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tables/table4.xml" ContentType="application/vnd.openxmlformats-officedocument.spreadsheetml.tab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1.xml" ContentType="application/vnd.openxmlformats-officedocument.drawing+xml"/>
  <Override PartName="/xl/tables/table5.xml" ContentType="application/vnd.openxmlformats-officedocument.spreadsheetml.tab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hidePivotFieldList="1"/>
  <mc:AlternateContent xmlns:mc="http://schemas.openxmlformats.org/markup-compatibility/2006">
    <mc:Choice Requires="x15">
      <x15ac:absPath xmlns:x15ac="http://schemas.microsoft.com/office/spreadsheetml/2010/11/ac" url="https://d.docs.live.net/66af97d54e1ccdac/Documents/DAX/Excel/KMART - Excel Dashboard/"/>
    </mc:Choice>
  </mc:AlternateContent>
  <xr:revisionPtr revIDLastSave="1006" documentId="8_{A6122538-FBF9-4C4E-9304-ACA4516C7D26}" xr6:coauthVersionLast="47" xr6:coauthVersionMax="47" xr10:uidLastSave="{A8AF9244-C378-4F96-830C-186F46F85A94}"/>
  <bookViews>
    <workbookView xWindow="-120" yWindow="-120" windowWidth="29040" windowHeight="15720" tabRatio="810" firstSheet="1" activeTab="1" xr2:uid="{5B273567-0BF4-4B00-B90C-779B9CFDF0ED}"/>
  </bookViews>
  <sheets>
    <sheet name="KMART DATA - UNCLEAN" sheetId="16" state="hidden" r:id="rId1"/>
    <sheet name="Live Dashboard" sheetId="35" r:id="rId2"/>
    <sheet name="Sheet13" sheetId="47" state="hidden" r:id="rId3"/>
    <sheet name="KMART DATA" sheetId="1" r:id="rId4"/>
    <sheet name="sales %" sheetId="18" r:id="rId5"/>
    <sheet name="sales over time" sheetId="20" r:id="rId6"/>
    <sheet name="avg sales by time" sheetId="21" r:id="rId7"/>
    <sheet name="online vs. store" sheetId="22" r:id="rId8"/>
    <sheet name="sales by category" sheetId="24" r:id="rId9"/>
    <sheet name="sales by state" sheetId="25" r:id="rId10"/>
    <sheet name="Suburb sales" sheetId="28" r:id="rId11"/>
    <sheet name="sparkline data" sheetId="31" r:id="rId12"/>
    <sheet name="sales by manager" sheetId="33" r:id="rId13"/>
    <sheet name="sales by buyer" sheetId="34" r:id="rId14"/>
    <sheet name="store forecast" sheetId="43" r:id="rId15"/>
    <sheet name="Sheet1" sheetId="36" state="hidden" r:id="rId16"/>
    <sheet name="online forcast" sheetId="42" r:id="rId17"/>
    <sheet name="Sheet3" sheetId="37" state="hidden" r:id="rId18"/>
  </sheets>
  <definedNames>
    <definedName name="_xlnm._FilterDatabase" localSheetId="3" hidden="1">'KMART DATA'!$A$1:$M$4506</definedName>
    <definedName name="_xlnm._FilterDatabase" localSheetId="0" hidden="1">'KMART DATA - UNCLEAN'!$A$1:$M$4506</definedName>
    <definedName name="_xlnm._FilterDatabase" localSheetId="13" hidden="1">'sales by buyer'!$F$5:$I$103</definedName>
    <definedName name="_xlnm._FilterDatabase" localSheetId="12" hidden="1">'sales by manager'!$F$5:$I$103</definedName>
    <definedName name="_xlnm._FilterDatabase" localSheetId="15" hidden="1">Sheet1!$A$1:$C$4506</definedName>
    <definedName name="_xlnm._FilterDatabase" localSheetId="17" hidden="1">Sheet3!$A$1:$C$1310</definedName>
    <definedName name="_xlnm._FilterDatabase" localSheetId="10" hidden="1">'Suburb sales'!$F$5:$I$103</definedName>
    <definedName name="_xlchart.v5.0" hidden="1">'sales by state'!$A$3:$B$3</definedName>
    <definedName name="_xlchart.v5.1" hidden="1">'sales by state'!$A$4:$B$11</definedName>
    <definedName name="_xlchart.v5.2" hidden="1">'sales by state'!$C$3</definedName>
    <definedName name="_xlchart.v5.3" hidden="1">'sales by state'!$C$4:$C$11</definedName>
    <definedName name="_xlchart.v5.4" hidden="1">'sales by state'!$A$3:$B$3</definedName>
    <definedName name="_xlchart.v5.5" hidden="1">'sales by state'!$A$4:$B$11</definedName>
    <definedName name="_xlchart.v5.6" hidden="1">'sales by state'!$C$3</definedName>
    <definedName name="_xlchart.v5.7" hidden="1">'sales by state'!$C$4:$C$11</definedName>
    <definedName name="Slicer_Category1">#N/A</definedName>
    <definedName name="Slicer_Financial_Year">#N/A</definedName>
    <definedName name="Slicer_Full_State">#N/A</definedName>
    <definedName name="Slicer_Type">#N/A</definedName>
  </definedNames>
  <calcPr calcId="191029"/>
  <pivotCaches>
    <pivotCache cacheId="0" r:id="rId19"/>
  </pivotCaches>
  <extLs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 i="34" l="1"/>
  <c r="A24" i="18"/>
  <c r="P38" i="35"/>
  <c r="P39" i="35"/>
  <c r="P40" i="35"/>
  <c r="P41" i="35"/>
  <c r="P42" i="35"/>
  <c r="P43" i="35"/>
  <c r="P44" i="35"/>
  <c r="P37" i="35"/>
  <c r="G4" i="47" l="1"/>
  <c r="G5" i="47"/>
  <c r="G6" i="47"/>
  <c r="G7" i="47"/>
  <c r="G8" i="47"/>
  <c r="G9" i="47"/>
  <c r="G10" i="47"/>
  <c r="G11" i="47"/>
  <c r="F4" i="33"/>
  <c r="F4" i="28"/>
  <c r="A25" i="18"/>
  <c r="F4506" i="1"/>
  <c r="C4506" i="1"/>
  <c r="B4506" i="1"/>
  <c r="F4505" i="1"/>
  <c r="C4505" i="1"/>
  <c r="B4505" i="1"/>
  <c r="F4504" i="1"/>
  <c r="C4504" i="1"/>
  <c r="B4504" i="1"/>
  <c r="F4503" i="1"/>
  <c r="C4503" i="1"/>
  <c r="B4503" i="1"/>
  <c r="F4502" i="1"/>
  <c r="C4502" i="1"/>
  <c r="B4502" i="1"/>
  <c r="F4501" i="1"/>
  <c r="C4501" i="1"/>
  <c r="B4501" i="1"/>
  <c r="F4500" i="1"/>
  <c r="C4500" i="1"/>
  <c r="B4500" i="1"/>
  <c r="F4499" i="1"/>
  <c r="C4499" i="1"/>
  <c r="B4499" i="1"/>
  <c r="F4498" i="1"/>
  <c r="C4498" i="1"/>
  <c r="B4498" i="1"/>
  <c r="F4497" i="1"/>
  <c r="C4497" i="1"/>
  <c r="B4497" i="1"/>
  <c r="F4496" i="1"/>
  <c r="C4496" i="1"/>
  <c r="B4496" i="1"/>
  <c r="F4495" i="1"/>
  <c r="C4495" i="1"/>
  <c r="B4495" i="1"/>
  <c r="F4494" i="1"/>
  <c r="C4494" i="1"/>
  <c r="B4494" i="1"/>
  <c r="F4493" i="1"/>
  <c r="C4493" i="1"/>
  <c r="B4493" i="1"/>
  <c r="F4492" i="1"/>
  <c r="C4492" i="1"/>
  <c r="B4492" i="1"/>
  <c r="F4491" i="1"/>
  <c r="C4491" i="1"/>
  <c r="B4491" i="1"/>
  <c r="F4490" i="1"/>
  <c r="C4490" i="1"/>
  <c r="B4490" i="1"/>
  <c r="F4489" i="1"/>
  <c r="C4489" i="1"/>
  <c r="B4489" i="1"/>
  <c r="F4488" i="1"/>
  <c r="C4488" i="1"/>
  <c r="B4488" i="1"/>
  <c r="F4487" i="1"/>
  <c r="C4487" i="1"/>
  <c r="B4487" i="1"/>
  <c r="F4486" i="1"/>
  <c r="C4486" i="1"/>
  <c r="B4486" i="1"/>
  <c r="F4485" i="1"/>
  <c r="C4485" i="1"/>
  <c r="B4485" i="1"/>
  <c r="F4484" i="1"/>
  <c r="C4484" i="1"/>
  <c r="B4484" i="1"/>
  <c r="F4483" i="1"/>
  <c r="C4483" i="1"/>
  <c r="B4483" i="1"/>
  <c r="F4482" i="1"/>
  <c r="C4482" i="1"/>
  <c r="B4482" i="1"/>
  <c r="F4481" i="1"/>
  <c r="C4481" i="1"/>
  <c r="B4481" i="1"/>
  <c r="F4480" i="1"/>
  <c r="C4480" i="1"/>
  <c r="B4480" i="1"/>
  <c r="F4479" i="1"/>
  <c r="C4479" i="1"/>
  <c r="B4479" i="1"/>
  <c r="F4478" i="1"/>
  <c r="C4478" i="1"/>
  <c r="B4478" i="1"/>
  <c r="F4477" i="1"/>
  <c r="C4477" i="1"/>
  <c r="B4477" i="1"/>
  <c r="F4476" i="1"/>
  <c r="C4476" i="1"/>
  <c r="B4476" i="1"/>
  <c r="F4475" i="1"/>
  <c r="C4475" i="1"/>
  <c r="B4475" i="1"/>
  <c r="F4474" i="1"/>
  <c r="C4474" i="1"/>
  <c r="B4474" i="1"/>
  <c r="F4473" i="1"/>
  <c r="C4473" i="1"/>
  <c r="B4473" i="1"/>
  <c r="F4472" i="1"/>
  <c r="C4472" i="1"/>
  <c r="B4472" i="1"/>
  <c r="F4471" i="1"/>
  <c r="C4471" i="1"/>
  <c r="B4471" i="1"/>
  <c r="F4470" i="1"/>
  <c r="C4470" i="1"/>
  <c r="B4470" i="1"/>
  <c r="F4469" i="1"/>
  <c r="C4469" i="1"/>
  <c r="B4469" i="1"/>
  <c r="F4468" i="1"/>
  <c r="C4468" i="1"/>
  <c r="B4468" i="1"/>
  <c r="F4467" i="1"/>
  <c r="C4467" i="1"/>
  <c r="B4467" i="1"/>
  <c r="F4466" i="1"/>
  <c r="C4466" i="1"/>
  <c r="B4466" i="1"/>
  <c r="F4465" i="1"/>
  <c r="C4465" i="1"/>
  <c r="B4465" i="1"/>
  <c r="F4464" i="1"/>
  <c r="C4464" i="1"/>
  <c r="B4464" i="1"/>
  <c r="F4463" i="1"/>
  <c r="C4463" i="1"/>
  <c r="B4463" i="1"/>
  <c r="F4462" i="1"/>
  <c r="C4462" i="1"/>
  <c r="B4462" i="1"/>
  <c r="F4461" i="1"/>
  <c r="C4461" i="1"/>
  <c r="B4461" i="1"/>
  <c r="F4460" i="1"/>
  <c r="C4460" i="1"/>
  <c r="B4460" i="1"/>
  <c r="F4459" i="1"/>
  <c r="C4459" i="1"/>
  <c r="B4459" i="1"/>
  <c r="F4458" i="1"/>
  <c r="C4458" i="1"/>
  <c r="B4458" i="1"/>
  <c r="F4457" i="1"/>
  <c r="C4457" i="1"/>
  <c r="B4457" i="1"/>
  <c r="F4456" i="1"/>
  <c r="C4456" i="1"/>
  <c r="B4456" i="1"/>
  <c r="F4455" i="1"/>
  <c r="C4455" i="1"/>
  <c r="B4455" i="1"/>
  <c r="F4454" i="1"/>
  <c r="C4454" i="1"/>
  <c r="B4454" i="1"/>
  <c r="F4453" i="1"/>
  <c r="C4453" i="1"/>
  <c r="B4453" i="1"/>
  <c r="F4452" i="1"/>
  <c r="C4452" i="1"/>
  <c r="B4452" i="1"/>
  <c r="F4451" i="1"/>
  <c r="C4451" i="1"/>
  <c r="B4451" i="1"/>
  <c r="F4450" i="1"/>
  <c r="C4450" i="1"/>
  <c r="B4450" i="1"/>
  <c r="F4449" i="1"/>
  <c r="C4449" i="1"/>
  <c r="B4449" i="1"/>
  <c r="F4448" i="1"/>
  <c r="C4448" i="1"/>
  <c r="B4448" i="1"/>
  <c r="F4447" i="1"/>
  <c r="C4447" i="1"/>
  <c r="B4447" i="1"/>
  <c r="F4446" i="1"/>
  <c r="C4446" i="1"/>
  <c r="B4446" i="1"/>
  <c r="F4445" i="1"/>
  <c r="C4445" i="1"/>
  <c r="B4445" i="1"/>
  <c r="F4444" i="1"/>
  <c r="C4444" i="1"/>
  <c r="B4444" i="1"/>
  <c r="F4443" i="1"/>
  <c r="C4443" i="1"/>
  <c r="B4443" i="1"/>
  <c r="F4442" i="1"/>
  <c r="C4442" i="1"/>
  <c r="B4442" i="1"/>
  <c r="F4441" i="1"/>
  <c r="C4441" i="1"/>
  <c r="B4441" i="1"/>
  <c r="F4440" i="1"/>
  <c r="C4440" i="1"/>
  <c r="B4440" i="1"/>
  <c r="F4439" i="1"/>
  <c r="C4439" i="1"/>
  <c r="B4439" i="1"/>
  <c r="F4438" i="1"/>
  <c r="C4438" i="1"/>
  <c r="B4438" i="1"/>
  <c r="F4437" i="1"/>
  <c r="C4437" i="1"/>
  <c r="B4437" i="1"/>
  <c r="F4436" i="1"/>
  <c r="C4436" i="1"/>
  <c r="B4436" i="1"/>
  <c r="F4435" i="1"/>
  <c r="C4435" i="1"/>
  <c r="B4435" i="1"/>
  <c r="F4434" i="1"/>
  <c r="C4434" i="1"/>
  <c r="B4434" i="1"/>
  <c r="F4433" i="1"/>
  <c r="C4433" i="1"/>
  <c r="B4433" i="1"/>
  <c r="F4432" i="1"/>
  <c r="C4432" i="1"/>
  <c r="B4432" i="1"/>
  <c r="F4431" i="1"/>
  <c r="C4431" i="1"/>
  <c r="B4431" i="1"/>
  <c r="F4430" i="1"/>
  <c r="C4430" i="1"/>
  <c r="B4430" i="1"/>
  <c r="F4429" i="1"/>
  <c r="C4429" i="1"/>
  <c r="B4429" i="1"/>
  <c r="F4428" i="1"/>
  <c r="C4428" i="1"/>
  <c r="B4428" i="1"/>
  <c r="F4427" i="1"/>
  <c r="C4427" i="1"/>
  <c r="B4427" i="1"/>
  <c r="F4426" i="1"/>
  <c r="C4426" i="1"/>
  <c r="B4426" i="1"/>
  <c r="F4425" i="1"/>
  <c r="C4425" i="1"/>
  <c r="B4425" i="1"/>
  <c r="F4424" i="1"/>
  <c r="C4424" i="1"/>
  <c r="B4424" i="1"/>
  <c r="F4423" i="1"/>
  <c r="C4423" i="1"/>
  <c r="B4423" i="1"/>
  <c r="F4422" i="1"/>
  <c r="C4422" i="1"/>
  <c r="B4422" i="1"/>
  <c r="F4421" i="1"/>
  <c r="C4421" i="1"/>
  <c r="B4421" i="1"/>
  <c r="F4420" i="1"/>
  <c r="C4420" i="1"/>
  <c r="B4420" i="1"/>
  <c r="F4419" i="1"/>
  <c r="C4419" i="1"/>
  <c r="B4419" i="1"/>
  <c r="F4418" i="1"/>
  <c r="C4418" i="1"/>
  <c r="B4418" i="1"/>
  <c r="F4417" i="1"/>
  <c r="C4417" i="1"/>
  <c r="B4417" i="1"/>
  <c r="F4416" i="1"/>
  <c r="C4416" i="1"/>
  <c r="B4416" i="1"/>
  <c r="F4415" i="1"/>
  <c r="C4415" i="1"/>
  <c r="B4415" i="1"/>
  <c r="F4414" i="1"/>
  <c r="C4414" i="1"/>
  <c r="B4414" i="1"/>
  <c r="F4413" i="1"/>
  <c r="C4413" i="1"/>
  <c r="B4413" i="1"/>
  <c r="F4412" i="1"/>
  <c r="C4412" i="1"/>
  <c r="B4412" i="1"/>
  <c r="F4411" i="1"/>
  <c r="C4411" i="1"/>
  <c r="B4411" i="1"/>
  <c r="F4410" i="1"/>
  <c r="C4410" i="1"/>
  <c r="B4410" i="1"/>
  <c r="F4409" i="1"/>
  <c r="C4409" i="1"/>
  <c r="B4409" i="1"/>
  <c r="F4408" i="1"/>
  <c r="C4408" i="1"/>
  <c r="B4408" i="1"/>
  <c r="F4407" i="1"/>
  <c r="C4407" i="1"/>
  <c r="B4407" i="1"/>
  <c r="F4406" i="1"/>
  <c r="C4406" i="1"/>
  <c r="B4406" i="1"/>
  <c r="F4405" i="1"/>
  <c r="C4405" i="1"/>
  <c r="B4405" i="1"/>
  <c r="F4404" i="1"/>
  <c r="C4404" i="1"/>
  <c r="B4404" i="1"/>
  <c r="F4403" i="1"/>
  <c r="C4403" i="1"/>
  <c r="B4403" i="1"/>
  <c r="F4402" i="1"/>
  <c r="C4402" i="1"/>
  <c r="B4402" i="1"/>
  <c r="F4401" i="1"/>
  <c r="C4401" i="1"/>
  <c r="B4401" i="1"/>
  <c r="F4400" i="1"/>
  <c r="C4400" i="1"/>
  <c r="B4400" i="1"/>
  <c r="F4399" i="1"/>
  <c r="C4399" i="1"/>
  <c r="B4399" i="1"/>
  <c r="F4398" i="1"/>
  <c r="C4398" i="1"/>
  <c r="B4398" i="1"/>
  <c r="F4397" i="1"/>
  <c r="C4397" i="1"/>
  <c r="B4397" i="1"/>
  <c r="F4396" i="1"/>
  <c r="C4396" i="1"/>
  <c r="B4396" i="1"/>
  <c r="F4395" i="1"/>
  <c r="C4395" i="1"/>
  <c r="B4395" i="1"/>
  <c r="F4394" i="1"/>
  <c r="C4394" i="1"/>
  <c r="B4394" i="1"/>
  <c r="F4393" i="1"/>
  <c r="C4393" i="1"/>
  <c r="B4393" i="1"/>
  <c r="F4392" i="1"/>
  <c r="C4392" i="1"/>
  <c r="B4392" i="1"/>
  <c r="F4391" i="1"/>
  <c r="C4391" i="1"/>
  <c r="B4391" i="1"/>
  <c r="F4390" i="1"/>
  <c r="C4390" i="1"/>
  <c r="B4390" i="1"/>
  <c r="F4389" i="1"/>
  <c r="C4389" i="1"/>
  <c r="B4389" i="1"/>
  <c r="F4388" i="1"/>
  <c r="C4388" i="1"/>
  <c r="B4388" i="1"/>
  <c r="F4387" i="1"/>
  <c r="C4387" i="1"/>
  <c r="B4387" i="1"/>
  <c r="F4386" i="1"/>
  <c r="C4386" i="1"/>
  <c r="B4386" i="1"/>
  <c r="F4385" i="1"/>
  <c r="C4385" i="1"/>
  <c r="B4385" i="1"/>
  <c r="F4384" i="1"/>
  <c r="C4384" i="1"/>
  <c r="B4384" i="1"/>
  <c r="F4383" i="1"/>
  <c r="C4383" i="1"/>
  <c r="B4383" i="1"/>
  <c r="F4382" i="1"/>
  <c r="C4382" i="1"/>
  <c r="B4382" i="1"/>
  <c r="F4381" i="1"/>
  <c r="C4381" i="1"/>
  <c r="B4381" i="1"/>
  <c r="F4380" i="1"/>
  <c r="C4380" i="1"/>
  <c r="B4380" i="1"/>
  <c r="F4379" i="1"/>
  <c r="C4379" i="1"/>
  <c r="B4379" i="1"/>
  <c r="F4378" i="1"/>
  <c r="C4378" i="1"/>
  <c r="B4378" i="1"/>
  <c r="F4377" i="1"/>
  <c r="C4377" i="1"/>
  <c r="B4377" i="1"/>
  <c r="F4376" i="1"/>
  <c r="C4376" i="1"/>
  <c r="B4376" i="1"/>
  <c r="F4375" i="1"/>
  <c r="C4375" i="1"/>
  <c r="B4375" i="1"/>
  <c r="F4374" i="1"/>
  <c r="C4374" i="1"/>
  <c r="B4374" i="1"/>
  <c r="F4373" i="1"/>
  <c r="C4373" i="1"/>
  <c r="B4373" i="1"/>
  <c r="F4372" i="1"/>
  <c r="C4372" i="1"/>
  <c r="B4372" i="1"/>
  <c r="F4371" i="1"/>
  <c r="C4371" i="1"/>
  <c r="B4371" i="1"/>
  <c r="F4370" i="1"/>
  <c r="C4370" i="1"/>
  <c r="B4370" i="1"/>
  <c r="F4369" i="1"/>
  <c r="C4369" i="1"/>
  <c r="B4369" i="1"/>
  <c r="F4368" i="1"/>
  <c r="C4368" i="1"/>
  <c r="B4368" i="1"/>
  <c r="F4367" i="1"/>
  <c r="C4367" i="1"/>
  <c r="B4367" i="1"/>
  <c r="F4366" i="1"/>
  <c r="C4366" i="1"/>
  <c r="B4366" i="1"/>
  <c r="F4365" i="1"/>
  <c r="C4365" i="1"/>
  <c r="B4365" i="1"/>
  <c r="F4364" i="1"/>
  <c r="C4364" i="1"/>
  <c r="B4364" i="1"/>
  <c r="F4363" i="1"/>
  <c r="C4363" i="1"/>
  <c r="B4363" i="1"/>
  <c r="F4362" i="1"/>
  <c r="C4362" i="1"/>
  <c r="B4362" i="1"/>
  <c r="F4361" i="1"/>
  <c r="C4361" i="1"/>
  <c r="B4361" i="1"/>
  <c r="F4360" i="1"/>
  <c r="C4360" i="1"/>
  <c r="B4360" i="1"/>
  <c r="F4359" i="1"/>
  <c r="C4359" i="1"/>
  <c r="B4359" i="1"/>
  <c r="F4358" i="1"/>
  <c r="C4358" i="1"/>
  <c r="B4358" i="1"/>
  <c r="F4357" i="1"/>
  <c r="C4357" i="1"/>
  <c r="B4357" i="1"/>
  <c r="F4356" i="1"/>
  <c r="C4356" i="1"/>
  <c r="B4356" i="1"/>
  <c r="F4355" i="1"/>
  <c r="C4355" i="1"/>
  <c r="B4355" i="1"/>
  <c r="F4354" i="1"/>
  <c r="C4354" i="1"/>
  <c r="B4354" i="1"/>
  <c r="F4353" i="1"/>
  <c r="C4353" i="1"/>
  <c r="B4353" i="1"/>
  <c r="F4352" i="1"/>
  <c r="C4352" i="1"/>
  <c r="B4352" i="1"/>
  <c r="F4351" i="1"/>
  <c r="C4351" i="1"/>
  <c r="B4351" i="1"/>
  <c r="F4350" i="1"/>
  <c r="C4350" i="1"/>
  <c r="B4350" i="1"/>
  <c r="F4349" i="1"/>
  <c r="C4349" i="1"/>
  <c r="B4349" i="1"/>
  <c r="F4348" i="1"/>
  <c r="C4348" i="1"/>
  <c r="B4348" i="1"/>
  <c r="F4347" i="1"/>
  <c r="C4347" i="1"/>
  <c r="B4347" i="1"/>
  <c r="F4346" i="1"/>
  <c r="C4346" i="1"/>
  <c r="B4346" i="1"/>
  <c r="F4345" i="1"/>
  <c r="C4345" i="1"/>
  <c r="B4345" i="1"/>
  <c r="F4344" i="1"/>
  <c r="C4344" i="1"/>
  <c r="B4344" i="1"/>
  <c r="F4343" i="1"/>
  <c r="C4343" i="1"/>
  <c r="B4343" i="1"/>
  <c r="F4342" i="1"/>
  <c r="C4342" i="1"/>
  <c r="B4342" i="1"/>
  <c r="F4341" i="1"/>
  <c r="C4341" i="1"/>
  <c r="B4341" i="1"/>
  <c r="F4340" i="1"/>
  <c r="C4340" i="1"/>
  <c r="B4340" i="1"/>
  <c r="F4339" i="1"/>
  <c r="C4339" i="1"/>
  <c r="B4339" i="1"/>
  <c r="F4338" i="1"/>
  <c r="C4338" i="1"/>
  <c r="B4338" i="1"/>
  <c r="F4337" i="1"/>
  <c r="C4337" i="1"/>
  <c r="B4337" i="1"/>
  <c r="F4336" i="1"/>
  <c r="C4336" i="1"/>
  <c r="B4336" i="1"/>
  <c r="F4335" i="1"/>
  <c r="C4335" i="1"/>
  <c r="B4335" i="1"/>
  <c r="F4334" i="1"/>
  <c r="C4334" i="1"/>
  <c r="B4334" i="1"/>
  <c r="F4333" i="1"/>
  <c r="C4333" i="1"/>
  <c r="B4333" i="1"/>
  <c r="F4332" i="1"/>
  <c r="C4332" i="1"/>
  <c r="B4332" i="1"/>
  <c r="F4331" i="1"/>
  <c r="C4331" i="1"/>
  <c r="B4331" i="1"/>
  <c r="F4330" i="1"/>
  <c r="C4330" i="1"/>
  <c r="B4330" i="1"/>
  <c r="F4329" i="1"/>
  <c r="C4329" i="1"/>
  <c r="B4329" i="1"/>
  <c r="F4328" i="1"/>
  <c r="C4328" i="1"/>
  <c r="B4328" i="1"/>
  <c r="F4327" i="1"/>
  <c r="C4327" i="1"/>
  <c r="B4327" i="1"/>
  <c r="F4326" i="1"/>
  <c r="C4326" i="1"/>
  <c r="B4326" i="1"/>
  <c r="F4325" i="1"/>
  <c r="C4325" i="1"/>
  <c r="B4325" i="1"/>
  <c r="F4324" i="1"/>
  <c r="C4324" i="1"/>
  <c r="B4324" i="1"/>
  <c r="F4323" i="1"/>
  <c r="C4323" i="1"/>
  <c r="B4323" i="1"/>
  <c r="F4322" i="1"/>
  <c r="C4322" i="1"/>
  <c r="B4322" i="1"/>
  <c r="F4321" i="1"/>
  <c r="C4321" i="1"/>
  <c r="B4321" i="1"/>
  <c r="F4320" i="1"/>
  <c r="C4320" i="1"/>
  <c r="B4320" i="1"/>
  <c r="F4319" i="1"/>
  <c r="C4319" i="1"/>
  <c r="B4319" i="1"/>
  <c r="F4318" i="1"/>
  <c r="C4318" i="1"/>
  <c r="B4318" i="1"/>
  <c r="F4317" i="1"/>
  <c r="C4317" i="1"/>
  <c r="B4317" i="1"/>
  <c r="F4316" i="1"/>
  <c r="C4316" i="1"/>
  <c r="B4316" i="1"/>
  <c r="F4315" i="1"/>
  <c r="C4315" i="1"/>
  <c r="B4315" i="1"/>
  <c r="F4314" i="1"/>
  <c r="C4314" i="1"/>
  <c r="B4314" i="1"/>
  <c r="F4313" i="1"/>
  <c r="C4313" i="1"/>
  <c r="B4313" i="1"/>
  <c r="F4312" i="1"/>
  <c r="C4312" i="1"/>
  <c r="B4312" i="1"/>
  <c r="F4311" i="1"/>
  <c r="C4311" i="1"/>
  <c r="B4311" i="1"/>
  <c r="F4310" i="1"/>
  <c r="C4310" i="1"/>
  <c r="B4310" i="1"/>
  <c r="F4309" i="1"/>
  <c r="C4309" i="1"/>
  <c r="B4309" i="1"/>
  <c r="F4308" i="1"/>
  <c r="C4308" i="1"/>
  <c r="B4308" i="1"/>
  <c r="F4307" i="1"/>
  <c r="C4307" i="1"/>
  <c r="B4307" i="1"/>
  <c r="F4306" i="1"/>
  <c r="C4306" i="1"/>
  <c r="B4306" i="1"/>
  <c r="F4305" i="1"/>
  <c r="C4305" i="1"/>
  <c r="B4305" i="1"/>
  <c r="F4304" i="1"/>
  <c r="C4304" i="1"/>
  <c r="B4304" i="1"/>
  <c r="F4303" i="1"/>
  <c r="C4303" i="1"/>
  <c r="B4303" i="1"/>
  <c r="F4302" i="1"/>
  <c r="C4302" i="1"/>
  <c r="B4302" i="1"/>
  <c r="F4301" i="1"/>
  <c r="C4301" i="1"/>
  <c r="B4301" i="1"/>
  <c r="F4300" i="1"/>
  <c r="C4300" i="1"/>
  <c r="B4300" i="1"/>
  <c r="F4299" i="1"/>
  <c r="C4299" i="1"/>
  <c r="B4299" i="1"/>
  <c r="F4298" i="1"/>
  <c r="C4298" i="1"/>
  <c r="B4298" i="1"/>
  <c r="F4297" i="1"/>
  <c r="C4297" i="1"/>
  <c r="B4297" i="1"/>
  <c r="F4296" i="1"/>
  <c r="C4296" i="1"/>
  <c r="B4296" i="1"/>
  <c r="F4295" i="1"/>
  <c r="C4295" i="1"/>
  <c r="B4295" i="1"/>
  <c r="F4294" i="1"/>
  <c r="C4294" i="1"/>
  <c r="B4294" i="1"/>
  <c r="F4293" i="1"/>
  <c r="C4293" i="1"/>
  <c r="B4293" i="1"/>
  <c r="F4292" i="1"/>
  <c r="C4292" i="1"/>
  <c r="B4292" i="1"/>
  <c r="F4291" i="1"/>
  <c r="C4291" i="1"/>
  <c r="B4291" i="1"/>
  <c r="F4290" i="1"/>
  <c r="C4290" i="1"/>
  <c r="B4290" i="1"/>
  <c r="F4289" i="1"/>
  <c r="C4289" i="1"/>
  <c r="B4289" i="1"/>
  <c r="F4288" i="1"/>
  <c r="C4288" i="1"/>
  <c r="B4288" i="1"/>
  <c r="F4287" i="1"/>
  <c r="C4287" i="1"/>
  <c r="B4287" i="1"/>
  <c r="F4286" i="1"/>
  <c r="C4286" i="1"/>
  <c r="B4286" i="1"/>
  <c r="F4285" i="1"/>
  <c r="C4285" i="1"/>
  <c r="B4285" i="1"/>
  <c r="F4284" i="1"/>
  <c r="C4284" i="1"/>
  <c r="B4284" i="1"/>
  <c r="F4283" i="1"/>
  <c r="C4283" i="1"/>
  <c r="B4283" i="1"/>
  <c r="F4282" i="1"/>
  <c r="C4282" i="1"/>
  <c r="B4282" i="1"/>
  <c r="F4281" i="1"/>
  <c r="C4281" i="1"/>
  <c r="B4281" i="1"/>
  <c r="F4280" i="1"/>
  <c r="C4280" i="1"/>
  <c r="B4280" i="1"/>
  <c r="F4279" i="1"/>
  <c r="C4279" i="1"/>
  <c r="B4279" i="1"/>
  <c r="F4278" i="1"/>
  <c r="C4278" i="1"/>
  <c r="B4278" i="1"/>
  <c r="F4277" i="1"/>
  <c r="C4277" i="1"/>
  <c r="B4277" i="1"/>
  <c r="F4276" i="1"/>
  <c r="C4276" i="1"/>
  <c r="B4276" i="1"/>
  <c r="F4275" i="1"/>
  <c r="C4275" i="1"/>
  <c r="B4275" i="1"/>
  <c r="F4274" i="1"/>
  <c r="C4274" i="1"/>
  <c r="B4274" i="1"/>
  <c r="F4273" i="1"/>
  <c r="C4273" i="1"/>
  <c r="B4273" i="1"/>
  <c r="F4272" i="1"/>
  <c r="C4272" i="1"/>
  <c r="B4272" i="1"/>
  <c r="F4271" i="1"/>
  <c r="C4271" i="1"/>
  <c r="B4271" i="1"/>
  <c r="F4270" i="1"/>
  <c r="C4270" i="1"/>
  <c r="B4270" i="1"/>
  <c r="F4269" i="1"/>
  <c r="C4269" i="1"/>
  <c r="B4269" i="1"/>
  <c r="F4268" i="1"/>
  <c r="C4268" i="1"/>
  <c r="B4268" i="1"/>
  <c r="F4267" i="1"/>
  <c r="C4267" i="1"/>
  <c r="B4267" i="1"/>
  <c r="F4266" i="1"/>
  <c r="C4266" i="1"/>
  <c r="B4266" i="1"/>
  <c r="F4265" i="1"/>
  <c r="C4265" i="1"/>
  <c r="B4265" i="1"/>
  <c r="F4264" i="1"/>
  <c r="C4264" i="1"/>
  <c r="B4264" i="1"/>
  <c r="F4263" i="1"/>
  <c r="C4263" i="1"/>
  <c r="B4263" i="1"/>
  <c r="F4262" i="1"/>
  <c r="C4262" i="1"/>
  <c r="B4262" i="1"/>
  <c r="F4261" i="1"/>
  <c r="C4261" i="1"/>
  <c r="B4261" i="1"/>
  <c r="F4260" i="1"/>
  <c r="C4260" i="1"/>
  <c r="B4260" i="1"/>
  <c r="F4259" i="1"/>
  <c r="C4259" i="1"/>
  <c r="B4259" i="1"/>
  <c r="F4258" i="1"/>
  <c r="C4258" i="1"/>
  <c r="B4258" i="1"/>
  <c r="F4257" i="1"/>
  <c r="C4257" i="1"/>
  <c r="B4257" i="1"/>
  <c r="F4256" i="1"/>
  <c r="C4256" i="1"/>
  <c r="B4256" i="1"/>
  <c r="F4255" i="1"/>
  <c r="C4255" i="1"/>
  <c r="B4255" i="1"/>
  <c r="F4254" i="1"/>
  <c r="C4254" i="1"/>
  <c r="B4254" i="1"/>
  <c r="F4253" i="1"/>
  <c r="C4253" i="1"/>
  <c r="B4253" i="1"/>
  <c r="F4252" i="1"/>
  <c r="C4252" i="1"/>
  <c r="B4252" i="1"/>
  <c r="F4251" i="1"/>
  <c r="C4251" i="1"/>
  <c r="B4251" i="1"/>
  <c r="F4250" i="1"/>
  <c r="C4250" i="1"/>
  <c r="B4250" i="1"/>
  <c r="F4249" i="1"/>
  <c r="C4249" i="1"/>
  <c r="B4249" i="1"/>
  <c r="F4248" i="1"/>
  <c r="C4248" i="1"/>
  <c r="B4248" i="1"/>
  <c r="F4247" i="1"/>
  <c r="C4247" i="1"/>
  <c r="B4247" i="1"/>
  <c r="F4246" i="1"/>
  <c r="C4246" i="1"/>
  <c r="B4246" i="1"/>
  <c r="F4245" i="1"/>
  <c r="C4245" i="1"/>
  <c r="B4245" i="1"/>
  <c r="F4244" i="1"/>
  <c r="C4244" i="1"/>
  <c r="B4244" i="1"/>
  <c r="F4243" i="1"/>
  <c r="C4243" i="1"/>
  <c r="B4243" i="1"/>
  <c r="F4242" i="1"/>
  <c r="C4242" i="1"/>
  <c r="B4242" i="1"/>
  <c r="F4241" i="1"/>
  <c r="C4241" i="1"/>
  <c r="B4241" i="1"/>
  <c r="F4240" i="1"/>
  <c r="C4240" i="1"/>
  <c r="B4240" i="1"/>
  <c r="F4239" i="1"/>
  <c r="C4239" i="1"/>
  <c r="B4239" i="1"/>
  <c r="F4238" i="1"/>
  <c r="C4238" i="1"/>
  <c r="B4238" i="1"/>
  <c r="F4237" i="1"/>
  <c r="C4237" i="1"/>
  <c r="B4237" i="1"/>
  <c r="F4236" i="1"/>
  <c r="C4236" i="1"/>
  <c r="B4236" i="1"/>
  <c r="F4235" i="1"/>
  <c r="C4235" i="1"/>
  <c r="B4235" i="1"/>
  <c r="F4234" i="1"/>
  <c r="C4234" i="1"/>
  <c r="B4234" i="1"/>
  <c r="F4233" i="1"/>
  <c r="C4233" i="1"/>
  <c r="B4233" i="1"/>
  <c r="F4232" i="1"/>
  <c r="C4232" i="1"/>
  <c r="B4232" i="1"/>
  <c r="F4231" i="1"/>
  <c r="C4231" i="1"/>
  <c r="B4231" i="1"/>
  <c r="F4230" i="1"/>
  <c r="C4230" i="1"/>
  <c r="B4230" i="1"/>
  <c r="F4229" i="1"/>
  <c r="C4229" i="1"/>
  <c r="B4229" i="1"/>
  <c r="F4228" i="1"/>
  <c r="C4228" i="1"/>
  <c r="B4228" i="1"/>
  <c r="F4227" i="1"/>
  <c r="C4227" i="1"/>
  <c r="B4227" i="1"/>
  <c r="F4226" i="1"/>
  <c r="C4226" i="1"/>
  <c r="B4226" i="1"/>
  <c r="F4225" i="1"/>
  <c r="C4225" i="1"/>
  <c r="B4225" i="1"/>
  <c r="F4224" i="1"/>
  <c r="C4224" i="1"/>
  <c r="B4224" i="1"/>
  <c r="F4223" i="1"/>
  <c r="C4223" i="1"/>
  <c r="B4223" i="1"/>
  <c r="F4222" i="1"/>
  <c r="C4222" i="1"/>
  <c r="B4222" i="1"/>
  <c r="F4221" i="1"/>
  <c r="C4221" i="1"/>
  <c r="B4221" i="1"/>
  <c r="F4220" i="1"/>
  <c r="C4220" i="1"/>
  <c r="B4220" i="1"/>
  <c r="F4219" i="1"/>
  <c r="C4219" i="1"/>
  <c r="B4219" i="1"/>
  <c r="F4218" i="1"/>
  <c r="C4218" i="1"/>
  <c r="B4218" i="1"/>
  <c r="F4217" i="1"/>
  <c r="C4217" i="1"/>
  <c r="B4217" i="1"/>
  <c r="F4216" i="1"/>
  <c r="C4216" i="1"/>
  <c r="B4216" i="1"/>
  <c r="F4215" i="1"/>
  <c r="C4215" i="1"/>
  <c r="B4215" i="1"/>
  <c r="F4214" i="1"/>
  <c r="C4214" i="1"/>
  <c r="B4214" i="1"/>
  <c r="F4213" i="1"/>
  <c r="C4213" i="1"/>
  <c r="B4213" i="1"/>
  <c r="F4212" i="1"/>
  <c r="C4212" i="1"/>
  <c r="B4212" i="1"/>
  <c r="F4211" i="1"/>
  <c r="C4211" i="1"/>
  <c r="B4211" i="1"/>
  <c r="F4210" i="1"/>
  <c r="C4210" i="1"/>
  <c r="B4210" i="1"/>
  <c r="F4209" i="1"/>
  <c r="C4209" i="1"/>
  <c r="B4209" i="1"/>
  <c r="F4208" i="1"/>
  <c r="C4208" i="1"/>
  <c r="B4208" i="1"/>
  <c r="F4207" i="1"/>
  <c r="C4207" i="1"/>
  <c r="B4207" i="1"/>
  <c r="F4206" i="1"/>
  <c r="C4206" i="1"/>
  <c r="B4206" i="1"/>
  <c r="F4205" i="1"/>
  <c r="C4205" i="1"/>
  <c r="B4205" i="1"/>
  <c r="F4204" i="1"/>
  <c r="C4204" i="1"/>
  <c r="B4204" i="1"/>
  <c r="F4203" i="1"/>
  <c r="C4203" i="1"/>
  <c r="B4203" i="1"/>
  <c r="F4202" i="1"/>
  <c r="C4202" i="1"/>
  <c r="B4202" i="1"/>
  <c r="F4201" i="1"/>
  <c r="C4201" i="1"/>
  <c r="B4201" i="1"/>
  <c r="F4200" i="1"/>
  <c r="C4200" i="1"/>
  <c r="B4200" i="1"/>
  <c r="F4199" i="1"/>
  <c r="C4199" i="1"/>
  <c r="B4199" i="1"/>
  <c r="F4198" i="1"/>
  <c r="C4198" i="1"/>
  <c r="B4198" i="1"/>
  <c r="F4197" i="1"/>
  <c r="C4197" i="1"/>
  <c r="B4197" i="1"/>
  <c r="F4196" i="1"/>
  <c r="C4196" i="1"/>
  <c r="B4196" i="1"/>
  <c r="F4195" i="1"/>
  <c r="C4195" i="1"/>
  <c r="B4195" i="1"/>
  <c r="F4194" i="1"/>
  <c r="C4194" i="1"/>
  <c r="B4194" i="1"/>
  <c r="F4193" i="1"/>
  <c r="C4193" i="1"/>
  <c r="B4193" i="1"/>
  <c r="F4192" i="1"/>
  <c r="C4192" i="1"/>
  <c r="B4192" i="1"/>
  <c r="F4191" i="1"/>
  <c r="C4191" i="1"/>
  <c r="B4191" i="1"/>
  <c r="F4190" i="1"/>
  <c r="C4190" i="1"/>
  <c r="B4190" i="1"/>
  <c r="F4189" i="1"/>
  <c r="C4189" i="1"/>
  <c r="B4189" i="1"/>
  <c r="F4188" i="1"/>
  <c r="C4188" i="1"/>
  <c r="B4188" i="1"/>
  <c r="F4187" i="1"/>
  <c r="C4187" i="1"/>
  <c r="B4187" i="1"/>
  <c r="F4186" i="1"/>
  <c r="C4186" i="1"/>
  <c r="B4186" i="1"/>
  <c r="F4185" i="1"/>
  <c r="C4185" i="1"/>
  <c r="B4185" i="1"/>
  <c r="F4184" i="1"/>
  <c r="C4184" i="1"/>
  <c r="B4184" i="1"/>
  <c r="F4183" i="1"/>
  <c r="C4183" i="1"/>
  <c r="B4183" i="1"/>
  <c r="F4182" i="1"/>
  <c r="C4182" i="1"/>
  <c r="B4182" i="1"/>
  <c r="F4181" i="1"/>
  <c r="C4181" i="1"/>
  <c r="B4181" i="1"/>
  <c r="F4180" i="1"/>
  <c r="C4180" i="1"/>
  <c r="B4180" i="1"/>
  <c r="F4179" i="1"/>
  <c r="C4179" i="1"/>
  <c r="B4179" i="1"/>
  <c r="F4178" i="1"/>
  <c r="C4178" i="1"/>
  <c r="B4178" i="1"/>
  <c r="F4177" i="1"/>
  <c r="C4177" i="1"/>
  <c r="B4177" i="1"/>
  <c r="F4176" i="1"/>
  <c r="C4176" i="1"/>
  <c r="B4176" i="1"/>
  <c r="F4175" i="1"/>
  <c r="C4175" i="1"/>
  <c r="B4175" i="1"/>
  <c r="F4174" i="1"/>
  <c r="C4174" i="1"/>
  <c r="B4174" i="1"/>
  <c r="F4173" i="1"/>
  <c r="C4173" i="1"/>
  <c r="B4173" i="1"/>
  <c r="F4172" i="1"/>
  <c r="C4172" i="1"/>
  <c r="B4172" i="1"/>
  <c r="F4171" i="1"/>
  <c r="C4171" i="1"/>
  <c r="B4171" i="1"/>
  <c r="F4170" i="1"/>
  <c r="C4170" i="1"/>
  <c r="B4170" i="1"/>
  <c r="F4169" i="1"/>
  <c r="C4169" i="1"/>
  <c r="B4169" i="1"/>
  <c r="F4168" i="1"/>
  <c r="C4168" i="1"/>
  <c r="B4168" i="1"/>
  <c r="F4167" i="1"/>
  <c r="C4167" i="1"/>
  <c r="B4167" i="1"/>
  <c r="F4166" i="1"/>
  <c r="C4166" i="1"/>
  <c r="B4166" i="1"/>
  <c r="F4165" i="1"/>
  <c r="C4165" i="1"/>
  <c r="B4165" i="1"/>
  <c r="F4164" i="1"/>
  <c r="C4164" i="1"/>
  <c r="B4164" i="1"/>
  <c r="F4163" i="1"/>
  <c r="C4163" i="1"/>
  <c r="B4163" i="1"/>
  <c r="F4162" i="1"/>
  <c r="C4162" i="1"/>
  <c r="B4162" i="1"/>
  <c r="F4161" i="1"/>
  <c r="C4161" i="1"/>
  <c r="B4161" i="1"/>
  <c r="F4160" i="1"/>
  <c r="C4160" i="1"/>
  <c r="B4160" i="1"/>
  <c r="F4159" i="1"/>
  <c r="C4159" i="1"/>
  <c r="B4159" i="1"/>
  <c r="F4158" i="1"/>
  <c r="C4158" i="1"/>
  <c r="B4158" i="1"/>
  <c r="F4157" i="1"/>
  <c r="C4157" i="1"/>
  <c r="B4157" i="1"/>
  <c r="F4156" i="1"/>
  <c r="C4156" i="1"/>
  <c r="B4156" i="1"/>
  <c r="F4155" i="1"/>
  <c r="C4155" i="1"/>
  <c r="B4155" i="1"/>
  <c r="F4154" i="1"/>
  <c r="C4154" i="1"/>
  <c r="B4154" i="1"/>
  <c r="F4153" i="1"/>
  <c r="C4153" i="1"/>
  <c r="B4153" i="1"/>
  <c r="F4152" i="1"/>
  <c r="C4152" i="1"/>
  <c r="B4152" i="1"/>
  <c r="F4151" i="1"/>
  <c r="C4151" i="1"/>
  <c r="B4151" i="1"/>
  <c r="F4150" i="1"/>
  <c r="C4150" i="1"/>
  <c r="B4150" i="1"/>
  <c r="F4149" i="1"/>
  <c r="C4149" i="1"/>
  <c r="B4149" i="1"/>
  <c r="F4148" i="1"/>
  <c r="C4148" i="1"/>
  <c r="B4148" i="1"/>
  <c r="F4147" i="1"/>
  <c r="C4147" i="1"/>
  <c r="B4147" i="1"/>
  <c r="F4146" i="1"/>
  <c r="C4146" i="1"/>
  <c r="B4146" i="1"/>
  <c r="F4145" i="1"/>
  <c r="C4145" i="1"/>
  <c r="B4145" i="1"/>
  <c r="F4144" i="1"/>
  <c r="C4144" i="1"/>
  <c r="B4144" i="1"/>
  <c r="F4143" i="1"/>
  <c r="C4143" i="1"/>
  <c r="B4143" i="1"/>
  <c r="F4142" i="1"/>
  <c r="C4142" i="1"/>
  <c r="B4142" i="1"/>
  <c r="F4141" i="1"/>
  <c r="C4141" i="1"/>
  <c r="B4141" i="1"/>
  <c r="F4140" i="1"/>
  <c r="C4140" i="1"/>
  <c r="B4140" i="1"/>
  <c r="F4139" i="1"/>
  <c r="C4139" i="1"/>
  <c r="B4139" i="1"/>
  <c r="F4138" i="1"/>
  <c r="C4138" i="1"/>
  <c r="B4138" i="1"/>
  <c r="F4137" i="1"/>
  <c r="C4137" i="1"/>
  <c r="B4137" i="1"/>
  <c r="F4136" i="1"/>
  <c r="C4136" i="1"/>
  <c r="B4136" i="1"/>
  <c r="F4135" i="1"/>
  <c r="C4135" i="1"/>
  <c r="B4135" i="1"/>
  <c r="F4134" i="1"/>
  <c r="C4134" i="1"/>
  <c r="B4134" i="1"/>
  <c r="F4133" i="1"/>
  <c r="C4133" i="1"/>
  <c r="B4133" i="1"/>
  <c r="F4132" i="1"/>
  <c r="C4132" i="1"/>
  <c r="B4132" i="1"/>
  <c r="F4131" i="1"/>
  <c r="C4131" i="1"/>
  <c r="B4131" i="1"/>
  <c r="F4130" i="1"/>
  <c r="C4130" i="1"/>
  <c r="B4130" i="1"/>
  <c r="F4129" i="1"/>
  <c r="C4129" i="1"/>
  <c r="B4129" i="1"/>
  <c r="F4128" i="1"/>
  <c r="C4128" i="1"/>
  <c r="B4128" i="1"/>
  <c r="F4127" i="1"/>
  <c r="C4127" i="1"/>
  <c r="B4127" i="1"/>
  <c r="F4126" i="1"/>
  <c r="C4126" i="1"/>
  <c r="B4126" i="1"/>
  <c r="F4125" i="1"/>
  <c r="C4125" i="1"/>
  <c r="B4125" i="1"/>
  <c r="F4124" i="1"/>
  <c r="C4124" i="1"/>
  <c r="B4124" i="1"/>
  <c r="F4123" i="1"/>
  <c r="C4123" i="1"/>
  <c r="B4123" i="1"/>
  <c r="F4122" i="1"/>
  <c r="C4122" i="1"/>
  <c r="B4122" i="1"/>
  <c r="F4121" i="1"/>
  <c r="C4121" i="1"/>
  <c r="B4121" i="1"/>
  <c r="F4120" i="1"/>
  <c r="C4120" i="1"/>
  <c r="B4120" i="1"/>
  <c r="F4119" i="1"/>
  <c r="C4119" i="1"/>
  <c r="B4119" i="1"/>
  <c r="F4118" i="1"/>
  <c r="C4118" i="1"/>
  <c r="B4118" i="1"/>
  <c r="F4117" i="1"/>
  <c r="C4117" i="1"/>
  <c r="B4117" i="1"/>
  <c r="F4116" i="1"/>
  <c r="C4116" i="1"/>
  <c r="B4116" i="1"/>
  <c r="F4115" i="1"/>
  <c r="C4115" i="1"/>
  <c r="B4115" i="1"/>
  <c r="F4114" i="1"/>
  <c r="C4114" i="1"/>
  <c r="B4114" i="1"/>
  <c r="F4113" i="1"/>
  <c r="C4113" i="1"/>
  <c r="B4113" i="1"/>
  <c r="F4112" i="1"/>
  <c r="C4112" i="1"/>
  <c r="B4112" i="1"/>
  <c r="F4111" i="1"/>
  <c r="C4111" i="1"/>
  <c r="B4111" i="1"/>
  <c r="F4110" i="1"/>
  <c r="C4110" i="1"/>
  <c r="B4110" i="1"/>
  <c r="F4109" i="1"/>
  <c r="C4109" i="1"/>
  <c r="B4109" i="1"/>
  <c r="F4108" i="1"/>
  <c r="C4108" i="1"/>
  <c r="B4108" i="1"/>
  <c r="F4107" i="1"/>
  <c r="C4107" i="1"/>
  <c r="B4107" i="1"/>
  <c r="F4106" i="1"/>
  <c r="C4106" i="1"/>
  <c r="B4106" i="1"/>
  <c r="F4105" i="1"/>
  <c r="C4105" i="1"/>
  <c r="B4105" i="1"/>
  <c r="F4104" i="1"/>
  <c r="C4104" i="1"/>
  <c r="B4104" i="1"/>
  <c r="F4103" i="1"/>
  <c r="C4103" i="1"/>
  <c r="B4103" i="1"/>
  <c r="F4102" i="1"/>
  <c r="C4102" i="1"/>
  <c r="B4102" i="1"/>
  <c r="F4101" i="1"/>
  <c r="C4101" i="1"/>
  <c r="B4101" i="1"/>
  <c r="F4100" i="1"/>
  <c r="C4100" i="1"/>
  <c r="B4100" i="1"/>
  <c r="F4099" i="1"/>
  <c r="C4099" i="1"/>
  <c r="B4099" i="1"/>
  <c r="F4098" i="1"/>
  <c r="C4098" i="1"/>
  <c r="B4098" i="1"/>
  <c r="F4097" i="1"/>
  <c r="C4097" i="1"/>
  <c r="B4097" i="1"/>
  <c r="F4096" i="1"/>
  <c r="C4096" i="1"/>
  <c r="B4096" i="1"/>
  <c r="F4095" i="1"/>
  <c r="C4095" i="1"/>
  <c r="B4095" i="1"/>
  <c r="F4094" i="1"/>
  <c r="C4094" i="1"/>
  <c r="B4094" i="1"/>
  <c r="F4093" i="1"/>
  <c r="C4093" i="1"/>
  <c r="B4093" i="1"/>
  <c r="F4092" i="1"/>
  <c r="C4092" i="1"/>
  <c r="B4092" i="1"/>
  <c r="F4091" i="1"/>
  <c r="C4091" i="1"/>
  <c r="B4091" i="1"/>
  <c r="F4090" i="1"/>
  <c r="C4090" i="1"/>
  <c r="B4090" i="1"/>
  <c r="F4089" i="1"/>
  <c r="C4089" i="1"/>
  <c r="B4089" i="1"/>
  <c r="F4088" i="1"/>
  <c r="C4088" i="1"/>
  <c r="B4088" i="1"/>
  <c r="F4087" i="1"/>
  <c r="C4087" i="1"/>
  <c r="B4087" i="1"/>
  <c r="F4086" i="1"/>
  <c r="C4086" i="1"/>
  <c r="B4086" i="1"/>
  <c r="F4085" i="1"/>
  <c r="C4085" i="1"/>
  <c r="B4085" i="1"/>
  <c r="F4084" i="1"/>
  <c r="C4084" i="1"/>
  <c r="B4084" i="1"/>
  <c r="F4083" i="1"/>
  <c r="C4083" i="1"/>
  <c r="B4083" i="1"/>
  <c r="F4082" i="1"/>
  <c r="C4082" i="1"/>
  <c r="B4082" i="1"/>
  <c r="F4081" i="1"/>
  <c r="C4081" i="1"/>
  <c r="B4081" i="1"/>
  <c r="F4080" i="1"/>
  <c r="C4080" i="1"/>
  <c r="B4080" i="1"/>
  <c r="F4079" i="1"/>
  <c r="C4079" i="1"/>
  <c r="B4079" i="1"/>
  <c r="F4078" i="1"/>
  <c r="C4078" i="1"/>
  <c r="B4078" i="1"/>
  <c r="F4077" i="1"/>
  <c r="C4077" i="1"/>
  <c r="B4077" i="1"/>
  <c r="F4076" i="1"/>
  <c r="C4076" i="1"/>
  <c r="B4076" i="1"/>
  <c r="F4075" i="1"/>
  <c r="C4075" i="1"/>
  <c r="B4075" i="1"/>
  <c r="F4074" i="1"/>
  <c r="C4074" i="1"/>
  <c r="B4074" i="1"/>
  <c r="F4073" i="1"/>
  <c r="C4073" i="1"/>
  <c r="B4073" i="1"/>
  <c r="F4072" i="1"/>
  <c r="C4072" i="1"/>
  <c r="B4072" i="1"/>
  <c r="F4071" i="1"/>
  <c r="C4071" i="1"/>
  <c r="B4071" i="1"/>
  <c r="F4070" i="1"/>
  <c r="C4070" i="1"/>
  <c r="B4070" i="1"/>
  <c r="F4069" i="1"/>
  <c r="C4069" i="1"/>
  <c r="B4069" i="1"/>
  <c r="F4068" i="1"/>
  <c r="C4068" i="1"/>
  <c r="B4068" i="1"/>
  <c r="F4067" i="1"/>
  <c r="C4067" i="1"/>
  <c r="B4067" i="1"/>
  <c r="F4066" i="1"/>
  <c r="C4066" i="1"/>
  <c r="B4066" i="1"/>
  <c r="F4065" i="1"/>
  <c r="C4065" i="1"/>
  <c r="B4065" i="1"/>
  <c r="F4064" i="1"/>
  <c r="C4064" i="1"/>
  <c r="B4064" i="1"/>
  <c r="F4063" i="1"/>
  <c r="C4063" i="1"/>
  <c r="B4063" i="1"/>
  <c r="F4062" i="1"/>
  <c r="C4062" i="1"/>
  <c r="B4062" i="1"/>
  <c r="F4061" i="1"/>
  <c r="C4061" i="1"/>
  <c r="B4061" i="1"/>
  <c r="F4060" i="1"/>
  <c r="C4060" i="1"/>
  <c r="B4060" i="1"/>
  <c r="F4059" i="1"/>
  <c r="C4059" i="1"/>
  <c r="B4059" i="1"/>
  <c r="F4058" i="1"/>
  <c r="C4058" i="1"/>
  <c r="B4058" i="1"/>
  <c r="F4057" i="1"/>
  <c r="C4057" i="1"/>
  <c r="B4057" i="1"/>
  <c r="F4056" i="1"/>
  <c r="C4056" i="1"/>
  <c r="B4056" i="1"/>
  <c r="F4055" i="1"/>
  <c r="C4055" i="1"/>
  <c r="B4055" i="1"/>
  <c r="F4054" i="1"/>
  <c r="C4054" i="1"/>
  <c r="B4054" i="1"/>
  <c r="F4053" i="1"/>
  <c r="C4053" i="1"/>
  <c r="B4053" i="1"/>
  <c r="F4052" i="1"/>
  <c r="C4052" i="1"/>
  <c r="B4052" i="1"/>
  <c r="F4051" i="1"/>
  <c r="C4051" i="1"/>
  <c r="B4051" i="1"/>
  <c r="F4050" i="1"/>
  <c r="C4050" i="1"/>
  <c r="B4050" i="1"/>
  <c r="F4049" i="1"/>
  <c r="C4049" i="1"/>
  <c r="B4049" i="1"/>
  <c r="F4048" i="1"/>
  <c r="C4048" i="1"/>
  <c r="B4048" i="1"/>
  <c r="F4047" i="1"/>
  <c r="C4047" i="1"/>
  <c r="B4047" i="1"/>
  <c r="F4046" i="1"/>
  <c r="C4046" i="1"/>
  <c r="B4046" i="1"/>
  <c r="F4045" i="1"/>
  <c r="C4045" i="1"/>
  <c r="B4045" i="1"/>
  <c r="F4044" i="1"/>
  <c r="C4044" i="1"/>
  <c r="B4044" i="1"/>
  <c r="F4043" i="1"/>
  <c r="C4043" i="1"/>
  <c r="B4043" i="1"/>
  <c r="F4042" i="1"/>
  <c r="C4042" i="1"/>
  <c r="B4042" i="1"/>
  <c r="F4041" i="1"/>
  <c r="C4041" i="1"/>
  <c r="B4041" i="1"/>
  <c r="F4040" i="1"/>
  <c r="C4040" i="1"/>
  <c r="B4040" i="1"/>
  <c r="F4039" i="1"/>
  <c r="C4039" i="1"/>
  <c r="B4039" i="1"/>
  <c r="F4038" i="1"/>
  <c r="C4038" i="1"/>
  <c r="B4038" i="1"/>
  <c r="F4037" i="1"/>
  <c r="C4037" i="1"/>
  <c r="B4037" i="1"/>
  <c r="F4036" i="1"/>
  <c r="C4036" i="1"/>
  <c r="B4036" i="1"/>
  <c r="F4035" i="1"/>
  <c r="C4035" i="1"/>
  <c r="B4035" i="1"/>
  <c r="F4034" i="1"/>
  <c r="C4034" i="1"/>
  <c r="B4034" i="1"/>
  <c r="F4033" i="1"/>
  <c r="C4033" i="1"/>
  <c r="B4033" i="1"/>
  <c r="F4032" i="1"/>
  <c r="C4032" i="1"/>
  <c r="B4032" i="1"/>
  <c r="F4031" i="1"/>
  <c r="C4031" i="1"/>
  <c r="B4031" i="1"/>
  <c r="F4030" i="1"/>
  <c r="C4030" i="1"/>
  <c r="B4030" i="1"/>
  <c r="F4029" i="1"/>
  <c r="C4029" i="1"/>
  <c r="B4029" i="1"/>
  <c r="F4028" i="1"/>
  <c r="C4028" i="1"/>
  <c r="B4028" i="1"/>
  <c r="F4027" i="1"/>
  <c r="C4027" i="1"/>
  <c r="B4027" i="1"/>
  <c r="F4026" i="1"/>
  <c r="C4026" i="1"/>
  <c r="B4026" i="1"/>
  <c r="F4025" i="1"/>
  <c r="C4025" i="1"/>
  <c r="B4025" i="1"/>
  <c r="F4024" i="1"/>
  <c r="C4024" i="1"/>
  <c r="B4024" i="1"/>
  <c r="F4023" i="1"/>
  <c r="C4023" i="1"/>
  <c r="B4023" i="1"/>
  <c r="F4022" i="1"/>
  <c r="C4022" i="1"/>
  <c r="B4022" i="1"/>
  <c r="F4021" i="1"/>
  <c r="C4021" i="1"/>
  <c r="B4021" i="1"/>
  <c r="F4020" i="1"/>
  <c r="C4020" i="1"/>
  <c r="B4020" i="1"/>
  <c r="F4019" i="1"/>
  <c r="C4019" i="1"/>
  <c r="B4019" i="1"/>
  <c r="F4018" i="1"/>
  <c r="C4018" i="1"/>
  <c r="B4018" i="1"/>
  <c r="F4017" i="1"/>
  <c r="C4017" i="1"/>
  <c r="B4017" i="1"/>
  <c r="F4016" i="1"/>
  <c r="C4016" i="1"/>
  <c r="B4016" i="1"/>
  <c r="F4015" i="1"/>
  <c r="C4015" i="1"/>
  <c r="B4015" i="1"/>
  <c r="F4014" i="1"/>
  <c r="C4014" i="1"/>
  <c r="B4014" i="1"/>
  <c r="F4013" i="1"/>
  <c r="C4013" i="1"/>
  <c r="B4013" i="1"/>
  <c r="F4012" i="1"/>
  <c r="C4012" i="1"/>
  <c r="B4012" i="1"/>
  <c r="F4011" i="1"/>
  <c r="C4011" i="1"/>
  <c r="B4011" i="1"/>
  <c r="F4010" i="1"/>
  <c r="C4010" i="1"/>
  <c r="B4010" i="1"/>
  <c r="F4009" i="1"/>
  <c r="C4009" i="1"/>
  <c r="B4009" i="1"/>
  <c r="F4008" i="1"/>
  <c r="C4008" i="1"/>
  <c r="B4008" i="1"/>
  <c r="F4007" i="1"/>
  <c r="C4007" i="1"/>
  <c r="B4007" i="1"/>
  <c r="F4006" i="1"/>
  <c r="C4006" i="1"/>
  <c r="B4006" i="1"/>
  <c r="F4005" i="1"/>
  <c r="C4005" i="1"/>
  <c r="B4005" i="1"/>
  <c r="F4004" i="1"/>
  <c r="C4004" i="1"/>
  <c r="B4004" i="1"/>
  <c r="F4003" i="1"/>
  <c r="C4003" i="1"/>
  <c r="B4003" i="1"/>
  <c r="F4002" i="1"/>
  <c r="C4002" i="1"/>
  <c r="B4002" i="1"/>
  <c r="F4001" i="1"/>
  <c r="C4001" i="1"/>
  <c r="B4001" i="1"/>
  <c r="F4000" i="1"/>
  <c r="C4000" i="1"/>
  <c r="B4000" i="1"/>
  <c r="F3999" i="1"/>
  <c r="C3999" i="1"/>
  <c r="B3999" i="1"/>
  <c r="F3998" i="1"/>
  <c r="C3998" i="1"/>
  <c r="B3998" i="1"/>
  <c r="F3997" i="1"/>
  <c r="C3997" i="1"/>
  <c r="B3997" i="1"/>
  <c r="F3996" i="1"/>
  <c r="C3996" i="1"/>
  <c r="B3996" i="1"/>
  <c r="F3995" i="1"/>
  <c r="C3995" i="1"/>
  <c r="B3995" i="1"/>
  <c r="F3994" i="1"/>
  <c r="C3994" i="1"/>
  <c r="B3994" i="1"/>
  <c r="F3993" i="1"/>
  <c r="C3993" i="1"/>
  <c r="B3993" i="1"/>
  <c r="F3992" i="1"/>
  <c r="C3992" i="1"/>
  <c r="B3992" i="1"/>
  <c r="F3991" i="1"/>
  <c r="C3991" i="1"/>
  <c r="B3991" i="1"/>
  <c r="F3990" i="1"/>
  <c r="C3990" i="1"/>
  <c r="B3990" i="1"/>
  <c r="F3989" i="1"/>
  <c r="C3989" i="1"/>
  <c r="B3989" i="1"/>
  <c r="F3988" i="1"/>
  <c r="C3988" i="1"/>
  <c r="B3988" i="1"/>
  <c r="F3987" i="1"/>
  <c r="C3987" i="1"/>
  <c r="B3987" i="1"/>
  <c r="F3986" i="1"/>
  <c r="C3986" i="1"/>
  <c r="B3986" i="1"/>
  <c r="F3985" i="1"/>
  <c r="C3985" i="1"/>
  <c r="B3985" i="1"/>
  <c r="F3984" i="1"/>
  <c r="C3984" i="1"/>
  <c r="B3984" i="1"/>
  <c r="F3983" i="1"/>
  <c r="C3983" i="1"/>
  <c r="B3983" i="1"/>
  <c r="F3982" i="1"/>
  <c r="C3982" i="1"/>
  <c r="B3982" i="1"/>
  <c r="F3981" i="1"/>
  <c r="C3981" i="1"/>
  <c r="B3981" i="1"/>
  <c r="F3980" i="1"/>
  <c r="C3980" i="1"/>
  <c r="B3980" i="1"/>
  <c r="F3979" i="1"/>
  <c r="C3979" i="1"/>
  <c r="B3979" i="1"/>
  <c r="F3978" i="1"/>
  <c r="C3978" i="1"/>
  <c r="B3978" i="1"/>
  <c r="F3977" i="1"/>
  <c r="C3977" i="1"/>
  <c r="B3977" i="1"/>
  <c r="F3976" i="1"/>
  <c r="C3976" i="1"/>
  <c r="B3976" i="1"/>
  <c r="F3975" i="1"/>
  <c r="C3975" i="1"/>
  <c r="B3975" i="1"/>
  <c r="F3974" i="1"/>
  <c r="C3974" i="1"/>
  <c r="B3974" i="1"/>
  <c r="F3973" i="1"/>
  <c r="C3973" i="1"/>
  <c r="B3973" i="1"/>
  <c r="F3972" i="1"/>
  <c r="C3972" i="1"/>
  <c r="B3972" i="1"/>
  <c r="F3971" i="1"/>
  <c r="C3971" i="1"/>
  <c r="B3971" i="1"/>
  <c r="F3970" i="1"/>
  <c r="C3970" i="1"/>
  <c r="B3970" i="1"/>
  <c r="F3969" i="1"/>
  <c r="C3969" i="1"/>
  <c r="B3969" i="1"/>
  <c r="F3968" i="1"/>
  <c r="C3968" i="1"/>
  <c r="B3968" i="1"/>
  <c r="F3967" i="1"/>
  <c r="C3967" i="1"/>
  <c r="B3967" i="1"/>
  <c r="F3966" i="1"/>
  <c r="C3966" i="1"/>
  <c r="B3966" i="1"/>
  <c r="F3965" i="1"/>
  <c r="C3965" i="1"/>
  <c r="B3965" i="1"/>
  <c r="F3964" i="1"/>
  <c r="C3964" i="1"/>
  <c r="B3964" i="1"/>
  <c r="F3963" i="1"/>
  <c r="C3963" i="1"/>
  <c r="B3963" i="1"/>
  <c r="F3962" i="1"/>
  <c r="C3962" i="1"/>
  <c r="B3962" i="1"/>
  <c r="F3961" i="1"/>
  <c r="C3961" i="1"/>
  <c r="B3961" i="1"/>
  <c r="F3960" i="1"/>
  <c r="C3960" i="1"/>
  <c r="B3960" i="1"/>
  <c r="F3959" i="1"/>
  <c r="C3959" i="1"/>
  <c r="B3959" i="1"/>
  <c r="F3958" i="1"/>
  <c r="C3958" i="1"/>
  <c r="B3958" i="1"/>
  <c r="F3957" i="1"/>
  <c r="C3957" i="1"/>
  <c r="B3957" i="1"/>
  <c r="F3956" i="1"/>
  <c r="C3956" i="1"/>
  <c r="B3956" i="1"/>
  <c r="F3955" i="1"/>
  <c r="C3955" i="1"/>
  <c r="B3955" i="1"/>
  <c r="F3954" i="1"/>
  <c r="C3954" i="1"/>
  <c r="B3954" i="1"/>
  <c r="F3953" i="1"/>
  <c r="C3953" i="1"/>
  <c r="B3953" i="1"/>
  <c r="F3952" i="1"/>
  <c r="C3952" i="1"/>
  <c r="B3952" i="1"/>
  <c r="F3951" i="1"/>
  <c r="C3951" i="1"/>
  <c r="B3951" i="1"/>
  <c r="F3950" i="1"/>
  <c r="C3950" i="1"/>
  <c r="B3950" i="1"/>
  <c r="F3949" i="1"/>
  <c r="C3949" i="1"/>
  <c r="B3949" i="1"/>
  <c r="F3948" i="1"/>
  <c r="C3948" i="1"/>
  <c r="B3948" i="1"/>
  <c r="F3947" i="1"/>
  <c r="C3947" i="1"/>
  <c r="B3947" i="1"/>
  <c r="F3946" i="1"/>
  <c r="C3946" i="1"/>
  <c r="B3946" i="1"/>
  <c r="F3945" i="1"/>
  <c r="C3945" i="1"/>
  <c r="B3945" i="1"/>
  <c r="F3944" i="1"/>
  <c r="C3944" i="1"/>
  <c r="B3944" i="1"/>
  <c r="F3943" i="1"/>
  <c r="C3943" i="1"/>
  <c r="B3943" i="1"/>
  <c r="F3942" i="1"/>
  <c r="C3942" i="1"/>
  <c r="B3942" i="1"/>
  <c r="F3941" i="1"/>
  <c r="C3941" i="1"/>
  <c r="B3941" i="1"/>
  <c r="F3940" i="1"/>
  <c r="C3940" i="1"/>
  <c r="B3940" i="1"/>
  <c r="F3939" i="1"/>
  <c r="C3939" i="1"/>
  <c r="B3939" i="1"/>
  <c r="F3938" i="1"/>
  <c r="C3938" i="1"/>
  <c r="B3938" i="1"/>
  <c r="F3937" i="1"/>
  <c r="C3937" i="1"/>
  <c r="B3937" i="1"/>
  <c r="F3936" i="1"/>
  <c r="C3936" i="1"/>
  <c r="B3936" i="1"/>
  <c r="F3935" i="1"/>
  <c r="C3935" i="1"/>
  <c r="B3935" i="1"/>
  <c r="F3934" i="1"/>
  <c r="C3934" i="1"/>
  <c r="B3934" i="1"/>
  <c r="F3933" i="1"/>
  <c r="C3933" i="1"/>
  <c r="B3933" i="1"/>
  <c r="F3932" i="1"/>
  <c r="C3932" i="1"/>
  <c r="B3932" i="1"/>
  <c r="F3931" i="1"/>
  <c r="C3931" i="1"/>
  <c r="B3931" i="1"/>
  <c r="F3930" i="1"/>
  <c r="C3930" i="1"/>
  <c r="B3930" i="1"/>
  <c r="F3929" i="1"/>
  <c r="C3929" i="1"/>
  <c r="B3929" i="1"/>
  <c r="F3928" i="1"/>
  <c r="C3928" i="1"/>
  <c r="B3928" i="1"/>
  <c r="F3927" i="1"/>
  <c r="C3927" i="1"/>
  <c r="B3927" i="1"/>
  <c r="F3926" i="1"/>
  <c r="C3926" i="1"/>
  <c r="B3926" i="1"/>
  <c r="F3925" i="1"/>
  <c r="C3925" i="1"/>
  <c r="B3925" i="1"/>
  <c r="F3924" i="1"/>
  <c r="C3924" i="1"/>
  <c r="B3924" i="1"/>
  <c r="F3923" i="1"/>
  <c r="C3923" i="1"/>
  <c r="B3923" i="1"/>
  <c r="F3922" i="1"/>
  <c r="C3922" i="1"/>
  <c r="B3922" i="1"/>
  <c r="F3921" i="1"/>
  <c r="C3921" i="1"/>
  <c r="B3921" i="1"/>
  <c r="F3920" i="1"/>
  <c r="C3920" i="1"/>
  <c r="B3920" i="1"/>
  <c r="F3919" i="1"/>
  <c r="C3919" i="1"/>
  <c r="B3919" i="1"/>
  <c r="F3918" i="1"/>
  <c r="C3918" i="1"/>
  <c r="B3918" i="1"/>
  <c r="F3917" i="1"/>
  <c r="C3917" i="1"/>
  <c r="B3917" i="1"/>
  <c r="F3916" i="1"/>
  <c r="C3916" i="1"/>
  <c r="B3916" i="1"/>
  <c r="F3915" i="1"/>
  <c r="C3915" i="1"/>
  <c r="B3915" i="1"/>
  <c r="F3914" i="1"/>
  <c r="C3914" i="1"/>
  <c r="B3914" i="1"/>
  <c r="F3913" i="1"/>
  <c r="C3913" i="1"/>
  <c r="B3913" i="1"/>
  <c r="F3912" i="1"/>
  <c r="C3912" i="1"/>
  <c r="B3912" i="1"/>
  <c r="F3911" i="1"/>
  <c r="C3911" i="1"/>
  <c r="B3911" i="1"/>
  <c r="F3910" i="1"/>
  <c r="C3910" i="1"/>
  <c r="B3910" i="1"/>
  <c r="F3909" i="1"/>
  <c r="C3909" i="1"/>
  <c r="B3909" i="1"/>
  <c r="F3908" i="1"/>
  <c r="C3908" i="1"/>
  <c r="B3908" i="1"/>
  <c r="F3907" i="1"/>
  <c r="C3907" i="1"/>
  <c r="B3907" i="1"/>
  <c r="F3906" i="1"/>
  <c r="C3906" i="1"/>
  <c r="B3906" i="1"/>
  <c r="F3905" i="1"/>
  <c r="C3905" i="1"/>
  <c r="B3905" i="1"/>
  <c r="F3904" i="1"/>
  <c r="C3904" i="1"/>
  <c r="B3904" i="1"/>
  <c r="F3903" i="1"/>
  <c r="C3903" i="1"/>
  <c r="B3903" i="1"/>
  <c r="F3902" i="1"/>
  <c r="C3902" i="1"/>
  <c r="B3902" i="1"/>
  <c r="F3901" i="1"/>
  <c r="C3901" i="1"/>
  <c r="B3901" i="1"/>
  <c r="F3900" i="1"/>
  <c r="C3900" i="1"/>
  <c r="B3900" i="1"/>
  <c r="F3899" i="1"/>
  <c r="C3899" i="1"/>
  <c r="B3899" i="1"/>
  <c r="F3898" i="1"/>
  <c r="C3898" i="1"/>
  <c r="B3898" i="1"/>
  <c r="F3897" i="1"/>
  <c r="C3897" i="1"/>
  <c r="B3897" i="1"/>
  <c r="F3896" i="1"/>
  <c r="C3896" i="1"/>
  <c r="B3896" i="1"/>
  <c r="F3895" i="1"/>
  <c r="C3895" i="1"/>
  <c r="B3895" i="1"/>
  <c r="F3894" i="1"/>
  <c r="C3894" i="1"/>
  <c r="B3894" i="1"/>
  <c r="F3893" i="1"/>
  <c r="C3893" i="1"/>
  <c r="B3893" i="1"/>
  <c r="F3892" i="1"/>
  <c r="C3892" i="1"/>
  <c r="B3892" i="1"/>
  <c r="F3891" i="1"/>
  <c r="C3891" i="1"/>
  <c r="B3891" i="1"/>
  <c r="F3890" i="1"/>
  <c r="C3890" i="1"/>
  <c r="B3890" i="1"/>
  <c r="F3889" i="1"/>
  <c r="C3889" i="1"/>
  <c r="B3889" i="1"/>
  <c r="F3888" i="1"/>
  <c r="C3888" i="1"/>
  <c r="B3888" i="1"/>
  <c r="F3887" i="1"/>
  <c r="C3887" i="1"/>
  <c r="B3887" i="1"/>
  <c r="F3886" i="1"/>
  <c r="C3886" i="1"/>
  <c r="B3886" i="1"/>
  <c r="F3885" i="1"/>
  <c r="C3885" i="1"/>
  <c r="B3885" i="1"/>
  <c r="F3884" i="1"/>
  <c r="C3884" i="1"/>
  <c r="B3884" i="1"/>
  <c r="F3883" i="1"/>
  <c r="C3883" i="1"/>
  <c r="B3883" i="1"/>
  <c r="F3882" i="1"/>
  <c r="C3882" i="1"/>
  <c r="B3882" i="1"/>
  <c r="F3881" i="1"/>
  <c r="C3881" i="1"/>
  <c r="B3881" i="1"/>
  <c r="F3880" i="1"/>
  <c r="C3880" i="1"/>
  <c r="B3880" i="1"/>
  <c r="F3879" i="1"/>
  <c r="C3879" i="1"/>
  <c r="B3879" i="1"/>
  <c r="F3878" i="1"/>
  <c r="C3878" i="1"/>
  <c r="B3878" i="1"/>
  <c r="F3877" i="1"/>
  <c r="C3877" i="1"/>
  <c r="B3877" i="1"/>
  <c r="F3876" i="1"/>
  <c r="C3876" i="1"/>
  <c r="B3876" i="1"/>
  <c r="F3875" i="1"/>
  <c r="C3875" i="1"/>
  <c r="B3875" i="1"/>
  <c r="F3874" i="1"/>
  <c r="C3874" i="1"/>
  <c r="B3874" i="1"/>
  <c r="F3873" i="1"/>
  <c r="C3873" i="1"/>
  <c r="B3873" i="1"/>
  <c r="F3872" i="1"/>
  <c r="C3872" i="1"/>
  <c r="B3872" i="1"/>
  <c r="F3871" i="1"/>
  <c r="C3871" i="1"/>
  <c r="B3871" i="1"/>
  <c r="F3870" i="1"/>
  <c r="C3870" i="1"/>
  <c r="B3870" i="1"/>
  <c r="F3869" i="1"/>
  <c r="C3869" i="1"/>
  <c r="B3869" i="1"/>
  <c r="F3868" i="1"/>
  <c r="C3868" i="1"/>
  <c r="B3868" i="1"/>
  <c r="F3867" i="1"/>
  <c r="C3867" i="1"/>
  <c r="B3867" i="1"/>
  <c r="F3866" i="1"/>
  <c r="C3866" i="1"/>
  <c r="B3866" i="1"/>
  <c r="F3865" i="1"/>
  <c r="C3865" i="1"/>
  <c r="B3865" i="1"/>
  <c r="F3864" i="1"/>
  <c r="C3864" i="1"/>
  <c r="B3864" i="1"/>
  <c r="F3863" i="1"/>
  <c r="C3863" i="1"/>
  <c r="B3863" i="1"/>
  <c r="F3862" i="1"/>
  <c r="C3862" i="1"/>
  <c r="B3862" i="1"/>
  <c r="F3861" i="1"/>
  <c r="C3861" i="1"/>
  <c r="B3861" i="1"/>
  <c r="F3860" i="1"/>
  <c r="C3860" i="1"/>
  <c r="B3860" i="1"/>
  <c r="F3859" i="1"/>
  <c r="C3859" i="1"/>
  <c r="B3859" i="1"/>
  <c r="F3858" i="1"/>
  <c r="C3858" i="1"/>
  <c r="B3858" i="1"/>
  <c r="F3857" i="1"/>
  <c r="C3857" i="1"/>
  <c r="B3857" i="1"/>
  <c r="F3856" i="1"/>
  <c r="C3856" i="1"/>
  <c r="B3856" i="1"/>
  <c r="F3855" i="1"/>
  <c r="C3855" i="1"/>
  <c r="B3855" i="1"/>
  <c r="F3854" i="1"/>
  <c r="C3854" i="1"/>
  <c r="B3854" i="1"/>
  <c r="F3853" i="1"/>
  <c r="C3853" i="1"/>
  <c r="B3853" i="1"/>
  <c r="F3852" i="1"/>
  <c r="C3852" i="1"/>
  <c r="B3852" i="1"/>
  <c r="F3851" i="1"/>
  <c r="C3851" i="1"/>
  <c r="B3851" i="1"/>
  <c r="F3850" i="1"/>
  <c r="C3850" i="1"/>
  <c r="B3850" i="1"/>
  <c r="F3849" i="1"/>
  <c r="C3849" i="1"/>
  <c r="B3849" i="1"/>
  <c r="F3848" i="1"/>
  <c r="C3848" i="1"/>
  <c r="B3848" i="1"/>
  <c r="F3847" i="1"/>
  <c r="C3847" i="1"/>
  <c r="B3847" i="1"/>
  <c r="F3846" i="1"/>
  <c r="C3846" i="1"/>
  <c r="B3846" i="1"/>
  <c r="F3845" i="1"/>
  <c r="C3845" i="1"/>
  <c r="B3845" i="1"/>
  <c r="F3844" i="1"/>
  <c r="C3844" i="1"/>
  <c r="B3844" i="1"/>
  <c r="F3843" i="1"/>
  <c r="C3843" i="1"/>
  <c r="B3843" i="1"/>
  <c r="F3842" i="1"/>
  <c r="C3842" i="1"/>
  <c r="B3842" i="1"/>
  <c r="F3841" i="1"/>
  <c r="C3841" i="1"/>
  <c r="B3841" i="1"/>
  <c r="F3840" i="1"/>
  <c r="C3840" i="1"/>
  <c r="B3840" i="1"/>
  <c r="F3839" i="1"/>
  <c r="C3839" i="1"/>
  <c r="B3839" i="1"/>
  <c r="F3838" i="1"/>
  <c r="C3838" i="1"/>
  <c r="B3838" i="1"/>
  <c r="F3837" i="1"/>
  <c r="C3837" i="1"/>
  <c r="B3837" i="1"/>
  <c r="F3836" i="1"/>
  <c r="C3836" i="1"/>
  <c r="B3836" i="1"/>
  <c r="F3835" i="1"/>
  <c r="C3835" i="1"/>
  <c r="B3835" i="1"/>
  <c r="F3834" i="1"/>
  <c r="C3834" i="1"/>
  <c r="B3834" i="1"/>
  <c r="F3833" i="1"/>
  <c r="C3833" i="1"/>
  <c r="B3833" i="1"/>
  <c r="F3832" i="1"/>
  <c r="C3832" i="1"/>
  <c r="B3832" i="1"/>
  <c r="F3831" i="1"/>
  <c r="C3831" i="1"/>
  <c r="B3831" i="1"/>
  <c r="F3830" i="1"/>
  <c r="C3830" i="1"/>
  <c r="B3830" i="1"/>
  <c r="F3829" i="1"/>
  <c r="C3829" i="1"/>
  <c r="B3829" i="1"/>
  <c r="F3828" i="1"/>
  <c r="C3828" i="1"/>
  <c r="B3828" i="1"/>
  <c r="F3827" i="1"/>
  <c r="C3827" i="1"/>
  <c r="B3827" i="1"/>
  <c r="F3826" i="1"/>
  <c r="C3826" i="1"/>
  <c r="B3826" i="1"/>
  <c r="F3825" i="1"/>
  <c r="C3825" i="1"/>
  <c r="B3825" i="1"/>
  <c r="F3824" i="1"/>
  <c r="C3824" i="1"/>
  <c r="B3824" i="1"/>
  <c r="F3823" i="1"/>
  <c r="C3823" i="1"/>
  <c r="B3823" i="1"/>
  <c r="F3822" i="1"/>
  <c r="C3822" i="1"/>
  <c r="B3822" i="1"/>
  <c r="F3821" i="1"/>
  <c r="C3821" i="1"/>
  <c r="B3821" i="1"/>
  <c r="F3820" i="1"/>
  <c r="C3820" i="1"/>
  <c r="B3820" i="1"/>
  <c r="F3819" i="1"/>
  <c r="C3819" i="1"/>
  <c r="B3819" i="1"/>
  <c r="F3818" i="1"/>
  <c r="C3818" i="1"/>
  <c r="B3818" i="1"/>
  <c r="F3817" i="1"/>
  <c r="C3817" i="1"/>
  <c r="B3817" i="1"/>
  <c r="F3816" i="1"/>
  <c r="C3816" i="1"/>
  <c r="B3816" i="1"/>
  <c r="F3815" i="1"/>
  <c r="C3815" i="1"/>
  <c r="B3815" i="1"/>
  <c r="F3814" i="1"/>
  <c r="C3814" i="1"/>
  <c r="B3814" i="1"/>
  <c r="F3813" i="1"/>
  <c r="C3813" i="1"/>
  <c r="B3813" i="1"/>
  <c r="F3812" i="1"/>
  <c r="C3812" i="1"/>
  <c r="B3812" i="1"/>
  <c r="F3811" i="1"/>
  <c r="C3811" i="1"/>
  <c r="B3811" i="1"/>
  <c r="F3810" i="1"/>
  <c r="C3810" i="1"/>
  <c r="B3810" i="1"/>
  <c r="F3809" i="1"/>
  <c r="C3809" i="1"/>
  <c r="B3809" i="1"/>
  <c r="F3808" i="1"/>
  <c r="C3808" i="1"/>
  <c r="B3808" i="1"/>
  <c r="F3807" i="1"/>
  <c r="C3807" i="1"/>
  <c r="B3807" i="1"/>
  <c r="F3806" i="1"/>
  <c r="C3806" i="1"/>
  <c r="B3806" i="1"/>
  <c r="F3805" i="1"/>
  <c r="C3805" i="1"/>
  <c r="B3805" i="1"/>
  <c r="F3804" i="1"/>
  <c r="C3804" i="1"/>
  <c r="B3804" i="1"/>
  <c r="F3803" i="1"/>
  <c r="C3803" i="1"/>
  <c r="B3803" i="1"/>
  <c r="F3802" i="1"/>
  <c r="C3802" i="1"/>
  <c r="B3802" i="1"/>
  <c r="F3801" i="1"/>
  <c r="C3801" i="1"/>
  <c r="B3801" i="1"/>
  <c r="F3800" i="1"/>
  <c r="C3800" i="1"/>
  <c r="B3800" i="1"/>
  <c r="F3799" i="1"/>
  <c r="C3799" i="1"/>
  <c r="B3799" i="1"/>
  <c r="F3798" i="1"/>
  <c r="C3798" i="1"/>
  <c r="B3798" i="1"/>
  <c r="F3797" i="1"/>
  <c r="C3797" i="1"/>
  <c r="B3797" i="1"/>
  <c r="F3796" i="1"/>
  <c r="C3796" i="1"/>
  <c r="B3796" i="1"/>
  <c r="F3795" i="1"/>
  <c r="C3795" i="1"/>
  <c r="B3795" i="1"/>
  <c r="F3794" i="1"/>
  <c r="C3794" i="1"/>
  <c r="B3794" i="1"/>
  <c r="F3793" i="1"/>
  <c r="C3793" i="1"/>
  <c r="B3793" i="1"/>
  <c r="F3792" i="1"/>
  <c r="C3792" i="1"/>
  <c r="B3792" i="1"/>
  <c r="F3791" i="1"/>
  <c r="C3791" i="1"/>
  <c r="B3791" i="1"/>
  <c r="F3790" i="1"/>
  <c r="C3790" i="1"/>
  <c r="B3790" i="1"/>
  <c r="F3789" i="1"/>
  <c r="C3789" i="1"/>
  <c r="B3789" i="1"/>
  <c r="F3788" i="1"/>
  <c r="C3788" i="1"/>
  <c r="B3788" i="1"/>
  <c r="F3787" i="1"/>
  <c r="C3787" i="1"/>
  <c r="B3787" i="1"/>
  <c r="F3786" i="1"/>
  <c r="C3786" i="1"/>
  <c r="B3786" i="1"/>
  <c r="F3785" i="1"/>
  <c r="C3785" i="1"/>
  <c r="B3785" i="1"/>
  <c r="F3784" i="1"/>
  <c r="C3784" i="1"/>
  <c r="B3784" i="1"/>
  <c r="F3783" i="1"/>
  <c r="C3783" i="1"/>
  <c r="B3783" i="1"/>
  <c r="F3782" i="1"/>
  <c r="C3782" i="1"/>
  <c r="B3782" i="1"/>
  <c r="F3781" i="1"/>
  <c r="C3781" i="1"/>
  <c r="B3781" i="1"/>
  <c r="F3780" i="1"/>
  <c r="C3780" i="1"/>
  <c r="B3780" i="1"/>
  <c r="F3779" i="1"/>
  <c r="C3779" i="1"/>
  <c r="B3779" i="1"/>
  <c r="F3778" i="1"/>
  <c r="C3778" i="1"/>
  <c r="B3778" i="1"/>
  <c r="F3777" i="1"/>
  <c r="C3777" i="1"/>
  <c r="B3777" i="1"/>
  <c r="F3776" i="1"/>
  <c r="C3776" i="1"/>
  <c r="B3776" i="1"/>
  <c r="F3775" i="1"/>
  <c r="C3775" i="1"/>
  <c r="B3775" i="1"/>
  <c r="F3774" i="1"/>
  <c r="C3774" i="1"/>
  <c r="B3774" i="1"/>
  <c r="F3773" i="1"/>
  <c r="C3773" i="1"/>
  <c r="B3773" i="1"/>
  <c r="F3772" i="1"/>
  <c r="C3772" i="1"/>
  <c r="B3772" i="1"/>
  <c r="F3771" i="1"/>
  <c r="C3771" i="1"/>
  <c r="B3771" i="1"/>
  <c r="F3770" i="1"/>
  <c r="C3770" i="1"/>
  <c r="B3770" i="1"/>
  <c r="F3769" i="1"/>
  <c r="C3769" i="1"/>
  <c r="B3769" i="1"/>
  <c r="F3768" i="1"/>
  <c r="C3768" i="1"/>
  <c r="B3768" i="1"/>
  <c r="F3767" i="1"/>
  <c r="C3767" i="1"/>
  <c r="B3767" i="1"/>
  <c r="F3766" i="1"/>
  <c r="C3766" i="1"/>
  <c r="B3766" i="1"/>
  <c r="F3765" i="1"/>
  <c r="C3765" i="1"/>
  <c r="B3765" i="1"/>
  <c r="F3764" i="1"/>
  <c r="C3764" i="1"/>
  <c r="B3764" i="1"/>
  <c r="F3763" i="1"/>
  <c r="C3763" i="1"/>
  <c r="B3763" i="1"/>
  <c r="F3762" i="1"/>
  <c r="C3762" i="1"/>
  <c r="B3762" i="1"/>
  <c r="F3761" i="1"/>
  <c r="C3761" i="1"/>
  <c r="B3761" i="1"/>
  <c r="F3760" i="1"/>
  <c r="C3760" i="1"/>
  <c r="B3760" i="1"/>
  <c r="F3759" i="1"/>
  <c r="C3759" i="1"/>
  <c r="B3759" i="1"/>
  <c r="F3758" i="1"/>
  <c r="C3758" i="1"/>
  <c r="B3758" i="1"/>
  <c r="F3757" i="1"/>
  <c r="C3757" i="1"/>
  <c r="B3757" i="1"/>
  <c r="F3756" i="1"/>
  <c r="C3756" i="1"/>
  <c r="B3756" i="1"/>
  <c r="F3755" i="1"/>
  <c r="C3755" i="1"/>
  <c r="B3755" i="1"/>
  <c r="F3754" i="1"/>
  <c r="C3754" i="1"/>
  <c r="B3754" i="1"/>
  <c r="F3753" i="1"/>
  <c r="C3753" i="1"/>
  <c r="B3753" i="1"/>
  <c r="F3752" i="1"/>
  <c r="C3752" i="1"/>
  <c r="B3752" i="1"/>
  <c r="F3751" i="1"/>
  <c r="C3751" i="1"/>
  <c r="B3751" i="1"/>
  <c r="F3750" i="1"/>
  <c r="C3750" i="1"/>
  <c r="B3750" i="1"/>
  <c r="F3749" i="1"/>
  <c r="C3749" i="1"/>
  <c r="B3749" i="1"/>
  <c r="F3748" i="1"/>
  <c r="C3748" i="1"/>
  <c r="B3748" i="1"/>
  <c r="F3747" i="1"/>
  <c r="C3747" i="1"/>
  <c r="B3747" i="1"/>
  <c r="F3746" i="1"/>
  <c r="C3746" i="1"/>
  <c r="B3746" i="1"/>
  <c r="F3745" i="1"/>
  <c r="C3745" i="1"/>
  <c r="B3745" i="1"/>
  <c r="F3744" i="1"/>
  <c r="C3744" i="1"/>
  <c r="B3744" i="1"/>
  <c r="F3743" i="1"/>
  <c r="C3743" i="1"/>
  <c r="B3743" i="1"/>
  <c r="F3742" i="1"/>
  <c r="C3742" i="1"/>
  <c r="B3742" i="1"/>
  <c r="F3741" i="1"/>
  <c r="C3741" i="1"/>
  <c r="B3741" i="1"/>
  <c r="F3740" i="1"/>
  <c r="C3740" i="1"/>
  <c r="B3740" i="1"/>
  <c r="F3739" i="1"/>
  <c r="C3739" i="1"/>
  <c r="B3739" i="1"/>
  <c r="F3738" i="1"/>
  <c r="C3738" i="1"/>
  <c r="B3738" i="1"/>
  <c r="F3737" i="1"/>
  <c r="C3737" i="1"/>
  <c r="B3737" i="1"/>
  <c r="F3736" i="1"/>
  <c r="C3736" i="1"/>
  <c r="B3736" i="1"/>
  <c r="F3735" i="1"/>
  <c r="C3735" i="1"/>
  <c r="B3735" i="1"/>
  <c r="F3734" i="1"/>
  <c r="C3734" i="1"/>
  <c r="B3734" i="1"/>
  <c r="F3733" i="1"/>
  <c r="C3733" i="1"/>
  <c r="B3733" i="1"/>
  <c r="F3732" i="1"/>
  <c r="C3732" i="1"/>
  <c r="B3732" i="1"/>
  <c r="F3731" i="1"/>
  <c r="C3731" i="1"/>
  <c r="B3731" i="1"/>
  <c r="F3730" i="1"/>
  <c r="C3730" i="1"/>
  <c r="B3730" i="1"/>
  <c r="F3729" i="1"/>
  <c r="C3729" i="1"/>
  <c r="B3729" i="1"/>
  <c r="F3728" i="1"/>
  <c r="C3728" i="1"/>
  <c r="B3728" i="1"/>
  <c r="F3727" i="1"/>
  <c r="C3727" i="1"/>
  <c r="B3727" i="1"/>
  <c r="F3726" i="1"/>
  <c r="C3726" i="1"/>
  <c r="B3726" i="1"/>
  <c r="F3725" i="1"/>
  <c r="C3725" i="1"/>
  <c r="B3725" i="1"/>
  <c r="F3724" i="1"/>
  <c r="C3724" i="1"/>
  <c r="B3724" i="1"/>
  <c r="F3723" i="1"/>
  <c r="C3723" i="1"/>
  <c r="B3723" i="1"/>
  <c r="F3722" i="1"/>
  <c r="C3722" i="1"/>
  <c r="B3722" i="1"/>
  <c r="F3721" i="1"/>
  <c r="C3721" i="1"/>
  <c r="B3721" i="1"/>
  <c r="F3720" i="1"/>
  <c r="C3720" i="1"/>
  <c r="B3720" i="1"/>
  <c r="F3719" i="1"/>
  <c r="C3719" i="1"/>
  <c r="B3719" i="1"/>
  <c r="F3718" i="1"/>
  <c r="C3718" i="1"/>
  <c r="B3718" i="1"/>
  <c r="F3717" i="1"/>
  <c r="C3717" i="1"/>
  <c r="B3717" i="1"/>
  <c r="F3716" i="1"/>
  <c r="C3716" i="1"/>
  <c r="B3716" i="1"/>
  <c r="F3715" i="1"/>
  <c r="C3715" i="1"/>
  <c r="B3715" i="1"/>
  <c r="F3714" i="1"/>
  <c r="C3714" i="1"/>
  <c r="B3714" i="1"/>
  <c r="F3713" i="1"/>
  <c r="C3713" i="1"/>
  <c r="B3713" i="1"/>
  <c r="F3712" i="1"/>
  <c r="C3712" i="1"/>
  <c r="B3712" i="1"/>
  <c r="F3711" i="1"/>
  <c r="C3711" i="1"/>
  <c r="B3711" i="1"/>
  <c r="F3710" i="1"/>
  <c r="C3710" i="1"/>
  <c r="B3710" i="1"/>
  <c r="F3709" i="1"/>
  <c r="C3709" i="1"/>
  <c r="B3709" i="1"/>
  <c r="F3708" i="1"/>
  <c r="C3708" i="1"/>
  <c r="B3708" i="1"/>
  <c r="F3707" i="1"/>
  <c r="C3707" i="1"/>
  <c r="B3707" i="1"/>
  <c r="F3706" i="1"/>
  <c r="C3706" i="1"/>
  <c r="B3706" i="1"/>
  <c r="F3705" i="1"/>
  <c r="C3705" i="1"/>
  <c r="B3705" i="1"/>
  <c r="F3704" i="1"/>
  <c r="C3704" i="1"/>
  <c r="B3704" i="1"/>
  <c r="F3703" i="1"/>
  <c r="C3703" i="1"/>
  <c r="B3703" i="1"/>
  <c r="F3702" i="1"/>
  <c r="C3702" i="1"/>
  <c r="B3702" i="1"/>
  <c r="F3701" i="1"/>
  <c r="C3701" i="1"/>
  <c r="B3701" i="1"/>
  <c r="F3700" i="1"/>
  <c r="C3700" i="1"/>
  <c r="B3700" i="1"/>
  <c r="F3699" i="1"/>
  <c r="C3699" i="1"/>
  <c r="B3699" i="1"/>
  <c r="F3698" i="1"/>
  <c r="C3698" i="1"/>
  <c r="B3698" i="1"/>
  <c r="F3697" i="1"/>
  <c r="C3697" i="1"/>
  <c r="B3697" i="1"/>
  <c r="F3696" i="1"/>
  <c r="C3696" i="1"/>
  <c r="B3696" i="1"/>
  <c r="F3695" i="1"/>
  <c r="C3695" i="1"/>
  <c r="B3695" i="1"/>
  <c r="F3694" i="1"/>
  <c r="C3694" i="1"/>
  <c r="B3694" i="1"/>
  <c r="F3693" i="1"/>
  <c r="C3693" i="1"/>
  <c r="B3693" i="1"/>
  <c r="F3692" i="1"/>
  <c r="C3692" i="1"/>
  <c r="B3692" i="1"/>
  <c r="F3691" i="1"/>
  <c r="C3691" i="1"/>
  <c r="B3691" i="1"/>
  <c r="F3690" i="1"/>
  <c r="C3690" i="1"/>
  <c r="B3690" i="1"/>
  <c r="F3689" i="1"/>
  <c r="C3689" i="1"/>
  <c r="B3689" i="1"/>
  <c r="F3688" i="1"/>
  <c r="C3688" i="1"/>
  <c r="B3688" i="1"/>
  <c r="F3687" i="1"/>
  <c r="C3687" i="1"/>
  <c r="B3687" i="1"/>
  <c r="F3686" i="1"/>
  <c r="C3686" i="1"/>
  <c r="B3686" i="1"/>
  <c r="F3685" i="1"/>
  <c r="C3685" i="1"/>
  <c r="B3685" i="1"/>
  <c r="F3684" i="1"/>
  <c r="C3684" i="1"/>
  <c r="B3684" i="1"/>
  <c r="F3683" i="1"/>
  <c r="C3683" i="1"/>
  <c r="B3683" i="1"/>
  <c r="F3682" i="1"/>
  <c r="C3682" i="1"/>
  <c r="B3682" i="1"/>
  <c r="F3681" i="1"/>
  <c r="C3681" i="1"/>
  <c r="B3681" i="1"/>
  <c r="F3680" i="1"/>
  <c r="C3680" i="1"/>
  <c r="B3680" i="1"/>
  <c r="F3679" i="1"/>
  <c r="C3679" i="1"/>
  <c r="B3679" i="1"/>
  <c r="F3678" i="1"/>
  <c r="C3678" i="1"/>
  <c r="B3678" i="1"/>
  <c r="F3677" i="1"/>
  <c r="C3677" i="1"/>
  <c r="B3677" i="1"/>
  <c r="F3676" i="1"/>
  <c r="C3676" i="1"/>
  <c r="B3676" i="1"/>
  <c r="F3675" i="1"/>
  <c r="C3675" i="1"/>
  <c r="B3675" i="1"/>
  <c r="F3674" i="1"/>
  <c r="C3674" i="1"/>
  <c r="B3674" i="1"/>
  <c r="F3673" i="1"/>
  <c r="C3673" i="1"/>
  <c r="B3673" i="1"/>
  <c r="F3672" i="1"/>
  <c r="C3672" i="1"/>
  <c r="B3672" i="1"/>
  <c r="F3671" i="1"/>
  <c r="C3671" i="1"/>
  <c r="B3671" i="1"/>
  <c r="F3670" i="1"/>
  <c r="C3670" i="1"/>
  <c r="B3670" i="1"/>
  <c r="F3669" i="1"/>
  <c r="C3669" i="1"/>
  <c r="B3669" i="1"/>
  <c r="F3668" i="1"/>
  <c r="C3668" i="1"/>
  <c r="B3668" i="1"/>
  <c r="F3667" i="1"/>
  <c r="C3667" i="1"/>
  <c r="B3667" i="1"/>
  <c r="F3666" i="1"/>
  <c r="C3666" i="1"/>
  <c r="B3666" i="1"/>
  <c r="F3665" i="1"/>
  <c r="C3665" i="1"/>
  <c r="B3665" i="1"/>
  <c r="F3664" i="1"/>
  <c r="C3664" i="1"/>
  <c r="B3664" i="1"/>
  <c r="F3663" i="1"/>
  <c r="C3663" i="1"/>
  <c r="B3663" i="1"/>
  <c r="F3662" i="1"/>
  <c r="C3662" i="1"/>
  <c r="B3662" i="1"/>
  <c r="F3661" i="1"/>
  <c r="C3661" i="1"/>
  <c r="B3661" i="1"/>
  <c r="F3660" i="1"/>
  <c r="C3660" i="1"/>
  <c r="B3660" i="1"/>
  <c r="F3659" i="1"/>
  <c r="C3659" i="1"/>
  <c r="B3659" i="1"/>
  <c r="F3658" i="1"/>
  <c r="C3658" i="1"/>
  <c r="B3658" i="1"/>
  <c r="F3657" i="1"/>
  <c r="C3657" i="1"/>
  <c r="B3657" i="1"/>
  <c r="F3656" i="1"/>
  <c r="C3656" i="1"/>
  <c r="B3656" i="1"/>
  <c r="F3655" i="1"/>
  <c r="C3655" i="1"/>
  <c r="B3655" i="1"/>
  <c r="F3654" i="1"/>
  <c r="C3654" i="1"/>
  <c r="B3654" i="1"/>
  <c r="F3653" i="1"/>
  <c r="C3653" i="1"/>
  <c r="B3653" i="1"/>
  <c r="F3652" i="1"/>
  <c r="C3652" i="1"/>
  <c r="B3652" i="1"/>
  <c r="F3651" i="1"/>
  <c r="C3651" i="1"/>
  <c r="B3651" i="1"/>
  <c r="F3650" i="1"/>
  <c r="C3650" i="1"/>
  <c r="B3650" i="1"/>
  <c r="F3649" i="1"/>
  <c r="C3649" i="1"/>
  <c r="B3649" i="1"/>
  <c r="F3648" i="1"/>
  <c r="C3648" i="1"/>
  <c r="B3648" i="1"/>
  <c r="F3647" i="1"/>
  <c r="C3647" i="1"/>
  <c r="B3647" i="1"/>
  <c r="F3646" i="1"/>
  <c r="C3646" i="1"/>
  <c r="B3646" i="1"/>
  <c r="F3645" i="1"/>
  <c r="C3645" i="1"/>
  <c r="B3645" i="1"/>
  <c r="F3644" i="1"/>
  <c r="C3644" i="1"/>
  <c r="B3644" i="1"/>
  <c r="F3643" i="1"/>
  <c r="C3643" i="1"/>
  <c r="B3643" i="1"/>
  <c r="F3642" i="1"/>
  <c r="C3642" i="1"/>
  <c r="B3642" i="1"/>
  <c r="F3641" i="1"/>
  <c r="C3641" i="1"/>
  <c r="B3641" i="1"/>
  <c r="F3640" i="1"/>
  <c r="C3640" i="1"/>
  <c r="B3640" i="1"/>
  <c r="F3639" i="1"/>
  <c r="C3639" i="1"/>
  <c r="B3639" i="1"/>
  <c r="F3638" i="1"/>
  <c r="C3638" i="1"/>
  <c r="B3638" i="1"/>
  <c r="F3637" i="1"/>
  <c r="C3637" i="1"/>
  <c r="B3637" i="1"/>
  <c r="F3636" i="1"/>
  <c r="C3636" i="1"/>
  <c r="B3636" i="1"/>
  <c r="F3635" i="1"/>
  <c r="C3635" i="1"/>
  <c r="B3635" i="1"/>
  <c r="F3634" i="1"/>
  <c r="C3634" i="1"/>
  <c r="B3634" i="1"/>
  <c r="F3633" i="1"/>
  <c r="C3633" i="1"/>
  <c r="B3633" i="1"/>
  <c r="F3632" i="1"/>
  <c r="C3632" i="1"/>
  <c r="B3632" i="1"/>
  <c r="F3631" i="1"/>
  <c r="C3631" i="1"/>
  <c r="B3631" i="1"/>
  <c r="F3630" i="1"/>
  <c r="C3630" i="1"/>
  <c r="B3630" i="1"/>
  <c r="F3629" i="1"/>
  <c r="C3629" i="1"/>
  <c r="B3629" i="1"/>
  <c r="F3628" i="1"/>
  <c r="C3628" i="1"/>
  <c r="B3628" i="1"/>
  <c r="F3627" i="1"/>
  <c r="C3627" i="1"/>
  <c r="B3627" i="1"/>
  <c r="F3626" i="1"/>
  <c r="C3626" i="1"/>
  <c r="B3626" i="1"/>
  <c r="F3625" i="1"/>
  <c r="C3625" i="1"/>
  <c r="B3625" i="1"/>
  <c r="F3624" i="1"/>
  <c r="C3624" i="1"/>
  <c r="B3624" i="1"/>
  <c r="F3623" i="1"/>
  <c r="C3623" i="1"/>
  <c r="B3623" i="1"/>
  <c r="F3622" i="1"/>
  <c r="C3622" i="1"/>
  <c r="B3622" i="1"/>
  <c r="F3621" i="1"/>
  <c r="C3621" i="1"/>
  <c r="B3621" i="1"/>
  <c r="F3620" i="1"/>
  <c r="C3620" i="1"/>
  <c r="B3620" i="1"/>
  <c r="F3619" i="1"/>
  <c r="C3619" i="1"/>
  <c r="B3619" i="1"/>
  <c r="F3618" i="1"/>
  <c r="C3618" i="1"/>
  <c r="B3618" i="1"/>
  <c r="F3617" i="1"/>
  <c r="C3617" i="1"/>
  <c r="B3617" i="1"/>
  <c r="F3616" i="1"/>
  <c r="C3616" i="1"/>
  <c r="B3616" i="1"/>
  <c r="F3615" i="1"/>
  <c r="C3615" i="1"/>
  <c r="B3615" i="1"/>
  <c r="F3614" i="1"/>
  <c r="C3614" i="1"/>
  <c r="B3614" i="1"/>
  <c r="F3613" i="1"/>
  <c r="C3613" i="1"/>
  <c r="B3613" i="1"/>
  <c r="F3612" i="1"/>
  <c r="C3612" i="1"/>
  <c r="B3612" i="1"/>
  <c r="F3611" i="1"/>
  <c r="C3611" i="1"/>
  <c r="B3611" i="1"/>
  <c r="F3610" i="1"/>
  <c r="C3610" i="1"/>
  <c r="B3610" i="1"/>
  <c r="F3609" i="1"/>
  <c r="C3609" i="1"/>
  <c r="B3609" i="1"/>
  <c r="F3608" i="1"/>
  <c r="C3608" i="1"/>
  <c r="B3608" i="1"/>
  <c r="F3607" i="1"/>
  <c r="C3607" i="1"/>
  <c r="B3607" i="1"/>
  <c r="F3606" i="1"/>
  <c r="C3606" i="1"/>
  <c r="B3606" i="1"/>
  <c r="F3605" i="1"/>
  <c r="C3605" i="1"/>
  <c r="B3605" i="1"/>
  <c r="F3604" i="1"/>
  <c r="C3604" i="1"/>
  <c r="B3604" i="1"/>
  <c r="F3603" i="1"/>
  <c r="C3603" i="1"/>
  <c r="B3603" i="1"/>
  <c r="F3602" i="1"/>
  <c r="C3602" i="1"/>
  <c r="B3602" i="1"/>
  <c r="F3601" i="1"/>
  <c r="C3601" i="1"/>
  <c r="B3601" i="1"/>
  <c r="F3600" i="1"/>
  <c r="C3600" i="1"/>
  <c r="B3600" i="1"/>
  <c r="F3599" i="1"/>
  <c r="C3599" i="1"/>
  <c r="B3599" i="1"/>
  <c r="F3598" i="1"/>
  <c r="C3598" i="1"/>
  <c r="B3598" i="1"/>
  <c r="F3597" i="1"/>
  <c r="C3597" i="1"/>
  <c r="B3597" i="1"/>
  <c r="F3596" i="1"/>
  <c r="C3596" i="1"/>
  <c r="B3596" i="1"/>
  <c r="F3595" i="1"/>
  <c r="C3595" i="1"/>
  <c r="B3595" i="1"/>
  <c r="F3594" i="1"/>
  <c r="C3594" i="1"/>
  <c r="B3594" i="1"/>
  <c r="F3593" i="1"/>
  <c r="C3593" i="1"/>
  <c r="B3593" i="1"/>
  <c r="F3592" i="1"/>
  <c r="C3592" i="1"/>
  <c r="B3592" i="1"/>
  <c r="F3591" i="1"/>
  <c r="C3591" i="1"/>
  <c r="B3591" i="1"/>
  <c r="F3590" i="1"/>
  <c r="C3590" i="1"/>
  <c r="B3590" i="1"/>
  <c r="F3589" i="1"/>
  <c r="C3589" i="1"/>
  <c r="B3589" i="1"/>
  <c r="F3588" i="1"/>
  <c r="C3588" i="1"/>
  <c r="B3588" i="1"/>
  <c r="F3587" i="1"/>
  <c r="C3587" i="1"/>
  <c r="B3587" i="1"/>
  <c r="F3586" i="1"/>
  <c r="C3586" i="1"/>
  <c r="B3586" i="1"/>
  <c r="F3585" i="1"/>
  <c r="C3585" i="1"/>
  <c r="B3585" i="1"/>
  <c r="F3584" i="1"/>
  <c r="C3584" i="1"/>
  <c r="B3584" i="1"/>
  <c r="F3583" i="1"/>
  <c r="C3583" i="1"/>
  <c r="B3583" i="1"/>
  <c r="F3582" i="1"/>
  <c r="C3582" i="1"/>
  <c r="B3582" i="1"/>
  <c r="F3581" i="1"/>
  <c r="C3581" i="1"/>
  <c r="B3581" i="1"/>
  <c r="F3580" i="1"/>
  <c r="C3580" i="1"/>
  <c r="B3580" i="1"/>
  <c r="F3579" i="1"/>
  <c r="C3579" i="1"/>
  <c r="B3579" i="1"/>
  <c r="F3578" i="1"/>
  <c r="C3578" i="1"/>
  <c r="B3578" i="1"/>
  <c r="F3577" i="1"/>
  <c r="C3577" i="1"/>
  <c r="B3577" i="1"/>
  <c r="F3576" i="1"/>
  <c r="C3576" i="1"/>
  <c r="B3576" i="1"/>
  <c r="F3575" i="1"/>
  <c r="C3575" i="1"/>
  <c r="B3575" i="1"/>
  <c r="F3574" i="1"/>
  <c r="C3574" i="1"/>
  <c r="B3574" i="1"/>
  <c r="F3573" i="1"/>
  <c r="C3573" i="1"/>
  <c r="B3573" i="1"/>
  <c r="F3572" i="1"/>
  <c r="C3572" i="1"/>
  <c r="B3572" i="1"/>
  <c r="F3571" i="1"/>
  <c r="C3571" i="1"/>
  <c r="B3571" i="1"/>
  <c r="F3570" i="1"/>
  <c r="C3570" i="1"/>
  <c r="B3570" i="1"/>
  <c r="F3569" i="1"/>
  <c r="C3569" i="1"/>
  <c r="B3569" i="1"/>
  <c r="F3568" i="1"/>
  <c r="C3568" i="1"/>
  <c r="B3568" i="1"/>
  <c r="F3567" i="1"/>
  <c r="C3567" i="1"/>
  <c r="B3567" i="1"/>
  <c r="F3566" i="1"/>
  <c r="C3566" i="1"/>
  <c r="B3566" i="1"/>
  <c r="F3565" i="1"/>
  <c r="C3565" i="1"/>
  <c r="B3565" i="1"/>
  <c r="F3564" i="1"/>
  <c r="C3564" i="1"/>
  <c r="B3564" i="1"/>
  <c r="F3563" i="1"/>
  <c r="C3563" i="1"/>
  <c r="B3563" i="1"/>
  <c r="F3562" i="1"/>
  <c r="C3562" i="1"/>
  <c r="B3562" i="1"/>
  <c r="F3561" i="1"/>
  <c r="C3561" i="1"/>
  <c r="B3561" i="1"/>
  <c r="F3560" i="1"/>
  <c r="C3560" i="1"/>
  <c r="B3560" i="1"/>
  <c r="F3559" i="1"/>
  <c r="C3559" i="1"/>
  <c r="B3559" i="1"/>
  <c r="F3558" i="1"/>
  <c r="C3558" i="1"/>
  <c r="B3558" i="1"/>
  <c r="F3557" i="1"/>
  <c r="C3557" i="1"/>
  <c r="B3557" i="1"/>
  <c r="F3556" i="1"/>
  <c r="C3556" i="1"/>
  <c r="B3556" i="1"/>
  <c r="F3555" i="1"/>
  <c r="C3555" i="1"/>
  <c r="B3555" i="1"/>
  <c r="F3554" i="1"/>
  <c r="C3554" i="1"/>
  <c r="B3554" i="1"/>
  <c r="F3553" i="1"/>
  <c r="C3553" i="1"/>
  <c r="B3553" i="1"/>
  <c r="F3552" i="1"/>
  <c r="C3552" i="1"/>
  <c r="B3552" i="1"/>
  <c r="F3551" i="1"/>
  <c r="C3551" i="1"/>
  <c r="B3551" i="1"/>
  <c r="F3550" i="1"/>
  <c r="C3550" i="1"/>
  <c r="B3550" i="1"/>
  <c r="F3549" i="1"/>
  <c r="C3549" i="1"/>
  <c r="B3549" i="1"/>
  <c r="F3548" i="1"/>
  <c r="C3548" i="1"/>
  <c r="B3548" i="1"/>
  <c r="F3547" i="1"/>
  <c r="C3547" i="1"/>
  <c r="B3547" i="1"/>
  <c r="F3546" i="1"/>
  <c r="C3546" i="1"/>
  <c r="B3546" i="1"/>
  <c r="F3545" i="1"/>
  <c r="C3545" i="1"/>
  <c r="B3545" i="1"/>
  <c r="F3544" i="1"/>
  <c r="C3544" i="1"/>
  <c r="B3544" i="1"/>
  <c r="F3543" i="1"/>
  <c r="C3543" i="1"/>
  <c r="B3543" i="1"/>
  <c r="F3542" i="1"/>
  <c r="C3542" i="1"/>
  <c r="B3542" i="1"/>
  <c r="F3541" i="1"/>
  <c r="C3541" i="1"/>
  <c r="B3541" i="1"/>
  <c r="F3540" i="1"/>
  <c r="C3540" i="1"/>
  <c r="B3540" i="1"/>
  <c r="F3539" i="1"/>
  <c r="C3539" i="1"/>
  <c r="B3539" i="1"/>
  <c r="F3538" i="1"/>
  <c r="C3538" i="1"/>
  <c r="B3538" i="1"/>
  <c r="F3537" i="1"/>
  <c r="C3537" i="1"/>
  <c r="B3537" i="1"/>
  <c r="F3536" i="1"/>
  <c r="C3536" i="1"/>
  <c r="B3536" i="1"/>
  <c r="F3535" i="1"/>
  <c r="C3535" i="1"/>
  <c r="B3535" i="1"/>
  <c r="F3534" i="1"/>
  <c r="C3534" i="1"/>
  <c r="B3534" i="1"/>
  <c r="F3533" i="1"/>
  <c r="C3533" i="1"/>
  <c r="B3533" i="1"/>
  <c r="F3532" i="1"/>
  <c r="C3532" i="1"/>
  <c r="B3532" i="1"/>
  <c r="F3531" i="1"/>
  <c r="C3531" i="1"/>
  <c r="B3531" i="1"/>
  <c r="F3530" i="1"/>
  <c r="C3530" i="1"/>
  <c r="B3530" i="1"/>
  <c r="F3529" i="1"/>
  <c r="C3529" i="1"/>
  <c r="B3529" i="1"/>
  <c r="F3528" i="1"/>
  <c r="C3528" i="1"/>
  <c r="B3528" i="1"/>
  <c r="F3527" i="1"/>
  <c r="C3527" i="1"/>
  <c r="B3527" i="1"/>
  <c r="F3526" i="1"/>
  <c r="C3526" i="1"/>
  <c r="B3526" i="1"/>
  <c r="F3525" i="1"/>
  <c r="C3525" i="1"/>
  <c r="B3525" i="1"/>
  <c r="F3524" i="1"/>
  <c r="C3524" i="1"/>
  <c r="B3524" i="1"/>
  <c r="F3523" i="1"/>
  <c r="C3523" i="1"/>
  <c r="B3523" i="1"/>
  <c r="F3522" i="1"/>
  <c r="C3522" i="1"/>
  <c r="B3522" i="1"/>
  <c r="F3521" i="1"/>
  <c r="C3521" i="1"/>
  <c r="B3521" i="1"/>
  <c r="F3520" i="1"/>
  <c r="C3520" i="1"/>
  <c r="B3520" i="1"/>
  <c r="F3519" i="1"/>
  <c r="C3519" i="1"/>
  <c r="B3519" i="1"/>
  <c r="F3518" i="1"/>
  <c r="C3518" i="1"/>
  <c r="B3518" i="1"/>
  <c r="F3517" i="1"/>
  <c r="C3517" i="1"/>
  <c r="B3517" i="1"/>
  <c r="F3516" i="1"/>
  <c r="C3516" i="1"/>
  <c r="B3516" i="1"/>
  <c r="F3515" i="1"/>
  <c r="C3515" i="1"/>
  <c r="B3515" i="1"/>
  <c r="F3514" i="1"/>
  <c r="C3514" i="1"/>
  <c r="B3514" i="1"/>
  <c r="F3513" i="1"/>
  <c r="C3513" i="1"/>
  <c r="B3513" i="1"/>
  <c r="F3512" i="1"/>
  <c r="C3512" i="1"/>
  <c r="B3512" i="1"/>
  <c r="F3511" i="1"/>
  <c r="C3511" i="1"/>
  <c r="B3511" i="1"/>
  <c r="F3510" i="1"/>
  <c r="C3510" i="1"/>
  <c r="B3510" i="1"/>
  <c r="F3509" i="1"/>
  <c r="C3509" i="1"/>
  <c r="B3509" i="1"/>
  <c r="F3508" i="1"/>
  <c r="C3508" i="1"/>
  <c r="B3508" i="1"/>
  <c r="F3507" i="1"/>
  <c r="C3507" i="1"/>
  <c r="B3507" i="1"/>
  <c r="F3506" i="1"/>
  <c r="C3506" i="1"/>
  <c r="B3506" i="1"/>
  <c r="F3505" i="1"/>
  <c r="C3505" i="1"/>
  <c r="B3505" i="1"/>
  <c r="F3504" i="1"/>
  <c r="C3504" i="1"/>
  <c r="B3504" i="1"/>
  <c r="F3503" i="1"/>
  <c r="C3503" i="1"/>
  <c r="B3503" i="1"/>
  <c r="F3502" i="1"/>
  <c r="C3502" i="1"/>
  <c r="B3502" i="1"/>
  <c r="F3501" i="1"/>
  <c r="C3501" i="1"/>
  <c r="B3501" i="1"/>
  <c r="F3500" i="1"/>
  <c r="C3500" i="1"/>
  <c r="B3500" i="1"/>
  <c r="F3499" i="1"/>
  <c r="C3499" i="1"/>
  <c r="B3499" i="1"/>
  <c r="F3498" i="1"/>
  <c r="C3498" i="1"/>
  <c r="B3498" i="1"/>
  <c r="F3497" i="1"/>
  <c r="C3497" i="1"/>
  <c r="B3497" i="1"/>
  <c r="F3496" i="1"/>
  <c r="C3496" i="1"/>
  <c r="B3496" i="1"/>
  <c r="F3495" i="1"/>
  <c r="C3495" i="1"/>
  <c r="B3495" i="1"/>
  <c r="F3494" i="1"/>
  <c r="C3494" i="1"/>
  <c r="B3494" i="1"/>
  <c r="F3493" i="1"/>
  <c r="C3493" i="1"/>
  <c r="B3493" i="1"/>
  <c r="F3492" i="1"/>
  <c r="C3492" i="1"/>
  <c r="B3492" i="1"/>
  <c r="F3491" i="1"/>
  <c r="C3491" i="1"/>
  <c r="B3491" i="1"/>
  <c r="F3490" i="1"/>
  <c r="C3490" i="1"/>
  <c r="B3490" i="1"/>
  <c r="F3489" i="1"/>
  <c r="C3489" i="1"/>
  <c r="B3489" i="1"/>
  <c r="F3488" i="1"/>
  <c r="C3488" i="1"/>
  <c r="B3488" i="1"/>
  <c r="F3487" i="1"/>
  <c r="C3487" i="1"/>
  <c r="B3487" i="1"/>
  <c r="F3486" i="1"/>
  <c r="C3486" i="1"/>
  <c r="B3486" i="1"/>
  <c r="F3485" i="1"/>
  <c r="C3485" i="1"/>
  <c r="B3485" i="1"/>
  <c r="F3484" i="1"/>
  <c r="C3484" i="1"/>
  <c r="B3484" i="1"/>
  <c r="F3483" i="1"/>
  <c r="C3483" i="1"/>
  <c r="B3483" i="1"/>
  <c r="F3482" i="1"/>
  <c r="C3482" i="1"/>
  <c r="B3482" i="1"/>
  <c r="F3481" i="1"/>
  <c r="C3481" i="1"/>
  <c r="B3481" i="1"/>
  <c r="F3480" i="1"/>
  <c r="C3480" i="1"/>
  <c r="B3480" i="1"/>
  <c r="F3479" i="1"/>
  <c r="C3479" i="1"/>
  <c r="B3479" i="1"/>
  <c r="F3478" i="1"/>
  <c r="C3478" i="1"/>
  <c r="B3478" i="1"/>
  <c r="F3477" i="1"/>
  <c r="C3477" i="1"/>
  <c r="B3477" i="1"/>
  <c r="F3476" i="1"/>
  <c r="C3476" i="1"/>
  <c r="B3476" i="1"/>
  <c r="F3475" i="1"/>
  <c r="C3475" i="1"/>
  <c r="B3475" i="1"/>
  <c r="F3474" i="1"/>
  <c r="C3474" i="1"/>
  <c r="B3474" i="1"/>
  <c r="F3473" i="1"/>
  <c r="C3473" i="1"/>
  <c r="B3473" i="1"/>
  <c r="F3472" i="1"/>
  <c r="C3472" i="1"/>
  <c r="B3472" i="1"/>
  <c r="F3471" i="1"/>
  <c r="C3471" i="1"/>
  <c r="B3471" i="1"/>
  <c r="F3470" i="1"/>
  <c r="C3470" i="1"/>
  <c r="B3470" i="1"/>
  <c r="F3469" i="1"/>
  <c r="C3469" i="1"/>
  <c r="B3469" i="1"/>
  <c r="F3468" i="1"/>
  <c r="C3468" i="1"/>
  <c r="B3468" i="1"/>
  <c r="F3467" i="1"/>
  <c r="C3467" i="1"/>
  <c r="B3467" i="1"/>
  <c r="F3466" i="1"/>
  <c r="C3466" i="1"/>
  <c r="B3466" i="1"/>
  <c r="F3465" i="1"/>
  <c r="C3465" i="1"/>
  <c r="B3465" i="1"/>
  <c r="F3464" i="1"/>
  <c r="C3464" i="1"/>
  <c r="B3464" i="1"/>
  <c r="F3463" i="1"/>
  <c r="C3463" i="1"/>
  <c r="B3463" i="1"/>
  <c r="F3462" i="1"/>
  <c r="C3462" i="1"/>
  <c r="B3462" i="1"/>
  <c r="F3461" i="1"/>
  <c r="C3461" i="1"/>
  <c r="B3461" i="1"/>
  <c r="F3460" i="1"/>
  <c r="C3460" i="1"/>
  <c r="B3460" i="1"/>
  <c r="F3459" i="1"/>
  <c r="C3459" i="1"/>
  <c r="B3459" i="1"/>
  <c r="F3458" i="1"/>
  <c r="C3458" i="1"/>
  <c r="B3458" i="1"/>
  <c r="F3457" i="1"/>
  <c r="C3457" i="1"/>
  <c r="B3457" i="1"/>
  <c r="F3456" i="1"/>
  <c r="C3456" i="1"/>
  <c r="B3456" i="1"/>
  <c r="F3455" i="1"/>
  <c r="C3455" i="1"/>
  <c r="B3455" i="1"/>
  <c r="F3454" i="1"/>
  <c r="C3454" i="1"/>
  <c r="B3454" i="1"/>
  <c r="F3453" i="1"/>
  <c r="C3453" i="1"/>
  <c r="B3453" i="1"/>
  <c r="F3452" i="1"/>
  <c r="C3452" i="1"/>
  <c r="B3452" i="1"/>
  <c r="F3451" i="1"/>
  <c r="C3451" i="1"/>
  <c r="B3451" i="1"/>
  <c r="F3450" i="1"/>
  <c r="C3450" i="1"/>
  <c r="B3450" i="1"/>
  <c r="F3449" i="1"/>
  <c r="C3449" i="1"/>
  <c r="B3449" i="1"/>
  <c r="F3448" i="1"/>
  <c r="C3448" i="1"/>
  <c r="B3448" i="1"/>
  <c r="F3447" i="1"/>
  <c r="C3447" i="1"/>
  <c r="B3447" i="1"/>
  <c r="F3446" i="1"/>
  <c r="C3446" i="1"/>
  <c r="B3446" i="1"/>
  <c r="F3445" i="1"/>
  <c r="C3445" i="1"/>
  <c r="B3445" i="1"/>
  <c r="F3444" i="1"/>
  <c r="C3444" i="1"/>
  <c r="B3444" i="1"/>
  <c r="F3443" i="1"/>
  <c r="C3443" i="1"/>
  <c r="B3443" i="1"/>
  <c r="F3442" i="1"/>
  <c r="C3442" i="1"/>
  <c r="B3442" i="1"/>
  <c r="F3441" i="1"/>
  <c r="C3441" i="1"/>
  <c r="B3441" i="1"/>
  <c r="F3440" i="1"/>
  <c r="C3440" i="1"/>
  <c r="B3440" i="1"/>
  <c r="F3439" i="1"/>
  <c r="C3439" i="1"/>
  <c r="B3439" i="1"/>
  <c r="F3438" i="1"/>
  <c r="C3438" i="1"/>
  <c r="B3438" i="1"/>
  <c r="F3437" i="1"/>
  <c r="C3437" i="1"/>
  <c r="B3437" i="1"/>
  <c r="F3436" i="1"/>
  <c r="C3436" i="1"/>
  <c r="B3436" i="1"/>
  <c r="F3435" i="1"/>
  <c r="C3435" i="1"/>
  <c r="B3435" i="1"/>
  <c r="F3434" i="1"/>
  <c r="C3434" i="1"/>
  <c r="B3434" i="1"/>
  <c r="F3433" i="1"/>
  <c r="C3433" i="1"/>
  <c r="B3433" i="1"/>
  <c r="F3432" i="1"/>
  <c r="C3432" i="1"/>
  <c r="B3432" i="1"/>
  <c r="F3431" i="1"/>
  <c r="C3431" i="1"/>
  <c r="B3431" i="1"/>
  <c r="F3430" i="1"/>
  <c r="C3430" i="1"/>
  <c r="B3430" i="1"/>
  <c r="F3429" i="1"/>
  <c r="C3429" i="1"/>
  <c r="B3429" i="1"/>
  <c r="F3428" i="1"/>
  <c r="C3428" i="1"/>
  <c r="B3428" i="1"/>
  <c r="F3427" i="1"/>
  <c r="C3427" i="1"/>
  <c r="B3427" i="1"/>
  <c r="F3426" i="1"/>
  <c r="C3426" i="1"/>
  <c r="B3426" i="1"/>
  <c r="F3425" i="1"/>
  <c r="C3425" i="1"/>
  <c r="B3425" i="1"/>
  <c r="F3424" i="1"/>
  <c r="C3424" i="1"/>
  <c r="B3424" i="1"/>
  <c r="F3423" i="1"/>
  <c r="C3423" i="1"/>
  <c r="B3423" i="1"/>
  <c r="F3422" i="1"/>
  <c r="C3422" i="1"/>
  <c r="B3422" i="1"/>
  <c r="F3421" i="1"/>
  <c r="C3421" i="1"/>
  <c r="B3421" i="1"/>
  <c r="F3420" i="1"/>
  <c r="C3420" i="1"/>
  <c r="B3420" i="1"/>
  <c r="F3419" i="1"/>
  <c r="C3419" i="1"/>
  <c r="B3419" i="1"/>
  <c r="F3418" i="1"/>
  <c r="C3418" i="1"/>
  <c r="B3418" i="1"/>
  <c r="F3417" i="1"/>
  <c r="C3417" i="1"/>
  <c r="B3417" i="1"/>
  <c r="F3416" i="1"/>
  <c r="C3416" i="1"/>
  <c r="B3416" i="1"/>
  <c r="F3415" i="1"/>
  <c r="C3415" i="1"/>
  <c r="B3415" i="1"/>
  <c r="F3414" i="1"/>
  <c r="C3414" i="1"/>
  <c r="B3414" i="1"/>
  <c r="F3413" i="1"/>
  <c r="C3413" i="1"/>
  <c r="B3413" i="1"/>
  <c r="F3412" i="1"/>
  <c r="C3412" i="1"/>
  <c r="B3412" i="1"/>
  <c r="F3411" i="1"/>
  <c r="C3411" i="1"/>
  <c r="B3411" i="1"/>
  <c r="F3410" i="1"/>
  <c r="C3410" i="1"/>
  <c r="B3410" i="1"/>
  <c r="F3409" i="1"/>
  <c r="C3409" i="1"/>
  <c r="B3409" i="1"/>
  <c r="F3408" i="1"/>
  <c r="C3408" i="1"/>
  <c r="B3408" i="1"/>
  <c r="F3407" i="1"/>
  <c r="C3407" i="1"/>
  <c r="B3407" i="1"/>
  <c r="F3406" i="1"/>
  <c r="C3406" i="1"/>
  <c r="B3406" i="1"/>
  <c r="F3405" i="1"/>
  <c r="C3405" i="1"/>
  <c r="B3405" i="1"/>
  <c r="F3404" i="1"/>
  <c r="C3404" i="1"/>
  <c r="B3404" i="1"/>
  <c r="F3403" i="1"/>
  <c r="C3403" i="1"/>
  <c r="B3403" i="1"/>
  <c r="F3402" i="1"/>
  <c r="C3402" i="1"/>
  <c r="B3402" i="1"/>
  <c r="F3401" i="1"/>
  <c r="C3401" i="1"/>
  <c r="B3401" i="1"/>
  <c r="F3400" i="1"/>
  <c r="C3400" i="1"/>
  <c r="B3400" i="1"/>
  <c r="F3399" i="1"/>
  <c r="C3399" i="1"/>
  <c r="B3399" i="1"/>
  <c r="F3398" i="1"/>
  <c r="C3398" i="1"/>
  <c r="B3398" i="1"/>
  <c r="F3397" i="1"/>
  <c r="C3397" i="1"/>
  <c r="B3397" i="1"/>
  <c r="F3396" i="1"/>
  <c r="C3396" i="1"/>
  <c r="B3396" i="1"/>
  <c r="F3395" i="1"/>
  <c r="C3395" i="1"/>
  <c r="B3395" i="1"/>
  <c r="F3394" i="1"/>
  <c r="C3394" i="1"/>
  <c r="B3394" i="1"/>
  <c r="F3393" i="1"/>
  <c r="C3393" i="1"/>
  <c r="B3393" i="1"/>
  <c r="F3392" i="1"/>
  <c r="C3392" i="1"/>
  <c r="B3392" i="1"/>
  <c r="F3391" i="1"/>
  <c r="C3391" i="1"/>
  <c r="B3391" i="1"/>
  <c r="F3390" i="1"/>
  <c r="C3390" i="1"/>
  <c r="B3390" i="1"/>
  <c r="F3389" i="1"/>
  <c r="C3389" i="1"/>
  <c r="B3389" i="1"/>
  <c r="F3388" i="1"/>
  <c r="C3388" i="1"/>
  <c r="B3388" i="1"/>
  <c r="F3387" i="1"/>
  <c r="C3387" i="1"/>
  <c r="B3387" i="1"/>
  <c r="F3386" i="1"/>
  <c r="C3386" i="1"/>
  <c r="B3386" i="1"/>
  <c r="F3385" i="1"/>
  <c r="C3385" i="1"/>
  <c r="B3385" i="1"/>
  <c r="F3384" i="1"/>
  <c r="C3384" i="1"/>
  <c r="B3384" i="1"/>
  <c r="F3383" i="1"/>
  <c r="C3383" i="1"/>
  <c r="B3383" i="1"/>
  <c r="F3382" i="1"/>
  <c r="C3382" i="1"/>
  <c r="B3382" i="1"/>
  <c r="F3381" i="1"/>
  <c r="C3381" i="1"/>
  <c r="B3381" i="1"/>
  <c r="F3380" i="1"/>
  <c r="C3380" i="1"/>
  <c r="B3380" i="1"/>
  <c r="F3379" i="1"/>
  <c r="C3379" i="1"/>
  <c r="B3379" i="1"/>
  <c r="F3378" i="1"/>
  <c r="C3378" i="1"/>
  <c r="B3378" i="1"/>
  <c r="F3377" i="1"/>
  <c r="C3377" i="1"/>
  <c r="B3377" i="1"/>
  <c r="F3376" i="1"/>
  <c r="C3376" i="1"/>
  <c r="B3376" i="1"/>
  <c r="F3375" i="1"/>
  <c r="C3375" i="1"/>
  <c r="B3375" i="1"/>
  <c r="F3374" i="1"/>
  <c r="C3374" i="1"/>
  <c r="B3374" i="1"/>
  <c r="F3373" i="1"/>
  <c r="C3373" i="1"/>
  <c r="B3373" i="1"/>
  <c r="F3372" i="1"/>
  <c r="C3372" i="1"/>
  <c r="B3372" i="1"/>
  <c r="F3371" i="1"/>
  <c r="C3371" i="1"/>
  <c r="B3371" i="1"/>
  <c r="F3370" i="1"/>
  <c r="C3370" i="1"/>
  <c r="B3370" i="1"/>
  <c r="F3369" i="1"/>
  <c r="C3369" i="1"/>
  <c r="B3369" i="1"/>
  <c r="F3368" i="1"/>
  <c r="C3368" i="1"/>
  <c r="B3368" i="1"/>
  <c r="F3367" i="1"/>
  <c r="C3367" i="1"/>
  <c r="B3367" i="1"/>
  <c r="F3366" i="1"/>
  <c r="C3366" i="1"/>
  <c r="B3366" i="1"/>
  <c r="F3365" i="1"/>
  <c r="C3365" i="1"/>
  <c r="B3365" i="1"/>
  <c r="F3364" i="1"/>
  <c r="C3364" i="1"/>
  <c r="B3364" i="1"/>
  <c r="F3363" i="1"/>
  <c r="C3363" i="1"/>
  <c r="B3363" i="1"/>
  <c r="F3362" i="1"/>
  <c r="C3362" i="1"/>
  <c r="B3362" i="1"/>
  <c r="F3361" i="1"/>
  <c r="C3361" i="1"/>
  <c r="B3361" i="1"/>
  <c r="F3360" i="1"/>
  <c r="C3360" i="1"/>
  <c r="B3360" i="1"/>
  <c r="F3359" i="1"/>
  <c r="C3359" i="1"/>
  <c r="B3359" i="1"/>
  <c r="F3358" i="1"/>
  <c r="C3358" i="1"/>
  <c r="B3358" i="1"/>
  <c r="F3357" i="1"/>
  <c r="C3357" i="1"/>
  <c r="B3357" i="1"/>
  <c r="F3356" i="1"/>
  <c r="C3356" i="1"/>
  <c r="B3356" i="1"/>
  <c r="F3355" i="1"/>
  <c r="C3355" i="1"/>
  <c r="B3355" i="1"/>
  <c r="F3354" i="1"/>
  <c r="C3354" i="1"/>
  <c r="B3354" i="1"/>
  <c r="F3353" i="1"/>
  <c r="C3353" i="1"/>
  <c r="B3353" i="1"/>
  <c r="F3352" i="1"/>
  <c r="C3352" i="1"/>
  <c r="B3352" i="1"/>
  <c r="F3351" i="1"/>
  <c r="C3351" i="1"/>
  <c r="B3351" i="1"/>
  <c r="F3350" i="1"/>
  <c r="C3350" i="1"/>
  <c r="B3350" i="1"/>
  <c r="F3349" i="1"/>
  <c r="C3349" i="1"/>
  <c r="B3349" i="1"/>
  <c r="F3348" i="1"/>
  <c r="C3348" i="1"/>
  <c r="B3348" i="1"/>
  <c r="F3347" i="1"/>
  <c r="C3347" i="1"/>
  <c r="B3347" i="1"/>
  <c r="F3346" i="1"/>
  <c r="C3346" i="1"/>
  <c r="B3346" i="1"/>
  <c r="F3345" i="1"/>
  <c r="C3345" i="1"/>
  <c r="B3345" i="1"/>
  <c r="F3344" i="1"/>
  <c r="C3344" i="1"/>
  <c r="B3344" i="1"/>
  <c r="F3343" i="1"/>
  <c r="C3343" i="1"/>
  <c r="B3343" i="1"/>
  <c r="F3342" i="1"/>
  <c r="C3342" i="1"/>
  <c r="B3342" i="1"/>
  <c r="F3341" i="1"/>
  <c r="C3341" i="1"/>
  <c r="B3341" i="1"/>
  <c r="F3340" i="1"/>
  <c r="C3340" i="1"/>
  <c r="B3340" i="1"/>
  <c r="F3339" i="1"/>
  <c r="C3339" i="1"/>
  <c r="B3339" i="1"/>
  <c r="F3338" i="1"/>
  <c r="C3338" i="1"/>
  <c r="B3338" i="1"/>
  <c r="F3337" i="1"/>
  <c r="C3337" i="1"/>
  <c r="B3337" i="1"/>
  <c r="F3336" i="1"/>
  <c r="C3336" i="1"/>
  <c r="B3336" i="1"/>
  <c r="F3335" i="1"/>
  <c r="C3335" i="1"/>
  <c r="B3335" i="1"/>
  <c r="F3334" i="1"/>
  <c r="C3334" i="1"/>
  <c r="B3334" i="1"/>
  <c r="F3333" i="1"/>
  <c r="C3333" i="1"/>
  <c r="B3333" i="1"/>
  <c r="F3332" i="1"/>
  <c r="C3332" i="1"/>
  <c r="B3332" i="1"/>
  <c r="F3331" i="1"/>
  <c r="C3331" i="1"/>
  <c r="B3331" i="1"/>
  <c r="F3330" i="1"/>
  <c r="C3330" i="1"/>
  <c r="B3330" i="1"/>
  <c r="F3329" i="1"/>
  <c r="C3329" i="1"/>
  <c r="B3329" i="1"/>
  <c r="F3328" i="1"/>
  <c r="C3328" i="1"/>
  <c r="B3328" i="1"/>
  <c r="F3327" i="1"/>
  <c r="C3327" i="1"/>
  <c r="B3327" i="1"/>
  <c r="F3326" i="1"/>
  <c r="C3326" i="1"/>
  <c r="B3326" i="1"/>
  <c r="F3325" i="1"/>
  <c r="C3325" i="1"/>
  <c r="B3325" i="1"/>
  <c r="F3324" i="1"/>
  <c r="C3324" i="1"/>
  <c r="B3324" i="1"/>
  <c r="F3323" i="1"/>
  <c r="C3323" i="1"/>
  <c r="B3323" i="1"/>
  <c r="F3322" i="1"/>
  <c r="C3322" i="1"/>
  <c r="B3322" i="1"/>
  <c r="F3321" i="1"/>
  <c r="C3321" i="1"/>
  <c r="B3321" i="1"/>
  <c r="F3320" i="1"/>
  <c r="C3320" i="1"/>
  <c r="B3320" i="1"/>
  <c r="F3319" i="1"/>
  <c r="C3319" i="1"/>
  <c r="B3319" i="1"/>
  <c r="F3318" i="1"/>
  <c r="C3318" i="1"/>
  <c r="B3318" i="1"/>
  <c r="F3317" i="1"/>
  <c r="C3317" i="1"/>
  <c r="B3317" i="1"/>
  <c r="F3316" i="1"/>
  <c r="C3316" i="1"/>
  <c r="B3316" i="1"/>
  <c r="F3315" i="1"/>
  <c r="C3315" i="1"/>
  <c r="B3315" i="1"/>
  <c r="F3314" i="1"/>
  <c r="C3314" i="1"/>
  <c r="B3314" i="1"/>
  <c r="F3313" i="1"/>
  <c r="C3313" i="1"/>
  <c r="B3313" i="1"/>
  <c r="F3312" i="1"/>
  <c r="C3312" i="1"/>
  <c r="B3312" i="1"/>
  <c r="F3311" i="1"/>
  <c r="C3311" i="1"/>
  <c r="B3311" i="1"/>
  <c r="F3310" i="1"/>
  <c r="C3310" i="1"/>
  <c r="B3310" i="1"/>
  <c r="F3309" i="1"/>
  <c r="C3309" i="1"/>
  <c r="B3309" i="1"/>
  <c r="F3308" i="1"/>
  <c r="C3308" i="1"/>
  <c r="B3308" i="1"/>
  <c r="F3307" i="1"/>
  <c r="C3307" i="1"/>
  <c r="B3307" i="1"/>
  <c r="F3306" i="1"/>
  <c r="C3306" i="1"/>
  <c r="B3306" i="1"/>
  <c r="F3305" i="1"/>
  <c r="C3305" i="1"/>
  <c r="B3305" i="1"/>
  <c r="F3304" i="1"/>
  <c r="C3304" i="1"/>
  <c r="B3304" i="1"/>
  <c r="F3303" i="1"/>
  <c r="C3303" i="1"/>
  <c r="B3303" i="1"/>
  <c r="F3302" i="1"/>
  <c r="C3302" i="1"/>
  <c r="B3302" i="1"/>
  <c r="F3301" i="1"/>
  <c r="C3301" i="1"/>
  <c r="B3301" i="1"/>
  <c r="F3300" i="1"/>
  <c r="C3300" i="1"/>
  <c r="B3300" i="1"/>
  <c r="F3299" i="1"/>
  <c r="C3299" i="1"/>
  <c r="B3299" i="1"/>
  <c r="F3298" i="1"/>
  <c r="C3298" i="1"/>
  <c r="B3298" i="1"/>
  <c r="F3297" i="1"/>
  <c r="C3297" i="1"/>
  <c r="B3297" i="1"/>
  <c r="F3296" i="1"/>
  <c r="C3296" i="1"/>
  <c r="B3296" i="1"/>
  <c r="F3295" i="1"/>
  <c r="C3295" i="1"/>
  <c r="B3295" i="1"/>
  <c r="F3294" i="1"/>
  <c r="C3294" i="1"/>
  <c r="B3294" i="1"/>
  <c r="F3293" i="1"/>
  <c r="C3293" i="1"/>
  <c r="B3293" i="1"/>
  <c r="F3292" i="1"/>
  <c r="C3292" i="1"/>
  <c r="B3292" i="1"/>
  <c r="F3291" i="1"/>
  <c r="C3291" i="1"/>
  <c r="B3291" i="1"/>
  <c r="F3290" i="1"/>
  <c r="C3290" i="1"/>
  <c r="B3290" i="1"/>
  <c r="F3289" i="1"/>
  <c r="C3289" i="1"/>
  <c r="B3289" i="1"/>
  <c r="F3288" i="1"/>
  <c r="C3288" i="1"/>
  <c r="B3288" i="1"/>
  <c r="F3287" i="1"/>
  <c r="C3287" i="1"/>
  <c r="B3287" i="1"/>
  <c r="F3286" i="1"/>
  <c r="C3286" i="1"/>
  <c r="B3286" i="1"/>
  <c r="F3285" i="1"/>
  <c r="C3285" i="1"/>
  <c r="B3285" i="1"/>
  <c r="F3284" i="1"/>
  <c r="C3284" i="1"/>
  <c r="B3284" i="1"/>
  <c r="F3283" i="1"/>
  <c r="C3283" i="1"/>
  <c r="B3283" i="1"/>
  <c r="F3282" i="1"/>
  <c r="C3282" i="1"/>
  <c r="B3282" i="1"/>
  <c r="F3281" i="1"/>
  <c r="C3281" i="1"/>
  <c r="B3281" i="1"/>
  <c r="F3280" i="1"/>
  <c r="C3280" i="1"/>
  <c r="B3280" i="1"/>
  <c r="F3279" i="1"/>
  <c r="C3279" i="1"/>
  <c r="B3279" i="1"/>
  <c r="F3278" i="1"/>
  <c r="C3278" i="1"/>
  <c r="B3278" i="1"/>
  <c r="F3277" i="1"/>
  <c r="C3277" i="1"/>
  <c r="B3277" i="1"/>
  <c r="F3276" i="1"/>
  <c r="C3276" i="1"/>
  <c r="B3276" i="1"/>
  <c r="F3275" i="1"/>
  <c r="C3275" i="1"/>
  <c r="B3275" i="1"/>
  <c r="F3274" i="1"/>
  <c r="C3274" i="1"/>
  <c r="B3274" i="1"/>
  <c r="F3273" i="1"/>
  <c r="C3273" i="1"/>
  <c r="B3273" i="1"/>
  <c r="F3272" i="1"/>
  <c r="C3272" i="1"/>
  <c r="B3272" i="1"/>
  <c r="F3271" i="1"/>
  <c r="C3271" i="1"/>
  <c r="B3271" i="1"/>
  <c r="F3270" i="1"/>
  <c r="C3270" i="1"/>
  <c r="B3270" i="1"/>
  <c r="F3269" i="1"/>
  <c r="C3269" i="1"/>
  <c r="B3269" i="1"/>
  <c r="F3268" i="1"/>
  <c r="C3268" i="1"/>
  <c r="B3268" i="1"/>
  <c r="F3267" i="1"/>
  <c r="C3267" i="1"/>
  <c r="B3267" i="1"/>
  <c r="F3266" i="1"/>
  <c r="C3266" i="1"/>
  <c r="B3266" i="1"/>
  <c r="F3265" i="1"/>
  <c r="C3265" i="1"/>
  <c r="B3265" i="1"/>
  <c r="F3264" i="1"/>
  <c r="C3264" i="1"/>
  <c r="B3264" i="1"/>
  <c r="F3263" i="1"/>
  <c r="C3263" i="1"/>
  <c r="B3263" i="1"/>
  <c r="F3262" i="1"/>
  <c r="C3262" i="1"/>
  <c r="B3262" i="1"/>
  <c r="F3261" i="1"/>
  <c r="C3261" i="1"/>
  <c r="B3261" i="1"/>
  <c r="F3260" i="1"/>
  <c r="C3260" i="1"/>
  <c r="B3260" i="1"/>
  <c r="F3259" i="1"/>
  <c r="C3259" i="1"/>
  <c r="B3259" i="1"/>
  <c r="F3258" i="1"/>
  <c r="C3258" i="1"/>
  <c r="B3258" i="1"/>
  <c r="F3257" i="1"/>
  <c r="C3257" i="1"/>
  <c r="B3257" i="1"/>
  <c r="F3256" i="1"/>
  <c r="C3256" i="1"/>
  <c r="B3256" i="1"/>
  <c r="F3255" i="1"/>
  <c r="C3255" i="1"/>
  <c r="B3255" i="1"/>
  <c r="F3254" i="1"/>
  <c r="C3254" i="1"/>
  <c r="B3254" i="1"/>
  <c r="F3253" i="1"/>
  <c r="C3253" i="1"/>
  <c r="B3253" i="1"/>
  <c r="F3252" i="1"/>
  <c r="C3252" i="1"/>
  <c r="B3252" i="1"/>
  <c r="F3251" i="1"/>
  <c r="C3251" i="1"/>
  <c r="B3251" i="1"/>
  <c r="F3250" i="1"/>
  <c r="C3250" i="1"/>
  <c r="B3250" i="1"/>
  <c r="F3249" i="1"/>
  <c r="C3249" i="1"/>
  <c r="B3249" i="1"/>
  <c r="F3248" i="1"/>
  <c r="C3248" i="1"/>
  <c r="B3248" i="1"/>
  <c r="F3247" i="1"/>
  <c r="C3247" i="1"/>
  <c r="B3247" i="1"/>
  <c r="F3246" i="1"/>
  <c r="C3246" i="1"/>
  <c r="B3246" i="1"/>
  <c r="F3245" i="1"/>
  <c r="C3245" i="1"/>
  <c r="B3245" i="1"/>
  <c r="F3244" i="1"/>
  <c r="C3244" i="1"/>
  <c r="B3244" i="1"/>
  <c r="F3243" i="1"/>
  <c r="C3243" i="1"/>
  <c r="B3243" i="1"/>
  <c r="F3242" i="1"/>
  <c r="C3242" i="1"/>
  <c r="B3242" i="1"/>
  <c r="F3241" i="1"/>
  <c r="C3241" i="1"/>
  <c r="B3241" i="1"/>
  <c r="F3240" i="1"/>
  <c r="C3240" i="1"/>
  <c r="B3240" i="1"/>
  <c r="F3239" i="1"/>
  <c r="C3239" i="1"/>
  <c r="B3239" i="1"/>
  <c r="F3238" i="1"/>
  <c r="C3238" i="1"/>
  <c r="B3238" i="1"/>
  <c r="F3237" i="1"/>
  <c r="C3237" i="1"/>
  <c r="B3237" i="1"/>
  <c r="F3236" i="1"/>
  <c r="C3236" i="1"/>
  <c r="B3236" i="1"/>
  <c r="F3235" i="1"/>
  <c r="C3235" i="1"/>
  <c r="B3235" i="1"/>
  <c r="F3234" i="1"/>
  <c r="C3234" i="1"/>
  <c r="B3234" i="1"/>
  <c r="F3233" i="1"/>
  <c r="C3233" i="1"/>
  <c r="B3233" i="1"/>
  <c r="F3232" i="1"/>
  <c r="C3232" i="1"/>
  <c r="B3232" i="1"/>
  <c r="F3231" i="1"/>
  <c r="C3231" i="1"/>
  <c r="B3231" i="1"/>
  <c r="F3230" i="1"/>
  <c r="C3230" i="1"/>
  <c r="B3230" i="1"/>
  <c r="F3229" i="1"/>
  <c r="C3229" i="1"/>
  <c r="B3229" i="1"/>
  <c r="F3228" i="1"/>
  <c r="C3228" i="1"/>
  <c r="B3228" i="1"/>
  <c r="F3227" i="1"/>
  <c r="C3227" i="1"/>
  <c r="B3227" i="1"/>
  <c r="F3226" i="1"/>
  <c r="C3226" i="1"/>
  <c r="B3226" i="1"/>
  <c r="F3225" i="1"/>
  <c r="C3225" i="1"/>
  <c r="B3225" i="1"/>
  <c r="F3224" i="1"/>
  <c r="C3224" i="1"/>
  <c r="B3224" i="1"/>
  <c r="F3223" i="1"/>
  <c r="C3223" i="1"/>
  <c r="B3223" i="1"/>
  <c r="F3222" i="1"/>
  <c r="C3222" i="1"/>
  <c r="B3222" i="1"/>
  <c r="F3221" i="1"/>
  <c r="C3221" i="1"/>
  <c r="B3221" i="1"/>
  <c r="F3220" i="1"/>
  <c r="C3220" i="1"/>
  <c r="B3220" i="1"/>
  <c r="F3219" i="1"/>
  <c r="C3219" i="1"/>
  <c r="B3219" i="1"/>
  <c r="F3218" i="1"/>
  <c r="C3218" i="1"/>
  <c r="B3218" i="1"/>
  <c r="F3217" i="1"/>
  <c r="C3217" i="1"/>
  <c r="B3217" i="1"/>
  <c r="F3216" i="1"/>
  <c r="C3216" i="1"/>
  <c r="B3216" i="1"/>
  <c r="F3215" i="1"/>
  <c r="C3215" i="1"/>
  <c r="B3215" i="1"/>
  <c r="F3214" i="1"/>
  <c r="C3214" i="1"/>
  <c r="B3214" i="1"/>
  <c r="F3213" i="1"/>
  <c r="C3213" i="1"/>
  <c r="B3213" i="1"/>
  <c r="F3212" i="1"/>
  <c r="C3212" i="1"/>
  <c r="B3212" i="1"/>
  <c r="F3211" i="1"/>
  <c r="C3211" i="1"/>
  <c r="B3211" i="1"/>
  <c r="F3210" i="1"/>
  <c r="C3210" i="1"/>
  <c r="B3210" i="1"/>
  <c r="F3209" i="1"/>
  <c r="C3209" i="1"/>
  <c r="B3209" i="1"/>
  <c r="F3208" i="1"/>
  <c r="C3208" i="1"/>
  <c r="B3208" i="1"/>
  <c r="F3207" i="1"/>
  <c r="C3207" i="1"/>
  <c r="B3207" i="1"/>
  <c r="F3206" i="1"/>
  <c r="C3206" i="1"/>
  <c r="B3206" i="1"/>
  <c r="F3205" i="1"/>
  <c r="C3205" i="1"/>
  <c r="B3205" i="1"/>
  <c r="F3204" i="1"/>
  <c r="C3204" i="1"/>
  <c r="B3204" i="1"/>
  <c r="F3203" i="1"/>
  <c r="C3203" i="1"/>
  <c r="B3203" i="1"/>
  <c r="F3202" i="1"/>
  <c r="C3202" i="1"/>
  <c r="B3202" i="1"/>
  <c r="F3201" i="1"/>
  <c r="C3201" i="1"/>
  <c r="B3201" i="1"/>
  <c r="F3200" i="1"/>
  <c r="C3200" i="1"/>
  <c r="B3200" i="1"/>
  <c r="F3199" i="1"/>
  <c r="C3199" i="1"/>
  <c r="B3199" i="1"/>
  <c r="F3198" i="1"/>
  <c r="C3198" i="1"/>
  <c r="B3198" i="1"/>
  <c r="F3197" i="1"/>
  <c r="C3197" i="1"/>
  <c r="B3197" i="1"/>
  <c r="F3196" i="1"/>
  <c r="C3196" i="1"/>
  <c r="B3196" i="1"/>
  <c r="F3195" i="1"/>
  <c r="C3195" i="1"/>
  <c r="B3195" i="1"/>
  <c r="F3194" i="1"/>
  <c r="C3194" i="1"/>
  <c r="B3194" i="1"/>
  <c r="F3193" i="1"/>
  <c r="C3193" i="1"/>
  <c r="B3193" i="1"/>
  <c r="F3192" i="1"/>
  <c r="C3192" i="1"/>
  <c r="B3192" i="1"/>
  <c r="F3191" i="1"/>
  <c r="C3191" i="1"/>
  <c r="B3191" i="1"/>
  <c r="F3190" i="1"/>
  <c r="C3190" i="1"/>
  <c r="B3190" i="1"/>
  <c r="F3189" i="1"/>
  <c r="C3189" i="1"/>
  <c r="B3189" i="1"/>
  <c r="F3188" i="1"/>
  <c r="C3188" i="1"/>
  <c r="B3188" i="1"/>
  <c r="F3187" i="1"/>
  <c r="C3187" i="1"/>
  <c r="B3187" i="1"/>
  <c r="F3186" i="1"/>
  <c r="C3186" i="1"/>
  <c r="B3186" i="1"/>
  <c r="F3185" i="1"/>
  <c r="C3185" i="1"/>
  <c r="B3185" i="1"/>
  <c r="F3184" i="1"/>
  <c r="C3184" i="1"/>
  <c r="B3184" i="1"/>
  <c r="F3183" i="1"/>
  <c r="C3183" i="1"/>
  <c r="B3183" i="1"/>
  <c r="F3182" i="1"/>
  <c r="C3182" i="1"/>
  <c r="B3182" i="1"/>
  <c r="F3181" i="1"/>
  <c r="C3181" i="1"/>
  <c r="B3181" i="1"/>
  <c r="F3180" i="1"/>
  <c r="C3180" i="1"/>
  <c r="B3180" i="1"/>
  <c r="F3179" i="1"/>
  <c r="C3179" i="1"/>
  <c r="B3179" i="1"/>
  <c r="F3178" i="1"/>
  <c r="C3178" i="1"/>
  <c r="B3178" i="1"/>
  <c r="F3177" i="1"/>
  <c r="C3177" i="1"/>
  <c r="B3177" i="1"/>
  <c r="F3176" i="1"/>
  <c r="C3176" i="1"/>
  <c r="B3176" i="1"/>
  <c r="F3175" i="1"/>
  <c r="C3175" i="1"/>
  <c r="B3175" i="1"/>
  <c r="F3174" i="1"/>
  <c r="C3174" i="1"/>
  <c r="B3174" i="1"/>
  <c r="F3173" i="1"/>
  <c r="C3173" i="1"/>
  <c r="B3173" i="1"/>
  <c r="F3172" i="1"/>
  <c r="C3172" i="1"/>
  <c r="B3172" i="1"/>
  <c r="F3171" i="1"/>
  <c r="C3171" i="1"/>
  <c r="B3171" i="1"/>
  <c r="F3170" i="1"/>
  <c r="C3170" i="1"/>
  <c r="B3170" i="1"/>
  <c r="F3169" i="1"/>
  <c r="C3169" i="1"/>
  <c r="B3169" i="1"/>
  <c r="F3168" i="1"/>
  <c r="C3168" i="1"/>
  <c r="B3168" i="1"/>
  <c r="F3167" i="1"/>
  <c r="C3167" i="1"/>
  <c r="B3167" i="1"/>
  <c r="F3166" i="1"/>
  <c r="C3166" i="1"/>
  <c r="B3166" i="1"/>
  <c r="F3165" i="1"/>
  <c r="C3165" i="1"/>
  <c r="B3165" i="1"/>
  <c r="F3164" i="1"/>
  <c r="C3164" i="1"/>
  <c r="B3164" i="1"/>
  <c r="F3163" i="1"/>
  <c r="C3163" i="1"/>
  <c r="B3163" i="1"/>
  <c r="F3162" i="1"/>
  <c r="C3162" i="1"/>
  <c r="B3162" i="1"/>
  <c r="F3161" i="1"/>
  <c r="C3161" i="1"/>
  <c r="B3161" i="1"/>
  <c r="F3160" i="1"/>
  <c r="C3160" i="1"/>
  <c r="B3160" i="1"/>
  <c r="F3159" i="1"/>
  <c r="C3159" i="1"/>
  <c r="B3159" i="1"/>
  <c r="F3158" i="1"/>
  <c r="C3158" i="1"/>
  <c r="B3158" i="1"/>
  <c r="F3157" i="1"/>
  <c r="C3157" i="1"/>
  <c r="B3157" i="1"/>
  <c r="F3156" i="1"/>
  <c r="C3156" i="1"/>
  <c r="B3156" i="1"/>
  <c r="F3155" i="1"/>
  <c r="C3155" i="1"/>
  <c r="B3155" i="1"/>
  <c r="F3154" i="1"/>
  <c r="C3154" i="1"/>
  <c r="B3154" i="1"/>
  <c r="F3153" i="1"/>
  <c r="C3153" i="1"/>
  <c r="B3153" i="1"/>
  <c r="F3152" i="1"/>
  <c r="C3152" i="1"/>
  <c r="B3152" i="1"/>
  <c r="F3151" i="1"/>
  <c r="C3151" i="1"/>
  <c r="B3151" i="1"/>
  <c r="F3150" i="1"/>
  <c r="C3150" i="1"/>
  <c r="B3150" i="1"/>
  <c r="F3149" i="1"/>
  <c r="C3149" i="1"/>
  <c r="B3149" i="1"/>
  <c r="F3148" i="1"/>
  <c r="C3148" i="1"/>
  <c r="B3148" i="1"/>
  <c r="F3147" i="1"/>
  <c r="C3147" i="1"/>
  <c r="B3147" i="1"/>
  <c r="F3146" i="1"/>
  <c r="C3146" i="1"/>
  <c r="B3146" i="1"/>
  <c r="F3145" i="1"/>
  <c r="C3145" i="1"/>
  <c r="B3145" i="1"/>
  <c r="F3144" i="1"/>
  <c r="C3144" i="1"/>
  <c r="B3144" i="1"/>
  <c r="F3143" i="1"/>
  <c r="C3143" i="1"/>
  <c r="B3143" i="1"/>
  <c r="F3142" i="1"/>
  <c r="C3142" i="1"/>
  <c r="B3142" i="1"/>
  <c r="F3141" i="1"/>
  <c r="C3141" i="1"/>
  <c r="B3141" i="1"/>
  <c r="F3140" i="1"/>
  <c r="C3140" i="1"/>
  <c r="B3140" i="1"/>
  <c r="F3139" i="1"/>
  <c r="C3139" i="1"/>
  <c r="B3139" i="1"/>
  <c r="F3138" i="1"/>
  <c r="C3138" i="1"/>
  <c r="B3138" i="1"/>
  <c r="F3137" i="1"/>
  <c r="C3137" i="1"/>
  <c r="B3137" i="1"/>
  <c r="F3136" i="1"/>
  <c r="C3136" i="1"/>
  <c r="B3136" i="1"/>
  <c r="F3135" i="1"/>
  <c r="C3135" i="1"/>
  <c r="B3135" i="1"/>
  <c r="F3134" i="1"/>
  <c r="C3134" i="1"/>
  <c r="B3134" i="1"/>
  <c r="F3133" i="1"/>
  <c r="C3133" i="1"/>
  <c r="B3133" i="1"/>
  <c r="F3132" i="1"/>
  <c r="C3132" i="1"/>
  <c r="B3132" i="1"/>
  <c r="F3131" i="1"/>
  <c r="C3131" i="1"/>
  <c r="B3131" i="1"/>
  <c r="F3130" i="1"/>
  <c r="C3130" i="1"/>
  <c r="B3130" i="1"/>
  <c r="F3129" i="1"/>
  <c r="C3129" i="1"/>
  <c r="B3129" i="1"/>
  <c r="F3128" i="1"/>
  <c r="C3128" i="1"/>
  <c r="B3128" i="1"/>
  <c r="F3127" i="1"/>
  <c r="C3127" i="1"/>
  <c r="B3127" i="1"/>
  <c r="F3126" i="1"/>
  <c r="C3126" i="1"/>
  <c r="B3126" i="1"/>
  <c r="F3125" i="1"/>
  <c r="C3125" i="1"/>
  <c r="B3125" i="1"/>
  <c r="F3124" i="1"/>
  <c r="C3124" i="1"/>
  <c r="B3124" i="1"/>
  <c r="F3123" i="1"/>
  <c r="C3123" i="1"/>
  <c r="B3123" i="1"/>
  <c r="F3122" i="1"/>
  <c r="C3122" i="1"/>
  <c r="B3122" i="1"/>
  <c r="F3121" i="1"/>
  <c r="C3121" i="1"/>
  <c r="B3121" i="1"/>
  <c r="F3120" i="1"/>
  <c r="C3120" i="1"/>
  <c r="B3120" i="1"/>
  <c r="F3119" i="1"/>
  <c r="C3119" i="1"/>
  <c r="B3119" i="1"/>
  <c r="F3118" i="1"/>
  <c r="C3118" i="1"/>
  <c r="B3118" i="1"/>
  <c r="F3117" i="1"/>
  <c r="C3117" i="1"/>
  <c r="B3117" i="1"/>
  <c r="F3116" i="1"/>
  <c r="C3116" i="1"/>
  <c r="B3116" i="1"/>
  <c r="F3115" i="1"/>
  <c r="C3115" i="1"/>
  <c r="B3115" i="1"/>
  <c r="F3114" i="1"/>
  <c r="C3114" i="1"/>
  <c r="B3114" i="1"/>
  <c r="F3113" i="1"/>
  <c r="C3113" i="1"/>
  <c r="B3113" i="1"/>
  <c r="F3112" i="1"/>
  <c r="C3112" i="1"/>
  <c r="B3112" i="1"/>
  <c r="F3111" i="1"/>
  <c r="C3111" i="1"/>
  <c r="B3111" i="1"/>
  <c r="F3110" i="1"/>
  <c r="C3110" i="1"/>
  <c r="B3110" i="1"/>
  <c r="F3109" i="1"/>
  <c r="C3109" i="1"/>
  <c r="B3109" i="1"/>
  <c r="F3108" i="1"/>
  <c r="C3108" i="1"/>
  <c r="B3108" i="1"/>
  <c r="F3107" i="1"/>
  <c r="C3107" i="1"/>
  <c r="B3107" i="1"/>
  <c r="F3106" i="1"/>
  <c r="C3106" i="1"/>
  <c r="B3106" i="1"/>
  <c r="F3105" i="1"/>
  <c r="C3105" i="1"/>
  <c r="B3105" i="1"/>
  <c r="F3104" i="1"/>
  <c r="C3104" i="1"/>
  <c r="B3104" i="1"/>
  <c r="F3103" i="1"/>
  <c r="C3103" i="1"/>
  <c r="B3103" i="1"/>
  <c r="F3102" i="1"/>
  <c r="C3102" i="1"/>
  <c r="B3102" i="1"/>
  <c r="F3101" i="1"/>
  <c r="C3101" i="1"/>
  <c r="B3101" i="1"/>
  <c r="F3100" i="1"/>
  <c r="C3100" i="1"/>
  <c r="B3100" i="1"/>
  <c r="F3099" i="1"/>
  <c r="C3099" i="1"/>
  <c r="B3099" i="1"/>
  <c r="F3098" i="1"/>
  <c r="C3098" i="1"/>
  <c r="B3098" i="1"/>
  <c r="F3097" i="1"/>
  <c r="C3097" i="1"/>
  <c r="B3097" i="1"/>
  <c r="F3096" i="1"/>
  <c r="C3096" i="1"/>
  <c r="B3096" i="1"/>
  <c r="F3095" i="1"/>
  <c r="C3095" i="1"/>
  <c r="B3095" i="1"/>
  <c r="F3094" i="1"/>
  <c r="C3094" i="1"/>
  <c r="B3094" i="1"/>
  <c r="F3093" i="1"/>
  <c r="C3093" i="1"/>
  <c r="B3093" i="1"/>
  <c r="F3092" i="1"/>
  <c r="C3092" i="1"/>
  <c r="B3092" i="1"/>
  <c r="F3091" i="1"/>
  <c r="C3091" i="1"/>
  <c r="B3091" i="1"/>
  <c r="F3090" i="1"/>
  <c r="C3090" i="1"/>
  <c r="B3090" i="1"/>
  <c r="F3089" i="1"/>
  <c r="C3089" i="1"/>
  <c r="B3089" i="1"/>
  <c r="F3088" i="1"/>
  <c r="C3088" i="1"/>
  <c r="B3088" i="1"/>
  <c r="F3087" i="1"/>
  <c r="C3087" i="1"/>
  <c r="B3087" i="1"/>
  <c r="F3086" i="1"/>
  <c r="C3086" i="1"/>
  <c r="B3086" i="1"/>
  <c r="F3085" i="1"/>
  <c r="C3085" i="1"/>
  <c r="B3085" i="1"/>
  <c r="F3084" i="1"/>
  <c r="C3084" i="1"/>
  <c r="B3084" i="1"/>
  <c r="F3083" i="1"/>
  <c r="C3083" i="1"/>
  <c r="B3083" i="1"/>
  <c r="F3082" i="1"/>
  <c r="C3082" i="1"/>
  <c r="B3082" i="1"/>
  <c r="F3081" i="1"/>
  <c r="C3081" i="1"/>
  <c r="B3081" i="1"/>
  <c r="F3080" i="1"/>
  <c r="C3080" i="1"/>
  <c r="B3080" i="1"/>
  <c r="F3079" i="1"/>
  <c r="C3079" i="1"/>
  <c r="B3079" i="1"/>
  <c r="F3078" i="1"/>
  <c r="C3078" i="1"/>
  <c r="B3078" i="1"/>
  <c r="F3077" i="1"/>
  <c r="C3077" i="1"/>
  <c r="B3077" i="1"/>
  <c r="F3076" i="1"/>
  <c r="C3076" i="1"/>
  <c r="B3076" i="1"/>
  <c r="F3075" i="1"/>
  <c r="C3075" i="1"/>
  <c r="B3075" i="1"/>
  <c r="F3074" i="1"/>
  <c r="C3074" i="1"/>
  <c r="B3074" i="1"/>
  <c r="F3073" i="1"/>
  <c r="C3073" i="1"/>
  <c r="B3073" i="1"/>
  <c r="F3072" i="1"/>
  <c r="C3072" i="1"/>
  <c r="B3072" i="1"/>
  <c r="F3071" i="1"/>
  <c r="C3071" i="1"/>
  <c r="B3071" i="1"/>
  <c r="F3070" i="1"/>
  <c r="C3070" i="1"/>
  <c r="B3070" i="1"/>
  <c r="F3069" i="1"/>
  <c r="C3069" i="1"/>
  <c r="B3069" i="1"/>
  <c r="F3068" i="1"/>
  <c r="C3068" i="1"/>
  <c r="B3068" i="1"/>
  <c r="F3067" i="1"/>
  <c r="C3067" i="1"/>
  <c r="B3067" i="1"/>
  <c r="F3066" i="1"/>
  <c r="C3066" i="1"/>
  <c r="B3066" i="1"/>
  <c r="F3065" i="1"/>
  <c r="C3065" i="1"/>
  <c r="B3065" i="1"/>
  <c r="F3064" i="1"/>
  <c r="C3064" i="1"/>
  <c r="B3064" i="1"/>
  <c r="F3063" i="1"/>
  <c r="C3063" i="1"/>
  <c r="B3063" i="1"/>
  <c r="F3062" i="1"/>
  <c r="C3062" i="1"/>
  <c r="B3062" i="1"/>
  <c r="F3061" i="1"/>
  <c r="C3061" i="1"/>
  <c r="B3061" i="1"/>
  <c r="F3060" i="1"/>
  <c r="C3060" i="1"/>
  <c r="B3060" i="1"/>
  <c r="F3059" i="1"/>
  <c r="C3059" i="1"/>
  <c r="B3059" i="1"/>
  <c r="F3058" i="1"/>
  <c r="C3058" i="1"/>
  <c r="B3058" i="1"/>
  <c r="F3057" i="1"/>
  <c r="C3057" i="1"/>
  <c r="B3057" i="1"/>
  <c r="F3056" i="1"/>
  <c r="C3056" i="1"/>
  <c r="B3056" i="1"/>
  <c r="F3055" i="1"/>
  <c r="C3055" i="1"/>
  <c r="B3055" i="1"/>
  <c r="F3054" i="1"/>
  <c r="C3054" i="1"/>
  <c r="B3054" i="1"/>
  <c r="F3053" i="1"/>
  <c r="C3053" i="1"/>
  <c r="B3053" i="1"/>
  <c r="F3052" i="1"/>
  <c r="C3052" i="1"/>
  <c r="B3052" i="1"/>
  <c r="F3051" i="1"/>
  <c r="C3051" i="1"/>
  <c r="B3051" i="1"/>
  <c r="F3050" i="1"/>
  <c r="C3050" i="1"/>
  <c r="B3050" i="1"/>
  <c r="F3049" i="1"/>
  <c r="C3049" i="1"/>
  <c r="B3049" i="1"/>
  <c r="F3048" i="1"/>
  <c r="C3048" i="1"/>
  <c r="B3048" i="1"/>
  <c r="F3047" i="1"/>
  <c r="C3047" i="1"/>
  <c r="B3047" i="1"/>
  <c r="F3046" i="1"/>
  <c r="C3046" i="1"/>
  <c r="B3046" i="1"/>
  <c r="F3045" i="1"/>
  <c r="C3045" i="1"/>
  <c r="B3045" i="1"/>
  <c r="F3044" i="1"/>
  <c r="C3044" i="1"/>
  <c r="B3044" i="1"/>
  <c r="F3043" i="1"/>
  <c r="C3043" i="1"/>
  <c r="B3043" i="1"/>
  <c r="F3042" i="1"/>
  <c r="C3042" i="1"/>
  <c r="B3042" i="1"/>
  <c r="F3041" i="1"/>
  <c r="C3041" i="1"/>
  <c r="B3041" i="1"/>
  <c r="F3040" i="1"/>
  <c r="C3040" i="1"/>
  <c r="B3040" i="1"/>
  <c r="F3039" i="1"/>
  <c r="C3039" i="1"/>
  <c r="B3039" i="1"/>
  <c r="F3038" i="1"/>
  <c r="C3038" i="1"/>
  <c r="B3038" i="1"/>
  <c r="F3037" i="1"/>
  <c r="C3037" i="1"/>
  <c r="B3037" i="1"/>
  <c r="F3036" i="1"/>
  <c r="C3036" i="1"/>
  <c r="B3036" i="1"/>
  <c r="F3035" i="1"/>
  <c r="C3035" i="1"/>
  <c r="B3035" i="1"/>
  <c r="F3034" i="1"/>
  <c r="C3034" i="1"/>
  <c r="B3034" i="1"/>
  <c r="F3033" i="1"/>
  <c r="C3033" i="1"/>
  <c r="B3033" i="1"/>
  <c r="F3032" i="1"/>
  <c r="C3032" i="1"/>
  <c r="B3032" i="1"/>
  <c r="F3031" i="1"/>
  <c r="C3031" i="1"/>
  <c r="B3031" i="1"/>
  <c r="F3030" i="1"/>
  <c r="C3030" i="1"/>
  <c r="B3030" i="1"/>
  <c r="F3029" i="1"/>
  <c r="C3029" i="1"/>
  <c r="B3029" i="1"/>
  <c r="F3028" i="1"/>
  <c r="C3028" i="1"/>
  <c r="B3028" i="1"/>
  <c r="F3027" i="1"/>
  <c r="C3027" i="1"/>
  <c r="B3027" i="1"/>
  <c r="F3026" i="1"/>
  <c r="C3026" i="1"/>
  <c r="B3026" i="1"/>
  <c r="F3025" i="1"/>
  <c r="C3025" i="1"/>
  <c r="B3025" i="1"/>
  <c r="F3024" i="1"/>
  <c r="C3024" i="1"/>
  <c r="B3024" i="1"/>
  <c r="F3023" i="1"/>
  <c r="C3023" i="1"/>
  <c r="B3023" i="1"/>
  <c r="F3022" i="1"/>
  <c r="C3022" i="1"/>
  <c r="B3022" i="1"/>
  <c r="F3021" i="1"/>
  <c r="C3021" i="1"/>
  <c r="B3021" i="1"/>
  <c r="F3020" i="1"/>
  <c r="C3020" i="1"/>
  <c r="B3020" i="1"/>
  <c r="F3019" i="1"/>
  <c r="C3019" i="1"/>
  <c r="B3019" i="1"/>
  <c r="F3018" i="1"/>
  <c r="C3018" i="1"/>
  <c r="B3018" i="1"/>
  <c r="F3017" i="1"/>
  <c r="C3017" i="1"/>
  <c r="B3017" i="1"/>
  <c r="F3016" i="1"/>
  <c r="C3016" i="1"/>
  <c r="B3016" i="1"/>
  <c r="F3015" i="1"/>
  <c r="C3015" i="1"/>
  <c r="B3015" i="1"/>
  <c r="F3014" i="1"/>
  <c r="C3014" i="1"/>
  <c r="B3014" i="1"/>
  <c r="F3013" i="1"/>
  <c r="C3013" i="1"/>
  <c r="B3013" i="1"/>
  <c r="F3012" i="1"/>
  <c r="C3012" i="1"/>
  <c r="B3012" i="1"/>
  <c r="F3011" i="1"/>
  <c r="C3011" i="1"/>
  <c r="B3011" i="1"/>
  <c r="F3010" i="1"/>
  <c r="C3010" i="1"/>
  <c r="B3010" i="1"/>
  <c r="F3009" i="1"/>
  <c r="C3009" i="1"/>
  <c r="B3009" i="1"/>
  <c r="F3008" i="1"/>
  <c r="C3008" i="1"/>
  <c r="B3008" i="1"/>
  <c r="F3007" i="1"/>
  <c r="C3007" i="1"/>
  <c r="B3007" i="1"/>
  <c r="F3006" i="1"/>
  <c r="C3006" i="1"/>
  <c r="B3006" i="1"/>
  <c r="F3005" i="1"/>
  <c r="C3005" i="1"/>
  <c r="B3005" i="1"/>
  <c r="F3004" i="1"/>
  <c r="C3004" i="1"/>
  <c r="B3004" i="1"/>
  <c r="F3003" i="1"/>
  <c r="C3003" i="1"/>
  <c r="B3003" i="1"/>
  <c r="F3002" i="1"/>
  <c r="C3002" i="1"/>
  <c r="B3002" i="1"/>
  <c r="F3001" i="1"/>
  <c r="C3001" i="1"/>
  <c r="B3001" i="1"/>
  <c r="F3000" i="1"/>
  <c r="C3000" i="1"/>
  <c r="B3000" i="1"/>
  <c r="F2999" i="1"/>
  <c r="C2999" i="1"/>
  <c r="B2999" i="1"/>
  <c r="F2998" i="1"/>
  <c r="C2998" i="1"/>
  <c r="B2998" i="1"/>
  <c r="F2997" i="1"/>
  <c r="C2997" i="1"/>
  <c r="B2997" i="1"/>
  <c r="F2996" i="1"/>
  <c r="C2996" i="1"/>
  <c r="B2996" i="1"/>
  <c r="F2995" i="1"/>
  <c r="C2995" i="1"/>
  <c r="B2995" i="1"/>
  <c r="F2994" i="1"/>
  <c r="C2994" i="1"/>
  <c r="B2994" i="1"/>
  <c r="F2993" i="1"/>
  <c r="C2993" i="1"/>
  <c r="B2993" i="1"/>
  <c r="F2992" i="1"/>
  <c r="C2992" i="1"/>
  <c r="B2992" i="1"/>
  <c r="F2991" i="1"/>
  <c r="C2991" i="1"/>
  <c r="B2991" i="1"/>
  <c r="F2990" i="1"/>
  <c r="C2990" i="1"/>
  <c r="B2990" i="1"/>
  <c r="F2989" i="1"/>
  <c r="C2989" i="1"/>
  <c r="B2989" i="1"/>
  <c r="F2988" i="1"/>
  <c r="C2988" i="1"/>
  <c r="B2988" i="1"/>
  <c r="F2987" i="1"/>
  <c r="C2987" i="1"/>
  <c r="B2987" i="1"/>
  <c r="F2986" i="1"/>
  <c r="C2986" i="1"/>
  <c r="B2986" i="1"/>
  <c r="F2985" i="1"/>
  <c r="C2985" i="1"/>
  <c r="B2985" i="1"/>
  <c r="F2984" i="1"/>
  <c r="C2984" i="1"/>
  <c r="B2984" i="1"/>
  <c r="F2983" i="1"/>
  <c r="C2983" i="1"/>
  <c r="B2983" i="1"/>
  <c r="F2982" i="1"/>
  <c r="C2982" i="1"/>
  <c r="B2982" i="1"/>
  <c r="F2981" i="1"/>
  <c r="C2981" i="1"/>
  <c r="B2981" i="1"/>
  <c r="F2980" i="1"/>
  <c r="C2980" i="1"/>
  <c r="B2980" i="1"/>
  <c r="F2979" i="1"/>
  <c r="C2979" i="1"/>
  <c r="B2979" i="1"/>
  <c r="F2978" i="1"/>
  <c r="C2978" i="1"/>
  <c r="B2978" i="1"/>
  <c r="F2977" i="1"/>
  <c r="C2977" i="1"/>
  <c r="B2977" i="1"/>
  <c r="F2976" i="1"/>
  <c r="C2976" i="1"/>
  <c r="B2976" i="1"/>
  <c r="F2975" i="1"/>
  <c r="C2975" i="1"/>
  <c r="B2975" i="1"/>
  <c r="F2974" i="1"/>
  <c r="C2974" i="1"/>
  <c r="B2974" i="1"/>
  <c r="F2973" i="1"/>
  <c r="C2973" i="1"/>
  <c r="B2973" i="1"/>
  <c r="F2972" i="1"/>
  <c r="C2972" i="1"/>
  <c r="B2972" i="1"/>
  <c r="F2971" i="1"/>
  <c r="C2971" i="1"/>
  <c r="B2971" i="1"/>
  <c r="F2970" i="1"/>
  <c r="C2970" i="1"/>
  <c r="B2970" i="1"/>
  <c r="F2969" i="1"/>
  <c r="C2969" i="1"/>
  <c r="B2969" i="1"/>
  <c r="F2968" i="1"/>
  <c r="C2968" i="1"/>
  <c r="B2968" i="1"/>
  <c r="F2967" i="1"/>
  <c r="C2967" i="1"/>
  <c r="B2967" i="1"/>
  <c r="F2966" i="1"/>
  <c r="C2966" i="1"/>
  <c r="B2966" i="1"/>
  <c r="F2965" i="1"/>
  <c r="C2965" i="1"/>
  <c r="B2965" i="1"/>
  <c r="F2964" i="1"/>
  <c r="C2964" i="1"/>
  <c r="B2964" i="1"/>
  <c r="F2963" i="1"/>
  <c r="C2963" i="1"/>
  <c r="B2963" i="1"/>
  <c r="F2962" i="1"/>
  <c r="C2962" i="1"/>
  <c r="B2962" i="1"/>
  <c r="F2961" i="1"/>
  <c r="C2961" i="1"/>
  <c r="B2961" i="1"/>
  <c r="F2960" i="1"/>
  <c r="C2960" i="1"/>
  <c r="B2960" i="1"/>
  <c r="F2959" i="1"/>
  <c r="C2959" i="1"/>
  <c r="B2959" i="1"/>
  <c r="F2958" i="1"/>
  <c r="C2958" i="1"/>
  <c r="B2958" i="1"/>
  <c r="F2957" i="1"/>
  <c r="C2957" i="1"/>
  <c r="B2957" i="1"/>
  <c r="F2956" i="1"/>
  <c r="C2956" i="1"/>
  <c r="B2956" i="1"/>
  <c r="F2955" i="1"/>
  <c r="C2955" i="1"/>
  <c r="B2955" i="1"/>
  <c r="F2954" i="1"/>
  <c r="C2954" i="1"/>
  <c r="B2954" i="1"/>
  <c r="F2953" i="1"/>
  <c r="C2953" i="1"/>
  <c r="B2953" i="1"/>
  <c r="F2952" i="1"/>
  <c r="C2952" i="1"/>
  <c r="B2952" i="1"/>
  <c r="F2951" i="1"/>
  <c r="C2951" i="1"/>
  <c r="B2951" i="1"/>
  <c r="F2950" i="1"/>
  <c r="C2950" i="1"/>
  <c r="B2950" i="1"/>
  <c r="F2949" i="1"/>
  <c r="C2949" i="1"/>
  <c r="B2949" i="1"/>
  <c r="F2948" i="1"/>
  <c r="C2948" i="1"/>
  <c r="B2948" i="1"/>
  <c r="F2947" i="1"/>
  <c r="C2947" i="1"/>
  <c r="B2947" i="1"/>
  <c r="F2946" i="1"/>
  <c r="C2946" i="1"/>
  <c r="B2946" i="1"/>
  <c r="F2945" i="1"/>
  <c r="C2945" i="1"/>
  <c r="B2945" i="1"/>
  <c r="F2944" i="1"/>
  <c r="C2944" i="1"/>
  <c r="B2944" i="1"/>
  <c r="F2943" i="1"/>
  <c r="C2943" i="1"/>
  <c r="B2943" i="1"/>
  <c r="F2942" i="1"/>
  <c r="C2942" i="1"/>
  <c r="B2942" i="1"/>
  <c r="F2941" i="1"/>
  <c r="C2941" i="1"/>
  <c r="B2941" i="1"/>
  <c r="F2940" i="1"/>
  <c r="C2940" i="1"/>
  <c r="B2940" i="1"/>
  <c r="F2939" i="1"/>
  <c r="C2939" i="1"/>
  <c r="B2939" i="1"/>
  <c r="F2938" i="1"/>
  <c r="C2938" i="1"/>
  <c r="B2938" i="1"/>
  <c r="F2937" i="1"/>
  <c r="C2937" i="1"/>
  <c r="B2937" i="1"/>
  <c r="F2936" i="1"/>
  <c r="C2936" i="1"/>
  <c r="B2936" i="1"/>
  <c r="F2935" i="1"/>
  <c r="C2935" i="1"/>
  <c r="B2935" i="1"/>
  <c r="F2934" i="1"/>
  <c r="C2934" i="1"/>
  <c r="B2934" i="1"/>
  <c r="F2933" i="1"/>
  <c r="C2933" i="1"/>
  <c r="B2933" i="1"/>
  <c r="F2932" i="1"/>
  <c r="C2932" i="1"/>
  <c r="B2932" i="1"/>
  <c r="F2931" i="1"/>
  <c r="C2931" i="1"/>
  <c r="B2931" i="1"/>
  <c r="F2930" i="1"/>
  <c r="C2930" i="1"/>
  <c r="B2930" i="1"/>
  <c r="F2929" i="1"/>
  <c r="C2929" i="1"/>
  <c r="B2929" i="1"/>
  <c r="F2928" i="1"/>
  <c r="C2928" i="1"/>
  <c r="B2928" i="1"/>
  <c r="F2927" i="1"/>
  <c r="C2927" i="1"/>
  <c r="B2927" i="1"/>
  <c r="F2926" i="1"/>
  <c r="C2926" i="1"/>
  <c r="B2926" i="1"/>
  <c r="F2925" i="1"/>
  <c r="C2925" i="1"/>
  <c r="B2925" i="1"/>
  <c r="F2924" i="1"/>
  <c r="C2924" i="1"/>
  <c r="B2924" i="1"/>
  <c r="F2923" i="1"/>
  <c r="C2923" i="1"/>
  <c r="B2923" i="1"/>
  <c r="F2922" i="1"/>
  <c r="C2922" i="1"/>
  <c r="B2922" i="1"/>
  <c r="F2921" i="1"/>
  <c r="C2921" i="1"/>
  <c r="B2921" i="1"/>
  <c r="F2920" i="1"/>
  <c r="C2920" i="1"/>
  <c r="B2920" i="1"/>
  <c r="F2919" i="1"/>
  <c r="C2919" i="1"/>
  <c r="B2919" i="1"/>
  <c r="F2918" i="1"/>
  <c r="C2918" i="1"/>
  <c r="B2918" i="1"/>
  <c r="F2917" i="1"/>
  <c r="C2917" i="1"/>
  <c r="B2917" i="1"/>
  <c r="F2916" i="1"/>
  <c r="C2916" i="1"/>
  <c r="B2916" i="1"/>
  <c r="F2915" i="1"/>
  <c r="C2915" i="1"/>
  <c r="B2915" i="1"/>
  <c r="F2914" i="1"/>
  <c r="C2914" i="1"/>
  <c r="B2914" i="1"/>
  <c r="F2913" i="1"/>
  <c r="C2913" i="1"/>
  <c r="B2913" i="1"/>
  <c r="F2912" i="1"/>
  <c r="C2912" i="1"/>
  <c r="B2912" i="1"/>
  <c r="F2911" i="1"/>
  <c r="C2911" i="1"/>
  <c r="B2911" i="1"/>
  <c r="F2910" i="1"/>
  <c r="C2910" i="1"/>
  <c r="B2910" i="1"/>
  <c r="F2909" i="1"/>
  <c r="C2909" i="1"/>
  <c r="B2909" i="1"/>
  <c r="F2908" i="1"/>
  <c r="C2908" i="1"/>
  <c r="B2908" i="1"/>
  <c r="F2907" i="1"/>
  <c r="C2907" i="1"/>
  <c r="B2907" i="1"/>
  <c r="F2906" i="1"/>
  <c r="C2906" i="1"/>
  <c r="B2906" i="1"/>
  <c r="F2905" i="1"/>
  <c r="C2905" i="1"/>
  <c r="B2905" i="1"/>
  <c r="F2904" i="1"/>
  <c r="C2904" i="1"/>
  <c r="B2904" i="1"/>
  <c r="F2903" i="1"/>
  <c r="C2903" i="1"/>
  <c r="B2903" i="1"/>
  <c r="F2902" i="1"/>
  <c r="C2902" i="1"/>
  <c r="B2902" i="1"/>
  <c r="F2901" i="1"/>
  <c r="C2901" i="1"/>
  <c r="B2901" i="1"/>
  <c r="F2900" i="1"/>
  <c r="C2900" i="1"/>
  <c r="B2900" i="1"/>
  <c r="F2899" i="1"/>
  <c r="C2899" i="1"/>
  <c r="B2899" i="1"/>
  <c r="F2898" i="1"/>
  <c r="C2898" i="1"/>
  <c r="B2898" i="1"/>
  <c r="F2897" i="1"/>
  <c r="C2897" i="1"/>
  <c r="B2897" i="1"/>
  <c r="F2896" i="1"/>
  <c r="C2896" i="1"/>
  <c r="B2896" i="1"/>
  <c r="F2895" i="1"/>
  <c r="C2895" i="1"/>
  <c r="B2895" i="1"/>
  <c r="F2894" i="1"/>
  <c r="C2894" i="1"/>
  <c r="B2894" i="1"/>
  <c r="F2893" i="1"/>
  <c r="C2893" i="1"/>
  <c r="B2893" i="1"/>
  <c r="F2892" i="1"/>
  <c r="C2892" i="1"/>
  <c r="B2892" i="1"/>
  <c r="F2891" i="1"/>
  <c r="C2891" i="1"/>
  <c r="B2891" i="1"/>
  <c r="F2890" i="1"/>
  <c r="C2890" i="1"/>
  <c r="B2890" i="1"/>
  <c r="F2889" i="1"/>
  <c r="C2889" i="1"/>
  <c r="B2889" i="1"/>
  <c r="F2888" i="1"/>
  <c r="C2888" i="1"/>
  <c r="B2888" i="1"/>
  <c r="F2887" i="1"/>
  <c r="C2887" i="1"/>
  <c r="B2887" i="1"/>
  <c r="F2886" i="1"/>
  <c r="C2886" i="1"/>
  <c r="B2886" i="1"/>
  <c r="F2885" i="1"/>
  <c r="C2885" i="1"/>
  <c r="B2885" i="1"/>
  <c r="F2884" i="1"/>
  <c r="C2884" i="1"/>
  <c r="B2884" i="1"/>
  <c r="F2883" i="1"/>
  <c r="C2883" i="1"/>
  <c r="B2883" i="1"/>
  <c r="F2882" i="1"/>
  <c r="C2882" i="1"/>
  <c r="B2882" i="1"/>
  <c r="F2881" i="1"/>
  <c r="C2881" i="1"/>
  <c r="B2881" i="1"/>
  <c r="F2880" i="1"/>
  <c r="C2880" i="1"/>
  <c r="B2880" i="1"/>
  <c r="F2879" i="1"/>
  <c r="C2879" i="1"/>
  <c r="B2879" i="1"/>
  <c r="F2878" i="1"/>
  <c r="C2878" i="1"/>
  <c r="B2878" i="1"/>
  <c r="F2877" i="1"/>
  <c r="C2877" i="1"/>
  <c r="B2877" i="1"/>
  <c r="F2876" i="1"/>
  <c r="C2876" i="1"/>
  <c r="B2876" i="1"/>
  <c r="F2875" i="1"/>
  <c r="C2875" i="1"/>
  <c r="B2875" i="1"/>
  <c r="F2874" i="1"/>
  <c r="C2874" i="1"/>
  <c r="B2874" i="1"/>
  <c r="F2873" i="1"/>
  <c r="C2873" i="1"/>
  <c r="B2873" i="1"/>
  <c r="F2872" i="1"/>
  <c r="C2872" i="1"/>
  <c r="B2872" i="1"/>
  <c r="F2871" i="1"/>
  <c r="C2871" i="1"/>
  <c r="B2871" i="1"/>
  <c r="F2870" i="1"/>
  <c r="C2870" i="1"/>
  <c r="B2870" i="1"/>
  <c r="F2869" i="1"/>
  <c r="C2869" i="1"/>
  <c r="B2869" i="1"/>
  <c r="F2868" i="1"/>
  <c r="C2868" i="1"/>
  <c r="B2868" i="1"/>
  <c r="F2867" i="1"/>
  <c r="C2867" i="1"/>
  <c r="B2867" i="1"/>
  <c r="F2866" i="1"/>
  <c r="C2866" i="1"/>
  <c r="B2866" i="1"/>
  <c r="F2865" i="1"/>
  <c r="C2865" i="1"/>
  <c r="B2865" i="1"/>
  <c r="F2864" i="1"/>
  <c r="C2864" i="1"/>
  <c r="B2864" i="1"/>
  <c r="F2863" i="1"/>
  <c r="C2863" i="1"/>
  <c r="B2863" i="1"/>
  <c r="F2862" i="1"/>
  <c r="C2862" i="1"/>
  <c r="B2862" i="1"/>
  <c r="F2861" i="1"/>
  <c r="C2861" i="1"/>
  <c r="B2861" i="1"/>
  <c r="F2860" i="1"/>
  <c r="C2860" i="1"/>
  <c r="B2860" i="1"/>
  <c r="F2859" i="1"/>
  <c r="C2859" i="1"/>
  <c r="B2859" i="1"/>
  <c r="F2858" i="1"/>
  <c r="C2858" i="1"/>
  <c r="B2858" i="1"/>
  <c r="F2857" i="1"/>
  <c r="C2857" i="1"/>
  <c r="B2857" i="1"/>
  <c r="F2856" i="1"/>
  <c r="C2856" i="1"/>
  <c r="B2856" i="1"/>
  <c r="F2855" i="1"/>
  <c r="C2855" i="1"/>
  <c r="B2855" i="1"/>
  <c r="F2854" i="1"/>
  <c r="C2854" i="1"/>
  <c r="B2854" i="1"/>
  <c r="F2853" i="1"/>
  <c r="C2853" i="1"/>
  <c r="B2853" i="1"/>
  <c r="F2852" i="1"/>
  <c r="C2852" i="1"/>
  <c r="B2852" i="1"/>
  <c r="F2851" i="1"/>
  <c r="C2851" i="1"/>
  <c r="B2851" i="1"/>
  <c r="F2850" i="1"/>
  <c r="C2850" i="1"/>
  <c r="B2850" i="1"/>
  <c r="F2849" i="1"/>
  <c r="C2849" i="1"/>
  <c r="B2849" i="1"/>
  <c r="F2848" i="1"/>
  <c r="C2848" i="1"/>
  <c r="B2848" i="1"/>
  <c r="F2847" i="1"/>
  <c r="C2847" i="1"/>
  <c r="B2847" i="1"/>
  <c r="F2846" i="1"/>
  <c r="C2846" i="1"/>
  <c r="B2846" i="1"/>
  <c r="F2845" i="1"/>
  <c r="C2845" i="1"/>
  <c r="B2845" i="1"/>
  <c r="F2844" i="1"/>
  <c r="C2844" i="1"/>
  <c r="B2844" i="1"/>
  <c r="F2843" i="1"/>
  <c r="C2843" i="1"/>
  <c r="B2843" i="1"/>
  <c r="F2842" i="1"/>
  <c r="C2842" i="1"/>
  <c r="B2842" i="1"/>
  <c r="F2841" i="1"/>
  <c r="C2841" i="1"/>
  <c r="B2841" i="1"/>
  <c r="F2840" i="1"/>
  <c r="C2840" i="1"/>
  <c r="B2840" i="1"/>
  <c r="F2839" i="1"/>
  <c r="C2839" i="1"/>
  <c r="B2839" i="1"/>
  <c r="F2838" i="1"/>
  <c r="C2838" i="1"/>
  <c r="B2838" i="1"/>
  <c r="F2837" i="1"/>
  <c r="C2837" i="1"/>
  <c r="B2837" i="1"/>
  <c r="F2836" i="1"/>
  <c r="C2836" i="1"/>
  <c r="B2836" i="1"/>
  <c r="F2835" i="1"/>
  <c r="C2835" i="1"/>
  <c r="B2835" i="1"/>
  <c r="F2834" i="1"/>
  <c r="C2834" i="1"/>
  <c r="B2834" i="1"/>
  <c r="F2833" i="1"/>
  <c r="C2833" i="1"/>
  <c r="B2833" i="1"/>
  <c r="F2832" i="1"/>
  <c r="C2832" i="1"/>
  <c r="B2832" i="1"/>
  <c r="F2831" i="1"/>
  <c r="C2831" i="1"/>
  <c r="B2831" i="1"/>
  <c r="F2830" i="1"/>
  <c r="C2830" i="1"/>
  <c r="B2830" i="1"/>
  <c r="F2829" i="1"/>
  <c r="C2829" i="1"/>
  <c r="B2829" i="1"/>
  <c r="F2828" i="1"/>
  <c r="C2828" i="1"/>
  <c r="B2828" i="1"/>
  <c r="F2827" i="1"/>
  <c r="C2827" i="1"/>
  <c r="B2827" i="1"/>
  <c r="F2826" i="1"/>
  <c r="C2826" i="1"/>
  <c r="B2826" i="1"/>
  <c r="F2825" i="1"/>
  <c r="C2825" i="1"/>
  <c r="B2825" i="1"/>
  <c r="F2824" i="1"/>
  <c r="C2824" i="1"/>
  <c r="B2824" i="1"/>
  <c r="F2823" i="1"/>
  <c r="C2823" i="1"/>
  <c r="B2823" i="1"/>
  <c r="F2822" i="1"/>
  <c r="C2822" i="1"/>
  <c r="B2822" i="1"/>
  <c r="F2821" i="1"/>
  <c r="C2821" i="1"/>
  <c r="B2821" i="1"/>
  <c r="F2820" i="1"/>
  <c r="C2820" i="1"/>
  <c r="B2820" i="1"/>
  <c r="F2819" i="1"/>
  <c r="C2819" i="1"/>
  <c r="B2819" i="1"/>
  <c r="F2818" i="1"/>
  <c r="C2818" i="1"/>
  <c r="B2818" i="1"/>
  <c r="F2817" i="1"/>
  <c r="C2817" i="1"/>
  <c r="B2817" i="1"/>
  <c r="F2816" i="1"/>
  <c r="C2816" i="1"/>
  <c r="B2816" i="1"/>
  <c r="F2815" i="1"/>
  <c r="C2815" i="1"/>
  <c r="B2815" i="1"/>
  <c r="F2814" i="1"/>
  <c r="C2814" i="1"/>
  <c r="B2814" i="1"/>
  <c r="F2813" i="1"/>
  <c r="C2813" i="1"/>
  <c r="B2813" i="1"/>
  <c r="F2812" i="1"/>
  <c r="C2812" i="1"/>
  <c r="B2812" i="1"/>
  <c r="F2811" i="1"/>
  <c r="C2811" i="1"/>
  <c r="B2811" i="1"/>
  <c r="F2810" i="1"/>
  <c r="C2810" i="1"/>
  <c r="B2810" i="1"/>
  <c r="F2809" i="1"/>
  <c r="C2809" i="1"/>
  <c r="B2809" i="1"/>
  <c r="F2808" i="1"/>
  <c r="C2808" i="1"/>
  <c r="B2808" i="1"/>
  <c r="F2807" i="1"/>
  <c r="C2807" i="1"/>
  <c r="B2807" i="1"/>
  <c r="F2806" i="1"/>
  <c r="C2806" i="1"/>
  <c r="B2806" i="1"/>
  <c r="F2805" i="1"/>
  <c r="C2805" i="1"/>
  <c r="B2805" i="1"/>
  <c r="F2804" i="1"/>
  <c r="C2804" i="1"/>
  <c r="B2804" i="1"/>
  <c r="F2803" i="1"/>
  <c r="C2803" i="1"/>
  <c r="B2803" i="1"/>
  <c r="F2802" i="1"/>
  <c r="C2802" i="1"/>
  <c r="B2802" i="1"/>
  <c r="F2801" i="1"/>
  <c r="C2801" i="1"/>
  <c r="B2801" i="1"/>
  <c r="F2800" i="1"/>
  <c r="C2800" i="1"/>
  <c r="B2800" i="1"/>
  <c r="F2799" i="1"/>
  <c r="C2799" i="1"/>
  <c r="B2799" i="1"/>
  <c r="F2798" i="1"/>
  <c r="C2798" i="1"/>
  <c r="B2798" i="1"/>
  <c r="F2797" i="1"/>
  <c r="C2797" i="1"/>
  <c r="B2797" i="1"/>
  <c r="F2796" i="1"/>
  <c r="C2796" i="1"/>
  <c r="B2796" i="1"/>
  <c r="F2795" i="1"/>
  <c r="C2795" i="1"/>
  <c r="B2795" i="1"/>
  <c r="F2794" i="1"/>
  <c r="C2794" i="1"/>
  <c r="B2794" i="1"/>
  <c r="F2793" i="1"/>
  <c r="C2793" i="1"/>
  <c r="B2793" i="1"/>
  <c r="F2792" i="1"/>
  <c r="C2792" i="1"/>
  <c r="B2792" i="1"/>
  <c r="F2791" i="1"/>
  <c r="C2791" i="1"/>
  <c r="B2791" i="1"/>
  <c r="F2790" i="1"/>
  <c r="C2790" i="1"/>
  <c r="B2790" i="1"/>
  <c r="F2789" i="1"/>
  <c r="C2789" i="1"/>
  <c r="B2789" i="1"/>
  <c r="F2788" i="1"/>
  <c r="C2788" i="1"/>
  <c r="B2788" i="1"/>
  <c r="F2787" i="1"/>
  <c r="C2787" i="1"/>
  <c r="B2787" i="1"/>
  <c r="F2786" i="1"/>
  <c r="C2786" i="1"/>
  <c r="B2786" i="1"/>
  <c r="F2785" i="1"/>
  <c r="C2785" i="1"/>
  <c r="B2785" i="1"/>
  <c r="F2784" i="1"/>
  <c r="C2784" i="1"/>
  <c r="B2784" i="1"/>
  <c r="F2783" i="1"/>
  <c r="C2783" i="1"/>
  <c r="B2783" i="1"/>
  <c r="F2782" i="1"/>
  <c r="C2782" i="1"/>
  <c r="B2782" i="1"/>
  <c r="F2781" i="1"/>
  <c r="C2781" i="1"/>
  <c r="B2781" i="1"/>
  <c r="F2780" i="1"/>
  <c r="C2780" i="1"/>
  <c r="B2780" i="1"/>
  <c r="F2779" i="1"/>
  <c r="C2779" i="1"/>
  <c r="B2779" i="1"/>
  <c r="F2778" i="1"/>
  <c r="C2778" i="1"/>
  <c r="B2778" i="1"/>
  <c r="F2777" i="1"/>
  <c r="C2777" i="1"/>
  <c r="B2777" i="1"/>
  <c r="F2776" i="1"/>
  <c r="C2776" i="1"/>
  <c r="B2776" i="1"/>
  <c r="F2775" i="1"/>
  <c r="C2775" i="1"/>
  <c r="B2775" i="1"/>
  <c r="F2774" i="1"/>
  <c r="C2774" i="1"/>
  <c r="B2774" i="1"/>
  <c r="F2773" i="1"/>
  <c r="C2773" i="1"/>
  <c r="B2773" i="1"/>
  <c r="F2772" i="1"/>
  <c r="C2772" i="1"/>
  <c r="B2772" i="1"/>
  <c r="F2771" i="1"/>
  <c r="C2771" i="1"/>
  <c r="B2771" i="1"/>
  <c r="F2770" i="1"/>
  <c r="C2770" i="1"/>
  <c r="B2770" i="1"/>
  <c r="F2769" i="1"/>
  <c r="C2769" i="1"/>
  <c r="B2769" i="1"/>
  <c r="F2768" i="1"/>
  <c r="C2768" i="1"/>
  <c r="B2768" i="1"/>
  <c r="F2767" i="1"/>
  <c r="C2767" i="1"/>
  <c r="B2767" i="1"/>
  <c r="F2766" i="1"/>
  <c r="C2766" i="1"/>
  <c r="B2766" i="1"/>
  <c r="F2765" i="1"/>
  <c r="C2765" i="1"/>
  <c r="B2765" i="1"/>
  <c r="F2764" i="1"/>
  <c r="C2764" i="1"/>
  <c r="B2764" i="1"/>
  <c r="F2763" i="1"/>
  <c r="C2763" i="1"/>
  <c r="B2763" i="1"/>
  <c r="F2762" i="1"/>
  <c r="C2762" i="1"/>
  <c r="B2762" i="1"/>
  <c r="F2761" i="1"/>
  <c r="C2761" i="1"/>
  <c r="B2761" i="1"/>
  <c r="F2760" i="1"/>
  <c r="C2760" i="1"/>
  <c r="B2760" i="1"/>
  <c r="F2759" i="1"/>
  <c r="C2759" i="1"/>
  <c r="B2759" i="1"/>
  <c r="F2758" i="1"/>
  <c r="C2758" i="1"/>
  <c r="B2758" i="1"/>
  <c r="F2757" i="1"/>
  <c r="C2757" i="1"/>
  <c r="B2757" i="1"/>
  <c r="F2756" i="1"/>
  <c r="C2756" i="1"/>
  <c r="B2756" i="1"/>
  <c r="F2755" i="1"/>
  <c r="C2755" i="1"/>
  <c r="B2755" i="1"/>
  <c r="F2754" i="1"/>
  <c r="C2754" i="1"/>
  <c r="B2754" i="1"/>
  <c r="F2753" i="1"/>
  <c r="C2753" i="1"/>
  <c r="B2753" i="1"/>
  <c r="F2752" i="1"/>
  <c r="C2752" i="1"/>
  <c r="B2752" i="1"/>
  <c r="F2751" i="1"/>
  <c r="C2751" i="1"/>
  <c r="B2751" i="1"/>
  <c r="F2750" i="1"/>
  <c r="C2750" i="1"/>
  <c r="B2750" i="1"/>
  <c r="F2749" i="1"/>
  <c r="C2749" i="1"/>
  <c r="B2749" i="1"/>
  <c r="F2748" i="1"/>
  <c r="C2748" i="1"/>
  <c r="B2748" i="1"/>
  <c r="F2747" i="1"/>
  <c r="C2747" i="1"/>
  <c r="B2747" i="1"/>
  <c r="F2746" i="1"/>
  <c r="C2746" i="1"/>
  <c r="B2746" i="1"/>
  <c r="F2745" i="1"/>
  <c r="C2745" i="1"/>
  <c r="B2745" i="1"/>
  <c r="F2744" i="1"/>
  <c r="C2744" i="1"/>
  <c r="B2744" i="1"/>
  <c r="F2743" i="1"/>
  <c r="C2743" i="1"/>
  <c r="B2743" i="1"/>
  <c r="F2742" i="1"/>
  <c r="C2742" i="1"/>
  <c r="B2742" i="1"/>
  <c r="F2741" i="1"/>
  <c r="C2741" i="1"/>
  <c r="B2741" i="1"/>
  <c r="F2740" i="1"/>
  <c r="C2740" i="1"/>
  <c r="B2740" i="1"/>
  <c r="F2739" i="1"/>
  <c r="C2739" i="1"/>
  <c r="B2739" i="1"/>
  <c r="F2738" i="1"/>
  <c r="C2738" i="1"/>
  <c r="B2738" i="1"/>
  <c r="F2737" i="1"/>
  <c r="C2737" i="1"/>
  <c r="B2737" i="1"/>
  <c r="F2736" i="1"/>
  <c r="C2736" i="1"/>
  <c r="B2736" i="1"/>
  <c r="F2735" i="1"/>
  <c r="C2735" i="1"/>
  <c r="B2735" i="1"/>
  <c r="F2734" i="1"/>
  <c r="C2734" i="1"/>
  <c r="B2734" i="1"/>
  <c r="F2733" i="1"/>
  <c r="C2733" i="1"/>
  <c r="B2733" i="1"/>
  <c r="F2732" i="1"/>
  <c r="C2732" i="1"/>
  <c r="B2732" i="1"/>
  <c r="F2731" i="1"/>
  <c r="C2731" i="1"/>
  <c r="B2731" i="1"/>
  <c r="F2730" i="1"/>
  <c r="C2730" i="1"/>
  <c r="B2730" i="1"/>
  <c r="F2729" i="1"/>
  <c r="C2729" i="1"/>
  <c r="B2729" i="1"/>
  <c r="F2728" i="1"/>
  <c r="C2728" i="1"/>
  <c r="B2728" i="1"/>
  <c r="F2727" i="1"/>
  <c r="C2727" i="1"/>
  <c r="B2727" i="1"/>
  <c r="F2726" i="1"/>
  <c r="C2726" i="1"/>
  <c r="B2726" i="1"/>
  <c r="F2725" i="1"/>
  <c r="C2725" i="1"/>
  <c r="B2725" i="1"/>
  <c r="F2724" i="1"/>
  <c r="C2724" i="1"/>
  <c r="B2724" i="1"/>
  <c r="F2723" i="1"/>
  <c r="C2723" i="1"/>
  <c r="B2723" i="1"/>
  <c r="F2722" i="1"/>
  <c r="C2722" i="1"/>
  <c r="B2722" i="1"/>
  <c r="F2721" i="1"/>
  <c r="C2721" i="1"/>
  <c r="B2721" i="1"/>
  <c r="F2720" i="1"/>
  <c r="C2720" i="1"/>
  <c r="B2720" i="1"/>
  <c r="F2719" i="1"/>
  <c r="C2719" i="1"/>
  <c r="B2719" i="1"/>
  <c r="F2718" i="1"/>
  <c r="C2718" i="1"/>
  <c r="B2718" i="1"/>
  <c r="F2717" i="1"/>
  <c r="C2717" i="1"/>
  <c r="B2717" i="1"/>
  <c r="F2716" i="1"/>
  <c r="C2716" i="1"/>
  <c r="B2716" i="1"/>
  <c r="F2715" i="1"/>
  <c r="C2715" i="1"/>
  <c r="B2715" i="1"/>
  <c r="F2714" i="1"/>
  <c r="C2714" i="1"/>
  <c r="B2714" i="1"/>
  <c r="F2713" i="1"/>
  <c r="C2713" i="1"/>
  <c r="B2713" i="1"/>
  <c r="F2712" i="1"/>
  <c r="C2712" i="1"/>
  <c r="B2712" i="1"/>
  <c r="F2711" i="1"/>
  <c r="C2711" i="1"/>
  <c r="B2711" i="1"/>
  <c r="F2710" i="1"/>
  <c r="C2710" i="1"/>
  <c r="B2710" i="1"/>
  <c r="F2709" i="1"/>
  <c r="C2709" i="1"/>
  <c r="B2709" i="1"/>
  <c r="F2708" i="1"/>
  <c r="C2708" i="1"/>
  <c r="B2708" i="1"/>
  <c r="F2707" i="1"/>
  <c r="C2707" i="1"/>
  <c r="B2707" i="1"/>
  <c r="F2706" i="1"/>
  <c r="C2706" i="1"/>
  <c r="B2706" i="1"/>
  <c r="F2705" i="1"/>
  <c r="C2705" i="1"/>
  <c r="B2705" i="1"/>
  <c r="F2704" i="1"/>
  <c r="C2704" i="1"/>
  <c r="B2704" i="1"/>
  <c r="F2703" i="1"/>
  <c r="C2703" i="1"/>
  <c r="B2703" i="1"/>
  <c r="F2702" i="1"/>
  <c r="C2702" i="1"/>
  <c r="B2702" i="1"/>
  <c r="F2701" i="1"/>
  <c r="C2701" i="1"/>
  <c r="B2701" i="1"/>
  <c r="F2700" i="1"/>
  <c r="C2700" i="1"/>
  <c r="B2700" i="1"/>
  <c r="F2699" i="1"/>
  <c r="C2699" i="1"/>
  <c r="B2699" i="1"/>
  <c r="F2698" i="1"/>
  <c r="C2698" i="1"/>
  <c r="B2698" i="1"/>
  <c r="F2697" i="1"/>
  <c r="C2697" i="1"/>
  <c r="B2697" i="1"/>
  <c r="F2696" i="1"/>
  <c r="C2696" i="1"/>
  <c r="B2696" i="1"/>
  <c r="F2695" i="1"/>
  <c r="C2695" i="1"/>
  <c r="B2695" i="1"/>
  <c r="F2694" i="1"/>
  <c r="C2694" i="1"/>
  <c r="B2694" i="1"/>
  <c r="F2693" i="1"/>
  <c r="C2693" i="1"/>
  <c r="B2693" i="1"/>
  <c r="F2692" i="1"/>
  <c r="C2692" i="1"/>
  <c r="B2692" i="1"/>
  <c r="F2691" i="1"/>
  <c r="C2691" i="1"/>
  <c r="B2691" i="1"/>
  <c r="F2690" i="1"/>
  <c r="C2690" i="1"/>
  <c r="B2690" i="1"/>
  <c r="F2689" i="1"/>
  <c r="C2689" i="1"/>
  <c r="B2689" i="1"/>
  <c r="F2688" i="1"/>
  <c r="C2688" i="1"/>
  <c r="B2688" i="1"/>
  <c r="F2687" i="1"/>
  <c r="C2687" i="1"/>
  <c r="B2687" i="1"/>
  <c r="F2686" i="1"/>
  <c r="C2686" i="1"/>
  <c r="B2686" i="1"/>
  <c r="F2685" i="1"/>
  <c r="C2685" i="1"/>
  <c r="B2685" i="1"/>
  <c r="F2684" i="1"/>
  <c r="C2684" i="1"/>
  <c r="B2684" i="1"/>
  <c r="F2683" i="1"/>
  <c r="C2683" i="1"/>
  <c r="B2683" i="1"/>
  <c r="F2682" i="1"/>
  <c r="C2682" i="1"/>
  <c r="B2682" i="1"/>
  <c r="F2681" i="1"/>
  <c r="C2681" i="1"/>
  <c r="B2681" i="1"/>
  <c r="F2680" i="1"/>
  <c r="C2680" i="1"/>
  <c r="B2680" i="1"/>
  <c r="F2679" i="1"/>
  <c r="C2679" i="1"/>
  <c r="B2679" i="1"/>
  <c r="F2678" i="1"/>
  <c r="C2678" i="1"/>
  <c r="B2678" i="1"/>
  <c r="F2677" i="1"/>
  <c r="C2677" i="1"/>
  <c r="B2677" i="1"/>
  <c r="F2676" i="1"/>
  <c r="C2676" i="1"/>
  <c r="B2676" i="1"/>
  <c r="F2675" i="1"/>
  <c r="C2675" i="1"/>
  <c r="B2675" i="1"/>
  <c r="F2674" i="1"/>
  <c r="C2674" i="1"/>
  <c r="B2674" i="1"/>
  <c r="F2673" i="1"/>
  <c r="C2673" i="1"/>
  <c r="B2673" i="1"/>
  <c r="F2672" i="1"/>
  <c r="C2672" i="1"/>
  <c r="B2672" i="1"/>
  <c r="F2671" i="1"/>
  <c r="C2671" i="1"/>
  <c r="B2671" i="1"/>
  <c r="F2670" i="1"/>
  <c r="C2670" i="1"/>
  <c r="B2670" i="1"/>
  <c r="F2669" i="1"/>
  <c r="C2669" i="1"/>
  <c r="B2669" i="1"/>
  <c r="F2668" i="1"/>
  <c r="C2668" i="1"/>
  <c r="B2668" i="1"/>
  <c r="F2667" i="1"/>
  <c r="C2667" i="1"/>
  <c r="B2667" i="1"/>
  <c r="F2666" i="1"/>
  <c r="C2666" i="1"/>
  <c r="B2666" i="1"/>
  <c r="F2665" i="1"/>
  <c r="C2665" i="1"/>
  <c r="B2665" i="1"/>
  <c r="F2664" i="1"/>
  <c r="C2664" i="1"/>
  <c r="B2664" i="1"/>
  <c r="F2663" i="1"/>
  <c r="C2663" i="1"/>
  <c r="B2663" i="1"/>
  <c r="F2662" i="1"/>
  <c r="C2662" i="1"/>
  <c r="B2662" i="1"/>
  <c r="F2661" i="1"/>
  <c r="C2661" i="1"/>
  <c r="B2661" i="1"/>
  <c r="F2660" i="1"/>
  <c r="C2660" i="1"/>
  <c r="B2660" i="1"/>
  <c r="F2659" i="1"/>
  <c r="C2659" i="1"/>
  <c r="B2659" i="1"/>
  <c r="F2658" i="1"/>
  <c r="C2658" i="1"/>
  <c r="B2658" i="1"/>
  <c r="F2657" i="1"/>
  <c r="C2657" i="1"/>
  <c r="B2657" i="1"/>
  <c r="F2656" i="1"/>
  <c r="C2656" i="1"/>
  <c r="B2656" i="1"/>
  <c r="F2655" i="1"/>
  <c r="C2655" i="1"/>
  <c r="B2655" i="1"/>
  <c r="F2654" i="1"/>
  <c r="C2654" i="1"/>
  <c r="B2654" i="1"/>
  <c r="F2653" i="1"/>
  <c r="C2653" i="1"/>
  <c r="B2653" i="1"/>
  <c r="F2652" i="1"/>
  <c r="C2652" i="1"/>
  <c r="B2652" i="1"/>
  <c r="F2651" i="1"/>
  <c r="C2651" i="1"/>
  <c r="B2651" i="1"/>
  <c r="F2650" i="1"/>
  <c r="C2650" i="1"/>
  <c r="B2650" i="1"/>
  <c r="F2649" i="1"/>
  <c r="C2649" i="1"/>
  <c r="B2649" i="1"/>
  <c r="F2648" i="1"/>
  <c r="C2648" i="1"/>
  <c r="B2648" i="1"/>
  <c r="F2647" i="1"/>
  <c r="C2647" i="1"/>
  <c r="B2647" i="1"/>
  <c r="F2646" i="1"/>
  <c r="C2646" i="1"/>
  <c r="B2646" i="1"/>
  <c r="F2645" i="1"/>
  <c r="C2645" i="1"/>
  <c r="B2645" i="1"/>
  <c r="F2644" i="1"/>
  <c r="C2644" i="1"/>
  <c r="B2644" i="1"/>
  <c r="F2643" i="1"/>
  <c r="C2643" i="1"/>
  <c r="B2643" i="1"/>
  <c r="F2642" i="1"/>
  <c r="C2642" i="1"/>
  <c r="B2642" i="1"/>
  <c r="F2641" i="1"/>
  <c r="C2641" i="1"/>
  <c r="B2641" i="1"/>
  <c r="F2640" i="1"/>
  <c r="C2640" i="1"/>
  <c r="B2640" i="1"/>
  <c r="F2639" i="1"/>
  <c r="C2639" i="1"/>
  <c r="B2639" i="1"/>
  <c r="F2638" i="1"/>
  <c r="C2638" i="1"/>
  <c r="B2638" i="1"/>
  <c r="F2637" i="1"/>
  <c r="C2637" i="1"/>
  <c r="B2637" i="1"/>
  <c r="F2636" i="1"/>
  <c r="C2636" i="1"/>
  <c r="B2636" i="1"/>
  <c r="F2635" i="1"/>
  <c r="C2635" i="1"/>
  <c r="B2635" i="1"/>
  <c r="F2634" i="1"/>
  <c r="C2634" i="1"/>
  <c r="B2634" i="1"/>
  <c r="F2633" i="1"/>
  <c r="C2633" i="1"/>
  <c r="B2633" i="1"/>
  <c r="F2632" i="1"/>
  <c r="C2632" i="1"/>
  <c r="B2632" i="1"/>
  <c r="F2631" i="1"/>
  <c r="C2631" i="1"/>
  <c r="B2631" i="1"/>
  <c r="F2630" i="1"/>
  <c r="C2630" i="1"/>
  <c r="B2630" i="1"/>
  <c r="F2629" i="1"/>
  <c r="C2629" i="1"/>
  <c r="B2629" i="1"/>
  <c r="F2628" i="1"/>
  <c r="C2628" i="1"/>
  <c r="B2628" i="1"/>
  <c r="F2627" i="1"/>
  <c r="C2627" i="1"/>
  <c r="B2627" i="1"/>
  <c r="F2626" i="1"/>
  <c r="C2626" i="1"/>
  <c r="B2626" i="1"/>
  <c r="F2625" i="1"/>
  <c r="C2625" i="1"/>
  <c r="B2625" i="1"/>
  <c r="F2624" i="1"/>
  <c r="C2624" i="1"/>
  <c r="B2624" i="1"/>
  <c r="F2623" i="1"/>
  <c r="C2623" i="1"/>
  <c r="B2623" i="1"/>
  <c r="F2622" i="1"/>
  <c r="C2622" i="1"/>
  <c r="B2622" i="1"/>
  <c r="F2621" i="1"/>
  <c r="C2621" i="1"/>
  <c r="B2621" i="1"/>
  <c r="F2620" i="1"/>
  <c r="C2620" i="1"/>
  <c r="B2620" i="1"/>
  <c r="F2619" i="1"/>
  <c r="C2619" i="1"/>
  <c r="B2619" i="1"/>
  <c r="F2618" i="1"/>
  <c r="C2618" i="1"/>
  <c r="B2618" i="1"/>
  <c r="F2617" i="1"/>
  <c r="C2617" i="1"/>
  <c r="B2617" i="1"/>
  <c r="F2616" i="1"/>
  <c r="C2616" i="1"/>
  <c r="B2616" i="1"/>
  <c r="F2615" i="1"/>
  <c r="C2615" i="1"/>
  <c r="B2615" i="1"/>
  <c r="F2614" i="1"/>
  <c r="C2614" i="1"/>
  <c r="B2614" i="1"/>
  <c r="F2613" i="1"/>
  <c r="C2613" i="1"/>
  <c r="B2613" i="1"/>
  <c r="F2612" i="1"/>
  <c r="C2612" i="1"/>
  <c r="B2612" i="1"/>
  <c r="F2611" i="1"/>
  <c r="C2611" i="1"/>
  <c r="B2611" i="1"/>
  <c r="F2610" i="1"/>
  <c r="C2610" i="1"/>
  <c r="B2610" i="1"/>
  <c r="F2609" i="1"/>
  <c r="C2609" i="1"/>
  <c r="B2609" i="1"/>
  <c r="F2608" i="1"/>
  <c r="C2608" i="1"/>
  <c r="B2608" i="1"/>
  <c r="F2607" i="1"/>
  <c r="C2607" i="1"/>
  <c r="B2607" i="1"/>
  <c r="F2606" i="1"/>
  <c r="C2606" i="1"/>
  <c r="B2606" i="1"/>
  <c r="F2605" i="1"/>
  <c r="C2605" i="1"/>
  <c r="B2605" i="1"/>
  <c r="F2604" i="1"/>
  <c r="C2604" i="1"/>
  <c r="B2604" i="1"/>
  <c r="F2603" i="1"/>
  <c r="C2603" i="1"/>
  <c r="B2603" i="1"/>
  <c r="F2602" i="1"/>
  <c r="C2602" i="1"/>
  <c r="B2602" i="1"/>
  <c r="F2601" i="1"/>
  <c r="C2601" i="1"/>
  <c r="B2601" i="1"/>
  <c r="F2600" i="1"/>
  <c r="C2600" i="1"/>
  <c r="B2600" i="1"/>
  <c r="F2599" i="1"/>
  <c r="C2599" i="1"/>
  <c r="B2599" i="1"/>
  <c r="F2598" i="1"/>
  <c r="C2598" i="1"/>
  <c r="B2598" i="1"/>
  <c r="F2597" i="1"/>
  <c r="C2597" i="1"/>
  <c r="B2597" i="1"/>
  <c r="F2596" i="1"/>
  <c r="C2596" i="1"/>
  <c r="B2596" i="1"/>
  <c r="F2595" i="1"/>
  <c r="C2595" i="1"/>
  <c r="B2595" i="1"/>
  <c r="F2594" i="1"/>
  <c r="C2594" i="1"/>
  <c r="B2594" i="1"/>
  <c r="F2593" i="1"/>
  <c r="C2593" i="1"/>
  <c r="B2593" i="1"/>
  <c r="F2592" i="1"/>
  <c r="C2592" i="1"/>
  <c r="B2592" i="1"/>
  <c r="F2591" i="1"/>
  <c r="C2591" i="1"/>
  <c r="B2591" i="1"/>
  <c r="F2590" i="1"/>
  <c r="C2590" i="1"/>
  <c r="B2590" i="1"/>
  <c r="F2589" i="1"/>
  <c r="C2589" i="1"/>
  <c r="B2589" i="1"/>
  <c r="F2588" i="1"/>
  <c r="C2588" i="1"/>
  <c r="B2588" i="1"/>
  <c r="F2587" i="1"/>
  <c r="C2587" i="1"/>
  <c r="B2587" i="1"/>
  <c r="F2586" i="1"/>
  <c r="C2586" i="1"/>
  <c r="B2586" i="1"/>
  <c r="F2585" i="1"/>
  <c r="C2585" i="1"/>
  <c r="B2585" i="1"/>
  <c r="F2584" i="1"/>
  <c r="C2584" i="1"/>
  <c r="B2584" i="1"/>
  <c r="F2583" i="1"/>
  <c r="C2583" i="1"/>
  <c r="B2583" i="1"/>
  <c r="F2582" i="1"/>
  <c r="C2582" i="1"/>
  <c r="B2582" i="1"/>
  <c r="F2581" i="1"/>
  <c r="C2581" i="1"/>
  <c r="B2581" i="1"/>
  <c r="F2580" i="1"/>
  <c r="C2580" i="1"/>
  <c r="B2580" i="1"/>
  <c r="F2579" i="1"/>
  <c r="C2579" i="1"/>
  <c r="B2579" i="1"/>
  <c r="F2578" i="1"/>
  <c r="C2578" i="1"/>
  <c r="B2578" i="1"/>
  <c r="F2577" i="1"/>
  <c r="C2577" i="1"/>
  <c r="B2577" i="1"/>
  <c r="F2576" i="1"/>
  <c r="C2576" i="1"/>
  <c r="B2576" i="1"/>
  <c r="F2575" i="1"/>
  <c r="C2575" i="1"/>
  <c r="B2575" i="1"/>
  <c r="F2574" i="1"/>
  <c r="C2574" i="1"/>
  <c r="B2574" i="1"/>
  <c r="F2573" i="1"/>
  <c r="C2573" i="1"/>
  <c r="B2573" i="1"/>
  <c r="F2572" i="1"/>
  <c r="C2572" i="1"/>
  <c r="B2572" i="1"/>
  <c r="F2571" i="1"/>
  <c r="C2571" i="1"/>
  <c r="B2571" i="1"/>
  <c r="F2570" i="1"/>
  <c r="C2570" i="1"/>
  <c r="B2570" i="1"/>
  <c r="F2569" i="1"/>
  <c r="C2569" i="1"/>
  <c r="B2569" i="1"/>
  <c r="F2568" i="1"/>
  <c r="C2568" i="1"/>
  <c r="B2568" i="1"/>
  <c r="F2567" i="1"/>
  <c r="C2567" i="1"/>
  <c r="B2567" i="1"/>
  <c r="F2566" i="1"/>
  <c r="C2566" i="1"/>
  <c r="B2566" i="1"/>
  <c r="F2565" i="1"/>
  <c r="C2565" i="1"/>
  <c r="B2565" i="1"/>
  <c r="F2564" i="1"/>
  <c r="C2564" i="1"/>
  <c r="B2564" i="1"/>
  <c r="F2563" i="1"/>
  <c r="C2563" i="1"/>
  <c r="B2563" i="1"/>
  <c r="F2562" i="1"/>
  <c r="C2562" i="1"/>
  <c r="B2562" i="1"/>
  <c r="F2561" i="1"/>
  <c r="C2561" i="1"/>
  <c r="B2561" i="1"/>
  <c r="F2560" i="1"/>
  <c r="C2560" i="1"/>
  <c r="B2560" i="1"/>
  <c r="F2559" i="1"/>
  <c r="C2559" i="1"/>
  <c r="B2559" i="1"/>
  <c r="F2558" i="1"/>
  <c r="C2558" i="1"/>
  <c r="B2558" i="1"/>
  <c r="F2557" i="1"/>
  <c r="C2557" i="1"/>
  <c r="B2557" i="1"/>
  <c r="F2556" i="1"/>
  <c r="C2556" i="1"/>
  <c r="B2556" i="1"/>
  <c r="F2555" i="1"/>
  <c r="C2555" i="1"/>
  <c r="B2555" i="1"/>
  <c r="F2554" i="1"/>
  <c r="C2554" i="1"/>
  <c r="B2554" i="1"/>
  <c r="F2553" i="1"/>
  <c r="C2553" i="1"/>
  <c r="B2553" i="1"/>
  <c r="F2552" i="1"/>
  <c r="C2552" i="1"/>
  <c r="B2552" i="1"/>
  <c r="F2551" i="1"/>
  <c r="C2551" i="1"/>
  <c r="B2551" i="1"/>
  <c r="F2550" i="1"/>
  <c r="C2550" i="1"/>
  <c r="B2550" i="1"/>
  <c r="F2549" i="1"/>
  <c r="C2549" i="1"/>
  <c r="B2549" i="1"/>
  <c r="F2548" i="1"/>
  <c r="C2548" i="1"/>
  <c r="B2548" i="1"/>
  <c r="F2547" i="1"/>
  <c r="C2547" i="1"/>
  <c r="B2547" i="1"/>
  <c r="F2546" i="1"/>
  <c r="C2546" i="1"/>
  <c r="B2546" i="1"/>
  <c r="F2545" i="1"/>
  <c r="C2545" i="1"/>
  <c r="B2545" i="1"/>
  <c r="F2544" i="1"/>
  <c r="C2544" i="1"/>
  <c r="B2544" i="1"/>
  <c r="F2543" i="1"/>
  <c r="C2543" i="1"/>
  <c r="B2543" i="1"/>
  <c r="F2542" i="1"/>
  <c r="C2542" i="1"/>
  <c r="B2542" i="1"/>
  <c r="F2541" i="1"/>
  <c r="C2541" i="1"/>
  <c r="B2541" i="1"/>
  <c r="F2540" i="1"/>
  <c r="C2540" i="1"/>
  <c r="B2540" i="1"/>
  <c r="F2539" i="1"/>
  <c r="C2539" i="1"/>
  <c r="B2539" i="1"/>
  <c r="F2538" i="1"/>
  <c r="C2538" i="1"/>
  <c r="B2538" i="1"/>
  <c r="F2537" i="1"/>
  <c r="C2537" i="1"/>
  <c r="B2537" i="1"/>
  <c r="F2536" i="1"/>
  <c r="C2536" i="1"/>
  <c r="B2536" i="1"/>
  <c r="F2535" i="1"/>
  <c r="C2535" i="1"/>
  <c r="B2535" i="1"/>
  <c r="F2534" i="1"/>
  <c r="C2534" i="1"/>
  <c r="B2534" i="1"/>
  <c r="F2533" i="1"/>
  <c r="C2533" i="1"/>
  <c r="B2533" i="1"/>
  <c r="F2532" i="1"/>
  <c r="C2532" i="1"/>
  <c r="B2532" i="1"/>
  <c r="F2531" i="1"/>
  <c r="C2531" i="1"/>
  <c r="B2531" i="1"/>
  <c r="F2530" i="1"/>
  <c r="C2530" i="1"/>
  <c r="B2530" i="1"/>
  <c r="F2529" i="1"/>
  <c r="C2529" i="1"/>
  <c r="B2529" i="1"/>
  <c r="F2528" i="1"/>
  <c r="C2528" i="1"/>
  <c r="B2528" i="1"/>
  <c r="F2527" i="1"/>
  <c r="C2527" i="1"/>
  <c r="B2527" i="1"/>
  <c r="F2526" i="1"/>
  <c r="C2526" i="1"/>
  <c r="B2526" i="1"/>
  <c r="F2525" i="1"/>
  <c r="C2525" i="1"/>
  <c r="B2525" i="1"/>
  <c r="F2524" i="1"/>
  <c r="C2524" i="1"/>
  <c r="B2524" i="1"/>
  <c r="F2523" i="1"/>
  <c r="C2523" i="1"/>
  <c r="B2523" i="1"/>
  <c r="F2522" i="1"/>
  <c r="C2522" i="1"/>
  <c r="B2522" i="1"/>
  <c r="F2521" i="1"/>
  <c r="C2521" i="1"/>
  <c r="B2521" i="1"/>
  <c r="F2520" i="1"/>
  <c r="C2520" i="1"/>
  <c r="B2520" i="1"/>
  <c r="F2519" i="1"/>
  <c r="C2519" i="1"/>
  <c r="B2519" i="1"/>
  <c r="F2518" i="1"/>
  <c r="C2518" i="1"/>
  <c r="B2518" i="1"/>
  <c r="F2517" i="1"/>
  <c r="C2517" i="1"/>
  <c r="B2517" i="1"/>
  <c r="F2516" i="1"/>
  <c r="C2516" i="1"/>
  <c r="B2516" i="1"/>
  <c r="F2515" i="1"/>
  <c r="C2515" i="1"/>
  <c r="B2515" i="1"/>
  <c r="F2514" i="1"/>
  <c r="C2514" i="1"/>
  <c r="B2514" i="1"/>
  <c r="F2513" i="1"/>
  <c r="C2513" i="1"/>
  <c r="B2513" i="1"/>
  <c r="F2512" i="1"/>
  <c r="C2512" i="1"/>
  <c r="B2512" i="1"/>
  <c r="F2511" i="1"/>
  <c r="C2511" i="1"/>
  <c r="B2511" i="1"/>
  <c r="F2510" i="1"/>
  <c r="C2510" i="1"/>
  <c r="B2510" i="1"/>
  <c r="F2509" i="1"/>
  <c r="C2509" i="1"/>
  <c r="B2509" i="1"/>
  <c r="F2508" i="1"/>
  <c r="C2508" i="1"/>
  <c r="B2508" i="1"/>
  <c r="F2507" i="1"/>
  <c r="C2507" i="1"/>
  <c r="B2507" i="1"/>
  <c r="F2506" i="1"/>
  <c r="C2506" i="1"/>
  <c r="B2506" i="1"/>
  <c r="F2505" i="1"/>
  <c r="C2505" i="1"/>
  <c r="B2505" i="1"/>
  <c r="F2504" i="1"/>
  <c r="C2504" i="1"/>
  <c r="B2504" i="1"/>
  <c r="F2503" i="1"/>
  <c r="C2503" i="1"/>
  <c r="B2503" i="1"/>
  <c r="F2502" i="1"/>
  <c r="C2502" i="1"/>
  <c r="B2502" i="1"/>
  <c r="F2501" i="1"/>
  <c r="C2501" i="1"/>
  <c r="B2501" i="1"/>
  <c r="F2500" i="1"/>
  <c r="C2500" i="1"/>
  <c r="B2500" i="1"/>
  <c r="F2499" i="1"/>
  <c r="C2499" i="1"/>
  <c r="B2499" i="1"/>
  <c r="F2498" i="1"/>
  <c r="C2498" i="1"/>
  <c r="B2498" i="1"/>
  <c r="F2497" i="1"/>
  <c r="C2497" i="1"/>
  <c r="B2497" i="1"/>
  <c r="F2496" i="1"/>
  <c r="C2496" i="1"/>
  <c r="B2496" i="1"/>
  <c r="F2495" i="1"/>
  <c r="C2495" i="1"/>
  <c r="B2495" i="1"/>
  <c r="F2494" i="1"/>
  <c r="C2494" i="1"/>
  <c r="B2494" i="1"/>
  <c r="F2493" i="1"/>
  <c r="C2493" i="1"/>
  <c r="B2493" i="1"/>
  <c r="F2492" i="1"/>
  <c r="C2492" i="1"/>
  <c r="B2492" i="1"/>
  <c r="F2491" i="1"/>
  <c r="C2491" i="1"/>
  <c r="B2491" i="1"/>
  <c r="F2490" i="1"/>
  <c r="C2490" i="1"/>
  <c r="B2490" i="1"/>
  <c r="F2489" i="1"/>
  <c r="C2489" i="1"/>
  <c r="B2489" i="1"/>
  <c r="F2488" i="1"/>
  <c r="C2488" i="1"/>
  <c r="B2488" i="1"/>
  <c r="F2487" i="1"/>
  <c r="C2487" i="1"/>
  <c r="B2487" i="1"/>
  <c r="F2486" i="1"/>
  <c r="C2486" i="1"/>
  <c r="B2486" i="1"/>
  <c r="F2485" i="1"/>
  <c r="C2485" i="1"/>
  <c r="B2485" i="1"/>
  <c r="F2484" i="1"/>
  <c r="C2484" i="1"/>
  <c r="B2484" i="1"/>
  <c r="F2483" i="1"/>
  <c r="C2483" i="1"/>
  <c r="B2483" i="1"/>
  <c r="F2482" i="1"/>
  <c r="C2482" i="1"/>
  <c r="B2482" i="1"/>
  <c r="F2481" i="1"/>
  <c r="C2481" i="1"/>
  <c r="B2481" i="1"/>
  <c r="F2480" i="1"/>
  <c r="C2480" i="1"/>
  <c r="B2480" i="1"/>
  <c r="F2479" i="1"/>
  <c r="C2479" i="1"/>
  <c r="B2479" i="1"/>
  <c r="F2478" i="1"/>
  <c r="C2478" i="1"/>
  <c r="B2478" i="1"/>
  <c r="F2477" i="1"/>
  <c r="C2477" i="1"/>
  <c r="B2477" i="1"/>
  <c r="F2476" i="1"/>
  <c r="C2476" i="1"/>
  <c r="B2476" i="1"/>
  <c r="F2475" i="1"/>
  <c r="C2475" i="1"/>
  <c r="B2475" i="1"/>
  <c r="F2474" i="1"/>
  <c r="C2474" i="1"/>
  <c r="B2474" i="1"/>
  <c r="F2473" i="1"/>
  <c r="C2473" i="1"/>
  <c r="B2473" i="1"/>
  <c r="F2472" i="1"/>
  <c r="C2472" i="1"/>
  <c r="B2472" i="1"/>
  <c r="F2471" i="1"/>
  <c r="C2471" i="1"/>
  <c r="B2471" i="1"/>
  <c r="F2470" i="1"/>
  <c r="C2470" i="1"/>
  <c r="B2470" i="1"/>
  <c r="F2469" i="1"/>
  <c r="C2469" i="1"/>
  <c r="B2469" i="1"/>
  <c r="F2468" i="1"/>
  <c r="C2468" i="1"/>
  <c r="B2468" i="1"/>
  <c r="F2467" i="1"/>
  <c r="C2467" i="1"/>
  <c r="B2467" i="1"/>
  <c r="F2466" i="1"/>
  <c r="C2466" i="1"/>
  <c r="B2466" i="1"/>
  <c r="F2465" i="1"/>
  <c r="C2465" i="1"/>
  <c r="B2465" i="1"/>
  <c r="F2464" i="1"/>
  <c r="C2464" i="1"/>
  <c r="B2464" i="1"/>
  <c r="F2463" i="1"/>
  <c r="C2463" i="1"/>
  <c r="B2463" i="1"/>
  <c r="F2462" i="1"/>
  <c r="C2462" i="1"/>
  <c r="B2462" i="1"/>
  <c r="F2461" i="1"/>
  <c r="C2461" i="1"/>
  <c r="B2461" i="1"/>
  <c r="F2460" i="1"/>
  <c r="C2460" i="1"/>
  <c r="B2460" i="1"/>
  <c r="F2459" i="1"/>
  <c r="C2459" i="1"/>
  <c r="B2459" i="1"/>
  <c r="F2458" i="1"/>
  <c r="C2458" i="1"/>
  <c r="B2458" i="1"/>
  <c r="F2457" i="1"/>
  <c r="C2457" i="1"/>
  <c r="B2457" i="1"/>
  <c r="F2456" i="1"/>
  <c r="C2456" i="1"/>
  <c r="B2456" i="1"/>
  <c r="F2455" i="1"/>
  <c r="C2455" i="1"/>
  <c r="B2455" i="1"/>
  <c r="F2454" i="1"/>
  <c r="C2454" i="1"/>
  <c r="B2454" i="1"/>
  <c r="F2453" i="1"/>
  <c r="C2453" i="1"/>
  <c r="B2453" i="1"/>
  <c r="F2452" i="1"/>
  <c r="C2452" i="1"/>
  <c r="B2452" i="1"/>
  <c r="F2451" i="1"/>
  <c r="C2451" i="1"/>
  <c r="B2451" i="1"/>
  <c r="F2450" i="1"/>
  <c r="C2450" i="1"/>
  <c r="B2450" i="1"/>
  <c r="F2449" i="1"/>
  <c r="C2449" i="1"/>
  <c r="B2449" i="1"/>
  <c r="F2448" i="1"/>
  <c r="C2448" i="1"/>
  <c r="B2448" i="1"/>
  <c r="F2447" i="1"/>
  <c r="C2447" i="1"/>
  <c r="B2447" i="1"/>
  <c r="F2446" i="1"/>
  <c r="C2446" i="1"/>
  <c r="B2446" i="1"/>
  <c r="F2445" i="1"/>
  <c r="C2445" i="1"/>
  <c r="B2445" i="1"/>
  <c r="F2444" i="1"/>
  <c r="C2444" i="1"/>
  <c r="B2444" i="1"/>
  <c r="F2443" i="1"/>
  <c r="C2443" i="1"/>
  <c r="B2443" i="1"/>
  <c r="F2442" i="1"/>
  <c r="C2442" i="1"/>
  <c r="B2442" i="1"/>
  <c r="F2441" i="1"/>
  <c r="C2441" i="1"/>
  <c r="B2441" i="1"/>
  <c r="F2440" i="1"/>
  <c r="C2440" i="1"/>
  <c r="B2440" i="1"/>
  <c r="F2439" i="1"/>
  <c r="C2439" i="1"/>
  <c r="B2439" i="1"/>
  <c r="F2438" i="1"/>
  <c r="C2438" i="1"/>
  <c r="B2438" i="1"/>
  <c r="F2437" i="1"/>
  <c r="C2437" i="1"/>
  <c r="B2437" i="1"/>
  <c r="F2436" i="1"/>
  <c r="C2436" i="1"/>
  <c r="B2436" i="1"/>
  <c r="F2435" i="1"/>
  <c r="C2435" i="1"/>
  <c r="B2435" i="1"/>
  <c r="F2434" i="1"/>
  <c r="C2434" i="1"/>
  <c r="B2434" i="1"/>
  <c r="F2433" i="1"/>
  <c r="C2433" i="1"/>
  <c r="B2433" i="1"/>
  <c r="F2432" i="1"/>
  <c r="C2432" i="1"/>
  <c r="B2432" i="1"/>
  <c r="F2431" i="1"/>
  <c r="C2431" i="1"/>
  <c r="B2431" i="1"/>
  <c r="F2430" i="1"/>
  <c r="C2430" i="1"/>
  <c r="B2430" i="1"/>
  <c r="F2429" i="1"/>
  <c r="C2429" i="1"/>
  <c r="B2429" i="1"/>
  <c r="F2428" i="1"/>
  <c r="C2428" i="1"/>
  <c r="B2428" i="1"/>
  <c r="F2427" i="1"/>
  <c r="C2427" i="1"/>
  <c r="B2427" i="1"/>
  <c r="F2426" i="1"/>
  <c r="C2426" i="1"/>
  <c r="B2426" i="1"/>
  <c r="F2425" i="1"/>
  <c r="C2425" i="1"/>
  <c r="B2425" i="1"/>
  <c r="F2424" i="1"/>
  <c r="C2424" i="1"/>
  <c r="B2424" i="1"/>
  <c r="F2423" i="1"/>
  <c r="C2423" i="1"/>
  <c r="B2423" i="1"/>
  <c r="F2422" i="1"/>
  <c r="C2422" i="1"/>
  <c r="B2422" i="1"/>
  <c r="F2421" i="1"/>
  <c r="C2421" i="1"/>
  <c r="B2421" i="1"/>
  <c r="F2420" i="1"/>
  <c r="C2420" i="1"/>
  <c r="B2420" i="1"/>
  <c r="F2419" i="1"/>
  <c r="C2419" i="1"/>
  <c r="B2419" i="1"/>
  <c r="F2418" i="1"/>
  <c r="C2418" i="1"/>
  <c r="B2418" i="1"/>
  <c r="F2417" i="1"/>
  <c r="C2417" i="1"/>
  <c r="B2417" i="1"/>
  <c r="F2416" i="1"/>
  <c r="C2416" i="1"/>
  <c r="B2416" i="1"/>
  <c r="F2415" i="1"/>
  <c r="C2415" i="1"/>
  <c r="B2415" i="1"/>
  <c r="F2414" i="1"/>
  <c r="C2414" i="1"/>
  <c r="B2414" i="1"/>
  <c r="F2413" i="1"/>
  <c r="C2413" i="1"/>
  <c r="B2413" i="1"/>
  <c r="F2412" i="1"/>
  <c r="C2412" i="1"/>
  <c r="B2412" i="1"/>
  <c r="F2411" i="1"/>
  <c r="C2411" i="1"/>
  <c r="B2411" i="1"/>
  <c r="F2410" i="1"/>
  <c r="C2410" i="1"/>
  <c r="B2410" i="1"/>
  <c r="F2409" i="1"/>
  <c r="C2409" i="1"/>
  <c r="B2409" i="1"/>
  <c r="F2408" i="1"/>
  <c r="C2408" i="1"/>
  <c r="B2408" i="1"/>
  <c r="F2407" i="1"/>
  <c r="C2407" i="1"/>
  <c r="B2407" i="1"/>
  <c r="F2406" i="1"/>
  <c r="C2406" i="1"/>
  <c r="B2406" i="1"/>
  <c r="F2405" i="1"/>
  <c r="C2405" i="1"/>
  <c r="B2405" i="1"/>
  <c r="F2404" i="1"/>
  <c r="C2404" i="1"/>
  <c r="B2404" i="1"/>
  <c r="F2403" i="1"/>
  <c r="C2403" i="1"/>
  <c r="B2403" i="1"/>
  <c r="F2402" i="1"/>
  <c r="C2402" i="1"/>
  <c r="B2402" i="1"/>
  <c r="F2401" i="1"/>
  <c r="C2401" i="1"/>
  <c r="B2401" i="1"/>
  <c r="F2400" i="1"/>
  <c r="C2400" i="1"/>
  <c r="B2400" i="1"/>
  <c r="F2399" i="1"/>
  <c r="C2399" i="1"/>
  <c r="B2399" i="1"/>
  <c r="F2398" i="1"/>
  <c r="C2398" i="1"/>
  <c r="B2398" i="1"/>
  <c r="F2397" i="1"/>
  <c r="C2397" i="1"/>
  <c r="B2397" i="1"/>
  <c r="F2396" i="1"/>
  <c r="C2396" i="1"/>
  <c r="B2396" i="1"/>
  <c r="F2395" i="1"/>
  <c r="C2395" i="1"/>
  <c r="B2395" i="1"/>
  <c r="F2394" i="1"/>
  <c r="C2394" i="1"/>
  <c r="B2394" i="1"/>
  <c r="F2393" i="1"/>
  <c r="C2393" i="1"/>
  <c r="B2393" i="1"/>
  <c r="F2392" i="1"/>
  <c r="C2392" i="1"/>
  <c r="B2392" i="1"/>
  <c r="F2391" i="1"/>
  <c r="C2391" i="1"/>
  <c r="B2391" i="1"/>
  <c r="F2390" i="1"/>
  <c r="C2390" i="1"/>
  <c r="B2390" i="1"/>
  <c r="F2389" i="1"/>
  <c r="C2389" i="1"/>
  <c r="B2389" i="1"/>
  <c r="F2388" i="1"/>
  <c r="C2388" i="1"/>
  <c r="B2388" i="1"/>
  <c r="F2387" i="1"/>
  <c r="C2387" i="1"/>
  <c r="B2387" i="1"/>
  <c r="F2386" i="1"/>
  <c r="C2386" i="1"/>
  <c r="B2386" i="1"/>
  <c r="F2385" i="1"/>
  <c r="C2385" i="1"/>
  <c r="B2385" i="1"/>
  <c r="F2384" i="1"/>
  <c r="C2384" i="1"/>
  <c r="B2384" i="1"/>
  <c r="F2383" i="1"/>
  <c r="C2383" i="1"/>
  <c r="B2383" i="1"/>
  <c r="F2382" i="1"/>
  <c r="C2382" i="1"/>
  <c r="B2382" i="1"/>
  <c r="F2381" i="1"/>
  <c r="C2381" i="1"/>
  <c r="B2381" i="1"/>
  <c r="F2380" i="1"/>
  <c r="C2380" i="1"/>
  <c r="B2380" i="1"/>
  <c r="F2379" i="1"/>
  <c r="C2379" i="1"/>
  <c r="B2379" i="1"/>
  <c r="F2378" i="1"/>
  <c r="C2378" i="1"/>
  <c r="B2378" i="1"/>
  <c r="F2377" i="1"/>
  <c r="C2377" i="1"/>
  <c r="B2377" i="1"/>
  <c r="F2376" i="1"/>
  <c r="C2376" i="1"/>
  <c r="B2376" i="1"/>
  <c r="F2375" i="1"/>
  <c r="C2375" i="1"/>
  <c r="B2375" i="1"/>
  <c r="F2374" i="1"/>
  <c r="C2374" i="1"/>
  <c r="B2374" i="1"/>
  <c r="F2373" i="1"/>
  <c r="C2373" i="1"/>
  <c r="B2373" i="1"/>
  <c r="F2372" i="1"/>
  <c r="C2372" i="1"/>
  <c r="B2372" i="1"/>
  <c r="F2371" i="1"/>
  <c r="C2371" i="1"/>
  <c r="B2371" i="1"/>
  <c r="F2370" i="1"/>
  <c r="C2370" i="1"/>
  <c r="B2370" i="1"/>
  <c r="F2369" i="1"/>
  <c r="C2369" i="1"/>
  <c r="B2369" i="1"/>
  <c r="F2368" i="1"/>
  <c r="C2368" i="1"/>
  <c r="B2368" i="1"/>
  <c r="F2367" i="1"/>
  <c r="C2367" i="1"/>
  <c r="B2367" i="1"/>
  <c r="F2366" i="1"/>
  <c r="C2366" i="1"/>
  <c r="B2366" i="1"/>
  <c r="F2365" i="1"/>
  <c r="C2365" i="1"/>
  <c r="B2365" i="1"/>
  <c r="F2364" i="1"/>
  <c r="C2364" i="1"/>
  <c r="B2364" i="1"/>
  <c r="F2363" i="1"/>
  <c r="C2363" i="1"/>
  <c r="B2363" i="1"/>
  <c r="F2362" i="1"/>
  <c r="C2362" i="1"/>
  <c r="B2362" i="1"/>
  <c r="F2361" i="1"/>
  <c r="C2361" i="1"/>
  <c r="B2361" i="1"/>
  <c r="F2360" i="1"/>
  <c r="C2360" i="1"/>
  <c r="B2360" i="1"/>
  <c r="F2359" i="1"/>
  <c r="C2359" i="1"/>
  <c r="B2359" i="1"/>
  <c r="F2358" i="1"/>
  <c r="C2358" i="1"/>
  <c r="B2358" i="1"/>
  <c r="F2357" i="1"/>
  <c r="C2357" i="1"/>
  <c r="B2357" i="1"/>
  <c r="F2356" i="1"/>
  <c r="C2356" i="1"/>
  <c r="B2356" i="1"/>
  <c r="F2355" i="1"/>
  <c r="C2355" i="1"/>
  <c r="B2355" i="1"/>
  <c r="F2354" i="1"/>
  <c r="C2354" i="1"/>
  <c r="B2354" i="1"/>
  <c r="F2353" i="1"/>
  <c r="C2353" i="1"/>
  <c r="B2353" i="1"/>
  <c r="F2352" i="1"/>
  <c r="C2352" i="1"/>
  <c r="B2352" i="1"/>
  <c r="F2351" i="1"/>
  <c r="C2351" i="1"/>
  <c r="B2351" i="1"/>
  <c r="F2350" i="1"/>
  <c r="C2350" i="1"/>
  <c r="B2350" i="1"/>
  <c r="F2349" i="1"/>
  <c r="C2349" i="1"/>
  <c r="B2349" i="1"/>
  <c r="F2348" i="1"/>
  <c r="C2348" i="1"/>
  <c r="B2348" i="1"/>
  <c r="F2347" i="1"/>
  <c r="C2347" i="1"/>
  <c r="B2347" i="1"/>
  <c r="F2346" i="1"/>
  <c r="C2346" i="1"/>
  <c r="B2346" i="1"/>
  <c r="F2345" i="1"/>
  <c r="C2345" i="1"/>
  <c r="B2345" i="1"/>
  <c r="F2344" i="1"/>
  <c r="C2344" i="1"/>
  <c r="B2344" i="1"/>
  <c r="F2343" i="1"/>
  <c r="C2343" i="1"/>
  <c r="B2343" i="1"/>
  <c r="F2342" i="1"/>
  <c r="C2342" i="1"/>
  <c r="B2342" i="1"/>
  <c r="F2341" i="1"/>
  <c r="C2341" i="1"/>
  <c r="B2341" i="1"/>
  <c r="F2340" i="1"/>
  <c r="C2340" i="1"/>
  <c r="B2340" i="1"/>
  <c r="F2339" i="1"/>
  <c r="C2339" i="1"/>
  <c r="B2339" i="1"/>
  <c r="F2338" i="1"/>
  <c r="C2338" i="1"/>
  <c r="B2338" i="1"/>
  <c r="F2337" i="1"/>
  <c r="C2337" i="1"/>
  <c r="B2337" i="1"/>
  <c r="F2336" i="1"/>
  <c r="C2336" i="1"/>
  <c r="B2336" i="1"/>
  <c r="F2335" i="1"/>
  <c r="C2335" i="1"/>
  <c r="B2335" i="1"/>
  <c r="F2334" i="1"/>
  <c r="C2334" i="1"/>
  <c r="B2334" i="1"/>
  <c r="F2333" i="1"/>
  <c r="C2333" i="1"/>
  <c r="B2333" i="1"/>
  <c r="F2332" i="1"/>
  <c r="C2332" i="1"/>
  <c r="B2332" i="1"/>
  <c r="F2331" i="1"/>
  <c r="C2331" i="1"/>
  <c r="B2331" i="1"/>
  <c r="F2330" i="1"/>
  <c r="C2330" i="1"/>
  <c r="B2330" i="1"/>
  <c r="F2329" i="1"/>
  <c r="C2329" i="1"/>
  <c r="B2329" i="1"/>
  <c r="F2328" i="1"/>
  <c r="C2328" i="1"/>
  <c r="B2328" i="1"/>
  <c r="F2327" i="1"/>
  <c r="C2327" i="1"/>
  <c r="B2327" i="1"/>
  <c r="F2326" i="1"/>
  <c r="C2326" i="1"/>
  <c r="B2326" i="1"/>
  <c r="F2325" i="1"/>
  <c r="C2325" i="1"/>
  <c r="B2325" i="1"/>
  <c r="F2324" i="1"/>
  <c r="C2324" i="1"/>
  <c r="B2324" i="1"/>
  <c r="F2323" i="1"/>
  <c r="C2323" i="1"/>
  <c r="B2323" i="1"/>
  <c r="F2322" i="1"/>
  <c r="C2322" i="1"/>
  <c r="B2322" i="1"/>
  <c r="F2321" i="1"/>
  <c r="C2321" i="1"/>
  <c r="B2321" i="1"/>
  <c r="F2320" i="1"/>
  <c r="C2320" i="1"/>
  <c r="B2320" i="1"/>
  <c r="F2319" i="1"/>
  <c r="C2319" i="1"/>
  <c r="B2319" i="1"/>
  <c r="F2318" i="1"/>
  <c r="C2318" i="1"/>
  <c r="B2318" i="1"/>
  <c r="F2317" i="1"/>
  <c r="C2317" i="1"/>
  <c r="B2317" i="1"/>
  <c r="F2316" i="1"/>
  <c r="C2316" i="1"/>
  <c r="B2316" i="1"/>
  <c r="F2315" i="1"/>
  <c r="C2315" i="1"/>
  <c r="B2315" i="1"/>
  <c r="F2314" i="1"/>
  <c r="C2314" i="1"/>
  <c r="B2314" i="1"/>
  <c r="F2313" i="1"/>
  <c r="C2313" i="1"/>
  <c r="B2313" i="1"/>
  <c r="F2312" i="1"/>
  <c r="C2312" i="1"/>
  <c r="B2312" i="1"/>
  <c r="F2311" i="1"/>
  <c r="C2311" i="1"/>
  <c r="B2311" i="1"/>
  <c r="F2310" i="1"/>
  <c r="C2310" i="1"/>
  <c r="B2310" i="1"/>
  <c r="F2309" i="1"/>
  <c r="C2309" i="1"/>
  <c r="B2309" i="1"/>
  <c r="F2308" i="1"/>
  <c r="C2308" i="1"/>
  <c r="B2308" i="1"/>
  <c r="F2307" i="1"/>
  <c r="C2307" i="1"/>
  <c r="B2307" i="1"/>
  <c r="F2306" i="1"/>
  <c r="C2306" i="1"/>
  <c r="B2306" i="1"/>
  <c r="F2305" i="1"/>
  <c r="C2305" i="1"/>
  <c r="B2305" i="1"/>
  <c r="F2304" i="1"/>
  <c r="C2304" i="1"/>
  <c r="B2304" i="1"/>
  <c r="F2303" i="1"/>
  <c r="C2303" i="1"/>
  <c r="B2303" i="1"/>
  <c r="F2302" i="1"/>
  <c r="C2302" i="1"/>
  <c r="B2302" i="1"/>
  <c r="F2301" i="1"/>
  <c r="C2301" i="1"/>
  <c r="B2301" i="1"/>
  <c r="F2300" i="1"/>
  <c r="C2300" i="1"/>
  <c r="B2300" i="1"/>
  <c r="F2299" i="1"/>
  <c r="C2299" i="1"/>
  <c r="B2299" i="1"/>
  <c r="F2298" i="1"/>
  <c r="C2298" i="1"/>
  <c r="B2298" i="1"/>
  <c r="F2297" i="1"/>
  <c r="C2297" i="1"/>
  <c r="B2297" i="1"/>
  <c r="F2296" i="1"/>
  <c r="C2296" i="1"/>
  <c r="B2296" i="1"/>
  <c r="F2295" i="1"/>
  <c r="C2295" i="1"/>
  <c r="B2295" i="1"/>
  <c r="F2294" i="1"/>
  <c r="C2294" i="1"/>
  <c r="B2294" i="1"/>
  <c r="F2293" i="1"/>
  <c r="C2293" i="1"/>
  <c r="B2293" i="1"/>
  <c r="F2292" i="1"/>
  <c r="C2292" i="1"/>
  <c r="B2292" i="1"/>
  <c r="F2291" i="1"/>
  <c r="C2291" i="1"/>
  <c r="B2291" i="1"/>
  <c r="F2290" i="1"/>
  <c r="C2290" i="1"/>
  <c r="B2290" i="1"/>
  <c r="F2289" i="1"/>
  <c r="C2289" i="1"/>
  <c r="B2289" i="1"/>
  <c r="F2288" i="1"/>
  <c r="C2288" i="1"/>
  <c r="B2288" i="1"/>
  <c r="F2287" i="1"/>
  <c r="C2287" i="1"/>
  <c r="B2287" i="1"/>
  <c r="F2286" i="1"/>
  <c r="C2286" i="1"/>
  <c r="B2286" i="1"/>
  <c r="F2285" i="1"/>
  <c r="C2285" i="1"/>
  <c r="B2285" i="1"/>
  <c r="F2284" i="1"/>
  <c r="C2284" i="1"/>
  <c r="B2284" i="1"/>
  <c r="F2283" i="1"/>
  <c r="C2283" i="1"/>
  <c r="B2283" i="1"/>
  <c r="F2282" i="1"/>
  <c r="C2282" i="1"/>
  <c r="B2282" i="1"/>
  <c r="F2281" i="1"/>
  <c r="C2281" i="1"/>
  <c r="B2281" i="1"/>
  <c r="F2280" i="1"/>
  <c r="C2280" i="1"/>
  <c r="B2280" i="1"/>
  <c r="F2279" i="1"/>
  <c r="C2279" i="1"/>
  <c r="B2279" i="1"/>
  <c r="F2278" i="1"/>
  <c r="C2278" i="1"/>
  <c r="B2278" i="1"/>
  <c r="F2277" i="1"/>
  <c r="C2277" i="1"/>
  <c r="B2277" i="1"/>
  <c r="F2276" i="1"/>
  <c r="C2276" i="1"/>
  <c r="B2276" i="1"/>
  <c r="F2275" i="1"/>
  <c r="C2275" i="1"/>
  <c r="B2275" i="1"/>
  <c r="F2274" i="1"/>
  <c r="C2274" i="1"/>
  <c r="B2274" i="1"/>
  <c r="F2273" i="1"/>
  <c r="C2273" i="1"/>
  <c r="B2273" i="1"/>
  <c r="F2272" i="1"/>
  <c r="C2272" i="1"/>
  <c r="B2272" i="1"/>
  <c r="F2271" i="1"/>
  <c r="C2271" i="1"/>
  <c r="B2271" i="1"/>
  <c r="F2270" i="1"/>
  <c r="C2270" i="1"/>
  <c r="B2270" i="1"/>
  <c r="F2269" i="1"/>
  <c r="C2269" i="1"/>
  <c r="B2269" i="1"/>
  <c r="F2268" i="1"/>
  <c r="C2268" i="1"/>
  <c r="B2268" i="1"/>
  <c r="F2267" i="1"/>
  <c r="C2267" i="1"/>
  <c r="B2267" i="1"/>
  <c r="F2266" i="1"/>
  <c r="C2266" i="1"/>
  <c r="B2266" i="1"/>
  <c r="F2265" i="1"/>
  <c r="C2265" i="1"/>
  <c r="B2265" i="1"/>
  <c r="F2264" i="1"/>
  <c r="C2264" i="1"/>
  <c r="B2264" i="1"/>
  <c r="F2263" i="1"/>
  <c r="C2263" i="1"/>
  <c r="B2263" i="1"/>
  <c r="F2262" i="1"/>
  <c r="C2262" i="1"/>
  <c r="B2262" i="1"/>
  <c r="F2261" i="1"/>
  <c r="C2261" i="1"/>
  <c r="B2261" i="1"/>
  <c r="F2260" i="1"/>
  <c r="C2260" i="1"/>
  <c r="B2260" i="1"/>
  <c r="F2259" i="1"/>
  <c r="C2259" i="1"/>
  <c r="B2259" i="1"/>
  <c r="F2258" i="1"/>
  <c r="C2258" i="1"/>
  <c r="B2258" i="1"/>
  <c r="F2257" i="1"/>
  <c r="C2257" i="1"/>
  <c r="B2257" i="1"/>
  <c r="F2256" i="1"/>
  <c r="C2256" i="1"/>
  <c r="B2256" i="1"/>
  <c r="F2255" i="1"/>
  <c r="C2255" i="1"/>
  <c r="B2255" i="1"/>
  <c r="F2254" i="1"/>
  <c r="C2254" i="1"/>
  <c r="B2254" i="1"/>
  <c r="F2253" i="1"/>
  <c r="C2253" i="1"/>
  <c r="B2253" i="1"/>
  <c r="F2252" i="1"/>
  <c r="C2252" i="1"/>
  <c r="B2252" i="1"/>
  <c r="F2251" i="1"/>
  <c r="C2251" i="1"/>
  <c r="B2251" i="1"/>
  <c r="F2250" i="1"/>
  <c r="C2250" i="1"/>
  <c r="B2250" i="1"/>
  <c r="F2249" i="1"/>
  <c r="C2249" i="1"/>
  <c r="B2249" i="1"/>
  <c r="F2248" i="1"/>
  <c r="C2248" i="1"/>
  <c r="B2248" i="1"/>
  <c r="F2247" i="1"/>
  <c r="C2247" i="1"/>
  <c r="B2247" i="1"/>
  <c r="F2246" i="1"/>
  <c r="C2246" i="1"/>
  <c r="B2246" i="1"/>
  <c r="F2245" i="1"/>
  <c r="C2245" i="1"/>
  <c r="B2245" i="1"/>
  <c r="F2244" i="1"/>
  <c r="C2244" i="1"/>
  <c r="B2244" i="1"/>
  <c r="F2243" i="1"/>
  <c r="C2243" i="1"/>
  <c r="B2243" i="1"/>
  <c r="F2242" i="1"/>
  <c r="C2242" i="1"/>
  <c r="B2242" i="1"/>
  <c r="F2241" i="1"/>
  <c r="C2241" i="1"/>
  <c r="B2241" i="1"/>
  <c r="F2240" i="1"/>
  <c r="C2240" i="1"/>
  <c r="B2240" i="1"/>
  <c r="F2239" i="1"/>
  <c r="C2239" i="1"/>
  <c r="B2239" i="1"/>
  <c r="F2238" i="1"/>
  <c r="C2238" i="1"/>
  <c r="B2238" i="1"/>
  <c r="F2237" i="1"/>
  <c r="C2237" i="1"/>
  <c r="B2237" i="1"/>
  <c r="F2236" i="1"/>
  <c r="C2236" i="1"/>
  <c r="B2236" i="1"/>
  <c r="F2235" i="1"/>
  <c r="C2235" i="1"/>
  <c r="B2235" i="1"/>
  <c r="F2234" i="1"/>
  <c r="C2234" i="1"/>
  <c r="B2234" i="1"/>
  <c r="F2233" i="1"/>
  <c r="C2233" i="1"/>
  <c r="B2233" i="1"/>
  <c r="F2232" i="1"/>
  <c r="C2232" i="1"/>
  <c r="B2232" i="1"/>
  <c r="F2231" i="1"/>
  <c r="C2231" i="1"/>
  <c r="B2231" i="1"/>
  <c r="F2230" i="1"/>
  <c r="C2230" i="1"/>
  <c r="B2230" i="1"/>
  <c r="F2229" i="1"/>
  <c r="C2229" i="1"/>
  <c r="B2229" i="1"/>
  <c r="F2228" i="1"/>
  <c r="C2228" i="1"/>
  <c r="B2228" i="1"/>
  <c r="F2227" i="1"/>
  <c r="C2227" i="1"/>
  <c r="B2227" i="1"/>
  <c r="F2226" i="1"/>
  <c r="C2226" i="1"/>
  <c r="B2226" i="1"/>
  <c r="F2225" i="1"/>
  <c r="C2225" i="1"/>
  <c r="B2225" i="1"/>
  <c r="F2224" i="1"/>
  <c r="C2224" i="1"/>
  <c r="B2224" i="1"/>
  <c r="F2223" i="1"/>
  <c r="C2223" i="1"/>
  <c r="B2223" i="1"/>
  <c r="F2222" i="1"/>
  <c r="C2222" i="1"/>
  <c r="B2222" i="1"/>
  <c r="F2221" i="1"/>
  <c r="C2221" i="1"/>
  <c r="B2221" i="1"/>
  <c r="F2220" i="1"/>
  <c r="C2220" i="1"/>
  <c r="B2220" i="1"/>
  <c r="F2219" i="1"/>
  <c r="C2219" i="1"/>
  <c r="B2219" i="1"/>
  <c r="F2218" i="1"/>
  <c r="C2218" i="1"/>
  <c r="B2218" i="1"/>
  <c r="F2217" i="1"/>
  <c r="C2217" i="1"/>
  <c r="B2217" i="1"/>
  <c r="F2216" i="1"/>
  <c r="C2216" i="1"/>
  <c r="B2216" i="1"/>
  <c r="F2215" i="1"/>
  <c r="C2215" i="1"/>
  <c r="B2215" i="1"/>
  <c r="F2214" i="1"/>
  <c r="C2214" i="1"/>
  <c r="B2214" i="1"/>
  <c r="F2213" i="1"/>
  <c r="C2213" i="1"/>
  <c r="B2213" i="1"/>
  <c r="F2212" i="1"/>
  <c r="C2212" i="1"/>
  <c r="B2212" i="1"/>
  <c r="F2211" i="1"/>
  <c r="C2211" i="1"/>
  <c r="B2211" i="1"/>
  <c r="F2210" i="1"/>
  <c r="C2210" i="1"/>
  <c r="B2210" i="1"/>
  <c r="F2209" i="1"/>
  <c r="C2209" i="1"/>
  <c r="B2209" i="1"/>
  <c r="F2208" i="1"/>
  <c r="C2208" i="1"/>
  <c r="B2208" i="1"/>
  <c r="F2207" i="1"/>
  <c r="C2207" i="1"/>
  <c r="B2207" i="1"/>
  <c r="F2206" i="1"/>
  <c r="C2206" i="1"/>
  <c r="B2206" i="1"/>
  <c r="F2205" i="1"/>
  <c r="C2205" i="1"/>
  <c r="B2205" i="1"/>
  <c r="F2204" i="1"/>
  <c r="C2204" i="1"/>
  <c r="B2204" i="1"/>
  <c r="F2203" i="1"/>
  <c r="C2203" i="1"/>
  <c r="B2203" i="1"/>
  <c r="F2202" i="1"/>
  <c r="C2202" i="1"/>
  <c r="B2202" i="1"/>
  <c r="F2201" i="1"/>
  <c r="C2201" i="1"/>
  <c r="B2201" i="1"/>
  <c r="F2200" i="1"/>
  <c r="C2200" i="1"/>
  <c r="B2200" i="1"/>
  <c r="F2199" i="1"/>
  <c r="C2199" i="1"/>
  <c r="B2199" i="1"/>
  <c r="F2198" i="1"/>
  <c r="C2198" i="1"/>
  <c r="B2198" i="1"/>
  <c r="F2197" i="1"/>
  <c r="C2197" i="1"/>
  <c r="B2197" i="1"/>
  <c r="F2196" i="1"/>
  <c r="C2196" i="1"/>
  <c r="B2196" i="1"/>
  <c r="F2195" i="1"/>
  <c r="C2195" i="1"/>
  <c r="B2195" i="1"/>
  <c r="F2194" i="1"/>
  <c r="C2194" i="1"/>
  <c r="B2194" i="1"/>
  <c r="F2193" i="1"/>
  <c r="C2193" i="1"/>
  <c r="B2193" i="1"/>
  <c r="F2192" i="1"/>
  <c r="C2192" i="1"/>
  <c r="B2192" i="1"/>
  <c r="F2191" i="1"/>
  <c r="C2191" i="1"/>
  <c r="B2191" i="1"/>
  <c r="F2190" i="1"/>
  <c r="C2190" i="1"/>
  <c r="B2190" i="1"/>
  <c r="F2189" i="1"/>
  <c r="C2189" i="1"/>
  <c r="B2189" i="1"/>
  <c r="F2188" i="1"/>
  <c r="C2188" i="1"/>
  <c r="B2188" i="1"/>
  <c r="F2187" i="1"/>
  <c r="C2187" i="1"/>
  <c r="B2187" i="1"/>
  <c r="F2186" i="1"/>
  <c r="C2186" i="1"/>
  <c r="B2186" i="1"/>
  <c r="F2185" i="1"/>
  <c r="C2185" i="1"/>
  <c r="B2185" i="1"/>
  <c r="F2184" i="1"/>
  <c r="C2184" i="1"/>
  <c r="B2184" i="1"/>
  <c r="F2183" i="1"/>
  <c r="C2183" i="1"/>
  <c r="B2183" i="1"/>
  <c r="F2182" i="1"/>
  <c r="C2182" i="1"/>
  <c r="B2182" i="1"/>
  <c r="F2181" i="1"/>
  <c r="C2181" i="1"/>
  <c r="B2181" i="1"/>
  <c r="F2180" i="1"/>
  <c r="C2180" i="1"/>
  <c r="B2180" i="1"/>
  <c r="F2179" i="1"/>
  <c r="C2179" i="1"/>
  <c r="B2179" i="1"/>
  <c r="F2178" i="1"/>
  <c r="C2178" i="1"/>
  <c r="B2178" i="1"/>
  <c r="F2177" i="1"/>
  <c r="C2177" i="1"/>
  <c r="B2177" i="1"/>
  <c r="F2176" i="1"/>
  <c r="C2176" i="1"/>
  <c r="B2176" i="1"/>
  <c r="F2175" i="1"/>
  <c r="C2175" i="1"/>
  <c r="B2175" i="1"/>
  <c r="F2174" i="1"/>
  <c r="C2174" i="1"/>
  <c r="B2174" i="1"/>
  <c r="F2173" i="1"/>
  <c r="C2173" i="1"/>
  <c r="B2173" i="1"/>
  <c r="F2172" i="1"/>
  <c r="C2172" i="1"/>
  <c r="B2172" i="1"/>
  <c r="F2171" i="1"/>
  <c r="C2171" i="1"/>
  <c r="B2171" i="1"/>
  <c r="F2170" i="1"/>
  <c r="C2170" i="1"/>
  <c r="B2170" i="1"/>
  <c r="F2169" i="1"/>
  <c r="C2169" i="1"/>
  <c r="B2169" i="1"/>
  <c r="F2168" i="1"/>
  <c r="C2168" i="1"/>
  <c r="B2168" i="1"/>
  <c r="F2167" i="1"/>
  <c r="C2167" i="1"/>
  <c r="B2167" i="1"/>
  <c r="F2166" i="1"/>
  <c r="C2166" i="1"/>
  <c r="B2166" i="1"/>
  <c r="F2165" i="1"/>
  <c r="C2165" i="1"/>
  <c r="B2165" i="1"/>
  <c r="F2164" i="1"/>
  <c r="C2164" i="1"/>
  <c r="B2164" i="1"/>
  <c r="F2163" i="1"/>
  <c r="C2163" i="1"/>
  <c r="B2163" i="1"/>
  <c r="F2162" i="1"/>
  <c r="C2162" i="1"/>
  <c r="B2162" i="1"/>
  <c r="F2161" i="1"/>
  <c r="C2161" i="1"/>
  <c r="B2161" i="1"/>
  <c r="F2160" i="1"/>
  <c r="C2160" i="1"/>
  <c r="B2160" i="1"/>
  <c r="F2159" i="1"/>
  <c r="C2159" i="1"/>
  <c r="B2159" i="1"/>
  <c r="F2158" i="1"/>
  <c r="C2158" i="1"/>
  <c r="B2158" i="1"/>
  <c r="F2157" i="1"/>
  <c r="C2157" i="1"/>
  <c r="B2157" i="1"/>
  <c r="F2156" i="1"/>
  <c r="C2156" i="1"/>
  <c r="B2156" i="1"/>
  <c r="F2155" i="1"/>
  <c r="C2155" i="1"/>
  <c r="B2155" i="1"/>
  <c r="F2154" i="1"/>
  <c r="C2154" i="1"/>
  <c r="B2154" i="1"/>
  <c r="F2153" i="1"/>
  <c r="C2153" i="1"/>
  <c r="B2153" i="1"/>
  <c r="F2152" i="1"/>
  <c r="C2152" i="1"/>
  <c r="B2152" i="1"/>
  <c r="F2151" i="1"/>
  <c r="C2151" i="1"/>
  <c r="B2151" i="1"/>
  <c r="F2150" i="1"/>
  <c r="C2150" i="1"/>
  <c r="B2150" i="1"/>
  <c r="F2149" i="1"/>
  <c r="C2149" i="1"/>
  <c r="B2149" i="1"/>
  <c r="F2148" i="1"/>
  <c r="C2148" i="1"/>
  <c r="B2148" i="1"/>
  <c r="F2147" i="1"/>
  <c r="C2147" i="1"/>
  <c r="B2147" i="1"/>
  <c r="F2146" i="1"/>
  <c r="C2146" i="1"/>
  <c r="B2146" i="1"/>
  <c r="F2145" i="1"/>
  <c r="C2145" i="1"/>
  <c r="B2145" i="1"/>
  <c r="F2144" i="1"/>
  <c r="C2144" i="1"/>
  <c r="B2144" i="1"/>
  <c r="F2143" i="1"/>
  <c r="C2143" i="1"/>
  <c r="B2143" i="1"/>
  <c r="F2142" i="1"/>
  <c r="C2142" i="1"/>
  <c r="B2142" i="1"/>
  <c r="F2141" i="1"/>
  <c r="C2141" i="1"/>
  <c r="B2141" i="1"/>
  <c r="F2140" i="1"/>
  <c r="C2140" i="1"/>
  <c r="B2140" i="1"/>
  <c r="F2139" i="1"/>
  <c r="C2139" i="1"/>
  <c r="B2139" i="1"/>
  <c r="F2138" i="1"/>
  <c r="C2138" i="1"/>
  <c r="B2138" i="1"/>
  <c r="F2137" i="1"/>
  <c r="C2137" i="1"/>
  <c r="B2137" i="1"/>
  <c r="F2136" i="1"/>
  <c r="C2136" i="1"/>
  <c r="B2136" i="1"/>
  <c r="F2135" i="1"/>
  <c r="C2135" i="1"/>
  <c r="B2135" i="1"/>
  <c r="F2134" i="1"/>
  <c r="C2134" i="1"/>
  <c r="B2134" i="1"/>
  <c r="F2133" i="1"/>
  <c r="C2133" i="1"/>
  <c r="B2133" i="1"/>
  <c r="F2132" i="1"/>
  <c r="C2132" i="1"/>
  <c r="B2132" i="1"/>
  <c r="F2131" i="1"/>
  <c r="C2131" i="1"/>
  <c r="B2131" i="1"/>
  <c r="F2130" i="1"/>
  <c r="C2130" i="1"/>
  <c r="B2130" i="1"/>
  <c r="F2129" i="1"/>
  <c r="C2129" i="1"/>
  <c r="B2129" i="1"/>
  <c r="F2128" i="1"/>
  <c r="C2128" i="1"/>
  <c r="B2128" i="1"/>
  <c r="F2127" i="1"/>
  <c r="C2127" i="1"/>
  <c r="B2127" i="1"/>
  <c r="F2126" i="1"/>
  <c r="C2126" i="1"/>
  <c r="B2126" i="1"/>
  <c r="F2125" i="1"/>
  <c r="C2125" i="1"/>
  <c r="B2125" i="1"/>
  <c r="F2124" i="1"/>
  <c r="C2124" i="1"/>
  <c r="B2124" i="1"/>
  <c r="F2123" i="1"/>
  <c r="C2123" i="1"/>
  <c r="B2123" i="1"/>
  <c r="F2122" i="1"/>
  <c r="C2122" i="1"/>
  <c r="B2122" i="1"/>
  <c r="F2121" i="1"/>
  <c r="C2121" i="1"/>
  <c r="B2121" i="1"/>
  <c r="F2120" i="1"/>
  <c r="C2120" i="1"/>
  <c r="B2120" i="1"/>
  <c r="F2119" i="1"/>
  <c r="C2119" i="1"/>
  <c r="B2119" i="1"/>
  <c r="F2118" i="1"/>
  <c r="C2118" i="1"/>
  <c r="B2118" i="1"/>
  <c r="F2117" i="1"/>
  <c r="C2117" i="1"/>
  <c r="B2117" i="1"/>
  <c r="F2116" i="1"/>
  <c r="C2116" i="1"/>
  <c r="B2116" i="1"/>
  <c r="F2115" i="1"/>
  <c r="C2115" i="1"/>
  <c r="B2115" i="1"/>
  <c r="F2114" i="1"/>
  <c r="C2114" i="1"/>
  <c r="B2114" i="1"/>
  <c r="F2113" i="1"/>
  <c r="C2113" i="1"/>
  <c r="B2113" i="1"/>
  <c r="F2112" i="1"/>
  <c r="C2112" i="1"/>
  <c r="B2112" i="1"/>
  <c r="F2111" i="1"/>
  <c r="C2111" i="1"/>
  <c r="B2111" i="1"/>
  <c r="F2110" i="1"/>
  <c r="C2110" i="1"/>
  <c r="B2110" i="1"/>
  <c r="F2109" i="1"/>
  <c r="C2109" i="1"/>
  <c r="B2109" i="1"/>
  <c r="F2108" i="1"/>
  <c r="C2108" i="1"/>
  <c r="B2108" i="1"/>
  <c r="F2107" i="1"/>
  <c r="C2107" i="1"/>
  <c r="B2107" i="1"/>
  <c r="F2106" i="1"/>
  <c r="C2106" i="1"/>
  <c r="B2106" i="1"/>
  <c r="F2105" i="1"/>
  <c r="C2105" i="1"/>
  <c r="B2105" i="1"/>
  <c r="F2104" i="1"/>
  <c r="C2104" i="1"/>
  <c r="B2104" i="1"/>
  <c r="F2103" i="1"/>
  <c r="C2103" i="1"/>
  <c r="B2103" i="1"/>
  <c r="F2102" i="1"/>
  <c r="C2102" i="1"/>
  <c r="B2102" i="1"/>
  <c r="F2101" i="1"/>
  <c r="C2101" i="1"/>
  <c r="B2101" i="1"/>
  <c r="F2100" i="1"/>
  <c r="C2100" i="1"/>
  <c r="B2100" i="1"/>
  <c r="F2099" i="1"/>
  <c r="C2099" i="1"/>
  <c r="B2099" i="1"/>
  <c r="F2098" i="1"/>
  <c r="C2098" i="1"/>
  <c r="B2098" i="1"/>
  <c r="F2097" i="1"/>
  <c r="C2097" i="1"/>
  <c r="B2097" i="1"/>
  <c r="F2096" i="1"/>
  <c r="C2096" i="1"/>
  <c r="B2096" i="1"/>
  <c r="F2095" i="1"/>
  <c r="C2095" i="1"/>
  <c r="B2095" i="1"/>
  <c r="F2094" i="1"/>
  <c r="C2094" i="1"/>
  <c r="B2094" i="1"/>
  <c r="F2093" i="1"/>
  <c r="C2093" i="1"/>
  <c r="B2093" i="1"/>
  <c r="F2092" i="1"/>
  <c r="C2092" i="1"/>
  <c r="B2092" i="1"/>
  <c r="F2091" i="1"/>
  <c r="C2091" i="1"/>
  <c r="B2091" i="1"/>
  <c r="F2090" i="1"/>
  <c r="C2090" i="1"/>
  <c r="B2090" i="1"/>
  <c r="F2089" i="1"/>
  <c r="C2089" i="1"/>
  <c r="B2089" i="1"/>
  <c r="F2088" i="1"/>
  <c r="C2088" i="1"/>
  <c r="B2088" i="1"/>
  <c r="F2087" i="1"/>
  <c r="C2087" i="1"/>
  <c r="B2087" i="1"/>
  <c r="F2086" i="1"/>
  <c r="C2086" i="1"/>
  <c r="B2086" i="1"/>
  <c r="F2085" i="1"/>
  <c r="C2085" i="1"/>
  <c r="B2085" i="1"/>
  <c r="F2084" i="1"/>
  <c r="C2084" i="1"/>
  <c r="B2084" i="1"/>
  <c r="F2083" i="1"/>
  <c r="C2083" i="1"/>
  <c r="B2083" i="1"/>
  <c r="F2082" i="1"/>
  <c r="C2082" i="1"/>
  <c r="B2082" i="1"/>
  <c r="F2081" i="1"/>
  <c r="C2081" i="1"/>
  <c r="B2081" i="1"/>
  <c r="F2080" i="1"/>
  <c r="C2080" i="1"/>
  <c r="B2080" i="1"/>
  <c r="F2079" i="1"/>
  <c r="C2079" i="1"/>
  <c r="B2079" i="1"/>
  <c r="F2078" i="1"/>
  <c r="C2078" i="1"/>
  <c r="B2078" i="1"/>
  <c r="F2077" i="1"/>
  <c r="C2077" i="1"/>
  <c r="B2077" i="1"/>
  <c r="F2076" i="1"/>
  <c r="C2076" i="1"/>
  <c r="B2076" i="1"/>
  <c r="F2075" i="1"/>
  <c r="C2075" i="1"/>
  <c r="B2075" i="1"/>
  <c r="F2074" i="1"/>
  <c r="C2074" i="1"/>
  <c r="B2074" i="1"/>
  <c r="F2073" i="1"/>
  <c r="C2073" i="1"/>
  <c r="B2073" i="1"/>
  <c r="F2072" i="1"/>
  <c r="C2072" i="1"/>
  <c r="B2072" i="1"/>
  <c r="F2071" i="1"/>
  <c r="C2071" i="1"/>
  <c r="B2071" i="1"/>
  <c r="F2070" i="1"/>
  <c r="C2070" i="1"/>
  <c r="B2070" i="1"/>
  <c r="F2069" i="1"/>
  <c r="C2069" i="1"/>
  <c r="B2069" i="1"/>
  <c r="F2068" i="1"/>
  <c r="C2068" i="1"/>
  <c r="B2068" i="1"/>
  <c r="F2067" i="1"/>
  <c r="C2067" i="1"/>
  <c r="B2067" i="1"/>
  <c r="F2066" i="1"/>
  <c r="C2066" i="1"/>
  <c r="B2066" i="1"/>
  <c r="F2065" i="1"/>
  <c r="C2065" i="1"/>
  <c r="B2065" i="1"/>
  <c r="F2064" i="1"/>
  <c r="C2064" i="1"/>
  <c r="B2064" i="1"/>
  <c r="F2063" i="1"/>
  <c r="C2063" i="1"/>
  <c r="B2063" i="1"/>
  <c r="F2062" i="1"/>
  <c r="C2062" i="1"/>
  <c r="B2062" i="1"/>
  <c r="F2061" i="1"/>
  <c r="C2061" i="1"/>
  <c r="B2061" i="1"/>
  <c r="F2060" i="1"/>
  <c r="C2060" i="1"/>
  <c r="B2060" i="1"/>
  <c r="F2059" i="1"/>
  <c r="C2059" i="1"/>
  <c r="B2059" i="1"/>
  <c r="F2058" i="1"/>
  <c r="C2058" i="1"/>
  <c r="B2058" i="1"/>
  <c r="F2057" i="1"/>
  <c r="C2057" i="1"/>
  <c r="B2057" i="1"/>
  <c r="F2056" i="1"/>
  <c r="C2056" i="1"/>
  <c r="B2056" i="1"/>
  <c r="F2055" i="1"/>
  <c r="C2055" i="1"/>
  <c r="B2055" i="1"/>
  <c r="F2054" i="1"/>
  <c r="C2054" i="1"/>
  <c r="B2054" i="1"/>
  <c r="F2053" i="1"/>
  <c r="C2053" i="1"/>
  <c r="B2053" i="1"/>
  <c r="F2052" i="1"/>
  <c r="C2052" i="1"/>
  <c r="B2052" i="1"/>
  <c r="F2051" i="1"/>
  <c r="C2051" i="1"/>
  <c r="B2051" i="1"/>
  <c r="F2050" i="1"/>
  <c r="C2050" i="1"/>
  <c r="B2050" i="1"/>
  <c r="F2049" i="1"/>
  <c r="C2049" i="1"/>
  <c r="B2049" i="1"/>
  <c r="F2048" i="1"/>
  <c r="C2048" i="1"/>
  <c r="B2048" i="1"/>
  <c r="F2047" i="1"/>
  <c r="C2047" i="1"/>
  <c r="B2047" i="1"/>
  <c r="F2046" i="1"/>
  <c r="C2046" i="1"/>
  <c r="B2046" i="1"/>
  <c r="F2045" i="1"/>
  <c r="C2045" i="1"/>
  <c r="B2045" i="1"/>
  <c r="F2044" i="1"/>
  <c r="C2044" i="1"/>
  <c r="B2044" i="1"/>
  <c r="F2043" i="1"/>
  <c r="C2043" i="1"/>
  <c r="B2043" i="1"/>
  <c r="F2042" i="1"/>
  <c r="C2042" i="1"/>
  <c r="B2042" i="1"/>
  <c r="F2041" i="1"/>
  <c r="C2041" i="1"/>
  <c r="B2041" i="1"/>
  <c r="F2040" i="1"/>
  <c r="C2040" i="1"/>
  <c r="B2040" i="1"/>
  <c r="F2039" i="1"/>
  <c r="C2039" i="1"/>
  <c r="B2039" i="1"/>
  <c r="F2038" i="1"/>
  <c r="C2038" i="1"/>
  <c r="B2038" i="1"/>
  <c r="F2037" i="1"/>
  <c r="C2037" i="1"/>
  <c r="B2037" i="1"/>
  <c r="F2036" i="1"/>
  <c r="C2036" i="1"/>
  <c r="B2036" i="1"/>
  <c r="F2035" i="1"/>
  <c r="C2035" i="1"/>
  <c r="B2035" i="1"/>
  <c r="F2034" i="1"/>
  <c r="C2034" i="1"/>
  <c r="B2034" i="1"/>
  <c r="F2033" i="1"/>
  <c r="C2033" i="1"/>
  <c r="B2033" i="1"/>
  <c r="F2032" i="1"/>
  <c r="C2032" i="1"/>
  <c r="B2032" i="1"/>
  <c r="F2031" i="1"/>
  <c r="C2031" i="1"/>
  <c r="B2031" i="1"/>
  <c r="F2030" i="1"/>
  <c r="C2030" i="1"/>
  <c r="B2030" i="1"/>
  <c r="F2029" i="1"/>
  <c r="C2029" i="1"/>
  <c r="B2029" i="1"/>
  <c r="F2028" i="1"/>
  <c r="C2028" i="1"/>
  <c r="B2028" i="1"/>
  <c r="F2027" i="1"/>
  <c r="C2027" i="1"/>
  <c r="B2027" i="1"/>
  <c r="F2026" i="1"/>
  <c r="C2026" i="1"/>
  <c r="B2026" i="1"/>
  <c r="F2025" i="1"/>
  <c r="C2025" i="1"/>
  <c r="B2025" i="1"/>
  <c r="F2024" i="1"/>
  <c r="C2024" i="1"/>
  <c r="B2024" i="1"/>
  <c r="F2023" i="1"/>
  <c r="C2023" i="1"/>
  <c r="B2023" i="1"/>
  <c r="F2022" i="1"/>
  <c r="C2022" i="1"/>
  <c r="B2022" i="1"/>
  <c r="F2021" i="1"/>
  <c r="C2021" i="1"/>
  <c r="B2021" i="1"/>
  <c r="F2020" i="1"/>
  <c r="C2020" i="1"/>
  <c r="B2020" i="1"/>
  <c r="F2019" i="1"/>
  <c r="C2019" i="1"/>
  <c r="B2019" i="1"/>
  <c r="F2018" i="1"/>
  <c r="C2018" i="1"/>
  <c r="B2018" i="1"/>
  <c r="F2017" i="1"/>
  <c r="C2017" i="1"/>
  <c r="B2017" i="1"/>
  <c r="F2016" i="1"/>
  <c r="C2016" i="1"/>
  <c r="B2016" i="1"/>
  <c r="F2015" i="1"/>
  <c r="C2015" i="1"/>
  <c r="B2015" i="1"/>
  <c r="F2014" i="1"/>
  <c r="C2014" i="1"/>
  <c r="B2014" i="1"/>
  <c r="F2013" i="1"/>
  <c r="C2013" i="1"/>
  <c r="B2013" i="1"/>
  <c r="F2012" i="1"/>
  <c r="C2012" i="1"/>
  <c r="B2012" i="1"/>
  <c r="F2011" i="1"/>
  <c r="C2011" i="1"/>
  <c r="B2011" i="1"/>
  <c r="F2010" i="1"/>
  <c r="C2010" i="1"/>
  <c r="B2010" i="1"/>
  <c r="F2009" i="1"/>
  <c r="C2009" i="1"/>
  <c r="B2009" i="1"/>
  <c r="F2008" i="1"/>
  <c r="C2008" i="1"/>
  <c r="B2008" i="1"/>
  <c r="F2007" i="1"/>
  <c r="C2007" i="1"/>
  <c r="B2007" i="1"/>
  <c r="F2006" i="1"/>
  <c r="C2006" i="1"/>
  <c r="B2006" i="1"/>
  <c r="F2005" i="1"/>
  <c r="C2005" i="1"/>
  <c r="B2005" i="1"/>
  <c r="F2004" i="1"/>
  <c r="C2004" i="1"/>
  <c r="B2004" i="1"/>
  <c r="F2003" i="1"/>
  <c r="C2003" i="1"/>
  <c r="B2003" i="1"/>
  <c r="F2002" i="1"/>
  <c r="C2002" i="1"/>
  <c r="B2002" i="1"/>
  <c r="F2001" i="1"/>
  <c r="C2001" i="1"/>
  <c r="B2001" i="1"/>
  <c r="F2000" i="1"/>
  <c r="C2000" i="1"/>
  <c r="B2000" i="1"/>
  <c r="F1999" i="1"/>
  <c r="C1999" i="1"/>
  <c r="B1999" i="1"/>
  <c r="F1998" i="1"/>
  <c r="C1998" i="1"/>
  <c r="B1998" i="1"/>
  <c r="F1997" i="1"/>
  <c r="C1997" i="1"/>
  <c r="B1997" i="1"/>
  <c r="F1996" i="1"/>
  <c r="C1996" i="1"/>
  <c r="B1996" i="1"/>
  <c r="F1995" i="1"/>
  <c r="C1995" i="1"/>
  <c r="B1995" i="1"/>
  <c r="F1994" i="1"/>
  <c r="C1994" i="1"/>
  <c r="B1994" i="1"/>
  <c r="F1993" i="1"/>
  <c r="C1993" i="1"/>
  <c r="B1993" i="1"/>
  <c r="F1992" i="1"/>
  <c r="C1992" i="1"/>
  <c r="B1992" i="1"/>
  <c r="F1991" i="1"/>
  <c r="C1991" i="1"/>
  <c r="B1991" i="1"/>
  <c r="F1990" i="1"/>
  <c r="C1990" i="1"/>
  <c r="B1990" i="1"/>
  <c r="F1989" i="1"/>
  <c r="C1989" i="1"/>
  <c r="B1989" i="1"/>
  <c r="F1988" i="1"/>
  <c r="C1988" i="1"/>
  <c r="B1988" i="1"/>
  <c r="F1987" i="1"/>
  <c r="C1987" i="1"/>
  <c r="B1987" i="1"/>
  <c r="F1986" i="1"/>
  <c r="C1986" i="1"/>
  <c r="B1986" i="1"/>
  <c r="F1985" i="1"/>
  <c r="C1985" i="1"/>
  <c r="B1985" i="1"/>
  <c r="F1984" i="1"/>
  <c r="C1984" i="1"/>
  <c r="B1984" i="1"/>
  <c r="F1983" i="1"/>
  <c r="C1983" i="1"/>
  <c r="B1983" i="1"/>
  <c r="F1982" i="1"/>
  <c r="C1982" i="1"/>
  <c r="B1982" i="1"/>
  <c r="F1981" i="1"/>
  <c r="C1981" i="1"/>
  <c r="B1981" i="1"/>
  <c r="F1980" i="1"/>
  <c r="C1980" i="1"/>
  <c r="B1980" i="1"/>
  <c r="F1979" i="1"/>
  <c r="C1979" i="1"/>
  <c r="B1979" i="1"/>
  <c r="F1978" i="1"/>
  <c r="C1978" i="1"/>
  <c r="B1978" i="1"/>
  <c r="F1977" i="1"/>
  <c r="C1977" i="1"/>
  <c r="B1977" i="1"/>
  <c r="F1976" i="1"/>
  <c r="C1976" i="1"/>
  <c r="B1976" i="1"/>
  <c r="F1975" i="1"/>
  <c r="C1975" i="1"/>
  <c r="B1975" i="1"/>
  <c r="F1974" i="1"/>
  <c r="C1974" i="1"/>
  <c r="B1974" i="1"/>
  <c r="F1973" i="1"/>
  <c r="C1973" i="1"/>
  <c r="B1973" i="1"/>
  <c r="F1972" i="1"/>
  <c r="C1972" i="1"/>
  <c r="B1972" i="1"/>
  <c r="F1971" i="1"/>
  <c r="C1971" i="1"/>
  <c r="B1971" i="1"/>
  <c r="F1970" i="1"/>
  <c r="C1970" i="1"/>
  <c r="B1970" i="1"/>
  <c r="F1969" i="1"/>
  <c r="C1969" i="1"/>
  <c r="B1969" i="1"/>
  <c r="F1968" i="1"/>
  <c r="C1968" i="1"/>
  <c r="B1968" i="1"/>
  <c r="F1967" i="1"/>
  <c r="C1967" i="1"/>
  <c r="B1967" i="1"/>
  <c r="F1966" i="1"/>
  <c r="C1966" i="1"/>
  <c r="B1966" i="1"/>
  <c r="F1965" i="1"/>
  <c r="C1965" i="1"/>
  <c r="B1965" i="1"/>
  <c r="F1964" i="1"/>
  <c r="C1964" i="1"/>
  <c r="B1964" i="1"/>
  <c r="F1963" i="1"/>
  <c r="C1963" i="1"/>
  <c r="B1963" i="1"/>
  <c r="F1962" i="1"/>
  <c r="C1962" i="1"/>
  <c r="B1962" i="1"/>
  <c r="F1961" i="1"/>
  <c r="C1961" i="1"/>
  <c r="B1961" i="1"/>
  <c r="F1960" i="1"/>
  <c r="C1960" i="1"/>
  <c r="B1960" i="1"/>
  <c r="F1959" i="1"/>
  <c r="C1959" i="1"/>
  <c r="B1959" i="1"/>
  <c r="F1958" i="1"/>
  <c r="C1958" i="1"/>
  <c r="B1958" i="1"/>
  <c r="F1957" i="1"/>
  <c r="C1957" i="1"/>
  <c r="B1957" i="1"/>
  <c r="F1956" i="1"/>
  <c r="C1956" i="1"/>
  <c r="B1956" i="1"/>
  <c r="F1955" i="1"/>
  <c r="C1955" i="1"/>
  <c r="B1955" i="1"/>
  <c r="F1954" i="1"/>
  <c r="C1954" i="1"/>
  <c r="B1954" i="1"/>
  <c r="F1953" i="1"/>
  <c r="C1953" i="1"/>
  <c r="B1953" i="1"/>
  <c r="F1952" i="1"/>
  <c r="C1952" i="1"/>
  <c r="B1952" i="1"/>
  <c r="F1951" i="1"/>
  <c r="C1951" i="1"/>
  <c r="B1951" i="1"/>
  <c r="F1950" i="1"/>
  <c r="C1950" i="1"/>
  <c r="B1950" i="1"/>
  <c r="F1949" i="1"/>
  <c r="C1949" i="1"/>
  <c r="B1949" i="1"/>
  <c r="F1948" i="1"/>
  <c r="C1948" i="1"/>
  <c r="B1948" i="1"/>
  <c r="F1947" i="1"/>
  <c r="C1947" i="1"/>
  <c r="B1947" i="1"/>
  <c r="F1946" i="1"/>
  <c r="C1946" i="1"/>
  <c r="B1946" i="1"/>
  <c r="F1945" i="1"/>
  <c r="C1945" i="1"/>
  <c r="B1945" i="1"/>
  <c r="F1944" i="1"/>
  <c r="C1944" i="1"/>
  <c r="B1944" i="1"/>
  <c r="F1943" i="1"/>
  <c r="C1943" i="1"/>
  <c r="B1943" i="1"/>
  <c r="F1942" i="1"/>
  <c r="C1942" i="1"/>
  <c r="B1942" i="1"/>
  <c r="F1941" i="1"/>
  <c r="C1941" i="1"/>
  <c r="B1941" i="1"/>
  <c r="F1940" i="1"/>
  <c r="C1940" i="1"/>
  <c r="B1940" i="1"/>
  <c r="F1939" i="1"/>
  <c r="C1939" i="1"/>
  <c r="B1939" i="1"/>
  <c r="F1938" i="1"/>
  <c r="C1938" i="1"/>
  <c r="B1938" i="1"/>
  <c r="F1937" i="1"/>
  <c r="C1937" i="1"/>
  <c r="B1937" i="1"/>
  <c r="F1936" i="1"/>
  <c r="C1936" i="1"/>
  <c r="B1936" i="1"/>
  <c r="F1935" i="1"/>
  <c r="C1935" i="1"/>
  <c r="B1935" i="1"/>
  <c r="F1934" i="1"/>
  <c r="C1934" i="1"/>
  <c r="B1934" i="1"/>
  <c r="F1933" i="1"/>
  <c r="C1933" i="1"/>
  <c r="B1933" i="1"/>
  <c r="F1932" i="1"/>
  <c r="C1932" i="1"/>
  <c r="B1932" i="1"/>
  <c r="F1931" i="1"/>
  <c r="C1931" i="1"/>
  <c r="B1931" i="1"/>
  <c r="F1930" i="1"/>
  <c r="C1930" i="1"/>
  <c r="B1930" i="1"/>
  <c r="F1929" i="1"/>
  <c r="C1929" i="1"/>
  <c r="B1929" i="1"/>
  <c r="F1928" i="1"/>
  <c r="C1928" i="1"/>
  <c r="B1928" i="1"/>
  <c r="F1927" i="1"/>
  <c r="C1927" i="1"/>
  <c r="B1927" i="1"/>
  <c r="F1926" i="1"/>
  <c r="C1926" i="1"/>
  <c r="B1926" i="1"/>
  <c r="F1925" i="1"/>
  <c r="C1925" i="1"/>
  <c r="B1925" i="1"/>
  <c r="F1924" i="1"/>
  <c r="C1924" i="1"/>
  <c r="B1924" i="1"/>
  <c r="F1923" i="1"/>
  <c r="C1923" i="1"/>
  <c r="B1923" i="1"/>
  <c r="F1922" i="1"/>
  <c r="C1922" i="1"/>
  <c r="B1922" i="1"/>
  <c r="F1921" i="1"/>
  <c r="C1921" i="1"/>
  <c r="B1921" i="1"/>
  <c r="F1920" i="1"/>
  <c r="C1920" i="1"/>
  <c r="B1920" i="1"/>
  <c r="F1919" i="1"/>
  <c r="C1919" i="1"/>
  <c r="B1919" i="1"/>
  <c r="F1918" i="1"/>
  <c r="C1918" i="1"/>
  <c r="B1918" i="1"/>
  <c r="F1917" i="1"/>
  <c r="C1917" i="1"/>
  <c r="B1917" i="1"/>
  <c r="F1916" i="1"/>
  <c r="C1916" i="1"/>
  <c r="B1916" i="1"/>
  <c r="F1915" i="1"/>
  <c r="C1915" i="1"/>
  <c r="B1915" i="1"/>
  <c r="F1914" i="1"/>
  <c r="C1914" i="1"/>
  <c r="B1914" i="1"/>
  <c r="F1913" i="1"/>
  <c r="C1913" i="1"/>
  <c r="B1913" i="1"/>
  <c r="F1912" i="1"/>
  <c r="C1912" i="1"/>
  <c r="B1912" i="1"/>
  <c r="F1911" i="1"/>
  <c r="C1911" i="1"/>
  <c r="B1911" i="1"/>
  <c r="F1910" i="1"/>
  <c r="C1910" i="1"/>
  <c r="B1910" i="1"/>
  <c r="F1909" i="1"/>
  <c r="C1909" i="1"/>
  <c r="B1909" i="1"/>
  <c r="F1908" i="1"/>
  <c r="C1908" i="1"/>
  <c r="B1908" i="1"/>
  <c r="F1907" i="1"/>
  <c r="C1907" i="1"/>
  <c r="B1907" i="1"/>
  <c r="F1906" i="1"/>
  <c r="C1906" i="1"/>
  <c r="B1906" i="1"/>
  <c r="F1905" i="1"/>
  <c r="C1905" i="1"/>
  <c r="B1905" i="1"/>
  <c r="F1904" i="1"/>
  <c r="C1904" i="1"/>
  <c r="B1904" i="1"/>
  <c r="F1903" i="1"/>
  <c r="C1903" i="1"/>
  <c r="B1903" i="1"/>
  <c r="F1902" i="1"/>
  <c r="C1902" i="1"/>
  <c r="B1902" i="1"/>
  <c r="F1901" i="1"/>
  <c r="C1901" i="1"/>
  <c r="B1901" i="1"/>
  <c r="F1900" i="1"/>
  <c r="C1900" i="1"/>
  <c r="B1900" i="1"/>
  <c r="F1899" i="1"/>
  <c r="C1899" i="1"/>
  <c r="B1899" i="1"/>
  <c r="F1898" i="1"/>
  <c r="C1898" i="1"/>
  <c r="B1898" i="1"/>
  <c r="F1897" i="1"/>
  <c r="C1897" i="1"/>
  <c r="B1897" i="1"/>
  <c r="F1896" i="1"/>
  <c r="C1896" i="1"/>
  <c r="B1896" i="1"/>
  <c r="F1895" i="1"/>
  <c r="C1895" i="1"/>
  <c r="B1895" i="1"/>
  <c r="F1894" i="1"/>
  <c r="C1894" i="1"/>
  <c r="B1894" i="1"/>
  <c r="F1893" i="1"/>
  <c r="C1893" i="1"/>
  <c r="B1893" i="1"/>
  <c r="F1892" i="1"/>
  <c r="C1892" i="1"/>
  <c r="B1892" i="1"/>
  <c r="F1891" i="1"/>
  <c r="C1891" i="1"/>
  <c r="B1891" i="1"/>
  <c r="F1890" i="1"/>
  <c r="C1890" i="1"/>
  <c r="B1890" i="1"/>
  <c r="F1889" i="1"/>
  <c r="C1889" i="1"/>
  <c r="B1889" i="1"/>
  <c r="F1888" i="1"/>
  <c r="C1888" i="1"/>
  <c r="B1888" i="1"/>
  <c r="F1887" i="1"/>
  <c r="C1887" i="1"/>
  <c r="B1887" i="1"/>
  <c r="F1886" i="1"/>
  <c r="C1886" i="1"/>
  <c r="B1886" i="1"/>
  <c r="F1885" i="1"/>
  <c r="C1885" i="1"/>
  <c r="B1885" i="1"/>
  <c r="F1884" i="1"/>
  <c r="C1884" i="1"/>
  <c r="B1884" i="1"/>
  <c r="F1883" i="1"/>
  <c r="C1883" i="1"/>
  <c r="B1883" i="1"/>
  <c r="F1882" i="1"/>
  <c r="C1882" i="1"/>
  <c r="B1882" i="1"/>
  <c r="F1881" i="1"/>
  <c r="C1881" i="1"/>
  <c r="B1881" i="1"/>
  <c r="F1880" i="1"/>
  <c r="C1880" i="1"/>
  <c r="B1880" i="1"/>
  <c r="F1879" i="1"/>
  <c r="C1879" i="1"/>
  <c r="B1879" i="1"/>
  <c r="F1878" i="1"/>
  <c r="C1878" i="1"/>
  <c r="B1878" i="1"/>
  <c r="F1877" i="1"/>
  <c r="C1877" i="1"/>
  <c r="B1877" i="1"/>
  <c r="F1876" i="1"/>
  <c r="C1876" i="1"/>
  <c r="B1876" i="1"/>
  <c r="F1875" i="1"/>
  <c r="C1875" i="1"/>
  <c r="B1875" i="1"/>
  <c r="F1874" i="1"/>
  <c r="C1874" i="1"/>
  <c r="B1874" i="1"/>
  <c r="F1873" i="1"/>
  <c r="C1873" i="1"/>
  <c r="B1873" i="1"/>
  <c r="F1872" i="1"/>
  <c r="C1872" i="1"/>
  <c r="B1872" i="1"/>
  <c r="F1871" i="1"/>
  <c r="C1871" i="1"/>
  <c r="B1871" i="1"/>
  <c r="F1870" i="1"/>
  <c r="C1870" i="1"/>
  <c r="B1870" i="1"/>
  <c r="F1869" i="1"/>
  <c r="C1869" i="1"/>
  <c r="B1869" i="1"/>
  <c r="F1868" i="1"/>
  <c r="C1868" i="1"/>
  <c r="B1868" i="1"/>
  <c r="F1867" i="1"/>
  <c r="C1867" i="1"/>
  <c r="B1867" i="1"/>
  <c r="F1866" i="1"/>
  <c r="C1866" i="1"/>
  <c r="B1866" i="1"/>
  <c r="F1865" i="1"/>
  <c r="C1865" i="1"/>
  <c r="B1865" i="1"/>
  <c r="F1864" i="1"/>
  <c r="C1864" i="1"/>
  <c r="B1864" i="1"/>
  <c r="F1863" i="1"/>
  <c r="C1863" i="1"/>
  <c r="B1863" i="1"/>
  <c r="F1862" i="1"/>
  <c r="C1862" i="1"/>
  <c r="B1862" i="1"/>
  <c r="F1861" i="1"/>
  <c r="C1861" i="1"/>
  <c r="B1861" i="1"/>
  <c r="F1860" i="1"/>
  <c r="C1860" i="1"/>
  <c r="B1860" i="1"/>
  <c r="F1859" i="1"/>
  <c r="C1859" i="1"/>
  <c r="B1859" i="1"/>
  <c r="F1858" i="1"/>
  <c r="C1858" i="1"/>
  <c r="B1858" i="1"/>
  <c r="F1857" i="1"/>
  <c r="C1857" i="1"/>
  <c r="B1857" i="1"/>
  <c r="F1856" i="1"/>
  <c r="C1856" i="1"/>
  <c r="B1856" i="1"/>
  <c r="F1855" i="1"/>
  <c r="C1855" i="1"/>
  <c r="B1855" i="1"/>
  <c r="F1854" i="1"/>
  <c r="C1854" i="1"/>
  <c r="B1854" i="1"/>
  <c r="F1853" i="1"/>
  <c r="C1853" i="1"/>
  <c r="B1853" i="1"/>
  <c r="F1852" i="1"/>
  <c r="C1852" i="1"/>
  <c r="B1852" i="1"/>
  <c r="F1851" i="1"/>
  <c r="C1851" i="1"/>
  <c r="B1851" i="1"/>
  <c r="F1850" i="1"/>
  <c r="C1850" i="1"/>
  <c r="B1850" i="1"/>
  <c r="F1849" i="1"/>
  <c r="C1849" i="1"/>
  <c r="B1849" i="1"/>
  <c r="F1848" i="1"/>
  <c r="C1848" i="1"/>
  <c r="B1848" i="1"/>
  <c r="F1847" i="1"/>
  <c r="C1847" i="1"/>
  <c r="B1847" i="1"/>
  <c r="F1846" i="1"/>
  <c r="C1846" i="1"/>
  <c r="B1846" i="1"/>
  <c r="F1845" i="1"/>
  <c r="C1845" i="1"/>
  <c r="B1845" i="1"/>
  <c r="F1844" i="1"/>
  <c r="C1844" i="1"/>
  <c r="B1844" i="1"/>
  <c r="F1843" i="1"/>
  <c r="C1843" i="1"/>
  <c r="B1843" i="1"/>
  <c r="F1842" i="1"/>
  <c r="C1842" i="1"/>
  <c r="B1842" i="1"/>
  <c r="F1841" i="1"/>
  <c r="C1841" i="1"/>
  <c r="B1841" i="1"/>
  <c r="F1840" i="1"/>
  <c r="C1840" i="1"/>
  <c r="B1840" i="1"/>
  <c r="F1839" i="1"/>
  <c r="C1839" i="1"/>
  <c r="B1839" i="1"/>
  <c r="F1838" i="1"/>
  <c r="C1838" i="1"/>
  <c r="B1838" i="1"/>
  <c r="F1837" i="1"/>
  <c r="C1837" i="1"/>
  <c r="B1837" i="1"/>
  <c r="F1836" i="1"/>
  <c r="C1836" i="1"/>
  <c r="B1836" i="1"/>
  <c r="F1835" i="1"/>
  <c r="C1835" i="1"/>
  <c r="B1835" i="1"/>
  <c r="F1834" i="1"/>
  <c r="C1834" i="1"/>
  <c r="B1834" i="1"/>
  <c r="F1833" i="1"/>
  <c r="C1833" i="1"/>
  <c r="B1833" i="1"/>
  <c r="F1832" i="1"/>
  <c r="C1832" i="1"/>
  <c r="B1832" i="1"/>
  <c r="F1831" i="1"/>
  <c r="C1831" i="1"/>
  <c r="B1831" i="1"/>
  <c r="F1830" i="1"/>
  <c r="C1830" i="1"/>
  <c r="B1830" i="1"/>
  <c r="F1829" i="1"/>
  <c r="C1829" i="1"/>
  <c r="B1829" i="1"/>
  <c r="F1828" i="1"/>
  <c r="C1828" i="1"/>
  <c r="B1828" i="1"/>
  <c r="F1827" i="1"/>
  <c r="C1827" i="1"/>
  <c r="B1827" i="1"/>
  <c r="F1826" i="1"/>
  <c r="C1826" i="1"/>
  <c r="B1826" i="1"/>
  <c r="F1825" i="1"/>
  <c r="C1825" i="1"/>
  <c r="B1825" i="1"/>
  <c r="F1824" i="1"/>
  <c r="C1824" i="1"/>
  <c r="B1824" i="1"/>
  <c r="F1823" i="1"/>
  <c r="C1823" i="1"/>
  <c r="B1823" i="1"/>
  <c r="F1822" i="1"/>
  <c r="C1822" i="1"/>
  <c r="B1822" i="1"/>
  <c r="F1821" i="1"/>
  <c r="C1821" i="1"/>
  <c r="B1821" i="1"/>
  <c r="F1820" i="1"/>
  <c r="C1820" i="1"/>
  <c r="B1820" i="1"/>
  <c r="F1819" i="1"/>
  <c r="C1819" i="1"/>
  <c r="B1819" i="1"/>
  <c r="F1818" i="1"/>
  <c r="C1818" i="1"/>
  <c r="B1818" i="1"/>
  <c r="F1817" i="1"/>
  <c r="C1817" i="1"/>
  <c r="B1817" i="1"/>
  <c r="F1816" i="1"/>
  <c r="C1816" i="1"/>
  <c r="B1816" i="1"/>
  <c r="F1815" i="1"/>
  <c r="C1815" i="1"/>
  <c r="B1815" i="1"/>
  <c r="F1814" i="1"/>
  <c r="C1814" i="1"/>
  <c r="B1814" i="1"/>
  <c r="F1813" i="1"/>
  <c r="C1813" i="1"/>
  <c r="B1813" i="1"/>
  <c r="F1812" i="1"/>
  <c r="C1812" i="1"/>
  <c r="B1812" i="1"/>
  <c r="F1811" i="1"/>
  <c r="C1811" i="1"/>
  <c r="B1811" i="1"/>
  <c r="F1810" i="1"/>
  <c r="C1810" i="1"/>
  <c r="B1810" i="1"/>
  <c r="F1809" i="1"/>
  <c r="C1809" i="1"/>
  <c r="B1809" i="1"/>
  <c r="F1808" i="1"/>
  <c r="C1808" i="1"/>
  <c r="B1808" i="1"/>
  <c r="F1807" i="1"/>
  <c r="C1807" i="1"/>
  <c r="B1807" i="1"/>
  <c r="F1806" i="1"/>
  <c r="C1806" i="1"/>
  <c r="B1806" i="1"/>
  <c r="F1805" i="1"/>
  <c r="C1805" i="1"/>
  <c r="B1805" i="1"/>
  <c r="F1804" i="1"/>
  <c r="C1804" i="1"/>
  <c r="B1804" i="1"/>
  <c r="F1803" i="1"/>
  <c r="C1803" i="1"/>
  <c r="B1803" i="1"/>
  <c r="F1802" i="1"/>
  <c r="C1802" i="1"/>
  <c r="B1802" i="1"/>
  <c r="F1801" i="1"/>
  <c r="C1801" i="1"/>
  <c r="B1801" i="1"/>
  <c r="F1800" i="1"/>
  <c r="C1800" i="1"/>
  <c r="B1800" i="1"/>
  <c r="F1799" i="1"/>
  <c r="C1799" i="1"/>
  <c r="B1799" i="1"/>
  <c r="F1798" i="1"/>
  <c r="C1798" i="1"/>
  <c r="B1798" i="1"/>
  <c r="F1797" i="1"/>
  <c r="C1797" i="1"/>
  <c r="B1797" i="1"/>
  <c r="F1796" i="1"/>
  <c r="C1796" i="1"/>
  <c r="B1796" i="1"/>
  <c r="F1795" i="1"/>
  <c r="C1795" i="1"/>
  <c r="B1795" i="1"/>
  <c r="F1794" i="1"/>
  <c r="C1794" i="1"/>
  <c r="B1794" i="1"/>
  <c r="F1793" i="1"/>
  <c r="C1793" i="1"/>
  <c r="B1793" i="1"/>
  <c r="F1792" i="1"/>
  <c r="C1792" i="1"/>
  <c r="B1792" i="1"/>
  <c r="F1791" i="1"/>
  <c r="C1791" i="1"/>
  <c r="B1791" i="1"/>
  <c r="F1790" i="1"/>
  <c r="C1790" i="1"/>
  <c r="B1790" i="1"/>
  <c r="F1789" i="1"/>
  <c r="C1789" i="1"/>
  <c r="B1789" i="1"/>
  <c r="F1788" i="1"/>
  <c r="C1788" i="1"/>
  <c r="B1788" i="1"/>
  <c r="F1787" i="1"/>
  <c r="C1787" i="1"/>
  <c r="B1787" i="1"/>
  <c r="F1786" i="1"/>
  <c r="C1786" i="1"/>
  <c r="B1786" i="1"/>
  <c r="F1785" i="1"/>
  <c r="C1785" i="1"/>
  <c r="B1785" i="1"/>
  <c r="F1784" i="1"/>
  <c r="C1784" i="1"/>
  <c r="B1784" i="1"/>
  <c r="F1783" i="1"/>
  <c r="C1783" i="1"/>
  <c r="B1783" i="1"/>
  <c r="F1782" i="1"/>
  <c r="C1782" i="1"/>
  <c r="B1782" i="1"/>
  <c r="F1781" i="1"/>
  <c r="C1781" i="1"/>
  <c r="B1781" i="1"/>
  <c r="F1780" i="1"/>
  <c r="C1780" i="1"/>
  <c r="B1780" i="1"/>
  <c r="F1779" i="1"/>
  <c r="C1779" i="1"/>
  <c r="B1779" i="1"/>
  <c r="F1778" i="1"/>
  <c r="C1778" i="1"/>
  <c r="B1778" i="1"/>
  <c r="F1777" i="1"/>
  <c r="C1777" i="1"/>
  <c r="B1777" i="1"/>
  <c r="F1776" i="1"/>
  <c r="C1776" i="1"/>
  <c r="B1776" i="1"/>
  <c r="F1775" i="1"/>
  <c r="C1775" i="1"/>
  <c r="B1775" i="1"/>
  <c r="F1774" i="1"/>
  <c r="C1774" i="1"/>
  <c r="B1774" i="1"/>
  <c r="F1773" i="1"/>
  <c r="C1773" i="1"/>
  <c r="B1773" i="1"/>
  <c r="F1772" i="1"/>
  <c r="C1772" i="1"/>
  <c r="B1772" i="1"/>
  <c r="F1771" i="1"/>
  <c r="C1771" i="1"/>
  <c r="B1771" i="1"/>
  <c r="F1770" i="1"/>
  <c r="C1770" i="1"/>
  <c r="B1770" i="1"/>
  <c r="F1769" i="1"/>
  <c r="C1769" i="1"/>
  <c r="B1769" i="1"/>
  <c r="F1768" i="1"/>
  <c r="C1768" i="1"/>
  <c r="B1768" i="1"/>
  <c r="F1767" i="1"/>
  <c r="C1767" i="1"/>
  <c r="B1767" i="1"/>
  <c r="F1766" i="1"/>
  <c r="C1766" i="1"/>
  <c r="B1766" i="1"/>
  <c r="F1765" i="1"/>
  <c r="C1765" i="1"/>
  <c r="B1765" i="1"/>
  <c r="F1764" i="1"/>
  <c r="C1764" i="1"/>
  <c r="B1764" i="1"/>
  <c r="F1763" i="1"/>
  <c r="C1763" i="1"/>
  <c r="B1763" i="1"/>
  <c r="F1762" i="1"/>
  <c r="C1762" i="1"/>
  <c r="B1762" i="1"/>
  <c r="F1761" i="1"/>
  <c r="C1761" i="1"/>
  <c r="B1761" i="1"/>
  <c r="F1760" i="1"/>
  <c r="C1760" i="1"/>
  <c r="B1760" i="1"/>
  <c r="F1759" i="1"/>
  <c r="C1759" i="1"/>
  <c r="B1759" i="1"/>
  <c r="F1758" i="1"/>
  <c r="C1758" i="1"/>
  <c r="B1758" i="1"/>
  <c r="F1757" i="1"/>
  <c r="C1757" i="1"/>
  <c r="B1757" i="1"/>
  <c r="F1756" i="1"/>
  <c r="C1756" i="1"/>
  <c r="B1756" i="1"/>
  <c r="F1755" i="1"/>
  <c r="C1755" i="1"/>
  <c r="B1755" i="1"/>
  <c r="F1754" i="1"/>
  <c r="C1754" i="1"/>
  <c r="B1754" i="1"/>
  <c r="F1753" i="1"/>
  <c r="C1753" i="1"/>
  <c r="B1753" i="1"/>
  <c r="F1752" i="1"/>
  <c r="C1752" i="1"/>
  <c r="B1752" i="1"/>
  <c r="F1751" i="1"/>
  <c r="C1751" i="1"/>
  <c r="B1751" i="1"/>
  <c r="F1750" i="1"/>
  <c r="C1750" i="1"/>
  <c r="B1750" i="1"/>
  <c r="F1749" i="1"/>
  <c r="C1749" i="1"/>
  <c r="B1749" i="1"/>
  <c r="F1748" i="1"/>
  <c r="C1748" i="1"/>
  <c r="B1748" i="1"/>
  <c r="F1747" i="1"/>
  <c r="C1747" i="1"/>
  <c r="B1747" i="1"/>
  <c r="F1746" i="1"/>
  <c r="C1746" i="1"/>
  <c r="B1746" i="1"/>
  <c r="F1745" i="1"/>
  <c r="C1745" i="1"/>
  <c r="B1745" i="1"/>
  <c r="F1744" i="1"/>
  <c r="C1744" i="1"/>
  <c r="B1744" i="1"/>
  <c r="F1743" i="1"/>
  <c r="C1743" i="1"/>
  <c r="B1743" i="1"/>
  <c r="F1742" i="1"/>
  <c r="C1742" i="1"/>
  <c r="B1742" i="1"/>
  <c r="F1741" i="1"/>
  <c r="C1741" i="1"/>
  <c r="B1741" i="1"/>
  <c r="F1740" i="1"/>
  <c r="C1740" i="1"/>
  <c r="B1740" i="1"/>
  <c r="F1739" i="1"/>
  <c r="C1739" i="1"/>
  <c r="B1739" i="1"/>
  <c r="F1738" i="1"/>
  <c r="C1738" i="1"/>
  <c r="B1738" i="1"/>
  <c r="F1737" i="1"/>
  <c r="C1737" i="1"/>
  <c r="B1737" i="1"/>
  <c r="F1736" i="1"/>
  <c r="C1736" i="1"/>
  <c r="B1736" i="1"/>
  <c r="F1735" i="1"/>
  <c r="C1735" i="1"/>
  <c r="B1735" i="1"/>
  <c r="F1734" i="1"/>
  <c r="C1734" i="1"/>
  <c r="B1734" i="1"/>
  <c r="F1733" i="1"/>
  <c r="C1733" i="1"/>
  <c r="B1733" i="1"/>
  <c r="F1732" i="1"/>
  <c r="C1732" i="1"/>
  <c r="B1732" i="1"/>
  <c r="F1731" i="1"/>
  <c r="C1731" i="1"/>
  <c r="B1731" i="1"/>
  <c r="F1730" i="1"/>
  <c r="C1730" i="1"/>
  <c r="B1730" i="1"/>
  <c r="F1729" i="1"/>
  <c r="C1729" i="1"/>
  <c r="B1729" i="1"/>
  <c r="F1728" i="1"/>
  <c r="C1728" i="1"/>
  <c r="B1728" i="1"/>
  <c r="F1727" i="1"/>
  <c r="C1727" i="1"/>
  <c r="B1727" i="1"/>
  <c r="F1726" i="1"/>
  <c r="C1726" i="1"/>
  <c r="B1726" i="1"/>
  <c r="F1725" i="1"/>
  <c r="C1725" i="1"/>
  <c r="B1725" i="1"/>
  <c r="F1724" i="1"/>
  <c r="C1724" i="1"/>
  <c r="B1724" i="1"/>
  <c r="F1723" i="1"/>
  <c r="C1723" i="1"/>
  <c r="B1723" i="1"/>
  <c r="F1722" i="1"/>
  <c r="C1722" i="1"/>
  <c r="B1722" i="1"/>
  <c r="F1721" i="1"/>
  <c r="C1721" i="1"/>
  <c r="B1721" i="1"/>
  <c r="F1720" i="1"/>
  <c r="C1720" i="1"/>
  <c r="B1720" i="1"/>
  <c r="F1719" i="1"/>
  <c r="C1719" i="1"/>
  <c r="B1719" i="1"/>
  <c r="F1718" i="1"/>
  <c r="C1718" i="1"/>
  <c r="B1718" i="1"/>
  <c r="F1717" i="1"/>
  <c r="C1717" i="1"/>
  <c r="B1717" i="1"/>
  <c r="F1716" i="1"/>
  <c r="C1716" i="1"/>
  <c r="B1716" i="1"/>
  <c r="F1715" i="1"/>
  <c r="C1715" i="1"/>
  <c r="B1715" i="1"/>
  <c r="F1714" i="1"/>
  <c r="C1714" i="1"/>
  <c r="B1714" i="1"/>
  <c r="F1713" i="1"/>
  <c r="C1713" i="1"/>
  <c r="B1713" i="1"/>
  <c r="F1712" i="1"/>
  <c r="C1712" i="1"/>
  <c r="B1712" i="1"/>
  <c r="F1711" i="1"/>
  <c r="C1711" i="1"/>
  <c r="B1711" i="1"/>
  <c r="F1710" i="1"/>
  <c r="C1710" i="1"/>
  <c r="B1710" i="1"/>
  <c r="F1709" i="1"/>
  <c r="C1709" i="1"/>
  <c r="B1709" i="1"/>
  <c r="F1708" i="1"/>
  <c r="C1708" i="1"/>
  <c r="B1708" i="1"/>
  <c r="F1707" i="1"/>
  <c r="C1707" i="1"/>
  <c r="B1707" i="1"/>
  <c r="F1706" i="1"/>
  <c r="C1706" i="1"/>
  <c r="B1706" i="1"/>
  <c r="F1705" i="1"/>
  <c r="C1705" i="1"/>
  <c r="B1705" i="1"/>
  <c r="F1704" i="1"/>
  <c r="C1704" i="1"/>
  <c r="B1704" i="1"/>
  <c r="F1703" i="1"/>
  <c r="C1703" i="1"/>
  <c r="B1703" i="1"/>
  <c r="F1702" i="1"/>
  <c r="C1702" i="1"/>
  <c r="B1702" i="1"/>
  <c r="F1701" i="1"/>
  <c r="C1701" i="1"/>
  <c r="B1701" i="1"/>
  <c r="F1700" i="1"/>
  <c r="C1700" i="1"/>
  <c r="B1700" i="1"/>
  <c r="F1699" i="1"/>
  <c r="C1699" i="1"/>
  <c r="B1699" i="1"/>
  <c r="F1698" i="1"/>
  <c r="C1698" i="1"/>
  <c r="B1698" i="1"/>
  <c r="F1697" i="1"/>
  <c r="C1697" i="1"/>
  <c r="B1697" i="1"/>
  <c r="F1696" i="1"/>
  <c r="C1696" i="1"/>
  <c r="B1696" i="1"/>
  <c r="F1695" i="1"/>
  <c r="C1695" i="1"/>
  <c r="B1695" i="1"/>
  <c r="F1694" i="1"/>
  <c r="C1694" i="1"/>
  <c r="B1694" i="1"/>
  <c r="F1693" i="1"/>
  <c r="C1693" i="1"/>
  <c r="B1693" i="1"/>
  <c r="F1692" i="1"/>
  <c r="C1692" i="1"/>
  <c r="B1692" i="1"/>
  <c r="F1691" i="1"/>
  <c r="C1691" i="1"/>
  <c r="B1691" i="1"/>
  <c r="F1690" i="1"/>
  <c r="C1690" i="1"/>
  <c r="B1690" i="1"/>
  <c r="F1689" i="1"/>
  <c r="C1689" i="1"/>
  <c r="B1689" i="1"/>
  <c r="F1688" i="1"/>
  <c r="C1688" i="1"/>
  <c r="B1688" i="1"/>
  <c r="F1687" i="1"/>
  <c r="C1687" i="1"/>
  <c r="B1687" i="1"/>
  <c r="F1686" i="1"/>
  <c r="C1686" i="1"/>
  <c r="B1686" i="1"/>
  <c r="F1685" i="1"/>
  <c r="C1685" i="1"/>
  <c r="B1685" i="1"/>
  <c r="F1684" i="1"/>
  <c r="C1684" i="1"/>
  <c r="B1684" i="1"/>
  <c r="F1683" i="1"/>
  <c r="C1683" i="1"/>
  <c r="B1683" i="1"/>
  <c r="F1682" i="1"/>
  <c r="C1682" i="1"/>
  <c r="B1682" i="1"/>
  <c r="F1681" i="1"/>
  <c r="C1681" i="1"/>
  <c r="B1681" i="1"/>
  <c r="F1680" i="1"/>
  <c r="C1680" i="1"/>
  <c r="B1680" i="1"/>
  <c r="F1679" i="1"/>
  <c r="C1679" i="1"/>
  <c r="B1679" i="1"/>
  <c r="F1678" i="1"/>
  <c r="C1678" i="1"/>
  <c r="B1678" i="1"/>
  <c r="F1677" i="1"/>
  <c r="C1677" i="1"/>
  <c r="B1677" i="1"/>
  <c r="F1676" i="1"/>
  <c r="C1676" i="1"/>
  <c r="B1676" i="1"/>
  <c r="F1675" i="1"/>
  <c r="C1675" i="1"/>
  <c r="B1675" i="1"/>
  <c r="F1674" i="1"/>
  <c r="C1674" i="1"/>
  <c r="B1674" i="1"/>
  <c r="F1673" i="1"/>
  <c r="C1673" i="1"/>
  <c r="B1673" i="1"/>
  <c r="F1672" i="1"/>
  <c r="C1672" i="1"/>
  <c r="B1672" i="1"/>
  <c r="F1671" i="1"/>
  <c r="C1671" i="1"/>
  <c r="B1671" i="1"/>
  <c r="F1670" i="1"/>
  <c r="C1670" i="1"/>
  <c r="B1670" i="1"/>
  <c r="F1669" i="1"/>
  <c r="C1669" i="1"/>
  <c r="B1669" i="1"/>
  <c r="F1668" i="1"/>
  <c r="C1668" i="1"/>
  <c r="B1668" i="1"/>
  <c r="F1667" i="1"/>
  <c r="C1667" i="1"/>
  <c r="B1667" i="1"/>
  <c r="F1666" i="1"/>
  <c r="C1666" i="1"/>
  <c r="B1666" i="1"/>
  <c r="F1665" i="1"/>
  <c r="C1665" i="1"/>
  <c r="B1665" i="1"/>
  <c r="F1664" i="1"/>
  <c r="C1664" i="1"/>
  <c r="B1664" i="1"/>
  <c r="F1663" i="1"/>
  <c r="C1663" i="1"/>
  <c r="B1663" i="1"/>
  <c r="F1662" i="1"/>
  <c r="C1662" i="1"/>
  <c r="B1662" i="1"/>
  <c r="F1661" i="1"/>
  <c r="C1661" i="1"/>
  <c r="B1661" i="1"/>
  <c r="F1660" i="1"/>
  <c r="C1660" i="1"/>
  <c r="B1660" i="1"/>
  <c r="F1659" i="1"/>
  <c r="C1659" i="1"/>
  <c r="B1659" i="1"/>
  <c r="F1658" i="1"/>
  <c r="C1658" i="1"/>
  <c r="B1658" i="1"/>
  <c r="F1657" i="1"/>
  <c r="C1657" i="1"/>
  <c r="B1657" i="1"/>
  <c r="F1656" i="1"/>
  <c r="C1656" i="1"/>
  <c r="B1656" i="1"/>
  <c r="F1655" i="1"/>
  <c r="C1655" i="1"/>
  <c r="B1655" i="1"/>
  <c r="F1654" i="1"/>
  <c r="C1654" i="1"/>
  <c r="B1654" i="1"/>
  <c r="F1653" i="1"/>
  <c r="C1653" i="1"/>
  <c r="B1653" i="1"/>
  <c r="F1652" i="1"/>
  <c r="C1652" i="1"/>
  <c r="B1652" i="1"/>
  <c r="F1651" i="1"/>
  <c r="C1651" i="1"/>
  <c r="B1651" i="1"/>
  <c r="F1650" i="1"/>
  <c r="C1650" i="1"/>
  <c r="B1650" i="1"/>
  <c r="F1649" i="1"/>
  <c r="C1649" i="1"/>
  <c r="B1649" i="1"/>
  <c r="F1648" i="1"/>
  <c r="C1648" i="1"/>
  <c r="B1648" i="1"/>
  <c r="F1647" i="1"/>
  <c r="C1647" i="1"/>
  <c r="B1647" i="1"/>
  <c r="F1646" i="1"/>
  <c r="C1646" i="1"/>
  <c r="B1646" i="1"/>
  <c r="F1645" i="1"/>
  <c r="C1645" i="1"/>
  <c r="B1645" i="1"/>
  <c r="F1644" i="1"/>
  <c r="C1644" i="1"/>
  <c r="B1644" i="1"/>
  <c r="F1643" i="1"/>
  <c r="C1643" i="1"/>
  <c r="B1643" i="1"/>
  <c r="F1642" i="1"/>
  <c r="C1642" i="1"/>
  <c r="B1642" i="1"/>
  <c r="F1641" i="1"/>
  <c r="C1641" i="1"/>
  <c r="B1641" i="1"/>
  <c r="F1640" i="1"/>
  <c r="C1640" i="1"/>
  <c r="B1640" i="1"/>
  <c r="F1639" i="1"/>
  <c r="C1639" i="1"/>
  <c r="B1639" i="1"/>
  <c r="F1638" i="1"/>
  <c r="C1638" i="1"/>
  <c r="B1638" i="1"/>
  <c r="F1637" i="1"/>
  <c r="C1637" i="1"/>
  <c r="B1637" i="1"/>
  <c r="F1636" i="1"/>
  <c r="C1636" i="1"/>
  <c r="B1636" i="1"/>
  <c r="F1635" i="1"/>
  <c r="C1635" i="1"/>
  <c r="B1635" i="1"/>
  <c r="F1634" i="1"/>
  <c r="C1634" i="1"/>
  <c r="B1634" i="1"/>
  <c r="F1633" i="1"/>
  <c r="C1633" i="1"/>
  <c r="B1633" i="1"/>
  <c r="F1632" i="1"/>
  <c r="C1632" i="1"/>
  <c r="B1632" i="1"/>
  <c r="F1631" i="1"/>
  <c r="C1631" i="1"/>
  <c r="B1631" i="1"/>
  <c r="F1630" i="1"/>
  <c r="C1630" i="1"/>
  <c r="B1630" i="1"/>
  <c r="F1629" i="1"/>
  <c r="C1629" i="1"/>
  <c r="B1629" i="1"/>
  <c r="F1628" i="1"/>
  <c r="C1628" i="1"/>
  <c r="B1628" i="1"/>
  <c r="F1627" i="1"/>
  <c r="C1627" i="1"/>
  <c r="B1627" i="1"/>
  <c r="F1626" i="1"/>
  <c r="C1626" i="1"/>
  <c r="B1626" i="1"/>
  <c r="F1625" i="1"/>
  <c r="C1625" i="1"/>
  <c r="B1625" i="1"/>
  <c r="F1624" i="1"/>
  <c r="C1624" i="1"/>
  <c r="B1624" i="1"/>
  <c r="F1623" i="1"/>
  <c r="C1623" i="1"/>
  <c r="B1623" i="1"/>
  <c r="F1622" i="1"/>
  <c r="C1622" i="1"/>
  <c r="B1622" i="1"/>
  <c r="F1621" i="1"/>
  <c r="C1621" i="1"/>
  <c r="B1621" i="1"/>
  <c r="F1620" i="1"/>
  <c r="C1620" i="1"/>
  <c r="B1620" i="1"/>
  <c r="F1619" i="1"/>
  <c r="C1619" i="1"/>
  <c r="B1619" i="1"/>
  <c r="F1618" i="1"/>
  <c r="C1618" i="1"/>
  <c r="B1618" i="1"/>
  <c r="F1617" i="1"/>
  <c r="C1617" i="1"/>
  <c r="B1617" i="1"/>
  <c r="F1616" i="1"/>
  <c r="C1616" i="1"/>
  <c r="B1616" i="1"/>
  <c r="F1615" i="1"/>
  <c r="C1615" i="1"/>
  <c r="B1615" i="1"/>
  <c r="F1614" i="1"/>
  <c r="C1614" i="1"/>
  <c r="B1614" i="1"/>
  <c r="F1613" i="1"/>
  <c r="C1613" i="1"/>
  <c r="B1613" i="1"/>
  <c r="F1612" i="1"/>
  <c r="C1612" i="1"/>
  <c r="B1612" i="1"/>
  <c r="F1611" i="1"/>
  <c r="C1611" i="1"/>
  <c r="B1611" i="1"/>
  <c r="F1610" i="1"/>
  <c r="C1610" i="1"/>
  <c r="B1610" i="1"/>
  <c r="F1609" i="1"/>
  <c r="C1609" i="1"/>
  <c r="B1609" i="1"/>
  <c r="F1608" i="1"/>
  <c r="C1608" i="1"/>
  <c r="B1608" i="1"/>
  <c r="F1607" i="1"/>
  <c r="C1607" i="1"/>
  <c r="B1607" i="1"/>
  <c r="F1606" i="1"/>
  <c r="C1606" i="1"/>
  <c r="B1606" i="1"/>
  <c r="F1605" i="1"/>
  <c r="C1605" i="1"/>
  <c r="B1605" i="1"/>
  <c r="F1604" i="1"/>
  <c r="C1604" i="1"/>
  <c r="B1604" i="1"/>
  <c r="F1603" i="1"/>
  <c r="C1603" i="1"/>
  <c r="B1603" i="1"/>
  <c r="F1602" i="1"/>
  <c r="C1602" i="1"/>
  <c r="B1602" i="1"/>
  <c r="F1601" i="1"/>
  <c r="C1601" i="1"/>
  <c r="B1601" i="1"/>
  <c r="F1600" i="1"/>
  <c r="C1600" i="1"/>
  <c r="B1600" i="1"/>
  <c r="F1599" i="1"/>
  <c r="C1599" i="1"/>
  <c r="B1599" i="1"/>
  <c r="F1598" i="1"/>
  <c r="C1598" i="1"/>
  <c r="B1598" i="1"/>
  <c r="F1597" i="1"/>
  <c r="C1597" i="1"/>
  <c r="B1597" i="1"/>
  <c r="F1596" i="1"/>
  <c r="C1596" i="1"/>
  <c r="B1596" i="1"/>
  <c r="F1595" i="1"/>
  <c r="C1595" i="1"/>
  <c r="B1595" i="1"/>
  <c r="F1594" i="1"/>
  <c r="C1594" i="1"/>
  <c r="B1594" i="1"/>
  <c r="F1593" i="1"/>
  <c r="C1593" i="1"/>
  <c r="B1593" i="1"/>
  <c r="F1592" i="1"/>
  <c r="C1592" i="1"/>
  <c r="B1592" i="1"/>
  <c r="F1591" i="1"/>
  <c r="C1591" i="1"/>
  <c r="B1591" i="1"/>
  <c r="F1590" i="1"/>
  <c r="C1590" i="1"/>
  <c r="B1590" i="1"/>
  <c r="F1589" i="1"/>
  <c r="C1589" i="1"/>
  <c r="B1589" i="1"/>
  <c r="F1588" i="1"/>
  <c r="C1588" i="1"/>
  <c r="B1588" i="1"/>
  <c r="F1587" i="1"/>
  <c r="C1587" i="1"/>
  <c r="B1587" i="1"/>
  <c r="F1586" i="1"/>
  <c r="C1586" i="1"/>
  <c r="B1586" i="1"/>
  <c r="F1585" i="1"/>
  <c r="C1585" i="1"/>
  <c r="B1585" i="1"/>
  <c r="F1584" i="1"/>
  <c r="C1584" i="1"/>
  <c r="B1584" i="1"/>
  <c r="F1583" i="1"/>
  <c r="C1583" i="1"/>
  <c r="B1583" i="1"/>
  <c r="F1582" i="1"/>
  <c r="C1582" i="1"/>
  <c r="B1582" i="1"/>
  <c r="F1581" i="1"/>
  <c r="C1581" i="1"/>
  <c r="B1581" i="1"/>
  <c r="F1580" i="1"/>
  <c r="C1580" i="1"/>
  <c r="B1580" i="1"/>
  <c r="F1579" i="1"/>
  <c r="C1579" i="1"/>
  <c r="B1579" i="1"/>
  <c r="F1578" i="1"/>
  <c r="C1578" i="1"/>
  <c r="B1578" i="1"/>
  <c r="F1577" i="1"/>
  <c r="C1577" i="1"/>
  <c r="B1577" i="1"/>
  <c r="F1576" i="1"/>
  <c r="C1576" i="1"/>
  <c r="B1576" i="1"/>
  <c r="F1575" i="1"/>
  <c r="C1575" i="1"/>
  <c r="B1575" i="1"/>
  <c r="F1574" i="1"/>
  <c r="C1574" i="1"/>
  <c r="B1574" i="1"/>
  <c r="F1573" i="1"/>
  <c r="C1573" i="1"/>
  <c r="B1573" i="1"/>
  <c r="F1572" i="1"/>
  <c r="C1572" i="1"/>
  <c r="B1572" i="1"/>
  <c r="F1571" i="1"/>
  <c r="C1571" i="1"/>
  <c r="B1571" i="1"/>
  <c r="F1570" i="1"/>
  <c r="C1570" i="1"/>
  <c r="B1570" i="1"/>
  <c r="F1569" i="1"/>
  <c r="C1569" i="1"/>
  <c r="B1569" i="1"/>
  <c r="F1568" i="1"/>
  <c r="C1568" i="1"/>
  <c r="B1568" i="1"/>
  <c r="F1567" i="1"/>
  <c r="C1567" i="1"/>
  <c r="B1567" i="1"/>
  <c r="F1566" i="1"/>
  <c r="C1566" i="1"/>
  <c r="B1566" i="1"/>
  <c r="F1565" i="1"/>
  <c r="C1565" i="1"/>
  <c r="B1565" i="1"/>
  <c r="F1564" i="1"/>
  <c r="C1564" i="1"/>
  <c r="B1564" i="1"/>
  <c r="F1563" i="1"/>
  <c r="C1563" i="1"/>
  <c r="B1563" i="1"/>
  <c r="F1562" i="1"/>
  <c r="C1562" i="1"/>
  <c r="B1562" i="1"/>
  <c r="F1561" i="1"/>
  <c r="C1561" i="1"/>
  <c r="B1561" i="1"/>
  <c r="F1560" i="1"/>
  <c r="C1560" i="1"/>
  <c r="B1560" i="1"/>
  <c r="F1559" i="1"/>
  <c r="C1559" i="1"/>
  <c r="B1559" i="1"/>
  <c r="F1558" i="1"/>
  <c r="C1558" i="1"/>
  <c r="B1558" i="1"/>
  <c r="F1557" i="1"/>
  <c r="C1557" i="1"/>
  <c r="B1557" i="1"/>
  <c r="F1556" i="1"/>
  <c r="C1556" i="1"/>
  <c r="B1556" i="1"/>
  <c r="F1555" i="1"/>
  <c r="C1555" i="1"/>
  <c r="B1555" i="1"/>
  <c r="F1554" i="1"/>
  <c r="C1554" i="1"/>
  <c r="B1554" i="1"/>
  <c r="F1553" i="1"/>
  <c r="C1553" i="1"/>
  <c r="B1553" i="1"/>
  <c r="F1552" i="1"/>
  <c r="C1552" i="1"/>
  <c r="B1552" i="1"/>
  <c r="F1551" i="1"/>
  <c r="C1551" i="1"/>
  <c r="B1551" i="1"/>
  <c r="F1550" i="1"/>
  <c r="C1550" i="1"/>
  <c r="B1550" i="1"/>
  <c r="F1549" i="1"/>
  <c r="C1549" i="1"/>
  <c r="B1549" i="1"/>
  <c r="F1548" i="1"/>
  <c r="C1548" i="1"/>
  <c r="B1548" i="1"/>
  <c r="F1547" i="1"/>
  <c r="C1547" i="1"/>
  <c r="B1547" i="1"/>
  <c r="F1546" i="1"/>
  <c r="C1546" i="1"/>
  <c r="B1546" i="1"/>
  <c r="F1545" i="1"/>
  <c r="C1545" i="1"/>
  <c r="B1545" i="1"/>
  <c r="F1544" i="1"/>
  <c r="C1544" i="1"/>
  <c r="B1544" i="1"/>
  <c r="F1543" i="1"/>
  <c r="C1543" i="1"/>
  <c r="B1543" i="1"/>
  <c r="F1542" i="1"/>
  <c r="C1542" i="1"/>
  <c r="B1542" i="1"/>
  <c r="F1541" i="1"/>
  <c r="C1541" i="1"/>
  <c r="B1541" i="1"/>
  <c r="F1540" i="1"/>
  <c r="C1540" i="1"/>
  <c r="B1540" i="1"/>
  <c r="F1539" i="1"/>
  <c r="C1539" i="1"/>
  <c r="B1539" i="1"/>
  <c r="F1538" i="1"/>
  <c r="C1538" i="1"/>
  <c r="B1538" i="1"/>
  <c r="F1537" i="1"/>
  <c r="C1537" i="1"/>
  <c r="B1537" i="1"/>
  <c r="F1536" i="1"/>
  <c r="C1536" i="1"/>
  <c r="B1536" i="1"/>
  <c r="F1535" i="1"/>
  <c r="C1535" i="1"/>
  <c r="B1535" i="1"/>
  <c r="F1534" i="1"/>
  <c r="C1534" i="1"/>
  <c r="B1534" i="1"/>
  <c r="F1533" i="1"/>
  <c r="C1533" i="1"/>
  <c r="B1533" i="1"/>
  <c r="F1532" i="1"/>
  <c r="C1532" i="1"/>
  <c r="B1532" i="1"/>
  <c r="F1531" i="1"/>
  <c r="C1531" i="1"/>
  <c r="B1531" i="1"/>
  <c r="F1530" i="1"/>
  <c r="C1530" i="1"/>
  <c r="B1530" i="1"/>
  <c r="F1529" i="1"/>
  <c r="C1529" i="1"/>
  <c r="B1529" i="1"/>
  <c r="F1528" i="1"/>
  <c r="C1528" i="1"/>
  <c r="B1528" i="1"/>
  <c r="F1527" i="1"/>
  <c r="C1527" i="1"/>
  <c r="B1527" i="1"/>
  <c r="F1526" i="1"/>
  <c r="C1526" i="1"/>
  <c r="B1526" i="1"/>
  <c r="F1525" i="1"/>
  <c r="C1525" i="1"/>
  <c r="B1525" i="1"/>
  <c r="F1524" i="1"/>
  <c r="C1524" i="1"/>
  <c r="B1524" i="1"/>
  <c r="F1523" i="1"/>
  <c r="C1523" i="1"/>
  <c r="B1523" i="1"/>
  <c r="F1522" i="1"/>
  <c r="C1522" i="1"/>
  <c r="B1522" i="1"/>
  <c r="F1521" i="1"/>
  <c r="C1521" i="1"/>
  <c r="B1521" i="1"/>
  <c r="F1520" i="1"/>
  <c r="C1520" i="1"/>
  <c r="B1520" i="1"/>
  <c r="F1519" i="1"/>
  <c r="C1519" i="1"/>
  <c r="B1519" i="1"/>
  <c r="F1518" i="1"/>
  <c r="C1518" i="1"/>
  <c r="B1518" i="1"/>
  <c r="F1517" i="1"/>
  <c r="C1517" i="1"/>
  <c r="B1517" i="1"/>
  <c r="F1516" i="1"/>
  <c r="C1516" i="1"/>
  <c r="B1516" i="1"/>
  <c r="F1515" i="1"/>
  <c r="C1515" i="1"/>
  <c r="B1515" i="1"/>
  <c r="F1514" i="1"/>
  <c r="C1514" i="1"/>
  <c r="B1514" i="1"/>
  <c r="F1513" i="1"/>
  <c r="C1513" i="1"/>
  <c r="B1513" i="1"/>
  <c r="F1512" i="1"/>
  <c r="C1512" i="1"/>
  <c r="B1512" i="1"/>
  <c r="F1511" i="1"/>
  <c r="C1511" i="1"/>
  <c r="B1511" i="1"/>
  <c r="F1510" i="1"/>
  <c r="C1510" i="1"/>
  <c r="B1510" i="1"/>
  <c r="F1509" i="1"/>
  <c r="C1509" i="1"/>
  <c r="B1509" i="1"/>
  <c r="F1508" i="1"/>
  <c r="C1508" i="1"/>
  <c r="B1508" i="1"/>
  <c r="F1507" i="1"/>
  <c r="C1507" i="1"/>
  <c r="B1507" i="1"/>
  <c r="F1506" i="1"/>
  <c r="C1506" i="1"/>
  <c r="B1506" i="1"/>
  <c r="F1505" i="1"/>
  <c r="C1505" i="1"/>
  <c r="B1505" i="1"/>
  <c r="F1504" i="1"/>
  <c r="C1504" i="1"/>
  <c r="B1504" i="1"/>
  <c r="F1503" i="1"/>
  <c r="C1503" i="1"/>
  <c r="B1503" i="1"/>
  <c r="F1502" i="1"/>
  <c r="C1502" i="1"/>
  <c r="B1502" i="1"/>
  <c r="F1501" i="1"/>
  <c r="C1501" i="1"/>
  <c r="B1501" i="1"/>
  <c r="F1500" i="1"/>
  <c r="C1500" i="1"/>
  <c r="B1500" i="1"/>
  <c r="F1499" i="1"/>
  <c r="C1499" i="1"/>
  <c r="B1499" i="1"/>
  <c r="F1498" i="1"/>
  <c r="C1498" i="1"/>
  <c r="B1498" i="1"/>
  <c r="F1497" i="1"/>
  <c r="C1497" i="1"/>
  <c r="B1497" i="1"/>
  <c r="F1496" i="1"/>
  <c r="C1496" i="1"/>
  <c r="B1496" i="1"/>
  <c r="F1495" i="1"/>
  <c r="C1495" i="1"/>
  <c r="B1495" i="1"/>
  <c r="F1494" i="1"/>
  <c r="C1494" i="1"/>
  <c r="B1494" i="1"/>
  <c r="F1493" i="1"/>
  <c r="C1493" i="1"/>
  <c r="B1493" i="1"/>
  <c r="F1492" i="1"/>
  <c r="C1492" i="1"/>
  <c r="B1492" i="1"/>
  <c r="F1491" i="1"/>
  <c r="C1491" i="1"/>
  <c r="B1491" i="1"/>
  <c r="F1490" i="1"/>
  <c r="C1490" i="1"/>
  <c r="B1490" i="1"/>
  <c r="F1489" i="1"/>
  <c r="C1489" i="1"/>
  <c r="B1489" i="1"/>
  <c r="F1488" i="1"/>
  <c r="C1488" i="1"/>
  <c r="B1488" i="1"/>
  <c r="F1487" i="1"/>
  <c r="C1487" i="1"/>
  <c r="B1487" i="1"/>
  <c r="F1486" i="1"/>
  <c r="C1486" i="1"/>
  <c r="B1486" i="1"/>
  <c r="F1485" i="1"/>
  <c r="C1485" i="1"/>
  <c r="B1485" i="1"/>
  <c r="F1484" i="1"/>
  <c r="C1484" i="1"/>
  <c r="B1484" i="1"/>
  <c r="F1483" i="1"/>
  <c r="C1483" i="1"/>
  <c r="B1483" i="1"/>
  <c r="F1482" i="1"/>
  <c r="C1482" i="1"/>
  <c r="B1482" i="1"/>
  <c r="F1481" i="1"/>
  <c r="C1481" i="1"/>
  <c r="B1481" i="1"/>
  <c r="F1480" i="1"/>
  <c r="C1480" i="1"/>
  <c r="B1480" i="1"/>
  <c r="F1479" i="1"/>
  <c r="C1479" i="1"/>
  <c r="B1479" i="1"/>
  <c r="F1478" i="1"/>
  <c r="C1478" i="1"/>
  <c r="B1478" i="1"/>
  <c r="F1477" i="1"/>
  <c r="C1477" i="1"/>
  <c r="B1477" i="1"/>
  <c r="F1476" i="1"/>
  <c r="C1476" i="1"/>
  <c r="B1476" i="1"/>
  <c r="F1475" i="1"/>
  <c r="C1475" i="1"/>
  <c r="B1475" i="1"/>
  <c r="F1474" i="1"/>
  <c r="C1474" i="1"/>
  <c r="B1474" i="1"/>
  <c r="F1473" i="1"/>
  <c r="C1473" i="1"/>
  <c r="B1473" i="1"/>
  <c r="F1472" i="1"/>
  <c r="C1472" i="1"/>
  <c r="B1472" i="1"/>
  <c r="F1471" i="1"/>
  <c r="C1471" i="1"/>
  <c r="B1471" i="1"/>
  <c r="F1470" i="1"/>
  <c r="C1470" i="1"/>
  <c r="B1470" i="1"/>
  <c r="F1469" i="1"/>
  <c r="C1469" i="1"/>
  <c r="B1469" i="1"/>
  <c r="F1468" i="1"/>
  <c r="C1468" i="1"/>
  <c r="B1468" i="1"/>
  <c r="F1467" i="1"/>
  <c r="C1467" i="1"/>
  <c r="B1467" i="1"/>
  <c r="F1466" i="1"/>
  <c r="C1466" i="1"/>
  <c r="B1466" i="1"/>
  <c r="F1465" i="1"/>
  <c r="C1465" i="1"/>
  <c r="B1465" i="1"/>
  <c r="F1464" i="1"/>
  <c r="C1464" i="1"/>
  <c r="B1464" i="1"/>
  <c r="F1463" i="1"/>
  <c r="C1463" i="1"/>
  <c r="B1463" i="1"/>
  <c r="F1462" i="1"/>
  <c r="C1462" i="1"/>
  <c r="B1462" i="1"/>
  <c r="F1461" i="1"/>
  <c r="C1461" i="1"/>
  <c r="B1461" i="1"/>
  <c r="F1460" i="1"/>
  <c r="C1460" i="1"/>
  <c r="B1460" i="1"/>
  <c r="F1459" i="1"/>
  <c r="C1459" i="1"/>
  <c r="B1459" i="1"/>
  <c r="F1458" i="1"/>
  <c r="C1458" i="1"/>
  <c r="B1458" i="1"/>
  <c r="F1457" i="1"/>
  <c r="C1457" i="1"/>
  <c r="B1457" i="1"/>
  <c r="F1456" i="1"/>
  <c r="C1456" i="1"/>
  <c r="B1456" i="1"/>
  <c r="F1455" i="1"/>
  <c r="C1455" i="1"/>
  <c r="B1455" i="1"/>
  <c r="F1454" i="1"/>
  <c r="C1454" i="1"/>
  <c r="B1454" i="1"/>
  <c r="F1453" i="1"/>
  <c r="C1453" i="1"/>
  <c r="B1453" i="1"/>
  <c r="F1452" i="1"/>
  <c r="C1452" i="1"/>
  <c r="B1452" i="1"/>
  <c r="F1451" i="1"/>
  <c r="C1451" i="1"/>
  <c r="B1451" i="1"/>
  <c r="F1450" i="1"/>
  <c r="C1450" i="1"/>
  <c r="B1450" i="1"/>
  <c r="F1449" i="1"/>
  <c r="C1449" i="1"/>
  <c r="B1449" i="1"/>
  <c r="F1448" i="1"/>
  <c r="C1448" i="1"/>
  <c r="B1448" i="1"/>
  <c r="F1447" i="1"/>
  <c r="C1447" i="1"/>
  <c r="B1447" i="1"/>
  <c r="F1446" i="1"/>
  <c r="C1446" i="1"/>
  <c r="B1446" i="1"/>
  <c r="F1445" i="1"/>
  <c r="C1445" i="1"/>
  <c r="B1445" i="1"/>
  <c r="F1444" i="1"/>
  <c r="C1444" i="1"/>
  <c r="B1444" i="1"/>
  <c r="F1443" i="1"/>
  <c r="C1443" i="1"/>
  <c r="B1443" i="1"/>
  <c r="F1442" i="1"/>
  <c r="C1442" i="1"/>
  <c r="B1442" i="1"/>
  <c r="F1441" i="1"/>
  <c r="C1441" i="1"/>
  <c r="B1441" i="1"/>
  <c r="F1440" i="1"/>
  <c r="C1440" i="1"/>
  <c r="B1440" i="1"/>
  <c r="F1439" i="1"/>
  <c r="C1439" i="1"/>
  <c r="B1439" i="1"/>
  <c r="F1438" i="1"/>
  <c r="C1438" i="1"/>
  <c r="B1438" i="1"/>
  <c r="F1437" i="1"/>
  <c r="C1437" i="1"/>
  <c r="B1437" i="1"/>
  <c r="F1436" i="1"/>
  <c r="C1436" i="1"/>
  <c r="B1436" i="1"/>
  <c r="F1435" i="1"/>
  <c r="C1435" i="1"/>
  <c r="B1435" i="1"/>
  <c r="F1434" i="1"/>
  <c r="C1434" i="1"/>
  <c r="B1434" i="1"/>
  <c r="F1433" i="1"/>
  <c r="C1433" i="1"/>
  <c r="B1433" i="1"/>
  <c r="F1432" i="1"/>
  <c r="C1432" i="1"/>
  <c r="B1432" i="1"/>
  <c r="F1431" i="1"/>
  <c r="C1431" i="1"/>
  <c r="B1431" i="1"/>
  <c r="F1430" i="1"/>
  <c r="C1430" i="1"/>
  <c r="B1430" i="1"/>
  <c r="F1429" i="1"/>
  <c r="C1429" i="1"/>
  <c r="B1429" i="1"/>
  <c r="F1428" i="1"/>
  <c r="C1428" i="1"/>
  <c r="B1428" i="1"/>
  <c r="F1427" i="1"/>
  <c r="C1427" i="1"/>
  <c r="B1427" i="1"/>
  <c r="F1426" i="1"/>
  <c r="C1426" i="1"/>
  <c r="B1426" i="1"/>
  <c r="F1425" i="1"/>
  <c r="C1425" i="1"/>
  <c r="B1425" i="1"/>
  <c r="F1424" i="1"/>
  <c r="C1424" i="1"/>
  <c r="B1424" i="1"/>
  <c r="F1423" i="1"/>
  <c r="C1423" i="1"/>
  <c r="B1423" i="1"/>
  <c r="F1422" i="1"/>
  <c r="C1422" i="1"/>
  <c r="B1422" i="1"/>
  <c r="F1421" i="1"/>
  <c r="C1421" i="1"/>
  <c r="B1421" i="1"/>
  <c r="F1420" i="1"/>
  <c r="C1420" i="1"/>
  <c r="B1420" i="1"/>
  <c r="F1419" i="1"/>
  <c r="C1419" i="1"/>
  <c r="B1419" i="1"/>
  <c r="F1418" i="1"/>
  <c r="C1418" i="1"/>
  <c r="B1418" i="1"/>
  <c r="F1417" i="1"/>
  <c r="C1417" i="1"/>
  <c r="B1417" i="1"/>
  <c r="F1416" i="1"/>
  <c r="C1416" i="1"/>
  <c r="B1416" i="1"/>
  <c r="F1415" i="1"/>
  <c r="C1415" i="1"/>
  <c r="B1415" i="1"/>
  <c r="F1414" i="1"/>
  <c r="C1414" i="1"/>
  <c r="B1414" i="1"/>
  <c r="F1413" i="1"/>
  <c r="C1413" i="1"/>
  <c r="B1413" i="1"/>
  <c r="F1412" i="1"/>
  <c r="C1412" i="1"/>
  <c r="B1412" i="1"/>
  <c r="F1411" i="1"/>
  <c r="C1411" i="1"/>
  <c r="B1411" i="1"/>
  <c r="F1410" i="1"/>
  <c r="C1410" i="1"/>
  <c r="B1410" i="1"/>
  <c r="F1409" i="1"/>
  <c r="C1409" i="1"/>
  <c r="B1409" i="1"/>
  <c r="F1408" i="1"/>
  <c r="C1408" i="1"/>
  <c r="B1408" i="1"/>
  <c r="F1407" i="1"/>
  <c r="C1407" i="1"/>
  <c r="B1407" i="1"/>
  <c r="F1406" i="1"/>
  <c r="C1406" i="1"/>
  <c r="B1406" i="1"/>
  <c r="F1405" i="1"/>
  <c r="C1405" i="1"/>
  <c r="B1405" i="1"/>
  <c r="F1404" i="1"/>
  <c r="C1404" i="1"/>
  <c r="B1404" i="1"/>
  <c r="F1403" i="1"/>
  <c r="C1403" i="1"/>
  <c r="B1403" i="1"/>
  <c r="F1402" i="1"/>
  <c r="C1402" i="1"/>
  <c r="B1402" i="1"/>
  <c r="F1401" i="1"/>
  <c r="C1401" i="1"/>
  <c r="B1401" i="1"/>
  <c r="F1400" i="1"/>
  <c r="C1400" i="1"/>
  <c r="B1400" i="1"/>
  <c r="F1399" i="1"/>
  <c r="C1399" i="1"/>
  <c r="B1399" i="1"/>
  <c r="F1398" i="1"/>
  <c r="C1398" i="1"/>
  <c r="B1398" i="1"/>
  <c r="F1397" i="1"/>
  <c r="C1397" i="1"/>
  <c r="B1397" i="1"/>
  <c r="F1396" i="1"/>
  <c r="C1396" i="1"/>
  <c r="B1396" i="1"/>
  <c r="F1395" i="1"/>
  <c r="C1395" i="1"/>
  <c r="B1395" i="1"/>
  <c r="F1394" i="1"/>
  <c r="C1394" i="1"/>
  <c r="B1394" i="1"/>
  <c r="F1393" i="1"/>
  <c r="C1393" i="1"/>
  <c r="B1393" i="1"/>
  <c r="F1392" i="1"/>
  <c r="C1392" i="1"/>
  <c r="B1392" i="1"/>
  <c r="F1391" i="1"/>
  <c r="C1391" i="1"/>
  <c r="B1391" i="1"/>
  <c r="F1390" i="1"/>
  <c r="C1390" i="1"/>
  <c r="B1390" i="1"/>
  <c r="F1389" i="1"/>
  <c r="C1389" i="1"/>
  <c r="B1389" i="1"/>
  <c r="F1388" i="1"/>
  <c r="C1388" i="1"/>
  <c r="B1388" i="1"/>
  <c r="F1387" i="1"/>
  <c r="C1387" i="1"/>
  <c r="B1387" i="1"/>
  <c r="F1386" i="1"/>
  <c r="C1386" i="1"/>
  <c r="B1386" i="1"/>
  <c r="F1385" i="1"/>
  <c r="C1385" i="1"/>
  <c r="B1385" i="1"/>
  <c r="F1384" i="1"/>
  <c r="C1384" i="1"/>
  <c r="B1384" i="1"/>
  <c r="F1383" i="1"/>
  <c r="C1383" i="1"/>
  <c r="B1383" i="1"/>
  <c r="F1382" i="1"/>
  <c r="C1382" i="1"/>
  <c r="B1382" i="1"/>
  <c r="F1381" i="1"/>
  <c r="C1381" i="1"/>
  <c r="B1381" i="1"/>
  <c r="F1380" i="1"/>
  <c r="C1380" i="1"/>
  <c r="B1380" i="1"/>
  <c r="F1379" i="1"/>
  <c r="C1379" i="1"/>
  <c r="B1379" i="1"/>
  <c r="F1378" i="1"/>
  <c r="C1378" i="1"/>
  <c r="B1378" i="1"/>
  <c r="F1377" i="1"/>
  <c r="C1377" i="1"/>
  <c r="B1377" i="1"/>
  <c r="F1376" i="1"/>
  <c r="C1376" i="1"/>
  <c r="B1376" i="1"/>
  <c r="F1375" i="1"/>
  <c r="C1375" i="1"/>
  <c r="B1375" i="1"/>
  <c r="F1374" i="1"/>
  <c r="C1374" i="1"/>
  <c r="B1374" i="1"/>
  <c r="F1373" i="1"/>
  <c r="C1373" i="1"/>
  <c r="B1373" i="1"/>
  <c r="F1372" i="1"/>
  <c r="C1372" i="1"/>
  <c r="B1372" i="1"/>
  <c r="F1371" i="1"/>
  <c r="C1371" i="1"/>
  <c r="B1371" i="1"/>
  <c r="F1370" i="1"/>
  <c r="C1370" i="1"/>
  <c r="B1370" i="1"/>
  <c r="F1369" i="1"/>
  <c r="C1369" i="1"/>
  <c r="B1369" i="1"/>
  <c r="F1368" i="1"/>
  <c r="C1368" i="1"/>
  <c r="B1368" i="1"/>
  <c r="F1367" i="1"/>
  <c r="C1367" i="1"/>
  <c r="B1367" i="1"/>
  <c r="F1366" i="1"/>
  <c r="C1366" i="1"/>
  <c r="B1366" i="1"/>
  <c r="F1365" i="1"/>
  <c r="C1365" i="1"/>
  <c r="B1365" i="1"/>
  <c r="F1364" i="1"/>
  <c r="C1364" i="1"/>
  <c r="B1364" i="1"/>
  <c r="F1363" i="1"/>
  <c r="C1363" i="1"/>
  <c r="B1363" i="1"/>
  <c r="F1362" i="1"/>
  <c r="C1362" i="1"/>
  <c r="B1362" i="1"/>
  <c r="F1361" i="1"/>
  <c r="C1361" i="1"/>
  <c r="B1361" i="1"/>
  <c r="F1360" i="1"/>
  <c r="C1360" i="1"/>
  <c r="B1360" i="1"/>
  <c r="F1359" i="1"/>
  <c r="C1359" i="1"/>
  <c r="B1359" i="1"/>
  <c r="F1358" i="1"/>
  <c r="C1358" i="1"/>
  <c r="B1358" i="1"/>
  <c r="F1357" i="1"/>
  <c r="C1357" i="1"/>
  <c r="B1357" i="1"/>
  <c r="F1356" i="1"/>
  <c r="C1356" i="1"/>
  <c r="B1356" i="1"/>
  <c r="F1355" i="1"/>
  <c r="C1355" i="1"/>
  <c r="B1355" i="1"/>
  <c r="F1354" i="1"/>
  <c r="C1354" i="1"/>
  <c r="B1354" i="1"/>
  <c r="F1353" i="1"/>
  <c r="C1353" i="1"/>
  <c r="B1353" i="1"/>
  <c r="F1352" i="1"/>
  <c r="C1352" i="1"/>
  <c r="B1352" i="1"/>
  <c r="F1351" i="1"/>
  <c r="C1351" i="1"/>
  <c r="B1351" i="1"/>
  <c r="F1350" i="1"/>
  <c r="C1350" i="1"/>
  <c r="B1350" i="1"/>
  <c r="F1349" i="1"/>
  <c r="C1349" i="1"/>
  <c r="B1349" i="1"/>
  <c r="F1348" i="1"/>
  <c r="C1348" i="1"/>
  <c r="B1348" i="1"/>
  <c r="F1347" i="1"/>
  <c r="C1347" i="1"/>
  <c r="B1347" i="1"/>
  <c r="F1346" i="1"/>
  <c r="C1346" i="1"/>
  <c r="B1346" i="1"/>
  <c r="F1345" i="1"/>
  <c r="C1345" i="1"/>
  <c r="B1345" i="1"/>
  <c r="F1344" i="1"/>
  <c r="C1344" i="1"/>
  <c r="B1344" i="1"/>
  <c r="F1343" i="1"/>
  <c r="C1343" i="1"/>
  <c r="B1343" i="1"/>
  <c r="F1342" i="1"/>
  <c r="C1342" i="1"/>
  <c r="B1342" i="1"/>
  <c r="F1341" i="1"/>
  <c r="C1341" i="1"/>
  <c r="B1341" i="1"/>
  <c r="F1340" i="1"/>
  <c r="C1340" i="1"/>
  <c r="B1340" i="1"/>
  <c r="F1339" i="1"/>
  <c r="C1339" i="1"/>
  <c r="B1339" i="1"/>
  <c r="F1338" i="1"/>
  <c r="C1338" i="1"/>
  <c r="B1338" i="1"/>
  <c r="F1337" i="1"/>
  <c r="C1337" i="1"/>
  <c r="B1337" i="1"/>
  <c r="F1336" i="1"/>
  <c r="C1336" i="1"/>
  <c r="B1336" i="1"/>
  <c r="F1335" i="1"/>
  <c r="C1335" i="1"/>
  <c r="B1335" i="1"/>
  <c r="F1334" i="1"/>
  <c r="C1334" i="1"/>
  <c r="B1334" i="1"/>
  <c r="F1333" i="1"/>
  <c r="C1333" i="1"/>
  <c r="B1333" i="1"/>
  <c r="F1332" i="1"/>
  <c r="C1332" i="1"/>
  <c r="B1332" i="1"/>
  <c r="F1331" i="1"/>
  <c r="C1331" i="1"/>
  <c r="B1331" i="1"/>
  <c r="F1330" i="1"/>
  <c r="C1330" i="1"/>
  <c r="B1330" i="1"/>
  <c r="F1329" i="1"/>
  <c r="C1329" i="1"/>
  <c r="B1329" i="1"/>
  <c r="F1328" i="1"/>
  <c r="C1328" i="1"/>
  <c r="B1328" i="1"/>
  <c r="F1327" i="1"/>
  <c r="C1327" i="1"/>
  <c r="B1327" i="1"/>
  <c r="F1326" i="1"/>
  <c r="C1326" i="1"/>
  <c r="B1326" i="1"/>
  <c r="F1325" i="1"/>
  <c r="C1325" i="1"/>
  <c r="B1325" i="1"/>
  <c r="F1324" i="1"/>
  <c r="C1324" i="1"/>
  <c r="B1324" i="1"/>
  <c r="F1323" i="1"/>
  <c r="C1323" i="1"/>
  <c r="B1323" i="1"/>
  <c r="F1322" i="1"/>
  <c r="C1322" i="1"/>
  <c r="B1322" i="1"/>
  <c r="F1321" i="1"/>
  <c r="C1321" i="1"/>
  <c r="B1321" i="1"/>
  <c r="F1320" i="1"/>
  <c r="C1320" i="1"/>
  <c r="B1320" i="1"/>
  <c r="F1319" i="1"/>
  <c r="C1319" i="1"/>
  <c r="B1319" i="1"/>
  <c r="F1318" i="1"/>
  <c r="C1318" i="1"/>
  <c r="B1318" i="1"/>
  <c r="F1317" i="1"/>
  <c r="C1317" i="1"/>
  <c r="B1317" i="1"/>
  <c r="F1316" i="1"/>
  <c r="C1316" i="1"/>
  <c r="B1316" i="1"/>
  <c r="F1315" i="1"/>
  <c r="C1315" i="1"/>
  <c r="B1315" i="1"/>
  <c r="F1314" i="1"/>
  <c r="C1314" i="1"/>
  <c r="B1314" i="1"/>
  <c r="F1313" i="1"/>
  <c r="C1313" i="1"/>
  <c r="B1313" i="1"/>
  <c r="F1312" i="1"/>
  <c r="C1312" i="1"/>
  <c r="B1312" i="1"/>
  <c r="F1311" i="1"/>
  <c r="C1311" i="1"/>
  <c r="B1311" i="1"/>
  <c r="F1310" i="1"/>
  <c r="C1310" i="1"/>
  <c r="B1310" i="1"/>
  <c r="F1309" i="1"/>
  <c r="C1309" i="1"/>
  <c r="B1309" i="1"/>
  <c r="F1308" i="1"/>
  <c r="C1308" i="1"/>
  <c r="B1308" i="1"/>
  <c r="F1307" i="1"/>
  <c r="C1307" i="1"/>
  <c r="B1307" i="1"/>
  <c r="F1306" i="1"/>
  <c r="C1306" i="1"/>
  <c r="B1306" i="1"/>
  <c r="F1305" i="1"/>
  <c r="C1305" i="1"/>
  <c r="B1305" i="1"/>
  <c r="F1304" i="1"/>
  <c r="C1304" i="1"/>
  <c r="B1304" i="1"/>
  <c r="F1303" i="1"/>
  <c r="C1303" i="1"/>
  <c r="B1303" i="1"/>
  <c r="F1302" i="1"/>
  <c r="C1302" i="1"/>
  <c r="B1302" i="1"/>
  <c r="F1301" i="1"/>
  <c r="C1301" i="1"/>
  <c r="B1301" i="1"/>
  <c r="F1300" i="1"/>
  <c r="C1300" i="1"/>
  <c r="B1300" i="1"/>
  <c r="F1299" i="1"/>
  <c r="C1299" i="1"/>
  <c r="B1299" i="1"/>
  <c r="F1298" i="1"/>
  <c r="C1298" i="1"/>
  <c r="B1298" i="1"/>
  <c r="F1297" i="1"/>
  <c r="C1297" i="1"/>
  <c r="B1297" i="1"/>
  <c r="F1296" i="1"/>
  <c r="C1296" i="1"/>
  <c r="B1296" i="1"/>
  <c r="F1295" i="1"/>
  <c r="C1295" i="1"/>
  <c r="B1295" i="1"/>
  <c r="F1294" i="1"/>
  <c r="C1294" i="1"/>
  <c r="B1294" i="1"/>
  <c r="F1293" i="1"/>
  <c r="C1293" i="1"/>
  <c r="B1293" i="1"/>
  <c r="F1292" i="1"/>
  <c r="C1292" i="1"/>
  <c r="B1292" i="1"/>
  <c r="F1291" i="1"/>
  <c r="C1291" i="1"/>
  <c r="B1291" i="1"/>
  <c r="F1290" i="1"/>
  <c r="C1290" i="1"/>
  <c r="B1290" i="1"/>
  <c r="F1289" i="1"/>
  <c r="C1289" i="1"/>
  <c r="B1289" i="1"/>
  <c r="F1288" i="1"/>
  <c r="C1288" i="1"/>
  <c r="B1288" i="1"/>
  <c r="F1287" i="1"/>
  <c r="C1287" i="1"/>
  <c r="B1287" i="1"/>
  <c r="F1286" i="1"/>
  <c r="C1286" i="1"/>
  <c r="B1286" i="1"/>
  <c r="F1285" i="1"/>
  <c r="C1285" i="1"/>
  <c r="B1285" i="1"/>
  <c r="F1284" i="1"/>
  <c r="C1284" i="1"/>
  <c r="B1284" i="1"/>
  <c r="F1283" i="1"/>
  <c r="C1283" i="1"/>
  <c r="B1283" i="1"/>
  <c r="F1282" i="1"/>
  <c r="C1282" i="1"/>
  <c r="B1282" i="1"/>
  <c r="F1281" i="1"/>
  <c r="C1281" i="1"/>
  <c r="B1281" i="1"/>
  <c r="F1280" i="1"/>
  <c r="C1280" i="1"/>
  <c r="B1280" i="1"/>
  <c r="F1279" i="1"/>
  <c r="C1279" i="1"/>
  <c r="B1279" i="1"/>
  <c r="F1278" i="1"/>
  <c r="C1278" i="1"/>
  <c r="B1278" i="1"/>
  <c r="F1277" i="1"/>
  <c r="C1277" i="1"/>
  <c r="B1277" i="1"/>
  <c r="F1276" i="1"/>
  <c r="C1276" i="1"/>
  <c r="B1276" i="1"/>
  <c r="F1275" i="1"/>
  <c r="C1275" i="1"/>
  <c r="B1275" i="1"/>
  <c r="F1274" i="1"/>
  <c r="C1274" i="1"/>
  <c r="B1274" i="1"/>
  <c r="F1273" i="1"/>
  <c r="C1273" i="1"/>
  <c r="B1273" i="1"/>
  <c r="F1272" i="1"/>
  <c r="C1272" i="1"/>
  <c r="B1272" i="1"/>
  <c r="F1271" i="1"/>
  <c r="C1271" i="1"/>
  <c r="B1271" i="1"/>
  <c r="F1270" i="1"/>
  <c r="C1270" i="1"/>
  <c r="B1270" i="1"/>
  <c r="F1269" i="1"/>
  <c r="C1269" i="1"/>
  <c r="B1269" i="1"/>
  <c r="F1268" i="1"/>
  <c r="C1268" i="1"/>
  <c r="B1268" i="1"/>
  <c r="F1267" i="1"/>
  <c r="C1267" i="1"/>
  <c r="B1267" i="1"/>
  <c r="F1266" i="1"/>
  <c r="C1266" i="1"/>
  <c r="B1266" i="1"/>
  <c r="F1265" i="1"/>
  <c r="C1265" i="1"/>
  <c r="B1265" i="1"/>
  <c r="F1264" i="1"/>
  <c r="C1264" i="1"/>
  <c r="B1264" i="1"/>
  <c r="F1263" i="1"/>
  <c r="C1263" i="1"/>
  <c r="B1263" i="1"/>
  <c r="F1262" i="1"/>
  <c r="C1262" i="1"/>
  <c r="B1262" i="1"/>
  <c r="F1261" i="1"/>
  <c r="C1261" i="1"/>
  <c r="B1261" i="1"/>
  <c r="F1260" i="1"/>
  <c r="C1260" i="1"/>
  <c r="B1260" i="1"/>
  <c r="F1259" i="1"/>
  <c r="C1259" i="1"/>
  <c r="B1259" i="1"/>
  <c r="F1258" i="1"/>
  <c r="C1258" i="1"/>
  <c r="B1258" i="1"/>
  <c r="F1257" i="1"/>
  <c r="C1257" i="1"/>
  <c r="B1257" i="1"/>
  <c r="F1256" i="1"/>
  <c r="C1256" i="1"/>
  <c r="B1256" i="1"/>
  <c r="F1255" i="1"/>
  <c r="C1255" i="1"/>
  <c r="B1255" i="1"/>
  <c r="F1254" i="1"/>
  <c r="C1254" i="1"/>
  <c r="B1254" i="1"/>
  <c r="F1253" i="1"/>
  <c r="C1253" i="1"/>
  <c r="B1253" i="1"/>
  <c r="F1252" i="1"/>
  <c r="C1252" i="1"/>
  <c r="B1252" i="1"/>
  <c r="F1251" i="1"/>
  <c r="C1251" i="1"/>
  <c r="B1251" i="1"/>
  <c r="F1250" i="1"/>
  <c r="C1250" i="1"/>
  <c r="B1250" i="1"/>
  <c r="F1249" i="1"/>
  <c r="C1249" i="1"/>
  <c r="B1249" i="1"/>
  <c r="F1248" i="1"/>
  <c r="C1248" i="1"/>
  <c r="B1248" i="1"/>
  <c r="F1247" i="1"/>
  <c r="C1247" i="1"/>
  <c r="B1247" i="1"/>
  <c r="F1246" i="1"/>
  <c r="C1246" i="1"/>
  <c r="B1246" i="1"/>
  <c r="F1245" i="1"/>
  <c r="C1245" i="1"/>
  <c r="B1245" i="1"/>
  <c r="F1244" i="1"/>
  <c r="C1244" i="1"/>
  <c r="B1244" i="1"/>
  <c r="F1243" i="1"/>
  <c r="C1243" i="1"/>
  <c r="B1243" i="1"/>
  <c r="F1242" i="1"/>
  <c r="C1242" i="1"/>
  <c r="B1242" i="1"/>
  <c r="F1241" i="1"/>
  <c r="C1241" i="1"/>
  <c r="B1241" i="1"/>
  <c r="F1240" i="1"/>
  <c r="C1240" i="1"/>
  <c r="B1240" i="1"/>
  <c r="F1239" i="1"/>
  <c r="C1239" i="1"/>
  <c r="B1239" i="1"/>
  <c r="F1238" i="1"/>
  <c r="C1238" i="1"/>
  <c r="B1238" i="1"/>
  <c r="F1237" i="1"/>
  <c r="C1237" i="1"/>
  <c r="B1237" i="1"/>
  <c r="F1236" i="1"/>
  <c r="C1236" i="1"/>
  <c r="B1236" i="1"/>
  <c r="F1235" i="1"/>
  <c r="C1235" i="1"/>
  <c r="B1235" i="1"/>
  <c r="F1234" i="1"/>
  <c r="C1234" i="1"/>
  <c r="B1234" i="1"/>
  <c r="F1233" i="1"/>
  <c r="C1233" i="1"/>
  <c r="B1233" i="1"/>
  <c r="F1232" i="1"/>
  <c r="C1232" i="1"/>
  <c r="B1232" i="1"/>
  <c r="F1231" i="1"/>
  <c r="C1231" i="1"/>
  <c r="B1231" i="1"/>
  <c r="F1230" i="1"/>
  <c r="C1230" i="1"/>
  <c r="B1230" i="1"/>
  <c r="F1229" i="1"/>
  <c r="C1229" i="1"/>
  <c r="B1229" i="1"/>
  <c r="F1228" i="1"/>
  <c r="C1228" i="1"/>
  <c r="B1228" i="1"/>
  <c r="F1227" i="1"/>
  <c r="C1227" i="1"/>
  <c r="B1227" i="1"/>
  <c r="F1226" i="1"/>
  <c r="C1226" i="1"/>
  <c r="B1226" i="1"/>
  <c r="F1225" i="1"/>
  <c r="C1225" i="1"/>
  <c r="B1225" i="1"/>
  <c r="F1224" i="1"/>
  <c r="C1224" i="1"/>
  <c r="B1224" i="1"/>
  <c r="F1223" i="1"/>
  <c r="C1223" i="1"/>
  <c r="B1223" i="1"/>
  <c r="F1222" i="1"/>
  <c r="C1222" i="1"/>
  <c r="B1222" i="1"/>
  <c r="F1221" i="1"/>
  <c r="C1221" i="1"/>
  <c r="B1221" i="1"/>
  <c r="F1220" i="1"/>
  <c r="C1220" i="1"/>
  <c r="B1220" i="1"/>
  <c r="F1219" i="1"/>
  <c r="C1219" i="1"/>
  <c r="B1219" i="1"/>
  <c r="F1218" i="1"/>
  <c r="C1218" i="1"/>
  <c r="B1218" i="1"/>
  <c r="F1217" i="1"/>
  <c r="C1217" i="1"/>
  <c r="B1217" i="1"/>
  <c r="F1216" i="1"/>
  <c r="C1216" i="1"/>
  <c r="B1216" i="1"/>
  <c r="F1215" i="1"/>
  <c r="C1215" i="1"/>
  <c r="B1215" i="1"/>
  <c r="F1214" i="1"/>
  <c r="C1214" i="1"/>
  <c r="B1214" i="1"/>
  <c r="F1213" i="1"/>
  <c r="C1213" i="1"/>
  <c r="B1213" i="1"/>
  <c r="F1212" i="1"/>
  <c r="C1212" i="1"/>
  <c r="B1212" i="1"/>
  <c r="F1211" i="1"/>
  <c r="C1211" i="1"/>
  <c r="B1211" i="1"/>
  <c r="F1210" i="1"/>
  <c r="C1210" i="1"/>
  <c r="B1210" i="1"/>
  <c r="F1209" i="1"/>
  <c r="C1209" i="1"/>
  <c r="B1209" i="1"/>
  <c r="F1208" i="1"/>
  <c r="C1208" i="1"/>
  <c r="B1208" i="1"/>
  <c r="F1207" i="1"/>
  <c r="C1207" i="1"/>
  <c r="B1207" i="1"/>
  <c r="F1206" i="1"/>
  <c r="C1206" i="1"/>
  <c r="B1206" i="1"/>
  <c r="F1205" i="1"/>
  <c r="C1205" i="1"/>
  <c r="B1205" i="1"/>
  <c r="F1204" i="1"/>
  <c r="C1204" i="1"/>
  <c r="B1204" i="1"/>
  <c r="F1203" i="1"/>
  <c r="C1203" i="1"/>
  <c r="B1203" i="1"/>
  <c r="F1202" i="1"/>
  <c r="C1202" i="1"/>
  <c r="B1202" i="1"/>
  <c r="F1201" i="1"/>
  <c r="C1201" i="1"/>
  <c r="B1201" i="1"/>
  <c r="F1200" i="1"/>
  <c r="C1200" i="1"/>
  <c r="B1200" i="1"/>
  <c r="F1199" i="1"/>
  <c r="C1199" i="1"/>
  <c r="B1199" i="1"/>
  <c r="F1198" i="1"/>
  <c r="C1198" i="1"/>
  <c r="B1198" i="1"/>
  <c r="F1197" i="1"/>
  <c r="C1197" i="1"/>
  <c r="B1197" i="1"/>
  <c r="F1196" i="1"/>
  <c r="C1196" i="1"/>
  <c r="B1196" i="1"/>
  <c r="F1195" i="1"/>
  <c r="C1195" i="1"/>
  <c r="B1195" i="1"/>
  <c r="F1194" i="1"/>
  <c r="C1194" i="1"/>
  <c r="B1194" i="1"/>
  <c r="F1193" i="1"/>
  <c r="C1193" i="1"/>
  <c r="B1193" i="1"/>
  <c r="F1192" i="1"/>
  <c r="C1192" i="1"/>
  <c r="B1192" i="1"/>
  <c r="F1191" i="1"/>
  <c r="C1191" i="1"/>
  <c r="B1191" i="1"/>
  <c r="F1190" i="1"/>
  <c r="C1190" i="1"/>
  <c r="B1190" i="1"/>
  <c r="F1189" i="1"/>
  <c r="C1189" i="1"/>
  <c r="B1189" i="1"/>
  <c r="F1188" i="1"/>
  <c r="C1188" i="1"/>
  <c r="B1188" i="1"/>
  <c r="F1187" i="1"/>
  <c r="C1187" i="1"/>
  <c r="B1187" i="1"/>
  <c r="F1186" i="1"/>
  <c r="C1186" i="1"/>
  <c r="B1186" i="1"/>
  <c r="F1185" i="1"/>
  <c r="C1185" i="1"/>
  <c r="B1185" i="1"/>
  <c r="F1184" i="1"/>
  <c r="C1184" i="1"/>
  <c r="B1184" i="1"/>
  <c r="F1183" i="1"/>
  <c r="C1183" i="1"/>
  <c r="B1183" i="1"/>
  <c r="F1182" i="1"/>
  <c r="C1182" i="1"/>
  <c r="B1182" i="1"/>
  <c r="F1181" i="1"/>
  <c r="C1181" i="1"/>
  <c r="B1181" i="1"/>
  <c r="F1180" i="1"/>
  <c r="C1180" i="1"/>
  <c r="B1180" i="1"/>
  <c r="F1179" i="1"/>
  <c r="C1179" i="1"/>
  <c r="B1179" i="1"/>
  <c r="F1178" i="1"/>
  <c r="C1178" i="1"/>
  <c r="B1178" i="1"/>
  <c r="F1177" i="1"/>
  <c r="C1177" i="1"/>
  <c r="B1177" i="1"/>
  <c r="F1176" i="1"/>
  <c r="C1176" i="1"/>
  <c r="B1176" i="1"/>
  <c r="F1175" i="1"/>
  <c r="C1175" i="1"/>
  <c r="B1175" i="1"/>
  <c r="F1174" i="1"/>
  <c r="C1174" i="1"/>
  <c r="B1174" i="1"/>
  <c r="F1173" i="1"/>
  <c r="C1173" i="1"/>
  <c r="B1173" i="1"/>
  <c r="F1172" i="1"/>
  <c r="C1172" i="1"/>
  <c r="B1172" i="1"/>
  <c r="F1171" i="1"/>
  <c r="C1171" i="1"/>
  <c r="B1171" i="1"/>
  <c r="F1170" i="1"/>
  <c r="C1170" i="1"/>
  <c r="B1170" i="1"/>
  <c r="F1169" i="1"/>
  <c r="C1169" i="1"/>
  <c r="B1169" i="1"/>
  <c r="F1168" i="1"/>
  <c r="C1168" i="1"/>
  <c r="B1168" i="1"/>
  <c r="F1167" i="1"/>
  <c r="C1167" i="1"/>
  <c r="B1167" i="1"/>
  <c r="F1166" i="1"/>
  <c r="C1166" i="1"/>
  <c r="B1166" i="1"/>
  <c r="F1165" i="1"/>
  <c r="C1165" i="1"/>
  <c r="B1165" i="1"/>
  <c r="F1164" i="1"/>
  <c r="C1164" i="1"/>
  <c r="B1164" i="1"/>
  <c r="F1163" i="1"/>
  <c r="C1163" i="1"/>
  <c r="B1163" i="1"/>
  <c r="F1162" i="1"/>
  <c r="C1162" i="1"/>
  <c r="B1162" i="1"/>
  <c r="F1161" i="1"/>
  <c r="C1161" i="1"/>
  <c r="B1161" i="1"/>
  <c r="F1160" i="1"/>
  <c r="C1160" i="1"/>
  <c r="B1160" i="1"/>
  <c r="F1159" i="1"/>
  <c r="C1159" i="1"/>
  <c r="B1159" i="1"/>
  <c r="F1158" i="1"/>
  <c r="C1158" i="1"/>
  <c r="B1158" i="1"/>
  <c r="F1157" i="1"/>
  <c r="C1157" i="1"/>
  <c r="B1157" i="1"/>
  <c r="F1156" i="1"/>
  <c r="C1156" i="1"/>
  <c r="B1156" i="1"/>
  <c r="F1155" i="1"/>
  <c r="C1155" i="1"/>
  <c r="B1155" i="1"/>
  <c r="F1154" i="1"/>
  <c r="C1154" i="1"/>
  <c r="B1154" i="1"/>
  <c r="F1153" i="1"/>
  <c r="C1153" i="1"/>
  <c r="B1153" i="1"/>
  <c r="F1152" i="1"/>
  <c r="C1152" i="1"/>
  <c r="B1152" i="1"/>
  <c r="F1151" i="1"/>
  <c r="C1151" i="1"/>
  <c r="B1151" i="1"/>
  <c r="F1150" i="1"/>
  <c r="C1150" i="1"/>
  <c r="B1150" i="1"/>
  <c r="F1149" i="1"/>
  <c r="C1149" i="1"/>
  <c r="B1149" i="1"/>
  <c r="F1148" i="1"/>
  <c r="C1148" i="1"/>
  <c r="B1148" i="1"/>
  <c r="F1147" i="1"/>
  <c r="C1147" i="1"/>
  <c r="B1147" i="1"/>
  <c r="F1146" i="1"/>
  <c r="C1146" i="1"/>
  <c r="B1146" i="1"/>
  <c r="F1145" i="1"/>
  <c r="C1145" i="1"/>
  <c r="B1145" i="1"/>
  <c r="F1144" i="1"/>
  <c r="C1144" i="1"/>
  <c r="B1144" i="1"/>
  <c r="F1143" i="1"/>
  <c r="C1143" i="1"/>
  <c r="B1143" i="1"/>
  <c r="F1142" i="1"/>
  <c r="C1142" i="1"/>
  <c r="B1142" i="1"/>
  <c r="F1141" i="1"/>
  <c r="C1141" i="1"/>
  <c r="B1141" i="1"/>
  <c r="F1140" i="1"/>
  <c r="C1140" i="1"/>
  <c r="B1140" i="1"/>
  <c r="F1139" i="1"/>
  <c r="C1139" i="1"/>
  <c r="B1139" i="1"/>
  <c r="F1138" i="1"/>
  <c r="C1138" i="1"/>
  <c r="B1138" i="1"/>
  <c r="F1137" i="1"/>
  <c r="C1137" i="1"/>
  <c r="B1137" i="1"/>
  <c r="F1136" i="1"/>
  <c r="C1136" i="1"/>
  <c r="B1136" i="1"/>
  <c r="F1135" i="1"/>
  <c r="C1135" i="1"/>
  <c r="B1135" i="1"/>
  <c r="F1134" i="1"/>
  <c r="C1134" i="1"/>
  <c r="B1134" i="1"/>
  <c r="F1133" i="1"/>
  <c r="C1133" i="1"/>
  <c r="B1133" i="1"/>
  <c r="F1132" i="1"/>
  <c r="C1132" i="1"/>
  <c r="B1132" i="1"/>
  <c r="F1131" i="1"/>
  <c r="C1131" i="1"/>
  <c r="B1131" i="1"/>
  <c r="F1130" i="1"/>
  <c r="C1130" i="1"/>
  <c r="B1130" i="1"/>
  <c r="F1129" i="1"/>
  <c r="C1129" i="1"/>
  <c r="B1129" i="1"/>
  <c r="F1128" i="1"/>
  <c r="C1128" i="1"/>
  <c r="B1128" i="1"/>
  <c r="F1127" i="1"/>
  <c r="C1127" i="1"/>
  <c r="B1127" i="1"/>
  <c r="F1126" i="1"/>
  <c r="C1126" i="1"/>
  <c r="B1126" i="1"/>
  <c r="F1125" i="1"/>
  <c r="C1125" i="1"/>
  <c r="B1125" i="1"/>
  <c r="F1124" i="1"/>
  <c r="C1124" i="1"/>
  <c r="B1124" i="1"/>
  <c r="F1123" i="1"/>
  <c r="C1123" i="1"/>
  <c r="B1123" i="1"/>
  <c r="F1122" i="1"/>
  <c r="C1122" i="1"/>
  <c r="B1122" i="1"/>
  <c r="F1121" i="1"/>
  <c r="C1121" i="1"/>
  <c r="B1121" i="1"/>
  <c r="F1120" i="1"/>
  <c r="C1120" i="1"/>
  <c r="B1120" i="1"/>
  <c r="F1119" i="1"/>
  <c r="C1119" i="1"/>
  <c r="B1119" i="1"/>
  <c r="F1118" i="1"/>
  <c r="C1118" i="1"/>
  <c r="B1118" i="1"/>
  <c r="F1117" i="1"/>
  <c r="C1117" i="1"/>
  <c r="B1117" i="1"/>
  <c r="F1116" i="1"/>
  <c r="C1116" i="1"/>
  <c r="B1116" i="1"/>
  <c r="F1115" i="1"/>
  <c r="C1115" i="1"/>
  <c r="B1115" i="1"/>
  <c r="F1114" i="1"/>
  <c r="C1114" i="1"/>
  <c r="B1114" i="1"/>
  <c r="F1113" i="1"/>
  <c r="C1113" i="1"/>
  <c r="B1113" i="1"/>
  <c r="F1112" i="1"/>
  <c r="C1112" i="1"/>
  <c r="B1112" i="1"/>
  <c r="F1111" i="1"/>
  <c r="C1111" i="1"/>
  <c r="B1111" i="1"/>
  <c r="F1110" i="1"/>
  <c r="C1110" i="1"/>
  <c r="B1110" i="1"/>
  <c r="F1109" i="1"/>
  <c r="C1109" i="1"/>
  <c r="B1109" i="1"/>
  <c r="F1108" i="1"/>
  <c r="C1108" i="1"/>
  <c r="B1108" i="1"/>
  <c r="F1107" i="1"/>
  <c r="C1107" i="1"/>
  <c r="B1107" i="1"/>
  <c r="F1106" i="1"/>
  <c r="C1106" i="1"/>
  <c r="B1106" i="1"/>
  <c r="F1105" i="1"/>
  <c r="C1105" i="1"/>
  <c r="B1105" i="1"/>
  <c r="F1104" i="1"/>
  <c r="C1104" i="1"/>
  <c r="B1104" i="1"/>
  <c r="F1103" i="1"/>
  <c r="C1103" i="1"/>
  <c r="B1103" i="1"/>
  <c r="F1102" i="1"/>
  <c r="C1102" i="1"/>
  <c r="B1102" i="1"/>
  <c r="F1101" i="1"/>
  <c r="C1101" i="1"/>
  <c r="B1101" i="1"/>
  <c r="F1100" i="1"/>
  <c r="C1100" i="1"/>
  <c r="B1100" i="1"/>
  <c r="F1099" i="1"/>
  <c r="C1099" i="1"/>
  <c r="B1099" i="1"/>
  <c r="F1098" i="1"/>
  <c r="C1098" i="1"/>
  <c r="B1098" i="1"/>
  <c r="F1097" i="1"/>
  <c r="C1097" i="1"/>
  <c r="B1097" i="1"/>
  <c r="F1096" i="1"/>
  <c r="C1096" i="1"/>
  <c r="B1096" i="1"/>
  <c r="F1095" i="1"/>
  <c r="C1095" i="1"/>
  <c r="B1095" i="1"/>
  <c r="F1094" i="1"/>
  <c r="C1094" i="1"/>
  <c r="B1094" i="1"/>
  <c r="F1093" i="1"/>
  <c r="C1093" i="1"/>
  <c r="B1093" i="1"/>
  <c r="F1092" i="1"/>
  <c r="C1092" i="1"/>
  <c r="B1092" i="1"/>
  <c r="F1091" i="1"/>
  <c r="C1091" i="1"/>
  <c r="B1091" i="1"/>
  <c r="F1090" i="1"/>
  <c r="C1090" i="1"/>
  <c r="B1090" i="1"/>
  <c r="F1089" i="1"/>
  <c r="C1089" i="1"/>
  <c r="B1089" i="1"/>
  <c r="F1088" i="1"/>
  <c r="C1088" i="1"/>
  <c r="B1088" i="1"/>
  <c r="F1087" i="1"/>
  <c r="C1087" i="1"/>
  <c r="B1087" i="1"/>
  <c r="F1086" i="1"/>
  <c r="C1086" i="1"/>
  <c r="B1086" i="1"/>
  <c r="F1085" i="1"/>
  <c r="C1085" i="1"/>
  <c r="B1085" i="1"/>
  <c r="F1084" i="1"/>
  <c r="C1084" i="1"/>
  <c r="B1084" i="1"/>
  <c r="F1083" i="1"/>
  <c r="C1083" i="1"/>
  <c r="B1083" i="1"/>
  <c r="F1082" i="1"/>
  <c r="C1082" i="1"/>
  <c r="B1082" i="1"/>
  <c r="F1081" i="1"/>
  <c r="C1081" i="1"/>
  <c r="B1081" i="1"/>
  <c r="F1080" i="1"/>
  <c r="C1080" i="1"/>
  <c r="B1080" i="1"/>
  <c r="F1079" i="1"/>
  <c r="C1079" i="1"/>
  <c r="B1079" i="1"/>
  <c r="F1078" i="1"/>
  <c r="C1078" i="1"/>
  <c r="B1078" i="1"/>
  <c r="F1077" i="1"/>
  <c r="C1077" i="1"/>
  <c r="B1077" i="1"/>
  <c r="F1076" i="1"/>
  <c r="C1076" i="1"/>
  <c r="B1076" i="1"/>
  <c r="F1075" i="1"/>
  <c r="C1075" i="1"/>
  <c r="B1075" i="1"/>
  <c r="F1074" i="1"/>
  <c r="C1074" i="1"/>
  <c r="B1074" i="1"/>
  <c r="F1073" i="1"/>
  <c r="C1073" i="1"/>
  <c r="B1073" i="1"/>
  <c r="F1072" i="1"/>
  <c r="C1072" i="1"/>
  <c r="B1072" i="1"/>
  <c r="F1071" i="1"/>
  <c r="C1071" i="1"/>
  <c r="B1071" i="1"/>
  <c r="F1070" i="1"/>
  <c r="C1070" i="1"/>
  <c r="B1070" i="1"/>
  <c r="F1069" i="1"/>
  <c r="C1069" i="1"/>
  <c r="B1069" i="1"/>
  <c r="F1068" i="1"/>
  <c r="C1068" i="1"/>
  <c r="B1068" i="1"/>
  <c r="F1067" i="1"/>
  <c r="C1067" i="1"/>
  <c r="B1067" i="1"/>
  <c r="F1066" i="1"/>
  <c r="C1066" i="1"/>
  <c r="B1066" i="1"/>
  <c r="F1065" i="1"/>
  <c r="C1065" i="1"/>
  <c r="B1065" i="1"/>
  <c r="F1064" i="1"/>
  <c r="C1064" i="1"/>
  <c r="B1064" i="1"/>
  <c r="F1063" i="1"/>
  <c r="C1063" i="1"/>
  <c r="B1063" i="1"/>
  <c r="F1062" i="1"/>
  <c r="C1062" i="1"/>
  <c r="B1062" i="1"/>
  <c r="F1061" i="1"/>
  <c r="C1061" i="1"/>
  <c r="B1061" i="1"/>
  <c r="F1060" i="1"/>
  <c r="C1060" i="1"/>
  <c r="B1060" i="1"/>
  <c r="F1059" i="1"/>
  <c r="C1059" i="1"/>
  <c r="B1059" i="1"/>
  <c r="F1058" i="1"/>
  <c r="C1058" i="1"/>
  <c r="B1058" i="1"/>
  <c r="F1057" i="1"/>
  <c r="C1057" i="1"/>
  <c r="B1057" i="1"/>
  <c r="F1056" i="1"/>
  <c r="C1056" i="1"/>
  <c r="B1056" i="1"/>
  <c r="F1055" i="1"/>
  <c r="C1055" i="1"/>
  <c r="B1055" i="1"/>
  <c r="F1054" i="1"/>
  <c r="C1054" i="1"/>
  <c r="B1054" i="1"/>
  <c r="F1053" i="1"/>
  <c r="C1053" i="1"/>
  <c r="B1053" i="1"/>
  <c r="F1052" i="1"/>
  <c r="C1052" i="1"/>
  <c r="B1052" i="1"/>
  <c r="F1051" i="1"/>
  <c r="C1051" i="1"/>
  <c r="B1051" i="1"/>
  <c r="F1050" i="1"/>
  <c r="C1050" i="1"/>
  <c r="B1050" i="1"/>
  <c r="F1049" i="1"/>
  <c r="C1049" i="1"/>
  <c r="B1049" i="1"/>
  <c r="F1048" i="1"/>
  <c r="C1048" i="1"/>
  <c r="B1048" i="1"/>
  <c r="F1047" i="1"/>
  <c r="C1047" i="1"/>
  <c r="B1047" i="1"/>
  <c r="F1046" i="1"/>
  <c r="C1046" i="1"/>
  <c r="B1046" i="1"/>
  <c r="F1045" i="1"/>
  <c r="C1045" i="1"/>
  <c r="B1045" i="1"/>
  <c r="F1044" i="1"/>
  <c r="C1044" i="1"/>
  <c r="B1044" i="1"/>
  <c r="F1043" i="1"/>
  <c r="C1043" i="1"/>
  <c r="B1043" i="1"/>
  <c r="F1042" i="1"/>
  <c r="C1042" i="1"/>
  <c r="B1042" i="1"/>
  <c r="F1041" i="1"/>
  <c r="C1041" i="1"/>
  <c r="B1041" i="1"/>
  <c r="F1040" i="1"/>
  <c r="C1040" i="1"/>
  <c r="B1040" i="1"/>
  <c r="F1039" i="1"/>
  <c r="C1039" i="1"/>
  <c r="B1039" i="1"/>
  <c r="F1038" i="1"/>
  <c r="C1038" i="1"/>
  <c r="B1038" i="1"/>
  <c r="F1037" i="1"/>
  <c r="C1037" i="1"/>
  <c r="B1037" i="1"/>
  <c r="F1036" i="1"/>
  <c r="C1036" i="1"/>
  <c r="B1036" i="1"/>
  <c r="F1035" i="1"/>
  <c r="C1035" i="1"/>
  <c r="B1035" i="1"/>
  <c r="F1034" i="1"/>
  <c r="C1034" i="1"/>
  <c r="B1034" i="1"/>
  <c r="F1033" i="1"/>
  <c r="C1033" i="1"/>
  <c r="B1033" i="1"/>
  <c r="F1032" i="1"/>
  <c r="C1032" i="1"/>
  <c r="B1032" i="1"/>
  <c r="F1031" i="1"/>
  <c r="C1031" i="1"/>
  <c r="B1031" i="1"/>
  <c r="F1030" i="1"/>
  <c r="C1030" i="1"/>
  <c r="B1030" i="1"/>
  <c r="F1029" i="1"/>
  <c r="C1029" i="1"/>
  <c r="B1029" i="1"/>
  <c r="F1028" i="1"/>
  <c r="C1028" i="1"/>
  <c r="B1028" i="1"/>
  <c r="F1027" i="1"/>
  <c r="C1027" i="1"/>
  <c r="B1027" i="1"/>
  <c r="F1026" i="1"/>
  <c r="C1026" i="1"/>
  <c r="B1026" i="1"/>
  <c r="F1025" i="1"/>
  <c r="C1025" i="1"/>
  <c r="B1025" i="1"/>
  <c r="F1024" i="1"/>
  <c r="C1024" i="1"/>
  <c r="B1024" i="1"/>
  <c r="F1023" i="1"/>
  <c r="C1023" i="1"/>
  <c r="B1023" i="1"/>
  <c r="F1022" i="1"/>
  <c r="C1022" i="1"/>
  <c r="B1022" i="1"/>
  <c r="F1021" i="1"/>
  <c r="C1021" i="1"/>
  <c r="B1021" i="1"/>
  <c r="F1020" i="1"/>
  <c r="C1020" i="1"/>
  <c r="B1020" i="1"/>
  <c r="F1019" i="1"/>
  <c r="C1019" i="1"/>
  <c r="B1019" i="1"/>
  <c r="F1018" i="1"/>
  <c r="C1018" i="1"/>
  <c r="B1018" i="1"/>
  <c r="F1017" i="1"/>
  <c r="C1017" i="1"/>
  <c r="B1017" i="1"/>
  <c r="F1016" i="1"/>
  <c r="C1016" i="1"/>
  <c r="B1016" i="1"/>
  <c r="F1015" i="1"/>
  <c r="C1015" i="1"/>
  <c r="B1015" i="1"/>
  <c r="F1014" i="1"/>
  <c r="C1014" i="1"/>
  <c r="B1014" i="1"/>
  <c r="F1013" i="1"/>
  <c r="C1013" i="1"/>
  <c r="B1013" i="1"/>
  <c r="F1012" i="1"/>
  <c r="C1012" i="1"/>
  <c r="B1012" i="1"/>
  <c r="F1011" i="1"/>
  <c r="C1011" i="1"/>
  <c r="B1011" i="1"/>
  <c r="F1010" i="1"/>
  <c r="C1010" i="1"/>
  <c r="B1010" i="1"/>
  <c r="F1009" i="1"/>
  <c r="C1009" i="1"/>
  <c r="B1009" i="1"/>
  <c r="F1008" i="1"/>
  <c r="C1008" i="1"/>
  <c r="B1008" i="1"/>
  <c r="F1007" i="1"/>
  <c r="C1007" i="1"/>
  <c r="B1007" i="1"/>
  <c r="F1006" i="1"/>
  <c r="C1006" i="1"/>
  <c r="B1006" i="1"/>
  <c r="F1005" i="1"/>
  <c r="C1005" i="1"/>
  <c r="B1005" i="1"/>
  <c r="F1004" i="1"/>
  <c r="C1004" i="1"/>
  <c r="B1004" i="1"/>
  <c r="F1003" i="1"/>
  <c r="C1003" i="1"/>
  <c r="B1003" i="1"/>
  <c r="F1002" i="1"/>
  <c r="C1002" i="1"/>
  <c r="B1002" i="1"/>
  <c r="F1001" i="1"/>
  <c r="C1001" i="1"/>
  <c r="B1001" i="1"/>
  <c r="F1000" i="1"/>
  <c r="C1000" i="1"/>
  <c r="B1000" i="1"/>
  <c r="F999" i="1"/>
  <c r="C999" i="1"/>
  <c r="B999" i="1"/>
  <c r="F998" i="1"/>
  <c r="C998" i="1"/>
  <c r="B998" i="1"/>
  <c r="F997" i="1"/>
  <c r="C997" i="1"/>
  <c r="B997" i="1"/>
  <c r="F996" i="1"/>
  <c r="C996" i="1"/>
  <c r="B996" i="1"/>
  <c r="F995" i="1"/>
  <c r="C995" i="1"/>
  <c r="B995" i="1"/>
  <c r="F994" i="1"/>
  <c r="C994" i="1"/>
  <c r="B994" i="1"/>
  <c r="F993" i="1"/>
  <c r="C993" i="1"/>
  <c r="B993" i="1"/>
  <c r="F992" i="1"/>
  <c r="C992" i="1"/>
  <c r="B992" i="1"/>
  <c r="F991" i="1"/>
  <c r="C991" i="1"/>
  <c r="B991" i="1"/>
  <c r="F990" i="1"/>
  <c r="C990" i="1"/>
  <c r="B990" i="1"/>
  <c r="F989" i="1"/>
  <c r="C989" i="1"/>
  <c r="B989" i="1"/>
  <c r="F988" i="1"/>
  <c r="C988" i="1"/>
  <c r="B988" i="1"/>
  <c r="F987" i="1"/>
  <c r="C987" i="1"/>
  <c r="B987" i="1"/>
  <c r="F986" i="1"/>
  <c r="C986" i="1"/>
  <c r="B986" i="1"/>
  <c r="F985" i="1"/>
  <c r="C985" i="1"/>
  <c r="B985" i="1"/>
  <c r="F984" i="1"/>
  <c r="C984" i="1"/>
  <c r="B984" i="1"/>
  <c r="F983" i="1"/>
  <c r="C983" i="1"/>
  <c r="B983" i="1"/>
  <c r="F982" i="1"/>
  <c r="C982" i="1"/>
  <c r="B982" i="1"/>
  <c r="F981" i="1"/>
  <c r="C981" i="1"/>
  <c r="B981" i="1"/>
  <c r="F980" i="1"/>
  <c r="C980" i="1"/>
  <c r="B980" i="1"/>
  <c r="F979" i="1"/>
  <c r="C979" i="1"/>
  <c r="B979" i="1"/>
  <c r="F978" i="1"/>
  <c r="C978" i="1"/>
  <c r="B978" i="1"/>
  <c r="F977" i="1"/>
  <c r="C977" i="1"/>
  <c r="B977" i="1"/>
  <c r="F976" i="1"/>
  <c r="C976" i="1"/>
  <c r="B976" i="1"/>
  <c r="F975" i="1"/>
  <c r="C975" i="1"/>
  <c r="B975" i="1"/>
  <c r="F974" i="1"/>
  <c r="C974" i="1"/>
  <c r="B974" i="1"/>
  <c r="F973" i="1"/>
  <c r="C973" i="1"/>
  <c r="B973" i="1"/>
  <c r="F972" i="1"/>
  <c r="C972" i="1"/>
  <c r="B972" i="1"/>
  <c r="F971" i="1"/>
  <c r="C971" i="1"/>
  <c r="B971" i="1"/>
  <c r="F970" i="1"/>
  <c r="C970" i="1"/>
  <c r="B970" i="1"/>
  <c r="F969" i="1"/>
  <c r="C969" i="1"/>
  <c r="B969" i="1"/>
  <c r="F968" i="1"/>
  <c r="C968" i="1"/>
  <c r="B968" i="1"/>
  <c r="F967" i="1"/>
  <c r="C967" i="1"/>
  <c r="B967" i="1"/>
  <c r="F966" i="1"/>
  <c r="C966" i="1"/>
  <c r="B966" i="1"/>
  <c r="F965" i="1"/>
  <c r="C965" i="1"/>
  <c r="B965" i="1"/>
  <c r="F964" i="1"/>
  <c r="C964" i="1"/>
  <c r="B964" i="1"/>
  <c r="F963" i="1"/>
  <c r="C963" i="1"/>
  <c r="B963" i="1"/>
  <c r="F962" i="1"/>
  <c r="C962" i="1"/>
  <c r="B962" i="1"/>
  <c r="F961" i="1"/>
  <c r="C961" i="1"/>
  <c r="B961" i="1"/>
  <c r="F960" i="1"/>
  <c r="C960" i="1"/>
  <c r="B960" i="1"/>
  <c r="F959" i="1"/>
  <c r="C959" i="1"/>
  <c r="B959" i="1"/>
  <c r="F958" i="1"/>
  <c r="C958" i="1"/>
  <c r="B958" i="1"/>
  <c r="F957" i="1"/>
  <c r="C957" i="1"/>
  <c r="B957" i="1"/>
  <c r="F956" i="1"/>
  <c r="C956" i="1"/>
  <c r="B956" i="1"/>
  <c r="F955" i="1"/>
  <c r="C955" i="1"/>
  <c r="B955" i="1"/>
  <c r="F954" i="1"/>
  <c r="C954" i="1"/>
  <c r="B954" i="1"/>
  <c r="F953" i="1"/>
  <c r="C953" i="1"/>
  <c r="B953" i="1"/>
  <c r="F952" i="1"/>
  <c r="C952" i="1"/>
  <c r="B952" i="1"/>
  <c r="F951" i="1"/>
  <c r="C951" i="1"/>
  <c r="B951" i="1"/>
  <c r="F950" i="1"/>
  <c r="C950" i="1"/>
  <c r="B950" i="1"/>
  <c r="F949" i="1"/>
  <c r="C949" i="1"/>
  <c r="B949" i="1"/>
  <c r="F948" i="1"/>
  <c r="C948" i="1"/>
  <c r="B948" i="1"/>
  <c r="F947" i="1"/>
  <c r="C947" i="1"/>
  <c r="B947" i="1"/>
  <c r="F946" i="1"/>
  <c r="C946" i="1"/>
  <c r="B946" i="1"/>
  <c r="F945" i="1"/>
  <c r="C945" i="1"/>
  <c r="B945" i="1"/>
  <c r="F944" i="1"/>
  <c r="C944" i="1"/>
  <c r="B944" i="1"/>
  <c r="F943" i="1"/>
  <c r="C943" i="1"/>
  <c r="B943" i="1"/>
  <c r="F942" i="1"/>
  <c r="C942" i="1"/>
  <c r="B942" i="1"/>
  <c r="F941" i="1"/>
  <c r="C941" i="1"/>
  <c r="B941" i="1"/>
  <c r="F940" i="1"/>
  <c r="C940" i="1"/>
  <c r="B940" i="1"/>
  <c r="F939" i="1"/>
  <c r="C939" i="1"/>
  <c r="B939" i="1"/>
  <c r="F938" i="1"/>
  <c r="C938" i="1"/>
  <c r="B938" i="1"/>
  <c r="F937" i="1"/>
  <c r="C937" i="1"/>
  <c r="B937" i="1"/>
  <c r="F936" i="1"/>
  <c r="C936" i="1"/>
  <c r="B936" i="1"/>
  <c r="F935" i="1"/>
  <c r="C935" i="1"/>
  <c r="B935" i="1"/>
  <c r="F934" i="1"/>
  <c r="C934" i="1"/>
  <c r="B934" i="1"/>
  <c r="F933" i="1"/>
  <c r="C933" i="1"/>
  <c r="B933" i="1"/>
  <c r="F932" i="1"/>
  <c r="C932" i="1"/>
  <c r="B932" i="1"/>
  <c r="F931" i="1"/>
  <c r="C931" i="1"/>
  <c r="B931" i="1"/>
  <c r="F930" i="1"/>
  <c r="C930" i="1"/>
  <c r="B930" i="1"/>
  <c r="F929" i="1"/>
  <c r="C929" i="1"/>
  <c r="B929" i="1"/>
  <c r="F928" i="1"/>
  <c r="C928" i="1"/>
  <c r="B928" i="1"/>
  <c r="F927" i="1"/>
  <c r="C927" i="1"/>
  <c r="B927" i="1"/>
  <c r="F926" i="1"/>
  <c r="C926" i="1"/>
  <c r="B926" i="1"/>
  <c r="F925" i="1"/>
  <c r="C925" i="1"/>
  <c r="B925" i="1"/>
  <c r="F924" i="1"/>
  <c r="C924" i="1"/>
  <c r="B924" i="1"/>
  <c r="F923" i="1"/>
  <c r="C923" i="1"/>
  <c r="B923" i="1"/>
  <c r="F922" i="1"/>
  <c r="C922" i="1"/>
  <c r="B922" i="1"/>
  <c r="F921" i="1"/>
  <c r="C921" i="1"/>
  <c r="B921" i="1"/>
  <c r="F920" i="1"/>
  <c r="C920" i="1"/>
  <c r="B920" i="1"/>
  <c r="F919" i="1"/>
  <c r="C919" i="1"/>
  <c r="B919" i="1"/>
  <c r="F918" i="1"/>
  <c r="C918" i="1"/>
  <c r="B918" i="1"/>
  <c r="F917" i="1"/>
  <c r="C917" i="1"/>
  <c r="B917" i="1"/>
  <c r="F916" i="1"/>
  <c r="C916" i="1"/>
  <c r="B916" i="1"/>
  <c r="F915" i="1"/>
  <c r="C915" i="1"/>
  <c r="B915" i="1"/>
  <c r="F914" i="1"/>
  <c r="C914" i="1"/>
  <c r="B914" i="1"/>
  <c r="F913" i="1"/>
  <c r="C913" i="1"/>
  <c r="B913" i="1"/>
  <c r="F912" i="1"/>
  <c r="C912" i="1"/>
  <c r="B912" i="1"/>
  <c r="F911" i="1"/>
  <c r="C911" i="1"/>
  <c r="B911" i="1"/>
  <c r="F910" i="1"/>
  <c r="C910" i="1"/>
  <c r="B910" i="1"/>
  <c r="F909" i="1"/>
  <c r="C909" i="1"/>
  <c r="B909" i="1"/>
  <c r="F908" i="1"/>
  <c r="C908" i="1"/>
  <c r="B908" i="1"/>
  <c r="F907" i="1"/>
  <c r="C907" i="1"/>
  <c r="B907" i="1"/>
  <c r="F906" i="1"/>
  <c r="C906" i="1"/>
  <c r="B906" i="1"/>
  <c r="F905" i="1"/>
  <c r="C905" i="1"/>
  <c r="B905" i="1"/>
  <c r="F904" i="1"/>
  <c r="C904" i="1"/>
  <c r="B904" i="1"/>
  <c r="F903" i="1"/>
  <c r="C903" i="1"/>
  <c r="B903" i="1"/>
  <c r="F902" i="1"/>
  <c r="C902" i="1"/>
  <c r="B902" i="1"/>
  <c r="F901" i="1"/>
  <c r="C901" i="1"/>
  <c r="B901" i="1"/>
  <c r="F900" i="1"/>
  <c r="C900" i="1"/>
  <c r="B900" i="1"/>
  <c r="F899" i="1"/>
  <c r="C899" i="1"/>
  <c r="B899" i="1"/>
  <c r="F898" i="1"/>
  <c r="C898" i="1"/>
  <c r="B898" i="1"/>
  <c r="F897" i="1"/>
  <c r="C897" i="1"/>
  <c r="B897" i="1"/>
  <c r="F896" i="1"/>
  <c r="C896" i="1"/>
  <c r="B896" i="1"/>
  <c r="F895" i="1"/>
  <c r="C895" i="1"/>
  <c r="B895" i="1"/>
  <c r="F894" i="1"/>
  <c r="C894" i="1"/>
  <c r="B894" i="1"/>
  <c r="F893" i="1"/>
  <c r="C893" i="1"/>
  <c r="B893" i="1"/>
  <c r="F892" i="1"/>
  <c r="C892" i="1"/>
  <c r="B892" i="1"/>
  <c r="F891" i="1"/>
  <c r="C891" i="1"/>
  <c r="B891" i="1"/>
  <c r="F890" i="1"/>
  <c r="C890" i="1"/>
  <c r="B890" i="1"/>
  <c r="F889" i="1"/>
  <c r="C889" i="1"/>
  <c r="B889" i="1"/>
  <c r="F888" i="1"/>
  <c r="C888" i="1"/>
  <c r="B888" i="1"/>
  <c r="F887" i="1"/>
  <c r="C887" i="1"/>
  <c r="B887" i="1"/>
  <c r="F886" i="1"/>
  <c r="C886" i="1"/>
  <c r="B886" i="1"/>
  <c r="F885" i="1"/>
  <c r="C885" i="1"/>
  <c r="B885" i="1"/>
  <c r="F884" i="1"/>
  <c r="C884" i="1"/>
  <c r="B884" i="1"/>
  <c r="F883" i="1"/>
  <c r="C883" i="1"/>
  <c r="B883" i="1"/>
  <c r="F882" i="1"/>
  <c r="C882" i="1"/>
  <c r="B882" i="1"/>
  <c r="F881" i="1"/>
  <c r="C881" i="1"/>
  <c r="B881" i="1"/>
  <c r="F880" i="1"/>
  <c r="C880" i="1"/>
  <c r="B880" i="1"/>
  <c r="F879" i="1"/>
  <c r="C879" i="1"/>
  <c r="B879" i="1"/>
  <c r="F878" i="1"/>
  <c r="C878" i="1"/>
  <c r="B878" i="1"/>
  <c r="F877" i="1"/>
  <c r="C877" i="1"/>
  <c r="B877" i="1"/>
  <c r="F876" i="1"/>
  <c r="C876" i="1"/>
  <c r="B876" i="1"/>
  <c r="F875" i="1"/>
  <c r="C875" i="1"/>
  <c r="B875" i="1"/>
  <c r="F874" i="1"/>
  <c r="C874" i="1"/>
  <c r="B874" i="1"/>
  <c r="F873" i="1"/>
  <c r="C873" i="1"/>
  <c r="B873" i="1"/>
  <c r="F872" i="1"/>
  <c r="C872" i="1"/>
  <c r="B872" i="1"/>
  <c r="F871" i="1"/>
  <c r="C871" i="1"/>
  <c r="B871" i="1"/>
  <c r="F870" i="1"/>
  <c r="C870" i="1"/>
  <c r="B870" i="1"/>
  <c r="F869" i="1"/>
  <c r="C869" i="1"/>
  <c r="B869" i="1"/>
  <c r="F868" i="1"/>
  <c r="C868" i="1"/>
  <c r="B868" i="1"/>
  <c r="F867" i="1"/>
  <c r="C867" i="1"/>
  <c r="B867" i="1"/>
  <c r="F866" i="1"/>
  <c r="C866" i="1"/>
  <c r="B866" i="1"/>
  <c r="F865" i="1"/>
  <c r="C865" i="1"/>
  <c r="B865" i="1"/>
  <c r="F864" i="1"/>
  <c r="C864" i="1"/>
  <c r="B864" i="1"/>
  <c r="F863" i="1"/>
  <c r="C863" i="1"/>
  <c r="B863" i="1"/>
  <c r="F862" i="1"/>
  <c r="C862" i="1"/>
  <c r="B862" i="1"/>
  <c r="F861" i="1"/>
  <c r="C861" i="1"/>
  <c r="B861" i="1"/>
  <c r="F860" i="1"/>
  <c r="C860" i="1"/>
  <c r="B860" i="1"/>
  <c r="F859" i="1"/>
  <c r="C859" i="1"/>
  <c r="B859" i="1"/>
  <c r="F858" i="1"/>
  <c r="C858" i="1"/>
  <c r="B858" i="1"/>
  <c r="F857" i="1"/>
  <c r="C857" i="1"/>
  <c r="B857" i="1"/>
  <c r="F856" i="1"/>
  <c r="C856" i="1"/>
  <c r="B856" i="1"/>
  <c r="F855" i="1"/>
  <c r="C855" i="1"/>
  <c r="B855" i="1"/>
  <c r="F854" i="1"/>
  <c r="C854" i="1"/>
  <c r="B854" i="1"/>
  <c r="F853" i="1"/>
  <c r="C853" i="1"/>
  <c r="B853" i="1"/>
  <c r="F852" i="1"/>
  <c r="C852" i="1"/>
  <c r="B852" i="1"/>
  <c r="F851" i="1"/>
  <c r="C851" i="1"/>
  <c r="B851" i="1"/>
  <c r="F850" i="1"/>
  <c r="C850" i="1"/>
  <c r="B850" i="1"/>
  <c r="F849" i="1"/>
  <c r="C849" i="1"/>
  <c r="B849" i="1"/>
  <c r="F848" i="1"/>
  <c r="C848" i="1"/>
  <c r="B848" i="1"/>
  <c r="F847" i="1"/>
  <c r="C847" i="1"/>
  <c r="B847" i="1"/>
  <c r="F846" i="1"/>
  <c r="C846" i="1"/>
  <c r="B846" i="1"/>
  <c r="F845" i="1"/>
  <c r="C845" i="1"/>
  <c r="B845" i="1"/>
  <c r="F844" i="1"/>
  <c r="C844" i="1"/>
  <c r="B844" i="1"/>
  <c r="F843" i="1"/>
  <c r="C843" i="1"/>
  <c r="B843" i="1"/>
  <c r="F842" i="1"/>
  <c r="C842" i="1"/>
  <c r="B842" i="1"/>
  <c r="F841" i="1"/>
  <c r="C841" i="1"/>
  <c r="B841" i="1"/>
  <c r="F840" i="1"/>
  <c r="C840" i="1"/>
  <c r="B840" i="1"/>
  <c r="F839" i="1"/>
  <c r="C839" i="1"/>
  <c r="B839" i="1"/>
  <c r="F838" i="1"/>
  <c r="C838" i="1"/>
  <c r="B838" i="1"/>
  <c r="F837" i="1"/>
  <c r="C837" i="1"/>
  <c r="B837" i="1"/>
  <c r="F836" i="1"/>
  <c r="C836" i="1"/>
  <c r="B836" i="1"/>
  <c r="F835" i="1"/>
  <c r="C835" i="1"/>
  <c r="B835" i="1"/>
  <c r="F834" i="1"/>
  <c r="C834" i="1"/>
  <c r="B834" i="1"/>
  <c r="F833" i="1"/>
  <c r="C833" i="1"/>
  <c r="B833" i="1"/>
  <c r="F832" i="1"/>
  <c r="C832" i="1"/>
  <c r="B832" i="1"/>
  <c r="F831" i="1"/>
  <c r="C831" i="1"/>
  <c r="B831" i="1"/>
  <c r="F830" i="1"/>
  <c r="C830" i="1"/>
  <c r="B830" i="1"/>
  <c r="F829" i="1"/>
  <c r="C829" i="1"/>
  <c r="B829" i="1"/>
  <c r="F828" i="1"/>
  <c r="C828" i="1"/>
  <c r="B828" i="1"/>
  <c r="F827" i="1"/>
  <c r="C827" i="1"/>
  <c r="B827" i="1"/>
  <c r="F826" i="1"/>
  <c r="C826" i="1"/>
  <c r="B826" i="1"/>
  <c r="F825" i="1"/>
  <c r="C825" i="1"/>
  <c r="B825" i="1"/>
  <c r="F824" i="1"/>
  <c r="C824" i="1"/>
  <c r="B824" i="1"/>
  <c r="F823" i="1"/>
  <c r="C823" i="1"/>
  <c r="B823" i="1"/>
  <c r="F822" i="1"/>
  <c r="C822" i="1"/>
  <c r="B822" i="1"/>
  <c r="F821" i="1"/>
  <c r="C821" i="1"/>
  <c r="B821" i="1"/>
  <c r="F820" i="1"/>
  <c r="C820" i="1"/>
  <c r="B820" i="1"/>
  <c r="F819" i="1"/>
  <c r="C819" i="1"/>
  <c r="B819" i="1"/>
  <c r="F818" i="1"/>
  <c r="C818" i="1"/>
  <c r="B818" i="1"/>
  <c r="F817" i="1"/>
  <c r="C817" i="1"/>
  <c r="B817" i="1"/>
  <c r="F816" i="1"/>
  <c r="C816" i="1"/>
  <c r="B816" i="1"/>
  <c r="F815" i="1"/>
  <c r="C815" i="1"/>
  <c r="B815" i="1"/>
  <c r="F814" i="1"/>
  <c r="C814" i="1"/>
  <c r="B814" i="1"/>
  <c r="F813" i="1"/>
  <c r="C813" i="1"/>
  <c r="B813" i="1"/>
  <c r="F812" i="1"/>
  <c r="C812" i="1"/>
  <c r="B812" i="1"/>
  <c r="F811" i="1"/>
  <c r="C811" i="1"/>
  <c r="B811" i="1"/>
  <c r="F810" i="1"/>
  <c r="C810" i="1"/>
  <c r="B810" i="1"/>
  <c r="F809" i="1"/>
  <c r="C809" i="1"/>
  <c r="B809" i="1"/>
  <c r="F808" i="1"/>
  <c r="C808" i="1"/>
  <c r="B808" i="1"/>
  <c r="F807" i="1"/>
  <c r="C807" i="1"/>
  <c r="B807" i="1"/>
  <c r="F806" i="1"/>
  <c r="C806" i="1"/>
  <c r="B806" i="1"/>
  <c r="F805" i="1"/>
  <c r="C805" i="1"/>
  <c r="B805" i="1"/>
  <c r="F804" i="1"/>
  <c r="C804" i="1"/>
  <c r="B804" i="1"/>
  <c r="F803" i="1"/>
  <c r="C803" i="1"/>
  <c r="B803" i="1"/>
  <c r="F802" i="1"/>
  <c r="C802" i="1"/>
  <c r="B802" i="1"/>
  <c r="F801" i="1"/>
  <c r="C801" i="1"/>
  <c r="B801" i="1"/>
  <c r="F800" i="1"/>
  <c r="C800" i="1"/>
  <c r="B800" i="1"/>
  <c r="F799" i="1"/>
  <c r="C799" i="1"/>
  <c r="B799" i="1"/>
  <c r="F798" i="1"/>
  <c r="C798" i="1"/>
  <c r="B798" i="1"/>
  <c r="F797" i="1"/>
  <c r="C797" i="1"/>
  <c r="B797" i="1"/>
  <c r="F796" i="1"/>
  <c r="C796" i="1"/>
  <c r="B796" i="1"/>
  <c r="F795" i="1"/>
  <c r="C795" i="1"/>
  <c r="B795" i="1"/>
  <c r="F794" i="1"/>
  <c r="C794" i="1"/>
  <c r="B794" i="1"/>
  <c r="F793" i="1"/>
  <c r="C793" i="1"/>
  <c r="B793" i="1"/>
  <c r="F792" i="1"/>
  <c r="C792" i="1"/>
  <c r="B792" i="1"/>
  <c r="F791" i="1"/>
  <c r="C791" i="1"/>
  <c r="B791" i="1"/>
  <c r="F790" i="1"/>
  <c r="C790" i="1"/>
  <c r="B790" i="1"/>
  <c r="F789" i="1"/>
  <c r="C789" i="1"/>
  <c r="B789" i="1"/>
  <c r="F788" i="1"/>
  <c r="C788" i="1"/>
  <c r="B788" i="1"/>
  <c r="F787" i="1"/>
  <c r="C787" i="1"/>
  <c r="B787" i="1"/>
  <c r="F786" i="1"/>
  <c r="C786" i="1"/>
  <c r="B786" i="1"/>
  <c r="F785" i="1"/>
  <c r="C785" i="1"/>
  <c r="B785" i="1"/>
  <c r="F784" i="1"/>
  <c r="C784" i="1"/>
  <c r="B784" i="1"/>
  <c r="F783" i="1"/>
  <c r="C783" i="1"/>
  <c r="B783" i="1"/>
  <c r="F782" i="1"/>
  <c r="C782" i="1"/>
  <c r="B782" i="1"/>
  <c r="F781" i="1"/>
  <c r="C781" i="1"/>
  <c r="B781" i="1"/>
  <c r="F780" i="1"/>
  <c r="C780" i="1"/>
  <c r="B780" i="1"/>
  <c r="F779" i="1"/>
  <c r="C779" i="1"/>
  <c r="B779" i="1"/>
  <c r="F778" i="1"/>
  <c r="C778" i="1"/>
  <c r="B778" i="1"/>
  <c r="F777" i="1"/>
  <c r="C777" i="1"/>
  <c r="B777" i="1"/>
  <c r="F776" i="1"/>
  <c r="C776" i="1"/>
  <c r="B776" i="1"/>
  <c r="F775" i="1"/>
  <c r="C775" i="1"/>
  <c r="B775" i="1"/>
  <c r="F774" i="1"/>
  <c r="C774" i="1"/>
  <c r="B774" i="1"/>
  <c r="F773" i="1"/>
  <c r="C773" i="1"/>
  <c r="B773" i="1"/>
  <c r="F772" i="1"/>
  <c r="C772" i="1"/>
  <c r="B772" i="1"/>
  <c r="F771" i="1"/>
  <c r="C771" i="1"/>
  <c r="B771" i="1"/>
  <c r="F770" i="1"/>
  <c r="C770" i="1"/>
  <c r="B770" i="1"/>
  <c r="F769" i="1"/>
  <c r="C769" i="1"/>
  <c r="B769" i="1"/>
  <c r="F768" i="1"/>
  <c r="C768" i="1"/>
  <c r="B768" i="1"/>
  <c r="F767" i="1"/>
  <c r="C767" i="1"/>
  <c r="B767" i="1"/>
  <c r="F766" i="1"/>
  <c r="C766" i="1"/>
  <c r="B766" i="1"/>
  <c r="F765" i="1"/>
  <c r="C765" i="1"/>
  <c r="B765" i="1"/>
  <c r="F764" i="1"/>
  <c r="C764" i="1"/>
  <c r="B764" i="1"/>
  <c r="F763" i="1"/>
  <c r="C763" i="1"/>
  <c r="B763" i="1"/>
  <c r="F762" i="1"/>
  <c r="C762" i="1"/>
  <c r="B762" i="1"/>
  <c r="F761" i="1"/>
  <c r="C761" i="1"/>
  <c r="B761" i="1"/>
  <c r="F760" i="1"/>
  <c r="C760" i="1"/>
  <c r="B760" i="1"/>
  <c r="F759" i="1"/>
  <c r="C759" i="1"/>
  <c r="B759" i="1"/>
  <c r="F758" i="1"/>
  <c r="C758" i="1"/>
  <c r="B758" i="1"/>
  <c r="F757" i="1"/>
  <c r="C757" i="1"/>
  <c r="B757" i="1"/>
  <c r="F756" i="1"/>
  <c r="C756" i="1"/>
  <c r="B756" i="1"/>
  <c r="F755" i="1"/>
  <c r="C755" i="1"/>
  <c r="B755" i="1"/>
  <c r="F754" i="1"/>
  <c r="C754" i="1"/>
  <c r="B754" i="1"/>
  <c r="F753" i="1"/>
  <c r="C753" i="1"/>
  <c r="B753" i="1"/>
  <c r="F752" i="1"/>
  <c r="C752" i="1"/>
  <c r="B752" i="1"/>
  <c r="F751" i="1"/>
  <c r="C751" i="1"/>
  <c r="B751" i="1"/>
  <c r="F750" i="1"/>
  <c r="C750" i="1"/>
  <c r="B750" i="1"/>
  <c r="F749" i="1"/>
  <c r="C749" i="1"/>
  <c r="B749" i="1"/>
  <c r="F748" i="1"/>
  <c r="C748" i="1"/>
  <c r="B748" i="1"/>
  <c r="F747" i="1"/>
  <c r="C747" i="1"/>
  <c r="B747" i="1"/>
  <c r="F746" i="1"/>
  <c r="C746" i="1"/>
  <c r="B746" i="1"/>
  <c r="F745" i="1"/>
  <c r="C745" i="1"/>
  <c r="B745" i="1"/>
  <c r="F744" i="1"/>
  <c r="C744" i="1"/>
  <c r="B744" i="1"/>
  <c r="F743" i="1"/>
  <c r="C743" i="1"/>
  <c r="B743" i="1"/>
  <c r="F742" i="1"/>
  <c r="C742" i="1"/>
  <c r="B742" i="1"/>
  <c r="F741" i="1"/>
  <c r="C741" i="1"/>
  <c r="B741" i="1"/>
  <c r="F740" i="1"/>
  <c r="C740" i="1"/>
  <c r="B740" i="1"/>
  <c r="F739" i="1"/>
  <c r="C739" i="1"/>
  <c r="B739" i="1"/>
  <c r="F738" i="1"/>
  <c r="C738" i="1"/>
  <c r="B738" i="1"/>
  <c r="F737" i="1"/>
  <c r="C737" i="1"/>
  <c r="B737" i="1"/>
  <c r="F736" i="1"/>
  <c r="C736" i="1"/>
  <c r="B736" i="1"/>
  <c r="F735" i="1"/>
  <c r="C735" i="1"/>
  <c r="B735" i="1"/>
  <c r="F734" i="1"/>
  <c r="C734" i="1"/>
  <c r="B734" i="1"/>
  <c r="F733" i="1"/>
  <c r="C733" i="1"/>
  <c r="B733" i="1"/>
  <c r="F732" i="1"/>
  <c r="C732" i="1"/>
  <c r="B732" i="1"/>
  <c r="F731" i="1"/>
  <c r="C731" i="1"/>
  <c r="B731" i="1"/>
  <c r="F730" i="1"/>
  <c r="C730" i="1"/>
  <c r="B730" i="1"/>
  <c r="F729" i="1"/>
  <c r="C729" i="1"/>
  <c r="B729" i="1"/>
  <c r="F728" i="1"/>
  <c r="C728" i="1"/>
  <c r="B728" i="1"/>
  <c r="F727" i="1"/>
  <c r="C727" i="1"/>
  <c r="B727" i="1"/>
  <c r="F726" i="1"/>
  <c r="C726" i="1"/>
  <c r="B726" i="1"/>
  <c r="F725" i="1"/>
  <c r="C725" i="1"/>
  <c r="B725" i="1"/>
  <c r="F724" i="1"/>
  <c r="C724" i="1"/>
  <c r="B724" i="1"/>
  <c r="F723" i="1"/>
  <c r="C723" i="1"/>
  <c r="B723" i="1"/>
  <c r="F722" i="1"/>
  <c r="C722" i="1"/>
  <c r="B722" i="1"/>
  <c r="F721" i="1"/>
  <c r="C721" i="1"/>
  <c r="B721" i="1"/>
  <c r="F720" i="1"/>
  <c r="C720" i="1"/>
  <c r="B720" i="1"/>
  <c r="F719" i="1"/>
  <c r="C719" i="1"/>
  <c r="B719" i="1"/>
  <c r="F718" i="1"/>
  <c r="C718" i="1"/>
  <c r="B718" i="1"/>
  <c r="F717" i="1"/>
  <c r="C717" i="1"/>
  <c r="B717" i="1"/>
  <c r="F716" i="1"/>
  <c r="C716" i="1"/>
  <c r="B716" i="1"/>
  <c r="F715" i="1"/>
  <c r="C715" i="1"/>
  <c r="B715" i="1"/>
  <c r="F714" i="1"/>
  <c r="C714" i="1"/>
  <c r="B714" i="1"/>
  <c r="F713" i="1"/>
  <c r="C713" i="1"/>
  <c r="B713" i="1"/>
  <c r="F712" i="1"/>
  <c r="C712" i="1"/>
  <c r="B712" i="1"/>
  <c r="F711" i="1"/>
  <c r="C711" i="1"/>
  <c r="B711" i="1"/>
  <c r="F710" i="1"/>
  <c r="C710" i="1"/>
  <c r="B710" i="1"/>
  <c r="F709" i="1"/>
  <c r="C709" i="1"/>
  <c r="B709" i="1"/>
  <c r="F708" i="1"/>
  <c r="C708" i="1"/>
  <c r="B708" i="1"/>
  <c r="F707" i="1"/>
  <c r="C707" i="1"/>
  <c r="B707" i="1"/>
  <c r="F706" i="1"/>
  <c r="C706" i="1"/>
  <c r="B706" i="1"/>
  <c r="F705" i="1"/>
  <c r="C705" i="1"/>
  <c r="B705" i="1"/>
  <c r="F704" i="1"/>
  <c r="C704" i="1"/>
  <c r="B704" i="1"/>
  <c r="F703" i="1"/>
  <c r="C703" i="1"/>
  <c r="B703" i="1"/>
  <c r="F702" i="1"/>
  <c r="C702" i="1"/>
  <c r="B702" i="1"/>
  <c r="F701" i="1"/>
  <c r="C701" i="1"/>
  <c r="B701" i="1"/>
  <c r="F700" i="1"/>
  <c r="C700" i="1"/>
  <c r="B700" i="1"/>
  <c r="F699" i="1"/>
  <c r="C699" i="1"/>
  <c r="B699" i="1"/>
  <c r="F698" i="1"/>
  <c r="C698" i="1"/>
  <c r="B698" i="1"/>
  <c r="F697" i="1"/>
  <c r="C697" i="1"/>
  <c r="B697" i="1"/>
  <c r="F696" i="1"/>
  <c r="C696" i="1"/>
  <c r="B696" i="1"/>
  <c r="F695" i="1"/>
  <c r="C695" i="1"/>
  <c r="B695" i="1"/>
  <c r="F694" i="1"/>
  <c r="C694" i="1"/>
  <c r="B694" i="1"/>
  <c r="F693" i="1"/>
  <c r="C693" i="1"/>
  <c r="B693" i="1"/>
  <c r="F692" i="1"/>
  <c r="C692" i="1"/>
  <c r="B692" i="1"/>
  <c r="F691" i="1"/>
  <c r="C691" i="1"/>
  <c r="B691" i="1"/>
  <c r="F690" i="1"/>
  <c r="C690" i="1"/>
  <c r="B690" i="1"/>
  <c r="F689" i="1"/>
  <c r="C689" i="1"/>
  <c r="B689" i="1"/>
  <c r="F688" i="1"/>
  <c r="C688" i="1"/>
  <c r="B688" i="1"/>
  <c r="F687" i="1"/>
  <c r="C687" i="1"/>
  <c r="B687" i="1"/>
  <c r="F686" i="1"/>
  <c r="C686" i="1"/>
  <c r="B686" i="1"/>
  <c r="F685" i="1"/>
  <c r="C685" i="1"/>
  <c r="B685" i="1"/>
  <c r="F684" i="1"/>
  <c r="C684" i="1"/>
  <c r="B684" i="1"/>
  <c r="F683" i="1"/>
  <c r="C683" i="1"/>
  <c r="B683" i="1"/>
  <c r="F682" i="1"/>
  <c r="C682" i="1"/>
  <c r="B682" i="1"/>
  <c r="F681" i="1"/>
  <c r="C681" i="1"/>
  <c r="B681" i="1"/>
  <c r="F680" i="1"/>
  <c r="C680" i="1"/>
  <c r="B680" i="1"/>
  <c r="F679" i="1"/>
  <c r="C679" i="1"/>
  <c r="B679" i="1"/>
  <c r="F678" i="1"/>
  <c r="C678" i="1"/>
  <c r="B678" i="1"/>
  <c r="F677" i="1"/>
  <c r="C677" i="1"/>
  <c r="B677" i="1"/>
  <c r="F676" i="1"/>
  <c r="C676" i="1"/>
  <c r="B676" i="1"/>
  <c r="F675" i="1"/>
  <c r="C675" i="1"/>
  <c r="B675" i="1"/>
  <c r="F674" i="1"/>
  <c r="C674" i="1"/>
  <c r="B674" i="1"/>
  <c r="F673" i="1"/>
  <c r="C673" i="1"/>
  <c r="B673" i="1"/>
  <c r="F672" i="1"/>
  <c r="C672" i="1"/>
  <c r="B672" i="1"/>
  <c r="F671" i="1"/>
  <c r="C671" i="1"/>
  <c r="B671" i="1"/>
  <c r="F670" i="1"/>
  <c r="C670" i="1"/>
  <c r="B670" i="1"/>
  <c r="F669" i="1"/>
  <c r="C669" i="1"/>
  <c r="B669" i="1"/>
  <c r="F668" i="1"/>
  <c r="C668" i="1"/>
  <c r="B668" i="1"/>
  <c r="F667" i="1"/>
  <c r="C667" i="1"/>
  <c r="B667" i="1"/>
  <c r="F666" i="1"/>
  <c r="C666" i="1"/>
  <c r="B666" i="1"/>
  <c r="F665" i="1"/>
  <c r="C665" i="1"/>
  <c r="B665" i="1"/>
  <c r="F664" i="1"/>
  <c r="C664" i="1"/>
  <c r="B664" i="1"/>
  <c r="F663" i="1"/>
  <c r="C663" i="1"/>
  <c r="B663" i="1"/>
  <c r="F662" i="1"/>
  <c r="C662" i="1"/>
  <c r="B662" i="1"/>
  <c r="F661" i="1"/>
  <c r="C661" i="1"/>
  <c r="B661" i="1"/>
  <c r="F660" i="1"/>
  <c r="C660" i="1"/>
  <c r="B660" i="1"/>
  <c r="F659" i="1"/>
  <c r="C659" i="1"/>
  <c r="B659" i="1"/>
  <c r="F658" i="1"/>
  <c r="C658" i="1"/>
  <c r="B658" i="1"/>
  <c r="F657" i="1"/>
  <c r="C657" i="1"/>
  <c r="B657" i="1"/>
  <c r="F656" i="1"/>
  <c r="C656" i="1"/>
  <c r="B656" i="1"/>
  <c r="F655" i="1"/>
  <c r="C655" i="1"/>
  <c r="B655" i="1"/>
  <c r="F654" i="1"/>
  <c r="C654" i="1"/>
  <c r="B654" i="1"/>
  <c r="F653" i="1"/>
  <c r="C653" i="1"/>
  <c r="B653" i="1"/>
  <c r="F652" i="1"/>
  <c r="C652" i="1"/>
  <c r="B652" i="1"/>
  <c r="F651" i="1"/>
  <c r="C651" i="1"/>
  <c r="B651" i="1"/>
  <c r="F650" i="1"/>
  <c r="C650" i="1"/>
  <c r="B650" i="1"/>
  <c r="F649" i="1"/>
  <c r="C649" i="1"/>
  <c r="B649" i="1"/>
  <c r="F648" i="1"/>
  <c r="C648" i="1"/>
  <c r="B648" i="1"/>
  <c r="F647" i="1"/>
  <c r="C647" i="1"/>
  <c r="B647" i="1"/>
  <c r="F646" i="1"/>
  <c r="C646" i="1"/>
  <c r="B646" i="1"/>
  <c r="F645" i="1"/>
  <c r="C645" i="1"/>
  <c r="B645" i="1"/>
  <c r="F644" i="1"/>
  <c r="C644" i="1"/>
  <c r="B644" i="1"/>
  <c r="F643" i="1"/>
  <c r="C643" i="1"/>
  <c r="B643" i="1"/>
  <c r="F642" i="1"/>
  <c r="C642" i="1"/>
  <c r="B642" i="1"/>
  <c r="F641" i="1"/>
  <c r="C641" i="1"/>
  <c r="B641" i="1"/>
  <c r="F640" i="1"/>
  <c r="C640" i="1"/>
  <c r="B640" i="1"/>
  <c r="F639" i="1"/>
  <c r="C639" i="1"/>
  <c r="B639" i="1"/>
  <c r="F638" i="1"/>
  <c r="C638" i="1"/>
  <c r="B638" i="1"/>
  <c r="F637" i="1"/>
  <c r="C637" i="1"/>
  <c r="B637" i="1"/>
  <c r="F636" i="1"/>
  <c r="C636" i="1"/>
  <c r="B636" i="1"/>
  <c r="F635" i="1"/>
  <c r="C635" i="1"/>
  <c r="B635" i="1"/>
  <c r="F634" i="1"/>
  <c r="C634" i="1"/>
  <c r="B634" i="1"/>
  <c r="F633" i="1"/>
  <c r="C633" i="1"/>
  <c r="B633" i="1"/>
  <c r="F632" i="1"/>
  <c r="C632" i="1"/>
  <c r="B632" i="1"/>
  <c r="F631" i="1"/>
  <c r="C631" i="1"/>
  <c r="B631" i="1"/>
  <c r="F630" i="1"/>
  <c r="C630" i="1"/>
  <c r="B630" i="1"/>
  <c r="F629" i="1"/>
  <c r="C629" i="1"/>
  <c r="B629" i="1"/>
  <c r="F628" i="1"/>
  <c r="C628" i="1"/>
  <c r="B628" i="1"/>
  <c r="F627" i="1"/>
  <c r="C627" i="1"/>
  <c r="B627" i="1"/>
  <c r="F626" i="1"/>
  <c r="C626" i="1"/>
  <c r="B626" i="1"/>
  <c r="F625" i="1"/>
  <c r="C625" i="1"/>
  <c r="B625" i="1"/>
  <c r="F624" i="1"/>
  <c r="C624" i="1"/>
  <c r="B624" i="1"/>
  <c r="F623" i="1"/>
  <c r="C623" i="1"/>
  <c r="B623" i="1"/>
  <c r="F622" i="1"/>
  <c r="C622" i="1"/>
  <c r="B622" i="1"/>
  <c r="F621" i="1"/>
  <c r="C621" i="1"/>
  <c r="B621" i="1"/>
  <c r="F620" i="1"/>
  <c r="C620" i="1"/>
  <c r="B620" i="1"/>
  <c r="F619" i="1"/>
  <c r="C619" i="1"/>
  <c r="B619" i="1"/>
  <c r="F618" i="1"/>
  <c r="C618" i="1"/>
  <c r="B618" i="1"/>
  <c r="F617" i="1"/>
  <c r="C617" i="1"/>
  <c r="B617" i="1"/>
  <c r="F616" i="1"/>
  <c r="C616" i="1"/>
  <c r="B616" i="1"/>
  <c r="F615" i="1"/>
  <c r="C615" i="1"/>
  <c r="B615" i="1"/>
  <c r="F614" i="1"/>
  <c r="C614" i="1"/>
  <c r="B614" i="1"/>
  <c r="F613" i="1"/>
  <c r="C613" i="1"/>
  <c r="B613" i="1"/>
  <c r="F612" i="1"/>
  <c r="C612" i="1"/>
  <c r="B612" i="1"/>
  <c r="F611" i="1"/>
  <c r="C611" i="1"/>
  <c r="B611" i="1"/>
  <c r="F610" i="1"/>
  <c r="C610" i="1"/>
  <c r="B610" i="1"/>
  <c r="F609" i="1"/>
  <c r="C609" i="1"/>
  <c r="B609" i="1"/>
  <c r="F608" i="1"/>
  <c r="C608" i="1"/>
  <c r="B608" i="1"/>
  <c r="F607" i="1"/>
  <c r="C607" i="1"/>
  <c r="B607" i="1"/>
  <c r="F606" i="1"/>
  <c r="C606" i="1"/>
  <c r="B606" i="1"/>
  <c r="F605" i="1"/>
  <c r="C605" i="1"/>
  <c r="B605" i="1"/>
  <c r="F604" i="1"/>
  <c r="C604" i="1"/>
  <c r="B604" i="1"/>
  <c r="F603" i="1"/>
  <c r="C603" i="1"/>
  <c r="B603" i="1"/>
  <c r="F602" i="1"/>
  <c r="C602" i="1"/>
  <c r="B602" i="1"/>
  <c r="F601" i="1"/>
  <c r="C601" i="1"/>
  <c r="B601" i="1"/>
  <c r="F600" i="1"/>
  <c r="C600" i="1"/>
  <c r="B600" i="1"/>
  <c r="F599" i="1"/>
  <c r="C599" i="1"/>
  <c r="B599" i="1"/>
  <c r="F598" i="1"/>
  <c r="C598" i="1"/>
  <c r="B598" i="1"/>
  <c r="F597" i="1"/>
  <c r="C597" i="1"/>
  <c r="B597" i="1"/>
  <c r="F596" i="1"/>
  <c r="C596" i="1"/>
  <c r="B596" i="1"/>
  <c r="F595" i="1"/>
  <c r="C595" i="1"/>
  <c r="B595" i="1"/>
  <c r="F594" i="1"/>
  <c r="C594" i="1"/>
  <c r="B594" i="1"/>
  <c r="F593" i="1"/>
  <c r="C593" i="1"/>
  <c r="B593" i="1"/>
  <c r="F592" i="1"/>
  <c r="C592" i="1"/>
  <c r="B592" i="1"/>
  <c r="F591" i="1"/>
  <c r="C591" i="1"/>
  <c r="B591" i="1"/>
  <c r="F590" i="1"/>
  <c r="C590" i="1"/>
  <c r="B590" i="1"/>
  <c r="F589" i="1"/>
  <c r="C589" i="1"/>
  <c r="B589" i="1"/>
  <c r="F588" i="1"/>
  <c r="C588" i="1"/>
  <c r="B588" i="1"/>
  <c r="F587" i="1"/>
  <c r="C587" i="1"/>
  <c r="B587" i="1"/>
  <c r="F586" i="1"/>
  <c r="C586" i="1"/>
  <c r="B586" i="1"/>
  <c r="F585" i="1"/>
  <c r="C585" i="1"/>
  <c r="B585" i="1"/>
  <c r="F584" i="1"/>
  <c r="C584" i="1"/>
  <c r="B584" i="1"/>
  <c r="F583" i="1"/>
  <c r="C583" i="1"/>
  <c r="B583" i="1"/>
  <c r="F582" i="1"/>
  <c r="C582" i="1"/>
  <c r="B582" i="1"/>
  <c r="F581" i="1"/>
  <c r="C581" i="1"/>
  <c r="B581" i="1"/>
  <c r="F580" i="1"/>
  <c r="C580" i="1"/>
  <c r="B580" i="1"/>
  <c r="F579" i="1"/>
  <c r="C579" i="1"/>
  <c r="B579" i="1"/>
  <c r="F578" i="1"/>
  <c r="C578" i="1"/>
  <c r="B578" i="1"/>
  <c r="F577" i="1"/>
  <c r="C577" i="1"/>
  <c r="B577" i="1"/>
  <c r="F576" i="1"/>
  <c r="C576" i="1"/>
  <c r="B576" i="1"/>
  <c r="F575" i="1"/>
  <c r="C575" i="1"/>
  <c r="B575" i="1"/>
  <c r="F574" i="1"/>
  <c r="C574" i="1"/>
  <c r="B574" i="1"/>
  <c r="F573" i="1"/>
  <c r="C573" i="1"/>
  <c r="B573" i="1"/>
  <c r="F572" i="1"/>
  <c r="C572" i="1"/>
  <c r="B572" i="1"/>
  <c r="F571" i="1"/>
  <c r="C571" i="1"/>
  <c r="B571" i="1"/>
  <c r="F570" i="1"/>
  <c r="C570" i="1"/>
  <c r="B570" i="1"/>
  <c r="F569" i="1"/>
  <c r="C569" i="1"/>
  <c r="B569" i="1"/>
  <c r="F568" i="1"/>
  <c r="C568" i="1"/>
  <c r="B568" i="1"/>
  <c r="F567" i="1"/>
  <c r="C567" i="1"/>
  <c r="B567" i="1"/>
  <c r="F566" i="1"/>
  <c r="C566" i="1"/>
  <c r="B566" i="1"/>
  <c r="F565" i="1"/>
  <c r="C565" i="1"/>
  <c r="B565" i="1"/>
  <c r="F564" i="1"/>
  <c r="C564" i="1"/>
  <c r="B564" i="1"/>
  <c r="F563" i="1"/>
  <c r="C563" i="1"/>
  <c r="B563" i="1"/>
  <c r="F562" i="1"/>
  <c r="C562" i="1"/>
  <c r="B562" i="1"/>
  <c r="F561" i="1"/>
  <c r="C561" i="1"/>
  <c r="B561" i="1"/>
  <c r="F560" i="1"/>
  <c r="C560" i="1"/>
  <c r="B560" i="1"/>
  <c r="F559" i="1"/>
  <c r="C559" i="1"/>
  <c r="B559" i="1"/>
  <c r="F558" i="1"/>
  <c r="C558" i="1"/>
  <c r="B558" i="1"/>
  <c r="F557" i="1"/>
  <c r="C557" i="1"/>
  <c r="B557" i="1"/>
  <c r="F556" i="1"/>
  <c r="C556" i="1"/>
  <c r="B556" i="1"/>
  <c r="F555" i="1"/>
  <c r="C555" i="1"/>
  <c r="B555" i="1"/>
  <c r="F554" i="1"/>
  <c r="C554" i="1"/>
  <c r="B554" i="1"/>
  <c r="F553" i="1"/>
  <c r="C553" i="1"/>
  <c r="B553" i="1"/>
  <c r="F552" i="1"/>
  <c r="C552" i="1"/>
  <c r="B552" i="1"/>
  <c r="F551" i="1"/>
  <c r="C551" i="1"/>
  <c r="B551" i="1"/>
  <c r="F550" i="1"/>
  <c r="C550" i="1"/>
  <c r="B550" i="1"/>
  <c r="F549" i="1"/>
  <c r="C549" i="1"/>
  <c r="B549" i="1"/>
  <c r="F548" i="1"/>
  <c r="C548" i="1"/>
  <c r="B548" i="1"/>
  <c r="F547" i="1"/>
  <c r="C547" i="1"/>
  <c r="B547" i="1"/>
  <c r="F546" i="1"/>
  <c r="C546" i="1"/>
  <c r="B546" i="1"/>
  <c r="F545" i="1"/>
  <c r="C545" i="1"/>
  <c r="B545" i="1"/>
  <c r="F544" i="1"/>
  <c r="C544" i="1"/>
  <c r="B544" i="1"/>
  <c r="F543" i="1"/>
  <c r="C543" i="1"/>
  <c r="B543" i="1"/>
  <c r="F542" i="1"/>
  <c r="C542" i="1"/>
  <c r="B542" i="1"/>
  <c r="F541" i="1"/>
  <c r="C541" i="1"/>
  <c r="B541" i="1"/>
  <c r="F540" i="1"/>
  <c r="C540" i="1"/>
  <c r="B540" i="1"/>
  <c r="F539" i="1"/>
  <c r="C539" i="1"/>
  <c r="B539" i="1"/>
  <c r="F538" i="1"/>
  <c r="C538" i="1"/>
  <c r="B538" i="1"/>
  <c r="F537" i="1"/>
  <c r="C537" i="1"/>
  <c r="B537" i="1"/>
  <c r="F536" i="1"/>
  <c r="C536" i="1"/>
  <c r="B536" i="1"/>
  <c r="F535" i="1"/>
  <c r="C535" i="1"/>
  <c r="B535" i="1"/>
  <c r="F534" i="1"/>
  <c r="C534" i="1"/>
  <c r="B534" i="1"/>
  <c r="F533" i="1"/>
  <c r="C533" i="1"/>
  <c r="B533" i="1"/>
  <c r="F532" i="1"/>
  <c r="C532" i="1"/>
  <c r="B532" i="1"/>
  <c r="F531" i="1"/>
  <c r="C531" i="1"/>
  <c r="B531" i="1"/>
  <c r="F530" i="1"/>
  <c r="C530" i="1"/>
  <c r="B530" i="1"/>
  <c r="F529" i="1"/>
  <c r="C529" i="1"/>
  <c r="B529" i="1"/>
  <c r="F528" i="1"/>
  <c r="C528" i="1"/>
  <c r="B528" i="1"/>
  <c r="F527" i="1"/>
  <c r="C527" i="1"/>
  <c r="B527" i="1"/>
  <c r="F526" i="1"/>
  <c r="C526" i="1"/>
  <c r="B526" i="1"/>
  <c r="F525" i="1"/>
  <c r="C525" i="1"/>
  <c r="B525" i="1"/>
  <c r="F524" i="1"/>
  <c r="C524" i="1"/>
  <c r="B524" i="1"/>
  <c r="F523" i="1"/>
  <c r="C523" i="1"/>
  <c r="B523" i="1"/>
  <c r="F522" i="1"/>
  <c r="C522" i="1"/>
  <c r="B522" i="1"/>
  <c r="F521" i="1"/>
  <c r="C521" i="1"/>
  <c r="B521" i="1"/>
  <c r="F520" i="1"/>
  <c r="C520" i="1"/>
  <c r="B520" i="1"/>
  <c r="F519" i="1"/>
  <c r="C519" i="1"/>
  <c r="B519" i="1"/>
  <c r="F518" i="1"/>
  <c r="C518" i="1"/>
  <c r="B518" i="1"/>
  <c r="F517" i="1"/>
  <c r="C517" i="1"/>
  <c r="B517" i="1"/>
  <c r="F516" i="1"/>
  <c r="C516" i="1"/>
  <c r="B516" i="1"/>
  <c r="F515" i="1"/>
  <c r="C515" i="1"/>
  <c r="B515" i="1"/>
  <c r="F514" i="1"/>
  <c r="C514" i="1"/>
  <c r="B514" i="1"/>
  <c r="F513" i="1"/>
  <c r="C513" i="1"/>
  <c r="B513" i="1"/>
  <c r="F512" i="1"/>
  <c r="C512" i="1"/>
  <c r="B512" i="1"/>
  <c r="F511" i="1"/>
  <c r="C511" i="1"/>
  <c r="B511" i="1"/>
  <c r="F510" i="1"/>
  <c r="C510" i="1"/>
  <c r="B510" i="1"/>
  <c r="F509" i="1"/>
  <c r="C509" i="1"/>
  <c r="B509" i="1"/>
  <c r="F508" i="1"/>
  <c r="C508" i="1"/>
  <c r="B508" i="1"/>
  <c r="F507" i="1"/>
  <c r="C507" i="1"/>
  <c r="B507" i="1"/>
  <c r="F506" i="1"/>
  <c r="C506" i="1"/>
  <c r="B506" i="1"/>
  <c r="F505" i="1"/>
  <c r="C505" i="1"/>
  <c r="B505" i="1"/>
  <c r="F504" i="1"/>
  <c r="C504" i="1"/>
  <c r="B504" i="1"/>
  <c r="F503" i="1"/>
  <c r="C503" i="1"/>
  <c r="B503" i="1"/>
  <c r="F502" i="1"/>
  <c r="C502" i="1"/>
  <c r="B502" i="1"/>
  <c r="F501" i="1"/>
  <c r="C501" i="1"/>
  <c r="B501" i="1"/>
  <c r="F500" i="1"/>
  <c r="C500" i="1"/>
  <c r="B500" i="1"/>
  <c r="F499" i="1"/>
  <c r="C499" i="1"/>
  <c r="B499" i="1"/>
  <c r="F498" i="1"/>
  <c r="C498" i="1"/>
  <c r="B498" i="1"/>
  <c r="F497" i="1"/>
  <c r="C497" i="1"/>
  <c r="B497" i="1"/>
  <c r="F496" i="1"/>
  <c r="C496" i="1"/>
  <c r="B496" i="1"/>
  <c r="F495" i="1"/>
  <c r="C495" i="1"/>
  <c r="B495" i="1"/>
  <c r="F494" i="1"/>
  <c r="C494" i="1"/>
  <c r="B494" i="1"/>
  <c r="F493" i="1"/>
  <c r="C493" i="1"/>
  <c r="B493" i="1"/>
  <c r="F492" i="1"/>
  <c r="C492" i="1"/>
  <c r="B492" i="1"/>
  <c r="F491" i="1"/>
  <c r="C491" i="1"/>
  <c r="B491" i="1"/>
  <c r="F490" i="1"/>
  <c r="C490" i="1"/>
  <c r="B490" i="1"/>
  <c r="F489" i="1"/>
  <c r="C489" i="1"/>
  <c r="B489" i="1"/>
  <c r="F488" i="1"/>
  <c r="C488" i="1"/>
  <c r="B488" i="1"/>
  <c r="F487" i="1"/>
  <c r="C487" i="1"/>
  <c r="B487" i="1"/>
  <c r="F486" i="1"/>
  <c r="C486" i="1"/>
  <c r="B486" i="1"/>
  <c r="F485" i="1"/>
  <c r="C485" i="1"/>
  <c r="B485" i="1"/>
  <c r="F484" i="1"/>
  <c r="C484" i="1"/>
  <c r="B484" i="1"/>
  <c r="F483" i="1"/>
  <c r="C483" i="1"/>
  <c r="B483" i="1"/>
  <c r="F482" i="1"/>
  <c r="C482" i="1"/>
  <c r="B482" i="1"/>
  <c r="F481" i="1"/>
  <c r="C481" i="1"/>
  <c r="B481" i="1"/>
  <c r="F480" i="1"/>
  <c r="C480" i="1"/>
  <c r="B480" i="1"/>
  <c r="F479" i="1"/>
  <c r="C479" i="1"/>
  <c r="B479" i="1"/>
  <c r="F478" i="1"/>
  <c r="C478" i="1"/>
  <c r="B478" i="1"/>
  <c r="F477" i="1"/>
  <c r="C477" i="1"/>
  <c r="B477" i="1"/>
  <c r="F476" i="1"/>
  <c r="C476" i="1"/>
  <c r="B476" i="1"/>
  <c r="F475" i="1"/>
  <c r="C475" i="1"/>
  <c r="B475" i="1"/>
  <c r="F474" i="1"/>
  <c r="C474" i="1"/>
  <c r="B474" i="1"/>
  <c r="F473" i="1"/>
  <c r="C473" i="1"/>
  <c r="B473" i="1"/>
  <c r="F472" i="1"/>
  <c r="C472" i="1"/>
  <c r="B472" i="1"/>
  <c r="F471" i="1"/>
  <c r="C471" i="1"/>
  <c r="B471" i="1"/>
  <c r="F470" i="1"/>
  <c r="C470" i="1"/>
  <c r="B470" i="1"/>
  <c r="F469" i="1"/>
  <c r="C469" i="1"/>
  <c r="B469" i="1"/>
  <c r="F468" i="1"/>
  <c r="C468" i="1"/>
  <c r="B468" i="1"/>
  <c r="F467" i="1"/>
  <c r="C467" i="1"/>
  <c r="B467" i="1"/>
  <c r="F466" i="1"/>
  <c r="C466" i="1"/>
  <c r="B466" i="1"/>
  <c r="F465" i="1"/>
  <c r="C465" i="1"/>
  <c r="B465" i="1"/>
  <c r="F464" i="1"/>
  <c r="C464" i="1"/>
  <c r="B464" i="1"/>
  <c r="F463" i="1"/>
  <c r="C463" i="1"/>
  <c r="B463" i="1"/>
  <c r="F462" i="1"/>
  <c r="C462" i="1"/>
  <c r="B462" i="1"/>
  <c r="F461" i="1"/>
  <c r="C461" i="1"/>
  <c r="B461" i="1"/>
  <c r="F460" i="1"/>
  <c r="C460" i="1"/>
  <c r="B460" i="1"/>
  <c r="F459" i="1"/>
  <c r="C459" i="1"/>
  <c r="B459" i="1"/>
  <c r="F458" i="1"/>
  <c r="C458" i="1"/>
  <c r="B458" i="1"/>
  <c r="F457" i="1"/>
  <c r="C457" i="1"/>
  <c r="B457" i="1"/>
  <c r="F456" i="1"/>
  <c r="C456" i="1"/>
  <c r="B456" i="1"/>
  <c r="F455" i="1"/>
  <c r="C455" i="1"/>
  <c r="B455" i="1"/>
  <c r="F454" i="1"/>
  <c r="C454" i="1"/>
  <c r="B454" i="1"/>
  <c r="F453" i="1"/>
  <c r="C453" i="1"/>
  <c r="B453" i="1"/>
  <c r="F452" i="1"/>
  <c r="C452" i="1"/>
  <c r="B452" i="1"/>
  <c r="F451" i="1"/>
  <c r="C451" i="1"/>
  <c r="B451" i="1"/>
  <c r="F450" i="1"/>
  <c r="C450" i="1"/>
  <c r="B450" i="1"/>
  <c r="F449" i="1"/>
  <c r="C449" i="1"/>
  <c r="B449" i="1"/>
  <c r="F448" i="1"/>
  <c r="C448" i="1"/>
  <c r="B448" i="1"/>
  <c r="F447" i="1"/>
  <c r="C447" i="1"/>
  <c r="B447" i="1"/>
  <c r="F446" i="1"/>
  <c r="C446" i="1"/>
  <c r="B446" i="1"/>
  <c r="F445" i="1"/>
  <c r="C445" i="1"/>
  <c r="B445" i="1"/>
  <c r="F444" i="1"/>
  <c r="C444" i="1"/>
  <c r="B444" i="1"/>
  <c r="F443" i="1"/>
  <c r="C443" i="1"/>
  <c r="B443" i="1"/>
  <c r="F442" i="1"/>
  <c r="C442" i="1"/>
  <c r="B442" i="1"/>
  <c r="F441" i="1"/>
  <c r="C441" i="1"/>
  <c r="B441" i="1"/>
  <c r="F440" i="1"/>
  <c r="C440" i="1"/>
  <c r="B440" i="1"/>
  <c r="F439" i="1"/>
  <c r="C439" i="1"/>
  <c r="B439" i="1"/>
  <c r="F438" i="1"/>
  <c r="C438" i="1"/>
  <c r="B438" i="1"/>
  <c r="F437" i="1"/>
  <c r="C437" i="1"/>
  <c r="B437" i="1"/>
  <c r="F436" i="1"/>
  <c r="C436" i="1"/>
  <c r="B436" i="1"/>
  <c r="F435" i="1"/>
  <c r="C435" i="1"/>
  <c r="B435" i="1"/>
  <c r="F434" i="1"/>
  <c r="C434" i="1"/>
  <c r="B434" i="1"/>
  <c r="F433" i="1"/>
  <c r="C433" i="1"/>
  <c r="B433" i="1"/>
  <c r="F432" i="1"/>
  <c r="C432" i="1"/>
  <c r="B432" i="1"/>
  <c r="F431" i="1"/>
  <c r="C431" i="1"/>
  <c r="B431" i="1"/>
  <c r="F430" i="1"/>
  <c r="C430" i="1"/>
  <c r="B430" i="1"/>
  <c r="F429" i="1"/>
  <c r="C429" i="1"/>
  <c r="B429" i="1"/>
  <c r="F428" i="1"/>
  <c r="C428" i="1"/>
  <c r="B428" i="1"/>
  <c r="F427" i="1"/>
  <c r="C427" i="1"/>
  <c r="B427" i="1"/>
  <c r="F426" i="1"/>
  <c r="C426" i="1"/>
  <c r="B426" i="1"/>
  <c r="F425" i="1"/>
  <c r="C425" i="1"/>
  <c r="B425" i="1"/>
  <c r="F424" i="1"/>
  <c r="C424" i="1"/>
  <c r="B424" i="1"/>
  <c r="F423" i="1"/>
  <c r="C423" i="1"/>
  <c r="B423" i="1"/>
  <c r="F422" i="1"/>
  <c r="C422" i="1"/>
  <c r="B422" i="1"/>
  <c r="F421" i="1"/>
  <c r="C421" i="1"/>
  <c r="B421" i="1"/>
  <c r="F420" i="1"/>
  <c r="C420" i="1"/>
  <c r="B420" i="1"/>
  <c r="F419" i="1"/>
  <c r="C419" i="1"/>
  <c r="B419" i="1"/>
  <c r="F418" i="1"/>
  <c r="C418" i="1"/>
  <c r="B418" i="1"/>
  <c r="F417" i="1"/>
  <c r="C417" i="1"/>
  <c r="B417" i="1"/>
  <c r="F416" i="1"/>
  <c r="C416" i="1"/>
  <c r="B416" i="1"/>
  <c r="F415" i="1"/>
  <c r="C415" i="1"/>
  <c r="B415" i="1"/>
  <c r="F414" i="1"/>
  <c r="C414" i="1"/>
  <c r="B414" i="1"/>
  <c r="F413" i="1"/>
  <c r="C413" i="1"/>
  <c r="B413" i="1"/>
  <c r="F412" i="1"/>
  <c r="C412" i="1"/>
  <c r="B412" i="1"/>
  <c r="F411" i="1"/>
  <c r="C411" i="1"/>
  <c r="B411" i="1"/>
  <c r="F410" i="1"/>
  <c r="C410" i="1"/>
  <c r="B410" i="1"/>
  <c r="F409" i="1"/>
  <c r="C409" i="1"/>
  <c r="B409" i="1"/>
  <c r="F408" i="1"/>
  <c r="C408" i="1"/>
  <c r="B408" i="1"/>
  <c r="F407" i="1"/>
  <c r="C407" i="1"/>
  <c r="B407" i="1"/>
  <c r="F406" i="1"/>
  <c r="C406" i="1"/>
  <c r="B406" i="1"/>
  <c r="F405" i="1"/>
  <c r="C405" i="1"/>
  <c r="B405" i="1"/>
  <c r="F404" i="1"/>
  <c r="C404" i="1"/>
  <c r="B404" i="1"/>
  <c r="F403" i="1"/>
  <c r="C403" i="1"/>
  <c r="B403" i="1"/>
  <c r="F402" i="1"/>
  <c r="C402" i="1"/>
  <c r="B402" i="1"/>
  <c r="F401" i="1"/>
  <c r="C401" i="1"/>
  <c r="B401" i="1"/>
  <c r="F400" i="1"/>
  <c r="C400" i="1"/>
  <c r="B400" i="1"/>
  <c r="F399" i="1"/>
  <c r="C399" i="1"/>
  <c r="B399" i="1"/>
  <c r="F398" i="1"/>
  <c r="C398" i="1"/>
  <c r="B398" i="1"/>
  <c r="F397" i="1"/>
  <c r="C397" i="1"/>
  <c r="B397" i="1"/>
  <c r="F396" i="1"/>
  <c r="C396" i="1"/>
  <c r="B396" i="1"/>
  <c r="F395" i="1"/>
  <c r="C395" i="1"/>
  <c r="B395" i="1"/>
  <c r="F394" i="1"/>
  <c r="C394" i="1"/>
  <c r="B394" i="1"/>
  <c r="F393" i="1"/>
  <c r="C393" i="1"/>
  <c r="B393" i="1"/>
  <c r="F392" i="1"/>
  <c r="C392" i="1"/>
  <c r="B392" i="1"/>
  <c r="F391" i="1"/>
  <c r="C391" i="1"/>
  <c r="B391" i="1"/>
  <c r="F390" i="1"/>
  <c r="C390" i="1"/>
  <c r="B390" i="1"/>
  <c r="F389" i="1"/>
  <c r="C389" i="1"/>
  <c r="B389" i="1"/>
  <c r="F388" i="1"/>
  <c r="C388" i="1"/>
  <c r="B388" i="1"/>
  <c r="F387" i="1"/>
  <c r="C387" i="1"/>
  <c r="B387" i="1"/>
  <c r="F386" i="1"/>
  <c r="C386" i="1"/>
  <c r="B386" i="1"/>
  <c r="F385" i="1"/>
  <c r="C385" i="1"/>
  <c r="B385" i="1"/>
  <c r="F384" i="1"/>
  <c r="C384" i="1"/>
  <c r="B384" i="1"/>
  <c r="F383" i="1"/>
  <c r="C383" i="1"/>
  <c r="B383" i="1"/>
  <c r="F382" i="1"/>
  <c r="C382" i="1"/>
  <c r="B382" i="1"/>
  <c r="F381" i="1"/>
  <c r="C381" i="1"/>
  <c r="B381" i="1"/>
  <c r="F380" i="1"/>
  <c r="C380" i="1"/>
  <c r="B380" i="1"/>
  <c r="F379" i="1"/>
  <c r="C379" i="1"/>
  <c r="B379" i="1"/>
  <c r="F378" i="1"/>
  <c r="C378" i="1"/>
  <c r="B378" i="1"/>
  <c r="F377" i="1"/>
  <c r="C377" i="1"/>
  <c r="B377" i="1"/>
  <c r="F376" i="1"/>
  <c r="C376" i="1"/>
  <c r="B376" i="1"/>
  <c r="F375" i="1"/>
  <c r="C375" i="1"/>
  <c r="B375" i="1"/>
  <c r="F374" i="1"/>
  <c r="C374" i="1"/>
  <c r="B374" i="1"/>
  <c r="F373" i="1"/>
  <c r="C373" i="1"/>
  <c r="B373" i="1"/>
  <c r="F372" i="1"/>
  <c r="C372" i="1"/>
  <c r="B372" i="1"/>
  <c r="F371" i="1"/>
  <c r="C371" i="1"/>
  <c r="B371" i="1"/>
  <c r="F370" i="1"/>
  <c r="C370" i="1"/>
  <c r="B370" i="1"/>
  <c r="F369" i="1"/>
  <c r="C369" i="1"/>
  <c r="B369" i="1"/>
  <c r="F368" i="1"/>
  <c r="C368" i="1"/>
  <c r="B368" i="1"/>
  <c r="F367" i="1"/>
  <c r="C367" i="1"/>
  <c r="B367" i="1"/>
  <c r="F366" i="1"/>
  <c r="C366" i="1"/>
  <c r="B366" i="1"/>
  <c r="F365" i="1"/>
  <c r="C365" i="1"/>
  <c r="B365" i="1"/>
  <c r="F364" i="1"/>
  <c r="C364" i="1"/>
  <c r="B364" i="1"/>
  <c r="F363" i="1"/>
  <c r="C363" i="1"/>
  <c r="B363" i="1"/>
  <c r="F362" i="1"/>
  <c r="C362" i="1"/>
  <c r="B362" i="1"/>
  <c r="F361" i="1"/>
  <c r="C361" i="1"/>
  <c r="B361" i="1"/>
  <c r="F360" i="1"/>
  <c r="C360" i="1"/>
  <c r="B360" i="1"/>
  <c r="F359" i="1"/>
  <c r="C359" i="1"/>
  <c r="B359" i="1"/>
  <c r="F358" i="1"/>
  <c r="C358" i="1"/>
  <c r="B358" i="1"/>
  <c r="F357" i="1"/>
  <c r="C357" i="1"/>
  <c r="B357" i="1"/>
  <c r="F356" i="1"/>
  <c r="C356" i="1"/>
  <c r="B356" i="1"/>
  <c r="F355" i="1"/>
  <c r="C355" i="1"/>
  <c r="B355" i="1"/>
  <c r="F354" i="1"/>
  <c r="C354" i="1"/>
  <c r="B354" i="1"/>
  <c r="F353" i="1"/>
  <c r="C353" i="1"/>
  <c r="B353" i="1"/>
  <c r="F352" i="1"/>
  <c r="C352" i="1"/>
  <c r="B352" i="1"/>
  <c r="F351" i="1"/>
  <c r="C351" i="1"/>
  <c r="B351" i="1"/>
  <c r="F350" i="1"/>
  <c r="C350" i="1"/>
  <c r="B350" i="1"/>
  <c r="F349" i="1"/>
  <c r="C349" i="1"/>
  <c r="B349" i="1"/>
  <c r="F348" i="1"/>
  <c r="C348" i="1"/>
  <c r="B348" i="1"/>
  <c r="F347" i="1"/>
  <c r="C347" i="1"/>
  <c r="B347" i="1"/>
  <c r="F346" i="1"/>
  <c r="C346" i="1"/>
  <c r="B346" i="1"/>
  <c r="F345" i="1"/>
  <c r="C345" i="1"/>
  <c r="B345" i="1"/>
  <c r="F344" i="1"/>
  <c r="C344" i="1"/>
  <c r="B344" i="1"/>
  <c r="F343" i="1"/>
  <c r="C343" i="1"/>
  <c r="B343" i="1"/>
  <c r="F342" i="1"/>
  <c r="C342" i="1"/>
  <c r="B342" i="1"/>
  <c r="F341" i="1"/>
  <c r="C341" i="1"/>
  <c r="B341" i="1"/>
  <c r="F340" i="1"/>
  <c r="C340" i="1"/>
  <c r="B340" i="1"/>
  <c r="F339" i="1"/>
  <c r="C339" i="1"/>
  <c r="B339" i="1"/>
  <c r="F338" i="1"/>
  <c r="C338" i="1"/>
  <c r="B338" i="1"/>
  <c r="F337" i="1"/>
  <c r="C337" i="1"/>
  <c r="B337" i="1"/>
  <c r="F336" i="1"/>
  <c r="C336" i="1"/>
  <c r="B336" i="1"/>
  <c r="F335" i="1"/>
  <c r="C335" i="1"/>
  <c r="B335" i="1"/>
  <c r="F334" i="1"/>
  <c r="C334" i="1"/>
  <c r="B334" i="1"/>
  <c r="F333" i="1"/>
  <c r="C333" i="1"/>
  <c r="B333" i="1"/>
  <c r="F332" i="1"/>
  <c r="C332" i="1"/>
  <c r="B332" i="1"/>
  <c r="F331" i="1"/>
  <c r="C331" i="1"/>
  <c r="B331" i="1"/>
  <c r="F330" i="1"/>
  <c r="C330" i="1"/>
  <c r="B330" i="1"/>
  <c r="F329" i="1"/>
  <c r="C329" i="1"/>
  <c r="B329" i="1"/>
  <c r="F328" i="1"/>
  <c r="C328" i="1"/>
  <c r="B328" i="1"/>
  <c r="F327" i="1"/>
  <c r="C327" i="1"/>
  <c r="B327" i="1"/>
  <c r="F326" i="1"/>
  <c r="C326" i="1"/>
  <c r="B326" i="1"/>
  <c r="F325" i="1"/>
  <c r="C325" i="1"/>
  <c r="B325" i="1"/>
  <c r="F324" i="1"/>
  <c r="C324" i="1"/>
  <c r="B324" i="1"/>
  <c r="F323" i="1"/>
  <c r="C323" i="1"/>
  <c r="B323" i="1"/>
  <c r="F322" i="1"/>
  <c r="C322" i="1"/>
  <c r="B322" i="1"/>
  <c r="F321" i="1"/>
  <c r="C321" i="1"/>
  <c r="B321" i="1"/>
  <c r="F320" i="1"/>
  <c r="C320" i="1"/>
  <c r="B320" i="1"/>
  <c r="F319" i="1"/>
  <c r="C319" i="1"/>
  <c r="B319" i="1"/>
  <c r="F318" i="1"/>
  <c r="C318" i="1"/>
  <c r="B318" i="1"/>
  <c r="F317" i="1"/>
  <c r="C317" i="1"/>
  <c r="B317" i="1"/>
  <c r="F316" i="1"/>
  <c r="C316" i="1"/>
  <c r="B316" i="1"/>
  <c r="F315" i="1"/>
  <c r="C315" i="1"/>
  <c r="B315" i="1"/>
  <c r="F314" i="1"/>
  <c r="C314" i="1"/>
  <c r="B314" i="1"/>
  <c r="F313" i="1"/>
  <c r="C313" i="1"/>
  <c r="B313" i="1"/>
  <c r="F312" i="1"/>
  <c r="C312" i="1"/>
  <c r="B312" i="1"/>
  <c r="F311" i="1"/>
  <c r="C311" i="1"/>
  <c r="B311" i="1"/>
  <c r="F310" i="1"/>
  <c r="C310" i="1"/>
  <c r="B310" i="1"/>
  <c r="F309" i="1"/>
  <c r="C309" i="1"/>
  <c r="B309" i="1"/>
  <c r="F308" i="1"/>
  <c r="C308" i="1"/>
  <c r="B308" i="1"/>
  <c r="F307" i="1"/>
  <c r="C307" i="1"/>
  <c r="B307" i="1"/>
  <c r="F306" i="1"/>
  <c r="C306" i="1"/>
  <c r="B306" i="1"/>
  <c r="F305" i="1"/>
  <c r="C305" i="1"/>
  <c r="B305" i="1"/>
  <c r="F304" i="1"/>
  <c r="C304" i="1"/>
  <c r="B304" i="1"/>
  <c r="F303" i="1"/>
  <c r="C303" i="1"/>
  <c r="B303" i="1"/>
  <c r="F302" i="1"/>
  <c r="C302" i="1"/>
  <c r="B302" i="1"/>
  <c r="F301" i="1"/>
  <c r="C301" i="1"/>
  <c r="B301" i="1"/>
  <c r="F300" i="1"/>
  <c r="C300" i="1"/>
  <c r="B300" i="1"/>
  <c r="F299" i="1"/>
  <c r="C299" i="1"/>
  <c r="B299" i="1"/>
  <c r="F298" i="1"/>
  <c r="C298" i="1"/>
  <c r="B298" i="1"/>
  <c r="F297" i="1"/>
  <c r="C297" i="1"/>
  <c r="B297" i="1"/>
  <c r="F296" i="1"/>
  <c r="C296" i="1"/>
  <c r="B296" i="1"/>
  <c r="F295" i="1"/>
  <c r="C295" i="1"/>
  <c r="B295" i="1"/>
  <c r="F294" i="1"/>
  <c r="C294" i="1"/>
  <c r="B294" i="1"/>
  <c r="F293" i="1"/>
  <c r="C293" i="1"/>
  <c r="B293" i="1"/>
  <c r="F292" i="1"/>
  <c r="C292" i="1"/>
  <c r="B292" i="1"/>
  <c r="F291" i="1"/>
  <c r="C291" i="1"/>
  <c r="B291" i="1"/>
  <c r="F290" i="1"/>
  <c r="C290" i="1"/>
  <c r="B290" i="1"/>
  <c r="F289" i="1"/>
  <c r="C289" i="1"/>
  <c r="B289" i="1"/>
  <c r="F288" i="1"/>
  <c r="C288" i="1"/>
  <c r="B288" i="1"/>
  <c r="F287" i="1"/>
  <c r="C287" i="1"/>
  <c r="B287" i="1"/>
  <c r="F286" i="1"/>
  <c r="C286" i="1"/>
  <c r="B286" i="1"/>
  <c r="F285" i="1"/>
  <c r="C285" i="1"/>
  <c r="B285" i="1"/>
  <c r="F284" i="1"/>
  <c r="C284" i="1"/>
  <c r="B284" i="1"/>
  <c r="F283" i="1"/>
  <c r="C283" i="1"/>
  <c r="B283" i="1"/>
  <c r="F282" i="1"/>
  <c r="C282" i="1"/>
  <c r="B282" i="1"/>
  <c r="F281" i="1"/>
  <c r="C281" i="1"/>
  <c r="B281" i="1"/>
  <c r="F280" i="1"/>
  <c r="C280" i="1"/>
  <c r="B280" i="1"/>
  <c r="F279" i="1"/>
  <c r="C279" i="1"/>
  <c r="B279" i="1"/>
  <c r="F278" i="1"/>
  <c r="C278" i="1"/>
  <c r="B278" i="1"/>
  <c r="F277" i="1"/>
  <c r="C277" i="1"/>
  <c r="B277" i="1"/>
  <c r="F276" i="1"/>
  <c r="C276" i="1"/>
  <c r="B276" i="1"/>
  <c r="F275" i="1"/>
  <c r="C275" i="1"/>
  <c r="B275" i="1"/>
  <c r="F274" i="1"/>
  <c r="C274" i="1"/>
  <c r="B274" i="1"/>
  <c r="F273" i="1"/>
  <c r="C273" i="1"/>
  <c r="B273" i="1"/>
  <c r="F272" i="1"/>
  <c r="C272" i="1"/>
  <c r="B272" i="1"/>
  <c r="F271" i="1"/>
  <c r="C271" i="1"/>
  <c r="B271" i="1"/>
  <c r="F270" i="1"/>
  <c r="C270" i="1"/>
  <c r="B270" i="1"/>
  <c r="F269" i="1"/>
  <c r="C269" i="1"/>
  <c r="B269" i="1"/>
  <c r="F268" i="1"/>
  <c r="C268" i="1"/>
  <c r="B268" i="1"/>
  <c r="F267" i="1"/>
  <c r="C267" i="1"/>
  <c r="B267" i="1"/>
  <c r="F266" i="1"/>
  <c r="C266" i="1"/>
  <c r="B266" i="1"/>
  <c r="F265" i="1"/>
  <c r="C265" i="1"/>
  <c r="B265" i="1"/>
  <c r="F264" i="1"/>
  <c r="C264" i="1"/>
  <c r="B264" i="1"/>
  <c r="F263" i="1"/>
  <c r="C263" i="1"/>
  <c r="B263" i="1"/>
  <c r="F262" i="1"/>
  <c r="C262" i="1"/>
  <c r="B262" i="1"/>
  <c r="F261" i="1"/>
  <c r="C261" i="1"/>
  <c r="B261" i="1"/>
  <c r="F260" i="1"/>
  <c r="C260" i="1"/>
  <c r="B260" i="1"/>
  <c r="F259" i="1"/>
  <c r="C259" i="1"/>
  <c r="B259" i="1"/>
  <c r="F258" i="1"/>
  <c r="C258" i="1"/>
  <c r="B258" i="1"/>
  <c r="F257" i="1"/>
  <c r="C257" i="1"/>
  <c r="B257" i="1"/>
  <c r="F256" i="1"/>
  <c r="C256" i="1"/>
  <c r="B256" i="1"/>
  <c r="F255" i="1"/>
  <c r="C255" i="1"/>
  <c r="B255" i="1"/>
  <c r="F254" i="1"/>
  <c r="C254" i="1"/>
  <c r="B254" i="1"/>
  <c r="F253" i="1"/>
  <c r="C253" i="1"/>
  <c r="B253" i="1"/>
  <c r="F252" i="1"/>
  <c r="C252" i="1"/>
  <c r="B252" i="1"/>
  <c r="F251" i="1"/>
  <c r="C251" i="1"/>
  <c r="B251" i="1"/>
  <c r="F250" i="1"/>
  <c r="C250" i="1"/>
  <c r="B250" i="1"/>
  <c r="F249" i="1"/>
  <c r="C249" i="1"/>
  <c r="B249" i="1"/>
  <c r="F248" i="1"/>
  <c r="C248" i="1"/>
  <c r="B248" i="1"/>
  <c r="F247" i="1"/>
  <c r="C247" i="1"/>
  <c r="B247" i="1"/>
  <c r="F246" i="1"/>
  <c r="C246" i="1"/>
  <c r="B246" i="1"/>
  <c r="F245" i="1"/>
  <c r="C245" i="1"/>
  <c r="B245" i="1"/>
  <c r="F244" i="1"/>
  <c r="C244" i="1"/>
  <c r="B244" i="1"/>
  <c r="F243" i="1"/>
  <c r="C243" i="1"/>
  <c r="B243" i="1"/>
  <c r="F242" i="1"/>
  <c r="C242" i="1"/>
  <c r="B242" i="1"/>
  <c r="F241" i="1"/>
  <c r="C241" i="1"/>
  <c r="B241" i="1"/>
  <c r="F240" i="1"/>
  <c r="C240" i="1"/>
  <c r="B240" i="1"/>
  <c r="F239" i="1"/>
  <c r="C239" i="1"/>
  <c r="B239" i="1"/>
  <c r="F238" i="1"/>
  <c r="C238" i="1"/>
  <c r="B238" i="1"/>
  <c r="F237" i="1"/>
  <c r="C237" i="1"/>
  <c r="B237" i="1"/>
  <c r="F236" i="1"/>
  <c r="C236" i="1"/>
  <c r="B236" i="1"/>
  <c r="F235" i="1"/>
  <c r="C235" i="1"/>
  <c r="B235" i="1"/>
  <c r="F234" i="1"/>
  <c r="C234" i="1"/>
  <c r="B234" i="1"/>
  <c r="F233" i="1"/>
  <c r="C233" i="1"/>
  <c r="B233" i="1"/>
  <c r="F232" i="1"/>
  <c r="C232" i="1"/>
  <c r="B232" i="1"/>
  <c r="F231" i="1"/>
  <c r="C231" i="1"/>
  <c r="B231" i="1"/>
  <c r="F230" i="1"/>
  <c r="C230" i="1"/>
  <c r="B230" i="1"/>
  <c r="F229" i="1"/>
  <c r="C229" i="1"/>
  <c r="B229" i="1"/>
  <c r="F228" i="1"/>
  <c r="C228" i="1"/>
  <c r="B228" i="1"/>
  <c r="F227" i="1"/>
  <c r="C227" i="1"/>
  <c r="B227" i="1"/>
  <c r="F226" i="1"/>
  <c r="C226" i="1"/>
  <c r="B226" i="1"/>
  <c r="F225" i="1"/>
  <c r="C225" i="1"/>
  <c r="B225" i="1"/>
  <c r="F224" i="1"/>
  <c r="C224" i="1"/>
  <c r="B224" i="1"/>
  <c r="F223" i="1"/>
  <c r="C223" i="1"/>
  <c r="B223" i="1"/>
  <c r="F222" i="1"/>
  <c r="C222" i="1"/>
  <c r="B222" i="1"/>
  <c r="F221" i="1"/>
  <c r="C221" i="1"/>
  <c r="B221" i="1"/>
  <c r="F220" i="1"/>
  <c r="C220" i="1"/>
  <c r="B220" i="1"/>
  <c r="F219" i="1"/>
  <c r="C219" i="1"/>
  <c r="B219" i="1"/>
  <c r="F218" i="1"/>
  <c r="C218" i="1"/>
  <c r="B218" i="1"/>
  <c r="F217" i="1"/>
  <c r="C217" i="1"/>
  <c r="B217" i="1"/>
  <c r="F216" i="1"/>
  <c r="C216" i="1"/>
  <c r="B216" i="1"/>
  <c r="F215" i="1"/>
  <c r="C215" i="1"/>
  <c r="B215" i="1"/>
  <c r="F214" i="1"/>
  <c r="C214" i="1"/>
  <c r="B214" i="1"/>
  <c r="F213" i="1"/>
  <c r="C213" i="1"/>
  <c r="B213" i="1"/>
  <c r="F212" i="1"/>
  <c r="C212" i="1"/>
  <c r="B212" i="1"/>
  <c r="F211" i="1"/>
  <c r="C211" i="1"/>
  <c r="B211" i="1"/>
  <c r="F210" i="1"/>
  <c r="C210" i="1"/>
  <c r="B210" i="1"/>
  <c r="F209" i="1"/>
  <c r="C209" i="1"/>
  <c r="B209" i="1"/>
  <c r="F208" i="1"/>
  <c r="C208" i="1"/>
  <c r="B208" i="1"/>
  <c r="F207" i="1"/>
  <c r="C207" i="1"/>
  <c r="B207" i="1"/>
  <c r="F206" i="1"/>
  <c r="C206" i="1"/>
  <c r="B206" i="1"/>
  <c r="F205" i="1"/>
  <c r="C205" i="1"/>
  <c r="B205" i="1"/>
  <c r="F204" i="1"/>
  <c r="C204" i="1"/>
  <c r="B204" i="1"/>
  <c r="F203" i="1"/>
  <c r="C203" i="1"/>
  <c r="B203" i="1"/>
  <c r="F202" i="1"/>
  <c r="C202" i="1"/>
  <c r="B202" i="1"/>
  <c r="F201" i="1"/>
  <c r="C201" i="1"/>
  <c r="B201" i="1"/>
  <c r="F200" i="1"/>
  <c r="C200" i="1"/>
  <c r="B200" i="1"/>
  <c r="F199" i="1"/>
  <c r="C199" i="1"/>
  <c r="B199" i="1"/>
  <c r="F198" i="1"/>
  <c r="C198" i="1"/>
  <c r="B198" i="1"/>
  <c r="F197" i="1"/>
  <c r="C197" i="1"/>
  <c r="B197" i="1"/>
  <c r="F196" i="1"/>
  <c r="C196" i="1"/>
  <c r="B196" i="1"/>
  <c r="F195" i="1"/>
  <c r="C195" i="1"/>
  <c r="B195" i="1"/>
  <c r="F194" i="1"/>
  <c r="C194" i="1"/>
  <c r="B194" i="1"/>
  <c r="F193" i="1"/>
  <c r="C193" i="1"/>
  <c r="B193" i="1"/>
  <c r="F192" i="1"/>
  <c r="C192" i="1"/>
  <c r="B192" i="1"/>
  <c r="F191" i="1"/>
  <c r="C191" i="1"/>
  <c r="B191" i="1"/>
  <c r="F190" i="1"/>
  <c r="C190" i="1"/>
  <c r="B190" i="1"/>
  <c r="F189" i="1"/>
  <c r="C189" i="1"/>
  <c r="B189" i="1"/>
  <c r="F188" i="1"/>
  <c r="C188" i="1"/>
  <c r="B188" i="1"/>
  <c r="F187" i="1"/>
  <c r="C187" i="1"/>
  <c r="B187" i="1"/>
  <c r="F186" i="1"/>
  <c r="C186" i="1"/>
  <c r="B186" i="1"/>
  <c r="F185" i="1"/>
  <c r="C185" i="1"/>
  <c r="B185" i="1"/>
  <c r="F184" i="1"/>
  <c r="C184" i="1"/>
  <c r="B184" i="1"/>
  <c r="F183" i="1"/>
  <c r="C183" i="1"/>
  <c r="B183" i="1"/>
  <c r="F182" i="1"/>
  <c r="C182" i="1"/>
  <c r="B182" i="1"/>
  <c r="F181" i="1"/>
  <c r="C181" i="1"/>
  <c r="B181" i="1"/>
  <c r="F180" i="1"/>
  <c r="C180" i="1"/>
  <c r="B180" i="1"/>
  <c r="F179" i="1"/>
  <c r="C179" i="1"/>
  <c r="B179" i="1"/>
  <c r="F178" i="1"/>
  <c r="C178" i="1"/>
  <c r="B178" i="1"/>
  <c r="F177" i="1"/>
  <c r="C177" i="1"/>
  <c r="B177" i="1"/>
  <c r="F176" i="1"/>
  <c r="C176" i="1"/>
  <c r="B176" i="1"/>
  <c r="F175" i="1"/>
  <c r="C175" i="1"/>
  <c r="B175" i="1"/>
  <c r="F174" i="1"/>
  <c r="C174" i="1"/>
  <c r="B174" i="1"/>
  <c r="F173" i="1"/>
  <c r="C173" i="1"/>
  <c r="B173" i="1"/>
  <c r="F172" i="1"/>
  <c r="C172" i="1"/>
  <c r="B172" i="1"/>
  <c r="F171" i="1"/>
  <c r="C171" i="1"/>
  <c r="B171" i="1"/>
  <c r="F170" i="1"/>
  <c r="C170" i="1"/>
  <c r="B170" i="1"/>
  <c r="F169" i="1"/>
  <c r="C169" i="1"/>
  <c r="B169" i="1"/>
  <c r="F168" i="1"/>
  <c r="C168" i="1"/>
  <c r="B168" i="1"/>
  <c r="F167" i="1"/>
  <c r="C167" i="1"/>
  <c r="B167" i="1"/>
  <c r="F166" i="1"/>
  <c r="C166" i="1"/>
  <c r="B166" i="1"/>
  <c r="F165" i="1"/>
  <c r="C165" i="1"/>
  <c r="B165" i="1"/>
  <c r="F164" i="1"/>
  <c r="C164" i="1"/>
  <c r="B164" i="1"/>
  <c r="F163" i="1"/>
  <c r="C163" i="1"/>
  <c r="B163" i="1"/>
  <c r="F162" i="1"/>
  <c r="C162" i="1"/>
  <c r="B162" i="1"/>
  <c r="F161" i="1"/>
  <c r="C161" i="1"/>
  <c r="B161" i="1"/>
  <c r="F160" i="1"/>
  <c r="C160" i="1"/>
  <c r="B160" i="1"/>
  <c r="F159" i="1"/>
  <c r="C159" i="1"/>
  <c r="B159" i="1"/>
  <c r="F158" i="1"/>
  <c r="C158" i="1"/>
  <c r="B158" i="1"/>
  <c r="F157" i="1"/>
  <c r="C157" i="1"/>
  <c r="B157" i="1"/>
  <c r="F156" i="1"/>
  <c r="C156" i="1"/>
  <c r="B156" i="1"/>
  <c r="F155" i="1"/>
  <c r="C155" i="1"/>
  <c r="B155" i="1"/>
  <c r="F154" i="1"/>
  <c r="C154" i="1"/>
  <c r="B154" i="1"/>
  <c r="F153" i="1"/>
  <c r="C153" i="1"/>
  <c r="B153" i="1"/>
  <c r="F152" i="1"/>
  <c r="C152" i="1"/>
  <c r="B152" i="1"/>
  <c r="F151" i="1"/>
  <c r="C151" i="1"/>
  <c r="B151" i="1"/>
  <c r="F150" i="1"/>
  <c r="C150" i="1"/>
  <c r="B150" i="1"/>
  <c r="F149" i="1"/>
  <c r="C149" i="1"/>
  <c r="B149" i="1"/>
  <c r="F148" i="1"/>
  <c r="C148" i="1"/>
  <c r="B148" i="1"/>
  <c r="F147" i="1"/>
  <c r="C147" i="1"/>
  <c r="B147" i="1"/>
  <c r="F146" i="1"/>
  <c r="C146" i="1"/>
  <c r="B146" i="1"/>
  <c r="F145" i="1"/>
  <c r="C145" i="1"/>
  <c r="B145" i="1"/>
  <c r="F144" i="1"/>
  <c r="C144" i="1"/>
  <c r="B144" i="1"/>
  <c r="F143" i="1"/>
  <c r="C143" i="1"/>
  <c r="B143" i="1"/>
  <c r="F142" i="1"/>
  <c r="C142" i="1"/>
  <c r="B142" i="1"/>
  <c r="F141" i="1"/>
  <c r="C141" i="1"/>
  <c r="B141" i="1"/>
  <c r="F140" i="1"/>
  <c r="C140" i="1"/>
  <c r="B140" i="1"/>
  <c r="F139" i="1"/>
  <c r="C139" i="1"/>
  <c r="B139" i="1"/>
  <c r="F138" i="1"/>
  <c r="C138" i="1"/>
  <c r="B138" i="1"/>
  <c r="F137" i="1"/>
  <c r="C137" i="1"/>
  <c r="B137" i="1"/>
  <c r="F136" i="1"/>
  <c r="C136" i="1"/>
  <c r="B136" i="1"/>
  <c r="F135" i="1"/>
  <c r="C135" i="1"/>
  <c r="B135" i="1"/>
  <c r="F134" i="1"/>
  <c r="C134" i="1"/>
  <c r="B134" i="1"/>
  <c r="F133" i="1"/>
  <c r="C133" i="1"/>
  <c r="B133" i="1"/>
  <c r="F132" i="1"/>
  <c r="C132" i="1"/>
  <c r="B132" i="1"/>
  <c r="F131" i="1"/>
  <c r="C131" i="1"/>
  <c r="B131" i="1"/>
  <c r="F130" i="1"/>
  <c r="C130" i="1"/>
  <c r="B130" i="1"/>
  <c r="F129" i="1"/>
  <c r="C129" i="1"/>
  <c r="B129" i="1"/>
  <c r="F128" i="1"/>
  <c r="C128" i="1"/>
  <c r="B128" i="1"/>
  <c r="F127" i="1"/>
  <c r="C127" i="1"/>
  <c r="B127" i="1"/>
  <c r="F126" i="1"/>
  <c r="C126" i="1"/>
  <c r="B126" i="1"/>
  <c r="F125" i="1"/>
  <c r="C125" i="1"/>
  <c r="B125" i="1"/>
  <c r="F124" i="1"/>
  <c r="C124" i="1"/>
  <c r="B124" i="1"/>
  <c r="F123" i="1"/>
  <c r="C123" i="1"/>
  <c r="B123" i="1"/>
  <c r="F122" i="1"/>
  <c r="C122" i="1"/>
  <c r="B122" i="1"/>
  <c r="F121" i="1"/>
  <c r="C121" i="1"/>
  <c r="B121" i="1"/>
  <c r="F120" i="1"/>
  <c r="C120" i="1"/>
  <c r="B120" i="1"/>
  <c r="F119" i="1"/>
  <c r="C119" i="1"/>
  <c r="B119" i="1"/>
  <c r="F118" i="1"/>
  <c r="C118" i="1"/>
  <c r="B118" i="1"/>
  <c r="F117" i="1"/>
  <c r="C117" i="1"/>
  <c r="B117" i="1"/>
  <c r="F116" i="1"/>
  <c r="C116" i="1"/>
  <c r="B116" i="1"/>
  <c r="F115" i="1"/>
  <c r="C115" i="1"/>
  <c r="B115" i="1"/>
  <c r="F114" i="1"/>
  <c r="C114" i="1"/>
  <c r="B114" i="1"/>
  <c r="F113" i="1"/>
  <c r="C113" i="1"/>
  <c r="B113" i="1"/>
  <c r="F112" i="1"/>
  <c r="C112" i="1"/>
  <c r="B112" i="1"/>
  <c r="F111" i="1"/>
  <c r="C111" i="1"/>
  <c r="B111" i="1"/>
  <c r="F110" i="1"/>
  <c r="C110" i="1"/>
  <c r="B110" i="1"/>
  <c r="F109" i="1"/>
  <c r="C109" i="1"/>
  <c r="B109" i="1"/>
  <c r="F108" i="1"/>
  <c r="C108" i="1"/>
  <c r="B108" i="1"/>
  <c r="F107" i="1"/>
  <c r="C107" i="1"/>
  <c r="B107" i="1"/>
  <c r="F106" i="1"/>
  <c r="C106" i="1"/>
  <c r="B106" i="1"/>
  <c r="F105" i="1"/>
  <c r="C105" i="1"/>
  <c r="B105" i="1"/>
  <c r="F104" i="1"/>
  <c r="C104" i="1"/>
  <c r="B104" i="1"/>
  <c r="F103" i="1"/>
  <c r="C103" i="1"/>
  <c r="B103" i="1"/>
  <c r="F102" i="1"/>
  <c r="C102" i="1"/>
  <c r="B102" i="1"/>
  <c r="F101" i="1"/>
  <c r="C101" i="1"/>
  <c r="B101" i="1"/>
  <c r="F100" i="1"/>
  <c r="C100" i="1"/>
  <c r="B100" i="1"/>
  <c r="F99" i="1"/>
  <c r="C99" i="1"/>
  <c r="B99" i="1"/>
  <c r="F98" i="1"/>
  <c r="C98" i="1"/>
  <c r="B98" i="1"/>
  <c r="F97" i="1"/>
  <c r="C97" i="1"/>
  <c r="B97" i="1"/>
  <c r="F96" i="1"/>
  <c r="C96" i="1"/>
  <c r="B96" i="1"/>
  <c r="F95" i="1"/>
  <c r="C95" i="1"/>
  <c r="B95" i="1"/>
  <c r="F94" i="1"/>
  <c r="C94" i="1"/>
  <c r="B94" i="1"/>
  <c r="F93" i="1"/>
  <c r="C93" i="1"/>
  <c r="B93" i="1"/>
  <c r="F92" i="1"/>
  <c r="C92" i="1"/>
  <c r="B92" i="1"/>
  <c r="F91" i="1"/>
  <c r="C91" i="1"/>
  <c r="B91" i="1"/>
  <c r="F90" i="1"/>
  <c r="C90" i="1"/>
  <c r="B90" i="1"/>
  <c r="F89" i="1"/>
  <c r="C89" i="1"/>
  <c r="B89" i="1"/>
  <c r="F88" i="1"/>
  <c r="C88" i="1"/>
  <c r="B88" i="1"/>
  <c r="F87" i="1"/>
  <c r="C87" i="1"/>
  <c r="B87" i="1"/>
  <c r="F86" i="1"/>
  <c r="C86" i="1"/>
  <c r="B86" i="1"/>
  <c r="F85" i="1"/>
  <c r="C85" i="1"/>
  <c r="B85" i="1"/>
  <c r="F84" i="1"/>
  <c r="C84" i="1"/>
  <c r="B84" i="1"/>
  <c r="F83" i="1"/>
  <c r="C83" i="1"/>
  <c r="B83" i="1"/>
  <c r="F82" i="1"/>
  <c r="C82" i="1"/>
  <c r="B82" i="1"/>
  <c r="F81" i="1"/>
  <c r="C81" i="1"/>
  <c r="B81" i="1"/>
  <c r="F80" i="1"/>
  <c r="C80" i="1"/>
  <c r="B80" i="1"/>
  <c r="F79" i="1"/>
  <c r="C79" i="1"/>
  <c r="B79" i="1"/>
  <c r="F78" i="1"/>
  <c r="C78" i="1"/>
  <c r="B78" i="1"/>
  <c r="F77" i="1"/>
  <c r="C77" i="1"/>
  <c r="B77" i="1"/>
  <c r="F76" i="1"/>
  <c r="C76" i="1"/>
  <c r="B76" i="1"/>
  <c r="F75" i="1"/>
  <c r="C75" i="1"/>
  <c r="B75" i="1"/>
  <c r="F74" i="1"/>
  <c r="C74" i="1"/>
  <c r="B74" i="1"/>
  <c r="F73" i="1"/>
  <c r="C73" i="1"/>
  <c r="B73" i="1"/>
  <c r="F72" i="1"/>
  <c r="C72" i="1"/>
  <c r="B72" i="1"/>
  <c r="F71" i="1"/>
  <c r="C71" i="1"/>
  <c r="B71" i="1"/>
  <c r="F70" i="1"/>
  <c r="C70" i="1"/>
  <c r="B70" i="1"/>
  <c r="F69" i="1"/>
  <c r="C69" i="1"/>
  <c r="B69" i="1"/>
  <c r="F68" i="1"/>
  <c r="C68" i="1"/>
  <c r="B68" i="1"/>
  <c r="F67" i="1"/>
  <c r="C67" i="1"/>
  <c r="B67" i="1"/>
  <c r="F66" i="1"/>
  <c r="C66" i="1"/>
  <c r="B66" i="1"/>
  <c r="F65" i="1"/>
  <c r="C65" i="1"/>
  <c r="B65" i="1"/>
  <c r="F64" i="1"/>
  <c r="C64" i="1"/>
  <c r="B64" i="1"/>
  <c r="F63" i="1"/>
  <c r="C63" i="1"/>
  <c r="B63" i="1"/>
  <c r="F62" i="1"/>
  <c r="C62" i="1"/>
  <c r="B62" i="1"/>
  <c r="F61" i="1"/>
  <c r="C61" i="1"/>
  <c r="B61" i="1"/>
  <c r="F60" i="1"/>
  <c r="C60" i="1"/>
  <c r="B60" i="1"/>
  <c r="F59" i="1"/>
  <c r="C59" i="1"/>
  <c r="B59" i="1"/>
  <c r="F58" i="1"/>
  <c r="C58" i="1"/>
  <c r="B58" i="1"/>
  <c r="F57" i="1"/>
  <c r="C57" i="1"/>
  <c r="B57" i="1"/>
  <c r="F56" i="1"/>
  <c r="C56" i="1"/>
  <c r="B56" i="1"/>
  <c r="F55" i="1"/>
  <c r="C55" i="1"/>
  <c r="B55" i="1"/>
  <c r="F54" i="1"/>
  <c r="C54" i="1"/>
  <c r="B54" i="1"/>
  <c r="F53" i="1"/>
  <c r="C53" i="1"/>
  <c r="B53" i="1"/>
  <c r="F52" i="1"/>
  <c r="C52" i="1"/>
  <c r="B52" i="1"/>
  <c r="F51" i="1"/>
  <c r="C51" i="1"/>
  <c r="B51" i="1"/>
  <c r="F50" i="1"/>
  <c r="C50" i="1"/>
  <c r="B50" i="1"/>
  <c r="F49" i="1"/>
  <c r="C49" i="1"/>
  <c r="B49" i="1"/>
  <c r="F48" i="1"/>
  <c r="C48" i="1"/>
  <c r="B48" i="1"/>
  <c r="F47" i="1"/>
  <c r="C47" i="1"/>
  <c r="B47" i="1"/>
  <c r="F46" i="1"/>
  <c r="C46" i="1"/>
  <c r="B46" i="1"/>
  <c r="F45" i="1"/>
  <c r="C45" i="1"/>
  <c r="B45" i="1"/>
  <c r="F44" i="1"/>
  <c r="C44" i="1"/>
  <c r="B44" i="1"/>
  <c r="F43" i="1"/>
  <c r="C43" i="1"/>
  <c r="B43" i="1"/>
  <c r="F42" i="1"/>
  <c r="C42" i="1"/>
  <c r="B42" i="1"/>
  <c r="F41" i="1"/>
  <c r="C41" i="1"/>
  <c r="B41" i="1"/>
  <c r="F40" i="1"/>
  <c r="C40" i="1"/>
  <c r="B40" i="1"/>
  <c r="F39" i="1"/>
  <c r="C39" i="1"/>
  <c r="B39" i="1"/>
  <c r="F38" i="1"/>
  <c r="C38" i="1"/>
  <c r="B38" i="1"/>
  <c r="F37" i="1"/>
  <c r="C37" i="1"/>
  <c r="B37" i="1"/>
  <c r="F36" i="1"/>
  <c r="C36" i="1"/>
  <c r="B36" i="1"/>
  <c r="F35" i="1"/>
  <c r="C35" i="1"/>
  <c r="B35" i="1"/>
  <c r="F34" i="1"/>
  <c r="C34" i="1"/>
  <c r="B34" i="1"/>
  <c r="F33" i="1"/>
  <c r="C33" i="1"/>
  <c r="B33" i="1"/>
  <c r="F32" i="1"/>
  <c r="C32" i="1"/>
  <c r="B32" i="1"/>
  <c r="F31" i="1"/>
  <c r="C31" i="1"/>
  <c r="B31" i="1"/>
  <c r="F30" i="1"/>
  <c r="C30" i="1"/>
  <c r="B30" i="1"/>
  <c r="F29" i="1"/>
  <c r="C29" i="1"/>
  <c r="B29" i="1"/>
  <c r="F28" i="1"/>
  <c r="C28" i="1"/>
  <c r="B28" i="1"/>
  <c r="F27" i="1"/>
  <c r="C27" i="1"/>
  <c r="B27" i="1"/>
  <c r="F26" i="1"/>
  <c r="C26" i="1"/>
  <c r="B26" i="1"/>
  <c r="F25" i="1"/>
  <c r="C25" i="1"/>
  <c r="B25" i="1"/>
  <c r="F24" i="1"/>
  <c r="C24" i="1"/>
  <c r="B24" i="1"/>
  <c r="F23" i="1"/>
  <c r="C23" i="1"/>
  <c r="B23" i="1"/>
  <c r="F22" i="1"/>
  <c r="C22" i="1"/>
  <c r="B22" i="1"/>
  <c r="F21" i="1"/>
  <c r="C21" i="1"/>
  <c r="B21" i="1"/>
  <c r="F20" i="1"/>
  <c r="C20" i="1"/>
  <c r="B20" i="1"/>
  <c r="F19" i="1"/>
  <c r="C19" i="1"/>
  <c r="B19" i="1"/>
  <c r="F18" i="1"/>
  <c r="C18" i="1"/>
  <c r="B18" i="1"/>
  <c r="F17" i="1"/>
  <c r="C17" i="1"/>
  <c r="B17" i="1"/>
  <c r="F16" i="1"/>
  <c r="C16" i="1"/>
  <c r="B16" i="1"/>
  <c r="F15" i="1"/>
  <c r="C15" i="1"/>
  <c r="B15" i="1"/>
  <c r="F14" i="1"/>
  <c r="C14" i="1"/>
  <c r="B14" i="1"/>
  <c r="F13" i="1"/>
  <c r="C13" i="1"/>
  <c r="B13" i="1"/>
  <c r="F12" i="1"/>
  <c r="C12" i="1"/>
  <c r="B12" i="1"/>
  <c r="F11" i="1"/>
  <c r="C11" i="1"/>
  <c r="B11" i="1"/>
  <c r="F10" i="1"/>
  <c r="C10" i="1"/>
  <c r="B10" i="1"/>
  <c r="F9" i="1"/>
  <c r="C9" i="1"/>
  <c r="B9" i="1"/>
  <c r="F8" i="1"/>
  <c r="C8" i="1"/>
  <c r="B8" i="1"/>
  <c r="F7" i="1"/>
  <c r="C7" i="1"/>
  <c r="B7" i="1"/>
  <c r="F6" i="1"/>
  <c r="C6" i="1"/>
  <c r="B6" i="1"/>
  <c r="F5" i="1"/>
  <c r="C5" i="1"/>
  <c r="B5" i="1"/>
  <c r="F4" i="1"/>
  <c r="C4" i="1"/>
  <c r="B4" i="1"/>
  <c r="F3" i="1"/>
  <c r="C3" i="1"/>
  <c r="B3" i="1"/>
  <c r="F2" i="1"/>
  <c r="C2" i="1"/>
  <c r="B2" i="1"/>
  <c r="H9" i="18"/>
  <c r="F9" i="18"/>
  <c r="H8" i="18"/>
  <c r="F8" i="18"/>
  <c r="H7" i="18"/>
  <c r="F7" i="18"/>
  <c r="H6" i="18"/>
  <c r="F6" i="18"/>
  <c r="H5" i="18"/>
  <c r="F5" i="18"/>
  <c r="H4" i="18"/>
  <c r="F4" i="18"/>
  <c r="H3" i="18"/>
  <c r="F3" i="18"/>
  <c r="H2" i="18"/>
  <c r="F2" i="18"/>
  <c r="F4506" i="16"/>
  <c r="C4506" i="16"/>
  <c r="B4506" i="16"/>
  <c r="F4505" i="16"/>
  <c r="C4505" i="16"/>
  <c r="B4505" i="16"/>
  <c r="F4504" i="16"/>
  <c r="C4504" i="16"/>
  <c r="B4504" i="16"/>
  <c r="F4503" i="16"/>
  <c r="C4503" i="16"/>
  <c r="B4503" i="16"/>
  <c r="F4502" i="16"/>
  <c r="C4502" i="16"/>
  <c r="B4502" i="16"/>
  <c r="F4501" i="16"/>
  <c r="C4501" i="16"/>
  <c r="B4501" i="16"/>
  <c r="F4500" i="16"/>
  <c r="C4500" i="16"/>
  <c r="B4500" i="16"/>
  <c r="F4499" i="16"/>
  <c r="C4499" i="16"/>
  <c r="B4499" i="16"/>
  <c r="F4498" i="16"/>
  <c r="C4498" i="16"/>
  <c r="B4498" i="16"/>
  <c r="F4497" i="16"/>
  <c r="C4497" i="16"/>
  <c r="B4497" i="16"/>
  <c r="F4496" i="16"/>
  <c r="C4496" i="16"/>
  <c r="B4496" i="16"/>
  <c r="F4495" i="16"/>
  <c r="C4495" i="16"/>
  <c r="B4495" i="16"/>
  <c r="F4494" i="16"/>
  <c r="C4494" i="16"/>
  <c r="B4494" i="16"/>
  <c r="F4493" i="16"/>
  <c r="C4493" i="16"/>
  <c r="B4493" i="16"/>
  <c r="F4492" i="16"/>
  <c r="C4492" i="16"/>
  <c r="B4492" i="16"/>
  <c r="F4491" i="16"/>
  <c r="C4491" i="16"/>
  <c r="B4491" i="16"/>
  <c r="F4490" i="16"/>
  <c r="C4490" i="16"/>
  <c r="B4490" i="16"/>
  <c r="F4489" i="16"/>
  <c r="C4489" i="16"/>
  <c r="B4489" i="16"/>
  <c r="F4488" i="16"/>
  <c r="C4488" i="16"/>
  <c r="B4488" i="16"/>
  <c r="F4487" i="16"/>
  <c r="C4487" i="16"/>
  <c r="B4487" i="16"/>
  <c r="F4486" i="16"/>
  <c r="C4486" i="16"/>
  <c r="B4486" i="16"/>
  <c r="F4485" i="16"/>
  <c r="C4485" i="16"/>
  <c r="B4485" i="16"/>
  <c r="F4484" i="16"/>
  <c r="C4484" i="16"/>
  <c r="B4484" i="16"/>
  <c r="F4483" i="16"/>
  <c r="C4483" i="16"/>
  <c r="B4483" i="16"/>
  <c r="F4482" i="16"/>
  <c r="C4482" i="16"/>
  <c r="B4482" i="16"/>
  <c r="F4481" i="16"/>
  <c r="C4481" i="16"/>
  <c r="B4481" i="16"/>
  <c r="F4480" i="16"/>
  <c r="C4480" i="16"/>
  <c r="B4480" i="16"/>
  <c r="F4479" i="16"/>
  <c r="C4479" i="16"/>
  <c r="B4479" i="16"/>
  <c r="F4478" i="16"/>
  <c r="C4478" i="16"/>
  <c r="B4478" i="16"/>
  <c r="F4477" i="16"/>
  <c r="C4477" i="16"/>
  <c r="B4477" i="16"/>
  <c r="F4476" i="16"/>
  <c r="C4476" i="16"/>
  <c r="B4476" i="16"/>
  <c r="F4475" i="16"/>
  <c r="C4475" i="16"/>
  <c r="B4475" i="16"/>
  <c r="F4474" i="16"/>
  <c r="C4474" i="16"/>
  <c r="B4474" i="16"/>
  <c r="F4473" i="16"/>
  <c r="C4473" i="16"/>
  <c r="B4473" i="16"/>
  <c r="F4472" i="16"/>
  <c r="C4472" i="16"/>
  <c r="B4472" i="16"/>
  <c r="F4471" i="16"/>
  <c r="C4471" i="16"/>
  <c r="B4471" i="16"/>
  <c r="F4470" i="16"/>
  <c r="C4470" i="16"/>
  <c r="B4470" i="16"/>
  <c r="F4469" i="16"/>
  <c r="C4469" i="16"/>
  <c r="B4469" i="16"/>
  <c r="F4468" i="16"/>
  <c r="C4468" i="16"/>
  <c r="B4468" i="16"/>
  <c r="F4467" i="16"/>
  <c r="C4467" i="16"/>
  <c r="B4467" i="16"/>
  <c r="F4466" i="16"/>
  <c r="C4466" i="16"/>
  <c r="B4466" i="16"/>
  <c r="F4465" i="16"/>
  <c r="C4465" i="16"/>
  <c r="B4465" i="16"/>
  <c r="F4464" i="16"/>
  <c r="C4464" i="16"/>
  <c r="B4464" i="16"/>
  <c r="F4463" i="16"/>
  <c r="C4463" i="16"/>
  <c r="B4463" i="16"/>
  <c r="F4462" i="16"/>
  <c r="C4462" i="16"/>
  <c r="B4462" i="16"/>
  <c r="F4461" i="16"/>
  <c r="C4461" i="16"/>
  <c r="B4461" i="16"/>
  <c r="F4460" i="16"/>
  <c r="C4460" i="16"/>
  <c r="B4460" i="16"/>
  <c r="F4459" i="16"/>
  <c r="C4459" i="16"/>
  <c r="B4459" i="16"/>
  <c r="F4458" i="16"/>
  <c r="C4458" i="16"/>
  <c r="B4458" i="16"/>
  <c r="F4457" i="16"/>
  <c r="C4457" i="16"/>
  <c r="B4457" i="16"/>
  <c r="F4456" i="16"/>
  <c r="C4456" i="16"/>
  <c r="B4456" i="16"/>
  <c r="F4455" i="16"/>
  <c r="C4455" i="16"/>
  <c r="B4455" i="16"/>
  <c r="F4454" i="16"/>
  <c r="C4454" i="16"/>
  <c r="B4454" i="16"/>
  <c r="F4453" i="16"/>
  <c r="C4453" i="16"/>
  <c r="B4453" i="16"/>
  <c r="F4452" i="16"/>
  <c r="C4452" i="16"/>
  <c r="B4452" i="16"/>
  <c r="F4451" i="16"/>
  <c r="C4451" i="16"/>
  <c r="B4451" i="16"/>
  <c r="F4450" i="16"/>
  <c r="C4450" i="16"/>
  <c r="B4450" i="16"/>
  <c r="F4449" i="16"/>
  <c r="C4449" i="16"/>
  <c r="B4449" i="16"/>
  <c r="F4448" i="16"/>
  <c r="C4448" i="16"/>
  <c r="B4448" i="16"/>
  <c r="F4447" i="16"/>
  <c r="C4447" i="16"/>
  <c r="B4447" i="16"/>
  <c r="F4446" i="16"/>
  <c r="C4446" i="16"/>
  <c r="B4446" i="16"/>
  <c r="F4445" i="16"/>
  <c r="C4445" i="16"/>
  <c r="B4445" i="16"/>
  <c r="F4444" i="16"/>
  <c r="C4444" i="16"/>
  <c r="B4444" i="16"/>
  <c r="F4443" i="16"/>
  <c r="C4443" i="16"/>
  <c r="B4443" i="16"/>
  <c r="F4442" i="16"/>
  <c r="C4442" i="16"/>
  <c r="B4442" i="16"/>
  <c r="F4441" i="16"/>
  <c r="C4441" i="16"/>
  <c r="B4441" i="16"/>
  <c r="F4440" i="16"/>
  <c r="C4440" i="16"/>
  <c r="B4440" i="16"/>
  <c r="F4439" i="16"/>
  <c r="C4439" i="16"/>
  <c r="B4439" i="16"/>
  <c r="F4438" i="16"/>
  <c r="C4438" i="16"/>
  <c r="B4438" i="16"/>
  <c r="F4437" i="16"/>
  <c r="C4437" i="16"/>
  <c r="B4437" i="16"/>
  <c r="F4436" i="16"/>
  <c r="C4436" i="16"/>
  <c r="B4436" i="16"/>
  <c r="F4435" i="16"/>
  <c r="C4435" i="16"/>
  <c r="B4435" i="16"/>
  <c r="F4434" i="16"/>
  <c r="C4434" i="16"/>
  <c r="B4434" i="16"/>
  <c r="F4433" i="16"/>
  <c r="C4433" i="16"/>
  <c r="B4433" i="16"/>
  <c r="F4432" i="16"/>
  <c r="C4432" i="16"/>
  <c r="B4432" i="16"/>
  <c r="F4431" i="16"/>
  <c r="C4431" i="16"/>
  <c r="B4431" i="16"/>
  <c r="F4430" i="16"/>
  <c r="C4430" i="16"/>
  <c r="B4430" i="16"/>
  <c r="F4429" i="16"/>
  <c r="C4429" i="16"/>
  <c r="B4429" i="16"/>
  <c r="F4428" i="16"/>
  <c r="C4428" i="16"/>
  <c r="B4428" i="16"/>
  <c r="F4427" i="16"/>
  <c r="C4427" i="16"/>
  <c r="B4427" i="16"/>
  <c r="F4426" i="16"/>
  <c r="C4426" i="16"/>
  <c r="B4426" i="16"/>
  <c r="F4425" i="16"/>
  <c r="C4425" i="16"/>
  <c r="B4425" i="16"/>
  <c r="F4424" i="16"/>
  <c r="C4424" i="16"/>
  <c r="B4424" i="16"/>
  <c r="F4423" i="16"/>
  <c r="C4423" i="16"/>
  <c r="B4423" i="16"/>
  <c r="F4422" i="16"/>
  <c r="C4422" i="16"/>
  <c r="B4422" i="16"/>
  <c r="F4421" i="16"/>
  <c r="C4421" i="16"/>
  <c r="B4421" i="16"/>
  <c r="F4420" i="16"/>
  <c r="C4420" i="16"/>
  <c r="B4420" i="16"/>
  <c r="F4419" i="16"/>
  <c r="C4419" i="16"/>
  <c r="B4419" i="16"/>
  <c r="F4418" i="16"/>
  <c r="C4418" i="16"/>
  <c r="B4418" i="16"/>
  <c r="F4417" i="16"/>
  <c r="C4417" i="16"/>
  <c r="B4417" i="16"/>
  <c r="F4416" i="16"/>
  <c r="C4416" i="16"/>
  <c r="B4416" i="16"/>
  <c r="F4415" i="16"/>
  <c r="C4415" i="16"/>
  <c r="B4415" i="16"/>
  <c r="F4414" i="16"/>
  <c r="C4414" i="16"/>
  <c r="B4414" i="16"/>
  <c r="F4413" i="16"/>
  <c r="C4413" i="16"/>
  <c r="B4413" i="16"/>
  <c r="F4412" i="16"/>
  <c r="C4412" i="16"/>
  <c r="B4412" i="16"/>
  <c r="F4411" i="16"/>
  <c r="C4411" i="16"/>
  <c r="B4411" i="16"/>
  <c r="F4410" i="16"/>
  <c r="C4410" i="16"/>
  <c r="B4410" i="16"/>
  <c r="F4409" i="16"/>
  <c r="C4409" i="16"/>
  <c r="B4409" i="16"/>
  <c r="F4408" i="16"/>
  <c r="C4408" i="16"/>
  <c r="B4408" i="16"/>
  <c r="F4407" i="16"/>
  <c r="C4407" i="16"/>
  <c r="B4407" i="16"/>
  <c r="F4406" i="16"/>
  <c r="C4406" i="16"/>
  <c r="B4406" i="16"/>
  <c r="F4405" i="16"/>
  <c r="C4405" i="16"/>
  <c r="B4405" i="16"/>
  <c r="F4404" i="16"/>
  <c r="C4404" i="16"/>
  <c r="B4404" i="16"/>
  <c r="F4403" i="16"/>
  <c r="C4403" i="16"/>
  <c r="B4403" i="16"/>
  <c r="F4402" i="16"/>
  <c r="C4402" i="16"/>
  <c r="B4402" i="16"/>
  <c r="F4401" i="16"/>
  <c r="C4401" i="16"/>
  <c r="B4401" i="16"/>
  <c r="F4400" i="16"/>
  <c r="C4400" i="16"/>
  <c r="B4400" i="16"/>
  <c r="F4399" i="16"/>
  <c r="C4399" i="16"/>
  <c r="B4399" i="16"/>
  <c r="F4398" i="16"/>
  <c r="C4398" i="16"/>
  <c r="B4398" i="16"/>
  <c r="F4397" i="16"/>
  <c r="C4397" i="16"/>
  <c r="B4397" i="16"/>
  <c r="F4396" i="16"/>
  <c r="C4396" i="16"/>
  <c r="B4396" i="16"/>
  <c r="F4395" i="16"/>
  <c r="C4395" i="16"/>
  <c r="B4395" i="16"/>
  <c r="F4394" i="16"/>
  <c r="C4394" i="16"/>
  <c r="B4394" i="16"/>
  <c r="F4393" i="16"/>
  <c r="C4393" i="16"/>
  <c r="B4393" i="16"/>
  <c r="F4392" i="16"/>
  <c r="C4392" i="16"/>
  <c r="B4392" i="16"/>
  <c r="F4391" i="16"/>
  <c r="C4391" i="16"/>
  <c r="B4391" i="16"/>
  <c r="F4390" i="16"/>
  <c r="C4390" i="16"/>
  <c r="B4390" i="16"/>
  <c r="F4389" i="16"/>
  <c r="C4389" i="16"/>
  <c r="B4389" i="16"/>
  <c r="F4388" i="16"/>
  <c r="C4388" i="16"/>
  <c r="B4388" i="16"/>
  <c r="F4387" i="16"/>
  <c r="C4387" i="16"/>
  <c r="B4387" i="16"/>
  <c r="F4386" i="16"/>
  <c r="C4386" i="16"/>
  <c r="B4386" i="16"/>
  <c r="F4385" i="16"/>
  <c r="C4385" i="16"/>
  <c r="B4385" i="16"/>
  <c r="F4384" i="16"/>
  <c r="C4384" i="16"/>
  <c r="B4384" i="16"/>
  <c r="F4383" i="16"/>
  <c r="C4383" i="16"/>
  <c r="B4383" i="16"/>
  <c r="F4382" i="16"/>
  <c r="C4382" i="16"/>
  <c r="B4382" i="16"/>
  <c r="F4381" i="16"/>
  <c r="C4381" i="16"/>
  <c r="B4381" i="16"/>
  <c r="F4380" i="16"/>
  <c r="C4380" i="16"/>
  <c r="B4380" i="16"/>
  <c r="F4379" i="16"/>
  <c r="C4379" i="16"/>
  <c r="B4379" i="16"/>
  <c r="F4378" i="16"/>
  <c r="C4378" i="16"/>
  <c r="B4378" i="16"/>
  <c r="F4377" i="16"/>
  <c r="C4377" i="16"/>
  <c r="B4377" i="16"/>
  <c r="F4376" i="16"/>
  <c r="C4376" i="16"/>
  <c r="B4376" i="16"/>
  <c r="F4375" i="16"/>
  <c r="C4375" i="16"/>
  <c r="B4375" i="16"/>
  <c r="F4374" i="16"/>
  <c r="C4374" i="16"/>
  <c r="B4374" i="16"/>
  <c r="F4373" i="16"/>
  <c r="C4373" i="16"/>
  <c r="B4373" i="16"/>
  <c r="F4372" i="16"/>
  <c r="C4372" i="16"/>
  <c r="B4372" i="16"/>
  <c r="F4371" i="16"/>
  <c r="C4371" i="16"/>
  <c r="B4371" i="16"/>
  <c r="F4370" i="16"/>
  <c r="C4370" i="16"/>
  <c r="B4370" i="16"/>
  <c r="F4369" i="16"/>
  <c r="C4369" i="16"/>
  <c r="B4369" i="16"/>
  <c r="F4368" i="16"/>
  <c r="C4368" i="16"/>
  <c r="B4368" i="16"/>
  <c r="F4367" i="16"/>
  <c r="C4367" i="16"/>
  <c r="B4367" i="16"/>
  <c r="F4366" i="16"/>
  <c r="C4366" i="16"/>
  <c r="B4366" i="16"/>
  <c r="F4365" i="16"/>
  <c r="C4365" i="16"/>
  <c r="B4365" i="16"/>
  <c r="F4364" i="16"/>
  <c r="C4364" i="16"/>
  <c r="B4364" i="16"/>
  <c r="F4363" i="16"/>
  <c r="C4363" i="16"/>
  <c r="B4363" i="16"/>
  <c r="F4362" i="16"/>
  <c r="C4362" i="16"/>
  <c r="B4362" i="16"/>
  <c r="F4361" i="16"/>
  <c r="C4361" i="16"/>
  <c r="B4361" i="16"/>
  <c r="F4360" i="16"/>
  <c r="C4360" i="16"/>
  <c r="B4360" i="16"/>
  <c r="F4359" i="16"/>
  <c r="C4359" i="16"/>
  <c r="B4359" i="16"/>
  <c r="F4358" i="16"/>
  <c r="C4358" i="16"/>
  <c r="B4358" i="16"/>
  <c r="F4357" i="16"/>
  <c r="C4357" i="16"/>
  <c r="B4357" i="16"/>
  <c r="F4356" i="16"/>
  <c r="C4356" i="16"/>
  <c r="B4356" i="16"/>
  <c r="F4355" i="16"/>
  <c r="C4355" i="16"/>
  <c r="B4355" i="16"/>
  <c r="F4354" i="16"/>
  <c r="C4354" i="16"/>
  <c r="B4354" i="16"/>
  <c r="F4353" i="16"/>
  <c r="C4353" i="16"/>
  <c r="B4353" i="16"/>
  <c r="F4352" i="16"/>
  <c r="C4352" i="16"/>
  <c r="B4352" i="16"/>
  <c r="F4351" i="16"/>
  <c r="C4351" i="16"/>
  <c r="B4351" i="16"/>
  <c r="F4350" i="16"/>
  <c r="C4350" i="16"/>
  <c r="B4350" i="16"/>
  <c r="F4349" i="16"/>
  <c r="C4349" i="16"/>
  <c r="B4349" i="16"/>
  <c r="F4348" i="16"/>
  <c r="C4348" i="16"/>
  <c r="B4348" i="16"/>
  <c r="F4347" i="16"/>
  <c r="C4347" i="16"/>
  <c r="B4347" i="16"/>
  <c r="F4346" i="16"/>
  <c r="C4346" i="16"/>
  <c r="B4346" i="16"/>
  <c r="F4345" i="16"/>
  <c r="C4345" i="16"/>
  <c r="B4345" i="16"/>
  <c r="F4344" i="16"/>
  <c r="C4344" i="16"/>
  <c r="B4344" i="16"/>
  <c r="F4343" i="16"/>
  <c r="C4343" i="16"/>
  <c r="B4343" i="16"/>
  <c r="F4342" i="16"/>
  <c r="C4342" i="16"/>
  <c r="B4342" i="16"/>
  <c r="F4341" i="16"/>
  <c r="C4341" i="16"/>
  <c r="B4341" i="16"/>
  <c r="F4340" i="16"/>
  <c r="C4340" i="16"/>
  <c r="B4340" i="16"/>
  <c r="F4339" i="16"/>
  <c r="C4339" i="16"/>
  <c r="B4339" i="16"/>
  <c r="F4338" i="16"/>
  <c r="C4338" i="16"/>
  <c r="B4338" i="16"/>
  <c r="F4337" i="16"/>
  <c r="C4337" i="16"/>
  <c r="B4337" i="16"/>
  <c r="F4336" i="16"/>
  <c r="C4336" i="16"/>
  <c r="B4336" i="16"/>
  <c r="F4335" i="16"/>
  <c r="C4335" i="16"/>
  <c r="B4335" i="16"/>
  <c r="F4334" i="16"/>
  <c r="C4334" i="16"/>
  <c r="B4334" i="16"/>
  <c r="F4333" i="16"/>
  <c r="C4333" i="16"/>
  <c r="B4333" i="16"/>
  <c r="F4332" i="16"/>
  <c r="C4332" i="16"/>
  <c r="B4332" i="16"/>
  <c r="F4331" i="16"/>
  <c r="C4331" i="16"/>
  <c r="B4331" i="16"/>
  <c r="F4330" i="16"/>
  <c r="C4330" i="16"/>
  <c r="B4330" i="16"/>
  <c r="F4329" i="16"/>
  <c r="C4329" i="16"/>
  <c r="B4329" i="16"/>
  <c r="F4328" i="16"/>
  <c r="C4328" i="16"/>
  <c r="B4328" i="16"/>
  <c r="F4327" i="16"/>
  <c r="C4327" i="16"/>
  <c r="B4327" i="16"/>
  <c r="F4326" i="16"/>
  <c r="C4326" i="16"/>
  <c r="B4326" i="16"/>
  <c r="F4325" i="16"/>
  <c r="C4325" i="16"/>
  <c r="B4325" i="16"/>
  <c r="F4324" i="16"/>
  <c r="C4324" i="16"/>
  <c r="B4324" i="16"/>
  <c r="F4323" i="16"/>
  <c r="C4323" i="16"/>
  <c r="B4323" i="16"/>
  <c r="F4322" i="16"/>
  <c r="C4322" i="16"/>
  <c r="B4322" i="16"/>
  <c r="F4321" i="16"/>
  <c r="C4321" i="16"/>
  <c r="B4321" i="16"/>
  <c r="F4320" i="16"/>
  <c r="C4320" i="16"/>
  <c r="B4320" i="16"/>
  <c r="F4319" i="16"/>
  <c r="C4319" i="16"/>
  <c r="B4319" i="16"/>
  <c r="F4318" i="16"/>
  <c r="C4318" i="16"/>
  <c r="B4318" i="16"/>
  <c r="F4317" i="16"/>
  <c r="C4317" i="16"/>
  <c r="B4317" i="16"/>
  <c r="F4316" i="16"/>
  <c r="C4316" i="16"/>
  <c r="B4316" i="16"/>
  <c r="F4315" i="16"/>
  <c r="C4315" i="16"/>
  <c r="B4315" i="16"/>
  <c r="F4314" i="16"/>
  <c r="C4314" i="16"/>
  <c r="B4314" i="16"/>
  <c r="F4313" i="16"/>
  <c r="C4313" i="16"/>
  <c r="B4313" i="16"/>
  <c r="F4312" i="16"/>
  <c r="C4312" i="16"/>
  <c r="B4312" i="16"/>
  <c r="F4311" i="16"/>
  <c r="C4311" i="16"/>
  <c r="B4311" i="16"/>
  <c r="F4310" i="16"/>
  <c r="C4310" i="16"/>
  <c r="B4310" i="16"/>
  <c r="F4309" i="16"/>
  <c r="C4309" i="16"/>
  <c r="B4309" i="16"/>
  <c r="F4308" i="16"/>
  <c r="C4308" i="16"/>
  <c r="B4308" i="16"/>
  <c r="F4307" i="16"/>
  <c r="C4307" i="16"/>
  <c r="B4307" i="16"/>
  <c r="F4306" i="16"/>
  <c r="C4306" i="16"/>
  <c r="B4306" i="16"/>
  <c r="F4305" i="16"/>
  <c r="C4305" i="16"/>
  <c r="B4305" i="16"/>
  <c r="F4304" i="16"/>
  <c r="C4304" i="16"/>
  <c r="B4304" i="16"/>
  <c r="F4303" i="16"/>
  <c r="C4303" i="16"/>
  <c r="B4303" i="16"/>
  <c r="F4302" i="16"/>
  <c r="C4302" i="16"/>
  <c r="B4302" i="16"/>
  <c r="F4301" i="16"/>
  <c r="C4301" i="16"/>
  <c r="B4301" i="16"/>
  <c r="F4300" i="16"/>
  <c r="C4300" i="16"/>
  <c r="B4300" i="16"/>
  <c r="F4299" i="16"/>
  <c r="C4299" i="16"/>
  <c r="B4299" i="16"/>
  <c r="F4298" i="16"/>
  <c r="C4298" i="16"/>
  <c r="B4298" i="16"/>
  <c r="F4297" i="16"/>
  <c r="C4297" i="16"/>
  <c r="B4297" i="16"/>
  <c r="F4296" i="16"/>
  <c r="C4296" i="16"/>
  <c r="B4296" i="16"/>
  <c r="F4295" i="16"/>
  <c r="C4295" i="16"/>
  <c r="B4295" i="16"/>
  <c r="F4294" i="16"/>
  <c r="C4294" i="16"/>
  <c r="B4294" i="16"/>
  <c r="F4293" i="16"/>
  <c r="C4293" i="16"/>
  <c r="B4293" i="16"/>
  <c r="F4292" i="16"/>
  <c r="C4292" i="16"/>
  <c r="B4292" i="16"/>
  <c r="F4291" i="16"/>
  <c r="C4291" i="16"/>
  <c r="B4291" i="16"/>
  <c r="F4290" i="16"/>
  <c r="C4290" i="16"/>
  <c r="B4290" i="16"/>
  <c r="F4289" i="16"/>
  <c r="C4289" i="16"/>
  <c r="B4289" i="16"/>
  <c r="F4288" i="16"/>
  <c r="C4288" i="16"/>
  <c r="B4288" i="16"/>
  <c r="F4287" i="16"/>
  <c r="C4287" i="16"/>
  <c r="B4287" i="16"/>
  <c r="F4286" i="16"/>
  <c r="C4286" i="16"/>
  <c r="B4286" i="16"/>
  <c r="F4285" i="16"/>
  <c r="C4285" i="16"/>
  <c r="B4285" i="16"/>
  <c r="F4284" i="16"/>
  <c r="C4284" i="16"/>
  <c r="B4284" i="16"/>
  <c r="F4283" i="16"/>
  <c r="C4283" i="16"/>
  <c r="B4283" i="16"/>
  <c r="F4282" i="16"/>
  <c r="C4282" i="16"/>
  <c r="B4282" i="16"/>
  <c r="F4281" i="16"/>
  <c r="C4281" i="16"/>
  <c r="B4281" i="16"/>
  <c r="F4280" i="16"/>
  <c r="C4280" i="16"/>
  <c r="B4280" i="16"/>
  <c r="F4279" i="16"/>
  <c r="C4279" i="16"/>
  <c r="B4279" i="16"/>
  <c r="F4278" i="16"/>
  <c r="C4278" i="16"/>
  <c r="B4278" i="16"/>
  <c r="F4277" i="16"/>
  <c r="C4277" i="16"/>
  <c r="B4277" i="16"/>
  <c r="F4276" i="16"/>
  <c r="C4276" i="16"/>
  <c r="B4276" i="16"/>
  <c r="F4275" i="16"/>
  <c r="C4275" i="16"/>
  <c r="B4275" i="16"/>
  <c r="F4274" i="16"/>
  <c r="C4274" i="16"/>
  <c r="B4274" i="16"/>
  <c r="F4273" i="16"/>
  <c r="C4273" i="16"/>
  <c r="B4273" i="16"/>
  <c r="F4272" i="16"/>
  <c r="C4272" i="16"/>
  <c r="B4272" i="16"/>
  <c r="F4271" i="16"/>
  <c r="C4271" i="16"/>
  <c r="B4271" i="16"/>
  <c r="F4270" i="16"/>
  <c r="C4270" i="16"/>
  <c r="B4270" i="16"/>
  <c r="F4269" i="16"/>
  <c r="C4269" i="16"/>
  <c r="B4269" i="16"/>
  <c r="F4268" i="16"/>
  <c r="C4268" i="16"/>
  <c r="B4268" i="16"/>
  <c r="F4267" i="16"/>
  <c r="C4267" i="16"/>
  <c r="B4267" i="16"/>
  <c r="F4266" i="16"/>
  <c r="C4266" i="16"/>
  <c r="B4266" i="16"/>
  <c r="F4265" i="16"/>
  <c r="C4265" i="16"/>
  <c r="B4265" i="16"/>
  <c r="F4264" i="16"/>
  <c r="C4264" i="16"/>
  <c r="B4264" i="16"/>
  <c r="F4263" i="16"/>
  <c r="C4263" i="16"/>
  <c r="B4263" i="16"/>
  <c r="F4262" i="16"/>
  <c r="C4262" i="16"/>
  <c r="B4262" i="16"/>
  <c r="F4261" i="16"/>
  <c r="C4261" i="16"/>
  <c r="B4261" i="16"/>
  <c r="F4260" i="16"/>
  <c r="C4260" i="16"/>
  <c r="B4260" i="16"/>
  <c r="F4259" i="16"/>
  <c r="C4259" i="16"/>
  <c r="B4259" i="16"/>
  <c r="F4258" i="16"/>
  <c r="C4258" i="16"/>
  <c r="B4258" i="16"/>
  <c r="F4257" i="16"/>
  <c r="C4257" i="16"/>
  <c r="B4257" i="16"/>
  <c r="F4256" i="16"/>
  <c r="C4256" i="16"/>
  <c r="B4256" i="16"/>
  <c r="F4255" i="16"/>
  <c r="C4255" i="16"/>
  <c r="B4255" i="16"/>
  <c r="F4254" i="16"/>
  <c r="C4254" i="16"/>
  <c r="B4254" i="16"/>
  <c r="F4253" i="16"/>
  <c r="C4253" i="16"/>
  <c r="B4253" i="16"/>
  <c r="F4252" i="16"/>
  <c r="C4252" i="16"/>
  <c r="B4252" i="16"/>
  <c r="F4251" i="16"/>
  <c r="C4251" i="16"/>
  <c r="B4251" i="16"/>
  <c r="F4250" i="16"/>
  <c r="C4250" i="16"/>
  <c r="B4250" i="16"/>
  <c r="F4249" i="16"/>
  <c r="C4249" i="16"/>
  <c r="B4249" i="16"/>
  <c r="F4248" i="16"/>
  <c r="C4248" i="16"/>
  <c r="B4248" i="16"/>
  <c r="F4247" i="16"/>
  <c r="C4247" i="16"/>
  <c r="B4247" i="16"/>
  <c r="F4246" i="16"/>
  <c r="C4246" i="16"/>
  <c r="B4246" i="16"/>
  <c r="F4245" i="16"/>
  <c r="C4245" i="16"/>
  <c r="B4245" i="16"/>
  <c r="F4244" i="16"/>
  <c r="C4244" i="16"/>
  <c r="B4244" i="16"/>
  <c r="F4243" i="16"/>
  <c r="C4243" i="16"/>
  <c r="B4243" i="16"/>
  <c r="F4242" i="16"/>
  <c r="C4242" i="16"/>
  <c r="B4242" i="16"/>
  <c r="F4241" i="16"/>
  <c r="C4241" i="16"/>
  <c r="B4241" i="16"/>
  <c r="F4240" i="16"/>
  <c r="C4240" i="16"/>
  <c r="B4240" i="16"/>
  <c r="F4239" i="16"/>
  <c r="C4239" i="16"/>
  <c r="B4239" i="16"/>
  <c r="F4238" i="16"/>
  <c r="C4238" i="16"/>
  <c r="B4238" i="16"/>
  <c r="F4237" i="16"/>
  <c r="C4237" i="16"/>
  <c r="B4237" i="16"/>
  <c r="F4236" i="16"/>
  <c r="C4236" i="16"/>
  <c r="B4236" i="16"/>
  <c r="F4235" i="16"/>
  <c r="C4235" i="16"/>
  <c r="B4235" i="16"/>
  <c r="F4234" i="16"/>
  <c r="C4234" i="16"/>
  <c r="B4234" i="16"/>
  <c r="F4233" i="16"/>
  <c r="C4233" i="16"/>
  <c r="B4233" i="16"/>
  <c r="F4232" i="16"/>
  <c r="C4232" i="16"/>
  <c r="B4232" i="16"/>
  <c r="F4231" i="16"/>
  <c r="C4231" i="16"/>
  <c r="B4231" i="16"/>
  <c r="F4230" i="16"/>
  <c r="C4230" i="16"/>
  <c r="B4230" i="16"/>
  <c r="F4229" i="16"/>
  <c r="C4229" i="16"/>
  <c r="B4229" i="16"/>
  <c r="F4228" i="16"/>
  <c r="C4228" i="16"/>
  <c r="B4228" i="16"/>
  <c r="F4227" i="16"/>
  <c r="C4227" i="16"/>
  <c r="B4227" i="16"/>
  <c r="F4226" i="16"/>
  <c r="C4226" i="16"/>
  <c r="B4226" i="16"/>
  <c r="F4225" i="16"/>
  <c r="C4225" i="16"/>
  <c r="B4225" i="16"/>
  <c r="F4224" i="16"/>
  <c r="C4224" i="16"/>
  <c r="B4224" i="16"/>
  <c r="F4223" i="16"/>
  <c r="C4223" i="16"/>
  <c r="B4223" i="16"/>
  <c r="F4222" i="16"/>
  <c r="C4222" i="16"/>
  <c r="B4222" i="16"/>
  <c r="F4221" i="16"/>
  <c r="C4221" i="16"/>
  <c r="B4221" i="16"/>
  <c r="F4220" i="16"/>
  <c r="C4220" i="16"/>
  <c r="B4220" i="16"/>
  <c r="F4219" i="16"/>
  <c r="C4219" i="16"/>
  <c r="B4219" i="16"/>
  <c r="F4218" i="16"/>
  <c r="C4218" i="16"/>
  <c r="B4218" i="16"/>
  <c r="F4217" i="16"/>
  <c r="C4217" i="16"/>
  <c r="B4217" i="16"/>
  <c r="F4216" i="16"/>
  <c r="C4216" i="16"/>
  <c r="B4216" i="16"/>
  <c r="F4215" i="16"/>
  <c r="C4215" i="16"/>
  <c r="B4215" i="16"/>
  <c r="F4214" i="16"/>
  <c r="C4214" i="16"/>
  <c r="B4214" i="16"/>
  <c r="F4213" i="16"/>
  <c r="C4213" i="16"/>
  <c r="B4213" i="16"/>
  <c r="F4212" i="16"/>
  <c r="C4212" i="16"/>
  <c r="B4212" i="16"/>
  <c r="F4211" i="16"/>
  <c r="C4211" i="16"/>
  <c r="B4211" i="16"/>
  <c r="F4210" i="16"/>
  <c r="C4210" i="16"/>
  <c r="B4210" i="16"/>
  <c r="F4209" i="16"/>
  <c r="C4209" i="16"/>
  <c r="B4209" i="16"/>
  <c r="F4208" i="16"/>
  <c r="C4208" i="16"/>
  <c r="B4208" i="16"/>
  <c r="F4207" i="16"/>
  <c r="C4207" i="16"/>
  <c r="B4207" i="16"/>
  <c r="F4206" i="16"/>
  <c r="C4206" i="16"/>
  <c r="B4206" i="16"/>
  <c r="F4205" i="16"/>
  <c r="C4205" i="16"/>
  <c r="B4205" i="16"/>
  <c r="F4204" i="16"/>
  <c r="C4204" i="16"/>
  <c r="B4204" i="16"/>
  <c r="F4203" i="16"/>
  <c r="C4203" i="16"/>
  <c r="B4203" i="16"/>
  <c r="F4202" i="16"/>
  <c r="C4202" i="16"/>
  <c r="B4202" i="16"/>
  <c r="F4201" i="16"/>
  <c r="C4201" i="16"/>
  <c r="B4201" i="16"/>
  <c r="F4200" i="16"/>
  <c r="C4200" i="16"/>
  <c r="B4200" i="16"/>
  <c r="F4199" i="16"/>
  <c r="C4199" i="16"/>
  <c r="B4199" i="16"/>
  <c r="F4198" i="16"/>
  <c r="C4198" i="16"/>
  <c r="B4198" i="16"/>
  <c r="F4197" i="16"/>
  <c r="C4197" i="16"/>
  <c r="B4197" i="16"/>
  <c r="F4196" i="16"/>
  <c r="C4196" i="16"/>
  <c r="B4196" i="16"/>
  <c r="F4195" i="16"/>
  <c r="C4195" i="16"/>
  <c r="B4195" i="16"/>
  <c r="F4194" i="16"/>
  <c r="C4194" i="16"/>
  <c r="B4194" i="16"/>
  <c r="F4193" i="16"/>
  <c r="C4193" i="16"/>
  <c r="B4193" i="16"/>
  <c r="F4192" i="16"/>
  <c r="C4192" i="16"/>
  <c r="B4192" i="16"/>
  <c r="F4191" i="16"/>
  <c r="C4191" i="16"/>
  <c r="B4191" i="16"/>
  <c r="F4190" i="16"/>
  <c r="C4190" i="16"/>
  <c r="B4190" i="16"/>
  <c r="F4189" i="16"/>
  <c r="C4189" i="16"/>
  <c r="B4189" i="16"/>
  <c r="F4188" i="16"/>
  <c r="C4188" i="16"/>
  <c r="B4188" i="16"/>
  <c r="F4187" i="16"/>
  <c r="C4187" i="16"/>
  <c r="B4187" i="16"/>
  <c r="F4186" i="16"/>
  <c r="C4186" i="16"/>
  <c r="B4186" i="16"/>
  <c r="F4185" i="16"/>
  <c r="C4185" i="16"/>
  <c r="B4185" i="16"/>
  <c r="F4184" i="16"/>
  <c r="C4184" i="16"/>
  <c r="B4184" i="16"/>
  <c r="F4183" i="16"/>
  <c r="C4183" i="16"/>
  <c r="B4183" i="16"/>
  <c r="F4182" i="16"/>
  <c r="C4182" i="16"/>
  <c r="B4182" i="16"/>
  <c r="F4181" i="16"/>
  <c r="C4181" i="16"/>
  <c r="B4181" i="16"/>
  <c r="F4180" i="16"/>
  <c r="C4180" i="16"/>
  <c r="B4180" i="16"/>
  <c r="F4179" i="16"/>
  <c r="C4179" i="16"/>
  <c r="B4179" i="16"/>
  <c r="F4178" i="16"/>
  <c r="C4178" i="16"/>
  <c r="B4178" i="16"/>
  <c r="F4177" i="16"/>
  <c r="C4177" i="16"/>
  <c r="B4177" i="16"/>
  <c r="F4176" i="16"/>
  <c r="C4176" i="16"/>
  <c r="B4176" i="16"/>
  <c r="F4175" i="16"/>
  <c r="C4175" i="16"/>
  <c r="B4175" i="16"/>
  <c r="F4174" i="16"/>
  <c r="C4174" i="16"/>
  <c r="B4174" i="16"/>
  <c r="F4173" i="16"/>
  <c r="C4173" i="16"/>
  <c r="B4173" i="16"/>
  <c r="F4172" i="16"/>
  <c r="C4172" i="16"/>
  <c r="B4172" i="16"/>
  <c r="F4171" i="16"/>
  <c r="C4171" i="16"/>
  <c r="B4171" i="16"/>
  <c r="F4170" i="16"/>
  <c r="C4170" i="16"/>
  <c r="B4170" i="16"/>
  <c r="F4169" i="16"/>
  <c r="C4169" i="16"/>
  <c r="B4169" i="16"/>
  <c r="F4168" i="16"/>
  <c r="C4168" i="16"/>
  <c r="B4168" i="16"/>
  <c r="F4167" i="16"/>
  <c r="C4167" i="16"/>
  <c r="B4167" i="16"/>
  <c r="F4166" i="16"/>
  <c r="C4166" i="16"/>
  <c r="B4166" i="16"/>
  <c r="F4165" i="16"/>
  <c r="C4165" i="16"/>
  <c r="B4165" i="16"/>
  <c r="F4164" i="16"/>
  <c r="C4164" i="16"/>
  <c r="B4164" i="16"/>
  <c r="F4163" i="16"/>
  <c r="C4163" i="16"/>
  <c r="B4163" i="16"/>
  <c r="F4162" i="16"/>
  <c r="C4162" i="16"/>
  <c r="B4162" i="16"/>
  <c r="F4161" i="16"/>
  <c r="C4161" i="16"/>
  <c r="B4161" i="16"/>
  <c r="F4160" i="16"/>
  <c r="C4160" i="16"/>
  <c r="B4160" i="16"/>
  <c r="F4159" i="16"/>
  <c r="C4159" i="16"/>
  <c r="B4159" i="16"/>
  <c r="F4158" i="16"/>
  <c r="C4158" i="16"/>
  <c r="B4158" i="16"/>
  <c r="F4157" i="16"/>
  <c r="C4157" i="16"/>
  <c r="B4157" i="16"/>
  <c r="F4156" i="16"/>
  <c r="C4156" i="16"/>
  <c r="B4156" i="16"/>
  <c r="F4155" i="16"/>
  <c r="C4155" i="16"/>
  <c r="B4155" i="16"/>
  <c r="F4154" i="16"/>
  <c r="C4154" i="16"/>
  <c r="B4154" i="16"/>
  <c r="F4153" i="16"/>
  <c r="C4153" i="16"/>
  <c r="B4153" i="16"/>
  <c r="F4152" i="16"/>
  <c r="C4152" i="16"/>
  <c r="B4152" i="16"/>
  <c r="F4151" i="16"/>
  <c r="C4151" i="16"/>
  <c r="B4151" i="16"/>
  <c r="F4150" i="16"/>
  <c r="C4150" i="16"/>
  <c r="B4150" i="16"/>
  <c r="F4149" i="16"/>
  <c r="C4149" i="16"/>
  <c r="B4149" i="16"/>
  <c r="F4148" i="16"/>
  <c r="C4148" i="16"/>
  <c r="B4148" i="16"/>
  <c r="F4147" i="16"/>
  <c r="C4147" i="16"/>
  <c r="B4147" i="16"/>
  <c r="F4146" i="16"/>
  <c r="C4146" i="16"/>
  <c r="B4146" i="16"/>
  <c r="F4145" i="16"/>
  <c r="C4145" i="16"/>
  <c r="B4145" i="16"/>
  <c r="F4144" i="16"/>
  <c r="C4144" i="16"/>
  <c r="B4144" i="16"/>
  <c r="F4143" i="16"/>
  <c r="C4143" i="16"/>
  <c r="B4143" i="16"/>
  <c r="F4142" i="16"/>
  <c r="C4142" i="16"/>
  <c r="B4142" i="16"/>
  <c r="F4141" i="16"/>
  <c r="C4141" i="16"/>
  <c r="B4141" i="16"/>
  <c r="F4140" i="16"/>
  <c r="C4140" i="16"/>
  <c r="B4140" i="16"/>
  <c r="F4139" i="16"/>
  <c r="C4139" i="16"/>
  <c r="B4139" i="16"/>
  <c r="F4138" i="16"/>
  <c r="C4138" i="16"/>
  <c r="B4138" i="16"/>
  <c r="F4137" i="16"/>
  <c r="C4137" i="16"/>
  <c r="B4137" i="16"/>
  <c r="F4136" i="16"/>
  <c r="C4136" i="16"/>
  <c r="B4136" i="16"/>
  <c r="F4135" i="16"/>
  <c r="C4135" i="16"/>
  <c r="B4135" i="16"/>
  <c r="F4134" i="16"/>
  <c r="C4134" i="16"/>
  <c r="B4134" i="16"/>
  <c r="F4133" i="16"/>
  <c r="C4133" i="16"/>
  <c r="B4133" i="16"/>
  <c r="F4132" i="16"/>
  <c r="C4132" i="16"/>
  <c r="B4132" i="16"/>
  <c r="F4131" i="16"/>
  <c r="C4131" i="16"/>
  <c r="B4131" i="16"/>
  <c r="F4130" i="16"/>
  <c r="C4130" i="16"/>
  <c r="B4130" i="16"/>
  <c r="F4129" i="16"/>
  <c r="C4129" i="16"/>
  <c r="B4129" i="16"/>
  <c r="F4128" i="16"/>
  <c r="C4128" i="16"/>
  <c r="B4128" i="16"/>
  <c r="F4127" i="16"/>
  <c r="C4127" i="16"/>
  <c r="B4127" i="16"/>
  <c r="F4126" i="16"/>
  <c r="C4126" i="16"/>
  <c r="B4126" i="16"/>
  <c r="F4125" i="16"/>
  <c r="C4125" i="16"/>
  <c r="B4125" i="16"/>
  <c r="F4124" i="16"/>
  <c r="C4124" i="16"/>
  <c r="B4124" i="16"/>
  <c r="F4123" i="16"/>
  <c r="C4123" i="16"/>
  <c r="B4123" i="16"/>
  <c r="F4122" i="16"/>
  <c r="C4122" i="16"/>
  <c r="B4122" i="16"/>
  <c r="F4121" i="16"/>
  <c r="C4121" i="16"/>
  <c r="B4121" i="16"/>
  <c r="F4120" i="16"/>
  <c r="C4120" i="16"/>
  <c r="B4120" i="16"/>
  <c r="F4119" i="16"/>
  <c r="C4119" i="16"/>
  <c r="B4119" i="16"/>
  <c r="F4118" i="16"/>
  <c r="C4118" i="16"/>
  <c r="B4118" i="16"/>
  <c r="F4117" i="16"/>
  <c r="C4117" i="16"/>
  <c r="B4117" i="16"/>
  <c r="F4116" i="16"/>
  <c r="C4116" i="16"/>
  <c r="B4116" i="16"/>
  <c r="F4115" i="16"/>
  <c r="C4115" i="16"/>
  <c r="B4115" i="16"/>
  <c r="F4114" i="16"/>
  <c r="C4114" i="16"/>
  <c r="B4114" i="16"/>
  <c r="F4113" i="16"/>
  <c r="C4113" i="16"/>
  <c r="B4113" i="16"/>
  <c r="F4112" i="16"/>
  <c r="C4112" i="16"/>
  <c r="B4112" i="16"/>
  <c r="F4111" i="16"/>
  <c r="C4111" i="16"/>
  <c r="B4111" i="16"/>
  <c r="F4110" i="16"/>
  <c r="C4110" i="16"/>
  <c r="B4110" i="16"/>
  <c r="F4109" i="16"/>
  <c r="C4109" i="16"/>
  <c r="B4109" i="16"/>
  <c r="F4108" i="16"/>
  <c r="C4108" i="16"/>
  <c r="B4108" i="16"/>
  <c r="F4107" i="16"/>
  <c r="C4107" i="16"/>
  <c r="B4107" i="16"/>
  <c r="F4106" i="16"/>
  <c r="C4106" i="16"/>
  <c r="B4106" i="16"/>
  <c r="F4105" i="16"/>
  <c r="C4105" i="16"/>
  <c r="B4105" i="16"/>
  <c r="F4104" i="16"/>
  <c r="C4104" i="16"/>
  <c r="B4104" i="16"/>
  <c r="F4103" i="16"/>
  <c r="C4103" i="16"/>
  <c r="B4103" i="16"/>
  <c r="F4102" i="16"/>
  <c r="C4102" i="16"/>
  <c r="B4102" i="16"/>
  <c r="F4101" i="16"/>
  <c r="C4101" i="16"/>
  <c r="B4101" i="16"/>
  <c r="F4100" i="16"/>
  <c r="C4100" i="16"/>
  <c r="B4100" i="16"/>
  <c r="F4099" i="16"/>
  <c r="C4099" i="16"/>
  <c r="B4099" i="16"/>
  <c r="F4098" i="16"/>
  <c r="C4098" i="16"/>
  <c r="B4098" i="16"/>
  <c r="F4097" i="16"/>
  <c r="C4097" i="16"/>
  <c r="B4097" i="16"/>
  <c r="F4096" i="16"/>
  <c r="C4096" i="16"/>
  <c r="B4096" i="16"/>
  <c r="F4095" i="16"/>
  <c r="C4095" i="16"/>
  <c r="B4095" i="16"/>
  <c r="F4094" i="16"/>
  <c r="C4094" i="16"/>
  <c r="B4094" i="16"/>
  <c r="F4093" i="16"/>
  <c r="C4093" i="16"/>
  <c r="B4093" i="16"/>
  <c r="F4092" i="16"/>
  <c r="C4092" i="16"/>
  <c r="B4092" i="16"/>
  <c r="F4091" i="16"/>
  <c r="C4091" i="16"/>
  <c r="B4091" i="16"/>
  <c r="F4090" i="16"/>
  <c r="C4090" i="16"/>
  <c r="B4090" i="16"/>
  <c r="F4089" i="16"/>
  <c r="C4089" i="16"/>
  <c r="B4089" i="16"/>
  <c r="F4088" i="16"/>
  <c r="C4088" i="16"/>
  <c r="B4088" i="16"/>
  <c r="F4087" i="16"/>
  <c r="C4087" i="16"/>
  <c r="B4087" i="16"/>
  <c r="F4086" i="16"/>
  <c r="C4086" i="16"/>
  <c r="B4086" i="16"/>
  <c r="F4085" i="16"/>
  <c r="C4085" i="16"/>
  <c r="B4085" i="16"/>
  <c r="F4084" i="16"/>
  <c r="C4084" i="16"/>
  <c r="B4084" i="16"/>
  <c r="F4083" i="16"/>
  <c r="C4083" i="16"/>
  <c r="B4083" i="16"/>
  <c r="F4082" i="16"/>
  <c r="C4082" i="16"/>
  <c r="B4082" i="16"/>
  <c r="F4081" i="16"/>
  <c r="C4081" i="16"/>
  <c r="B4081" i="16"/>
  <c r="F4080" i="16"/>
  <c r="C4080" i="16"/>
  <c r="B4080" i="16"/>
  <c r="F4079" i="16"/>
  <c r="C4079" i="16"/>
  <c r="B4079" i="16"/>
  <c r="F4078" i="16"/>
  <c r="C4078" i="16"/>
  <c r="B4078" i="16"/>
  <c r="F4077" i="16"/>
  <c r="C4077" i="16"/>
  <c r="B4077" i="16"/>
  <c r="F4076" i="16"/>
  <c r="C4076" i="16"/>
  <c r="B4076" i="16"/>
  <c r="F4075" i="16"/>
  <c r="C4075" i="16"/>
  <c r="B4075" i="16"/>
  <c r="F4074" i="16"/>
  <c r="C4074" i="16"/>
  <c r="B4074" i="16"/>
  <c r="F4073" i="16"/>
  <c r="C4073" i="16"/>
  <c r="B4073" i="16"/>
  <c r="F4072" i="16"/>
  <c r="C4072" i="16"/>
  <c r="B4072" i="16"/>
  <c r="F4071" i="16"/>
  <c r="C4071" i="16"/>
  <c r="B4071" i="16"/>
  <c r="F4070" i="16"/>
  <c r="C4070" i="16"/>
  <c r="B4070" i="16"/>
  <c r="F4069" i="16"/>
  <c r="C4069" i="16"/>
  <c r="B4069" i="16"/>
  <c r="F4068" i="16"/>
  <c r="C4068" i="16"/>
  <c r="B4068" i="16"/>
  <c r="F4067" i="16"/>
  <c r="C4067" i="16"/>
  <c r="B4067" i="16"/>
  <c r="F4066" i="16"/>
  <c r="C4066" i="16"/>
  <c r="B4066" i="16"/>
  <c r="F4065" i="16"/>
  <c r="C4065" i="16"/>
  <c r="B4065" i="16"/>
  <c r="F4064" i="16"/>
  <c r="C4064" i="16"/>
  <c r="B4064" i="16"/>
  <c r="F4063" i="16"/>
  <c r="C4063" i="16"/>
  <c r="B4063" i="16"/>
  <c r="F4062" i="16"/>
  <c r="C4062" i="16"/>
  <c r="B4062" i="16"/>
  <c r="F4061" i="16"/>
  <c r="C4061" i="16"/>
  <c r="B4061" i="16"/>
  <c r="F4060" i="16"/>
  <c r="C4060" i="16"/>
  <c r="B4060" i="16"/>
  <c r="F4059" i="16"/>
  <c r="C4059" i="16"/>
  <c r="B4059" i="16"/>
  <c r="F4058" i="16"/>
  <c r="C4058" i="16"/>
  <c r="B4058" i="16"/>
  <c r="F4057" i="16"/>
  <c r="C4057" i="16"/>
  <c r="B4057" i="16"/>
  <c r="F4056" i="16"/>
  <c r="C4056" i="16"/>
  <c r="B4056" i="16"/>
  <c r="F4055" i="16"/>
  <c r="C4055" i="16"/>
  <c r="B4055" i="16"/>
  <c r="F4054" i="16"/>
  <c r="C4054" i="16"/>
  <c r="B4054" i="16"/>
  <c r="F4053" i="16"/>
  <c r="C4053" i="16"/>
  <c r="B4053" i="16"/>
  <c r="F4052" i="16"/>
  <c r="C4052" i="16"/>
  <c r="B4052" i="16"/>
  <c r="F4051" i="16"/>
  <c r="C4051" i="16"/>
  <c r="B4051" i="16"/>
  <c r="F4050" i="16"/>
  <c r="C4050" i="16"/>
  <c r="B4050" i="16"/>
  <c r="F4049" i="16"/>
  <c r="C4049" i="16"/>
  <c r="B4049" i="16"/>
  <c r="F4048" i="16"/>
  <c r="C4048" i="16"/>
  <c r="B4048" i="16"/>
  <c r="F4047" i="16"/>
  <c r="C4047" i="16"/>
  <c r="B4047" i="16"/>
  <c r="F4046" i="16"/>
  <c r="C4046" i="16"/>
  <c r="B4046" i="16"/>
  <c r="F4045" i="16"/>
  <c r="C4045" i="16"/>
  <c r="B4045" i="16"/>
  <c r="F4044" i="16"/>
  <c r="C4044" i="16"/>
  <c r="B4044" i="16"/>
  <c r="F4043" i="16"/>
  <c r="C4043" i="16"/>
  <c r="B4043" i="16"/>
  <c r="F4042" i="16"/>
  <c r="C4042" i="16"/>
  <c r="B4042" i="16"/>
  <c r="F4041" i="16"/>
  <c r="C4041" i="16"/>
  <c r="B4041" i="16"/>
  <c r="F4040" i="16"/>
  <c r="C4040" i="16"/>
  <c r="B4040" i="16"/>
  <c r="F4039" i="16"/>
  <c r="C4039" i="16"/>
  <c r="B4039" i="16"/>
  <c r="F4038" i="16"/>
  <c r="C4038" i="16"/>
  <c r="B4038" i="16"/>
  <c r="F4037" i="16"/>
  <c r="C4037" i="16"/>
  <c r="B4037" i="16"/>
  <c r="F4036" i="16"/>
  <c r="C4036" i="16"/>
  <c r="B4036" i="16"/>
  <c r="F4035" i="16"/>
  <c r="C4035" i="16"/>
  <c r="B4035" i="16"/>
  <c r="F4034" i="16"/>
  <c r="C4034" i="16"/>
  <c r="B4034" i="16"/>
  <c r="F4033" i="16"/>
  <c r="C4033" i="16"/>
  <c r="B4033" i="16"/>
  <c r="F4032" i="16"/>
  <c r="C4032" i="16"/>
  <c r="B4032" i="16"/>
  <c r="F4031" i="16"/>
  <c r="C4031" i="16"/>
  <c r="B4031" i="16"/>
  <c r="F4030" i="16"/>
  <c r="C4030" i="16"/>
  <c r="B4030" i="16"/>
  <c r="F4029" i="16"/>
  <c r="C4029" i="16"/>
  <c r="B4029" i="16"/>
  <c r="F4028" i="16"/>
  <c r="C4028" i="16"/>
  <c r="B4028" i="16"/>
  <c r="F4027" i="16"/>
  <c r="C4027" i="16"/>
  <c r="B4027" i="16"/>
  <c r="F4026" i="16"/>
  <c r="C4026" i="16"/>
  <c r="B4026" i="16"/>
  <c r="F4025" i="16"/>
  <c r="C4025" i="16"/>
  <c r="B4025" i="16"/>
  <c r="F4024" i="16"/>
  <c r="C4024" i="16"/>
  <c r="B4024" i="16"/>
  <c r="F4023" i="16"/>
  <c r="C4023" i="16"/>
  <c r="B4023" i="16"/>
  <c r="F4022" i="16"/>
  <c r="C4022" i="16"/>
  <c r="B4022" i="16"/>
  <c r="F4021" i="16"/>
  <c r="C4021" i="16"/>
  <c r="B4021" i="16"/>
  <c r="F4020" i="16"/>
  <c r="C4020" i="16"/>
  <c r="B4020" i="16"/>
  <c r="F4019" i="16"/>
  <c r="C4019" i="16"/>
  <c r="B4019" i="16"/>
  <c r="F4018" i="16"/>
  <c r="C4018" i="16"/>
  <c r="B4018" i="16"/>
  <c r="F4017" i="16"/>
  <c r="C4017" i="16"/>
  <c r="B4017" i="16"/>
  <c r="F4016" i="16"/>
  <c r="C4016" i="16"/>
  <c r="B4016" i="16"/>
  <c r="F4015" i="16"/>
  <c r="C4015" i="16"/>
  <c r="B4015" i="16"/>
  <c r="F4014" i="16"/>
  <c r="C4014" i="16"/>
  <c r="B4014" i="16"/>
  <c r="F4013" i="16"/>
  <c r="C4013" i="16"/>
  <c r="B4013" i="16"/>
  <c r="F4012" i="16"/>
  <c r="C4012" i="16"/>
  <c r="B4012" i="16"/>
  <c r="F4011" i="16"/>
  <c r="C4011" i="16"/>
  <c r="B4011" i="16"/>
  <c r="F4010" i="16"/>
  <c r="C4010" i="16"/>
  <c r="B4010" i="16"/>
  <c r="F4009" i="16"/>
  <c r="C4009" i="16"/>
  <c r="B4009" i="16"/>
  <c r="F4008" i="16"/>
  <c r="C4008" i="16"/>
  <c r="B4008" i="16"/>
  <c r="F4007" i="16"/>
  <c r="C4007" i="16"/>
  <c r="B4007" i="16"/>
  <c r="F4006" i="16"/>
  <c r="C4006" i="16"/>
  <c r="B4006" i="16"/>
  <c r="F4005" i="16"/>
  <c r="C4005" i="16"/>
  <c r="B4005" i="16"/>
  <c r="F4004" i="16"/>
  <c r="C4004" i="16"/>
  <c r="B4004" i="16"/>
  <c r="F4003" i="16"/>
  <c r="C4003" i="16"/>
  <c r="B4003" i="16"/>
  <c r="F4002" i="16"/>
  <c r="C4002" i="16"/>
  <c r="B4002" i="16"/>
  <c r="F4001" i="16"/>
  <c r="C4001" i="16"/>
  <c r="B4001" i="16"/>
  <c r="F4000" i="16"/>
  <c r="C4000" i="16"/>
  <c r="B4000" i="16"/>
  <c r="F3999" i="16"/>
  <c r="C3999" i="16"/>
  <c r="B3999" i="16"/>
  <c r="F3998" i="16"/>
  <c r="C3998" i="16"/>
  <c r="B3998" i="16"/>
  <c r="F3997" i="16"/>
  <c r="C3997" i="16"/>
  <c r="B3997" i="16"/>
  <c r="F3996" i="16"/>
  <c r="C3996" i="16"/>
  <c r="B3996" i="16"/>
  <c r="F3995" i="16"/>
  <c r="C3995" i="16"/>
  <c r="B3995" i="16"/>
  <c r="F3994" i="16"/>
  <c r="C3994" i="16"/>
  <c r="B3994" i="16"/>
  <c r="F3993" i="16"/>
  <c r="C3993" i="16"/>
  <c r="B3993" i="16"/>
  <c r="F3992" i="16"/>
  <c r="C3992" i="16"/>
  <c r="B3992" i="16"/>
  <c r="F3991" i="16"/>
  <c r="C3991" i="16"/>
  <c r="B3991" i="16"/>
  <c r="F3990" i="16"/>
  <c r="C3990" i="16"/>
  <c r="B3990" i="16"/>
  <c r="F3989" i="16"/>
  <c r="C3989" i="16"/>
  <c r="B3989" i="16"/>
  <c r="F3988" i="16"/>
  <c r="C3988" i="16"/>
  <c r="B3988" i="16"/>
  <c r="F3987" i="16"/>
  <c r="C3987" i="16"/>
  <c r="B3987" i="16"/>
  <c r="F3986" i="16"/>
  <c r="C3986" i="16"/>
  <c r="B3986" i="16"/>
  <c r="F3985" i="16"/>
  <c r="C3985" i="16"/>
  <c r="B3985" i="16"/>
  <c r="F3984" i="16"/>
  <c r="C3984" i="16"/>
  <c r="B3984" i="16"/>
  <c r="F3983" i="16"/>
  <c r="C3983" i="16"/>
  <c r="B3983" i="16"/>
  <c r="F3982" i="16"/>
  <c r="C3982" i="16"/>
  <c r="B3982" i="16"/>
  <c r="F3981" i="16"/>
  <c r="C3981" i="16"/>
  <c r="B3981" i="16"/>
  <c r="F3980" i="16"/>
  <c r="C3980" i="16"/>
  <c r="B3980" i="16"/>
  <c r="F3979" i="16"/>
  <c r="C3979" i="16"/>
  <c r="B3979" i="16"/>
  <c r="F3978" i="16"/>
  <c r="C3978" i="16"/>
  <c r="B3978" i="16"/>
  <c r="F3977" i="16"/>
  <c r="C3977" i="16"/>
  <c r="B3977" i="16"/>
  <c r="F3976" i="16"/>
  <c r="C3976" i="16"/>
  <c r="B3976" i="16"/>
  <c r="F3975" i="16"/>
  <c r="C3975" i="16"/>
  <c r="B3975" i="16"/>
  <c r="F3974" i="16"/>
  <c r="C3974" i="16"/>
  <c r="B3974" i="16"/>
  <c r="F3973" i="16"/>
  <c r="C3973" i="16"/>
  <c r="B3973" i="16"/>
  <c r="F3972" i="16"/>
  <c r="C3972" i="16"/>
  <c r="B3972" i="16"/>
  <c r="F3971" i="16"/>
  <c r="C3971" i="16"/>
  <c r="B3971" i="16"/>
  <c r="F3970" i="16"/>
  <c r="C3970" i="16"/>
  <c r="B3970" i="16"/>
  <c r="F3969" i="16"/>
  <c r="C3969" i="16"/>
  <c r="B3969" i="16"/>
  <c r="F3968" i="16"/>
  <c r="C3968" i="16"/>
  <c r="B3968" i="16"/>
  <c r="F3967" i="16"/>
  <c r="C3967" i="16"/>
  <c r="B3967" i="16"/>
  <c r="F3966" i="16"/>
  <c r="C3966" i="16"/>
  <c r="B3966" i="16"/>
  <c r="F3965" i="16"/>
  <c r="C3965" i="16"/>
  <c r="B3965" i="16"/>
  <c r="F3964" i="16"/>
  <c r="C3964" i="16"/>
  <c r="B3964" i="16"/>
  <c r="F3963" i="16"/>
  <c r="C3963" i="16"/>
  <c r="B3963" i="16"/>
  <c r="F3962" i="16"/>
  <c r="C3962" i="16"/>
  <c r="B3962" i="16"/>
  <c r="F3961" i="16"/>
  <c r="C3961" i="16"/>
  <c r="B3961" i="16"/>
  <c r="F3960" i="16"/>
  <c r="C3960" i="16"/>
  <c r="B3960" i="16"/>
  <c r="F3959" i="16"/>
  <c r="C3959" i="16"/>
  <c r="B3959" i="16"/>
  <c r="F3958" i="16"/>
  <c r="C3958" i="16"/>
  <c r="B3958" i="16"/>
  <c r="F3957" i="16"/>
  <c r="C3957" i="16"/>
  <c r="B3957" i="16"/>
  <c r="F3956" i="16"/>
  <c r="C3956" i="16"/>
  <c r="B3956" i="16"/>
  <c r="F3955" i="16"/>
  <c r="C3955" i="16"/>
  <c r="B3955" i="16"/>
  <c r="F3954" i="16"/>
  <c r="C3954" i="16"/>
  <c r="B3954" i="16"/>
  <c r="F3953" i="16"/>
  <c r="C3953" i="16"/>
  <c r="B3953" i="16"/>
  <c r="F3952" i="16"/>
  <c r="C3952" i="16"/>
  <c r="B3952" i="16"/>
  <c r="F3951" i="16"/>
  <c r="C3951" i="16"/>
  <c r="B3951" i="16"/>
  <c r="F3950" i="16"/>
  <c r="C3950" i="16"/>
  <c r="B3950" i="16"/>
  <c r="F3949" i="16"/>
  <c r="C3949" i="16"/>
  <c r="B3949" i="16"/>
  <c r="F3948" i="16"/>
  <c r="C3948" i="16"/>
  <c r="B3948" i="16"/>
  <c r="F3947" i="16"/>
  <c r="C3947" i="16"/>
  <c r="B3947" i="16"/>
  <c r="F3946" i="16"/>
  <c r="C3946" i="16"/>
  <c r="B3946" i="16"/>
  <c r="F3945" i="16"/>
  <c r="C3945" i="16"/>
  <c r="B3945" i="16"/>
  <c r="F3944" i="16"/>
  <c r="C3944" i="16"/>
  <c r="B3944" i="16"/>
  <c r="F3943" i="16"/>
  <c r="C3943" i="16"/>
  <c r="B3943" i="16"/>
  <c r="F3942" i="16"/>
  <c r="C3942" i="16"/>
  <c r="B3942" i="16"/>
  <c r="F3941" i="16"/>
  <c r="C3941" i="16"/>
  <c r="B3941" i="16"/>
  <c r="F3940" i="16"/>
  <c r="C3940" i="16"/>
  <c r="B3940" i="16"/>
  <c r="F3939" i="16"/>
  <c r="C3939" i="16"/>
  <c r="B3939" i="16"/>
  <c r="F3938" i="16"/>
  <c r="C3938" i="16"/>
  <c r="B3938" i="16"/>
  <c r="F3937" i="16"/>
  <c r="C3937" i="16"/>
  <c r="B3937" i="16"/>
  <c r="F3936" i="16"/>
  <c r="C3936" i="16"/>
  <c r="B3936" i="16"/>
  <c r="F3935" i="16"/>
  <c r="C3935" i="16"/>
  <c r="B3935" i="16"/>
  <c r="F3934" i="16"/>
  <c r="C3934" i="16"/>
  <c r="B3934" i="16"/>
  <c r="F3933" i="16"/>
  <c r="C3933" i="16"/>
  <c r="B3933" i="16"/>
  <c r="F3932" i="16"/>
  <c r="C3932" i="16"/>
  <c r="B3932" i="16"/>
  <c r="F3931" i="16"/>
  <c r="C3931" i="16"/>
  <c r="B3931" i="16"/>
  <c r="F3930" i="16"/>
  <c r="C3930" i="16"/>
  <c r="B3930" i="16"/>
  <c r="F3929" i="16"/>
  <c r="C3929" i="16"/>
  <c r="B3929" i="16"/>
  <c r="F3928" i="16"/>
  <c r="C3928" i="16"/>
  <c r="B3928" i="16"/>
  <c r="F3927" i="16"/>
  <c r="C3927" i="16"/>
  <c r="B3927" i="16"/>
  <c r="F3926" i="16"/>
  <c r="C3926" i="16"/>
  <c r="B3926" i="16"/>
  <c r="F3925" i="16"/>
  <c r="C3925" i="16"/>
  <c r="B3925" i="16"/>
  <c r="F3924" i="16"/>
  <c r="C3924" i="16"/>
  <c r="B3924" i="16"/>
  <c r="F3923" i="16"/>
  <c r="C3923" i="16"/>
  <c r="B3923" i="16"/>
  <c r="F3922" i="16"/>
  <c r="C3922" i="16"/>
  <c r="B3922" i="16"/>
  <c r="F3921" i="16"/>
  <c r="C3921" i="16"/>
  <c r="B3921" i="16"/>
  <c r="F3920" i="16"/>
  <c r="C3920" i="16"/>
  <c r="B3920" i="16"/>
  <c r="F3919" i="16"/>
  <c r="C3919" i="16"/>
  <c r="B3919" i="16"/>
  <c r="F3918" i="16"/>
  <c r="C3918" i="16"/>
  <c r="B3918" i="16"/>
  <c r="F3917" i="16"/>
  <c r="C3917" i="16"/>
  <c r="B3917" i="16"/>
  <c r="F3916" i="16"/>
  <c r="C3916" i="16"/>
  <c r="B3916" i="16"/>
  <c r="F3915" i="16"/>
  <c r="C3915" i="16"/>
  <c r="B3915" i="16"/>
  <c r="F3914" i="16"/>
  <c r="C3914" i="16"/>
  <c r="B3914" i="16"/>
  <c r="F3913" i="16"/>
  <c r="C3913" i="16"/>
  <c r="B3913" i="16"/>
  <c r="F3912" i="16"/>
  <c r="C3912" i="16"/>
  <c r="B3912" i="16"/>
  <c r="F3911" i="16"/>
  <c r="C3911" i="16"/>
  <c r="B3911" i="16"/>
  <c r="F3910" i="16"/>
  <c r="C3910" i="16"/>
  <c r="B3910" i="16"/>
  <c r="F3909" i="16"/>
  <c r="C3909" i="16"/>
  <c r="B3909" i="16"/>
  <c r="F3908" i="16"/>
  <c r="C3908" i="16"/>
  <c r="B3908" i="16"/>
  <c r="F3907" i="16"/>
  <c r="C3907" i="16"/>
  <c r="B3907" i="16"/>
  <c r="F3906" i="16"/>
  <c r="C3906" i="16"/>
  <c r="B3906" i="16"/>
  <c r="F3905" i="16"/>
  <c r="C3905" i="16"/>
  <c r="B3905" i="16"/>
  <c r="F3904" i="16"/>
  <c r="C3904" i="16"/>
  <c r="B3904" i="16"/>
  <c r="F3903" i="16"/>
  <c r="C3903" i="16"/>
  <c r="B3903" i="16"/>
  <c r="F3902" i="16"/>
  <c r="C3902" i="16"/>
  <c r="B3902" i="16"/>
  <c r="F3901" i="16"/>
  <c r="C3901" i="16"/>
  <c r="B3901" i="16"/>
  <c r="F3900" i="16"/>
  <c r="C3900" i="16"/>
  <c r="B3900" i="16"/>
  <c r="F3899" i="16"/>
  <c r="C3899" i="16"/>
  <c r="B3899" i="16"/>
  <c r="F3898" i="16"/>
  <c r="C3898" i="16"/>
  <c r="B3898" i="16"/>
  <c r="F3897" i="16"/>
  <c r="C3897" i="16"/>
  <c r="B3897" i="16"/>
  <c r="F3896" i="16"/>
  <c r="C3896" i="16"/>
  <c r="B3896" i="16"/>
  <c r="F3895" i="16"/>
  <c r="C3895" i="16"/>
  <c r="B3895" i="16"/>
  <c r="F3894" i="16"/>
  <c r="C3894" i="16"/>
  <c r="B3894" i="16"/>
  <c r="F3893" i="16"/>
  <c r="C3893" i="16"/>
  <c r="B3893" i="16"/>
  <c r="F3892" i="16"/>
  <c r="C3892" i="16"/>
  <c r="B3892" i="16"/>
  <c r="F3891" i="16"/>
  <c r="C3891" i="16"/>
  <c r="B3891" i="16"/>
  <c r="F3890" i="16"/>
  <c r="C3890" i="16"/>
  <c r="B3890" i="16"/>
  <c r="F3889" i="16"/>
  <c r="C3889" i="16"/>
  <c r="B3889" i="16"/>
  <c r="F3888" i="16"/>
  <c r="C3888" i="16"/>
  <c r="B3888" i="16"/>
  <c r="F3887" i="16"/>
  <c r="C3887" i="16"/>
  <c r="B3887" i="16"/>
  <c r="F3886" i="16"/>
  <c r="C3886" i="16"/>
  <c r="B3886" i="16"/>
  <c r="F3885" i="16"/>
  <c r="C3885" i="16"/>
  <c r="B3885" i="16"/>
  <c r="F3884" i="16"/>
  <c r="C3884" i="16"/>
  <c r="B3884" i="16"/>
  <c r="F3883" i="16"/>
  <c r="C3883" i="16"/>
  <c r="B3883" i="16"/>
  <c r="F3882" i="16"/>
  <c r="C3882" i="16"/>
  <c r="B3882" i="16"/>
  <c r="F3881" i="16"/>
  <c r="C3881" i="16"/>
  <c r="B3881" i="16"/>
  <c r="F3880" i="16"/>
  <c r="C3880" i="16"/>
  <c r="B3880" i="16"/>
  <c r="F3879" i="16"/>
  <c r="C3879" i="16"/>
  <c r="B3879" i="16"/>
  <c r="F3878" i="16"/>
  <c r="C3878" i="16"/>
  <c r="B3878" i="16"/>
  <c r="F3877" i="16"/>
  <c r="C3877" i="16"/>
  <c r="B3877" i="16"/>
  <c r="F3876" i="16"/>
  <c r="C3876" i="16"/>
  <c r="B3876" i="16"/>
  <c r="F3875" i="16"/>
  <c r="C3875" i="16"/>
  <c r="B3875" i="16"/>
  <c r="F3874" i="16"/>
  <c r="C3874" i="16"/>
  <c r="B3874" i="16"/>
  <c r="F3873" i="16"/>
  <c r="C3873" i="16"/>
  <c r="B3873" i="16"/>
  <c r="F3872" i="16"/>
  <c r="C3872" i="16"/>
  <c r="B3872" i="16"/>
  <c r="F3871" i="16"/>
  <c r="C3871" i="16"/>
  <c r="B3871" i="16"/>
  <c r="F3870" i="16"/>
  <c r="C3870" i="16"/>
  <c r="B3870" i="16"/>
  <c r="F3869" i="16"/>
  <c r="C3869" i="16"/>
  <c r="B3869" i="16"/>
  <c r="F3868" i="16"/>
  <c r="C3868" i="16"/>
  <c r="B3868" i="16"/>
  <c r="F3867" i="16"/>
  <c r="C3867" i="16"/>
  <c r="B3867" i="16"/>
  <c r="F3866" i="16"/>
  <c r="C3866" i="16"/>
  <c r="B3866" i="16"/>
  <c r="F3865" i="16"/>
  <c r="C3865" i="16"/>
  <c r="B3865" i="16"/>
  <c r="F3864" i="16"/>
  <c r="C3864" i="16"/>
  <c r="B3864" i="16"/>
  <c r="F3863" i="16"/>
  <c r="C3863" i="16"/>
  <c r="B3863" i="16"/>
  <c r="F3862" i="16"/>
  <c r="C3862" i="16"/>
  <c r="B3862" i="16"/>
  <c r="F3861" i="16"/>
  <c r="C3861" i="16"/>
  <c r="B3861" i="16"/>
  <c r="F3860" i="16"/>
  <c r="C3860" i="16"/>
  <c r="B3860" i="16"/>
  <c r="F3859" i="16"/>
  <c r="C3859" i="16"/>
  <c r="B3859" i="16"/>
  <c r="F3858" i="16"/>
  <c r="C3858" i="16"/>
  <c r="B3858" i="16"/>
  <c r="F3857" i="16"/>
  <c r="C3857" i="16"/>
  <c r="B3857" i="16"/>
  <c r="F3856" i="16"/>
  <c r="C3856" i="16"/>
  <c r="B3856" i="16"/>
  <c r="F3855" i="16"/>
  <c r="C3855" i="16"/>
  <c r="B3855" i="16"/>
  <c r="F3854" i="16"/>
  <c r="C3854" i="16"/>
  <c r="B3854" i="16"/>
  <c r="F3853" i="16"/>
  <c r="C3853" i="16"/>
  <c r="B3853" i="16"/>
  <c r="F3852" i="16"/>
  <c r="C3852" i="16"/>
  <c r="B3852" i="16"/>
  <c r="F3851" i="16"/>
  <c r="C3851" i="16"/>
  <c r="B3851" i="16"/>
  <c r="F3850" i="16"/>
  <c r="C3850" i="16"/>
  <c r="B3850" i="16"/>
  <c r="F3849" i="16"/>
  <c r="C3849" i="16"/>
  <c r="B3849" i="16"/>
  <c r="F3848" i="16"/>
  <c r="C3848" i="16"/>
  <c r="B3848" i="16"/>
  <c r="F3847" i="16"/>
  <c r="C3847" i="16"/>
  <c r="B3847" i="16"/>
  <c r="F3846" i="16"/>
  <c r="C3846" i="16"/>
  <c r="B3846" i="16"/>
  <c r="F3845" i="16"/>
  <c r="C3845" i="16"/>
  <c r="B3845" i="16"/>
  <c r="F3844" i="16"/>
  <c r="C3844" i="16"/>
  <c r="B3844" i="16"/>
  <c r="F3843" i="16"/>
  <c r="C3843" i="16"/>
  <c r="B3843" i="16"/>
  <c r="F3842" i="16"/>
  <c r="C3842" i="16"/>
  <c r="B3842" i="16"/>
  <c r="F3841" i="16"/>
  <c r="C3841" i="16"/>
  <c r="B3841" i="16"/>
  <c r="F3840" i="16"/>
  <c r="C3840" i="16"/>
  <c r="B3840" i="16"/>
  <c r="F3839" i="16"/>
  <c r="C3839" i="16"/>
  <c r="B3839" i="16"/>
  <c r="F3838" i="16"/>
  <c r="C3838" i="16"/>
  <c r="B3838" i="16"/>
  <c r="F3837" i="16"/>
  <c r="C3837" i="16"/>
  <c r="B3837" i="16"/>
  <c r="F3836" i="16"/>
  <c r="C3836" i="16"/>
  <c r="B3836" i="16"/>
  <c r="F3835" i="16"/>
  <c r="C3835" i="16"/>
  <c r="B3835" i="16"/>
  <c r="F3834" i="16"/>
  <c r="C3834" i="16"/>
  <c r="B3834" i="16"/>
  <c r="F3833" i="16"/>
  <c r="C3833" i="16"/>
  <c r="B3833" i="16"/>
  <c r="F3832" i="16"/>
  <c r="C3832" i="16"/>
  <c r="B3832" i="16"/>
  <c r="F3831" i="16"/>
  <c r="C3831" i="16"/>
  <c r="B3831" i="16"/>
  <c r="F3830" i="16"/>
  <c r="C3830" i="16"/>
  <c r="B3830" i="16"/>
  <c r="F3829" i="16"/>
  <c r="C3829" i="16"/>
  <c r="B3829" i="16"/>
  <c r="F3828" i="16"/>
  <c r="C3828" i="16"/>
  <c r="B3828" i="16"/>
  <c r="F3827" i="16"/>
  <c r="C3827" i="16"/>
  <c r="B3827" i="16"/>
  <c r="F3826" i="16"/>
  <c r="C3826" i="16"/>
  <c r="B3826" i="16"/>
  <c r="F3825" i="16"/>
  <c r="C3825" i="16"/>
  <c r="B3825" i="16"/>
  <c r="F3824" i="16"/>
  <c r="C3824" i="16"/>
  <c r="B3824" i="16"/>
  <c r="F3823" i="16"/>
  <c r="C3823" i="16"/>
  <c r="B3823" i="16"/>
  <c r="F3822" i="16"/>
  <c r="C3822" i="16"/>
  <c r="B3822" i="16"/>
  <c r="F3821" i="16"/>
  <c r="C3821" i="16"/>
  <c r="B3821" i="16"/>
  <c r="F3820" i="16"/>
  <c r="C3820" i="16"/>
  <c r="B3820" i="16"/>
  <c r="F3819" i="16"/>
  <c r="C3819" i="16"/>
  <c r="B3819" i="16"/>
  <c r="F3818" i="16"/>
  <c r="C3818" i="16"/>
  <c r="B3818" i="16"/>
  <c r="F3817" i="16"/>
  <c r="C3817" i="16"/>
  <c r="B3817" i="16"/>
  <c r="F3816" i="16"/>
  <c r="C3816" i="16"/>
  <c r="B3816" i="16"/>
  <c r="F3815" i="16"/>
  <c r="C3815" i="16"/>
  <c r="B3815" i="16"/>
  <c r="F3814" i="16"/>
  <c r="C3814" i="16"/>
  <c r="B3814" i="16"/>
  <c r="F3813" i="16"/>
  <c r="C3813" i="16"/>
  <c r="B3813" i="16"/>
  <c r="F3812" i="16"/>
  <c r="C3812" i="16"/>
  <c r="B3812" i="16"/>
  <c r="F3811" i="16"/>
  <c r="C3811" i="16"/>
  <c r="B3811" i="16"/>
  <c r="F3810" i="16"/>
  <c r="C3810" i="16"/>
  <c r="B3810" i="16"/>
  <c r="F3809" i="16"/>
  <c r="C3809" i="16"/>
  <c r="B3809" i="16"/>
  <c r="F3808" i="16"/>
  <c r="C3808" i="16"/>
  <c r="B3808" i="16"/>
  <c r="F3807" i="16"/>
  <c r="C3807" i="16"/>
  <c r="B3807" i="16"/>
  <c r="F3806" i="16"/>
  <c r="C3806" i="16"/>
  <c r="B3806" i="16"/>
  <c r="F3805" i="16"/>
  <c r="C3805" i="16"/>
  <c r="B3805" i="16"/>
  <c r="F3804" i="16"/>
  <c r="C3804" i="16"/>
  <c r="B3804" i="16"/>
  <c r="F3803" i="16"/>
  <c r="C3803" i="16"/>
  <c r="B3803" i="16"/>
  <c r="F3802" i="16"/>
  <c r="C3802" i="16"/>
  <c r="B3802" i="16"/>
  <c r="F3801" i="16"/>
  <c r="C3801" i="16"/>
  <c r="B3801" i="16"/>
  <c r="F3800" i="16"/>
  <c r="C3800" i="16"/>
  <c r="B3800" i="16"/>
  <c r="F3799" i="16"/>
  <c r="C3799" i="16"/>
  <c r="B3799" i="16"/>
  <c r="F3798" i="16"/>
  <c r="C3798" i="16"/>
  <c r="B3798" i="16"/>
  <c r="F3797" i="16"/>
  <c r="C3797" i="16"/>
  <c r="B3797" i="16"/>
  <c r="F3796" i="16"/>
  <c r="C3796" i="16"/>
  <c r="B3796" i="16"/>
  <c r="F3795" i="16"/>
  <c r="C3795" i="16"/>
  <c r="B3795" i="16"/>
  <c r="F3794" i="16"/>
  <c r="C3794" i="16"/>
  <c r="B3794" i="16"/>
  <c r="F3793" i="16"/>
  <c r="C3793" i="16"/>
  <c r="B3793" i="16"/>
  <c r="F3792" i="16"/>
  <c r="C3792" i="16"/>
  <c r="B3792" i="16"/>
  <c r="F3791" i="16"/>
  <c r="C3791" i="16"/>
  <c r="B3791" i="16"/>
  <c r="F3790" i="16"/>
  <c r="C3790" i="16"/>
  <c r="B3790" i="16"/>
  <c r="F3789" i="16"/>
  <c r="C3789" i="16"/>
  <c r="B3789" i="16"/>
  <c r="F3788" i="16"/>
  <c r="C3788" i="16"/>
  <c r="B3788" i="16"/>
  <c r="F3787" i="16"/>
  <c r="C3787" i="16"/>
  <c r="B3787" i="16"/>
  <c r="F3786" i="16"/>
  <c r="C3786" i="16"/>
  <c r="B3786" i="16"/>
  <c r="F3785" i="16"/>
  <c r="C3785" i="16"/>
  <c r="B3785" i="16"/>
  <c r="F3784" i="16"/>
  <c r="C3784" i="16"/>
  <c r="B3784" i="16"/>
  <c r="F3783" i="16"/>
  <c r="C3783" i="16"/>
  <c r="B3783" i="16"/>
  <c r="F3782" i="16"/>
  <c r="C3782" i="16"/>
  <c r="B3782" i="16"/>
  <c r="F3781" i="16"/>
  <c r="C3781" i="16"/>
  <c r="B3781" i="16"/>
  <c r="F3780" i="16"/>
  <c r="C3780" i="16"/>
  <c r="B3780" i="16"/>
  <c r="F3779" i="16"/>
  <c r="C3779" i="16"/>
  <c r="B3779" i="16"/>
  <c r="F3778" i="16"/>
  <c r="C3778" i="16"/>
  <c r="B3778" i="16"/>
  <c r="F3777" i="16"/>
  <c r="C3777" i="16"/>
  <c r="B3777" i="16"/>
  <c r="F3776" i="16"/>
  <c r="C3776" i="16"/>
  <c r="B3776" i="16"/>
  <c r="F3775" i="16"/>
  <c r="C3775" i="16"/>
  <c r="B3775" i="16"/>
  <c r="F3774" i="16"/>
  <c r="C3774" i="16"/>
  <c r="B3774" i="16"/>
  <c r="F3773" i="16"/>
  <c r="C3773" i="16"/>
  <c r="B3773" i="16"/>
  <c r="F3772" i="16"/>
  <c r="C3772" i="16"/>
  <c r="B3772" i="16"/>
  <c r="F3771" i="16"/>
  <c r="C3771" i="16"/>
  <c r="B3771" i="16"/>
  <c r="F3770" i="16"/>
  <c r="C3770" i="16"/>
  <c r="B3770" i="16"/>
  <c r="F3769" i="16"/>
  <c r="C3769" i="16"/>
  <c r="B3769" i="16"/>
  <c r="F3768" i="16"/>
  <c r="C3768" i="16"/>
  <c r="B3768" i="16"/>
  <c r="F3767" i="16"/>
  <c r="C3767" i="16"/>
  <c r="B3767" i="16"/>
  <c r="F3766" i="16"/>
  <c r="C3766" i="16"/>
  <c r="B3766" i="16"/>
  <c r="F3765" i="16"/>
  <c r="C3765" i="16"/>
  <c r="B3765" i="16"/>
  <c r="F3764" i="16"/>
  <c r="C3764" i="16"/>
  <c r="B3764" i="16"/>
  <c r="F3763" i="16"/>
  <c r="C3763" i="16"/>
  <c r="B3763" i="16"/>
  <c r="F3762" i="16"/>
  <c r="C3762" i="16"/>
  <c r="B3762" i="16"/>
  <c r="F3761" i="16"/>
  <c r="C3761" i="16"/>
  <c r="B3761" i="16"/>
  <c r="F3760" i="16"/>
  <c r="C3760" i="16"/>
  <c r="B3760" i="16"/>
  <c r="F3759" i="16"/>
  <c r="C3759" i="16"/>
  <c r="B3759" i="16"/>
  <c r="F3758" i="16"/>
  <c r="C3758" i="16"/>
  <c r="B3758" i="16"/>
  <c r="F3757" i="16"/>
  <c r="C3757" i="16"/>
  <c r="B3757" i="16"/>
  <c r="F3756" i="16"/>
  <c r="C3756" i="16"/>
  <c r="B3756" i="16"/>
  <c r="F3755" i="16"/>
  <c r="C3755" i="16"/>
  <c r="B3755" i="16"/>
  <c r="F3754" i="16"/>
  <c r="C3754" i="16"/>
  <c r="B3754" i="16"/>
  <c r="F3753" i="16"/>
  <c r="C3753" i="16"/>
  <c r="B3753" i="16"/>
  <c r="F3752" i="16"/>
  <c r="C3752" i="16"/>
  <c r="B3752" i="16"/>
  <c r="F3751" i="16"/>
  <c r="C3751" i="16"/>
  <c r="B3751" i="16"/>
  <c r="F3750" i="16"/>
  <c r="C3750" i="16"/>
  <c r="B3750" i="16"/>
  <c r="F3749" i="16"/>
  <c r="C3749" i="16"/>
  <c r="B3749" i="16"/>
  <c r="F3748" i="16"/>
  <c r="C3748" i="16"/>
  <c r="B3748" i="16"/>
  <c r="F3747" i="16"/>
  <c r="C3747" i="16"/>
  <c r="B3747" i="16"/>
  <c r="F3746" i="16"/>
  <c r="C3746" i="16"/>
  <c r="B3746" i="16"/>
  <c r="F3745" i="16"/>
  <c r="C3745" i="16"/>
  <c r="B3745" i="16"/>
  <c r="F3744" i="16"/>
  <c r="C3744" i="16"/>
  <c r="B3744" i="16"/>
  <c r="F3743" i="16"/>
  <c r="C3743" i="16"/>
  <c r="B3743" i="16"/>
  <c r="F3742" i="16"/>
  <c r="C3742" i="16"/>
  <c r="B3742" i="16"/>
  <c r="F3741" i="16"/>
  <c r="C3741" i="16"/>
  <c r="B3741" i="16"/>
  <c r="F3740" i="16"/>
  <c r="C3740" i="16"/>
  <c r="B3740" i="16"/>
  <c r="F3739" i="16"/>
  <c r="C3739" i="16"/>
  <c r="B3739" i="16"/>
  <c r="F3738" i="16"/>
  <c r="C3738" i="16"/>
  <c r="B3738" i="16"/>
  <c r="F3737" i="16"/>
  <c r="C3737" i="16"/>
  <c r="B3737" i="16"/>
  <c r="F3736" i="16"/>
  <c r="C3736" i="16"/>
  <c r="B3736" i="16"/>
  <c r="F3735" i="16"/>
  <c r="C3735" i="16"/>
  <c r="B3735" i="16"/>
  <c r="F3734" i="16"/>
  <c r="C3734" i="16"/>
  <c r="B3734" i="16"/>
  <c r="F3733" i="16"/>
  <c r="C3733" i="16"/>
  <c r="B3733" i="16"/>
  <c r="F3732" i="16"/>
  <c r="C3732" i="16"/>
  <c r="B3732" i="16"/>
  <c r="F3731" i="16"/>
  <c r="C3731" i="16"/>
  <c r="B3731" i="16"/>
  <c r="F3730" i="16"/>
  <c r="C3730" i="16"/>
  <c r="B3730" i="16"/>
  <c r="F3729" i="16"/>
  <c r="C3729" i="16"/>
  <c r="B3729" i="16"/>
  <c r="F3728" i="16"/>
  <c r="C3728" i="16"/>
  <c r="B3728" i="16"/>
  <c r="F3727" i="16"/>
  <c r="C3727" i="16"/>
  <c r="B3727" i="16"/>
  <c r="F3726" i="16"/>
  <c r="C3726" i="16"/>
  <c r="B3726" i="16"/>
  <c r="F3725" i="16"/>
  <c r="C3725" i="16"/>
  <c r="B3725" i="16"/>
  <c r="F3724" i="16"/>
  <c r="C3724" i="16"/>
  <c r="B3724" i="16"/>
  <c r="F3723" i="16"/>
  <c r="C3723" i="16"/>
  <c r="B3723" i="16"/>
  <c r="F3722" i="16"/>
  <c r="C3722" i="16"/>
  <c r="B3722" i="16"/>
  <c r="F3721" i="16"/>
  <c r="C3721" i="16"/>
  <c r="B3721" i="16"/>
  <c r="F3720" i="16"/>
  <c r="C3720" i="16"/>
  <c r="B3720" i="16"/>
  <c r="F3719" i="16"/>
  <c r="C3719" i="16"/>
  <c r="B3719" i="16"/>
  <c r="F3718" i="16"/>
  <c r="C3718" i="16"/>
  <c r="B3718" i="16"/>
  <c r="F3717" i="16"/>
  <c r="C3717" i="16"/>
  <c r="B3717" i="16"/>
  <c r="F3716" i="16"/>
  <c r="C3716" i="16"/>
  <c r="B3716" i="16"/>
  <c r="F3715" i="16"/>
  <c r="C3715" i="16"/>
  <c r="B3715" i="16"/>
  <c r="F3714" i="16"/>
  <c r="C3714" i="16"/>
  <c r="B3714" i="16"/>
  <c r="F3713" i="16"/>
  <c r="C3713" i="16"/>
  <c r="B3713" i="16"/>
  <c r="F3712" i="16"/>
  <c r="C3712" i="16"/>
  <c r="B3712" i="16"/>
  <c r="F3711" i="16"/>
  <c r="C3711" i="16"/>
  <c r="B3711" i="16"/>
  <c r="F3710" i="16"/>
  <c r="C3710" i="16"/>
  <c r="B3710" i="16"/>
  <c r="F3709" i="16"/>
  <c r="C3709" i="16"/>
  <c r="B3709" i="16"/>
  <c r="F3708" i="16"/>
  <c r="C3708" i="16"/>
  <c r="B3708" i="16"/>
  <c r="F3707" i="16"/>
  <c r="C3707" i="16"/>
  <c r="B3707" i="16"/>
  <c r="F3706" i="16"/>
  <c r="C3706" i="16"/>
  <c r="B3706" i="16"/>
  <c r="F3705" i="16"/>
  <c r="C3705" i="16"/>
  <c r="B3705" i="16"/>
  <c r="F3704" i="16"/>
  <c r="C3704" i="16"/>
  <c r="B3704" i="16"/>
  <c r="F3703" i="16"/>
  <c r="C3703" i="16"/>
  <c r="B3703" i="16"/>
  <c r="F3702" i="16"/>
  <c r="C3702" i="16"/>
  <c r="B3702" i="16"/>
  <c r="F3701" i="16"/>
  <c r="C3701" i="16"/>
  <c r="B3701" i="16"/>
  <c r="F3700" i="16"/>
  <c r="C3700" i="16"/>
  <c r="B3700" i="16"/>
  <c r="F3699" i="16"/>
  <c r="C3699" i="16"/>
  <c r="B3699" i="16"/>
  <c r="F3698" i="16"/>
  <c r="C3698" i="16"/>
  <c r="B3698" i="16"/>
  <c r="F3697" i="16"/>
  <c r="C3697" i="16"/>
  <c r="B3697" i="16"/>
  <c r="F3696" i="16"/>
  <c r="C3696" i="16"/>
  <c r="B3696" i="16"/>
  <c r="F3695" i="16"/>
  <c r="C3695" i="16"/>
  <c r="B3695" i="16"/>
  <c r="F3694" i="16"/>
  <c r="C3694" i="16"/>
  <c r="B3694" i="16"/>
  <c r="F3693" i="16"/>
  <c r="C3693" i="16"/>
  <c r="B3693" i="16"/>
  <c r="F3692" i="16"/>
  <c r="C3692" i="16"/>
  <c r="B3692" i="16"/>
  <c r="F3691" i="16"/>
  <c r="C3691" i="16"/>
  <c r="B3691" i="16"/>
  <c r="F3690" i="16"/>
  <c r="C3690" i="16"/>
  <c r="B3690" i="16"/>
  <c r="F3689" i="16"/>
  <c r="C3689" i="16"/>
  <c r="B3689" i="16"/>
  <c r="F3688" i="16"/>
  <c r="C3688" i="16"/>
  <c r="B3688" i="16"/>
  <c r="F3687" i="16"/>
  <c r="C3687" i="16"/>
  <c r="B3687" i="16"/>
  <c r="F3686" i="16"/>
  <c r="C3686" i="16"/>
  <c r="B3686" i="16"/>
  <c r="F3685" i="16"/>
  <c r="C3685" i="16"/>
  <c r="B3685" i="16"/>
  <c r="F3684" i="16"/>
  <c r="C3684" i="16"/>
  <c r="B3684" i="16"/>
  <c r="F3683" i="16"/>
  <c r="C3683" i="16"/>
  <c r="B3683" i="16"/>
  <c r="F3682" i="16"/>
  <c r="C3682" i="16"/>
  <c r="B3682" i="16"/>
  <c r="F3681" i="16"/>
  <c r="C3681" i="16"/>
  <c r="B3681" i="16"/>
  <c r="F3680" i="16"/>
  <c r="C3680" i="16"/>
  <c r="B3680" i="16"/>
  <c r="F3679" i="16"/>
  <c r="C3679" i="16"/>
  <c r="B3679" i="16"/>
  <c r="F3678" i="16"/>
  <c r="C3678" i="16"/>
  <c r="B3678" i="16"/>
  <c r="F3677" i="16"/>
  <c r="C3677" i="16"/>
  <c r="B3677" i="16"/>
  <c r="F3676" i="16"/>
  <c r="C3676" i="16"/>
  <c r="B3676" i="16"/>
  <c r="F3675" i="16"/>
  <c r="C3675" i="16"/>
  <c r="B3675" i="16"/>
  <c r="F3674" i="16"/>
  <c r="C3674" i="16"/>
  <c r="B3674" i="16"/>
  <c r="F3673" i="16"/>
  <c r="C3673" i="16"/>
  <c r="B3673" i="16"/>
  <c r="F3672" i="16"/>
  <c r="C3672" i="16"/>
  <c r="B3672" i="16"/>
  <c r="F3671" i="16"/>
  <c r="C3671" i="16"/>
  <c r="B3671" i="16"/>
  <c r="F3670" i="16"/>
  <c r="C3670" i="16"/>
  <c r="B3670" i="16"/>
  <c r="F3669" i="16"/>
  <c r="C3669" i="16"/>
  <c r="B3669" i="16"/>
  <c r="F3668" i="16"/>
  <c r="C3668" i="16"/>
  <c r="B3668" i="16"/>
  <c r="F3667" i="16"/>
  <c r="C3667" i="16"/>
  <c r="B3667" i="16"/>
  <c r="F3666" i="16"/>
  <c r="C3666" i="16"/>
  <c r="B3666" i="16"/>
  <c r="F3665" i="16"/>
  <c r="C3665" i="16"/>
  <c r="B3665" i="16"/>
  <c r="F3664" i="16"/>
  <c r="C3664" i="16"/>
  <c r="B3664" i="16"/>
  <c r="F3663" i="16"/>
  <c r="C3663" i="16"/>
  <c r="B3663" i="16"/>
  <c r="F3662" i="16"/>
  <c r="C3662" i="16"/>
  <c r="B3662" i="16"/>
  <c r="F3661" i="16"/>
  <c r="C3661" i="16"/>
  <c r="B3661" i="16"/>
  <c r="F3660" i="16"/>
  <c r="C3660" i="16"/>
  <c r="B3660" i="16"/>
  <c r="F3659" i="16"/>
  <c r="C3659" i="16"/>
  <c r="B3659" i="16"/>
  <c r="F3658" i="16"/>
  <c r="C3658" i="16"/>
  <c r="B3658" i="16"/>
  <c r="F3657" i="16"/>
  <c r="C3657" i="16"/>
  <c r="B3657" i="16"/>
  <c r="F3656" i="16"/>
  <c r="C3656" i="16"/>
  <c r="B3656" i="16"/>
  <c r="F3655" i="16"/>
  <c r="C3655" i="16"/>
  <c r="B3655" i="16"/>
  <c r="F3654" i="16"/>
  <c r="C3654" i="16"/>
  <c r="B3654" i="16"/>
  <c r="F3653" i="16"/>
  <c r="C3653" i="16"/>
  <c r="B3653" i="16"/>
  <c r="F3652" i="16"/>
  <c r="C3652" i="16"/>
  <c r="B3652" i="16"/>
  <c r="F3651" i="16"/>
  <c r="C3651" i="16"/>
  <c r="B3651" i="16"/>
  <c r="F3650" i="16"/>
  <c r="C3650" i="16"/>
  <c r="B3650" i="16"/>
  <c r="F3649" i="16"/>
  <c r="C3649" i="16"/>
  <c r="B3649" i="16"/>
  <c r="F3648" i="16"/>
  <c r="C3648" i="16"/>
  <c r="B3648" i="16"/>
  <c r="F3647" i="16"/>
  <c r="C3647" i="16"/>
  <c r="B3647" i="16"/>
  <c r="F3646" i="16"/>
  <c r="C3646" i="16"/>
  <c r="B3646" i="16"/>
  <c r="F3645" i="16"/>
  <c r="C3645" i="16"/>
  <c r="B3645" i="16"/>
  <c r="F3644" i="16"/>
  <c r="C3644" i="16"/>
  <c r="B3644" i="16"/>
  <c r="F3643" i="16"/>
  <c r="C3643" i="16"/>
  <c r="B3643" i="16"/>
  <c r="F3642" i="16"/>
  <c r="C3642" i="16"/>
  <c r="B3642" i="16"/>
  <c r="F3641" i="16"/>
  <c r="C3641" i="16"/>
  <c r="B3641" i="16"/>
  <c r="F3640" i="16"/>
  <c r="C3640" i="16"/>
  <c r="B3640" i="16"/>
  <c r="F3639" i="16"/>
  <c r="C3639" i="16"/>
  <c r="B3639" i="16"/>
  <c r="F3638" i="16"/>
  <c r="C3638" i="16"/>
  <c r="B3638" i="16"/>
  <c r="F3637" i="16"/>
  <c r="C3637" i="16"/>
  <c r="B3637" i="16"/>
  <c r="F3636" i="16"/>
  <c r="C3636" i="16"/>
  <c r="B3636" i="16"/>
  <c r="F3635" i="16"/>
  <c r="C3635" i="16"/>
  <c r="B3635" i="16"/>
  <c r="F3634" i="16"/>
  <c r="C3634" i="16"/>
  <c r="B3634" i="16"/>
  <c r="F3633" i="16"/>
  <c r="C3633" i="16"/>
  <c r="B3633" i="16"/>
  <c r="F3632" i="16"/>
  <c r="C3632" i="16"/>
  <c r="B3632" i="16"/>
  <c r="F3631" i="16"/>
  <c r="C3631" i="16"/>
  <c r="B3631" i="16"/>
  <c r="F3630" i="16"/>
  <c r="C3630" i="16"/>
  <c r="B3630" i="16"/>
  <c r="F3629" i="16"/>
  <c r="C3629" i="16"/>
  <c r="B3629" i="16"/>
  <c r="F3628" i="16"/>
  <c r="C3628" i="16"/>
  <c r="B3628" i="16"/>
  <c r="F3627" i="16"/>
  <c r="C3627" i="16"/>
  <c r="B3627" i="16"/>
  <c r="F3626" i="16"/>
  <c r="C3626" i="16"/>
  <c r="B3626" i="16"/>
  <c r="F3625" i="16"/>
  <c r="C3625" i="16"/>
  <c r="B3625" i="16"/>
  <c r="F3624" i="16"/>
  <c r="C3624" i="16"/>
  <c r="B3624" i="16"/>
  <c r="F3623" i="16"/>
  <c r="C3623" i="16"/>
  <c r="B3623" i="16"/>
  <c r="F3622" i="16"/>
  <c r="C3622" i="16"/>
  <c r="B3622" i="16"/>
  <c r="F3621" i="16"/>
  <c r="C3621" i="16"/>
  <c r="B3621" i="16"/>
  <c r="F3620" i="16"/>
  <c r="C3620" i="16"/>
  <c r="B3620" i="16"/>
  <c r="F3619" i="16"/>
  <c r="C3619" i="16"/>
  <c r="B3619" i="16"/>
  <c r="F3618" i="16"/>
  <c r="C3618" i="16"/>
  <c r="B3618" i="16"/>
  <c r="F3617" i="16"/>
  <c r="C3617" i="16"/>
  <c r="B3617" i="16"/>
  <c r="F3616" i="16"/>
  <c r="C3616" i="16"/>
  <c r="B3616" i="16"/>
  <c r="F3615" i="16"/>
  <c r="C3615" i="16"/>
  <c r="B3615" i="16"/>
  <c r="F3614" i="16"/>
  <c r="C3614" i="16"/>
  <c r="B3614" i="16"/>
  <c r="F3613" i="16"/>
  <c r="C3613" i="16"/>
  <c r="B3613" i="16"/>
  <c r="F3612" i="16"/>
  <c r="C3612" i="16"/>
  <c r="B3612" i="16"/>
  <c r="F3611" i="16"/>
  <c r="C3611" i="16"/>
  <c r="B3611" i="16"/>
  <c r="F3610" i="16"/>
  <c r="C3610" i="16"/>
  <c r="B3610" i="16"/>
  <c r="F3609" i="16"/>
  <c r="C3609" i="16"/>
  <c r="B3609" i="16"/>
  <c r="F3608" i="16"/>
  <c r="C3608" i="16"/>
  <c r="B3608" i="16"/>
  <c r="F3607" i="16"/>
  <c r="C3607" i="16"/>
  <c r="B3607" i="16"/>
  <c r="F3606" i="16"/>
  <c r="C3606" i="16"/>
  <c r="B3606" i="16"/>
  <c r="F3605" i="16"/>
  <c r="C3605" i="16"/>
  <c r="B3605" i="16"/>
  <c r="F3604" i="16"/>
  <c r="C3604" i="16"/>
  <c r="B3604" i="16"/>
  <c r="F3603" i="16"/>
  <c r="C3603" i="16"/>
  <c r="B3603" i="16"/>
  <c r="F3602" i="16"/>
  <c r="C3602" i="16"/>
  <c r="B3602" i="16"/>
  <c r="F3601" i="16"/>
  <c r="C3601" i="16"/>
  <c r="B3601" i="16"/>
  <c r="F3600" i="16"/>
  <c r="C3600" i="16"/>
  <c r="B3600" i="16"/>
  <c r="F3599" i="16"/>
  <c r="C3599" i="16"/>
  <c r="B3599" i="16"/>
  <c r="F3598" i="16"/>
  <c r="C3598" i="16"/>
  <c r="B3598" i="16"/>
  <c r="F3597" i="16"/>
  <c r="C3597" i="16"/>
  <c r="B3597" i="16"/>
  <c r="F3596" i="16"/>
  <c r="C3596" i="16"/>
  <c r="B3596" i="16"/>
  <c r="F3595" i="16"/>
  <c r="C3595" i="16"/>
  <c r="B3595" i="16"/>
  <c r="F3594" i="16"/>
  <c r="C3594" i="16"/>
  <c r="B3594" i="16"/>
  <c r="F3593" i="16"/>
  <c r="C3593" i="16"/>
  <c r="B3593" i="16"/>
  <c r="F3592" i="16"/>
  <c r="C3592" i="16"/>
  <c r="B3592" i="16"/>
  <c r="F3591" i="16"/>
  <c r="C3591" i="16"/>
  <c r="B3591" i="16"/>
  <c r="F3590" i="16"/>
  <c r="C3590" i="16"/>
  <c r="B3590" i="16"/>
  <c r="F3589" i="16"/>
  <c r="C3589" i="16"/>
  <c r="B3589" i="16"/>
  <c r="F3588" i="16"/>
  <c r="C3588" i="16"/>
  <c r="B3588" i="16"/>
  <c r="F3587" i="16"/>
  <c r="C3587" i="16"/>
  <c r="B3587" i="16"/>
  <c r="F3586" i="16"/>
  <c r="C3586" i="16"/>
  <c r="B3586" i="16"/>
  <c r="F3585" i="16"/>
  <c r="C3585" i="16"/>
  <c r="B3585" i="16"/>
  <c r="F3584" i="16"/>
  <c r="C3584" i="16"/>
  <c r="B3584" i="16"/>
  <c r="F3583" i="16"/>
  <c r="C3583" i="16"/>
  <c r="B3583" i="16"/>
  <c r="F3582" i="16"/>
  <c r="C3582" i="16"/>
  <c r="B3582" i="16"/>
  <c r="F3581" i="16"/>
  <c r="C3581" i="16"/>
  <c r="B3581" i="16"/>
  <c r="F3580" i="16"/>
  <c r="C3580" i="16"/>
  <c r="B3580" i="16"/>
  <c r="F3579" i="16"/>
  <c r="C3579" i="16"/>
  <c r="B3579" i="16"/>
  <c r="F3578" i="16"/>
  <c r="C3578" i="16"/>
  <c r="B3578" i="16"/>
  <c r="F3577" i="16"/>
  <c r="C3577" i="16"/>
  <c r="B3577" i="16"/>
  <c r="F3576" i="16"/>
  <c r="C3576" i="16"/>
  <c r="B3576" i="16"/>
  <c r="F3575" i="16"/>
  <c r="C3575" i="16"/>
  <c r="B3575" i="16"/>
  <c r="F3574" i="16"/>
  <c r="C3574" i="16"/>
  <c r="B3574" i="16"/>
  <c r="F3573" i="16"/>
  <c r="C3573" i="16"/>
  <c r="B3573" i="16"/>
  <c r="F3572" i="16"/>
  <c r="C3572" i="16"/>
  <c r="B3572" i="16"/>
  <c r="F3571" i="16"/>
  <c r="C3571" i="16"/>
  <c r="B3571" i="16"/>
  <c r="F3570" i="16"/>
  <c r="C3570" i="16"/>
  <c r="B3570" i="16"/>
  <c r="F3569" i="16"/>
  <c r="C3569" i="16"/>
  <c r="B3569" i="16"/>
  <c r="F3568" i="16"/>
  <c r="C3568" i="16"/>
  <c r="B3568" i="16"/>
  <c r="F3567" i="16"/>
  <c r="C3567" i="16"/>
  <c r="B3567" i="16"/>
  <c r="F3566" i="16"/>
  <c r="C3566" i="16"/>
  <c r="B3566" i="16"/>
  <c r="F3565" i="16"/>
  <c r="C3565" i="16"/>
  <c r="B3565" i="16"/>
  <c r="F3564" i="16"/>
  <c r="C3564" i="16"/>
  <c r="B3564" i="16"/>
  <c r="F3563" i="16"/>
  <c r="C3563" i="16"/>
  <c r="B3563" i="16"/>
  <c r="F3562" i="16"/>
  <c r="C3562" i="16"/>
  <c r="B3562" i="16"/>
  <c r="F3561" i="16"/>
  <c r="C3561" i="16"/>
  <c r="B3561" i="16"/>
  <c r="F3560" i="16"/>
  <c r="C3560" i="16"/>
  <c r="B3560" i="16"/>
  <c r="F3559" i="16"/>
  <c r="C3559" i="16"/>
  <c r="B3559" i="16"/>
  <c r="F3558" i="16"/>
  <c r="C3558" i="16"/>
  <c r="B3558" i="16"/>
  <c r="F3557" i="16"/>
  <c r="C3557" i="16"/>
  <c r="B3557" i="16"/>
  <c r="F3556" i="16"/>
  <c r="C3556" i="16"/>
  <c r="B3556" i="16"/>
  <c r="F3555" i="16"/>
  <c r="C3555" i="16"/>
  <c r="B3555" i="16"/>
  <c r="F3554" i="16"/>
  <c r="C3554" i="16"/>
  <c r="B3554" i="16"/>
  <c r="F3553" i="16"/>
  <c r="C3553" i="16"/>
  <c r="B3553" i="16"/>
  <c r="F3552" i="16"/>
  <c r="C3552" i="16"/>
  <c r="B3552" i="16"/>
  <c r="F3551" i="16"/>
  <c r="C3551" i="16"/>
  <c r="B3551" i="16"/>
  <c r="F3550" i="16"/>
  <c r="C3550" i="16"/>
  <c r="B3550" i="16"/>
  <c r="F3549" i="16"/>
  <c r="C3549" i="16"/>
  <c r="B3549" i="16"/>
  <c r="F3548" i="16"/>
  <c r="C3548" i="16"/>
  <c r="B3548" i="16"/>
  <c r="F3547" i="16"/>
  <c r="C3547" i="16"/>
  <c r="B3547" i="16"/>
  <c r="F3546" i="16"/>
  <c r="C3546" i="16"/>
  <c r="B3546" i="16"/>
  <c r="F3545" i="16"/>
  <c r="C3545" i="16"/>
  <c r="B3545" i="16"/>
  <c r="F3544" i="16"/>
  <c r="C3544" i="16"/>
  <c r="B3544" i="16"/>
  <c r="F3543" i="16"/>
  <c r="C3543" i="16"/>
  <c r="B3543" i="16"/>
  <c r="F3542" i="16"/>
  <c r="C3542" i="16"/>
  <c r="B3542" i="16"/>
  <c r="F3541" i="16"/>
  <c r="C3541" i="16"/>
  <c r="B3541" i="16"/>
  <c r="F3540" i="16"/>
  <c r="C3540" i="16"/>
  <c r="B3540" i="16"/>
  <c r="F3539" i="16"/>
  <c r="C3539" i="16"/>
  <c r="B3539" i="16"/>
  <c r="F3538" i="16"/>
  <c r="C3538" i="16"/>
  <c r="B3538" i="16"/>
  <c r="F3537" i="16"/>
  <c r="C3537" i="16"/>
  <c r="B3537" i="16"/>
  <c r="F3536" i="16"/>
  <c r="C3536" i="16"/>
  <c r="B3536" i="16"/>
  <c r="F3535" i="16"/>
  <c r="C3535" i="16"/>
  <c r="B3535" i="16"/>
  <c r="F3534" i="16"/>
  <c r="C3534" i="16"/>
  <c r="B3534" i="16"/>
  <c r="F3533" i="16"/>
  <c r="C3533" i="16"/>
  <c r="B3533" i="16"/>
  <c r="F3532" i="16"/>
  <c r="C3532" i="16"/>
  <c r="B3532" i="16"/>
  <c r="F3531" i="16"/>
  <c r="C3531" i="16"/>
  <c r="B3531" i="16"/>
  <c r="F3530" i="16"/>
  <c r="C3530" i="16"/>
  <c r="B3530" i="16"/>
  <c r="F3529" i="16"/>
  <c r="C3529" i="16"/>
  <c r="B3529" i="16"/>
  <c r="F3528" i="16"/>
  <c r="C3528" i="16"/>
  <c r="B3528" i="16"/>
  <c r="F3527" i="16"/>
  <c r="C3527" i="16"/>
  <c r="B3527" i="16"/>
  <c r="F3526" i="16"/>
  <c r="C3526" i="16"/>
  <c r="B3526" i="16"/>
  <c r="F3525" i="16"/>
  <c r="C3525" i="16"/>
  <c r="B3525" i="16"/>
  <c r="F3524" i="16"/>
  <c r="C3524" i="16"/>
  <c r="B3524" i="16"/>
  <c r="F3523" i="16"/>
  <c r="C3523" i="16"/>
  <c r="B3523" i="16"/>
  <c r="F3522" i="16"/>
  <c r="C3522" i="16"/>
  <c r="B3522" i="16"/>
  <c r="F3521" i="16"/>
  <c r="C3521" i="16"/>
  <c r="B3521" i="16"/>
  <c r="F3520" i="16"/>
  <c r="C3520" i="16"/>
  <c r="B3520" i="16"/>
  <c r="F3519" i="16"/>
  <c r="C3519" i="16"/>
  <c r="B3519" i="16"/>
  <c r="F3518" i="16"/>
  <c r="C3518" i="16"/>
  <c r="B3518" i="16"/>
  <c r="F3517" i="16"/>
  <c r="C3517" i="16"/>
  <c r="B3517" i="16"/>
  <c r="F3516" i="16"/>
  <c r="C3516" i="16"/>
  <c r="B3516" i="16"/>
  <c r="F3515" i="16"/>
  <c r="C3515" i="16"/>
  <c r="B3515" i="16"/>
  <c r="F3514" i="16"/>
  <c r="C3514" i="16"/>
  <c r="B3514" i="16"/>
  <c r="F3513" i="16"/>
  <c r="C3513" i="16"/>
  <c r="B3513" i="16"/>
  <c r="F3512" i="16"/>
  <c r="C3512" i="16"/>
  <c r="B3512" i="16"/>
  <c r="F3511" i="16"/>
  <c r="C3511" i="16"/>
  <c r="B3511" i="16"/>
  <c r="F3510" i="16"/>
  <c r="C3510" i="16"/>
  <c r="B3510" i="16"/>
  <c r="F3509" i="16"/>
  <c r="C3509" i="16"/>
  <c r="B3509" i="16"/>
  <c r="F3508" i="16"/>
  <c r="C3508" i="16"/>
  <c r="B3508" i="16"/>
  <c r="F3507" i="16"/>
  <c r="C3507" i="16"/>
  <c r="B3507" i="16"/>
  <c r="F3506" i="16"/>
  <c r="C3506" i="16"/>
  <c r="B3506" i="16"/>
  <c r="F3505" i="16"/>
  <c r="C3505" i="16"/>
  <c r="B3505" i="16"/>
  <c r="F3504" i="16"/>
  <c r="C3504" i="16"/>
  <c r="B3504" i="16"/>
  <c r="F3503" i="16"/>
  <c r="C3503" i="16"/>
  <c r="B3503" i="16"/>
  <c r="F3502" i="16"/>
  <c r="C3502" i="16"/>
  <c r="B3502" i="16"/>
  <c r="F3501" i="16"/>
  <c r="C3501" i="16"/>
  <c r="B3501" i="16"/>
  <c r="F3500" i="16"/>
  <c r="C3500" i="16"/>
  <c r="B3500" i="16"/>
  <c r="F3499" i="16"/>
  <c r="C3499" i="16"/>
  <c r="B3499" i="16"/>
  <c r="F3498" i="16"/>
  <c r="C3498" i="16"/>
  <c r="B3498" i="16"/>
  <c r="F3497" i="16"/>
  <c r="C3497" i="16"/>
  <c r="B3497" i="16"/>
  <c r="F3496" i="16"/>
  <c r="C3496" i="16"/>
  <c r="B3496" i="16"/>
  <c r="F3495" i="16"/>
  <c r="C3495" i="16"/>
  <c r="B3495" i="16"/>
  <c r="F3494" i="16"/>
  <c r="C3494" i="16"/>
  <c r="B3494" i="16"/>
  <c r="F3493" i="16"/>
  <c r="C3493" i="16"/>
  <c r="B3493" i="16"/>
  <c r="F3492" i="16"/>
  <c r="C3492" i="16"/>
  <c r="B3492" i="16"/>
  <c r="F3491" i="16"/>
  <c r="C3491" i="16"/>
  <c r="B3491" i="16"/>
  <c r="F3490" i="16"/>
  <c r="C3490" i="16"/>
  <c r="B3490" i="16"/>
  <c r="F3489" i="16"/>
  <c r="C3489" i="16"/>
  <c r="B3489" i="16"/>
  <c r="F3488" i="16"/>
  <c r="C3488" i="16"/>
  <c r="B3488" i="16"/>
  <c r="F3487" i="16"/>
  <c r="C3487" i="16"/>
  <c r="B3487" i="16"/>
  <c r="F3486" i="16"/>
  <c r="C3486" i="16"/>
  <c r="B3486" i="16"/>
  <c r="F3485" i="16"/>
  <c r="C3485" i="16"/>
  <c r="B3485" i="16"/>
  <c r="F3484" i="16"/>
  <c r="C3484" i="16"/>
  <c r="B3484" i="16"/>
  <c r="F3483" i="16"/>
  <c r="C3483" i="16"/>
  <c r="B3483" i="16"/>
  <c r="F3482" i="16"/>
  <c r="C3482" i="16"/>
  <c r="B3482" i="16"/>
  <c r="F3481" i="16"/>
  <c r="C3481" i="16"/>
  <c r="B3481" i="16"/>
  <c r="F3480" i="16"/>
  <c r="C3480" i="16"/>
  <c r="B3480" i="16"/>
  <c r="F3479" i="16"/>
  <c r="C3479" i="16"/>
  <c r="B3479" i="16"/>
  <c r="F3478" i="16"/>
  <c r="C3478" i="16"/>
  <c r="B3478" i="16"/>
  <c r="F3477" i="16"/>
  <c r="C3477" i="16"/>
  <c r="B3477" i="16"/>
  <c r="F3476" i="16"/>
  <c r="C3476" i="16"/>
  <c r="B3476" i="16"/>
  <c r="F3475" i="16"/>
  <c r="C3475" i="16"/>
  <c r="B3475" i="16"/>
  <c r="F3474" i="16"/>
  <c r="C3474" i="16"/>
  <c r="B3474" i="16"/>
  <c r="F3473" i="16"/>
  <c r="C3473" i="16"/>
  <c r="B3473" i="16"/>
  <c r="F3472" i="16"/>
  <c r="C3472" i="16"/>
  <c r="B3472" i="16"/>
  <c r="F3471" i="16"/>
  <c r="C3471" i="16"/>
  <c r="B3471" i="16"/>
  <c r="F3470" i="16"/>
  <c r="C3470" i="16"/>
  <c r="B3470" i="16"/>
  <c r="F3469" i="16"/>
  <c r="C3469" i="16"/>
  <c r="B3469" i="16"/>
  <c r="F3468" i="16"/>
  <c r="C3468" i="16"/>
  <c r="B3468" i="16"/>
  <c r="F3467" i="16"/>
  <c r="C3467" i="16"/>
  <c r="B3467" i="16"/>
  <c r="F3466" i="16"/>
  <c r="C3466" i="16"/>
  <c r="B3466" i="16"/>
  <c r="F3465" i="16"/>
  <c r="C3465" i="16"/>
  <c r="B3465" i="16"/>
  <c r="F3464" i="16"/>
  <c r="C3464" i="16"/>
  <c r="B3464" i="16"/>
  <c r="F3463" i="16"/>
  <c r="C3463" i="16"/>
  <c r="B3463" i="16"/>
  <c r="F3462" i="16"/>
  <c r="C3462" i="16"/>
  <c r="B3462" i="16"/>
  <c r="F3461" i="16"/>
  <c r="C3461" i="16"/>
  <c r="B3461" i="16"/>
  <c r="F3460" i="16"/>
  <c r="C3460" i="16"/>
  <c r="B3460" i="16"/>
  <c r="F3459" i="16"/>
  <c r="C3459" i="16"/>
  <c r="B3459" i="16"/>
  <c r="F3458" i="16"/>
  <c r="C3458" i="16"/>
  <c r="B3458" i="16"/>
  <c r="F3457" i="16"/>
  <c r="C3457" i="16"/>
  <c r="B3457" i="16"/>
  <c r="F3456" i="16"/>
  <c r="C3456" i="16"/>
  <c r="B3456" i="16"/>
  <c r="F3455" i="16"/>
  <c r="C3455" i="16"/>
  <c r="B3455" i="16"/>
  <c r="F3454" i="16"/>
  <c r="C3454" i="16"/>
  <c r="B3454" i="16"/>
  <c r="F3453" i="16"/>
  <c r="C3453" i="16"/>
  <c r="B3453" i="16"/>
  <c r="F3452" i="16"/>
  <c r="C3452" i="16"/>
  <c r="B3452" i="16"/>
  <c r="F3451" i="16"/>
  <c r="C3451" i="16"/>
  <c r="B3451" i="16"/>
  <c r="F3450" i="16"/>
  <c r="C3450" i="16"/>
  <c r="B3450" i="16"/>
  <c r="F3449" i="16"/>
  <c r="C3449" i="16"/>
  <c r="B3449" i="16"/>
  <c r="F3448" i="16"/>
  <c r="C3448" i="16"/>
  <c r="B3448" i="16"/>
  <c r="F3447" i="16"/>
  <c r="C3447" i="16"/>
  <c r="B3447" i="16"/>
  <c r="F3446" i="16"/>
  <c r="C3446" i="16"/>
  <c r="B3446" i="16"/>
  <c r="F3445" i="16"/>
  <c r="C3445" i="16"/>
  <c r="B3445" i="16"/>
  <c r="F3444" i="16"/>
  <c r="C3444" i="16"/>
  <c r="B3444" i="16"/>
  <c r="F3443" i="16"/>
  <c r="C3443" i="16"/>
  <c r="B3443" i="16"/>
  <c r="F3442" i="16"/>
  <c r="C3442" i="16"/>
  <c r="B3442" i="16"/>
  <c r="F3441" i="16"/>
  <c r="C3441" i="16"/>
  <c r="B3441" i="16"/>
  <c r="F3440" i="16"/>
  <c r="C3440" i="16"/>
  <c r="B3440" i="16"/>
  <c r="F3439" i="16"/>
  <c r="C3439" i="16"/>
  <c r="B3439" i="16"/>
  <c r="F3438" i="16"/>
  <c r="C3438" i="16"/>
  <c r="B3438" i="16"/>
  <c r="F3437" i="16"/>
  <c r="C3437" i="16"/>
  <c r="B3437" i="16"/>
  <c r="F3436" i="16"/>
  <c r="C3436" i="16"/>
  <c r="B3436" i="16"/>
  <c r="F3435" i="16"/>
  <c r="C3435" i="16"/>
  <c r="B3435" i="16"/>
  <c r="F3434" i="16"/>
  <c r="C3434" i="16"/>
  <c r="B3434" i="16"/>
  <c r="F3433" i="16"/>
  <c r="C3433" i="16"/>
  <c r="B3433" i="16"/>
  <c r="F3432" i="16"/>
  <c r="C3432" i="16"/>
  <c r="B3432" i="16"/>
  <c r="F3431" i="16"/>
  <c r="C3431" i="16"/>
  <c r="B3431" i="16"/>
  <c r="F3430" i="16"/>
  <c r="C3430" i="16"/>
  <c r="B3430" i="16"/>
  <c r="F3429" i="16"/>
  <c r="C3429" i="16"/>
  <c r="B3429" i="16"/>
  <c r="F3428" i="16"/>
  <c r="C3428" i="16"/>
  <c r="B3428" i="16"/>
  <c r="F3427" i="16"/>
  <c r="C3427" i="16"/>
  <c r="B3427" i="16"/>
  <c r="F3426" i="16"/>
  <c r="C3426" i="16"/>
  <c r="B3426" i="16"/>
  <c r="F3425" i="16"/>
  <c r="C3425" i="16"/>
  <c r="B3425" i="16"/>
  <c r="F3424" i="16"/>
  <c r="C3424" i="16"/>
  <c r="B3424" i="16"/>
  <c r="F3423" i="16"/>
  <c r="C3423" i="16"/>
  <c r="B3423" i="16"/>
  <c r="F3422" i="16"/>
  <c r="C3422" i="16"/>
  <c r="B3422" i="16"/>
  <c r="F3421" i="16"/>
  <c r="C3421" i="16"/>
  <c r="B3421" i="16"/>
  <c r="F3420" i="16"/>
  <c r="C3420" i="16"/>
  <c r="B3420" i="16"/>
  <c r="F3419" i="16"/>
  <c r="C3419" i="16"/>
  <c r="B3419" i="16"/>
  <c r="F3418" i="16"/>
  <c r="C3418" i="16"/>
  <c r="B3418" i="16"/>
  <c r="F3417" i="16"/>
  <c r="C3417" i="16"/>
  <c r="B3417" i="16"/>
  <c r="F3416" i="16"/>
  <c r="C3416" i="16"/>
  <c r="B3416" i="16"/>
  <c r="F3415" i="16"/>
  <c r="C3415" i="16"/>
  <c r="B3415" i="16"/>
  <c r="F3414" i="16"/>
  <c r="C3414" i="16"/>
  <c r="B3414" i="16"/>
  <c r="F3413" i="16"/>
  <c r="C3413" i="16"/>
  <c r="B3413" i="16"/>
  <c r="F3412" i="16"/>
  <c r="C3412" i="16"/>
  <c r="B3412" i="16"/>
  <c r="F3411" i="16"/>
  <c r="C3411" i="16"/>
  <c r="B3411" i="16"/>
  <c r="F3410" i="16"/>
  <c r="C3410" i="16"/>
  <c r="B3410" i="16"/>
  <c r="F3409" i="16"/>
  <c r="C3409" i="16"/>
  <c r="B3409" i="16"/>
  <c r="F3408" i="16"/>
  <c r="C3408" i="16"/>
  <c r="B3408" i="16"/>
  <c r="F3407" i="16"/>
  <c r="C3407" i="16"/>
  <c r="B3407" i="16"/>
  <c r="F3406" i="16"/>
  <c r="C3406" i="16"/>
  <c r="B3406" i="16"/>
  <c r="F3405" i="16"/>
  <c r="C3405" i="16"/>
  <c r="B3405" i="16"/>
  <c r="F3404" i="16"/>
  <c r="C3404" i="16"/>
  <c r="B3404" i="16"/>
  <c r="F3403" i="16"/>
  <c r="C3403" i="16"/>
  <c r="B3403" i="16"/>
  <c r="F3402" i="16"/>
  <c r="C3402" i="16"/>
  <c r="B3402" i="16"/>
  <c r="F3401" i="16"/>
  <c r="C3401" i="16"/>
  <c r="B3401" i="16"/>
  <c r="F3400" i="16"/>
  <c r="C3400" i="16"/>
  <c r="B3400" i="16"/>
  <c r="F3399" i="16"/>
  <c r="C3399" i="16"/>
  <c r="B3399" i="16"/>
  <c r="F3398" i="16"/>
  <c r="C3398" i="16"/>
  <c r="B3398" i="16"/>
  <c r="F3397" i="16"/>
  <c r="C3397" i="16"/>
  <c r="B3397" i="16"/>
  <c r="F3396" i="16"/>
  <c r="C3396" i="16"/>
  <c r="B3396" i="16"/>
  <c r="F3395" i="16"/>
  <c r="C3395" i="16"/>
  <c r="B3395" i="16"/>
  <c r="F3394" i="16"/>
  <c r="C3394" i="16"/>
  <c r="B3394" i="16"/>
  <c r="F3393" i="16"/>
  <c r="C3393" i="16"/>
  <c r="B3393" i="16"/>
  <c r="F3392" i="16"/>
  <c r="C3392" i="16"/>
  <c r="B3392" i="16"/>
  <c r="F3391" i="16"/>
  <c r="C3391" i="16"/>
  <c r="B3391" i="16"/>
  <c r="F3390" i="16"/>
  <c r="C3390" i="16"/>
  <c r="B3390" i="16"/>
  <c r="F3389" i="16"/>
  <c r="C3389" i="16"/>
  <c r="B3389" i="16"/>
  <c r="F3388" i="16"/>
  <c r="C3388" i="16"/>
  <c r="B3388" i="16"/>
  <c r="F3387" i="16"/>
  <c r="C3387" i="16"/>
  <c r="B3387" i="16"/>
  <c r="F3386" i="16"/>
  <c r="C3386" i="16"/>
  <c r="B3386" i="16"/>
  <c r="F3385" i="16"/>
  <c r="C3385" i="16"/>
  <c r="B3385" i="16"/>
  <c r="F3384" i="16"/>
  <c r="C3384" i="16"/>
  <c r="B3384" i="16"/>
  <c r="F3383" i="16"/>
  <c r="C3383" i="16"/>
  <c r="B3383" i="16"/>
  <c r="F3382" i="16"/>
  <c r="C3382" i="16"/>
  <c r="B3382" i="16"/>
  <c r="F3381" i="16"/>
  <c r="C3381" i="16"/>
  <c r="B3381" i="16"/>
  <c r="F3380" i="16"/>
  <c r="C3380" i="16"/>
  <c r="B3380" i="16"/>
  <c r="F3379" i="16"/>
  <c r="C3379" i="16"/>
  <c r="B3379" i="16"/>
  <c r="F3378" i="16"/>
  <c r="C3378" i="16"/>
  <c r="B3378" i="16"/>
  <c r="F3377" i="16"/>
  <c r="C3377" i="16"/>
  <c r="B3377" i="16"/>
  <c r="F3376" i="16"/>
  <c r="C3376" i="16"/>
  <c r="B3376" i="16"/>
  <c r="F3375" i="16"/>
  <c r="C3375" i="16"/>
  <c r="B3375" i="16"/>
  <c r="F3374" i="16"/>
  <c r="C3374" i="16"/>
  <c r="B3374" i="16"/>
  <c r="F3373" i="16"/>
  <c r="C3373" i="16"/>
  <c r="B3373" i="16"/>
  <c r="F3372" i="16"/>
  <c r="C3372" i="16"/>
  <c r="B3372" i="16"/>
  <c r="F3371" i="16"/>
  <c r="C3371" i="16"/>
  <c r="B3371" i="16"/>
  <c r="F3370" i="16"/>
  <c r="C3370" i="16"/>
  <c r="B3370" i="16"/>
  <c r="F3369" i="16"/>
  <c r="C3369" i="16"/>
  <c r="B3369" i="16"/>
  <c r="F3368" i="16"/>
  <c r="C3368" i="16"/>
  <c r="B3368" i="16"/>
  <c r="F3367" i="16"/>
  <c r="C3367" i="16"/>
  <c r="B3367" i="16"/>
  <c r="F3366" i="16"/>
  <c r="C3366" i="16"/>
  <c r="B3366" i="16"/>
  <c r="F3365" i="16"/>
  <c r="C3365" i="16"/>
  <c r="B3365" i="16"/>
  <c r="F3364" i="16"/>
  <c r="C3364" i="16"/>
  <c r="B3364" i="16"/>
  <c r="F3363" i="16"/>
  <c r="C3363" i="16"/>
  <c r="B3363" i="16"/>
  <c r="F3362" i="16"/>
  <c r="C3362" i="16"/>
  <c r="B3362" i="16"/>
  <c r="F3361" i="16"/>
  <c r="C3361" i="16"/>
  <c r="B3361" i="16"/>
  <c r="F3360" i="16"/>
  <c r="C3360" i="16"/>
  <c r="B3360" i="16"/>
  <c r="F3359" i="16"/>
  <c r="C3359" i="16"/>
  <c r="B3359" i="16"/>
  <c r="F3358" i="16"/>
  <c r="C3358" i="16"/>
  <c r="B3358" i="16"/>
  <c r="F3357" i="16"/>
  <c r="C3357" i="16"/>
  <c r="B3357" i="16"/>
  <c r="F3356" i="16"/>
  <c r="C3356" i="16"/>
  <c r="B3356" i="16"/>
  <c r="F3355" i="16"/>
  <c r="C3355" i="16"/>
  <c r="B3355" i="16"/>
  <c r="F3354" i="16"/>
  <c r="C3354" i="16"/>
  <c r="B3354" i="16"/>
  <c r="F3353" i="16"/>
  <c r="C3353" i="16"/>
  <c r="B3353" i="16"/>
  <c r="F3352" i="16"/>
  <c r="C3352" i="16"/>
  <c r="B3352" i="16"/>
  <c r="F3351" i="16"/>
  <c r="C3351" i="16"/>
  <c r="B3351" i="16"/>
  <c r="F3350" i="16"/>
  <c r="C3350" i="16"/>
  <c r="B3350" i="16"/>
  <c r="F3349" i="16"/>
  <c r="C3349" i="16"/>
  <c r="B3349" i="16"/>
  <c r="F3348" i="16"/>
  <c r="C3348" i="16"/>
  <c r="B3348" i="16"/>
  <c r="F3347" i="16"/>
  <c r="C3347" i="16"/>
  <c r="B3347" i="16"/>
  <c r="F3346" i="16"/>
  <c r="C3346" i="16"/>
  <c r="B3346" i="16"/>
  <c r="F3345" i="16"/>
  <c r="C3345" i="16"/>
  <c r="B3345" i="16"/>
  <c r="F3344" i="16"/>
  <c r="C3344" i="16"/>
  <c r="B3344" i="16"/>
  <c r="F3343" i="16"/>
  <c r="C3343" i="16"/>
  <c r="B3343" i="16"/>
  <c r="F3342" i="16"/>
  <c r="C3342" i="16"/>
  <c r="B3342" i="16"/>
  <c r="F3341" i="16"/>
  <c r="C3341" i="16"/>
  <c r="B3341" i="16"/>
  <c r="F3340" i="16"/>
  <c r="C3340" i="16"/>
  <c r="B3340" i="16"/>
  <c r="F3339" i="16"/>
  <c r="C3339" i="16"/>
  <c r="B3339" i="16"/>
  <c r="F3338" i="16"/>
  <c r="C3338" i="16"/>
  <c r="B3338" i="16"/>
  <c r="F3337" i="16"/>
  <c r="C3337" i="16"/>
  <c r="B3337" i="16"/>
  <c r="F3336" i="16"/>
  <c r="C3336" i="16"/>
  <c r="B3336" i="16"/>
  <c r="F3335" i="16"/>
  <c r="C3335" i="16"/>
  <c r="B3335" i="16"/>
  <c r="F3334" i="16"/>
  <c r="C3334" i="16"/>
  <c r="B3334" i="16"/>
  <c r="F3333" i="16"/>
  <c r="C3333" i="16"/>
  <c r="B3333" i="16"/>
  <c r="F3332" i="16"/>
  <c r="C3332" i="16"/>
  <c r="B3332" i="16"/>
  <c r="F3331" i="16"/>
  <c r="C3331" i="16"/>
  <c r="B3331" i="16"/>
  <c r="F3330" i="16"/>
  <c r="C3330" i="16"/>
  <c r="B3330" i="16"/>
  <c r="F3329" i="16"/>
  <c r="C3329" i="16"/>
  <c r="B3329" i="16"/>
  <c r="F3328" i="16"/>
  <c r="C3328" i="16"/>
  <c r="B3328" i="16"/>
  <c r="F3327" i="16"/>
  <c r="C3327" i="16"/>
  <c r="B3327" i="16"/>
  <c r="F3326" i="16"/>
  <c r="C3326" i="16"/>
  <c r="B3326" i="16"/>
  <c r="F3325" i="16"/>
  <c r="C3325" i="16"/>
  <c r="B3325" i="16"/>
  <c r="F3324" i="16"/>
  <c r="C3324" i="16"/>
  <c r="B3324" i="16"/>
  <c r="F3323" i="16"/>
  <c r="C3323" i="16"/>
  <c r="B3323" i="16"/>
  <c r="F3322" i="16"/>
  <c r="C3322" i="16"/>
  <c r="B3322" i="16"/>
  <c r="F3321" i="16"/>
  <c r="C3321" i="16"/>
  <c r="B3321" i="16"/>
  <c r="F3320" i="16"/>
  <c r="C3320" i="16"/>
  <c r="B3320" i="16"/>
  <c r="F3319" i="16"/>
  <c r="C3319" i="16"/>
  <c r="B3319" i="16"/>
  <c r="F3318" i="16"/>
  <c r="C3318" i="16"/>
  <c r="B3318" i="16"/>
  <c r="F3317" i="16"/>
  <c r="C3317" i="16"/>
  <c r="B3317" i="16"/>
  <c r="F3316" i="16"/>
  <c r="C3316" i="16"/>
  <c r="B3316" i="16"/>
  <c r="F3315" i="16"/>
  <c r="C3315" i="16"/>
  <c r="B3315" i="16"/>
  <c r="F3314" i="16"/>
  <c r="C3314" i="16"/>
  <c r="B3314" i="16"/>
  <c r="F3313" i="16"/>
  <c r="C3313" i="16"/>
  <c r="B3313" i="16"/>
  <c r="F3312" i="16"/>
  <c r="C3312" i="16"/>
  <c r="B3312" i="16"/>
  <c r="F3311" i="16"/>
  <c r="C3311" i="16"/>
  <c r="B3311" i="16"/>
  <c r="F3310" i="16"/>
  <c r="C3310" i="16"/>
  <c r="B3310" i="16"/>
  <c r="F3309" i="16"/>
  <c r="C3309" i="16"/>
  <c r="B3309" i="16"/>
  <c r="F3308" i="16"/>
  <c r="C3308" i="16"/>
  <c r="B3308" i="16"/>
  <c r="F3307" i="16"/>
  <c r="C3307" i="16"/>
  <c r="B3307" i="16"/>
  <c r="F3306" i="16"/>
  <c r="C3306" i="16"/>
  <c r="B3306" i="16"/>
  <c r="F3305" i="16"/>
  <c r="C3305" i="16"/>
  <c r="B3305" i="16"/>
  <c r="F3304" i="16"/>
  <c r="C3304" i="16"/>
  <c r="B3304" i="16"/>
  <c r="F3303" i="16"/>
  <c r="C3303" i="16"/>
  <c r="B3303" i="16"/>
  <c r="F3302" i="16"/>
  <c r="C3302" i="16"/>
  <c r="B3302" i="16"/>
  <c r="F3301" i="16"/>
  <c r="C3301" i="16"/>
  <c r="B3301" i="16"/>
  <c r="F3300" i="16"/>
  <c r="C3300" i="16"/>
  <c r="B3300" i="16"/>
  <c r="F3299" i="16"/>
  <c r="C3299" i="16"/>
  <c r="B3299" i="16"/>
  <c r="F3298" i="16"/>
  <c r="C3298" i="16"/>
  <c r="B3298" i="16"/>
  <c r="F3297" i="16"/>
  <c r="C3297" i="16"/>
  <c r="B3297" i="16"/>
  <c r="F3296" i="16"/>
  <c r="C3296" i="16"/>
  <c r="B3296" i="16"/>
  <c r="F3295" i="16"/>
  <c r="C3295" i="16"/>
  <c r="B3295" i="16"/>
  <c r="F3294" i="16"/>
  <c r="C3294" i="16"/>
  <c r="B3294" i="16"/>
  <c r="F3293" i="16"/>
  <c r="C3293" i="16"/>
  <c r="B3293" i="16"/>
  <c r="F3292" i="16"/>
  <c r="C3292" i="16"/>
  <c r="B3292" i="16"/>
  <c r="F3291" i="16"/>
  <c r="C3291" i="16"/>
  <c r="B3291" i="16"/>
  <c r="F3290" i="16"/>
  <c r="C3290" i="16"/>
  <c r="B3290" i="16"/>
  <c r="F3289" i="16"/>
  <c r="C3289" i="16"/>
  <c r="B3289" i="16"/>
  <c r="F3288" i="16"/>
  <c r="C3288" i="16"/>
  <c r="B3288" i="16"/>
  <c r="F3287" i="16"/>
  <c r="C3287" i="16"/>
  <c r="B3287" i="16"/>
  <c r="F3286" i="16"/>
  <c r="C3286" i="16"/>
  <c r="B3286" i="16"/>
  <c r="F3285" i="16"/>
  <c r="C3285" i="16"/>
  <c r="B3285" i="16"/>
  <c r="F3284" i="16"/>
  <c r="C3284" i="16"/>
  <c r="B3284" i="16"/>
  <c r="F3283" i="16"/>
  <c r="C3283" i="16"/>
  <c r="B3283" i="16"/>
  <c r="F3282" i="16"/>
  <c r="C3282" i="16"/>
  <c r="B3282" i="16"/>
  <c r="F3281" i="16"/>
  <c r="C3281" i="16"/>
  <c r="B3281" i="16"/>
  <c r="F3280" i="16"/>
  <c r="C3280" i="16"/>
  <c r="B3280" i="16"/>
  <c r="F3279" i="16"/>
  <c r="C3279" i="16"/>
  <c r="B3279" i="16"/>
  <c r="F3278" i="16"/>
  <c r="C3278" i="16"/>
  <c r="B3278" i="16"/>
  <c r="F3277" i="16"/>
  <c r="C3277" i="16"/>
  <c r="B3277" i="16"/>
  <c r="F3276" i="16"/>
  <c r="C3276" i="16"/>
  <c r="B3276" i="16"/>
  <c r="F3275" i="16"/>
  <c r="C3275" i="16"/>
  <c r="B3275" i="16"/>
  <c r="F3274" i="16"/>
  <c r="C3274" i="16"/>
  <c r="B3274" i="16"/>
  <c r="F3273" i="16"/>
  <c r="C3273" i="16"/>
  <c r="B3273" i="16"/>
  <c r="F3272" i="16"/>
  <c r="C3272" i="16"/>
  <c r="B3272" i="16"/>
  <c r="F3271" i="16"/>
  <c r="C3271" i="16"/>
  <c r="B3271" i="16"/>
  <c r="F3270" i="16"/>
  <c r="C3270" i="16"/>
  <c r="B3270" i="16"/>
  <c r="F3269" i="16"/>
  <c r="C3269" i="16"/>
  <c r="B3269" i="16"/>
  <c r="F3268" i="16"/>
  <c r="C3268" i="16"/>
  <c r="B3268" i="16"/>
  <c r="F3267" i="16"/>
  <c r="C3267" i="16"/>
  <c r="B3267" i="16"/>
  <c r="F3266" i="16"/>
  <c r="C3266" i="16"/>
  <c r="B3266" i="16"/>
  <c r="F3265" i="16"/>
  <c r="C3265" i="16"/>
  <c r="B3265" i="16"/>
  <c r="F3264" i="16"/>
  <c r="C3264" i="16"/>
  <c r="B3264" i="16"/>
  <c r="F3263" i="16"/>
  <c r="C3263" i="16"/>
  <c r="B3263" i="16"/>
  <c r="F3262" i="16"/>
  <c r="C3262" i="16"/>
  <c r="B3262" i="16"/>
  <c r="F3261" i="16"/>
  <c r="C3261" i="16"/>
  <c r="B3261" i="16"/>
  <c r="F3260" i="16"/>
  <c r="C3260" i="16"/>
  <c r="B3260" i="16"/>
  <c r="F3259" i="16"/>
  <c r="C3259" i="16"/>
  <c r="B3259" i="16"/>
  <c r="F3258" i="16"/>
  <c r="C3258" i="16"/>
  <c r="B3258" i="16"/>
  <c r="F3257" i="16"/>
  <c r="C3257" i="16"/>
  <c r="B3257" i="16"/>
  <c r="F3256" i="16"/>
  <c r="C3256" i="16"/>
  <c r="B3256" i="16"/>
  <c r="F3255" i="16"/>
  <c r="C3255" i="16"/>
  <c r="B3255" i="16"/>
  <c r="F3254" i="16"/>
  <c r="C3254" i="16"/>
  <c r="B3254" i="16"/>
  <c r="F3253" i="16"/>
  <c r="C3253" i="16"/>
  <c r="B3253" i="16"/>
  <c r="F3252" i="16"/>
  <c r="C3252" i="16"/>
  <c r="B3252" i="16"/>
  <c r="F3251" i="16"/>
  <c r="C3251" i="16"/>
  <c r="B3251" i="16"/>
  <c r="F3250" i="16"/>
  <c r="C3250" i="16"/>
  <c r="B3250" i="16"/>
  <c r="F3249" i="16"/>
  <c r="C3249" i="16"/>
  <c r="B3249" i="16"/>
  <c r="F3248" i="16"/>
  <c r="C3248" i="16"/>
  <c r="B3248" i="16"/>
  <c r="F3247" i="16"/>
  <c r="C3247" i="16"/>
  <c r="B3247" i="16"/>
  <c r="F3246" i="16"/>
  <c r="C3246" i="16"/>
  <c r="B3246" i="16"/>
  <c r="F3245" i="16"/>
  <c r="C3245" i="16"/>
  <c r="B3245" i="16"/>
  <c r="F3244" i="16"/>
  <c r="C3244" i="16"/>
  <c r="B3244" i="16"/>
  <c r="F3243" i="16"/>
  <c r="C3243" i="16"/>
  <c r="B3243" i="16"/>
  <c r="F3242" i="16"/>
  <c r="C3242" i="16"/>
  <c r="B3242" i="16"/>
  <c r="F3241" i="16"/>
  <c r="C3241" i="16"/>
  <c r="B3241" i="16"/>
  <c r="F3240" i="16"/>
  <c r="C3240" i="16"/>
  <c r="B3240" i="16"/>
  <c r="F3239" i="16"/>
  <c r="C3239" i="16"/>
  <c r="B3239" i="16"/>
  <c r="F3238" i="16"/>
  <c r="C3238" i="16"/>
  <c r="B3238" i="16"/>
  <c r="F3237" i="16"/>
  <c r="C3237" i="16"/>
  <c r="B3237" i="16"/>
  <c r="F3236" i="16"/>
  <c r="C3236" i="16"/>
  <c r="B3236" i="16"/>
  <c r="F3235" i="16"/>
  <c r="C3235" i="16"/>
  <c r="B3235" i="16"/>
  <c r="F3234" i="16"/>
  <c r="C3234" i="16"/>
  <c r="B3234" i="16"/>
  <c r="F3233" i="16"/>
  <c r="C3233" i="16"/>
  <c r="B3233" i="16"/>
  <c r="F3232" i="16"/>
  <c r="C3232" i="16"/>
  <c r="B3232" i="16"/>
  <c r="F3231" i="16"/>
  <c r="C3231" i="16"/>
  <c r="B3231" i="16"/>
  <c r="F3230" i="16"/>
  <c r="C3230" i="16"/>
  <c r="B3230" i="16"/>
  <c r="F3229" i="16"/>
  <c r="C3229" i="16"/>
  <c r="B3229" i="16"/>
  <c r="F3228" i="16"/>
  <c r="C3228" i="16"/>
  <c r="B3228" i="16"/>
  <c r="F3227" i="16"/>
  <c r="C3227" i="16"/>
  <c r="B3227" i="16"/>
  <c r="F3226" i="16"/>
  <c r="C3226" i="16"/>
  <c r="B3226" i="16"/>
  <c r="F3225" i="16"/>
  <c r="C3225" i="16"/>
  <c r="B3225" i="16"/>
  <c r="F3224" i="16"/>
  <c r="C3224" i="16"/>
  <c r="B3224" i="16"/>
  <c r="F3223" i="16"/>
  <c r="C3223" i="16"/>
  <c r="B3223" i="16"/>
  <c r="F3222" i="16"/>
  <c r="C3222" i="16"/>
  <c r="B3222" i="16"/>
  <c r="F3221" i="16"/>
  <c r="C3221" i="16"/>
  <c r="B3221" i="16"/>
  <c r="F3220" i="16"/>
  <c r="C3220" i="16"/>
  <c r="B3220" i="16"/>
  <c r="F3219" i="16"/>
  <c r="C3219" i="16"/>
  <c r="B3219" i="16"/>
  <c r="F3218" i="16"/>
  <c r="C3218" i="16"/>
  <c r="B3218" i="16"/>
  <c r="F3217" i="16"/>
  <c r="C3217" i="16"/>
  <c r="B3217" i="16"/>
  <c r="F3216" i="16"/>
  <c r="C3216" i="16"/>
  <c r="B3216" i="16"/>
  <c r="F3215" i="16"/>
  <c r="C3215" i="16"/>
  <c r="B3215" i="16"/>
  <c r="F3214" i="16"/>
  <c r="C3214" i="16"/>
  <c r="B3214" i="16"/>
  <c r="F3213" i="16"/>
  <c r="C3213" i="16"/>
  <c r="B3213" i="16"/>
  <c r="F3212" i="16"/>
  <c r="C3212" i="16"/>
  <c r="B3212" i="16"/>
  <c r="F3211" i="16"/>
  <c r="C3211" i="16"/>
  <c r="B3211" i="16"/>
  <c r="F3210" i="16"/>
  <c r="C3210" i="16"/>
  <c r="B3210" i="16"/>
  <c r="F3209" i="16"/>
  <c r="C3209" i="16"/>
  <c r="B3209" i="16"/>
  <c r="F3208" i="16"/>
  <c r="C3208" i="16"/>
  <c r="B3208" i="16"/>
  <c r="F3207" i="16"/>
  <c r="C3207" i="16"/>
  <c r="B3207" i="16"/>
  <c r="F3206" i="16"/>
  <c r="C3206" i="16"/>
  <c r="B3206" i="16"/>
  <c r="F3205" i="16"/>
  <c r="C3205" i="16"/>
  <c r="B3205" i="16"/>
  <c r="F3204" i="16"/>
  <c r="C3204" i="16"/>
  <c r="B3204" i="16"/>
  <c r="F3203" i="16"/>
  <c r="C3203" i="16"/>
  <c r="B3203" i="16"/>
  <c r="F3202" i="16"/>
  <c r="C3202" i="16"/>
  <c r="B3202" i="16"/>
  <c r="F3201" i="16"/>
  <c r="C3201" i="16"/>
  <c r="B3201" i="16"/>
  <c r="F3200" i="16"/>
  <c r="C3200" i="16"/>
  <c r="B3200" i="16"/>
  <c r="F3199" i="16"/>
  <c r="C3199" i="16"/>
  <c r="B3199" i="16"/>
  <c r="F3198" i="16"/>
  <c r="C3198" i="16"/>
  <c r="B3198" i="16"/>
  <c r="F3197" i="16"/>
  <c r="C3197" i="16"/>
  <c r="B3197" i="16"/>
  <c r="F3196" i="16"/>
  <c r="C3196" i="16"/>
  <c r="B3196" i="16"/>
  <c r="F3195" i="16"/>
  <c r="C3195" i="16"/>
  <c r="B3195" i="16"/>
  <c r="F3194" i="16"/>
  <c r="C3194" i="16"/>
  <c r="B3194" i="16"/>
  <c r="F3193" i="16"/>
  <c r="C3193" i="16"/>
  <c r="B3193" i="16"/>
  <c r="F3192" i="16"/>
  <c r="C3192" i="16"/>
  <c r="B3192" i="16"/>
  <c r="F3191" i="16"/>
  <c r="C3191" i="16"/>
  <c r="B3191" i="16"/>
  <c r="F3190" i="16"/>
  <c r="C3190" i="16"/>
  <c r="B3190" i="16"/>
  <c r="F3189" i="16"/>
  <c r="C3189" i="16"/>
  <c r="B3189" i="16"/>
  <c r="F3188" i="16"/>
  <c r="C3188" i="16"/>
  <c r="B3188" i="16"/>
  <c r="F3187" i="16"/>
  <c r="C3187" i="16"/>
  <c r="B3187" i="16"/>
  <c r="F3186" i="16"/>
  <c r="C3186" i="16"/>
  <c r="B3186" i="16"/>
  <c r="F3185" i="16"/>
  <c r="C3185" i="16"/>
  <c r="B3185" i="16"/>
  <c r="F3184" i="16"/>
  <c r="C3184" i="16"/>
  <c r="B3184" i="16"/>
  <c r="F3183" i="16"/>
  <c r="C3183" i="16"/>
  <c r="B3183" i="16"/>
  <c r="F3182" i="16"/>
  <c r="C3182" i="16"/>
  <c r="B3182" i="16"/>
  <c r="F3181" i="16"/>
  <c r="C3181" i="16"/>
  <c r="B3181" i="16"/>
  <c r="F3180" i="16"/>
  <c r="C3180" i="16"/>
  <c r="B3180" i="16"/>
  <c r="F3179" i="16"/>
  <c r="C3179" i="16"/>
  <c r="B3179" i="16"/>
  <c r="F3178" i="16"/>
  <c r="C3178" i="16"/>
  <c r="B3178" i="16"/>
  <c r="F3177" i="16"/>
  <c r="C3177" i="16"/>
  <c r="B3177" i="16"/>
  <c r="F3176" i="16"/>
  <c r="C3176" i="16"/>
  <c r="B3176" i="16"/>
  <c r="F3175" i="16"/>
  <c r="C3175" i="16"/>
  <c r="B3175" i="16"/>
  <c r="F3174" i="16"/>
  <c r="C3174" i="16"/>
  <c r="B3174" i="16"/>
  <c r="F3173" i="16"/>
  <c r="C3173" i="16"/>
  <c r="B3173" i="16"/>
  <c r="F3172" i="16"/>
  <c r="C3172" i="16"/>
  <c r="B3172" i="16"/>
  <c r="F3171" i="16"/>
  <c r="C3171" i="16"/>
  <c r="B3171" i="16"/>
  <c r="F3170" i="16"/>
  <c r="C3170" i="16"/>
  <c r="B3170" i="16"/>
  <c r="F3169" i="16"/>
  <c r="C3169" i="16"/>
  <c r="B3169" i="16"/>
  <c r="F3168" i="16"/>
  <c r="C3168" i="16"/>
  <c r="B3168" i="16"/>
  <c r="F3167" i="16"/>
  <c r="C3167" i="16"/>
  <c r="B3167" i="16"/>
  <c r="F3166" i="16"/>
  <c r="C3166" i="16"/>
  <c r="B3166" i="16"/>
  <c r="F3165" i="16"/>
  <c r="C3165" i="16"/>
  <c r="B3165" i="16"/>
  <c r="F3164" i="16"/>
  <c r="C3164" i="16"/>
  <c r="B3164" i="16"/>
  <c r="F3163" i="16"/>
  <c r="C3163" i="16"/>
  <c r="B3163" i="16"/>
  <c r="F3162" i="16"/>
  <c r="C3162" i="16"/>
  <c r="B3162" i="16"/>
  <c r="F3161" i="16"/>
  <c r="C3161" i="16"/>
  <c r="B3161" i="16"/>
  <c r="F3160" i="16"/>
  <c r="C3160" i="16"/>
  <c r="B3160" i="16"/>
  <c r="F3159" i="16"/>
  <c r="C3159" i="16"/>
  <c r="B3159" i="16"/>
  <c r="F3158" i="16"/>
  <c r="C3158" i="16"/>
  <c r="B3158" i="16"/>
  <c r="F3157" i="16"/>
  <c r="C3157" i="16"/>
  <c r="B3157" i="16"/>
  <c r="F3156" i="16"/>
  <c r="C3156" i="16"/>
  <c r="B3156" i="16"/>
  <c r="F3155" i="16"/>
  <c r="C3155" i="16"/>
  <c r="B3155" i="16"/>
  <c r="F3154" i="16"/>
  <c r="C3154" i="16"/>
  <c r="B3154" i="16"/>
  <c r="F3153" i="16"/>
  <c r="C3153" i="16"/>
  <c r="B3153" i="16"/>
  <c r="F3152" i="16"/>
  <c r="C3152" i="16"/>
  <c r="B3152" i="16"/>
  <c r="F3151" i="16"/>
  <c r="C3151" i="16"/>
  <c r="B3151" i="16"/>
  <c r="F3150" i="16"/>
  <c r="C3150" i="16"/>
  <c r="B3150" i="16"/>
  <c r="F3149" i="16"/>
  <c r="C3149" i="16"/>
  <c r="B3149" i="16"/>
  <c r="F3148" i="16"/>
  <c r="C3148" i="16"/>
  <c r="B3148" i="16"/>
  <c r="F3147" i="16"/>
  <c r="C3147" i="16"/>
  <c r="B3147" i="16"/>
  <c r="F3146" i="16"/>
  <c r="C3146" i="16"/>
  <c r="B3146" i="16"/>
  <c r="F3145" i="16"/>
  <c r="C3145" i="16"/>
  <c r="B3145" i="16"/>
  <c r="F3144" i="16"/>
  <c r="C3144" i="16"/>
  <c r="B3144" i="16"/>
  <c r="F3143" i="16"/>
  <c r="C3143" i="16"/>
  <c r="B3143" i="16"/>
  <c r="F3142" i="16"/>
  <c r="C3142" i="16"/>
  <c r="B3142" i="16"/>
  <c r="F3141" i="16"/>
  <c r="C3141" i="16"/>
  <c r="B3141" i="16"/>
  <c r="F3140" i="16"/>
  <c r="C3140" i="16"/>
  <c r="B3140" i="16"/>
  <c r="F3139" i="16"/>
  <c r="C3139" i="16"/>
  <c r="B3139" i="16"/>
  <c r="F3138" i="16"/>
  <c r="C3138" i="16"/>
  <c r="B3138" i="16"/>
  <c r="F3137" i="16"/>
  <c r="C3137" i="16"/>
  <c r="B3137" i="16"/>
  <c r="F3136" i="16"/>
  <c r="C3136" i="16"/>
  <c r="B3136" i="16"/>
  <c r="F3135" i="16"/>
  <c r="C3135" i="16"/>
  <c r="B3135" i="16"/>
  <c r="F3134" i="16"/>
  <c r="C3134" i="16"/>
  <c r="B3134" i="16"/>
  <c r="F3133" i="16"/>
  <c r="C3133" i="16"/>
  <c r="B3133" i="16"/>
  <c r="F3132" i="16"/>
  <c r="C3132" i="16"/>
  <c r="B3132" i="16"/>
  <c r="F3131" i="16"/>
  <c r="C3131" i="16"/>
  <c r="B3131" i="16"/>
  <c r="F3130" i="16"/>
  <c r="C3130" i="16"/>
  <c r="B3130" i="16"/>
  <c r="F3129" i="16"/>
  <c r="C3129" i="16"/>
  <c r="B3129" i="16"/>
  <c r="F3128" i="16"/>
  <c r="C3128" i="16"/>
  <c r="B3128" i="16"/>
  <c r="F3127" i="16"/>
  <c r="C3127" i="16"/>
  <c r="B3127" i="16"/>
  <c r="F3126" i="16"/>
  <c r="C3126" i="16"/>
  <c r="B3126" i="16"/>
  <c r="F3125" i="16"/>
  <c r="C3125" i="16"/>
  <c r="B3125" i="16"/>
  <c r="F3124" i="16"/>
  <c r="C3124" i="16"/>
  <c r="B3124" i="16"/>
  <c r="F3123" i="16"/>
  <c r="C3123" i="16"/>
  <c r="B3123" i="16"/>
  <c r="F3122" i="16"/>
  <c r="C3122" i="16"/>
  <c r="B3122" i="16"/>
  <c r="F3121" i="16"/>
  <c r="C3121" i="16"/>
  <c r="B3121" i="16"/>
  <c r="F3120" i="16"/>
  <c r="C3120" i="16"/>
  <c r="B3120" i="16"/>
  <c r="F3119" i="16"/>
  <c r="C3119" i="16"/>
  <c r="B3119" i="16"/>
  <c r="F3118" i="16"/>
  <c r="C3118" i="16"/>
  <c r="B3118" i="16"/>
  <c r="F3117" i="16"/>
  <c r="C3117" i="16"/>
  <c r="B3117" i="16"/>
  <c r="F3116" i="16"/>
  <c r="C3116" i="16"/>
  <c r="B3116" i="16"/>
  <c r="F3115" i="16"/>
  <c r="C3115" i="16"/>
  <c r="B3115" i="16"/>
  <c r="F3114" i="16"/>
  <c r="C3114" i="16"/>
  <c r="B3114" i="16"/>
  <c r="F3113" i="16"/>
  <c r="C3113" i="16"/>
  <c r="B3113" i="16"/>
  <c r="F3112" i="16"/>
  <c r="C3112" i="16"/>
  <c r="B3112" i="16"/>
  <c r="F3111" i="16"/>
  <c r="C3111" i="16"/>
  <c r="B3111" i="16"/>
  <c r="F3110" i="16"/>
  <c r="C3110" i="16"/>
  <c r="B3110" i="16"/>
  <c r="F3109" i="16"/>
  <c r="C3109" i="16"/>
  <c r="B3109" i="16"/>
  <c r="F3108" i="16"/>
  <c r="C3108" i="16"/>
  <c r="B3108" i="16"/>
  <c r="F3107" i="16"/>
  <c r="C3107" i="16"/>
  <c r="B3107" i="16"/>
  <c r="F3106" i="16"/>
  <c r="C3106" i="16"/>
  <c r="B3106" i="16"/>
  <c r="F3105" i="16"/>
  <c r="C3105" i="16"/>
  <c r="B3105" i="16"/>
  <c r="F3104" i="16"/>
  <c r="C3104" i="16"/>
  <c r="B3104" i="16"/>
  <c r="F3103" i="16"/>
  <c r="C3103" i="16"/>
  <c r="B3103" i="16"/>
  <c r="F3102" i="16"/>
  <c r="C3102" i="16"/>
  <c r="B3102" i="16"/>
  <c r="F3101" i="16"/>
  <c r="C3101" i="16"/>
  <c r="B3101" i="16"/>
  <c r="F3100" i="16"/>
  <c r="C3100" i="16"/>
  <c r="B3100" i="16"/>
  <c r="F3099" i="16"/>
  <c r="C3099" i="16"/>
  <c r="B3099" i="16"/>
  <c r="F3098" i="16"/>
  <c r="C3098" i="16"/>
  <c r="B3098" i="16"/>
  <c r="F3097" i="16"/>
  <c r="C3097" i="16"/>
  <c r="B3097" i="16"/>
  <c r="F3096" i="16"/>
  <c r="C3096" i="16"/>
  <c r="B3096" i="16"/>
  <c r="F3095" i="16"/>
  <c r="C3095" i="16"/>
  <c r="B3095" i="16"/>
  <c r="F3094" i="16"/>
  <c r="C3094" i="16"/>
  <c r="B3094" i="16"/>
  <c r="F3093" i="16"/>
  <c r="C3093" i="16"/>
  <c r="B3093" i="16"/>
  <c r="F3092" i="16"/>
  <c r="C3092" i="16"/>
  <c r="B3092" i="16"/>
  <c r="F3091" i="16"/>
  <c r="C3091" i="16"/>
  <c r="B3091" i="16"/>
  <c r="F3090" i="16"/>
  <c r="C3090" i="16"/>
  <c r="B3090" i="16"/>
  <c r="F3089" i="16"/>
  <c r="C3089" i="16"/>
  <c r="B3089" i="16"/>
  <c r="F3088" i="16"/>
  <c r="C3088" i="16"/>
  <c r="B3088" i="16"/>
  <c r="F3087" i="16"/>
  <c r="C3087" i="16"/>
  <c r="B3087" i="16"/>
  <c r="F3086" i="16"/>
  <c r="C3086" i="16"/>
  <c r="B3086" i="16"/>
  <c r="F3085" i="16"/>
  <c r="C3085" i="16"/>
  <c r="B3085" i="16"/>
  <c r="F3084" i="16"/>
  <c r="C3084" i="16"/>
  <c r="B3084" i="16"/>
  <c r="F3083" i="16"/>
  <c r="C3083" i="16"/>
  <c r="B3083" i="16"/>
  <c r="F3082" i="16"/>
  <c r="C3082" i="16"/>
  <c r="B3082" i="16"/>
  <c r="F3081" i="16"/>
  <c r="C3081" i="16"/>
  <c r="B3081" i="16"/>
  <c r="F3080" i="16"/>
  <c r="C3080" i="16"/>
  <c r="B3080" i="16"/>
  <c r="F3079" i="16"/>
  <c r="C3079" i="16"/>
  <c r="B3079" i="16"/>
  <c r="F3078" i="16"/>
  <c r="C3078" i="16"/>
  <c r="B3078" i="16"/>
  <c r="F3077" i="16"/>
  <c r="C3077" i="16"/>
  <c r="B3077" i="16"/>
  <c r="F3076" i="16"/>
  <c r="C3076" i="16"/>
  <c r="B3076" i="16"/>
  <c r="F3075" i="16"/>
  <c r="C3075" i="16"/>
  <c r="B3075" i="16"/>
  <c r="F3074" i="16"/>
  <c r="C3074" i="16"/>
  <c r="B3074" i="16"/>
  <c r="F3073" i="16"/>
  <c r="C3073" i="16"/>
  <c r="B3073" i="16"/>
  <c r="F3072" i="16"/>
  <c r="C3072" i="16"/>
  <c r="B3072" i="16"/>
  <c r="F3071" i="16"/>
  <c r="C3071" i="16"/>
  <c r="B3071" i="16"/>
  <c r="F3070" i="16"/>
  <c r="C3070" i="16"/>
  <c r="B3070" i="16"/>
  <c r="F3069" i="16"/>
  <c r="C3069" i="16"/>
  <c r="B3069" i="16"/>
  <c r="F3068" i="16"/>
  <c r="C3068" i="16"/>
  <c r="B3068" i="16"/>
  <c r="F3067" i="16"/>
  <c r="C3067" i="16"/>
  <c r="B3067" i="16"/>
  <c r="F3066" i="16"/>
  <c r="C3066" i="16"/>
  <c r="B3066" i="16"/>
  <c r="F3065" i="16"/>
  <c r="C3065" i="16"/>
  <c r="B3065" i="16"/>
  <c r="F3064" i="16"/>
  <c r="C3064" i="16"/>
  <c r="B3064" i="16"/>
  <c r="F3063" i="16"/>
  <c r="C3063" i="16"/>
  <c r="B3063" i="16"/>
  <c r="F3062" i="16"/>
  <c r="C3062" i="16"/>
  <c r="B3062" i="16"/>
  <c r="F3061" i="16"/>
  <c r="C3061" i="16"/>
  <c r="B3061" i="16"/>
  <c r="F3060" i="16"/>
  <c r="C3060" i="16"/>
  <c r="B3060" i="16"/>
  <c r="F3059" i="16"/>
  <c r="C3059" i="16"/>
  <c r="B3059" i="16"/>
  <c r="F3058" i="16"/>
  <c r="C3058" i="16"/>
  <c r="B3058" i="16"/>
  <c r="F3057" i="16"/>
  <c r="C3057" i="16"/>
  <c r="B3057" i="16"/>
  <c r="F3056" i="16"/>
  <c r="C3056" i="16"/>
  <c r="B3056" i="16"/>
  <c r="F3055" i="16"/>
  <c r="C3055" i="16"/>
  <c r="B3055" i="16"/>
  <c r="F3054" i="16"/>
  <c r="C3054" i="16"/>
  <c r="B3054" i="16"/>
  <c r="F3053" i="16"/>
  <c r="C3053" i="16"/>
  <c r="B3053" i="16"/>
  <c r="F3052" i="16"/>
  <c r="C3052" i="16"/>
  <c r="B3052" i="16"/>
  <c r="F3051" i="16"/>
  <c r="C3051" i="16"/>
  <c r="B3051" i="16"/>
  <c r="F3050" i="16"/>
  <c r="C3050" i="16"/>
  <c r="B3050" i="16"/>
  <c r="F3049" i="16"/>
  <c r="C3049" i="16"/>
  <c r="B3049" i="16"/>
  <c r="F3048" i="16"/>
  <c r="C3048" i="16"/>
  <c r="B3048" i="16"/>
  <c r="F3047" i="16"/>
  <c r="C3047" i="16"/>
  <c r="B3047" i="16"/>
  <c r="F3046" i="16"/>
  <c r="C3046" i="16"/>
  <c r="B3046" i="16"/>
  <c r="F3045" i="16"/>
  <c r="C3045" i="16"/>
  <c r="B3045" i="16"/>
  <c r="F3044" i="16"/>
  <c r="C3044" i="16"/>
  <c r="B3044" i="16"/>
  <c r="F3043" i="16"/>
  <c r="C3043" i="16"/>
  <c r="B3043" i="16"/>
  <c r="F3042" i="16"/>
  <c r="C3042" i="16"/>
  <c r="B3042" i="16"/>
  <c r="F3041" i="16"/>
  <c r="C3041" i="16"/>
  <c r="B3041" i="16"/>
  <c r="F3040" i="16"/>
  <c r="C3040" i="16"/>
  <c r="B3040" i="16"/>
  <c r="F3039" i="16"/>
  <c r="C3039" i="16"/>
  <c r="B3039" i="16"/>
  <c r="F3038" i="16"/>
  <c r="C3038" i="16"/>
  <c r="B3038" i="16"/>
  <c r="F3037" i="16"/>
  <c r="C3037" i="16"/>
  <c r="B3037" i="16"/>
  <c r="F3036" i="16"/>
  <c r="C3036" i="16"/>
  <c r="B3036" i="16"/>
  <c r="F3035" i="16"/>
  <c r="C3035" i="16"/>
  <c r="B3035" i="16"/>
  <c r="F3034" i="16"/>
  <c r="C3034" i="16"/>
  <c r="B3034" i="16"/>
  <c r="F3033" i="16"/>
  <c r="C3033" i="16"/>
  <c r="B3033" i="16"/>
  <c r="F3032" i="16"/>
  <c r="C3032" i="16"/>
  <c r="B3032" i="16"/>
  <c r="F3031" i="16"/>
  <c r="C3031" i="16"/>
  <c r="B3031" i="16"/>
  <c r="F3030" i="16"/>
  <c r="C3030" i="16"/>
  <c r="B3030" i="16"/>
  <c r="F3029" i="16"/>
  <c r="C3029" i="16"/>
  <c r="B3029" i="16"/>
  <c r="F3028" i="16"/>
  <c r="C3028" i="16"/>
  <c r="B3028" i="16"/>
  <c r="F3027" i="16"/>
  <c r="C3027" i="16"/>
  <c r="B3027" i="16"/>
  <c r="F3026" i="16"/>
  <c r="C3026" i="16"/>
  <c r="B3026" i="16"/>
  <c r="F3025" i="16"/>
  <c r="C3025" i="16"/>
  <c r="B3025" i="16"/>
  <c r="F3024" i="16"/>
  <c r="C3024" i="16"/>
  <c r="B3024" i="16"/>
  <c r="F3023" i="16"/>
  <c r="C3023" i="16"/>
  <c r="B3023" i="16"/>
  <c r="F3022" i="16"/>
  <c r="C3022" i="16"/>
  <c r="B3022" i="16"/>
  <c r="F3021" i="16"/>
  <c r="C3021" i="16"/>
  <c r="B3021" i="16"/>
  <c r="F3020" i="16"/>
  <c r="C3020" i="16"/>
  <c r="B3020" i="16"/>
  <c r="F3019" i="16"/>
  <c r="C3019" i="16"/>
  <c r="B3019" i="16"/>
  <c r="F3018" i="16"/>
  <c r="C3018" i="16"/>
  <c r="B3018" i="16"/>
  <c r="F3017" i="16"/>
  <c r="C3017" i="16"/>
  <c r="B3017" i="16"/>
  <c r="F3016" i="16"/>
  <c r="C3016" i="16"/>
  <c r="B3016" i="16"/>
  <c r="F3015" i="16"/>
  <c r="C3015" i="16"/>
  <c r="B3015" i="16"/>
  <c r="F3014" i="16"/>
  <c r="C3014" i="16"/>
  <c r="B3014" i="16"/>
  <c r="F3013" i="16"/>
  <c r="C3013" i="16"/>
  <c r="B3013" i="16"/>
  <c r="F3012" i="16"/>
  <c r="C3012" i="16"/>
  <c r="B3012" i="16"/>
  <c r="F3011" i="16"/>
  <c r="C3011" i="16"/>
  <c r="B3011" i="16"/>
  <c r="F3010" i="16"/>
  <c r="C3010" i="16"/>
  <c r="B3010" i="16"/>
  <c r="F3009" i="16"/>
  <c r="C3009" i="16"/>
  <c r="B3009" i="16"/>
  <c r="F3008" i="16"/>
  <c r="C3008" i="16"/>
  <c r="B3008" i="16"/>
  <c r="F3007" i="16"/>
  <c r="C3007" i="16"/>
  <c r="B3007" i="16"/>
  <c r="F3006" i="16"/>
  <c r="C3006" i="16"/>
  <c r="B3006" i="16"/>
  <c r="F3005" i="16"/>
  <c r="C3005" i="16"/>
  <c r="B3005" i="16"/>
  <c r="F3004" i="16"/>
  <c r="C3004" i="16"/>
  <c r="B3004" i="16"/>
  <c r="F3003" i="16"/>
  <c r="C3003" i="16"/>
  <c r="B3003" i="16"/>
  <c r="F3002" i="16"/>
  <c r="C3002" i="16"/>
  <c r="B3002" i="16"/>
  <c r="F3001" i="16"/>
  <c r="C3001" i="16"/>
  <c r="B3001" i="16"/>
  <c r="F3000" i="16"/>
  <c r="C3000" i="16"/>
  <c r="B3000" i="16"/>
  <c r="F2999" i="16"/>
  <c r="C2999" i="16"/>
  <c r="B2999" i="16"/>
  <c r="F2998" i="16"/>
  <c r="C2998" i="16"/>
  <c r="B2998" i="16"/>
  <c r="F2997" i="16"/>
  <c r="C2997" i="16"/>
  <c r="B2997" i="16"/>
  <c r="F2996" i="16"/>
  <c r="C2996" i="16"/>
  <c r="B2996" i="16"/>
  <c r="F2995" i="16"/>
  <c r="C2995" i="16"/>
  <c r="B2995" i="16"/>
  <c r="F2994" i="16"/>
  <c r="C2994" i="16"/>
  <c r="B2994" i="16"/>
  <c r="F2993" i="16"/>
  <c r="C2993" i="16"/>
  <c r="B2993" i="16"/>
  <c r="F2992" i="16"/>
  <c r="C2992" i="16"/>
  <c r="B2992" i="16"/>
  <c r="F2991" i="16"/>
  <c r="C2991" i="16"/>
  <c r="B2991" i="16"/>
  <c r="F2990" i="16"/>
  <c r="C2990" i="16"/>
  <c r="B2990" i="16"/>
  <c r="F2989" i="16"/>
  <c r="C2989" i="16"/>
  <c r="B2989" i="16"/>
  <c r="F2988" i="16"/>
  <c r="C2988" i="16"/>
  <c r="B2988" i="16"/>
  <c r="F2987" i="16"/>
  <c r="C2987" i="16"/>
  <c r="B2987" i="16"/>
  <c r="F2986" i="16"/>
  <c r="C2986" i="16"/>
  <c r="B2986" i="16"/>
  <c r="F2985" i="16"/>
  <c r="C2985" i="16"/>
  <c r="B2985" i="16"/>
  <c r="F2984" i="16"/>
  <c r="C2984" i="16"/>
  <c r="B2984" i="16"/>
  <c r="F2983" i="16"/>
  <c r="C2983" i="16"/>
  <c r="B2983" i="16"/>
  <c r="F2982" i="16"/>
  <c r="C2982" i="16"/>
  <c r="B2982" i="16"/>
  <c r="F2981" i="16"/>
  <c r="C2981" i="16"/>
  <c r="B2981" i="16"/>
  <c r="F2980" i="16"/>
  <c r="C2980" i="16"/>
  <c r="B2980" i="16"/>
  <c r="F2979" i="16"/>
  <c r="C2979" i="16"/>
  <c r="B2979" i="16"/>
  <c r="F2978" i="16"/>
  <c r="C2978" i="16"/>
  <c r="B2978" i="16"/>
  <c r="F2977" i="16"/>
  <c r="C2977" i="16"/>
  <c r="B2977" i="16"/>
  <c r="F2976" i="16"/>
  <c r="C2976" i="16"/>
  <c r="B2976" i="16"/>
  <c r="F2975" i="16"/>
  <c r="C2975" i="16"/>
  <c r="B2975" i="16"/>
  <c r="F2974" i="16"/>
  <c r="C2974" i="16"/>
  <c r="B2974" i="16"/>
  <c r="F2973" i="16"/>
  <c r="C2973" i="16"/>
  <c r="B2973" i="16"/>
  <c r="F2972" i="16"/>
  <c r="C2972" i="16"/>
  <c r="B2972" i="16"/>
  <c r="F2971" i="16"/>
  <c r="C2971" i="16"/>
  <c r="B2971" i="16"/>
  <c r="F2970" i="16"/>
  <c r="C2970" i="16"/>
  <c r="B2970" i="16"/>
  <c r="F2969" i="16"/>
  <c r="C2969" i="16"/>
  <c r="B2969" i="16"/>
  <c r="F2968" i="16"/>
  <c r="C2968" i="16"/>
  <c r="B2968" i="16"/>
  <c r="F2967" i="16"/>
  <c r="C2967" i="16"/>
  <c r="B2967" i="16"/>
  <c r="F2966" i="16"/>
  <c r="C2966" i="16"/>
  <c r="B2966" i="16"/>
  <c r="F2965" i="16"/>
  <c r="C2965" i="16"/>
  <c r="B2965" i="16"/>
  <c r="F2964" i="16"/>
  <c r="C2964" i="16"/>
  <c r="B2964" i="16"/>
  <c r="F2963" i="16"/>
  <c r="C2963" i="16"/>
  <c r="B2963" i="16"/>
  <c r="F2962" i="16"/>
  <c r="C2962" i="16"/>
  <c r="B2962" i="16"/>
  <c r="F2961" i="16"/>
  <c r="C2961" i="16"/>
  <c r="B2961" i="16"/>
  <c r="F2960" i="16"/>
  <c r="C2960" i="16"/>
  <c r="B2960" i="16"/>
  <c r="F2959" i="16"/>
  <c r="C2959" i="16"/>
  <c r="B2959" i="16"/>
  <c r="F2958" i="16"/>
  <c r="C2958" i="16"/>
  <c r="B2958" i="16"/>
  <c r="F2957" i="16"/>
  <c r="C2957" i="16"/>
  <c r="B2957" i="16"/>
  <c r="F2956" i="16"/>
  <c r="C2956" i="16"/>
  <c r="B2956" i="16"/>
  <c r="F2955" i="16"/>
  <c r="C2955" i="16"/>
  <c r="B2955" i="16"/>
  <c r="F2954" i="16"/>
  <c r="C2954" i="16"/>
  <c r="B2954" i="16"/>
  <c r="F2953" i="16"/>
  <c r="C2953" i="16"/>
  <c r="B2953" i="16"/>
  <c r="F2952" i="16"/>
  <c r="C2952" i="16"/>
  <c r="B2952" i="16"/>
  <c r="F2951" i="16"/>
  <c r="C2951" i="16"/>
  <c r="B2951" i="16"/>
  <c r="F2950" i="16"/>
  <c r="C2950" i="16"/>
  <c r="B2950" i="16"/>
  <c r="F2949" i="16"/>
  <c r="C2949" i="16"/>
  <c r="B2949" i="16"/>
  <c r="F2948" i="16"/>
  <c r="C2948" i="16"/>
  <c r="B2948" i="16"/>
  <c r="F2947" i="16"/>
  <c r="C2947" i="16"/>
  <c r="B2947" i="16"/>
  <c r="F2946" i="16"/>
  <c r="C2946" i="16"/>
  <c r="B2946" i="16"/>
  <c r="F2945" i="16"/>
  <c r="C2945" i="16"/>
  <c r="B2945" i="16"/>
  <c r="F2944" i="16"/>
  <c r="C2944" i="16"/>
  <c r="B2944" i="16"/>
  <c r="F2943" i="16"/>
  <c r="C2943" i="16"/>
  <c r="B2943" i="16"/>
  <c r="F2942" i="16"/>
  <c r="C2942" i="16"/>
  <c r="B2942" i="16"/>
  <c r="F2941" i="16"/>
  <c r="C2941" i="16"/>
  <c r="B2941" i="16"/>
  <c r="F2940" i="16"/>
  <c r="C2940" i="16"/>
  <c r="B2940" i="16"/>
  <c r="F2939" i="16"/>
  <c r="C2939" i="16"/>
  <c r="B2939" i="16"/>
  <c r="F2938" i="16"/>
  <c r="C2938" i="16"/>
  <c r="B2938" i="16"/>
  <c r="F2937" i="16"/>
  <c r="C2937" i="16"/>
  <c r="B2937" i="16"/>
  <c r="F2936" i="16"/>
  <c r="C2936" i="16"/>
  <c r="B2936" i="16"/>
  <c r="F2935" i="16"/>
  <c r="C2935" i="16"/>
  <c r="B2935" i="16"/>
  <c r="F2934" i="16"/>
  <c r="C2934" i="16"/>
  <c r="B2934" i="16"/>
  <c r="F2933" i="16"/>
  <c r="C2933" i="16"/>
  <c r="B2933" i="16"/>
  <c r="F2932" i="16"/>
  <c r="C2932" i="16"/>
  <c r="B2932" i="16"/>
  <c r="F2931" i="16"/>
  <c r="C2931" i="16"/>
  <c r="B2931" i="16"/>
  <c r="F2930" i="16"/>
  <c r="C2930" i="16"/>
  <c r="B2930" i="16"/>
  <c r="F2929" i="16"/>
  <c r="C2929" i="16"/>
  <c r="B2929" i="16"/>
  <c r="F2928" i="16"/>
  <c r="C2928" i="16"/>
  <c r="B2928" i="16"/>
  <c r="F2927" i="16"/>
  <c r="C2927" i="16"/>
  <c r="B2927" i="16"/>
  <c r="F2926" i="16"/>
  <c r="C2926" i="16"/>
  <c r="B2926" i="16"/>
  <c r="F2925" i="16"/>
  <c r="C2925" i="16"/>
  <c r="B2925" i="16"/>
  <c r="F2924" i="16"/>
  <c r="C2924" i="16"/>
  <c r="B2924" i="16"/>
  <c r="F2923" i="16"/>
  <c r="C2923" i="16"/>
  <c r="B2923" i="16"/>
  <c r="F2922" i="16"/>
  <c r="C2922" i="16"/>
  <c r="B2922" i="16"/>
  <c r="F2921" i="16"/>
  <c r="C2921" i="16"/>
  <c r="B2921" i="16"/>
  <c r="F2920" i="16"/>
  <c r="C2920" i="16"/>
  <c r="B2920" i="16"/>
  <c r="F2919" i="16"/>
  <c r="C2919" i="16"/>
  <c r="B2919" i="16"/>
  <c r="F2918" i="16"/>
  <c r="C2918" i="16"/>
  <c r="B2918" i="16"/>
  <c r="F2917" i="16"/>
  <c r="C2917" i="16"/>
  <c r="B2917" i="16"/>
  <c r="F2916" i="16"/>
  <c r="C2916" i="16"/>
  <c r="B2916" i="16"/>
  <c r="F2915" i="16"/>
  <c r="C2915" i="16"/>
  <c r="B2915" i="16"/>
  <c r="F2914" i="16"/>
  <c r="C2914" i="16"/>
  <c r="B2914" i="16"/>
  <c r="F2913" i="16"/>
  <c r="C2913" i="16"/>
  <c r="B2913" i="16"/>
  <c r="F2912" i="16"/>
  <c r="C2912" i="16"/>
  <c r="B2912" i="16"/>
  <c r="F2911" i="16"/>
  <c r="C2911" i="16"/>
  <c r="B2911" i="16"/>
  <c r="F2910" i="16"/>
  <c r="C2910" i="16"/>
  <c r="B2910" i="16"/>
  <c r="F2909" i="16"/>
  <c r="C2909" i="16"/>
  <c r="B2909" i="16"/>
  <c r="F2908" i="16"/>
  <c r="C2908" i="16"/>
  <c r="B2908" i="16"/>
  <c r="F2907" i="16"/>
  <c r="C2907" i="16"/>
  <c r="B2907" i="16"/>
  <c r="F2906" i="16"/>
  <c r="C2906" i="16"/>
  <c r="B2906" i="16"/>
  <c r="F2905" i="16"/>
  <c r="C2905" i="16"/>
  <c r="B2905" i="16"/>
  <c r="F2904" i="16"/>
  <c r="C2904" i="16"/>
  <c r="B2904" i="16"/>
  <c r="F2903" i="16"/>
  <c r="C2903" i="16"/>
  <c r="B2903" i="16"/>
  <c r="F2902" i="16"/>
  <c r="C2902" i="16"/>
  <c r="B2902" i="16"/>
  <c r="F2901" i="16"/>
  <c r="C2901" i="16"/>
  <c r="B2901" i="16"/>
  <c r="F2900" i="16"/>
  <c r="C2900" i="16"/>
  <c r="B2900" i="16"/>
  <c r="F2899" i="16"/>
  <c r="C2899" i="16"/>
  <c r="B2899" i="16"/>
  <c r="F2898" i="16"/>
  <c r="C2898" i="16"/>
  <c r="B2898" i="16"/>
  <c r="F2897" i="16"/>
  <c r="C2897" i="16"/>
  <c r="B2897" i="16"/>
  <c r="F2896" i="16"/>
  <c r="C2896" i="16"/>
  <c r="B2896" i="16"/>
  <c r="F2895" i="16"/>
  <c r="C2895" i="16"/>
  <c r="B2895" i="16"/>
  <c r="F2894" i="16"/>
  <c r="C2894" i="16"/>
  <c r="B2894" i="16"/>
  <c r="F2893" i="16"/>
  <c r="C2893" i="16"/>
  <c r="B2893" i="16"/>
  <c r="F2892" i="16"/>
  <c r="C2892" i="16"/>
  <c r="B2892" i="16"/>
  <c r="F2891" i="16"/>
  <c r="C2891" i="16"/>
  <c r="B2891" i="16"/>
  <c r="F2890" i="16"/>
  <c r="C2890" i="16"/>
  <c r="B2890" i="16"/>
  <c r="F2889" i="16"/>
  <c r="C2889" i="16"/>
  <c r="B2889" i="16"/>
  <c r="F2888" i="16"/>
  <c r="C2888" i="16"/>
  <c r="B2888" i="16"/>
  <c r="F2887" i="16"/>
  <c r="C2887" i="16"/>
  <c r="B2887" i="16"/>
  <c r="F2886" i="16"/>
  <c r="C2886" i="16"/>
  <c r="B2886" i="16"/>
  <c r="F2885" i="16"/>
  <c r="C2885" i="16"/>
  <c r="B2885" i="16"/>
  <c r="F2884" i="16"/>
  <c r="C2884" i="16"/>
  <c r="B2884" i="16"/>
  <c r="F2883" i="16"/>
  <c r="C2883" i="16"/>
  <c r="B2883" i="16"/>
  <c r="F2882" i="16"/>
  <c r="C2882" i="16"/>
  <c r="B2882" i="16"/>
  <c r="F2881" i="16"/>
  <c r="C2881" i="16"/>
  <c r="B2881" i="16"/>
  <c r="F2880" i="16"/>
  <c r="C2880" i="16"/>
  <c r="B2880" i="16"/>
  <c r="F2879" i="16"/>
  <c r="C2879" i="16"/>
  <c r="B2879" i="16"/>
  <c r="F2878" i="16"/>
  <c r="C2878" i="16"/>
  <c r="B2878" i="16"/>
  <c r="F2877" i="16"/>
  <c r="C2877" i="16"/>
  <c r="B2877" i="16"/>
  <c r="F2876" i="16"/>
  <c r="C2876" i="16"/>
  <c r="B2876" i="16"/>
  <c r="F2875" i="16"/>
  <c r="C2875" i="16"/>
  <c r="B2875" i="16"/>
  <c r="F2874" i="16"/>
  <c r="C2874" i="16"/>
  <c r="B2874" i="16"/>
  <c r="F2873" i="16"/>
  <c r="C2873" i="16"/>
  <c r="B2873" i="16"/>
  <c r="F2872" i="16"/>
  <c r="C2872" i="16"/>
  <c r="B2872" i="16"/>
  <c r="F2871" i="16"/>
  <c r="C2871" i="16"/>
  <c r="B2871" i="16"/>
  <c r="F2870" i="16"/>
  <c r="C2870" i="16"/>
  <c r="B2870" i="16"/>
  <c r="F2869" i="16"/>
  <c r="C2869" i="16"/>
  <c r="B2869" i="16"/>
  <c r="F2868" i="16"/>
  <c r="C2868" i="16"/>
  <c r="B2868" i="16"/>
  <c r="F2867" i="16"/>
  <c r="C2867" i="16"/>
  <c r="B2867" i="16"/>
  <c r="F2866" i="16"/>
  <c r="C2866" i="16"/>
  <c r="B2866" i="16"/>
  <c r="F2865" i="16"/>
  <c r="C2865" i="16"/>
  <c r="B2865" i="16"/>
  <c r="F2864" i="16"/>
  <c r="C2864" i="16"/>
  <c r="B2864" i="16"/>
  <c r="F2863" i="16"/>
  <c r="C2863" i="16"/>
  <c r="B2863" i="16"/>
  <c r="F2862" i="16"/>
  <c r="C2862" i="16"/>
  <c r="B2862" i="16"/>
  <c r="F2861" i="16"/>
  <c r="C2861" i="16"/>
  <c r="B2861" i="16"/>
  <c r="F2860" i="16"/>
  <c r="C2860" i="16"/>
  <c r="B2860" i="16"/>
  <c r="F2859" i="16"/>
  <c r="C2859" i="16"/>
  <c r="B2859" i="16"/>
  <c r="F2858" i="16"/>
  <c r="C2858" i="16"/>
  <c r="B2858" i="16"/>
  <c r="F2857" i="16"/>
  <c r="C2857" i="16"/>
  <c r="B2857" i="16"/>
  <c r="F2856" i="16"/>
  <c r="C2856" i="16"/>
  <c r="B2856" i="16"/>
  <c r="F2855" i="16"/>
  <c r="C2855" i="16"/>
  <c r="B2855" i="16"/>
  <c r="F2854" i="16"/>
  <c r="C2854" i="16"/>
  <c r="B2854" i="16"/>
  <c r="F2853" i="16"/>
  <c r="C2853" i="16"/>
  <c r="B2853" i="16"/>
  <c r="F2852" i="16"/>
  <c r="C2852" i="16"/>
  <c r="B2852" i="16"/>
  <c r="F2851" i="16"/>
  <c r="C2851" i="16"/>
  <c r="B2851" i="16"/>
  <c r="F2850" i="16"/>
  <c r="C2850" i="16"/>
  <c r="B2850" i="16"/>
  <c r="F2849" i="16"/>
  <c r="C2849" i="16"/>
  <c r="B2849" i="16"/>
  <c r="F2848" i="16"/>
  <c r="C2848" i="16"/>
  <c r="B2848" i="16"/>
  <c r="F2847" i="16"/>
  <c r="C2847" i="16"/>
  <c r="B2847" i="16"/>
  <c r="F2846" i="16"/>
  <c r="C2846" i="16"/>
  <c r="B2846" i="16"/>
  <c r="F2845" i="16"/>
  <c r="C2845" i="16"/>
  <c r="B2845" i="16"/>
  <c r="F2844" i="16"/>
  <c r="C2844" i="16"/>
  <c r="B2844" i="16"/>
  <c r="F2843" i="16"/>
  <c r="C2843" i="16"/>
  <c r="B2843" i="16"/>
  <c r="F2842" i="16"/>
  <c r="C2842" i="16"/>
  <c r="B2842" i="16"/>
  <c r="F2841" i="16"/>
  <c r="C2841" i="16"/>
  <c r="B2841" i="16"/>
  <c r="F2840" i="16"/>
  <c r="C2840" i="16"/>
  <c r="B2840" i="16"/>
  <c r="F2839" i="16"/>
  <c r="C2839" i="16"/>
  <c r="B2839" i="16"/>
  <c r="F2838" i="16"/>
  <c r="C2838" i="16"/>
  <c r="B2838" i="16"/>
  <c r="F2837" i="16"/>
  <c r="C2837" i="16"/>
  <c r="B2837" i="16"/>
  <c r="F2836" i="16"/>
  <c r="C2836" i="16"/>
  <c r="B2836" i="16"/>
  <c r="F2835" i="16"/>
  <c r="C2835" i="16"/>
  <c r="B2835" i="16"/>
  <c r="F2834" i="16"/>
  <c r="C2834" i="16"/>
  <c r="B2834" i="16"/>
  <c r="F2833" i="16"/>
  <c r="C2833" i="16"/>
  <c r="B2833" i="16"/>
  <c r="F2832" i="16"/>
  <c r="C2832" i="16"/>
  <c r="B2832" i="16"/>
  <c r="F2831" i="16"/>
  <c r="C2831" i="16"/>
  <c r="B2831" i="16"/>
  <c r="F2830" i="16"/>
  <c r="C2830" i="16"/>
  <c r="B2830" i="16"/>
  <c r="F2829" i="16"/>
  <c r="C2829" i="16"/>
  <c r="B2829" i="16"/>
  <c r="F2828" i="16"/>
  <c r="C2828" i="16"/>
  <c r="B2828" i="16"/>
  <c r="F2827" i="16"/>
  <c r="C2827" i="16"/>
  <c r="B2827" i="16"/>
  <c r="F2826" i="16"/>
  <c r="C2826" i="16"/>
  <c r="B2826" i="16"/>
  <c r="F2825" i="16"/>
  <c r="C2825" i="16"/>
  <c r="B2825" i="16"/>
  <c r="F2824" i="16"/>
  <c r="C2824" i="16"/>
  <c r="B2824" i="16"/>
  <c r="F2823" i="16"/>
  <c r="C2823" i="16"/>
  <c r="B2823" i="16"/>
  <c r="F2822" i="16"/>
  <c r="C2822" i="16"/>
  <c r="B2822" i="16"/>
  <c r="F2821" i="16"/>
  <c r="C2821" i="16"/>
  <c r="B2821" i="16"/>
  <c r="F2820" i="16"/>
  <c r="C2820" i="16"/>
  <c r="B2820" i="16"/>
  <c r="F2819" i="16"/>
  <c r="C2819" i="16"/>
  <c r="B2819" i="16"/>
  <c r="F2818" i="16"/>
  <c r="C2818" i="16"/>
  <c r="B2818" i="16"/>
  <c r="F2817" i="16"/>
  <c r="C2817" i="16"/>
  <c r="B2817" i="16"/>
  <c r="F2816" i="16"/>
  <c r="C2816" i="16"/>
  <c r="B2816" i="16"/>
  <c r="F2815" i="16"/>
  <c r="C2815" i="16"/>
  <c r="B2815" i="16"/>
  <c r="F2814" i="16"/>
  <c r="C2814" i="16"/>
  <c r="B2814" i="16"/>
  <c r="F2813" i="16"/>
  <c r="C2813" i="16"/>
  <c r="B2813" i="16"/>
  <c r="F2812" i="16"/>
  <c r="C2812" i="16"/>
  <c r="B2812" i="16"/>
  <c r="F2811" i="16"/>
  <c r="C2811" i="16"/>
  <c r="B2811" i="16"/>
  <c r="F2810" i="16"/>
  <c r="C2810" i="16"/>
  <c r="B2810" i="16"/>
  <c r="F2809" i="16"/>
  <c r="C2809" i="16"/>
  <c r="B2809" i="16"/>
  <c r="F2808" i="16"/>
  <c r="C2808" i="16"/>
  <c r="B2808" i="16"/>
  <c r="F2807" i="16"/>
  <c r="C2807" i="16"/>
  <c r="B2807" i="16"/>
  <c r="F2806" i="16"/>
  <c r="C2806" i="16"/>
  <c r="B2806" i="16"/>
  <c r="F2805" i="16"/>
  <c r="C2805" i="16"/>
  <c r="B2805" i="16"/>
  <c r="F2804" i="16"/>
  <c r="C2804" i="16"/>
  <c r="B2804" i="16"/>
  <c r="F2803" i="16"/>
  <c r="C2803" i="16"/>
  <c r="B2803" i="16"/>
  <c r="F2802" i="16"/>
  <c r="C2802" i="16"/>
  <c r="B2802" i="16"/>
  <c r="F2801" i="16"/>
  <c r="C2801" i="16"/>
  <c r="B2801" i="16"/>
  <c r="F2800" i="16"/>
  <c r="C2800" i="16"/>
  <c r="B2800" i="16"/>
  <c r="F2799" i="16"/>
  <c r="C2799" i="16"/>
  <c r="B2799" i="16"/>
  <c r="F2798" i="16"/>
  <c r="C2798" i="16"/>
  <c r="B2798" i="16"/>
  <c r="F2797" i="16"/>
  <c r="C2797" i="16"/>
  <c r="B2797" i="16"/>
  <c r="F2796" i="16"/>
  <c r="C2796" i="16"/>
  <c r="B2796" i="16"/>
  <c r="F2795" i="16"/>
  <c r="C2795" i="16"/>
  <c r="B2795" i="16"/>
  <c r="F2794" i="16"/>
  <c r="C2794" i="16"/>
  <c r="B2794" i="16"/>
  <c r="F2793" i="16"/>
  <c r="C2793" i="16"/>
  <c r="B2793" i="16"/>
  <c r="F2792" i="16"/>
  <c r="C2792" i="16"/>
  <c r="B2792" i="16"/>
  <c r="F2791" i="16"/>
  <c r="C2791" i="16"/>
  <c r="B2791" i="16"/>
  <c r="F2790" i="16"/>
  <c r="C2790" i="16"/>
  <c r="B2790" i="16"/>
  <c r="F2789" i="16"/>
  <c r="C2789" i="16"/>
  <c r="B2789" i="16"/>
  <c r="F2788" i="16"/>
  <c r="C2788" i="16"/>
  <c r="B2788" i="16"/>
  <c r="F2787" i="16"/>
  <c r="C2787" i="16"/>
  <c r="B2787" i="16"/>
  <c r="F2786" i="16"/>
  <c r="C2786" i="16"/>
  <c r="B2786" i="16"/>
  <c r="F2785" i="16"/>
  <c r="C2785" i="16"/>
  <c r="B2785" i="16"/>
  <c r="F2784" i="16"/>
  <c r="C2784" i="16"/>
  <c r="B2784" i="16"/>
  <c r="F2783" i="16"/>
  <c r="C2783" i="16"/>
  <c r="B2783" i="16"/>
  <c r="F2782" i="16"/>
  <c r="C2782" i="16"/>
  <c r="B2782" i="16"/>
  <c r="F2781" i="16"/>
  <c r="C2781" i="16"/>
  <c r="B2781" i="16"/>
  <c r="F2780" i="16"/>
  <c r="C2780" i="16"/>
  <c r="B2780" i="16"/>
  <c r="F2779" i="16"/>
  <c r="C2779" i="16"/>
  <c r="B2779" i="16"/>
  <c r="F2778" i="16"/>
  <c r="C2778" i="16"/>
  <c r="B2778" i="16"/>
  <c r="F2777" i="16"/>
  <c r="C2777" i="16"/>
  <c r="B2777" i="16"/>
  <c r="F2776" i="16"/>
  <c r="C2776" i="16"/>
  <c r="B2776" i="16"/>
  <c r="F2775" i="16"/>
  <c r="C2775" i="16"/>
  <c r="B2775" i="16"/>
  <c r="F2774" i="16"/>
  <c r="C2774" i="16"/>
  <c r="B2774" i="16"/>
  <c r="F2773" i="16"/>
  <c r="C2773" i="16"/>
  <c r="B2773" i="16"/>
  <c r="F2772" i="16"/>
  <c r="C2772" i="16"/>
  <c r="B2772" i="16"/>
  <c r="F2771" i="16"/>
  <c r="C2771" i="16"/>
  <c r="B2771" i="16"/>
  <c r="F2770" i="16"/>
  <c r="C2770" i="16"/>
  <c r="B2770" i="16"/>
  <c r="F2769" i="16"/>
  <c r="C2769" i="16"/>
  <c r="B2769" i="16"/>
  <c r="F2768" i="16"/>
  <c r="C2768" i="16"/>
  <c r="B2768" i="16"/>
  <c r="F2767" i="16"/>
  <c r="C2767" i="16"/>
  <c r="B2767" i="16"/>
  <c r="F2766" i="16"/>
  <c r="C2766" i="16"/>
  <c r="B2766" i="16"/>
  <c r="F2765" i="16"/>
  <c r="C2765" i="16"/>
  <c r="B2765" i="16"/>
  <c r="F2764" i="16"/>
  <c r="C2764" i="16"/>
  <c r="B2764" i="16"/>
  <c r="F2763" i="16"/>
  <c r="C2763" i="16"/>
  <c r="B2763" i="16"/>
  <c r="F2762" i="16"/>
  <c r="C2762" i="16"/>
  <c r="B2762" i="16"/>
  <c r="F2761" i="16"/>
  <c r="C2761" i="16"/>
  <c r="B2761" i="16"/>
  <c r="F2760" i="16"/>
  <c r="C2760" i="16"/>
  <c r="B2760" i="16"/>
  <c r="F2759" i="16"/>
  <c r="C2759" i="16"/>
  <c r="B2759" i="16"/>
  <c r="F2758" i="16"/>
  <c r="C2758" i="16"/>
  <c r="B2758" i="16"/>
  <c r="F2757" i="16"/>
  <c r="C2757" i="16"/>
  <c r="B2757" i="16"/>
  <c r="F2756" i="16"/>
  <c r="C2756" i="16"/>
  <c r="B2756" i="16"/>
  <c r="F2755" i="16"/>
  <c r="C2755" i="16"/>
  <c r="B2755" i="16"/>
  <c r="F2754" i="16"/>
  <c r="C2754" i="16"/>
  <c r="B2754" i="16"/>
  <c r="F2753" i="16"/>
  <c r="C2753" i="16"/>
  <c r="B2753" i="16"/>
  <c r="F2752" i="16"/>
  <c r="C2752" i="16"/>
  <c r="B2752" i="16"/>
  <c r="F2751" i="16"/>
  <c r="C2751" i="16"/>
  <c r="B2751" i="16"/>
  <c r="F2750" i="16"/>
  <c r="C2750" i="16"/>
  <c r="B2750" i="16"/>
  <c r="F2749" i="16"/>
  <c r="C2749" i="16"/>
  <c r="B2749" i="16"/>
  <c r="F2748" i="16"/>
  <c r="C2748" i="16"/>
  <c r="B2748" i="16"/>
  <c r="F2747" i="16"/>
  <c r="C2747" i="16"/>
  <c r="B2747" i="16"/>
  <c r="F2746" i="16"/>
  <c r="C2746" i="16"/>
  <c r="B2746" i="16"/>
  <c r="F2745" i="16"/>
  <c r="C2745" i="16"/>
  <c r="B2745" i="16"/>
  <c r="F2744" i="16"/>
  <c r="C2744" i="16"/>
  <c r="B2744" i="16"/>
  <c r="F2743" i="16"/>
  <c r="C2743" i="16"/>
  <c r="B2743" i="16"/>
  <c r="F2742" i="16"/>
  <c r="C2742" i="16"/>
  <c r="B2742" i="16"/>
  <c r="F2741" i="16"/>
  <c r="C2741" i="16"/>
  <c r="B2741" i="16"/>
  <c r="F2740" i="16"/>
  <c r="C2740" i="16"/>
  <c r="B2740" i="16"/>
  <c r="F2739" i="16"/>
  <c r="C2739" i="16"/>
  <c r="B2739" i="16"/>
  <c r="F2738" i="16"/>
  <c r="C2738" i="16"/>
  <c r="B2738" i="16"/>
  <c r="F2737" i="16"/>
  <c r="C2737" i="16"/>
  <c r="B2737" i="16"/>
  <c r="F2736" i="16"/>
  <c r="C2736" i="16"/>
  <c r="B2736" i="16"/>
  <c r="F2735" i="16"/>
  <c r="C2735" i="16"/>
  <c r="B2735" i="16"/>
  <c r="F2734" i="16"/>
  <c r="C2734" i="16"/>
  <c r="B2734" i="16"/>
  <c r="F2733" i="16"/>
  <c r="C2733" i="16"/>
  <c r="B2733" i="16"/>
  <c r="F2732" i="16"/>
  <c r="C2732" i="16"/>
  <c r="B2732" i="16"/>
  <c r="F2731" i="16"/>
  <c r="C2731" i="16"/>
  <c r="B2731" i="16"/>
  <c r="F2730" i="16"/>
  <c r="C2730" i="16"/>
  <c r="B2730" i="16"/>
  <c r="F2729" i="16"/>
  <c r="C2729" i="16"/>
  <c r="B2729" i="16"/>
  <c r="F2728" i="16"/>
  <c r="C2728" i="16"/>
  <c r="B2728" i="16"/>
  <c r="F2727" i="16"/>
  <c r="C2727" i="16"/>
  <c r="B2727" i="16"/>
  <c r="F2726" i="16"/>
  <c r="C2726" i="16"/>
  <c r="B2726" i="16"/>
  <c r="F2725" i="16"/>
  <c r="C2725" i="16"/>
  <c r="B2725" i="16"/>
  <c r="F2724" i="16"/>
  <c r="C2724" i="16"/>
  <c r="B2724" i="16"/>
  <c r="F2723" i="16"/>
  <c r="C2723" i="16"/>
  <c r="B2723" i="16"/>
  <c r="F2722" i="16"/>
  <c r="C2722" i="16"/>
  <c r="B2722" i="16"/>
  <c r="F2721" i="16"/>
  <c r="C2721" i="16"/>
  <c r="B2721" i="16"/>
  <c r="F2720" i="16"/>
  <c r="C2720" i="16"/>
  <c r="B2720" i="16"/>
  <c r="F2719" i="16"/>
  <c r="C2719" i="16"/>
  <c r="B2719" i="16"/>
  <c r="F2718" i="16"/>
  <c r="C2718" i="16"/>
  <c r="B2718" i="16"/>
  <c r="F2717" i="16"/>
  <c r="C2717" i="16"/>
  <c r="B2717" i="16"/>
  <c r="F2716" i="16"/>
  <c r="C2716" i="16"/>
  <c r="B2716" i="16"/>
  <c r="F2715" i="16"/>
  <c r="C2715" i="16"/>
  <c r="B2715" i="16"/>
  <c r="F2714" i="16"/>
  <c r="C2714" i="16"/>
  <c r="B2714" i="16"/>
  <c r="F2713" i="16"/>
  <c r="C2713" i="16"/>
  <c r="B2713" i="16"/>
  <c r="F2712" i="16"/>
  <c r="C2712" i="16"/>
  <c r="B2712" i="16"/>
  <c r="F2711" i="16"/>
  <c r="C2711" i="16"/>
  <c r="B2711" i="16"/>
  <c r="F2710" i="16"/>
  <c r="C2710" i="16"/>
  <c r="B2710" i="16"/>
  <c r="F2709" i="16"/>
  <c r="C2709" i="16"/>
  <c r="B2709" i="16"/>
  <c r="F2708" i="16"/>
  <c r="C2708" i="16"/>
  <c r="B2708" i="16"/>
  <c r="F2707" i="16"/>
  <c r="C2707" i="16"/>
  <c r="B2707" i="16"/>
  <c r="F2706" i="16"/>
  <c r="C2706" i="16"/>
  <c r="B2706" i="16"/>
  <c r="F2705" i="16"/>
  <c r="C2705" i="16"/>
  <c r="B2705" i="16"/>
  <c r="F2704" i="16"/>
  <c r="C2704" i="16"/>
  <c r="B2704" i="16"/>
  <c r="F2703" i="16"/>
  <c r="C2703" i="16"/>
  <c r="B2703" i="16"/>
  <c r="F2702" i="16"/>
  <c r="C2702" i="16"/>
  <c r="B2702" i="16"/>
  <c r="F2701" i="16"/>
  <c r="C2701" i="16"/>
  <c r="B2701" i="16"/>
  <c r="F2700" i="16"/>
  <c r="C2700" i="16"/>
  <c r="B2700" i="16"/>
  <c r="F2699" i="16"/>
  <c r="C2699" i="16"/>
  <c r="B2699" i="16"/>
  <c r="F2698" i="16"/>
  <c r="C2698" i="16"/>
  <c r="B2698" i="16"/>
  <c r="F2697" i="16"/>
  <c r="C2697" i="16"/>
  <c r="B2697" i="16"/>
  <c r="F2696" i="16"/>
  <c r="C2696" i="16"/>
  <c r="B2696" i="16"/>
  <c r="F2695" i="16"/>
  <c r="C2695" i="16"/>
  <c r="B2695" i="16"/>
  <c r="F2694" i="16"/>
  <c r="C2694" i="16"/>
  <c r="B2694" i="16"/>
  <c r="F2693" i="16"/>
  <c r="C2693" i="16"/>
  <c r="B2693" i="16"/>
  <c r="F2692" i="16"/>
  <c r="C2692" i="16"/>
  <c r="B2692" i="16"/>
  <c r="F2691" i="16"/>
  <c r="C2691" i="16"/>
  <c r="B2691" i="16"/>
  <c r="F2690" i="16"/>
  <c r="C2690" i="16"/>
  <c r="B2690" i="16"/>
  <c r="F2689" i="16"/>
  <c r="C2689" i="16"/>
  <c r="B2689" i="16"/>
  <c r="F2688" i="16"/>
  <c r="C2688" i="16"/>
  <c r="B2688" i="16"/>
  <c r="F2687" i="16"/>
  <c r="C2687" i="16"/>
  <c r="B2687" i="16"/>
  <c r="F2686" i="16"/>
  <c r="C2686" i="16"/>
  <c r="B2686" i="16"/>
  <c r="F2685" i="16"/>
  <c r="C2685" i="16"/>
  <c r="B2685" i="16"/>
  <c r="F2684" i="16"/>
  <c r="C2684" i="16"/>
  <c r="B2684" i="16"/>
  <c r="F2683" i="16"/>
  <c r="C2683" i="16"/>
  <c r="B2683" i="16"/>
  <c r="F2682" i="16"/>
  <c r="C2682" i="16"/>
  <c r="B2682" i="16"/>
  <c r="F2681" i="16"/>
  <c r="C2681" i="16"/>
  <c r="B2681" i="16"/>
  <c r="F2680" i="16"/>
  <c r="C2680" i="16"/>
  <c r="B2680" i="16"/>
  <c r="F2679" i="16"/>
  <c r="C2679" i="16"/>
  <c r="B2679" i="16"/>
  <c r="F2678" i="16"/>
  <c r="C2678" i="16"/>
  <c r="B2678" i="16"/>
  <c r="F2677" i="16"/>
  <c r="C2677" i="16"/>
  <c r="B2677" i="16"/>
  <c r="F2676" i="16"/>
  <c r="C2676" i="16"/>
  <c r="B2676" i="16"/>
  <c r="F2675" i="16"/>
  <c r="C2675" i="16"/>
  <c r="B2675" i="16"/>
  <c r="F2674" i="16"/>
  <c r="C2674" i="16"/>
  <c r="B2674" i="16"/>
  <c r="F2673" i="16"/>
  <c r="C2673" i="16"/>
  <c r="B2673" i="16"/>
  <c r="F2672" i="16"/>
  <c r="C2672" i="16"/>
  <c r="B2672" i="16"/>
  <c r="F2671" i="16"/>
  <c r="C2671" i="16"/>
  <c r="B2671" i="16"/>
  <c r="F2670" i="16"/>
  <c r="C2670" i="16"/>
  <c r="B2670" i="16"/>
  <c r="F2669" i="16"/>
  <c r="C2669" i="16"/>
  <c r="B2669" i="16"/>
  <c r="F2668" i="16"/>
  <c r="C2668" i="16"/>
  <c r="B2668" i="16"/>
  <c r="F2667" i="16"/>
  <c r="C2667" i="16"/>
  <c r="B2667" i="16"/>
  <c r="F2666" i="16"/>
  <c r="C2666" i="16"/>
  <c r="B2666" i="16"/>
  <c r="F2665" i="16"/>
  <c r="C2665" i="16"/>
  <c r="B2665" i="16"/>
  <c r="F2664" i="16"/>
  <c r="C2664" i="16"/>
  <c r="B2664" i="16"/>
  <c r="F2663" i="16"/>
  <c r="C2663" i="16"/>
  <c r="B2663" i="16"/>
  <c r="F2662" i="16"/>
  <c r="C2662" i="16"/>
  <c r="B2662" i="16"/>
  <c r="F2661" i="16"/>
  <c r="C2661" i="16"/>
  <c r="B2661" i="16"/>
  <c r="F2660" i="16"/>
  <c r="C2660" i="16"/>
  <c r="B2660" i="16"/>
  <c r="F2659" i="16"/>
  <c r="C2659" i="16"/>
  <c r="B2659" i="16"/>
  <c r="F2658" i="16"/>
  <c r="C2658" i="16"/>
  <c r="B2658" i="16"/>
  <c r="F2657" i="16"/>
  <c r="C2657" i="16"/>
  <c r="B2657" i="16"/>
  <c r="F2656" i="16"/>
  <c r="C2656" i="16"/>
  <c r="B2656" i="16"/>
  <c r="F2655" i="16"/>
  <c r="C2655" i="16"/>
  <c r="B2655" i="16"/>
  <c r="F2654" i="16"/>
  <c r="C2654" i="16"/>
  <c r="B2654" i="16"/>
  <c r="F2653" i="16"/>
  <c r="C2653" i="16"/>
  <c r="B2653" i="16"/>
  <c r="F2652" i="16"/>
  <c r="C2652" i="16"/>
  <c r="B2652" i="16"/>
  <c r="F2651" i="16"/>
  <c r="C2651" i="16"/>
  <c r="B2651" i="16"/>
  <c r="F2650" i="16"/>
  <c r="C2650" i="16"/>
  <c r="B2650" i="16"/>
  <c r="F2649" i="16"/>
  <c r="C2649" i="16"/>
  <c r="B2649" i="16"/>
  <c r="F2648" i="16"/>
  <c r="C2648" i="16"/>
  <c r="B2648" i="16"/>
  <c r="F2647" i="16"/>
  <c r="C2647" i="16"/>
  <c r="B2647" i="16"/>
  <c r="F2646" i="16"/>
  <c r="C2646" i="16"/>
  <c r="B2646" i="16"/>
  <c r="F2645" i="16"/>
  <c r="C2645" i="16"/>
  <c r="B2645" i="16"/>
  <c r="F2644" i="16"/>
  <c r="C2644" i="16"/>
  <c r="B2644" i="16"/>
  <c r="F2643" i="16"/>
  <c r="C2643" i="16"/>
  <c r="B2643" i="16"/>
  <c r="F2642" i="16"/>
  <c r="C2642" i="16"/>
  <c r="B2642" i="16"/>
  <c r="F2641" i="16"/>
  <c r="C2641" i="16"/>
  <c r="B2641" i="16"/>
  <c r="F2640" i="16"/>
  <c r="C2640" i="16"/>
  <c r="B2640" i="16"/>
  <c r="F2639" i="16"/>
  <c r="C2639" i="16"/>
  <c r="B2639" i="16"/>
  <c r="F2638" i="16"/>
  <c r="C2638" i="16"/>
  <c r="B2638" i="16"/>
  <c r="F2637" i="16"/>
  <c r="C2637" i="16"/>
  <c r="B2637" i="16"/>
  <c r="F2636" i="16"/>
  <c r="C2636" i="16"/>
  <c r="B2636" i="16"/>
  <c r="F2635" i="16"/>
  <c r="C2635" i="16"/>
  <c r="B2635" i="16"/>
  <c r="F2634" i="16"/>
  <c r="C2634" i="16"/>
  <c r="B2634" i="16"/>
  <c r="F2633" i="16"/>
  <c r="C2633" i="16"/>
  <c r="B2633" i="16"/>
  <c r="F2632" i="16"/>
  <c r="C2632" i="16"/>
  <c r="B2632" i="16"/>
  <c r="F2631" i="16"/>
  <c r="C2631" i="16"/>
  <c r="B2631" i="16"/>
  <c r="F2630" i="16"/>
  <c r="C2630" i="16"/>
  <c r="B2630" i="16"/>
  <c r="F2629" i="16"/>
  <c r="C2629" i="16"/>
  <c r="B2629" i="16"/>
  <c r="F2628" i="16"/>
  <c r="C2628" i="16"/>
  <c r="B2628" i="16"/>
  <c r="F2627" i="16"/>
  <c r="C2627" i="16"/>
  <c r="B2627" i="16"/>
  <c r="F2626" i="16"/>
  <c r="C2626" i="16"/>
  <c r="B2626" i="16"/>
  <c r="F2625" i="16"/>
  <c r="C2625" i="16"/>
  <c r="B2625" i="16"/>
  <c r="F2624" i="16"/>
  <c r="C2624" i="16"/>
  <c r="B2624" i="16"/>
  <c r="F2623" i="16"/>
  <c r="C2623" i="16"/>
  <c r="B2623" i="16"/>
  <c r="F2622" i="16"/>
  <c r="C2622" i="16"/>
  <c r="B2622" i="16"/>
  <c r="F2621" i="16"/>
  <c r="C2621" i="16"/>
  <c r="B2621" i="16"/>
  <c r="F2620" i="16"/>
  <c r="C2620" i="16"/>
  <c r="B2620" i="16"/>
  <c r="F2619" i="16"/>
  <c r="C2619" i="16"/>
  <c r="B2619" i="16"/>
  <c r="F2618" i="16"/>
  <c r="C2618" i="16"/>
  <c r="B2618" i="16"/>
  <c r="F2617" i="16"/>
  <c r="C2617" i="16"/>
  <c r="B2617" i="16"/>
  <c r="F2616" i="16"/>
  <c r="C2616" i="16"/>
  <c r="B2616" i="16"/>
  <c r="F2615" i="16"/>
  <c r="C2615" i="16"/>
  <c r="B2615" i="16"/>
  <c r="F2614" i="16"/>
  <c r="C2614" i="16"/>
  <c r="B2614" i="16"/>
  <c r="F2613" i="16"/>
  <c r="C2613" i="16"/>
  <c r="B2613" i="16"/>
  <c r="F2612" i="16"/>
  <c r="C2612" i="16"/>
  <c r="B2612" i="16"/>
  <c r="F2611" i="16"/>
  <c r="C2611" i="16"/>
  <c r="B2611" i="16"/>
  <c r="F2610" i="16"/>
  <c r="C2610" i="16"/>
  <c r="B2610" i="16"/>
  <c r="F2609" i="16"/>
  <c r="C2609" i="16"/>
  <c r="B2609" i="16"/>
  <c r="F2608" i="16"/>
  <c r="C2608" i="16"/>
  <c r="B2608" i="16"/>
  <c r="F2607" i="16"/>
  <c r="C2607" i="16"/>
  <c r="B2607" i="16"/>
  <c r="F2606" i="16"/>
  <c r="C2606" i="16"/>
  <c r="B2606" i="16"/>
  <c r="F2605" i="16"/>
  <c r="C2605" i="16"/>
  <c r="B2605" i="16"/>
  <c r="F2604" i="16"/>
  <c r="C2604" i="16"/>
  <c r="B2604" i="16"/>
  <c r="F2603" i="16"/>
  <c r="C2603" i="16"/>
  <c r="B2603" i="16"/>
  <c r="F2602" i="16"/>
  <c r="C2602" i="16"/>
  <c r="B2602" i="16"/>
  <c r="F2601" i="16"/>
  <c r="C2601" i="16"/>
  <c r="B2601" i="16"/>
  <c r="F2600" i="16"/>
  <c r="C2600" i="16"/>
  <c r="B2600" i="16"/>
  <c r="F2599" i="16"/>
  <c r="C2599" i="16"/>
  <c r="B2599" i="16"/>
  <c r="F2598" i="16"/>
  <c r="C2598" i="16"/>
  <c r="B2598" i="16"/>
  <c r="F2597" i="16"/>
  <c r="C2597" i="16"/>
  <c r="B2597" i="16"/>
  <c r="F2596" i="16"/>
  <c r="C2596" i="16"/>
  <c r="B2596" i="16"/>
  <c r="F2595" i="16"/>
  <c r="C2595" i="16"/>
  <c r="B2595" i="16"/>
  <c r="F2594" i="16"/>
  <c r="C2594" i="16"/>
  <c r="B2594" i="16"/>
  <c r="F2593" i="16"/>
  <c r="C2593" i="16"/>
  <c r="B2593" i="16"/>
  <c r="F2592" i="16"/>
  <c r="C2592" i="16"/>
  <c r="B2592" i="16"/>
  <c r="F2591" i="16"/>
  <c r="C2591" i="16"/>
  <c r="B2591" i="16"/>
  <c r="F2590" i="16"/>
  <c r="C2590" i="16"/>
  <c r="B2590" i="16"/>
  <c r="F2589" i="16"/>
  <c r="C2589" i="16"/>
  <c r="B2589" i="16"/>
  <c r="F2588" i="16"/>
  <c r="C2588" i="16"/>
  <c r="B2588" i="16"/>
  <c r="F2587" i="16"/>
  <c r="C2587" i="16"/>
  <c r="B2587" i="16"/>
  <c r="F2586" i="16"/>
  <c r="C2586" i="16"/>
  <c r="B2586" i="16"/>
  <c r="F2585" i="16"/>
  <c r="C2585" i="16"/>
  <c r="B2585" i="16"/>
  <c r="F2584" i="16"/>
  <c r="C2584" i="16"/>
  <c r="B2584" i="16"/>
  <c r="F2583" i="16"/>
  <c r="C2583" i="16"/>
  <c r="B2583" i="16"/>
  <c r="F2582" i="16"/>
  <c r="C2582" i="16"/>
  <c r="B2582" i="16"/>
  <c r="F2581" i="16"/>
  <c r="C2581" i="16"/>
  <c r="B2581" i="16"/>
  <c r="F2580" i="16"/>
  <c r="C2580" i="16"/>
  <c r="B2580" i="16"/>
  <c r="F2579" i="16"/>
  <c r="C2579" i="16"/>
  <c r="B2579" i="16"/>
  <c r="F2578" i="16"/>
  <c r="C2578" i="16"/>
  <c r="B2578" i="16"/>
  <c r="F2577" i="16"/>
  <c r="C2577" i="16"/>
  <c r="B2577" i="16"/>
  <c r="F2576" i="16"/>
  <c r="C2576" i="16"/>
  <c r="B2576" i="16"/>
  <c r="F2575" i="16"/>
  <c r="C2575" i="16"/>
  <c r="B2575" i="16"/>
  <c r="F2574" i="16"/>
  <c r="C2574" i="16"/>
  <c r="B2574" i="16"/>
  <c r="F2573" i="16"/>
  <c r="C2573" i="16"/>
  <c r="B2573" i="16"/>
  <c r="F2572" i="16"/>
  <c r="C2572" i="16"/>
  <c r="B2572" i="16"/>
  <c r="F2571" i="16"/>
  <c r="C2571" i="16"/>
  <c r="B2571" i="16"/>
  <c r="F2570" i="16"/>
  <c r="C2570" i="16"/>
  <c r="B2570" i="16"/>
  <c r="F2569" i="16"/>
  <c r="C2569" i="16"/>
  <c r="B2569" i="16"/>
  <c r="F2568" i="16"/>
  <c r="C2568" i="16"/>
  <c r="B2568" i="16"/>
  <c r="F2567" i="16"/>
  <c r="C2567" i="16"/>
  <c r="B2567" i="16"/>
  <c r="F2566" i="16"/>
  <c r="C2566" i="16"/>
  <c r="B2566" i="16"/>
  <c r="F2565" i="16"/>
  <c r="C2565" i="16"/>
  <c r="B2565" i="16"/>
  <c r="F2564" i="16"/>
  <c r="C2564" i="16"/>
  <c r="B2564" i="16"/>
  <c r="F2563" i="16"/>
  <c r="C2563" i="16"/>
  <c r="B2563" i="16"/>
  <c r="F2562" i="16"/>
  <c r="C2562" i="16"/>
  <c r="B2562" i="16"/>
  <c r="F2561" i="16"/>
  <c r="C2561" i="16"/>
  <c r="B2561" i="16"/>
  <c r="F2560" i="16"/>
  <c r="C2560" i="16"/>
  <c r="B2560" i="16"/>
  <c r="F2559" i="16"/>
  <c r="C2559" i="16"/>
  <c r="B2559" i="16"/>
  <c r="F2558" i="16"/>
  <c r="C2558" i="16"/>
  <c r="B2558" i="16"/>
  <c r="F2557" i="16"/>
  <c r="C2557" i="16"/>
  <c r="B2557" i="16"/>
  <c r="F2556" i="16"/>
  <c r="C2556" i="16"/>
  <c r="B2556" i="16"/>
  <c r="F2555" i="16"/>
  <c r="C2555" i="16"/>
  <c r="B2555" i="16"/>
  <c r="F2554" i="16"/>
  <c r="C2554" i="16"/>
  <c r="B2554" i="16"/>
  <c r="F2553" i="16"/>
  <c r="C2553" i="16"/>
  <c r="B2553" i="16"/>
  <c r="F2552" i="16"/>
  <c r="C2552" i="16"/>
  <c r="B2552" i="16"/>
  <c r="F2551" i="16"/>
  <c r="C2551" i="16"/>
  <c r="B2551" i="16"/>
  <c r="F2550" i="16"/>
  <c r="C2550" i="16"/>
  <c r="B2550" i="16"/>
  <c r="F2549" i="16"/>
  <c r="C2549" i="16"/>
  <c r="B2549" i="16"/>
  <c r="F2548" i="16"/>
  <c r="C2548" i="16"/>
  <c r="B2548" i="16"/>
  <c r="F2547" i="16"/>
  <c r="C2547" i="16"/>
  <c r="B2547" i="16"/>
  <c r="F2546" i="16"/>
  <c r="C2546" i="16"/>
  <c r="B2546" i="16"/>
  <c r="F2545" i="16"/>
  <c r="C2545" i="16"/>
  <c r="B2545" i="16"/>
  <c r="F2544" i="16"/>
  <c r="C2544" i="16"/>
  <c r="B2544" i="16"/>
  <c r="F2543" i="16"/>
  <c r="C2543" i="16"/>
  <c r="B2543" i="16"/>
  <c r="F2542" i="16"/>
  <c r="C2542" i="16"/>
  <c r="B2542" i="16"/>
  <c r="F2541" i="16"/>
  <c r="C2541" i="16"/>
  <c r="B2541" i="16"/>
  <c r="F2540" i="16"/>
  <c r="C2540" i="16"/>
  <c r="B2540" i="16"/>
  <c r="F2539" i="16"/>
  <c r="C2539" i="16"/>
  <c r="B2539" i="16"/>
  <c r="F2538" i="16"/>
  <c r="C2538" i="16"/>
  <c r="B2538" i="16"/>
  <c r="F2537" i="16"/>
  <c r="C2537" i="16"/>
  <c r="B2537" i="16"/>
  <c r="F2536" i="16"/>
  <c r="C2536" i="16"/>
  <c r="B2536" i="16"/>
  <c r="F2535" i="16"/>
  <c r="C2535" i="16"/>
  <c r="B2535" i="16"/>
  <c r="F2534" i="16"/>
  <c r="C2534" i="16"/>
  <c r="B2534" i="16"/>
  <c r="F2533" i="16"/>
  <c r="C2533" i="16"/>
  <c r="B2533" i="16"/>
  <c r="F2532" i="16"/>
  <c r="C2532" i="16"/>
  <c r="B2532" i="16"/>
  <c r="F2531" i="16"/>
  <c r="C2531" i="16"/>
  <c r="B2531" i="16"/>
  <c r="F2530" i="16"/>
  <c r="C2530" i="16"/>
  <c r="B2530" i="16"/>
  <c r="F2529" i="16"/>
  <c r="C2529" i="16"/>
  <c r="B2529" i="16"/>
  <c r="F2528" i="16"/>
  <c r="C2528" i="16"/>
  <c r="B2528" i="16"/>
  <c r="F2527" i="16"/>
  <c r="C2527" i="16"/>
  <c r="B2527" i="16"/>
  <c r="F2526" i="16"/>
  <c r="C2526" i="16"/>
  <c r="B2526" i="16"/>
  <c r="F2525" i="16"/>
  <c r="C2525" i="16"/>
  <c r="B2525" i="16"/>
  <c r="F2524" i="16"/>
  <c r="C2524" i="16"/>
  <c r="B2524" i="16"/>
  <c r="F2523" i="16"/>
  <c r="C2523" i="16"/>
  <c r="B2523" i="16"/>
  <c r="F2522" i="16"/>
  <c r="C2522" i="16"/>
  <c r="B2522" i="16"/>
  <c r="F2521" i="16"/>
  <c r="C2521" i="16"/>
  <c r="B2521" i="16"/>
  <c r="F2520" i="16"/>
  <c r="C2520" i="16"/>
  <c r="B2520" i="16"/>
  <c r="F2519" i="16"/>
  <c r="C2519" i="16"/>
  <c r="B2519" i="16"/>
  <c r="F2518" i="16"/>
  <c r="C2518" i="16"/>
  <c r="B2518" i="16"/>
  <c r="F2517" i="16"/>
  <c r="C2517" i="16"/>
  <c r="B2517" i="16"/>
  <c r="F2516" i="16"/>
  <c r="C2516" i="16"/>
  <c r="B2516" i="16"/>
  <c r="F2515" i="16"/>
  <c r="C2515" i="16"/>
  <c r="B2515" i="16"/>
  <c r="F2514" i="16"/>
  <c r="C2514" i="16"/>
  <c r="B2514" i="16"/>
  <c r="F2513" i="16"/>
  <c r="C2513" i="16"/>
  <c r="B2513" i="16"/>
  <c r="F2512" i="16"/>
  <c r="C2512" i="16"/>
  <c r="B2512" i="16"/>
  <c r="F2511" i="16"/>
  <c r="C2511" i="16"/>
  <c r="B2511" i="16"/>
  <c r="F2510" i="16"/>
  <c r="C2510" i="16"/>
  <c r="B2510" i="16"/>
  <c r="F2509" i="16"/>
  <c r="C2509" i="16"/>
  <c r="B2509" i="16"/>
  <c r="F2508" i="16"/>
  <c r="C2508" i="16"/>
  <c r="B2508" i="16"/>
  <c r="F2507" i="16"/>
  <c r="C2507" i="16"/>
  <c r="B2507" i="16"/>
  <c r="F2506" i="16"/>
  <c r="C2506" i="16"/>
  <c r="B2506" i="16"/>
  <c r="F2505" i="16"/>
  <c r="C2505" i="16"/>
  <c r="B2505" i="16"/>
  <c r="F2504" i="16"/>
  <c r="C2504" i="16"/>
  <c r="B2504" i="16"/>
  <c r="F2503" i="16"/>
  <c r="C2503" i="16"/>
  <c r="B2503" i="16"/>
  <c r="F2502" i="16"/>
  <c r="C2502" i="16"/>
  <c r="B2502" i="16"/>
  <c r="F2501" i="16"/>
  <c r="C2501" i="16"/>
  <c r="B2501" i="16"/>
  <c r="F2500" i="16"/>
  <c r="C2500" i="16"/>
  <c r="B2500" i="16"/>
  <c r="F2499" i="16"/>
  <c r="C2499" i="16"/>
  <c r="B2499" i="16"/>
  <c r="F2498" i="16"/>
  <c r="C2498" i="16"/>
  <c r="B2498" i="16"/>
  <c r="F2497" i="16"/>
  <c r="C2497" i="16"/>
  <c r="B2497" i="16"/>
  <c r="F2496" i="16"/>
  <c r="C2496" i="16"/>
  <c r="B2496" i="16"/>
  <c r="F2495" i="16"/>
  <c r="C2495" i="16"/>
  <c r="B2495" i="16"/>
  <c r="F2494" i="16"/>
  <c r="C2494" i="16"/>
  <c r="B2494" i="16"/>
  <c r="F2493" i="16"/>
  <c r="C2493" i="16"/>
  <c r="B2493" i="16"/>
  <c r="F2492" i="16"/>
  <c r="C2492" i="16"/>
  <c r="B2492" i="16"/>
  <c r="F2491" i="16"/>
  <c r="C2491" i="16"/>
  <c r="B2491" i="16"/>
  <c r="F2490" i="16"/>
  <c r="C2490" i="16"/>
  <c r="B2490" i="16"/>
  <c r="F2489" i="16"/>
  <c r="C2489" i="16"/>
  <c r="B2489" i="16"/>
  <c r="F2488" i="16"/>
  <c r="C2488" i="16"/>
  <c r="B2488" i="16"/>
  <c r="F2487" i="16"/>
  <c r="C2487" i="16"/>
  <c r="B2487" i="16"/>
  <c r="F2486" i="16"/>
  <c r="C2486" i="16"/>
  <c r="B2486" i="16"/>
  <c r="F2485" i="16"/>
  <c r="C2485" i="16"/>
  <c r="B2485" i="16"/>
  <c r="F2484" i="16"/>
  <c r="C2484" i="16"/>
  <c r="B2484" i="16"/>
  <c r="F2483" i="16"/>
  <c r="C2483" i="16"/>
  <c r="B2483" i="16"/>
  <c r="F2482" i="16"/>
  <c r="C2482" i="16"/>
  <c r="B2482" i="16"/>
  <c r="F2481" i="16"/>
  <c r="C2481" i="16"/>
  <c r="B2481" i="16"/>
  <c r="F2480" i="16"/>
  <c r="C2480" i="16"/>
  <c r="B2480" i="16"/>
  <c r="F2479" i="16"/>
  <c r="C2479" i="16"/>
  <c r="B2479" i="16"/>
  <c r="F2478" i="16"/>
  <c r="C2478" i="16"/>
  <c r="B2478" i="16"/>
  <c r="F2477" i="16"/>
  <c r="C2477" i="16"/>
  <c r="B2477" i="16"/>
  <c r="F2476" i="16"/>
  <c r="C2476" i="16"/>
  <c r="B2476" i="16"/>
  <c r="F2475" i="16"/>
  <c r="C2475" i="16"/>
  <c r="B2475" i="16"/>
  <c r="F2474" i="16"/>
  <c r="C2474" i="16"/>
  <c r="B2474" i="16"/>
  <c r="F2473" i="16"/>
  <c r="C2473" i="16"/>
  <c r="B2473" i="16"/>
  <c r="F2472" i="16"/>
  <c r="C2472" i="16"/>
  <c r="B2472" i="16"/>
  <c r="F2471" i="16"/>
  <c r="C2471" i="16"/>
  <c r="B2471" i="16"/>
  <c r="F2470" i="16"/>
  <c r="C2470" i="16"/>
  <c r="B2470" i="16"/>
  <c r="F2469" i="16"/>
  <c r="C2469" i="16"/>
  <c r="B2469" i="16"/>
  <c r="F2468" i="16"/>
  <c r="C2468" i="16"/>
  <c r="B2468" i="16"/>
  <c r="F2467" i="16"/>
  <c r="C2467" i="16"/>
  <c r="B2467" i="16"/>
  <c r="F2466" i="16"/>
  <c r="C2466" i="16"/>
  <c r="B2466" i="16"/>
  <c r="F2465" i="16"/>
  <c r="C2465" i="16"/>
  <c r="B2465" i="16"/>
  <c r="F2464" i="16"/>
  <c r="C2464" i="16"/>
  <c r="B2464" i="16"/>
  <c r="F2463" i="16"/>
  <c r="C2463" i="16"/>
  <c r="B2463" i="16"/>
  <c r="F2462" i="16"/>
  <c r="C2462" i="16"/>
  <c r="B2462" i="16"/>
  <c r="F2461" i="16"/>
  <c r="C2461" i="16"/>
  <c r="B2461" i="16"/>
  <c r="F2460" i="16"/>
  <c r="C2460" i="16"/>
  <c r="B2460" i="16"/>
  <c r="F2459" i="16"/>
  <c r="C2459" i="16"/>
  <c r="B2459" i="16"/>
  <c r="F2458" i="16"/>
  <c r="C2458" i="16"/>
  <c r="B2458" i="16"/>
  <c r="F2457" i="16"/>
  <c r="C2457" i="16"/>
  <c r="B2457" i="16"/>
  <c r="F2456" i="16"/>
  <c r="C2456" i="16"/>
  <c r="B2456" i="16"/>
  <c r="F2455" i="16"/>
  <c r="C2455" i="16"/>
  <c r="B2455" i="16"/>
  <c r="F2454" i="16"/>
  <c r="C2454" i="16"/>
  <c r="B2454" i="16"/>
  <c r="F2453" i="16"/>
  <c r="C2453" i="16"/>
  <c r="B2453" i="16"/>
  <c r="F2452" i="16"/>
  <c r="C2452" i="16"/>
  <c r="B2452" i="16"/>
  <c r="F2451" i="16"/>
  <c r="C2451" i="16"/>
  <c r="B2451" i="16"/>
  <c r="F2450" i="16"/>
  <c r="C2450" i="16"/>
  <c r="B2450" i="16"/>
  <c r="F2449" i="16"/>
  <c r="C2449" i="16"/>
  <c r="B2449" i="16"/>
  <c r="F2448" i="16"/>
  <c r="C2448" i="16"/>
  <c r="B2448" i="16"/>
  <c r="F2447" i="16"/>
  <c r="C2447" i="16"/>
  <c r="B2447" i="16"/>
  <c r="F2446" i="16"/>
  <c r="C2446" i="16"/>
  <c r="B2446" i="16"/>
  <c r="F2445" i="16"/>
  <c r="C2445" i="16"/>
  <c r="B2445" i="16"/>
  <c r="F2444" i="16"/>
  <c r="C2444" i="16"/>
  <c r="B2444" i="16"/>
  <c r="F2443" i="16"/>
  <c r="C2443" i="16"/>
  <c r="B2443" i="16"/>
  <c r="F2442" i="16"/>
  <c r="C2442" i="16"/>
  <c r="B2442" i="16"/>
  <c r="F2441" i="16"/>
  <c r="C2441" i="16"/>
  <c r="B2441" i="16"/>
  <c r="F2440" i="16"/>
  <c r="C2440" i="16"/>
  <c r="B2440" i="16"/>
  <c r="F2439" i="16"/>
  <c r="C2439" i="16"/>
  <c r="B2439" i="16"/>
  <c r="F2438" i="16"/>
  <c r="C2438" i="16"/>
  <c r="B2438" i="16"/>
  <c r="F2437" i="16"/>
  <c r="C2437" i="16"/>
  <c r="B2437" i="16"/>
  <c r="F2436" i="16"/>
  <c r="C2436" i="16"/>
  <c r="B2436" i="16"/>
  <c r="F2435" i="16"/>
  <c r="C2435" i="16"/>
  <c r="B2435" i="16"/>
  <c r="F2434" i="16"/>
  <c r="C2434" i="16"/>
  <c r="B2434" i="16"/>
  <c r="F2433" i="16"/>
  <c r="C2433" i="16"/>
  <c r="B2433" i="16"/>
  <c r="F2432" i="16"/>
  <c r="C2432" i="16"/>
  <c r="B2432" i="16"/>
  <c r="F2431" i="16"/>
  <c r="C2431" i="16"/>
  <c r="B2431" i="16"/>
  <c r="F2430" i="16"/>
  <c r="C2430" i="16"/>
  <c r="B2430" i="16"/>
  <c r="F2429" i="16"/>
  <c r="C2429" i="16"/>
  <c r="B2429" i="16"/>
  <c r="F2428" i="16"/>
  <c r="C2428" i="16"/>
  <c r="B2428" i="16"/>
  <c r="F2427" i="16"/>
  <c r="C2427" i="16"/>
  <c r="B2427" i="16"/>
  <c r="F2426" i="16"/>
  <c r="C2426" i="16"/>
  <c r="B2426" i="16"/>
  <c r="F2425" i="16"/>
  <c r="C2425" i="16"/>
  <c r="B2425" i="16"/>
  <c r="F2424" i="16"/>
  <c r="C2424" i="16"/>
  <c r="B2424" i="16"/>
  <c r="F2423" i="16"/>
  <c r="C2423" i="16"/>
  <c r="B2423" i="16"/>
  <c r="F2422" i="16"/>
  <c r="C2422" i="16"/>
  <c r="B2422" i="16"/>
  <c r="F2421" i="16"/>
  <c r="C2421" i="16"/>
  <c r="B2421" i="16"/>
  <c r="F2420" i="16"/>
  <c r="C2420" i="16"/>
  <c r="B2420" i="16"/>
  <c r="F2419" i="16"/>
  <c r="C2419" i="16"/>
  <c r="B2419" i="16"/>
  <c r="F2418" i="16"/>
  <c r="C2418" i="16"/>
  <c r="B2418" i="16"/>
  <c r="F2417" i="16"/>
  <c r="C2417" i="16"/>
  <c r="B2417" i="16"/>
  <c r="F2416" i="16"/>
  <c r="C2416" i="16"/>
  <c r="B2416" i="16"/>
  <c r="F2415" i="16"/>
  <c r="C2415" i="16"/>
  <c r="B2415" i="16"/>
  <c r="F2414" i="16"/>
  <c r="C2414" i="16"/>
  <c r="B2414" i="16"/>
  <c r="F2413" i="16"/>
  <c r="C2413" i="16"/>
  <c r="B2413" i="16"/>
  <c r="F2412" i="16"/>
  <c r="C2412" i="16"/>
  <c r="B2412" i="16"/>
  <c r="F2411" i="16"/>
  <c r="C2411" i="16"/>
  <c r="B2411" i="16"/>
  <c r="F2410" i="16"/>
  <c r="C2410" i="16"/>
  <c r="B2410" i="16"/>
  <c r="F2409" i="16"/>
  <c r="C2409" i="16"/>
  <c r="B2409" i="16"/>
  <c r="F2408" i="16"/>
  <c r="C2408" i="16"/>
  <c r="B2408" i="16"/>
  <c r="F2407" i="16"/>
  <c r="C2407" i="16"/>
  <c r="B2407" i="16"/>
  <c r="F2406" i="16"/>
  <c r="C2406" i="16"/>
  <c r="B2406" i="16"/>
  <c r="F2405" i="16"/>
  <c r="C2405" i="16"/>
  <c r="B2405" i="16"/>
  <c r="F2404" i="16"/>
  <c r="C2404" i="16"/>
  <c r="B2404" i="16"/>
  <c r="F2403" i="16"/>
  <c r="C2403" i="16"/>
  <c r="B2403" i="16"/>
  <c r="F2402" i="16"/>
  <c r="C2402" i="16"/>
  <c r="B2402" i="16"/>
  <c r="F2401" i="16"/>
  <c r="C2401" i="16"/>
  <c r="B2401" i="16"/>
  <c r="F2400" i="16"/>
  <c r="C2400" i="16"/>
  <c r="B2400" i="16"/>
  <c r="F2399" i="16"/>
  <c r="C2399" i="16"/>
  <c r="B2399" i="16"/>
  <c r="F2398" i="16"/>
  <c r="C2398" i="16"/>
  <c r="B2398" i="16"/>
  <c r="F2397" i="16"/>
  <c r="C2397" i="16"/>
  <c r="B2397" i="16"/>
  <c r="F2396" i="16"/>
  <c r="C2396" i="16"/>
  <c r="B2396" i="16"/>
  <c r="F2395" i="16"/>
  <c r="C2395" i="16"/>
  <c r="B2395" i="16"/>
  <c r="F2394" i="16"/>
  <c r="C2394" i="16"/>
  <c r="B2394" i="16"/>
  <c r="F2393" i="16"/>
  <c r="C2393" i="16"/>
  <c r="B2393" i="16"/>
  <c r="F2392" i="16"/>
  <c r="C2392" i="16"/>
  <c r="B2392" i="16"/>
  <c r="F2391" i="16"/>
  <c r="C2391" i="16"/>
  <c r="B2391" i="16"/>
  <c r="F2390" i="16"/>
  <c r="C2390" i="16"/>
  <c r="B2390" i="16"/>
  <c r="F2389" i="16"/>
  <c r="C2389" i="16"/>
  <c r="B2389" i="16"/>
  <c r="F2388" i="16"/>
  <c r="C2388" i="16"/>
  <c r="B2388" i="16"/>
  <c r="F2387" i="16"/>
  <c r="C2387" i="16"/>
  <c r="B2387" i="16"/>
  <c r="F2386" i="16"/>
  <c r="C2386" i="16"/>
  <c r="B2386" i="16"/>
  <c r="F2385" i="16"/>
  <c r="C2385" i="16"/>
  <c r="B2385" i="16"/>
  <c r="F2384" i="16"/>
  <c r="C2384" i="16"/>
  <c r="B2384" i="16"/>
  <c r="F2383" i="16"/>
  <c r="C2383" i="16"/>
  <c r="B2383" i="16"/>
  <c r="F2382" i="16"/>
  <c r="C2382" i="16"/>
  <c r="B2382" i="16"/>
  <c r="F2381" i="16"/>
  <c r="C2381" i="16"/>
  <c r="B2381" i="16"/>
  <c r="F2380" i="16"/>
  <c r="C2380" i="16"/>
  <c r="B2380" i="16"/>
  <c r="F2379" i="16"/>
  <c r="C2379" i="16"/>
  <c r="B2379" i="16"/>
  <c r="F2378" i="16"/>
  <c r="C2378" i="16"/>
  <c r="B2378" i="16"/>
  <c r="F2377" i="16"/>
  <c r="C2377" i="16"/>
  <c r="B2377" i="16"/>
  <c r="F2376" i="16"/>
  <c r="C2376" i="16"/>
  <c r="B2376" i="16"/>
  <c r="F2375" i="16"/>
  <c r="C2375" i="16"/>
  <c r="B2375" i="16"/>
  <c r="F2374" i="16"/>
  <c r="C2374" i="16"/>
  <c r="B2374" i="16"/>
  <c r="F2373" i="16"/>
  <c r="C2373" i="16"/>
  <c r="B2373" i="16"/>
  <c r="F2372" i="16"/>
  <c r="C2372" i="16"/>
  <c r="B2372" i="16"/>
  <c r="F2371" i="16"/>
  <c r="C2371" i="16"/>
  <c r="B2371" i="16"/>
  <c r="F2370" i="16"/>
  <c r="C2370" i="16"/>
  <c r="B2370" i="16"/>
  <c r="F2369" i="16"/>
  <c r="C2369" i="16"/>
  <c r="B2369" i="16"/>
  <c r="F2368" i="16"/>
  <c r="C2368" i="16"/>
  <c r="B2368" i="16"/>
  <c r="F2367" i="16"/>
  <c r="C2367" i="16"/>
  <c r="B2367" i="16"/>
  <c r="F2366" i="16"/>
  <c r="C2366" i="16"/>
  <c r="B2366" i="16"/>
  <c r="F2365" i="16"/>
  <c r="C2365" i="16"/>
  <c r="B2365" i="16"/>
  <c r="F2364" i="16"/>
  <c r="C2364" i="16"/>
  <c r="B2364" i="16"/>
  <c r="F2363" i="16"/>
  <c r="C2363" i="16"/>
  <c r="B2363" i="16"/>
  <c r="F2362" i="16"/>
  <c r="C2362" i="16"/>
  <c r="B2362" i="16"/>
  <c r="F2361" i="16"/>
  <c r="C2361" i="16"/>
  <c r="B2361" i="16"/>
  <c r="F2360" i="16"/>
  <c r="C2360" i="16"/>
  <c r="B2360" i="16"/>
  <c r="F2359" i="16"/>
  <c r="C2359" i="16"/>
  <c r="B2359" i="16"/>
  <c r="F2358" i="16"/>
  <c r="C2358" i="16"/>
  <c r="B2358" i="16"/>
  <c r="F2357" i="16"/>
  <c r="C2357" i="16"/>
  <c r="B2357" i="16"/>
  <c r="F2356" i="16"/>
  <c r="C2356" i="16"/>
  <c r="B2356" i="16"/>
  <c r="F2355" i="16"/>
  <c r="C2355" i="16"/>
  <c r="B2355" i="16"/>
  <c r="F2354" i="16"/>
  <c r="C2354" i="16"/>
  <c r="B2354" i="16"/>
  <c r="F2353" i="16"/>
  <c r="C2353" i="16"/>
  <c r="B2353" i="16"/>
  <c r="F2352" i="16"/>
  <c r="C2352" i="16"/>
  <c r="B2352" i="16"/>
  <c r="F2351" i="16"/>
  <c r="C2351" i="16"/>
  <c r="B2351" i="16"/>
  <c r="F2350" i="16"/>
  <c r="C2350" i="16"/>
  <c r="B2350" i="16"/>
  <c r="F2349" i="16"/>
  <c r="C2349" i="16"/>
  <c r="B2349" i="16"/>
  <c r="F2348" i="16"/>
  <c r="C2348" i="16"/>
  <c r="B2348" i="16"/>
  <c r="F2347" i="16"/>
  <c r="C2347" i="16"/>
  <c r="B2347" i="16"/>
  <c r="F2346" i="16"/>
  <c r="C2346" i="16"/>
  <c r="B2346" i="16"/>
  <c r="F2345" i="16"/>
  <c r="C2345" i="16"/>
  <c r="B2345" i="16"/>
  <c r="F2344" i="16"/>
  <c r="C2344" i="16"/>
  <c r="B2344" i="16"/>
  <c r="F2343" i="16"/>
  <c r="C2343" i="16"/>
  <c r="B2343" i="16"/>
  <c r="F2342" i="16"/>
  <c r="C2342" i="16"/>
  <c r="B2342" i="16"/>
  <c r="F2341" i="16"/>
  <c r="C2341" i="16"/>
  <c r="B2341" i="16"/>
  <c r="F2340" i="16"/>
  <c r="C2340" i="16"/>
  <c r="B2340" i="16"/>
  <c r="F2339" i="16"/>
  <c r="C2339" i="16"/>
  <c r="B2339" i="16"/>
  <c r="F2338" i="16"/>
  <c r="C2338" i="16"/>
  <c r="B2338" i="16"/>
  <c r="F2337" i="16"/>
  <c r="C2337" i="16"/>
  <c r="B2337" i="16"/>
  <c r="F2336" i="16"/>
  <c r="C2336" i="16"/>
  <c r="B2336" i="16"/>
  <c r="F2335" i="16"/>
  <c r="C2335" i="16"/>
  <c r="B2335" i="16"/>
  <c r="F2334" i="16"/>
  <c r="C2334" i="16"/>
  <c r="B2334" i="16"/>
  <c r="F2333" i="16"/>
  <c r="C2333" i="16"/>
  <c r="B2333" i="16"/>
  <c r="F2332" i="16"/>
  <c r="C2332" i="16"/>
  <c r="B2332" i="16"/>
  <c r="F2331" i="16"/>
  <c r="C2331" i="16"/>
  <c r="B2331" i="16"/>
  <c r="F2330" i="16"/>
  <c r="C2330" i="16"/>
  <c r="B2330" i="16"/>
  <c r="F2329" i="16"/>
  <c r="C2329" i="16"/>
  <c r="B2329" i="16"/>
  <c r="F2328" i="16"/>
  <c r="C2328" i="16"/>
  <c r="B2328" i="16"/>
  <c r="F2327" i="16"/>
  <c r="C2327" i="16"/>
  <c r="B2327" i="16"/>
  <c r="F2326" i="16"/>
  <c r="C2326" i="16"/>
  <c r="B2326" i="16"/>
  <c r="F2325" i="16"/>
  <c r="C2325" i="16"/>
  <c r="B2325" i="16"/>
  <c r="F2324" i="16"/>
  <c r="C2324" i="16"/>
  <c r="B2324" i="16"/>
  <c r="F2323" i="16"/>
  <c r="C2323" i="16"/>
  <c r="B2323" i="16"/>
  <c r="F2322" i="16"/>
  <c r="C2322" i="16"/>
  <c r="B2322" i="16"/>
  <c r="F2321" i="16"/>
  <c r="C2321" i="16"/>
  <c r="B2321" i="16"/>
  <c r="F2320" i="16"/>
  <c r="C2320" i="16"/>
  <c r="B2320" i="16"/>
  <c r="F2319" i="16"/>
  <c r="C2319" i="16"/>
  <c r="B2319" i="16"/>
  <c r="F2318" i="16"/>
  <c r="C2318" i="16"/>
  <c r="B2318" i="16"/>
  <c r="F2317" i="16"/>
  <c r="C2317" i="16"/>
  <c r="B2317" i="16"/>
  <c r="F2316" i="16"/>
  <c r="C2316" i="16"/>
  <c r="B2316" i="16"/>
  <c r="F2315" i="16"/>
  <c r="C2315" i="16"/>
  <c r="B2315" i="16"/>
  <c r="F2314" i="16"/>
  <c r="C2314" i="16"/>
  <c r="B2314" i="16"/>
  <c r="F2313" i="16"/>
  <c r="C2313" i="16"/>
  <c r="B2313" i="16"/>
  <c r="F2312" i="16"/>
  <c r="C2312" i="16"/>
  <c r="B2312" i="16"/>
  <c r="F2311" i="16"/>
  <c r="C2311" i="16"/>
  <c r="B2311" i="16"/>
  <c r="F2310" i="16"/>
  <c r="C2310" i="16"/>
  <c r="B2310" i="16"/>
  <c r="F2309" i="16"/>
  <c r="C2309" i="16"/>
  <c r="B2309" i="16"/>
  <c r="F2308" i="16"/>
  <c r="C2308" i="16"/>
  <c r="B2308" i="16"/>
  <c r="F2307" i="16"/>
  <c r="C2307" i="16"/>
  <c r="B2307" i="16"/>
  <c r="F2306" i="16"/>
  <c r="C2306" i="16"/>
  <c r="B2306" i="16"/>
  <c r="F2305" i="16"/>
  <c r="C2305" i="16"/>
  <c r="B2305" i="16"/>
  <c r="F2304" i="16"/>
  <c r="C2304" i="16"/>
  <c r="B2304" i="16"/>
  <c r="F2303" i="16"/>
  <c r="C2303" i="16"/>
  <c r="B2303" i="16"/>
  <c r="F2302" i="16"/>
  <c r="C2302" i="16"/>
  <c r="B2302" i="16"/>
  <c r="F2301" i="16"/>
  <c r="C2301" i="16"/>
  <c r="B2301" i="16"/>
  <c r="F2300" i="16"/>
  <c r="C2300" i="16"/>
  <c r="B2300" i="16"/>
  <c r="F2299" i="16"/>
  <c r="C2299" i="16"/>
  <c r="B2299" i="16"/>
  <c r="F2298" i="16"/>
  <c r="C2298" i="16"/>
  <c r="B2298" i="16"/>
  <c r="F2297" i="16"/>
  <c r="C2297" i="16"/>
  <c r="B2297" i="16"/>
  <c r="F2296" i="16"/>
  <c r="C2296" i="16"/>
  <c r="B2296" i="16"/>
  <c r="F2295" i="16"/>
  <c r="C2295" i="16"/>
  <c r="B2295" i="16"/>
  <c r="F2294" i="16"/>
  <c r="C2294" i="16"/>
  <c r="B2294" i="16"/>
  <c r="F2293" i="16"/>
  <c r="C2293" i="16"/>
  <c r="B2293" i="16"/>
  <c r="F2292" i="16"/>
  <c r="C2292" i="16"/>
  <c r="B2292" i="16"/>
  <c r="F2291" i="16"/>
  <c r="C2291" i="16"/>
  <c r="B2291" i="16"/>
  <c r="F2290" i="16"/>
  <c r="C2290" i="16"/>
  <c r="B2290" i="16"/>
  <c r="F2289" i="16"/>
  <c r="C2289" i="16"/>
  <c r="B2289" i="16"/>
  <c r="F2288" i="16"/>
  <c r="C2288" i="16"/>
  <c r="B2288" i="16"/>
  <c r="F2287" i="16"/>
  <c r="C2287" i="16"/>
  <c r="B2287" i="16"/>
  <c r="F2286" i="16"/>
  <c r="C2286" i="16"/>
  <c r="B2286" i="16"/>
  <c r="F2285" i="16"/>
  <c r="C2285" i="16"/>
  <c r="B2285" i="16"/>
  <c r="F2284" i="16"/>
  <c r="C2284" i="16"/>
  <c r="B2284" i="16"/>
  <c r="F2283" i="16"/>
  <c r="C2283" i="16"/>
  <c r="B2283" i="16"/>
  <c r="F2282" i="16"/>
  <c r="C2282" i="16"/>
  <c r="B2282" i="16"/>
  <c r="F2281" i="16"/>
  <c r="C2281" i="16"/>
  <c r="B2281" i="16"/>
  <c r="F2280" i="16"/>
  <c r="C2280" i="16"/>
  <c r="B2280" i="16"/>
  <c r="F2279" i="16"/>
  <c r="C2279" i="16"/>
  <c r="B2279" i="16"/>
  <c r="F2278" i="16"/>
  <c r="C2278" i="16"/>
  <c r="B2278" i="16"/>
  <c r="F2277" i="16"/>
  <c r="C2277" i="16"/>
  <c r="B2277" i="16"/>
  <c r="F2276" i="16"/>
  <c r="C2276" i="16"/>
  <c r="B2276" i="16"/>
  <c r="F2275" i="16"/>
  <c r="C2275" i="16"/>
  <c r="B2275" i="16"/>
  <c r="F2274" i="16"/>
  <c r="C2274" i="16"/>
  <c r="B2274" i="16"/>
  <c r="F2273" i="16"/>
  <c r="C2273" i="16"/>
  <c r="B2273" i="16"/>
  <c r="F2272" i="16"/>
  <c r="C2272" i="16"/>
  <c r="B2272" i="16"/>
  <c r="F2271" i="16"/>
  <c r="C2271" i="16"/>
  <c r="B2271" i="16"/>
  <c r="F2270" i="16"/>
  <c r="C2270" i="16"/>
  <c r="B2270" i="16"/>
  <c r="F2269" i="16"/>
  <c r="C2269" i="16"/>
  <c r="B2269" i="16"/>
  <c r="F2268" i="16"/>
  <c r="C2268" i="16"/>
  <c r="B2268" i="16"/>
  <c r="F2267" i="16"/>
  <c r="C2267" i="16"/>
  <c r="B2267" i="16"/>
  <c r="F2266" i="16"/>
  <c r="C2266" i="16"/>
  <c r="B2266" i="16"/>
  <c r="F2265" i="16"/>
  <c r="C2265" i="16"/>
  <c r="B2265" i="16"/>
  <c r="F2264" i="16"/>
  <c r="C2264" i="16"/>
  <c r="B2264" i="16"/>
  <c r="F2263" i="16"/>
  <c r="C2263" i="16"/>
  <c r="B2263" i="16"/>
  <c r="F2262" i="16"/>
  <c r="C2262" i="16"/>
  <c r="B2262" i="16"/>
  <c r="F2261" i="16"/>
  <c r="C2261" i="16"/>
  <c r="B2261" i="16"/>
  <c r="F2260" i="16"/>
  <c r="C2260" i="16"/>
  <c r="B2260" i="16"/>
  <c r="F2259" i="16"/>
  <c r="C2259" i="16"/>
  <c r="B2259" i="16"/>
  <c r="F2258" i="16"/>
  <c r="C2258" i="16"/>
  <c r="B2258" i="16"/>
  <c r="F2257" i="16"/>
  <c r="C2257" i="16"/>
  <c r="B2257" i="16"/>
  <c r="F2256" i="16"/>
  <c r="C2256" i="16"/>
  <c r="B2256" i="16"/>
  <c r="F2255" i="16"/>
  <c r="C2255" i="16"/>
  <c r="B2255" i="16"/>
  <c r="F2254" i="16"/>
  <c r="C2254" i="16"/>
  <c r="B2254" i="16"/>
  <c r="F2253" i="16"/>
  <c r="C2253" i="16"/>
  <c r="B2253" i="16"/>
  <c r="F2252" i="16"/>
  <c r="C2252" i="16"/>
  <c r="B2252" i="16"/>
  <c r="F2251" i="16"/>
  <c r="C2251" i="16"/>
  <c r="B2251" i="16"/>
  <c r="F2250" i="16"/>
  <c r="C2250" i="16"/>
  <c r="B2250" i="16"/>
  <c r="F2249" i="16"/>
  <c r="C2249" i="16"/>
  <c r="B2249" i="16"/>
  <c r="F2248" i="16"/>
  <c r="C2248" i="16"/>
  <c r="B2248" i="16"/>
  <c r="F2247" i="16"/>
  <c r="C2247" i="16"/>
  <c r="B2247" i="16"/>
  <c r="F2246" i="16"/>
  <c r="C2246" i="16"/>
  <c r="B2246" i="16"/>
  <c r="F2245" i="16"/>
  <c r="C2245" i="16"/>
  <c r="B2245" i="16"/>
  <c r="F2244" i="16"/>
  <c r="C2244" i="16"/>
  <c r="B2244" i="16"/>
  <c r="F2243" i="16"/>
  <c r="C2243" i="16"/>
  <c r="B2243" i="16"/>
  <c r="F2242" i="16"/>
  <c r="C2242" i="16"/>
  <c r="B2242" i="16"/>
  <c r="F2241" i="16"/>
  <c r="C2241" i="16"/>
  <c r="B2241" i="16"/>
  <c r="F2240" i="16"/>
  <c r="C2240" i="16"/>
  <c r="B2240" i="16"/>
  <c r="F2239" i="16"/>
  <c r="C2239" i="16"/>
  <c r="B2239" i="16"/>
  <c r="F2238" i="16"/>
  <c r="C2238" i="16"/>
  <c r="B2238" i="16"/>
  <c r="F2237" i="16"/>
  <c r="C2237" i="16"/>
  <c r="B2237" i="16"/>
  <c r="F2236" i="16"/>
  <c r="C2236" i="16"/>
  <c r="B2236" i="16"/>
  <c r="F2235" i="16"/>
  <c r="C2235" i="16"/>
  <c r="B2235" i="16"/>
  <c r="F2234" i="16"/>
  <c r="C2234" i="16"/>
  <c r="B2234" i="16"/>
  <c r="F2233" i="16"/>
  <c r="C2233" i="16"/>
  <c r="B2233" i="16"/>
  <c r="F2232" i="16"/>
  <c r="C2232" i="16"/>
  <c r="B2232" i="16"/>
  <c r="F2231" i="16"/>
  <c r="C2231" i="16"/>
  <c r="B2231" i="16"/>
  <c r="F2230" i="16"/>
  <c r="C2230" i="16"/>
  <c r="B2230" i="16"/>
  <c r="F2229" i="16"/>
  <c r="C2229" i="16"/>
  <c r="B2229" i="16"/>
  <c r="F2228" i="16"/>
  <c r="C2228" i="16"/>
  <c r="B2228" i="16"/>
  <c r="F2227" i="16"/>
  <c r="C2227" i="16"/>
  <c r="B2227" i="16"/>
  <c r="F2226" i="16"/>
  <c r="C2226" i="16"/>
  <c r="B2226" i="16"/>
  <c r="F2225" i="16"/>
  <c r="C2225" i="16"/>
  <c r="B2225" i="16"/>
  <c r="F2224" i="16"/>
  <c r="C2224" i="16"/>
  <c r="B2224" i="16"/>
  <c r="F2223" i="16"/>
  <c r="C2223" i="16"/>
  <c r="B2223" i="16"/>
  <c r="F2222" i="16"/>
  <c r="C2222" i="16"/>
  <c r="B2222" i="16"/>
  <c r="F2221" i="16"/>
  <c r="C2221" i="16"/>
  <c r="B2221" i="16"/>
  <c r="F2220" i="16"/>
  <c r="C2220" i="16"/>
  <c r="B2220" i="16"/>
  <c r="F2219" i="16"/>
  <c r="C2219" i="16"/>
  <c r="B2219" i="16"/>
  <c r="F2218" i="16"/>
  <c r="C2218" i="16"/>
  <c r="B2218" i="16"/>
  <c r="F2217" i="16"/>
  <c r="C2217" i="16"/>
  <c r="B2217" i="16"/>
  <c r="F2216" i="16"/>
  <c r="C2216" i="16"/>
  <c r="B2216" i="16"/>
  <c r="F2215" i="16"/>
  <c r="C2215" i="16"/>
  <c r="B2215" i="16"/>
  <c r="F2214" i="16"/>
  <c r="C2214" i="16"/>
  <c r="B2214" i="16"/>
  <c r="F2213" i="16"/>
  <c r="C2213" i="16"/>
  <c r="B2213" i="16"/>
  <c r="F2212" i="16"/>
  <c r="C2212" i="16"/>
  <c r="B2212" i="16"/>
  <c r="F2211" i="16"/>
  <c r="C2211" i="16"/>
  <c r="B2211" i="16"/>
  <c r="F2210" i="16"/>
  <c r="C2210" i="16"/>
  <c r="B2210" i="16"/>
  <c r="F2209" i="16"/>
  <c r="C2209" i="16"/>
  <c r="B2209" i="16"/>
  <c r="F2208" i="16"/>
  <c r="C2208" i="16"/>
  <c r="B2208" i="16"/>
  <c r="F2207" i="16"/>
  <c r="C2207" i="16"/>
  <c r="B2207" i="16"/>
  <c r="F2206" i="16"/>
  <c r="C2206" i="16"/>
  <c r="B2206" i="16"/>
  <c r="F2205" i="16"/>
  <c r="C2205" i="16"/>
  <c r="B2205" i="16"/>
  <c r="F2204" i="16"/>
  <c r="C2204" i="16"/>
  <c r="B2204" i="16"/>
  <c r="F2203" i="16"/>
  <c r="C2203" i="16"/>
  <c r="B2203" i="16"/>
  <c r="F2202" i="16"/>
  <c r="C2202" i="16"/>
  <c r="B2202" i="16"/>
  <c r="F2201" i="16"/>
  <c r="C2201" i="16"/>
  <c r="B2201" i="16"/>
  <c r="F2200" i="16"/>
  <c r="C2200" i="16"/>
  <c r="B2200" i="16"/>
  <c r="F2199" i="16"/>
  <c r="C2199" i="16"/>
  <c r="B2199" i="16"/>
  <c r="F2198" i="16"/>
  <c r="C2198" i="16"/>
  <c r="B2198" i="16"/>
  <c r="F2197" i="16"/>
  <c r="C2197" i="16"/>
  <c r="B2197" i="16"/>
  <c r="F2196" i="16"/>
  <c r="C2196" i="16"/>
  <c r="B2196" i="16"/>
  <c r="F2195" i="16"/>
  <c r="C2195" i="16"/>
  <c r="B2195" i="16"/>
  <c r="F2194" i="16"/>
  <c r="C2194" i="16"/>
  <c r="B2194" i="16"/>
  <c r="F2193" i="16"/>
  <c r="C2193" i="16"/>
  <c r="B2193" i="16"/>
  <c r="F2192" i="16"/>
  <c r="C2192" i="16"/>
  <c r="B2192" i="16"/>
  <c r="F2191" i="16"/>
  <c r="C2191" i="16"/>
  <c r="B2191" i="16"/>
  <c r="F2190" i="16"/>
  <c r="C2190" i="16"/>
  <c r="B2190" i="16"/>
  <c r="F2189" i="16"/>
  <c r="C2189" i="16"/>
  <c r="B2189" i="16"/>
  <c r="F2188" i="16"/>
  <c r="C2188" i="16"/>
  <c r="B2188" i="16"/>
  <c r="F2187" i="16"/>
  <c r="C2187" i="16"/>
  <c r="B2187" i="16"/>
  <c r="F2186" i="16"/>
  <c r="C2186" i="16"/>
  <c r="B2186" i="16"/>
  <c r="F2185" i="16"/>
  <c r="C2185" i="16"/>
  <c r="B2185" i="16"/>
  <c r="F2184" i="16"/>
  <c r="C2184" i="16"/>
  <c r="B2184" i="16"/>
  <c r="F2183" i="16"/>
  <c r="C2183" i="16"/>
  <c r="B2183" i="16"/>
  <c r="F2182" i="16"/>
  <c r="C2182" i="16"/>
  <c r="B2182" i="16"/>
  <c r="F2181" i="16"/>
  <c r="C2181" i="16"/>
  <c r="B2181" i="16"/>
  <c r="F2180" i="16"/>
  <c r="C2180" i="16"/>
  <c r="B2180" i="16"/>
  <c r="F2179" i="16"/>
  <c r="C2179" i="16"/>
  <c r="B2179" i="16"/>
  <c r="F2178" i="16"/>
  <c r="C2178" i="16"/>
  <c r="B2178" i="16"/>
  <c r="F2177" i="16"/>
  <c r="C2177" i="16"/>
  <c r="B2177" i="16"/>
  <c r="F2176" i="16"/>
  <c r="C2176" i="16"/>
  <c r="B2176" i="16"/>
  <c r="F2175" i="16"/>
  <c r="C2175" i="16"/>
  <c r="B2175" i="16"/>
  <c r="F2174" i="16"/>
  <c r="C2174" i="16"/>
  <c r="B2174" i="16"/>
  <c r="F2173" i="16"/>
  <c r="C2173" i="16"/>
  <c r="B2173" i="16"/>
  <c r="F2172" i="16"/>
  <c r="C2172" i="16"/>
  <c r="B2172" i="16"/>
  <c r="F2171" i="16"/>
  <c r="C2171" i="16"/>
  <c r="B2171" i="16"/>
  <c r="F2170" i="16"/>
  <c r="C2170" i="16"/>
  <c r="B2170" i="16"/>
  <c r="F2169" i="16"/>
  <c r="C2169" i="16"/>
  <c r="B2169" i="16"/>
  <c r="F2168" i="16"/>
  <c r="C2168" i="16"/>
  <c r="B2168" i="16"/>
  <c r="F2167" i="16"/>
  <c r="C2167" i="16"/>
  <c r="B2167" i="16"/>
  <c r="F2166" i="16"/>
  <c r="C2166" i="16"/>
  <c r="B2166" i="16"/>
  <c r="F2165" i="16"/>
  <c r="C2165" i="16"/>
  <c r="B2165" i="16"/>
  <c r="F2164" i="16"/>
  <c r="C2164" i="16"/>
  <c r="B2164" i="16"/>
  <c r="F2163" i="16"/>
  <c r="C2163" i="16"/>
  <c r="B2163" i="16"/>
  <c r="F2162" i="16"/>
  <c r="C2162" i="16"/>
  <c r="B2162" i="16"/>
  <c r="F2161" i="16"/>
  <c r="C2161" i="16"/>
  <c r="B2161" i="16"/>
  <c r="F2160" i="16"/>
  <c r="C2160" i="16"/>
  <c r="B2160" i="16"/>
  <c r="F2159" i="16"/>
  <c r="C2159" i="16"/>
  <c r="B2159" i="16"/>
  <c r="F2158" i="16"/>
  <c r="C2158" i="16"/>
  <c r="B2158" i="16"/>
  <c r="F2157" i="16"/>
  <c r="C2157" i="16"/>
  <c r="B2157" i="16"/>
  <c r="F2156" i="16"/>
  <c r="C2156" i="16"/>
  <c r="B2156" i="16"/>
  <c r="F2155" i="16"/>
  <c r="C2155" i="16"/>
  <c r="B2155" i="16"/>
  <c r="F2154" i="16"/>
  <c r="C2154" i="16"/>
  <c r="B2154" i="16"/>
  <c r="F2153" i="16"/>
  <c r="C2153" i="16"/>
  <c r="B2153" i="16"/>
  <c r="F2152" i="16"/>
  <c r="C2152" i="16"/>
  <c r="B2152" i="16"/>
  <c r="F2151" i="16"/>
  <c r="C2151" i="16"/>
  <c r="B2151" i="16"/>
  <c r="F2150" i="16"/>
  <c r="C2150" i="16"/>
  <c r="B2150" i="16"/>
  <c r="F2149" i="16"/>
  <c r="C2149" i="16"/>
  <c r="B2149" i="16"/>
  <c r="F2148" i="16"/>
  <c r="C2148" i="16"/>
  <c r="B2148" i="16"/>
  <c r="F2147" i="16"/>
  <c r="C2147" i="16"/>
  <c r="B2147" i="16"/>
  <c r="F2146" i="16"/>
  <c r="C2146" i="16"/>
  <c r="B2146" i="16"/>
  <c r="F2145" i="16"/>
  <c r="C2145" i="16"/>
  <c r="B2145" i="16"/>
  <c r="F2144" i="16"/>
  <c r="C2144" i="16"/>
  <c r="B2144" i="16"/>
  <c r="F2143" i="16"/>
  <c r="C2143" i="16"/>
  <c r="B2143" i="16"/>
  <c r="F2142" i="16"/>
  <c r="C2142" i="16"/>
  <c r="B2142" i="16"/>
  <c r="F2141" i="16"/>
  <c r="C2141" i="16"/>
  <c r="B2141" i="16"/>
  <c r="F2140" i="16"/>
  <c r="C2140" i="16"/>
  <c r="B2140" i="16"/>
  <c r="F2139" i="16"/>
  <c r="C2139" i="16"/>
  <c r="B2139" i="16"/>
  <c r="F2138" i="16"/>
  <c r="C2138" i="16"/>
  <c r="B2138" i="16"/>
  <c r="F2137" i="16"/>
  <c r="C2137" i="16"/>
  <c r="B2137" i="16"/>
  <c r="F2136" i="16"/>
  <c r="C2136" i="16"/>
  <c r="B2136" i="16"/>
  <c r="F2135" i="16"/>
  <c r="C2135" i="16"/>
  <c r="B2135" i="16"/>
  <c r="F2134" i="16"/>
  <c r="C2134" i="16"/>
  <c r="B2134" i="16"/>
  <c r="F2133" i="16"/>
  <c r="C2133" i="16"/>
  <c r="B2133" i="16"/>
  <c r="F2132" i="16"/>
  <c r="C2132" i="16"/>
  <c r="B2132" i="16"/>
  <c r="F2131" i="16"/>
  <c r="C2131" i="16"/>
  <c r="B2131" i="16"/>
  <c r="F2130" i="16"/>
  <c r="C2130" i="16"/>
  <c r="B2130" i="16"/>
  <c r="F2129" i="16"/>
  <c r="C2129" i="16"/>
  <c r="B2129" i="16"/>
  <c r="F2128" i="16"/>
  <c r="C2128" i="16"/>
  <c r="B2128" i="16"/>
  <c r="F2127" i="16"/>
  <c r="C2127" i="16"/>
  <c r="B2127" i="16"/>
  <c r="F2126" i="16"/>
  <c r="C2126" i="16"/>
  <c r="B2126" i="16"/>
  <c r="F2125" i="16"/>
  <c r="C2125" i="16"/>
  <c r="B2125" i="16"/>
  <c r="F2124" i="16"/>
  <c r="C2124" i="16"/>
  <c r="B2124" i="16"/>
  <c r="F2123" i="16"/>
  <c r="C2123" i="16"/>
  <c r="B2123" i="16"/>
  <c r="F2122" i="16"/>
  <c r="C2122" i="16"/>
  <c r="B2122" i="16"/>
  <c r="F2121" i="16"/>
  <c r="C2121" i="16"/>
  <c r="B2121" i="16"/>
  <c r="F2120" i="16"/>
  <c r="C2120" i="16"/>
  <c r="B2120" i="16"/>
  <c r="F2119" i="16"/>
  <c r="C2119" i="16"/>
  <c r="B2119" i="16"/>
  <c r="F2118" i="16"/>
  <c r="C2118" i="16"/>
  <c r="B2118" i="16"/>
  <c r="F2117" i="16"/>
  <c r="C2117" i="16"/>
  <c r="B2117" i="16"/>
  <c r="F2116" i="16"/>
  <c r="C2116" i="16"/>
  <c r="B2116" i="16"/>
  <c r="F2115" i="16"/>
  <c r="C2115" i="16"/>
  <c r="B2115" i="16"/>
  <c r="F2114" i="16"/>
  <c r="C2114" i="16"/>
  <c r="B2114" i="16"/>
  <c r="F2113" i="16"/>
  <c r="C2113" i="16"/>
  <c r="B2113" i="16"/>
  <c r="F2112" i="16"/>
  <c r="C2112" i="16"/>
  <c r="B2112" i="16"/>
  <c r="F2111" i="16"/>
  <c r="C2111" i="16"/>
  <c r="B2111" i="16"/>
  <c r="F2110" i="16"/>
  <c r="C2110" i="16"/>
  <c r="B2110" i="16"/>
  <c r="F2109" i="16"/>
  <c r="C2109" i="16"/>
  <c r="B2109" i="16"/>
  <c r="F2108" i="16"/>
  <c r="C2108" i="16"/>
  <c r="B2108" i="16"/>
  <c r="F2107" i="16"/>
  <c r="C2107" i="16"/>
  <c r="B2107" i="16"/>
  <c r="F2106" i="16"/>
  <c r="C2106" i="16"/>
  <c r="B2106" i="16"/>
  <c r="F2105" i="16"/>
  <c r="C2105" i="16"/>
  <c r="B2105" i="16"/>
  <c r="F2104" i="16"/>
  <c r="C2104" i="16"/>
  <c r="B2104" i="16"/>
  <c r="F2103" i="16"/>
  <c r="C2103" i="16"/>
  <c r="B2103" i="16"/>
  <c r="F2102" i="16"/>
  <c r="C2102" i="16"/>
  <c r="B2102" i="16"/>
  <c r="F2101" i="16"/>
  <c r="C2101" i="16"/>
  <c r="B2101" i="16"/>
  <c r="F2100" i="16"/>
  <c r="C2100" i="16"/>
  <c r="B2100" i="16"/>
  <c r="F2099" i="16"/>
  <c r="C2099" i="16"/>
  <c r="B2099" i="16"/>
  <c r="F2098" i="16"/>
  <c r="C2098" i="16"/>
  <c r="B2098" i="16"/>
  <c r="F2097" i="16"/>
  <c r="C2097" i="16"/>
  <c r="B2097" i="16"/>
  <c r="F2096" i="16"/>
  <c r="C2096" i="16"/>
  <c r="B2096" i="16"/>
  <c r="F2095" i="16"/>
  <c r="C2095" i="16"/>
  <c r="B2095" i="16"/>
  <c r="F2094" i="16"/>
  <c r="C2094" i="16"/>
  <c r="B2094" i="16"/>
  <c r="F2093" i="16"/>
  <c r="C2093" i="16"/>
  <c r="B2093" i="16"/>
  <c r="F2092" i="16"/>
  <c r="C2092" i="16"/>
  <c r="B2092" i="16"/>
  <c r="F2091" i="16"/>
  <c r="C2091" i="16"/>
  <c r="B2091" i="16"/>
  <c r="F2090" i="16"/>
  <c r="C2090" i="16"/>
  <c r="B2090" i="16"/>
  <c r="F2089" i="16"/>
  <c r="C2089" i="16"/>
  <c r="B2089" i="16"/>
  <c r="F2088" i="16"/>
  <c r="C2088" i="16"/>
  <c r="B2088" i="16"/>
  <c r="F2087" i="16"/>
  <c r="C2087" i="16"/>
  <c r="B2087" i="16"/>
  <c r="F2086" i="16"/>
  <c r="C2086" i="16"/>
  <c r="B2086" i="16"/>
  <c r="F2085" i="16"/>
  <c r="C2085" i="16"/>
  <c r="B2085" i="16"/>
  <c r="F2084" i="16"/>
  <c r="C2084" i="16"/>
  <c r="B2084" i="16"/>
  <c r="F2083" i="16"/>
  <c r="C2083" i="16"/>
  <c r="B2083" i="16"/>
  <c r="F2082" i="16"/>
  <c r="C2082" i="16"/>
  <c r="B2082" i="16"/>
  <c r="F2081" i="16"/>
  <c r="C2081" i="16"/>
  <c r="B2081" i="16"/>
  <c r="F2080" i="16"/>
  <c r="C2080" i="16"/>
  <c r="B2080" i="16"/>
  <c r="F2079" i="16"/>
  <c r="C2079" i="16"/>
  <c r="B2079" i="16"/>
  <c r="F2078" i="16"/>
  <c r="C2078" i="16"/>
  <c r="B2078" i="16"/>
  <c r="F2077" i="16"/>
  <c r="C2077" i="16"/>
  <c r="B2077" i="16"/>
  <c r="F2076" i="16"/>
  <c r="C2076" i="16"/>
  <c r="B2076" i="16"/>
  <c r="F2075" i="16"/>
  <c r="C2075" i="16"/>
  <c r="B2075" i="16"/>
  <c r="F2074" i="16"/>
  <c r="C2074" i="16"/>
  <c r="B2074" i="16"/>
  <c r="F2073" i="16"/>
  <c r="C2073" i="16"/>
  <c r="B2073" i="16"/>
  <c r="F2072" i="16"/>
  <c r="C2072" i="16"/>
  <c r="B2072" i="16"/>
  <c r="F2071" i="16"/>
  <c r="C2071" i="16"/>
  <c r="B2071" i="16"/>
  <c r="F2070" i="16"/>
  <c r="C2070" i="16"/>
  <c r="B2070" i="16"/>
  <c r="F2069" i="16"/>
  <c r="C2069" i="16"/>
  <c r="B2069" i="16"/>
  <c r="F2068" i="16"/>
  <c r="C2068" i="16"/>
  <c r="B2068" i="16"/>
  <c r="F2067" i="16"/>
  <c r="C2067" i="16"/>
  <c r="B2067" i="16"/>
  <c r="F2066" i="16"/>
  <c r="C2066" i="16"/>
  <c r="B2066" i="16"/>
  <c r="F2065" i="16"/>
  <c r="C2065" i="16"/>
  <c r="B2065" i="16"/>
  <c r="F2064" i="16"/>
  <c r="C2064" i="16"/>
  <c r="B2064" i="16"/>
  <c r="F2063" i="16"/>
  <c r="C2063" i="16"/>
  <c r="B2063" i="16"/>
  <c r="F2062" i="16"/>
  <c r="C2062" i="16"/>
  <c r="B2062" i="16"/>
  <c r="F2061" i="16"/>
  <c r="C2061" i="16"/>
  <c r="B2061" i="16"/>
  <c r="F2060" i="16"/>
  <c r="C2060" i="16"/>
  <c r="B2060" i="16"/>
  <c r="F2059" i="16"/>
  <c r="C2059" i="16"/>
  <c r="B2059" i="16"/>
  <c r="F2058" i="16"/>
  <c r="C2058" i="16"/>
  <c r="B2058" i="16"/>
  <c r="F2057" i="16"/>
  <c r="C2057" i="16"/>
  <c r="B2057" i="16"/>
  <c r="F2056" i="16"/>
  <c r="C2056" i="16"/>
  <c r="B2056" i="16"/>
  <c r="F2055" i="16"/>
  <c r="C2055" i="16"/>
  <c r="B2055" i="16"/>
  <c r="F2054" i="16"/>
  <c r="C2054" i="16"/>
  <c r="B2054" i="16"/>
  <c r="F2053" i="16"/>
  <c r="C2053" i="16"/>
  <c r="B2053" i="16"/>
  <c r="F2052" i="16"/>
  <c r="C2052" i="16"/>
  <c r="B2052" i="16"/>
  <c r="F2051" i="16"/>
  <c r="C2051" i="16"/>
  <c r="B2051" i="16"/>
  <c r="F2050" i="16"/>
  <c r="C2050" i="16"/>
  <c r="B2050" i="16"/>
  <c r="F2049" i="16"/>
  <c r="C2049" i="16"/>
  <c r="B2049" i="16"/>
  <c r="F2048" i="16"/>
  <c r="C2048" i="16"/>
  <c r="B2048" i="16"/>
  <c r="F2047" i="16"/>
  <c r="C2047" i="16"/>
  <c r="B2047" i="16"/>
  <c r="F2046" i="16"/>
  <c r="C2046" i="16"/>
  <c r="B2046" i="16"/>
  <c r="F2045" i="16"/>
  <c r="C2045" i="16"/>
  <c r="B2045" i="16"/>
  <c r="F2044" i="16"/>
  <c r="C2044" i="16"/>
  <c r="B2044" i="16"/>
  <c r="F2043" i="16"/>
  <c r="C2043" i="16"/>
  <c r="B2043" i="16"/>
  <c r="F2042" i="16"/>
  <c r="C2042" i="16"/>
  <c r="B2042" i="16"/>
  <c r="F2041" i="16"/>
  <c r="C2041" i="16"/>
  <c r="B2041" i="16"/>
  <c r="F2040" i="16"/>
  <c r="C2040" i="16"/>
  <c r="B2040" i="16"/>
  <c r="F2039" i="16"/>
  <c r="C2039" i="16"/>
  <c r="B2039" i="16"/>
  <c r="F2038" i="16"/>
  <c r="C2038" i="16"/>
  <c r="B2038" i="16"/>
  <c r="F2037" i="16"/>
  <c r="C2037" i="16"/>
  <c r="B2037" i="16"/>
  <c r="F2036" i="16"/>
  <c r="C2036" i="16"/>
  <c r="B2036" i="16"/>
  <c r="F2035" i="16"/>
  <c r="C2035" i="16"/>
  <c r="B2035" i="16"/>
  <c r="F2034" i="16"/>
  <c r="C2034" i="16"/>
  <c r="B2034" i="16"/>
  <c r="F2033" i="16"/>
  <c r="C2033" i="16"/>
  <c r="B2033" i="16"/>
  <c r="F2032" i="16"/>
  <c r="C2032" i="16"/>
  <c r="B2032" i="16"/>
  <c r="F2031" i="16"/>
  <c r="C2031" i="16"/>
  <c r="B2031" i="16"/>
  <c r="F2030" i="16"/>
  <c r="C2030" i="16"/>
  <c r="B2030" i="16"/>
  <c r="F2029" i="16"/>
  <c r="C2029" i="16"/>
  <c r="B2029" i="16"/>
  <c r="F2028" i="16"/>
  <c r="C2028" i="16"/>
  <c r="B2028" i="16"/>
  <c r="F2027" i="16"/>
  <c r="C2027" i="16"/>
  <c r="B2027" i="16"/>
  <c r="F2026" i="16"/>
  <c r="C2026" i="16"/>
  <c r="B2026" i="16"/>
  <c r="F2025" i="16"/>
  <c r="C2025" i="16"/>
  <c r="B2025" i="16"/>
  <c r="F2024" i="16"/>
  <c r="C2024" i="16"/>
  <c r="B2024" i="16"/>
  <c r="F2023" i="16"/>
  <c r="C2023" i="16"/>
  <c r="B2023" i="16"/>
  <c r="F2022" i="16"/>
  <c r="C2022" i="16"/>
  <c r="B2022" i="16"/>
  <c r="F2021" i="16"/>
  <c r="C2021" i="16"/>
  <c r="B2021" i="16"/>
  <c r="F2020" i="16"/>
  <c r="C2020" i="16"/>
  <c r="B2020" i="16"/>
  <c r="F2019" i="16"/>
  <c r="C2019" i="16"/>
  <c r="B2019" i="16"/>
  <c r="F2018" i="16"/>
  <c r="C2018" i="16"/>
  <c r="B2018" i="16"/>
  <c r="F2017" i="16"/>
  <c r="C2017" i="16"/>
  <c r="B2017" i="16"/>
  <c r="F2016" i="16"/>
  <c r="C2016" i="16"/>
  <c r="B2016" i="16"/>
  <c r="F2015" i="16"/>
  <c r="C2015" i="16"/>
  <c r="B2015" i="16"/>
  <c r="F2014" i="16"/>
  <c r="C2014" i="16"/>
  <c r="B2014" i="16"/>
  <c r="F2013" i="16"/>
  <c r="C2013" i="16"/>
  <c r="B2013" i="16"/>
  <c r="F2012" i="16"/>
  <c r="C2012" i="16"/>
  <c r="B2012" i="16"/>
  <c r="F2011" i="16"/>
  <c r="C2011" i="16"/>
  <c r="B2011" i="16"/>
  <c r="F2010" i="16"/>
  <c r="C2010" i="16"/>
  <c r="B2010" i="16"/>
  <c r="F2009" i="16"/>
  <c r="C2009" i="16"/>
  <c r="B2009" i="16"/>
  <c r="F2008" i="16"/>
  <c r="C2008" i="16"/>
  <c r="B2008" i="16"/>
  <c r="F2007" i="16"/>
  <c r="C2007" i="16"/>
  <c r="B2007" i="16"/>
  <c r="F2006" i="16"/>
  <c r="C2006" i="16"/>
  <c r="B2006" i="16"/>
  <c r="F2005" i="16"/>
  <c r="C2005" i="16"/>
  <c r="B2005" i="16"/>
  <c r="F2004" i="16"/>
  <c r="C2004" i="16"/>
  <c r="B2004" i="16"/>
  <c r="F2003" i="16"/>
  <c r="C2003" i="16"/>
  <c r="B2003" i="16"/>
  <c r="F2002" i="16"/>
  <c r="C2002" i="16"/>
  <c r="B2002" i="16"/>
  <c r="F2001" i="16"/>
  <c r="C2001" i="16"/>
  <c r="B2001" i="16"/>
  <c r="F2000" i="16"/>
  <c r="C2000" i="16"/>
  <c r="B2000" i="16"/>
  <c r="F1999" i="16"/>
  <c r="C1999" i="16"/>
  <c r="B1999" i="16"/>
  <c r="F1998" i="16"/>
  <c r="C1998" i="16"/>
  <c r="B1998" i="16"/>
  <c r="F1997" i="16"/>
  <c r="C1997" i="16"/>
  <c r="B1997" i="16"/>
  <c r="F1996" i="16"/>
  <c r="C1996" i="16"/>
  <c r="B1996" i="16"/>
  <c r="F1995" i="16"/>
  <c r="C1995" i="16"/>
  <c r="B1995" i="16"/>
  <c r="F1994" i="16"/>
  <c r="C1994" i="16"/>
  <c r="B1994" i="16"/>
  <c r="F1993" i="16"/>
  <c r="C1993" i="16"/>
  <c r="B1993" i="16"/>
  <c r="F1992" i="16"/>
  <c r="C1992" i="16"/>
  <c r="B1992" i="16"/>
  <c r="F1991" i="16"/>
  <c r="C1991" i="16"/>
  <c r="B1991" i="16"/>
  <c r="F1990" i="16"/>
  <c r="C1990" i="16"/>
  <c r="B1990" i="16"/>
  <c r="F1989" i="16"/>
  <c r="C1989" i="16"/>
  <c r="B1989" i="16"/>
  <c r="F1988" i="16"/>
  <c r="C1988" i="16"/>
  <c r="B1988" i="16"/>
  <c r="F1987" i="16"/>
  <c r="C1987" i="16"/>
  <c r="B1987" i="16"/>
  <c r="F1986" i="16"/>
  <c r="C1986" i="16"/>
  <c r="B1986" i="16"/>
  <c r="F1985" i="16"/>
  <c r="C1985" i="16"/>
  <c r="B1985" i="16"/>
  <c r="F1984" i="16"/>
  <c r="C1984" i="16"/>
  <c r="B1984" i="16"/>
  <c r="F1983" i="16"/>
  <c r="C1983" i="16"/>
  <c r="B1983" i="16"/>
  <c r="F1982" i="16"/>
  <c r="C1982" i="16"/>
  <c r="B1982" i="16"/>
  <c r="F1981" i="16"/>
  <c r="C1981" i="16"/>
  <c r="B1981" i="16"/>
  <c r="F1980" i="16"/>
  <c r="C1980" i="16"/>
  <c r="B1980" i="16"/>
  <c r="F1979" i="16"/>
  <c r="C1979" i="16"/>
  <c r="B1979" i="16"/>
  <c r="F1978" i="16"/>
  <c r="C1978" i="16"/>
  <c r="B1978" i="16"/>
  <c r="F1977" i="16"/>
  <c r="C1977" i="16"/>
  <c r="B1977" i="16"/>
  <c r="F1976" i="16"/>
  <c r="C1976" i="16"/>
  <c r="B1976" i="16"/>
  <c r="F1975" i="16"/>
  <c r="C1975" i="16"/>
  <c r="B1975" i="16"/>
  <c r="F1974" i="16"/>
  <c r="C1974" i="16"/>
  <c r="B1974" i="16"/>
  <c r="F1973" i="16"/>
  <c r="C1973" i="16"/>
  <c r="B1973" i="16"/>
  <c r="F1972" i="16"/>
  <c r="C1972" i="16"/>
  <c r="B1972" i="16"/>
  <c r="F1971" i="16"/>
  <c r="C1971" i="16"/>
  <c r="B1971" i="16"/>
  <c r="F1970" i="16"/>
  <c r="C1970" i="16"/>
  <c r="B1970" i="16"/>
  <c r="F1969" i="16"/>
  <c r="C1969" i="16"/>
  <c r="B1969" i="16"/>
  <c r="F1968" i="16"/>
  <c r="C1968" i="16"/>
  <c r="B1968" i="16"/>
  <c r="F1967" i="16"/>
  <c r="C1967" i="16"/>
  <c r="B1967" i="16"/>
  <c r="F1966" i="16"/>
  <c r="C1966" i="16"/>
  <c r="B1966" i="16"/>
  <c r="F1965" i="16"/>
  <c r="C1965" i="16"/>
  <c r="B1965" i="16"/>
  <c r="F1964" i="16"/>
  <c r="C1964" i="16"/>
  <c r="B1964" i="16"/>
  <c r="F1963" i="16"/>
  <c r="C1963" i="16"/>
  <c r="B1963" i="16"/>
  <c r="F1962" i="16"/>
  <c r="C1962" i="16"/>
  <c r="B1962" i="16"/>
  <c r="F1961" i="16"/>
  <c r="C1961" i="16"/>
  <c r="B1961" i="16"/>
  <c r="F1960" i="16"/>
  <c r="C1960" i="16"/>
  <c r="B1960" i="16"/>
  <c r="F1959" i="16"/>
  <c r="C1959" i="16"/>
  <c r="B1959" i="16"/>
  <c r="F1958" i="16"/>
  <c r="C1958" i="16"/>
  <c r="B1958" i="16"/>
  <c r="F1957" i="16"/>
  <c r="C1957" i="16"/>
  <c r="B1957" i="16"/>
  <c r="F1956" i="16"/>
  <c r="C1956" i="16"/>
  <c r="B1956" i="16"/>
  <c r="F1955" i="16"/>
  <c r="C1955" i="16"/>
  <c r="B1955" i="16"/>
  <c r="F1954" i="16"/>
  <c r="C1954" i="16"/>
  <c r="B1954" i="16"/>
  <c r="F1953" i="16"/>
  <c r="C1953" i="16"/>
  <c r="B1953" i="16"/>
  <c r="F1952" i="16"/>
  <c r="C1952" i="16"/>
  <c r="B1952" i="16"/>
  <c r="F1951" i="16"/>
  <c r="C1951" i="16"/>
  <c r="B1951" i="16"/>
  <c r="F1950" i="16"/>
  <c r="C1950" i="16"/>
  <c r="B1950" i="16"/>
  <c r="F1949" i="16"/>
  <c r="C1949" i="16"/>
  <c r="B1949" i="16"/>
  <c r="F1948" i="16"/>
  <c r="C1948" i="16"/>
  <c r="B1948" i="16"/>
  <c r="F1947" i="16"/>
  <c r="C1947" i="16"/>
  <c r="B1947" i="16"/>
  <c r="F1946" i="16"/>
  <c r="C1946" i="16"/>
  <c r="B1946" i="16"/>
  <c r="F1945" i="16"/>
  <c r="C1945" i="16"/>
  <c r="B1945" i="16"/>
  <c r="F1944" i="16"/>
  <c r="C1944" i="16"/>
  <c r="B1944" i="16"/>
  <c r="F1943" i="16"/>
  <c r="C1943" i="16"/>
  <c r="B1943" i="16"/>
  <c r="F1942" i="16"/>
  <c r="C1942" i="16"/>
  <c r="B1942" i="16"/>
  <c r="F1941" i="16"/>
  <c r="C1941" i="16"/>
  <c r="B1941" i="16"/>
  <c r="F1940" i="16"/>
  <c r="C1940" i="16"/>
  <c r="B1940" i="16"/>
  <c r="F1939" i="16"/>
  <c r="C1939" i="16"/>
  <c r="B1939" i="16"/>
  <c r="F1938" i="16"/>
  <c r="C1938" i="16"/>
  <c r="B1938" i="16"/>
  <c r="F1937" i="16"/>
  <c r="C1937" i="16"/>
  <c r="B1937" i="16"/>
  <c r="F1936" i="16"/>
  <c r="C1936" i="16"/>
  <c r="B1936" i="16"/>
  <c r="F1935" i="16"/>
  <c r="C1935" i="16"/>
  <c r="B1935" i="16"/>
  <c r="F1934" i="16"/>
  <c r="C1934" i="16"/>
  <c r="B1934" i="16"/>
  <c r="F1933" i="16"/>
  <c r="C1933" i="16"/>
  <c r="B1933" i="16"/>
  <c r="F1932" i="16"/>
  <c r="C1932" i="16"/>
  <c r="B1932" i="16"/>
  <c r="F1931" i="16"/>
  <c r="C1931" i="16"/>
  <c r="B1931" i="16"/>
  <c r="F1930" i="16"/>
  <c r="C1930" i="16"/>
  <c r="B1930" i="16"/>
  <c r="F1929" i="16"/>
  <c r="C1929" i="16"/>
  <c r="B1929" i="16"/>
  <c r="F1928" i="16"/>
  <c r="C1928" i="16"/>
  <c r="B1928" i="16"/>
  <c r="F1927" i="16"/>
  <c r="C1927" i="16"/>
  <c r="B1927" i="16"/>
  <c r="F1926" i="16"/>
  <c r="C1926" i="16"/>
  <c r="B1926" i="16"/>
  <c r="F1925" i="16"/>
  <c r="C1925" i="16"/>
  <c r="B1925" i="16"/>
  <c r="F1924" i="16"/>
  <c r="C1924" i="16"/>
  <c r="B1924" i="16"/>
  <c r="F1923" i="16"/>
  <c r="C1923" i="16"/>
  <c r="B1923" i="16"/>
  <c r="F1922" i="16"/>
  <c r="C1922" i="16"/>
  <c r="B1922" i="16"/>
  <c r="F1921" i="16"/>
  <c r="C1921" i="16"/>
  <c r="B1921" i="16"/>
  <c r="F1920" i="16"/>
  <c r="C1920" i="16"/>
  <c r="B1920" i="16"/>
  <c r="F1919" i="16"/>
  <c r="C1919" i="16"/>
  <c r="B1919" i="16"/>
  <c r="F1918" i="16"/>
  <c r="C1918" i="16"/>
  <c r="B1918" i="16"/>
  <c r="F1917" i="16"/>
  <c r="C1917" i="16"/>
  <c r="B1917" i="16"/>
  <c r="F1916" i="16"/>
  <c r="C1916" i="16"/>
  <c r="B1916" i="16"/>
  <c r="F1915" i="16"/>
  <c r="C1915" i="16"/>
  <c r="B1915" i="16"/>
  <c r="F1914" i="16"/>
  <c r="C1914" i="16"/>
  <c r="B1914" i="16"/>
  <c r="F1913" i="16"/>
  <c r="C1913" i="16"/>
  <c r="B1913" i="16"/>
  <c r="F1912" i="16"/>
  <c r="C1912" i="16"/>
  <c r="B1912" i="16"/>
  <c r="F1911" i="16"/>
  <c r="C1911" i="16"/>
  <c r="B1911" i="16"/>
  <c r="F1910" i="16"/>
  <c r="C1910" i="16"/>
  <c r="B1910" i="16"/>
  <c r="F1909" i="16"/>
  <c r="C1909" i="16"/>
  <c r="B1909" i="16"/>
  <c r="F1908" i="16"/>
  <c r="C1908" i="16"/>
  <c r="B1908" i="16"/>
  <c r="F1907" i="16"/>
  <c r="C1907" i="16"/>
  <c r="B1907" i="16"/>
  <c r="F1906" i="16"/>
  <c r="C1906" i="16"/>
  <c r="B1906" i="16"/>
  <c r="F1905" i="16"/>
  <c r="C1905" i="16"/>
  <c r="B1905" i="16"/>
  <c r="F1904" i="16"/>
  <c r="C1904" i="16"/>
  <c r="B1904" i="16"/>
  <c r="F1903" i="16"/>
  <c r="C1903" i="16"/>
  <c r="B1903" i="16"/>
  <c r="F1902" i="16"/>
  <c r="C1902" i="16"/>
  <c r="B1902" i="16"/>
  <c r="F1901" i="16"/>
  <c r="C1901" i="16"/>
  <c r="B1901" i="16"/>
  <c r="F1900" i="16"/>
  <c r="C1900" i="16"/>
  <c r="B1900" i="16"/>
  <c r="F1899" i="16"/>
  <c r="C1899" i="16"/>
  <c r="B1899" i="16"/>
  <c r="F1898" i="16"/>
  <c r="C1898" i="16"/>
  <c r="B1898" i="16"/>
  <c r="F1897" i="16"/>
  <c r="C1897" i="16"/>
  <c r="B1897" i="16"/>
  <c r="F1896" i="16"/>
  <c r="C1896" i="16"/>
  <c r="B1896" i="16"/>
  <c r="F1895" i="16"/>
  <c r="C1895" i="16"/>
  <c r="B1895" i="16"/>
  <c r="F1894" i="16"/>
  <c r="C1894" i="16"/>
  <c r="B1894" i="16"/>
  <c r="F1893" i="16"/>
  <c r="C1893" i="16"/>
  <c r="B1893" i="16"/>
  <c r="F1892" i="16"/>
  <c r="C1892" i="16"/>
  <c r="B1892" i="16"/>
  <c r="F1891" i="16"/>
  <c r="C1891" i="16"/>
  <c r="B1891" i="16"/>
  <c r="F1890" i="16"/>
  <c r="C1890" i="16"/>
  <c r="B1890" i="16"/>
  <c r="F1889" i="16"/>
  <c r="C1889" i="16"/>
  <c r="B1889" i="16"/>
  <c r="F1888" i="16"/>
  <c r="C1888" i="16"/>
  <c r="B1888" i="16"/>
  <c r="F1887" i="16"/>
  <c r="C1887" i="16"/>
  <c r="B1887" i="16"/>
  <c r="F1886" i="16"/>
  <c r="C1886" i="16"/>
  <c r="B1886" i="16"/>
  <c r="F1885" i="16"/>
  <c r="C1885" i="16"/>
  <c r="B1885" i="16"/>
  <c r="F1884" i="16"/>
  <c r="C1884" i="16"/>
  <c r="B1884" i="16"/>
  <c r="F1883" i="16"/>
  <c r="C1883" i="16"/>
  <c r="B1883" i="16"/>
  <c r="F1882" i="16"/>
  <c r="C1882" i="16"/>
  <c r="B1882" i="16"/>
  <c r="F1881" i="16"/>
  <c r="C1881" i="16"/>
  <c r="B1881" i="16"/>
  <c r="F1880" i="16"/>
  <c r="C1880" i="16"/>
  <c r="B1880" i="16"/>
  <c r="F1879" i="16"/>
  <c r="C1879" i="16"/>
  <c r="B1879" i="16"/>
  <c r="F1878" i="16"/>
  <c r="C1878" i="16"/>
  <c r="B1878" i="16"/>
  <c r="F1877" i="16"/>
  <c r="C1877" i="16"/>
  <c r="B1877" i="16"/>
  <c r="F1876" i="16"/>
  <c r="C1876" i="16"/>
  <c r="B1876" i="16"/>
  <c r="F1875" i="16"/>
  <c r="C1875" i="16"/>
  <c r="B1875" i="16"/>
  <c r="F1874" i="16"/>
  <c r="C1874" i="16"/>
  <c r="B1874" i="16"/>
  <c r="F1873" i="16"/>
  <c r="C1873" i="16"/>
  <c r="B1873" i="16"/>
  <c r="F1872" i="16"/>
  <c r="C1872" i="16"/>
  <c r="B1872" i="16"/>
  <c r="F1871" i="16"/>
  <c r="C1871" i="16"/>
  <c r="B1871" i="16"/>
  <c r="F1870" i="16"/>
  <c r="C1870" i="16"/>
  <c r="B1870" i="16"/>
  <c r="F1869" i="16"/>
  <c r="C1869" i="16"/>
  <c r="B1869" i="16"/>
  <c r="F1868" i="16"/>
  <c r="C1868" i="16"/>
  <c r="B1868" i="16"/>
  <c r="F1867" i="16"/>
  <c r="C1867" i="16"/>
  <c r="B1867" i="16"/>
  <c r="F1866" i="16"/>
  <c r="C1866" i="16"/>
  <c r="B1866" i="16"/>
  <c r="F1865" i="16"/>
  <c r="C1865" i="16"/>
  <c r="B1865" i="16"/>
  <c r="F1864" i="16"/>
  <c r="C1864" i="16"/>
  <c r="B1864" i="16"/>
  <c r="F1863" i="16"/>
  <c r="C1863" i="16"/>
  <c r="B1863" i="16"/>
  <c r="F1862" i="16"/>
  <c r="C1862" i="16"/>
  <c r="B1862" i="16"/>
  <c r="F1861" i="16"/>
  <c r="C1861" i="16"/>
  <c r="B1861" i="16"/>
  <c r="F1860" i="16"/>
  <c r="C1860" i="16"/>
  <c r="B1860" i="16"/>
  <c r="F1859" i="16"/>
  <c r="C1859" i="16"/>
  <c r="B1859" i="16"/>
  <c r="F1858" i="16"/>
  <c r="C1858" i="16"/>
  <c r="B1858" i="16"/>
  <c r="F1857" i="16"/>
  <c r="C1857" i="16"/>
  <c r="B1857" i="16"/>
  <c r="F1856" i="16"/>
  <c r="C1856" i="16"/>
  <c r="B1856" i="16"/>
  <c r="F1855" i="16"/>
  <c r="C1855" i="16"/>
  <c r="B1855" i="16"/>
  <c r="F1854" i="16"/>
  <c r="C1854" i="16"/>
  <c r="B1854" i="16"/>
  <c r="F1853" i="16"/>
  <c r="C1853" i="16"/>
  <c r="B1853" i="16"/>
  <c r="F1852" i="16"/>
  <c r="C1852" i="16"/>
  <c r="B1852" i="16"/>
  <c r="F1851" i="16"/>
  <c r="C1851" i="16"/>
  <c r="B1851" i="16"/>
  <c r="F1850" i="16"/>
  <c r="C1850" i="16"/>
  <c r="B1850" i="16"/>
  <c r="F1849" i="16"/>
  <c r="C1849" i="16"/>
  <c r="B1849" i="16"/>
  <c r="F1848" i="16"/>
  <c r="C1848" i="16"/>
  <c r="B1848" i="16"/>
  <c r="F1847" i="16"/>
  <c r="C1847" i="16"/>
  <c r="B1847" i="16"/>
  <c r="F1846" i="16"/>
  <c r="C1846" i="16"/>
  <c r="B1846" i="16"/>
  <c r="F1845" i="16"/>
  <c r="C1845" i="16"/>
  <c r="B1845" i="16"/>
  <c r="F1844" i="16"/>
  <c r="C1844" i="16"/>
  <c r="B1844" i="16"/>
  <c r="F1843" i="16"/>
  <c r="C1843" i="16"/>
  <c r="B1843" i="16"/>
  <c r="F1842" i="16"/>
  <c r="C1842" i="16"/>
  <c r="B1842" i="16"/>
  <c r="F1841" i="16"/>
  <c r="C1841" i="16"/>
  <c r="B1841" i="16"/>
  <c r="F1840" i="16"/>
  <c r="C1840" i="16"/>
  <c r="B1840" i="16"/>
  <c r="F1839" i="16"/>
  <c r="C1839" i="16"/>
  <c r="B1839" i="16"/>
  <c r="F1838" i="16"/>
  <c r="C1838" i="16"/>
  <c r="B1838" i="16"/>
  <c r="F1837" i="16"/>
  <c r="C1837" i="16"/>
  <c r="B1837" i="16"/>
  <c r="F1836" i="16"/>
  <c r="C1836" i="16"/>
  <c r="B1836" i="16"/>
  <c r="F1835" i="16"/>
  <c r="C1835" i="16"/>
  <c r="B1835" i="16"/>
  <c r="F1834" i="16"/>
  <c r="C1834" i="16"/>
  <c r="B1834" i="16"/>
  <c r="F1833" i="16"/>
  <c r="C1833" i="16"/>
  <c r="B1833" i="16"/>
  <c r="F1832" i="16"/>
  <c r="C1832" i="16"/>
  <c r="B1832" i="16"/>
  <c r="F1831" i="16"/>
  <c r="C1831" i="16"/>
  <c r="B1831" i="16"/>
  <c r="F1830" i="16"/>
  <c r="C1830" i="16"/>
  <c r="B1830" i="16"/>
  <c r="F1829" i="16"/>
  <c r="C1829" i="16"/>
  <c r="B1829" i="16"/>
  <c r="F1828" i="16"/>
  <c r="C1828" i="16"/>
  <c r="B1828" i="16"/>
  <c r="F1827" i="16"/>
  <c r="C1827" i="16"/>
  <c r="B1827" i="16"/>
  <c r="F1826" i="16"/>
  <c r="C1826" i="16"/>
  <c r="B1826" i="16"/>
  <c r="F1825" i="16"/>
  <c r="C1825" i="16"/>
  <c r="B1825" i="16"/>
  <c r="F1824" i="16"/>
  <c r="C1824" i="16"/>
  <c r="B1824" i="16"/>
  <c r="F1823" i="16"/>
  <c r="C1823" i="16"/>
  <c r="B1823" i="16"/>
  <c r="F1822" i="16"/>
  <c r="C1822" i="16"/>
  <c r="B1822" i="16"/>
  <c r="F1821" i="16"/>
  <c r="C1821" i="16"/>
  <c r="B1821" i="16"/>
  <c r="F1820" i="16"/>
  <c r="C1820" i="16"/>
  <c r="B1820" i="16"/>
  <c r="F1819" i="16"/>
  <c r="C1819" i="16"/>
  <c r="B1819" i="16"/>
  <c r="F1818" i="16"/>
  <c r="C1818" i="16"/>
  <c r="B1818" i="16"/>
  <c r="F1817" i="16"/>
  <c r="C1817" i="16"/>
  <c r="B1817" i="16"/>
  <c r="F1816" i="16"/>
  <c r="C1816" i="16"/>
  <c r="B1816" i="16"/>
  <c r="F1815" i="16"/>
  <c r="C1815" i="16"/>
  <c r="B1815" i="16"/>
  <c r="F1814" i="16"/>
  <c r="C1814" i="16"/>
  <c r="B1814" i="16"/>
  <c r="F1813" i="16"/>
  <c r="C1813" i="16"/>
  <c r="B1813" i="16"/>
  <c r="F1812" i="16"/>
  <c r="C1812" i="16"/>
  <c r="B1812" i="16"/>
  <c r="F1811" i="16"/>
  <c r="C1811" i="16"/>
  <c r="B1811" i="16"/>
  <c r="F1810" i="16"/>
  <c r="C1810" i="16"/>
  <c r="B1810" i="16"/>
  <c r="F1809" i="16"/>
  <c r="C1809" i="16"/>
  <c r="B1809" i="16"/>
  <c r="F1808" i="16"/>
  <c r="C1808" i="16"/>
  <c r="B1808" i="16"/>
  <c r="F1807" i="16"/>
  <c r="C1807" i="16"/>
  <c r="B1807" i="16"/>
  <c r="F1806" i="16"/>
  <c r="C1806" i="16"/>
  <c r="B1806" i="16"/>
  <c r="F1805" i="16"/>
  <c r="C1805" i="16"/>
  <c r="B1805" i="16"/>
  <c r="F1804" i="16"/>
  <c r="C1804" i="16"/>
  <c r="B1804" i="16"/>
  <c r="F1803" i="16"/>
  <c r="C1803" i="16"/>
  <c r="B1803" i="16"/>
  <c r="F1802" i="16"/>
  <c r="C1802" i="16"/>
  <c r="B1802" i="16"/>
  <c r="F1801" i="16"/>
  <c r="C1801" i="16"/>
  <c r="B1801" i="16"/>
  <c r="F1800" i="16"/>
  <c r="C1800" i="16"/>
  <c r="B1800" i="16"/>
  <c r="F1799" i="16"/>
  <c r="C1799" i="16"/>
  <c r="B1799" i="16"/>
  <c r="F1798" i="16"/>
  <c r="C1798" i="16"/>
  <c r="B1798" i="16"/>
  <c r="F1797" i="16"/>
  <c r="C1797" i="16"/>
  <c r="B1797" i="16"/>
  <c r="F1796" i="16"/>
  <c r="C1796" i="16"/>
  <c r="B1796" i="16"/>
  <c r="F1795" i="16"/>
  <c r="C1795" i="16"/>
  <c r="B1795" i="16"/>
  <c r="F1794" i="16"/>
  <c r="C1794" i="16"/>
  <c r="B1794" i="16"/>
  <c r="F1793" i="16"/>
  <c r="C1793" i="16"/>
  <c r="B1793" i="16"/>
  <c r="F1792" i="16"/>
  <c r="C1792" i="16"/>
  <c r="B1792" i="16"/>
  <c r="F1791" i="16"/>
  <c r="C1791" i="16"/>
  <c r="B1791" i="16"/>
  <c r="F1790" i="16"/>
  <c r="C1790" i="16"/>
  <c r="B1790" i="16"/>
  <c r="F1789" i="16"/>
  <c r="C1789" i="16"/>
  <c r="B1789" i="16"/>
  <c r="F1788" i="16"/>
  <c r="C1788" i="16"/>
  <c r="B1788" i="16"/>
  <c r="F1787" i="16"/>
  <c r="C1787" i="16"/>
  <c r="B1787" i="16"/>
  <c r="F1786" i="16"/>
  <c r="C1786" i="16"/>
  <c r="B1786" i="16"/>
  <c r="F1785" i="16"/>
  <c r="C1785" i="16"/>
  <c r="B1785" i="16"/>
  <c r="F1784" i="16"/>
  <c r="C1784" i="16"/>
  <c r="B1784" i="16"/>
  <c r="F1783" i="16"/>
  <c r="C1783" i="16"/>
  <c r="B1783" i="16"/>
  <c r="F1782" i="16"/>
  <c r="C1782" i="16"/>
  <c r="B1782" i="16"/>
  <c r="F1781" i="16"/>
  <c r="C1781" i="16"/>
  <c r="B1781" i="16"/>
  <c r="F1780" i="16"/>
  <c r="C1780" i="16"/>
  <c r="B1780" i="16"/>
  <c r="F1779" i="16"/>
  <c r="C1779" i="16"/>
  <c r="B1779" i="16"/>
  <c r="F1778" i="16"/>
  <c r="C1778" i="16"/>
  <c r="B1778" i="16"/>
  <c r="F1777" i="16"/>
  <c r="C1777" i="16"/>
  <c r="B1777" i="16"/>
  <c r="F1776" i="16"/>
  <c r="C1776" i="16"/>
  <c r="B1776" i="16"/>
  <c r="F1775" i="16"/>
  <c r="C1775" i="16"/>
  <c r="B1775" i="16"/>
  <c r="F1774" i="16"/>
  <c r="C1774" i="16"/>
  <c r="B1774" i="16"/>
  <c r="F1773" i="16"/>
  <c r="C1773" i="16"/>
  <c r="B1773" i="16"/>
  <c r="F1772" i="16"/>
  <c r="C1772" i="16"/>
  <c r="B1772" i="16"/>
  <c r="F1771" i="16"/>
  <c r="C1771" i="16"/>
  <c r="B1771" i="16"/>
  <c r="F1770" i="16"/>
  <c r="C1770" i="16"/>
  <c r="B1770" i="16"/>
  <c r="F1769" i="16"/>
  <c r="C1769" i="16"/>
  <c r="B1769" i="16"/>
  <c r="F1768" i="16"/>
  <c r="C1768" i="16"/>
  <c r="B1768" i="16"/>
  <c r="F1767" i="16"/>
  <c r="C1767" i="16"/>
  <c r="B1767" i="16"/>
  <c r="F1766" i="16"/>
  <c r="C1766" i="16"/>
  <c r="B1766" i="16"/>
  <c r="F1765" i="16"/>
  <c r="C1765" i="16"/>
  <c r="B1765" i="16"/>
  <c r="F1764" i="16"/>
  <c r="C1764" i="16"/>
  <c r="B1764" i="16"/>
  <c r="F1763" i="16"/>
  <c r="C1763" i="16"/>
  <c r="B1763" i="16"/>
  <c r="F1762" i="16"/>
  <c r="C1762" i="16"/>
  <c r="B1762" i="16"/>
  <c r="F1761" i="16"/>
  <c r="C1761" i="16"/>
  <c r="B1761" i="16"/>
  <c r="F1760" i="16"/>
  <c r="C1760" i="16"/>
  <c r="B1760" i="16"/>
  <c r="F1759" i="16"/>
  <c r="C1759" i="16"/>
  <c r="B1759" i="16"/>
  <c r="F1758" i="16"/>
  <c r="C1758" i="16"/>
  <c r="B1758" i="16"/>
  <c r="F1757" i="16"/>
  <c r="C1757" i="16"/>
  <c r="B1757" i="16"/>
  <c r="F1756" i="16"/>
  <c r="C1756" i="16"/>
  <c r="B1756" i="16"/>
  <c r="F1755" i="16"/>
  <c r="C1755" i="16"/>
  <c r="B1755" i="16"/>
  <c r="F1754" i="16"/>
  <c r="C1754" i="16"/>
  <c r="B1754" i="16"/>
  <c r="F1753" i="16"/>
  <c r="C1753" i="16"/>
  <c r="B1753" i="16"/>
  <c r="F1752" i="16"/>
  <c r="C1752" i="16"/>
  <c r="B1752" i="16"/>
  <c r="F1751" i="16"/>
  <c r="C1751" i="16"/>
  <c r="B1751" i="16"/>
  <c r="F1750" i="16"/>
  <c r="C1750" i="16"/>
  <c r="B1750" i="16"/>
  <c r="F1749" i="16"/>
  <c r="C1749" i="16"/>
  <c r="B1749" i="16"/>
  <c r="F1748" i="16"/>
  <c r="C1748" i="16"/>
  <c r="B1748" i="16"/>
  <c r="F1747" i="16"/>
  <c r="C1747" i="16"/>
  <c r="B1747" i="16"/>
  <c r="F1746" i="16"/>
  <c r="C1746" i="16"/>
  <c r="B1746" i="16"/>
  <c r="F1745" i="16"/>
  <c r="C1745" i="16"/>
  <c r="B1745" i="16"/>
  <c r="F1744" i="16"/>
  <c r="C1744" i="16"/>
  <c r="B1744" i="16"/>
  <c r="F1743" i="16"/>
  <c r="C1743" i="16"/>
  <c r="B1743" i="16"/>
  <c r="F1742" i="16"/>
  <c r="C1742" i="16"/>
  <c r="B1742" i="16"/>
  <c r="F1741" i="16"/>
  <c r="C1741" i="16"/>
  <c r="B1741" i="16"/>
  <c r="F1740" i="16"/>
  <c r="C1740" i="16"/>
  <c r="B1740" i="16"/>
  <c r="F1739" i="16"/>
  <c r="C1739" i="16"/>
  <c r="B1739" i="16"/>
  <c r="F1738" i="16"/>
  <c r="C1738" i="16"/>
  <c r="B1738" i="16"/>
  <c r="F1737" i="16"/>
  <c r="C1737" i="16"/>
  <c r="B1737" i="16"/>
  <c r="F1736" i="16"/>
  <c r="C1736" i="16"/>
  <c r="B1736" i="16"/>
  <c r="F1735" i="16"/>
  <c r="C1735" i="16"/>
  <c r="B1735" i="16"/>
  <c r="F1734" i="16"/>
  <c r="C1734" i="16"/>
  <c r="B1734" i="16"/>
  <c r="F1733" i="16"/>
  <c r="C1733" i="16"/>
  <c r="B1733" i="16"/>
  <c r="F1732" i="16"/>
  <c r="C1732" i="16"/>
  <c r="B1732" i="16"/>
  <c r="F1731" i="16"/>
  <c r="C1731" i="16"/>
  <c r="B1731" i="16"/>
  <c r="F1730" i="16"/>
  <c r="C1730" i="16"/>
  <c r="B1730" i="16"/>
  <c r="F1729" i="16"/>
  <c r="C1729" i="16"/>
  <c r="B1729" i="16"/>
  <c r="F1728" i="16"/>
  <c r="C1728" i="16"/>
  <c r="B1728" i="16"/>
  <c r="F1727" i="16"/>
  <c r="C1727" i="16"/>
  <c r="B1727" i="16"/>
  <c r="F1726" i="16"/>
  <c r="C1726" i="16"/>
  <c r="B1726" i="16"/>
  <c r="F1725" i="16"/>
  <c r="C1725" i="16"/>
  <c r="B1725" i="16"/>
  <c r="F1724" i="16"/>
  <c r="C1724" i="16"/>
  <c r="B1724" i="16"/>
  <c r="F1723" i="16"/>
  <c r="C1723" i="16"/>
  <c r="B1723" i="16"/>
  <c r="F1722" i="16"/>
  <c r="C1722" i="16"/>
  <c r="B1722" i="16"/>
  <c r="F1721" i="16"/>
  <c r="C1721" i="16"/>
  <c r="B1721" i="16"/>
  <c r="F1720" i="16"/>
  <c r="C1720" i="16"/>
  <c r="B1720" i="16"/>
  <c r="F1719" i="16"/>
  <c r="C1719" i="16"/>
  <c r="B1719" i="16"/>
  <c r="F1718" i="16"/>
  <c r="C1718" i="16"/>
  <c r="B1718" i="16"/>
  <c r="F1717" i="16"/>
  <c r="C1717" i="16"/>
  <c r="B1717" i="16"/>
  <c r="F1716" i="16"/>
  <c r="C1716" i="16"/>
  <c r="B1716" i="16"/>
  <c r="F1715" i="16"/>
  <c r="C1715" i="16"/>
  <c r="B1715" i="16"/>
  <c r="F1714" i="16"/>
  <c r="C1714" i="16"/>
  <c r="B1714" i="16"/>
  <c r="F1713" i="16"/>
  <c r="C1713" i="16"/>
  <c r="B1713" i="16"/>
  <c r="F1712" i="16"/>
  <c r="C1712" i="16"/>
  <c r="B1712" i="16"/>
  <c r="F1711" i="16"/>
  <c r="C1711" i="16"/>
  <c r="B1711" i="16"/>
  <c r="F1710" i="16"/>
  <c r="C1710" i="16"/>
  <c r="B1710" i="16"/>
  <c r="F1709" i="16"/>
  <c r="C1709" i="16"/>
  <c r="B1709" i="16"/>
  <c r="F1708" i="16"/>
  <c r="C1708" i="16"/>
  <c r="B1708" i="16"/>
  <c r="F1707" i="16"/>
  <c r="C1707" i="16"/>
  <c r="B1707" i="16"/>
  <c r="F1706" i="16"/>
  <c r="C1706" i="16"/>
  <c r="B1706" i="16"/>
  <c r="F1705" i="16"/>
  <c r="C1705" i="16"/>
  <c r="B1705" i="16"/>
  <c r="F1704" i="16"/>
  <c r="C1704" i="16"/>
  <c r="B1704" i="16"/>
  <c r="F1703" i="16"/>
  <c r="C1703" i="16"/>
  <c r="B1703" i="16"/>
  <c r="F1702" i="16"/>
  <c r="C1702" i="16"/>
  <c r="B1702" i="16"/>
  <c r="F1701" i="16"/>
  <c r="C1701" i="16"/>
  <c r="B1701" i="16"/>
  <c r="F1700" i="16"/>
  <c r="C1700" i="16"/>
  <c r="B1700" i="16"/>
  <c r="F1699" i="16"/>
  <c r="C1699" i="16"/>
  <c r="B1699" i="16"/>
  <c r="F1698" i="16"/>
  <c r="C1698" i="16"/>
  <c r="B1698" i="16"/>
  <c r="F1697" i="16"/>
  <c r="C1697" i="16"/>
  <c r="B1697" i="16"/>
  <c r="F1696" i="16"/>
  <c r="C1696" i="16"/>
  <c r="B1696" i="16"/>
  <c r="F1695" i="16"/>
  <c r="C1695" i="16"/>
  <c r="B1695" i="16"/>
  <c r="F1694" i="16"/>
  <c r="C1694" i="16"/>
  <c r="B1694" i="16"/>
  <c r="F1693" i="16"/>
  <c r="C1693" i="16"/>
  <c r="B1693" i="16"/>
  <c r="F1692" i="16"/>
  <c r="C1692" i="16"/>
  <c r="B1692" i="16"/>
  <c r="F1691" i="16"/>
  <c r="C1691" i="16"/>
  <c r="B1691" i="16"/>
  <c r="F1690" i="16"/>
  <c r="C1690" i="16"/>
  <c r="B1690" i="16"/>
  <c r="F1689" i="16"/>
  <c r="C1689" i="16"/>
  <c r="B1689" i="16"/>
  <c r="F1688" i="16"/>
  <c r="C1688" i="16"/>
  <c r="B1688" i="16"/>
  <c r="F1687" i="16"/>
  <c r="C1687" i="16"/>
  <c r="B1687" i="16"/>
  <c r="F1686" i="16"/>
  <c r="C1686" i="16"/>
  <c r="B1686" i="16"/>
  <c r="F1685" i="16"/>
  <c r="C1685" i="16"/>
  <c r="B1685" i="16"/>
  <c r="F1684" i="16"/>
  <c r="C1684" i="16"/>
  <c r="B1684" i="16"/>
  <c r="F1683" i="16"/>
  <c r="C1683" i="16"/>
  <c r="B1683" i="16"/>
  <c r="F1682" i="16"/>
  <c r="C1682" i="16"/>
  <c r="B1682" i="16"/>
  <c r="F1681" i="16"/>
  <c r="C1681" i="16"/>
  <c r="B1681" i="16"/>
  <c r="F1680" i="16"/>
  <c r="C1680" i="16"/>
  <c r="B1680" i="16"/>
  <c r="F1679" i="16"/>
  <c r="C1679" i="16"/>
  <c r="B1679" i="16"/>
  <c r="F1678" i="16"/>
  <c r="C1678" i="16"/>
  <c r="B1678" i="16"/>
  <c r="F1677" i="16"/>
  <c r="C1677" i="16"/>
  <c r="B1677" i="16"/>
  <c r="F1676" i="16"/>
  <c r="C1676" i="16"/>
  <c r="B1676" i="16"/>
  <c r="F1675" i="16"/>
  <c r="C1675" i="16"/>
  <c r="B1675" i="16"/>
  <c r="F1674" i="16"/>
  <c r="C1674" i="16"/>
  <c r="B1674" i="16"/>
  <c r="F1673" i="16"/>
  <c r="C1673" i="16"/>
  <c r="B1673" i="16"/>
  <c r="F1672" i="16"/>
  <c r="C1672" i="16"/>
  <c r="B1672" i="16"/>
  <c r="F1671" i="16"/>
  <c r="C1671" i="16"/>
  <c r="B1671" i="16"/>
  <c r="F1670" i="16"/>
  <c r="C1670" i="16"/>
  <c r="B1670" i="16"/>
  <c r="F1669" i="16"/>
  <c r="C1669" i="16"/>
  <c r="B1669" i="16"/>
  <c r="F1668" i="16"/>
  <c r="C1668" i="16"/>
  <c r="B1668" i="16"/>
  <c r="F1667" i="16"/>
  <c r="C1667" i="16"/>
  <c r="B1667" i="16"/>
  <c r="F1666" i="16"/>
  <c r="C1666" i="16"/>
  <c r="B1666" i="16"/>
  <c r="F1665" i="16"/>
  <c r="C1665" i="16"/>
  <c r="B1665" i="16"/>
  <c r="F1664" i="16"/>
  <c r="C1664" i="16"/>
  <c r="B1664" i="16"/>
  <c r="F1663" i="16"/>
  <c r="C1663" i="16"/>
  <c r="B1663" i="16"/>
  <c r="F1662" i="16"/>
  <c r="C1662" i="16"/>
  <c r="B1662" i="16"/>
  <c r="F1661" i="16"/>
  <c r="C1661" i="16"/>
  <c r="B1661" i="16"/>
  <c r="F1660" i="16"/>
  <c r="C1660" i="16"/>
  <c r="B1660" i="16"/>
  <c r="F1659" i="16"/>
  <c r="C1659" i="16"/>
  <c r="B1659" i="16"/>
  <c r="F1658" i="16"/>
  <c r="C1658" i="16"/>
  <c r="B1658" i="16"/>
  <c r="F1657" i="16"/>
  <c r="C1657" i="16"/>
  <c r="B1657" i="16"/>
  <c r="F1656" i="16"/>
  <c r="C1656" i="16"/>
  <c r="B1656" i="16"/>
  <c r="F1655" i="16"/>
  <c r="C1655" i="16"/>
  <c r="B1655" i="16"/>
  <c r="F1654" i="16"/>
  <c r="C1654" i="16"/>
  <c r="B1654" i="16"/>
  <c r="F1653" i="16"/>
  <c r="C1653" i="16"/>
  <c r="B1653" i="16"/>
  <c r="F1652" i="16"/>
  <c r="C1652" i="16"/>
  <c r="B1652" i="16"/>
  <c r="F1651" i="16"/>
  <c r="C1651" i="16"/>
  <c r="B1651" i="16"/>
  <c r="F1650" i="16"/>
  <c r="C1650" i="16"/>
  <c r="B1650" i="16"/>
  <c r="F1649" i="16"/>
  <c r="C1649" i="16"/>
  <c r="B1649" i="16"/>
  <c r="F1648" i="16"/>
  <c r="C1648" i="16"/>
  <c r="B1648" i="16"/>
  <c r="F1647" i="16"/>
  <c r="C1647" i="16"/>
  <c r="B1647" i="16"/>
  <c r="F1646" i="16"/>
  <c r="C1646" i="16"/>
  <c r="B1646" i="16"/>
  <c r="F1645" i="16"/>
  <c r="C1645" i="16"/>
  <c r="B1645" i="16"/>
  <c r="F1644" i="16"/>
  <c r="C1644" i="16"/>
  <c r="B1644" i="16"/>
  <c r="F1643" i="16"/>
  <c r="C1643" i="16"/>
  <c r="B1643" i="16"/>
  <c r="F1642" i="16"/>
  <c r="C1642" i="16"/>
  <c r="B1642" i="16"/>
  <c r="F1641" i="16"/>
  <c r="C1641" i="16"/>
  <c r="B1641" i="16"/>
  <c r="F1640" i="16"/>
  <c r="C1640" i="16"/>
  <c r="B1640" i="16"/>
  <c r="F1639" i="16"/>
  <c r="C1639" i="16"/>
  <c r="B1639" i="16"/>
  <c r="F1638" i="16"/>
  <c r="C1638" i="16"/>
  <c r="B1638" i="16"/>
  <c r="F1637" i="16"/>
  <c r="C1637" i="16"/>
  <c r="B1637" i="16"/>
  <c r="F1636" i="16"/>
  <c r="C1636" i="16"/>
  <c r="B1636" i="16"/>
  <c r="F1635" i="16"/>
  <c r="C1635" i="16"/>
  <c r="B1635" i="16"/>
  <c r="F1634" i="16"/>
  <c r="C1634" i="16"/>
  <c r="B1634" i="16"/>
  <c r="F1633" i="16"/>
  <c r="C1633" i="16"/>
  <c r="B1633" i="16"/>
  <c r="F1632" i="16"/>
  <c r="C1632" i="16"/>
  <c r="B1632" i="16"/>
  <c r="F1631" i="16"/>
  <c r="C1631" i="16"/>
  <c r="B1631" i="16"/>
  <c r="F1630" i="16"/>
  <c r="C1630" i="16"/>
  <c r="B1630" i="16"/>
  <c r="F1629" i="16"/>
  <c r="C1629" i="16"/>
  <c r="B1629" i="16"/>
  <c r="F1628" i="16"/>
  <c r="C1628" i="16"/>
  <c r="B1628" i="16"/>
  <c r="F1627" i="16"/>
  <c r="C1627" i="16"/>
  <c r="B1627" i="16"/>
  <c r="F1626" i="16"/>
  <c r="C1626" i="16"/>
  <c r="B1626" i="16"/>
  <c r="F1625" i="16"/>
  <c r="C1625" i="16"/>
  <c r="B1625" i="16"/>
  <c r="F1624" i="16"/>
  <c r="C1624" i="16"/>
  <c r="B1624" i="16"/>
  <c r="F1623" i="16"/>
  <c r="C1623" i="16"/>
  <c r="B1623" i="16"/>
  <c r="F1622" i="16"/>
  <c r="C1622" i="16"/>
  <c r="B1622" i="16"/>
  <c r="F1621" i="16"/>
  <c r="C1621" i="16"/>
  <c r="B1621" i="16"/>
  <c r="F1620" i="16"/>
  <c r="C1620" i="16"/>
  <c r="B1620" i="16"/>
  <c r="F1619" i="16"/>
  <c r="C1619" i="16"/>
  <c r="B1619" i="16"/>
  <c r="F1618" i="16"/>
  <c r="C1618" i="16"/>
  <c r="B1618" i="16"/>
  <c r="F1617" i="16"/>
  <c r="C1617" i="16"/>
  <c r="B1617" i="16"/>
  <c r="F1616" i="16"/>
  <c r="C1616" i="16"/>
  <c r="B1616" i="16"/>
  <c r="F1615" i="16"/>
  <c r="C1615" i="16"/>
  <c r="B1615" i="16"/>
  <c r="F1614" i="16"/>
  <c r="C1614" i="16"/>
  <c r="B1614" i="16"/>
  <c r="F1613" i="16"/>
  <c r="C1613" i="16"/>
  <c r="B1613" i="16"/>
  <c r="F1612" i="16"/>
  <c r="C1612" i="16"/>
  <c r="B1612" i="16"/>
  <c r="F1611" i="16"/>
  <c r="C1611" i="16"/>
  <c r="B1611" i="16"/>
  <c r="F1610" i="16"/>
  <c r="C1610" i="16"/>
  <c r="B1610" i="16"/>
  <c r="F1609" i="16"/>
  <c r="C1609" i="16"/>
  <c r="B1609" i="16"/>
  <c r="F1608" i="16"/>
  <c r="C1608" i="16"/>
  <c r="B1608" i="16"/>
  <c r="F1607" i="16"/>
  <c r="C1607" i="16"/>
  <c r="B1607" i="16"/>
  <c r="F1606" i="16"/>
  <c r="C1606" i="16"/>
  <c r="B1606" i="16"/>
  <c r="F1605" i="16"/>
  <c r="C1605" i="16"/>
  <c r="B1605" i="16"/>
  <c r="F1604" i="16"/>
  <c r="C1604" i="16"/>
  <c r="B1604" i="16"/>
  <c r="F1603" i="16"/>
  <c r="C1603" i="16"/>
  <c r="B1603" i="16"/>
  <c r="F1602" i="16"/>
  <c r="C1602" i="16"/>
  <c r="B1602" i="16"/>
  <c r="F1601" i="16"/>
  <c r="C1601" i="16"/>
  <c r="B1601" i="16"/>
  <c r="F1600" i="16"/>
  <c r="C1600" i="16"/>
  <c r="B1600" i="16"/>
  <c r="F1599" i="16"/>
  <c r="C1599" i="16"/>
  <c r="B1599" i="16"/>
  <c r="F1598" i="16"/>
  <c r="C1598" i="16"/>
  <c r="B1598" i="16"/>
  <c r="F1597" i="16"/>
  <c r="C1597" i="16"/>
  <c r="B1597" i="16"/>
  <c r="F1596" i="16"/>
  <c r="C1596" i="16"/>
  <c r="B1596" i="16"/>
  <c r="F1595" i="16"/>
  <c r="C1595" i="16"/>
  <c r="B1595" i="16"/>
  <c r="F1594" i="16"/>
  <c r="C1594" i="16"/>
  <c r="B1594" i="16"/>
  <c r="F1593" i="16"/>
  <c r="C1593" i="16"/>
  <c r="B1593" i="16"/>
  <c r="F1592" i="16"/>
  <c r="C1592" i="16"/>
  <c r="B1592" i="16"/>
  <c r="F1591" i="16"/>
  <c r="C1591" i="16"/>
  <c r="B1591" i="16"/>
  <c r="F1590" i="16"/>
  <c r="C1590" i="16"/>
  <c r="B1590" i="16"/>
  <c r="F1589" i="16"/>
  <c r="C1589" i="16"/>
  <c r="B1589" i="16"/>
  <c r="F1588" i="16"/>
  <c r="C1588" i="16"/>
  <c r="B1588" i="16"/>
  <c r="F1587" i="16"/>
  <c r="C1587" i="16"/>
  <c r="B1587" i="16"/>
  <c r="F1586" i="16"/>
  <c r="C1586" i="16"/>
  <c r="B1586" i="16"/>
  <c r="F1585" i="16"/>
  <c r="C1585" i="16"/>
  <c r="B1585" i="16"/>
  <c r="F1584" i="16"/>
  <c r="C1584" i="16"/>
  <c r="B1584" i="16"/>
  <c r="F1583" i="16"/>
  <c r="C1583" i="16"/>
  <c r="B1583" i="16"/>
  <c r="F1582" i="16"/>
  <c r="C1582" i="16"/>
  <c r="B1582" i="16"/>
  <c r="F1581" i="16"/>
  <c r="C1581" i="16"/>
  <c r="B1581" i="16"/>
  <c r="F1580" i="16"/>
  <c r="C1580" i="16"/>
  <c r="B1580" i="16"/>
  <c r="F1579" i="16"/>
  <c r="C1579" i="16"/>
  <c r="B1579" i="16"/>
  <c r="F1578" i="16"/>
  <c r="C1578" i="16"/>
  <c r="B1578" i="16"/>
  <c r="F1577" i="16"/>
  <c r="C1577" i="16"/>
  <c r="B1577" i="16"/>
  <c r="F1576" i="16"/>
  <c r="C1576" i="16"/>
  <c r="B1576" i="16"/>
  <c r="F1575" i="16"/>
  <c r="C1575" i="16"/>
  <c r="B1575" i="16"/>
  <c r="F1574" i="16"/>
  <c r="C1574" i="16"/>
  <c r="B1574" i="16"/>
  <c r="F1573" i="16"/>
  <c r="C1573" i="16"/>
  <c r="B1573" i="16"/>
  <c r="F1572" i="16"/>
  <c r="C1572" i="16"/>
  <c r="B1572" i="16"/>
  <c r="F1571" i="16"/>
  <c r="C1571" i="16"/>
  <c r="B1571" i="16"/>
  <c r="F1570" i="16"/>
  <c r="C1570" i="16"/>
  <c r="B1570" i="16"/>
  <c r="F1569" i="16"/>
  <c r="C1569" i="16"/>
  <c r="B1569" i="16"/>
  <c r="F1568" i="16"/>
  <c r="C1568" i="16"/>
  <c r="B1568" i="16"/>
  <c r="F1567" i="16"/>
  <c r="C1567" i="16"/>
  <c r="B1567" i="16"/>
  <c r="F1566" i="16"/>
  <c r="C1566" i="16"/>
  <c r="B1566" i="16"/>
  <c r="F1565" i="16"/>
  <c r="C1565" i="16"/>
  <c r="B1565" i="16"/>
  <c r="F1564" i="16"/>
  <c r="C1564" i="16"/>
  <c r="B1564" i="16"/>
  <c r="F1563" i="16"/>
  <c r="C1563" i="16"/>
  <c r="B1563" i="16"/>
  <c r="F1562" i="16"/>
  <c r="C1562" i="16"/>
  <c r="B1562" i="16"/>
  <c r="F1561" i="16"/>
  <c r="C1561" i="16"/>
  <c r="B1561" i="16"/>
  <c r="F1560" i="16"/>
  <c r="C1560" i="16"/>
  <c r="B1560" i="16"/>
  <c r="F1559" i="16"/>
  <c r="C1559" i="16"/>
  <c r="B1559" i="16"/>
  <c r="F1558" i="16"/>
  <c r="C1558" i="16"/>
  <c r="B1558" i="16"/>
  <c r="F1557" i="16"/>
  <c r="C1557" i="16"/>
  <c r="B1557" i="16"/>
  <c r="F1556" i="16"/>
  <c r="C1556" i="16"/>
  <c r="B1556" i="16"/>
  <c r="F1555" i="16"/>
  <c r="C1555" i="16"/>
  <c r="B1555" i="16"/>
  <c r="F1554" i="16"/>
  <c r="C1554" i="16"/>
  <c r="B1554" i="16"/>
  <c r="F1553" i="16"/>
  <c r="C1553" i="16"/>
  <c r="B1553" i="16"/>
  <c r="F1552" i="16"/>
  <c r="C1552" i="16"/>
  <c r="B1552" i="16"/>
  <c r="F1551" i="16"/>
  <c r="C1551" i="16"/>
  <c r="B1551" i="16"/>
  <c r="F1550" i="16"/>
  <c r="C1550" i="16"/>
  <c r="B1550" i="16"/>
  <c r="F1549" i="16"/>
  <c r="C1549" i="16"/>
  <c r="B1549" i="16"/>
  <c r="F1548" i="16"/>
  <c r="C1548" i="16"/>
  <c r="B1548" i="16"/>
  <c r="F1547" i="16"/>
  <c r="C1547" i="16"/>
  <c r="B1547" i="16"/>
  <c r="F1546" i="16"/>
  <c r="C1546" i="16"/>
  <c r="B1546" i="16"/>
  <c r="F1545" i="16"/>
  <c r="C1545" i="16"/>
  <c r="B1545" i="16"/>
  <c r="F1544" i="16"/>
  <c r="C1544" i="16"/>
  <c r="B1544" i="16"/>
  <c r="F1543" i="16"/>
  <c r="C1543" i="16"/>
  <c r="B1543" i="16"/>
  <c r="F1542" i="16"/>
  <c r="C1542" i="16"/>
  <c r="B1542" i="16"/>
  <c r="F1541" i="16"/>
  <c r="C1541" i="16"/>
  <c r="B1541" i="16"/>
  <c r="F1540" i="16"/>
  <c r="C1540" i="16"/>
  <c r="B1540" i="16"/>
  <c r="F1539" i="16"/>
  <c r="C1539" i="16"/>
  <c r="B1539" i="16"/>
  <c r="F1538" i="16"/>
  <c r="C1538" i="16"/>
  <c r="B1538" i="16"/>
  <c r="F1537" i="16"/>
  <c r="C1537" i="16"/>
  <c r="B1537" i="16"/>
  <c r="F1536" i="16"/>
  <c r="C1536" i="16"/>
  <c r="B1536" i="16"/>
  <c r="F1535" i="16"/>
  <c r="C1535" i="16"/>
  <c r="B1535" i="16"/>
  <c r="F1534" i="16"/>
  <c r="C1534" i="16"/>
  <c r="B1534" i="16"/>
  <c r="F1533" i="16"/>
  <c r="C1533" i="16"/>
  <c r="B1533" i="16"/>
  <c r="F1532" i="16"/>
  <c r="C1532" i="16"/>
  <c r="B1532" i="16"/>
  <c r="F1531" i="16"/>
  <c r="C1531" i="16"/>
  <c r="B1531" i="16"/>
  <c r="F1530" i="16"/>
  <c r="C1530" i="16"/>
  <c r="B1530" i="16"/>
  <c r="F1529" i="16"/>
  <c r="C1529" i="16"/>
  <c r="B1529" i="16"/>
  <c r="F1528" i="16"/>
  <c r="C1528" i="16"/>
  <c r="B1528" i="16"/>
  <c r="F1527" i="16"/>
  <c r="C1527" i="16"/>
  <c r="B1527" i="16"/>
  <c r="F1526" i="16"/>
  <c r="C1526" i="16"/>
  <c r="B1526" i="16"/>
  <c r="F1525" i="16"/>
  <c r="C1525" i="16"/>
  <c r="B1525" i="16"/>
  <c r="F1524" i="16"/>
  <c r="C1524" i="16"/>
  <c r="B1524" i="16"/>
  <c r="F1523" i="16"/>
  <c r="C1523" i="16"/>
  <c r="B1523" i="16"/>
  <c r="F1522" i="16"/>
  <c r="C1522" i="16"/>
  <c r="B1522" i="16"/>
  <c r="F1521" i="16"/>
  <c r="C1521" i="16"/>
  <c r="B1521" i="16"/>
  <c r="F1520" i="16"/>
  <c r="C1520" i="16"/>
  <c r="B1520" i="16"/>
  <c r="F1519" i="16"/>
  <c r="C1519" i="16"/>
  <c r="B1519" i="16"/>
  <c r="F1518" i="16"/>
  <c r="C1518" i="16"/>
  <c r="B1518" i="16"/>
  <c r="F1517" i="16"/>
  <c r="C1517" i="16"/>
  <c r="B1517" i="16"/>
  <c r="F1516" i="16"/>
  <c r="C1516" i="16"/>
  <c r="B1516" i="16"/>
  <c r="F1515" i="16"/>
  <c r="C1515" i="16"/>
  <c r="B1515" i="16"/>
  <c r="F1514" i="16"/>
  <c r="C1514" i="16"/>
  <c r="B1514" i="16"/>
  <c r="F1513" i="16"/>
  <c r="C1513" i="16"/>
  <c r="B1513" i="16"/>
  <c r="F1512" i="16"/>
  <c r="C1512" i="16"/>
  <c r="B1512" i="16"/>
  <c r="F1511" i="16"/>
  <c r="C1511" i="16"/>
  <c r="B1511" i="16"/>
  <c r="F1510" i="16"/>
  <c r="C1510" i="16"/>
  <c r="B1510" i="16"/>
  <c r="F1509" i="16"/>
  <c r="C1509" i="16"/>
  <c r="B1509" i="16"/>
  <c r="F1508" i="16"/>
  <c r="C1508" i="16"/>
  <c r="B1508" i="16"/>
  <c r="F1507" i="16"/>
  <c r="C1507" i="16"/>
  <c r="B1507" i="16"/>
  <c r="F1506" i="16"/>
  <c r="C1506" i="16"/>
  <c r="B1506" i="16"/>
  <c r="F1505" i="16"/>
  <c r="C1505" i="16"/>
  <c r="B1505" i="16"/>
  <c r="F1504" i="16"/>
  <c r="C1504" i="16"/>
  <c r="B1504" i="16"/>
  <c r="F1503" i="16"/>
  <c r="C1503" i="16"/>
  <c r="B1503" i="16"/>
  <c r="F1502" i="16"/>
  <c r="C1502" i="16"/>
  <c r="B1502" i="16"/>
  <c r="F1501" i="16"/>
  <c r="C1501" i="16"/>
  <c r="B1501" i="16"/>
  <c r="F1500" i="16"/>
  <c r="C1500" i="16"/>
  <c r="B1500" i="16"/>
  <c r="F1499" i="16"/>
  <c r="C1499" i="16"/>
  <c r="B1499" i="16"/>
  <c r="F1498" i="16"/>
  <c r="C1498" i="16"/>
  <c r="B1498" i="16"/>
  <c r="F1497" i="16"/>
  <c r="C1497" i="16"/>
  <c r="B1497" i="16"/>
  <c r="F1496" i="16"/>
  <c r="C1496" i="16"/>
  <c r="B1496" i="16"/>
  <c r="F1495" i="16"/>
  <c r="C1495" i="16"/>
  <c r="B1495" i="16"/>
  <c r="F1494" i="16"/>
  <c r="C1494" i="16"/>
  <c r="B1494" i="16"/>
  <c r="F1493" i="16"/>
  <c r="C1493" i="16"/>
  <c r="B1493" i="16"/>
  <c r="F1492" i="16"/>
  <c r="C1492" i="16"/>
  <c r="B1492" i="16"/>
  <c r="F1491" i="16"/>
  <c r="C1491" i="16"/>
  <c r="B1491" i="16"/>
  <c r="F1490" i="16"/>
  <c r="C1490" i="16"/>
  <c r="B1490" i="16"/>
  <c r="F1489" i="16"/>
  <c r="C1489" i="16"/>
  <c r="B1489" i="16"/>
  <c r="F1488" i="16"/>
  <c r="C1488" i="16"/>
  <c r="B1488" i="16"/>
  <c r="F1487" i="16"/>
  <c r="C1487" i="16"/>
  <c r="B1487" i="16"/>
  <c r="F1486" i="16"/>
  <c r="C1486" i="16"/>
  <c r="B1486" i="16"/>
  <c r="F1485" i="16"/>
  <c r="C1485" i="16"/>
  <c r="B1485" i="16"/>
  <c r="F1484" i="16"/>
  <c r="C1484" i="16"/>
  <c r="B1484" i="16"/>
  <c r="F1483" i="16"/>
  <c r="C1483" i="16"/>
  <c r="B1483" i="16"/>
  <c r="F1482" i="16"/>
  <c r="C1482" i="16"/>
  <c r="B1482" i="16"/>
  <c r="F1481" i="16"/>
  <c r="C1481" i="16"/>
  <c r="B1481" i="16"/>
  <c r="F1480" i="16"/>
  <c r="C1480" i="16"/>
  <c r="B1480" i="16"/>
  <c r="F1479" i="16"/>
  <c r="C1479" i="16"/>
  <c r="B1479" i="16"/>
  <c r="F1478" i="16"/>
  <c r="C1478" i="16"/>
  <c r="B1478" i="16"/>
  <c r="F1477" i="16"/>
  <c r="C1477" i="16"/>
  <c r="B1477" i="16"/>
  <c r="F1476" i="16"/>
  <c r="C1476" i="16"/>
  <c r="B1476" i="16"/>
  <c r="F1475" i="16"/>
  <c r="C1475" i="16"/>
  <c r="B1475" i="16"/>
  <c r="F1474" i="16"/>
  <c r="C1474" i="16"/>
  <c r="B1474" i="16"/>
  <c r="F1473" i="16"/>
  <c r="C1473" i="16"/>
  <c r="B1473" i="16"/>
  <c r="F1472" i="16"/>
  <c r="C1472" i="16"/>
  <c r="B1472" i="16"/>
  <c r="F1471" i="16"/>
  <c r="C1471" i="16"/>
  <c r="B1471" i="16"/>
  <c r="F1470" i="16"/>
  <c r="C1470" i="16"/>
  <c r="B1470" i="16"/>
  <c r="F1469" i="16"/>
  <c r="C1469" i="16"/>
  <c r="B1469" i="16"/>
  <c r="F1468" i="16"/>
  <c r="C1468" i="16"/>
  <c r="B1468" i="16"/>
  <c r="F1467" i="16"/>
  <c r="C1467" i="16"/>
  <c r="B1467" i="16"/>
  <c r="F1466" i="16"/>
  <c r="C1466" i="16"/>
  <c r="B1466" i="16"/>
  <c r="F1465" i="16"/>
  <c r="C1465" i="16"/>
  <c r="B1465" i="16"/>
  <c r="F1464" i="16"/>
  <c r="C1464" i="16"/>
  <c r="B1464" i="16"/>
  <c r="F1463" i="16"/>
  <c r="C1463" i="16"/>
  <c r="B1463" i="16"/>
  <c r="F1462" i="16"/>
  <c r="C1462" i="16"/>
  <c r="B1462" i="16"/>
  <c r="F1461" i="16"/>
  <c r="C1461" i="16"/>
  <c r="B1461" i="16"/>
  <c r="F1460" i="16"/>
  <c r="C1460" i="16"/>
  <c r="B1460" i="16"/>
  <c r="F1459" i="16"/>
  <c r="C1459" i="16"/>
  <c r="B1459" i="16"/>
  <c r="F1458" i="16"/>
  <c r="C1458" i="16"/>
  <c r="B1458" i="16"/>
  <c r="F1457" i="16"/>
  <c r="C1457" i="16"/>
  <c r="B1457" i="16"/>
  <c r="F1456" i="16"/>
  <c r="C1456" i="16"/>
  <c r="B1456" i="16"/>
  <c r="F1455" i="16"/>
  <c r="C1455" i="16"/>
  <c r="B1455" i="16"/>
  <c r="F1454" i="16"/>
  <c r="C1454" i="16"/>
  <c r="B1454" i="16"/>
  <c r="F1453" i="16"/>
  <c r="C1453" i="16"/>
  <c r="B1453" i="16"/>
  <c r="F1452" i="16"/>
  <c r="C1452" i="16"/>
  <c r="B1452" i="16"/>
  <c r="F1451" i="16"/>
  <c r="C1451" i="16"/>
  <c r="B1451" i="16"/>
  <c r="F1450" i="16"/>
  <c r="C1450" i="16"/>
  <c r="B1450" i="16"/>
  <c r="F1449" i="16"/>
  <c r="C1449" i="16"/>
  <c r="B1449" i="16"/>
  <c r="F1448" i="16"/>
  <c r="C1448" i="16"/>
  <c r="B1448" i="16"/>
  <c r="F1447" i="16"/>
  <c r="C1447" i="16"/>
  <c r="B1447" i="16"/>
  <c r="F1446" i="16"/>
  <c r="C1446" i="16"/>
  <c r="B1446" i="16"/>
  <c r="F1445" i="16"/>
  <c r="C1445" i="16"/>
  <c r="B1445" i="16"/>
  <c r="F1444" i="16"/>
  <c r="C1444" i="16"/>
  <c r="B1444" i="16"/>
  <c r="F1443" i="16"/>
  <c r="C1443" i="16"/>
  <c r="B1443" i="16"/>
  <c r="F1442" i="16"/>
  <c r="C1442" i="16"/>
  <c r="B1442" i="16"/>
  <c r="F1441" i="16"/>
  <c r="C1441" i="16"/>
  <c r="B1441" i="16"/>
  <c r="F1440" i="16"/>
  <c r="C1440" i="16"/>
  <c r="B1440" i="16"/>
  <c r="F1439" i="16"/>
  <c r="C1439" i="16"/>
  <c r="B1439" i="16"/>
  <c r="F1438" i="16"/>
  <c r="C1438" i="16"/>
  <c r="B1438" i="16"/>
  <c r="F1437" i="16"/>
  <c r="C1437" i="16"/>
  <c r="B1437" i="16"/>
  <c r="F1436" i="16"/>
  <c r="C1436" i="16"/>
  <c r="B1436" i="16"/>
  <c r="F1435" i="16"/>
  <c r="C1435" i="16"/>
  <c r="B1435" i="16"/>
  <c r="F1434" i="16"/>
  <c r="C1434" i="16"/>
  <c r="B1434" i="16"/>
  <c r="F1433" i="16"/>
  <c r="C1433" i="16"/>
  <c r="B1433" i="16"/>
  <c r="F1432" i="16"/>
  <c r="C1432" i="16"/>
  <c r="B1432" i="16"/>
  <c r="F1431" i="16"/>
  <c r="C1431" i="16"/>
  <c r="B1431" i="16"/>
  <c r="F1430" i="16"/>
  <c r="C1430" i="16"/>
  <c r="B1430" i="16"/>
  <c r="F1429" i="16"/>
  <c r="C1429" i="16"/>
  <c r="B1429" i="16"/>
  <c r="F1428" i="16"/>
  <c r="C1428" i="16"/>
  <c r="B1428" i="16"/>
  <c r="F1427" i="16"/>
  <c r="C1427" i="16"/>
  <c r="B1427" i="16"/>
  <c r="F1426" i="16"/>
  <c r="C1426" i="16"/>
  <c r="B1426" i="16"/>
  <c r="F1425" i="16"/>
  <c r="C1425" i="16"/>
  <c r="B1425" i="16"/>
  <c r="F1424" i="16"/>
  <c r="C1424" i="16"/>
  <c r="B1424" i="16"/>
  <c r="F1423" i="16"/>
  <c r="C1423" i="16"/>
  <c r="B1423" i="16"/>
  <c r="F1422" i="16"/>
  <c r="C1422" i="16"/>
  <c r="B1422" i="16"/>
  <c r="F1421" i="16"/>
  <c r="C1421" i="16"/>
  <c r="B1421" i="16"/>
  <c r="F1420" i="16"/>
  <c r="C1420" i="16"/>
  <c r="B1420" i="16"/>
  <c r="F1419" i="16"/>
  <c r="C1419" i="16"/>
  <c r="B1419" i="16"/>
  <c r="F1418" i="16"/>
  <c r="C1418" i="16"/>
  <c r="B1418" i="16"/>
  <c r="F1417" i="16"/>
  <c r="C1417" i="16"/>
  <c r="B1417" i="16"/>
  <c r="F1416" i="16"/>
  <c r="C1416" i="16"/>
  <c r="B1416" i="16"/>
  <c r="F1415" i="16"/>
  <c r="C1415" i="16"/>
  <c r="B1415" i="16"/>
  <c r="F1414" i="16"/>
  <c r="C1414" i="16"/>
  <c r="B1414" i="16"/>
  <c r="F1413" i="16"/>
  <c r="C1413" i="16"/>
  <c r="B1413" i="16"/>
  <c r="F1412" i="16"/>
  <c r="C1412" i="16"/>
  <c r="B1412" i="16"/>
  <c r="F1411" i="16"/>
  <c r="C1411" i="16"/>
  <c r="B1411" i="16"/>
  <c r="F1410" i="16"/>
  <c r="C1410" i="16"/>
  <c r="B1410" i="16"/>
  <c r="F1409" i="16"/>
  <c r="C1409" i="16"/>
  <c r="B1409" i="16"/>
  <c r="F1408" i="16"/>
  <c r="C1408" i="16"/>
  <c r="B1408" i="16"/>
  <c r="F1407" i="16"/>
  <c r="C1407" i="16"/>
  <c r="B1407" i="16"/>
  <c r="F1406" i="16"/>
  <c r="C1406" i="16"/>
  <c r="B1406" i="16"/>
  <c r="F1405" i="16"/>
  <c r="C1405" i="16"/>
  <c r="B1405" i="16"/>
  <c r="F1404" i="16"/>
  <c r="C1404" i="16"/>
  <c r="B1404" i="16"/>
  <c r="F1403" i="16"/>
  <c r="C1403" i="16"/>
  <c r="B1403" i="16"/>
  <c r="F1402" i="16"/>
  <c r="C1402" i="16"/>
  <c r="B1402" i="16"/>
  <c r="F1401" i="16"/>
  <c r="C1401" i="16"/>
  <c r="B1401" i="16"/>
  <c r="F1400" i="16"/>
  <c r="C1400" i="16"/>
  <c r="B1400" i="16"/>
  <c r="F1399" i="16"/>
  <c r="C1399" i="16"/>
  <c r="B1399" i="16"/>
  <c r="F1398" i="16"/>
  <c r="C1398" i="16"/>
  <c r="B1398" i="16"/>
  <c r="F1397" i="16"/>
  <c r="C1397" i="16"/>
  <c r="B1397" i="16"/>
  <c r="F1396" i="16"/>
  <c r="C1396" i="16"/>
  <c r="B1396" i="16"/>
  <c r="F1395" i="16"/>
  <c r="C1395" i="16"/>
  <c r="B1395" i="16"/>
  <c r="F1394" i="16"/>
  <c r="C1394" i="16"/>
  <c r="B1394" i="16"/>
  <c r="F1393" i="16"/>
  <c r="C1393" i="16"/>
  <c r="B1393" i="16"/>
  <c r="F1392" i="16"/>
  <c r="C1392" i="16"/>
  <c r="B1392" i="16"/>
  <c r="F1391" i="16"/>
  <c r="C1391" i="16"/>
  <c r="B1391" i="16"/>
  <c r="F1390" i="16"/>
  <c r="C1390" i="16"/>
  <c r="B1390" i="16"/>
  <c r="F1389" i="16"/>
  <c r="C1389" i="16"/>
  <c r="B1389" i="16"/>
  <c r="F1388" i="16"/>
  <c r="C1388" i="16"/>
  <c r="B1388" i="16"/>
  <c r="F1387" i="16"/>
  <c r="C1387" i="16"/>
  <c r="B1387" i="16"/>
  <c r="F1386" i="16"/>
  <c r="C1386" i="16"/>
  <c r="B1386" i="16"/>
  <c r="F1385" i="16"/>
  <c r="C1385" i="16"/>
  <c r="B1385" i="16"/>
  <c r="F1384" i="16"/>
  <c r="C1384" i="16"/>
  <c r="B1384" i="16"/>
  <c r="F1383" i="16"/>
  <c r="C1383" i="16"/>
  <c r="B1383" i="16"/>
  <c r="F1382" i="16"/>
  <c r="C1382" i="16"/>
  <c r="B1382" i="16"/>
  <c r="F1381" i="16"/>
  <c r="C1381" i="16"/>
  <c r="B1381" i="16"/>
  <c r="F1380" i="16"/>
  <c r="C1380" i="16"/>
  <c r="B1380" i="16"/>
  <c r="F1379" i="16"/>
  <c r="C1379" i="16"/>
  <c r="B1379" i="16"/>
  <c r="F1378" i="16"/>
  <c r="C1378" i="16"/>
  <c r="B1378" i="16"/>
  <c r="F1377" i="16"/>
  <c r="C1377" i="16"/>
  <c r="B1377" i="16"/>
  <c r="F1376" i="16"/>
  <c r="C1376" i="16"/>
  <c r="B1376" i="16"/>
  <c r="F1375" i="16"/>
  <c r="C1375" i="16"/>
  <c r="B1375" i="16"/>
  <c r="F1374" i="16"/>
  <c r="C1374" i="16"/>
  <c r="B1374" i="16"/>
  <c r="F1373" i="16"/>
  <c r="C1373" i="16"/>
  <c r="B1373" i="16"/>
  <c r="F1372" i="16"/>
  <c r="C1372" i="16"/>
  <c r="B1372" i="16"/>
  <c r="F1371" i="16"/>
  <c r="C1371" i="16"/>
  <c r="B1371" i="16"/>
  <c r="F1370" i="16"/>
  <c r="C1370" i="16"/>
  <c r="B1370" i="16"/>
  <c r="F1369" i="16"/>
  <c r="C1369" i="16"/>
  <c r="B1369" i="16"/>
  <c r="F1368" i="16"/>
  <c r="C1368" i="16"/>
  <c r="B1368" i="16"/>
  <c r="F1367" i="16"/>
  <c r="C1367" i="16"/>
  <c r="B1367" i="16"/>
  <c r="F1366" i="16"/>
  <c r="C1366" i="16"/>
  <c r="B1366" i="16"/>
  <c r="F1365" i="16"/>
  <c r="C1365" i="16"/>
  <c r="B1365" i="16"/>
  <c r="F1364" i="16"/>
  <c r="C1364" i="16"/>
  <c r="B1364" i="16"/>
  <c r="F1363" i="16"/>
  <c r="C1363" i="16"/>
  <c r="B1363" i="16"/>
  <c r="F1362" i="16"/>
  <c r="C1362" i="16"/>
  <c r="B1362" i="16"/>
  <c r="F1361" i="16"/>
  <c r="C1361" i="16"/>
  <c r="B1361" i="16"/>
  <c r="F1360" i="16"/>
  <c r="C1360" i="16"/>
  <c r="B1360" i="16"/>
  <c r="F1359" i="16"/>
  <c r="C1359" i="16"/>
  <c r="B1359" i="16"/>
  <c r="F1358" i="16"/>
  <c r="C1358" i="16"/>
  <c r="B1358" i="16"/>
  <c r="F1357" i="16"/>
  <c r="C1357" i="16"/>
  <c r="B1357" i="16"/>
  <c r="F1356" i="16"/>
  <c r="C1356" i="16"/>
  <c r="B1356" i="16"/>
  <c r="F1355" i="16"/>
  <c r="C1355" i="16"/>
  <c r="B1355" i="16"/>
  <c r="F1354" i="16"/>
  <c r="C1354" i="16"/>
  <c r="B1354" i="16"/>
  <c r="F1353" i="16"/>
  <c r="C1353" i="16"/>
  <c r="B1353" i="16"/>
  <c r="F1352" i="16"/>
  <c r="C1352" i="16"/>
  <c r="B1352" i="16"/>
  <c r="F1351" i="16"/>
  <c r="C1351" i="16"/>
  <c r="B1351" i="16"/>
  <c r="F1350" i="16"/>
  <c r="C1350" i="16"/>
  <c r="B1350" i="16"/>
  <c r="F1349" i="16"/>
  <c r="C1349" i="16"/>
  <c r="B1349" i="16"/>
  <c r="F1348" i="16"/>
  <c r="C1348" i="16"/>
  <c r="B1348" i="16"/>
  <c r="F1347" i="16"/>
  <c r="C1347" i="16"/>
  <c r="B1347" i="16"/>
  <c r="F1346" i="16"/>
  <c r="C1346" i="16"/>
  <c r="B1346" i="16"/>
  <c r="F1345" i="16"/>
  <c r="C1345" i="16"/>
  <c r="B1345" i="16"/>
  <c r="F1344" i="16"/>
  <c r="C1344" i="16"/>
  <c r="B1344" i="16"/>
  <c r="F1343" i="16"/>
  <c r="C1343" i="16"/>
  <c r="B1343" i="16"/>
  <c r="F1342" i="16"/>
  <c r="C1342" i="16"/>
  <c r="B1342" i="16"/>
  <c r="F1341" i="16"/>
  <c r="C1341" i="16"/>
  <c r="B1341" i="16"/>
  <c r="F1340" i="16"/>
  <c r="C1340" i="16"/>
  <c r="B1340" i="16"/>
  <c r="F1339" i="16"/>
  <c r="C1339" i="16"/>
  <c r="B1339" i="16"/>
  <c r="F1338" i="16"/>
  <c r="C1338" i="16"/>
  <c r="B1338" i="16"/>
  <c r="F1337" i="16"/>
  <c r="C1337" i="16"/>
  <c r="B1337" i="16"/>
  <c r="F1336" i="16"/>
  <c r="C1336" i="16"/>
  <c r="B1336" i="16"/>
  <c r="F1335" i="16"/>
  <c r="C1335" i="16"/>
  <c r="B1335" i="16"/>
  <c r="F1334" i="16"/>
  <c r="C1334" i="16"/>
  <c r="B1334" i="16"/>
  <c r="F1333" i="16"/>
  <c r="C1333" i="16"/>
  <c r="B1333" i="16"/>
  <c r="F1332" i="16"/>
  <c r="C1332" i="16"/>
  <c r="B1332" i="16"/>
  <c r="F1331" i="16"/>
  <c r="C1331" i="16"/>
  <c r="B1331" i="16"/>
  <c r="F1330" i="16"/>
  <c r="C1330" i="16"/>
  <c r="B1330" i="16"/>
  <c r="F1329" i="16"/>
  <c r="C1329" i="16"/>
  <c r="B1329" i="16"/>
  <c r="F1328" i="16"/>
  <c r="C1328" i="16"/>
  <c r="B1328" i="16"/>
  <c r="F1327" i="16"/>
  <c r="C1327" i="16"/>
  <c r="B1327" i="16"/>
  <c r="F1326" i="16"/>
  <c r="C1326" i="16"/>
  <c r="B1326" i="16"/>
  <c r="F1325" i="16"/>
  <c r="C1325" i="16"/>
  <c r="B1325" i="16"/>
  <c r="F1324" i="16"/>
  <c r="C1324" i="16"/>
  <c r="B1324" i="16"/>
  <c r="F1323" i="16"/>
  <c r="C1323" i="16"/>
  <c r="B1323" i="16"/>
  <c r="F1322" i="16"/>
  <c r="C1322" i="16"/>
  <c r="B1322" i="16"/>
  <c r="F1321" i="16"/>
  <c r="C1321" i="16"/>
  <c r="B1321" i="16"/>
  <c r="F1320" i="16"/>
  <c r="C1320" i="16"/>
  <c r="B1320" i="16"/>
  <c r="F1319" i="16"/>
  <c r="C1319" i="16"/>
  <c r="B1319" i="16"/>
  <c r="F1318" i="16"/>
  <c r="C1318" i="16"/>
  <c r="B1318" i="16"/>
  <c r="F1317" i="16"/>
  <c r="C1317" i="16"/>
  <c r="B1317" i="16"/>
  <c r="F1316" i="16"/>
  <c r="C1316" i="16"/>
  <c r="B1316" i="16"/>
  <c r="F1315" i="16"/>
  <c r="C1315" i="16"/>
  <c r="B1315" i="16"/>
  <c r="F1314" i="16"/>
  <c r="C1314" i="16"/>
  <c r="B1314" i="16"/>
  <c r="F1313" i="16"/>
  <c r="C1313" i="16"/>
  <c r="B1313" i="16"/>
  <c r="F1312" i="16"/>
  <c r="C1312" i="16"/>
  <c r="B1312" i="16"/>
  <c r="F1311" i="16"/>
  <c r="C1311" i="16"/>
  <c r="B1311" i="16"/>
  <c r="F1310" i="16"/>
  <c r="C1310" i="16"/>
  <c r="B1310" i="16"/>
  <c r="F1309" i="16"/>
  <c r="C1309" i="16"/>
  <c r="B1309" i="16"/>
  <c r="F1308" i="16"/>
  <c r="C1308" i="16"/>
  <c r="B1308" i="16"/>
  <c r="F1307" i="16"/>
  <c r="C1307" i="16"/>
  <c r="B1307" i="16"/>
  <c r="F1306" i="16"/>
  <c r="C1306" i="16"/>
  <c r="B1306" i="16"/>
  <c r="F1305" i="16"/>
  <c r="C1305" i="16"/>
  <c r="B1305" i="16"/>
  <c r="F1304" i="16"/>
  <c r="C1304" i="16"/>
  <c r="B1304" i="16"/>
  <c r="F1303" i="16"/>
  <c r="C1303" i="16"/>
  <c r="B1303" i="16"/>
  <c r="F1302" i="16"/>
  <c r="C1302" i="16"/>
  <c r="B1302" i="16"/>
  <c r="F1301" i="16"/>
  <c r="C1301" i="16"/>
  <c r="B1301" i="16"/>
  <c r="F1300" i="16"/>
  <c r="C1300" i="16"/>
  <c r="B1300" i="16"/>
  <c r="F1299" i="16"/>
  <c r="C1299" i="16"/>
  <c r="B1299" i="16"/>
  <c r="F1298" i="16"/>
  <c r="C1298" i="16"/>
  <c r="B1298" i="16"/>
  <c r="F1297" i="16"/>
  <c r="C1297" i="16"/>
  <c r="B1297" i="16"/>
  <c r="F1296" i="16"/>
  <c r="C1296" i="16"/>
  <c r="B1296" i="16"/>
  <c r="F1295" i="16"/>
  <c r="C1295" i="16"/>
  <c r="B1295" i="16"/>
  <c r="F1294" i="16"/>
  <c r="C1294" i="16"/>
  <c r="B1294" i="16"/>
  <c r="F1293" i="16"/>
  <c r="C1293" i="16"/>
  <c r="B1293" i="16"/>
  <c r="F1292" i="16"/>
  <c r="C1292" i="16"/>
  <c r="B1292" i="16"/>
  <c r="F1291" i="16"/>
  <c r="C1291" i="16"/>
  <c r="B1291" i="16"/>
  <c r="F1290" i="16"/>
  <c r="C1290" i="16"/>
  <c r="B1290" i="16"/>
  <c r="F1289" i="16"/>
  <c r="C1289" i="16"/>
  <c r="B1289" i="16"/>
  <c r="F1288" i="16"/>
  <c r="C1288" i="16"/>
  <c r="B1288" i="16"/>
  <c r="F1287" i="16"/>
  <c r="C1287" i="16"/>
  <c r="B1287" i="16"/>
  <c r="F1286" i="16"/>
  <c r="C1286" i="16"/>
  <c r="B1286" i="16"/>
  <c r="F1285" i="16"/>
  <c r="C1285" i="16"/>
  <c r="B1285" i="16"/>
  <c r="F1284" i="16"/>
  <c r="C1284" i="16"/>
  <c r="B1284" i="16"/>
  <c r="F1283" i="16"/>
  <c r="C1283" i="16"/>
  <c r="B1283" i="16"/>
  <c r="F1282" i="16"/>
  <c r="C1282" i="16"/>
  <c r="B1282" i="16"/>
  <c r="F1281" i="16"/>
  <c r="C1281" i="16"/>
  <c r="B1281" i="16"/>
  <c r="F1280" i="16"/>
  <c r="C1280" i="16"/>
  <c r="B1280" i="16"/>
  <c r="F1279" i="16"/>
  <c r="C1279" i="16"/>
  <c r="B1279" i="16"/>
  <c r="F1278" i="16"/>
  <c r="C1278" i="16"/>
  <c r="B1278" i="16"/>
  <c r="F1277" i="16"/>
  <c r="C1277" i="16"/>
  <c r="B1277" i="16"/>
  <c r="F1276" i="16"/>
  <c r="C1276" i="16"/>
  <c r="B1276" i="16"/>
  <c r="F1275" i="16"/>
  <c r="C1275" i="16"/>
  <c r="B1275" i="16"/>
  <c r="F1274" i="16"/>
  <c r="C1274" i="16"/>
  <c r="B1274" i="16"/>
  <c r="F1273" i="16"/>
  <c r="C1273" i="16"/>
  <c r="B1273" i="16"/>
  <c r="F1272" i="16"/>
  <c r="C1272" i="16"/>
  <c r="B1272" i="16"/>
  <c r="F1271" i="16"/>
  <c r="C1271" i="16"/>
  <c r="B1271" i="16"/>
  <c r="F1270" i="16"/>
  <c r="C1270" i="16"/>
  <c r="B1270" i="16"/>
  <c r="F1269" i="16"/>
  <c r="C1269" i="16"/>
  <c r="B1269" i="16"/>
  <c r="F1268" i="16"/>
  <c r="C1268" i="16"/>
  <c r="B1268" i="16"/>
  <c r="F1267" i="16"/>
  <c r="C1267" i="16"/>
  <c r="B1267" i="16"/>
  <c r="F1266" i="16"/>
  <c r="C1266" i="16"/>
  <c r="B1266" i="16"/>
  <c r="F1265" i="16"/>
  <c r="C1265" i="16"/>
  <c r="B1265" i="16"/>
  <c r="F1264" i="16"/>
  <c r="C1264" i="16"/>
  <c r="B1264" i="16"/>
  <c r="F1263" i="16"/>
  <c r="C1263" i="16"/>
  <c r="B1263" i="16"/>
  <c r="F1262" i="16"/>
  <c r="C1262" i="16"/>
  <c r="B1262" i="16"/>
  <c r="F1261" i="16"/>
  <c r="C1261" i="16"/>
  <c r="B1261" i="16"/>
  <c r="F1260" i="16"/>
  <c r="C1260" i="16"/>
  <c r="B1260" i="16"/>
  <c r="F1259" i="16"/>
  <c r="C1259" i="16"/>
  <c r="B1259" i="16"/>
  <c r="F1258" i="16"/>
  <c r="C1258" i="16"/>
  <c r="B1258" i="16"/>
  <c r="F1257" i="16"/>
  <c r="C1257" i="16"/>
  <c r="B1257" i="16"/>
  <c r="F1256" i="16"/>
  <c r="C1256" i="16"/>
  <c r="B1256" i="16"/>
  <c r="F1255" i="16"/>
  <c r="C1255" i="16"/>
  <c r="B1255" i="16"/>
  <c r="F1254" i="16"/>
  <c r="C1254" i="16"/>
  <c r="B1254" i="16"/>
  <c r="F1253" i="16"/>
  <c r="C1253" i="16"/>
  <c r="B1253" i="16"/>
  <c r="F1252" i="16"/>
  <c r="C1252" i="16"/>
  <c r="B1252" i="16"/>
  <c r="F1251" i="16"/>
  <c r="C1251" i="16"/>
  <c r="B1251" i="16"/>
  <c r="F1250" i="16"/>
  <c r="C1250" i="16"/>
  <c r="B1250" i="16"/>
  <c r="F1249" i="16"/>
  <c r="C1249" i="16"/>
  <c r="B1249" i="16"/>
  <c r="F1248" i="16"/>
  <c r="C1248" i="16"/>
  <c r="B1248" i="16"/>
  <c r="F1247" i="16"/>
  <c r="C1247" i="16"/>
  <c r="B1247" i="16"/>
  <c r="F1246" i="16"/>
  <c r="C1246" i="16"/>
  <c r="B1246" i="16"/>
  <c r="F1245" i="16"/>
  <c r="C1245" i="16"/>
  <c r="B1245" i="16"/>
  <c r="F1244" i="16"/>
  <c r="C1244" i="16"/>
  <c r="B1244" i="16"/>
  <c r="F1243" i="16"/>
  <c r="C1243" i="16"/>
  <c r="B1243" i="16"/>
  <c r="F1242" i="16"/>
  <c r="C1242" i="16"/>
  <c r="B1242" i="16"/>
  <c r="F1241" i="16"/>
  <c r="C1241" i="16"/>
  <c r="B1241" i="16"/>
  <c r="F1240" i="16"/>
  <c r="C1240" i="16"/>
  <c r="B1240" i="16"/>
  <c r="F1239" i="16"/>
  <c r="C1239" i="16"/>
  <c r="B1239" i="16"/>
  <c r="F1238" i="16"/>
  <c r="C1238" i="16"/>
  <c r="B1238" i="16"/>
  <c r="F1237" i="16"/>
  <c r="C1237" i="16"/>
  <c r="B1237" i="16"/>
  <c r="F1236" i="16"/>
  <c r="C1236" i="16"/>
  <c r="B1236" i="16"/>
  <c r="F1235" i="16"/>
  <c r="C1235" i="16"/>
  <c r="B1235" i="16"/>
  <c r="F1234" i="16"/>
  <c r="C1234" i="16"/>
  <c r="B1234" i="16"/>
  <c r="F1233" i="16"/>
  <c r="C1233" i="16"/>
  <c r="B1233" i="16"/>
  <c r="F1232" i="16"/>
  <c r="C1232" i="16"/>
  <c r="B1232" i="16"/>
  <c r="F1231" i="16"/>
  <c r="C1231" i="16"/>
  <c r="B1231" i="16"/>
  <c r="F1230" i="16"/>
  <c r="C1230" i="16"/>
  <c r="B1230" i="16"/>
  <c r="F1229" i="16"/>
  <c r="C1229" i="16"/>
  <c r="B1229" i="16"/>
  <c r="F1228" i="16"/>
  <c r="C1228" i="16"/>
  <c r="B1228" i="16"/>
  <c r="F1227" i="16"/>
  <c r="C1227" i="16"/>
  <c r="B1227" i="16"/>
  <c r="F1226" i="16"/>
  <c r="C1226" i="16"/>
  <c r="B1226" i="16"/>
  <c r="F1225" i="16"/>
  <c r="C1225" i="16"/>
  <c r="B1225" i="16"/>
  <c r="F1224" i="16"/>
  <c r="C1224" i="16"/>
  <c r="B1224" i="16"/>
  <c r="F1223" i="16"/>
  <c r="C1223" i="16"/>
  <c r="B1223" i="16"/>
  <c r="F1222" i="16"/>
  <c r="C1222" i="16"/>
  <c r="B1222" i="16"/>
  <c r="F1221" i="16"/>
  <c r="C1221" i="16"/>
  <c r="B1221" i="16"/>
  <c r="F1220" i="16"/>
  <c r="C1220" i="16"/>
  <c r="B1220" i="16"/>
  <c r="F1219" i="16"/>
  <c r="C1219" i="16"/>
  <c r="B1219" i="16"/>
  <c r="F1218" i="16"/>
  <c r="C1218" i="16"/>
  <c r="B1218" i="16"/>
  <c r="F1217" i="16"/>
  <c r="C1217" i="16"/>
  <c r="B1217" i="16"/>
  <c r="F1216" i="16"/>
  <c r="C1216" i="16"/>
  <c r="B1216" i="16"/>
  <c r="F1215" i="16"/>
  <c r="C1215" i="16"/>
  <c r="B1215" i="16"/>
  <c r="F1214" i="16"/>
  <c r="C1214" i="16"/>
  <c r="B1214" i="16"/>
  <c r="F1213" i="16"/>
  <c r="C1213" i="16"/>
  <c r="B1213" i="16"/>
  <c r="F1212" i="16"/>
  <c r="C1212" i="16"/>
  <c r="B1212" i="16"/>
  <c r="F1211" i="16"/>
  <c r="C1211" i="16"/>
  <c r="B1211" i="16"/>
  <c r="F1210" i="16"/>
  <c r="C1210" i="16"/>
  <c r="B1210" i="16"/>
  <c r="F1209" i="16"/>
  <c r="C1209" i="16"/>
  <c r="B1209" i="16"/>
  <c r="F1208" i="16"/>
  <c r="C1208" i="16"/>
  <c r="B1208" i="16"/>
  <c r="F1207" i="16"/>
  <c r="C1207" i="16"/>
  <c r="B1207" i="16"/>
  <c r="F1206" i="16"/>
  <c r="C1206" i="16"/>
  <c r="B1206" i="16"/>
  <c r="F1205" i="16"/>
  <c r="C1205" i="16"/>
  <c r="B1205" i="16"/>
  <c r="F1204" i="16"/>
  <c r="C1204" i="16"/>
  <c r="B1204" i="16"/>
  <c r="F1203" i="16"/>
  <c r="C1203" i="16"/>
  <c r="B1203" i="16"/>
  <c r="F1202" i="16"/>
  <c r="C1202" i="16"/>
  <c r="B1202" i="16"/>
  <c r="F1201" i="16"/>
  <c r="C1201" i="16"/>
  <c r="B1201" i="16"/>
  <c r="F1200" i="16"/>
  <c r="C1200" i="16"/>
  <c r="B1200" i="16"/>
  <c r="F1199" i="16"/>
  <c r="C1199" i="16"/>
  <c r="B1199" i="16"/>
  <c r="F1198" i="16"/>
  <c r="C1198" i="16"/>
  <c r="B1198" i="16"/>
  <c r="F1197" i="16"/>
  <c r="C1197" i="16"/>
  <c r="B1197" i="16"/>
  <c r="F1196" i="16"/>
  <c r="C1196" i="16"/>
  <c r="B1196" i="16"/>
  <c r="F1195" i="16"/>
  <c r="C1195" i="16"/>
  <c r="B1195" i="16"/>
  <c r="F1194" i="16"/>
  <c r="C1194" i="16"/>
  <c r="B1194" i="16"/>
  <c r="F1193" i="16"/>
  <c r="C1193" i="16"/>
  <c r="B1193" i="16"/>
  <c r="F1192" i="16"/>
  <c r="C1192" i="16"/>
  <c r="B1192" i="16"/>
  <c r="F1191" i="16"/>
  <c r="C1191" i="16"/>
  <c r="B1191" i="16"/>
  <c r="F1190" i="16"/>
  <c r="C1190" i="16"/>
  <c r="B1190" i="16"/>
  <c r="F1189" i="16"/>
  <c r="C1189" i="16"/>
  <c r="B1189" i="16"/>
  <c r="F1188" i="16"/>
  <c r="C1188" i="16"/>
  <c r="B1188" i="16"/>
  <c r="F1187" i="16"/>
  <c r="C1187" i="16"/>
  <c r="B1187" i="16"/>
  <c r="F1186" i="16"/>
  <c r="C1186" i="16"/>
  <c r="B1186" i="16"/>
  <c r="F1185" i="16"/>
  <c r="C1185" i="16"/>
  <c r="B1185" i="16"/>
  <c r="F1184" i="16"/>
  <c r="C1184" i="16"/>
  <c r="B1184" i="16"/>
  <c r="F1183" i="16"/>
  <c r="C1183" i="16"/>
  <c r="B1183" i="16"/>
  <c r="F1182" i="16"/>
  <c r="C1182" i="16"/>
  <c r="B1182" i="16"/>
  <c r="F1181" i="16"/>
  <c r="C1181" i="16"/>
  <c r="B1181" i="16"/>
  <c r="F1180" i="16"/>
  <c r="C1180" i="16"/>
  <c r="B1180" i="16"/>
  <c r="F1179" i="16"/>
  <c r="C1179" i="16"/>
  <c r="B1179" i="16"/>
  <c r="F1178" i="16"/>
  <c r="C1178" i="16"/>
  <c r="B1178" i="16"/>
  <c r="F1177" i="16"/>
  <c r="C1177" i="16"/>
  <c r="B1177" i="16"/>
  <c r="F1176" i="16"/>
  <c r="C1176" i="16"/>
  <c r="B1176" i="16"/>
  <c r="F1175" i="16"/>
  <c r="C1175" i="16"/>
  <c r="B1175" i="16"/>
  <c r="F1174" i="16"/>
  <c r="C1174" i="16"/>
  <c r="B1174" i="16"/>
  <c r="F1173" i="16"/>
  <c r="C1173" i="16"/>
  <c r="B1173" i="16"/>
  <c r="F1172" i="16"/>
  <c r="C1172" i="16"/>
  <c r="B1172" i="16"/>
  <c r="F1171" i="16"/>
  <c r="C1171" i="16"/>
  <c r="B1171" i="16"/>
  <c r="F1170" i="16"/>
  <c r="C1170" i="16"/>
  <c r="B1170" i="16"/>
  <c r="F1169" i="16"/>
  <c r="C1169" i="16"/>
  <c r="B1169" i="16"/>
  <c r="F1168" i="16"/>
  <c r="C1168" i="16"/>
  <c r="B1168" i="16"/>
  <c r="F1167" i="16"/>
  <c r="C1167" i="16"/>
  <c r="B1167" i="16"/>
  <c r="F1166" i="16"/>
  <c r="C1166" i="16"/>
  <c r="B1166" i="16"/>
  <c r="F1165" i="16"/>
  <c r="C1165" i="16"/>
  <c r="B1165" i="16"/>
  <c r="F1164" i="16"/>
  <c r="C1164" i="16"/>
  <c r="B1164" i="16"/>
  <c r="F1163" i="16"/>
  <c r="C1163" i="16"/>
  <c r="B1163" i="16"/>
  <c r="F1162" i="16"/>
  <c r="C1162" i="16"/>
  <c r="B1162" i="16"/>
  <c r="F1161" i="16"/>
  <c r="C1161" i="16"/>
  <c r="B1161" i="16"/>
  <c r="F1160" i="16"/>
  <c r="C1160" i="16"/>
  <c r="B1160" i="16"/>
  <c r="F1159" i="16"/>
  <c r="C1159" i="16"/>
  <c r="B1159" i="16"/>
  <c r="F1158" i="16"/>
  <c r="C1158" i="16"/>
  <c r="B1158" i="16"/>
  <c r="F1157" i="16"/>
  <c r="C1157" i="16"/>
  <c r="B1157" i="16"/>
  <c r="F1156" i="16"/>
  <c r="C1156" i="16"/>
  <c r="B1156" i="16"/>
  <c r="F1155" i="16"/>
  <c r="C1155" i="16"/>
  <c r="B1155" i="16"/>
  <c r="F1154" i="16"/>
  <c r="C1154" i="16"/>
  <c r="B1154" i="16"/>
  <c r="F1153" i="16"/>
  <c r="C1153" i="16"/>
  <c r="B1153" i="16"/>
  <c r="F1152" i="16"/>
  <c r="C1152" i="16"/>
  <c r="B1152" i="16"/>
  <c r="F1151" i="16"/>
  <c r="C1151" i="16"/>
  <c r="B1151" i="16"/>
  <c r="F1150" i="16"/>
  <c r="C1150" i="16"/>
  <c r="B1150" i="16"/>
  <c r="F1149" i="16"/>
  <c r="C1149" i="16"/>
  <c r="B1149" i="16"/>
  <c r="F1148" i="16"/>
  <c r="C1148" i="16"/>
  <c r="B1148" i="16"/>
  <c r="F1147" i="16"/>
  <c r="C1147" i="16"/>
  <c r="B1147" i="16"/>
  <c r="F1146" i="16"/>
  <c r="C1146" i="16"/>
  <c r="B1146" i="16"/>
  <c r="F1145" i="16"/>
  <c r="C1145" i="16"/>
  <c r="B1145" i="16"/>
  <c r="F1144" i="16"/>
  <c r="C1144" i="16"/>
  <c r="B1144" i="16"/>
  <c r="F1143" i="16"/>
  <c r="C1143" i="16"/>
  <c r="B1143" i="16"/>
  <c r="F1142" i="16"/>
  <c r="C1142" i="16"/>
  <c r="B1142" i="16"/>
  <c r="F1141" i="16"/>
  <c r="C1141" i="16"/>
  <c r="B1141" i="16"/>
  <c r="F1140" i="16"/>
  <c r="C1140" i="16"/>
  <c r="B1140" i="16"/>
  <c r="F1139" i="16"/>
  <c r="C1139" i="16"/>
  <c r="B1139" i="16"/>
  <c r="F1138" i="16"/>
  <c r="C1138" i="16"/>
  <c r="B1138" i="16"/>
  <c r="F1137" i="16"/>
  <c r="C1137" i="16"/>
  <c r="B1137" i="16"/>
  <c r="F1136" i="16"/>
  <c r="C1136" i="16"/>
  <c r="B1136" i="16"/>
  <c r="F1135" i="16"/>
  <c r="C1135" i="16"/>
  <c r="B1135" i="16"/>
  <c r="F1134" i="16"/>
  <c r="C1134" i="16"/>
  <c r="B1134" i="16"/>
  <c r="F1133" i="16"/>
  <c r="C1133" i="16"/>
  <c r="B1133" i="16"/>
  <c r="F1132" i="16"/>
  <c r="C1132" i="16"/>
  <c r="B1132" i="16"/>
  <c r="F1131" i="16"/>
  <c r="C1131" i="16"/>
  <c r="B1131" i="16"/>
  <c r="F1130" i="16"/>
  <c r="C1130" i="16"/>
  <c r="B1130" i="16"/>
  <c r="F1129" i="16"/>
  <c r="C1129" i="16"/>
  <c r="B1129" i="16"/>
  <c r="F1128" i="16"/>
  <c r="C1128" i="16"/>
  <c r="B1128" i="16"/>
  <c r="F1127" i="16"/>
  <c r="C1127" i="16"/>
  <c r="B1127" i="16"/>
  <c r="F1126" i="16"/>
  <c r="C1126" i="16"/>
  <c r="B1126" i="16"/>
  <c r="F1125" i="16"/>
  <c r="C1125" i="16"/>
  <c r="B1125" i="16"/>
  <c r="F1124" i="16"/>
  <c r="C1124" i="16"/>
  <c r="B1124" i="16"/>
  <c r="F1123" i="16"/>
  <c r="C1123" i="16"/>
  <c r="B1123" i="16"/>
  <c r="F1122" i="16"/>
  <c r="C1122" i="16"/>
  <c r="B1122" i="16"/>
  <c r="F1121" i="16"/>
  <c r="C1121" i="16"/>
  <c r="B1121" i="16"/>
  <c r="F1120" i="16"/>
  <c r="C1120" i="16"/>
  <c r="B1120" i="16"/>
  <c r="F1119" i="16"/>
  <c r="C1119" i="16"/>
  <c r="B1119" i="16"/>
  <c r="F1118" i="16"/>
  <c r="C1118" i="16"/>
  <c r="B1118" i="16"/>
  <c r="F1117" i="16"/>
  <c r="C1117" i="16"/>
  <c r="B1117" i="16"/>
  <c r="F1116" i="16"/>
  <c r="C1116" i="16"/>
  <c r="B1116" i="16"/>
  <c r="F1115" i="16"/>
  <c r="C1115" i="16"/>
  <c r="B1115" i="16"/>
  <c r="F1114" i="16"/>
  <c r="C1114" i="16"/>
  <c r="B1114" i="16"/>
  <c r="F1113" i="16"/>
  <c r="C1113" i="16"/>
  <c r="B1113" i="16"/>
  <c r="F1112" i="16"/>
  <c r="C1112" i="16"/>
  <c r="B1112" i="16"/>
  <c r="F1111" i="16"/>
  <c r="C1111" i="16"/>
  <c r="B1111" i="16"/>
  <c r="F1110" i="16"/>
  <c r="C1110" i="16"/>
  <c r="B1110" i="16"/>
  <c r="F1109" i="16"/>
  <c r="C1109" i="16"/>
  <c r="B1109" i="16"/>
  <c r="F1108" i="16"/>
  <c r="C1108" i="16"/>
  <c r="B1108" i="16"/>
  <c r="F1107" i="16"/>
  <c r="C1107" i="16"/>
  <c r="B1107" i="16"/>
  <c r="F1106" i="16"/>
  <c r="C1106" i="16"/>
  <c r="B1106" i="16"/>
  <c r="F1105" i="16"/>
  <c r="C1105" i="16"/>
  <c r="B1105" i="16"/>
  <c r="F1104" i="16"/>
  <c r="C1104" i="16"/>
  <c r="B1104" i="16"/>
  <c r="F1103" i="16"/>
  <c r="C1103" i="16"/>
  <c r="B1103" i="16"/>
  <c r="F1102" i="16"/>
  <c r="C1102" i="16"/>
  <c r="B1102" i="16"/>
  <c r="F1101" i="16"/>
  <c r="C1101" i="16"/>
  <c r="B1101" i="16"/>
  <c r="F1100" i="16"/>
  <c r="C1100" i="16"/>
  <c r="B1100" i="16"/>
  <c r="F1099" i="16"/>
  <c r="C1099" i="16"/>
  <c r="B1099" i="16"/>
  <c r="F1098" i="16"/>
  <c r="C1098" i="16"/>
  <c r="B1098" i="16"/>
  <c r="F1097" i="16"/>
  <c r="C1097" i="16"/>
  <c r="B1097" i="16"/>
  <c r="F1096" i="16"/>
  <c r="C1096" i="16"/>
  <c r="B1096" i="16"/>
  <c r="F1095" i="16"/>
  <c r="C1095" i="16"/>
  <c r="B1095" i="16"/>
  <c r="F1094" i="16"/>
  <c r="C1094" i="16"/>
  <c r="B1094" i="16"/>
  <c r="F1093" i="16"/>
  <c r="C1093" i="16"/>
  <c r="B1093" i="16"/>
  <c r="F1092" i="16"/>
  <c r="C1092" i="16"/>
  <c r="B1092" i="16"/>
  <c r="F1091" i="16"/>
  <c r="C1091" i="16"/>
  <c r="B1091" i="16"/>
  <c r="F1090" i="16"/>
  <c r="C1090" i="16"/>
  <c r="B1090" i="16"/>
  <c r="F1089" i="16"/>
  <c r="C1089" i="16"/>
  <c r="B1089" i="16"/>
  <c r="F1088" i="16"/>
  <c r="C1088" i="16"/>
  <c r="B1088" i="16"/>
  <c r="F1087" i="16"/>
  <c r="C1087" i="16"/>
  <c r="B1087" i="16"/>
  <c r="F1086" i="16"/>
  <c r="C1086" i="16"/>
  <c r="B1086" i="16"/>
  <c r="F1085" i="16"/>
  <c r="C1085" i="16"/>
  <c r="B1085" i="16"/>
  <c r="F1084" i="16"/>
  <c r="C1084" i="16"/>
  <c r="B1084" i="16"/>
  <c r="F1083" i="16"/>
  <c r="C1083" i="16"/>
  <c r="B1083" i="16"/>
  <c r="F1082" i="16"/>
  <c r="C1082" i="16"/>
  <c r="B1082" i="16"/>
  <c r="F1081" i="16"/>
  <c r="C1081" i="16"/>
  <c r="B1081" i="16"/>
  <c r="F1080" i="16"/>
  <c r="C1080" i="16"/>
  <c r="B1080" i="16"/>
  <c r="F1079" i="16"/>
  <c r="C1079" i="16"/>
  <c r="B1079" i="16"/>
  <c r="F1078" i="16"/>
  <c r="C1078" i="16"/>
  <c r="B1078" i="16"/>
  <c r="F1077" i="16"/>
  <c r="C1077" i="16"/>
  <c r="B1077" i="16"/>
  <c r="F1076" i="16"/>
  <c r="C1076" i="16"/>
  <c r="B1076" i="16"/>
  <c r="F1075" i="16"/>
  <c r="C1075" i="16"/>
  <c r="B1075" i="16"/>
  <c r="F1074" i="16"/>
  <c r="C1074" i="16"/>
  <c r="B1074" i="16"/>
  <c r="F1073" i="16"/>
  <c r="C1073" i="16"/>
  <c r="B1073" i="16"/>
  <c r="F1072" i="16"/>
  <c r="C1072" i="16"/>
  <c r="B1072" i="16"/>
  <c r="F1071" i="16"/>
  <c r="C1071" i="16"/>
  <c r="B1071" i="16"/>
  <c r="F1070" i="16"/>
  <c r="C1070" i="16"/>
  <c r="B1070" i="16"/>
  <c r="F1069" i="16"/>
  <c r="C1069" i="16"/>
  <c r="B1069" i="16"/>
  <c r="F1068" i="16"/>
  <c r="C1068" i="16"/>
  <c r="B1068" i="16"/>
  <c r="F1067" i="16"/>
  <c r="C1067" i="16"/>
  <c r="B1067" i="16"/>
  <c r="F1066" i="16"/>
  <c r="C1066" i="16"/>
  <c r="B1066" i="16"/>
  <c r="F1065" i="16"/>
  <c r="C1065" i="16"/>
  <c r="B1065" i="16"/>
  <c r="F1064" i="16"/>
  <c r="C1064" i="16"/>
  <c r="B1064" i="16"/>
  <c r="F1063" i="16"/>
  <c r="C1063" i="16"/>
  <c r="B1063" i="16"/>
  <c r="F1062" i="16"/>
  <c r="C1062" i="16"/>
  <c r="B1062" i="16"/>
  <c r="F1061" i="16"/>
  <c r="C1061" i="16"/>
  <c r="B1061" i="16"/>
  <c r="F1060" i="16"/>
  <c r="C1060" i="16"/>
  <c r="B1060" i="16"/>
  <c r="F1059" i="16"/>
  <c r="C1059" i="16"/>
  <c r="B1059" i="16"/>
  <c r="F1058" i="16"/>
  <c r="C1058" i="16"/>
  <c r="B1058" i="16"/>
  <c r="F1057" i="16"/>
  <c r="C1057" i="16"/>
  <c r="B1057" i="16"/>
  <c r="F1056" i="16"/>
  <c r="C1056" i="16"/>
  <c r="B1056" i="16"/>
  <c r="F1055" i="16"/>
  <c r="C1055" i="16"/>
  <c r="B1055" i="16"/>
  <c r="F1054" i="16"/>
  <c r="C1054" i="16"/>
  <c r="B1054" i="16"/>
  <c r="F1053" i="16"/>
  <c r="C1053" i="16"/>
  <c r="B1053" i="16"/>
  <c r="F1052" i="16"/>
  <c r="C1052" i="16"/>
  <c r="B1052" i="16"/>
  <c r="F1051" i="16"/>
  <c r="C1051" i="16"/>
  <c r="B1051" i="16"/>
  <c r="F1050" i="16"/>
  <c r="C1050" i="16"/>
  <c r="B1050" i="16"/>
  <c r="F1049" i="16"/>
  <c r="C1049" i="16"/>
  <c r="B1049" i="16"/>
  <c r="F1048" i="16"/>
  <c r="C1048" i="16"/>
  <c r="B1048" i="16"/>
  <c r="F1047" i="16"/>
  <c r="C1047" i="16"/>
  <c r="B1047" i="16"/>
  <c r="F1046" i="16"/>
  <c r="C1046" i="16"/>
  <c r="B1046" i="16"/>
  <c r="F1045" i="16"/>
  <c r="C1045" i="16"/>
  <c r="B1045" i="16"/>
  <c r="F1044" i="16"/>
  <c r="C1044" i="16"/>
  <c r="B1044" i="16"/>
  <c r="F1043" i="16"/>
  <c r="C1043" i="16"/>
  <c r="B1043" i="16"/>
  <c r="F1042" i="16"/>
  <c r="C1042" i="16"/>
  <c r="B1042" i="16"/>
  <c r="F1041" i="16"/>
  <c r="C1041" i="16"/>
  <c r="B1041" i="16"/>
  <c r="F1040" i="16"/>
  <c r="C1040" i="16"/>
  <c r="B1040" i="16"/>
  <c r="F1039" i="16"/>
  <c r="C1039" i="16"/>
  <c r="B1039" i="16"/>
  <c r="F1038" i="16"/>
  <c r="C1038" i="16"/>
  <c r="B1038" i="16"/>
  <c r="F1037" i="16"/>
  <c r="C1037" i="16"/>
  <c r="B1037" i="16"/>
  <c r="F1036" i="16"/>
  <c r="C1036" i="16"/>
  <c r="B1036" i="16"/>
  <c r="F1035" i="16"/>
  <c r="C1035" i="16"/>
  <c r="B1035" i="16"/>
  <c r="F1034" i="16"/>
  <c r="C1034" i="16"/>
  <c r="B1034" i="16"/>
  <c r="F1033" i="16"/>
  <c r="C1033" i="16"/>
  <c r="B1033" i="16"/>
  <c r="F1032" i="16"/>
  <c r="C1032" i="16"/>
  <c r="B1032" i="16"/>
  <c r="F1031" i="16"/>
  <c r="C1031" i="16"/>
  <c r="B1031" i="16"/>
  <c r="F1030" i="16"/>
  <c r="C1030" i="16"/>
  <c r="B1030" i="16"/>
  <c r="F1029" i="16"/>
  <c r="C1029" i="16"/>
  <c r="B1029" i="16"/>
  <c r="F1028" i="16"/>
  <c r="C1028" i="16"/>
  <c r="B1028" i="16"/>
  <c r="F1027" i="16"/>
  <c r="C1027" i="16"/>
  <c r="B1027" i="16"/>
  <c r="F1026" i="16"/>
  <c r="C1026" i="16"/>
  <c r="B1026" i="16"/>
  <c r="F1025" i="16"/>
  <c r="C1025" i="16"/>
  <c r="B1025" i="16"/>
  <c r="F1024" i="16"/>
  <c r="C1024" i="16"/>
  <c r="B1024" i="16"/>
  <c r="F1023" i="16"/>
  <c r="C1023" i="16"/>
  <c r="B1023" i="16"/>
  <c r="F1022" i="16"/>
  <c r="C1022" i="16"/>
  <c r="B1022" i="16"/>
  <c r="F1021" i="16"/>
  <c r="C1021" i="16"/>
  <c r="B1021" i="16"/>
  <c r="F1020" i="16"/>
  <c r="C1020" i="16"/>
  <c r="B1020" i="16"/>
  <c r="F1019" i="16"/>
  <c r="C1019" i="16"/>
  <c r="B1019" i="16"/>
  <c r="F1018" i="16"/>
  <c r="C1018" i="16"/>
  <c r="B1018" i="16"/>
  <c r="F1017" i="16"/>
  <c r="C1017" i="16"/>
  <c r="B1017" i="16"/>
  <c r="F1016" i="16"/>
  <c r="C1016" i="16"/>
  <c r="B1016" i="16"/>
  <c r="F1015" i="16"/>
  <c r="C1015" i="16"/>
  <c r="B1015" i="16"/>
  <c r="F1014" i="16"/>
  <c r="C1014" i="16"/>
  <c r="B1014" i="16"/>
  <c r="F1013" i="16"/>
  <c r="C1013" i="16"/>
  <c r="B1013" i="16"/>
  <c r="F1012" i="16"/>
  <c r="C1012" i="16"/>
  <c r="B1012" i="16"/>
  <c r="F1011" i="16"/>
  <c r="C1011" i="16"/>
  <c r="B1011" i="16"/>
  <c r="F1010" i="16"/>
  <c r="C1010" i="16"/>
  <c r="B1010" i="16"/>
  <c r="F1009" i="16"/>
  <c r="C1009" i="16"/>
  <c r="B1009" i="16"/>
  <c r="F1008" i="16"/>
  <c r="C1008" i="16"/>
  <c r="B1008" i="16"/>
  <c r="F1007" i="16"/>
  <c r="C1007" i="16"/>
  <c r="B1007" i="16"/>
  <c r="F1006" i="16"/>
  <c r="C1006" i="16"/>
  <c r="B1006" i="16"/>
  <c r="F1005" i="16"/>
  <c r="C1005" i="16"/>
  <c r="B1005" i="16"/>
  <c r="F1004" i="16"/>
  <c r="C1004" i="16"/>
  <c r="B1004" i="16"/>
  <c r="F1003" i="16"/>
  <c r="C1003" i="16"/>
  <c r="B1003" i="16"/>
  <c r="F1002" i="16"/>
  <c r="C1002" i="16"/>
  <c r="B1002" i="16"/>
  <c r="F1001" i="16"/>
  <c r="C1001" i="16"/>
  <c r="B1001" i="16"/>
  <c r="F1000" i="16"/>
  <c r="C1000" i="16"/>
  <c r="B1000" i="16"/>
  <c r="F999" i="16"/>
  <c r="C999" i="16"/>
  <c r="B999" i="16"/>
  <c r="F998" i="16"/>
  <c r="C998" i="16"/>
  <c r="B998" i="16"/>
  <c r="F997" i="16"/>
  <c r="C997" i="16"/>
  <c r="B997" i="16"/>
  <c r="F996" i="16"/>
  <c r="C996" i="16"/>
  <c r="B996" i="16"/>
  <c r="F995" i="16"/>
  <c r="C995" i="16"/>
  <c r="B995" i="16"/>
  <c r="F994" i="16"/>
  <c r="C994" i="16"/>
  <c r="B994" i="16"/>
  <c r="F993" i="16"/>
  <c r="C993" i="16"/>
  <c r="B993" i="16"/>
  <c r="F992" i="16"/>
  <c r="C992" i="16"/>
  <c r="B992" i="16"/>
  <c r="F991" i="16"/>
  <c r="C991" i="16"/>
  <c r="B991" i="16"/>
  <c r="F990" i="16"/>
  <c r="C990" i="16"/>
  <c r="B990" i="16"/>
  <c r="F989" i="16"/>
  <c r="C989" i="16"/>
  <c r="B989" i="16"/>
  <c r="F988" i="16"/>
  <c r="C988" i="16"/>
  <c r="B988" i="16"/>
  <c r="F987" i="16"/>
  <c r="C987" i="16"/>
  <c r="B987" i="16"/>
  <c r="F986" i="16"/>
  <c r="C986" i="16"/>
  <c r="B986" i="16"/>
  <c r="F985" i="16"/>
  <c r="C985" i="16"/>
  <c r="B985" i="16"/>
  <c r="F984" i="16"/>
  <c r="C984" i="16"/>
  <c r="B984" i="16"/>
  <c r="F983" i="16"/>
  <c r="C983" i="16"/>
  <c r="B983" i="16"/>
  <c r="F982" i="16"/>
  <c r="C982" i="16"/>
  <c r="B982" i="16"/>
  <c r="F981" i="16"/>
  <c r="C981" i="16"/>
  <c r="B981" i="16"/>
  <c r="F980" i="16"/>
  <c r="C980" i="16"/>
  <c r="B980" i="16"/>
  <c r="F979" i="16"/>
  <c r="C979" i="16"/>
  <c r="B979" i="16"/>
  <c r="F978" i="16"/>
  <c r="C978" i="16"/>
  <c r="B978" i="16"/>
  <c r="F977" i="16"/>
  <c r="C977" i="16"/>
  <c r="B977" i="16"/>
  <c r="F976" i="16"/>
  <c r="C976" i="16"/>
  <c r="B976" i="16"/>
  <c r="F975" i="16"/>
  <c r="C975" i="16"/>
  <c r="B975" i="16"/>
  <c r="F974" i="16"/>
  <c r="C974" i="16"/>
  <c r="B974" i="16"/>
  <c r="F973" i="16"/>
  <c r="C973" i="16"/>
  <c r="B973" i="16"/>
  <c r="F972" i="16"/>
  <c r="C972" i="16"/>
  <c r="B972" i="16"/>
  <c r="F971" i="16"/>
  <c r="C971" i="16"/>
  <c r="B971" i="16"/>
  <c r="F970" i="16"/>
  <c r="C970" i="16"/>
  <c r="B970" i="16"/>
  <c r="F969" i="16"/>
  <c r="C969" i="16"/>
  <c r="B969" i="16"/>
  <c r="F968" i="16"/>
  <c r="C968" i="16"/>
  <c r="B968" i="16"/>
  <c r="F967" i="16"/>
  <c r="C967" i="16"/>
  <c r="B967" i="16"/>
  <c r="F966" i="16"/>
  <c r="C966" i="16"/>
  <c r="B966" i="16"/>
  <c r="F965" i="16"/>
  <c r="C965" i="16"/>
  <c r="B965" i="16"/>
  <c r="F964" i="16"/>
  <c r="C964" i="16"/>
  <c r="B964" i="16"/>
  <c r="F963" i="16"/>
  <c r="C963" i="16"/>
  <c r="B963" i="16"/>
  <c r="F962" i="16"/>
  <c r="C962" i="16"/>
  <c r="B962" i="16"/>
  <c r="F961" i="16"/>
  <c r="C961" i="16"/>
  <c r="B961" i="16"/>
  <c r="F960" i="16"/>
  <c r="C960" i="16"/>
  <c r="B960" i="16"/>
  <c r="F959" i="16"/>
  <c r="C959" i="16"/>
  <c r="B959" i="16"/>
  <c r="F958" i="16"/>
  <c r="C958" i="16"/>
  <c r="B958" i="16"/>
  <c r="F957" i="16"/>
  <c r="C957" i="16"/>
  <c r="B957" i="16"/>
  <c r="F956" i="16"/>
  <c r="C956" i="16"/>
  <c r="B956" i="16"/>
  <c r="F955" i="16"/>
  <c r="C955" i="16"/>
  <c r="B955" i="16"/>
  <c r="F954" i="16"/>
  <c r="C954" i="16"/>
  <c r="B954" i="16"/>
  <c r="F953" i="16"/>
  <c r="C953" i="16"/>
  <c r="B953" i="16"/>
  <c r="F952" i="16"/>
  <c r="C952" i="16"/>
  <c r="B952" i="16"/>
  <c r="F951" i="16"/>
  <c r="C951" i="16"/>
  <c r="B951" i="16"/>
  <c r="F950" i="16"/>
  <c r="C950" i="16"/>
  <c r="B950" i="16"/>
  <c r="F949" i="16"/>
  <c r="C949" i="16"/>
  <c r="B949" i="16"/>
  <c r="F948" i="16"/>
  <c r="C948" i="16"/>
  <c r="B948" i="16"/>
  <c r="F947" i="16"/>
  <c r="C947" i="16"/>
  <c r="B947" i="16"/>
  <c r="F946" i="16"/>
  <c r="C946" i="16"/>
  <c r="B946" i="16"/>
  <c r="F945" i="16"/>
  <c r="C945" i="16"/>
  <c r="B945" i="16"/>
  <c r="F944" i="16"/>
  <c r="C944" i="16"/>
  <c r="B944" i="16"/>
  <c r="F943" i="16"/>
  <c r="C943" i="16"/>
  <c r="B943" i="16"/>
  <c r="F942" i="16"/>
  <c r="C942" i="16"/>
  <c r="B942" i="16"/>
  <c r="F941" i="16"/>
  <c r="C941" i="16"/>
  <c r="B941" i="16"/>
  <c r="F940" i="16"/>
  <c r="C940" i="16"/>
  <c r="B940" i="16"/>
  <c r="F939" i="16"/>
  <c r="C939" i="16"/>
  <c r="B939" i="16"/>
  <c r="F938" i="16"/>
  <c r="C938" i="16"/>
  <c r="B938" i="16"/>
  <c r="F937" i="16"/>
  <c r="C937" i="16"/>
  <c r="B937" i="16"/>
  <c r="F936" i="16"/>
  <c r="C936" i="16"/>
  <c r="B936" i="16"/>
  <c r="F935" i="16"/>
  <c r="C935" i="16"/>
  <c r="B935" i="16"/>
  <c r="F934" i="16"/>
  <c r="C934" i="16"/>
  <c r="B934" i="16"/>
  <c r="F933" i="16"/>
  <c r="C933" i="16"/>
  <c r="B933" i="16"/>
  <c r="F932" i="16"/>
  <c r="C932" i="16"/>
  <c r="B932" i="16"/>
  <c r="F931" i="16"/>
  <c r="C931" i="16"/>
  <c r="B931" i="16"/>
  <c r="F930" i="16"/>
  <c r="C930" i="16"/>
  <c r="B930" i="16"/>
  <c r="F929" i="16"/>
  <c r="C929" i="16"/>
  <c r="B929" i="16"/>
  <c r="F928" i="16"/>
  <c r="C928" i="16"/>
  <c r="B928" i="16"/>
  <c r="F927" i="16"/>
  <c r="C927" i="16"/>
  <c r="B927" i="16"/>
  <c r="F926" i="16"/>
  <c r="C926" i="16"/>
  <c r="B926" i="16"/>
  <c r="F925" i="16"/>
  <c r="C925" i="16"/>
  <c r="B925" i="16"/>
  <c r="F924" i="16"/>
  <c r="C924" i="16"/>
  <c r="B924" i="16"/>
  <c r="F923" i="16"/>
  <c r="C923" i="16"/>
  <c r="B923" i="16"/>
  <c r="F922" i="16"/>
  <c r="C922" i="16"/>
  <c r="B922" i="16"/>
  <c r="F921" i="16"/>
  <c r="C921" i="16"/>
  <c r="B921" i="16"/>
  <c r="F920" i="16"/>
  <c r="C920" i="16"/>
  <c r="B920" i="16"/>
  <c r="F919" i="16"/>
  <c r="C919" i="16"/>
  <c r="B919" i="16"/>
  <c r="F918" i="16"/>
  <c r="C918" i="16"/>
  <c r="B918" i="16"/>
  <c r="F917" i="16"/>
  <c r="C917" i="16"/>
  <c r="B917" i="16"/>
  <c r="F916" i="16"/>
  <c r="C916" i="16"/>
  <c r="B916" i="16"/>
  <c r="F915" i="16"/>
  <c r="C915" i="16"/>
  <c r="B915" i="16"/>
  <c r="F914" i="16"/>
  <c r="C914" i="16"/>
  <c r="B914" i="16"/>
  <c r="F913" i="16"/>
  <c r="C913" i="16"/>
  <c r="B913" i="16"/>
  <c r="F912" i="16"/>
  <c r="C912" i="16"/>
  <c r="B912" i="16"/>
  <c r="F911" i="16"/>
  <c r="C911" i="16"/>
  <c r="B911" i="16"/>
  <c r="F910" i="16"/>
  <c r="C910" i="16"/>
  <c r="B910" i="16"/>
  <c r="F909" i="16"/>
  <c r="C909" i="16"/>
  <c r="B909" i="16"/>
  <c r="F908" i="16"/>
  <c r="C908" i="16"/>
  <c r="B908" i="16"/>
  <c r="F907" i="16"/>
  <c r="C907" i="16"/>
  <c r="B907" i="16"/>
  <c r="F906" i="16"/>
  <c r="C906" i="16"/>
  <c r="B906" i="16"/>
  <c r="F905" i="16"/>
  <c r="C905" i="16"/>
  <c r="B905" i="16"/>
  <c r="F904" i="16"/>
  <c r="C904" i="16"/>
  <c r="B904" i="16"/>
  <c r="F903" i="16"/>
  <c r="C903" i="16"/>
  <c r="B903" i="16"/>
  <c r="F902" i="16"/>
  <c r="C902" i="16"/>
  <c r="B902" i="16"/>
  <c r="F901" i="16"/>
  <c r="C901" i="16"/>
  <c r="B901" i="16"/>
  <c r="F900" i="16"/>
  <c r="C900" i="16"/>
  <c r="B900" i="16"/>
  <c r="F899" i="16"/>
  <c r="C899" i="16"/>
  <c r="B899" i="16"/>
  <c r="F898" i="16"/>
  <c r="C898" i="16"/>
  <c r="B898" i="16"/>
  <c r="F897" i="16"/>
  <c r="C897" i="16"/>
  <c r="B897" i="16"/>
  <c r="F896" i="16"/>
  <c r="C896" i="16"/>
  <c r="B896" i="16"/>
  <c r="F895" i="16"/>
  <c r="C895" i="16"/>
  <c r="B895" i="16"/>
  <c r="F894" i="16"/>
  <c r="C894" i="16"/>
  <c r="B894" i="16"/>
  <c r="F893" i="16"/>
  <c r="C893" i="16"/>
  <c r="B893" i="16"/>
  <c r="F892" i="16"/>
  <c r="C892" i="16"/>
  <c r="B892" i="16"/>
  <c r="F891" i="16"/>
  <c r="C891" i="16"/>
  <c r="B891" i="16"/>
  <c r="F890" i="16"/>
  <c r="C890" i="16"/>
  <c r="B890" i="16"/>
  <c r="F889" i="16"/>
  <c r="C889" i="16"/>
  <c r="B889" i="16"/>
  <c r="F888" i="16"/>
  <c r="C888" i="16"/>
  <c r="B888" i="16"/>
  <c r="F887" i="16"/>
  <c r="C887" i="16"/>
  <c r="B887" i="16"/>
  <c r="F886" i="16"/>
  <c r="C886" i="16"/>
  <c r="B886" i="16"/>
  <c r="F885" i="16"/>
  <c r="C885" i="16"/>
  <c r="B885" i="16"/>
  <c r="F884" i="16"/>
  <c r="C884" i="16"/>
  <c r="B884" i="16"/>
  <c r="F883" i="16"/>
  <c r="C883" i="16"/>
  <c r="B883" i="16"/>
  <c r="F882" i="16"/>
  <c r="C882" i="16"/>
  <c r="B882" i="16"/>
  <c r="F881" i="16"/>
  <c r="C881" i="16"/>
  <c r="B881" i="16"/>
  <c r="F880" i="16"/>
  <c r="C880" i="16"/>
  <c r="B880" i="16"/>
  <c r="F879" i="16"/>
  <c r="C879" i="16"/>
  <c r="B879" i="16"/>
  <c r="F878" i="16"/>
  <c r="C878" i="16"/>
  <c r="B878" i="16"/>
  <c r="F877" i="16"/>
  <c r="C877" i="16"/>
  <c r="B877" i="16"/>
  <c r="F876" i="16"/>
  <c r="C876" i="16"/>
  <c r="B876" i="16"/>
  <c r="F875" i="16"/>
  <c r="C875" i="16"/>
  <c r="B875" i="16"/>
  <c r="F874" i="16"/>
  <c r="C874" i="16"/>
  <c r="B874" i="16"/>
  <c r="F873" i="16"/>
  <c r="C873" i="16"/>
  <c r="B873" i="16"/>
  <c r="F872" i="16"/>
  <c r="C872" i="16"/>
  <c r="B872" i="16"/>
  <c r="F871" i="16"/>
  <c r="C871" i="16"/>
  <c r="B871" i="16"/>
  <c r="F870" i="16"/>
  <c r="C870" i="16"/>
  <c r="B870" i="16"/>
  <c r="F869" i="16"/>
  <c r="C869" i="16"/>
  <c r="B869" i="16"/>
  <c r="F868" i="16"/>
  <c r="C868" i="16"/>
  <c r="B868" i="16"/>
  <c r="F867" i="16"/>
  <c r="C867" i="16"/>
  <c r="B867" i="16"/>
  <c r="F866" i="16"/>
  <c r="C866" i="16"/>
  <c r="B866" i="16"/>
  <c r="F865" i="16"/>
  <c r="C865" i="16"/>
  <c r="B865" i="16"/>
  <c r="F864" i="16"/>
  <c r="C864" i="16"/>
  <c r="B864" i="16"/>
  <c r="F863" i="16"/>
  <c r="C863" i="16"/>
  <c r="B863" i="16"/>
  <c r="F862" i="16"/>
  <c r="C862" i="16"/>
  <c r="B862" i="16"/>
  <c r="F861" i="16"/>
  <c r="C861" i="16"/>
  <c r="B861" i="16"/>
  <c r="F860" i="16"/>
  <c r="C860" i="16"/>
  <c r="B860" i="16"/>
  <c r="F859" i="16"/>
  <c r="C859" i="16"/>
  <c r="B859" i="16"/>
  <c r="F858" i="16"/>
  <c r="C858" i="16"/>
  <c r="B858" i="16"/>
  <c r="F857" i="16"/>
  <c r="C857" i="16"/>
  <c r="B857" i="16"/>
  <c r="F856" i="16"/>
  <c r="C856" i="16"/>
  <c r="B856" i="16"/>
  <c r="F855" i="16"/>
  <c r="C855" i="16"/>
  <c r="B855" i="16"/>
  <c r="F854" i="16"/>
  <c r="C854" i="16"/>
  <c r="B854" i="16"/>
  <c r="F853" i="16"/>
  <c r="C853" i="16"/>
  <c r="B853" i="16"/>
  <c r="F852" i="16"/>
  <c r="C852" i="16"/>
  <c r="B852" i="16"/>
  <c r="F851" i="16"/>
  <c r="C851" i="16"/>
  <c r="B851" i="16"/>
  <c r="F850" i="16"/>
  <c r="C850" i="16"/>
  <c r="B850" i="16"/>
  <c r="F849" i="16"/>
  <c r="C849" i="16"/>
  <c r="B849" i="16"/>
  <c r="F848" i="16"/>
  <c r="C848" i="16"/>
  <c r="B848" i="16"/>
  <c r="F847" i="16"/>
  <c r="C847" i="16"/>
  <c r="B847" i="16"/>
  <c r="F846" i="16"/>
  <c r="C846" i="16"/>
  <c r="B846" i="16"/>
  <c r="F845" i="16"/>
  <c r="C845" i="16"/>
  <c r="B845" i="16"/>
  <c r="F844" i="16"/>
  <c r="C844" i="16"/>
  <c r="B844" i="16"/>
  <c r="F843" i="16"/>
  <c r="C843" i="16"/>
  <c r="B843" i="16"/>
  <c r="F842" i="16"/>
  <c r="C842" i="16"/>
  <c r="B842" i="16"/>
  <c r="F841" i="16"/>
  <c r="C841" i="16"/>
  <c r="B841" i="16"/>
  <c r="F840" i="16"/>
  <c r="C840" i="16"/>
  <c r="B840" i="16"/>
  <c r="F839" i="16"/>
  <c r="C839" i="16"/>
  <c r="B839" i="16"/>
  <c r="F838" i="16"/>
  <c r="C838" i="16"/>
  <c r="B838" i="16"/>
  <c r="F837" i="16"/>
  <c r="C837" i="16"/>
  <c r="B837" i="16"/>
  <c r="F836" i="16"/>
  <c r="C836" i="16"/>
  <c r="B836" i="16"/>
  <c r="F835" i="16"/>
  <c r="C835" i="16"/>
  <c r="B835" i="16"/>
  <c r="F834" i="16"/>
  <c r="C834" i="16"/>
  <c r="B834" i="16"/>
  <c r="F833" i="16"/>
  <c r="C833" i="16"/>
  <c r="B833" i="16"/>
  <c r="F832" i="16"/>
  <c r="C832" i="16"/>
  <c r="B832" i="16"/>
  <c r="F831" i="16"/>
  <c r="C831" i="16"/>
  <c r="B831" i="16"/>
  <c r="F830" i="16"/>
  <c r="C830" i="16"/>
  <c r="B830" i="16"/>
  <c r="F829" i="16"/>
  <c r="C829" i="16"/>
  <c r="B829" i="16"/>
  <c r="F828" i="16"/>
  <c r="C828" i="16"/>
  <c r="B828" i="16"/>
  <c r="F827" i="16"/>
  <c r="C827" i="16"/>
  <c r="B827" i="16"/>
  <c r="F826" i="16"/>
  <c r="C826" i="16"/>
  <c r="B826" i="16"/>
  <c r="F825" i="16"/>
  <c r="C825" i="16"/>
  <c r="B825" i="16"/>
  <c r="F824" i="16"/>
  <c r="C824" i="16"/>
  <c r="B824" i="16"/>
  <c r="F823" i="16"/>
  <c r="C823" i="16"/>
  <c r="B823" i="16"/>
  <c r="F822" i="16"/>
  <c r="C822" i="16"/>
  <c r="B822" i="16"/>
  <c r="F821" i="16"/>
  <c r="C821" i="16"/>
  <c r="B821" i="16"/>
  <c r="F820" i="16"/>
  <c r="C820" i="16"/>
  <c r="B820" i="16"/>
  <c r="F819" i="16"/>
  <c r="C819" i="16"/>
  <c r="B819" i="16"/>
  <c r="F818" i="16"/>
  <c r="C818" i="16"/>
  <c r="B818" i="16"/>
  <c r="F817" i="16"/>
  <c r="C817" i="16"/>
  <c r="B817" i="16"/>
  <c r="F816" i="16"/>
  <c r="C816" i="16"/>
  <c r="B816" i="16"/>
  <c r="F815" i="16"/>
  <c r="C815" i="16"/>
  <c r="B815" i="16"/>
  <c r="F814" i="16"/>
  <c r="C814" i="16"/>
  <c r="B814" i="16"/>
  <c r="F813" i="16"/>
  <c r="C813" i="16"/>
  <c r="B813" i="16"/>
  <c r="F812" i="16"/>
  <c r="C812" i="16"/>
  <c r="B812" i="16"/>
  <c r="F811" i="16"/>
  <c r="C811" i="16"/>
  <c r="B811" i="16"/>
  <c r="F810" i="16"/>
  <c r="C810" i="16"/>
  <c r="B810" i="16"/>
  <c r="F809" i="16"/>
  <c r="C809" i="16"/>
  <c r="B809" i="16"/>
  <c r="F808" i="16"/>
  <c r="C808" i="16"/>
  <c r="B808" i="16"/>
  <c r="F807" i="16"/>
  <c r="C807" i="16"/>
  <c r="B807" i="16"/>
  <c r="F806" i="16"/>
  <c r="C806" i="16"/>
  <c r="B806" i="16"/>
  <c r="F805" i="16"/>
  <c r="C805" i="16"/>
  <c r="B805" i="16"/>
  <c r="F804" i="16"/>
  <c r="C804" i="16"/>
  <c r="B804" i="16"/>
  <c r="F803" i="16"/>
  <c r="C803" i="16"/>
  <c r="B803" i="16"/>
  <c r="F802" i="16"/>
  <c r="C802" i="16"/>
  <c r="B802" i="16"/>
  <c r="F801" i="16"/>
  <c r="C801" i="16"/>
  <c r="B801" i="16"/>
  <c r="F800" i="16"/>
  <c r="C800" i="16"/>
  <c r="B800" i="16"/>
  <c r="F799" i="16"/>
  <c r="C799" i="16"/>
  <c r="B799" i="16"/>
  <c r="F798" i="16"/>
  <c r="C798" i="16"/>
  <c r="B798" i="16"/>
  <c r="F797" i="16"/>
  <c r="C797" i="16"/>
  <c r="B797" i="16"/>
  <c r="F796" i="16"/>
  <c r="C796" i="16"/>
  <c r="B796" i="16"/>
  <c r="F795" i="16"/>
  <c r="C795" i="16"/>
  <c r="B795" i="16"/>
  <c r="F794" i="16"/>
  <c r="C794" i="16"/>
  <c r="B794" i="16"/>
  <c r="F793" i="16"/>
  <c r="C793" i="16"/>
  <c r="B793" i="16"/>
  <c r="F792" i="16"/>
  <c r="C792" i="16"/>
  <c r="B792" i="16"/>
  <c r="F791" i="16"/>
  <c r="C791" i="16"/>
  <c r="B791" i="16"/>
  <c r="F790" i="16"/>
  <c r="C790" i="16"/>
  <c r="B790" i="16"/>
  <c r="F789" i="16"/>
  <c r="C789" i="16"/>
  <c r="B789" i="16"/>
  <c r="F788" i="16"/>
  <c r="C788" i="16"/>
  <c r="B788" i="16"/>
  <c r="F787" i="16"/>
  <c r="C787" i="16"/>
  <c r="B787" i="16"/>
  <c r="F786" i="16"/>
  <c r="C786" i="16"/>
  <c r="B786" i="16"/>
  <c r="F785" i="16"/>
  <c r="C785" i="16"/>
  <c r="B785" i="16"/>
  <c r="F784" i="16"/>
  <c r="C784" i="16"/>
  <c r="B784" i="16"/>
  <c r="F783" i="16"/>
  <c r="C783" i="16"/>
  <c r="B783" i="16"/>
  <c r="F782" i="16"/>
  <c r="C782" i="16"/>
  <c r="B782" i="16"/>
  <c r="F781" i="16"/>
  <c r="C781" i="16"/>
  <c r="B781" i="16"/>
  <c r="F780" i="16"/>
  <c r="C780" i="16"/>
  <c r="B780" i="16"/>
  <c r="F779" i="16"/>
  <c r="C779" i="16"/>
  <c r="B779" i="16"/>
  <c r="F778" i="16"/>
  <c r="C778" i="16"/>
  <c r="B778" i="16"/>
  <c r="F777" i="16"/>
  <c r="C777" i="16"/>
  <c r="B777" i="16"/>
  <c r="F776" i="16"/>
  <c r="C776" i="16"/>
  <c r="B776" i="16"/>
  <c r="F775" i="16"/>
  <c r="C775" i="16"/>
  <c r="B775" i="16"/>
  <c r="F774" i="16"/>
  <c r="C774" i="16"/>
  <c r="B774" i="16"/>
  <c r="F773" i="16"/>
  <c r="C773" i="16"/>
  <c r="B773" i="16"/>
  <c r="F772" i="16"/>
  <c r="C772" i="16"/>
  <c r="B772" i="16"/>
  <c r="F771" i="16"/>
  <c r="C771" i="16"/>
  <c r="B771" i="16"/>
  <c r="F770" i="16"/>
  <c r="C770" i="16"/>
  <c r="B770" i="16"/>
  <c r="F769" i="16"/>
  <c r="C769" i="16"/>
  <c r="B769" i="16"/>
  <c r="F768" i="16"/>
  <c r="C768" i="16"/>
  <c r="B768" i="16"/>
  <c r="F767" i="16"/>
  <c r="C767" i="16"/>
  <c r="B767" i="16"/>
  <c r="F766" i="16"/>
  <c r="C766" i="16"/>
  <c r="B766" i="16"/>
  <c r="F765" i="16"/>
  <c r="C765" i="16"/>
  <c r="B765" i="16"/>
  <c r="F764" i="16"/>
  <c r="C764" i="16"/>
  <c r="B764" i="16"/>
  <c r="F763" i="16"/>
  <c r="C763" i="16"/>
  <c r="B763" i="16"/>
  <c r="F762" i="16"/>
  <c r="C762" i="16"/>
  <c r="B762" i="16"/>
  <c r="F761" i="16"/>
  <c r="C761" i="16"/>
  <c r="B761" i="16"/>
  <c r="F760" i="16"/>
  <c r="C760" i="16"/>
  <c r="B760" i="16"/>
  <c r="F759" i="16"/>
  <c r="C759" i="16"/>
  <c r="B759" i="16"/>
  <c r="F758" i="16"/>
  <c r="C758" i="16"/>
  <c r="B758" i="16"/>
  <c r="F757" i="16"/>
  <c r="C757" i="16"/>
  <c r="B757" i="16"/>
  <c r="F756" i="16"/>
  <c r="C756" i="16"/>
  <c r="B756" i="16"/>
  <c r="F755" i="16"/>
  <c r="C755" i="16"/>
  <c r="B755" i="16"/>
  <c r="F754" i="16"/>
  <c r="C754" i="16"/>
  <c r="B754" i="16"/>
  <c r="F753" i="16"/>
  <c r="C753" i="16"/>
  <c r="B753" i="16"/>
  <c r="F752" i="16"/>
  <c r="C752" i="16"/>
  <c r="B752" i="16"/>
  <c r="F751" i="16"/>
  <c r="C751" i="16"/>
  <c r="B751" i="16"/>
  <c r="F750" i="16"/>
  <c r="C750" i="16"/>
  <c r="B750" i="16"/>
  <c r="F749" i="16"/>
  <c r="C749" i="16"/>
  <c r="B749" i="16"/>
  <c r="F748" i="16"/>
  <c r="C748" i="16"/>
  <c r="B748" i="16"/>
  <c r="F747" i="16"/>
  <c r="C747" i="16"/>
  <c r="B747" i="16"/>
  <c r="F746" i="16"/>
  <c r="C746" i="16"/>
  <c r="B746" i="16"/>
  <c r="F745" i="16"/>
  <c r="C745" i="16"/>
  <c r="B745" i="16"/>
  <c r="F744" i="16"/>
  <c r="C744" i="16"/>
  <c r="B744" i="16"/>
  <c r="F743" i="16"/>
  <c r="C743" i="16"/>
  <c r="B743" i="16"/>
  <c r="F742" i="16"/>
  <c r="C742" i="16"/>
  <c r="B742" i="16"/>
  <c r="F741" i="16"/>
  <c r="C741" i="16"/>
  <c r="B741" i="16"/>
  <c r="F740" i="16"/>
  <c r="C740" i="16"/>
  <c r="B740" i="16"/>
  <c r="F739" i="16"/>
  <c r="C739" i="16"/>
  <c r="B739" i="16"/>
  <c r="F738" i="16"/>
  <c r="C738" i="16"/>
  <c r="B738" i="16"/>
  <c r="F737" i="16"/>
  <c r="C737" i="16"/>
  <c r="B737" i="16"/>
  <c r="F736" i="16"/>
  <c r="C736" i="16"/>
  <c r="B736" i="16"/>
  <c r="F735" i="16"/>
  <c r="C735" i="16"/>
  <c r="B735" i="16"/>
  <c r="F734" i="16"/>
  <c r="C734" i="16"/>
  <c r="B734" i="16"/>
  <c r="F733" i="16"/>
  <c r="C733" i="16"/>
  <c r="B733" i="16"/>
  <c r="F732" i="16"/>
  <c r="C732" i="16"/>
  <c r="B732" i="16"/>
  <c r="F731" i="16"/>
  <c r="C731" i="16"/>
  <c r="B731" i="16"/>
  <c r="F730" i="16"/>
  <c r="C730" i="16"/>
  <c r="B730" i="16"/>
  <c r="F729" i="16"/>
  <c r="C729" i="16"/>
  <c r="B729" i="16"/>
  <c r="F728" i="16"/>
  <c r="C728" i="16"/>
  <c r="B728" i="16"/>
  <c r="F727" i="16"/>
  <c r="C727" i="16"/>
  <c r="B727" i="16"/>
  <c r="F726" i="16"/>
  <c r="C726" i="16"/>
  <c r="B726" i="16"/>
  <c r="F725" i="16"/>
  <c r="C725" i="16"/>
  <c r="B725" i="16"/>
  <c r="F724" i="16"/>
  <c r="C724" i="16"/>
  <c r="B724" i="16"/>
  <c r="F723" i="16"/>
  <c r="C723" i="16"/>
  <c r="B723" i="16"/>
  <c r="F722" i="16"/>
  <c r="C722" i="16"/>
  <c r="B722" i="16"/>
  <c r="F721" i="16"/>
  <c r="C721" i="16"/>
  <c r="B721" i="16"/>
  <c r="F720" i="16"/>
  <c r="C720" i="16"/>
  <c r="B720" i="16"/>
  <c r="F719" i="16"/>
  <c r="C719" i="16"/>
  <c r="B719" i="16"/>
  <c r="F718" i="16"/>
  <c r="C718" i="16"/>
  <c r="B718" i="16"/>
  <c r="F717" i="16"/>
  <c r="C717" i="16"/>
  <c r="B717" i="16"/>
  <c r="F716" i="16"/>
  <c r="C716" i="16"/>
  <c r="B716" i="16"/>
  <c r="F715" i="16"/>
  <c r="C715" i="16"/>
  <c r="B715" i="16"/>
  <c r="F714" i="16"/>
  <c r="C714" i="16"/>
  <c r="B714" i="16"/>
  <c r="F713" i="16"/>
  <c r="C713" i="16"/>
  <c r="B713" i="16"/>
  <c r="F712" i="16"/>
  <c r="C712" i="16"/>
  <c r="B712" i="16"/>
  <c r="F711" i="16"/>
  <c r="C711" i="16"/>
  <c r="B711" i="16"/>
  <c r="F710" i="16"/>
  <c r="C710" i="16"/>
  <c r="B710" i="16"/>
  <c r="F709" i="16"/>
  <c r="C709" i="16"/>
  <c r="B709" i="16"/>
  <c r="F708" i="16"/>
  <c r="C708" i="16"/>
  <c r="B708" i="16"/>
  <c r="F707" i="16"/>
  <c r="C707" i="16"/>
  <c r="B707" i="16"/>
  <c r="F706" i="16"/>
  <c r="C706" i="16"/>
  <c r="B706" i="16"/>
  <c r="F705" i="16"/>
  <c r="C705" i="16"/>
  <c r="B705" i="16"/>
  <c r="F704" i="16"/>
  <c r="C704" i="16"/>
  <c r="B704" i="16"/>
  <c r="F703" i="16"/>
  <c r="C703" i="16"/>
  <c r="B703" i="16"/>
  <c r="F702" i="16"/>
  <c r="C702" i="16"/>
  <c r="B702" i="16"/>
  <c r="F701" i="16"/>
  <c r="C701" i="16"/>
  <c r="B701" i="16"/>
  <c r="F700" i="16"/>
  <c r="C700" i="16"/>
  <c r="B700" i="16"/>
  <c r="F699" i="16"/>
  <c r="C699" i="16"/>
  <c r="B699" i="16"/>
  <c r="F698" i="16"/>
  <c r="C698" i="16"/>
  <c r="B698" i="16"/>
  <c r="F697" i="16"/>
  <c r="C697" i="16"/>
  <c r="B697" i="16"/>
  <c r="F696" i="16"/>
  <c r="C696" i="16"/>
  <c r="B696" i="16"/>
  <c r="F695" i="16"/>
  <c r="C695" i="16"/>
  <c r="B695" i="16"/>
  <c r="F694" i="16"/>
  <c r="C694" i="16"/>
  <c r="B694" i="16"/>
  <c r="F693" i="16"/>
  <c r="C693" i="16"/>
  <c r="B693" i="16"/>
  <c r="F692" i="16"/>
  <c r="C692" i="16"/>
  <c r="B692" i="16"/>
  <c r="F691" i="16"/>
  <c r="C691" i="16"/>
  <c r="B691" i="16"/>
  <c r="F690" i="16"/>
  <c r="C690" i="16"/>
  <c r="B690" i="16"/>
  <c r="F689" i="16"/>
  <c r="C689" i="16"/>
  <c r="B689" i="16"/>
  <c r="F688" i="16"/>
  <c r="C688" i="16"/>
  <c r="B688" i="16"/>
  <c r="F687" i="16"/>
  <c r="C687" i="16"/>
  <c r="B687" i="16"/>
  <c r="F686" i="16"/>
  <c r="C686" i="16"/>
  <c r="B686" i="16"/>
  <c r="F685" i="16"/>
  <c r="C685" i="16"/>
  <c r="B685" i="16"/>
  <c r="F684" i="16"/>
  <c r="C684" i="16"/>
  <c r="B684" i="16"/>
  <c r="F683" i="16"/>
  <c r="C683" i="16"/>
  <c r="B683" i="16"/>
  <c r="F682" i="16"/>
  <c r="C682" i="16"/>
  <c r="B682" i="16"/>
  <c r="F681" i="16"/>
  <c r="C681" i="16"/>
  <c r="B681" i="16"/>
  <c r="F680" i="16"/>
  <c r="C680" i="16"/>
  <c r="B680" i="16"/>
  <c r="F679" i="16"/>
  <c r="C679" i="16"/>
  <c r="B679" i="16"/>
  <c r="F678" i="16"/>
  <c r="C678" i="16"/>
  <c r="B678" i="16"/>
  <c r="F677" i="16"/>
  <c r="C677" i="16"/>
  <c r="B677" i="16"/>
  <c r="F676" i="16"/>
  <c r="C676" i="16"/>
  <c r="B676" i="16"/>
  <c r="F675" i="16"/>
  <c r="C675" i="16"/>
  <c r="B675" i="16"/>
  <c r="F674" i="16"/>
  <c r="C674" i="16"/>
  <c r="B674" i="16"/>
  <c r="F673" i="16"/>
  <c r="C673" i="16"/>
  <c r="B673" i="16"/>
  <c r="F672" i="16"/>
  <c r="C672" i="16"/>
  <c r="B672" i="16"/>
  <c r="F671" i="16"/>
  <c r="C671" i="16"/>
  <c r="B671" i="16"/>
  <c r="F670" i="16"/>
  <c r="C670" i="16"/>
  <c r="B670" i="16"/>
  <c r="F669" i="16"/>
  <c r="C669" i="16"/>
  <c r="B669" i="16"/>
  <c r="F668" i="16"/>
  <c r="C668" i="16"/>
  <c r="B668" i="16"/>
  <c r="F667" i="16"/>
  <c r="C667" i="16"/>
  <c r="B667" i="16"/>
  <c r="F666" i="16"/>
  <c r="C666" i="16"/>
  <c r="B666" i="16"/>
  <c r="F665" i="16"/>
  <c r="C665" i="16"/>
  <c r="B665" i="16"/>
  <c r="F664" i="16"/>
  <c r="C664" i="16"/>
  <c r="B664" i="16"/>
  <c r="F663" i="16"/>
  <c r="C663" i="16"/>
  <c r="B663" i="16"/>
  <c r="F662" i="16"/>
  <c r="C662" i="16"/>
  <c r="B662" i="16"/>
  <c r="F661" i="16"/>
  <c r="C661" i="16"/>
  <c r="B661" i="16"/>
  <c r="F660" i="16"/>
  <c r="C660" i="16"/>
  <c r="B660" i="16"/>
  <c r="F659" i="16"/>
  <c r="C659" i="16"/>
  <c r="B659" i="16"/>
  <c r="F658" i="16"/>
  <c r="C658" i="16"/>
  <c r="B658" i="16"/>
  <c r="F657" i="16"/>
  <c r="C657" i="16"/>
  <c r="B657" i="16"/>
  <c r="F656" i="16"/>
  <c r="C656" i="16"/>
  <c r="B656" i="16"/>
  <c r="F655" i="16"/>
  <c r="C655" i="16"/>
  <c r="B655" i="16"/>
  <c r="F654" i="16"/>
  <c r="C654" i="16"/>
  <c r="B654" i="16"/>
  <c r="F653" i="16"/>
  <c r="C653" i="16"/>
  <c r="B653" i="16"/>
  <c r="F652" i="16"/>
  <c r="C652" i="16"/>
  <c r="B652" i="16"/>
  <c r="F651" i="16"/>
  <c r="C651" i="16"/>
  <c r="B651" i="16"/>
  <c r="F650" i="16"/>
  <c r="C650" i="16"/>
  <c r="B650" i="16"/>
  <c r="F649" i="16"/>
  <c r="C649" i="16"/>
  <c r="B649" i="16"/>
  <c r="F648" i="16"/>
  <c r="C648" i="16"/>
  <c r="B648" i="16"/>
  <c r="F647" i="16"/>
  <c r="C647" i="16"/>
  <c r="B647" i="16"/>
  <c r="F646" i="16"/>
  <c r="C646" i="16"/>
  <c r="B646" i="16"/>
  <c r="F645" i="16"/>
  <c r="C645" i="16"/>
  <c r="B645" i="16"/>
  <c r="F644" i="16"/>
  <c r="C644" i="16"/>
  <c r="B644" i="16"/>
  <c r="F643" i="16"/>
  <c r="C643" i="16"/>
  <c r="B643" i="16"/>
  <c r="F642" i="16"/>
  <c r="C642" i="16"/>
  <c r="B642" i="16"/>
  <c r="F641" i="16"/>
  <c r="C641" i="16"/>
  <c r="B641" i="16"/>
  <c r="F640" i="16"/>
  <c r="C640" i="16"/>
  <c r="B640" i="16"/>
  <c r="F639" i="16"/>
  <c r="C639" i="16"/>
  <c r="B639" i="16"/>
  <c r="F638" i="16"/>
  <c r="C638" i="16"/>
  <c r="B638" i="16"/>
  <c r="F637" i="16"/>
  <c r="C637" i="16"/>
  <c r="B637" i="16"/>
  <c r="F636" i="16"/>
  <c r="C636" i="16"/>
  <c r="B636" i="16"/>
  <c r="F635" i="16"/>
  <c r="C635" i="16"/>
  <c r="B635" i="16"/>
  <c r="F634" i="16"/>
  <c r="C634" i="16"/>
  <c r="B634" i="16"/>
  <c r="F633" i="16"/>
  <c r="C633" i="16"/>
  <c r="B633" i="16"/>
  <c r="F632" i="16"/>
  <c r="C632" i="16"/>
  <c r="B632" i="16"/>
  <c r="F631" i="16"/>
  <c r="C631" i="16"/>
  <c r="B631" i="16"/>
  <c r="F630" i="16"/>
  <c r="C630" i="16"/>
  <c r="B630" i="16"/>
  <c r="F629" i="16"/>
  <c r="C629" i="16"/>
  <c r="B629" i="16"/>
  <c r="F628" i="16"/>
  <c r="C628" i="16"/>
  <c r="B628" i="16"/>
  <c r="F627" i="16"/>
  <c r="C627" i="16"/>
  <c r="B627" i="16"/>
  <c r="F626" i="16"/>
  <c r="C626" i="16"/>
  <c r="B626" i="16"/>
  <c r="F625" i="16"/>
  <c r="C625" i="16"/>
  <c r="B625" i="16"/>
  <c r="F624" i="16"/>
  <c r="C624" i="16"/>
  <c r="B624" i="16"/>
  <c r="F623" i="16"/>
  <c r="C623" i="16"/>
  <c r="B623" i="16"/>
  <c r="F622" i="16"/>
  <c r="C622" i="16"/>
  <c r="B622" i="16"/>
  <c r="F621" i="16"/>
  <c r="C621" i="16"/>
  <c r="B621" i="16"/>
  <c r="F620" i="16"/>
  <c r="C620" i="16"/>
  <c r="B620" i="16"/>
  <c r="F619" i="16"/>
  <c r="C619" i="16"/>
  <c r="B619" i="16"/>
  <c r="F618" i="16"/>
  <c r="C618" i="16"/>
  <c r="B618" i="16"/>
  <c r="F617" i="16"/>
  <c r="C617" i="16"/>
  <c r="B617" i="16"/>
  <c r="F616" i="16"/>
  <c r="C616" i="16"/>
  <c r="B616" i="16"/>
  <c r="F615" i="16"/>
  <c r="C615" i="16"/>
  <c r="B615" i="16"/>
  <c r="F614" i="16"/>
  <c r="C614" i="16"/>
  <c r="B614" i="16"/>
  <c r="F613" i="16"/>
  <c r="C613" i="16"/>
  <c r="B613" i="16"/>
  <c r="F612" i="16"/>
  <c r="C612" i="16"/>
  <c r="B612" i="16"/>
  <c r="F611" i="16"/>
  <c r="C611" i="16"/>
  <c r="B611" i="16"/>
  <c r="F610" i="16"/>
  <c r="C610" i="16"/>
  <c r="B610" i="16"/>
  <c r="F609" i="16"/>
  <c r="C609" i="16"/>
  <c r="B609" i="16"/>
  <c r="F608" i="16"/>
  <c r="C608" i="16"/>
  <c r="B608" i="16"/>
  <c r="F607" i="16"/>
  <c r="C607" i="16"/>
  <c r="B607" i="16"/>
  <c r="F606" i="16"/>
  <c r="C606" i="16"/>
  <c r="B606" i="16"/>
  <c r="F605" i="16"/>
  <c r="C605" i="16"/>
  <c r="B605" i="16"/>
  <c r="F604" i="16"/>
  <c r="C604" i="16"/>
  <c r="B604" i="16"/>
  <c r="F603" i="16"/>
  <c r="C603" i="16"/>
  <c r="B603" i="16"/>
  <c r="F602" i="16"/>
  <c r="C602" i="16"/>
  <c r="B602" i="16"/>
  <c r="F601" i="16"/>
  <c r="C601" i="16"/>
  <c r="B601" i="16"/>
  <c r="F600" i="16"/>
  <c r="C600" i="16"/>
  <c r="B600" i="16"/>
  <c r="F599" i="16"/>
  <c r="C599" i="16"/>
  <c r="B599" i="16"/>
  <c r="F598" i="16"/>
  <c r="C598" i="16"/>
  <c r="B598" i="16"/>
  <c r="F597" i="16"/>
  <c r="C597" i="16"/>
  <c r="B597" i="16"/>
  <c r="F596" i="16"/>
  <c r="C596" i="16"/>
  <c r="B596" i="16"/>
  <c r="F595" i="16"/>
  <c r="C595" i="16"/>
  <c r="B595" i="16"/>
  <c r="F594" i="16"/>
  <c r="C594" i="16"/>
  <c r="B594" i="16"/>
  <c r="F593" i="16"/>
  <c r="C593" i="16"/>
  <c r="B593" i="16"/>
  <c r="F592" i="16"/>
  <c r="C592" i="16"/>
  <c r="B592" i="16"/>
  <c r="F591" i="16"/>
  <c r="C591" i="16"/>
  <c r="B591" i="16"/>
  <c r="F590" i="16"/>
  <c r="C590" i="16"/>
  <c r="B590" i="16"/>
  <c r="F589" i="16"/>
  <c r="C589" i="16"/>
  <c r="B589" i="16"/>
  <c r="F588" i="16"/>
  <c r="C588" i="16"/>
  <c r="B588" i="16"/>
  <c r="F587" i="16"/>
  <c r="C587" i="16"/>
  <c r="B587" i="16"/>
  <c r="F586" i="16"/>
  <c r="C586" i="16"/>
  <c r="B586" i="16"/>
  <c r="F585" i="16"/>
  <c r="C585" i="16"/>
  <c r="B585" i="16"/>
  <c r="F584" i="16"/>
  <c r="C584" i="16"/>
  <c r="B584" i="16"/>
  <c r="F583" i="16"/>
  <c r="C583" i="16"/>
  <c r="B583" i="16"/>
  <c r="F582" i="16"/>
  <c r="C582" i="16"/>
  <c r="B582" i="16"/>
  <c r="F581" i="16"/>
  <c r="C581" i="16"/>
  <c r="B581" i="16"/>
  <c r="F580" i="16"/>
  <c r="C580" i="16"/>
  <c r="B580" i="16"/>
  <c r="F579" i="16"/>
  <c r="C579" i="16"/>
  <c r="B579" i="16"/>
  <c r="F578" i="16"/>
  <c r="C578" i="16"/>
  <c r="B578" i="16"/>
  <c r="F577" i="16"/>
  <c r="C577" i="16"/>
  <c r="B577" i="16"/>
  <c r="F576" i="16"/>
  <c r="C576" i="16"/>
  <c r="B576" i="16"/>
  <c r="F575" i="16"/>
  <c r="C575" i="16"/>
  <c r="B575" i="16"/>
  <c r="F574" i="16"/>
  <c r="C574" i="16"/>
  <c r="B574" i="16"/>
  <c r="F573" i="16"/>
  <c r="C573" i="16"/>
  <c r="B573" i="16"/>
  <c r="F572" i="16"/>
  <c r="C572" i="16"/>
  <c r="B572" i="16"/>
  <c r="F571" i="16"/>
  <c r="C571" i="16"/>
  <c r="B571" i="16"/>
  <c r="F570" i="16"/>
  <c r="C570" i="16"/>
  <c r="B570" i="16"/>
  <c r="F569" i="16"/>
  <c r="C569" i="16"/>
  <c r="B569" i="16"/>
  <c r="F568" i="16"/>
  <c r="C568" i="16"/>
  <c r="B568" i="16"/>
  <c r="F567" i="16"/>
  <c r="C567" i="16"/>
  <c r="B567" i="16"/>
  <c r="F566" i="16"/>
  <c r="C566" i="16"/>
  <c r="B566" i="16"/>
  <c r="F565" i="16"/>
  <c r="C565" i="16"/>
  <c r="B565" i="16"/>
  <c r="F564" i="16"/>
  <c r="C564" i="16"/>
  <c r="B564" i="16"/>
  <c r="F563" i="16"/>
  <c r="C563" i="16"/>
  <c r="B563" i="16"/>
  <c r="F562" i="16"/>
  <c r="C562" i="16"/>
  <c r="B562" i="16"/>
  <c r="F561" i="16"/>
  <c r="C561" i="16"/>
  <c r="B561" i="16"/>
  <c r="F560" i="16"/>
  <c r="C560" i="16"/>
  <c r="B560" i="16"/>
  <c r="F559" i="16"/>
  <c r="C559" i="16"/>
  <c r="B559" i="16"/>
  <c r="F558" i="16"/>
  <c r="C558" i="16"/>
  <c r="B558" i="16"/>
  <c r="F557" i="16"/>
  <c r="C557" i="16"/>
  <c r="B557" i="16"/>
  <c r="F556" i="16"/>
  <c r="C556" i="16"/>
  <c r="B556" i="16"/>
  <c r="F555" i="16"/>
  <c r="C555" i="16"/>
  <c r="B555" i="16"/>
  <c r="F554" i="16"/>
  <c r="C554" i="16"/>
  <c r="B554" i="16"/>
  <c r="F553" i="16"/>
  <c r="C553" i="16"/>
  <c r="B553" i="16"/>
  <c r="F552" i="16"/>
  <c r="C552" i="16"/>
  <c r="B552" i="16"/>
  <c r="F551" i="16"/>
  <c r="C551" i="16"/>
  <c r="B551" i="16"/>
  <c r="F550" i="16"/>
  <c r="C550" i="16"/>
  <c r="B550" i="16"/>
  <c r="F549" i="16"/>
  <c r="C549" i="16"/>
  <c r="B549" i="16"/>
  <c r="F548" i="16"/>
  <c r="C548" i="16"/>
  <c r="B548" i="16"/>
  <c r="F547" i="16"/>
  <c r="C547" i="16"/>
  <c r="B547" i="16"/>
  <c r="F546" i="16"/>
  <c r="C546" i="16"/>
  <c r="B546" i="16"/>
  <c r="F545" i="16"/>
  <c r="C545" i="16"/>
  <c r="B545" i="16"/>
  <c r="F544" i="16"/>
  <c r="C544" i="16"/>
  <c r="B544" i="16"/>
  <c r="F543" i="16"/>
  <c r="C543" i="16"/>
  <c r="B543" i="16"/>
  <c r="F542" i="16"/>
  <c r="C542" i="16"/>
  <c r="B542" i="16"/>
  <c r="F541" i="16"/>
  <c r="C541" i="16"/>
  <c r="B541" i="16"/>
  <c r="F540" i="16"/>
  <c r="C540" i="16"/>
  <c r="B540" i="16"/>
  <c r="F539" i="16"/>
  <c r="C539" i="16"/>
  <c r="B539" i="16"/>
  <c r="F538" i="16"/>
  <c r="C538" i="16"/>
  <c r="B538" i="16"/>
  <c r="F537" i="16"/>
  <c r="C537" i="16"/>
  <c r="B537" i="16"/>
  <c r="F536" i="16"/>
  <c r="C536" i="16"/>
  <c r="B536" i="16"/>
  <c r="F535" i="16"/>
  <c r="C535" i="16"/>
  <c r="B535" i="16"/>
  <c r="F534" i="16"/>
  <c r="C534" i="16"/>
  <c r="B534" i="16"/>
  <c r="F533" i="16"/>
  <c r="C533" i="16"/>
  <c r="B533" i="16"/>
  <c r="F532" i="16"/>
  <c r="C532" i="16"/>
  <c r="B532" i="16"/>
  <c r="F531" i="16"/>
  <c r="C531" i="16"/>
  <c r="B531" i="16"/>
  <c r="F530" i="16"/>
  <c r="C530" i="16"/>
  <c r="B530" i="16"/>
  <c r="F529" i="16"/>
  <c r="C529" i="16"/>
  <c r="B529" i="16"/>
  <c r="F528" i="16"/>
  <c r="C528" i="16"/>
  <c r="B528" i="16"/>
  <c r="F527" i="16"/>
  <c r="C527" i="16"/>
  <c r="B527" i="16"/>
  <c r="F526" i="16"/>
  <c r="C526" i="16"/>
  <c r="B526" i="16"/>
  <c r="F525" i="16"/>
  <c r="C525" i="16"/>
  <c r="B525" i="16"/>
  <c r="F524" i="16"/>
  <c r="C524" i="16"/>
  <c r="B524" i="16"/>
  <c r="F523" i="16"/>
  <c r="C523" i="16"/>
  <c r="B523" i="16"/>
  <c r="F522" i="16"/>
  <c r="C522" i="16"/>
  <c r="B522" i="16"/>
  <c r="F521" i="16"/>
  <c r="C521" i="16"/>
  <c r="B521" i="16"/>
  <c r="F520" i="16"/>
  <c r="C520" i="16"/>
  <c r="B520" i="16"/>
  <c r="F519" i="16"/>
  <c r="C519" i="16"/>
  <c r="B519" i="16"/>
  <c r="F518" i="16"/>
  <c r="C518" i="16"/>
  <c r="B518" i="16"/>
  <c r="F517" i="16"/>
  <c r="C517" i="16"/>
  <c r="B517" i="16"/>
  <c r="F516" i="16"/>
  <c r="C516" i="16"/>
  <c r="B516" i="16"/>
  <c r="F515" i="16"/>
  <c r="C515" i="16"/>
  <c r="B515" i="16"/>
  <c r="F514" i="16"/>
  <c r="C514" i="16"/>
  <c r="B514" i="16"/>
  <c r="F513" i="16"/>
  <c r="C513" i="16"/>
  <c r="B513" i="16"/>
  <c r="F512" i="16"/>
  <c r="C512" i="16"/>
  <c r="B512" i="16"/>
  <c r="F511" i="16"/>
  <c r="C511" i="16"/>
  <c r="B511" i="16"/>
  <c r="F510" i="16"/>
  <c r="C510" i="16"/>
  <c r="B510" i="16"/>
  <c r="F509" i="16"/>
  <c r="C509" i="16"/>
  <c r="B509" i="16"/>
  <c r="F508" i="16"/>
  <c r="C508" i="16"/>
  <c r="B508" i="16"/>
  <c r="F507" i="16"/>
  <c r="C507" i="16"/>
  <c r="B507" i="16"/>
  <c r="F506" i="16"/>
  <c r="C506" i="16"/>
  <c r="B506" i="16"/>
  <c r="F505" i="16"/>
  <c r="C505" i="16"/>
  <c r="B505" i="16"/>
  <c r="F504" i="16"/>
  <c r="C504" i="16"/>
  <c r="B504" i="16"/>
  <c r="F503" i="16"/>
  <c r="C503" i="16"/>
  <c r="B503" i="16"/>
  <c r="F502" i="16"/>
  <c r="C502" i="16"/>
  <c r="B502" i="16"/>
  <c r="F501" i="16"/>
  <c r="C501" i="16"/>
  <c r="B501" i="16"/>
  <c r="F500" i="16"/>
  <c r="C500" i="16"/>
  <c r="B500" i="16"/>
  <c r="F499" i="16"/>
  <c r="C499" i="16"/>
  <c r="B499" i="16"/>
  <c r="F498" i="16"/>
  <c r="C498" i="16"/>
  <c r="B498" i="16"/>
  <c r="F497" i="16"/>
  <c r="C497" i="16"/>
  <c r="B497" i="16"/>
  <c r="F496" i="16"/>
  <c r="C496" i="16"/>
  <c r="B496" i="16"/>
  <c r="F495" i="16"/>
  <c r="C495" i="16"/>
  <c r="B495" i="16"/>
  <c r="F494" i="16"/>
  <c r="C494" i="16"/>
  <c r="B494" i="16"/>
  <c r="F493" i="16"/>
  <c r="C493" i="16"/>
  <c r="B493" i="16"/>
  <c r="F492" i="16"/>
  <c r="C492" i="16"/>
  <c r="B492" i="16"/>
  <c r="F491" i="16"/>
  <c r="C491" i="16"/>
  <c r="B491" i="16"/>
  <c r="F490" i="16"/>
  <c r="C490" i="16"/>
  <c r="B490" i="16"/>
  <c r="F489" i="16"/>
  <c r="C489" i="16"/>
  <c r="B489" i="16"/>
  <c r="F488" i="16"/>
  <c r="C488" i="16"/>
  <c r="B488" i="16"/>
  <c r="F487" i="16"/>
  <c r="C487" i="16"/>
  <c r="B487" i="16"/>
  <c r="F486" i="16"/>
  <c r="C486" i="16"/>
  <c r="B486" i="16"/>
  <c r="F485" i="16"/>
  <c r="C485" i="16"/>
  <c r="B485" i="16"/>
  <c r="F484" i="16"/>
  <c r="C484" i="16"/>
  <c r="B484" i="16"/>
  <c r="F483" i="16"/>
  <c r="C483" i="16"/>
  <c r="B483" i="16"/>
  <c r="F482" i="16"/>
  <c r="C482" i="16"/>
  <c r="B482" i="16"/>
  <c r="F481" i="16"/>
  <c r="C481" i="16"/>
  <c r="B481" i="16"/>
  <c r="F480" i="16"/>
  <c r="C480" i="16"/>
  <c r="B480" i="16"/>
  <c r="F479" i="16"/>
  <c r="C479" i="16"/>
  <c r="B479" i="16"/>
  <c r="F478" i="16"/>
  <c r="C478" i="16"/>
  <c r="B478" i="16"/>
  <c r="F477" i="16"/>
  <c r="C477" i="16"/>
  <c r="B477" i="16"/>
  <c r="F476" i="16"/>
  <c r="C476" i="16"/>
  <c r="B476" i="16"/>
  <c r="F475" i="16"/>
  <c r="C475" i="16"/>
  <c r="B475" i="16"/>
  <c r="F474" i="16"/>
  <c r="C474" i="16"/>
  <c r="B474" i="16"/>
  <c r="F473" i="16"/>
  <c r="C473" i="16"/>
  <c r="B473" i="16"/>
  <c r="F472" i="16"/>
  <c r="C472" i="16"/>
  <c r="B472" i="16"/>
  <c r="F471" i="16"/>
  <c r="C471" i="16"/>
  <c r="B471" i="16"/>
  <c r="F470" i="16"/>
  <c r="C470" i="16"/>
  <c r="B470" i="16"/>
  <c r="F469" i="16"/>
  <c r="C469" i="16"/>
  <c r="B469" i="16"/>
  <c r="F468" i="16"/>
  <c r="C468" i="16"/>
  <c r="B468" i="16"/>
  <c r="F467" i="16"/>
  <c r="C467" i="16"/>
  <c r="B467" i="16"/>
  <c r="F466" i="16"/>
  <c r="C466" i="16"/>
  <c r="B466" i="16"/>
  <c r="F465" i="16"/>
  <c r="C465" i="16"/>
  <c r="B465" i="16"/>
  <c r="F464" i="16"/>
  <c r="C464" i="16"/>
  <c r="B464" i="16"/>
  <c r="F463" i="16"/>
  <c r="C463" i="16"/>
  <c r="B463" i="16"/>
  <c r="F462" i="16"/>
  <c r="C462" i="16"/>
  <c r="B462" i="16"/>
  <c r="F461" i="16"/>
  <c r="C461" i="16"/>
  <c r="B461" i="16"/>
  <c r="F460" i="16"/>
  <c r="C460" i="16"/>
  <c r="B460" i="16"/>
  <c r="F459" i="16"/>
  <c r="C459" i="16"/>
  <c r="B459" i="16"/>
  <c r="F458" i="16"/>
  <c r="C458" i="16"/>
  <c r="B458" i="16"/>
  <c r="F457" i="16"/>
  <c r="C457" i="16"/>
  <c r="B457" i="16"/>
  <c r="F456" i="16"/>
  <c r="C456" i="16"/>
  <c r="B456" i="16"/>
  <c r="F455" i="16"/>
  <c r="C455" i="16"/>
  <c r="B455" i="16"/>
  <c r="F454" i="16"/>
  <c r="C454" i="16"/>
  <c r="B454" i="16"/>
  <c r="F453" i="16"/>
  <c r="C453" i="16"/>
  <c r="B453" i="16"/>
  <c r="F452" i="16"/>
  <c r="C452" i="16"/>
  <c r="B452" i="16"/>
  <c r="F451" i="16"/>
  <c r="C451" i="16"/>
  <c r="B451" i="16"/>
  <c r="F450" i="16"/>
  <c r="C450" i="16"/>
  <c r="B450" i="16"/>
  <c r="F449" i="16"/>
  <c r="C449" i="16"/>
  <c r="B449" i="16"/>
  <c r="F448" i="16"/>
  <c r="C448" i="16"/>
  <c r="B448" i="16"/>
  <c r="F447" i="16"/>
  <c r="C447" i="16"/>
  <c r="B447" i="16"/>
  <c r="F446" i="16"/>
  <c r="C446" i="16"/>
  <c r="B446" i="16"/>
  <c r="F445" i="16"/>
  <c r="C445" i="16"/>
  <c r="B445" i="16"/>
  <c r="F444" i="16"/>
  <c r="C444" i="16"/>
  <c r="B444" i="16"/>
  <c r="F443" i="16"/>
  <c r="C443" i="16"/>
  <c r="B443" i="16"/>
  <c r="F442" i="16"/>
  <c r="C442" i="16"/>
  <c r="B442" i="16"/>
  <c r="F441" i="16"/>
  <c r="C441" i="16"/>
  <c r="B441" i="16"/>
  <c r="F440" i="16"/>
  <c r="C440" i="16"/>
  <c r="B440" i="16"/>
  <c r="F439" i="16"/>
  <c r="C439" i="16"/>
  <c r="B439" i="16"/>
  <c r="F438" i="16"/>
  <c r="C438" i="16"/>
  <c r="B438" i="16"/>
  <c r="F437" i="16"/>
  <c r="C437" i="16"/>
  <c r="B437" i="16"/>
  <c r="F436" i="16"/>
  <c r="C436" i="16"/>
  <c r="B436" i="16"/>
  <c r="F435" i="16"/>
  <c r="C435" i="16"/>
  <c r="B435" i="16"/>
  <c r="F434" i="16"/>
  <c r="C434" i="16"/>
  <c r="B434" i="16"/>
  <c r="F433" i="16"/>
  <c r="C433" i="16"/>
  <c r="B433" i="16"/>
  <c r="F432" i="16"/>
  <c r="C432" i="16"/>
  <c r="B432" i="16"/>
  <c r="F431" i="16"/>
  <c r="C431" i="16"/>
  <c r="B431" i="16"/>
  <c r="F430" i="16"/>
  <c r="C430" i="16"/>
  <c r="B430" i="16"/>
  <c r="F429" i="16"/>
  <c r="C429" i="16"/>
  <c r="B429" i="16"/>
  <c r="F428" i="16"/>
  <c r="C428" i="16"/>
  <c r="B428" i="16"/>
  <c r="F427" i="16"/>
  <c r="C427" i="16"/>
  <c r="B427" i="16"/>
  <c r="F426" i="16"/>
  <c r="C426" i="16"/>
  <c r="B426" i="16"/>
  <c r="F425" i="16"/>
  <c r="C425" i="16"/>
  <c r="B425" i="16"/>
  <c r="F424" i="16"/>
  <c r="C424" i="16"/>
  <c r="B424" i="16"/>
  <c r="F423" i="16"/>
  <c r="C423" i="16"/>
  <c r="B423" i="16"/>
  <c r="F422" i="16"/>
  <c r="C422" i="16"/>
  <c r="B422" i="16"/>
  <c r="F421" i="16"/>
  <c r="C421" i="16"/>
  <c r="B421" i="16"/>
  <c r="F420" i="16"/>
  <c r="C420" i="16"/>
  <c r="B420" i="16"/>
  <c r="F419" i="16"/>
  <c r="C419" i="16"/>
  <c r="B419" i="16"/>
  <c r="F418" i="16"/>
  <c r="C418" i="16"/>
  <c r="B418" i="16"/>
  <c r="F417" i="16"/>
  <c r="C417" i="16"/>
  <c r="B417" i="16"/>
  <c r="F416" i="16"/>
  <c r="C416" i="16"/>
  <c r="B416" i="16"/>
  <c r="F415" i="16"/>
  <c r="C415" i="16"/>
  <c r="B415" i="16"/>
  <c r="F414" i="16"/>
  <c r="C414" i="16"/>
  <c r="B414" i="16"/>
  <c r="F413" i="16"/>
  <c r="C413" i="16"/>
  <c r="B413" i="16"/>
  <c r="F412" i="16"/>
  <c r="C412" i="16"/>
  <c r="B412" i="16"/>
  <c r="F411" i="16"/>
  <c r="C411" i="16"/>
  <c r="B411" i="16"/>
  <c r="F410" i="16"/>
  <c r="C410" i="16"/>
  <c r="B410" i="16"/>
  <c r="F409" i="16"/>
  <c r="C409" i="16"/>
  <c r="B409" i="16"/>
  <c r="F408" i="16"/>
  <c r="C408" i="16"/>
  <c r="B408" i="16"/>
  <c r="F407" i="16"/>
  <c r="C407" i="16"/>
  <c r="B407" i="16"/>
  <c r="F406" i="16"/>
  <c r="C406" i="16"/>
  <c r="B406" i="16"/>
  <c r="F405" i="16"/>
  <c r="C405" i="16"/>
  <c r="B405" i="16"/>
  <c r="F404" i="16"/>
  <c r="C404" i="16"/>
  <c r="B404" i="16"/>
  <c r="F403" i="16"/>
  <c r="C403" i="16"/>
  <c r="B403" i="16"/>
  <c r="F402" i="16"/>
  <c r="C402" i="16"/>
  <c r="B402" i="16"/>
  <c r="F401" i="16"/>
  <c r="C401" i="16"/>
  <c r="B401" i="16"/>
  <c r="F400" i="16"/>
  <c r="C400" i="16"/>
  <c r="B400" i="16"/>
  <c r="F399" i="16"/>
  <c r="C399" i="16"/>
  <c r="B399" i="16"/>
  <c r="F398" i="16"/>
  <c r="C398" i="16"/>
  <c r="B398" i="16"/>
  <c r="F397" i="16"/>
  <c r="C397" i="16"/>
  <c r="B397" i="16"/>
  <c r="F396" i="16"/>
  <c r="C396" i="16"/>
  <c r="B396" i="16"/>
  <c r="F395" i="16"/>
  <c r="C395" i="16"/>
  <c r="B395" i="16"/>
  <c r="F394" i="16"/>
  <c r="C394" i="16"/>
  <c r="B394" i="16"/>
  <c r="F393" i="16"/>
  <c r="C393" i="16"/>
  <c r="B393" i="16"/>
  <c r="F392" i="16"/>
  <c r="C392" i="16"/>
  <c r="B392" i="16"/>
  <c r="F391" i="16"/>
  <c r="C391" i="16"/>
  <c r="B391" i="16"/>
  <c r="F390" i="16"/>
  <c r="C390" i="16"/>
  <c r="B390" i="16"/>
  <c r="F389" i="16"/>
  <c r="C389" i="16"/>
  <c r="B389" i="16"/>
  <c r="F388" i="16"/>
  <c r="C388" i="16"/>
  <c r="B388" i="16"/>
  <c r="F387" i="16"/>
  <c r="C387" i="16"/>
  <c r="B387" i="16"/>
  <c r="F386" i="16"/>
  <c r="C386" i="16"/>
  <c r="B386" i="16"/>
  <c r="F385" i="16"/>
  <c r="C385" i="16"/>
  <c r="B385" i="16"/>
  <c r="F384" i="16"/>
  <c r="C384" i="16"/>
  <c r="B384" i="16"/>
  <c r="F383" i="16"/>
  <c r="C383" i="16"/>
  <c r="B383" i="16"/>
  <c r="F382" i="16"/>
  <c r="C382" i="16"/>
  <c r="B382" i="16"/>
  <c r="F381" i="16"/>
  <c r="C381" i="16"/>
  <c r="B381" i="16"/>
  <c r="F380" i="16"/>
  <c r="C380" i="16"/>
  <c r="B380" i="16"/>
  <c r="F379" i="16"/>
  <c r="C379" i="16"/>
  <c r="B379" i="16"/>
  <c r="F378" i="16"/>
  <c r="C378" i="16"/>
  <c r="B378" i="16"/>
  <c r="F377" i="16"/>
  <c r="C377" i="16"/>
  <c r="B377" i="16"/>
  <c r="F376" i="16"/>
  <c r="C376" i="16"/>
  <c r="B376" i="16"/>
  <c r="F375" i="16"/>
  <c r="C375" i="16"/>
  <c r="B375" i="16"/>
  <c r="F374" i="16"/>
  <c r="C374" i="16"/>
  <c r="B374" i="16"/>
  <c r="F373" i="16"/>
  <c r="C373" i="16"/>
  <c r="B373" i="16"/>
  <c r="F372" i="16"/>
  <c r="C372" i="16"/>
  <c r="B372" i="16"/>
  <c r="F371" i="16"/>
  <c r="C371" i="16"/>
  <c r="B371" i="16"/>
  <c r="F370" i="16"/>
  <c r="C370" i="16"/>
  <c r="B370" i="16"/>
  <c r="F369" i="16"/>
  <c r="C369" i="16"/>
  <c r="B369" i="16"/>
  <c r="F368" i="16"/>
  <c r="C368" i="16"/>
  <c r="B368" i="16"/>
  <c r="F367" i="16"/>
  <c r="C367" i="16"/>
  <c r="B367" i="16"/>
  <c r="F366" i="16"/>
  <c r="C366" i="16"/>
  <c r="B366" i="16"/>
  <c r="F365" i="16"/>
  <c r="C365" i="16"/>
  <c r="B365" i="16"/>
  <c r="F364" i="16"/>
  <c r="C364" i="16"/>
  <c r="B364" i="16"/>
  <c r="F363" i="16"/>
  <c r="C363" i="16"/>
  <c r="B363" i="16"/>
  <c r="F362" i="16"/>
  <c r="C362" i="16"/>
  <c r="B362" i="16"/>
  <c r="F361" i="16"/>
  <c r="C361" i="16"/>
  <c r="B361" i="16"/>
  <c r="F360" i="16"/>
  <c r="C360" i="16"/>
  <c r="B360" i="16"/>
  <c r="F359" i="16"/>
  <c r="C359" i="16"/>
  <c r="B359" i="16"/>
  <c r="F358" i="16"/>
  <c r="C358" i="16"/>
  <c r="B358" i="16"/>
  <c r="F357" i="16"/>
  <c r="C357" i="16"/>
  <c r="B357" i="16"/>
  <c r="F356" i="16"/>
  <c r="C356" i="16"/>
  <c r="B356" i="16"/>
  <c r="F355" i="16"/>
  <c r="C355" i="16"/>
  <c r="B355" i="16"/>
  <c r="F354" i="16"/>
  <c r="C354" i="16"/>
  <c r="B354" i="16"/>
  <c r="F353" i="16"/>
  <c r="C353" i="16"/>
  <c r="B353" i="16"/>
  <c r="F352" i="16"/>
  <c r="C352" i="16"/>
  <c r="B352" i="16"/>
  <c r="F351" i="16"/>
  <c r="C351" i="16"/>
  <c r="B351" i="16"/>
  <c r="F350" i="16"/>
  <c r="C350" i="16"/>
  <c r="B350" i="16"/>
  <c r="F349" i="16"/>
  <c r="C349" i="16"/>
  <c r="B349" i="16"/>
  <c r="F348" i="16"/>
  <c r="C348" i="16"/>
  <c r="B348" i="16"/>
  <c r="F347" i="16"/>
  <c r="C347" i="16"/>
  <c r="B347" i="16"/>
  <c r="F346" i="16"/>
  <c r="C346" i="16"/>
  <c r="B346" i="16"/>
  <c r="F345" i="16"/>
  <c r="C345" i="16"/>
  <c r="B345" i="16"/>
  <c r="F344" i="16"/>
  <c r="C344" i="16"/>
  <c r="B344" i="16"/>
  <c r="F343" i="16"/>
  <c r="C343" i="16"/>
  <c r="B343" i="16"/>
  <c r="F342" i="16"/>
  <c r="C342" i="16"/>
  <c r="B342" i="16"/>
  <c r="F341" i="16"/>
  <c r="C341" i="16"/>
  <c r="B341" i="16"/>
  <c r="F340" i="16"/>
  <c r="C340" i="16"/>
  <c r="B340" i="16"/>
  <c r="F339" i="16"/>
  <c r="C339" i="16"/>
  <c r="B339" i="16"/>
  <c r="F338" i="16"/>
  <c r="C338" i="16"/>
  <c r="B338" i="16"/>
  <c r="F337" i="16"/>
  <c r="C337" i="16"/>
  <c r="B337" i="16"/>
  <c r="F336" i="16"/>
  <c r="C336" i="16"/>
  <c r="B336" i="16"/>
  <c r="F335" i="16"/>
  <c r="C335" i="16"/>
  <c r="B335" i="16"/>
  <c r="F334" i="16"/>
  <c r="C334" i="16"/>
  <c r="B334" i="16"/>
  <c r="F333" i="16"/>
  <c r="C333" i="16"/>
  <c r="B333" i="16"/>
  <c r="F332" i="16"/>
  <c r="C332" i="16"/>
  <c r="B332" i="16"/>
  <c r="F331" i="16"/>
  <c r="C331" i="16"/>
  <c r="B331" i="16"/>
  <c r="F330" i="16"/>
  <c r="C330" i="16"/>
  <c r="B330" i="16"/>
  <c r="F329" i="16"/>
  <c r="C329" i="16"/>
  <c r="B329" i="16"/>
  <c r="F328" i="16"/>
  <c r="C328" i="16"/>
  <c r="B328" i="16"/>
  <c r="F327" i="16"/>
  <c r="C327" i="16"/>
  <c r="B327" i="16"/>
  <c r="F326" i="16"/>
  <c r="C326" i="16"/>
  <c r="B326" i="16"/>
  <c r="F325" i="16"/>
  <c r="C325" i="16"/>
  <c r="B325" i="16"/>
  <c r="F324" i="16"/>
  <c r="C324" i="16"/>
  <c r="B324" i="16"/>
  <c r="F323" i="16"/>
  <c r="C323" i="16"/>
  <c r="B323" i="16"/>
  <c r="F322" i="16"/>
  <c r="C322" i="16"/>
  <c r="B322" i="16"/>
  <c r="F321" i="16"/>
  <c r="C321" i="16"/>
  <c r="B321" i="16"/>
  <c r="F320" i="16"/>
  <c r="C320" i="16"/>
  <c r="B320" i="16"/>
  <c r="F319" i="16"/>
  <c r="C319" i="16"/>
  <c r="B319" i="16"/>
  <c r="F318" i="16"/>
  <c r="C318" i="16"/>
  <c r="B318" i="16"/>
  <c r="F317" i="16"/>
  <c r="C317" i="16"/>
  <c r="B317" i="16"/>
  <c r="F316" i="16"/>
  <c r="C316" i="16"/>
  <c r="B316" i="16"/>
  <c r="F315" i="16"/>
  <c r="C315" i="16"/>
  <c r="B315" i="16"/>
  <c r="F314" i="16"/>
  <c r="C314" i="16"/>
  <c r="B314" i="16"/>
  <c r="F313" i="16"/>
  <c r="C313" i="16"/>
  <c r="B313" i="16"/>
  <c r="F312" i="16"/>
  <c r="C312" i="16"/>
  <c r="B312" i="16"/>
  <c r="F311" i="16"/>
  <c r="C311" i="16"/>
  <c r="B311" i="16"/>
  <c r="F310" i="16"/>
  <c r="C310" i="16"/>
  <c r="B310" i="16"/>
  <c r="F309" i="16"/>
  <c r="C309" i="16"/>
  <c r="B309" i="16"/>
  <c r="F308" i="16"/>
  <c r="C308" i="16"/>
  <c r="B308" i="16"/>
  <c r="F307" i="16"/>
  <c r="C307" i="16"/>
  <c r="B307" i="16"/>
  <c r="F306" i="16"/>
  <c r="C306" i="16"/>
  <c r="B306" i="16"/>
  <c r="F305" i="16"/>
  <c r="C305" i="16"/>
  <c r="B305" i="16"/>
  <c r="F304" i="16"/>
  <c r="C304" i="16"/>
  <c r="B304" i="16"/>
  <c r="F303" i="16"/>
  <c r="C303" i="16"/>
  <c r="B303" i="16"/>
  <c r="F302" i="16"/>
  <c r="C302" i="16"/>
  <c r="B302" i="16"/>
  <c r="F301" i="16"/>
  <c r="C301" i="16"/>
  <c r="B301" i="16"/>
  <c r="F300" i="16"/>
  <c r="C300" i="16"/>
  <c r="B300" i="16"/>
  <c r="F299" i="16"/>
  <c r="C299" i="16"/>
  <c r="B299" i="16"/>
  <c r="F298" i="16"/>
  <c r="C298" i="16"/>
  <c r="B298" i="16"/>
  <c r="F297" i="16"/>
  <c r="C297" i="16"/>
  <c r="B297" i="16"/>
  <c r="F296" i="16"/>
  <c r="C296" i="16"/>
  <c r="B296" i="16"/>
  <c r="F295" i="16"/>
  <c r="C295" i="16"/>
  <c r="B295" i="16"/>
  <c r="F294" i="16"/>
  <c r="C294" i="16"/>
  <c r="B294" i="16"/>
  <c r="F293" i="16"/>
  <c r="C293" i="16"/>
  <c r="B293" i="16"/>
  <c r="F292" i="16"/>
  <c r="C292" i="16"/>
  <c r="B292" i="16"/>
  <c r="F291" i="16"/>
  <c r="C291" i="16"/>
  <c r="B291" i="16"/>
  <c r="F290" i="16"/>
  <c r="C290" i="16"/>
  <c r="B290" i="16"/>
  <c r="F289" i="16"/>
  <c r="C289" i="16"/>
  <c r="B289" i="16"/>
  <c r="F288" i="16"/>
  <c r="C288" i="16"/>
  <c r="B288" i="16"/>
  <c r="F287" i="16"/>
  <c r="C287" i="16"/>
  <c r="B287" i="16"/>
  <c r="F286" i="16"/>
  <c r="C286" i="16"/>
  <c r="B286" i="16"/>
  <c r="F285" i="16"/>
  <c r="C285" i="16"/>
  <c r="B285" i="16"/>
  <c r="F284" i="16"/>
  <c r="C284" i="16"/>
  <c r="B284" i="16"/>
  <c r="F283" i="16"/>
  <c r="C283" i="16"/>
  <c r="B283" i="16"/>
  <c r="F282" i="16"/>
  <c r="C282" i="16"/>
  <c r="B282" i="16"/>
  <c r="F281" i="16"/>
  <c r="C281" i="16"/>
  <c r="B281" i="16"/>
  <c r="F280" i="16"/>
  <c r="C280" i="16"/>
  <c r="B280" i="16"/>
  <c r="F279" i="16"/>
  <c r="C279" i="16"/>
  <c r="B279" i="16"/>
  <c r="F278" i="16"/>
  <c r="C278" i="16"/>
  <c r="B278" i="16"/>
  <c r="F277" i="16"/>
  <c r="C277" i="16"/>
  <c r="B277" i="16"/>
  <c r="F276" i="16"/>
  <c r="C276" i="16"/>
  <c r="B276" i="16"/>
  <c r="F275" i="16"/>
  <c r="C275" i="16"/>
  <c r="B275" i="16"/>
  <c r="F274" i="16"/>
  <c r="C274" i="16"/>
  <c r="B274" i="16"/>
  <c r="F273" i="16"/>
  <c r="C273" i="16"/>
  <c r="B273" i="16"/>
  <c r="F272" i="16"/>
  <c r="C272" i="16"/>
  <c r="B272" i="16"/>
  <c r="F271" i="16"/>
  <c r="C271" i="16"/>
  <c r="B271" i="16"/>
  <c r="F270" i="16"/>
  <c r="C270" i="16"/>
  <c r="B270" i="16"/>
  <c r="F269" i="16"/>
  <c r="C269" i="16"/>
  <c r="B269" i="16"/>
  <c r="F268" i="16"/>
  <c r="C268" i="16"/>
  <c r="B268" i="16"/>
  <c r="F267" i="16"/>
  <c r="C267" i="16"/>
  <c r="B267" i="16"/>
  <c r="F266" i="16"/>
  <c r="C266" i="16"/>
  <c r="B266" i="16"/>
  <c r="F265" i="16"/>
  <c r="C265" i="16"/>
  <c r="B265" i="16"/>
  <c r="F264" i="16"/>
  <c r="C264" i="16"/>
  <c r="B264" i="16"/>
  <c r="F263" i="16"/>
  <c r="C263" i="16"/>
  <c r="B263" i="16"/>
  <c r="F262" i="16"/>
  <c r="C262" i="16"/>
  <c r="B262" i="16"/>
  <c r="F261" i="16"/>
  <c r="C261" i="16"/>
  <c r="B261" i="16"/>
  <c r="F260" i="16"/>
  <c r="C260" i="16"/>
  <c r="B260" i="16"/>
  <c r="F259" i="16"/>
  <c r="C259" i="16"/>
  <c r="B259" i="16"/>
  <c r="F258" i="16"/>
  <c r="C258" i="16"/>
  <c r="B258" i="16"/>
  <c r="F257" i="16"/>
  <c r="C257" i="16"/>
  <c r="B257" i="16"/>
  <c r="F256" i="16"/>
  <c r="C256" i="16"/>
  <c r="B256" i="16"/>
  <c r="F255" i="16"/>
  <c r="C255" i="16"/>
  <c r="B255" i="16"/>
  <c r="F254" i="16"/>
  <c r="C254" i="16"/>
  <c r="B254" i="16"/>
  <c r="F253" i="16"/>
  <c r="C253" i="16"/>
  <c r="B253" i="16"/>
  <c r="F252" i="16"/>
  <c r="C252" i="16"/>
  <c r="B252" i="16"/>
  <c r="F251" i="16"/>
  <c r="C251" i="16"/>
  <c r="B251" i="16"/>
  <c r="F250" i="16"/>
  <c r="C250" i="16"/>
  <c r="B250" i="16"/>
  <c r="F249" i="16"/>
  <c r="C249" i="16"/>
  <c r="B249" i="16"/>
  <c r="F248" i="16"/>
  <c r="C248" i="16"/>
  <c r="B248" i="16"/>
  <c r="F247" i="16"/>
  <c r="C247" i="16"/>
  <c r="B247" i="16"/>
  <c r="F246" i="16"/>
  <c r="C246" i="16"/>
  <c r="B246" i="16"/>
  <c r="F245" i="16"/>
  <c r="C245" i="16"/>
  <c r="B245" i="16"/>
  <c r="F244" i="16"/>
  <c r="C244" i="16"/>
  <c r="B244" i="16"/>
  <c r="F243" i="16"/>
  <c r="C243" i="16"/>
  <c r="B243" i="16"/>
  <c r="F242" i="16"/>
  <c r="C242" i="16"/>
  <c r="B242" i="16"/>
  <c r="F241" i="16"/>
  <c r="C241" i="16"/>
  <c r="B241" i="16"/>
  <c r="F240" i="16"/>
  <c r="C240" i="16"/>
  <c r="B240" i="16"/>
  <c r="F239" i="16"/>
  <c r="C239" i="16"/>
  <c r="B239" i="16"/>
  <c r="F238" i="16"/>
  <c r="C238" i="16"/>
  <c r="B238" i="16"/>
  <c r="F237" i="16"/>
  <c r="C237" i="16"/>
  <c r="B237" i="16"/>
  <c r="F236" i="16"/>
  <c r="C236" i="16"/>
  <c r="B236" i="16"/>
  <c r="F235" i="16"/>
  <c r="C235" i="16"/>
  <c r="B235" i="16"/>
  <c r="F234" i="16"/>
  <c r="C234" i="16"/>
  <c r="B234" i="16"/>
  <c r="F233" i="16"/>
  <c r="C233" i="16"/>
  <c r="B233" i="16"/>
  <c r="F232" i="16"/>
  <c r="C232" i="16"/>
  <c r="B232" i="16"/>
  <c r="F231" i="16"/>
  <c r="C231" i="16"/>
  <c r="B231" i="16"/>
  <c r="F230" i="16"/>
  <c r="C230" i="16"/>
  <c r="B230" i="16"/>
  <c r="F229" i="16"/>
  <c r="C229" i="16"/>
  <c r="B229" i="16"/>
  <c r="F228" i="16"/>
  <c r="C228" i="16"/>
  <c r="B228" i="16"/>
  <c r="F227" i="16"/>
  <c r="C227" i="16"/>
  <c r="B227" i="16"/>
  <c r="F226" i="16"/>
  <c r="C226" i="16"/>
  <c r="B226" i="16"/>
  <c r="F225" i="16"/>
  <c r="C225" i="16"/>
  <c r="B225" i="16"/>
  <c r="F224" i="16"/>
  <c r="C224" i="16"/>
  <c r="B224" i="16"/>
  <c r="F223" i="16"/>
  <c r="C223" i="16"/>
  <c r="B223" i="16"/>
  <c r="F222" i="16"/>
  <c r="C222" i="16"/>
  <c r="B222" i="16"/>
  <c r="F221" i="16"/>
  <c r="C221" i="16"/>
  <c r="B221" i="16"/>
  <c r="F220" i="16"/>
  <c r="C220" i="16"/>
  <c r="B220" i="16"/>
  <c r="F219" i="16"/>
  <c r="C219" i="16"/>
  <c r="B219" i="16"/>
  <c r="F218" i="16"/>
  <c r="C218" i="16"/>
  <c r="B218" i="16"/>
  <c r="F217" i="16"/>
  <c r="C217" i="16"/>
  <c r="B217" i="16"/>
  <c r="F216" i="16"/>
  <c r="C216" i="16"/>
  <c r="B216" i="16"/>
  <c r="F215" i="16"/>
  <c r="C215" i="16"/>
  <c r="B215" i="16"/>
  <c r="F214" i="16"/>
  <c r="C214" i="16"/>
  <c r="B214" i="16"/>
  <c r="F213" i="16"/>
  <c r="C213" i="16"/>
  <c r="B213" i="16"/>
  <c r="F212" i="16"/>
  <c r="C212" i="16"/>
  <c r="B212" i="16"/>
  <c r="F211" i="16"/>
  <c r="C211" i="16"/>
  <c r="B211" i="16"/>
  <c r="F210" i="16"/>
  <c r="C210" i="16"/>
  <c r="B210" i="16"/>
  <c r="F209" i="16"/>
  <c r="C209" i="16"/>
  <c r="B209" i="16"/>
  <c r="F208" i="16"/>
  <c r="C208" i="16"/>
  <c r="B208" i="16"/>
  <c r="F207" i="16"/>
  <c r="C207" i="16"/>
  <c r="B207" i="16"/>
  <c r="F206" i="16"/>
  <c r="C206" i="16"/>
  <c r="B206" i="16"/>
  <c r="F205" i="16"/>
  <c r="C205" i="16"/>
  <c r="B205" i="16"/>
  <c r="F204" i="16"/>
  <c r="C204" i="16"/>
  <c r="B204" i="16"/>
  <c r="F203" i="16"/>
  <c r="C203" i="16"/>
  <c r="B203" i="16"/>
  <c r="F202" i="16"/>
  <c r="C202" i="16"/>
  <c r="B202" i="16"/>
  <c r="F201" i="16"/>
  <c r="C201" i="16"/>
  <c r="B201" i="16"/>
  <c r="F200" i="16"/>
  <c r="C200" i="16"/>
  <c r="B200" i="16"/>
  <c r="F199" i="16"/>
  <c r="C199" i="16"/>
  <c r="B199" i="16"/>
  <c r="F198" i="16"/>
  <c r="C198" i="16"/>
  <c r="B198" i="16"/>
  <c r="F197" i="16"/>
  <c r="C197" i="16"/>
  <c r="B197" i="16"/>
  <c r="F196" i="16"/>
  <c r="C196" i="16"/>
  <c r="B196" i="16"/>
  <c r="F195" i="16"/>
  <c r="C195" i="16"/>
  <c r="B195" i="16"/>
  <c r="F194" i="16"/>
  <c r="C194" i="16"/>
  <c r="B194" i="16"/>
  <c r="F193" i="16"/>
  <c r="C193" i="16"/>
  <c r="B193" i="16"/>
  <c r="F192" i="16"/>
  <c r="C192" i="16"/>
  <c r="B192" i="16"/>
  <c r="F191" i="16"/>
  <c r="C191" i="16"/>
  <c r="B191" i="16"/>
  <c r="F190" i="16"/>
  <c r="C190" i="16"/>
  <c r="B190" i="16"/>
  <c r="F189" i="16"/>
  <c r="C189" i="16"/>
  <c r="B189" i="16"/>
  <c r="F188" i="16"/>
  <c r="C188" i="16"/>
  <c r="B188" i="16"/>
  <c r="F187" i="16"/>
  <c r="C187" i="16"/>
  <c r="B187" i="16"/>
  <c r="F186" i="16"/>
  <c r="C186" i="16"/>
  <c r="B186" i="16"/>
  <c r="F185" i="16"/>
  <c r="C185" i="16"/>
  <c r="B185" i="16"/>
  <c r="F184" i="16"/>
  <c r="C184" i="16"/>
  <c r="B184" i="16"/>
  <c r="F183" i="16"/>
  <c r="C183" i="16"/>
  <c r="B183" i="16"/>
  <c r="F182" i="16"/>
  <c r="C182" i="16"/>
  <c r="B182" i="16"/>
  <c r="F181" i="16"/>
  <c r="C181" i="16"/>
  <c r="B181" i="16"/>
  <c r="F180" i="16"/>
  <c r="C180" i="16"/>
  <c r="B180" i="16"/>
  <c r="F179" i="16"/>
  <c r="C179" i="16"/>
  <c r="B179" i="16"/>
  <c r="F178" i="16"/>
  <c r="C178" i="16"/>
  <c r="B178" i="16"/>
  <c r="F177" i="16"/>
  <c r="C177" i="16"/>
  <c r="B177" i="16"/>
  <c r="F176" i="16"/>
  <c r="C176" i="16"/>
  <c r="B176" i="16"/>
  <c r="F175" i="16"/>
  <c r="C175" i="16"/>
  <c r="B175" i="16"/>
  <c r="F174" i="16"/>
  <c r="C174" i="16"/>
  <c r="B174" i="16"/>
  <c r="F173" i="16"/>
  <c r="C173" i="16"/>
  <c r="B173" i="16"/>
  <c r="F172" i="16"/>
  <c r="C172" i="16"/>
  <c r="B172" i="16"/>
  <c r="F171" i="16"/>
  <c r="C171" i="16"/>
  <c r="B171" i="16"/>
  <c r="F170" i="16"/>
  <c r="C170" i="16"/>
  <c r="B170" i="16"/>
  <c r="F169" i="16"/>
  <c r="C169" i="16"/>
  <c r="B169" i="16"/>
  <c r="F168" i="16"/>
  <c r="C168" i="16"/>
  <c r="B168" i="16"/>
  <c r="F167" i="16"/>
  <c r="C167" i="16"/>
  <c r="B167" i="16"/>
  <c r="F166" i="16"/>
  <c r="C166" i="16"/>
  <c r="B166" i="16"/>
  <c r="F165" i="16"/>
  <c r="C165" i="16"/>
  <c r="B165" i="16"/>
  <c r="F164" i="16"/>
  <c r="C164" i="16"/>
  <c r="B164" i="16"/>
  <c r="F163" i="16"/>
  <c r="C163" i="16"/>
  <c r="B163" i="16"/>
  <c r="F162" i="16"/>
  <c r="C162" i="16"/>
  <c r="B162" i="16"/>
  <c r="F161" i="16"/>
  <c r="C161" i="16"/>
  <c r="B161" i="16"/>
  <c r="F160" i="16"/>
  <c r="C160" i="16"/>
  <c r="B160" i="16"/>
  <c r="F159" i="16"/>
  <c r="C159" i="16"/>
  <c r="B159" i="16"/>
  <c r="F158" i="16"/>
  <c r="C158" i="16"/>
  <c r="B158" i="16"/>
  <c r="F157" i="16"/>
  <c r="C157" i="16"/>
  <c r="B157" i="16"/>
  <c r="F156" i="16"/>
  <c r="C156" i="16"/>
  <c r="B156" i="16"/>
  <c r="F155" i="16"/>
  <c r="C155" i="16"/>
  <c r="B155" i="16"/>
  <c r="F154" i="16"/>
  <c r="C154" i="16"/>
  <c r="B154" i="16"/>
  <c r="F153" i="16"/>
  <c r="C153" i="16"/>
  <c r="B153" i="16"/>
  <c r="F152" i="16"/>
  <c r="C152" i="16"/>
  <c r="B152" i="16"/>
  <c r="F151" i="16"/>
  <c r="C151" i="16"/>
  <c r="B151" i="16"/>
  <c r="F150" i="16"/>
  <c r="C150" i="16"/>
  <c r="B150" i="16"/>
  <c r="F149" i="16"/>
  <c r="C149" i="16"/>
  <c r="B149" i="16"/>
  <c r="F148" i="16"/>
  <c r="C148" i="16"/>
  <c r="B148" i="16"/>
  <c r="F147" i="16"/>
  <c r="C147" i="16"/>
  <c r="B147" i="16"/>
  <c r="F146" i="16"/>
  <c r="C146" i="16"/>
  <c r="B146" i="16"/>
  <c r="F145" i="16"/>
  <c r="C145" i="16"/>
  <c r="B145" i="16"/>
  <c r="F144" i="16"/>
  <c r="C144" i="16"/>
  <c r="B144" i="16"/>
  <c r="F143" i="16"/>
  <c r="C143" i="16"/>
  <c r="B143" i="16"/>
  <c r="F142" i="16"/>
  <c r="C142" i="16"/>
  <c r="B142" i="16"/>
  <c r="F141" i="16"/>
  <c r="C141" i="16"/>
  <c r="B141" i="16"/>
  <c r="F140" i="16"/>
  <c r="C140" i="16"/>
  <c r="B140" i="16"/>
  <c r="F139" i="16"/>
  <c r="C139" i="16"/>
  <c r="B139" i="16"/>
  <c r="F138" i="16"/>
  <c r="C138" i="16"/>
  <c r="B138" i="16"/>
  <c r="F137" i="16"/>
  <c r="C137" i="16"/>
  <c r="B137" i="16"/>
  <c r="F136" i="16"/>
  <c r="C136" i="16"/>
  <c r="B136" i="16"/>
  <c r="F135" i="16"/>
  <c r="C135" i="16"/>
  <c r="B135" i="16"/>
  <c r="F134" i="16"/>
  <c r="C134" i="16"/>
  <c r="B134" i="16"/>
  <c r="F133" i="16"/>
  <c r="C133" i="16"/>
  <c r="B133" i="16"/>
  <c r="F132" i="16"/>
  <c r="C132" i="16"/>
  <c r="B132" i="16"/>
  <c r="F131" i="16"/>
  <c r="C131" i="16"/>
  <c r="B131" i="16"/>
  <c r="F130" i="16"/>
  <c r="C130" i="16"/>
  <c r="B130" i="16"/>
  <c r="F129" i="16"/>
  <c r="C129" i="16"/>
  <c r="B129" i="16"/>
  <c r="F128" i="16"/>
  <c r="C128" i="16"/>
  <c r="B128" i="16"/>
  <c r="F127" i="16"/>
  <c r="C127" i="16"/>
  <c r="B127" i="16"/>
  <c r="F126" i="16"/>
  <c r="C126" i="16"/>
  <c r="B126" i="16"/>
  <c r="F125" i="16"/>
  <c r="C125" i="16"/>
  <c r="B125" i="16"/>
  <c r="F124" i="16"/>
  <c r="C124" i="16"/>
  <c r="B124" i="16"/>
  <c r="F123" i="16"/>
  <c r="C123" i="16"/>
  <c r="B123" i="16"/>
  <c r="F122" i="16"/>
  <c r="C122" i="16"/>
  <c r="B122" i="16"/>
  <c r="F121" i="16"/>
  <c r="C121" i="16"/>
  <c r="B121" i="16"/>
  <c r="F120" i="16"/>
  <c r="C120" i="16"/>
  <c r="B120" i="16"/>
  <c r="F119" i="16"/>
  <c r="C119" i="16"/>
  <c r="B119" i="16"/>
  <c r="F118" i="16"/>
  <c r="C118" i="16"/>
  <c r="B118" i="16"/>
  <c r="F117" i="16"/>
  <c r="C117" i="16"/>
  <c r="B117" i="16"/>
  <c r="F116" i="16"/>
  <c r="C116" i="16"/>
  <c r="B116" i="16"/>
  <c r="F115" i="16"/>
  <c r="C115" i="16"/>
  <c r="B115" i="16"/>
  <c r="F114" i="16"/>
  <c r="C114" i="16"/>
  <c r="B114" i="16"/>
  <c r="F113" i="16"/>
  <c r="C113" i="16"/>
  <c r="B113" i="16"/>
  <c r="F112" i="16"/>
  <c r="C112" i="16"/>
  <c r="B112" i="16"/>
  <c r="F111" i="16"/>
  <c r="C111" i="16"/>
  <c r="B111" i="16"/>
  <c r="F110" i="16"/>
  <c r="C110" i="16"/>
  <c r="B110" i="16"/>
  <c r="F109" i="16"/>
  <c r="C109" i="16"/>
  <c r="B109" i="16"/>
  <c r="F108" i="16"/>
  <c r="C108" i="16"/>
  <c r="B108" i="16"/>
  <c r="F107" i="16"/>
  <c r="C107" i="16"/>
  <c r="B107" i="16"/>
  <c r="F106" i="16"/>
  <c r="C106" i="16"/>
  <c r="B106" i="16"/>
  <c r="F105" i="16"/>
  <c r="C105" i="16"/>
  <c r="B105" i="16"/>
  <c r="F104" i="16"/>
  <c r="C104" i="16"/>
  <c r="B104" i="16"/>
  <c r="F103" i="16"/>
  <c r="C103" i="16"/>
  <c r="B103" i="16"/>
  <c r="F102" i="16"/>
  <c r="C102" i="16"/>
  <c r="B102" i="16"/>
  <c r="F101" i="16"/>
  <c r="C101" i="16"/>
  <c r="B101" i="16"/>
  <c r="F100" i="16"/>
  <c r="C100" i="16"/>
  <c r="B100" i="16"/>
  <c r="F99" i="16"/>
  <c r="C99" i="16"/>
  <c r="B99" i="16"/>
  <c r="F98" i="16"/>
  <c r="C98" i="16"/>
  <c r="B98" i="16"/>
  <c r="F97" i="16"/>
  <c r="C97" i="16"/>
  <c r="B97" i="16"/>
  <c r="F96" i="16"/>
  <c r="C96" i="16"/>
  <c r="B96" i="16"/>
  <c r="F95" i="16"/>
  <c r="C95" i="16"/>
  <c r="B95" i="16"/>
  <c r="F94" i="16"/>
  <c r="C94" i="16"/>
  <c r="B94" i="16"/>
  <c r="F93" i="16"/>
  <c r="C93" i="16"/>
  <c r="B93" i="16"/>
  <c r="F92" i="16"/>
  <c r="C92" i="16"/>
  <c r="B92" i="16"/>
  <c r="F91" i="16"/>
  <c r="C91" i="16"/>
  <c r="B91" i="16"/>
  <c r="F90" i="16"/>
  <c r="C90" i="16"/>
  <c r="B90" i="16"/>
  <c r="F89" i="16"/>
  <c r="C89" i="16"/>
  <c r="B89" i="16"/>
  <c r="F88" i="16"/>
  <c r="C88" i="16"/>
  <c r="B88" i="16"/>
  <c r="F87" i="16"/>
  <c r="C87" i="16"/>
  <c r="B87" i="16"/>
  <c r="F86" i="16"/>
  <c r="C86" i="16"/>
  <c r="B86" i="16"/>
  <c r="F85" i="16"/>
  <c r="C85" i="16"/>
  <c r="B85" i="16"/>
  <c r="F84" i="16"/>
  <c r="C84" i="16"/>
  <c r="B84" i="16"/>
  <c r="F83" i="16"/>
  <c r="C83" i="16"/>
  <c r="B83" i="16"/>
  <c r="F82" i="16"/>
  <c r="C82" i="16"/>
  <c r="B82" i="16"/>
  <c r="F81" i="16"/>
  <c r="C81" i="16"/>
  <c r="B81" i="16"/>
  <c r="F80" i="16"/>
  <c r="C80" i="16"/>
  <c r="B80" i="16"/>
  <c r="F79" i="16"/>
  <c r="C79" i="16"/>
  <c r="B79" i="16"/>
  <c r="F78" i="16"/>
  <c r="C78" i="16"/>
  <c r="B78" i="16"/>
  <c r="F77" i="16"/>
  <c r="C77" i="16"/>
  <c r="B77" i="16"/>
  <c r="F76" i="16"/>
  <c r="C76" i="16"/>
  <c r="B76" i="16"/>
  <c r="F75" i="16"/>
  <c r="C75" i="16"/>
  <c r="B75" i="16"/>
  <c r="F74" i="16"/>
  <c r="C74" i="16"/>
  <c r="B74" i="16"/>
  <c r="F73" i="16"/>
  <c r="C73" i="16"/>
  <c r="B73" i="16"/>
  <c r="F72" i="16"/>
  <c r="C72" i="16"/>
  <c r="B72" i="16"/>
  <c r="F71" i="16"/>
  <c r="C71" i="16"/>
  <c r="B71" i="16"/>
  <c r="F70" i="16"/>
  <c r="C70" i="16"/>
  <c r="B70" i="16"/>
  <c r="F69" i="16"/>
  <c r="C69" i="16"/>
  <c r="B69" i="16"/>
  <c r="F68" i="16"/>
  <c r="C68" i="16"/>
  <c r="B68" i="16"/>
  <c r="F67" i="16"/>
  <c r="C67" i="16"/>
  <c r="B67" i="16"/>
  <c r="F66" i="16"/>
  <c r="C66" i="16"/>
  <c r="B66" i="16"/>
  <c r="F65" i="16"/>
  <c r="C65" i="16"/>
  <c r="B65" i="16"/>
  <c r="F64" i="16"/>
  <c r="C64" i="16"/>
  <c r="B64" i="16"/>
  <c r="F63" i="16"/>
  <c r="C63" i="16"/>
  <c r="B63" i="16"/>
  <c r="F62" i="16"/>
  <c r="C62" i="16"/>
  <c r="B62" i="16"/>
  <c r="F61" i="16"/>
  <c r="C61" i="16"/>
  <c r="B61" i="16"/>
  <c r="F60" i="16"/>
  <c r="C60" i="16"/>
  <c r="B60" i="16"/>
  <c r="F59" i="16"/>
  <c r="C59" i="16"/>
  <c r="B59" i="16"/>
  <c r="F58" i="16"/>
  <c r="C58" i="16"/>
  <c r="B58" i="16"/>
  <c r="F57" i="16"/>
  <c r="C57" i="16"/>
  <c r="B57" i="16"/>
  <c r="F56" i="16"/>
  <c r="C56" i="16"/>
  <c r="B56" i="16"/>
  <c r="F55" i="16"/>
  <c r="C55" i="16"/>
  <c r="B55" i="16"/>
  <c r="F54" i="16"/>
  <c r="C54" i="16"/>
  <c r="B54" i="16"/>
  <c r="F53" i="16"/>
  <c r="C53" i="16"/>
  <c r="B53" i="16"/>
  <c r="F52" i="16"/>
  <c r="C52" i="16"/>
  <c r="B52" i="16"/>
  <c r="F51" i="16"/>
  <c r="C51" i="16"/>
  <c r="B51" i="16"/>
  <c r="F50" i="16"/>
  <c r="C50" i="16"/>
  <c r="B50" i="16"/>
  <c r="F49" i="16"/>
  <c r="C49" i="16"/>
  <c r="B49" i="16"/>
  <c r="F48" i="16"/>
  <c r="C48" i="16"/>
  <c r="B48" i="16"/>
  <c r="F47" i="16"/>
  <c r="C47" i="16"/>
  <c r="B47" i="16"/>
  <c r="F46" i="16"/>
  <c r="C46" i="16"/>
  <c r="B46" i="16"/>
  <c r="F45" i="16"/>
  <c r="C45" i="16"/>
  <c r="B45" i="16"/>
  <c r="F44" i="16"/>
  <c r="C44" i="16"/>
  <c r="B44" i="16"/>
  <c r="F43" i="16"/>
  <c r="C43" i="16"/>
  <c r="B43" i="16"/>
  <c r="F42" i="16"/>
  <c r="C42" i="16"/>
  <c r="B42" i="16"/>
  <c r="F41" i="16"/>
  <c r="C41" i="16"/>
  <c r="B41" i="16"/>
  <c r="F40" i="16"/>
  <c r="C40" i="16"/>
  <c r="B40" i="16"/>
  <c r="F39" i="16"/>
  <c r="C39" i="16"/>
  <c r="B39" i="16"/>
  <c r="F38" i="16"/>
  <c r="C38" i="16"/>
  <c r="B38" i="16"/>
  <c r="F37" i="16"/>
  <c r="C37" i="16"/>
  <c r="B37" i="16"/>
  <c r="F36" i="16"/>
  <c r="C36" i="16"/>
  <c r="B36" i="16"/>
  <c r="F35" i="16"/>
  <c r="C35" i="16"/>
  <c r="B35" i="16"/>
  <c r="F34" i="16"/>
  <c r="C34" i="16"/>
  <c r="B34" i="16"/>
  <c r="F33" i="16"/>
  <c r="C33" i="16"/>
  <c r="B33" i="16"/>
  <c r="F32" i="16"/>
  <c r="C32" i="16"/>
  <c r="B32" i="16"/>
  <c r="F31" i="16"/>
  <c r="C31" i="16"/>
  <c r="B31" i="16"/>
  <c r="F30" i="16"/>
  <c r="C30" i="16"/>
  <c r="B30" i="16"/>
  <c r="F29" i="16"/>
  <c r="C29" i="16"/>
  <c r="B29" i="16"/>
  <c r="F28" i="16"/>
  <c r="C28" i="16"/>
  <c r="B28" i="16"/>
  <c r="F27" i="16"/>
  <c r="C27" i="16"/>
  <c r="B27" i="16"/>
  <c r="F26" i="16"/>
  <c r="C26" i="16"/>
  <c r="B26" i="16"/>
  <c r="F25" i="16"/>
  <c r="C25" i="16"/>
  <c r="B25" i="16"/>
  <c r="F24" i="16"/>
  <c r="C24" i="16"/>
  <c r="B24" i="16"/>
  <c r="F23" i="16"/>
  <c r="C23" i="16"/>
  <c r="B23" i="16"/>
  <c r="F22" i="16"/>
  <c r="C22" i="16"/>
  <c r="B22" i="16"/>
  <c r="F21" i="16"/>
  <c r="C21" i="16"/>
  <c r="B21" i="16"/>
  <c r="F20" i="16"/>
  <c r="C20" i="16"/>
  <c r="B20" i="16"/>
  <c r="F19" i="16"/>
  <c r="C19" i="16"/>
  <c r="B19" i="16"/>
  <c r="F18" i="16"/>
  <c r="C18" i="16"/>
  <c r="B18" i="16"/>
  <c r="F17" i="16"/>
  <c r="C17" i="16"/>
  <c r="B17" i="16"/>
  <c r="F16" i="16"/>
  <c r="C16" i="16"/>
  <c r="B16" i="16"/>
  <c r="F15" i="16"/>
  <c r="C15" i="16"/>
  <c r="B15" i="16"/>
  <c r="F14" i="16"/>
  <c r="C14" i="16"/>
  <c r="B14" i="16"/>
  <c r="F13" i="16"/>
  <c r="C13" i="16"/>
  <c r="B13" i="16"/>
  <c r="F12" i="16"/>
  <c r="C12" i="16"/>
  <c r="B12" i="16"/>
  <c r="F11" i="16"/>
  <c r="C11" i="16"/>
  <c r="B11" i="16"/>
  <c r="F10" i="16"/>
  <c r="C10" i="16"/>
  <c r="B10" i="16"/>
  <c r="F9" i="16"/>
  <c r="C9" i="16"/>
  <c r="B9" i="16"/>
  <c r="F8" i="16"/>
  <c r="C8" i="16"/>
  <c r="B8" i="16"/>
  <c r="F7" i="16"/>
  <c r="C7" i="16"/>
  <c r="B7" i="16"/>
  <c r="F6" i="16"/>
  <c r="C6" i="16"/>
  <c r="B6" i="16"/>
  <c r="F5" i="16"/>
  <c r="C5" i="16"/>
  <c r="B5" i="16"/>
  <c r="F4" i="16"/>
  <c r="C4" i="16"/>
  <c r="B4" i="16"/>
  <c r="F3" i="16"/>
  <c r="C3" i="16"/>
  <c r="B3" i="16"/>
  <c r="F2" i="16"/>
  <c r="C2" i="16"/>
  <c r="B2" i="16"/>
  <c r="C733" i="43"/>
  <c r="C745" i="43"/>
  <c r="C757" i="43"/>
  <c r="C769" i="43"/>
  <c r="C781" i="43"/>
  <c r="C793" i="43"/>
  <c r="C805" i="43"/>
  <c r="C817" i="43"/>
  <c r="C829" i="43"/>
  <c r="C841" i="43"/>
  <c r="C853" i="43"/>
  <c r="C865" i="43"/>
  <c r="C877" i="43"/>
  <c r="C889" i="43"/>
  <c r="C901" i="43"/>
  <c r="C913" i="43"/>
  <c r="C925" i="43"/>
  <c r="C937" i="43"/>
  <c r="C949" i="43"/>
  <c r="C961" i="43"/>
  <c r="C973" i="43"/>
  <c r="C985" i="43"/>
  <c r="C997" i="43"/>
  <c r="C1009" i="43"/>
  <c r="C1021" i="43"/>
  <c r="C1033" i="43"/>
  <c r="C1045" i="43"/>
  <c r="C1057" i="43"/>
  <c r="C1069" i="43"/>
  <c r="C1081" i="43"/>
  <c r="C1093" i="43"/>
  <c r="C1105" i="43"/>
  <c r="C1117" i="43"/>
  <c r="C1129" i="43"/>
  <c r="C1141" i="43"/>
  <c r="C1153" i="43"/>
  <c r="C1165" i="43"/>
  <c r="C1177" i="43"/>
  <c r="C734" i="43"/>
  <c r="C746" i="43"/>
  <c r="C758" i="43"/>
  <c r="C770" i="43"/>
  <c r="C782" i="43"/>
  <c r="C794" i="43"/>
  <c r="C806" i="43"/>
  <c r="C818" i="43"/>
  <c r="C830" i="43"/>
  <c r="C842" i="43"/>
  <c r="C854" i="43"/>
  <c r="C866" i="43"/>
  <c r="C878" i="43"/>
  <c r="C890" i="43"/>
  <c r="C902" i="43"/>
  <c r="C914" i="43"/>
  <c r="C926" i="43"/>
  <c r="C938" i="43"/>
  <c r="C950" i="43"/>
  <c r="C962" i="43"/>
  <c r="C974" i="43"/>
  <c r="C986" i="43"/>
  <c r="C998" i="43"/>
  <c r="C1010" i="43"/>
  <c r="C1022" i="43"/>
  <c r="C1034" i="43"/>
  <c r="C1046" i="43"/>
  <c r="C1058" i="43"/>
  <c r="C1070" i="43"/>
  <c r="C1082" i="43"/>
  <c r="C1094" i="43"/>
  <c r="C1106" i="43"/>
  <c r="C1118" i="43"/>
  <c r="C1130" i="43"/>
  <c r="C1142" i="43"/>
  <c r="C1154" i="43"/>
  <c r="C1166" i="43"/>
  <c r="C1178" i="43"/>
  <c r="C735" i="43"/>
  <c r="C747" i="43"/>
  <c r="C759" i="43"/>
  <c r="C771" i="43"/>
  <c r="C783" i="43"/>
  <c r="C795" i="43"/>
  <c r="C807" i="43"/>
  <c r="C819" i="43"/>
  <c r="C831" i="43"/>
  <c r="C843" i="43"/>
  <c r="C855" i="43"/>
  <c r="C867" i="43"/>
  <c r="C879" i="43"/>
  <c r="C891" i="43"/>
  <c r="C903" i="43"/>
  <c r="C915" i="43"/>
  <c r="C927" i="43"/>
  <c r="C939" i="43"/>
  <c r="C951" i="43"/>
  <c r="C963" i="43"/>
  <c r="C975" i="43"/>
  <c r="C987" i="43"/>
  <c r="C999" i="43"/>
  <c r="C1011" i="43"/>
  <c r="C1023" i="43"/>
  <c r="C1035" i="43"/>
  <c r="C1047" i="43"/>
  <c r="C1059" i="43"/>
  <c r="C1071" i="43"/>
  <c r="C1083" i="43"/>
  <c r="C1095" i="43"/>
  <c r="C1107" i="43"/>
  <c r="C1119" i="43"/>
  <c r="C1131" i="43"/>
  <c r="C1143" i="43"/>
  <c r="C1155" i="43"/>
  <c r="C1167" i="43"/>
  <c r="C1179" i="43"/>
  <c r="C736" i="43"/>
  <c r="C748" i="43"/>
  <c r="C760" i="43"/>
  <c r="C772" i="43"/>
  <c r="C784" i="43"/>
  <c r="C796" i="43"/>
  <c r="C808" i="43"/>
  <c r="C820" i="43"/>
  <c r="C832" i="43"/>
  <c r="C844" i="43"/>
  <c r="C856" i="43"/>
  <c r="C868" i="43"/>
  <c r="C880" i="43"/>
  <c r="C892" i="43"/>
  <c r="C904" i="43"/>
  <c r="C916" i="43"/>
  <c r="C928" i="43"/>
  <c r="C940" i="43"/>
  <c r="C952" i="43"/>
  <c r="C964" i="43"/>
  <c r="C976" i="43"/>
  <c r="C988" i="43"/>
  <c r="C1000" i="43"/>
  <c r="C1012" i="43"/>
  <c r="C1024" i="43"/>
  <c r="C1036" i="43"/>
  <c r="C1048" i="43"/>
  <c r="C1060" i="43"/>
  <c r="C1072" i="43"/>
  <c r="C1084" i="43"/>
  <c r="C1096" i="43"/>
  <c r="C1108" i="43"/>
  <c r="C1120" i="43"/>
  <c r="C1132" i="43"/>
  <c r="C1144" i="43"/>
  <c r="C1156" i="43"/>
  <c r="C1168" i="43"/>
  <c r="C1180" i="43"/>
  <c r="C739" i="43"/>
  <c r="C751" i="43"/>
  <c r="C763" i="43"/>
  <c r="C775" i="43"/>
  <c r="C787" i="43"/>
  <c r="C799" i="43"/>
  <c r="C811" i="43"/>
  <c r="C823" i="43"/>
  <c r="C835" i="43"/>
  <c r="C847" i="43"/>
  <c r="C859" i="43"/>
  <c r="C871" i="43"/>
  <c r="C883" i="43"/>
  <c r="C895" i="43"/>
  <c r="C907" i="43"/>
  <c r="C919" i="43"/>
  <c r="C931" i="43"/>
  <c r="C943" i="43"/>
  <c r="C955" i="43"/>
  <c r="C967" i="43"/>
  <c r="C979" i="43"/>
  <c r="C991" i="43"/>
  <c r="C1003" i="43"/>
  <c r="C1015" i="43"/>
  <c r="C1027" i="43"/>
  <c r="C1039" i="43"/>
  <c r="C1051" i="43"/>
  <c r="C1063" i="43"/>
  <c r="C1075" i="43"/>
  <c r="C1087" i="43"/>
  <c r="C1099" i="43"/>
  <c r="C1111" i="43"/>
  <c r="C1123" i="43"/>
  <c r="C1135" i="43"/>
  <c r="C1147" i="43"/>
  <c r="C1159" i="43"/>
  <c r="C1171" i="43"/>
  <c r="C1183" i="43"/>
  <c r="C740" i="43"/>
  <c r="C752" i="43"/>
  <c r="C764" i="43"/>
  <c r="C776" i="43"/>
  <c r="C788" i="43"/>
  <c r="C800" i="43"/>
  <c r="C812" i="43"/>
  <c r="C824" i="43"/>
  <c r="C836" i="43"/>
  <c r="C848" i="43"/>
  <c r="C860" i="43"/>
  <c r="C872" i="43"/>
  <c r="C884" i="43"/>
  <c r="C896" i="43"/>
  <c r="C908" i="43"/>
  <c r="C920" i="43"/>
  <c r="C932" i="43"/>
  <c r="C944" i="43"/>
  <c r="C956" i="43"/>
  <c r="C968" i="43"/>
  <c r="C980" i="43"/>
  <c r="C992" i="43"/>
  <c r="C1004" i="43"/>
  <c r="C1016" i="43"/>
  <c r="C1028" i="43"/>
  <c r="C1040" i="43"/>
  <c r="C1052" i="43"/>
  <c r="C1064" i="43"/>
  <c r="C1076" i="43"/>
  <c r="C1088" i="43"/>
  <c r="C1100" i="43"/>
  <c r="C1112" i="43"/>
  <c r="C1124" i="43"/>
  <c r="C1136" i="43"/>
  <c r="C1148" i="43"/>
  <c r="C1160" i="43"/>
  <c r="C1172" i="43"/>
  <c r="C1184" i="43"/>
  <c r="C737" i="43"/>
  <c r="C761" i="43"/>
  <c r="C785" i="43"/>
  <c r="C809" i="43"/>
  <c r="C833" i="43"/>
  <c r="C857" i="43"/>
  <c r="C881" i="43"/>
  <c r="C905" i="43"/>
  <c r="C929" i="43"/>
  <c r="C953" i="43"/>
  <c r="C977" i="43"/>
  <c r="C1001" i="43"/>
  <c r="C1025" i="43"/>
  <c r="C1049" i="43"/>
  <c r="C1073" i="43"/>
  <c r="C1097" i="43"/>
  <c r="C1121" i="43"/>
  <c r="C1145" i="43"/>
  <c r="C1169" i="43"/>
  <c r="C738" i="43"/>
  <c r="C762" i="43"/>
  <c r="C786" i="43"/>
  <c r="C810" i="43"/>
  <c r="C834" i="43"/>
  <c r="C858" i="43"/>
  <c r="C882" i="43"/>
  <c r="C906" i="43"/>
  <c r="C930" i="43"/>
  <c r="C954" i="43"/>
  <c r="C978" i="43"/>
  <c r="C1002" i="43"/>
  <c r="C1026" i="43"/>
  <c r="C1050" i="43"/>
  <c r="C1074" i="43"/>
  <c r="C1098" i="43"/>
  <c r="C1122" i="43"/>
  <c r="C1146" i="43"/>
  <c r="C1170" i="43"/>
  <c r="C741" i="43"/>
  <c r="C765" i="43"/>
  <c r="C789" i="43"/>
  <c r="C813" i="43"/>
  <c r="C837" i="43"/>
  <c r="C861" i="43"/>
  <c r="C885" i="43"/>
  <c r="C909" i="43"/>
  <c r="C933" i="43"/>
  <c r="C957" i="43"/>
  <c r="C981" i="43"/>
  <c r="C1005" i="43"/>
  <c r="C1029" i="43"/>
  <c r="C1053" i="43"/>
  <c r="C1077" i="43"/>
  <c r="C1101" i="43"/>
  <c r="C1125" i="43"/>
  <c r="C1149" i="43"/>
  <c r="C1173" i="43"/>
  <c r="C742" i="43"/>
  <c r="C766" i="43"/>
  <c r="C790" i="43"/>
  <c r="C814" i="43"/>
  <c r="C838" i="43"/>
  <c r="C862" i="43"/>
  <c r="C886" i="43"/>
  <c r="C910" i="43"/>
  <c r="C934" i="43"/>
  <c r="C958" i="43"/>
  <c r="C982" i="43"/>
  <c r="C1006" i="43"/>
  <c r="C1030" i="43"/>
  <c r="C1054" i="43"/>
  <c r="C1078" i="43"/>
  <c r="C1102" i="43"/>
  <c r="C1126" i="43"/>
  <c r="C1150" i="43"/>
  <c r="C1174" i="43"/>
  <c r="C743" i="43"/>
  <c r="C767" i="43"/>
  <c r="C791" i="43"/>
  <c r="C815" i="43"/>
  <c r="C839" i="43"/>
  <c r="C863" i="43"/>
  <c r="C887" i="43"/>
  <c r="C911" i="43"/>
  <c r="C935" i="43"/>
  <c r="C959" i="43"/>
  <c r="C983" i="43"/>
  <c r="C1007" i="43"/>
  <c r="C1031" i="43"/>
  <c r="C1055" i="43"/>
  <c r="C1079" i="43"/>
  <c r="C1103" i="43"/>
  <c r="C1127" i="43"/>
  <c r="C1151" i="43"/>
  <c r="C1175" i="43"/>
  <c r="C744" i="43"/>
  <c r="C864" i="43"/>
  <c r="C888" i="43"/>
  <c r="C912" i="43"/>
  <c r="C936" i="43"/>
  <c r="C960" i="43"/>
  <c r="C984" i="43"/>
  <c r="C1008" i="43"/>
  <c r="C1032" i="43"/>
  <c r="C1056" i="43"/>
  <c r="C1080" i="43"/>
  <c r="C1104" i="43"/>
  <c r="C1128" i="43"/>
  <c r="C1152" i="43"/>
  <c r="C1176" i="43"/>
  <c r="C749" i="43"/>
  <c r="C773" i="43"/>
  <c r="C797" i="43"/>
  <c r="C821" i="43"/>
  <c r="C845" i="43"/>
  <c r="C869" i="43"/>
  <c r="C893" i="43"/>
  <c r="C917" i="43"/>
  <c r="C941" i="43"/>
  <c r="C965" i="43"/>
  <c r="C989" i="43"/>
  <c r="C1013" i="43"/>
  <c r="C1037" i="43"/>
  <c r="C1061" i="43"/>
  <c r="C1085" i="43"/>
  <c r="C1109" i="43"/>
  <c r="C1133" i="43"/>
  <c r="C1157" i="43"/>
  <c r="C1181" i="43"/>
  <c r="C750" i="43"/>
  <c r="C798" i="43"/>
  <c r="C846" i="43"/>
  <c r="C898" i="43"/>
  <c r="C948" i="43"/>
  <c r="C1017" i="43"/>
  <c r="C1067" i="43"/>
  <c r="C1134" i="43"/>
  <c r="C1186" i="43"/>
  <c r="C754" i="43"/>
  <c r="C850" i="43"/>
  <c r="C900" i="43"/>
  <c r="C969" i="43"/>
  <c r="C1019" i="43"/>
  <c r="C1086" i="43"/>
  <c r="C1138" i="43"/>
  <c r="C756" i="43"/>
  <c r="C852" i="43"/>
  <c r="C921" i="43"/>
  <c r="C971" i="43"/>
  <c r="C1038" i="43"/>
  <c r="C1090" i="43"/>
  <c r="C1140" i="43"/>
  <c r="C753" i="43"/>
  <c r="C801" i="43"/>
  <c r="C849" i="43"/>
  <c r="C899" i="43"/>
  <c r="C966" i="43"/>
  <c r="C1018" i="43"/>
  <c r="C1068" i="43"/>
  <c r="C1137" i="43"/>
  <c r="C1187" i="43"/>
  <c r="C802" i="43"/>
  <c r="C755" i="43"/>
  <c r="C803" i="43"/>
  <c r="C851" i="43"/>
  <c r="C918" i="43"/>
  <c r="C970" i="43"/>
  <c r="C1020" i="43"/>
  <c r="C1089" i="43"/>
  <c r="C1139" i="43"/>
  <c r="C774" i="43"/>
  <c r="C822" i="43"/>
  <c r="C873" i="43"/>
  <c r="C923" i="43"/>
  <c r="C990" i="43"/>
  <c r="C1042" i="43"/>
  <c r="C1092" i="43"/>
  <c r="C1161" i="43"/>
  <c r="C777" i="43"/>
  <c r="C825" i="43"/>
  <c r="C874" i="43"/>
  <c r="C924" i="43"/>
  <c r="C993" i="43"/>
  <c r="C1043" i="43"/>
  <c r="C1110" i="43"/>
  <c r="C1162" i="43"/>
  <c r="C768" i="43"/>
  <c r="C875" i="43"/>
  <c r="C996" i="43"/>
  <c r="C1158" i="43"/>
  <c r="C779" i="43"/>
  <c r="C942" i="43"/>
  <c r="C972" i="43"/>
  <c r="C994" i="43"/>
  <c r="C995" i="43"/>
  <c r="C778" i="43"/>
  <c r="C876" i="43"/>
  <c r="C1014" i="43"/>
  <c r="C1163" i="43"/>
  <c r="C894" i="43"/>
  <c r="C1041" i="43"/>
  <c r="C1164" i="43"/>
  <c r="C922" i="43"/>
  <c r="C1062" i="43"/>
  <c r="C1185" i="43"/>
  <c r="C804" i="43"/>
  <c r="C1065" i="43"/>
  <c r="C1113" i="43"/>
  <c r="C828" i="43"/>
  <c r="C840" i="43"/>
  <c r="C870" i="43"/>
  <c r="C780" i="43"/>
  <c r="C897" i="43"/>
  <c r="C1044" i="43"/>
  <c r="C1182" i="43"/>
  <c r="C792" i="43"/>
  <c r="C1115" i="43"/>
  <c r="C816" i="43"/>
  <c r="C945" i="43"/>
  <c r="C1066" i="43"/>
  <c r="C947" i="43"/>
  <c r="C1114" i="43"/>
  <c r="C1116" i="43"/>
  <c r="C826" i="43"/>
  <c r="C946" i="43"/>
  <c r="C1091" i="43"/>
  <c r="C827" i="43"/>
  <c r="C733" i="42"/>
  <c r="C745" i="42"/>
  <c r="C757" i="42"/>
  <c r="C769" i="42"/>
  <c r="C781" i="42"/>
  <c r="C793" i="42"/>
  <c r="C805" i="42"/>
  <c r="C817" i="42"/>
  <c r="C829" i="42"/>
  <c r="C841" i="42"/>
  <c r="C853" i="42"/>
  <c r="C865" i="42"/>
  <c r="C877" i="42"/>
  <c r="C889" i="42"/>
  <c r="C901" i="42"/>
  <c r="C913" i="42"/>
  <c r="C925" i="42"/>
  <c r="C937" i="42"/>
  <c r="C949" i="42"/>
  <c r="C961" i="42"/>
  <c r="C973" i="42"/>
  <c r="C985" i="42"/>
  <c r="C997" i="42"/>
  <c r="C1009" i="42"/>
  <c r="C1021" i="42"/>
  <c r="C1033" i="42"/>
  <c r="C1045" i="42"/>
  <c r="C1057" i="42"/>
  <c r="C1069" i="42"/>
  <c r="C1081" i="42"/>
  <c r="C1093" i="42"/>
  <c r="C1105" i="42"/>
  <c r="C1117" i="42"/>
  <c r="C1129" i="42"/>
  <c r="C1141" i="42"/>
  <c r="C1153" i="42"/>
  <c r="C1165" i="42"/>
  <c r="C1177" i="42"/>
  <c r="C734" i="42"/>
  <c r="C746" i="42"/>
  <c r="C758" i="42"/>
  <c r="C770" i="42"/>
  <c r="C782" i="42"/>
  <c r="C794" i="42"/>
  <c r="C806" i="42"/>
  <c r="C818" i="42"/>
  <c r="C830" i="42"/>
  <c r="C842" i="42"/>
  <c r="C854" i="42"/>
  <c r="C866" i="42"/>
  <c r="C878" i="42"/>
  <c r="C890" i="42"/>
  <c r="C902" i="42"/>
  <c r="C914" i="42"/>
  <c r="C926" i="42"/>
  <c r="C938" i="42"/>
  <c r="C950" i="42"/>
  <c r="C962" i="42"/>
  <c r="C974" i="42"/>
  <c r="C986" i="42"/>
  <c r="C998" i="42"/>
  <c r="C1010" i="42"/>
  <c r="C1022" i="42"/>
  <c r="C1034" i="42"/>
  <c r="C1046" i="42"/>
  <c r="C1058" i="42"/>
  <c r="C1070" i="42"/>
  <c r="C1082" i="42"/>
  <c r="C1094" i="42"/>
  <c r="C1106" i="42"/>
  <c r="C1118" i="42"/>
  <c r="C1130" i="42"/>
  <c r="C1142" i="42"/>
  <c r="C1154" i="42"/>
  <c r="C1166" i="42"/>
  <c r="C1178" i="42"/>
  <c r="C735" i="42"/>
  <c r="C747" i="42"/>
  <c r="C759" i="42"/>
  <c r="C771" i="42"/>
  <c r="C783" i="42"/>
  <c r="C795" i="42"/>
  <c r="C807" i="42"/>
  <c r="C819" i="42"/>
  <c r="C831" i="42"/>
  <c r="C843" i="42"/>
  <c r="C855" i="42"/>
  <c r="C867" i="42"/>
  <c r="C879" i="42"/>
  <c r="C891" i="42"/>
  <c r="C903" i="42"/>
  <c r="C915" i="42"/>
  <c r="C927" i="42"/>
  <c r="C939" i="42"/>
  <c r="C951" i="42"/>
  <c r="C963" i="42"/>
  <c r="C975" i="42"/>
  <c r="C987" i="42"/>
  <c r="C999" i="42"/>
  <c r="C1011" i="42"/>
  <c r="C1023" i="42"/>
  <c r="C1035" i="42"/>
  <c r="C1047" i="42"/>
  <c r="C1059" i="42"/>
  <c r="C1071" i="42"/>
  <c r="C1083" i="42"/>
  <c r="C1095" i="42"/>
  <c r="C1107" i="42"/>
  <c r="C1119" i="42"/>
  <c r="C1131" i="42"/>
  <c r="C1143" i="42"/>
  <c r="C1155" i="42"/>
  <c r="C1167" i="42"/>
  <c r="C1179" i="42"/>
  <c r="C736" i="42"/>
  <c r="C748" i="42"/>
  <c r="C760" i="42"/>
  <c r="C772" i="42"/>
  <c r="C784" i="42"/>
  <c r="C796" i="42"/>
  <c r="C808" i="42"/>
  <c r="C820" i="42"/>
  <c r="C832" i="42"/>
  <c r="C844" i="42"/>
  <c r="C856" i="42"/>
  <c r="C868" i="42"/>
  <c r="C880" i="42"/>
  <c r="C892" i="42"/>
  <c r="C904" i="42"/>
  <c r="C916" i="42"/>
  <c r="C928" i="42"/>
  <c r="C940" i="42"/>
  <c r="C952" i="42"/>
  <c r="C964" i="42"/>
  <c r="C976" i="42"/>
  <c r="C988" i="42"/>
  <c r="C1000" i="42"/>
  <c r="C1012" i="42"/>
  <c r="C1024" i="42"/>
  <c r="C1036" i="42"/>
  <c r="C1048" i="42"/>
  <c r="C1060" i="42"/>
  <c r="C1072" i="42"/>
  <c r="C1084" i="42"/>
  <c r="C1096" i="42"/>
  <c r="C1108" i="42"/>
  <c r="C1120" i="42"/>
  <c r="C1132" i="42"/>
  <c r="C1144" i="42"/>
  <c r="C1156" i="42"/>
  <c r="C1168" i="42"/>
  <c r="C1180" i="42"/>
  <c r="C739" i="42"/>
  <c r="C751" i="42"/>
  <c r="C763" i="42"/>
  <c r="C775" i="42"/>
  <c r="C787" i="42"/>
  <c r="C799" i="42"/>
  <c r="C811" i="42"/>
  <c r="C823" i="42"/>
  <c r="C835" i="42"/>
  <c r="C847" i="42"/>
  <c r="C859" i="42"/>
  <c r="C871" i="42"/>
  <c r="C883" i="42"/>
  <c r="C895" i="42"/>
  <c r="C907" i="42"/>
  <c r="C919" i="42"/>
  <c r="C931" i="42"/>
  <c r="C943" i="42"/>
  <c r="C955" i="42"/>
  <c r="C967" i="42"/>
  <c r="C979" i="42"/>
  <c r="C991" i="42"/>
  <c r="C1003" i="42"/>
  <c r="C1015" i="42"/>
  <c r="C1027" i="42"/>
  <c r="C1039" i="42"/>
  <c r="C1051" i="42"/>
  <c r="C1063" i="42"/>
  <c r="C1075" i="42"/>
  <c r="C1087" i="42"/>
  <c r="C1099" i="42"/>
  <c r="C1111" i="42"/>
  <c r="C1123" i="42"/>
  <c r="C1135" i="42"/>
  <c r="C1147" i="42"/>
  <c r="C1159" i="42"/>
  <c r="C1171" i="42"/>
  <c r="C1183" i="42"/>
  <c r="C741" i="42"/>
  <c r="C753" i="42"/>
  <c r="C765" i="42"/>
  <c r="C777" i="42"/>
  <c r="C737" i="42"/>
  <c r="C761" i="42"/>
  <c r="C785" i="42"/>
  <c r="C803" i="42"/>
  <c r="C825" i="42"/>
  <c r="C846" i="42"/>
  <c r="C864" i="42"/>
  <c r="C886" i="42"/>
  <c r="C908" i="42"/>
  <c r="C929" i="42"/>
  <c r="C947" i="42"/>
  <c r="C969" i="42"/>
  <c r="C990" i="42"/>
  <c r="C1008" i="42"/>
  <c r="C1030" i="42"/>
  <c r="C1052" i="42"/>
  <c r="C1073" i="42"/>
  <c r="C1091" i="42"/>
  <c r="C1113" i="42"/>
  <c r="C1134" i="42"/>
  <c r="C1152" i="42"/>
  <c r="C1174" i="42"/>
  <c r="C738" i="42"/>
  <c r="C762" i="42"/>
  <c r="C786" i="42"/>
  <c r="C804" i="42"/>
  <c r="C826" i="42"/>
  <c r="C848" i="42"/>
  <c r="C869" i="42"/>
  <c r="C887" i="42"/>
  <c r="C909" i="42"/>
  <c r="C930" i="42"/>
  <c r="C948" i="42"/>
  <c r="C970" i="42"/>
  <c r="C992" i="42"/>
  <c r="C1013" i="42"/>
  <c r="C1031" i="42"/>
  <c r="C1053" i="42"/>
  <c r="C1074" i="42"/>
  <c r="C1092" i="42"/>
  <c r="C1114" i="42"/>
  <c r="C1136" i="42"/>
  <c r="C1157" i="42"/>
  <c r="C1175" i="42"/>
  <c r="C740" i="42"/>
  <c r="C764" i="42"/>
  <c r="C788" i="42"/>
  <c r="C809" i="42"/>
  <c r="C827" i="42"/>
  <c r="C849" i="42"/>
  <c r="C870" i="42"/>
  <c r="C888" i="42"/>
  <c r="C910" i="42"/>
  <c r="C932" i="42"/>
  <c r="C953" i="42"/>
  <c r="C971" i="42"/>
  <c r="C993" i="42"/>
  <c r="C1014" i="42"/>
  <c r="C1032" i="42"/>
  <c r="C1054" i="42"/>
  <c r="C1076" i="42"/>
  <c r="C1097" i="42"/>
  <c r="C1115" i="42"/>
  <c r="C1137" i="42"/>
  <c r="C1158" i="42"/>
  <c r="C1176" i="42"/>
  <c r="C742" i="42"/>
  <c r="C766" i="42"/>
  <c r="C789" i="42"/>
  <c r="C810" i="42"/>
  <c r="C828" i="42"/>
  <c r="C850" i="42"/>
  <c r="C872" i="42"/>
  <c r="C893" i="42"/>
  <c r="C911" i="42"/>
  <c r="C933" i="42"/>
  <c r="C954" i="42"/>
  <c r="C972" i="42"/>
  <c r="C994" i="42"/>
  <c r="C1016" i="42"/>
  <c r="C1037" i="42"/>
  <c r="C1055" i="42"/>
  <c r="C1077" i="42"/>
  <c r="C1098" i="42"/>
  <c r="C1116" i="42"/>
  <c r="C1138" i="42"/>
  <c r="C1160" i="42"/>
  <c r="C1181" i="42"/>
  <c r="C743" i="42"/>
  <c r="C767" i="42"/>
  <c r="C790" i="42"/>
  <c r="C812" i="42"/>
  <c r="C833" i="42"/>
  <c r="C851" i="42"/>
  <c r="C873" i="42"/>
  <c r="C894" i="42"/>
  <c r="C912" i="42"/>
  <c r="C934" i="42"/>
  <c r="C956" i="42"/>
  <c r="C977" i="42"/>
  <c r="C995" i="42"/>
  <c r="C1017" i="42"/>
  <c r="C1038" i="42"/>
  <c r="C1056" i="42"/>
  <c r="C1078" i="42"/>
  <c r="C1100" i="42"/>
  <c r="C1121" i="42"/>
  <c r="C1139" i="42"/>
  <c r="C1161" i="42"/>
  <c r="C1182" i="42"/>
  <c r="C744" i="42"/>
  <c r="C768" i="42"/>
  <c r="C791" i="42"/>
  <c r="C813" i="42"/>
  <c r="C834" i="42"/>
  <c r="C852" i="42"/>
  <c r="C874" i="42"/>
  <c r="C896" i="42"/>
  <c r="C917" i="42"/>
  <c r="C935" i="42"/>
  <c r="C957" i="42"/>
  <c r="C978" i="42"/>
  <c r="C996" i="42"/>
  <c r="C1018" i="42"/>
  <c r="C1040" i="42"/>
  <c r="C1061" i="42"/>
  <c r="C1079" i="42"/>
  <c r="C1101" i="42"/>
  <c r="C1122" i="42"/>
  <c r="C1140" i="42"/>
  <c r="C1162" i="42"/>
  <c r="C1184" i="42"/>
  <c r="C749" i="42"/>
  <c r="C773" i="42"/>
  <c r="C792" i="42"/>
  <c r="C814" i="42"/>
  <c r="C836" i="42"/>
  <c r="C857" i="42"/>
  <c r="C875" i="42"/>
  <c r="C897" i="42"/>
  <c r="C918" i="42"/>
  <c r="C936" i="42"/>
  <c r="C958" i="42"/>
  <c r="C980" i="42"/>
  <c r="C1001" i="42"/>
  <c r="C1019" i="42"/>
  <c r="C1041" i="42"/>
  <c r="C1062" i="42"/>
  <c r="C1080" i="42"/>
  <c r="C1102" i="42"/>
  <c r="C1124" i="42"/>
  <c r="C1145" i="42"/>
  <c r="C1163" i="42"/>
  <c r="C1185" i="42"/>
  <c r="C750" i="42"/>
  <c r="C774" i="42"/>
  <c r="C797" i="42"/>
  <c r="C815" i="42"/>
  <c r="C837" i="42"/>
  <c r="C858" i="42"/>
  <c r="C876" i="42"/>
  <c r="C898" i="42"/>
  <c r="C920" i="42"/>
  <c r="C941" i="42"/>
  <c r="C959" i="42"/>
  <c r="C981" i="42"/>
  <c r="C1002" i="42"/>
  <c r="C1020" i="42"/>
  <c r="C1042" i="42"/>
  <c r="C1064" i="42"/>
  <c r="C1085" i="42"/>
  <c r="C1103" i="42"/>
  <c r="C1125" i="42"/>
  <c r="C1146" i="42"/>
  <c r="C1164" i="42"/>
  <c r="C1186" i="42"/>
  <c r="C752" i="42"/>
  <c r="C776" i="42"/>
  <c r="C798" i="42"/>
  <c r="C816" i="42"/>
  <c r="C838" i="42"/>
  <c r="C860" i="42"/>
  <c r="C881" i="42"/>
  <c r="C899" i="42"/>
  <c r="C921" i="42"/>
  <c r="C942" i="42"/>
  <c r="C960" i="42"/>
  <c r="C982" i="42"/>
  <c r="C1004" i="42"/>
  <c r="C1025" i="42"/>
  <c r="C1043" i="42"/>
  <c r="C1065" i="42"/>
  <c r="C1086" i="42"/>
  <c r="C1104" i="42"/>
  <c r="C1126" i="42"/>
  <c r="C1148" i="42"/>
  <c r="C1169" i="42"/>
  <c r="C1187" i="42"/>
  <c r="C755" i="42"/>
  <c r="C966" i="42"/>
  <c r="C984" i="42"/>
  <c r="C1006" i="42"/>
  <c r="C1028" i="42"/>
  <c r="C1049" i="42"/>
  <c r="C1067" i="42"/>
  <c r="C1089" i="42"/>
  <c r="C1110" i="42"/>
  <c r="C1128" i="42"/>
  <c r="C1150" i="42"/>
  <c r="C1172" i="42"/>
  <c r="C754" i="42"/>
  <c r="C778" i="42"/>
  <c r="C800" i="42"/>
  <c r="C821" i="42"/>
  <c r="C839" i="42"/>
  <c r="C861" i="42"/>
  <c r="C882" i="42"/>
  <c r="C900" i="42"/>
  <c r="C922" i="42"/>
  <c r="C944" i="42"/>
  <c r="C965" i="42"/>
  <c r="C983" i="42"/>
  <c r="C1005" i="42"/>
  <c r="C1026" i="42"/>
  <c r="C1044" i="42"/>
  <c r="C1066" i="42"/>
  <c r="C1088" i="42"/>
  <c r="C1109" i="42"/>
  <c r="C1127" i="42"/>
  <c r="C1149" i="42"/>
  <c r="C1170" i="42"/>
  <c r="C756" i="42"/>
  <c r="C885" i="42"/>
  <c r="C1068" i="42"/>
  <c r="C779" i="42"/>
  <c r="C905" i="42"/>
  <c r="C1090" i="42"/>
  <c r="C780" i="42"/>
  <c r="C906" i="42"/>
  <c r="C1112" i="42"/>
  <c r="C801" i="42"/>
  <c r="C923" i="42"/>
  <c r="C1133" i="42"/>
  <c r="C802" i="42"/>
  <c r="C924" i="42"/>
  <c r="C1151" i="42"/>
  <c r="C822" i="42"/>
  <c r="C945" i="42"/>
  <c r="C1173" i="42"/>
  <c r="C824" i="42"/>
  <c r="C968" i="42"/>
  <c r="C1050" i="42"/>
  <c r="C946" i="42"/>
  <c r="C884" i="42"/>
  <c r="C840" i="42"/>
  <c r="C845" i="42"/>
  <c r="C989" i="42"/>
  <c r="C1029" i="42"/>
  <c r="C862" i="42"/>
  <c r="C1007" i="42"/>
  <c r="C863" i="42"/>
  <c r="E827" i="43" l="1"/>
  <c r="D947" i="43"/>
  <c r="D1182" i="43"/>
  <c r="E828" i="43"/>
  <c r="D922" i="43"/>
  <c r="D876" i="43"/>
  <c r="E779" i="43"/>
  <c r="E1110" i="43"/>
  <c r="E777" i="43"/>
  <c r="E873" i="43"/>
  <c r="D970" i="43"/>
  <c r="D1187" i="43"/>
  <c r="E849" i="43"/>
  <c r="D971" i="43"/>
  <c r="D1019" i="43"/>
  <c r="E1134" i="43"/>
  <c r="D798" i="43"/>
  <c r="E1085" i="43"/>
  <c r="D941" i="43"/>
  <c r="D797" i="43"/>
  <c r="D1104" i="43"/>
  <c r="D960" i="43"/>
  <c r="E1175" i="43"/>
  <c r="E1031" i="43"/>
  <c r="D887" i="43"/>
  <c r="D743" i="43"/>
  <c r="D1054" i="43"/>
  <c r="E910" i="43"/>
  <c r="D766" i="43"/>
  <c r="D1077" i="43"/>
  <c r="E933" i="43"/>
  <c r="E789" i="43"/>
  <c r="E1098" i="43"/>
  <c r="D954" i="43"/>
  <c r="D810" i="43"/>
  <c r="D1121" i="43"/>
  <c r="D977" i="43"/>
  <c r="D833" i="43"/>
  <c r="D1172" i="43"/>
  <c r="D1100" i="43"/>
  <c r="D1028" i="43"/>
  <c r="D956" i="43"/>
  <c r="D884" i="43"/>
  <c r="D812" i="43"/>
  <c r="D740" i="43"/>
  <c r="D1123" i="43"/>
  <c r="E1051" i="43"/>
  <c r="D979" i="43"/>
  <c r="D907" i="43"/>
  <c r="D835" i="43"/>
  <c r="D763" i="43"/>
  <c r="D1144" i="43"/>
  <c r="D1072" i="43"/>
  <c r="D1000" i="43"/>
  <c r="D928" i="43"/>
  <c r="D856" i="43"/>
  <c r="D784" i="43"/>
  <c r="D1167" i="43"/>
  <c r="D1095" i="43"/>
  <c r="D1023" i="43"/>
  <c r="D951" i="43"/>
  <c r="D879" i="43"/>
  <c r="E807" i="43"/>
  <c r="E735" i="43"/>
  <c r="D1118" i="43"/>
  <c r="D1046" i="43"/>
  <c r="D974" i="43"/>
  <c r="D902" i="43"/>
  <c r="D830" i="43"/>
  <c r="D758" i="43"/>
  <c r="D1141" i="43"/>
  <c r="D1069" i="43"/>
  <c r="D997" i="43"/>
  <c r="E925" i="43"/>
  <c r="D853" i="43"/>
  <c r="D781" i="43"/>
  <c r="D827" i="43"/>
  <c r="E947" i="43"/>
  <c r="E1182" i="43"/>
  <c r="D828" i="43"/>
  <c r="E922" i="43"/>
  <c r="E876" i="43"/>
  <c r="D779" i="43"/>
  <c r="D1110" i="43"/>
  <c r="D777" i="43"/>
  <c r="D873" i="43"/>
  <c r="E970" i="43"/>
  <c r="E1187" i="43"/>
  <c r="D849" i="43"/>
  <c r="E971" i="43"/>
  <c r="E1019" i="43"/>
  <c r="D1134" i="43"/>
  <c r="E798" i="43"/>
  <c r="D1085" i="43"/>
  <c r="E941" i="43"/>
  <c r="E797" i="43"/>
  <c r="E1104" i="43"/>
  <c r="E960" i="43"/>
  <c r="D1175" i="43"/>
  <c r="D1031" i="43"/>
  <c r="E887" i="43"/>
  <c r="E743" i="43"/>
  <c r="E1054" i="43"/>
  <c r="D910" i="43"/>
  <c r="E766" i="43"/>
  <c r="E1077" i="43"/>
  <c r="D933" i="43"/>
  <c r="D789" i="43"/>
  <c r="E954" i="43"/>
  <c r="E810" i="43"/>
  <c r="E1121" i="43"/>
  <c r="E977" i="43"/>
  <c r="E833" i="43"/>
  <c r="E1172" i="43"/>
  <c r="E1100" i="43"/>
  <c r="E1028" i="43"/>
  <c r="E956" i="43"/>
  <c r="E884" i="43"/>
  <c r="E812" i="43"/>
  <c r="E740" i="43"/>
  <c r="E1123" i="43"/>
  <c r="D1051" i="43"/>
  <c r="E979" i="43"/>
  <c r="E907" i="43"/>
  <c r="E835" i="43"/>
  <c r="E763" i="43"/>
  <c r="E1144" i="43"/>
  <c r="E1072" i="43"/>
  <c r="E1000" i="43"/>
  <c r="E928" i="43"/>
  <c r="E856" i="43"/>
  <c r="E784" i="43"/>
  <c r="E1167" i="43"/>
  <c r="E1095" i="43"/>
  <c r="E1023" i="43"/>
  <c r="E951" i="43"/>
  <c r="E879" i="43"/>
  <c r="D807" i="43"/>
  <c r="D735" i="43"/>
  <c r="E1118" i="43"/>
  <c r="E1046" i="43"/>
  <c r="E974" i="43"/>
  <c r="E902" i="43"/>
  <c r="E830" i="43"/>
  <c r="E758" i="43"/>
  <c r="E1141" i="43"/>
  <c r="D1098" i="43"/>
  <c r="E997" i="43"/>
  <c r="D925" i="43"/>
  <c r="E853" i="43"/>
  <c r="E781" i="43"/>
  <c r="E765" i="43"/>
  <c r="D1160" i="43"/>
  <c r="D944" i="43"/>
  <c r="D800" i="43"/>
  <c r="E1111" i="43"/>
  <c r="D967" i="43"/>
  <c r="D823" i="43"/>
  <c r="D751" i="43"/>
  <c r="D1060" i="43"/>
  <c r="D916" i="43"/>
  <c r="D844" i="43"/>
  <c r="D1155" i="43"/>
  <c r="D1011" i="43"/>
  <c r="D867" i="43"/>
  <c r="D1178" i="43"/>
  <c r="D1034" i="43"/>
  <c r="D890" i="43"/>
  <c r="D746" i="43"/>
  <c r="D1057" i="43"/>
  <c r="E913" i="43"/>
  <c r="D769" i="43"/>
  <c r="E1066" i="43"/>
  <c r="E1044" i="43"/>
  <c r="E1164" i="43"/>
  <c r="D1158" i="43"/>
  <c r="E1161" i="43"/>
  <c r="E918" i="43"/>
  <c r="D801" i="43"/>
  <c r="D969" i="43"/>
  <c r="D750" i="43"/>
  <c r="E917" i="43"/>
  <c r="E1080" i="43"/>
  <c r="E1151" i="43"/>
  <c r="E863" i="43"/>
  <c r="D1030" i="43"/>
  <c r="E742" i="43"/>
  <c r="D909" i="43"/>
  <c r="D1074" i="43"/>
  <c r="E786" i="43"/>
  <c r="E953" i="43"/>
  <c r="E1160" i="43"/>
  <c r="E1016" i="43"/>
  <c r="E872" i="43"/>
  <c r="E1183" i="43"/>
  <c r="E1039" i="43"/>
  <c r="D895" i="43"/>
  <c r="E1091" i="43"/>
  <c r="D1066" i="43"/>
  <c r="D1044" i="43"/>
  <c r="D1113" i="43"/>
  <c r="D1164" i="43"/>
  <c r="E778" i="43"/>
  <c r="E1158" i="43"/>
  <c r="D1043" i="43"/>
  <c r="D1161" i="43"/>
  <c r="E822" i="43"/>
  <c r="D918" i="43"/>
  <c r="D1137" i="43"/>
  <c r="E801" i="43"/>
  <c r="E921" i="43"/>
  <c r="E969" i="43"/>
  <c r="E1067" i="43"/>
  <c r="E750" i="43"/>
  <c r="E1061" i="43"/>
  <c r="D917" i="43"/>
  <c r="D773" i="43"/>
  <c r="D1080" i="43"/>
  <c r="E936" i="43"/>
  <c r="D1151" i="43"/>
  <c r="D1007" i="43"/>
  <c r="D863" i="43"/>
  <c r="D1174" i="43"/>
  <c r="E1030" i="43"/>
  <c r="D886" i="43"/>
  <c r="D742" i="43"/>
  <c r="D1053" i="43"/>
  <c r="E909" i="43"/>
  <c r="E1074" i="43"/>
  <c r="D930" i="43"/>
  <c r="D786" i="43"/>
  <c r="E1097" i="43"/>
  <c r="D953" i="43"/>
  <c r="D809" i="43"/>
  <c r="D1088" i="43"/>
  <c r="D1016" i="43"/>
  <c r="D872" i="43"/>
  <c r="D1183" i="43"/>
  <c r="D1039" i="43"/>
  <c r="E895" i="43"/>
  <c r="D1132" i="43"/>
  <c r="D988" i="43"/>
  <c r="D772" i="43"/>
  <c r="D1083" i="43"/>
  <c r="D939" i="43"/>
  <c r="E795" i="43"/>
  <c r="D1106" i="43"/>
  <c r="D962" i="43"/>
  <c r="D818" i="43"/>
  <c r="D1129" i="43"/>
  <c r="D985" i="43"/>
  <c r="D841" i="43"/>
  <c r="D1091" i="43"/>
  <c r="E1113" i="43"/>
  <c r="D778" i="43"/>
  <c r="E1043" i="43"/>
  <c r="D822" i="43"/>
  <c r="E1137" i="43"/>
  <c r="D921" i="43"/>
  <c r="D1067" i="43"/>
  <c r="D1061" i="43"/>
  <c r="E773" i="43"/>
  <c r="D936" i="43"/>
  <c r="E1007" i="43"/>
  <c r="E1174" i="43"/>
  <c r="E886" i="43"/>
  <c r="E1053" i="43"/>
  <c r="D765" i="43"/>
  <c r="E930" i="43"/>
  <c r="D1097" i="43"/>
  <c r="E809" i="43"/>
  <c r="E1088" i="43"/>
  <c r="E944" i="43"/>
  <c r="E800" i="43"/>
  <c r="D1111" i="43"/>
  <c r="E967" i="43"/>
  <c r="E823" i="43"/>
  <c r="E946" i="43"/>
  <c r="E945" i="43"/>
  <c r="E897" i="43"/>
  <c r="D1065" i="43"/>
  <c r="D1041" i="43"/>
  <c r="E995" i="43"/>
  <c r="D996" i="43"/>
  <c r="E993" i="43"/>
  <c r="D1092" i="43"/>
  <c r="D774" i="43"/>
  <c r="E851" i="43"/>
  <c r="D1068" i="43"/>
  <c r="E753" i="43"/>
  <c r="D852" i="43"/>
  <c r="E900" i="43"/>
  <c r="D1017" i="43"/>
  <c r="E1181" i="43"/>
  <c r="E1037" i="43"/>
  <c r="D893" i="43"/>
  <c r="D749" i="43"/>
  <c r="D1056" i="43"/>
  <c r="E912" i="43"/>
  <c r="D1127" i="43"/>
  <c r="D983" i="43"/>
  <c r="D839" i="43"/>
  <c r="D1150" i="43"/>
  <c r="D1006" i="43"/>
  <c r="D862" i="43"/>
  <c r="D1173" i="43"/>
  <c r="D1029" i="43"/>
  <c r="E885" i="43"/>
  <c r="E741" i="43"/>
  <c r="E1050" i="43"/>
  <c r="D906" i="43"/>
  <c r="D762" i="43"/>
  <c r="E1073" i="43"/>
  <c r="D929" i="43"/>
  <c r="D785" i="43"/>
  <c r="D1148" i="43"/>
  <c r="D1076" i="43"/>
  <c r="D1004" i="43"/>
  <c r="D932" i="43"/>
  <c r="D860" i="43"/>
  <c r="D788" i="43"/>
  <c r="E1171" i="43"/>
  <c r="D1099" i="43"/>
  <c r="E1027" i="43"/>
  <c r="D955" i="43"/>
  <c r="E883" i="43"/>
  <c r="D811" i="43"/>
  <c r="D739" i="43"/>
  <c r="D1120" i="43"/>
  <c r="D1048" i="43"/>
  <c r="D976" i="43"/>
  <c r="D904" i="43"/>
  <c r="D832" i="43"/>
  <c r="E760" i="43"/>
  <c r="D1143" i="43"/>
  <c r="D1071" i="43"/>
  <c r="D999" i="43"/>
  <c r="D927" i="43"/>
  <c r="D855" i="43"/>
  <c r="E783" i="43"/>
  <c r="D1166" i="43"/>
  <c r="D1094" i="43"/>
  <c r="D1022" i="43"/>
  <c r="D950" i="43"/>
  <c r="D878" i="43"/>
  <c r="D806" i="43"/>
  <c r="D734" i="43"/>
  <c r="D1117" i="43"/>
  <c r="D1045" i="43"/>
  <c r="E973" i="43"/>
  <c r="E901" i="43"/>
  <c r="E829" i="43"/>
  <c r="D757" i="43"/>
  <c r="D946" i="43"/>
  <c r="D945" i="43"/>
  <c r="D897" i="43"/>
  <c r="E1065" i="43"/>
  <c r="E1041" i="43"/>
  <c r="D995" i="43"/>
  <c r="E996" i="43"/>
  <c r="D993" i="43"/>
  <c r="E1092" i="43"/>
  <c r="E774" i="43"/>
  <c r="D851" i="43"/>
  <c r="E1068" i="43"/>
  <c r="D753" i="43"/>
  <c r="E852" i="43"/>
  <c r="D900" i="43"/>
  <c r="E1017" i="43"/>
  <c r="D1181" i="43"/>
  <c r="D1037" i="43"/>
  <c r="E893" i="43"/>
  <c r="E749" i="43"/>
  <c r="E1056" i="43"/>
  <c r="D912" i="43"/>
  <c r="E1127" i="43"/>
  <c r="E983" i="43"/>
  <c r="E839" i="43"/>
  <c r="E1150" i="43"/>
  <c r="E1006" i="43"/>
  <c r="E862" i="43"/>
  <c r="E1173" i="43"/>
  <c r="E1029" i="43"/>
  <c r="D885" i="43"/>
  <c r="D741" i="43"/>
  <c r="D1050" i="43"/>
  <c r="E906" i="43"/>
  <c r="E762" i="43"/>
  <c r="D1073" i="43"/>
  <c r="E929" i="43"/>
  <c r="E785" i="43"/>
  <c r="E1148" i="43"/>
  <c r="E1076" i="43"/>
  <c r="E1004" i="43"/>
  <c r="E932" i="43"/>
  <c r="E860" i="43"/>
  <c r="E788" i="43"/>
  <c r="D1171" i="43"/>
  <c r="E1099" i="43"/>
  <c r="D1027" i="43"/>
  <c r="E955" i="43"/>
  <c r="D883" i="43"/>
  <c r="E811" i="43"/>
  <c r="E739" i="43"/>
  <c r="E1120" i="43"/>
  <c r="E1048" i="43"/>
  <c r="E976" i="43"/>
  <c r="E904" i="43"/>
  <c r="E832" i="43"/>
  <c r="D760" i="43"/>
  <c r="E1143" i="43"/>
  <c r="E1071" i="43"/>
  <c r="E999" i="43"/>
  <c r="E927" i="43"/>
  <c r="E855" i="43"/>
  <c r="D783" i="43"/>
  <c r="E1166" i="43"/>
  <c r="E1094" i="43"/>
  <c r="E1022" i="43"/>
  <c r="E950" i="43"/>
  <c r="E878" i="43"/>
  <c r="E806" i="43"/>
  <c r="E734" i="43"/>
  <c r="E1117" i="43"/>
  <c r="E1045" i="43"/>
  <c r="D973" i="43"/>
  <c r="D901" i="43"/>
  <c r="D829" i="43"/>
  <c r="E757" i="43"/>
  <c r="D1176" i="43"/>
  <c r="D959" i="43"/>
  <c r="D815" i="43"/>
  <c r="D1126" i="43"/>
  <c r="D982" i="43"/>
  <c r="D838" i="43"/>
  <c r="D1149" i="43"/>
  <c r="E861" i="43"/>
  <c r="E1170" i="43"/>
  <c r="E1026" i="43"/>
  <c r="D882" i="43"/>
  <c r="D738" i="43"/>
  <c r="E1049" i="43"/>
  <c r="D905" i="43"/>
  <c r="D761" i="43"/>
  <c r="D1136" i="43"/>
  <c r="D1064" i="43"/>
  <c r="D992" i="43"/>
  <c r="D920" i="43"/>
  <c r="D848" i="43"/>
  <c r="D776" i="43"/>
  <c r="E1159" i="43"/>
  <c r="E1087" i="43"/>
  <c r="E1015" i="43"/>
  <c r="D943" i="43"/>
  <c r="E871" i="43"/>
  <c r="D799" i="43"/>
  <c r="D1108" i="43"/>
  <c r="D1036" i="43"/>
  <c r="D964" i="43"/>
  <c r="D892" i="43"/>
  <c r="D820" i="43"/>
  <c r="E748" i="43"/>
  <c r="D1131" i="43"/>
  <c r="D1059" i="43"/>
  <c r="D987" i="43"/>
  <c r="D915" i="43"/>
  <c r="D843" i="43"/>
  <c r="E771" i="43"/>
  <c r="D1154" i="43"/>
  <c r="D1082" i="43"/>
  <c r="D1010" i="43"/>
  <c r="D938" i="43"/>
  <c r="D866" i="43"/>
  <c r="D794" i="43"/>
  <c r="D1177" i="43"/>
  <c r="D1105" i="43"/>
  <c r="D1033" i="43"/>
  <c r="E961" i="43"/>
  <c r="E889" i="43"/>
  <c r="D817" i="43"/>
  <c r="E745" i="43"/>
  <c r="D1170" i="43"/>
  <c r="D1049" i="43"/>
  <c r="E761" i="43"/>
  <c r="E1136" i="43"/>
  <c r="E1064" i="43"/>
  <c r="E992" i="43"/>
  <c r="E920" i="43"/>
  <c r="E848" i="43"/>
  <c r="E776" i="43"/>
  <c r="D1159" i="43"/>
  <c r="D1087" i="43"/>
  <c r="D1015" i="43"/>
  <c r="D871" i="43"/>
  <c r="E799" i="43"/>
  <c r="E1180" i="43"/>
  <c r="E1108" i="43"/>
  <c r="E1036" i="43"/>
  <c r="E964" i="43"/>
  <c r="E892" i="43"/>
  <c r="E820" i="43"/>
  <c r="D748" i="43"/>
  <c r="E1131" i="43"/>
  <c r="E1059" i="43"/>
  <c r="E987" i="43"/>
  <c r="E915" i="43"/>
  <c r="E843" i="43"/>
  <c r="D771" i="43"/>
  <c r="E1154" i="43"/>
  <c r="E1082" i="43"/>
  <c r="E1010" i="43"/>
  <c r="E938" i="43"/>
  <c r="E866" i="43"/>
  <c r="E794" i="43"/>
  <c r="E1177" i="43"/>
  <c r="E1105" i="43"/>
  <c r="E1033" i="43"/>
  <c r="D961" i="43"/>
  <c r="D889" i="43"/>
  <c r="E817" i="43"/>
  <c r="D1116" i="43"/>
  <c r="E870" i="43"/>
  <c r="D1185" i="43"/>
  <c r="D1163" i="43"/>
  <c r="E972" i="43"/>
  <c r="D768" i="43"/>
  <c r="E874" i="43"/>
  <c r="E990" i="43"/>
  <c r="D1089" i="43"/>
  <c r="D755" i="43"/>
  <c r="E966" i="43"/>
  <c r="D1090" i="43"/>
  <c r="D826" i="43"/>
  <c r="D816" i="43"/>
  <c r="E780" i="43"/>
  <c r="E804" i="43"/>
  <c r="D894" i="43"/>
  <c r="D994" i="43"/>
  <c r="E875" i="43"/>
  <c r="E924" i="43"/>
  <c r="D1042" i="43"/>
  <c r="E1139" i="43"/>
  <c r="E803" i="43"/>
  <c r="D1018" i="43"/>
  <c r="D1140" i="43"/>
  <c r="D756" i="43"/>
  <c r="D850" i="43"/>
  <c r="D948" i="43"/>
  <c r="E1157" i="43"/>
  <c r="E1013" i="43"/>
  <c r="D869" i="43"/>
  <c r="D1032" i="43"/>
  <c r="D888" i="43"/>
  <c r="D1103" i="43"/>
  <c r="D1005" i="43"/>
  <c r="D1180" i="43"/>
  <c r="E826" i="43"/>
  <c r="E816" i="43"/>
  <c r="D780" i="43"/>
  <c r="D804" i="43"/>
  <c r="E894" i="43"/>
  <c r="E994" i="43"/>
  <c r="D875" i="43"/>
  <c r="D924" i="43"/>
  <c r="E1042" i="43"/>
  <c r="D1139" i="43"/>
  <c r="D803" i="43"/>
  <c r="E1018" i="43"/>
  <c r="E1140" i="43"/>
  <c r="E756" i="43"/>
  <c r="E850" i="43"/>
  <c r="E948" i="43"/>
  <c r="D1157" i="43"/>
  <c r="D1013" i="43"/>
  <c r="E869" i="43"/>
  <c r="E1176" i="43"/>
  <c r="E1032" i="43"/>
  <c r="E888" i="43"/>
  <c r="E1103" i="43"/>
  <c r="E959" i="43"/>
  <c r="E815" i="43"/>
  <c r="E1126" i="43"/>
  <c r="E982" i="43"/>
  <c r="E838" i="43"/>
  <c r="E1149" i="43"/>
  <c r="E1005" i="43"/>
  <c r="D861" i="43"/>
  <c r="D1026" i="43"/>
  <c r="E882" i="43"/>
  <c r="E738" i="43"/>
  <c r="E905" i="43"/>
  <c r="E943" i="43"/>
  <c r="E1116" i="43"/>
  <c r="D1062" i="43"/>
  <c r="D825" i="43"/>
  <c r="D899" i="43"/>
  <c r="E898" i="43"/>
  <c r="D845" i="43"/>
  <c r="D864" i="43"/>
  <c r="E791" i="43"/>
  <c r="D814" i="43"/>
  <c r="E837" i="43"/>
  <c r="D858" i="43"/>
  <c r="D881" i="43"/>
  <c r="D1052" i="43"/>
  <c r="D836" i="43"/>
  <c r="E1075" i="43"/>
  <c r="D859" i="43"/>
  <c r="E1156" i="43"/>
  <c r="D952" i="43"/>
  <c r="D796" i="43"/>
  <c r="E1083" i="43"/>
  <c r="E903" i="43"/>
  <c r="D747" i="43"/>
  <c r="D998" i="43"/>
  <c r="D842" i="43"/>
  <c r="E1129" i="43"/>
  <c r="E949" i="43"/>
  <c r="E793" i="43"/>
  <c r="E1114" i="43"/>
  <c r="E1163" i="43"/>
  <c r="D990" i="43"/>
  <c r="E1090" i="43"/>
  <c r="D898" i="43"/>
  <c r="E845" i="43"/>
  <c r="E864" i="43"/>
  <c r="D791" i="43"/>
  <c r="E814" i="43"/>
  <c r="D837" i="43"/>
  <c r="E858" i="43"/>
  <c r="E881" i="43"/>
  <c r="E1052" i="43"/>
  <c r="E836" i="43"/>
  <c r="D1075" i="43"/>
  <c r="E859" i="43"/>
  <c r="E1132" i="43"/>
  <c r="E952" i="43"/>
  <c r="E796" i="43"/>
  <c r="D1047" i="43"/>
  <c r="D891" i="43"/>
  <c r="E1178" i="43"/>
  <c r="E998" i="43"/>
  <c r="E842" i="43"/>
  <c r="D1093" i="43"/>
  <c r="D949" i="43"/>
  <c r="D793" i="43"/>
  <c r="D1114" i="43"/>
  <c r="E1014" i="43"/>
  <c r="E923" i="43"/>
  <c r="D1038" i="43"/>
  <c r="E846" i="43"/>
  <c r="D821" i="43"/>
  <c r="E744" i="43"/>
  <c r="D767" i="43"/>
  <c r="E790" i="43"/>
  <c r="E813" i="43"/>
  <c r="D834" i="43"/>
  <c r="D857" i="43"/>
  <c r="D1040" i="43"/>
  <c r="D824" i="43"/>
  <c r="E1063" i="43"/>
  <c r="E847" i="43"/>
  <c r="D1096" i="43"/>
  <c r="D940" i="43"/>
  <c r="E772" i="43"/>
  <c r="E1047" i="43"/>
  <c r="E891" i="43"/>
  <c r="D1142" i="43"/>
  <c r="D986" i="43"/>
  <c r="E818" i="43"/>
  <c r="E1093" i="43"/>
  <c r="E937" i="43"/>
  <c r="E769" i="43"/>
  <c r="E1115" i="43"/>
  <c r="D923" i="43"/>
  <c r="E1038" i="43"/>
  <c r="D846" i="43"/>
  <c r="E821" i="43"/>
  <c r="D744" i="43"/>
  <c r="E767" i="43"/>
  <c r="D790" i="43"/>
  <c r="D813" i="43"/>
  <c r="E834" i="43"/>
  <c r="E857" i="43"/>
  <c r="E1040" i="43"/>
  <c r="E824" i="43"/>
  <c r="D1063" i="43"/>
  <c r="D847" i="43"/>
  <c r="E1096" i="43"/>
  <c r="E940" i="43"/>
  <c r="E736" i="43"/>
  <c r="D1035" i="43"/>
  <c r="E867" i="43"/>
  <c r="E1142" i="43"/>
  <c r="E986" i="43"/>
  <c r="D782" i="43"/>
  <c r="D1081" i="43"/>
  <c r="D937" i="43"/>
  <c r="D745" i="43"/>
  <c r="D1115" i="43"/>
  <c r="D972" i="43"/>
  <c r="E1089" i="43"/>
  <c r="E1138" i="43"/>
  <c r="E1133" i="43"/>
  <c r="D1152" i="43"/>
  <c r="D1079" i="43"/>
  <c r="D1102" i="43"/>
  <c r="D1125" i="43"/>
  <c r="E1146" i="43"/>
  <c r="E1169" i="43"/>
  <c r="D737" i="43"/>
  <c r="D980" i="43"/>
  <c r="D764" i="43"/>
  <c r="E1003" i="43"/>
  <c r="D787" i="43"/>
  <c r="D1084" i="43"/>
  <c r="E916" i="43"/>
  <c r="D736" i="43"/>
  <c r="E1035" i="43"/>
  <c r="D831" i="43"/>
  <c r="D1130" i="43"/>
  <c r="E782" i="43"/>
  <c r="E1081" i="43"/>
  <c r="E733" i="43"/>
  <c r="D942" i="43"/>
  <c r="D1020" i="43"/>
  <c r="D1138" i="43"/>
  <c r="D1133" i="43"/>
  <c r="E1152" i="43"/>
  <c r="E1079" i="43"/>
  <c r="E1102" i="43"/>
  <c r="E1125" i="43"/>
  <c r="D1146" i="43"/>
  <c r="D1169" i="43"/>
  <c r="E737" i="43"/>
  <c r="E764" i="43"/>
  <c r="D1003" i="43"/>
  <c r="E787" i="43"/>
  <c r="E1084" i="43"/>
  <c r="D1179" i="43"/>
  <c r="E1011" i="43"/>
  <c r="E831" i="43"/>
  <c r="E1130" i="43"/>
  <c r="D770" i="43"/>
  <c r="E1069" i="43"/>
  <c r="E877" i="43"/>
  <c r="D733" i="43"/>
  <c r="D792" i="43"/>
  <c r="E1086" i="43"/>
  <c r="D1128" i="43"/>
  <c r="E1055" i="43"/>
  <c r="D1101" i="43"/>
  <c r="D1122" i="43"/>
  <c r="E1145" i="43"/>
  <c r="D968" i="43"/>
  <c r="D752" i="43"/>
  <c r="E991" i="43"/>
  <c r="E1060" i="43"/>
  <c r="E880" i="43"/>
  <c r="E1179" i="43"/>
  <c r="D975" i="43"/>
  <c r="E1106" i="43"/>
  <c r="E926" i="43"/>
  <c r="E770" i="43"/>
  <c r="E1057" i="43"/>
  <c r="D870" i="43"/>
  <c r="D1086" i="43"/>
  <c r="E1128" i="43"/>
  <c r="D1055" i="43"/>
  <c r="E1101" i="43"/>
  <c r="E1122" i="43"/>
  <c r="E1184" i="43"/>
  <c r="E968" i="43"/>
  <c r="D991" i="43"/>
  <c r="D775" i="43"/>
  <c r="D1024" i="43"/>
  <c r="D868" i="43"/>
  <c r="E975" i="43"/>
  <c r="E819" i="43"/>
  <c r="D1070" i="43"/>
  <c r="E746" i="43"/>
  <c r="D1021" i="43"/>
  <c r="D865" i="43"/>
  <c r="D935" i="43"/>
  <c r="D908" i="43"/>
  <c r="D931" i="43"/>
  <c r="E1024" i="43"/>
  <c r="D1119" i="43"/>
  <c r="D963" i="43"/>
  <c r="D795" i="43"/>
  <c r="D1165" i="43"/>
  <c r="E1021" i="43"/>
  <c r="E865" i="43"/>
  <c r="E840" i="43"/>
  <c r="E754" i="43"/>
  <c r="E1008" i="43"/>
  <c r="E935" i="43"/>
  <c r="D1002" i="43"/>
  <c r="D1025" i="43"/>
  <c r="E908" i="43"/>
  <c r="E931" i="43"/>
  <c r="D1168" i="43"/>
  <c r="E1119" i="43"/>
  <c r="E963" i="43"/>
  <c r="E759" i="43"/>
  <c r="E1165" i="43"/>
  <c r="E1009" i="43"/>
  <c r="E1185" i="43"/>
  <c r="D1186" i="43"/>
  <c r="E911" i="43"/>
  <c r="E957" i="43"/>
  <c r="E1001" i="43"/>
  <c r="D896" i="43"/>
  <c r="D919" i="43"/>
  <c r="E1012" i="43"/>
  <c r="D1107" i="43"/>
  <c r="D759" i="43"/>
  <c r="E1058" i="43"/>
  <c r="D1153" i="43"/>
  <c r="E805" i="43"/>
  <c r="E1062" i="43"/>
  <c r="E1186" i="43"/>
  <c r="D911" i="43"/>
  <c r="E934" i="43"/>
  <c r="D1001" i="43"/>
  <c r="E1112" i="43"/>
  <c r="E919" i="43"/>
  <c r="D1156" i="43"/>
  <c r="E808" i="43"/>
  <c r="D903" i="43"/>
  <c r="E747" i="43"/>
  <c r="E854" i="43"/>
  <c r="E985" i="43"/>
  <c r="D805" i="43"/>
  <c r="D1014" i="43"/>
  <c r="E962" i="43"/>
  <c r="D913" i="43"/>
  <c r="E792" i="43"/>
  <c r="E980" i="43"/>
  <c r="D880" i="43"/>
  <c r="D926" i="43"/>
  <c r="E942" i="43"/>
  <c r="E1020" i="43"/>
  <c r="E1109" i="43"/>
  <c r="D1078" i="43"/>
  <c r="D1184" i="43"/>
  <c r="E775" i="43"/>
  <c r="D819" i="43"/>
  <c r="D877" i="43"/>
  <c r="E768" i="43"/>
  <c r="D1109" i="43"/>
  <c r="E1078" i="43"/>
  <c r="D1145" i="43"/>
  <c r="E752" i="43"/>
  <c r="E1155" i="43"/>
  <c r="D914" i="43"/>
  <c r="E981" i="43"/>
  <c r="E1025" i="43"/>
  <c r="E1147" i="43"/>
  <c r="E868" i="43"/>
  <c r="E914" i="43"/>
  <c r="E1162" i="43"/>
  <c r="D989" i="43"/>
  <c r="E958" i="43"/>
  <c r="E1124" i="43"/>
  <c r="D1012" i="43"/>
  <c r="D1058" i="43"/>
  <c r="E841" i="43"/>
  <c r="D966" i="43"/>
  <c r="D965" i="43"/>
  <c r="D934" i="43"/>
  <c r="D1112" i="43"/>
  <c r="E1168" i="43"/>
  <c r="E939" i="43"/>
  <c r="D1009" i="43"/>
  <c r="E825" i="43"/>
  <c r="E965" i="43"/>
  <c r="D957" i="43"/>
  <c r="D1135" i="43"/>
  <c r="E1107" i="43"/>
  <c r="E1153" i="43"/>
  <c r="E755" i="43"/>
  <c r="D840" i="43"/>
  <c r="D1162" i="43"/>
  <c r="D802" i="43"/>
  <c r="D754" i="43"/>
  <c r="E989" i="43"/>
  <c r="D1008" i="43"/>
  <c r="D958" i="43"/>
  <c r="E1002" i="43"/>
  <c r="D1124" i="43"/>
  <c r="E751" i="43"/>
  <c r="E1070" i="43"/>
  <c r="E802" i="43"/>
  <c r="D981" i="43"/>
  <c r="D1147" i="43"/>
  <c r="E844" i="43"/>
  <c r="E890" i="43"/>
  <c r="D874" i="43"/>
  <c r="D984" i="43"/>
  <c r="D978" i="43"/>
  <c r="E1135" i="43"/>
  <c r="D808" i="43"/>
  <c r="D854" i="43"/>
  <c r="E899" i="43"/>
  <c r="E984" i="43"/>
  <c r="E978" i="43"/>
  <c r="E896" i="43"/>
  <c r="E988" i="43"/>
  <c r="E1034" i="43"/>
  <c r="D863" i="42"/>
  <c r="E840" i="42"/>
  <c r="D1173" i="42"/>
  <c r="D1133" i="42"/>
  <c r="D1090" i="42"/>
  <c r="D1170" i="42"/>
  <c r="E1044" i="42"/>
  <c r="D922" i="42"/>
  <c r="D800" i="42"/>
  <c r="E1110" i="42"/>
  <c r="E984" i="42"/>
  <c r="E1126" i="42"/>
  <c r="D1004" i="42"/>
  <c r="D881" i="42"/>
  <c r="D752" i="42"/>
  <c r="D1085" i="42"/>
  <c r="E959" i="42"/>
  <c r="E837" i="42"/>
  <c r="E1163" i="42"/>
  <c r="E1041" i="42"/>
  <c r="E918" i="42"/>
  <c r="D792" i="42"/>
  <c r="D1122" i="42"/>
  <c r="E996" i="42"/>
  <c r="E874" i="42"/>
  <c r="D744" i="42"/>
  <c r="E1078" i="42"/>
  <c r="D956" i="42"/>
  <c r="D833" i="42"/>
  <c r="D1160" i="42"/>
  <c r="D1037" i="42"/>
  <c r="E911" i="42"/>
  <c r="E789" i="42"/>
  <c r="D1115" i="42"/>
  <c r="E993" i="42"/>
  <c r="E870" i="42"/>
  <c r="D740" i="42"/>
  <c r="D1074" i="42"/>
  <c r="D948" i="42"/>
  <c r="D826" i="42"/>
  <c r="D1152" i="42"/>
  <c r="D1030" i="42"/>
  <c r="D908" i="42"/>
  <c r="E785" i="42"/>
  <c r="E741" i="42"/>
  <c r="D1123" i="42"/>
  <c r="D1051" i="42"/>
  <c r="E979" i="42"/>
  <c r="E907" i="42"/>
  <c r="E835" i="42"/>
  <c r="D763" i="42"/>
  <c r="D1144" i="42"/>
  <c r="D1072" i="42"/>
  <c r="D1000" i="42"/>
  <c r="E928" i="42"/>
  <c r="E856" i="42"/>
  <c r="E784" i="42"/>
  <c r="D1167" i="42"/>
  <c r="D1095" i="42"/>
  <c r="D1023" i="42"/>
  <c r="E951" i="42"/>
  <c r="E879" i="42"/>
  <c r="E807" i="42"/>
  <c r="E735" i="42"/>
  <c r="D1118" i="42"/>
  <c r="D1046" i="42"/>
  <c r="D974" i="42"/>
  <c r="D902" i="42"/>
  <c r="D830" i="42"/>
  <c r="D758" i="42"/>
  <c r="E1141" i="42"/>
  <c r="D1069" i="42"/>
  <c r="E997" i="42"/>
  <c r="D925" i="42"/>
  <c r="E853" i="42"/>
  <c r="D781" i="42"/>
  <c r="E863" i="42"/>
  <c r="D840" i="42"/>
  <c r="E1173" i="42"/>
  <c r="E1133" i="42"/>
  <c r="E1090" i="42"/>
  <c r="E1170" i="42"/>
  <c r="D1044" i="42"/>
  <c r="E922" i="42"/>
  <c r="E800" i="42"/>
  <c r="D1110" i="42"/>
  <c r="D984" i="42"/>
  <c r="D1126" i="42"/>
  <c r="E1004" i="42"/>
  <c r="E881" i="42"/>
  <c r="E752" i="42"/>
  <c r="E1085" i="42"/>
  <c r="D959" i="42"/>
  <c r="D837" i="42"/>
  <c r="D1163" i="42"/>
  <c r="D1041" i="42"/>
  <c r="D918" i="42"/>
  <c r="E792" i="42"/>
  <c r="E1122" i="42"/>
  <c r="D996" i="42"/>
  <c r="D874" i="42"/>
  <c r="E744" i="42"/>
  <c r="D1078" i="42"/>
  <c r="E956" i="42"/>
  <c r="E833" i="42"/>
  <c r="E1160" i="42"/>
  <c r="E1037" i="42"/>
  <c r="D911" i="42"/>
  <c r="D789" i="42"/>
  <c r="E1115" i="42"/>
  <c r="D993" i="42"/>
  <c r="D870" i="42"/>
  <c r="E740" i="42"/>
  <c r="E1074" i="42"/>
  <c r="E948" i="42"/>
  <c r="E826" i="42"/>
  <c r="E1152" i="42"/>
  <c r="E1030" i="42"/>
  <c r="E908" i="42"/>
  <c r="D785" i="42"/>
  <c r="D741" i="42"/>
  <c r="E1123" i="42"/>
  <c r="E1051" i="42"/>
  <c r="D979" i="42"/>
  <c r="D907" i="42"/>
  <c r="D835" i="42"/>
  <c r="E763" i="42"/>
  <c r="E1144" i="42"/>
  <c r="E1072" i="42"/>
  <c r="E1000" i="42"/>
  <c r="D928" i="42"/>
  <c r="D856" i="42"/>
  <c r="D784" i="42"/>
  <c r="E1167" i="42"/>
  <c r="E1095" i="42"/>
  <c r="E1023" i="42"/>
  <c r="D951" i="42"/>
  <c r="D879" i="42"/>
  <c r="D807" i="42"/>
  <c r="D735" i="42"/>
  <c r="E1118" i="42"/>
  <c r="E1046" i="42"/>
  <c r="E974" i="42"/>
  <c r="E902" i="42"/>
  <c r="E830" i="42"/>
  <c r="E758" i="42"/>
  <c r="D1141" i="42"/>
  <c r="E1069" i="42"/>
  <c r="D997" i="42"/>
  <c r="E925" i="42"/>
  <c r="D853" i="42"/>
  <c r="E781" i="42"/>
  <c r="D1007" i="42"/>
  <c r="D884" i="42"/>
  <c r="E945" i="42"/>
  <c r="E923" i="42"/>
  <c r="D905" i="42"/>
  <c r="E1149" i="42"/>
  <c r="D1026" i="42"/>
  <c r="E900" i="42"/>
  <c r="D778" i="42"/>
  <c r="E1089" i="42"/>
  <c r="E966" i="42"/>
  <c r="E1104" i="42"/>
  <c r="E982" i="42"/>
  <c r="D860" i="42"/>
  <c r="E1186" i="42"/>
  <c r="D1064" i="42"/>
  <c r="D941" i="42"/>
  <c r="D815" i="42"/>
  <c r="D1145" i="42"/>
  <c r="E1019" i="42"/>
  <c r="E897" i="42"/>
  <c r="E773" i="42"/>
  <c r="E1101" i="42"/>
  <c r="E978" i="42"/>
  <c r="E852" i="42"/>
  <c r="D1182" i="42"/>
  <c r="E1056" i="42"/>
  <c r="D934" i="42"/>
  <c r="D812" i="42"/>
  <c r="E1138" i="42"/>
  <c r="D1016" i="42"/>
  <c r="D893" i="42"/>
  <c r="D766" i="42"/>
  <c r="D1097" i="42"/>
  <c r="D971" i="42"/>
  <c r="E849" i="42"/>
  <c r="D1175" i="42"/>
  <c r="E1053" i="42"/>
  <c r="E930" i="42"/>
  <c r="D804" i="42"/>
  <c r="D1134" i="42"/>
  <c r="D1008" i="42"/>
  <c r="D886" i="42"/>
  <c r="E761" i="42"/>
  <c r="D1183" i="42"/>
  <c r="D1111" i="42"/>
  <c r="D1039" i="42"/>
  <c r="D967" i="42"/>
  <c r="E895" i="42"/>
  <c r="D823" i="42"/>
  <c r="D751" i="42"/>
  <c r="D1132" i="42"/>
  <c r="D1060" i="42"/>
  <c r="E988" i="42"/>
  <c r="E916" i="42"/>
  <c r="E844" i="42"/>
  <c r="E772" i="42"/>
  <c r="D1155" i="42"/>
  <c r="D1083" i="42"/>
  <c r="D1011" i="42"/>
  <c r="E939" i="42"/>
  <c r="E867" i="42"/>
  <c r="E795" i="42"/>
  <c r="D1178" i="42"/>
  <c r="D1106" i="42"/>
  <c r="D1034" i="42"/>
  <c r="D962" i="42"/>
  <c r="D890" i="42"/>
  <c r="D818" i="42"/>
  <c r="D746" i="42"/>
  <c r="D1129" i="42"/>
  <c r="E1057" i="42"/>
  <c r="D985" i="42"/>
  <c r="E913" i="42"/>
  <c r="D841" i="42"/>
  <c r="D769" i="42"/>
  <c r="E1007" i="42"/>
  <c r="E884" i="42"/>
  <c r="D945" i="42"/>
  <c r="D923" i="42"/>
  <c r="E905" i="42"/>
  <c r="D1149" i="42"/>
  <c r="E1026" i="42"/>
  <c r="D900" i="42"/>
  <c r="E778" i="42"/>
  <c r="D1089" i="42"/>
  <c r="D966" i="42"/>
  <c r="D1104" i="42"/>
  <c r="D982" i="42"/>
  <c r="E860" i="42"/>
  <c r="D1186" i="42"/>
  <c r="E1064" i="42"/>
  <c r="E941" i="42"/>
  <c r="E815" i="42"/>
  <c r="D1019" i="42"/>
  <c r="D897" i="42"/>
  <c r="D773" i="42"/>
  <c r="D1101" i="42"/>
  <c r="D978" i="42"/>
  <c r="D852" i="42"/>
  <c r="E1182" i="42"/>
  <c r="D1056" i="42"/>
  <c r="E934" i="42"/>
  <c r="E862" i="42"/>
  <c r="D968" i="42"/>
  <c r="E801" i="42"/>
  <c r="E885" i="42"/>
  <c r="E1005" i="42"/>
  <c r="E839" i="42"/>
  <c r="E1067" i="42"/>
  <c r="D1169" i="42"/>
  <c r="E960" i="42"/>
  <c r="E798" i="42"/>
  <c r="E1042" i="42"/>
  <c r="E876" i="42"/>
  <c r="E1145" i="42"/>
  <c r="E980" i="42"/>
  <c r="E814" i="42"/>
  <c r="E1061" i="42"/>
  <c r="E896" i="42"/>
  <c r="D1139" i="42"/>
  <c r="E977" i="42"/>
  <c r="D767" i="42"/>
  <c r="D1077" i="42"/>
  <c r="E893" i="42"/>
  <c r="D1176" i="42"/>
  <c r="E1032" i="42"/>
  <c r="D849" i="42"/>
  <c r="D1136" i="42"/>
  <c r="E992" i="42"/>
  <c r="E804" i="42"/>
  <c r="D1091" i="42"/>
  <c r="E947" i="42"/>
  <c r="D761" i="42"/>
  <c r="D1159" i="42"/>
  <c r="E1075" i="42"/>
  <c r="E967" i="42"/>
  <c r="E871" i="42"/>
  <c r="E787" i="42"/>
  <c r="E1132" i="42"/>
  <c r="D1036" i="42"/>
  <c r="D952" i="42"/>
  <c r="D844" i="42"/>
  <c r="E748" i="42"/>
  <c r="E1119" i="42"/>
  <c r="E1011" i="42"/>
  <c r="E915" i="42"/>
  <c r="D831" i="42"/>
  <c r="E1178" i="42"/>
  <c r="D1082" i="42"/>
  <c r="E998" i="42"/>
  <c r="E890" i="42"/>
  <c r="D794" i="42"/>
  <c r="D1165" i="42"/>
  <c r="D1057" i="42"/>
  <c r="E961" i="42"/>
  <c r="D877" i="42"/>
  <c r="E769" i="42"/>
  <c r="D862" i="42"/>
  <c r="E968" i="42"/>
  <c r="D801" i="42"/>
  <c r="D885" i="42"/>
  <c r="D1005" i="42"/>
  <c r="D839" i="42"/>
  <c r="D1067" i="42"/>
  <c r="E1169" i="42"/>
  <c r="D960" i="42"/>
  <c r="D798" i="42"/>
  <c r="D1042" i="42"/>
  <c r="D876" i="42"/>
  <c r="D1124" i="42"/>
  <c r="D958" i="42"/>
  <c r="E749" i="42"/>
  <c r="D1040" i="42"/>
  <c r="E834" i="42"/>
  <c r="D1121" i="42"/>
  <c r="E912" i="42"/>
  <c r="E767" i="42"/>
  <c r="E1055" i="42"/>
  <c r="D872" i="42"/>
  <c r="E1176" i="42"/>
  <c r="D1014" i="42"/>
  <c r="D827" i="42"/>
  <c r="E1136" i="42"/>
  <c r="D970" i="42"/>
  <c r="E786" i="42"/>
  <c r="E1091" i="42"/>
  <c r="D929" i="42"/>
  <c r="E737" i="42"/>
  <c r="E1159" i="42"/>
  <c r="D1063" i="42"/>
  <c r="D955" i="42"/>
  <c r="D871" i="42"/>
  <c r="D775" i="42"/>
  <c r="D1120" i="42"/>
  <c r="E1036" i="42"/>
  <c r="E940" i="42"/>
  <c r="E832" i="42"/>
  <c r="D748" i="42"/>
  <c r="D1107" i="42"/>
  <c r="D999" i="42"/>
  <c r="D915" i="42"/>
  <c r="E819" i="42"/>
  <c r="D1166" i="42"/>
  <c r="E1082" i="42"/>
  <c r="D986" i="42"/>
  <c r="D878" i="42"/>
  <c r="E794" i="42"/>
  <c r="D1153" i="42"/>
  <c r="E1045" i="42"/>
  <c r="D961" i="42"/>
  <c r="D865" i="42"/>
  <c r="E757" i="42"/>
  <c r="D1029" i="42"/>
  <c r="D824" i="42"/>
  <c r="D1112" i="42"/>
  <c r="D756" i="42"/>
  <c r="E983" i="42"/>
  <c r="D821" i="42"/>
  <c r="D1049" i="42"/>
  <c r="D1148" i="42"/>
  <c r="E942" i="42"/>
  <c r="D776" i="42"/>
  <c r="E1020" i="42"/>
  <c r="E858" i="42"/>
  <c r="E1124" i="42"/>
  <c r="E958" i="42"/>
  <c r="D749" i="42"/>
  <c r="E1040" i="42"/>
  <c r="D834" i="42"/>
  <c r="E1121" i="42"/>
  <c r="D912" i="42"/>
  <c r="D743" i="42"/>
  <c r="D1055" i="42"/>
  <c r="E872" i="42"/>
  <c r="D1158" i="42"/>
  <c r="E1014" i="42"/>
  <c r="E827" i="42"/>
  <c r="D1114" i="42"/>
  <c r="E970" i="42"/>
  <c r="D786" i="42"/>
  <c r="D1073" i="42"/>
  <c r="E929" i="42"/>
  <c r="D737" i="42"/>
  <c r="D1147" i="42"/>
  <c r="E1063" i="42"/>
  <c r="E955" i="42"/>
  <c r="E859" i="42"/>
  <c r="E775" i="42"/>
  <c r="E1120" i="42"/>
  <c r="D1024" i="42"/>
  <c r="D940" i="42"/>
  <c r="D832" i="42"/>
  <c r="E736" i="42"/>
  <c r="E1107" i="42"/>
  <c r="E999" i="42"/>
  <c r="E903" i="42"/>
  <c r="D819" i="42"/>
  <c r="E1166" i="42"/>
  <c r="D1070" i="42"/>
  <c r="E986" i="42"/>
  <c r="E878" i="42"/>
  <c r="D782" i="42"/>
  <c r="E1153" i="42"/>
  <c r="D1045" i="42"/>
  <c r="D949" i="42"/>
  <c r="E865" i="42"/>
  <c r="D757" i="42"/>
  <c r="E873" i="42"/>
  <c r="E738" i="42"/>
  <c r="E1135" i="42"/>
  <c r="E847" i="42"/>
  <c r="D1096" i="42"/>
  <c r="D904" i="42"/>
  <c r="E1179" i="42"/>
  <c r="E1071" i="42"/>
  <c r="D891" i="42"/>
  <c r="D783" i="42"/>
  <c r="D1142" i="42"/>
  <c r="E950" i="42"/>
  <c r="D854" i="42"/>
  <c r="E770" i="42"/>
  <c r="E1021" i="42"/>
  <c r="E937" i="42"/>
  <c r="E829" i="42"/>
  <c r="D733" i="42"/>
  <c r="D845" i="42"/>
  <c r="D780" i="42"/>
  <c r="D1109" i="42"/>
  <c r="D944" i="42"/>
  <c r="D1172" i="42"/>
  <c r="E1006" i="42"/>
  <c r="E1065" i="42"/>
  <c r="E899" i="42"/>
  <c r="D1146" i="42"/>
  <c r="E981" i="42"/>
  <c r="E774" i="42"/>
  <c r="D1080" i="42"/>
  <c r="D875" i="42"/>
  <c r="D1162" i="42"/>
  <c r="E957" i="42"/>
  <c r="E791" i="42"/>
  <c r="E1038" i="42"/>
  <c r="D873" i="42"/>
  <c r="D1138" i="42"/>
  <c r="D972" i="42"/>
  <c r="E828" i="42"/>
  <c r="E1097" i="42"/>
  <c r="D932" i="42"/>
  <c r="D1053" i="42"/>
  <c r="D887" i="42"/>
  <c r="D738" i="42"/>
  <c r="E1008" i="42"/>
  <c r="E846" i="42"/>
  <c r="D765" i="42"/>
  <c r="E1111" i="42"/>
  <c r="D1015" i="42"/>
  <c r="E931" i="42"/>
  <c r="E823" i="42"/>
  <c r="D1180" i="42"/>
  <c r="D988" i="42"/>
  <c r="E892" i="42"/>
  <c r="D808" i="42"/>
  <c r="E1155" i="42"/>
  <c r="D1059" i="42"/>
  <c r="D975" i="42"/>
  <c r="E771" i="42"/>
  <c r="E1142" i="42"/>
  <c r="E1034" i="42"/>
  <c r="E854" i="42"/>
  <c r="E746" i="42"/>
  <c r="E1105" i="42"/>
  <c r="D913" i="42"/>
  <c r="E817" i="42"/>
  <c r="E845" i="42"/>
  <c r="E1140" i="42"/>
  <c r="D1116" i="42"/>
  <c r="D1076" i="42"/>
  <c r="D1031" i="42"/>
  <c r="D1174" i="42"/>
  <c r="D846" i="42"/>
  <c r="D1099" i="42"/>
  <c r="D811" i="42"/>
  <c r="E976" i="42"/>
  <c r="D1143" i="42"/>
  <c r="D771" i="42"/>
  <c r="D842" i="42"/>
  <c r="D1009" i="42"/>
  <c r="D924" i="42"/>
  <c r="E779" i="42"/>
  <c r="D1088" i="42"/>
  <c r="E882" i="42"/>
  <c r="E1150" i="42"/>
  <c r="D755" i="42"/>
  <c r="E1043" i="42"/>
  <c r="E838" i="42"/>
  <c r="E1125" i="42"/>
  <c r="D920" i="42"/>
  <c r="E750" i="42"/>
  <c r="E1062" i="42"/>
  <c r="E857" i="42"/>
  <c r="D1140" i="42"/>
  <c r="E935" i="42"/>
  <c r="E768" i="42"/>
  <c r="D1017" i="42"/>
  <c r="E851" i="42"/>
  <c r="E1116" i="42"/>
  <c r="D810" i="42"/>
  <c r="E1076" i="42"/>
  <c r="E910" i="42"/>
  <c r="E764" i="42"/>
  <c r="D869" i="42"/>
  <c r="D990" i="42"/>
  <c r="D753" i="42"/>
  <c r="D1003" i="42"/>
  <c r="E811" i="42"/>
  <c r="E1084" i="42"/>
  <c r="E880" i="42"/>
  <c r="E1143" i="42"/>
  <c r="D963" i="42"/>
  <c r="E759" i="42"/>
  <c r="E1022" i="42"/>
  <c r="D926" i="42"/>
  <c r="E734" i="42"/>
  <c r="E1009" i="42"/>
  <c r="D805" i="42"/>
  <c r="E946" i="42"/>
  <c r="E755" i="42"/>
  <c r="D1125" i="42"/>
  <c r="D750" i="42"/>
  <c r="D836" i="42"/>
  <c r="D917" i="42"/>
  <c r="E995" i="42"/>
  <c r="D1098" i="42"/>
  <c r="E766" i="42"/>
  <c r="D910" i="42"/>
  <c r="D1013" i="42"/>
  <c r="E1134" i="42"/>
  <c r="D825" i="42"/>
  <c r="E1087" i="42"/>
  <c r="D895" i="42"/>
  <c r="E1168" i="42"/>
  <c r="E964" i="42"/>
  <c r="D772" i="42"/>
  <c r="E1047" i="42"/>
  <c r="E843" i="42"/>
  <c r="E1106" i="42"/>
  <c r="D1177" i="42"/>
  <c r="E985" i="42"/>
  <c r="E805" i="42"/>
  <c r="D802" i="42"/>
  <c r="D1068" i="42"/>
  <c r="E861" i="42"/>
  <c r="D1025" i="42"/>
  <c r="E816" i="42"/>
  <c r="E1103" i="42"/>
  <c r="E1185" i="42"/>
  <c r="D1079" i="42"/>
  <c r="D995" i="42"/>
  <c r="E1098" i="42"/>
  <c r="D742" i="42"/>
  <c r="E888" i="42"/>
  <c r="E1013" i="42"/>
  <c r="D1113" i="42"/>
  <c r="D803" i="42"/>
  <c r="D1087" i="42"/>
  <c r="E883" i="42"/>
  <c r="D964" i="42"/>
  <c r="E760" i="42"/>
  <c r="D1035" i="42"/>
  <c r="D843" i="42"/>
  <c r="E1088" i="42"/>
  <c r="E818" i="42"/>
  <c r="D1161" i="42"/>
  <c r="D1048" i="42"/>
  <c r="D779" i="42"/>
  <c r="E926" i="42"/>
  <c r="E917" i="42"/>
  <c r="D1156" i="42"/>
  <c r="E1029" i="42"/>
  <c r="E824" i="42"/>
  <c r="E1112" i="42"/>
  <c r="E756" i="42"/>
  <c r="D983" i="42"/>
  <c r="E821" i="42"/>
  <c r="E1049" i="42"/>
  <c r="E1148" i="42"/>
  <c r="D942" i="42"/>
  <c r="E776" i="42"/>
  <c r="D1020" i="42"/>
  <c r="D858" i="42"/>
  <c r="E1102" i="42"/>
  <c r="D936" i="42"/>
  <c r="D1184" i="42"/>
  <c r="E1018" i="42"/>
  <c r="E813" i="42"/>
  <c r="D1100" i="42"/>
  <c r="E894" i="42"/>
  <c r="E743" i="42"/>
  <c r="E1016" i="42"/>
  <c r="D850" i="42"/>
  <c r="E1158" i="42"/>
  <c r="E971" i="42"/>
  <c r="D809" i="42"/>
  <c r="E1114" i="42"/>
  <c r="D930" i="42"/>
  <c r="E762" i="42"/>
  <c r="E1073" i="42"/>
  <c r="E886" i="42"/>
  <c r="E777" i="42"/>
  <c r="E1147" i="42"/>
  <c r="E1039" i="42"/>
  <c r="E943" i="42"/>
  <c r="D859" i="42"/>
  <c r="E751" i="42"/>
  <c r="D1108" i="42"/>
  <c r="E1024" i="42"/>
  <c r="D916" i="42"/>
  <c r="E820" i="42"/>
  <c r="D736" i="42"/>
  <c r="E1083" i="42"/>
  <c r="E987" i="42"/>
  <c r="D903" i="42"/>
  <c r="D795" i="42"/>
  <c r="D1154" i="42"/>
  <c r="E1070" i="42"/>
  <c r="E962" i="42"/>
  <c r="D866" i="42"/>
  <c r="E782" i="42"/>
  <c r="E1129" i="42"/>
  <c r="D1033" i="42"/>
  <c r="E949" i="42"/>
  <c r="E841" i="42"/>
  <c r="D745" i="42"/>
  <c r="D989" i="42"/>
  <c r="E822" i="42"/>
  <c r="E906" i="42"/>
  <c r="E1127" i="42"/>
  <c r="D965" i="42"/>
  <c r="D754" i="42"/>
  <c r="D1028" i="42"/>
  <c r="D1086" i="42"/>
  <c r="E921" i="42"/>
  <c r="E1164" i="42"/>
  <c r="D1002" i="42"/>
  <c r="D797" i="42"/>
  <c r="D1102" i="42"/>
  <c r="E936" i="42"/>
  <c r="E1184" i="42"/>
  <c r="D1018" i="42"/>
  <c r="D813" i="42"/>
  <c r="E1100" i="42"/>
  <c r="D894" i="42"/>
  <c r="D1181" i="42"/>
  <c r="E994" i="42"/>
  <c r="E850" i="42"/>
  <c r="E1137" i="42"/>
  <c r="D953" i="42"/>
  <c r="E809" i="42"/>
  <c r="D1092" i="42"/>
  <c r="E909" i="42"/>
  <c r="D762" i="42"/>
  <c r="D1052" i="42"/>
  <c r="D864" i="42"/>
  <c r="D777" i="42"/>
  <c r="D1135" i="42"/>
  <c r="D1027" i="42"/>
  <c r="D943" i="42"/>
  <c r="D847" i="42"/>
  <c r="E739" i="42"/>
  <c r="E1108" i="42"/>
  <c r="D1012" i="42"/>
  <c r="E904" i="42"/>
  <c r="D820" i="42"/>
  <c r="D1179" i="42"/>
  <c r="D1071" i="42"/>
  <c r="D987" i="42"/>
  <c r="E891" i="42"/>
  <c r="E783" i="42"/>
  <c r="E1154" i="42"/>
  <c r="D1058" i="42"/>
  <c r="D950" i="42"/>
  <c r="E866" i="42"/>
  <c r="D770" i="42"/>
  <c r="D1117" i="42"/>
  <c r="E1033" i="42"/>
  <c r="D937" i="42"/>
  <c r="D829" i="42"/>
  <c r="E745" i="42"/>
  <c r="E989" i="42"/>
  <c r="D822" i="42"/>
  <c r="D906" i="42"/>
  <c r="D1127" i="42"/>
  <c r="E965" i="42"/>
  <c r="E754" i="42"/>
  <c r="E1028" i="42"/>
  <c r="E1086" i="42"/>
  <c r="D921" i="42"/>
  <c r="D1164" i="42"/>
  <c r="E1002" i="42"/>
  <c r="E797" i="42"/>
  <c r="E1080" i="42"/>
  <c r="E875" i="42"/>
  <c r="E1162" i="42"/>
  <c r="D957" i="42"/>
  <c r="D791" i="42"/>
  <c r="D1038" i="42"/>
  <c r="E1181" i="42"/>
  <c r="D994" i="42"/>
  <c r="D828" i="42"/>
  <c r="D1137" i="42"/>
  <c r="E953" i="42"/>
  <c r="D788" i="42"/>
  <c r="E1092" i="42"/>
  <c r="D909" i="42"/>
  <c r="E1052" i="42"/>
  <c r="E864" i="42"/>
  <c r="E765" i="42"/>
  <c r="E1027" i="42"/>
  <c r="D931" i="42"/>
  <c r="D739" i="42"/>
  <c r="E1012" i="42"/>
  <c r="E808" i="42"/>
  <c r="E975" i="42"/>
  <c r="E1058" i="42"/>
  <c r="E1117" i="42"/>
  <c r="D1151" i="42"/>
  <c r="E788" i="42"/>
  <c r="E1096" i="42"/>
  <c r="D867" i="42"/>
  <c r="D938" i="42"/>
  <c r="D1021" i="42"/>
  <c r="E733" i="42"/>
  <c r="E1151" i="42"/>
  <c r="E780" i="42"/>
  <c r="E1109" i="42"/>
  <c r="E944" i="42"/>
  <c r="E1172" i="42"/>
  <c r="D1006" i="42"/>
  <c r="D1065" i="42"/>
  <c r="D899" i="42"/>
  <c r="E1146" i="42"/>
  <c r="D981" i="42"/>
  <c r="D774" i="42"/>
  <c r="D1062" i="42"/>
  <c r="D857" i="42"/>
  <c r="D935" i="42"/>
  <c r="D768" i="42"/>
  <c r="E1017" i="42"/>
  <c r="D851" i="42"/>
  <c r="E972" i="42"/>
  <c r="E810" i="42"/>
  <c r="E932" i="42"/>
  <c r="D764" i="42"/>
  <c r="E887" i="42"/>
  <c r="E990" i="42"/>
  <c r="E753" i="42"/>
  <c r="E1015" i="42"/>
  <c r="D919" i="42"/>
  <c r="E1180" i="42"/>
  <c r="D1084" i="42"/>
  <c r="D892" i="42"/>
  <c r="E796" i="42"/>
  <c r="E1059" i="42"/>
  <c r="E963" i="42"/>
  <c r="E855" i="42"/>
  <c r="D1130" i="42"/>
  <c r="D1022" i="42"/>
  <c r="E938" i="42"/>
  <c r="D734" i="42"/>
  <c r="D1105" i="42"/>
  <c r="E901" i="42"/>
  <c r="D817" i="42"/>
  <c r="D946" i="42"/>
  <c r="E954" i="42"/>
  <c r="E1031" i="42"/>
  <c r="E1174" i="42"/>
  <c r="E825" i="42"/>
  <c r="E1099" i="42"/>
  <c r="E919" i="42"/>
  <c r="D1168" i="42"/>
  <c r="D976" i="42"/>
  <c r="D796" i="42"/>
  <c r="D1047" i="42"/>
  <c r="D855" i="42"/>
  <c r="E1130" i="42"/>
  <c r="E842" i="42"/>
  <c r="D1093" i="42"/>
  <c r="D901" i="42"/>
  <c r="E924" i="42"/>
  <c r="D882" i="42"/>
  <c r="D1150" i="42"/>
  <c r="D1043" i="42"/>
  <c r="D838" i="42"/>
  <c r="E920" i="42"/>
  <c r="D1001" i="42"/>
  <c r="E1079" i="42"/>
  <c r="E1161" i="42"/>
  <c r="E812" i="42"/>
  <c r="D954" i="42"/>
  <c r="E1054" i="42"/>
  <c r="E1175" i="42"/>
  <c r="E869" i="42"/>
  <c r="D969" i="42"/>
  <c r="E1183" i="42"/>
  <c r="E1003" i="42"/>
  <c r="E799" i="42"/>
  <c r="E1060" i="42"/>
  <c r="D880" i="42"/>
  <c r="D1131" i="42"/>
  <c r="D939" i="42"/>
  <c r="D759" i="42"/>
  <c r="D1010" i="42"/>
  <c r="E1093" i="42"/>
  <c r="E889" i="42"/>
  <c r="D1050" i="42"/>
  <c r="E1066" i="42"/>
  <c r="E1128" i="42"/>
  <c r="E1187" i="42"/>
  <c r="E898" i="42"/>
  <c r="E1001" i="42"/>
  <c r="E836" i="42"/>
  <c r="D790" i="42"/>
  <c r="E933" i="42"/>
  <c r="D1054" i="42"/>
  <c r="D1157" i="42"/>
  <c r="D848" i="42"/>
  <c r="E969" i="42"/>
  <c r="D1171" i="42"/>
  <c r="D991" i="42"/>
  <c r="D799" i="42"/>
  <c r="E868" i="42"/>
  <c r="E1131" i="42"/>
  <c r="E927" i="42"/>
  <c r="E1050" i="42"/>
  <c r="D980" i="42"/>
  <c r="E1157" i="42"/>
  <c r="E1048" i="42"/>
  <c r="E1010" i="42"/>
  <c r="D889" i="42"/>
  <c r="E802" i="42"/>
  <c r="D814" i="42"/>
  <c r="D992" i="42"/>
  <c r="E952" i="42"/>
  <c r="D998" i="42"/>
  <c r="E877" i="42"/>
  <c r="E1068" i="42"/>
  <c r="D1061" i="42"/>
  <c r="D868" i="42"/>
  <c r="D914" i="42"/>
  <c r="D793" i="42"/>
  <c r="E1035" i="42"/>
  <c r="D1187" i="42"/>
  <c r="D927" i="42"/>
  <c r="E1025" i="42"/>
  <c r="E831" i="42"/>
  <c r="D933" i="42"/>
  <c r="E991" i="42"/>
  <c r="E1081" i="42"/>
  <c r="E742" i="42"/>
  <c r="D747" i="42"/>
  <c r="D1032" i="42"/>
  <c r="D1094" i="42"/>
  <c r="D888" i="42"/>
  <c r="E973" i="42"/>
  <c r="E848" i="42"/>
  <c r="D883" i="42"/>
  <c r="D973" i="42"/>
  <c r="E1156" i="42"/>
  <c r="D1066" i="42"/>
  <c r="D896" i="42"/>
  <c r="E1113" i="42"/>
  <c r="D760" i="42"/>
  <c r="E914" i="42"/>
  <c r="E793" i="42"/>
  <c r="D861" i="42"/>
  <c r="E1139" i="42"/>
  <c r="D947" i="42"/>
  <c r="D1119" i="42"/>
  <c r="D806" i="42"/>
  <c r="D1128" i="42"/>
  <c r="D977" i="42"/>
  <c r="E803" i="42"/>
  <c r="E806" i="42"/>
  <c r="E790" i="42"/>
  <c r="E1171" i="42"/>
  <c r="E1177" i="42"/>
  <c r="E1077" i="42"/>
  <c r="D1075" i="42"/>
  <c r="E1165" i="42"/>
  <c r="D816" i="42"/>
  <c r="E747" i="42"/>
  <c r="D1103" i="42"/>
  <c r="D1081" i="42"/>
  <c r="D898" i="42"/>
  <c r="D787" i="42"/>
  <c r="D1185" i="42"/>
  <c r="E1094" i="42"/>
</calcChain>
</file>

<file path=xl/sharedStrings.xml><?xml version="1.0" encoding="utf-8"?>
<sst xmlns="http://schemas.openxmlformats.org/spreadsheetml/2006/main" count="69321" uniqueCount="210">
  <si>
    <t>Financial Year</t>
  </si>
  <si>
    <t>Suburb</t>
  </si>
  <si>
    <t>State</t>
  </si>
  <si>
    <t>Postcode</t>
  </si>
  <si>
    <t>Country</t>
  </si>
  <si>
    <t>Manager</t>
  </si>
  <si>
    <t>Category</t>
  </si>
  <si>
    <t>Buyer</t>
  </si>
  <si>
    <t>Sales</t>
  </si>
  <si>
    <t>Chatswood</t>
  </si>
  <si>
    <t>NSW</t>
  </si>
  <si>
    <t>Australia</t>
  </si>
  <si>
    <t>Jeremy Garcia</t>
  </si>
  <si>
    <t>Richard Carr</t>
  </si>
  <si>
    <t>Amy Buchanan</t>
  </si>
  <si>
    <t>Elizabeth Gentry</t>
  </si>
  <si>
    <t>Chester George</t>
  </si>
  <si>
    <t>Ella Hickman</t>
  </si>
  <si>
    <t>Bruce Curran</t>
  </si>
  <si>
    <t>Accessories</t>
  </si>
  <si>
    <t>Maggie Mayer</t>
  </si>
  <si>
    <t>Howard Wright</t>
  </si>
  <si>
    <t>Chris Monroe</t>
  </si>
  <si>
    <t>Sara Ferrell</t>
  </si>
  <si>
    <t>Bathurst</t>
  </si>
  <si>
    <t>John Gardner</t>
  </si>
  <si>
    <t>Lidcombe</t>
  </si>
  <si>
    <t>Lillian Pruitt</t>
  </si>
  <si>
    <t>Darwin</t>
  </si>
  <si>
    <t>NT</t>
  </si>
  <si>
    <t>Michael Carney</t>
  </si>
  <si>
    <t>Noarlunga</t>
  </si>
  <si>
    <t>SA</t>
  </si>
  <si>
    <t>Ray Watson</t>
  </si>
  <si>
    <t>Airlie Beach</t>
  </si>
  <si>
    <t>QLD</t>
  </si>
  <si>
    <t>Caroline Tucker</t>
  </si>
  <si>
    <t>Port Lincoln</t>
  </si>
  <si>
    <t>Alex Nash</t>
  </si>
  <si>
    <t>Berri</t>
  </si>
  <si>
    <t>Rydalmere</t>
  </si>
  <si>
    <t>Dubbo</t>
  </si>
  <si>
    <t>Stafford</t>
  </si>
  <si>
    <t>Terri Wright</t>
  </si>
  <si>
    <t>Collingwood</t>
  </si>
  <si>
    <t>VIC</t>
  </si>
  <si>
    <t>Brian Hubbard</t>
  </si>
  <si>
    <t>Mindarie</t>
  </si>
  <si>
    <t>WA</t>
  </si>
  <si>
    <t>Tom McKenzie</t>
  </si>
  <si>
    <t>Yeppoon</t>
  </si>
  <si>
    <t>Amber Ward</t>
  </si>
  <si>
    <t>Werribee</t>
  </si>
  <si>
    <t>Prospect</t>
  </si>
  <si>
    <t>Cranbourne</t>
  </si>
  <si>
    <t>Owen Pierce</t>
  </si>
  <si>
    <t>Alice Springs</t>
  </si>
  <si>
    <t>Campbelltown</t>
  </si>
  <si>
    <t>George Chester</t>
  </si>
  <si>
    <t>Warrnambool</t>
  </si>
  <si>
    <t>Jerry Fulton</t>
  </si>
  <si>
    <t>Ulladulla</t>
  </si>
  <si>
    <t>Ringwood</t>
  </si>
  <si>
    <t>Rachael Long</t>
  </si>
  <si>
    <t>Frankston</t>
  </si>
  <si>
    <t>Nowra</t>
  </si>
  <si>
    <t>Seaford</t>
  </si>
  <si>
    <t>Ballina</t>
  </si>
  <si>
    <t>Claire Bridges</t>
  </si>
  <si>
    <t>Rosny Park</t>
  </si>
  <si>
    <t>TAS</t>
  </si>
  <si>
    <t>Simone Prior</t>
  </si>
  <si>
    <t>Claremont</t>
  </si>
  <si>
    <t>Croydon</t>
  </si>
  <si>
    <t>Marion</t>
  </si>
  <si>
    <t>Shepparton</t>
  </si>
  <si>
    <t>Esperance</t>
  </si>
  <si>
    <t>John Harper</t>
  </si>
  <si>
    <t>Armidale</t>
  </si>
  <si>
    <t>Belconnen</t>
  </si>
  <si>
    <t>ACT</t>
  </si>
  <si>
    <t>Tweed Heads</t>
  </si>
  <si>
    <t>Toombul</t>
  </si>
  <si>
    <t>Penrith</t>
  </si>
  <si>
    <t>Mackay</t>
  </si>
  <si>
    <t>Atherton</t>
  </si>
  <si>
    <t>Artarmon</t>
  </si>
  <si>
    <t>Lithgow</t>
  </si>
  <si>
    <t>Woodville</t>
  </si>
  <si>
    <t>Hervey Bay</t>
  </si>
  <si>
    <t>Scoresby</t>
  </si>
  <si>
    <t>Wodonga</t>
  </si>
  <si>
    <t>Indooroopilly</t>
  </si>
  <si>
    <t>Harrisdale</t>
  </si>
  <si>
    <t>Miles Hammond</t>
  </si>
  <si>
    <t>Mornington</t>
  </si>
  <si>
    <t>Albany</t>
  </si>
  <si>
    <t>Launceston</t>
  </si>
  <si>
    <t>Sunbury</t>
  </si>
  <si>
    <t>Chadstone</t>
  </si>
  <si>
    <t>Balcatta</t>
  </si>
  <si>
    <t>Nunawading</t>
  </si>
  <si>
    <t>Cairns</t>
  </si>
  <si>
    <t>North Lakes</t>
  </si>
  <si>
    <t>Ricky Wilkinson</t>
  </si>
  <si>
    <t>Mildura</t>
  </si>
  <si>
    <t>Hastings</t>
  </si>
  <si>
    <t>Burleigh Waters</t>
  </si>
  <si>
    <t>Altona</t>
  </si>
  <si>
    <t>Lismore</t>
  </si>
  <si>
    <t>Gladstone</t>
  </si>
  <si>
    <t>Thornleigh</t>
  </si>
  <si>
    <t>Epping</t>
  </si>
  <si>
    <t>Southport</t>
  </si>
  <si>
    <t>Epsom</t>
  </si>
  <si>
    <t>Bussleton</t>
  </si>
  <si>
    <t>Broome</t>
  </si>
  <si>
    <t>Underwood</t>
  </si>
  <si>
    <t>Dural</t>
  </si>
  <si>
    <t>Gympie</t>
  </si>
  <si>
    <t>Shellie Thomas</t>
  </si>
  <si>
    <t>Rockhampton</t>
  </si>
  <si>
    <t>Wagga Wagga</t>
  </si>
  <si>
    <t>Maddington</t>
  </si>
  <si>
    <t>Alexandria</t>
  </si>
  <si>
    <t>Horsham</t>
  </si>
  <si>
    <t>Caloundra</t>
  </si>
  <si>
    <t>Ashfield</t>
  </si>
  <si>
    <t>Joondalup</t>
  </si>
  <si>
    <t>Glenorchy</t>
  </si>
  <si>
    <t>Mt Gambier</t>
  </si>
  <si>
    <t>Geraldton</t>
  </si>
  <si>
    <t>Orange</t>
  </si>
  <si>
    <t>Ipswich</t>
  </si>
  <si>
    <t>Mt Isa</t>
  </si>
  <si>
    <t>Bendigo</t>
  </si>
  <si>
    <t>Dandenong</t>
  </si>
  <si>
    <t>Randwick</t>
  </si>
  <si>
    <t>Maroochydore</t>
  </si>
  <si>
    <t>Mascot</t>
  </si>
  <si>
    <t>Burnie</t>
  </si>
  <si>
    <t>Inglewood</t>
  </si>
  <si>
    <t>Fyshwick</t>
  </si>
  <si>
    <t>Castle Hill</t>
  </si>
  <si>
    <t>Noosaville</t>
  </si>
  <si>
    <t>Narrabeen</t>
  </si>
  <si>
    <t>Ballarat</t>
  </si>
  <si>
    <t>KMART STORE</t>
  </si>
  <si>
    <t>KMART ONLINE</t>
  </si>
  <si>
    <t>Home &amp; Living</t>
  </si>
  <si>
    <t>Clothing &amp; Fashion</t>
  </si>
  <si>
    <t>Toys &amp; Outdoor Play</t>
  </si>
  <si>
    <t>Footwear</t>
  </si>
  <si>
    <t>Beauty &amp; Personal Care</t>
  </si>
  <si>
    <t>Baby &amp; Nursery</t>
  </si>
  <si>
    <t>Electronics &amp; Entertainment</t>
  </si>
  <si>
    <t>Stationery &amp; Office Supplies</t>
  </si>
  <si>
    <t>Party &amp; Gift Wrap</t>
  </si>
  <si>
    <t>Type</t>
  </si>
  <si>
    <t>Date</t>
  </si>
  <si>
    <t>Financial Year2</t>
  </si>
  <si>
    <t>Full State</t>
  </si>
  <si>
    <t>03rdDec2023</t>
  </si>
  <si>
    <t>13thOct2023</t>
  </si>
  <si>
    <t>Count</t>
  </si>
  <si>
    <t>Row Labels</t>
  </si>
  <si>
    <t>Australian Capital Territory</t>
  </si>
  <si>
    <t>New South Wales</t>
  </si>
  <si>
    <t>Northern Territory</t>
  </si>
  <si>
    <t>Queensland</t>
  </si>
  <si>
    <t>South Australia</t>
  </si>
  <si>
    <t>Tasmania</t>
  </si>
  <si>
    <t>Victoria</t>
  </si>
  <si>
    <t>Western Australia</t>
  </si>
  <si>
    <t>Grand Total</t>
  </si>
  <si>
    <t>Sum of Sales</t>
  </si>
  <si>
    <t>stores</t>
  </si>
  <si>
    <t>sales/store</t>
  </si>
  <si>
    <t>states</t>
  </si>
  <si>
    <t>% of total sales</t>
  </si>
  <si>
    <t>sales</t>
  </si>
  <si>
    <t>2023</t>
  </si>
  <si>
    <t>2024</t>
  </si>
  <si>
    <t>Jan</t>
  </si>
  <si>
    <t>Feb</t>
  </si>
  <si>
    <t>Mar</t>
  </si>
  <si>
    <t>Apr</t>
  </si>
  <si>
    <t>May</t>
  </si>
  <si>
    <t>Jun</t>
  </si>
  <si>
    <t>Jul</t>
  </si>
  <si>
    <t>Aug</t>
  </si>
  <si>
    <t>Sep</t>
  </si>
  <si>
    <t>Oct</t>
  </si>
  <si>
    <t>Nov</t>
  </si>
  <si>
    <t>Dec</t>
  </si>
  <si>
    <t>Years (Date)</t>
  </si>
  <si>
    <t>Months (Date)</t>
  </si>
  <si>
    <t>Average of Sales</t>
  </si>
  <si>
    <t>Column Labels</t>
  </si>
  <si>
    <t>(All)</t>
  </si>
  <si>
    <t>Forecast(Sales)</t>
  </si>
  <si>
    <t>Lower Confidence Bound(Sales)</t>
  </si>
  <si>
    <t>Upper Confidence Bound(Sales)</t>
  </si>
  <si>
    <t xml:space="preserve"> Sales %</t>
  </si>
  <si>
    <t xml:space="preserve"> </t>
  </si>
  <si>
    <t>States</t>
  </si>
  <si>
    <t>Sales %</t>
  </si>
  <si>
    <t>Total Sales</t>
  </si>
  <si>
    <t>Online</t>
  </si>
  <si>
    <t>Store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</si>
</sst>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quot;$&quot;#,##0.00"/>
    <numFmt numFmtId="165" formatCode="_ * #,##0_ ;_ * \-#,##0_ ;_ * &quot;-&quot;??_ ;_ @_ "/>
    <numFmt numFmtId="166" formatCode="[$$-C09]#,##0.00"/>
    <numFmt numFmtId="167" formatCode="[$$-C09]#,##0"/>
  </numFmts>
  <fonts count="8" x14ac:knownFonts="1">
    <font>
      <sz val="11"/>
      <color theme="1"/>
      <name val="Cambria"/>
      <family val="2"/>
      <scheme val="minor"/>
    </font>
    <font>
      <sz val="11"/>
      <color theme="1"/>
      <name val="Cambria"/>
      <family val="2"/>
      <scheme val="minor"/>
    </font>
    <font>
      <sz val="11"/>
      <color theme="0"/>
      <name val="Cambria"/>
      <family val="2"/>
      <scheme val="minor"/>
    </font>
    <font>
      <b/>
      <sz val="11"/>
      <color theme="1"/>
      <name val="Cambria"/>
      <family val="1"/>
      <scheme val="minor"/>
    </font>
    <font>
      <sz val="9"/>
      <color theme="1"/>
      <name val="Cambria"/>
      <family val="1"/>
      <scheme val="minor"/>
    </font>
    <font>
      <b/>
      <sz val="10"/>
      <color theme="1"/>
      <name val="Cambria"/>
      <family val="1"/>
      <scheme val="minor"/>
    </font>
    <font>
      <sz val="10"/>
      <color theme="1"/>
      <name val="Cambria"/>
      <family val="1"/>
      <scheme val="minor"/>
    </font>
    <font>
      <sz val="8"/>
      <name val="Cambria"/>
      <family val="2"/>
      <scheme val="minor"/>
    </font>
  </fonts>
  <fills count="4">
    <fill>
      <patternFill patternType="none"/>
    </fill>
    <fill>
      <patternFill patternType="gray125"/>
    </fill>
    <fill>
      <patternFill patternType="solid">
        <fgColor theme="0"/>
        <bgColor indexed="64"/>
      </patternFill>
    </fill>
    <fill>
      <patternFill patternType="solid">
        <fgColor rgb="FF3366CC"/>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0">
    <xf numFmtId="0" fontId="0" fillId="0" borderId="0" xfId="0"/>
    <xf numFmtId="14" fontId="0" fillId="0" borderId="0" xfId="0" applyNumberFormat="1"/>
    <xf numFmtId="14" fontId="0" fillId="0" borderId="0" xfId="0" applyNumberFormat="1" applyAlignment="1">
      <alignment wrapText="1"/>
    </xf>
    <xf numFmtId="1" fontId="0" fillId="0" borderId="0" xfId="0" applyNumberFormat="1" applyAlignment="1">
      <alignment wrapText="1"/>
    </xf>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43" fontId="0" fillId="0" borderId="0" xfId="1" applyFont="1"/>
    <xf numFmtId="43" fontId="0" fillId="0" borderId="0" xfId="0" applyNumberFormat="1"/>
    <xf numFmtId="165" fontId="0" fillId="0" borderId="0" xfId="0" applyNumberFormat="1"/>
    <xf numFmtId="165" fontId="0" fillId="0" borderId="0" xfId="1" applyNumberFormat="1" applyFont="1"/>
    <xf numFmtId="9" fontId="0" fillId="0" borderId="0" xfId="2" applyFont="1"/>
    <xf numFmtId="166" fontId="0" fillId="0" borderId="0" xfId="0" applyNumberFormat="1"/>
    <xf numFmtId="167" fontId="0" fillId="0" borderId="0" xfId="0" applyNumberFormat="1"/>
    <xf numFmtId="0" fontId="0" fillId="2" borderId="0" xfId="0" applyFill="1"/>
    <xf numFmtId="0" fontId="3" fillId="0" borderId="0" xfId="0" applyFont="1" applyAlignment="1">
      <alignment horizontal="center"/>
    </xf>
    <xf numFmtId="9" fontId="3" fillId="0" borderId="0" xfId="2" applyFont="1" applyAlignment="1">
      <alignment horizontal="center"/>
    </xf>
    <xf numFmtId="0" fontId="4" fillId="2" borderId="0" xfId="0" applyFont="1" applyFill="1"/>
    <xf numFmtId="0" fontId="5" fillId="0" borderId="0" xfId="0" applyFont="1" applyAlignment="1">
      <alignment horizontal="center"/>
    </xf>
    <xf numFmtId="9" fontId="5" fillId="0" borderId="0" xfId="2" applyFont="1" applyAlignment="1">
      <alignment horizontal="center"/>
    </xf>
    <xf numFmtId="0" fontId="6" fillId="0" borderId="0" xfId="0" applyFont="1"/>
    <xf numFmtId="9" fontId="6" fillId="0" borderId="0" xfId="2" applyFont="1"/>
    <xf numFmtId="9" fontId="2" fillId="0" borderId="0" xfId="2" applyFont="1"/>
    <xf numFmtId="9" fontId="0" fillId="2" borderId="0" xfId="2" applyFont="1" applyFill="1"/>
    <xf numFmtId="9" fontId="2" fillId="2" borderId="0" xfId="2" applyFont="1" applyFill="1"/>
    <xf numFmtId="0" fontId="3" fillId="2" borderId="0" xfId="0" applyFont="1" applyFill="1"/>
    <xf numFmtId="0" fontId="0" fillId="0" borderId="0" xfId="0"/>
    <xf numFmtId="0" fontId="3" fillId="2" borderId="0" xfId="0" applyFont="1" applyFill="1"/>
    <xf numFmtId="0" fontId="0" fillId="3" borderId="0" xfId="0" applyFill="1"/>
  </cellXfs>
  <cellStyles count="3">
    <cellStyle name="Comma" xfId="1" builtinId="3"/>
    <cellStyle name="Normal" xfId="0" builtinId="0"/>
    <cellStyle name="Percent" xfId="2" builtinId="5"/>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4" formatCode="&quot;$&quot;#,##0.00"/>
    </dxf>
    <dxf>
      <numFmt numFmtId="164" formatCode="&quot;$&quot;#,##0.00"/>
    </dxf>
    <dxf>
      <numFmt numFmtId="164" formatCode="&quot;$&quot;#,##0.00"/>
    </dxf>
    <dxf>
      <numFmt numFmtId="19" formatCode="dd/mm/yyyy"/>
    </dxf>
    <dxf>
      <numFmt numFmtId="164" formatCode="&quot;$&quot;#,##0.00"/>
    </dxf>
    <dxf>
      <numFmt numFmtId="164" formatCode="&quot;$&quot;#,##0.00"/>
    </dxf>
    <dxf>
      <numFmt numFmtId="164" formatCode="&quot;$&quot;#,##0.00"/>
    </dxf>
    <dxf>
      <numFmt numFmtId="19" formatCode="dd/mm/yyyy"/>
    </dxf>
    <dxf>
      <font>
        <b val="0"/>
        <i val="0"/>
        <strike val="0"/>
        <condense val="0"/>
        <extend val="0"/>
        <outline val="0"/>
        <shadow val="0"/>
        <u val="none"/>
        <vertAlign val="baseline"/>
        <sz val="11"/>
        <color theme="1"/>
        <name val="Cambria"/>
        <family val="2"/>
        <scheme val="minor"/>
      </font>
    </dxf>
    <dxf>
      <font>
        <b/>
        <family val="1"/>
      </font>
      <alignment horizontal="center" vertical="bottom" textRotation="0" wrapText="0" indent="0" justifyLastLine="0" shrinkToFit="0" readingOrder="0"/>
    </dxf>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8" formatCode="yyyy/m/d"/>
      <alignment horizontal="general" vertical="bottom" textRotation="0" wrapText="1" indent="0" justifyLastLine="0" shrinkToFit="0" readingOrder="0"/>
    </dxf>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8" formatCode="yyyy/m/d"/>
      <alignment horizontal="general" vertical="bottom" textRotation="0" wrapText="1" indent="0" justifyLastLine="0" shrinkToFit="0" readingOrder="0"/>
    </dxf>
  </dxfs>
  <tableStyles count="0" defaultTableStyle="TableStyleMedium2" defaultPivotStyle="PivotStyleLight16"/>
  <colors>
    <mruColors>
      <color rgb="FF3366CC"/>
      <color rgb="FF34CCEA"/>
      <color rgb="FF00FFFF"/>
      <color rgb="FF2BE9F3"/>
      <color rgb="FFFFFFFF"/>
      <color rgb="FF336699"/>
      <color rgb="FF003366"/>
      <color rgb="FF99FFCC"/>
      <color rgb="FFFEA298"/>
      <color rgb="FFFF36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over time!PivotTable4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300" b="1"/>
              <a:t>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BE9F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BE9F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BE9F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'sales over time'!$C$3:$C$4</c:f>
              <c:strCache>
                <c:ptCount val="1"/>
                <c:pt idx="0">
                  <c:v>KMART ONLINE</c:v>
                </c:pt>
              </c:strCache>
            </c:strRef>
          </c:tx>
          <c:spPr>
            <a:solidFill>
              <a:schemeClr val="accent1"/>
            </a:solidFill>
            <a:ln>
              <a:noFill/>
            </a:ln>
            <a:effectLst/>
          </c:spPr>
          <c:cat>
            <c:multiLvlStrRef>
              <c:f>'sales over time'!$A$5:$B$29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'sales over time'!$C$5:$C$29</c:f>
              <c:numCache>
                <c:formatCode>"$"#,##0.00</c:formatCode>
                <c:ptCount val="24"/>
                <c:pt idx="0">
                  <c:v>17665.07</c:v>
                </c:pt>
                <c:pt idx="1">
                  <c:v>12622.539999999999</c:v>
                </c:pt>
                <c:pt idx="2">
                  <c:v>30766.69</c:v>
                </c:pt>
                <c:pt idx="3">
                  <c:v>27919.519999999997</c:v>
                </c:pt>
                <c:pt idx="4">
                  <c:v>32337.620000000006</c:v>
                </c:pt>
                <c:pt idx="5">
                  <c:v>42988.65</c:v>
                </c:pt>
                <c:pt idx="6">
                  <c:v>23888.629999999997</c:v>
                </c:pt>
                <c:pt idx="7">
                  <c:v>31904.03</c:v>
                </c:pt>
                <c:pt idx="8">
                  <c:v>24828.080000000002</c:v>
                </c:pt>
                <c:pt idx="9">
                  <c:v>17343.39</c:v>
                </c:pt>
                <c:pt idx="10">
                  <c:v>18723.63</c:v>
                </c:pt>
                <c:pt idx="11">
                  <c:v>31199.5</c:v>
                </c:pt>
                <c:pt idx="12">
                  <c:v>27492.12</c:v>
                </c:pt>
                <c:pt idx="13">
                  <c:v>24833.15</c:v>
                </c:pt>
                <c:pt idx="14">
                  <c:v>10692.77</c:v>
                </c:pt>
                <c:pt idx="15">
                  <c:v>38255.050000000003</c:v>
                </c:pt>
                <c:pt idx="16">
                  <c:v>29125.190000000006</c:v>
                </c:pt>
                <c:pt idx="17">
                  <c:v>25348.78</c:v>
                </c:pt>
                <c:pt idx="18">
                  <c:v>25256.57</c:v>
                </c:pt>
                <c:pt idx="19">
                  <c:v>52893.440000000002</c:v>
                </c:pt>
                <c:pt idx="20">
                  <c:v>22345.94</c:v>
                </c:pt>
                <c:pt idx="21">
                  <c:v>26766.299999999996</c:v>
                </c:pt>
                <c:pt idx="22">
                  <c:v>38143.5</c:v>
                </c:pt>
                <c:pt idx="23">
                  <c:v>24775.330000000005</c:v>
                </c:pt>
              </c:numCache>
            </c:numRef>
          </c:val>
          <c:extLst>
            <c:ext xmlns:c16="http://schemas.microsoft.com/office/drawing/2014/chart" uri="{C3380CC4-5D6E-409C-BE32-E72D297353CC}">
              <c16:uniqueId val="{00000000-0486-4FD1-A302-13627F53675E}"/>
            </c:ext>
          </c:extLst>
        </c:ser>
        <c:ser>
          <c:idx val="1"/>
          <c:order val="1"/>
          <c:tx>
            <c:strRef>
              <c:f>'sales over time'!$D$3:$D$4</c:f>
              <c:strCache>
                <c:ptCount val="1"/>
                <c:pt idx="0">
                  <c:v>KMART STORE</c:v>
                </c:pt>
              </c:strCache>
            </c:strRef>
          </c:tx>
          <c:spPr>
            <a:solidFill>
              <a:srgbClr val="2BE9F3"/>
            </a:solidFill>
            <a:ln w="25400">
              <a:noFill/>
            </a:ln>
            <a:effectLst/>
          </c:spPr>
          <c:cat>
            <c:multiLvlStrRef>
              <c:f>'sales over time'!$A$5:$B$29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'sales over time'!$D$5:$D$29</c:f>
              <c:numCache>
                <c:formatCode>"$"#,##0.00</c:formatCode>
                <c:ptCount val="24"/>
                <c:pt idx="0">
                  <c:v>113131.16</c:v>
                </c:pt>
                <c:pt idx="1">
                  <c:v>119907.95</c:v>
                </c:pt>
                <c:pt idx="2">
                  <c:v>90020.700000000012</c:v>
                </c:pt>
                <c:pt idx="3">
                  <c:v>142763.91</c:v>
                </c:pt>
                <c:pt idx="4">
                  <c:v>92188.860000000015</c:v>
                </c:pt>
                <c:pt idx="5">
                  <c:v>145977.94</c:v>
                </c:pt>
                <c:pt idx="6">
                  <c:v>109827.61</c:v>
                </c:pt>
                <c:pt idx="7">
                  <c:v>120579.63</c:v>
                </c:pt>
                <c:pt idx="8">
                  <c:v>108649.16000000002</c:v>
                </c:pt>
                <c:pt idx="9">
                  <c:v>106032.67000000001</c:v>
                </c:pt>
                <c:pt idx="10">
                  <c:v>73922.55</c:v>
                </c:pt>
                <c:pt idx="11">
                  <c:v>96264.170000000013</c:v>
                </c:pt>
                <c:pt idx="12">
                  <c:v>80258.24000000002</c:v>
                </c:pt>
                <c:pt idx="13">
                  <c:v>85681.38</c:v>
                </c:pt>
                <c:pt idx="14">
                  <c:v>105683.08000000003</c:v>
                </c:pt>
                <c:pt idx="15">
                  <c:v>88755.87</c:v>
                </c:pt>
                <c:pt idx="16">
                  <c:v>99078.17</c:v>
                </c:pt>
                <c:pt idx="17">
                  <c:v>68440.260000000009</c:v>
                </c:pt>
                <c:pt idx="18">
                  <c:v>103031.79999999997</c:v>
                </c:pt>
                <c:pt idx="19">
                  <c:v>154883.61000000002</c:v>
                </c:pt>
                <c:pt idx="20">
                  <c:v>92873.920000000013</c:v>
                </c:pt>
                <c:pt idx="21">
                  <c:v>113682.51000000004</c:v>
                </c:pt>
                <c:pt idx="22">
                  <c:v>103374.33</c:v>
                </c:pt>
                <c:pt idx="23">
                  <c:v>113133.51000000002</c:v>
                </c:pt>
              </c:numCache>
            </c:numRef>
          </c:val>
          <c:extLst>
            <c:ext xmlns:c16="http://schemas.microsoft.com/office/drawing/2014/chart" uri="{C3380CC4-5D6E-409C-BE32-E72D297353CC}">
              <c16:uniqueId val="{00000001-264B-4D6D-824C-B807E083F4A2}"/>
            </c:ext>
          </c:extLst>
        </c:ser>
        <c:dLbls>
          <c:showLegendKey val="0"/>
          <c:showVal val="0"/>
          <c:showCatName val="0"/>
          <c:showSerName val="0"/>
          <c:showPercent val="0"/>
          <c:showBubbleSize val="0"/>
        </c:dLbls>
        <c:axId val="1145531184"/>
        <c:axId val="1481682688"/>
      </c:areaChart>
      <c:catAx>
        <c:axId val="1145531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682688"/>
        <c:crosses val="autoZero"/>
        <c:auto val="1"/>
        <c:lblAlgn val="ctr"/>
        <c:lblOffset val="100"/>
        <c:noMultiLvlLbl val="0"/>
      </c:catAx>
      <c:valAx>
        <c:axId val="1481682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Sum of sales</a:t>
                </a:r>
              </a:p>
            </c:rich>
          </c:tx>
          <c:layout>
            <c:manualLayout>
              <c:xMode val="edge"/>
              <c:yMode val="edge"/>
              <c:x val="1.3925151033979013E-2"/>
              <c:y val="0.3209014755815224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45531184"/>
        <c:crosses val="autoZero"/>
        <c:crossBetween val="midCat"/>
        <c:dispUnits>
          <c:builtInUnit val="thousands"/>
        </c:dispUnits>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dashboard.xlsx]avg sales by time!PivotTable4</c:name>
    <c:fmtId val="15"/>
  </c:pivotSource>
  <c:chart>
    <c:title>
      <c:tx>
        <c:rich>
          <a:bodyPr rot="0" spcFirstLastPara="1" vertOverflow="ellipsis" vert="horz" wrap="square" anchor="ctr" anchorCtr="1"/>
          <a:lstStyle/>
          <a:p>
            <a:pPr>
              <a:defRPr sz="1300" b="0" i="0" u="none" strike="noStrike" kern="1200" spc="0" baseline="0">
                <a:solidFill>
                  <a:schemeClr val="tx1">
                    <a:lumMod val="65000"/>
                    <a:lumOff val="35000"/>
                  </a:schemeClr>
                </a:solidFill>
                <a:latin typeface="+mn-lt"/>
                <a:ea typeface="+mn-ea"/>
                <a:cs typeface="+mn-cs"/>
              </a:defRPr>
            </a:pPr>
            <a:r>
              <a:rPr lang="en-AU" sz="1300" b="1"/>
              <a:t>Average Sales Over Time </a:t>
            </a:r>
          </a:p>
        </c:rich>
      </c:tx>
      <c:layout>
        <c:manualLayout>
          <c:xMode val="edge"/>
          <c:yMode val="edge"/>
          <c:x val="0.35666893829517926"/>
          <c:y val="7.7233012540099139E-3"/>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2BE9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2BE9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2BE9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sales by time'!$C$3:$C$4</c:f>
              <c:strCache>
                <c:ptCount val="1"/>
                <c:pt idx="0">
                  <c:v>KMART ONLINE</c:v>
                </c:pt>
              </c:strCache>
            </c:strRef>
          </c:tx>
          <c:spPr>
            <a:ln w="28575" cap="rnd">
              <a:solidFill>
                <a:schemeClr val="accent1"/>
              </a:solidFill>
              <a:round/>
            </a:ln>
            <a:effectLst/>
          </c:spPr>
          <c:marker>
            <c:symbol val="none"/>
          </c:marker>
          <c:cat>
            <c:multiLvlStrRef>
              <c:f>'avg sales by time'!$A$5:$B$29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 sales by time'!$C$5:$C$29</c:f>
              <c:numCache>
                <c:formatCode>"$"#,##0.00</c:formatCode>
                <c:ptCount val="24"/>
                <c:pt idx="0">
                  <c:v>353.3014</c:v>
                </c:pt>
                <c:pt idx="1">
                  <c:v>293.54744186046509</c:v>
                </c:pt>
                <c:pt idx="2">
                  <c:v>530.46017241379309</c:v>
                </c:pt>
                <c:pt idx="3">
                  <c:v>507.62763636363633</c:v>
                </c:pt>
                <c:pt idx="4">
                  <c:v>557.54517241379324</c:v>
                </c:pt>
                <c:pt idx="5">
                  <c:v>741.18362068965519</c:v>
                </c:pt>
                <c:pt idx="6">
                  <c:v>487.52306122448977</c:v>
                </c:pt>
                <c:pt idx="7">
                  <c:v>540.74627118644071</c:v>
                </c:pt>
                <c:pt idx="8">
                  <c:v>591.14476190476194</c:v>
                </c:pt>
                <c:pt idx="9">
                  <c:v>327.23377358490563</c:v>
                </c:pt>
                <c:pt idx="10">
                  <c:v>374.4726</c:v>
                </c:pt>
                <c:pt idx="11">
                  <c:v>547.35964912280701</c:v>
                </c:pt>
                <c:pt idx="12">
                  <c:v>458.202</c:v>
                </c:pt>
                <c:pt idx="13">
                  <c:v>620.82875000000001</c:v>
                </c:pt>
                <c:pt idx="14">
                  <c:v>274.17358974358973</c:v>
                </c:pt>
                <c:pt idx="15">
                  <c:v>659.569827586207</c:v>
                </c:pt>
                <c:pt idx="16">
                  <c:v>448.07984615384623</c:v>
                </c:pt>
                <c:pt idx="17">
                  <c:v>437.04793103448276</c:v>
                </c:pt>
                <c:pt idx="18">
                  <c:v>459.21036363636364</c:v>
                </c:pt>
                <c:pt idx="19">
                  <c:v>826.46</c:v>
                </c:pt>
                <c:pt idx="20">
                  <c:v>446.91879999999998</c:v>
                </c:pt>
                <c:pt idx="21">
                  <c:v>505.02452830188673</c:v>
                </c:pt>
                <c:pt idx="22">
                  <c:v>529.77083333333337</c:v>
                </c:pt>
                <c:pt idx="23">
                  <c:v>393.25920634920641</c:v>
                </c:pt>
              </c:numCache>
            </c:numRef>
          </c:val>
          <c:smooth val="0"/>
          <c:extLst>
            <c:ext xmlns:c16="http://schemas.microsoft.com/office/drawing/2014/chart" uri="{C3380CC4-5D6E-409C-BE32-E72D297353CC}">
              <c16:uniqueId val="{00000000-8F6A-46E8-B1EC-01F8EC0B28B9}"/>
            </c:ext>
          </c:extLst>
        </c:ser>
        <c:ser>
          <c:idx val="1"/>
          <c:order val="1"/>
          <c:tx>
            <c:strRef>
              <c:f>'avg sales by time'!$D$3:$D$4</c:f>
              <c:strCache>
                <c:ptCount val="1"/>
                <c:pt idx="0">
                  <c:v>KMART STORE</c:v>
                </c:pt>
              </c:strCache>
            </c:strRef>
          </c:tx>
          <c:spPr>
            <a:ln w="28575" cap="rnd">
              <a:solidFill>
                <a:srgbClr val="2BE9F3"/>
              </a:solidFill>
              <a:round/>
            </a:ln>
            <a:effectLst/>
          </c:spPr>
          <c:marker>
            <c:symbol val="none"/>
          </c:marker>
          <c:cat>
            <c:multiLvlStrRef>
              <c:f>'avg sales by time'!$A$5:$B$29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 sales by time'!$D$5:$D$29</c:f>
              <c:numCache>
                <c:formatCode>"$"#,##0.00</c:formatCode>
                <c:ptCount val="24"/>
                <c:pt idx="0">
                  <c:v>844.26238805970149</c:v>
                </c:pt>
                <c:pt idx="1">
                  <c:v>826.95137931034481</c:v>
                </c:pt>
                <c:pt idx="2">
                  <c:v>652.32391304347834</c:v>
                </c:pt>
                <c:pt idx="3">
                  <c:v>951.75940000000003</c:v>
                </c:pt>
                <c:pt idx="4">
                  <c:v>720.22546875000012</c:v>
                </c:pt>
                <c:pt idx="5">
                  <c:v>1035.3045390070922</c:v>
                </c:pt>
                <c:pt idx="6">
                  <c:v>762.69173611111114</c:v>
                </c:pt>
                <c:pt idx="7">
                  <c:v>803.86419999999998</c:v>
                </c:pt>
                <c:pt idx="8">
                  <c:v>749.30455172413804</c:v>
                </c:pt>
                <c:pt idx="9">
                  <c:v>821.95868217054272</c:v>
                </c:pt>
                <c:pt idx="10">
                  <c:v>642.80478260869563</c:v>
                </c:pt>
                <c:pt idx="11">
                  <c:v>789.05057377049195</c:v>
                </c:pt>
                <c:pt idx="12">
                  <c:v>697.89773913043496</c:v>
                </c:pt>
                <c:pt idx="13">
                  <c:v>690.97887096774195</c:v>
                </c:pt>
                <c:pt idx="14">
                  <c:v>825.64906250000024</c:v>
                </c:pt>
                <c:pt idx="15">
                  <c:v>657.45088888888881</c:v>
                </c:pt>
                <c:pt idx="16">
                  <c:v>728.51595588235296</c:v>
                </c:pt>
                <c:pt idx="17">
                  <c:v>514.5884210526317</c:v>
                </c:pt>
                <c:pt idx="18">
                  <c:v>830.90161290322555</c:v>
                </c:pt>
                <c:pt idx="19">
                  <c:v>1155.8478358208956</c:v>
                </c:pt>
                <c:pt idx="20">
                  <c:v>714.41476923076937</c:v>
                </c:pt>
                <c:pt idx="21">
                  <c:v>817.8597841726621</c:v>
                </c:pt>
                <c:pt idx="22">
                  <c:v>868.69184873949587</c:v>
                </c:pt>
                <c:pt idx="23">
                  <c:v>819.80804347826108</c:v>
                </c:pt>
              </c:numCache>
            </c:numRef>
          </c:val>
          <c:smooth val="0"/>
          <c:extLst>
            <c:ext xmlns:c16="http://schemas.microsoft.com/office/drawing/2014/chart" uri="{C3380CC4-5D6E-409C-BE32-E72D297353CC}">
              <c16:uniqueId val="{00000001-C97A-460C-A13A-D1DA387183CE}"/>
            </c:ext>
          </c:extLst>
        </c:ser>
        <c:dLbls>
          <c:showLegendKey val="0"/>
          <c:showVal val="0"/>
          <c:showCatName val="0"/>
          <c:showSerName val="0"/>
          <c:showPercent val="0"/>
          <c:showBubbleSize val="0"/>
        </c:dLbls>
        <c:smooth val="0"/>
        <c:axId val="1145531184"/>
        <c:axId val="1481682688"/>
      </c:lineChart>
      <c:catAx>
        <c:axId val="1145531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682688"/>
        <c:crosses val="autoZero"/>
        <c:auto val="1"/>
        <c:lblAlgn val="ctr"/>
        <c:lblOffset val="100"/>
        <c:noMultiLvlLbl val="0"/>
      </c:catAx>
      <c:valAx>
        <c:axId val="1481682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Average</a:t>
                </a:r>
                <a:r>
                  <a:rPr lang="en-AU" baseline="0"/>
                  <a:t> </a:t>
                </a:r>
                <a:r>
                  <a:rPr lang="en-AU"/>
                  <a:t>  sales</a:t>
                </a:r>
              </a:p>
            </c:rich>
          </c:tx>
          <c:layout>
            <c:manualLayout>
              <c:xMode val="edge"/>
              <c:yMode val="edge"/>
              <c:x val="1.3925151033979013E-2"/>
              <c:y val="0.3209014755815224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531184"/>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dashboard.xlsx]online vs. store!PivotTable4</c:name>
    <c:fmtId val="2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AU" sz="1100" b="1"/>
              <a:t>Store</a:t>
            </a:r>
            <a:r>
              <a:rPr lang="en-AU" sz="1100" b="1" baseline="0"/>
              <a:t> Vs. Online Sales</a:t>
            </a:r>
            <a:endParaRPr lang="en-AU" sz="1100" b="1"/>
          </a:p>
        </c:rich>
      </c:tx>
      <c:layout>
        <c:manualLayout>
          <c:xMode val="edge"/>
          <c:yMode val="edge"/>
          <c:x val="0.19858399868453575"/>
          <c:y val="3.1673957421988919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5549751987943214"/>
              <c:y val="-0.112932572341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2BE9F3"/>
          </a:solidFill>
          <a:ln>
            <a:solidFill>
              <a:srgbClr val="C00000">
                <a:alpha val="94000"/>
              </a:srgbClr>
            </a:solidFill>
          </a:ln>
          <a:effectLst/>
        </c:spPr>
        <c:dLbl>
          <c:idx val="0"/>
          <c:layout>
            <c:manualLayout>
              <c:x val="-0.19495211447570618"/>
              <c:y val="7.28597240911238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5549751987943214"/>
              <c:y val="-0.112932572341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2BE9F3"/>
          </a:solidFill>
          <a:ln>
            <a:solidFill>
              <a:srgbClr val="C00000">
                <a:alpha val="94000"/>
              </a:srgbClr>
            </a:solidFill>
          </a:ln>
          <a:effectLst/>
        </c:spPr>
        <c:dLbl>
          <c:idx val="0"/>
          <c:layout>
            <c:manualLayout>
              <c:x val="-0.19495211447570618"/>
              <c:y val="7.28597240911238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15549751987943214"/>
              <c:y val="-0.112932572341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2BE9F3"/>
          </a:solidFill>
          <a:ln>
            <a:solidFill>
              <a:srgbClr val="C00000">
                <a:alpha val="94000"/>
              </a:srgbClr>
            </a:solidFill>
          </a:ln>
          <a:effectLst/>
        </c:spPr>
        <c:dLbl>
          <c:idx val="0"/>
          <c:layout>
            <c:manualLayout>
              <c:x val="-0.19495211447570618"/>
              <c:y val="7.28597240911238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'online vs. store'!$B$3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D2B-46A8-BCD5-EC3258D6E529}"/>
              </c:ext>
            </c:extLst>
          </c:dPt>
          <c:dPt>
            <c:idx val="1"/>
            <c:bubble3D val="0"/>
            <c:spPr>
              <a:solidFill>
                <a:srgbClr val="2BE9F3"/>
              </a:solidFill>
              <a:ln>
                <a:solidFill>
                  <a:srgbClr val="C00000">
                    <a:alpha val="94000"/>
                  </a:srgbClr>
                </a:solidFill>
              </a:ln>
              <a:effectLst/>
            </c:spPr>
            <c:extLst>
              <c:ext xmlns:c16="http://schemas.microsoft.com/office/drawing/2014/chart" uri="{C3380CC4-5D6E-409C-BE32-E72D297353CC}">
                <c16:uniqueId val="{00000003-5D2B-46A8-BCD5-EC3258D6E529}"/>
              </c:ext>
            </c:extLst>
          </c:dPt>
          <c:dLbls>
            <c:dLbl>
              <c:idx val="0"/>
              <c:layout>
                <c:manualLayout>
                  <c:x val="0.15549751987943214"/>
                  <c:y val="-0.11293257234124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D2B-46A8-BCD5-EC3258D6E529}"/>
                </c:ext>
              </c:extLst>
            </c:dLbl>
            <c:dLbl>
              <c:idx val="1"/>
              <c:layout>
                <c:manualLayout>
                  <c:x val="-0.19495211447570618"/>
                  <c:y val="7.2859724091123802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D2B-46A8-BCD5-EC3258D6E5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'online vs. store'!$A$4:$A$6</c:f>
              <c:strCache>
                <c:ptCount val="2"/>
                <c:pt idx="0">
                  <c:v>KMART ONLINE</c:v>
                </c:pt>
                <c:pt idx="1">
                  <c:v>KMART STORE</c:v>
                </c:pt>
              </c:strCache>
            </c:strRef>
          </c:cat>
          <c:val>
            <c:numRef>
              <c:f>'online vs. store'!$B$4:$B$6</c:f>
              <c:numCache>
                <c:formatCode>"$"#,##0.00</c:formatCode>
                <c:ptCount val="2"/>
                <c:pt idx="0">
                  <c:v>658115.49</c:v>
                </c:pt>
                <c:pt idx="1">
                  <c:v>2528142.9900000012</c:v>
                </c:pt>
              </c:numCache>
            </c:numRef>
          </c:val>
          <c:extLst>
            <c:ext xmlns:c16="http://schemas.microsoft.com/office/drawing/2014/chart" uri="{C3380CC4-5D6E-409C-BE32-E72D297353CC}">
              <c16:uniqueId val="{00000004-5D2B-46A8-BCD5-EC3258D6E529}"/>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category!PivotTable4</c:name>
    <c:fmtId val="21"/>
  </c:pivotSource>
  <c:chart>
    <c:title>
      <c:tx>
        <c:rich>
          <a:bodyPr rot="0" spcFirstLastPara="1" vertOverflow="ellipsis" vert="horz" wrap="square" anchor="ctr" anchorCtr="1"/>
          <a:lstStyle/>
          <a:p>
            <a:pPr>
              <a:defRPr sz="1300" b="0" i="0" u="none" strike="noStrike" kern="1200" spc="0" baseline="0">
                <a:solidFill>
                  <a:schemeClr val="tx1">
                    <a:lumMod val="65000"/>
                    <a:lumOff val="35000"/>
                  </a:schemeClr>
                </a:solidFill>
                <a:latin typeface="+mn-lt"/>
                <a:ea typeface="+mn-ea"/>
                <a:cs typeface="+mn-cs"/>
              </a:defRPr>
            </a:pPr>
            <a:r>
              <a:rPr lang="en-AU" sz="1300" b="1"/>
              <a:t>Sales by Category</a:t>
            </a:r>
          </a:p>
        </c:rich>
      </c:tx>
      <c:layout>
        <c:manualLayout>
          <c:xMode val="edge"/>
          <c:yMode val="edge"/>
          <c:x val="0.30224014832430146"/>
          <c:y val="3.3782613983269268E-2"/>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5549751987943214"/>
              <c:y val="-0.112932572341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solidFill>
              <a:srgbClr val="C00000">
                <a:alpha val="94000"/>
              </a:srgbClr>
            </a:solidFill>
          </a:ln>
          <a:effectLst/>
        </c:spPr>
        <c:dLbl>
          <c:idx val="0"/>
          <c:layout>
            <c:manualLayout>
              <c:x val="-0.19495211447570618"/>
              <c:y val="7.28597240911238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5549751987943214"/>
              <c:y val="-0.112932572341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solidFill>
              <a:srgbClr val="C00000">
                <a:alpha val="94000"/>
              </a:srgbClr>
            </a:solidFill>
          </a:ln>
          <a:effectLst/>
        </c:spPr>
        <c:dLbl>
          <c:idx val="0"/>
          <c:layout>
            <c:manualLayout>
              <c:x val="-0.19495211447570618"/>
              <c:y val="7.28597240911238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rgbClr val="2BE9F3"/>
          </a:solidFill>
          <a:ln>
            <a:noFill/>
          </a:ln>
          <a:effectLst/>
        </c:spPr>
      </c:pivotFmt>
      <c:pivotFmt>
        <c:idx val="25"/>
        <c:spPr>
          <a:solidFill>
            <a:srgbClr val="2BE9F3"/>
          </a:solidFill>
          <a:ln>
            <a:noFill/>
          </a:ln>
          <a:effectLst/>
        </c:spPr>
      </c:pivotFmt>
      <c:pivotFmt>
        <c:idx val="26"/>
        <c:spPr>
          <a:solidFill>
            <a:srgbClr val="2BE9F3"/>
          </a:solidFill>
          <a:ln>
            <a:noFill/>
          </a:ln>
          <a:effectLst/>
        </c:spPr>
      </c:pivotFmt>
      <c:pivotFmt>
        <c:idx val="27"/>
        <c:spPr>
          <a:solidFill>
            <a:srgbClr val="2BE9F3"/>
          </a:solidFill>
          <a:ln>
            <a:noFill/>
          </a:ln>
          <a:effectLst/>
        </c:spPr>
      </c:pivotFmt>
      <c:pivotFmt>
        <c:idx val="28"/>
        <c:spPr>
          <a:solidFill>
            <a:srgbClr val="2BE9F3"/>
          </a:solidFill>
          <a:ln>
            <a:noFill/>
          </a:ln>
          <a:effectLst/>
        </c:spPr>
      </c:pivotFmt>
      <c:pivotFmt>
        <c:idx val="29"/>
        <c:spPr>
          <a:solidFill>
            <a:srgbClr val="2BE9F3"/>
          </a:solidFill>
          <a:ln>
            <a:noFill/>
          </a:ln>
          <a:effectLst/>
        </c:spPr>
      </c:pivotFmt>
      <c:pivotFmt>
        <c:idx val="30"/>
        <c:spPr>
          <a:solidFill>
            <a:srgbClr val="2BE9F3"/>
          </a:solidFill>
          <a:ln>
            <a:noFill/>
          </a:ln>
          <a:effectLst/>
        </c:spPr>
      </c:pivotFmt>
      <c:pivotFmt>
        <c:idx val="31"/>
        <c:spPr>
          <a:solidFill>
            <a:srgbClr val="2BE9F3"/>
          </a:solidFill>
          <a:ln>
            <a:noFill/>
          </a:ln>
          <a:effectLst/>
        </c:spPr>
      </c:pivotFmt>
      <c:pivotFmt>
        <c:idx val="32"/>
        <c:spPr>
          <a:solidFill>
            <a:srgbClr val="2BE9F3"/>
          </a:solidFill>
          <a:ln>
            <a:noFill/>
          </a:ln>
          <a:effectLst/>
        </c:spPr>
      </c:pivotFmt>
      <c:pivotFmt>
        <c:idx val="33"/>
        <c:spPr>
          <a:solidFill>
            <a:srgbClr val="2BE9F3"/>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category'!$B$3:$B$4</c:f>
              <c:strCache>
                <c:ptCount val="1"/>
                <c:pt idx="0">
                  <c:v>KMART ONLINE</c:v>
                </c:pt>
              </c:strCache>
            </c:strRef>
          </c:tx>
          <c:spPr>
            <a:solidFill>
              <a:schemeClr val="accent1"/>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category'!$B$5:$B$15</c:f>
              <c:numCache>
                <c:formatCode>"$"#,##0.00</c:formatCode>
                <c:ptCount val="10"/>
                <c:pt idx="0">
                  <c:v>12738.55</c:v>
                </c:pt>
                <c:pt idx="1">
                  <c:v>15631.689999999997</c:v>
                </c:pt>
                <c:pt idx="2">
                  <c:v>23548.909999999993</c:v>
                </c:pt>
                <c:pt idx="3">
                  <c:v>39203.43</c:v>
                </c:pt>
                <c:pt idx="4">
                  <c:v>45816.3</c:v>
                </c:pt>
                <c:pt idx="5">
                  <c:v>81915.97</c:v>
                </c:pt>
                <c:pt idx="6">
                  <c:v>69084.55</c:v>
                </c:pt>
                <c:pt idx="7">
                  <c:v>121697.56</c:v>
                </c:pt>
                <c:pt idx="8">
                  <c:v>104554.15999999999</c:v>
                </c:pt>
                <c:pt idx="9">
                  <c:v>143924.37</c:v>
                </c:pt>
              </c:numCache>
            </c:numRef>
          </c:val>
          <c:extLst>
            <c:ext xmlns:c16="http://schemas.microsoft.com/office/drawing/2014/chart" uri="{C3380CC4-5D6E-409C-BE32-E72D297353CC}">
              <c16:uniqueId val="{00000000-EEE8-46AA-B94F-6410BD8D7B6D}"/>
            </c:ext>
          </c:extLst>
        </c:ser>
        <c:ser>
          <c:idx val="1"/>
          <c:order val="1"/>
          <c:tx>
            <c:strRef>
              <c:f>'sales by category'!$C$3:$C$4</c:f>
              <c:strCache>
                <c:ptCount val="1"/>
                <c:pt idx="0">
                  <c:v>KMART STORE</c:v>
                </c:pt>
              </c:strCache>
            </c:strRef>
          </c:tx>
          <c:spPr>
            <a:solidFill>
              <a:srgbClr val="2BE9F3"/>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category'!$C$5:$C$15</c:f>
              <c:numCache>
                <c:formatCode>"$"#,##0.00</c:formatCode>
                <c:ptCount val="10"/>
                <c:pt idx="0">
                  <c:v>48848.580000000009</c:v>
                </c:pt>
                <c:pt idx="1">
                  <c:v>51254.19</c:v>
                </c:pt>
                <c:pt idx="2">
                  <c:v>63908.990000000005</c:v>
                </c:pt>
                <c:pt idx="3">
                  <c:v>125502.73000000001</c:v>
                </c:pt>
                <c:pt idx="4">
                  <c:v>174100.77999999994</c:v>
                </c:pt>
                <c:pt idx="5">
                  <c:v>278257.8</c:v>
                </c:pt>
                <c:pt idx="6">
                  <c:v>312539.23000000021</c:v>
                </c:pt>
                <c:pt idx="7">
                  <c:v>427704.99000000005</c:v>
                </c:pt>
                <c:pt idx="8">
                  <c:v>503470.23</c:v>
                </c:pt>
                <c:pt idx="9">
                  <c:v>542555.46999999986</c:v>
                </c:pt>
              </c:numCache>
            </c:numRef>
          </c:val>
          <c:extLst>
            <c:ext xmlns:c16="http://schemas.microsoft.com/office/drawing/2014/chart" uri="{C3380CC4-5D6E-409C-BE32-E72D297353CC}">
              <c16:uniqueId val="{00000001-36F5-4D9C-B5C7-6840CA0B9BAC}"/>
            </c:ext>
          </c:extLst>
        </c:ser>
        <c:dLbls>
          <c:showLegendKey val="0"/>
          <c:showVal val="0"/>
          <c:showCatName val="0"/>
          <c:showSerName val="0"/>
          <c:showPercent val="0"/>
          <c:showBubbleSize val="0"/>
        </c:dLbls>
        <c:gapWidth val="100"/>
        <c:axId val="664774816"/>
        <c:axId val="664774336"/>
      </c:barChart>
      <c:valAx>
        <c:axId val="664774336"/>
        <c:scaling>
          <c:orientation val="minMax"/>
        </c:scaling>
        <c:delete val="0"/>
        <c:axPos val="b"/>
        <c:numFmt formatCode="[$$-C09]#,##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774816"/>
        <c:crosses val="autoZero"/>
        <c:crossBetween val="between"/>
        <c:dispUnits>
          <c:builtInUnit val="thousands"/>
        </c:dispUnits>
      </c:valAx>
      <c:catAx>
        <c:axId val="6647748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77433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dashboard.xlsx]Suburb sales!PivotTable7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300" b="1"/>
              <a:t>Sales by Suburb</a:t>
            </a:r>
            <a:r>
              <a:rPr lang="en-AU" sz="1300" b="1" baseline="0"/>
              <a:t> - proportions</a:t>
            </a:r>
            <a:r>
              <a:rPr lang="en-AU" sz="1300" b="1"/>
              <a:t> </a:t>
            </a:r>
          </a:p>
        </c:rich>
      </c:tx>
      <c:layout>
        <c:manualLayout>
          <c:xMode val="edge"/>
          <c:yMode val="edge"/>
          <c:x val="0.2364963503649635"/>
          <c:y val="2.92397660818713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BE9F3"/>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'Suburb sales'!$B$3:$B$4</c:f>
              <c:strCache>
                <c:ptCount val="1"/>
                <c:pt idx="0">
                  <c:v>KMART ONLINE</c:v>
                </c:pt>
              </c:strCache>
            </c:strRef>
          </c:tx>
          <c:spPr>
            <a:solidFill>
              <a:schemeClr val="accent1"/>
            </a:solidFill>
            <a:ln>
              <a:noFill/>
            </a:ln>
            <a:effectLst/>
          </c:spPr>
          <c:invertIfNegative val="0"/>
          <c:cat>
            <c:strRef>
              <c:f>'Suburb sales'!$A$5:$A$15</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'Suburb sales'!$B$5:$B$15</c:f>
              <c:numCache>
                <c:formatCode>"$"#,##0.00</c:formatCode>
                <c:ptCount val="10"/>
                <c:pt idx="0">
                  <c:v>1627.1699999999996</c:v>
                </c:pt>
                <c:pt idx="1">
                  <c:v>2666.7400000000002</c:v>
                </c:pt>
                <c:pt idx="2">
                  <c:v>1827.37</c:v>
                </c:pt>
                <c:pt idx="3">
                  <c:v>1632.75</c:v>
                </c:pt>
                <c:pt idx="4">
                  <c:v>63673.17</c:v>
                </c:pt>
                <c:pt idx="5">
                  <c:v>64607.830000000009</c:v>
                </c:pt>
                <c:pt idx="6">
                  <c:v>3266.7700000000004</c:v>
                </c:pt>
                <c:pt idx="7">
                  <c:v>15847.229999999998</c:v>
                </c:pt>
                <c:pt idx="8">
                  <c:v>65457.710000000006</c:v>
                </c:pt>
                <c:pt idx="9">
                  <c:v>4935.67</c:v>
                </c:pt>
              </c:numCache>
            </c:numRef>
          </c:val>
          <c:extLst>
            <c:ext xmlns:c16="http://schemas.microsoft.com/office/drawing/2014/chart" uri="{C3380CC4-5D6E-409C-BE32-E72D297353CC}">
              <c16:uniqueId val="{00000000-FAB9-4869-8915-C7E939AFFA52}"/>
            </c:ext>
          </c:extLst>
        </c:ser>
        <c:ser>
          <c:idx val="1"/>
          <c:order val="1"/>
          <c:tx>
            <c:strRef>
              <c:f>'Suburb sales'!$C$3:$C$4</c:f>
              <c:strCache>
                <c:ptCount val="1"/>
                <c:pt idx="0">
                  <c:v>KMART STORE</c:v>
                </c:pt>
              </c:strCache>
            </c:strRef>
          </c:tx>
          <c:spPr>
            <a:solidFill>
              <a:srgbClr val="2BE9F3"/>
            </a:solidFill>
            <a:ln>
              <a:noFill/>
            </a:ln>
            <a:effectLst/>
          </c:spPr>
          <c:invertIfNegative val="0"/>
          <c:cat>
            <c:strRef>
              <c:f>'Suburb sales'!$A$5:$A$15</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'Suburb sales'!$C$5:$C$15</c:f>
              <c:numCache>
                <c:formatCode>"$"#,##0.00</c:formatCode>
                <c:ptCount val="10"/>
                <c:pt idx="0">
                  <c:v>104095.13999999998</c:v>
                </c:pt>
                <c:pt idx="1">
                  <c:v>94778.62000000001</c:v>
                </c:pt>
                <c:pt idx="2">
                  <c:v>82414.69</c:v>
                </c:pt>
                <c:pt idx="3">
                  <c:v>75585.830000000016</c:v>
                </c:pt>
                <c:pt idx="4">
                  <c:v>12433.82</c:v>
                </c:pt>
                <c:pt idx="5">
                  <c:v>10855.09</c:v>
                </c:pt>
                <c:pt idx="6">
                  <c:v>71472.150000000009</c:v>
                </c:pt>
                <c:pt idx="7">
                  <c:v>58570.100000000006</c:v>
                </c:pt>
                <c:pt idx="8">
                  <c:v>7650.54</c:v>
                </c:pt>
                <c:pt idx="9">
                  <c:v>66856.09</c:v>
                </c:pt>
              </c:numCache>
            </c:numRef>
          </c:val>
          <c:extLst>
            <c:ext xmlns:c16="http://schemas.microsoft.com/office/drawing/2014/chart" uri="{C3380CC4-5D6E-409C-BE32-E72D297353CC}">
              <c16:uniqueId val="{00000001-F68F-47BC-AD2D-3690CD32CB79}"/>
            </c:ext>
          </c:extLst>
        </c:ser>
        <c:dLbls>
          <c:showLegendKey val="0"/>
          <c:showVal val="0"/>
          <c:showCatName val="0"/>
          <c:showSerName val="0"/>
          <c:showPercent val="0"/>
          <c:showBubbleSize val="0"/>
        </c:dLbls>
        <c:gapWidth val="219"/>
        <c:overlap val="100"/>
        <c:axId val="524706687"/>
        <c:axId val="524705727"/>
      </c:barChart>
      <c:catAx>
        <c:axId val="52470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05727"/>
        <c:crosses val="autoZero"/>
        <c:auto val="1"/>
        <c:lblAlgn val="ctr"/>
        <c:lblOffset val="100"/>
        <c:noMultiLvlLbl val="0"/>
      </c:catAx>
      <c:valAx>
        <c:axId val="52470572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0668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manager!PivotTable7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300" b="1"/>
              <a:t>Sales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00059426533946"/>
          <c:y val="0.20353470902344101"/>
          <c:w val="0.66865349378497496"/>
          <c:h val="0.35930898723866411"/>
        </c:manualLayout>
      </c:layout>
      <c:barChart>
        <c:barDir val="col"/>
        <c:grouping val="stacked"/>
        <c:varyColors val="0"/>
        <c:ser>
          <c:idx val="0"/>
          <c:order val="0"/>
          <c:tx>
            <c:strRef>
              <c:f>'sales by manager'!$B$3:$B$4</c:f>
              <c:strCache>
                <c:ptCount val="1"/>
                <c:pt idx="0">
                  <c:v>KMART ONLINE</c:v>
                </c:pt>
              </c:strCache>
            </c:strRef>
          </c:tx>
          <c:spPr>
            <a:solidFill>
              <a:schemeClr val="accent1"/>
            </a:solidFill>
            <a:ln>
              <a:noFill/>
            </a:ln>
            <a:effectLst/>
          </c:spPr>
          <c:invertIfNegative val="0"/>
          <c:cat>
            <c:strRef>
              <c:f>'sales by manager'!$A$5:$A$15</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'sales by manager'!$B$5:$B$15</c:f>
              <c:numCache>
                <c:formatCode>"$"#,##0.00</c:formatCode>
                <c:ptCount val="10"/>
                <c:pt idx="0">
                  <c:v>16223.210000000001</c:v>
                </c:pt>
                <c:pt idx="1">
                  <c:v>23870.300000000003</c:v>
                </c:pt>
                <c:pt idx="2">
                  <c:v>70065.939999999988</c:v>
                </c:pt>
                <c:pt idx="3">
                  <c:v>81133.34</c:v>
                </c:pt>
                <c:pt idx="4">
                  <c:v>38138.720000000008</c:v>
                </c:pt>
                <c:pt idx="5">
                  <c:v>19648.400000000001</c:v>
                </c:pt>
                <c:pt idx="6">
                  <c:v>8133.15</c:v>
                </c:pt>
                <c:pt idx="7">
                  <c:v>101079.18000000001</c:v>
                </c:pt>
                <c:pt idx="8">
                  <c:v>72424.009999999995</c:v>
                </c:pt>
                <c:pt idx="9">
                  <c:v>65967.66</c:v>
                </c:pt>
              </c:numCache>
            </c:numRef>
          </c:val>
          <c:extLst>
            <c:ext xmlns:c16="http://schemas.microsoft.com/office/drawing/2014/chart" uri="{C3380CC4-5D6E-409C-BE32-E72D297353CC}">
              <c16:uniqueId val="{00000000-A55B-4F74-BF0E-ECC921EC138C}"/>
            </c:ext>
          </c:extLst>
        </c:ser>
        <c:ser>
          <c:idx val="1"/>
          <c:order val="1"/>
          <c:tx>
            <c:strRef>
              <c:f>'sales by manager'!$C$3:$C$4</c:f>
              <c:strCache>
                <c:ptCount val="1"/>
                <c:pt idx="0">
                  <c:v>KMART STORE</c:v>
                </c:pt>
              </c:strCache>
            </c:strRef>
          </c:tx>
          <c:spPr>
            <a:solidFill>
              <a:srgbClr val="2BE9F3"/>
            </a:solidFill>
            <a:ln>
              <a:noFill/>
            </a:ln>
            <a:effectLst/>
          </c:spPr>
          <c:invertIfNegative val="0"/>
          <c:cat>
            <c:strRef>
              <c:f>'sales by manager'!$A$5:$A$15</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'sales by manager'!$C$5:$C$15</c:f>
              <c:numCache>
                <c:formatCode>"$"#,##0.00</c:formatCode>
                <c:ptCount val="10"/>
                <c:pt idx="0">
                  <c:v>293553.06</c:v>
                </c:pt>
                <c:pt idx="1">
                  <c:v>272210.60000000003</c:v>
                </c:pt>
                <c:pt idx="2">
                  <c:v>201015.24999999997</c:v>
                </c:pt>
                <c:pt idx="3">
                  <c:v>172533.9</c:v>
                </c:pt>
                <c:pt idx="4">
                  <c:v>210632.55</c:v>
                </c:pt>
                <c:pt idx="5">
                  <c:v>205043.04999999996</c:v>
                </c:pt>
                <c:pt idx="6">
                  <c:v>204205.12000000008</c:v>
                </c:pt>
                <c:pt idx="7">
                  <c:v>98503.730000000025</c:v>
                </c:pt>
                <c:pt idx="8">
                  <c:v>86340.640000000014</c:v>
                </c:pt>
                <c:pt idx="9">
                  <c:v>83827.009999999995</c:v>
                </c:pt>
              </c:numCache>
            </c:numRef>
          </c:val>
          <c:extLst>
            <c:ext xmlns:c16="http://schemas.microsoft.com/office/drawing/2014/chart" uri="{C3380CC4-5D6E-409C-BE32-E72D297353CC}">
              <c16:uniqueId val="{00000001-D188-48D4-AD2B-999D7330744A}"/>
            </c:ext>
          </c:extLst>
        </c:ser>
        <c:dLbls>
          <c:showLegendKey val="0"/>
          <c:showVal val="0"/>
          <c:showCatName val="0"/>
          <c:showSerName val="0"/>
          <c:showPercent val="0"/>
          <c:showBubbleSize val="0"/>
        </c:dLbls>
        <c:gapWidth val="219"/>
        <c:overlap val="100"/>
        <c:axId val="524706687"/>
        <c:axId val="524705727"/>
      </c:barChart>
      <c:catAx>
        <c:axId val="52470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05727"/>
        <c:crosses val="autoZero"/>
        <c:auto val="1"/>
        <c:lblAlgn val="ctr"/>
        <c:lblOffset val="100"/>
        <c:noMultiLvlLbl val="0"/>
      </c:catAx>
      <c:valAx>
        <c:axId val="524705727"/>
        <c:scaling>
          <c:orientation val="minMax"/>
        </c:scaling>
        <c:delete val="0"/>
        <c:axPos val="l"/>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0668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buyer!PivotTable7</c:name>
    <c:fmtId val="15"/>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AU" sz="1000" b="1"/>
              <a:t>Sales by Buyers </a:t>
            </a:r>
          </a:p>
        </c:rich>
      </c:tx>
      <c:layout>
        <c:manualLayout>
          <c:xMode val="edge"/>
          <c:yMode val="edge"/>
          <c:x val="0.33634234273378394"/>
          <c:y val="4.5950669017375129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by buyer'!$B$3:$B$4</c:f>
              <c:strCache>
                <c:ptCount val="1"/>
                <c:pt idx="0">
                  <c:v>KMART ONLINE</c:v>
                </c:pt>
              </c:strCache>
            </c:strRef>
          </c:tx>
          <c:spPr>
            <a:solidFill>
              <a:schemeClr val="accent1"/>
            </a:solidFill>
            <a:ln>
              <a:noFill/>
            </a:ln>
            <a:effectLst/>
          </c:spPr>
          <c:invertIfNegative val="0"/>
          <c:cat>
            <c:strRef>
              <c:f>'sales by buyer'!$A$5:$A$15</c:f>
              <c:strCache>
                <c:ptCount val="10"/>
                <c:pt idx="0">
                  <c:v>Bruce Curran</c:v>
                </c:pt>
                <c:pt idx="1">
                  <c:v>Elizabeth Gentry</c:v>
                </c:pt>
                <c:pt idx="2">
                  <c:v>Howard Wright</c:v>
                </c:pt>
                <c:pt idx="3">
                  <c:v>Richard Carr</c:v>
                </c:pt>
                <c:pt idx="4">
                  <c:v>Chester George</c:v>
                </c:pt>
                <c:pt idx="5">
                  <c:v>Amy Buchanan</c:v>
                </c:pt>
                <c:pt idx="6">
                  <c:v>Maggie Mayer</c:v>
                </c:pt>
                <c:pt idx="7">
                  <c:v>Sara Ferrell</c:v>
                </c:pt>
                <c:pt idx="8">
                  <c:v>Ella Hickman</c:v>
                </c:pt>
                <c:pt idx="9">
                  <c:v>Chris Monroe</c:v>
                </c:pt>
              </c:strCache>
            </c:strRef>
          </c:cat>
          <c:val>
            <c:numRef>
              <c:f>'sales by buyer'!$B$5:$B$15</c:f>
              <c:numCache>
                <c:formatCode>"$"#,##0.00</c:formatCode>
                <c:ptCount val="10"/>
                <c:pt idx="0">
                  <c:v>143924.37</c:v>
                </c:pt>
                <c:pt idx="1">
                  <c:v>104554.15999999999</c:v>
                </c:pt>
                <c:pt idx="2">
                  <c:v>121697.56</c:v>
                </c:pt>
                <c:pt idx="3">
                  <c:v>69084.55</c:v>
                </c:pt>
                <c:pt idx="4">
                  <c:v>81915.97</c:v>
                </c:pt>
                <c:pt idx="5">
                  <c:v>45816.3</c:v>
                </c:pt>
                <c:pt idx="6">
                  <c:v>39203.43</c:v>
                </c:pt>
                <c:pt idx="7">
                  <c:v>23548.909999999993</c:v>
                </c:pt>
                <c:pt idx="8">
                  <c:v>15631.689999999997</c:v>
                </c:pt>
                <c:pt idx="9">
                  <c:v>12738.55</c:v>
                </c:pt>
              </c:numCache>
            </c:numRef>
          </c:val>
          <c:extLst>
            <c:ext xmlns:c16="http://schemas.microsoft.com/office/drawing/2014/chart" uri="{C3380CC4-5D6E-409C-BE32-E72D297353CC}">
              <c16:uniqueId val="{00000000-5B0E-472F-A120-72CF089D0FC7}"/>
            </c:ext>
          </c:extLst>
        </c:ser>
        <c:ser>
          <c:idx val="1"/>
          <c:order val="1"/>
          <c:tx>
            <c:strRef>
              <c:f>'sales by buyer'!$C$3:$C$4</c:f>
              <c:strCache>
                <c:ptCount val="1"/>
                <c:pt idx="0">
                  <c:v>KMART STORE</c:v>
                </c:pt>
              </c:strCache>
            </c:strRef>
          </c:tx>
          <c:spPr>
            <a:solidFill>
              <a:srgbClr val="2BE9F3"/>
            </a:solidFill>
            <a:ln>
              <a:noFill/>
            </a:ln>
            <a:effectLst/>
          </c:spPr>
          <c:invertIfNegative val="0"/>
          <c:cat>
            <c:strRef>
              <c:f>'sales by buyer'!$A$5:$A$15</c:f>
              <c:strCache>
                <c:ptCount val="10"/>
                <c:pt idx="0">
                  <c:v>Bruce Curran</c:v>
                </c:pt>
                <c:pt idx="1">
                  <c:v>Elizabeth Gentry</c:v>
                </c:pt>
                <c:pt idx="2">
                  <c:v>Howard Wright</c:v>
                </c:pt>
                <c:pt idx="3">
                  <c:v>Richard Carr</c:v>
                </c:pt>
                <c:pt idx="4">
                  <c:v>Chester George</c:v>
                </c:pt>
                <c:pt idx="5">
                  <c:v>Amy Buchanan</c:v>
                </c:pt>
                <c:pt idx="6">
                  <c:v>Maggie Mayer</c:v>
                </c:pt>
                <c:pt idx="7">
                  <c:v>Sara Ferrell</c:v>
                </c:pt>
                <c:pt idx="8">
                  <c:v>Ella Hickman</c:v>
                </c:pt>
                <c:pt idx="9">
                  <c:v>Chris Monroe</c:v>
                </c:pt>
              </c:strCache>
            </c:strRef>
          </c:cat>
          <c:val>
            <c:numRef>
              <c:f>'sales by buyer'!$C$5:$C$15</c:f>
              <c:numCache>
                <c:formatCode>"$"#,##0.00</c:formatCode>
                <c:ptCount val="10"/>
                <c:pt idx="0">
                  <c:v>542555.46999999986</c:v>
                </c:pt>
                <c:pt idx="1">
                  <c:v>503470.23</c:v>
                </c:pt>
                <c:pt idx="2">
                  <c:v>427704.99000000005</c:v>
                </c:pt>
                <c:pt idx="3">
                  <c:v>312539.23000000021</c:v>
                </c:pt>
                <c:pt idx="4">
                  <c:v>278257.8</c:v>
                </c:pt>
                <c:pt idx="5">
                  <c:v>174100.77999999994</c:v>
                </c:pt>
                <c:pt idx="6">
                  <c:v>125502.73000000001</c:v>
                </c:pt>
                <c:pt idx="7">
                  <c:v>63908.990000000005</c:v>
                </c:pt>
                <c:pt idx="8">
                  <c:v>51254.19</c:v>
                </c:pt>
                <c:pt idx="9">
                  <c:v>48848.580000000009</c:v>
                </c:pt>
              </c:numCache>
            </c:numRef>
          </c:val>
          <c:extLst>
            <c:ext xmlns:c16="http://schemas.microsoft.com/office/drawing/2014/chart" uri="{C3380CC4-5D6E-409C-BE32-E72D297353CC}">
              <c16:uniqueId val="{00000001-3AA2-47CD-A6D9-8EC2BB0ABBB2}"/>
            </c:ext>
          </c:extLst>
        </c:ser>
        <c:dLbls>
          <c:showLegendKey val="0"/>
          <c:showVal val="0"/>
          <c:showCatName val="0"/>
          <c:showSerName val="0"/>
          <c:showPercent val="0"/>
          <c:showBubbleSize val="0"/>
        </c:dLbls>
        <c:gapWidth val="219"/>
        <c:overlap val="100"/>
        <c:axId val="524706687"/>
        <c:axId val="524705727"/>
      </c:barChart>
      <c:catAx>
        <c:axId val="524706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05727"/>
        <c:crosses val="autoZero"/>
        <c:auto val="1"/>
        <c:lblAlgn val="ctr"/>
        <c:lblOffset val="100"/>
        <c:noMultiLvlLbl val="0"/>
      </c:catAx>
      <c:valAx>
        <c:axId val="524705727"/>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06687"/>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AU" sz="1050" b="1"/>
              <a:t>Store Forecast Analysis</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'store forecast'!$B$1</c:f>
              <c:strCache>
                <c:ptCount val="1"/>
                <c:pt idx="0">
                  <c:v>Sales</c:v>
                </c:pt>
              </c:strCache>
            </c:strRef>
          </c:tx>
          <c:spPr>
            <a:ln w="28575" cap="rnd">
              <a:solidFill>
                <a:srgbClr val="2BE9F3"/>
              </a:solidFill>
              <a:round/>
            </a:ln>
            <a:effectLst/>
          </c:spPr>
          <c:marker>
            <c:symbol val="none"/>
          </c:marker>
          <c:val>
            <c:numRef>
              <c:f>'store forecast'!$B$2:$B$1187</c:f>
              <c:numCache>
                <c:formatCode>"$"#,##0.00</c:formatCode>
                <c:ptCount val="1186"/>
                <c:pt idx="0">
                  <c:v>491.97666666666669</c:v>
                </c:pt>
                <c:pt idx="1">
                  <c:v>401.30200000000002</c:v>
                </c:pt>
                <c:pt idx="2">
                  <c:v>3027.9533333333343</c:v>
                </c:pt>
                <c:pt idx="3">
                  <c:v>2096.7379166666669</c:v>
                </c:pt>
                <c:pt idx="4">
                  <c:v>1165.5225</c:v>
                </c:pt>
                <c:pt idx="5">
                  <c:v>2378.2999999999997</c:v>
                </c:pt>
                <c:pt idx="6">
                  <c:v>965.77500000000009</c:v>
                </c:pt>
                <c:pt idx="7">
                  <c:v>188.73999999999998</c:v>
                </c:pt>
                <c:pt idx="8">
                  <c:v>1370.3125</c:v>
                </c:pt>
                <c:pt idx="9">
                  <c:v>151.90166666666667</c:v>
                </c:pt>
                <c:pt idx="10">
                  <c:v>276.26</c:v>
                </c:pt>
                <c:pt idx="11">
                  <c:v>176.29400000000001</c:v>
                </c:pt>
                <c:pt idx="12">
                  <c:v>1618.7350000000004</c:v>
                </c:pt>
                <c:pt idx="13">
                  <c:v>292.85428571428571</c:v>
                </c:pt>
                <c:pt idx="14">
                  <c:v>591.33250000000021</c:v>
                </c:pt>
                <c:pt idx="15">
                  <c:v>202.28</c:v>
                </c:pt>
                <c:pt idx="16">
                  <c:v>426.83</c:v>
                </c:pt>
                <c:pt idx="17">
                  <c:v>1513.6385714285711</c:v>
                </c:pt>
                <c:pt idx="18">
                  <c:v>1394.9580000000001</c:v>
                </c:pt>
                <c:pt idx="19">
                  <c:v>2267.8200000000006</c:v>
                </c:pt>
                <c:pt idx="20">
                  <c:v>269.95666666666665</c:v>
                </c:pt>
                <c:pt idx="21">
                  <c:v>109.636</c:v>
                </c:pt>
                <c:pt idx="22">
                  <c:v>428.18</c:v>
                </c:pt>
                <c:pt idx="23">
                  <c:v>59.685000000000002</c:v>
                </c:pt>
                <c:pt idx="24">
                  <c:v>830.28499999999997</c:v>
                </c:pt>
                <c:pt idx="25">
                  <c:v>640.28666666666652</c:v>
                </c:pt>
                <c:pt idx="26">
                  <c:v>167.87800000000001</c:v>
                </c:pt>
                <c:pt idx="27">
                  <c:v>592.6</c:v>
                </c:pt>
                <c:pt idx="28">
                  <c:v>213.75</c:v>
                </c:pt>
                <c:pt idx="29">
                  <c:v>39.25</c:v>
                </c:pt>
                <c:pt idx="30">
                  <c:v>1655.0858333333333</c:v>
                </c:pt>
                <c:pt idx="31">
                  <c:v>568.0100000000001</c:v>
                </c:pt>
                <c:pt idx="32">
                  <c:v>1674.2900000000004</c:v>
                </c:pt>
                <c:pt idx="33">
                  <c:v>208.01500000000001</c:v>
                </c:pt>
                <c:pt idx="34">
                  <c:v>1022.2688888888887</c:v>
                </c:pt>
                <c:pt idx="35">
                  <c:v>875.53</c:v>
                </c:pt>
                <c:pt idx="36">
                  <c:v>718.85</c:v>
                </c:pt>
                <c:pt idx="37">
                  <c:v>2214.2980000000007</c:v>
                </c:pt>
                <c:pt idx="38">
                  <c:v>208.90666666666669</c:v>
                </c:pt>
                <c:pt idx="39">
                  <c:v>1221.8166666666666</c:v>
                </c:pt>
                <c:pt idx="40">
                  <c:v>359.05833333333334</c:v>
                </c:pt>
                <c:pt idx="41">
                  <c:v>905.59749999999997</c:v>
                </c:pt>
                <c:pt idx="42">
                  <c:v>1066.2300000000009</c:v>
                </c:pt>
                <c:pt idx="43">
                  <c:v>366.15600000000001</c:v>
                </c:pt>
                <c:pt idx="44">
                  <c:v>462.18222222222215</c:v>
                </c:pt>
                <c:pt idx="45">
                  <c:v>841.29</c:v>
                </c:pt>
                <c:pt idx="46">
                  <c:v>868.99999999999989</c:v>
                </c:pt>
                <c:pt idx="47">
                  <c:v>492.45999999999992</c:v>
                </c:pt>
                <c:pt idx="48">
                  <c:v>591.3033333333334</c:v>
                </c:pt>
                <c:pt idx="49">
                  <c:v>801.79</c:v>
                </c:pt>
                <c:pt idx="50">
                  <c:v>1816.1450000000002</c:v>
                </c:pt>
                <c:pt idx="51">
                  <c:v>1046.366</c:v>
                </c:pt>
                <c:pt idx="52">
                  <c:v>576.6049999999999</c:v>
                </c:pt>
                <c:pt idx="53">
                  <c:v>309.68</c:v>
                </c:pt>
                <c:pt idx="54">
                  <c:v>348.59333333333325</c:v>
                </c:pt>
                <c:pt idx="55">
                  <c:v>181.87250000000003</c:v>
                </c:pt>
                <c:pt idx="56">
                  <c:v>269.21000000000004</c:v>
                </c:pt>
                <c:pt idx="57">
                  <c:v>551.68399999999997</c:v>
                </c:pt>
                <c:pt idx="58">
                  <c:v>894.82199999999989</c:v>
                </c:pt>
                <c:pt idx="59">
                  <c:v>606.65166666666664</c:v>
                </c:pt>
                <c:pt idx="60">
                  <c:v>1267.7750000000001</c:v>
                </c:pt>
                <c:pt idx="61">
                  <c:v>606.39</c:v>
                </c:pt>
                <c:pt idx="62">
                  <c:v>761.75374999999997</c:v>
                </c:pt>
                <c:pt idx="63">
                  <c:v>1065.7775000000001</c:v>
                </c:pt>
                <c:pt idx="64">
                  <c:v>685.87199999999996</c:v>
                </c:pt>
                <c:pt idx="65">
                  <c:v>600.72</c:v>
                </c:pt>
                <c:pt idx="66">
                  <c:v>275.2557142857143</c:v>
                </c:pt>
                <c:pt idx="67">
                  <c:v>274.29250000000002</c:v>
                </c:pt>
                <c:pt idx="68">
                  <c:v>218.43</c:v>
                </c:pt>
                <c:pt idx="69">
                  <c:v>1142.8200000000002</c:v>
                </c:pt>
                <c:pt idx="70">
                  <c:v>670.17857142857144</c:v>
                </c:pt>
                <c:pt idx="71">
                  <c:v>7</c:v>
                </c:pt>
                <c:pt idx="72">
                  <c:v>847.10250000000008</c:v>
                </c:pt>
                <c:pt idx="73">
                  <c:v>73.723333333333343</c:v>
                </c:pt>
                <c:pt idx="74">
                  <c:v>365.01499999999999</c:v>
                </c:pt>
                <c:pt idx="75">
                  <c:v>2561.8900000000003</c:v>
                </c:pt>
                <c:pt idx="76">
                  <c:v>1770.7050000000002</c:v>
                </c:pt>
                <c:pt idx="77">
                  <c:v>407.74111111111108</c:v>
                </c:pt>
                <c:pt idx="78">
                  <c:v>639.92000000000007</c:v>
                </c:pt>
                <c:pt idx="79">
                  <c:v>418.37399999999997</c:v>
                </c:pt>
                <c:pt idx="80">
                  <c:v>379.93333333333334</c:v>
                </c:pt>
                <c:pt idx="81">
                  <c:v>358.68166666666679</c:v>
                </c:pt>
                <c:pt idx="82">
                  <c:v>392.09500000000003</c:v>
                </c:pt>
                <c:pt idx="83">
                  <c:v>43.213999999999999</c:v>
                </c:pt>
                <c:pt idx="84">
                  <c:v>3162.5800000000004</c:v>
                </c:pt>
                <c:pt idx="85">
                  <c:v>257.71500000000003</c:v>
                </c:pt>
                <c:pt idx="86">
                  <c:v>167.846</c:v>
                </c:pt>
                <c:pt idx="87">
                  <c:v>529.88000000000011</c:v>
                </c:pt>
                <c:pt idx="88">
                  <c:v>1273.326</c:v>
                </c:pt>
                <c:pt idx="89">
                  <c:v>149.72800000000001</c:v>
                </c:pt>
                <c:pt idx="90">
                  <c:v>877.20599999999979</c:v>
                </c:pt>
                <c:pt idx="91">
                  <c:v>450.44400000000007</c:v>
                </c:pt>
                <c:pt idx="92">
                  <c:v>262.12400000000002</c:v>
                </c:pt>
                <c:pt idx="93">
                  <c:v>2627.9700000000012</c:v>
                </c:pt>
                <c:pt idx="94">
                  <c:v>1383</c:v>
                </c:pt>
                <c:pt idx="95">
                  <c:v>105.80666666666666</c:v>
                </c:pt>
                <c:pt idx="96">
                  <c:v>1258.4914285714287</c:v>
                </c:pt>
                <c:pt idx="97">
                  <c:v>1018.1366666666669</c:v>
                </c:pt>
                <c:pt idx="98">
                  <c:v>191.44250000000002</c:v>
                </c:pt>
                <c:pt idx="99">
                  <c:v>1322.2266666666669</c:v>
                </c:pt>
                <c:pt idx="100">
                  <c:v>1318.0250000000003</c:v>
                </c:pt>
                <c:pt idx="101">
                  <c:v>497.64272727272731</c:v>
                </c:pt>
                <c:pt idx="102">
                  <c:v>329.3775</c:v>
                </c:pt>
                <c:pt idx="103">
                  <c:v>833.13333333333333</c:v>
                </c:pt>
                <c:pt idx="104">
                  <c:v>645.87799999999993</c:v>
                </c:pt>
                <c:pt idx="105">
                  <c:v>602.07500000000005</c:v>
                </c:pt>
                <c:pt idx="106">
                  <c:v>3264.6900000000005</c:v>
                </c:pt>
                <c:pt idx="107">
                  <c:v>2486.5633333333335</c:v>
                </c:pt>
                <c:pt idx="108">
                  <c:v>368.25499999999994</c:v>
                </c:pt>
                <c:pt idx="109">
                  <c:v>159.71</c:v>
                </c:pt>
                <c:pt idx="110">
                  <c:v>832.12199999999996</c:v>
                </c:pt>
                <c:pt idx="111">
                  <c:v>3185.9133333333339</c:v>
                </c:pt>
                <c:pt idx="112">
                  <c:v>1132.6439999999998</c:v>
                </c:pt>
                <c:pt idx="113">
                  <c:v>451.38800000000003</c:v>
                </c:pt>
                <c:pt idx="114">
                  <c:v>717.12571428571414</c:v>
                </c:pt>
                <c:pt idx="115">
                  <c:v>275.49333333333334</c:v>
                </c:pt>
                <c:pt idx="116">
                  <c:v>974.87875000000008</c:v>
                </c:pt>
                <c:pt idx="117">
                  <c:v>167.23333333333332</c:v>
                </c:pt>
                <c:pt idx="118">
                  <c:v>365.98800000000006</c:v>
                </c:pt>
                <c:pt idx="119">
                  <c:v>1118.1362499999998</c:v>
                </c:pt>
                <c:pt idx="120">
                  <c:v>702.67800000000011</c:v>
                </c:pt>
                <c:pt idx="121">
                  <c:v>31.626666666666669</c:v>
                </c:pt>
                <c:pt idx="122">
                  <c:v>637.55999999999995</c:v>
                </c:pt>
                <c:pt idx="123">
                  <c:v>185.7</c:v>
                </c:pt>
                <c:pt idx="124">
                  <c:v>622.26</c:v>
                </c:pt>
                <c:pt idx="125">
                  <c:v>80.473333333333343</c:v>
                </c:pt>
                <c:pt idx="126">
                  <c:v>1689.7985714285719</c:v>
                </c:pt>
                <c:pt idx="127">
                  <c:v>941.75</c:v>
                </c:pt>
                <c:pt idx="128">
                  <c:v>5265.6700000000037</c:v>
                </c:pt>
                <c:pt idx="129">
                  <c:v>430.76857142857142</c:v>
                </c:pt>
                <c:pt idx="130">
                  <c:v>261.75</c:v>
                </c:pt>
                <c:pt idx="131">
                  <c:v>2444.7400000000011</c:v>
                </c:pt>
                <c:pt idx="132">
                  <c:v>131.66499999999999</c:v>
                </c:pt>
                <c:pt idx="133">
                  <c:v>624.59833333333324</c:v>
                </c:pt>
                <c:pt idx="134">
                  <c:v>511.23250000000002</c:v>
                </c:pt>
                <c:pt idx="135">
                  <c:v>449.48333333333329</c:v>
                </c:pt>
                <c:pt idx="136">
                  <c:v>902.90000000000009</c:v>
                </c:pt>
                <c:pt idx="137">
                  <c:v>416.71624999999995</c:v>
                </c:pt>
                <c:pt idx="138">
                  <c:v>2106.4300000000007</c:v>
                </c:pt>
                <c:pt idx="139">
                  <c:v>1068.93</c:v>
                </c:pt>
                <c:pt idx="140">
                  <c:v>212.00142857142856</c:v>
                </c:pt>
                <c:pt idx="141">
                  <c:v>317.21000000000004</c:v>
                </c:pt>
                <c:pt idx="142">
                  <c:v>169.47714285714287</c:v>
                </c:pt>
                <c:pt idx="143">
                  <c:v>64.394999999999996</c:v>
                </c:pt>
                <c:pt idx="144">
                  <c:v>392.08333333333331</c:v>
                </c:pt>
                <c:pt idx="145">
                  <c:v>49.21</c:v>
                </c:pt>
                <c:pt idx="146">
                  <c:v>1085.25</c:v>
                </c:pt>
                <c:pt idx="147">
                  <c:v>71.36333333333333</c:v>
                </c:pt>
                <c:pt idx="148">
                  <c:v>117.94499999999999</c:v>
                </c:pt>
                <c:pt idx="149">
                  <c:v>587.43200000000002</c:v>
                </c:pt>
                <c:pt idx="150">
                  <c:v>1656.7559999999999</c:v>
                </c:pt>
                <c:pt idx="151">
                  <c:v>390.625</c:v>
                </c:pt>
                <c:pt idx="152">
                  <c:v>251.82333333333338</c:v>
                </c:pt>
                <c:pt idx="153">
                  <c:v>1436.3219999999999</c:v>
                </c:pt>
                <c:pt idx="154">
                  <c:v>1243.44</c:v>
                </c:pt>
                <c:pt idx="155">
                  <c:v>532.14499999999998</c:v>
                </c:pt>
                <c:pt idx="156">
                  <c:v>985.82</c:v>
                </c:pt>
                <c:pt idx="157">
                  <c:v>1722.8824999999997</c:v>
                </c:pt>
                <c:pt idx="158">
                  <c:v>1060.56125</c:v>
                </c:pt>
                <c:pt idx="159">
                  <c:v>1216.3674999999998</c:v>
                </c:pt>
                <c:pt idx="160">
                  <c:v>2699.9542857142856</c:v>
                </c:pt>
                <c:pt idx="161">
                  <c:v>573.34333333333336</c:v>
                </c:pt>
                <c:pt idx="162">
                  <c:v>469.17750000000001</c:v>
                </c:pt>
                <c:pt idx="163">
                  <c:v>1298.7574999999997</c:v>
                </c:pt>
                <c:pt idx="164">
                  <c:v>450.78000000000003</c:v>
                </c:pt>
                <c:pt idx="165">
                  <c:v>157.41833333333332</c:v>
                </c:pt>
                <c:pt idx="166">
                  <c:v>2450.1000000000004</c:v>
                </c:pt>
                <c:pt idx="167">
                  <c:v>1054.6466666666668</c:v>
                </c:pt>
                <c:pt idx="168">
                  <c:v>97.93</c:v>
                </c:pt>
                <c:pt idx="169">
                  <c:v>2470.3199999999997</c:v>
                </c:pt>
                <c:pt idx="170">
                  <c:v>2174.8720000000003</c:v>
                </c:pt>
                <c:pt idx="171">
                  <c:v>1419.7999999999997</c:v>
                </c:pt>
                <c:pt idx="172">
                  <c:v>402.92250000000007</c:v>
                </c:pt>
                <c:pt idx="173">
                  <c:v>1076.8940000000005</c:v>
                </c:pt>
                <c:pt idx="174">
                  <c:v>539.13</c:v>
                </c:pt>
                <c:pt idx="175">
                  <c:v>473.61200000000008</c:v>
                </c:pt>
                <c:pt idx="176">
                  <c:v>1352.7525000000001</c:v>
                </c:pt>
                <c:pt idx="177">
                  <c:v>765.39428571428562</c:v>
                </c:pt>
                <c:pt idx="178">
                  <c:v>692.7466666666669</c:v>
                </c:pt>
                <c:pt idx="179">
                  <c:v>879.24625000000003</c:v>
                </c:pt>
                <c:pt idx="180">
                  <c:v>1054.5416666666667</c:v>
                </c:pt>
                <c:pt idx="181">
                  <c:v>584.46666666666692</c:v>
                </c:pt>
                <c:pt idx="182">
                  <c:v>386.18333333333334</c:v>
                </c:pt>
                <c:pt idx="183">
                  <c:v>291.97799999999995</c:v>
                </c:pt>
                <c:pt idx="184">
                  <c:v>239.55000000000004</c:v>
                </c:pt>
                <c:pt idx="185">
                  <c:v>532.47</c:v>
                </c:pt>
                <c:pt idx="186">
                  <c:v>914.42333333333352</c:v>
                </c:pt>
                <c:pt idx="187">
                  <c:v>546.375</c:v>
                </c:pt>
                <c:pt idx="188">
                  <c:v>1440.4311111111108</c:v>
                </c:pt>
                <c:pt idx="189">
                  <c:v>506.6366666666666</c:v>
                </c:pt>
                <c:pt idx="190">
                  <c:v>139.92750000000001</c:v>
                </c:pt>
                <c:pt idx="191">
                  <c:v>1279.3060000000003</c:v>
                </c:pt>
                <c:pt idx="192">
                  <c:v>389.44000000000005</c:v>
                </c:pt>
                <c:pt idx="193">
                  <c:v>828.93999999999994</c:v>
                </c:pt>
                <c:pt idx="194">
                  <c:v>522.9</c:v>
                </c:pt>
                <c:pt idx="195">
                  <c:v>238.25999999999996</c:v>
                </c:pt>
                <c:pt idx="196">
                  <c:v>853.30400000000009</c:v>
                </c:pt>
                <c:pt idx="197">
                  <c:v>579.01200000000006</c:v>
                </c:pt>
                <c:pt idx="198">
                  <c:v>304.71999999999997</c:v>
                </c:pt>
                <c:pt idx="199">
                  <c:v>464.26000000000005</c:v>
                </c:pt>
                <c:pt idx="200">
                  <c:v>880.26750000000015</c:v>
                </c:pt>
                <c:pt idx="201">
                  <c:v>234.49666666666667</c:v>
                </c:pt>
                <c:pt idx="202">
                  <c:v>1127.5200000000002</c:v>
                </c:pt>
                <c:pt idx="203">
                  <c:v>1282.1950000000002</c:v>
                </c:pt>
                <c:pt idx="204">
                  <c:v>670.82749999999999</c:v>
                </c:pt>
                <c:pt idx="205">
                  <c:v>45.097500000000004</c:v>
                </c:pt>
                <c:pt idx="206">
                  <c:v>2191.8166666666671</c:v>
                </c:pt>
                <c:pt idx="207">
                  <c:v>274.77</c:v>
                </c:pt>
                <c:pt idx="208">
                  <c:v>1262.2424999999998</c:v>
                </c:pt>
                <c:pt idx="209">
                  <c:v>85.658571428571435</c:v>
                </c:pt>
                <c:pt idx="210">
                  <c:v>411.18999999999994</c:v>
                </c:pt>
                <c:pt idx="211">
                  <c:v>804.10166666666703</c:v>
                </c:pt>
                <c:pt idx="212">
                  <c:v>2</c:v>
                </c:pt>
                <c:pt idx="213">
                  <c:v>370.84666666666664</c:v>
                </c:pt>
                <c:pt idx="214">
                  <c:v>179.18333333333331</c:v>
                </c:pt>
                <c:pt idx="215">
                  <c:v>1326.69</c:v>
                </c:pt>
                <c:pt idx="216">
                  <c:v>217.97999999999993</c:v>
                </c:pt>
                <c:pt idx="217">
                  <c:v>329.96199999999999</c:v>
                </c:pt>
                <c:pt idx="218">
                  <c:v>232.56199999999998</c:v>
                </c:pt>
                <c:pt idx="219">
                  <c:v>331.07499999999999</c:v>
                </c:pt>
                <c:pt idx="220">
                  <c:v>5002.5899999999992</c:v>
                </c:pt>
                <c:pt idx="221">
                  <c:v>275.38833333333332</c:v>
                </c:pt>
                <c:pt idx="222">
                  <c:v>71.206666666666663</c:v>
                </c:pt>
                <c:pt idx="223">
                  <c:v>982.68499999999995</c:v>
                </c:pt>
                <c:pt idx="224">
                  <c:v>505.53200000000004</c:v>
                </c:pt>
                <c:pt idx="225">
                  <c:v>910.44374999999991</c:v>
                </c:pt>
                <c:pt idx="226">
                  <c:v>231.30250000000001</c:v>
                </c:pt>
                <c:pt idx="227">
                  <c:v>174.22500000000002</c:v>
                </c:pt>
                <c:pt idx="228">
                  <c:v>285.20999999999998</c:v>
                </c:pt>
                <c:pt idx="229">
                  <c:v>525.99</c:v>
                </c:pt>
                <c:pt idx="230">
                  <c:v>1315.2825000000005</c:v>
                </c:pt>
                <c:pt idx="231">
                  <c:v>448.73833333333329</c:v>
                </c:pt>
                <c:pt idx="232">
                  <c:v>171.202</c:v>
                </c:pt>
                <c:pt idx="233">
                  <c:v>193.11</c:v>
                </c:pt>
                <c:pt idx="234">
                  <c:v>349.08428571428573</c:v>
                </c:pt>
                <c:pt idx="235">
                  <c:v>315.911</c:v>
                </c:pt>
                <c:pt idx="236">
                  <c:v>118.82</c:v>
                </c:pt>
                <c:pt idx="237">
                  <c:v>1007.715</c:v>
                </c:pt>
                <c:pt idx="238">
                  <c:v>1598.1799999999998</c:v>
                </c:pt>
                <c:pt idx="239">
                  <c:v>3119.56</c:v>
                </c:pt>
                <c:pt idx="240">
                  <c:v>967.39333333333343</c:v>
                </c:pt>
                <c:pt idx="241">
                  <c:v>160.26499999999999</c:v>
                </c:pt>
                <c:pt idx="242">
                  <c:v>2286.5700000000002</c:v>
                </c:pt>
                <c:pt idx="243">
                  <c:v>543.4899999999999</c:v>
                </c:pt>
                <c:pt idx="244">
                  <c:v>1686.1566666666665</c:v>
                </c:pt>
                <c:pt idx="245">
                  <c:v>303.96499999999997</c:v>
                </c:pt>
                <c:pt idx="246">
                  <c:v>685.73199999999997</c:v>
                </c:pt>
                <c:pt idx="247">
                  <c:v>682.74166666666667</c:v>
                </c:pt>
                <c:pt idx="248">
                  <c:v>783.73833333333323</c:v>
                </c:pt>
                <c:pt idx="249">
                  <c:v>378.59857142857135</c:v>
                </c:pt>
                <c:pt idx="250">
                  <c:v>1241.6025</c:v>
                </c:pt>
                <c:pt idx="251">
                  <c:v>231.88500000000002</c:v>
                </c:pt>
                <c:pt idx="252">
                  <c:v>291.27000000000004</c:v>
                </c:pt>
                <c:pt idx="253">
                  <c:v>1480.2399999999998</c:v>
                </c:pt>
                <c:pt idx="254">
                  <c:v>310.66499999999996</c:v>
                </c:pt>
                <c:pt idx="255">
                  <c:v>267.24099999999993</c:v>
                </c:pt>
                <c:pt idx="256">
                  <c:v>2105.9528571428573</c:v>
                </c:pt>
                <c:pt idx="257">
                  <c:v>1226.7100000000003</c:v>
                </c:pt>
                <c:pt idx="258">
                  <c:v>1642.1000000000004</c:v>
                </c:pt>
                <c:pt idx="259">
                  <c:v>1007.4037500000004</c:v>
                </c:pt>
                <c:pt idx="260">
                  <c:v>188.03</c:v>
                </c:pt>
                <c:pt idx="261">
                  <c:v>620.72666666666669</c:v>
                </c:pt>
                <c:pt idx="262">
                  <c:v>637.89571428571423</c:v>
                </c:pt>
                <c:pt idx="263">
                  <c:v>34.935000000000002</c:v>
                </c:pt>
                <c:pt idx="264">
                  <c:v>1618.1333333333341</c:v>
                </c:pt>
                <c:pt idx="265">
                  <c:v>616.64499999999998</c:v>
                </c:pt>
                <c:pt idx="266">
                  <c:v>591.1</c:v>
                </c:pt>
                <c:pt idx="267">
                  <c:v>267.39666666666665</c:v>
                </c:pt>
                <c:pt idx="268">
                  <c:v>303.21857142857147</c:v>
                </c:pt>
                <c:pt idx="269">
                  <c:v>449.33750000000003</c:v>
                </c:pt>
                <c:pt idx="270">
                  <c:v>1091.9116666666669</c:v>
                </c:pt>
                <c:pt idx="271">
                  <c:v>161.07999999999998</c:v>
                </c:pt>
                <c:pt idx="272">
                  <c:v>1458.9050000000002</c:v>
                </c:pt>
                <c:pt idx="273">
                  <c:v>531.16</c:v>
                </c:pt>
                <c:pt idx="274">
                  <c:v>2167.9899999999993</c:v>
                </c:pt>
                <c:pt idx="275">
                  <c:v>381.57428571428574</c:v>
                </c:pt>
                <c:pt idx="276">
                  <c:v>240.02800000000008</c:v>
                </c:pt>
                <c:pt idx="277">
                  <c:v>249.69749999999999</c:v>
                </c:pt>
                <c:pt idx="278">
                  <c:v>655.28499999999997</c:v>
                </c:pt>
                <c:pt idx="279">
                  <c:v>1060.8433333333332</c:v>
                </c:pt>
                <c:pt idx="280">
                  <c:v>1235.2839999999999</c:v>
                </c:pt>
                <c:pt idx="281">
                  <c:v>415.56200000000001</c:v>
                </c:pt>
                <c:pt idx="282">
                  <c:v>1135.6399999999999</c:v>
                </c:pt>
                <c:pt idx="283">
                  <c:v>12.99</c:v>
                </c:pt>
                <c:pt idx="284">
                  <c:v>2252.17</c:v>
                </c:pt>
                <c:pt idx="285">
                  <c:v>678.9799999999999</c:v>
                </c:pt>
                <c:pt idx="286">
                  <c:v>470.04833333333335</c:v>
                </c:pt>
                <c:pt idx="287">
                  <c:v>300.24833333333333</c:v>
                </c:pt>
                <c:pt idx="288">
                  <c:v>317.46714285714285</c:v>
                </c:pt>
                <c:pt idx="289">
                  <c:v>4316.4050000000007</c:v>
                </c:pt>
                <c:pt idx="290">
                  <c:v>582.71833333333336</c:v>
                </c:pt>
                <c:pt idx="291">
                  <c:v>1466.1200000000003</c:v>
                </c:pt>
                <c:pt idx="292">
                  <c:v>101.77999999999999</c:v>
                </c:pt>
                <c:pt idx="293">
                  <c:v>448.73</c:v>
                </c:pt>
                <c:pt idx="294">
                  <c:v>977.57999999999993</c:v>
                </c:pt>
                <c:pt idx="295">
                  <c:v>2657.48</c:v>
                </c:pt>
                <c:pt idx="296">
                  <c:v>3468.3199999999997</c:v>
                </c:pt>
                <c:pt idx="297">
                  <c:v>7.9850000000000003</c:v>
                </c:pt>
                <c:pt idx="298">
                  <c:v>512.9620000000001</c:v>
                </c:pt>
                <c:pt idx="299">
                  <c:v>704.44500000000028</c:v>
                </c:pt>
                <c:pt idx="300">
                  <c:v>775.99571428571414</c:v>
                </c:pt>
                <c:pt idx="301">
                  <c:v>1249.712</c:v>
                </c:pt>
                <c:pt idx="302">
                  <c:v>846.43999999999994</c:v>
                </c:pt>
                <c:pt idx="303">
                  <c:v>368.80333333333334</c:v>
                </c:pt>
                <c:pt idx="304">
                  <c:v>392.46199999999999</c:v>
                </c:pt>
                <c:pt idx="305">
                  <c:v>987.70000000000039</c:v>
                </c:pt>
                <c:pt idx="306">
                  <c:v>106.43199999999999</c:v>
                </c:pt>
                <c:pt idx="307">
                  <c:v>1694</c:v>
                </c:pt>
                <c:pt idx="308">
                  <c:v>380.08499999999998</c:v>
                </c:pt>
                <c:pt idx="309">
                  <c:v>2215.2925</c:v>
                </c:pt>
                <c:pt idx="310">
                  <c:v>450.04666666666668</c:v>
                </c:pt>
                <c:pt idx="311">
                  <c:v>1770.6674999999998</c:v>
                </c:pt>
                <c:pt idx="312">
                  <c:v>39.946666666666665</c:v>
                </c:pt>
                <c:pt idx="313">
                  <c:v>30.555000000000003</c:v>
                </c:pt>
                <c:pt idx="314">
                  <c:v>530.84666666666669</c:v>
                </c:pt>
                <c:pt idx="315">
                  <c:v>399.6033333333333</c:v>
                </c:pt>
                <c:pt idx="316">
                  <c:v>509.70500000000004</c:v>
                </c:pt>
                <c:pt idx="317">
                  <c:v>792.01749999999993</c:v>
                </c:pt>
                <c:pt idx="318">
                  <c:v>342.24</c:v>
                </c:pt>
                <c:pt idx="319">
                  <c:v>956.9</c:v>
                </c:pt>
                <c:pt idx="320">
                  <c:v>261.06</c:v>
                </c:pt>
                <c:pt idx="321">
                  <c:v>274.154</c:v>
                </c:pt>
                <c:pt idx="322">
                  <c:v>1039.8724999999999</c:v>
                </c:pt>
                <c:pt idx="323">
                  <c:v>274.47624999999994</c:v>
                </c:pt>
                <c:pt idx="324">
                  <c:v>82.320000000000007</c:v>
                </c:pt>
                <c:pt idx="325">
                  <c:v>2840.4850000000006</c:v>
                </c:pt>
                <c:pt idx="326">
                  <c:v>246.5925</c:v>
                </c:pt>
                <c:pt idx="327">
                  <c:v>967.62166666666678</c:v>
                </c:pt>
                <c:pt idx="328">
                  <c:v>112.34166666666665</c:v>
                </c:pt>
                <c:pt idx="329">
                  <c:v>327.70000000000005</c:v>
                </c:pt>
                <c:pt idx="330">
                  <c:v>167.18</c:v>
                </c:pt>
                <c:pt idx="331">
                  <c:v>623.34166666666681</c:v>
                </c:pt>
                <c:pt idx="332">
                  <c:v>647.32499999999993</c:v>
                </c:pt>
                <c:pt idx="333">
                  <c:v>1336.9699999999996</c:v>
                </c:pt>
                <c:pt idx="334">
                  <c:v>360.8660000000001</c:v>
                </c:pt>
                <c:pt idx="335">
                  <c:v>1032.6780000000003</c:v>
                </c:pt>
                <c:pt idx="336">
                  <c:v>88.603333333333339</c:v>
                </c:pt>
                <c:pt idx="337">
                  <c:v>608.35</c:v>
                </c:pt>
                <c:pt idx="338">
                  <c:v>735.25333333333322</c:v>
                </c:pt>
                <c:pt idx="339">
                  <c:v>139.73600000000002</c:v>
                </c:pt>
                <c:pt idx="340">
                  <c:v>360.81750000000005</c:v>
                </c:pt>
                <c:pt idx="341">
                  <c:v>125.73</c:v>
                </c:pt>
                <c:pt idx="342">
                  <c:v>2203.6999999999998</c:v>
                </c:pt>
                <c:pt idx="343">
                  <c:v>169.48666666666665</c:v>
                </c:pt>
                <c:pt idx="344">
                  <c:v>1932.1200000000001</c:v>
                </c:pt>
                <c:pt idx="345">
                  <c:v>1101.303333333334</c:v>
                </c:pt>
                <c:pt idx="346">
                  <c:v>20.75</c:v>
                </c:pt>
                <c:pt idx="347">
                  <c:v>882.53</c:v>
                </c:pt>
                <c:pt idx="348">
                  <c:v>269.84285714285716</c:v>
                </c:pt>
                <c:pt idx="349">
                  <c:v>37.594999999999999</c:v>
                </c:pt>
                <c:pt idx="350">
                  <c:v>1803.4766666666671</c:v>
                </c:pt>
                <c:pt idx="351">
                  <c:v>2196.5871428571431</c:v>
                </c:pt>
                <c:pt idx="352">
                  <c:v>580.07333333333327</c:v>
                </c:pt>
                <c:pt idx="353">
                  <c:v>452.90199999999993</c:v>
                </c:pt>
                <c:pt idx="354">
                  <c:v>1467.3924999999999</c:v>
                </c:pt>
                <c:pt idx="355">
                  <c:v>529.90250000000003</c:v>
                </c:pt>
                <c:pt idx="356">
                  <c:v>1037.5199999999998</c:v>
                </c:pt>
                <c:pt idx="357">
                  <c:v>7.25</c:v>
                </c:pt>
                <c:pt idx="358">
                  <c:v>588.87833333333322</c:v>
                </c:pt>
                <c:pt idx="359">
                  <c:v>494.20400000000001</c:v>
                </c:pt>
                <c:pt idx="360">
                  <c:v>851.03749999999991</c:v>
                </c:pt>
                <c:pt idx="361">
                  <c:v>708.91166666666675</c:v>
                </c:pt>
                <c:pt idx="362">
                  <c:v>1955.9700000000003</c:v>
                </c:pt>
                <c:pt idx="363">
                  <c:v>954.46749999999997</c:v>
                </c:pt>
                <c:pt idx="364">
                  <c:v>453.75</c:v>
                </c:pt>
                <c:pt idx="365">
                  <c:v>685.11400000000003</c:v>
                </c:pt>
                <c:pt idx="366">
                  <c:v>4623.420000000001</c:v>
                </c:pt>
                <c:pt idx="367">
                  <c:v>2580.3800000000006</c:v>
                </c:pt>
                <c:pt idx="368">
                  <c:v>537.34</c:v>
                </c:pt>
                <c:pt idx="369">
                  <c:v>525.73400000000004</c:v>
                </c:pt>
                <c:pt idx="370">
                  <c:v>960.80600000000015</c:v>
                </c:pt>
                <c:pt idx="371">
                  <c:v>609.89333333333332</c:v>
                </c:pt>
                <c:pt idx="372">
                  <c:v>1194.0825000000002</c:v>
                </c:pt>
                <c:pt idx="373">
                  <c:v>347.39250000000004</c:v>
                </c:pt>
                <c:pt idx="374">
                  <c:v>70.73</c:v>
                </c:pt>
                <c:pt idx="375">
                  <c:v>1635.6740000000011</c:v>
                </c:pt>
                <c:pt idx="376">
                  <c:v>217.60999999999999</c:v>
                </c:pt>
                <c:pt idx="377">
                  <c:v>292.42666666666668</c:v>
                </c:pt>
                <c:pt idx="378">
                  <c:v>2333.813333333334</c:v>
                </c:pt>
                <c:pt idx="379">
                  <c:v>1209.7440000000001</c:v>
                </c:pt>
                <c:pt idx="380">
                  <c:v>893.75333333333344</c:v>
                </c:pt>
                <c:pt idx="381">
                  <c:v>420.96000000000055</c:v>
                </c:pt>
                <c:pt idx="382">
                  <c:v>938.743333333333</c:v>
                </c:pt>
                <c:pt idx="383">
                  <c:v>47.889999999999993</c:v>
                </c:pt>
                <c:pt idx="384">
                  <c:v>339.68999999999994</c:v>
                </c:pt>
                <c:pt idx="385">
                  <c:v>282.21857142857141</c:v>
                </c:pt>
                <c:pt idx="386">
                  <c:v>2.99</c:v>
                </c:pt>
                <c:pt idx="387">
                  <c:v>205.66</c:v>
                </c:pt>
                <c:pt idx="388">
                  <c:v>373.52750000000003</c:v>
                </c:pt>
                <c:pt idx="389">
                  <c:v>155.01</c:v>
                </c:pt>
                <c:pt idx="390">
                  <c:v>250.1983333333333</c:v>
                </c:pt>
                <c:pt idx="391">
                  <c:v>516.01333333333332</c:v>
                </c:pt>
                <c:pt idx="392">
                  <c:v>914.68000000000006</c:v>
                </c:pt>
                <c:pt idx="393">
                  <c:v>147.82000000000002</c:v>
                </c:pt>
                <c:pt idx="394">
                  <c:v>413.75499999999994</c:v>
                </c:pt>
                <c:pt idx="395">
                  <c:v>556.45333333333338</c:v>
                </c:pt>
                <c:pt idx="396">
                  <c:v>488.73500000000001</c:v>
                </c:pt>
                <c:pt idx="397">
                  <c:v>2218.4349999999995</c:v>
                </c:pt>
                <c:pt idx="398">
                  <c:v>21.293333333333333</c:v>
                </c:pt>
                <c:pt idx="399">
                  <c:v>240.04000000000002</c:v>
                </c:pt>
                <c:pt idx="400">
                  <c:v>164.4025</c:v>
                </c:pt>
                <c:pt idx="401">
                  <c:v>1501.9033333333334</c:v>
                </c:pt>
                <c:pt idx="402">
                  <c:v>12.99</c:v>
                </c:pt>
                <c:pt idx="403">
                  <c:v>1302.7079999999999</c:v>
                </c:pt>
                <c:pt idx="404">
                  <c:v>132.88249999999999</c:v>
                </c:pt>
                <c:pt idx="405">
                  <c:v>536.45833333333314</c:v>
                </c:pt>
                <c:pt idx="406">
                  <c:v>522.76142857142861</c:v>
                </c:pt>
                <c:pt idx="407">
                  <c:v>49.9</c:v>
                </c:pt>
                <c:pt idx="408">
                  <c:v>411.11666666666673</c:v>
                </c:pt>
                <c:pt idx="409">
                  <c:v>1123.49125</c:v>
                </c:pt>
                <c:pt idx="410">
                  <c:v>306.80555555555554</c:v>
                </c:pt>
                <c:pt idx="411">
                  <c:v>115.71</c:v>
                </c:pt>
                <c:pt idx="412">
                  <c:v>829.33000000000061</c:v>
                </c:pt>
                <c:pt idx="413">
                  <c:v>1711.7200000000005</c:v>
                </c:pt>
                <c:pt idx="414">
                  <c:v>278.96714285714285</c:v>
                </c:pt>
                <c:pt idx="415">
                  <c:v>1112.9214285714286</c:v>
                </c:pt>
                <c:pt idx="416">
                  <c:v>810.11666666666667</c:v>
                </c:pt>
                <c:pt idx="417">
                  <c:v>1140.6171428571431</c:v>
                </c:pt>
                <c:pt idx="418">
                  <c:v>244.60749999999996</c:v>
                </c:pt>
                <c:pt idx="419">
                  <c:v>139.6</c:v>
                </c:pt>
                <c:pt idx="420">
                  <c:v>1316.3466666666666</c:v>
                </c:pt>
                <c:pt idx="421">
                  <c:v>180.70333333333335</c:v>
                </c:pt>
                <c:pt idx="422">
                  <c:v>216.37142857142859</c:v>
                </c:pt>
                <c:pt idx="423">
                  <c:v>1437.2440000000001</c:v>
                </c:pt>
                <c:pt idx="424">
                  <c:v>994.5150000000001</c:v>
                </c:pt>
                <c:pt idx="425">
                  <c:v>943.66666666666686</c:v>
                </c:pt>
                <c:pt idx="426">
                  <c:v>1208.5440000000001</c:v>
                </c:pt>
                <c:pt idx="427">
                  <c:v>110.81285714285714</c:v>
                </c:pt>
                <c:pt idx="428">
                  <c:v>225.27499999999998</c:v>
                </c:pt>
                <c:pt idx="429">
                  <c:v>29.95</c:v>
                </c:pt>
                <c:pt idx="430">
                  <c:v>179.94</c:v>
                </c:pt>
                <c:pt idx="431">
                  <c:v>437.96000000000004</c:v>
                </c:pt>
                <c:pt idx="432">
                  <c:v>13.99</c:v>
                </c:pt>
                <c:pt idx="433">
                  <c:v>464.02</c:v>
                </c:pt>
                <c:pt idx="434">
                  <c:v>658.25222222222237</c:v>
                </c:pt>
                <c:pt idx="435">
                  <c:v>1140.154</c:v>
                </c:pt>
                <c:pt idx="436">
                  <c:v>333.60250000000008</c:v>
                </c:pt>
                <c:pt idx="437">
                  <c:v>800.90125000000035</c:v>
                </c:pt>
                <c:pt idx="438">
                  <c:v>2372.92</c:v>
                </c:pt>
                <c:pt idx="439">
                  <c:v>666.6966666666666</c:v>
                </c:pt>
                <c:pt idx="440">
                  <c:v>859.92666666666662</c:v>
                </c:pt>
                <c:pt idx="441">
                  <c:v>109.91</c:v>
                </c:pt>
                <c:pt idx="442">
                  <c:v>842.55999999999983</c:v>
                </c:pt>
                <c:pt idx="443">
                  <c:v>645.92799999999988</c:v>
                </c:pt>
                <c:pt idx="444">
                  <c:v>458.4975</c:v>
                </c:pt>
                <c:pt idx="445">
                  <c:v>1384</c:v>
                </c:pt>
                <c:pt idx="446">
                  <c:v>1415.35</c:v>
                </c:pt>
                <c:pt idx="447">
                  <c:v>342.17250000000001</c:v>
                </c:pt>
                <c:pt idx="448">
                  <c:v>2961.59</c:v>
                </c:pt>
                <c:pt idx="449">
                  <c:v>1613.9283333333335</c:v>
                </c:pt>
                <c:pt idx="450">
                  <c:v>266.26666666666671</c:v>
                </c:pt>
                <c:pt idx="451">
                  <c:v>276.67</c:v>
                </c:pt>
                <c:pt idx="452">
                  <c:v>1580.5574999999999</c:v>
                </c:pt>
                <c:pt idx="453">
                  <c:v>90.429999999999993</c:v>
                </c:pt>
                <c:pt idx="454">
                  <c:v>242.464</c:v>
                </c:pt>
                <c:pt idx="455">
                  <c:v>434.06333333333333</c:v>
                </c:pt>
                <c:pt idx="456">
                  <c:v>153.42000000000002</c:v>
                </c:pt>
                <c:pt idx="457">
                  <c:v>59.609999999999992</c:v>
                </c:pt>
                <c:pt idx="458">
                  <c:v>1056.3600000000001</c:v>
                </c:pt>
                <c:pt idx="459">
                  <c:v>727.90600000000052</c:v>
                </c:pt>
                <c:pt idx="460">
                  <c:v>1352.9659999999999</c:v>
                </c:pt>
                <c:pt idx="461">
                  <c:v>90.495000000000005</c:v>
                </c:pt>
                <c:pt idx="462">
                  <c:v>642.36222222222227</c:v>
                </c:pt>
                <c:pt idx="463">
                  <c:v>318.20249999999999</c:v>
                </c:pt>
                <c:pt idx="464">
                  <c:v>985.52499999999998</c:v>
                </c:pt>
                <c:pt idx="465">
                  <c:v>174.69000000000003</c:v>
                </c:pt>
                <c:pt idx="466">
                  <c:v>1168.5700000000002</c:v>
                </c:pt>
                <c:pt idx="467">
                  <c:v>1590.4200000000005</c:v>
                </c:pt>
                <c:pt idx="468">
                  <c:v>258.29222222222222</c:v>
                </c:pt>
                <c:pt idx="469">
                  <c:v>1623.6499999999999</c:v>
                </c:pt>
                <c:pt idx="470">
                  <c:v>34.914999999999999</c:v>
                </c:pt>
                <c:pt idx="471">
                  <c:v>1196.2166666666665</c:v>
                </c:pt>
                <c:pt idx="472">
                  <c:v>1070.8628571428571</c:v>
                </c:pt>
                <c:pt idx="473">
                  <c:v>756.77</c:v>
                </c:pt>
                <c:pt idx="474">
                  <c:v>746.86500000000001</c:v>
                </c:pt>
                <c:pt idx="475">
                  <c:v>184.67599999999999</c:v>
                </c:pt>
                <c:pt idx="476">
                  <c:v>208.70249999999999</c:v>
                </c:pt>
                <c:pt idx="477">
                  <c:v>978.68000000000006</c:v>
                </c:pt>
                <c:pt idx="478">
                  <c:v>882.93499999999995</c:v>
                </c:pt>
                <c:pt idx="479">
                  <c:v>311.09555555555556</c:v>
                </c:pt>
                <c:pt idx="480">
                  <c:v>13.97</c:v>
                </c:pt>
                <c:pt idx="481">
                  <c:v>351.73200000000003</c:v>
                </c:pt>
                <c:pt idx="482">
                  <c:v>360.72</c:v>
                </c:pt>
                <c:pt idx="483">
                  <c:v>404.82749999999999</c:v>
                </c:pt>
                <c:pt idx="484">
                  <c:v>448.935</c:v>
                </c:pt>
                <c:pt idx="485">
                  <c:v>207.17599999999999</c:v>
                </c:pt>
                <c:pt idx="486">
                  <c:v>699.89857142857147</c:v>
                </c:pt>
                <c:pt idx="487">
                  <c:v>462.93000000000006</c:v>
                </c:pt>
                <c:pt idx="488">
                  <c:v>218.83</c:v>
                </c:pt>
                <c:pt idx="489">
                  <c:v>15.08</c:v>
                </c:pt>
                <c:pt idx="490">
                  <c:v>120.36500000000001</c:v>
                </c:pt>
                <c:pt idx="491">
                  <c:v>825.82499999999982</c:v>
                </c:pt>
                <c:pt idx="492">
                  <c:v>454.09333333333331</c:v>
                </c:pt>
                <c:pt idx="493">
                  <c:v>2171.5080000000003</c:v>
                </c:pt>
                <c:pt idx="494">
                  <c:v>258.2</c:v>
                </c:pt>
                <c:pt idx="495">
                  <c:v>32.76</c:v>
                </c:pt>
                <c:pt idx="496">
                  <c:v>715.7928571428572</c:v>
                </c:pt>
                <c:pt idx="497">
                  <c:v>925.26333333333332</c:v>
                </c:pt>
                <c:pt idx="498">
                  <c:v>882.50600000000009</c:v>
                </c:pt>
                <c:pt idx="499">
                  <c:v>935.23857142857162</c:v>
                </c:pt>
                <c:pt idx="500">
                  <c:v>194.79333333333332</c:v>
                </c:pt>
                <c:pt idx="501">
                  <c:v>876.53333333333342</c:v>
                </c:pt>
                <c:pt idx="502">
                  <c:v>1012.9983333333333</c:v>
                </c:pt>
                <c:pt idx="503">
                  <c:v>815.60999999999979</c:v>
                </c:pt>
                <c:pt idx="504">
                  <c:v>444.87999999999994</c:v>
                </c:pt>
                <c:pt idx="505">
                  <c:v>2034.4050000000011</c:v>
                </c:pt>
                <c:pt idx="506">
                  <c:v>1379.4800000000002</c:v>
                </c:pt>
                <c:pt idx="507">
                  <c:v>140.15333333333334</c:v>
                </c:pt>
                <c:pt idx="508">
                  <c:v>161.20500000000001</c:v>
                </c:pt>
                <c:pt idx="509">
                  <c:v>485.46400000000011</c:v>
                </c:pt>
                <c:pt idx="510">
                  <c:v>296.31599999999997</c:v>
                </c:pt>
                <c:pt idx="511">
                  <c:v>247.654</c:v>
                </c:pt>
                <c:pt idx="512">
                  <c:v>1097.3399999999999</c:v>
                </c:pt>
                <c:pt idx="513">
                  <c:v>1692.7500000000002</c:v>
                </c:pt>
                <c:pt idx="514">
                  <c:v>421.78249999999997</c:v>
                </c:pt>
                <c:pt idx="515">
                  <c:v>568.74666666666667</c:v>
                </c:pt>
                <c:pt idx="516">
                  <c:v>498.94857142857137</c:v>
                </c:pt>
                <c:pt idx="517">
                  <c:v>354.08749999999998</c:v>
                </c:pt>
                <c:pt idx="518">
                  <c:v>33.445</c:v>
                </c:pt>
                <c:pt idx="519">
                  <c:v>188.88375000000002</c:v>
                </c:pt>
                <c:pt idx="520">
                  <c:v>754.60000000000014</c:v>
                </c:pt>
                <c:pt idx="521">
                  <c:v>97.453333333333333</c:v>
                </c:pt>
                <c:pt idx="522">
                  <c:v>2661.57</c:v>
                </c:pt>
                <c:pt idx="523">
                  <c:v>1604.1666666666672</c:v>
                </c:pt>
                <c:pt idx="524">
                  <c:v>225.0675</c:v>
                </c:pt>
                <c:pt idx="525">
                  <c:v>895.19333333333327</c:v>
                </c:pt>
                <c:pt idx="526">
                  <c:v>264.04000000000002</c:v>
                </c:pt>
                <c:pt idx="527">
                  <c:v>1047.3700000000001</c:v>
                </c:pt>
                <c:pt idx="528">
                  <c:v>575.81999999999994</c:v>
                </c:pt>
                <c:pt idx="529">
                  <c:v>10.959999999999999</c:v>
                </c:pt>
                <c:pt idx="530">
                  <c:v>100.73666666666668</c:v>
                </c:pt>
                <c:pt idx="531">
                  <c:v>1197.9099999999999</c:v>
                </c:pt>
                <c:pt idx="532">
                  <c:v>99.89666666666669</c:v>
                </c:pt>
                <c:pt idx="533">
                  <c:v>4.99</c:v>
                </c:pt>
                <c:pt idx="534">
                  <c:v>599.42999999999995</c:v>
                </c:pt>
                <c:pt idx="535">
                  <c:v>659.72000000000014</c:v>
                </c:pt>
                <c:pt idx="536">
                  <c:v>483.94333333333333</c:v>
                </c:pt>
                <c:pt idx="537">
                  <c:v>614.76916666666659</c:v>
                </c:pt>
                <c:pt idx="538">
                  <c:v>597.21750000000009</c:v>
                </c:pt>
                <c:pt idx="539">
                  <c:v>154.34666666666666</c:v>
                </c:pt>
                <c:pt idx="540">
                  <c:v>126.37</c:v>
                </c:pt>
                <c:pt idx="541">
                  <c:v>899.6500000000002</c:v>
                </c:pt>
                <c:pt idx="542">
                  <c:v>293.76749999999998</c:v>
                </c:pt>
                <c:pt idx="543">
                  <c:v>1096.9666666666665</c:v>
                </c:pt>
                <c:pt idx="544">
                  <c:v>205.05374999999995</c:v>
                </c:pt>
                <c:pt idx="545">
                  <c:v>200.87</c:v>
                </c:pt>
                <c:pt idx="546">
                  <c:v>296.7442857142857</c:v>
                </c:pt>
                <c:pt idx="547">
                  <c:v>1574.9299999999998</c:v>
                </c:pt>
                <c:pt idx="548">
                  <c:v>344.66200000000003</c:v>
                </c:pt>
                <c:pt idx="549">
                  <c:v>488.18000000000006</c:v>
                </c:pt>
                <c:pt idx="550">
                  <c:v>256.74399999999997</c:v>
                </c:pt>
                <c:pt idx="551">
                  <c:v>1112.49</c:v>
                </c:pt>
                <c:pt idx="552">
                  <c:v>461.36285714285719</c:v>
                </c:pt>
                <c:pt idx="553">
                  <c:v>743.36800000000005</c:v>
                </c:pt>
                <c:pt idx="554">
                  <c:v>979.39</c:v>
                </c:pt>
                <c:pt idx="555">
                  <c:v>882.987142857143</c:v>
                </c:pt>
                <c:pt idx="556">
                  <c:v>485.35500000000002</c:v>
                </c:pt>
                <c:pt idx="557">
                  <c:v>32.115000000000002</c:v>
                </c:pt>
                <c:pt idx="558">
                  <c:v>159.89250000000004</c:v>
                </c:pt>
                <c:pt idx="559">
                  <c:v>556.08600000000001</c:v>
                </c:pt>
                <c:pt idx="560">
                  <c:v>458.25999999999988</c:v>
                </c:pt>
                <c:pt idx="561">
                  <c:v>2195.846</c:v>
                </c:pt>
                <c:pt idx="562">
                  <c:v>163.82833333333332</c:v>
                </c:pt>
                <c:pt idx="563">
                  <c:v>2969.0250000000001</c:v>
                </c:pt>
                <c:pt idx="564">
                  <c:v>734.73124999999993</c:v>
                </c:pt>
                <c:pt idx="565">
                  <c:v>571.88833333333332</c:v>
                </c:pt>
                <c:pt idx="566">
                  <c:v>1682.223333333334</c:v>
                </c:pt>
                <c:pt idx="567">
                  <c:v>1460.1187500000001</c:v>
                </c:pt>
                <c:pt idx="568">
                  <c:v>979.31333333333305</c:v>
                </c:pt>
                <c:pt idx="569">
                  <c:v>785.87333333333333</c:v>
                </c:pt>
                <c:pt idx="570">
                  <c:v>5286.4800000000005</c:v>
                </c:pt>
                <c:pt idx="571">
                  <c:v>988.03</c:v>
                </c:pt>
                <c:pt idx="572">
                  <c:v>95.11</c:v>
                </c:pt>
                <c:pt idx="573">
                  <c:v>363.42750000000001</c:v>
                </c:pt>
                <c:pt idx="574">
                  <c:v>1945.46</c:v>
                </c:pt>
                <c:pt idx="575">
                  <c:v>207.74999999999997</c:v>
                </c:pt>
                <c:pt idx="576">
                  <c:v>114.77999999999999</c:v>
                </c:pt>
                <c:pt idx="577">
                  <c:v>21.81</c:v>
                </c:pt>
                <c:pt idx="578">
                  <c:v>1534.0380000000007</c:v>
                </c:pt>
                <c:pt idx="579">
                  <c:v>183.20166666666668</c:v>
                </c:pt>
                <c:pt idx="580">
                  <c:v>1123.4400000000005</c:v>
                </c:pt>
                <c:pt idx="581">
                  <c:v>103.27399999999997</c:v>
                </c:pt>
                <c:pt idx="582">
                  <c:v>1993.0757142857146</c:v>
                </c:pt>
                <c:pt idx="583">
                  <c:v>1128.6379999999999</c:v>
                </c:pt>
                <c:pt idx="584">
                  <c:v>1845.1025</c:v>
                </c:pt>
                <c:pt idx="585">
                  <c:v>199.95</c:v>
                </c:pt>
                <c:pt idx="586">
                  <c:v>562.48000000000013</c:v>
                </c:pt>
                <c:pt idx="587">
                  <c:v>582.15</c:v>
                </c:pt>
                <c:pt idx="588">
                  <c:v>825.37800000000027</c:v>
                </c:pt>
                <c:pt idx="589">
                  <c:v>180.94000000000003</c:v>
                </c:pt>
                <c:pt idx="590">
                  <c:v>2146.5749999999998</c:v>
                </c:pt>
                <c:pt idx="591">
                  <c:v>1139.075</c:v>
                </c:pt>
                <c:pt idx="592">
                  <c:v>335.26166666666671</c:v>
                </c:pt>
                <c:pt idx="593">
                  <c:v>1175.5416666666672</c:v>
                </c:pt>
                <c:pt idx="594">
                  <c:v>1928.2316666666673</c:v>
                </c:pt>
                <c:pt idx="595">
                  <c:v>1761.33</c:v>
                </c:pt>
                <c:pt idx="596">
                  <c:v>189.48666666666668</c:v>
                </c:pt>
                <c:pt idx="597">
                  <c:v>2075.1880000000006</c:v>
                </c:pt>
                <c:pt idx="598">
                  <c:v>735.27857142857158</c:v>
                </c:pt>
                <c:pt idx="599">
                  <c:v>306.91166666666669</c:v>
                </c:pt>
                <c:pt idx="600">
                  <c:v>1871.3900000000006</c:v>
                </c:pt>
                <c:pt idx="601">
                  <c:v>535.81499999999994</c:v>
                </c:pt>
                <c:pt idx="602">
                  <c:v>460.68999999999994</c:v>
                </c:pt>
                <c:pt idx="603">
                  <c:v>434.22500000000002</c:v>
                </c:pt>
                <c:pt idx="604">
                  <c:v>963.36200000000008</c:v>
                </c:pt>
                <c:pt idx="605">
                  <c:v>4824.5650000000014</c:v>
                </c:pt>
                <c:pt idx="606">
                  <c:v>610.63499999999999</c:v>
                </c:pt>
                <c:pt idx="607">
                  <c:v>427.82250000000005</c:v>
                </c:pt>
                <c:pt idx="608">
                  <c:v>824.90174999999999</c:v>
                </c:pt>
                <c:pt idx="609">
                  <c:v>1221.981</c:v>
                </c:pt>
                <c:pt idx="610">
                  <c:v>6879.2900000000009</c:v>
                </c:pt>
                <c:pt idx="611">
                  <c:v>132.37833333333336</c:v>
                </c:pt>
                <c:pt idx="612">
                  <c:v>826.47250000000031</c:v>
                </c:pt>
                <c:pt idx="613">
                  <c:v>490.89499999999981</c:v>
                </c:pt>
                <c:pt idx="614">
                  <c:v>669.88</c:v>
                </c:pt>
                <c:pt idx="615">
                  <c:v>805.10799999999995</c:v>
                </c:pt>
                <c:pt idx="616">
                  <c:v>397.65</c:v>
                </c:pt>
                <c:pt idx="617">
                  <c:v>557.9849999999999</c:v>
                </c:pt>
                <c:pt idx="618">
                  <c:v>75.25</c:v>
                </c:pt>
                <c:pt idx="619">
                  <c:v>1546.0760000000005</c:v>
                </c:pt>
                <c:pt idx="620">
                  <c:v>285.97750000000002</c:v>
                </c:pt>
                <c:pt idx="621">
                  <c:v>581.18285714285707</c:v>
                </c:pt>
                <c:pt idx="622">
                  <c:v>1223.3033333333337</c:v>
                </c:pt>
                <c:pt idx="623">
                  <c:v>115.76</c:v>
                </c:pt>
                <c:pt idx="624">
                  <c:v>1405.4474999999995</c:v>
                </c:pt>
                <c:pt idx="625">
                  <c:v>293.23500000000001</c:v>
                </c:pt>
                <c:pt idx="626">
                  <c:v>602.47571428571484</c:v>
                </c:pt>
                <c:pt idx="627">
                  <c:v>294.88375000000002</c:v>
                </c:pt>
                <c:pt idx="628">
                  <c:v>323.64</c:v>
                </c:pt>
                <c:pt idx="629">
                  <c:v>351.06500000000005</c:v>
                </c:pt>
                <c:pt idx="630">
                  <c:v>553.91000000000008</c:v>
                </c:pt>
                <c:pt idx="631">
                  <c:v>408.84000000000003</c:v>
                </c:pt>
                <c:pt idx="632">
                  <c:v>738.70000000000016</c:v>
                </c:pt>
                <c:pt idx="633">
                  <c:v>1264.3266666666668</c:v>
                </c:pt>
                <c:pt idx="634">
                  <c:v>684.36500000000001</c:v>
                </c:pt>
                <c:pt idx="635">
                  <c:v>3173.3266666666664</c:v>
                </c:pt>
                <c:pt idx="636">
                  <c:v>380.3</c:v>
                </c:pt>
                <c:pt idx="637">
                  <c:v>397.98500000000001</c:v>
                </c:pt>
                <c:pt idx="638">
                  <c:v>32.120000000000005</c:v>
                </c:pt>
                <c:pt idx="639">
                  <c:v>340.92500000000001</c:v>
                </c:pt>
                <c:pt idx="640">
                  <c:v>1953.96</c:v>
                </c:pt>
                <c:pt idx="641">
                  <c:v>292.90750000000003</c:v>
                </c:pt>
                <c:pt idx="642">
                  <c:v>168.45500000000001</c:v>
                </c:pt>
                <c:pt idx="643">
                  <c:v>933.25624999999991</c:v>
                </c:pt>
                <c:pt idx="644">
                  <c:v>105.76</c:v>
                </c:pt>
                <c:pt idx="645">
                  <c:v>106.21</c:v>
                </c:pt>
                <c:pt idx="646">
                  <c:v>306.24</c:v>
                </c:pt>
                <c:pt idx="647">
                  <c:v>364.75750000000005</c:v>
                </c:pt>
                <c:pt idx="648">
                  <c:v>103.24000000000001</c:v>
                </c:pt>
                <c:pt idx="649">
                  <c:v>711.48</c:v>
                </c:pt>
                <c:pt idx="650">
                  <c:v>2041.3399999999997</c:v>
                </c:pt>
                <c:pt idx="651">
                  <c:v>492.91428571428571</c:v>
                </c:pt>
                <c:pt idx="652">
                  <c:v>2008.9933333333331</c:v>
                </c:pt>
                <c:pt idx="653">
                  <c:v>185.81000000000003</c:v>
                </c:pt>
                <c:pt idx="654">
                  <c:v>888.61200000000008</c:v>
                </c:pt>
                <c:pt idx="655">
                  <c:v>307.83666666666664</c:v>
                </c:pt>
                <c:pt idx="656">
                  <c:v>615.80000000000007</c:v>
                </c:pt>
                <c:pt idx="657">
                  <c:v>1446.0100000000004</c:v>
                </c:pt>
                <c:pt idx="658">
                  <c:v>917.03249999999991</c:v>
                </c:pt>
                <c:pt idx="659">
                  <c:v>1768.7324999999998</c:v>
                </c:pt>
                <c:pt idx="660">
                  <c:v>320.16250000000002</c:v>
                </c:pt>
                <c:pt idx="661">
                  <c:v>380.74857142857138</c:v>
                </c:pt>
                <c:pt idx="662">
                  <c:v>264.56833333333333</c:v>
                </c:pt>
                <c:pt idx="663">
                  <c:v>1093.3999999999999</c:v>
                </c:pt>
                <c:pt idx="664">
                  <c:v>1437.9849999999997</c:v>
                </c:pt>
                <c:pt idx="665">
                  <c:v>1703.5839999999996</c:v>
                </c:pt>
                <c:pt idx="666">
                  <c:v>46.269999999999996</c:v>
                </c:pt>
                <c:pt idx="667">
                  <c:v>498.17333333333335</c:v>
                </c:pt>
                <c:pt idx="668">
                  <c:v>401.69750000000005</c:v>
                </c:pt>
                <c:pt idx="669">
                  <c:v>1081.1199999999999</c:v>
                </c:pt>
                <c:pt idx="670">
                  <c:v>362.17599999999999</c:v>
                </c:pt>
                <c:pt idx="671">
                  <c:v>183.98499999999999</c:v>
                </c:pt>
                <c:pt idx="672">
                  <c:v>121.67166666666668</c:v>
                </c:pt>
                <c:pt idx="673">
                  <c:v>704.28874999999994</c:v>
                </c:pt>
                <c:pt idx="674">
                  <c:v>3673.7200000000012</c:v>
                </c:pt>
                <c:pt idx="675">
                  <c:v>63.64</c:v>
                </c:pt>
                <c:pt idx="676">
                  <c:v>1724.36</c:v>
                </c:pt>
                <c:pt idx="677">
                  <c:v>3443.64</c:v>
                </c:pt>
                <c:pt idx="678">
                  <c:v>1970.0800000000002</c:v>
                </c:pt>
                <c:pt idx="679">
                  <c:v>125.34333333333332</c:v>
                </c:pt>
                <c:pt idx="680">
                  <c:v>1280.5874999999996</c:v>
                </c:pt>
                <c:pt idx="681">
                  <c:v>854.55799999999999</c:v>
                </c:pt>
                <c:pt idx="682">
                  <c:v>7.875</c:v>
                </c:pt>
                <c:pt idx="683">
                  <c:v>1957.6966666666674</c:v>
                </c:pt>
                <c:pt idx="684">
                  <c:v>276.82750000000004</c:v>
                </c:pt>
                <c:pt idx="685">
                  <c:v>607.55666666666673</c:v>
                </c:pt>
                <c:pt idx="686">
                  <c:v>864.40750000000003</c:v>
                </c:pt>
                <c:pt idx="687">
                  <c:v>494</c:v>
                </c:pt>
                <c:pt idx="688">
                  <c:v>3332.440000000001</c:v>
                </c:pt>
                <c:pt idx="689">
                  <c:v>306.20833333333337</c:v>
                </c:pt>
                <c:pt idx="690">
                  <c:v>1027.4140000000002</c:v>
                </c:pt>
                <c:pt idx="691">
                  <c:v>547.37333333333333</c:v>
                </c:pt>
                <c:pt idx="692">
                  <c:v>143.93</c:v>
                </c:pt>
                <c:pt idx="693">
                  <c:v>924.98</c:v>
                </c:pt>
                <c:pt idx="694">
                  <c:v>184.74333333333334</c:v>
                </c:pt>
                <c:pt idx="695">
                  <c:v>234.44666666666669</c:v>
                </c:pt>
                <c:pt idx="696">
                  <c:v>1124.3350000000007</c:v>
                </c:pt>
                <c:pt idx="697">
                  <c:v>1193.8166666666673</c:v>
                </c:pt>
                <c:pt idx="698">
                  <c:v>74.570000000000007</c:v>
                </c:pt>
                <c:pt idx="699">
                  <c:v>399.09999999999997</c:v>
                </c:pt>
                <c:pt idx="700">
                  <c:v>1153.3233333333333</c:v>
                </c:pt>
                <c:pt idx="701">
                  <c:v>287.58000000000004</c:v>
                </c:pt>
                <c:pt idx="702">
                  <c:v>212.56428571428572</c:v>
                </c:pt>
                <c:pt idx="703">
                  <c:v>3634.2000000000016</c:v>
                </c:pt>
                <c:pt idx="704">
                  <c:v>281.23333333333335</c:v>
                </c:pt>
                <c:pt idx="705">
                  <c:v>105.84</c:v>
                </c:pt>
                <c:pt idx="706">
                  <c:v>253.1633333333333</c:v>
                </c:pt>
                <c:pt idx="707">
                  <c:v>429.71</c:v>
                </c:pt>
                <c:pt idx="708">
                  <c:v>759.88166666666655</c:v>
                </c:pt>
                <c:pt idx="709">
                  <c:v>2701.6833333333334</c:v>
                </c:pt>
                <c:pt idx="710">
                  <c:v>891.37666666666667</c:v>
                </c:pt>
                <c:pt idx="711">
                  <c:v>830.35666666666691</c:v>
                </c:pt>
                <c:pt idx="712">
                  <c:v>1388.6416666666667</c:v>
                </c:pt>
                <c:pt idx="713">
                  <c:v>114.09</c:v>
                </c:pt>
                <c:pt idx="714">
                  <c:v>1886.3050000000001</c:v>
                </c:pt>
                <c:pt idx="715">
                  <c:v>988.95000000000027</c:v>
                </c:pt>
                <c:pt idx="716">
                  <c:v>328.72749999999996</c:v>
                </c:pt>
                <c:pt idx="717">
                  <c:v>14.635</c:v>
                </c:pt>
                <c:pt idx="718">
                  <c:v>938.64833333333388</c:v>
                </c:pt>
                <c:pt idx="719">
                  <c:v>657.57499999999993</c:v>
                </c:pt>
                <c:pt idx="720">
                  <c:v>245.98500000000001</c:v>
                </c:pt>
                <c:pt idx="721">
                  <c:v>20.97</c:v>
                </c:pt>
                <c:pt idx="722">
                  <c:v>2005.0240000000001</c:v>
                </c:pt>
                <c:pt idx="723">
                  <c:v>417.875</c:v>
                </c:pt>
                <c:pt idx="724">
                  <c:v>1109.32</c:v>
                </c:pt>
                <c:pt idx="725">
                  <c:v>403.25800000000004</c:v>
                </c:pt>
                <c:pt idx="726">
                  <c:v>1261.1124999999997</c:v>
                </c:pt>
                <c:pt idx="727">
                  <c:v>278.74400000000003</c:v>
                </c:pt>
                <c:pt idx="728">
                  <c:v>375.47142857142859</c:v>
                </c:pt>
                <c:pt idx="729">
                  <c:v>313.59666666666675</c:v>
                </c:pt>
                <c:pt idx="730">
                  <c:v>1213.148571428572</c:v>
                </c:pt>
              </c:numCache>
            </c:numRef>
          </c:val>
          <c:smooth val="0"/>
          <c:extLst>
            <c:ext xmlns:c16="http://schemas.microsoft.com/office/drawing/2014/chart" uri="{C3380CC4-5D6E-409C-BE32-E72D297353CC}">
              <c16:uniqueId val="{00000000-5010-4034-ACDF-34DE765122DE}"/>
            </c:ext>
          </c:extLst>
        </c:ser>
        <c:ser>
          <c:idx val="1"/>
          <c:order val="1"/>
          <c:tx>
            <c:strRef>
              <c:f>'store forecast'!$C$1</c:f>
              <c:strCache>
                <c:ptCount val="1"/>
                <c:pt idx="0">
                  <c:v>Forecast(Sales)</c:v>
                </c:pt>
              </c:strCache>
            </c:strRef>
          </c:tx>
          <c:spPr>
            <a:ln w="25400" cap="rnd">
              <a:solidFill>
                <a:schemeClr val="accent2"/>
              </a:solidFill>
              <a:round/>
            </a:ln>
            <a:effectLst/>
          </c:spPr>
          <c:marker>
            <c:symbol val="none"/>
          </c:marker>
          <c:cat>
            <c:numRef>
              <c:f>'store forecast'!$A$2:$A$1187</c:f>
              <c:numCache>
                <c:formatCode>m/d/yyyy</c:formatCode>
                <c:ptCount val="118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pt idx="640">
                  <c:v>45567</c:v>
                </c:pt>
                <c:pt idx="641">
                  <c:v>45568</c:v>
                </c:pt>
                <c:pt idx="642">
                  <c:v>45569</c:v>
                </c:pt>
                <c:pt idx="643">
                  <c:v>45570</c:v>
                </c:pt>
                <c:pt idx="644">
                  <c:v>45571</c:v>
                </c:pt>
                <c:pt idx="645">
                  <c:v>45572</c:v>
                </c:pt>
                <c:pt idx="646">
                  <c:v>45573</c:v>
                </c:pt>
                <c:pt idx="647">
                  <c:v>45574</c:v>
                </c:pt>
                <c:pt idx="648">
                  <c:v>45575</c:v>
                </c:pt>
                <c:pt idx="649">
                  <c:v>45576</c:v>
                </c:pt>
                <c:pt idx="650">
                  <c:v>45577</c:v>
                </c:pt>
                <c:pt idx="651">
                  <c:v>45578</c:v>
                </c:pt>
                <c:pt idx="652">
                  <c:v>45579</c:v>
                </c:pt>
                <c:pt idx="653">
                  <c:v>45580</c:v>
                </c:pt>
                <c:pt idx="654">
                  <c:v>45581</c:v>
                </c:pt>
                <c:pt idx="655">
                  <c:v>45582</c:v>
                </c:pt>
                <c:pt idx="656">
                  <c:v>45583</c:v>
                </c:pt>
                <c:pt idx="657">
                  <c:v>45584</c:v>
                </c:pt>
                <c:pt idx="658">
                  <c:v>45585</c:v>
                </c:pt>
                <c:pt idx="659">
                  <c:v>45586</c:v>
                </c:pt>
                <c:pt idx="660">
                  <c:v>45587</c:v>
                </c:pt>
                <c:pt idx="661">
                  <c:v>45588</c:v>
                </c:pt>
                <c:pt idx="662">
                  <c:v>45589</c:v>
                </c:pt>
                <c:pt idx="663">
                  <c:v>45590</c:v>
                </c:pt>
                <c:pt idx="664">
                  <c:v>45591</c:v>
                </c:pt>
                <c:pt idx="665">
                  <c:v>45592</c:v>
                </c:pt>
                <c:pt idx="666">
                  <c:v>45593</c:v>
                </c:pt>
                <c:pt idx="667">
                  <c:v>45594</c:v>
                </c:pt>
                <c:pt idx="668">
                  <c:v>45595</c:v>
                </c:pt>
                <c:pt idx="669">
                  <c:v>45596</c:v>
                </c:pt>
                <c:pt idx="670">
                  <c:v>45597</c:v>
                </c:pt>
                <c:pt idx="671">
                  <c:v>45598</c:v>
                </c:pt>
                <c:pt idx="672">
                  <c:v>45599</c:v>
                </c:pt>
                <c:pt idx="673">
                  <c:v>45600</c:v>
                </c:pt>
                <c:pt idx="674">
                  <c:v>45601</c:v>
                </c:pt>
                <c:pt idx="675">
                  <c:v>45602</c:v>
                </c:pt>
                <c:pt idx="676">
                  <c:v>45603</c:v>
                </c:pt>
                <c:pt idx="677">
                  <c:v>45604</c:v>
                </c:pt>
                <c:pt idx="678">
                  <c:v>45605</c:v>
                </c:pt>
                <c:pt idx="679">
                  <c:v>45606</c:v>
                </c:pt>
                <c:pt idx="680">
                  <c:v>45607</c:v>
                </c:pt>
                <c:pt idx="681">
                  <c:v>45608</c:v>
                </c:pt>
                <c:pt idx="682">
                  <c:v>45609</c:v>
                </c:pt>
                <c:pt idx="683">
                  <c:v>45610</c:v>
                </c:pt>
                <c:pt idx="684">
                  <c:v>45611</c:v>
                </c:pt>
                <c:pt idx="685">
                  <c:v>45612</c:v>
                </c:pt>
                <c:pt idx="686">
                  <c:v>45613</c:v>
                </c:pt>
                <c:pt idx="687">
                  <c:v>45614</c:v>
                </c:pt>
                <c:pt idx="688">
                  <c:v>45615</c:v>
                </c:pt>
                <c:pt idx="689">
                  <c:v>45616</c:v>
                </c:pt>
                <c:pt idx="690">
                  <c:v>45617</c:v>
                </c:pt>
                <c:pt idx="691">
                  <c:v>45618</c:v>
                </c:pt>
                <c:pt idx="692">
                  <c:v>45619</c:v>
                </c:pt>
                <c:pt idx="693">
                  <c:v>45620</c:v>
                </c:pt>
                <c:pt idx="694">
                  <c:v>45621</c:v>
                </c:pt>
                <c:pt idx="695">
                  <c:v>45622</c:v>
                </c:pt>
                <c:pt idx="696">
                  <c:v>45623</c:v>
                </c:pt>
                <c:pt idx="697">
                  <c:v>45624</c:v>
                </c:pt>
                <c:pt idx="698">
                  <c:v>45625</c:v>
                </c:pt>
                <c:pt idx="699">
                  <c:v>45626</c:v>
                </c:pt>
                <c:pt idx="700">
                  <c:v>45627</c:v>
                </c:pt>
                <c:pt idx="701">
                  <c:v>45628</c:v>
                </c:pt>
                <c:pt idx="702">
                  <c:v>45629</c:v>
                </c:pt>
                <c:pt idx="703">
                  <c:v>45630</c:v>
                </c:pt>
                <c:pt idx="704">
                  <c:v>45631</c:v>
                </c:pt>
                <c:pt idx="705">
                  <c:v>45632</c:v>
                </c:pt>
                <c:pt idx="706">
                  <c:v>45633</c:v>
                </c:pt>
                <c:pt idx="707">
                  <c:v>45634</c:v>
                </c:pt>
                <c:pt idx="708">
                  <c:v>45635</c:v>
                </c:pt>
                <c:pt idx="709">
                  <c:v>45636</c:v>
                </c:pt>
                <c:pt idx="710">
                  <c:v>45637</c:v>
                </c:pt>
                <c:pt idx="711">
                  <c:v>45638</c:v>
                </c:pt>
                <c:pt idx="712">
                  <c:v>45639</c:v>
                </c:pt>
                <c:pt idx="713">
                  <c:v>45640</c:v>
                </c:pt>
                <c:pt idx="714">
                  <c:v>45641</c:v>
                </c:pt>
                <c:pt idx="715">
                  <c:v>45642</c:v>
                </c:pt>
                <c:pt idx="716">
                  <c:v>45643</c:v>
                </c:pt>
                <c:pt idx="717">
                  <c:v>45644</c:v>
                </c:pt>
                <c:pt idx="718">
                  <c:v>45645</c:v>
                </c:pt>
                <c:pt idx="719">
                  <c:v>45646</c:v>
                </c:pt>
                <c:pt idx="720">
                  <c:v>45647</c:v>
                </c:pt>
                <c:pt idx="721">
                  <c:v>45648</c:v>
                </c:pt>
                <c:pt idx="722">
                  <c:v>45649</c:v>
                </c:pt>
                <c:pt idx="723">
                  <c:v>45650</c:v>
                </c:pt>
                <c:pt idx="724">
                  <c:v>45651</c:v>
                </c:pt>
                <c:pt idx="725">
                  <c:v>45652</c:v>
                </c:pt>
                <c:pt idx="726">
                  <c:v>45653</c:v>
                </c:pt>
                <c:pt idx="727">
                  <c:v>45654</c:v>
                </c:pt>
                <c:pt idx="728">
                  <c:v>45655</c:v>
                </c:pt>
                <c:pt idx="729">
                  <c:v>45656</c:v>
                </c:pt>
                <c:pt idx="730">
                  <c:v>45657</c:v>
                </c:pt>
                <c:pt idx="731">
                  <c:v>45658</c:v>
                </c:pt>
                <c:pt idx="732">
                  <c:v>45659</c:v>
                </c:pt>
                <c:pt idx="733">
                  <c:v>45660</c:v>
                </c:pt>
                <c:pt idx="734">
                  <c:v>45661</c:v>
                </c:pt>
                <c:pt idx="735">
                  <c:v>45662</c:v>
                </c:pt>
                <c:pt idx="736">
                  <c:v>45663</c:v>
                </c:pt>
                <c:pt idx="737">
                  <c:v>45664</c:v>
                </c:pt>
                <c:pt idx="738">
                  <c:v>45665</c:v>
                </c:pt>
                <c:pt idx="739">
                  <c:v>45666</c:v>
                </c:pt>
                <c:pt idx="740">
                  <c:v>45667</c:v>
                </c:pt>
                <c:pt idx="741">
                  <c:v>45668</c:v>
                </c:pt>
                <c:pt idx="742">
                  <c:v>45669</c:v>
                </c:pt>
                <c:pt idx="743">
                  <c:v>45670</c:v>
                </c:pt>
                <c:pt idx="744">
                  <c:v>45671</c:v>
                </c:pt>
                <c:pt idx="745">
                  <c:v>45672</c:v>
                </c:pt>
                <c:pt idx="746">
                  <c:v>45673</c:v>
                </c:pt>
                <c:pt idx="747">
                  <c:v>45674</c:v>
                </c:pt>
                <c:pt idx="748">
                  <c:v>45675</c:v>
                </c:pt>
                <c:pt idx="749">
                  <c:v>45676</c:v>
                </c:pt>
                <c:pt idx="750">
                  <c:v>45677</c:v>
                </c:pt>
                <c:pt idx="751">
                  <c:v>45678</c:v>
                </c:pt>
                <c:pt idx="752">
                  <c:v>45679</c:v>
                </c:pt>
                <c:pt idx="753">
                  <c:v>45680</c:v>
                </c:pt>
                <c:pt idx="754">
                  <c:v>45681</c:v>
                </c:pt>
                <c:pt idx="755">
                  <c:v>45682</c:v>
                </c:pt>
                <c:pt idx="756">
                  <c:v>45683</c:v>
                </c:pt>
                <c:pt idx="757">
                  <c:v>45684</c:v>
                </c:pt>
                <c:pt idx="758">
                  <c:v>45685</c:v>
                </c:pt>
                <c:pt idx="759">
                  <c:v>45686</c:v>
                </c:pt>
                <c:pt idx="760">
                  <c:v>45687</c:v>
                </c:pt>
                <c:pt idx="761">
                  <c:v>45688</c:v>
                </c:pt>
                <c:pt idx="762">
                  <c:v>45689</c:v>
                </c:pt>
                <c:pt idx="763">
                  <c:v>45690</c:v>
                </c:pt>
                <c:pt idx="764">
                  <c:v>45691</c:v>
                </c:pt>
                <c:pt idx="765">
                  <c:v>45692</c:v>
                </c:pt>
                <c:pt idx="766">
                  <c:v>45693</c:v>
                </c:pt>
                <c:pt idx="767">
                  <c:v>45694</c:v>
                </c:pt>
                <c:pt idx="768">
                  <c:v>45695</c:v>
                </c:pt>
                <c:pt idx="769">
                  <c:v>45696</c:v>
                </c:pt>
                <c:pt idx="770">
                  <c:v>45697</c:v>
                </c:pt>
                <c:pt idx="771">
                  <c:v>45698</c:v>
                </c:pt>
                <c:pt idx="772">
                  <c:v>45699</c:v>
                </c:pt>
                <c:pt idx="773">
                  <c:v>45700</c:v>
                </c:pt>
                <c:pt idx="774">
                  <c:v>45701</c:v>
                </c:pt>
                <c:pt idx="775">
                  <c:v>45702</c:v>
                </c:pt>
                <c:pt idx="776">
                  <c:v>45703</c:v>
                </c:pt>
                <c:pt idx="777">
                  <c:v>45704</c:v>
                </c:pt>
                <c:pt idx="778">
                  <c:v>45705</c:v>
                </c:pt>
                <c:pt idx="779">
                  <c:v>45706</c:v>
                </c:pt>
                <c:pt idx="780">
                  <c:v>45707</c:v>
                </c:pt>
                <c:pt idx="781">
                  <c:v>45708</c:v>
                </c:pt>
                <c:pt idx="782">
                  <c:v>45709</c:v>
                </c:pt>
                <c:pt idx="783">
                  <c:v>45710</c:v>
                </c:pt>
                <c:pt idx="784">
                  <c:v>45711</c:v>
                </c:pt>
                <c:pt idx="785">
                  <c:v>45712</c:v>
                </c:pt>
                <c:pt idx="786">
                  <c:v>45713</c:v>
                </c:pt>
                <c:pt idx="787">
                  <c:v>45714</c:v>
                </c:pt>
                <c:pt idx="788">
                  <c:v>45715</c:v>
                </c:pt>
                <c:pt idx="789">
                  <c:v>45716</c:v>
                </c:pt>
                <c:pt idx="790">
                  <c:v>45717</c:v>
                </c:pt>
                <c:pt idx="791">
                  <c:v>45718</c:v>
                </c:pt>
                <c:pt idx="792">
                  <c:v>45719</c:v>
                </c:pt>
                <c:pt idx="793">
                  <c:v>45720</c:v>
                </c:pt>
                <c:pt idx="794">
                  <c:v>45721</c:v>
                </c:pt>
                <c:pt idx="795">
                  <c:v>45722</c:v>
                </c:pt>
                <c:pt idx="796">
                  <c:v>45723</c:v>
                </c:pt>
                <c:pt idx="797">
                  <c:v>45724</c:v>
                </c:pt>
                <c:pt idx="798">
                  <c:v>45725</c:v>
                </c:pt>
                <c:pt idx="799">
                  <c:v>45726</c:v>
                </c:pt>
                <c:pt idx="800">
                  <c:v>45727</c:v>
                </c:pt>
                <c:pt idx="801">
                  <c:v>45728</c:v>
                </c:pt>
                <c:pt idx="802">
                  <c:v>45729</c:v>
                </c:pt>
                <c:pt idx="803">
                  <c:v>45730</c:v>
                </c:pt>
                <c:pt idx="804">
                  <c:v>45731</c:v>
                </c:pt>
                <c:pt idx="805">
                  <c:v>45732</c:v>
                </c:pt>
                <c:pt idx="806">
                  <c:v>45733</c:v>
                </c:pt>
                <c:pt idx="807">
                  <c:v>45734</c:v>
                </c:pt>
                <c:pt idx="808">
                  <c:v>45735</c:v>
                </c:pt>
                <c:pt idx="809">
                  <c:v>45736</c:v>
                </c:pt>
                <c:pt idx="810">
                  <c:v>45737</c:v>
                </c:pt>
                <c:pt idx="811">
                  <c:v>45738</c:v>
                </c:pt>
                <c:pt idx="812">
                  <c:v>45739</c:v>
                </c:pt>
                <c:pt idx="813">
                  <c:v>45740</c:v>
                </c:pt>
                <c:pt idx="814">
                  <c:v>45741</c:v>
                </c:pt>
                <c:pt idx="815">
                  <c:v>45742</c:v>
                </c:pt>
                <c:pt idx="816">
                  <c:v>45743</c:v>
                </c:pt>
                <c:pt idx="817">
                  <c:v>45744</c:v>
                </c:pt>
                <c:pt idx="818">
                  <c:v>45745</c:v>
                </c:pt>
                <c:pt idx="819">
                  <c:v>45746</c:v>
                </c:pt>
                <c:pt idx="820">
                  <c:v>45747</c:v>
                </c:pt>
                <c:pt idx="821">
                  <c:v>45748</c:v>
                </c:pt>
                <c:pt idx="822">
                  <c:v>45749</c:v>
                </c:pt>
                <c:pt idx="823">
                  <c:v>45750</c:v>
                </c:pt>
                <c:pt idx="824">
                  <c:v>45751</c:v>
                </c:pt>
                <c:pt idx="825">
                  <c:v>45752</c:v>
                </c:pt>
                <c:pt idx="826">
                  <c:v>45753</c:v>
                </c:pt>
                <c:pt idx="827">
                  <c:v>45754</c:v>
                </c:pt>
                <c:pt idx="828">
                  <c:v>45755</c:v>
                </c:pt>
                <c:pt idx="829">
                  <c:v>45756</c:v>
                </c:pt>
                <c:pt idx="830">
                  <c:v>45757</c:v>
                </c:pt>
                <c:pt idx="831">
                  <c:v>45758</c:v>
                </c:pt>
                <c:pt idx="832">
                  <c:v>45759</c:v>
                </c:pt>
                <c:pt idx="833">
                  <c:v>45760</c:v>
                </c:pt>
                <c:pt idx="834">
                  <c:v>45761</c:v>
                </c:pt>
                <c:pt idx="835">
                  <c:v>45762</c:v>
                </c:pt>
                <c:pt idx="836">
                  <c:v>45763</c:v>
                </c:pt>
                <c:pt idx="837">
                  <c:v>45764</c:v>
                </c:pt>
                <c:pt idx="838">
                  <c:v>45765</c:v>
                </c:pt>
                <c:pt idx="839">
                  <c:v>45766</c:v>
                </c:pt>
                <c:pt idx="840">
                  <c:v>45767</c:v>
                </c:pt>
                <c:pt idx="841">
                  <c:v>45768</c:v>
                </c:pt>
                <c:pt idx="842">
                  <c:v>45769</c:v>
                </c:pt>
                <c:pt idx="843">
                  <c:v>45770</c:v>
                </c:pt>
                <c:pt idx="844">
                  <c:v>45771</c:v>
                </c:pt>
                <c:pt idx="845">
                  <c:v>45772</c:v>
                </c:pt>
                <c:pt idx="846">
                  <c:v>45773</c:v>
                </c:pt>
                <c:pt idx="847">
                  <c:v>45774</c:v>
                </c:pt>
                <c:pt idx="848">
                  <c:v>45775</c:v>
                </c:pt>
                <c:pt idx="849">
                  <c:v>45776</c:v>
                </c:pt>
                <c:pt idx="850">
                  <c:v>45777</c:v>
                </c:pt>
                <c:pt idx="851">
                  <c:v>45778</c:v>
                </c:pt>
                <c:pt idx="852">
                  <c:v>45779</c:v>
                </c:pt>
                <c:pt idx="853">
                  <c:v>45780</c:v>
                </c:pt>
                <c:pt idx="854">
                  <c:v>45781</c:v>
                </c:pt>
                <c:pt idx="855">
                  <c:v>45782</c:v>
                </c:pt>
                <c:pt idx="856">
                  <c:v>45783</c:v>
                </c:pt>
                <c:pt idx="857">
                  <c:v>45784</c:v>
                </c:pt>
                <c:pt idx="858">
                  <c:v>45785</c:v>
                </c:pt>
                <c:pt idx="859">
                  <c:v>45786</c:v>
                </c:pt>
                <c:pt idx="860">
                  <c:v>45787</c:v>
                </c:pt>
                <c:pt idx="861">
                  <c:v>45788</c:v>
                </c:pt>
                <c:pt idx="862">
                  <c:v>45789</c:v>
                </c:pt>
                <c:pt idx="863">
                  <c:v>45790</c:v>
                </c:pt>
                <c:pt idx="864">
                  <c:v>45791</c:v>
                </c:pt>
                <c:pt idx="865">
                  <c:v>45792</c:v>
                </c:pt>
                <c:pt idx="866">
                  <c:v>45793</c:v>
                </c:pt>
                <c:pt idx="867">
                  <c:v>45794</c:v>
                </c:pt>
                <c:pt idx="868">
                  <c:v>45795</c:v>
                </c:pt>
                <c:pt idx="869">
                  <c:v>45796</c:v>
                </c:pt>
                <c:pt idx="870">
                  <c:v>45797</c:v>
                </c:pt>
                <c:pt idx="871">
                  <c:v>45798</c:v>
                </c:pt>
                <c:pt idx="872">
                  <c:v>45799</c:v>
                </c:pt>
                <c:pt idx="873">
                  <c:v>45800</c:v>
                </c:pt>
                <c:pt idx="874">
                  <c:v>45801</c:v>
                </c:pt>
                <c:pt idx="875">
                  <c:v>45802</c:v>
                </c:pt>
                <c:pt idx="876">
                  <c:v>45803</c:v>
                </c:pt>
                <c:pt idx="877">
                  <c:v>45804</c:v>
                </c:pt>
                <c:pt idx="878">
                  <c:v>45805</c:v>
                </c:pt>
                <c:pt idx="879">
                  <c:v>45806</c:v>
                </c:pt>
                <c:pt idx="880">
                  <c:v>45807</c:v>
                </c:pt>
                <c:pt idx="881">
                  <c:v>45808</c:v>
                </c:pt>
                <c:pt idx="882">
                  <c:v>45809</c:v>
                </c:pt>
                <c:pt idx="883">
                  <c:v>45810</c:v>
                </c:pt>
                <c:pt idx="884">
                  <c:v>45811</c:v>
                </c:pt>
                <c:pt idx="885">
                  <c:v>45812</c:v>
                </c:pt>
                <c:pt idx="886">
                  <c:v>45813</c:v>
                </c:pt>
                <c:pt idx="887">
                  <c:v>45814</c:v>
                </c:pt>
                <c:pt idx="888">
                  <c:v>45815</c:v>
                </c:pt>
                <c:pt idx="889">
                  <c:v>45816</c:v>
                </c:pt>
                <c:pt idx="890">
                  <c:v>45817</c:v>
                </c:pt>
                <c:pt idx="891">
                  <c:v>45818</c:v>
                </c:pt>
                <c:pt idx="892">
                  <c:v>45819</c:v>
                </c:pt>
                <c:pt idx="893">
                  <c:v>45820</c:v>
                </c:pt>
                <c:pt idx="894">
                  <c:v>45821</c:v>
                </c:pt>
                <c:pt idx="895">
                  <c:v>45822</c:v>
                </c:pt>
                <c:pt idx="896">
                  <c:v>45823</c:v>
                </c:pt>
                <c:pt idx="897">
                  <c:v>45824</c:v>
                </c:pt>
                <c:pt idx="898">
                  <c:v>45825</c:v>
                </c:pt>
                <c:pt idx="899">
                  <c:v>45826</c:v>
                </c:pt>
                <c:pt idx="900">
                  <c:v>45827</c:v>
                </c:pt>
                <c:pt idx="901">
                  <c:v>45828</c:v>
                </c:pt>
                <c:pt idx="902">
                  <c:v>45829</c:v>
                </c:pt>
                <c:pt idx="903">
                  <c:v>45830</c:v>
                </c:pt>
                <c:pt idx="904">
                  <c:v>45831</c:v>
                </c:pt>
                <c:pt idx="905">
                  <c:v>45832</c:v>
                </c:pt>
                <c:pt idx="906">
                  <c:v>45833</c:v>
                </c:pt>
                <c:pt idx="907">
                  <c:v>45834</c:v>
                </c:pt>
                <c:pt idx="908">
                  <c:v>45835</c:v>
                </c:pt>
                <c:pt idx="909">
                  <c:v>45836</c:v>
                </c:pt>
                <c:pt idx="910">
                  <c:v>45837</c:v>
                </c:pt>
                <c:pt idx="911">
                  <c:v>45838</c:v>
                </c:pt>
                <c:pt idx="912">
                  <c:v>45839</c:v>
                </c:pt>
                <c:pt idx="913">
                  <c:v>45840</c:v>
                </c:pt>
                <c:pt idx="914">
                  <c:v>45841</c:v>
                </c:pt>
                <c:pt idx="915">
                  <c:v>45842</c:v>
                </c:pt>
                <c:pt idx="916">
                  <c:v>45843</c:v>
                </c:pt>
                <c:pt idx="917">
                  <c:v>45844</c:v>
                </c:pt>
                <c:pt idx="918">
                  <c:v>45845</c:v>
                </c:pt>
                <c:pt idx="919">
                  <c:v>45846</c:v>
                </c:pt>
                <c:pt idx="920">
                  <c:v>45847</c:v>
                </c:pt>
                <c:pt idx="921">
                  <c:v>45848</c:v>
                </c:pt>
                <c:pt idx="922">
                  <c:v>45849</c:v>
                </c:pt>
                <c:pt idx="923">
                  <c:v>45850</c:v>
                </c:pt>
                <c:pt idx="924">
                  <c:v>45851</c:v>
                </c:pt>
                <c:pt idx="925">
                  <c:v>45852</c:v>
                </c:pt>
                <c:pt idx="926">
                  <c:v>45853</c:v>
                </c:pt>
                <c:pt idx="927">
                  <c:v>45854</c:v>
                </c:pt>
                <c:pt idx="928">
                  <c:v>45855</c:v>
                </c:pt>
                <c:pt idx="929">
                  <c:v>45856</c:v>
                </c:pt>
                <c:pt idx="930">
                  <c:v>45857</c:v>
                </c:pt>
                <c:pt idx="931">
                  <c:v>45858</c:v>
                </c:pt>
                <c:pt idx="932">
                  <c:v>45859</c:v>
                </c:pt>
                <c:pt idx="933">
                  <c:v>45860</c:v>
                </c:pt>
                <c:pt idx="934">
                  <c:v>45861</c:v>
                </c:pt>
                <c:pt idx="935">
                  <c:v>45862</c:v>
                </c:pt>
                <c:pt idx="936">
                  <c:v>45863</c:v>
                </c:pt>
                <c:pt idx="937">
                  <c:v>45864</c:v>
                </c:pt>
                <c:pt idx="938">
                  <c:v>45865</c:v>
                </c:pt>
                <c:pt idx="939">
                  <c:v>45866</c:v>
                </c:pt>
                <c:pt idx="940">
                  <c:v>45867</c:v>
                </c:pt>
                <c:pt idx="941">
                  <c:v>45868</c:v>
                </c:pt>
                <c:pt idx="942">
                  <c:v>45869</c:v>
                </c:pt>
                <c:pt idx="943">
                  <c:v>45870</c:v>
                </c:pt>
                <c:pt idx="944">
                  <c:v>45871</c:v>
                </c:pt>
                <c:pt idx="945">
                  <c:v>45872</c:v>
                </c:pt>
                <c:pt idx="946">
                  <c:v>45873</c:v>
                </c:pt>
                <c:pt idx="947">
                  <c:v>45874</c:v>
                </c:pt>
                <c:pt idx="948">
                  <c:v>45875</c:v>
                </c:pt>
                <c:pt idx="949">
                  <c:v>45876</c:v>
                </c:pt>
                <c:pt idx="950">
                  <c:v>45877</c:v>
                </c:pt>
                <c:pt idx="951">
                  <c:v>45878</c:v>
                </c:pt>
                <c:pt idx="952">
                  <c:v>45879</c:v>
                </c:pt>
                <c:pt idx="953">
                  <c:v>45880</c:v>
                </c:pt>
                <c:pt idx="954">
                  <c:v>45881</c:v>
                </c:pt>
                <c:pt idx="955">
                  <c:v>45882</c:v>
                </c:pt>
                <c:pt idx="956">
                  <c:v>45883</c:v>
                </c:pt>
                <c:pt idx="957">
                  <c:v>45884</c:v>
                </c:pt>
                <c:pt idx="958">
                  <c:v>45885</c:v>
                </c:pt>
                <c:pt idx="959">
                  <c:v>45886</c:v>
                </c:pt>
                <c:pt idx="960">
                  <c:v>45887</c:v>
                </c:pt>
                <c:pt idx="961">
                  <c:v>45888</c:v>
                </c:pt>
                <c:pt idx="962">
                  <c:v>45889</c:v>
                </c:pt>
                <c:pt idx="963">
                  <c:v>45890</c:v>
                </c:pt>
                <c:pt idx="964">
                  <c:v>45891</c:v>
                </c:pt>
                <c:pt idx="965">
                  <c:v>45892</c:v>
                </c:pt>
                <c:pt idx="966">
                  <c:v>45893</c:v>
                </c:pt>
                <c:pt idx="967">
                  <c:v>45894</c:v>
                </c:pt>
                <c:pt idx="968">
                  <c:v>45895</c:v>
                </c:pt>
                <c:pt idx="969">
                  <c:v>45896</c:v>
                </c:pt>
                <c:pt idx="970">
                  <c:v>45897</c:v>
                </c:pt>
                <c:pt idx="971">
                  <c:v>45898</c:v>
                </c:pt>
                <c:pt idx="972">
                  <c:v>45899</c:v>
                </c:pt>
                <c:pt idx="973">
                  <c:v>45900</c:v>
                </c:pt>
                <c:pt idx="974">
                  <c:v>45901</c:v>
                </c:pt>
                <c:pt idx="975">
                  <c:v>45902</c:v>
                </c:pt>
                <c:pt idx="976">
                  <c:v>45903</c:v>
                </c:pt>
                <c:pt idx="977">
                  <c:v>45904</c:v>
                </c:pt>
                <c:pt idx="978">
                  <c:v>45905</c:v>
                </c:pt>
                <c:pt idx="979">
                  <c:v>45906</c:v>
                </c:pt>
                <c:pt idx="980">
                  <c:v>45907</c:v>
                </c:pt>
                <c:pt idx="981">
                  <c:v>45908</c:v>
                </c:pt>
                <c:pt idx="982">
                  <c:v>45909</c:v>
                </c:pt>
                <c:pt idx="983">
                  <c:v>45910</c:v>
                </c:pt>
                <c:pt idx="984">
                  <c:v>45911</c:v>
                </c:pt>
                <c:pt idx="985">
                  <c:v>45912</c:v>
                </c:pt>
                <c:pt idx="986">
                  <c:v>45913</c:v>
                </c:pt>
                <c:pt idx="987">
                  <c:v>45914</c:v>
                </c:pt>
                <c:pt idx="988">
                  <c:v>45915</c:v>
                </c:pt>
                <c:pt idx="989">
                  <c:v>45916</c:v>
                </c:pt>
                <c:pt idx="990">
                  <c:v>45917</c:v>
                </c:pt>
                <c:pt idx="991">
                  <c:v>45918</c:v>
                </c:pt>
                <c:pt idx="992">
                  <c:v>45919</c:v>
                </c:pt>
                <c:pt idx="993">
                  <c:v>45920</c:v>
                </c:pt>
                <c:pt idx="994">
                  <c:v>45921</c:v>
                </c:pt>
                <c:pt idx="995">
                  <c:v>45922</c:v>
                </c:pt>
                <c:pt idx="996">
                  <c:v>45923</c:v>
                </c:pt>
                <c:pt idx="997">
                  <c:v>45924</c:v>
                </c:pt>
                <c:pt idx="998">
                  <c:v>45925</c:v>
                </c:pt>
                <c:pt idx="999">
                  <c:v>45926</c:v>
                </c:pt>
                <c:pt idx="1000">
                  <c:v>45927</c:v>
                </c:pt>
                <c:pt idx="1001">
                  <c:v>45928</c:v>
                </c:pt>
                <c:pt idx="1002">
                  <c:v>45929</c:v>
                </c:pt>
                <c:pt idx="1003">
                  <c:v>45930</c:v>
                </c:pt>
                <c:pt idx="1004">
                  <c:v>45931</c:v>
                </c:pt>
                <c:pt idx="1005">
                  <c:v>45932</c:v>
                </c:pt>
                <c:pt idx="1006">
                  <c:v>45933</c:v>
                </c:pt>
                <c:pt idx="1007">
                  <c:v>45934</c:v>
                </c:pt>
                <c:pt idx="1008">
                  <c:v>45935</c:v>
                </c:pt>
                <c:pt idx="1009">
                  <c:v>45936</c:v>
                </c:pt>
                <c:pt idx="1010">
                  <c:v>45937</c:v>
                </c:pt>
                <c:pt idx="1011">
                  <c:v>45938</c:v>
                </c:pt>
                <c:pt idx="1012">
                  <c:v>45939</c:v>
                </c:pt>
                <c:pt idx="1013">
                  <c:v>45940</c:v>
                </c:pt>
                <c:pt idx="1014">
                  <c:v>45941</c:v>
                </c:pt>
                <c:pt idx="1015">
                  <c:v>45942</c:v>
                </c:pt>
                <c:pt idx="1016">
                  <c:v>45943</c:v>
                </c:pt>
                <c:pt idx="1017">
                  <c:v>45944</c:v>
                </c:pt>
                <c:pt idx="1018">
                  <c:v>45945</c:v>
                </c:pt>
                <c:pt idx="1019">
                  <c:v>45946</c:v>
                </c:pt>
                <c:pt idx="1020">
                  <c:v>45947</c:v>
                </c:pt>
                <c:pt idx="1021">
                  <c:v>45948</c:v>
                </c:pt>
                <c:pt idx="1022">
                  <c:v>45949</c:v>
                </c:pt>
                <c:pt idx="1023">
                  <c:v>45950</c:v>
                </c:pt>
                <c:pt idx="1024">
                  <c:v>45951</c:v>
                </c:pt>
                <c:pt idx="1025">
                  <c:v>45952</c:v>
                </c:pt>
                <c:pt idx="1026">
                  <c:v>45953</c:v>
                </c:pt>
                <c:pt idx="1027">
                  <c:v>45954</c:v>
                </c:pt>
                <c:pt idx="1028">
                  <c:v>45955</c:v>
                </c:pt>
                <c:pt idx="1029">
                  <c:v>45956</c:v>
                </c:pt>
                <c:pt idx="1030">
                  <c:v>45957</c:v>
                </c:pt>
                <c:pt idx="1031">
                  <c:v>45958</c:v>
                </c:pt>
                <c:pt idx="1032">
                  <c:v>45959</c:v>
                </c:pt>
                <c:pt idx="1033">
                  <c:v>45960</c:v>
                </c:pt>
                <c:pt idx="1034">
                  <c:v>45961</c:v>
                </c:pt>
                <c:pt idx="1035">
                  <c:v>45962</c:v>
                </c:pt>
                <c:pt idx="1036">
                  <c:v>45963</c:v>
                </c:pt>
                <c:pt idx="1037">
                  <c:v>45964</c:v>
                </c:pt>
                <c:pt idx="1038">
                  <c:v>45965</c:v>
                </c:pt>
                <c:pt idx="1039">
                  <c:v>45966</c:v>
                </c:pt>
                <c:pt idx="1040">
                  <c:v>45967</c:v>
                </c:pt>
                <c:pt idx="1041">
                  <c:v>45968</c:v>
                </c:pt>
                <c:pt idx="1042">
                  <c:v>45969</c:v>
                </c:pt>
                <c:pt idx="1043">
                  <c:v>45970</c:v>
                </c:pt>
                <c:pt idx="1044">
                  <c:v>45971</c:v>
                </c:pt>
                <c:pt idx="1045">
                  <c:v>45972</c:v>
                </c:pt>
                <c:pt idx="1046">
                  <c:v>45973</c:v>
                </c:pt>
                <c:pt idx="1047">
                  <c:v>45974</c:v>
                </c:pt>
                <c:pt idx="1048">
                  <c:v>45975</c:v>
                </c:pt>
                <c:pt idx="1049">
                  <c:v>45976</c:v>
                </c:pt>
                <c:pt idx="1050">
                  <c:v>45977</c:v>
                </c:pt>
                <c:pt idx="1051">
                  <c:v>45978</c:v>
                </c:pt>
                <c:pt idx="1052">
                  <c:v>45979</c:v>
                </c:pt>
                <c:pt idx="1053">
                  <c:v>45980</c:v>
                </c:pt>
                <c:pt idx="1054">
                  <c:v>45981</c:v>
                </c:pt>
                <c:pt idx="1055">
                  <c:v>45982</c:v>
                </c:pt>
                <c:pt idx="1056">
                  <c:v>45983</c:v>
                </c:pt>
                <c:pt idx="1057">
                  <c:v>45984</c:v>
                </c:pt>
                <c:pt idx="1058">
                  <c:v>45985</c:v>
                </c:pt>
                <c:pt idx="1059">
                  <c:v>45986</c:v>
                </c:pt>
                <c:pt idx="1060">
                  <c:v>45987</c:v>
                </c:pt>
                <c:pt idx="1061">
                  <c:v>45988</c:v>
                </c:pt>
                <c:pt idx="1062">
                  <c:v>45989</c:v>
                </c:pt>
                <c:pt idx="1063">
                  <c:v>45990</c:v>
                </c:pt>
                <c:pt idx="1064">
                  <c:v>45991</c:v>
                </c:pt>
                <c:pt idx="1065">
                  <c:v>45992</c:v>
                </c:pt>
                <c:pt idx="1066">
                  <c:v>45993</c:v>
                </c:pt>
                <c:pt idx="1067">
                  <c:v>45994</c:v>
                </c:pt>
                <c:pt idx="1068">
                  <c:v>45995</c:v>
                </c:pt>
                <c:pt idx="1069">
                  <c:v>45996</c:v>
                </c:pt>
                <c:pt idx="1070">
                  <c:v>45997</c:v>
                </c:pt>
                <c:pt idx="1071">
                  <c:v>45998</c:v>
                </c:pt>
                <c:pt idx="1072">
                  <c:v>45999</c:v>
                </c:pt>
                <c:pt idx="1073">
                  <c:v>46000</c:v>
                </c:pt>
                <c:pt idx="1074">
                  <c:v>46001</c:v>
                </c:pt>
                <c:pt idx="1075">
                  <c:v>46002</c:v>
                </c:pt>
                <c:pt idx="1076">
                  <c:v>46003</c:v>
                </c:pt>
                <c:pt idx="1077">
                  <c:v>46004</c:v>
                </c:pt>
                <c:pt idx="1078">
                  <c:v>46005</c:v>
                </c:pt>
                <c:pt idx="1079">
                  <c:v>46006</c:v>
                </c:pt>
                <c:pt idx="1080">
                  <c:v>46007</c:v>
                </c:pt>
                <c:pt idx="1081">
                  <c:v>46008</c:v>
                </c:pt>
                <c:pt idx="1082">
                  <c:v>46009</c:v>
                </c:pt>
                <c:pt idx="1083">
                  <c:v>46010</c:v>
                </c:pt>
                <c:pt idx="1084">
                  <c:v>46011</c:v>
                </c:pt>
                <c:pt idx="1085">
                  <c:v>46012</c:v>
                </c:pt>
                <c:pt idx="1086">
                  <c:v>46013</c:v>
                </c:pt>
                <c:pt idx="1087">
                  <c:v>46014</c:v>
                </c:pt>
                <c:pt idx="1088">
                  <c:v>46015</c:v>
                </c:pt>
                <c:pt idx="1089">
                  <c:v>46016</c:v>
                </c:pt>
                <c:pt idx="1090">
                  <c:v>46017</c:v>
                </c:pt>
                <c:pt idx="1091">
                  <c:v>46018</c:v>
                </c:pt>
                <c:pt idx="1092">
                  <c:v>46019</c:v>
                </c:pt>
                <c:pt idx="1093">
                  <c:v>46020</c:v>
                </c:pt>
                <c:pt idx="1094">
                  <c:v>46021</c:v>
                </c:pt>
                <c:pt idx="1095">
                  <c:v>46022</c:v>
                </c:pt>
                <c:pt idx="1096">
                  <c:v>46023</c:v>
                </c:pt>
                <c:pt idx="1097">
                  <c:v>46024</c:v>
                </c:pt>
                <c:pt idx="1098">
                  <c:v>46025</c:v>
                </c:pt>
                <c:pt idx="1099">
                  <c:v>46026</c:v>
                </c:pt>
                <c:pt idx="1100">
                  <c:v>46027</c:v>
                </c:pt>
                <c:pt idx="1101">
                  <c:v>46028</c:v>
                </c:pt>
                <c:pt idx="1102">
                  <c:v>46029</c:v>
                </c:pt>
                <c:pt idx="1103">
                  <c:v>46030</c:v>
                </c:pt>
                <c:pt idx="1104">
                  <c:v>46031</c:v>
                </c:pt>
                <c:pt idx="1105">
                  <c:v>46032</c:v>
                </c:pt>
                <c:pt idx="1106">
                  <c:v>46033</c:v>
                </c:pt>
                <c:pt idx="1107">
                  <c:v>46034</c:v>
                </c:pt>
                <c:pt idx="1108">
                  <c:v>46035</c:v>
                </c:pt>
                <c:pt idx="1109">
                  <c:v>46036</c:v>
                </c:pt>
                <c:pt idx="1110">
                  <c:v>46037</c:v>
                </c:pt>
                <c:pt idx="1111">
                  <c:v>46038</c:v>
                </c:pt>
                <c:pt idx="1112">
                  <c:v>46039</c:v>
                </c:pt>
                <c:pt idx="1113">
                  <c:v>46040</c:v>
                </c:pt>
                <c:pt idx="1114">
                  <c:v>46041</c:v>
                </c:pt>
                <c:pt idx="1115">
                  <c:v>46042</c:v>
                </c:pt>
                <c:pt idx="1116">
                  <c:v>46043</c:v>
                </c:pt>
                <c:pt idx="1117">
                  <c:v>46044</c:v>
                </c:pt>
                <c:pt idx="1118">
                  <c:v>46045</c:v>
                </c:pt>
                <c:pt idx="1119">
                  <c:v>46046</c:v>
                </c:pt>
                <c:pt idx="1120">
                  <c:v>46047</c:v>
                </c:pt>
                <c:pt idx="1121">
                  <c:v>46048</c:v>
                </c:pt>
                <c:pt idx="1122">
                  <c:v>46049</c:v>
                </c:pt>
                <c:pt idx="1123">
                  <c:v>46050</c:v>
                </c:pt>
                <c:pt idx="1124">
                  <c:v>46051</c:v>
                </c:pt>
                <c:pt idx="1125">
                  <c:v>46052</c:v>
                </c:pt>
                <c:pt idx="1126">
                  <c:v>46053</c:v>
                </c:pt>
                <c:pt idx="1127">
                  <c:v>46054</c:v>
                </c:pt>
                <c:pt idx="1128">
                  <c:v>46055</c:v>
                </c:pt>
                <c:pt idx="1129">
                  <c:v>46056</c:v>
                </c:pt>
                <c:pt idx="1130">
                  <c:v>46057</c:v>
                </c:pt>
                <c:pt idx="1131">
                  <c:v>46058</c:v>
                </c:pt>
                <c:pt idx="1132">
                  <c:v>46059</c:v>
                </c:pt>
                <c:pt idx="1133">
                  <c:v>46060</c:v>
                </c:pt>
                <c:pt idx="1134">
                  <c:v>46061</c:v>
                </c:pt>
                <c:pt idx="1135">
                  <c:v>46062</c:v>
                </c:pt>
                <c:pt idx="1136">
                  <c:v>46063</c:v>
                </c:pt>
                <c:pt idx="1137">
                  <c:v>46064</c:v>
                </c:pt>
                <c:pt idx="1138">
                  <c:v>46065</c:v>
                </c:pt>
                <c:pt idx="1139">
                  <c:v>46066</c:v>
                </c:pt>
                <c:pt idx="1140">
                  <c:v>46067</c:v>
                </c:pt>
                <c:pt idx="1141">
                  <c:v>46068</c:v>
                </c:pt>
                <c:pt idx="1142">
                  <c:v>46069</c:v>
                </c:pt>
                <c:pt idx="1143">
                  <c:v>46070</c:v>
                </c:pt>
                <c:pt idx="1144">
                  <c:v>46071</c:v>
                </c:pt>
                <c:pt idx="1145">
                  <c:v>46072</c:v>
                </c:pt>
                <c:pt idx="1146">
                  <c:v>46073</c:v>
                </c:pt>
                <c:pt idx="1147">
                  <c:v>46074</c:v>
                </c:pt>
                <c:pt idx="1148">
                  <c:v>46075</c:v>
                </c:pt>
                <c:pt idx="1149">
                  <c:v>46076</c:v>
                </c:pt>
                <c:pt idx="1150">
                  <c:v>46077</c:v>
                </c:pt>
                <c:pt idx="1151">
                  <c:v>46078</c:v>
                </c:pt>
                <c:pt idx="1152">
                  <c:v>46079</c:v>
                </c:pt>
                <c:pt idx="1153">
                  <c:v>46080</c:v>
                </c:pt>
                <c:pt idx="1154">
                  <c:v>46081</c:v>
                </c:pt>
                <c:pt idx="1155">
                  <c:v>46082</c:v>
                </c:pt>
                <c:pt idx="1156">
                  <c:v>46083</c:v>
                </c:pt>
                <c:pt idx="1157">
                  <c:v>46084</c:v>
                </c:pt>
                <c:pt idx="1158">
                  <c:v>46085</c:v>
                </c:pt>
                <c:pt idx="1159">
                  <c:v>46086</c:v>
                </c:pt>
                <c:pt idx="1160">
                  <c:v>46087</c:v>
                </c:pt>
                <c:pt idx="1161">
                  <c:v>46088</c:v>
                </c:pt>
                <c:pt idx="1162">
                  <c:v>46089</c:v>
                </c:pt>
                <c:pt idx="1163">
                  <c:v>46090</c:v>
                </c:pt>
                <c:pt idx="1164">
                  <c:v>46091</c:v>
                </c:pt>
                <c:pt idx="1165">
                  <c:v>46092</c:v>
                </c:pt>
                <c:pt idx="1166">
                  <c:v>46093</c:v>
                </c:pt>
                <c:pt idx="1167">
                  <c:v>46094</c:v>
                </c:pt>
                <c:pt idx="1168">
                  <c:v>46095</c:v>
                </c:pt>
                <c:pt idx="1169">
                  <c:v>46096</c:v>
                </c:pt>
                <c:pt idx="1170">
                  <c:v>46097</c:v>
                </c:pt>
                <c:pt idx="1171">
                  <c:v>46098</c:v>
                </c:pt>
                <c:pt idx="1172">
                  <c:v>46099</c:v>
                </c:pt>
                <c:pt idx="1173">
                  <c:v>46100</c:v>
                </c:pt>
                <c:pt idx="1174">
                  <c:v>46101</c:v>
                </c:pt>
                <c:pt idx="1175">
                  <c:v>46102</c:v>
                </c:pt>
                <c:pt idx="1176">
                  <c:v>46103</c:v>
                </c:pt>
                <c:pt idx="1177">
                  <c:v>46104</c:v>
                </c:pt>
                <c:pt idx="1178">
                  <c:v>46105</c:v>
                </c:pt>
                <c:pt idx="1179">
                  <c:v>46106</c:v>
                </c:pt>
                <c:pt idx="1180">
                  <c:v>46107</c:v>
                </c:pt>
                <c:pt idx="1181">
                  <c:v>46108</c:v>
                </c:pt>
                <c:pt idx="1182">
                  <c:v>46109</c:v>
                </c:pt>
                <c:pt idx="1183">
                  <c:v>46110</c:v>
                </c:pt>
                <c:pt idx="1184">
                  <c:v>46111</c:v>
                </c:pt>
                <c:pt idx="1185">
                  <c:v>46112</c:v>
                </c:pt>
              </c:numCache>
            </c:numRef>
          </c:cat>
          <c:val>
            <c:numRef>
              <c:f>'store forecast'!$C$2:$C$1187</c:f>
              <c:numCache>
                <c:formatCode>General</c:formatCode>
                <c:ptCount val="1186"/>
                <c:pt idx="730" formatCode="&quot;$&quot;#,##0.00">
                  <c:v>1213.148571428572</c:v>
                </c:pt>
                <c:pt idx="731" formatCode="&quot;$&quot;#,##0.00">
                  <c:v>1213.1601226919379</c:v>
                </c:pt>
                <c:pt idx="732" formatCode="&quot;$&quot;#,##0.00">
                  <c:v>1213.1716739553183</c:v>
                </c:pt>
                <c:pt idx="733" formatCode="&quot;$&quot;#,##0.00">
                  <c:v>1213.1832252186844</c:v>
                </c:pt>
                <c:pt idx="734" formatCode="&quot;$&quot;#,##0.00">
                  <c:v>1213.1947764820648</c:v>
                </c:pt>
                <c:pt idx="735" formatCode="&quot;$&quot;#,##0.00">
                  <c:v>1213.2063277454306</c:v>
                </c:pt>
                <c:pt idx="736" formatCode="&quot;$&quot;#,##0.00">
                  <c:v>1213.217879008811</c:v>
                </c:pt>
                <c:pt idx="737" formatCode="&quot;$&quot;#,##0.00">
                  <c:v>1213.2294302721768</c:v>
                </c:pt>
                <c:pt idx="738" formatCode="&quot;$&quot;#,##0.00">
                  <c:v>1213.2409815355575</c:v>
                </c:pt>
                <c:pt idx="739" formatCode="&quot;$&quot;#,##0.00">
                  <c:v>1213.2525327989233</c:v>
                </c:pt>
                <c:pt idx="740" formatCode="&quot;$&quot;#,##0.00">
                  <c:v>1213.2640840623037</c:v>
                </c:pt>
                <c:pt idx="741" formatCode="&quot;$&quot;#,##0.00">
                  <c:v>1213.2756353256696</c:v>
                </c:pt>
                <c:pt idx="742" formatCode="&quot;$&quot;#,##0.00">
                  <c:v>1213.28718658905</c:v>
                </c:pt>
                <c:pt idx="743" formatCode="&quot;$&quot;#,##0.00">
                  <c:v>1213.2987378524158</c:v>
                </c:pt>
                <c:pt idx="744" formatCode="&quot;$&quot;#,##0.00">
                  <c:v>1213.3102891157964</c:v>
                </c:pt>
                <c:pt idx="745" formatCode="&quot;$&quot;#,##0.00">
                  <c:v>1213.3218403791623</c:v>
                </c:pt>
                <c:pt idx="746" formatCode="&quot;$&quot;#,##0.00">
                  <c:v>1213.3333916425427</c:v>
                </c:pt>
                <c:pt idx="747" formatCode="&quot;$&quot;#,##0.00">
                  <c:v>1213.3449429059085</c:v>
                </c:pt>
                <c:pt idx="748" formatCode="&quot;$&quot;#,##0.00">
                  <c:v>1213.3564941692889</c:v>
                </c:pt>
                <c:pt idx="749" formatCode="&quot;$&quot;#,##0.00">
                  <c:v>1213.368045432655</c:v>
                </c:pt>
                <c:pt idx="750" formatCode="&quot;$&quot;#,##0.00">
                  <c:v>1213.3795966960354</c:v>
                </c:pt>
                <c:pt idx="751" formatCode="&quot;$&quot;#,##0.00">
                  <c:v>1213.3911479594012</c:v>
                </c:pt>
                <c:pt idx="752" formatCode="&quot;$&quot;#,##0.00">
                  <c:v>1213.4026992227816</c:v>
                </c:pt>
                <c:pt idx="753" formatCode="&quot;$&quot;#,##0.00">
                  <c:v>1213.4142504861475</c:v>
                </c:pt>
                <c:pt idx="754" formatCode="&quot;$&quot;#,##0.00">
                  <c:v>1213.4258017495281</c:v>
                </c:pt>
                <c:pt idx="755" formatCode="&quot;$&quot;#,##0.00">
                  <c:v>1213.4373530128939</c:v>
                </c:pt>
                <c:pt idx="756" formatCode="&quot;$&quot;#,##0.00">
                  <c:v>1213.4489042762743</c:v>
                </c:pt>
                <c:pt idx="757" formatCode="&quot;$&quot;#,##0.00">
                  <c:v>1213.4604555396402</c:v>
                </c:pt>
                <c:pt idx="758" formatCode="&quot;$&quot;#,##0.00">
                  <c:v>1213.4720068030206</c:v>
                </c:pt>
                <c:pt idx="759" formatCode="&quot;$&quot;#,##0.00">
                  <c:v>1213.4835580663866</c:v>
                </c:pt>
                <c:pt idx="760" formatCode="&quot;$&quot;#,##0.00">
                  <c:v>1213.495109329767</c:v>
                </c:pt>
                <c:pt idx="761" formatCode="&quot;$&quot;#,##0.00">
                  <c:v>1213.5066605931329</c:v>
                </c:pt>
                <c:pt idx="762" formatCode="&quot;$&quot;#,##0.00">
                  <c:v>1213.5182118565133</c:v>
                </c:pt>
                <c:pt idx="763" formatCode="&quot;$&quot;#,##0.00">
                  <c:v>1213.5297631198791</c:v>
                </c:pt>
                <c:pt idx="764" formatCode="&quot;$&quot;#,##0.00">
                  <c:v>1213.5413143832595</c:v>
                </c:pt>
                <c:pt idx="765" formatCode="&quot;$&quot;#,##0.00">
                  <c:v>1213.5528656466256</c:v>
                </c:pt>
                <c:pt idx="766" formatCode="&quot;$&quot;#,##0.00">
                  <c:v>1213.564416910006</c:v>
                </c:pt>
                <c:pt idx="767" formatCode="&quot;$&quot;#,##0.00">
                  <c:v>1213.5759681733718</c:v>
                </c:pt>
                <c:pt idx="768" formatCode="&quot;$&quot;#,##0.00">
                  <c:v>1213.5875194367522</c:v>
                </c:pt>
                <c:pt idx="769" formatCode="&quot;$&quot;#,##0.00">
                  <c:v>1213.5990707001181</c:v>
                </c:pt>
                <c:pt idx="770" formatCode="&quot;$&quot;#,##0.00">
                  <c:v>1213.6106219634987</c:v>
                </c:pt>
                <c:pt idx="771" formatCode="&quot;$&quot;#,##0.00">
                  <c:v>1213.6221732268646</c:v>
                </c:pt>
                <c:pt idx="772" formatCode="&quot;$&quot;#,##0.00">
                  <c:v>1213.633724490245</c:v>
                </c:pt>
                <c:pt idx="773" formatCode="&quot;$&quot;#,##0.00">
                  <c:v>1213.6452757536108</c:v>
                </c:pt>
                <c:pt idx="774" formatCode="&quot;$&quot;#,##0.00">
                  <c:v>1213.6568270169912</c:v>
                </c:pt>
                <c:pt idx="775" formatCode="&quot;$&quot;#,##0.00">
                  <c:v>1213.6683782803573</c:v>
                </c:pt>
                <c:pt idx="776" formatCode="&quot;$&quot;#,##0.00">
                  <c:v>1213.6799295437377</c:v>
                </c:pt>
                <c:pt idx="777" formatCode="&quot;$&quot;#,##0.00">
                  <c:v>1213.6914808071035</c:v>
                </c:pt>
                <c:pt idx="778" formatCode="&quot;$&quot;#,##0.00">
                  <c:v>1213.7030320704839</c:v>
                </c:pt>
                <c:pt idx="779" formatCode="&quot;$&quot;#,##0.00">
                  <c:v>1213.7145833338498</c:v>
                </c:pt>
                <c:pt idx="780" formatCode="&quot;$&quot;#,##0.00">
                  <c:v>1213.7261345972304</c:v>
                </c:pt>
                <c:pt idx="781" formatCode="&quot;$&quot;#,##0.00">
                  <c:v>1213.7376858605962</c:v>
                </c:pt>
                <c:pt idx="782" formatCode="&quot;$&quot;#,##0.00">
                  <c:v>1213.7492371239766</c:v>
                </c:pt>
                <c:pt idx="783" formatCode="&quot;$&quot;#,##0.00">
                  <c:v>1213.7607883873425</c:v>
                </c:pt>
                <c:pt idx="784" formatCode="&quot;$&quot;#,##0.00">
                  <c:v>1213.7723396507229</c:v>
                </c:pt>
                <c:pt idx="785" formatCode="&quot;$&quot;#,##0.00">
                  <c:v>1213.7838909140887</c:v>
                </c:pt>
                <c:pt idx="786" formatCode="&quot;$&quot;#,##0.00">
                  <c:v>1213.7954421774693</c:v>
                </c:pt>
                <c:pt idx="787" formatCode="&quot;$&quot;#,##0.00">
                  <c:v>1213.8069934408352</c:v>
                </c:pt>
                <c:pt idx="788" formatCode="&quot;$&quot;#,##0.00">
                  <c:v>1213.8185447042156</c:v>
                </c:pt>
                <c:pt idx="789" formatCode="&quot;$&quot;#,##0.00">
                  <c:v>1213.8300959675814</c:v>
                </c:pt>
                <c:pt idx="790" formatCode="&quot;$&quot;#,##0.00">
                  <c:v>1213.8416472309618</c:v>
                </c:pt>
                <c:pt idx="791" formatCode="&quot;$&quot;#,##0.00">
                  <c:v>1213.8531984943279</c:v>
                </c:pt>
                <c:pt idx="792" formatCode="&quot;$&quot;#,##0.00">
                  <c:v>1213.8647497577083</c:v>
                </c:pt>
                <c:pt idx="793" formatCode="&quot;$&quot;#,##0.00">
                  <c:v>1213.8763010210741</c:v>
                </c:pt>
                <c:pt idx="794" formatCode="&quot;$&quot;#,##0.00">
                  <c:v>1213.8878522844545</c:v>
                </c:pt>
                <c:pt idx="795" formatCode="&quot;$&quot;#,##0.00">
                  <c:v>1213.8994035478204</c:v>
                </c:pt>
                <c:pt idx="796" formatCode="&quot;$&quot;#,##0.00">
                  <c:v>1213.910954811201</c:v>
                </c:pt>
                <c:pt idx="797" formatCode="&quot;$&quot;#,##0.00">
                  <c:v>1213.9225060745669</c:v>
                </c:pt>
                <c:pt idx="798" formatCode="&quot;$&quot;#,##0.00">
                  <c:v>1213.9340573379473</c:v>
                </c:pt>
                <c:pt idx="799" formatCode="&quot;$&quot;#,##0.00">
                  <c:v>1213.9456086013131</c:v>
                </c:pt>
                <c:pt idx="800" formatCode="&quot;$&quot;#,##0.00">
                  <c:v>1213.9571598646935</c:v>
                </c:pt>
                <c:pt idx="801" formatCode="&quot;$&quot;#,##0.00">
                  <c:v>1213.9687111280596</c:v>
                </c:pt>
                <c:pt idx="802" formatCode="&quot;$&quot;#,##0.00">
                  <c:v>1213.98026239144</c:v>
                </c:pt>
                <c:pt idx="803" formatCode="&quot;$&quot;#,##0.00">
                  <c:v>1213.9918136548058</c:v>
                </c:pt>
                <c:pt idx="804" formatCode="&quot;$&quot;#,##0.00">
                  <c:v>1214.0033649181862</c:v>
                </c:pt>
                <c:pt idx="805" formatCode="&quot;$&quot;#,##0.00">
                  <c:v>1214.0149161815521</c:v>
                </c:pt>
                <c:pt idx="806" formatCode="&quot;$&quot;#,##0.00">
                  <c:v>1214.0264674449325</c:v>
                </c:pt>
                <c:pt idx="807" formatCode="&quot;$&quot;#,##0.00">
                  <c:v>1214.0380187082985</c:v>
                </c:pt>
                <c:pt idx="808" formatCode="&quot;$&quot;#,##0.00">
                  <c:v>1214.0495699716789</c:v>
                </c:pt>
                <c:pt idx="809" formatCode="&quot;$&quot;#,##0.00">
                  <c:v>1214.0611212350448</c:v>
                </c:pt>
                <c:pt idx="810" formatCode="&quot;$&quot;#,##0.00">
                  <c:v>1214.0726724984252</c:v>
                </c:pt>
                <c:pt idx="811" formatCode="&quot;$&quot;#,##0.00">
                  <c:v>1214.084223761791</c:v>
                </c:pt>
                <c:pt idx="812" formatCode="&quot;$&quot;#,##0.00">
                  <c:v>1214.0957750251716</c:v>
                </c:pt>
                <c:pt idx="813" formatCode="&quot;$&quot;#,##0.00">
                  <c:v>1214.1073262885375</c:v>
                </c:pt>
                <c:pt idx="814" formatCode="&quot;$&quot;#,##0.00">
                  <c:v>1214.1188775519179</c:v>
                </c:pt>
                <c:pt idx="815" formatCode="&quot;$&quot;#,##0.00">
                  <c:v>1214.1304288152837</c:v>
                </c:pt>
                <c:pt idx="816" formatCode="&quot;$&quot;#,##0.00">
                  <c:v>1214.1419800786641</c:v>
                </c:pt>
                <c:pt idx="817" formatCode="&quot;$&quot;#,##0.00">
                  <c:v>1214.1535313420302</c:v>
                </c:pt>
                <c:pt idx="818" formatCode="&quot;$&quot;#,##0.00">
                  <c:v>1214.1650826054106</c:v>
                </c:pt>
                <c:pt idx="819" formatCode="&quot;$&quot;#,##0.00">
                  <c:v>1214.1766338687764</c:v>
                </c:pt>
                <c:pt idx="820" formatCode="&quot;$&quot;#,##0.00">
                  <c:v>1214.1881851321568</c:v>
                </c:pt>
                <c:pt idx="821" formatCode="&quot;$&quot;#,##0.00">
                  <c:v>1214.1997363955227</c:v>
                </c:pt>
                <c:pt idx="822" formatCode="&quot;$&quot;#,##0.00">
                  <c:v>1214.2112876589033</c:v>
                </c:pt>
                <c:pt idx="823" formatCode="&quot;$&quot;#,##0.00">
                  <c:v>1214.2228389222691</c:v>
                </c:pt>
                <c:pt idx="824" formatCode="&quot;$&quot;#,##0.00">
                  <c:v>1214.2343901856495</c:v>
                </c:pt>
                <c:pt idx="825" formatCode="&quot;$&quot;#,##0.00">
                  <c:v>1214.2459414490154</c:v>
                </c:pt>
                <c:pt idx="826" formatCode="&quot;$&quot;#,##0.00">
                  <c:v>1214.2574927123958</c:v>
                </c:pt>
                <c:pt idx="827" formatCode="&quot;$&quot;#,##0.00">
                  <c:v>1214.2690439757616</c:v>
                </c:pt>
                <c:pt idx="828" formatCode="&quot;$&quot;#,##0.00">
                  <c:v>1214.2805952391423</c:v>
                </c:pt>
                <c:pt idx="829" formatCode="&quot;$&quot;#,##0.00">
                  <c:v>1214.2921465025081</c:v>
                </c:pt>
                <c:pt idx="830" formatCode="&quot;$&quot;#,##0.00">
                  <c:v>1214.3036977658885</c:v>
                </c:pt>
                <c:pt idx="831" formatCode="&quot;$&quot;#,##0.00">
                  <c:v>1214.3152490292543</c:v>
                </c:pt>
                <c:pt idx="832" formatCode="&quot;$&quot;#,##0.00">
                  <c:v>1214.3268002926347</c:v>
                </c:pt>
                <c:pt idx="833" formatCode="&quot;$&quot;#,##0.00">
                  <c:v>1214.3383515560008</c:v>
                </c:pt>
                <c:pt idx="834" formatCode="&quot;$&quot;#,##0.00">
                  <c:v>1214.3499028193812</c:v>
                </c:pt>
                <c:pt idx="835" formatCode="&quot;$&quot;#,##0.00">
                  <c:v>1214.3614540827471</c:v>
                </c:pt>
                <c:pt idx="836" formatCode="&quot;$&quot;#,##0.00">
                  <c:v>1214.3730053461275</c:v>
                </c:pt>
                <c:pt idx="837" formatCode="&quot;$&quot;#,##0.00">
                  <c:v>1214.3845566094933</c:v>
                </c:pt>
                <c:pt idx="838" formatCode="&quot;$&quot;#,##0.00">
                  <c:v>1214.3961078728739</c:v>
                </c:pt>
                <c:pt idx="839" formatCode="&quot;$&quot;#,##0.00">
                  <c:v>1214.4076591362398</c:v>
                </c:pt>
                <c:pt idx="840" formatCode="&quot;$&quot;#,##0.00">
                  <c:v>1214.4192103996202</c:v>
                </c:pt>
                <c:pt idx="841" formatCode="&quot;$&quot;#,##0.00">
                  <c:v>1214.430761662986</c:v>
                </c:pt>
                <c:pt idx="842" formatCode="&quot;$&quot;#,##0.00">
                  <c:v>1214.4423129263664</c:v>
                </c:pt>
                <c:pt idx="843" formatCode="&quot;$&quot;#,##0.00">
                  <c:v>1214.4538641897325</c:v>
                </c:pt>
                <c:pt idx="844" formatCode="&quot;$&quot;#,##0.00">
                  <c:v>1214.4654154531129</c:v>
                </c:pt>
                <c:pt idx="845" formatCode="&quot;$&quot;#,##0.00">
                  <c:v>1214.4769667164787</c:v>
                </c:pt>
                <c:pt idx="846" formatCode="&quot;$&quot;#,##0.00">
                  <c:v>1214.4885179798591</c:v>
                </c:pt>
                <c:pt idx="847" formatCode="&quot;$&quot;#,##0.00">
                  <c:v>1214.500069243225</c:v>
                </c:pt>
                <c:pt idx="848" formatCode="&quot;$&quot;#,##0.00">
                  <c:v>1214.5116205066056</c:v>
                </c:pt>
                <c:pt idx="849" formatCode="&quot;$&quot;#,##0.00">
                  <c:v>1214.5231717699714</c:v>
                </c:pt>
                <c:pt idx="850" formatCode="&quot;$&quot;#,##0.00">
                  <c:v>1214.5347230333518</c:v>
                </c:pt>
                <c:pt idx="851" formatCode="&quot;$&quot;#,##0.00">
                  <c:v>1214.5462742967177</c:v>
                </c:pt>
                <c:pt idx="852" formatCode="&quot;$&quot;#,##0.00">
                  <c:v>1214.5578255600981</c:v>
                </c:pt>
                <c:pt idx="853" formatCode="&quot;$&quot;#,##0.00">
                  <c:v>1214.5693768234639</c:v>
                </c:pt>
                <c:pt idx="854" formatCode="&quot;$&quot;#,##0.00">
                  <c:v>1214.5809280868446</c:v>
                </c:pt>
                <c:pt idx="855" formatCode="&quot;$&quot;#,##0.00">
                  <c:v>1214.5924793502104</c:v>
                </c:pt>
                <c:pt idx="856" formatCode="&quot;$&quot;#,##0.00">
                  <c:v>1214.6040306135908</c:v>
                </c:pt>
                <c:pt idx="857" formatCode="&quot;$&quot;#,##0.00">
                  <c:v>1214.6155818769566</c:v>
                </c:pt>
                <c:pt idx="858" formatCode="&quot;$&quot;#,##0.00">
                  <c:v>1214.627133140337</c:v>
                </c:pt>
                <c:pt idx="859" formatCode="&quot;$&quot;#,##0.00">
                  <c:v>1214.6386844037031</c:v>
                </c:pt>
                <c:pt idx="860" formatCode="&quot;$&quot;#,##0.00">
                  <c:v>1214.6502356670835</c:v>
                </c:pt>
                <c:pt idx="861" formatCode="&quot;$&quot;#,##0.00">
                  <c:v>1214.6617869304494</c:v>
                </c:pt>
                <c:pt idx="862" formatCode="&quot;$&quot;#,##0.00">
                  <c:v>1214.6733381938297</c:v>
                </c:pt>
                <c:pt idx="863" formatCode="&quot;$&quot;#,##0.00">
                  <c:v>1214.6848894571956</c:v>
                </c:pt>
                <c:pt idx="864" formatCode="&quot;$&quot;#,##0.00">
                  <c:v>1214.6964407205762</c:v>
                </c:pt>
                <c:pt idx="865" formatCode="&quot;$&quot;#,##0.00">
                  <c:v>1214.7079919839421</c:v>
                </c:pt>
                <c:pt idx="866" formatCode="&quot;$&quot;#,##0.00">
                  <c:v>1214.7195432473225</c:v>
                </c:pt>
                <c:pt idx="867" formatCode="&quot;$&quot;#,##0.00">
                  <c:v>1214.7310945106883</c:v>
                </c:pt>
                <c:pt idx="868" formatCode="&quot;$&quot;#,##0.00">
                  <c:v>1214.7426457740687</c:v>
                </c:pt>
                <c:pt idx="869" formatCode="&quot;$&quot;#,##0.00">
                  <c:v>1214.7541970374348</c:v>
                </c:pt>
                <c:pt idx="870" formatCode="&quot;$&quot;#,##0.00">
                  <c:v>1214.7657483008152</c:v>
                </c:pt>
                <c:pt idx="871" formatCode="&quot;$&quot;#,##0.00">
                  <c:v>1214.777299564181</c:v>
                </c:pt>
                <c:pt idx="872" formatCode="&quot;$&quot;#,##0.00">
                  <c:v>1214.7888508275614</c:v>
                </c:pt>
                <c:pt idx="873" formatCode="&quot;$&quot;#,##0.00">
                  <c:v>1214.8004020909273</c:v>
                </c:pt>
                <c:pt idx="874" formatCode="&quot;$&quot;#,##0.00">
                  <c:v>1214.8119533543077</c:v>
                </c:pt>
                <c:pt idx="875" formatCode="&quot;$&quot;#,##0.00">
                  <c:v>1214.8235046176737</c:v>
                </c:pt>
                <c:pt idx="876" formatCode="&quot;$&quot;#,##0.00">
                  <c:v>1214.8350558810541</c:v>
                </c:pt>
                <c:pt idx="877" formatCode="&quot;$&quot;#,##0.00">
                  <c:v>1214.84660714442</c:v>
                </c:pt>
                <c:pt idx="878" formatCode="&quot;$&quot;#,##0.00">
                  <c:v>1214.8581584078004</c:v>
                </c:pt>
                <c:pt idx="879" formatCode="&quot;$&quot;#,##0.00">
                  <c:v>1214.8697096711662</c:v>
                </c:pt>
                <c:pt idx="880" formatCode="&quot;$&quot;#,##0.00">
                  <c:v>1214.8812609345468</c:v>
                </c:pt>
                <c:pt idx="881" formatCode="&quot;$&quot;#,##0.00">
                  <c:v>1214.8928121979127</c:v>
                </c:pt>
                <c:pt idx="882" formatCode="&quot;$&quot;#,##0.00">
                  <c:v>1214.9043634612931</c:v>
                </c:pt>
                <c:pt idx="883" formatCode="&quot;$&quot;#,##0.00">
                  <c:v>1214.9159147246589</c:v>
                </c:pt>
                <c:pt idx="884" formatCode="&quot;$&quot;#,##0.00">
                  <c:v>1214.9274659880393</c:v>
                </c:pt>
                <c:pt idx="885" formatCode="&quot;$&quot;#,##0.00">
                  <c:v>1214.9390172514054</c:v>
                </c:pt>
                <c:pt idx="886" formatCode="&quot;$&quot;#,##0.00">
                  <c:v>1214.9505685147858</c:v>
                </c:pt>
                <c:pt idx="887" formatCode="&quot;$&quot;#,##0.00">
                  <c:v>1214.9621197781516</c:v>
                </c:pt>
                <c:pt idx="888" formatCode="&quot;$&quot;#,##0.00">
                  <c:v>1214.973671041532</c:v>
                </c:pt>
                <c:pt idx="889" formatCode="&quot;$&quot;#,##0.00">
                  <c:v>1214.9852223048979</c:v>
                </c:pt>
                <c:pt idx="890" formatCode="&quot;$&quot;#,##0.00">
                  <c:v>1214.9967735682785</c:v>
                </c:pt>
                <c:pt idx="891" formatCode="&quot;$&quot;#,##0.00">
                  <c:v>1215.0083248316444</c:v>
                </c:pt>
                <c:pt idx="892" formatCode="&quot;$&quot;#,##0.00">
                  <c:v>1215.0198760950248</c:v>
                </c:pt>
                <c:pt idx="893" formatCode="&quot;$&quot;#,##0.00">
                  <c:v>1215.0314273583906</c:v>
                </c:pt>
                <c:pt idx="894" formatCode="&quot;$&quot;#,##0.00">
                  <c:v>1215.042978621771</c:v>
                </c:pt>
                <c:pt idx="895" formatCode="&quot;$&quot;#,##0.00">
                  <c:v>1215.0545298851368</c:v>
                </c:pt>
                <c:pt idx="896" formatCode="&quot;$&quot;#,##0.00">
                  <c:v>1215.0660811485175</c:v>
                </c:pt>
                <c:pt idx="897" formatCode="&quot;$&quot;#,##0.00">
                  <c:v>1215.0776324118833</c:v>
                </c:pt>
                <c:pt idx="898" formatCode="&quot;$&quot;#,##0.00">
                  <c:v>1215.0891836752637</c:v>
                </c:pt>
                <c:pt idx="899" formatCode="&quot;$&quot;#,##0.00">
                  <c:v>1215.1007349386296</c:v>
                </c:pt>
                <c:pt idx="900" formatCode="&quot;$&quot;#,##0.00">
                  <c:v>1215.11228620201</c:v>
                </c:pt>
                <c:pt idx="901" formatCode="&quot;$&quot;#,##0.00">
                  <c:v>1215.123837465376</c:v>
                </c:pt>
                <c:pt idx="902" formatCode="&quot;$&quot;#,##0.00">
                  <c:v>1215.1353887287564</c:v>
                </c:pt>
                <c:pt idx="903" formatCode="&quot;$&quot;#,##0.00">
                  <c:v>1215.1469399921223</c:v>
                </c:pt>
                <c:pt idx="904" formatCode="&quot;$&quot;#,##0.00">
                  <c:v>1215.1584912555027</c:v>
                </c:pt>
                <c:pt idx="905" formatCode="&quot;$&quot;#,##0.00">
                  <c:v>1215.1700425188685</c:v>
                </c:pt>
                <c:pt idx="906" formatCode="&quot;$&quot;#,##0.00">
                  <c:v>1215.1815937822491</c:v>
                </c:pt>
                <c:pt idx="907" formatCode="&quot;$&quot;#,##0.00">
                  <c:v>1215.193145045615</c:v>
                </c:pt>
                <c:pt idx="908" formatCode="&quot;$&quot;#,##0.00">
                  <c:v>1215.2046963089954</c:v>
                </c:pt>
                <c:pt idx="909" formatCode="&quot;$&quot;#,##0.00">
                  <c:v>1215.2162475723612</c:v>
                </c:pt>
                <c:pt idx="910" formatCode="&quot;$&quot;#,##0.00">
                  <c:v>1215.2277988357416</c:v>
                </c:pt>
                <c:pt idx="911" formatCode="&quot;$&quot;#,##0.00">
                  <c:v>1215.2393500991077</c:v>
                </c:pt>
                <c:pt idx="912" formatCode="&quot;$&quot;#,##0.00">
                  <c:v>1215.2509013624881</c:v>
                </c:pt>
                <c:pt idx="913" formatCode="&quot;$&quot;#,##0.00">
                  <c:v>1215.2624526258539</c:v>
                </c:pt>
                <c:pt idx="914" formatCode="&quot;$&quot;#,##0.00">
                  <c:v>1215.2740038892343</c:v>
                </c:pt>
                <c:pt idx="915" formatCode="&quot;$&quot;#,##0.00">
                  <c:v>1215.2855551526002</c:v>
                </c:pt>
                <c:pt idx="916" formatCode="&quot;$&quot;#,##0.00">
                  <c:v>1215.2971064159806</c:v>
                </c:pt>
                <c:pt idx="917" formatCode="&quot;$&quot;#,##0.00">
                  <c:v>1215.3086576793467</c:v>
                </c:pt>
                <c:pt idx="918" formatCode="&quot;$&quot;#,##0.00">
                  <c:v>1215.320208942727</c:v>
                </c:pt>
                <c:pt idx="919" formatCode="&quot;$&quot;#,##0.00">
                  <c:v>1215.3317602060929</c:v>
                </c:pt>
                <c:pt idx="920" formatCode="&quot;$&quot;#,##0.00">
                  <c:v>1215.3433114694733</c:v>
                </c:pt>
                <c:pt idx="921" formatCode="&quot;$&quot;#,##0.00">
                  <c:v>1215.3548627328391</c:v>
                </c:pt>
                <c:pt idx="922" formatCode="&quot;$&quot;#,##0.00">
                  <c:v>1215.3664139962198</c:v>
                </c:pt>
                <c:pt idx="923" formatCode="&quot;$&quot;#,##0.00">
                  <c:v>1215.3779652595856</c:v>
                </c:pt>
                <c:pt idx="924" formatCode="&quot;$&quot;#,##0.00">
                  <c:v>1215.389516522966</c:v>
                </c:pt>
                <c:pt idx="925" formatCode="&quot;$&quot;#,##0.00">
                  <c:v>1215.4010677863319</c:v>
                </c:pt>
                <c:pt idx="926" formatCode="&quot;$&quot;#,##0.00">
                  <c:v>1215.4126190497122</c:v>
                </c:pt>
                <c:pt idx="927" formatCode="&quot;$&quot;#,##0.00">
                  <c:v>1215.4241703130783</c:v>
                </c:pt>
                <c:pt idx="928" formatCode="&quot;$&quot;#,##0.00">
                  <c:v>1215.4357215764587</c:v>
                </c:pt>
                <c:pt idx="929" formatCode="&quot;$&quot;#,##0.00">
                  <c:v>1215.4472728398246</c:v>
                </c:pt>
                <c:pt idx="930" formatCode="&quot;$&quot;#,##0.00">
                  <c:v>1215.458824103205</c:v>
                </c:pt>
                <c:pt idx="931" formatCode="&quot;$&quot;#,##0.00">
                  <c:v>1215.4703753665708</c:v>
                </c:pt>
                <c:pt idx="932" formatCode="&quot;$&quot;#,##0.00">
                  <c:v>1215.4819266299514</c:v>
                </c:pt>
                <c:pt idx="933" formatCode="&quot;$&quot;#,##0.00">
                  <c:v>1215.4934778933173</c:v>
                </c:pt>
                <c:pt idx="934" formatCode="&quot;$&quot;#,##0.00">
                  <c:v>1215.5050291566977</c:v>
                </c:pt>
                <c:pt idx="935" formatCode="&quot;$&quot;#,##0.00">
                  <c:v>1215.5165804200635</c:v>
                </c:pt>
                <c:pt idx="936" formatCode="&quot;$&quot;#,##0.00">
                  <c:v>1215.5281316834439</c:v>
                </c:pt>
                <c:pt idx="937" formatCode="&quot;$&quot;#,##0.00">
                  <c:v>1215.5396829468098</c:v>
                </c:pt>
                <c:pt idx="938" formatCode="&quot;$&quot;#,##0.00">
                  <c:v>1215.5512342101904</c:v>
                </c:pt>
                <c:pt idx="939" formatCode="&quot;$&quot;#,##0.00">
                  <c:v>1215.5627854735562</c:v>
                </c:pt>
                <c:pt idx="940" formatCode="&quot;$&quot;#,##0.00">
                  <c:v>1215.5743367369366</c:v>
                </c:pt>
                <c:pt idx="941" formatCode="&quot;$&quot;#,##0.00">
                  <c:v>1215.5858880003025</c:v>
                </c:pt>
                <c:pt idx="942" formatCode="&quot;$&quot;#,##0.00">
                  <c:v>1215.5974392636829</c:v>
                </c:pt>
                <c:pt idx="943" formatCode="&quot;$&quot;#,##0.00">
                  <c:v>1215.6089905270489</c:v>
                </c:pt>
                <c:pt idx="944" formatCode="&quot;$&quot;#,##0.00">
                  <c:v>1215.6205417904293</c:v>
                </c:pt>
                <c:pt idx="945" formatCode="&quot;$&quot;#,##0.00">
                  <c:v>1215.6320930537952</c:v>
                </c:pt>
                <c:pt idx="946" formatCode="&quot;$&quot;#,##0.00">
                  <c:v>1215.6436443171756</c:v>
                </c:pt>
                <c:pt idx="947" formatCode="&quot;$&quot;#,##0.00">
                  <c:v>1215.6551955805414</c:v>
                </c:pt>
                <c:pt idx="948" formatCode="&quot;$&quot;#,##0.00">
                  <c:v>1215.6667468439221</c:v>
                </c:pt>
                <c:pt idx="949" formatCode="&quot;$&quot;#,##0.00">
                  <c:v>1215.6782981072879</c:v>
                </c:pt>
                <c:pt idx="950" formatCode="&quot;$&quot;#,##0.00">
                  <c:v>1215.6898493706683</c:v>
                </c:pt>
                <c:pt idx="951" formatCode="&quot;$&quot;#,##0.00">
                  <c:v>1215.7014006340341</c:v>
                </c:pt>
                <c:pt idx="952" formatCode="&quot;$&quot;#,##0.00">
                  <c:v>1215.7129518974145</c:v>
                </c:pt>
                <c:pt idx="953" formatCode="&quot;$&quot;#,##0.00">
                  <c:v>1215.7245031607806</c:v>
                </c:pt>
                <c:pt idx="954" formatCode="&quot;$&quot;#,##0.00">
                  <c:v>1215.736054424161</c:v>
                </c:pt>
                <c:pt idx="955" formatCode="&quot;$&quot;#,##0.00">
                  <c:v>1215.7476056875269</c:v>
                </c:pt>
                <c:pt idx="956" formatCode="&quot;$&quot;#,##0.00">
                  <c:v>1215.7591569509073</c:v>
                </c:pt>
                <c:pt idx="957" formatCode="&quot;$&quot;#,##0.00">
                  <c:v>1215.7707082142731</c:v>
                </c:pt>
                <c:pt idx="958" formatCode="&quot;$&quot;#,##0.00">
                  <c:v>1215.7822594776535</c:v>
                </c:pt>
                <c:pt idx="959" formatCode="&quot;$&quot;#,##0.00">
                  <c:v>1215.7938107410196</c:v>
                </c:pt>
                <c:pt idx="960" formatCode="&quot;$&quot;#,##0.00">
                  <c:v>1215.8053620044</c:v>
                </c:pt>
                <c:pt idx="961" formatCode="&quot;$&quot;#,##0.00">
                  <c:v>1215.8169132677658</c:v>
                </c:pt>
                <c:pt idx="962" formatCode="&quot;$&quot;#,##0.00">
                  <c:v>1215.8284645311462</c:v>
                </c:pt>
                <c:pt idx="963" formatCode="&quot;$&quot;#,##0.00">
                  <c:v>1215.8400157945121</c:v>
                </c:pt>
                <c:pt idx="964" formatCode="&quot;$&quot;#,##0.00">
                  <c:v>1215.8515670578927</c:v>
                </c:pt>
                <c:pt idx="965" formatCode="&quot;$&quot;#,##0.00">
                  <c:v>1215.8631183212585</c:v>
                </c:pt>
                <c:pt idx="966" formatCode="&quot;$&quot;#,##0.00">
                  <c:v>1215.8746695846389</c:v>
                </c:pt>
                <c:pt idx="967" formatCode="&quot;$&quot;#,##0.00">
                  <c:v>1215.8862208480048</c:v>
                </c:pt>
                <c:pt idx="968" formatCode="&quot;$&quot;#,##0.00">
                  <c:v>1215.8977721113852</c:v>
                </c:pt>
                <c:pt idx="969" formatCode="&quot;$&quot;#,##0.00">
                  <c:v>1215.9093233747512</c:v>
                </c:pt>
                <c:pt idx="970" formatCode="&quot;$&quot;#,##0.00">
                  <c:v>1215.9208746381316</c:v>
                </c:pt>
                <c:pt idx="971" formatCode="&quot;$&quot;#,##0.00">
                  <c:v>1215.9324259014975</c:v>
                </c:pt>
                <c:pt idx="972" formatCode="&quot;$&quot;#,##0.00">
                  <c:v>1215.9439771648779</c:v>
                </c:pt>
                <c:pt idx="973" formatCode="&quot;$&quot;#,##0.00">
                  <c:v>1215.9555284282437</c:v>
                </c:pt>
                <c:pt idx="974" formatCode="&quot;$&quot;#,##0.00">
                  <c:v>1215.9670796916243</c:v>
                </c:pt>
                <c:pt idx="975" formatCode="&quot;$&quot;#,##0.00">
                  <c:v>1215.9786309549902</c:v>
                </c:pt>
                <c:pt idx="976" formatCode="&quot;$&quot;#,##0.00">
                  <c:v>1215.9901822183706</c:v>
                </c:pt>
                <c:pt idx="977" formatCode="&quot;$&quot;#,##0.00">
                  <c:v>1216.0017334817364</c:v>
                </c:pt>
                <c:pt idx="978" formatCode="&quot;$&quot;#,##0.00">
                  <c:v>1216.0132847451168</c:v>
                </c:pt>
                <c:pt idx="979" formatCode="&quot;$&quot;#,##0.00">
                  <c:v>1216.0248360084827</c:v>
                </c:pt>
                <c:pt idx="980" formatCode="&quot;$&quot;#,##0.00">
                  <c:v>1216.0363872718633</c:v>
                </c:pt>
                <c:pt idx="981" formatCode="&quot;$&quot;#,##0.00">
                  <c:v>1216.0479385352292</c:v>
                </c:pt>
                <c:pt idx="982" formatCode="&quot;$&quot;#,##0.00">
                  <c:v>1216.0594897986095</c:v>
                </c:pt>
                <c:pt idx="983" formatCode="&quot;$&quot;#,##0.00">
                  <c:v>1216.0710410619754</c:v>
                </c:pt>
                <c:pt idx="984" formatCode="&quot;$&quot;#,##0.00">
                  <c:v>1216.0825923253558</c:v>
                </c:pt>
                <c:pt idx="985" formatCode="&quot;$&quot;#,##0.00">
                  <c:v>1216.0941435887219</c:v>
                </c:pt>
                <c:pt idx="986" formatCode="&quot;$&quot;#,##0.00">
                  <c:v>1216.1056948521023</c:v>
                </c:pt>
                <c:pt idx="987" formatCode="&quot;$&quot;#,##0.00">
                  <c:v>1216.1172461154681</c:v>
                </c:pt>
                <c:pt idx="988" formatCode="&quot;$&quot;#,##0.00">
                  <c:v>1216.1287973788485</c:v>
                </c:pt>
                <c:pt idx="989" formatCode="&quot;$&quot;#,##0.00">
                  <c:v>1216.1403486422143</c:v>
                </c:pt>
                <c:pt idx="990" formatCode="&quot;$&quot;#,##0.00">
                  <c:v>1216.151899905595</c:v>
                </c:pt>
                <c:pt idx="991" formatCode="&quot;$&quot;#,##0.00">
                  <c:v>1216.1634511689608</c:v>
                </c:pt>
                <c:pt idx="992" formatCode="&quot;$&quot;#,##0.00">
                  <c:v>1216.1750024323412</c:v>
                </c:pt>
                <c:pt idx="993" formatCode="&quot;$&quot;#,##0.00">
                  <c:v>1216.1865536957071</c:v>
                </c:pt>
                <c:pt idx="994" formatCode="&quot;$&quot;#,##0.00">
                  <c:v>1216.1981049590875</c:v>
                </c:pt>
                <c:pt idx="995" formatCode="&quot;$&quot;#,##0.00">
                  <c:v>1216.2096562224535</c:v>
                </c:pt>
                <c:pt idx="996" formatCode="&quot;$&quot;#,##0.00">
                  <c:v>1216.2212074858339</c:v>
                </c:pt>
                <c:pt idx="997" formatCode="&quot;$&quot;#,##0.00">
                  <c:v>1216.2327587491998</c:v>
                </c:pt>
                <c:pt idx="998" formatCode="&quot;$&quot;#,##0.00">
                  <c:v>1216.2443100125802</c:v>
                </c:pt>
                <c:pt idx="999" formatCode="&quot;$&quot;#,##0.00">
                  <c:v>1216.255861275946</c:v>
                </c:pt>
                <c:pt idx="1000" formatCode="&quot;$&quot;#,##0.00">
                  <c:v>1216.2674125393264</c:v>
                </c:pt>
                <c:pt idx="1001" formatCode="&quot;$&quot;#,##0.00">
                  <c:v>1216.2789638026925</c:v>
                </c:pt>
                <c:pt idx="1002" formatCode="&quot;$&quot;#,##0.00">
                  <c:v>1216.2905150660729</c:v>
                </c:pt>
                <c:pt idx="1003" formatCode="&quot;$&quot;#,##0.00">
                  <c:v>1216.3020663294387</c:v>
                </c:pt>
                <c:pt idx="1004" formatCode="&quot;$&quot;#,##0.00">
                  <c:v>1216.3136175928191</c:v>
                </c:pt>
                <c:pt idx="1005" formatCode="&quot;$&quot;#,##0.00">
                  <c:v>1216.325168856185</c:v>
                </c:pt>
                <c:pt idx="1006" formatCode="&quot;$&quot;#,##0.00">
                  <c:v>1216.3367201195656</c:v>
                </c:pt>
                <c:pt idx="1007" formatCode="&quot;$&quot;#,##0.00">
                  <c:v>1216.3482713829314</c:v>
                </c:pt>
                <c:pt idx="1008" formatCode="&quot;$&quot;#,##0.00">
                  <c:v>1216.3598226463118</c:v>
                </c:pt>
                <c:pt idx="1009" formatCode="&quot;$&quot;#,##0.00">
                  <c:v>1216.3713739096777</c:v>
                </c:pt>
                <c:pt idx="1010" formatCode="&quot;$&quot;#,##0.00">
                  <c:v>1216.3829251730581</c:v>
                </c:pt>
                <c:pt idx="1011" formatCode="&quot;$&quot;#,##0.00">
                  <c:v>1216.3944764364242</c:v>
                </c:pt>
                <c:pt idx="1012" formatCode="&quot;$&quot;#,##0.00">
                  <c:v>1216.4060276998046</c:v>
                </c:pt>
                <c:pt idx="1013" formatCode="&quot;$&quot;#,##0.00">
                  <c:v>1216.4175789631704</c:v>
                </c:pt>
                <c:pt idx="1014" formatCode="&quot;$&quot;#,##0.00">
                  <c:v>1216.4291302265508</c:v>
                </c:pt>
                <c:pt idx="1015" formatCode="&quot;$&quot;#,##0.00">
                  <c:v>1216.4406814899166</c:v>
                </c:pt>
                <c:pt idx="1016" formatCode="&quot;$&quot;#,##0.00">
                  <c:v>1216.4522327532973</c:v>
                </c:pt>
                <c:pt idx="1017" formatCode="&quot;$&quot;#,##0.00">
                  <c:v>1216.4637840166631</c:v>
                </c:pt>
                <c:pt idx="1018" formatCode="&quot;$&quot;#,##0.00">
                  <c:v>1216.4753352800435</c:v>
                </c:pt>
                <c:pt idx="1019" formatCode="&quot;$&quot;#,##0.00">
                  <c:v>1216.4868865434094</c:v>
                </c:pt>
                <c:pt idx="1020" formatCode="&quot;$&quot;#,##0.00">
                  <c:v>1216.4984378067898</c:v>
                </c:pt>
                <c:pt idx="1021" formatCode="&quot;$&quot;#,##0.00">
                  <c:v>1216.5099890701556</c:v>
                </c:pt>
                <c:pt idx="1022" formatCode="&quot;$&quot;#,##0.00">
                  <c:v>1216.5215403335362</c:v>
                </c:pt>
                <c:pt idx="1023" formatCode="&quot;$&quot;#,##0.00">
                  <c:v>1216.5330915969021</c:v>
                </c:pt>
                <c:pt idx="1024" formatCode="&quot;$&quot;#,##0.00">
                  <c:v>1216.5446428602825</c:v>
                </c:pt>
                <c:pt idx="1025" formatCode="&quot;$&quot;#,##0.00">
                  <c:v>1216.5561941236483</c:v>
                </c:pt>
                <c:pt idx="1026" formatCode="&quot;$&quot;#,##0.00">
                  <c:v>1216.5677453870287</c:v>
                </c:pt>
                <c:pt idx="1027" formatCode="&quot;$&quot;#,##0.00">
                  <c:v>1216.5792966503948</c:v>
                </c:pt>
                <c:pt idx="1028" formatCode="&quot;$&quot;#,##0.00">
                  <c:v>1216.5908479137752</c:v>
                </c:pt>
                <c:pt idx="1029" formatCode="&quot;$&quot;#,##0.00">
                  <c:v>1216.602399177141</c:v>
                </c:pt>
                <c:pt idx="1030" formatCode="&quot;$&quot;#,##0.00">
                  <c:v>1216.6139504405214</c:v>
                </c:pt>
                <c:pt idx="1031" formatCode="&quot;$&quot;#,##0.00">
                  <c:v>1216.6255017038873</c:v>
                </c:pt>
                <c:pt idx="1032" formatCode="&quot;$&quot;#,##0.00">
                  <c:v>1216.6370529672679</c:v>
                </c:pt>
                <c:pt idx="1033" formatCode="&quot;$&quot;#,##0.00">
                  <c:v>1216.6486042306337</c:v>
                </c:pt>
                <c:pt idx="1034" formatCode="&quot;$&quot;#,##0.00">
                  <c:v>1216.6601554940141</c:v>
                </c:pt>
                <c:pt idx="1035" formatCode="&quot;$&quot;#,##0.00">
                  <c:v>1216.67170675738</c:v>
                </c:pt>
                <c:pt idx="1036" formatCode="&quot;$&quot;#,##0.00">
                  <c:v>1216.6832580207604</c:v>
                </c:pt>
                <c:pt idx="1037" formatCode="&quot;$&quot;#,##0.00">
                  <c:v>1216.6948092841264</c:v>
                </c:pt>
                <c:pt idx="1038" formatCode="&quot;$&quot;#,##0.00">
                  <c:v>1216.7063605475068</c:v>
                </c:pt>
                <c:pt idx="1039" formatCode="&quot;$&quot;#,##0.00">
                  <c:v>1216.7179118108727</c:v>
                </c:pt>
                <c:pt idx="1040" formatCode="&quot;$&quot;#,##0.00">
                  <c:v>1216.7294630742531</c:v>
                </c:pt>
                <c:pt idx="1041" formatCode="&quot;$&quot;#,##0.00">
                  <c:v>1216.7410143376189</c:v>
                </c:pt>
                <c:pt idx="1042" formatCode="&quot;$&quot;#,##0.00">
                  <c:v>1216.7525656009993</c:v>
                </c:pt>
                <c:pt idx="1043" formatCode="&quot;$&quot;#,##0.00">
                  <c:v>1216.7641168643654</c:v>
                </c:pt>
                <c:pt idx="1044" formatCode="&quot;$&quot;#,##0.00">
                  <c:v>1216.7756681277458</c:v>
                </c:pt>
                <c:pt idx="1045" formatCode="&quot;$&quot;#,##0.00">
                  <c:v>1216.7872193911116</c:v>
                </c:pt>
                <c:pt idx="1046" formatCode="&quot;$&quot;#,##0.00">
                  <c:v>1216.798770654492</c:v>
                </c:pt>
                <c:pt idx="1047" formatCode="&quot;$&quot;#,##0.00">
                  <c:v>1216.8103219178579</c:v>
                </c:pt>
                <c:pt idx="1048" formatCode="&quot;$&quot;#,##0.00">
                  <c:v>1216.8218731812385</c:v>
                </c:pt>
                <c:pt idx="1049" formatCode="&quot;$&quot;#,##0.00">
                  <c:v>1216.8334244446044</c:v>
                </c:pt>
                <c:pt idx="1050" formatCode="&quot;$&quot;#,##0.00">
                  <c:v>1216.8449757079848</c:v>
                </c:pt>
                <c:pt idx="1051" formatCode="&quot;$&quot;#,##0.00">
                  <c:v>1216.8565269713506</c:v>
                </c:pt>
                <c:pt idx="1052" formatCode="&quot;$&quot;#,##0.00">
                  <c:v>1216.868078234731</c:v>
                </c:pt>
                <c:pt idx="1053" formatCode="&quot;$&quot;#,##0.00">
                  <c:v>1216.8796294980971</c:v>
                </c:pt>
                <c:pt idx="1054" formatCode="&quot;$&quot;#,##0.00">
                  <c:v>1216.8911807614775</c:v>
                </c:pt>
                <c:pt idx="1055" formatCode="&quot;$&quot;#,##0.00">
                  <c:v>1216.9027320248433</c:v>
                </c:pt>
                <c:pt idx="1056" formatCode="&quot;$&quot;#,##0.00">
                  <c:v>1216.9142832882237</c:v>
                </c:pt>
                <c:pt idx="1057" formatCode="&quot;$&quot;#,##0.00">
                  <c:v>1216.9258345515896</c:v>
                </c:pt>
                <c:pt idx="1058" formatCode="&quot;$&quot;#,##0.00">
                  <c:v>1216.9373858149702</c:v>
                </c:pt>
                <c:pt idx="1059" formatCode="&quot;$&quot;#,##0.00">
                  <c:v>1216.948937078336</c:v>
                </c:pt>
                <c:pt idx="1060" formatCode="&quot;$&quot;#,##0.00">
                  <c:v>1216.9604883417164</c:v>
                </c:pt>
                <c:pt idx="1061" formatCode="&quot;$&quot;#,##0.00">
                  <c:v>1216.9720396050823</c:v>
                </c:pt>
                <c:pt idx="1062" formatCode="&quot;$&quot;#,##0.00">
                  <c:v>1216.9835908684627</c:v>
                </c:pt>
                <c:pt idx="1063" formatCode="&quot;$&quot;#,##0.00">
                  <c:v>1216.9951421318287</c:v>
                </c:pt>
                <c:pt idx="1064" formatCode="&quot;$&quot;#,##0.00">
                  <c:v>1217.0066933952091</c:v>
                </c:pt>
                <c:pt idx="1065" formatCode="&quot;$&quot;#,##0.00">
                  <c:v>1217.018244658575</c:v>
                </c:pt>
                <c:pt idx="1066" formatCode="&quot;$&quot;#,##0.00">
                  <c:v>1217.0297959219554</c:v>
                </c:pt>
                <c:pt idx="1067" formatCode="&quot;$&quot;#,##0.00">
                  <c:v>1217.0413471853212</c:v>
                </c:pt>
                <c:pt idx="1068" formatCode="&quot;$&quot;#,##0.00">
                  <c:v>1217.0528984487016</c:v>
                </c:pt>
                <c:pt idx="1069" formatCode="&quot;$&quot;#,##0.00">
                  <c:v>1217.0644497120677</c:v>
                </c:pt>
                <c:pt idx="1070" formatCode="&quot;$&quot;#,##0.00">
                  <c:v>1217.0760009754481</c:v>
                </c:pt>
                <c:pt idx="1071" formatCode="&quot;$&quot;#,##0.00">
                  <c:v>1217.0875522388139</c:v>
                </c:pt>
                <c:pt idx="1072" formatCode="&quot;$&quot;#,##0.00">
                  <c:v>1217.0991035021943</c:v>
                </c:pt>
                <c:pt idx="1073" formatCode="&quot;$&quot;#,##0.00">
                  <c:v>1217.1106547655602</c:v>
                </c:pt>
                <c:pt idx="1074" formatCode="&quot;$&quot;#,##0.00">
                  <c:v>1217.1222060289408</c:v>
                </c:pt>
                <c:pt idx="1075" formatCode="&quot;$&quot;#,##0.00">
                  <c:v>1217.1337572923067</c:v>
                </c:pt>
                <c:pt idx="1076" formatCode="&quot;$&quot;#,##0.00">
                  <c:v>1217.1453085556871</c:v>
                </c:pt>
                <c:pt idx="1077" formatCode="&quot;$&quot;#,##0.00">
                  <c:v>1217.1568598190529</c:v>
                </c:pt>
                <c:pt idx="1078" formatCode="&quot;$&quot;#,##0.00">
                  <c:v>1217.1684110824333</c:v>
                </c:pt>
                <c:pt idx="1079" formatCode="&quot;$&quot;#,##0.00">
                  <c:v>1217.1799623457994</c:v>
                </c:pt>
                <c:pt idx="1080" formatCode="&quot;$&quot;#,##0.00">
                  <c:v>1217.1915136091798</c:v>
                </c:pt>
                <c:pt idx="1081" formatCode="&quot;$&quot;#,##0.00">
                  <c:v>1217.2030648725456</c:v>
                </c:pt>
                <c:pt idx="1082" formatCode="&quot;$&quot;#,##0.00">
                  <c:v>1217.214616135926</c:v>
                </c:pt>
                <c:pt idx="1083" formatCode="&quot;$&quot;#,##0.00">
                  <c:v>1217.2261673992919</c:v>
                </c:pt>
                <c:pt idx="1084" formatCode="&quot;$&quot;#,##0.00">
                  <c:v>1217.2377186626725</c:v>
                </c:pt>
                <c:pt idx="1085" formatCode="&quot;$&quot;#,##0.00">
                  <c:v>1217.2492699260383</c:v>
                </c:pt>
                <c:pt idx="1086" formatCode="&quot;$&quot;#,##0.00">
                  <c:v>1217.2608211894187</c:v>
                </c:pt>
                <c:pt idx="1087" formatCode="&quot;$&quot;#,##0.00">
                  <c:v>1217.2723724527846</c:v>
                </c:pt>
                <c:pt idx="1088" formatCode="&quot;$&quot;#,##0.00">
                  <c:v>1217.283923716165</c:v>
                </c:pt>
                <c:pt idx="1089" formatCode="&quot;$&quot;#,##0.00">
                  <c:v>1217.2954749795308</c:v>
                </c:pt>
                <c:pt idx="1090" formatCode="&quot;$&quot;#,##0.00">
                  <c:v>1217.3070262429114</c:v>
                </c:pt>
                <c:pt idx="1091" formatCode="&quot;$&quot;#,##0.00">
                  <c:v>1217.3185775062773</c:v>
                </c:pt>
                <c:pt idx="1092" formatCode="&quot;$&quot;#,##0.00">
                  <c:v>1217.3301287696577</c:v>
                </c:pt>
                <c:pt idx="1093" formatCode="&quot;$&quot;#,##0.00">
                  <c:v>1217.3416800330235</c:v>
                </c:pt>
                <c:pt idx="1094" formatCode="&quot;$&quot;#,##0.00">
                  <c:v>1217.3532312964039</c:v>
                </c:pt>
                <c:pt idx="1095" formatCode="&quot;$&quot;#,##0.00">
                  <c:v>1217.36478255977</c:v>
                </c:pt>
                <c:pt idx="1096" formatCode="&quot;$&quot;#,##0.00">
                  <c:v>1217.3763338231504</c:v>
                </c:pt>
                <c:pt idx="1097" formatCode="&quot;$&quot;#,##0.00">
                  <c:v>1217.3878850865162</c:v>
                </c:pt>
                <c:pt idx="1098" formatCode="&quot;$&quot;#,##0.00">
                  <c:v>1217.3994363498966</c:v>
                </c:pt>
                <c:pt idx="1099" formatCode="&quot;$&quot;#,##0.00">
                  <c:v>1217.4109876132625</c:v>
                </c:pt>
                <c:pt idx="1100" formatCode="&quot;$&quot;#,##0.00">
                  <c:v>1217.4225388766431</c:v>
                </c:pt>
                <c:pt idx="1101" formatCode="&quot;$&quot;#,##0.00">
                  <c:v>1217.4340901400089</c:v>
                </c:pt>
                <c:pt idx="1102" formatCode="&quot;$&quot;#,##0.00">
                  <c:v>1217.4456414033893</c:v>
                </c:pt>
                <c:pt idx="1103" formatCode="&quot;$&quot;#,##0.00">
                  <c:v>1217.4571926667552</c:v>
                </c:pt>
                <c:pt idx="1104" formatCode="&quot;$&quot;#,##0.00">
                  <c:v>1217.4687439301356</c:v>
                </c:pt>
                <c:pt idx="1105" formatCode="&quot;$&quot;#,##0.00">
                  <c:v>1217.4802951935017</c:v>
                </c:pt>
                <c:pt idx="1106" formatCode="&quot;$&quot;#,##0.00">
                  <c:v>1217.4918464568821</c:v>
                </c:pt>
                <c:pt idx="1107" formatCode="&quot;$&quot;#,##0.00">
                  <c:v>1217.5033977202479</c:v>
                </c:pt>
                <c:pt idx="1108" formatCode="&quot;$&quot;#,##0.00">
                  <c:v>1217.5149489836283</c:v>
                </c:pt>
                <c:pt idx="1109" formatCode="&quot;$&quot;#,##0.00">
                  <c:v>1217.5265002469941</c:v>
                </c:pt>
                <c:pt idx="1110" formatCode="&quot;$&quot;#,##0.00">
                  <c:v>1217.5380515103745</c:v>
                </c:pt>
                <c:pt idx="1111" formatCode="&quot;$&quot;#,##0.00">
                  <c:v>1217.5496027737406</c:v>
                </c:pt>
                <c:pt idx="1112" formatCode="&quot;$&quot;#,##0.00">
                  <c:v>1217.561154037121</c:v>
                </c:pt>
                <c:pt idx="1113" formatCode="&quot;$&quot;#,##0.00">
                  <c:v>1217.5727053004869</c:v>
                </c:pt>
                <c:pt idx="1114" formatCode="&quot;$&quot;#,##0.00">
                  <c:v>1217.5842565638673</c:v>
                </c:pt>
                <c:pt idx="1115" formatCode="&quot;$&quot;#,##0.00">
                  <c:v>1217.5958078272331</c:v>
                </c:pt>
                <c:pt idx="1116" formatCode="&quot;$&quot;#,##0.00">
                  <c:v>1217.6073590906137</c:v>
                </c:pt>
                <c:pt idx="1117" formatCode="&quot;$&quot;#,##0.00">
                  <c:v>1217.6189103539796</c:v>
                </c:pt>
                <c:pt idx="1118" formatCode="&quot;$&quot;#,##0.00">
                  <c:v>1217.63046161736</c:v>
                </c:pt>
                <c:pt idx="1119" formatCode="&quot;$&quot;#,##0.00">
                  <c:v>1217.6420128807258</c:v>
                </c:pt>
                <c:pt idx="1120" formatCode="&quot;$&quot;#,##0.00">
                  <c:v>1217.6535641441062</c:v>
                </c:pt>
                <c:pt idx="1121" formatCode="&quot;$&quot;#,##0.00">
                  <c:v>1217.6651154074723</c:v>
                </c:pt>
                <c:pt idx="1122" formatCode="&quot;$&quot;#,##0.00">
                  <c:v>1217.6766666708527</c:v>
                </c:pt>
                <c:pt idx="1123" formatCode="&quot;$&quot;#,##0.00">
                  <c:v>1217.6882179342185</c:v>
                </c:pt>
                <c:pt idx="1124" formatCode="&quot;$&quot;#,##0.00">
                  <c:v>1217.6997691975989</c:v>
                </c:pt>
                <c:pt idx="1125" formatCode="&quot;$&quot;#,##0.00">
                  <c:v>1217.7113204609648</c:v>
                </c:pt>
                <c:pt idx="1126" formatCode="&quot;$&quot;#,##0.00">
                  <c:v>1217.7228717243454</c:v>
                </c:pt>
                <c:pt idx="1127" formatCode="&quot;$&quot;#,##0.00">
                  <c:v>1217.7344229877112</c:v>
                </c:pt>
                <c:pt idx="1128" formatCode="&quot;$&quot;#,##0.00">
                  <c:v>1217.7459742510916</c:v>
                </c:pt>
                <c:pt idx="1129" formatCode="&quot;$&quot;#,##0.00">
                  <c:v>1217.7575255144575</c:v>
                </c:pt>
                <c:pt idx="1130" formatCode="&quot;$&quot;#,##0.00">
                  <c:v>1217.7690767778379</c:v>
                </c:pt>
                <c:pt idx="1131" formatCode="&quot;$&quot;#,##0.00">
                  <c:v>1217.7806280412037</c:v>
                </c:pt>
                <c:pt idx="1132" formatCode="&quot;$&quot;#,##0.00">
                  <c:v>1217.7921793045844</c:v>
                </c:pt>
                <c:pt idx="1133" formatCode="&quot;$&quot;#,##0.00">
                  <c:v>1217.8037305679502</c:v>
                </c:pt>
                <c:pt idx="1134" formatCode="&quot;$&quot;#,##0.00">
                  <c:v>1217.8152818313306</c:v>
                </c:pt>
                <c:pt idx="1135" formatCode="&quot;$&quot;#,##0.00">
                  <c:v>1217.8268330946964</c:v>
                </c:pt>
                <c:pt idx="1136" formatCode="&quot;$&quot;#,##0.00">
                  <c:v>1217.8383843580768</c:v>
                </c:pt>
                <c:pt idx="1137" formatCode="&quot;$&quot;#,##0.00">
                  <c:v>1217.8499356214429</c:v>
                </c:pt>
                <c:pt idx="1138" formatCode="&quot;$&quot;#,##0.00">
                  <c:v>1217.8614868848233</c:v>
                </c:pt>
                <c:pt idx="1139" formatCode="&quot;$&quot;#,##0.00">
                  <c:v>1217.8730381481892</c:v>
                </c:pt>
                <c:pt idx="1140" formatCode="&quot;$&quot;#,##0.00">
                  <c:v>1217.8845894115696</c:v>
                </c:pt>
                <c:pt idx="1141" formatCode="&quot;$&quot;#,##0.00">
                  <c:v>1217.8961406749354</c:v>
                </c:pt>
                <c:pt idx="1142" formatCode="&quot;$&quot;#,##0.00">
                  <c:v>1217.907691938316</c:v>
                </c:pt>
                <c:pt idx="1143" formatCode="&quot;$&quot;#,##0.00">
                  <c:v>1217.9192432016819</c:v>
                </c:pt>
                <c:pt idx="1144" formatCode="&quot;$&quot;#,##0.00">
                  <c:v>1217.9307944650623</c:v>
                </c:pt>
                <c:pt idx="1145" formatCode="&quot;$&quot;#,##0.00">
                  <c:v>1217.9423457284281</c:v>
                </c:pt>
                <c:pt idx="1146" formatCode="&quot;$&quot;#,##0.00">
                  <c:v>1217.9538969918085</c:v>
                </c:pt>
                <c:pt idx="1147" formatCode="&quot;$&quot;#,##0.00">
                  <c:v>1217.9654482551746</c:v>
                </c:pt>
                <c:pt idx="1148" formatCode="&quot;$&quot;#,##0.00">
                  <c:v>1217.976999518555</c:v>
                </c:pt>
                <c:pt idx="1149" formatCode="&quot;$&quot;#,##0.00">
                  <c:v>1217.9885507819208</c:v>
                </c:pt>
                <c:pt idx="1150" formatCode="&quot;$&quot;#,##0.00">
                  <c:v>1218.0001020453012</c:v>
                </c:pt>
                <c:pt idx="1151" formatCode="&quot;$&quot;#,##0.00">
                  <c:v>1218.0116533086671</c:v>
                </c:pt>
                <c:pt idx="1152" formatCode="&quot;$&quot;#,##0.00">
                  <c:v>1218.0232045720475</c:v>
                </c:pt>
                <c:pt idx="1153" formatCode="&quot;$&quot;#,##0.00">
                  <c:v>1218.0347558354135</c:v>
                </c:pt>
                <c:pt idx="1154" formatCode="&quot;$&quot;#,##0.00">
                  <c:v>1218.0463070987939</c:v>
                </c:pt>
                <c:pt idx="1155" formatCode="&quot;$&quot;#,##0.00">
                  <c:v>1218.0578583621598</c:v>
                </c:pt>
                <c:pt idx="1156" formatCode="&quot;$&quot;#,##0.00">
                  <c:v>1218.0694096255402</c:v>
                </c:pt>
                <c:pt idx="1157" formatCode="&quot;$&quot;#,##0.00">
                  <c:v>1218.080960888906</c:v>
                </c:pt>
                <c:pt idx="1158" formatCode="&quot;$&quot;#,##0.00">
                  <c:v>1218.0925121522866</c:v>
                </c:pt>
                <c:pt idx="1159" formatCode="&quot;$&quot;#,##0.00">
                  <c:v>1218.1040634156525</c:v>
                </c:pt>
                <c:pt idx="1160" formatCode="&quot;$&quot;#,##0.00">
                  <c:v>1218.1156146790329</c:v>
                </c:pt>
                <c:pt idx="1161" formatCode="&quot;$&quot;#,##0.00">
                  <c:v>1218.1271659423987</c:v>
                </c:pt>
                <c:pt idx="1162" formatCode="&quot;$&quot;#,##0.00">
                  <c:v>1218.1387172057791</c:v>
                </c:pt>
                <c:pt idx="1163" formatCode="&quot;$&quot;#,##0.00">
                  <c:v>1218.1502684691452</c:v>
                </c:pt>
                <c:pt idx="1164" formatCode="&quot;$&quot;#,##0.00">
                  <c:v>1218.1618197325256</c:v>
                </c:pt>
                <c:pt idx="1165" formatCode="&quot;$&quot;#,##0.00">
                  <c:v>1218.1733709958914</c:v>
                </c:pt>
                <c:pt idx="1166" formatCode="&quot;$&quot;#,##0.00">
                  <c:v>1218.1849222592718</c:v>
                </c:pt>
                <c:pt idx="1167" formatCode="&quot;$&quot;#,##0.00">
                  <c:v>1218.1964735226377</c:v>
                </c:pt>
                <c:pt idx="1168" formatCode="&quot;$&quot;#,##0.00">
                  <c:v>1218.2080247860183</c:v>
                </c:pt>
                <c:pt idx="1169" formatCode="&quot;$&quot;#,##0.00">
                  <c:v>1218.2195760493842</c:v>
                </c:pt>
                <c:pt idx="1170" formatCode="&quot;$&quot;#,##0.00">
                  <c:v>1218.2311273127646</c:v>
                </c:pt>
                <c:pt idx="1171" formatCode="&quot;$&quot;#,##0.00">
                  <c:v>1218.2426785761304</c:v>
                </c:pt>
                <c:pt idx="1172" formatCode="&quot;$&quot;#,##0.00">
                  <c:v>1218.2542298395108</c:v>
                </c:pt>
                <c:pt idx="1173" formatCode="&quot;$&quot;#,##0.00">
                  <c:v>1218.2657811028766</c:v>
                </c:pt>
                <c:pt idx="1174" formatCode="&quot;$&quot;#,##0.00">
                  <c:v>1218.2773323662573</c:v>
                </c:pt>
                <c:pt idx="1175" formatCode="&quot;$&quot;#,##0.00">
                  <c:v>1218.2888836296231</c:v>
                </c:pt>
                <c:pt idx="1176" formatCode="&quot;$&quot;#,##0.00">
                  <c:v>1218.3004348930035</c:v>
                </c:pt>
                <c:pt idx="1177" formatCode="&quot;$&quot;#,##0.00">
                  <c:v>1218.3119861563694</c:v>
                </c:pt>
                <c:pt idx="1178" formatCode="&quot;$&quot;#,##0.00">
                  <c:v>1218.3235374197498</c:v>
                </c:pt>
                <c:pt idx="1179" formatCode="&quot;$&quot;#,##0.00">
                  <c:v>1218.3350886831158</c:v>
                </c:pt>
                <c:pt idx="1180" formatCode="&quot;$&quot;#,##0.00">
                  <c:v>1218.3466399464962</c:v>
                </c:pt>
                <c:pt idx="1181" formatCode="&quot;$&quot;#,##0.00">
                  <c:v>1218.3581912098621</c:v>
                </c:pt>
                <c:pt idx="1182" formatCode="&quot;$&quot;#,##0.00">
                  <c:v>1218.3697424732425</c:v>
                </c:pt>
                <c:pt idx="1183" formatCode="&quot;$&quot;#,##0.00">
                  <c:v>1218.3812937366083</c:v>
                </c:pt>
                <c:pt idx="1184" formatCode="&quot;$&quot;#,##0.00">
                  <c:v>1218.3928449999889</c:v>
                </c:pt>
                <c:pt idx="1185" formatCode="&quot;$&quot;#,##0.00">
                  <c:v>1218.4043962633548</c:v>
                </c:pt>
              </c:numCache>
            </c:numRef>
          </c:val>
          <c:smooth val="0"/>
          <c:extLst>
            <c:ext xmlns:c16="http://schemas.microsoft.com/office/drawing/2014/chart" uri="{C3380CC4-5D6E-409C-BE32-E72D297353CC}">
              <c16:uniqueId val="{00000001-5010-4034-ACDF-34DE765122DE}"/>
            </c:ext>
          </c:extLst>
        </c:ser>
        <c:ser>
          <c:idx val="2"/>
          <c:order val="2"/>
          <c:tx>
            <c:strRef>
              <c:f>'store forecast'!$D$1</c:f>
              <c:strCache>
                <c:ptCount val="1"/>
                <c:pt idx="0">
                  <c:v>Lower Confidence Bound(Sales)</c:v>
                </c:pt>
              </c:strCache>
            </c:strRef>
          </c:tx>
          <c:spPr>
            <a:ln w="12700" cap="rnd">
              <a:solidFill>
                <a:srgbClr val="ED7D31"/>
              </a:solidFill>
              <a:prstDash val="solid"/>
              <a:round/>
            </a:ln>
            <a:effectLst/>
          </c:spPr>
          <c:marker>
            <c:symbol val="none"/>
          </c:marker>
          <c:cat>
            <c:numRef>
              <c:f>'store forecast'!$A$2:$A$1187</c:f>
              <c:numCache>
                <c:formatCode>m/d/yyyy</c:formatCode>
                <c:ptCount val="118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pt idx="640">
                  <c:v>45567</c:v>
                </c:pt>
                <c:pt idx="641">
                  <c:v>45568</c:v>
                </c:pt>
                <c:pt idx="642">
                  <c:v>45569</c:v>
                </c:pt>
                <c:pt idx="643">
                  <c:v>45570</c:v>
                </c:pt>
                <c:pt idx="644">
                  <c:v>45571</c:v>
                </c:pt>
                <c:pt idx="645">
                  <c:v>45572</c:v>
                </c:pt>
                <c:pt idx="646">
                  <c:v>45573</c:v>
                </c:pt>
                <c:pt idx="647">
                  <c:v>45574</c:v>
                </c:pt>
                <c:pt idx="648">
                  <c:v>45575</c:v>
                </c:pt>
                <c:pt idx="649">
                  <c:v>45576</c:v>
                </c:pt>
                <c:pt idx="650">
                  <c:v>45577</c:v>
                </c:pt>
                <c:pt idx="651">
                  <c:v>45578</c:v>
                </c:pt>
                <c:pt idx="652">
                  <c:v>45579</c:v>
                </c:pt>
                <c:pt idx="653">
                  <c:v>45580</c:v>
                </c:pt>
                <c:pt idx="654">
                  <c:v>45581</c:v>
                </c:pt>
                <c:pt idx="655">
                  <c:v>45582</c:v>
                </c:pt>
                <c:pt idx="656">
                  <c:v>45583</c:v>
                </c:pt>
                <c:pt idx="657">
                  <c:v>45584</c:v>
                </c:pt>
                <c:pt idx="658">
                  <c:v>45585</c:v>
                </c:pt>
                <c:pt idx="659">
                  <c:v>45586</c:v>
                </c:pt>
                <c:pt idx="660">
                  <c:v>45587</c:v>
                </c:pt>
                <c:pt idx="661">
                  <c:v>45588</c:v>
                </c:pt>
                <c:pt idx="662">
                  <c:v>45589</c:v>
                </c:pt>
                <c:pt idx="663">
                  <c:v>45590</c:v>
                </c:pt>
                <c:pt idx="664">
                  <c:v>45591</c:v>
                </c:pt>
                <c:pt idx="665">
                  <c:v>45592</c:v>
                </c:pt>
                <c:pt idx="666">
                  <c:v>45593</c:v>
                </c:pt>
                <c:pt idx="667">
                  <c:v>45594</c:v>
                </c:pt>
                <c:pt idx="668">
                  <c:v>45595</c:v>
                </c:pt>
                <c:pt idx="669">
                  <c:v>45596</c:v>
                </c:pt>
                <c:pt idx="670">
                  <c:v>45597</c:v>
                </c:pt>
                <c:pt idx="671">
                  <c:v>45598</c:v>
                </c:pt>
                <c:pt idx="672">
                  <c:v>45599</c:v>
                </c:pt>
                <c:pt idx="673">
                  <c:v>45600</c:v>
                </c:pt>
                <c:pt idx="674">
                  <c:v>45601</c:v>
                </c:pt>
                <c:pt idx="675">
                  <c:v>45602</c:v>
                </c:pt>
                <c:pt idx="676">
                  <c:v>45603</c:v>
                </c:pt>
                <c:pt idx="677">
                  <c:v>45604</c:v>
                </c:pt>
                <c:pt idx="678">
                  <c:v>45605</c:v>
                </c:pt>
                <c:pt idx="679">
                  <c:v>45606</c:v>
                </c:pt>
                <c:pt idx="680">
                  <c:v>45607</c:v>
                </c:pt>
                <c:pt idx="681">
                  <c:v>45608</c:v>
                </c:pt>
                <c:pt idx="682">
                  <c:v>45609</c:v>
                </c:pt>
                <c:pt idx="683">
                  <c:v>45610</c:v>
                </c:pt>
                <c:pt idx="684">
                  <c:v>45611</c:v>
                </c:pt>
                <c:pt idx="685">
                  <c:v>45612</c:v>
                </c:pt>
                <c:pt idx="686">
                  <c:v>45613</c:v>
                </c:pt>
                <c:pt idx="687">
                  <c:v>45614</c:v>
                </c:pt>
                <c:pt idx="688">
                  <c:v>45615</c:v>
                </c:pt>
                <c:pt idx="689">
                  <c:v>45616</c:v>
                </c:pt>
                <c:pt idx="690">
                  <c:v>45617</c:v>
                </c:pt>
                <c:pt idx="691">
                  <c:v>45618</c:v>
                </c:pt>
                <c:pt idx="692">
                  <c:v>45619</c:v>
                </c:pt>
                <c:pt idx="693">
                  <c:v>45620</c:v>
                </c:pt>
                <c:pt idx="694">
                  <c:v>45621</c:v>
                </c:pt>
                <c:pt idx="695">
                  <c:v>45622</c:v>
                </c:pt>
                <c:pt idx="696">
                  <c:v>45623</c:v>
                </c:pt>
                <c:pt idx="697">
                  <c:v>45624</c:v>
                </c:pt>
                <c:pt idx="698">
                  <c:v>45625</c:v>
                </c:pt>
                <c:pt idx="699">
                  <c:v>45626</c:v>
                </c:pt>
                <c:pt idx="700">
                  <c:v>45627</c:v>
                </c:pt>
                <c:pt idx="701">
                  <c:v>45628</c:v>
                </c:pt>
                <c:pt idx="702">
                  <c:v>45629</c:v>
                </c:pt>
                <c:pt idx="703">
                  <c:v>45630</c:v>
                </c:pt>
                <c:pt idx="704">
                  <c:v>45631</c:v>
                </c:pt>
                <c:pt idx="705">
                  <c:v>45632</c:v>
                </c:pt>
                <c:pt idx="706">
                  <c:v>45633</c:v>
                </c:pt>
                <c:pt idx="707">
                  <c:v>45634</c:v>
                </c:pt>
                <c:pt idx="708">
                  <c:v>45635</c:v>
                </c:pt>
                <c:pt idx="709">
                  <c:v>45636</c:v>
                </c:pt>
                <c:pt idx="710">
                  <c:v>45637</c:v>
                </c:pt>
                <c:pt idx="711">
                  <c:v>45638</c:v>
                </c:pt>
                <c:pt idx="712">
                  <c:v>45639</c:v>
                </c:pt>
                <c:pt idx="713">
                  <c:v>45640</c:v>
                </c:pt>
                <c:pt idx="714">
                  <c:v>45641</c:v>
                </c:pt>
                <c:pt idx="715">
                  <c:v>45642</c:v>
                </c:pt>
                <c:pt idx="716">
                  <c:v>45643</c:v>
                </c:pt>
                <c:pt idx="717">
                  <c:v>45644</c:v>
                </c:pt>
                <c:pt idx="718">
                  <c:v>45645</c:v>
                </c:pt>
                <c:pt idx="719">
                  <c:v>45646</c:v>
                </c:pt>
                <c:pt idx="720">
                  <c:v>45647</c:v>
                </c:pt>
                <c:pt idx="721">
                  <c:v>45648</c:v>
                </c:pt>
                <c:pt idx="722">
                  <c:v>45649</c:v>
                </c:pt>
                <c:pt idx="723">
                  <c:v>45650</c:v>
                </c:pt>
                <c:pt idx="724">
                  <c:v>45651</c:v>
                </c:pt>
                <c:pt idx="725">
                  <c:v>45652</c:v>
                </c:pt>
                <c:pt idx="726">
                  <c:v>45653</c:v>
                </c:pt>
                <c:pt idx="727">
                  <c:v>45654</c:v>
                </c:pt>
                <c:pt idx="728">
                  <c:v>45655</c:v>
                </c:pt>
                <c:pt idx="729">
                  <c:v>45656</c:v>
                </c:pt>
                <c:pt idx="730">
                  <c:v>45657</c:v>
                </c:pt>
                <c:pt idx="731">
                  <c:v>45658</c:v>
                </c:pt>
                <c:pt idx="732">
                  <c:v>45659</c:v>
                </c:pt>
                <c:pt idx="733">
                  <c:v>45660</c:v>
                </c:pt>
                <c:pt idx="734">
                  <c:v>45661</c:v>
                </c:pt>
                <c:pt idx="735">
                  <c:v>45662</c:v>
                </c:pt>
                <c:pt idx="736">
                  <c:v>45663</c:v>
                </c:pt>
                <c:pt idx="737">
                  <c:v>45664</c:v>
                </c:pt>
                <c:pt idx="738">
                  <c:v>45665</c:v>
                </c:pt>
                <c:pt idx="739">
                  <c:v>45666</c:v>
                </c:pt>
                <c:pt idx="740">
                  <c:v>45667</c:v>
                </c:pt>
                <c:pt idx="741">
                  <c:v>45668</c:v>
                </c:pt>
                <c:pt idx="742">
                  <c:v>45669</c:v>
                </c:pt>
                <c:pt idx="743">
                  <c:v>45670</c:v>
                </c:pt>
                <c:pt idx="744">
                  <c:v>45671</c:v>
                </c:pt>
                <c:pt idx="745">
                  <c:v>45672</c:v>
                </c:pt>
                <c:pt idx="746">
                  <c:v>45673</c:v>
                </c:pt>
                <c:pt idx="747">
                  <c:v>45674</c:v>
                </c:pt>
                <c:pt idx="748">
                  <c:v>45675</c:v>
                </c:pt>
                <c:pt idx="749">
                  <c:v>45676</c:v>
                </c:pt>
                <c:pt idx="750">
                  <c:v>45677</c:v>
                </c:pt>
                <c:pt idx="751">
                  <c:v>45678</c:v>
                </c:pt>
                <c:pt idx="752">
                  <c:v>45679</c:v>
                </c:pt>
                <c:pt idx="753">
                  <c:v>45680</c:v>
                </c:pt>
                <c:pt idx="754">
                  <c:v>45681</c:v>
                </c:pt>
                <c:pt idx="755">
                  <c:v>45682</c:v>
                </c:pt>
                <c:pt idx="756">
                  <c:v>45683</c:v>
                </c:pt>
                <c:pt idx="757">
                  <c:v>45684</c:v>
                </c:pt>
                <c:pt idx="758">
                  <c:v>45685</c:v>
                </c:pt>
                <c:pt idx="759">
                  <c:v>45686</c:v>
                </c:pt>
                <c:pt idx="760">
                  <c:v>45687</c:v>
                </c:pt>
                <c:pt idx="761">
                  <c:v>45688</c:v>
                </c:pt>
                <c:pt idx="762">
                  <c:v>45689</c:v>
                </c:pt>
                <c:pt idx="763">
                  <c:v>45690</c:v>
                </c:pt>
                <c:pt idx="764">
                  <c:v>45691</c:v>
                </c:pt>
                <c:pt idx="765">
                  <c:v>45692</c:v>
                </c:pt>
                <c:pt idx="766">
                  <c:v>45693</c:v>
                </c:pt>
                <c:pt idx="767">
                  <c:v>45694</c:v>
                </c:pt>
                <c:pt idx="768">
                  <c:v>45695</c:v>
                </c:pt>
                <c:pt idx="769">
                  <c:v>45696</c:v>
                </c:pt>
                <c:pt idx="770">
                  <c:v>45697</c:v>
                </c:pt>
                <c:pt idx="771">
                  <c:v>45698</c:v>
                </c:pt>
                <c:pt idx="772">
                  <c:v>45699</c:v>
                </c:pt>
                <c:pt idx="773">
                  <c:v>45700</c:v>
                </c:pt>
                <c:pt idx="774">
                  <c:v>45701</c:v>
                </c:pt>
                <c:pt idx="775">
                  <c:v>45702</c:v>
                </c:pt>
                <c:pt idx="776">
                  <c:v>45703</c:v>
                </c:pt>
                <c:pt idx="777">
                  <c:v>45704</c:v>
                </c:pt>
                <c:pt idx="778">
                  <c:v>45705</c:v>
                </c:pt>
                <c:pt idx="779">
                  <c:v>45706</c:v>
                </c:pt>
                <c:pt idx="780">
                  <c:v>45707</c:v>
                </c:pt>
                <c:pt idx="781">
                  <c:v>45708</c:v>
                </c:pt>
                <c:pt idx="782">
                  <c:v>45709</c:v>
                </c:pt>
                <c:pt idx="783">
                  <c:v>45710</c:v>
                </c:pt>
                <c:pt idx="784">
                  <c:v>45711</c:v>
                </c:pt>
                <c:pt idx="785">
                  <c:v>45712</c:v>
                </c:pt>
                <c:pt idx="786">
                  <c:v>45713</c:v>
                </c:pt>
                <c:pt idx="787">
                  <c:v>45714</c:v>
                </c:pt>
                <c:pt idx="788">
                  <c:v>45715</c:v>
                </c:pt>
                <c:pt idx="789">
                  <c:v>45716</c:v>
                </c:pt>
                <c:pt idx="790">
                  <c:v>45717</c:v>
                </c:pt>
                <c:pt idx="791">
                  <c:v>45718</c:v>
                </c:pt>
                <c:pt idx="792">
                  <c:v>45719</c:v>
                </c:pt>
                <c:pt idx="793">
                  <c:v>45720</c:v>
                </c:pt>
                <c:pt idx="794">
                  <c:v>45721</c:v>
                </c:pt>
                <c:pt idx="795">
                  <c:v>45722</c:v>
                </c:pt>
                <c:pt idx="796">
                  <c:v>45723</c:v>
                </c:pt>
                <c:pt idx="797">
                  <c:v>45724</c:v>
                </c:pt>
                <c:pt idx="798">
                  <c:v>45725</c:v>
                </c:pt>
                <c:pt idx="799">
                  <c:v>45726</c:v>
                </c:pt>
                <c:pt idx="800">
                  <c:v>45727</c:v>
                </c:pt>
                <c:pt idx="801">
                  <c:v>45728</c:v>
                </c:pt>
                <c:pt idx="802">
                  <c:v>45729</c:v>
                </c:pt>
                <c:pt idx="803">
                  <c:v>45730</c:v>
                </c:pt>
                <c:pt idx="804">
                  <c:v>45731</c:v>
                </c:pt>
                <c:pt idx="805">
                  <c:v>45732</c:v>
                </c:pt>
                <c:pt idx="806">
                  <c:v>45733</c:v>
                </c:pt>
                <c:pt idx="807">
                  <c:v>45734</c:v>
                </c:pt>
                <c:pt idx="808">
                  <c:v>45735</c:v>
                </c:pt>
                <c:pt idx="809">
                  <c:v>45736</c:v>
                </c:pt>
                <c:pt idx="810">
                  <c:v>45737</c:v>
                </c:pt>
                <c:pt idx="811">
                  <c:v>45738</c:v>
                </c:pt>
                <c:pt idx="812">
                  <c:v>45739</c:v>
                </c:pt>
                <c:pt idx="813">
                  <c:v>45740</c:v>
                </c:pt>
                <c:pt idx="814">
                  <c:v>45741</c:v>
                </c:pt>
                <c:pt idx="815">
                  <c:v>45742</c:v>
                </c:pt>
                <c:pt idx="816">
                  <c:v>45743</c:v>
                </c:pt>
                <c:pt idx="817">
                  <c:v>45744</c:v>
                </c:pt>
                <c:pt idx="818">
                  <c:v>45745</c:v>
                </c:pt>
                <c:pt idx="819">
                  <c:v>45746</c:v>
                </c:pt>
                <c:pt idx="820">
                  <c:v>45747</c:v>
                </c:pt>
                <c:pt idx="821">
                  <c:v>45748</c:v>
                </c:pt>
                <c:pt idx="822">
                  <c:v>45749</c:v>
                </c:pt>
                <c:pt idx="823">
                  <c:v>45750</c:v>
                </c:pt>
                <c:pt idx="824">
                  <c:v>45751</c:v>
                </c:pt>
                <c:pt idx="825">
                  <c:v>45752</c:v>
                </c:pt>
                <c:pt idx="826">
                  <c:v>45753</c:v>
                </c:pt>
                <c:pt idx="827">
                  <c:v>45754</c:v>
                </c:pt>
                <c:pt idx="828">
                  <c:v>45755</c:v>
                </c:pt>
                <c:pt idx="829">
                  <c:v>45756</c:v>
                </c:pt>
                <c:pt idx="830">
                  <c:v>45757</c:v>
                </c:pt>
                <c:pt idx="831">
                  <c:v>45758</c:v>
                </c:pt>
                <c:pt idx="832">
                  <c:v>45759</c:v>
                </c:pt>
                <c:pt idx="833">
                  <c:v>45760</c:v>
                </c:pt>
                <c:pt idx="834">
                  <c:v>45761</c:v>
                </c:pt>
                <c:pt idx="835">
                  <c:v>45762</c:v>
                </c:pt>
                <c:pt idx="836">
                  <c:v>45763</c:v>
                </c:pt>
                <c:pt idx="837">
                  <c:v>45764</c:v>
                </c:pt>
                <c:pt idx="838">
                  <c:v>45765</c:v>
                </c:pt>
                <c:pt idx="839">
                  <c:v>45766</c:v>
                </c:pt>
                <c:pt idx="840">
                  <c:v>45767</c:v>
                </c:pt>
                <c:pt idx="841">
                  <c:v>45768</c:v>
                </c:pt>
                <c:pt idx="842">
                  <c:v>45769</c:v>
                </c:pt>
                <c:pt idx="843">
                  <c:v>45770</c:v>
                </c:pt>
                <c:pt idx="844">
                  <c:v>45771</c:v>
                </c:pt>
                <c:pt idx="845">
                  <c:v>45772</c:v>
                </c:pt>
                <c:pt idx="846">
                  <c:v>45773</c:v>
                </c:pt>
                <c:pt idx="847">
                  <c:v>45774</c:v>
                </c:pt>
                <c:pt idx="848">
                  <c:v>45775</c:v>
                </c:pt>
                <c:pt idx="849">
                  <c:v>45776</c:v>
                </c:pt>
                <c:pt idx="850">
                  <c:v>45777</c:v>
                </c:pt>
                <c:pt idx="851">
                  <c:v>45778</c:v>
                </c:pt>
                <c:pt idx="852">
                  <c:v>45779</c:v>
                </c:pt>
                <c:pt idx="853">
                  <c:v>45780</c:v>
                </c:pt>
                <c:pt idx="854">
                  <c:v>45781</c:v>
                </c:pt>
                <c:pt idx="855">
                  <c:v>45782</c:v>
                </c:pt>
                <c:pt idx="856">
                  <c:v>45783</c:v>
                </c:pt>
                <c:pt idx="857">
                  <c:v>45784</c:v>
                </c:pt>
                <c:pt idx="858">
                  <c:v>45785</c:v>
                </c:pt>
                <c:pt idx="859">
                  <c:v>45786</c:v>
                </c:pt>
                <c:pt idx="860">
                  <c:v>45787</c:v>
                </c:pt>
                <c:pt idx="861">
                  <c:v>45788</c:v>
                </c:pt>
                <c:pt idx="862">
                  <c:v>45789</c:v>
                </c:pt>
                <c:pt idx="863">
                  <c:v>45790</c:v>
                </c:pt>
                <c:pt idx="864">
                  <c:v>45791</c:v>
                </c:pt>
                <c:pt idx="865">
                  <c:v>45792</c:v>
                </c:pt>
                <c:pt idx="866">
                  <c:v>45793</c:v>
                </c:pt>
                <c:pt idx="867">
                  <c:v>45794</c:v>
                </c:pt>
                <c:pt idx="868">
                  <c:v>45795</c:v>
                </c:pt>
                <c:pt idx="869">
                  <c:v>45796</c:v>
                </c:pt>
                <c:pt idx="870">
                  <c:v>45797</c:v>
                </c:pt>
                <c:pt idx="871">
                  <c:v>45798</c:v>
                </c:pt>
                <c:pt idx="872">
                  <c:v>45799</c:v>
                </c:pt>
                <c:pt idx="873">
                  <c:v>45800</c:v>
                </c:pt>
                <c:pt idx="874">
                  <c:v>45801</c:v>
                </c:pt>
                <c:pt idx="875">
                  <c:v>45802</c:v>
                </c:pt>
                <c:pt idx="876">
                  <c:v>45803</c:v>
                </c:pt>
                <c:pt idx="877">
                  <c:v>45804</c:v>
                </c:pt>
                <c:pt idx="878">
                  <c:v>45805</c:v>
                </c:pt>
                <c:pt idx="879">
                  <c:v>45806</c:v>
                </c:pt>
                <c:pt idx="880">
                  <c:v>45807</c:v>
                </c:pt>
                <c:pt idx="881">
                  <c:v>45808</c:v>
                </c:pt>
                <c:pt idx="882">
                  <c:v>45809</c:v>
                </c:pt>
                <c:pt idx="883">
                  <c:v>45810</c:v>
                </c:pt>
                <c:pt idx="884">
                  <c:v>45811</c:v>
                </c:pt>
                <c:pt idx="885">
                  <c:v>45812</c:v>
                </c:pt>
                <c:pt idx="886">
                  <c:v>45813</c:v>
                </c:pt>
                <c:pt idx="887">
                  <c:v>45814</c:v>
                </c:pt>
                <c:pt idx="888">
                  <c:v>45815</c:v>
                </c:pt>
                <c:pt idx="889">
                  <c:v>45816</c:v>
                </c:pt>
                <c:pt idx="890">
                  <c:v>45817</c:v>
                </c:pt>
                <c:pt idx="891">
                  <c:v>45818</c:v>
                </c:pt>
                <c:pt idx="892">
                  <c:v>45819</c:v>
                </c:pt>
                <c:pt idx="893">
                  <c:v>45820</c:v>
                </c:pt>
                <c:pt idx="894">
                  <c:v>45821</c:v>
                </c:pt>
                <c:pt idx="895">
                  <c:v>45822</c:v>
                </c:pt>
                <c:pt idx="896">
                  <c:v>45823</c:v>
                </c:pt>
                <c:pt idx="897">
                  <c:v>45824</c:v>
                </c:pt>
                <c:pt idx="898">
                  <c:v>45825</c:v>
                </c:pt>
                <c:pt idx="899">
                  <c:v>45826</c:v>
                </c:pt>
                <c:pt idx="900">
                  <c:v>45827</c:v>
                </c:pt>
                <c:pt idx="901">
                  <c:v>45828</c:v>
                </c:pt>
                <c:pt idx="902">
                  <c:v>45829</c:v>
                </c:pt>
                <c:pt idx="903">
                  <c:v>45830</c:v>
                </c:pt>
                <c:pt idx="904">
                  <c:v>45831</c:v>
                </c:pt>
                <c:pt idx="905">
                  <c:v>45832</c:v>
                </c:pt>
                <c:pt idx="906">
                  <c:v>45833</c:v>
                </c:pt>
                <c:pt idx="907">
                  <c:v>45834</c:v>
                </c:pt>
                <c:pt idx="908">
                  <c:v>45835</c:v>
                </c:pt>
                <c:pt idx="909">
                  <c:v>45836</c:v>
                </c:pt>
                <c:pt idx="910">
                  <c:v>45837</c:v>
                </c:pt>
                <c:pt idx="911">
                  <c:v>45838</c:v>
                </c:pt>
                <c:pt idx="912">
                  <c:v>45839</c:v>
                </c:pt>
                <c:pt idx="913">
                  <c:v>45840</c:v>
                </c:pt>
                <c:pt idx="914">
                  <c:v>45841</c:v>
                </c:pt>
                <c:pt idx="915">
                  <c:v>45842</c:v>
                </c:pt>
                <c:pt idx="916">
                  <c:v>45843</c:v>
                </c:pt>
                <c:pt idx="917">
                  <c:v>45844</c:v>
                </c:pt>
                <c:pt idx="918">
                  <c:v>45845</c:v>
                </c:pt>
                <c:pt idx="919">
                  <c:v>45846</c:v>
                </c:pt>
                <c:pt idx="920">
                  <c:v>45847</c:v>
                </c:pt>
                <c:pt idx="921">
                  <c:v>45848</c:v>
                </c:pt>
                <c:pt idx="922">
                  <c:v>45849</c:v>
                </c:pt>
                <c:pt idx="923">
                  <c:v>45850</c:v>
                </c:pt>
                <c:pt idx="924">
                  <c:v>45851</c:v>
                </c:pt>
                <c:pt idx="925">
                  <c:v>45852</c:v>
                </c:pt>
                <c:pt idx="926">
                  <c:v>45853</c:v>
                </c:pt>
                <c:pt idx="927">
                  <c:v>45854</c:v>
                </c:pt>
                <c:pt idx="928">
                  <c:v>45855</c:v>
                </c:pt>
                <c:pt idx="929">
                  <c:v>45856</c:v>
                </c:pt>
                <c:pt idx="930">
                  <c:v>45857</c:v>
                </c:pt>
                <c:pt idx="931">
                  <c:v>45858</c:v>
                </c:pt>
                <c:pt idx="932">
                  <c:v>45859</c:v>
                </c:pt>
                <c:pt idx="933">
                  <c:v>45860</c:v>
                </c:pt>
                <c:pt idx="934">
                  <c:v>45861</c:v>
                </c:pt>
                <c:pt idx="935">
                  <c:v>45862</c:v>
                </c:pt>
                <c:pt idx="936">
                  <c:v>45863</c:v>
                </c:pt>
                <c:pt idx="937">
                  <c:v>45864</c:v>
                </c:pt>
                <c:pt idx="938">
                  <c:v>45865</c:v>
                </c:pt>
                <c:pt idx="939">
                  <c:v>45866</c:v>
                </c:pt>
                <c:pt idx="940">
                  <c:v>45867</c:v>
                </c:pt>
                <c:pt idx="941">
                  <c:v>45868</c:v>
                </c:pt>
                <c:pt idx="942">
                  <c:v>45869</c:v>
                </c:pt>
                <c:pt idx="943">
                  <c:v>45870</c:v>
                </c:pt>
                <c:pt idx="944">
                  <c:v>45871</c:v>
                </c:pt>
                <c:pt idx="945">
                  <c:v>45872</c:v>
                </c:pt>
                <c:pt idx="946">
                  <c:v>45873</c:v>
                </c:pt>
                <c:pt idx="947">
                  <c:v>45874</c:v>
                </c:pt>
                <c:pt idx="948">
                  <c:v>45875</c:v>
                </c:pt>
                <c:pt idx="949">
                  <c:v>45876</c:v>
                </c:pt>
                <c:pt idx="950">
                  <c:v>45877</c:v>
                </c:pt>
                <c:pt idx="951">
                  <c:v>45878</c:v>
                </c:pt>
                <c:pt idx="952">
                  <c:v>45879</c:v>
                </c:pt>
                <c:pt idx="953">
                  <c:v>45880</c:v>
                </c:pt>
                <c:pt idx="954">
                  <c:v>45881</c:v>
                </c:pt>
                <c:pt idx="955">
                  <c:v>45882</c:v>
                </c:pt>
                <c:pt idx="956">
                  <c:v>45883</c:v>
                </c:pt>
                <c:pt idx="957">
                  <c:v>45884</c:v>
                </c:pt>
                <c:pt idx="958">
                  <c:v>45885</c:v>
                </c:pt>
                <c:pt idx="959">
                  <c:v>45886</c:v>
                </c:pt>
                <c:pt idx="960">
                  <c:v>45887</c:v>
                </c:pt>
                <c:pt idx="961">
                  <c:v>45888</c:v>
                </c:pt>
                <c:pt idx="962">
                  <c:v>45889</c:v>
                </c:pt>
                <c:pt idx="963">
                  <c:v>45890</c:v>
                </c:pt>
                <c:pt idx="964">
                  <c:v>45891</c:v>
                </c:pt>
                <c:pt idx="965">
                  <c:v>45892</c:v>
                </c:pt>
                <c:pt idx="966">
                  <c:v>45893</c:v>
                </c:pt>
                <c:pt idx="967">
                  <c:v>45894</c:v>
                </c:pt>
                <c:pt idx="968">
                  <c:v>45895</c:v>
                </c:pt>
                <c:pt idx="969">
                  <c:v>45896</c:v>
                </c:pt>
                <c:pt idx="970">
                  <c:v>45897</c:v>
                </c:pt>
                <c:pt idx="971">
                  <c:v>45898</c:v>
                </c:pt>
                <c:pt idx="972">
                  <c:v>45899</c:v>
                </c:pt>
                <c:pt idx="973">
                  <c:v>45900</c:v>
                </c:pt>
                <c:pt idx="974">
                  <c:v>45901</c:v>
                </c:pt>
                <c:pt idx="975">
                  <c:v>45902</c:v>
                </c:pt>
                <c:pt idx="976">
                  <c:v>45903</c:v>
                </c:pt>
                <c:pt idx="977">
                  <c:v>45904</c:v>
                </c:pt>
                <c:pt idx="978">
                  <c:v>45905</c:v>
                </c:pt>
                <c:pt idx="979">
                  <c:v>45906</c:v>
                </c:pt>
                <c:pt idx="980">
                  <c:v>45907</c:v>
                </c:pt>
                <c:pt idx="981">
                  <c:v>45908</c:v>
                </c:pt>
                <c:pt idx="982">
                  <c:v>45909</c:v>
                </c:pt>
                <c:pt idx="983">
                  <c:v>45910</c:v>
                </c:pt>
                <c:pt idx="984">
                  <c:v>45911</c:v>
                </c:pt>
                <c:pt idx="985">
                  <c:v>45912</c:v>
                </c:pt>
                <c:pt idx="986">
                  <c:v>45913</c:v>
                </c:pt>
                <c:pt idx="987">
                  <c:v>45914</c:v>
                </c:pt>
                <c:pt idx="988">
                  <c:v>45915</c:v>
                </c:pt>
                <c:pt idx="989">
                  <c:v>45916</c:v>
                </c:pt>
                <c:pt idx="990">
                  <c:v>45917</c:v>
                </c:pt>
                <c:pt idx="991">
                  <c:v>45918</c:v>
                </c:pt>
                <c:pt idx="992">
                  <c:v>45919</c:v>
                </c:pt>
                <c:pt idx="993">
                  <c:v>45920</c:v>
                </c:pt>
                <c:pt idx="994">
                  <c:v>45921</c:v>
                </c:pt>
                <c:pt idx="995">
                  <c:v>45922</c:v>
                </c:pt>
                <c:pt idx="996">
                  <c:v>45923</c:v>
                </c:pt>
                <c:pt idx="997">
                  <c:v>45924</c:v>
                </c:pt>
                <c:pt idx="998">
                  <c:v>45925</c:v>
                </c:pt>
                <c:pt idx="999">
                  <c:v>45926</c:v>
                </c:pt>
                <c:pt idx="1000">
                  <c:v>45927</c:v>
                </c:pt>
                <c:pt idx="1001">
                  <c:v>45928</c:v>
                </c:pt>
                <c:pt idx="1002">
                  <c:v>45929</c:v>
                </c:pt>
                <c:pt idx="1003">
                  <c:v>45930</c:v>
                </c:pt>
                <c:pt idx="1004">
                  <c:v>45931</c:v>
                </c:pt>
                <c:pt idx="1005">
                  <c:v>45932</c:v>
                </c:pt>
                <c:pt idx="1006">
                  <c:v>45933</c:v>
                </c:pt>
                <c:pt idx="1007">
                  <c:v>45934</c:v>
                </c:pt>
                <c:pt idx="1008">
                  <c:v>45935</c:v>
                </c:pt>
                <c:pt idx="1009">
                  <c:v>45936</c:v>
                </c:pt>
                <c:pt idx="1010">
                  <c:v>45937</c:v>
                </c:pt>
                <c:pt idx="1011">
                  <c:v>45938</c:v>
                </c:pt>
                <c:pt idx="1012">
                  <c:v>45939</c:v>
                </c:pt>
                <c:pt idx="1013">
                  <c:v>45940</c:v>
                </c:pt>
                <c:pt idx="1014">
                  <c:v>45941</c:v>
                </c:pt>
                <c:pt idx="1015">
                  <c:v>45942</c:v>
                </c:pt>
                <c:pt idx="1016">
                  <c:v>45943</c:v>
                </c:pt>
                <c:pt idx="1017">
                  <c:v>45944</c:v>
                </c:pt>
                <c:pt idx="1018">
                  <c:v>45945</c:v>
                </c:pt>
                <c:pt idx="1019">
                  <c:v>45946</c:v>
                </c:pt>
                <c:pt idx="1020">
                  <c:v>45947</c:v>
                </c:pt>
                <c:pt idx="1021">
                  <c:v>45948</c:v>
                </c:pt>
                <c:pt idx="1022">
                  <c:v>45949</c:v>
                </c:pt>
                <c:pt idx="1023">
                  <c:v>45950</c:v>
                </c:pt>
                <c:pt idx="1024">
                  <c:v>45951</c:v>
                </c:pt>
                <c:pt idx="1025">
                  <c:v>45952</c:v>
                </c:pt>
                <c:pt idx="1026">
                  <c:v>45953</c:v>
                </c:pt>
                <c:pt idx="1027">
                  <c:v>45954</c:v>
                </c:pt>
                <c:pt idx="1028">
                  <c:v>45955</c:v>
                </c:pt>
                <c:pt idx="1029">
                  <c:v>45956</c:v>
                </c:pt>
                <c:pt idx="1030">
                  <c:v>45957</c:v>
                </c:pt>
                <c:pt idx="1031">
                  <c:v>45958</c:v>
                </c:pt>
                <c:pt idx="1032">
                  <c:v>45959</c:v>
                </c:pt>
                <c:pt idx="1033">
                  <c:v>45960</c:v>
                </c:pt>
                <c:pt idx="1034">
                  <c:v>45961</c:v>
                </c:pt>
                <c:pt idx="1035">
                  <c:v>45962</c:v>
                </c:pt>
                <c:pt idx="1036">
                  <c:v>45963</c:v>
                </c:pt>
                <c:pt idx="1037">
                  <c:v>45964</c:v>
                </c:pt>
                <c:pt idx="1038">
                  <c:v>45965</c:v>
                </c:pt>
                <c:pt idx="1039">
                  <c:v>45966</c:v>
                </c:pt>
                <c:pt idx="1040">
                  <c:v>45967</c:v>
                </c:pt>
                <c:pt idx="1041">
                  <c:v>45968</c:v>
                </c:pt>
                <c:pt idx="1042">
                  <c:v>45969</c:v>
                </c:pt>
                <c:pt idx="1043">
                  <c:v>45970</c:v>
                </c:pt>
                <c:pt idx="1044">
                  <c:v>45971</c:v>
                </c:pt>
                <c:pt idx="1045">
                  <c:v>45972</c:v>
                </c:pt>
                <c:pt idx="1046">
                  <c:v>45973</c:v>
                </c:pt>
                <c:pt idx="1047">
                  <c:v>45974</c:v>
                </c:pt>
                <c:pt idx="1048">
                  <c:v>45975</c:v>
                </c:pt>
                <c:pt idx="1049">
                  <c:v>45976</c:v>
                </c:pt>
                <c:pt idx="1050">
                  <c:v>45977</c:v>
                </c:pt>
                <c:pt idx="1051">
                  <c:v>45978</c:v>
                </c:pt>
                <c:pt idx="1052">
                  <c:v>45979</c:v>
                </c:pt>
                <c:pt idx="1053">
                  <c:v>45980</c:v>
                </c:pt>
                <c:pt idx="1054">
                  <c:v>45981</c:v>
                </c:pt>
                <c:pt idx="1055">
                  <c:v>45982</c:v>
                </c:pt>
                <c:pt idx="1056">
                  <c:v>45983</c:v>
                </c:pt>
                <c:pt idx="1057">
                  <c:v>45984</c:v>
                </c:pt>
                <c:pt idx="1058">
                  <c:v>45985</c:v>
                </c:pt>
                <c:pt idx="1059">
                  <c:v>45986</c:v>
                </c:pt>
                <c:pt idx="1060">
                  <c:v>45987</c:v>
                </c:pt>
                <c:pt idx="1061">
                  <c:v>45988</c:v>
                </c:pt>
                <c:pt idx="1062">
                  <c:v>45989</c:v>
                </c:pt>
                <c:pt idx="1063">
                  <c:v>45990</c:v>
                </c:pt>
                <c:pt idx="1064">
                  <c:v>45991</c:v>
                </c:pt>
                <c:pt idx="1065">
                  <c:v>45992</c:v>
                </c:pt>
                <c:pt idx="1066">
                  <c:v>45993</c:v>
                </c:pt>
                <c:pt idx="1067">
                  <c:v>45994</c:v>
                </c:pt>
                <c:pt idx="1068">
                  <c:v>45995</c:v>
                </c:pt>
                <c:pt idx="1069">
                  <c:v>45996</c:v>
                </c:pt>
                <c:pt idx="1070">
                  <c:v>45997</c:v>
                </c:pt>
                <c:pt idx="1071">
                  <c:v>45998</c:v>
                </c:pt>
                <c:pt idx="1072">
                  <c:v>45999</c:v>
                </c:pt>
                <c:pt idx="1073">
                  <c:v>46000</c:v>
                </c:pt>
                <c:pt idx="1074">
                  <c:v>46001</c:v>
                </c:pt>
                <c:pt idx="1075">
                  <c:v>46002</c:v>
                </c:pt>
                <c:pt idx="1076">
                  <c:v>46003</c:v>
                </c:pt>
                <c:pt idx="1077">
                  <c:v>46004</c:v>
                </c:pt>
                <c:pt idx="1078">
                  <c:v>46005</c:v>
                </c:pt>
                <c:pt idx="1079">
                  <c:v>46006</c:v>
                </c:pt>
                <c:pt idx="1080">
                  <c:v>46007</c:v>
                </c:pt>
                <c:pt idx="1081">
                  <c:v>46008</c:v>
                </c:pt>
                <c:pt idx="1082">
                  <c:v>46009</c:v>
                </c:pt>
                <c:pt idx="1083">
                  <c:v>46010</c:v>
                </c:pt>
                <c:pt idx="1084">
                  <c:v>46011</c:v>
                </c:pt>
                <c:pt idx="1085">
                  <c:v>46012</c:v>
                </c:pt>
                <c:pt idx="1086">
                  <c:v>46013</c:v>
                </c:pt>
                <c:pt idx="1087">
                  <c:v>46014</c:v>
                </c:pt>
                <c:pt idx="1088">
                  <c:v>46015</c:v>
                </c:pt>
                <c:pt idx="1089">
                  <c:v>46016</c:v>
                </c:pt>
                <c:pt idx="1090">
                  <c:v>46017</c:v>
                </c:pt>
                <c:pt idx="1091">
                  <c:v>46018</c:v>
                </c:pt>
                <c:pt idx="1092">
                  <c:v>46019</c:v>
                </c:pt>
                <c:pt idx="1093">
                  <c:v>46020</c:v>
                </c:pt>
                <c:pt idx="1094">
                  <c:v>46021</c:v>
                </c:pt>
                <c:pt idx="1095">
                  <c:v>46022</c:v>
                </c:pt>
                <c:pt idx="1096">
                  <c:v>46023</c:v>
                </c:pt>
                <c:pt idx="1097">
                  <c:v>46024</c:v>
                </c:pt>
                <c:pt idx="1098">
                  <c:v>46025</c:v>
                </c:pt>
                <c:pt idx="1099">
                  <c:v>46026</c:v>
                </c:pt>
                <c:pt idx="1100">
                  <c:v>46027</c:v>
                </c:pt>
                <c:pt idx="1101">
                  <c:v>46028</c:v>
                </c:pt>
                <c:pt idx="1102">
                  <c:v>46029</c:v>
                </c:pt>
                <c:pt idx="1103">
                  <c:v>46030</c:v>
                </c:pt>
                <c:pt idx="1104">
                  <c:v>46031</c:v>
                </c:pt>
                <c:pt idx="1105">
                  <c:v>46032</c:v>
                </c:pt>
                <c:pt idx="1106">
                  <c:v>46033</c:v>
                </c:pt>
                <c:pt idx="1107">
                  <c:v>46034</c:v>
                </c:pt>
                <c:pt idx="1108">
                  <c:v>46035</c:v>
                </c:pt>
                <c:pt idx="1109">
                  <c:v>46036</c:v>
                </c:pt>
                <c:pt idx="1110">
                  <c:v>46037</c:v>
                </c:pt>
                <c:pt idx="1111">
                  <c:v>46038</c:v>
                </c:pt>
                <c:pt idx="1112">
                  <c:v>46039</c:v>
                </c:pt>
                <c:pt idx="1113">
                  <c:v>46040</c:v>
                </c:pt>
                <c:pt idx="1114">
                  <c:v>46041</c:v>
                </c:pt>
                <c:pt idx="1115">
                  <c:v>46042</c:v>
                </c:pt>
                <c:pt idx="1116">
                  <c:v>46043</c:v>
                </c:pt>
                <c:pt idx="1117">
                  <c:v>46044</c:v>
                </c:pt>
                <c:pt idx="1118">
                  <c:v>46045</c:v>
                </c:pt>
                <c:pt idx="1119">
                  <c:v>46046</c:v>
                </c:pt>
                <c:pt idx="1120">
                  <c:v>46047</c:v>
                </c:pt>
                <c:pt idx="1121">
                  <c:v>46048</c:v>
                </c:pt>
                <c:pt idx="1122">
                  <c:v>46049</c:v>
                </c:pt>
                <c:pt idx="1123">
                  <c:v>46050</c:v>
                </c:pt>
                <c:pt idx="1124">
                  <c:v>46051</c:v>
                </c:pt>
                <c:pt idx="1125">
                  <c:v>46052</c:v>
                </c:pt>
                <c:pt idx="1126">
                  <c:v>46053</c:v>
                </c:pt>
                <c:pt idx="1127">
                  <c:v>46054</c:v>
                </c:pt>
                <c:pt idx="1128">
                  <c:v>46055</c:v>
                </c:pt>
                <c:pt idx="1129">
                  <c:v>46056</c:v>
                </c:pt>
                <c:pt idx="1130">
                  <c:v>46057</c:v>
                </c:pt>
                <c:pt idx="1131">
                  <c:v>46058</c:v>
                </c:pt>
                <c:pt idx="1132">
                  <c:v>46059</c:v>
                </c:pt>
                <c:pt idx="1133">
                  <c:v>46060</c:v>
                </c:pt>
                <c:pt idx="1134">
                  <c:v>46061</c:v>
                </c:pt>
                <c:pt idx="1135">
                  <c:v>46062</c:v>
                </c:pt>
                <c:pt idx="1136">
                  <c:v>46063</c:v>
                </c:pt>
                <c:pt idx="1137">
                  <c:v>46064</c:v>
                </c:pt>
                <c:pt idx="1138">
                  <c:v>46065</c:v>
                </c:pt>
                <c:pt idx="1139">
                  <c:v>46066</c:v>
                </c:pt>
                <c:pt idx="1140">
                  <c:v>46067</c:v>
                </c:pt>
                <c:pt idx="1141">
                  <c:v>46068</c:v>
                </c:pt>
                <c:pt idx="1142">
                  <c:v>46069</c:v>
                </c:pt>
                <c:pt idx="1143">
                  <c:v>46070</c:v>
                </c:pt>
                <c:pt idx="1144">
                  <c:v>46071</c:v>
                </c:pt>
                <c:pt idx="1145">
                  <c:v>46072</c:v>
                </c:pt>
                <c:pt idx="1146">
                  <c:v>46073</c:v>
                </c:pt>
                <c:pt idx="1147">
                  <c:v>46074</c:v>
                </c:pt>
                <c:pt idx="1148">
                  <c:v>46075</c:v>
                </c:pt>
                <c:pt idx="1149">
                  <c:v>46076</c:v>
                </c:pt>
                <c:pt idx="1150">
                  <c:v>46077</c:v>
                </c:pt>
                <c:pt idx="1151">
                  <c:v>46078</c:v>
                </c:pt>
                <c:pt idx="1152">
                  <c:v>46079</c:v>
                </c:pt>
                <c:pt idx="1153">
                  <c:v>46080</c:v>
                </c:pt>
                <c:pt idx="1154">
                  <c:v>46081</c:v>
                </c:pt>
                <c:pt idx="1155">
                  <c:v>46082</c:v>
                </c:pt>
                <c:pt idx="1156">
                  <c:v>46083</c:v>
                </c:pt>
                <c:pt idx="1157">
                  <c:v>46084</c:v>
                </c:pt>
                <c:pt idx="1158">
                  <c:v>46085</c:v>
                </c:pt>
                <c:pt idx="1159">
                  <c:v>46086</c:v>
                </c:pt>
                <c:pt idx="1160">
                  <c:v>46087</c:v>
                </c:pt>
                <c:pt idx="1161">
                  <c:v>46088</c:v>
                </c:pt>
                <c:pt idx="1162">
                  <c:v>46089</c:v>
                </c:pt>
                <c:pt idx="1163">
                  <c:v>46090</c:v>
                </c:pt>
                <c:pt idx="1164">
                  <c:v>46091</c:v>
                </c:pt>
                <c:pt idx="1165">
                  <c:v>46092</c:v>
                </c:pt>
                <c:pt idx="1166">
                  <c:v>46093</c:v>
                </c:pt>
                <c:pt idx="1167">
                  <c:v>46094</c:v>
                </c:pt>
                <c:pt idx="1168">
                  <c:v>46095</c:v>
                </c:pt>
                <c:pt idx="1169">
                  <c:v>46096</c:v>
                </c:pt>
                <c:pt idx="1170">
                  <c:v>46097</c:v>
                </c:pt>
                <c:pt idx="1171">
                  <c:v>46098</c:v>
                </c:pt>
                <c:pt idx="1172">
                  <c:v>46099</c:v>
                </c:pt>
                <c:pt idx="1173">
                  <c:v>46100</c:v>
                </c:pt>
                <c:pt idx="1174">
                  <c:v>46101</c:v>
                </c:pt>
                <c:pt idx="1175">
                  <c:v>46102</c:v>
                </c:pt>
                <c:pt idx="1176">
                  <c:v>46103</c:v>
                </c:pt>
                <c:pt idx="1177">
                  <c:v>46104</c:v>
                </c:pt>
                <c:pt idx="1178">
                  <c:v>46105</c:v>
                </c:pt>
                <c:pt idx="1179">
                  <c:v>46106</c:v>
                </c:pt>
                <c:pt idx="1180">
                  <c:v>46107</c:v>
                </c:pt>
                <c:pt idx="1181">
                  <c:v>46108</c:v>
                </c:pt>
                <c:pt idx="1182">
                  <c:v>46109</c:v>
                </c:pt>
                <c:pt idx="1183">
                  <c:v>46110</c:v>
                </c:pt>
                <c:pt idx="1184">
                  <c:v>46111</c:v>
                </c:pt>
                <c:pt idx="1185">
                  <c:v>46112</c:v>
                </c:pt>
              </c:numCache>
            </c:numRef>
          </c:cat>
          <c:val>
            <c:numRef>
              <c:f>'store forecast'!$D$2:$D$1187</c:f>
              <c:numCache>
                <c:formatCode>General</c:formatCode>
                <c:ptCount val="1186"/>
                <c:pt idx="730" formatCode="&quot;$&quot;#,##0.00">
                  <c:v>1213.148571428572</c:v>
                </c:pt>
                <c:pt idx="731" formatCode="&quot;$&quot;#,##0.00">
                  <c:v>-402.25768121638589</c:v>
                </c:pt>
                <c:pt idx="732" formatCode="&quot;$&quot;#,##0.00">
                  <c:v>-402.25339931676695</c:v>
                </c:pt>
                <c:pt idx="733" formatCode="&quot;$&quot;#,##0.00">
                  <c:v>-402.25477128598527</c:v>
                </c:pt>
                <c:pt idx="734" formatCode="&quot;$&quot;#,##0.00">
                  <c:v>-402.26341236655117</c:v>
                </c:pt>
                <c:pt idx="735" formatCode="&quot;$&quot;#,##0.00">
                  <c:v>-402.28093763507172</c:v>
                </c:pt>
                <c:pt idx="736" formatCode="&quot;$&quot;#,##0.00">
                  <c:v>-402.30896192140131</c:v>
                </c:pt>
                <c:pt idx="737" formatCode="&quot;$&quot;#,##0.00">
                  <c:v>-402.34909971191132</c:v>
                </c:pt>
                <c:pt idx="738" formatCode="&quot;$&quot;#,##0.00">
                  <c:v>-402.40296503643481</c:v>
                </c:pt>
                <c:pt idx="739" formatCode="&quot;$&quot;#,##0.00">
                  <c:v>-402.47217133939034</c:v>
                </c:pt>
                <c:pt idx="740" formatCode="&quot;$&quot;#,##0.00">
                  <c:v>-402.55833133465603</c:v>
                </c:pt>
                <c:pt idx="741" formatCode="&quot;$&quot;#,##0.00">
                  <c:v>-402.66305684472172</c:v>
                </c:pt>
                <c:pt idx="742" formatCode="&quot;$&quot;#,##0.00">
                  <c:v>-402.78795862371976</c:v>
                </c:pt>
                <c:pt idx="743" formatCode="&quot;$&quot;#,##0.00">
                  <c:v>-402.93464616487609</c:v>
                </c:pt>
                <c:pt idx="744" formatCode="&quot;$&quot;#,##0.00">
                  <c:v>-403.10472749202199</c:v>
                </c:pt>
                <c:pt idx="745" formatCode="&quot;$&quot;#,##0.00">
                  <c:v>-403.29980893574043</c:v>
                </c:pt>
                <c:pt idx="746" formatCode="&quot;$&quot;#,##0.00">
                  <c:v>-403.52149489381509</c:v>
                </c:pt>
                <c:pt idx="747" formatCode="&quot;$&quot;#,##0.00">
                  <c:v>-403.77138757659668</c:v>
                </c:pt>
                <c:pt idx="748" formatCode="&quot;$&quot;#,##0.00">
                  <c:v>-404.0510867369926</c:v>
                </c:pt>
                <c:pt idx="749" formatCode="&quot;$&quot;#,##0.00">
                  <c:v>-404.36218938574098</c:v>
                </c:pt>
                <c:pt idx="750" formatCode="&quot;$&quot;#,##0.00">
                  <c:v>-404.70628949171123</c:v>
                </c:pt>
                <c:pt idx="751" formatCode="&quot;$&quot;#,##0.00">
                  <c:v>-405.08497766793676</c:v>
                </c:pt>
                <c:pt idx="752" formatCode="&quot;$&quot;#,##0.00">
                  <c:v>-405.49984084318089</c:v>
                </c:pt>
                <c:pt idx="753" formatCode="&quot;$&quot;#,##0.00">
                  <c:v>-405.95246191978163</c:v>
                </c:pt>
                <c:pt idx="754" formatCode="&quot;$&quot;#,##0.00">
                  <c:v>-406.4444194176267</c:v>
                </c:pt>
                <c:pt idx="755" formatCode="&quot;$&quot;#,##0.00">
                  <c:v>-406.97728710506294</c:v>
                </c:pt>
                <c:pt idx="756" formatCode="&quot;$&quot;#,##0.00">
                  <c:v>-407.55263361663901</c:v>
                </c:pt>
                <c:pt idx="757" formatCode="&quot;$&quot;#,##0.00">
                  <c:v>-408.17202205854801</c:v>
                </c:pt>
                <c:pt idx="758" formatCode="&quot;$&quot;#,##0.00">
                  <c:v>-408.83700960171927</c:v>
                </c:pt>
                <c:pt idx="759" formatCode="&quot;$&quot;#,##0.00">
                  <c:v>-409.549147063482</c:v>
                </c:pt>
                <c:pt idx="760" formatCode="&quot;$&quot;#,##0.00">
                  <c:v>-410.30997847781759</c:v>
                </c:pt>
                <c:pt idx="761" formatCode="&quot;$&quot;#,##0.00">
                  <c:v>-411.12104065516587</c:v>
                </c:pt>
                <c:pt idx="762" formatCode="&quot;$&quot;#,##0.00">
                  <c:v>-411.98386273187066</c:v>
                </c:pt>
                <c:pt idx="763" formatCode="&quot;$&quot;#,##0.00">
                  <c:v>-412.89996571029337</c:v>
                </c:pt>
                <c:pt idx="764" formatCode="&quot;$&quot;#,##0.00">
                  <c:v>-413.87086198972042</c:v>
                </c:pt>
                <c:pt idx="765" formatCode="&quot;$&quot;#,##0.00">
                  <c:v>-414.89805488916181</c:v>
                </c:pt>
                <c:pt idx="766" formatCode="&quot;$&quot;#,##0.00">
                  <c:v>-415.98303816222801</c:v>
                </c:pt>
                <c:pt idx="767" formatCode="&quot;$&quot;#,##0.00">
                  <c:v>-417.12729550522408</c:v>
                </c:pt>
                <c:pt idx="768" formatCode="&quot;$&quot;#,##0.00">
                  <c:v>-418.33230005871087</c:v>
                </c:pt>
                <c:pt idx="769" formatCode="&quot;$&quot;#,##0.00">
                  <c:v>-419.59951390372589</c:v>
                </c:pt>
                <c:pt idx="770" formatCode="&quot;$&quot;#,##0.00">
                  <c:v>-420.93038755295561</c:v>
                </c:pt>
                <c:pt idx="771" formatCode="&quot;$&quot;#,##0.00">
                  <c:v>-422.32635943810828</c:v>
                </c:pt>
                <c:pt idx="772" formatCode="&quot;$&quot;#,##0.00">
                  <c:v>-423.78885539382009</c:v>
                </c:pt>
                <c:pt idx="773" formatCode="&quot;$&quot;#,##0.00">
                  <c:v>-425.31928813938566</c:v>
                </c:pt>
                <c:pt idx="774" formatCode="&quot;$&quot;#,##0.00">
                  <c:v>-426.91905675868998</c:v>
                </c:pt>
                <c:pt idx="775" formatCode="&quot;$&quot;#,##0.00">
                  <c:v>-428.5895461796656</c:v>
                </c:pt>
                <c:pt idx="776" formatCode="&quot;$&quot;#,##0.00">
                  <c:v>-430.33212665368501</c:v>
                </c:pt>
                <c:pt idx="777" formatCode="&quot;$&quot;#,##0.00">
                  <c:v>-432.14815323623952</c:v>
                </c:pt>
                <c:pt idx="778" formatCode="&quot;$&quot;#,##0.00">
                  <c:v>-434.038965269345</c:v>
                </c:pt>
                <c:pt idx="779" formatCode="&quot;$&quot;#,##0.00">
                  <c:v>-436.00588586704157</c:v>
                </c:pt>
                <c:pt idx="780" formatCode="&quot;$&quot;#,##0.00">
                  <c:v>-438.05022140444339</c:v>
                </c:pt>
                <c:pt idx="781" formatCode="&quot;$&quot;#,##0.00">
                  <c:v>-440.17326101172239</c:v>
                </c:pt>
                <c:pt idx="782" formatCode="&quot;$&quot;#,##0.00">
                  <c:v>-442.37627607347895</c:v>
                </c:pt>
                <c:pt idx="783" formatCode="&quot;$&quot;#,##0.00">
                  <c:v>-444.66051973489357</c:v>
                </c:pt>
                <c:pt idx="784" formatCode="&quot;$&quot;#,##0.00">
                  <c:v>-447.02722641510741</c:v>
                </c:pt>
                <c:pt idx="785" formatCode="&quot;$&quot;#,##0.00">
                  <c:v>-449.47761132921255</c:v>
                </c:pt>
                <c:pt idx="786" formatCode="&quot;$&quot;#,##0.00">
                  <c:v>-452.01287001928836</c:v>
                </c:pt>
                <c:pt idx="787" formatCode="&quot;$&quot;#,##0.00">
                  <c:v>-454.63417789584469</c:v>
                </c:pt>
                <c:pt idx="788" formatCode="&quot;$&quot;#,##0.00">
                  <c:v>-457.34268979008493</c:v>
                </c:pt>
                <c:pt idx="789" formatCode="&quot;$&quot;#,##0.00">
                  <c:v>-460.13953951831263</c:v>
                </c:pt>
                <c:pt idx="790" formatCode="&quot;$&quot;#,##0.00">
                  <c:v>-463.02583945886681</c:v>
                </c:pt>
                <c:pt idx="791" formatCode="&quot;$&quot;#,##0.00">
                  <c:v>-466.00268014286439</c:v>
                </c:pt>
                <c:pt idx="792" formatCode="&quot;$&quot;#,##0.00">
                  <c:v>-469.07112985908611</c:v>
                </c:pt>
                <c:pt idx="793" formatCode="&quot;$&quot;#,##0.00">
                  <c:v>-472.23223427423181</c:v>
                </c:pt>
                <c:pt idx="794" formatCode="&quot;$&quot;#,##0.00">
                  <c:v>-475.48701606883242</c:v>
                </c:pt>
                <c:pt idx="795" formatCode="&quot;$&quot;#,##0.00">
                  <c:v>-478.83647458997189</c:v>
                </c:pt>
                <c:pt idx="796" formatCode="&quot;$&quot;#,##0.00">
                  <c:v>-482.28158552104492</c:v>
                </c:pt>
                <c:pt idx="797" formatCode="&quot;$&quot;#,##0.00">
                  <c:v>-485.8233005696361</c:v>
                </c:pt>
                <c:pt idx="798" formatCode="&quot;$&quot;#,##0.00">
                  <c:v>-489.462547173659</c:v>
                </c:pt>
                <c:pt idx="799" formatCode="&quot;$&quot;#,##0.00">
                  <c:v>-493.20022822677424</c:v>
                </c:pt>
                <c:pt idx="800" formatCode="&quot;$&quot;#,##0.00">
                  <c:v>-497.03722182313641</c:v>
                </c:pt>
                <c:pt idx="801" formatCode="&quot;$&quot;#,##0.00">
                  <c:v>-500.97438102239948</c:v>
                </c:pt>
                <c:pt idx="802" formatCode="&quot;$&quot;#,##0.00">
                  <c:v>-505.0125336349447</c:v>
                </c:pt>
                <c:pt idx="803" formatCode="&quot;$&quot;#,##0.00">
                  <c:v>-509.1524820281677</c:v>
                </c:pt>
                <c:pt idx="804" formatCode="&quot;$&quot;#,##0.00">
                  <c:v>-513.39500295369248</c:v>
                </c:pt>
                <c:pt idx="805" formatCode="&quot;$&quot;#,##0.00">
                  <c:v>-517.74084739625391</c:v>
                </c:pt>
                <c:pt idx="806" formatCode="&quot;$&quot;#,##0.00">
                  <c:v>-522.19074044401395</c:v>
                </c:pt>
                <c:pt idx="807" formatCode="&quot;$&quot;#,##0.00">
                  <c:v>-526.74538118096189</c:v>
                </c:pt>
                <c:pt idx="808" formatCode="&quot;$&quot;#,##0.00">
                  <c:v>-531.4054426010548</c:v>
                </c:pt>
                <c:pt idx="809" formatCode="&quot;$&quot;#,##0.00">
                  <c:v>-536.17157154464962</c:v>
                </c:pt>
                <c:pt idx="810" formatCode="&quot;$&quot;#,##0.00">
                  <c:v>-541.04438865678662</c:v>
                </c:pt>
                <c:pt idx="811" formatCode="&quot;$&quot;#,##0.00">
                  <c:v>-546.02448836777216</c:v>
                </c:pt>
                <c:pt idx="812" formatCode="&quot;$&quot;#,##0.00">
                  <c:v>-551.11243889551633</c:v>
                </c:pt>
                <c:pt idx="813" formatCode="&quot;$&quot;#,##0.00">
                  <c:v>-556.30878226998425</c:v>
                </c:pt>
                <c:pt idx="814" formatCode="&quot;$&quot;#,##0.00">
                  <c:v>-561.6140343791119</c:v>
                </c:pt>
                <c:pt idx="815" formatCode="&quot;$&quot;#,##0.00">
                  <c:v>-567.02868503644936</c:v>
                </c:pt>
                <c:pt idx="816" formatCode="&quot;$&quot;#,##0.00">
                  <c:v>-572.55319806980037</c:v>
                </c:pt>
                <c:pt idx="817" formatCode="&quot;$&quot;#,##0.00">
                  <c:v>-578.18801143101564</c:v>
                </c:pt>
                <c:pt idx="818" formatCode="&quot;$&quot;#,##0.00">
                  <c:v>-583.93353732613264</c:v>
                </c:pt>
                <c:pt idx="819" formatCode="&quot;$&quot;#,##0.00">
                  <c:v>-589.79016236592997</c:v>
                </c:pt>
                <c:pt idx="820" formatCode="&quot;$&quot;#,##0.00">
                  <c:v>-595.75824773600812</c:v>
                </c:pt>
                <c:pt idx="821" formatCode="&quot;$&quot;#,##0.00">
                  <c:v>-601.83812938639335</c:v>
                </c:pt>
                <c:pt idx="822" formatCode="&quot;$&quot;#,##0.00">
                  <c:v>-608.03011823969427</c:v>
                </c:pt>
                <c:pt idx="823" formatCode="&quot;$&quot;#,##0.00">
                  <c:v>-614.33450041774699</c:v>
                </c:pt>
                <c:pt idx="824" formatCode="&quot;$&quot;#,##0.00">
                  <c:v>-620.7515374857112</c:v>
                </c:pt>
                <c:pt idx="825" formatCode="&quot;$&quot;#,##0.00">
                  <c:v>-627.28146671349032</c:v>
                </c:pt>
                <c:pt idx="826" formatCode="&quot;$&quot;#,##0.00">
                  <c:v>-633.924501353388</c:v>
                </c:pt>
                <c:pt idx="827" formatCode="&quot;$&quot;#,##0.00">
                  <c:v>-640.68083093381892</c:v>
                </c:pt>
                <c:pt idx="828" formatCode="&quot;$&quot;#,##0.00">
                  <c:v>-647.55062156794315</c:v>
                </c:pt>
                <c:pt idx="829" formatCode="&quot;$&quot;#,##0.00">
                  <c:v>-654.53401627700282</c:v>
                </c:pt>
                <c:pt idx="830" formatCode="&quot;$&quot;#,##0.00">
                  <c:v>-661.6311353271883</c:v>
                </c:pt>
                <c:pt idx="831" formatCode="&quot;$&quot;#,##0.00">
                  <c:v>-668.84207657978482</c:v>
                </c:pt>
                <c:pt idx="832" formatCode="&quot;$&quot;#,##0.00">
                  <c:v>-676.16691585340664</c:v>
                </c:pt>
                <c:pt idx="833" formatCode="&quot;$&quot;#,##0.00">
                  <c:v>-683.60570729804135</c:v>
                </c:pt>
                <c:pt idx="834" formatCode="&quot;$&quot;#,##0.00">
                  <c:v>-691.1584837796936</c:v>
                </c:pt>
                <c:pt idx="835" formatCode="&quot;$&quot;#,##0.00">
                  <c:v>-698.82525727534517</c:v>
                </c:pt>
                <c:pt idx="836" formatCode="&quot;$&quot;#,##0.00">
                  <c:v>-706.60601927701168</c:v>
                </c:pt>
                <c:pt idx="837" formatCode="&quot;$&quot;#,##0.00">
                  <c:v>-714.50074120460886</c:v>
                </c:pt>
                <c:pt idx="838" formatCode="&quot;$&quot;#,##0.00">
                  <c:v>-722.50937482640984</c:v>
                </c:pt>
                <c:pt idx="839" formatCode="&quot;$&quot;#,##0.00">
                  <c:v>-730.63185268681605</c:v>
                </c:pt>
                <c:pt idx="840" formatCode="&quot;$&quot;#,##0.00">
                  <c:v>-738.86808854023093</c:v>
                </c:pt>
                <c:pt idx="841" formatCode="&quot;$&quot;#,##0.00">
                  <c:v>-747.21797779076996</c:v>
                </c:pt>
                <c:pt idx="842" formatCode="&quot;$&quot;#,##0.00">
                  <c:v>-755.68139793662135</c:v>
                </c:pt>
                <c:pt idx="843" formatCode="&quot;$&quot;#,##0.00">
                  <c:v>-764.25820901880206</c:v>
                </c:pt>
                <c:pt idx="844" formatCode="&quot;$&quot;#,##0.00">
                  <c:v>-772.94825407315739</c:v>
                </c:pt>
                <c:pt idx="845" formatCode="&quot;$&quot;#,##0.00">
                  <c:v>-781.7513595853718</c:v>
                </c:pt>
                <c:pt idx="846" formatCode="&quot;$&quot;#,##0.00">
                  <c:v>-790.66733594786342</c:v>
                </c:pt>
                <c:pt idx="847" formatCode="&quot;$&quot;#,##0.00">
                  <c:v>-799.69597791837668</c:v>
                </c:pt>
                <c:pt idx="848" formatCode="&quot;$&quot;#,##0.00">
                  <c:v>-808.83706507916531</c:v>
                </c:pt>
                <c:pt idx="849" formatCode="&quot;$&quot;#,##0.00">
                  <c:v>-818.09036229662934</c:v>
                </c:pt>
                <c:pt idx="850" formatCode="&quot;$&quot;#,##0.00">
                  <c:v>-827.45562018033024</c:v>
                </c:pt>
                <c:pt idx="851" formatCode="&quot;$&quot;#,##0.00">
                  <c:v>-836.93257554128991</c:v>
                </c:pt>
                <c:pt idx="852" formatCode="&quot;$&quot;#,##0.00">
                  <c:v>-846.52095184854488</c:v>
                </c:pt>
                <c:pt idx="853" formatCode="&quot;$&quot;#,##0.00">
                  <c:v>-856.22045968389898</c:v>
                </c:pt>
                <c:pt idx="854" formatCode="&quot;$&quot;#,##0.00">
                  <c:v>-866.03079719389439</c:v>
                </c:pt>
                <c:pt idx="855" formatCode="&quot;$&quot;#,##0.00">
                  <c:v>-875.95165053898381</c:v>
                </c:pt>
                <c:pt idx="856" formatCode="&quot;$&quot;#,##0.00">
                  <c:v>-885.98269433898463</c:v>
                </c:pt>
                <c:pt idx="857" formatCode="&quot;$&quot;#,##0.00">
                  <c:v>-896.12359211482362</c:v>
                </c:pt>
                <c:pt idx="858" formatCode="&quot;$&quot;#,##0.00">
                  <c:v>-906.37399672571951</c:v>
                </c:pt>
                <c:pt idx="859" formatCode="&quot;$&quot;#,##0.00">
                  <c:v>-916.73355080184615</c:v>
                </c:pt>
                <c:pt idx="860" formatCode="&quot;$&quot;#,##0.00">
                  <c:v>-927.20188717167503</c:v>
                </c:pt>
                <c:pt idx="861" formatCode="&quot;$&quot;#,##0.00">
                  <c:v>-937.77862928409627</c:v>
                </c:pt>
                <c:pt idx="862" formatCode="&quot;$&quot;#,##0.00">
                  <c:v>-948.46339162453933</c:v>
                </c:pt>
                <c:pt idx="863" formatCode="&quot;$&quot;#,##0.00">
                  <c:v>-959.25578012526717</c:v>
                </c:pt>
                <c:pt idx="864" formatCode="&quot;$&quot;#,##0.00">
                  <c:v>-970.15539256909256</c:v>
                </c:pt>
                <c:pt idx="865" formatCode="&quot;$&quot;#,##0.00">
                  <c:v>-981.16181898673676</c:v>
                </c:pt>
                <c:pt idx="866" formatCode="&quot;$&quot;#,##0.00">
                  <c:v>-992.27464204713601</c:v>
                </c:pt>
                <c:pt idx="867" formatCode="&quot;$&quot;#,##0.00">
                  <c:v>-1003.493437440939</c:v>
                </c:pt>
                <c:pt idx="868" formatCode="&quot;$&quot;#,##0.00">
                  <c:v>-1014.8177742565642</c:v>
                </c:pt>
                <c:pt idx="869" formatCode="&quot;$&quot;#,##0.00">
                  <c:v>-1026.2472153490855</c:v>
                </c:pt>
                <c:pt idx="870" formatCode="&quot;$&quot;#,##0.00">
                  <c:v>-1037.7813177013581</c:v>
                </c:pt>
                <c:pt idx="871" formatCode="&quot;$&quot;#,##0.00">
                  <c:v>-1049.4196327777015</c:v>
                </c:pt>
                <c:pt idx="872" formatCode="&quot;$&quot;#,##0.00">
                  <c:v>-1061.1617068695787</c:v>
                </c:pt>
                <c:pt idx="873" formatCode="&quot;$&quot;#,##0.00">
                  <c:v>-1073.0070814336275</c:v>
                </c:pt>
                <c:pt idx="874" formatCode="&quot;$&quot;#,##0.00">
                  <c:v>-1084.9552934215153</c:v>
                </c:pt>
                <c:pt idx="875" formatCode="&quot;$&quot;#,##0.00">
                  <c:v>-1097.0058756020185</c:v>
                </c:pt>
                <c:pt idx="876" formatCode="&quot;$&quot;#,##0.00">
                  <c:v>-1109.1583568748149</c:v>
                </c:pt>
                <c:pt idx="877" formatCode="&quot;$&quot;#,##0.00">
                  <c:v>-1121.4122625764262</c:v>
                </c:pt>
                <c:pt idx="878" formatCode="&quot;$&quot;#,##0.00">
                  <c:v>-1133.7671147778335</c:v>
                </c:pt>
                <c:pt idx="879" formatCode="&quot;$&quot;#,##0.00">
                  <c:v>-1146.2224325742254</c:v>
                </c:pt>
                <c:pt idx="880" formatCode="&quot;$&quot;#,##0.00">
                  <c:v>-1158.7777323664304</c:v>
                </c:pt>
                <c:pt idx="881" formatCode="&quot;$&quot;#,##0.00">
                  <c:v>-1171.4325281345166</c:v>
                </c:pt>
                <c:pt idx="882" formatCode="&quot;$&quot;#,##0.00">
                  <c:v>-1184.1863317031311</c:v>
                </c:pt>
                <c:pt idx="883" formatCode="&quot;$&quot;#,##0.00">
                  <c:v>-1197.0386529990949</c:v>
                </c:pt>
                <c:pt idx="884" formatCode="&quot;$&quot;#,##0.00">
                  <c:v>-1209.9890003008359</c:v>
                </c:pt>
                <c:pt idx="885" formatCode="&quot;$&quot;#,##0.00">
                  <c:v>-1223.0368804801983</c:v>
                </c:pt>
                <c:pt idx="886" formatCode="&quot;$&quot;#,##0.00">
                  <c:v>-1236.1817992362342</c:v>
                </c:pt>
                <c:pt idx="887" formatCode="&quot;$&quot;#,##0.00">
                  <c:v>-1249.4232613215249</c:v>
                </c:pt>
                <c:pt idx="888" formatCode="&quot;$&quot;#,##0.00">
                  <c:v>-1262.7607707606583</c:v>
                </c:pt>
                <c:pt idx="889" formatCode="&quot;$&quot;#,##0.00">
                  <c:v>-1276.1938310614241</c:v>
                </c:pt>
                <c:pt idx="890" formatCode="&quot;$&quot;#,##0.00">
                  <c:v>-1289.7219454183651</c:v>
                </c:pt>
                <c:pt idx="891" formatCode="&quot;$&quot;#,##0.00">
                  <c:v>-1303.3446169092638</c:v>
                </c:pt>
                <c:pt idx="892" formatCode="&quot;$&quot;#,##0.00">
                  <c:v>-1317.0613486842012</c:v>
                </c:pt>
                <c:pt idx="893" formatCode="&quot;$&quot;#,##0.00">
                  <c:v>-1330.8716441477866</c:v>
                </c:pt>
                <c:pt idx="894" formatCode="&quot;$&quot;#,##0.00">
                  <c:v>-1344.775007134213</c:v>
                </c:pt>
                <c:pt idx="895" formatCode="&quot;$&quot;#,##0.00">
                  <c:v>-1358.7709420757203</c:v>
                </c:pt>
                <c:pt idx="896" formatCode="&quot;$&quot;#,##0.00">
                  <c:v>-1372.8589541641497</c:v>
                </c:pt>
                <c:pt idx="897" formatCode="&quot;$&quot;#,##0.00">
                  <c:v>-1387.0385495061737</c:v>
                </c:pt>
                <c:pt idx="898" formatCode="&quot;$&quot;#,##0.00">
                  <c:v>-1401.3092352718779</c:v>
                </c:pt>
                <c:pt idx="899" formatCode="&quot;$&quot;#,##0.00">
                  <c:v>-1415.6705198373002</c:v>
                </c:pt>
                <c:pt idx="900" formatCode="&quot;$&quot;#,##0.00">
                  <c:v>-1430.1219129205972</c:v>
                </c:pt>
                <c:pt idx="901" formatCode="&quot;$&quot;#,##0.00">
                  <c:v>-1444.662925712448</c:v>
                </c:pt>
                <c:pt idx="902" formatCode="&quot;$&quot;#,##0.00">
                  <c:v>-1459.2930710003729</c:v>
                </c:pt>
                <c:pt idx="903" formatCode="&quot;$&quot;#,##0.00">
                  <c:v>-1474.0118632875672</c:v>
                </c:pt>
                <c:pt idx="904" formatCode="&quot;$&quot;#,##0.00">
                  <c:v>-1488.8188189059401</c:v>
                </c:pt>
                <c:pt idx="905" formatCode="&quot;$&quot;#,##0.00">
                  <c:v>-1503.7134561239598</c:v>
                </c:pt>
                <c:pt idx="906" formatCode="&quot;$&quot;#,##0.00">
                  <c:v>-1518.6952952489812</c:v>
                </c:pt>
                <c:pt idx="907" formatCode="&quot;$&quot;#,##0.00">
                  <c:v>-1533.763858724672</c:v>
                </c:pt>
                <c:pt idx="908" formatCode="&quot;$&quot;#,##0.00">
                  <c:v>-1548.918671223201</c:v>
                </c:pt>
                <c:pt idx="909" formatCode="&quot;$&quot;#,##0.00">
                  <c:v>-1564.1592597328122</c:v>
                </c:pt>
                <c:pt idx="910" formatCode="&quot;$&quot;#,##0.00">
                  <c:v>-1579.4851536404442</c:v>
                </c:pt>
                <c:pt idx="911" formatCode="&quot;$&quot;#,##0.00">
                  <c:v>-1594.8958848100053</c:v>
                </c:pt>
                <c:pt idx="912" formatCode="&quot;$&quot;#,##0.00">
                  <c:v>-1610.3909876559819</c:v>
                </c:pt>
                <c:pt idx="913" formatCode="&quot;$&quot;#,##0.00">
                  <c:v>-1625.9699992129665</c:v>
                </c:pt>
                <c:pt idx="914" formatCode="&quot;$&quot;#,##0.00">
                  <c:v>-1641.6324592007904</c:v>
                </c:pt>
                <c:pt idx="915" formatCode="&quot;$&quot;#,##0.00">
                  <c:v>-1657.377910085853</c:v>
                </c:pt>
                <c:pt idx="916" formatCode="&quot;$&quot;#,##0.00">
                  <c:v>-1673.2058971383035</c:v>
                </c:pt>
                <c:pt idx="917" formatCode="&quot;$&quot;#,##0.00">
                  <c:v>-1689.1159684856857</c:v>
                </c:pt>
                <c:pt idx="918" formatCode="&quot;$&quot;#,##0.00">
                  <c:v>-1705.1076751626931</c:v>
                </c:pt>
                <c:pt idx="919" formatCode="&quot;$&quot;#,##0.00">
                  <c:v>-1721.1805711576289</c:v>
                </c:pt>
                <c:pt idx="920" formatCode="&quot;$&quot;#,##0.00">
                  <c:v>-1737.3342134552311</c:v>
                </c:pt>
                <c:pt idx="921" formatCode="&quot;$&quot;#,##0.00">
                  <c:v>-1753.5681620764335</c:v>
                </c:pt>
                <c:pt idx="922" formatCode="&quot;$&quot;#,##0.00">
                  <c:v>-1769.8819801147406</c:v>
                </c:pt>
                <c:pt idx="923" formatCode="&quot;$&quot;#,##0.00">
                  <c:v>-1786.2752337697605</c:v>
                </c:pt>
                <c:pt idx="924" formatCode="&quot;$&quot;#,##0.00">
                  <c:v>-1802.7474923775794</c:v>
                </c:pt>
                <c:pt idx="925" formatCode="&quot;$&quot;#,##0.00">
                  <c:v>-1819.298328438522</c:v>
                </c:pt>
                <c:pt idx="926" formatCode="&quot;$&quot;#,##0.00">
                  <c:v>-1835.9273176419642</c:v>
                </c:pt>
                <c:pt idx="927" formatCode="&quot;$&quot;#,##0.00">
                  <c:v>-1852.6340388887452</c:v>
                </c:pt>
                <c:pt idx="928" formatCode="&quot;$&quot;#,##0.00">
                  <c:v>-1869.4180743108388</c:v>
                </c:pt>
                <c:pt idx="929" formatCode="&quot;$&quot;#,##0.00">
                  <c:v>-1886.2790092888267</c:v>
                </c:pt>
                <c:pt idx="930" formatCode="&quot;$&quot;#,##0.00">
                  <c:v>-1903.2164324668245</c:v>
                </c:pt>
                <c:pt idx="931" formatCode="&quot;$&quot;#,##0.00">
                  <c:v>-1920.2299357654051</c:v>
                </c:pt>
                <c:pt idx="932" formatCode="&quot;$&quot;#,##0.00">
                  <c:v>-1937.3191143921563</c:v>
                </c:pt>
                <c:pt idx="933" formatCode="&quot;$&quot;#,##0.00">
                  <c:v>-1954.4835668504199</c:v>
                </c:pt>
                <c:pt idx="934" formatCode="&quot;$&quot;#,##0.00">
                  <c:v>-1971.722894945844</c:v>
                </c:pt>
                <c:pt idx="935" formatCode="&quot;$&quot;#,##0.00">
                  <c:v>-1989.0367037912818</c:v>
                </c:pt>
                <c:pt idx="936" formatCode="&quot;$&quot;#,##0.00">
                  <c:v>-2006.4246018096737</c:v>
                </c:pt>
                <c:pt idx="937" formatCode="&quot;$&quot;#,##0.00">
                  <c:v>-2023.8862007354385</c:v>
                </c:pt>
                <c:pt idx="938" formatCode="&quot;$&quot;#,##0.00">
                  <c:v>-2041.4211156140007</c:v>
                </c:pt>
                <c:pt idx="939" formatCode="&quot;$&quot;#,##0.00">
                  <c:v>-2059.0289647999844</c:v>
                </c:pt>
                <c:pt idx="940" formatCode="&quot;$&quot;#,##0.00">
                  <c:v>-2076.7093699536817</c:v>
                </c:pt>
                <c:pt idx="941" formatCode="&quot;$&quot;#,##0.00">
                  <c:v>-2094.4619560363453</c:v>
                </c:pt>
                <c:pt idx="942" formatCode="&quot;$&quot;#,##0.00">
                  <c:v>-2112.2863513038747</c:v>
                </c:pt>
                <c:pt idx="943" formatCode="&quot;$&quot;#,##0.00">
                  <c:v>-2130.1821872994742</c:v>
                </c:pt>
                <c:pt idx="944" formatCode="&quot;$&quot;#,##0.00">
                  <c:v>-2148.149098844839</c:v>
                </c:pt>
                <c:pt idx="945" formatCode="&quot;$&quot;#,##0.00">
                  <c:v>-2166.1867240304146</c:v>
                </c:pt>
                <c:pt idx="946" formatCode="&quot;$&quot;#,##0.00">
                  <c:v>-2184.2947042043265</c:v>
                </c:pt>
                <c:pt idx="947" formatCode="&quot;$&quot;#,##0.00">
                  <c:v>-2202.4726839604955</c:v>
                </c:pt>
                <c:pt idx="948" formatCode="&quot;$&quot;#,##0.00">
                  <c:v>-2220.720311125533</c:v>
                </c:pt>
                <c:pt idx="949" formatCode="&quot;$&quot;#,##0.00">
                  <c:v>-2239.0372367449345</c:v>
                </c:pt>
                <c:pt idx="950" formatCode="&quot;$&quot;#,##0.00">
                  <c:v>-2257.423115068148</c:v>
                </c:pt>
                <c:pt idx="951" formatCode="&quot;$&quot;#,##0.00">
                  <c:v>-2275.877603533057</c:v>
                </c:pt>
                <c:pt idx="952" formatCode="&quot;$&quot;#,##0.00">
                  <c:v>-2294.4003627494294</c:v>
                </c:pt>
                <c:pt idx="953" formatCode="&quot;$&quot;#,##0.00">
                  <c:v>-2312.9910564818692</c:v>
                </c:pt>
                <c:pt idx="954" formatCode="&quot;$&quot;#,##0.00">
                  <c:v>-2331.6493516318378</c:v>
                </c:pt>
                <c:pt idx="955" formatCode="&quot;$&quot;#,##0.00">
                  <c:v>-2350.3749182192487</c:v>
                </c:pt>
                <c:pt idx="956" formatCode="&quot;$&quot;#,##0.00">
                  <c:v>-2369.1674293632341</c:v>
                </c:pt>
                <c:pt idx="957" formatCode="&quot;$&quot;#,##0.00">
                  <c:v>-2388.0265612625535</c:v>
                </c:pt>
                <c:pt idx="958" formatCode="&quot;$&quot;#,##0.00">
                  <c:v>-2406.9519931752525</c:v>
                </c:pt>
                <c:pt idx="959" formatCode="&quot;$&quot;#,##0.00">
                  <c:v>-2425.9434073980428</c:v>
                </c:pt>
                <c:pt idx="960" formatCode="&quot;$&quot;#,##0.00">
                  <c:v>-2445.000489245007</c:v>
                </c:pt>
                <c:pt idx="961" formatCode="&quot;$&quot;#,##0.00">
                  <c:v>-2464.1229270260869</c:v>
                </c:pt>
                <c:pt idx="962" formatCode="&quot;$&quot;#,##0.00">
                  <c:v>-2483.3104120249563</c:v>
                </c:pt>
                <c:pt idx="963" formatCode="&quot;$&quot;#,##0.00">
                  <c:v>-2502.5626384767615</c:v>
                </c:pt>
                <c:pt idx="964" formatCode="&quot;$&quot;#,##0.00">
                  <c:v>-2521.8793035452918</c:v>
                </c:pt>
                <c:pt idx="965" formatCode="&quot;$&quot;#,##0.00">
                  <c:v>-2541.2601073000769</c:v>
                </c:pt>
                <c:pt idx="966" formatCode="&quot;$&quot;#,##0.00">
                  <c:v>-2560.7047526929714</c:v>
                </c:pt>
                <c:pt idx="967" formatCode="&quot;$&quot;#,##0.00">
                  <c:v>-2580.2129455347267</c:v>
                </c:pt>
                <c:pt idx="968" formatCode="&quot;$&quot;#,##0.00">
                  <c:v>-2599.7843944710971</c:v>
                </c:pt>
                <c:pt idx="969" formatCode="&quot;$&quot;#,##0.00">
                  <c:v>-2619.4188109589691</c:v>
                </c:pt>
                <c:pt idx="970" formatCode="&quot;$&quot;#,##0.00">
                  <c:v>-2639.1159092420985</c:v>
                </c:pt>
                <c:pt idx="971" formatCode="&quot;$&quot;#,##0.00">
                  <c:v>-2658.8754063268943</c:v>
                </c:pt>
                <c:pt idx="972" formatCode="&quot;$&quot;#,##0.00">
                  <c:v>-2678.6970219578552</c:v>
                </c:pt>
                <c:pt idx="973" formatCode="&quot;$&quot;#,##0.00">
                  <c:v>-2698.5804785931109</c:v>
                </c:pt>
                <c:pt idx="974" formatCode="&quot;$&quot;#,##0.00">
                  <c:v>-2718.5255013796327</c:v>
                </c:pt>
                <c:pt idx="975" formatCode="&quot;$&quot;#,##0.00">
                  <c:v>-2738.5318181285993</c:v>
                </c:pt>
                <c:pt idx="976" formatCode="&quot;$&quot;#,##0.00">
                  <c:v>-2758.5991592904661</c:v>
                </c:pt>
                <c:pt idx="977" formatCode="&quot;$&quot;#,##0.00">
                  <c:v>-2778.7272579302198</c:v>
                </c:pt>
                <c:pt idx="978" formatCode="&quot;$&quot;#,##0.00">
                  <c:v>-2798.9158497023736</c:v>
                </c:pt>
                <c:pt idx="979" formatCode="&quot;$&quot;#,##0.00">
                  <c:v>-2819.164672826174</c:v>
                </c:pt>
                <c:pt idx="980" formatCode="&quot;$&quot;#,##0.00">
                  <c:v>-2839.473468060577</c:v>
                </c:pt>
                <c:pt idx="981" formatCode="&quot;$&quot;#,##0.00">
                  <c:v>-2859.8419786794716</c:v>
                </c:pt>
                <c:pt idx="982" formatCode="&quot;$&quot;#,##0.00">
                  <c:v>-2880.26995044669</c:v>
                </c:pt>
                <c:pt idx="983" formatCode="&quot;$&quot;#,##0.00">
                  <c:v>-2900.7571315912905</c:v>
                </c:pt>
                <c:pt idx="984" formatCode="&quot;$&quot;#,##0.00">
                  <c:v>-2921.3032727826612</c:v>
                </c:pt>
                <c:pt idx="985" formatCode="&quot;$&quot;#,##0.00">
                  <c:v>-2941.9081271059076</c:v>
                </c:pt>
                <c:pt idx="986" formatCode="&quot;$&quot;#,##0.00">
                  <c:v>-2962.57145003708</c:v>
                </c:pt>
                <c:pt idx="987" formatCode="&quot;$&quot;#,##0.00">
                  <c:v>-2983.2929994187243</c:v>
                </c:pt>
                <c:pt idx="988" formatCode="&quot;$&quot;#,##0.00">
                  <c:v>-3004.0725354352689</c:v>
                </c:pt>
                <c:pt idx="989" formatCode="&quot;$&quot;#,##0.00">
                  <c:v>-3024.9098205887612</c:v>
                </c:pt>
                <c:pt idx="990" formatCode="&quot;$&quot;#,##0.00">
                  <c:v>-3045.8046196744699</c:v>
                </c:pt>
                <c:pt idx="991" formatCode="&quot;$&quot;#,##0.00">
                  <c:v>-3066.7566997568319</c:v>
                </c:pt>
                <c:pt idx="992" formatCode="&quot;$&quot;#,##0.00">
                  <c:v>-3087.7658301452902</c:v>
                </c:pt>
                <c:pt idx="993" formatCode="&quot;$&quot;#,##0.00">
                  <c:v>-3108.8317823704924</c:v>
                </c:pt>
                <c:pt idx="994" formatCode="&quot;$&quot;#,##0.00">
                  <c:v>-3129.9543301603917</c:v>
                </c:pt>
                <c:pt idx="995" formatCode="&quot;$&quot;#,##0.00">
                  <c:v>-3151.1332494167218</c:v>
                </c:pt>
                <c:pt idx="996" formatCode="&quot;$&quot;#,##0.00">
                  <c:v>-3172.3683181913807</c:v>
                </c:pt>
                <c:pt idx="997" formatCode="&quot;$&quot;#,##0.00">
                  <c:v>-3193.6593166632038</c:v>
                </c:pt>
                <c:pt idx="998" formatCode="&quot;$&quot;#,##0.00">
                  <c:v>-3215.0060271146585</c:v>
                </c:pt>
                <c:pt idx="999" formatCode="&quot;$&quot;#,##0.00">
                  <c:v>-3236.4082339089337</c:v>
                </c:pt>
                <c:pt idx="1000" formatCode="&quot;$&quot;#,##0.00">
                  <c:v>-3257.8657234669568</c:v>
                </c:pt>
                <c:pt idx="1001" formatCode="&quot;$&quot;#,##0.00">
                  <c:v>-3279.37828424482</c:v>
                </c:pt>
                <c:pt idx="1002" formatCode="&quot;$&quot;#,##0.00">
                  <c:v>-3300.9457067111434</c:v>
                </c:pt>
                <c:pt idx="1003" formatCode="&quot;$&quot;#,##0.00">
                  <c:v>-3322.5677833248415</c:v>
                </c:pt>
                <c:pt idx="1004" formatCode="&quot;$&quot;#,##0.00">
                  <c:v>-3344.2443085128461</c:v>
                </c:pt>
                <c:pt idx="1005" formatCode="&quot;$&quot;#,##0.00">
                  <c:v>-3365.9750786482355</c:v>
                </c:pt>
                <c:pt idx="1006" formatCode="&quot;$&quot;#,##0.00">
                  <c:v>-3387.7598920283203</c:v>
                </c:pt>
                <c:pt idx="1007" formatCode="&quot;$&quot;#,##0.00">
                  <c:v>-3409.5985488531451</c:v>
                </c:pt>
                <c:pt idx="1008" formatCode="&quot;$&quot;#,##0.00">
                  <c:v>-3431.4908512039474</c:v>
                </c:pt>
                <c:pt idx="1009" formatCode="&quot;$&quot;#,##0.00">
                  <c:v>-3453.4366030220435</c:v>
                </c:pt>
                <c:pt idx="1010" formatCode="&quot;$&quot;#,##0.00">
                  <c:v>-3475.4356100876689</c:v>
                </c:pt>
                <c:pt idx="1011" formatCode="&quot;$&quot;#,##0.00">
                  <c:v>-3497.4876799992444</c:v>
                </c:pt>
                <c:pt idx="1012" formatCode="&quot;$&quot;#,##0.00">
                  <c:v>-3519.5926221526133</c:v>
                </c:pt>
                <c:pt idx="1013" formatCode="&quot;$&quot;#,##0.00">
                  <c:v>-3541.7502477206995</c:v>
                </c:pt>
                <c:pt idx="1014" formatCode="&quot;$&quot;#,##0.00">
                  <c:v>-3563.9603696331278</c:v>
                </c:pt>
                <c:pt idx="1015" formatCode="&quot;$&quot;#,##0.00">
                  <c:v>-3586.2228025562845</c:v>
                </c:pt>
                <c:pt idx="1016" formatCode="&quot;$&quot;#,##0.00">
                  <c:v>-3608.5373628733346</c:v>
                </c:pt>
                <c:pt idx="1017" formatCode="&quot;$&quot;#,##0.00">
                  <c:v>-3630.9038686646727</c:v>
                </c:pt>
                <c:pt idx="1018" formatCode="&quot;$&quot;#,##0.00">
                  <c:v>-3653.3221396883491</c:v>
                </c:pt>
                <c:pt idx="1019" formatCode="&quot;$&quot;#,##0.00">
                  <c:v>-3675.7919973609123</c:v>
                </c:pt>
                <c:pt idx="1020" formatCode="&quot;$&quot;#,##0.00">
                  <c:v>-3698.3132647382276</c:v>
                </c:pt>
                <c:pt idx="1021" formatCode="&quot;$&quot;#,##0.00">
                  <c:v>-3720.8857664967318</c:v>
                </c:pt>
                <c:pt idx="1022" formatCode="&quot;$&quot;#,##0.00">
                  <c:v>-3743.5093289146471</c:v>
                </c:pt>
                <c:pt idx="1023" formatCode="&quot;$&quot;#,##0.00">
                  <c:v>-3766.1837798536221</c:v>
                </c:pt>
                <c:pt idx="1024" formatCode="&quot;$&quot;#,##0.00">
                  <c:v>-3788.9089487403562</c:v>
                </c:pt>
                <c:pt idx="1025" formatCode="&quot;$&quot;#,##0.00">
                  <c:v>-3811.6846665486364</c:v>
                </c:pt>
                <c:pt idx="1026" formatCode="&quot;$&quot;#,##0.00">
                  <c:v>-3834.510765781346</c:v>
                </c:pt>
                <c:pt idx="1027" formatCode="&quot;$&quot;#,##0.00">
                  <c:v>-3857.3870804529051</c:v>
                </c:pt>
                <c:pt idx="1028" formatCode="&quot;$&quot;#,##0.00">
                  <c:v>-3880.3134460716747</c:v>
                </c:pt>
                <c:pt idx="1029" formatCode="&quot;$&quot;#,##0.00">
                  <c:v>-3903.2896996227819</c:v>
                </c:pt>
                <c:pt idx="1030" formatCode="&quot;$&quot;#,##0.00">
                  <c:v>-3926.3156795509126</c:v>
                </c:pt>
                <c:pt idx="1031" formatCode="&quot;$&quot;#,##0.00">
                  <c:v>-3949.3912257435304</c:v>
                </c:pt>
                <c:pt idx="1032" formatCode="&quot;$&quot;#,##0.00">
                  <c:v>-3972.5161795140539</c:v>
                </c:pt>
                <c:pt idx="1033" formatCode="&quot;$&quot;#,##0.00">
                  <c:v>-3995.690383585455</c:v>
                </c:pt>
                <c:pt idx="1034" formatCode="&quot;$&quot;#,##0.00">
                  <c:v>-4018.9136820738204</c:v>
                </c:pt>
                <c:pt idx="1035" formatCode="&quot;$&quot;#,##0.00">
                  <c:v>-4042.1859204723341</c:v>
                </c:pt>
                <c:pt idx="1036" formatCode="&quot;$&quot;#,##0.00">
                  <c:v>-4065.5069456352048</c:v>
                </c:pt>
                <c:pt idx="1037" formatCode="&quot;$&quot;#,##0.00">
                  <c:v>-4088.8766057620305</c:v>
                </c:pt>
                <c:pt idx="1038" formatCode="&quot;$&quot;#,##0.00">
                  <c:v>-4112.2947503821024</c:v>
                </c:pt>
                <c:pt idx="1039" formatCode="&quot;$&quot;#,##0.00">
                  <c:v>-4135.761230339127</c:v>
                </c:pt>
                <c:pt idx="1040" formatCode="&quot;$&quot;#,##0.00">
                  <c:v>-4159.2758977759004</c:v>
                </c:pt>
                <c:pt idx="1041" formatCode="&quot;$&quot;#,##0.00">
                  <c:v>-4182.8386061193996</c:v>
                </c:pt>
                <c:pt idx="1042" formatCode="&quot;$&quot;#,##0.00">
                  <c:v>-4206.4492100658144</c:v>
                </c:pt>
                <c:pt idx="1043" formatCode="&quot;$&quot;#,##0.00">
                  <c:v>-4230.1075655659897</c:v>
                </c:pt>
                <c:pt idx="1044" formatCode="&quot;$&quot;#,##0.00">
                  <c:v>-4253.8135298108245</c:v>
                </c:pt>
                <c:pt idx="1045" formatCode="&quot;$&quot;#,##0.00">
                  <c:v>-4277.5669612170595</c:v>
                </c:pt>
                <c:pt idx="1046" formatCode="&quot;$&quot;#,##0.00">
                  <c:v>-4301.3677194130187</c:v>
                </c:pt>
                <c:pt idx="1047" formatCode="&quot;$&quot;#,##0.00">
                  <c:v>-4325.215665224754</c:v>
                </c:pt>
                <c:pt idx="1048" formatCode="&quot;$&quot;#,##0.00">
                  <c:v>-4349.1106606621233</c:v>
                </c:pt>
                <c:pt idx="1049" formatCode="&quot;$&quot;#,##0.00">
                  <c:v>-4373.0525689052811</c:v>
                </c:pt>
                <c:pt idx="1050" formatCode="&quot;$&quot;#,##0.00">
                  <c:v>-4397.0412542910799</c:v>
                </c:pt>
                <c:pt idx="1051" formatCode="&quot;$&quot;#,##0.00">
                  <c:v>-4421.0765822999001</c:v>
                </c:pt>
                <c:pt idx="1052" formatCode="&quot;$&quot;#,##0.00">
                  <c:v>-4445.1584195423893</c:v>
                </c:pt>
                <c:pt idx="1053" formatCode="&quot;$&quot;#,##0.00">
                  <c:v>-4469.2866337466057</c:v>
                </c:pt>
                <c:pt idx="1054" formatCode="&quot;$&quot;#,##0.00">
                  <c:v>-4493.4610937450852</c:v>
                </c:pt>
                <c:pt idx="1055" formatCode="&quot;$&quot;#,##0.00">
                  <c:v>-4517.6816694623112</c:v>
                </c:pt>
                <c:pt idx="1056" formatCode="&quot;$&quot;#,##0.00">
                  <c:v>-4541.9482319020899</c:v>
                </c:pt>
                <c:pt idx="1057" formatCode="&quot;$&quot;#,##0.00">
                  <c:v>-4566.260653135334</c:v>
                </c:pt>
                <c:pt idx="1058" formatCode="&quot;$&quot;#,##0.00">
                  <c:v>-4590.6188062877491</c:v>
                </c:pt>
                <c:pt idx="1059" formatCode="&quot;$&quot;#,##0.00">
                  <c:v>-4615.0225655279291</c:v>
                </c:pt>
                <c:pt idx="1060" formatCode="&quot;$&quot;#,##0.00">
                  <c:v>-4639.4718060553405</c:v>
                </c:pt>
                <c:pt idx="1061" formatCode="&quot;$&quot;#,##0.00">
                  <c:v>-4663.9664040887137</c:v>
                </c:pt>
                <c:pt idx="1062" formatCode="&quot;$&quot;#,##0.00">
                  <c:v>-4688.5062368543331</c:v>
                </c:pt>
                <c:pt idx="1063" formatCode="&quot;$&quot;#,##0.00">
                  <c:v>-4713.0911825747171</c:v>
                </c:pt>
                <c:pt idx="1064" formatCode="&quot;$&quot;#,##0.00">
                  <c:v>-4737.7211204571959</c:v>
                </c:pt>
                <c:pt idx="1065" formatCode="&quot;$&quot;#,##0.00">
                  <c:v>-4762.3959306828856</c:v>
                </c:pt>
                <c:pt idx="1066" formatCode="&quot;$&quot;#,##0.00">
                  <c:v>-4787.1154943955426</c:v>
                </c:pt>
                <c:pt idx="1067" formatCode="&quot;$&quot;#,##0.00">
                  <c:v>-4811.8796936908129</c:v>
                </c:pt>
                <c:pt idx="1068" formatCode="&quot;$&quot;#,##0.00">
                  <c:v>-4836.6884116053798</c:v>
                </c:pt>
                <c:pt idx="1069" formatCode="&quot;$&quot;#,##0.00">
                  <c:v>-4861.5415321064766</c:v>
                </c:pt>
                <c:pt idx="1070" formatCode="&quot;$&quot;#,##0.00">
                  <c:v>-4886.4389400812979</c:v>
                </c:pt>
                <c:pt idx="1071" formatCode="&quot;$&quot;#,##0.00">
                  <c:v>-4911.3805213267933</c:v>
                </c:pt>
                <c:pt idx="1072" formatCode="&quot;$&quot;#,##0.00">
                  <c:v>-4936.3661625393352</c:v>
                </c:pt>
                <c:pt idx="1073" formatCode="&quot;$&quot;#,##0.00">
                  <c:v>-4961.3957513047735</c:v>
                </c:pt>
                <c:pt idx="1074" formatCode="&quot;$&quot;#,##0.00">
                  <c:v>-4986.4691760883616</c:v>
                </c:pt>
                <c:pt idx="1075" formatCode="&quot;$&quot;#,##0.00">
                  <c:v>-5011.5863262250696</c:v>
                </c:pt>
                <c:pt idx="1076" formatCode="&quot;$&quot;#,##0.00">
                  <c:v>-5036.7470919097523</c:v>
                </c:pt>
                <c:pt idx="1077" formatCode="&quot;$&quot;#,##0.00">
                  <c:v>-5061.9513641877202</c:v>
                </c:pt>
                <c:pt idx="1078" formatCode="&quot;$&quot;#,##0.00">
                  <c:v>-5087.1990349451526</c:v>
                </c:pt>
                <c:pt idx="1079" formatCode="&quot;$&quot;#,##0.00">
                  <c:v>-5112.4899968998971</c:v>
                </c:pt>
                <c:pt idx="1080" formatCode="&quot;$&quot;#,##0.00">
                  <c:v>-5137.8241435921427</c:v>
                </c:pt>
                <c:pt idx="1081" formatCode="&quot;$&quot;#,##0.00">
                  <c:v>-5163.2013693754416</c:v>
                </c:pt>
                <c:pt idx="1082" formatCode="&quot;$&quot;#,##0.00">
                  <c:v>-5188.6215694076163</c:v>
                </c:pt>
                <c:pt idx="1083" formatCode="&quot;$&quot;#,##0.00">
                  <c:v>-5214.0846396420138</c:v>
                </c:pt>
                <c:pt idx="1084" formatCode="&quot;$&quot;#,##0.00">
                  <c:v>-5239.5904768186438</c:v>
                </c:pt>
                <c:pt idx="1085" formatCode="&quot;$&quot;#,##0.00">
                  <c:v>-5265.1389784556522</c:v>
                </c:pt>
                <c:pt idx="1086" formatCode="&quot;$&quot;#,##0.00">
                  <c:v>-5290.7300428406825</c:v>
                </c:pt>
                <c:pt idx="1087" formatCode="&quot;$&quot;#,##0.00">
                  <c:v>-5316.3635690225692</c:v>
                </c:pt>
                <c:pt idx="1088" formatCode="&quot;$&quot;#,##0.00">
                  <c:v>-5342.0394568029124</c:v>
                </c:pt>
                <c:pt idx="1089" formatCode="&quot;$&quot;#,##0.00">
                  <c:v>-5367.7576067279851</c:v>
                </c:pt>
                <c:pt idx="1090" formatCode="&quot;$&quot;#,##0.00">
                  <c:v>-5393.5179200805214</c:v>
                </c:pt>
                <c:pt idx="1091" formatCode="&quot;$&quot;#,##0.00">
                  <c:v>-5419.3202988718322</c:v>
                </c:pt>
                <c:pt idx="1092" formatCode="&quot;$&quot;#,##0.00">
                  <c:v>-5445.1646458337891</c:v>
                </c:pt>
                <c:pt idx="1093" formatCode="&quot;$&quot;#,##0.00">
                  <c:v>-5471.0508644111487</c:v>
                </c:pt>
                <c:pt idx="1094" formatCode="&quot;$&quot;#,##0.00">
                  <c:v>-5496.9788587537387</c:v>
                </c:pt>
                <c:pt idx="1095" formatCode="&quot;$&quot;#,##0.00">
                  <c:v>-5522.9485337089773</c:v>
                </c:pt>
                <c:pt idx="1096" formatCode="&quot;$&quot;#,##0.00">
                  <c:v>-5548.9597948142518</c:v>
                </c:pt>
                <c:pt idx="1097" formatCode="&quot;$&quot;#,##0.00">
                  <c:v>-5575.012548289631</c:v>
                </c:pt>
                <c:pt idx="1098" formatCode="&quot;$&quot;#,##0.00">
                  <c:v>-5601.1067010304287</c:v>
                </c:pt>
                <c:pt idx="1099" formatCode="&quot;$&quot;#,##0.00">
                  <c:v>-5627.2421606001126</c:v>
                </c:pt>
                <c:pt idx="1100" formatCode="&quot;$&quot;#,##0.00">
                  <c:v>-5653.4188352230449</c:v>
                </c:pt>
                <c:pt idx="1101" formatCode="&quot;$&quot;#,##0.00">
                  <c:v>-5679.6366337775762</c:v>
                </c:pt>
                <c:pt idx="1102" formatCode="&quot;$&quot;#,##0.00">
                  <c:v>-5705.8954657889681</c:v>
                </c:pt>
                <c:pt idx="1103" formatCode="&quot;$&quot;#,##0.00">
                  <c:v>-5732.1952414226489</c:v>
                </c:pt>
                <c:pt idx="1104" formatCode="&quot;$&quot;#,##0.00">
                  <c:v>-5758.535871477332</c:v>
                </c:pt>
                <c:pt idx="1105" formatCode="&quot;$&quot;#,##0.00">
                  <c:v>-5784.9172673784315</c:v>
                </c:pt>
                <c:pt idx="1106" formatCode="&quot;$&quot;#,##0.00">
                  <c:v>-5811.3393411713541</c:v>
                </c:pt>
                <c:pt idx="1107" formatCode="&quot;$&quot;#,##0.00">
                  <c:v>-5837.8020055150828</c:v>
                </c:pt>
                <c:pt idx="1108" formatCode="&quot;$&quot;#,##0.00">
                  <c:v>-5864.3051736756297</c:v>
                </c:pt>
                <c:pt idx="1109" formatCode="&quot;$&quot;#,##0.00">
                  <c:v>-5890.8487595197957</c:v>
                </c:pt>
                <c:pt idx="1110" formatCode="&quot;$&quot;#,##0.00">
                  <c:v>-5917.4326775087657</c:v>
                </c:pt>
                <c:pt idx="1111" formatCode="&quot;$&quot;#,##0.00">
                  <c:v>-5944.0568426920408</c:v>
                </c:pt>
                <c:pt idx="1112" formatCode="&quot;$&quot;#,##0.00">
                  <c:v>-5970.7211707011902</c:v>
                </c:pt>
                <c:pt idx="1113" formatCode="&quot;$&quot;#,##0.00">
                  <c:v>-5997.4255777439312</c:v>
                </c:pt>
                <c:pt idx="1114" formatCode="&quot;$&quot;#,##0.00">
                  <c:v>-6024.1699805980352</c:v>
                </c:pt>
                <c:pt idx="1115" formatCode="&quot;$&quot;#,##0.00">
                  <c:v>-6050.9542966055669</c:v>
                </c:pt>
                <c:pt idx="1116" formatCode="&quot;$&quot;#,##0.00">
                  <c:v>-6077.778443666929</c:v>
                </c:pt>
                <c:pt idx="1117" formatCode="&quot;$&quot;#,##0.00">
                  <c:v>-6104.6423402352448</c:v>
                </c:pt>
                <c:pt idx="1118" formatCode="&quot;$&quot;#,##0.00">
                  <c:v>-6131.5459053105642</c:v>
                </c:pt>
                <c:pt idx="1119" formatCode="&quot;$&quot;#,##0.00">
                  <c:v>-6158.4890584343711</c:v>
                </c:pt>
                <c:pt idx="1120" formatCode="&quot;$&quot;#,##0.00">
                  <c:v>-6185.471719683942</c:v>
                </c:pt>
                <c:pt idx="1121" formatCode="&quot;$&quot;#,##0.00">
                  <c:v>-6212.4938096669794</c:v>
                </c:pt>
                <c:pt idx="1122" formatCode="&quot;$&quot;#,##0.00">
                  <c:v>-6239.5552495161273</c:v>
                </c:pt>
                <c:pt idx="1123" formatCode="&quot;$&quot;#,##0.00">
                  <c:v>-6266.6559608837251</c:v>
                </c:pt>
                <c:pt idx="1124" formatCode="&quot;$&quot;#,##0.00">
                  <c:v>-6293.7958659364431</c:v>
                </c:pt>
                <c:pt idx="1125" formatCode="&quot;$&quot;#,##0.00">
                  <c:v>-6320.9748873502012</c:v>
                </c:pt>
                <c:pt idx="1126" formatCode="&quot;$&quot;#,##0.00">
                  <c:v>-6348.1929483049144</c:v>
                </c:pt>
                <c:pt idx="1127" formatCode="&quot;$&quot;#,##0.00">
                  <c:v>-6375.4499724795369</c:v>
                </c:pt>
                <c:pt idx="1128" formatCode="&quot;$&quot;#,##0.00">
                  <c:v>-6402.7458840469326</c:v>
                </c:pt>
                <c:pt idx="1129" formatCode="&quot;$&quot;#,##0.00">
                  <c:v>-6430.0806076690569</c:v>
                </c:pt>
                <c:pt idx="1130" formatCode="&quot;$&quot;#,##0.00">
                  <c:v>-6457.4540684919457</c:v>
                </c:pt>
                <c:pt idx="1131" formatCode="&quot;$&quot;#,##0.00">
                  <c:v>-6484.8661921410021</c:v>
                </c:pt>
                <c:pt idx="1132" formatCode="&quot;$&quot;#,##0.00">
                  <c:v>-6512.3169047161209</c:v>
                </c:pt>
                <c:pt idx="1133" formatCode="&quot;$&quot;#,##0.00">
                  <c:v>-6539.8061327871001</c:v>
                </c:pt>
                <c:pt idx="1134" formatCode="&quot;$&quot;#,##0.00">
                  <c:v>-6567.3338033888613</c:v>
                </c:pt>
                <c:pt idx="1135" formatCode="&quot;$&quot;#,##0.00">
                  <c:v>-6594.8998440169771</c:v>
                </c:pt>
                <c:pt idx="1136" formatCode="&quot;$&quot;#,##0.00">
                  <c:v>-6622.504182623029</c:v>
                </c:pt>
                <c:pt idx="1137" formatCode="&quot;$&quot;#,##0.00">
                  <c:v>-6650.1467476102225</c:v>
                </c:pt>
                <c:pt idx="1138" formatCode="&quot;$&quot;#,##0.00">
                  <c:v>-6677.8274678288572</c:v>
                </c:pt>
                <c:pt idx="1139" formatCode="&quot;$&quot;#,##0.00">
                  <c:v>-6705.5462725720663</c:v>
                </c:pt>
                <c:pt idx="1140" formatCode="&quot;$&quot;#,##0.00">
                  <c:v>-6733.3030915713753</c:v>
                </c:pt>
                <c:pt idx="1141" formatCode="&quot;$&quot;#,##0.00">
                  <c:v>-6761.097854992553</c:v>
                </c:pt>
                <c:pt idx="1142" formatCode="&quot;$&quot;#,##0.00">
                  <c:v>-6788.9304934312804</c:v>
                </c:pt>
                <c:pt idx="1143" formatCode="&quot;$&quot;#,##0.00">
                  <c:v>-6816.8009379091018</c:v>
                </c:pt>
                <c:pt idx="1144" formatCode="&quot;$&quot;#,##0.00">
                  <c:v>-6844.7091198691887</c:v>
                </c:pt>
                <c:pt idx="1145" formatCode="&quot;$&quot;#,##0.00">
                  <c:v>-6872.6549711723956</c:v>
                </c:pt>
                <c:pt idx="1146" formatCode="&quot;$&quot;#,##0.00">
                  <c:v>-6900.6384240931229</c:v>
                </c:pt>
                <c:pt idx="1147" formatCode="&quot;$&quot;#,##0.00">
                  <c:v>-6928.6594113154661</c:v>
                </c:pt>
                <c:pt idx="1148" formatCode="&quot;$&quot;#,##0.00">
                  <c:v>-6956.7178659291922</c:v>
                </c:pt>
                <c:pt idx="1149" formatCode="&quot;$&quot;#,##0.00">
                  <c:v>-6984.8137214259486</c:v>
                </c:pt>
                <c:pt idx="1150" formatCode="&quot;$&quot;#,##0.00">
                  <c:v>-7012.9469116953596</c:v>
                </c:pt>
                <c:pt idx="1151" formatCode="&quot;$&quot;#,##0.00">
                  <c:v>-7041.1173710213388</c:v>
                </c:pt>
                <c:pt idx="1152" formatCode="&quot;$&quot;#,##0.00">
                  <c:v>-7069.3250340782306</c:v>
                </c:pt>
                <c:pt idx="1153" formatCode="&quot;$&quot;#,##0.00">
                  <c:v>-7097.5698359272574</c:v>
                </c:pt>
                <c:pt idx="1154" formatCode="&quot;$&quot;#,##0.00">
                  <c:v>-7125.8517120127326</c:v>
                </c:pt>
                <c:pt idx="1155" formatCode="&quot;$&quot;#,##0.00">
                  <c:v>-7154.1705981585901</c:v>
                </c:pt>
                <c:pt idx="1156" formatCode="&quot;$&quot;#,##0.00">
                  <c:v>-7182.5264305646897</c:v>
                </c:pt>
                <c:pt idx="1157" formatCode="&quot;$&quot;#,##0.00">
                  <c:v>-7210.919145803432</c:v>
                </c:pt>
                <c:pt idx="1158" formatCode="&quot;$&quot;#,##0.00">
                  <c:v>-7239.3486808161397</c:v>
                </c:pt>
                <c:pt idx="1159" formatCode="&quot;$&quot;#,##0.00">
                  <c:v>-7267.8149729097659</c:v>
                </c:pt>
                <c:pt idx="1160" formatCode="&quot;$&quot;#,##0.00">
                  <c:v>-7296.3179597533581</c:v>
                </c:pt>
                <c:pt idx="1161" formatCode="&quot;$&quot;#,##0.00">
                  <c:v>-7324.8575793748278</c:v>
                </c:pt>
                <c:pt idx="1162" formatCode="&quot;$&quot;#,##0.00">
                  <c:v>-7353.4337701575123</c:v>
                </c:pt>
                <c:pt idx="1163" formatCode="&quot;$&quot;#,##0.00">
                  <c:v>-7382.0464708370228</c:v>
                </c:pt>
                <c:pt idx="1164" formatCode="&quot;$&quot;#,##0.00">
                  <c:v>-7410.6956204978687</c:v>
                </c:pt>
                <c:pt idx="1165" formatCode="&quot;$&quot;#,##0.00">
                  <c:v>-7439.3811585703988</c:v>
                </c:pt>
                <c:pt idx="1166" formatCode="&quot;$&quot;#,##0.00">
                  <c:v>-7468.1030248274947</c:v>
                </c:pt>
                <c:pt idx="1167" formatCode="&quot;$&quot;#,##0.00">
                  <c:v>-7496.8611593815713</c:v>
                </c:pt>
                <c:pt idx="1168" formatCode="&quot;$&quot;#,##0.00">
                  <c:v>-7525.6555026813649</c:v>
                </c:pt>
                <c:pt idx="1169" formatCode="&quot;$&quot;#,##0.00">
                  <c:v>-7554.4859955090042</c:v>
                </c:pt>
                <c:pt idx="1170" formatCode="&quot;$&quot;#,##0.00">
                  <c:v>-7583.3525789768564</c:v>
                </c:pt>
                <c:pt idx="1171" formatCode="&quot;$&quot;#,##0.00">
                  <c:v>-7612.2551945246687</c:v>
                </c:pt>
                <c:pt idx="1172" formatCode="&quot;$&quot;#,##0.00">
                  <c:v>-7641.1937839165057</c:v>
                </c:pt>
                <c:pt idx="1173" formatCode="&quot;$&quot;#,##0.00">
                  <c:v>-7670.168289237934</c:v>
                </c:pt>
                <c:pt idx="1174" formatCode="&quot;$&quot;#,##0.00">
                  <c:v>-7699.178652893037</c:v>
                </c:pt>
                <c:pt idx="1175" formatCode="&quot;$&quot;#,##0.00">
                  <c:v>-7728.2248176016665</c:v>
                </c:pt>
                <c:pt idx="1176" formatCode="&quot;$&quot;#,##0.00">
                  <c:v>-7757.3067263965249</c:v>
                </c:pt>
                <c:pt idx="1177" formatCode="&quot;$&quot;#,##0.00">
                  <c:v>-7786.4243226204862</c:v>
                </c:pt>
                <c:pt idx="1178" formatCode="&quot;$&quot;#,##0.00">
                  <c:v>-7815.5775499237225</c:v>
                </c:pt>
                <c:pt idx="1179" formatCode="&quot;$&quot;#,##0.00">
                  <c:v>-7844.766352261111</c:v>
                </c:pt>
                <c:pt idx="1180" formatCode="&quot;$&quot;#,##0.00">
                  <c:v>-7873.9906738894169</c:v>
                </c:pt>
                <c:pt idx="1181" formatCode="&quot;$&quot;#,##0.00">
                  <c:v>-7903.2504593647427</c:v>
                </c:pt>
                <c:pt idx="1182" formatCode="&quot;$&quot;#,##0.00">
                  <c:v>-7932.5456535398016</c:v>
                </c:pt>
                <c:pt idx="1183" formatCode="&quot;$&quot;#,##0.00">
                  <c:v>-7961.8762015614111</c:v>
                </c:pt>
                <c:pt idx="1184" formatCode="&quot;$&quot;#,##0.00">
                  <c:v>-7991.2420488678235</c:v>
                </c:pt>
                <c:pt idx="1185" formatCode="&quot;$&quot;#,##0.00">
                  <c:v>-8020.643141186285</c:v>
                </c:pt>
              </c:numCache>
            </c:numRef>
          </c:val>
          <c:smooth val="0"/>
          <c:extLst>
            <c:ext xmlns:c16="http://schemas.microsoft.com/office/drawing/2014/chart" uri="{C3380CC4-5D6E-409C-BE32-E72D297353CC}">
              <c16:uniqueId val="{00000002-5010-4034-ACDF-34DE765122DE}"/>
            </c:ext>
          </c:extLst>
        </c:ser>
        <c:ser>
          <c:idx val="3"/>
          <c:order val="3"/>
          <c:tx>
            <c:strRef>
              <c:f>'store forecast'!$E$1</c:f>
              <c:strCache>
                <c:ptCount val="1"/>
                <c:pt idx="0">
                  <c:v>Upper Confidence Bound(Sales)</c:v>
                </c:pt>
              </c:strCache>
            </c:strRef>
          </c:tx>
          <c:spPr>
            <a:ln w="12700" cap="rnd">
              <a:solidFill>
                <a:srgbClr val="ED7D31"/>
              </a:solidFill>
              <a:prstDash val="solid"/>
              <a:round/>
            </a:ln>
            <a:effectLst/>
          </c:spPr>
          <c:marker>
            <c:symbol val="none"/>
          </c:marker>
          <c:cat>
            <c:numRef>
              <c:f>'store forecast'!$A$2:$A$1187</c:f>
              <c:numCache>
                <c:formatCode>m/d/yyyy</c:formatCode>
                <c:ptCount val="118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pt idx="640">
                  <c:v>45567</c:v>
                </c:pt>
                <c:pt idx="641">
                  <c:v>45568</c:v>
                </c:pt>
                <c:pt idx="642">
                  <c:v>45569</c:v>
                </c:pt>
                <c:pt idx="643">
                  <c:v>45570</c:v>
                </c:pt>
                <c:pt idx="644">
                  <c:v>45571</c:v>
                </c:pt>
                <c:pt idx="645">
                  <c:v>45572</c:v>
                </c:pt>
                <c:pt idx="646">
                  <c:v>45573</c:v>
                </c:pt>
                <c:pt idx="647">
                  <c:v>45574</c:v>
                </c:pt>
                <c:pt idx="648">
                  <c:v>45575</c:v>
                </c:pt>
                <c:pt idx="649">
                  <c:v>45576</c:v>
                </c:pt>
                <c:pt idx="650">
                  <c:v>45577</c:v>
                </c:pt>
                <c:pt idx="651">
                  <c:v>45578</c:v>
                </c:pt>
                <c:pt idx="652">
                  <c:v>45579</c:v>
                </c:pt>
                <c:pt idx="653">
                  <c:v>45580</c:v>
                </c:pt>
                <c:pt idx="654">
                  <c:v>45581</c:v>
                </c:pt>
                <c:pt idx="655">
                  <c:v>45582</c:v>
                </c:pt>
                <c:pt idx="656">
                  <c:v>45583</c:v>
                </c:pt>
                <c:pt idx="657">
                  <c:v>45584</c:v>
                </c:pt>
                <c:pt idx="658">
                  <c:v>45585</c:v>
                </c:pt>
                <c:pt idx="659">
                  <c:v>45586</c:v>
                </c:pt>
                <c:pt idx="660">
                  <c:v>45587</c:v>
                </c:pt>
                <c:pt idx="661">
                  <c:v>45588</c:v>
                </c:pt>
                <c:pt idx="662">
                  <c:v>45589</c:v>
                </c:pt>
                <c:pt idx="663">
                  <c:v>45590</c:v>
                </c:pt>
                <c:pt idx="664">
                  <c:v>45591</c:v>
                </c:pt>
                <c:pt idx="665">
                  <c:v>45592</c:v>
                </c:pt>
                <c:pt idx="666">
                  <c:v>45593</c:v>
                </c:pt>
                <c:pt idx="667">
                  <c:v>45594</c:v>
                </c:pt>
                <c:pt idx="668">
                  <c:v>45595</c:v>
                </c:pt>
                <c:pt idx="669">
                  <c:v>45596</c:v>
                </c:pt>
                <c:pt idx="670">
                  <c:v>45597</c:v>
                </c:pt>
                <c:pt idx="671">
                  <c:v>45598</c:v>
                </c:pt>
                <c:pt idx="672">
                  <c:v>45599</c:v>
                </c:pt>
                <c:pt idx="673">
                  <c:v>45600</c:v>
                </c:pt>
                <c:pt idx="674">
                  <c:v>45601</c:v>
                </c:pt>
                <c:pt idx="675">
                  <c:v>45602</c:v>
                </c:pt>
                <c:pt idx="676">
                  <c:v>45603</c:v>
                </c:pt>
                <c:pt idx="677">
                  <c:v>45604</c:v>
                </c:pt>
                <c:pt idx="678">
                  <c:v>45605</c:v>
                </c:pt>
                <c:pt idx="679">
                  <c:v>45606</c:v>
                </c:pt>
                <c:pt idx="680">
                  <c:v>45607</c:v>
                </c:pt>
                <c:pt idx="681">
                  <c:v>45608</c:v>
                </c:pt>
                <c:pt idx="682">
                  <c:v>45609</c:v>
                </c:pt>
                <c:pt idx="683">
                  <c:v>45610</c:v>
                </c:pt>
                <c:pt idx="684">
                  <c:v>45611</c:v>
                </c:pt>
                <c:pt idx="685">
                  <c:v>45612</c:v>
                </c:pt>
                <c:pt idx="686">
                  <c:v>45613</c:v>
                </c:pt>
                <c:pt idx="687">
                  <c:v>45614</c:v>
                </c:pt>
                <c:pt idx="688">
                  <c:v>45615</c:v>
                </c:pt>
                <c:pt idx="689">
                  <c:v>45616</c:v>
                </c:pt>
                <c:pt idx="690">
                  <c:v>45617</c:v>
                </c:pt>
                <c:pt idx="691">
                  <c:v>45618</c:v>
                </c:pt>
                <c:pt idx="692">
                  <c:v>45619</c:v>
                </c:pt>
                <c:pt idx="693">
                  <c:v>45620</c:v>
                </c:pt>
                <c:pt idx="694">
                  <c:v>45621</c:v>
                </c:pt>
                <c:pt idx="695">
                  <c:v>45622</c:v>
                </c:pt>
                <c:pt idx="696">
                  <c:v>45623</c:v>
                </c:pt>
                <c:pt idx="697">
                  <c:v>45624</c:v>
                </c:pt>
                <c:pt idx="698">
                  <c:v>45625</c:v>
                </c:pt>
                <c:pt idx="699">
                  <c:v>45626</c:v>
                </c:pt>
                <c:pt idx="700">
                  <c:v>45627</c:v>
                </c:pt>
                <c:pt idx="701">
                  <c:v>45628</c:v>
                </c:pt>
                <c:pt idx="702">
                  <c:v>45629</c:v>
                </c:pt>
                <c:pt idx="703">
                  <c:v>45630</c:v>
                </c:pt>
                <c:pt idx="704">
                  <c:v>45631</c:v>
                </c:pt>
                <c:pt idx="705">
                  <c:v>45632</c:v>
                </c:pt>
                <c:pt idx="706">
                  <c:v>45633</c:v>
                </c:pt>
                <c:pt idx="707">
                  <c:v>45634</c:v>
                </c:pt>
                <c:pt idx="708">
                  <c:v>45635</c:v>
                </c:pt>
                <c:pt idx="709">
                  <c:v>45636</c:v>
                </c:pt>
                <c:pt idx="710">
                  <c:v>45637</c:v>
                </c:pt>
                <c:pt idx="711">
                  <c:v>45638</c:v>
                </c:pt>
                <c:pt idx="712">
                  <c:v>45639</c:v>
                </c:pt>
                <c:pt idx="713">
                  <c:v>45640</c:v>
                </c:pt>
                <c:pt idx="714">
                  <c:v>45641</c:v>
                </c:pt>
                <c:pt idx="715">
                  <c:v>45642</c:v>
                </c:pt>
                <c:pt idx="716">
                  <c:v>45643</c:v>
                </c:pt>
                <c:pt idx="717">
                  <c:v>45644</c:v>
                </c:pt>
                <c:pt idx="718">
                  <c:v>45645</c:v>
                </c:pt>
                <c:pt idx="719">
                  <c:v>45646</c:v>
                </c:pt>
                <c:pt idx="720">
                  <c:v>45647</c:v>
                </c:pt>
                <c:pt idx="721">
                  <c:v>45648</c:v>
                </c:pt>
                <c:pt idx="722">
                  <c:v>45649</c:v>
                </c:pt>
                <c:pt idx="723">
                  <c:v>45650</c:v>
                </c:pt>
                <c:pt idx="724">
                  <c:v>45651</c:v>
                </c:pt>
                <c:pt idx="725">
                  <c:v>45652</c:v>
                </c:pt>
                <c:pt idx="726">
                  <c:v>45653</c:v>
                </c:pt>
                <c:pt idx="727">
                  <c:v>45654</c:v>
                </c:pt>
                <c:pt idx="728">
                  <c:v>45655</c:v>
                </c:pt>
                <c:pt idx="729">
                  <c:v>45656</c:v>
                </c:pt>
                <c:pt idx="730">
                  <c:v>45657</c:v>
                </c:pt>
                <c:pt idx="731">
                  <c:v>45658</c:v>
                </c:pt>
                <c:pt idx="732">
                  <c:v>45659</c:v>
                </c:pt>
                <c:pt idx="733">
                  <c:v>45660</c:v>
                </c:pt>
                <c:pt idx="734">
                  <c:v>45661</c:v>
                </c:pt>
                <c:pt idx="735">
                  <c:v>45662</c:v>
                </c:pt>
                <c:pt idx="736">
                  <c:v>45663</c:v>
                </c:pt>
                <c:pt idx="737">
                  <c:v>45664</c:v>
                </c:pt>
                <c:pt idx="738">
                  <c:v>45665</c:v>
                </c:pt>
                <c:pt idx="739">
                  <c:v>45666</c:v>
                </c:pt>
                <c:pt idx="740">
                  <c:v>45667</c:v>
                </c:pt>
                <c:pt idx="741">
                  <c:v>45668</c:v>
                </c:pt>
                <c:pt idx="742">
                  <c:v>45669</c:v>
                </c:pt>
                <c:pt idx="743">
                  <c:v>45670</c:v>
                </c:pt>
                <c:pt idx="744">
                  <c:v>45671</c:v>
                </c:pt>
                <c:pt idx="745">
                  <c:v>45672</c:v>
                </c:pt>
                <c:pt idx="746">
                  <c:v>45673</c:v>
                </c:pt>
                <c:pt idx="747">
                  <c:v>45674</c:v>
                </c:pt>
                <c:pt idx="748">
                  <c:v>45675</c:v>
                </c:pt>
                <c:pt idx="749">
                  <c:v>45676</c:v>
                </c:pt>
                <c:pt idx="750">
                  <c:v>45677</c:v>
                </c:pt>
                <c:pt idx="751">
                  <c:v>45678</c:v>
                </c:pt>
                <c:pt idx="752">
                  <c:v>45679</c:v>
                </c:pt>
                <c:pt idx="753">
                  <c:v>45680</c:v>
                </c:pt>
                <c:pt idx="754">
                  <c:v>45681</c:v>
                </c:pt>
                <c:pt idx="755">
                  <c:v>45682</c:v>
                </c:pt>
                <c:pt idx="756">
                  <c:v>45683</c:v>
                </c:pt>
                <c:pt idx="757">
                  <c:v>45684</c:v>
                </c:pt>
                <c:pt idx="758">
                  <c:v>45685</c:v>
                </c:pt>
                <c:pt idx="759">
                  <c:v>45686</c:v>
                </c:pt>
                <c:pt idx="760">
                  <c:v>45687</c:v>
                </c:pt>
                <c:pt idx="761">
                  <c:v>45688</c:v>
                </c:pt>
                <c:pt idx="762">
                  <c:v>45689</c:v>
                </c:pt>
                <c:pt idx="763">
                  <c:v>45690</c:v>
                </c:pt>
                <c:pt idx="764">
                  <c:v>45691</c:v>
                </c:pt>
                <c:pt idx="765">
                  <c:v>45692</c:v>
                </c:pt>
                <c:pt idx="766">
                  <c:v>45693</c:v>
                </c:pt>
                <c:pt idx="767">
                  <c:v>45694</c:v>
                </c:pt>
                <c:pt idx="768">
                  <c:v>45695</c:v>
                </c:pt>
                <c:pt idx="769">
                  <c:v>45696</c:v>
                </c:pt>
                <c:pt idx="770">
                  <c:v>45697</c:v>
                </c:pt>
                <c:pt idx="771">
                  <c:v>45698</c:v>
                </c:pt>
                <c:pt idx="772">
                  <c:v>45699</c:v>
                </c:pt>
                <c:pt idx="773">
                  <c:v>45700</c:v>
                </c:pt>
                <c:pt idx="774">
                  <c:v>45701</c:v>
                </c:pt>
                <c:pt idx="775">
                  <c:v>45702</c:v>
                </c:pt>
                <c:pt idx="776">
                  <c:v>45703</c:v>
                </c:pt>
                <c:pt idx="777">
                  <c:v>45704</c:v>
                </c:pt>
                <c:pt idx="778">
                  <c:v>45705</c:v>
                </c:pt>
                <c:pt idx="779">
                  <c:v>45706</c:v>
                </c:pt>
                <c:pt idx="780">
                  <c:v>45707</c:v>
                </c:pt>
                <c:pt idx="781">
                  <c:v>45708</c:v>
                </c:pt>
                <c:pt idx="782">
                  <c:v>45709</c:v>
                </c:pt>
                <c:pt idx="783">
                  <c:v>45710</c:v>
                </c:pt>
                <c:pt idx="784">
                  <c:v>45711</c:v>
                </c:pt>
                <c:pt idx="785">
                  <c:v>45712</c:v>
                </c:pt>
                <c:pt idx="786">
                  <c:v>45713</c:v>
                </c:pt>
                <c:pt idx="787">
                  <c:v>45714</c:v>
                </c:pt>
                <c:pt idx="788">
                  <c:v>45715</c:v>
                </c:pt>
                <c:pt idx="789">
                  <c:v>45716</c:v>
                </c:pt>
                <c:pt idx="790">
                  <c:v>45717</c:v>
                </c:pt>
                <c:pt idx="791">
                  <c:v>45718</c:v>
                </c:pt>
                <c:pt idx="792">
                  <c:v>45719</c:v>
                </c:pt>
                <c:pt idx="793">
                  <c:v>45720</c:v>
                </c:pt>
                <c:pt idx="794">
                  <c:v>45721</c:v>
                </c:pt>
                <c:pt idx="795">
                  <c:v>45722</c:v>
                </c:pt>
                <c:pt idx="796">
                  <c:v>45723</c:v>
                </c:pt>
                <c:pt idx="797">
                  <c:v>45724</c:v>
                </c:pt>
                <c:pt idx="798">
                  <c:v>45725</c:v>
                </c:pt>
                <c:pt idx="799">
                  <c:v>45726</c:v>
                </c:pt>
                <c:pt idx="800">
                  <c:v>45727</c:v>
                </c:pt>
                <c:pt idx="801">
                  <c:v>45728</c:v>
                </c:pt>
                <c:pt idx="802">
                  <c:v>45729</c:v>
                </c:pt>
                <c:pt idx="803">
                  <c:v>45730</c:v>
                </c:pt>
                <c:pt idx="804">
                  <c:v>45731</c:v>
                </c:pt>
                <c:pt idx="805">
                  <c:v>45732</c:v>
                </c:pt>
                <c:pt idx="806">
                  <c:v>45733</c:v>
                </c:pt>
                <c:pt idx="807">
                  <c:v>45734</c:v>
                </c:pt>
                <c:pt idx="808">
                  <c:v>45735</c:v>
                </c:pt>
                <c:pt idx="809">
                  <c:v>45736</c:v>
                </c:pt>
                <c:pt idx="810">
                  <c:v>45737</c:v>
                </c:pt>
                <c:pt idx="811">
                  <c:v>45738</c:v>
                </c:pt>
                <c:pt idx="812">
                  <c:v>45739</c:v>
                </c:pt>
                <c:pt idx="813">
                  <c:v>45740</c:v>
                </c:pt>
                <c:pt idx="814">
                  <c:v>45741</c:v>
                </c:pt>
                <c:pt idx="815">
                  <c:v>45742</c:v>
                </c:pt>
                <c:pt idx="816">
                  <c:v>45743</c:v>
                </c:pt>
                <c:pt idx="817">
                  <c:v>45744</c:v>
                </c:pt>
                <c:pt idx="818">
                  <c:v>45745</c:v>
                </c:pt>
                <c:pt idx="819">
                  <c:v>45746</c:v>
                </c:pt>
                <c:pt idx="820">
                  <c:v>45747</c:v>
                </c:pt>
                <c:pt idx="821">
                  <c:v>45748</c:v>
                </c:pt>
                <c:pt idx="822">
                  <c:v>45749</c:v>
                </c:pt>
                <c:pt idx="823">
                  <c:v>45750</c:v>
                </c:pt>
                <c:pt idx="824">
                  <c:v>45751</c:v>
                </c:pt>
                <c:pt idx="825">
                  <c:v>45752</c:v>
                </c:pt>
                <c:pt idx="826">
                  <c:v>45753</c:v>
                </c:pt>
                <c:pt idx="827">
                  <c:v>45754</c:v>
                </c:pt>
                <c:pt idx="828">
                  <c:v>45755</c:v>
                </c:pt>
                <c:pt idx="829">
                  <c:v>45756</c:v>
                </c:pt>
                <c:pt idx="830">
                  <c:v>45757</c:v>
                </c:pt>
                <c:pt idx="831">
                  <c:v>45758</c:v>
                </c:pt>
                <c:pt idx="832">
                  <c:v>45759</c:v>
                </c:pt>
                <c:pt idx="833">
                  <c:v>45760</c:v>
                </c:pt>
                <c:pt idx="834">
                  <c:v>45761</c:v>
                </c:pt>
                <c:pt idx="835">
                  <c:v>45762</c:v>
                </c:pt>
                <c:pt idx="836">
                  <c:v>45763</c:v>
                </c:pt>
                <c:pt idx="837">
                  <c:v>45764</c:v>
                </c:pt>
                <c:pt idx="838">
                  <c:v>45765</c:v>
                </c:pt>
                <c:pt idx="839">
                  <c:v>45766</c:v>
                </c:pt>
                <c:pt idx="840">
                  <c:v>45767</c:v>
                </c:pt>
                <c:pt idx="841">
                  <c:v>45768</c:v>
                </c:pt>
                <c:pt idx="842">
                  <c:v>45769</c:v>
                </c:pt>
                <c:pt idx="843">
                  <c:v>45770</c:v>
                </c:pt>
                <c:pt idx="844">
                  <c:v>45771</c:v>
                </c:pt>
                <c:pt idx="845">
                  <c:v>45772</c:v>
                </c:pt>
                <c:pt idx="846">
                  <c:v>45773</c:v>
                </c:pt>
                <c:pt idx="847">
                  <c:v>45774</c:v>
                </c:pt>
                <c:pt idx="848">
                  <c:v>45775</c:v>
                </c:pt>
                <c:pt idx="849">
                  <c:v>45776</c:v>
                </c:pt>
                <c:pt idx="850">
                  <c:v>45777</c:v>
                </c:pt>
                <c:pt idx="851">
                  <c:v>45778</c:v>
                </c:pt>
                <c:pt idx="852">
                  <c:v>45779</c:v>
                </c:pt>
                <c:pt idx="853">
                  <c:v>45780</c:v>
                </c:pt>
                <c:pt idx="854">
                  <c:v>45781</c:v>
                </c:pt>
                <c:pt idx="855">
                  <c:v>45782</c:v>
                </c:pt>
                <c:pt idx="856">
                  <c:v>45783</c:v>
                </c:pt>
                <c:pt idx="857">
                  <c:v>45784</c:v>
                </c:pt>
                <c:pt idx="858">
                  <c:v>45785</c:v>
                </c:pt>
                <c:pt idx="859">
                  <c:v>45786</c:v>
                </c:pt>
                <c:pt idx="860">
                  <c:v>45787</c:v>
                </c:pt>
                <c:pt idx="861">
                  <c:v>45788</c:v>
                </c:pt>
                <c:pt idx="862">
                  <c:v>45789</c:v>
                </c:pt>
                <c:pt idx="863">
                  <c:v>45790</c:v>
                </c:pt>
                <c:pt idx="864">
                  <c:v>45791</c:v>
                </c:pt>
                <c:pt idx="865">
                  <c:v>45792</c:v>
                </c:pt>
                <c:pt idx="866">
                  <c:v>45793</c:v>
                </c:pt>
                <c:pt idx="867">
                  <c:v>45794</c:v>
                </c:pt>
                <c:pt idx="868">
                  <c:v>45795</c:v>
                </c:pt>
                <c:pt idx="869">
                  <c:v>45796</c:v>
                </c:pt>
                <c:pt idx="870">
                  <c:v>45797</c:v>
                </c:pt>
                <c:pt idx="871">
                  <c:v>45798</c:v>
                </c:pt>
                <c:pt idx="872">
                  <c:v>45799</c:v>
                </c:pt>
                <c:pt idx="873">
                  <c:v>45800</c:v>
                </c:pt>
                <c:pt idx="874">
                  <c:v>45801</c:v>
                </c:pt>
                <c:pt idx="875">
                  <c:v>45802</c:v>
                </c:pt>
                <c:pt idx="876">
                  <c:v>45803</c:v>
                </c:pt>
                <c:pt idx="877">
                  <c:v>45804</c:v>
                </c:pt>
                <c:pt idx="878">
                  <c:v>45805</c:v>
                </c:pt>
                <c:pt idx="879">
                  <c:v>45806</c:v>
                </c:pt>
                <c:pt idx="880">
                  <c:v>45807</c:v>
                </c:pt>
                <c:pt idx="881">
                  <c:v>45808</c:v>
                </c:pt>
                <c:pt idx="882">
                  <c:v>45809</c:v>
                </c:pt>
                <c:pt idx="883">
                  <c:v>45810</c:v>
                </c:pt>
                <c:pt idx="884">
                  <c:v>45811</c:v>
                </c:pt>
                <c:pt idx="885">
                  <c:v>45812</c:v>
                </c:pt>
                <c:pt idx="886">
                  <c:v>45813</c:v>
                </c:pt>
                <c:pt idx="887">
                  <c:v>45814</c:v>
                </c:pt>
                <c:pt idx="888">
                  <c:v>45815</c:v>
                </c:pt>
                <c:pt idx="889">
                  <c:v>45816</c:v>
                </c:pt>
                <c:pt idx="890">
                  <c:v>45817</c:v>
                </c:pt>
                <c:pt idx="891">
                  <c:v>45818</c:v>
                </c:pt>
                <c:pt idx="892">
                  <c:v>45819</c:v>
                </c:pt>
                <c:pt idx="893">
                  <c:v>45820</c:v>
                </c:pt>
                <c:pt idx="894">
                  <c:v>45821</c:v>
                </c:pt>
                <c:pt idx="895">
                  <c:v>45822</c:v>
                </c:pt>
                <c:pt idx="896">
                  <c:v>45823</c:v>
                </c:pt>
                <c:pt idx="897">
                  <c:v>45824</c:v>
                </c:pt>
                <c:pt idx="898">
                  <c:v>45825</c:v>
                </c:pt>
                <c:pt idx="899">
                  <c:v>45826</c:v>
                </c:pt>
                <c:pt idx="900">
                  <c:v>45827</c:v>
                </c:pt>
                <c:pt idx="901">
                  <c:v>45828</c:v>
                </c:pt>
                <c:pt idx="902">
                  <c:v>45829</c:v>
                </c:pt>
                <c:pt idx="903">
                  <c:v>45830</c:v>
                </c:pt>
                <c:pt idx="904">
                  <c:v>45831</c:v>
                </c:pt>
                <c:pt idx="905">
                  <c:v>45832</c:v>
                </c:pt>
                <c:pt idx="906">
                  <c:v>45833</c:v>
                </c:pt>
                <c:pt idx="907">
                  <c:v>45834</c:v>
                </c:pt>
                <c:pt idx="908">
                  <c:v>45835</c:v>
                </c:pt>
                <c:pt idx="909">
                  <c:v>45836</c:v>
                </c:pt>
                <c:pt idx="910">
                  <c:v>45837</c:v>
                </c:pt>
                <c:pt idx="911">
                  <c:v>45838</c:v>
                </c:pt>
                <c:pt idx="912">
                  <c:v>45839</c:v>
                </c:pt>
                <c:pt idx="913">
                  <c:v>45840</c:v>
                </c:pt>
                <c:pt idx="914">
                  <c:v>45841</c:v>
                </c:pt>
                <c:pt idx="915">
                  <c:v>45842</c:v>
                </c:pt>
                <c:pt idx="916">
                  <c:v>45843</c:v>
                </c:pt>
                <c:pt idx="917">
                  <c:v>45844</c:v>
                </c:pt>
                <c:pt idx="918">
                  <c:v>45845</c:v>
                </c:pt>
                <c:pt idx="919">
                  <c:v>45846</c:v>
                </c:pt>
                <c:pt idx="920">
                  <c:v>45847</c:v>
                </c:pt>
                <c:pt idx="921">
                  <c:v>45848</c:v>
                </c:pt>
                <c:pt idx="922">
                  <c:v>45849</c:v>
                </c:pt>
                <c:pt idx="923">
                  <c:v>45850</c:v>
                </c:pt>
                <c:pt idx="924">
                  <c:v>45851</c:v>
                </c:pt>
                <c:pt idx="925">
                  <c:v>45852</c:v>
                </c:pt>
                <c:pt idx="926">
                  <c:v>45853</c:v>
                </c:pt>
                <c:pt idx="927">
                  <c:v>45854</c:v>
                </c:pt>
                <c:pt idx="928">
                  <c:v>45855</c:v>
                </c:pt>
                <c:pt idx="929">
                  <c:v>45856</c:v>
                </c:pt>
                <c:pt idx="930">
                  <c:v>45857</c:v>
                </c:pt>
                <c:pt idx="931">
                  <c:v>45858</c:v>
                </c:pt>
                <c:pt idx="932">
                  <c:v>45859</c:v>
                </c:pt>
                <c:pt idx="933">
                  <c:v>45860</c:v>
                </c:pt>
                <c:pt idx="934">
                  <c:v>45861</c:v>
                </c:pt>
                <c:pt idx="935">
                  <c:v>45862</c:v>
                </c:pt>
                <c:pt idx="936">
                  <c:v>45863</c:v>
                </c:pt>
                <c:pt idx="937">
                  <c:v>45864</c:v>
                </c:pt>
                <c:pt idx="938">
                  <c:v>45865</c:v>
                </c:pt>
                <c:pt idx="939">
                  <c:v>45866</c:v>
                </c:pt>
                <c:pt idx="940">
                  <c:v>45867</c:v>
                </c:pt>
                <c:pt idx="941">
                  <c:v>45868</c:v>
                </c:pt>
                <c:pt idx="942">
                  <c:v>45869</c:v>
                </c:pt>
                <c:pt idx="943">
                  <c:v>45870</c:v>
                </c:pt>
                <c:pt idx="944">
                  <c:v>45871</c:v>
                </c:pt>
                <c:pt idx="945">
                  <c:v>45872</c:v>
                </c:pt>
                <c:pt idx="946">
                  <c:v>45873</c:v>
                </c:pt>
                <c:pt idx="947">
                  <c:v>45874</c:v>
                </c:pt>
                <c:pt idx="948">
                  <c:v>45875</c:v>
                </c:pt>
                <c:pt idx="949">
                  <c:v>45876</c:v>
                </c:pt>
                <c:pt idx="950">
                  <c:v>45877</c:v>
                </c:pt>
                <c:pt idx="951">
                  <c:v>45878</c:v>
                </c:pt>
                <c:pt idx="952">
                  <c:v>45879</c:v>
                </c:pt>
                <c:pt idx="953">
                  <c:v>45880</c:v>
                </c:pt>
                <c:pt idx="954">
                  <c:v>45881</c:v>
                </c:pt>
                <c:pt idx="955">
                  <c:v>45882</c:v>
                </c:pt>
                <c:pt idx="956">
                  <c:v>45883</c:v>
                </c:pt>
                <c:pt idx="957">
                  <c:v>45884</c:v>
                </c:pt>
                <c:pt idx="958">
                  <c:v>45885</c:v>
                </c:pt>
                <c:pt idx="959">
                  <c:v>45886</c:v>
                </c:pt>
                <c:pt idx="960">
                  <c:v>45887</c:v>
                </c:pt>
                <c:pt idx="961">
                  <c:v>45888</c:v>
                </c:pt>
                <c:pt idx="962">
                  <c:v>45889</c:v>
                </c:pt>
                <c:pt idx="963">
                  <c:v>45890</c:v>
                </c:pt>
                <c:pt idx="964">
                  <c:v>45891</c:v>
                </c:pt>
                <c:pt idx="965">
                  <c:v>45892</c:v>
                </c:pt>
                <c:pt idx="966">
                  <c:v>45893</c:v>
                </c:pt>
                <c:pt idx="967">
                  <c:v>45894</c:v>
                </c:pt>
                <c:pt idx="968">
                  <c:v>45895</c:v>
                </c:pt>
                <c:pt idx="969">
                  <c:v>45896</c:v>
                </c:pt>
                <c:pt idx="970">
                  <c:v>45897</c:v>
                </c:pt>
                <c:pt idx="971">
                  <c:v>45898</c:v>
                </c:pt>
                <c:pt idx="972">
                  <c:v>45899</c:v>
                </c:pt>
                <c:pt idx="973">
                  <c:v>45900</c:v>
                </c:pt>
                <c:pt idx="974">
                  <c:v>45901</c:v>
                </c:pt>
                <c:pt idx="975">
                  <c:v>45902</c:v>
                </c:pt>
                <c:pt idx="976">
                  <c:v>45903</c:v>
                </c:pt>
                <c:pt idx="977">
                  <c:v>45904</c:v>
                </c:pt>
                <c:pt idx="978">
                  <c:v>45905</c:v>
                </c:pt>
                <c:pt idx="979">
                  <c:v>45906</c:v>
                </c:pt>
                <c:pt idx="980">
                  <c:v>45907</c:v>
                </c:pt>
                <c:pt idx="981">
                  <c:v>45908</c:v>
                </c:pt>
                <c:pt idx="982">
                  <c:v>45909</c:v>
                </c:pt>
                <c:pt idx="983">
                  <c:v>45910</c:v>
                </c:pt>
                <c:pt idx="984">
                  <c:v>45911</c:v>
                </c:pt>
                <c:pt idx="985">
                  <c:v>45912</c:v>
                </c:pt>
                <c:pt idx="986">
                  <c:v>45913</c:v>
                </c:pt>
                <c:pt idx="987">
                  <c:v>45914</c:v>
                </c:pt>
                <c:pt idx="988">
                  <c:v>45915</c:v>
                </c:pt>
                <c:pt idx="989">
                  <c:v>45916</c:v>
                </c:pt>
                <c:pt idx="990">
                  <c:v>45917</c:v>
                </c:pt>
                <c:pt idx="991">
                  <c:v>45918</c:v>
                </c:pt>
                <c:pt idx="992">
                  <c:v>45919</c:v>
                </c:pt>
                <c:pt idx="993">
                  <c:v>45920</c:v>
                </c:pt>
                <c:pt idx="994">
                  <c:v>45921</c:v>
                </c:pt>
                <c:pt idx="995">
                  <c:v>45922</c:v>
                </c:pt>
                <c:pt idx="996">
                  <c:v>45923</c:v>
                </c:pt>
                <c:pt idx="997">
                  <c:v>45924</c:v>
                </c:pt>
                <c:pt idx="998">
                  <c:v>45925</c:v>
                </c:pt>
                <c:pt idx="999">
                  <c:v>45926</c:v>
                </c:pt>
                <c:pt idx="1000">
                  <c:v>45927</c:v>
                </c:pt>
                <c:pt idx="1001">
                  <c:v>45928</c:v>
                </c:pt>
                <c:pt idx="1002">
                  <c:v>45929</c:v>
                </c:pt>
                <c:pt idx="1003">
                  <c:v>45930</c:v>
                </c:pt>
                <c:pt idx="1004">
                  <c:v>45931</c:v>
                </c:pt>
                <c:pt idx="1005">
                  <c:v>45932</c:v>
                </c:pt>
                <c:pt idx="1006">
                  <c:v>45933</c:v>
                </c:pt>
                <c:pt idx="1007">
                  <c:v>45934</c:v>
                </c:pt>
                <c:pt idx="1008">
                  <c:v>45935</c:v>
                </c:pt>
                <c:pt idx="1009">
                  <c:v>45936</c:v>
                </c:pt>
                <c:pt idx="1010">
                  <c:v>45937</c:v>
                </c:pt>
                <c:pt idx="1011">
                  <c:v>45938</c:v>
                </c:pt>
                <c:pt idx="1012">
                  <c:v>45939</c:v>
                </c:pt>
                <c:pt idx="1013">
                  <c:v>45940</c:v>
                </c:pt>
                <c:pt idx="1014">
                  <c:v>45941</c:v>
                </c:pt>
                <c:pt idx="1015">
                  <c:v>45942</c:v>
                </c:pt>
                <c:pt idx="1016">
                  <c:v>45943</c:v>
                </c:pt>
                <c:pt idx="1017">
                  <c:v>45944</c:v>
                </c:pt>
                <c:pt idx="1018">
                  <c:v>45945</c:v>
                </c:pt>
                <c:pt idx="1019">
                  <c:v>45946</c:v>
                </c:pt>
                <c:pt idx="1020">
                  <c:v>45947</c:v>
                </c:pt>
                <c:pt idx="1021">
                  <c:v>45948</c:v>
                </c:pt>
                <c:pt idx="1022">
                  <c:v>45949</c:v>
                </c:pt>
                <c:pt idx="1023">
                  <c:v>45950</c:v>
                </c:pt>
                <c:pt idx="1024">
                  <c:v>45951</c:v>
                </c:pt>
                <c:pt idx="1025">
                  <c:v>45952</c:v>
                </c:pt>
                <c:pt idx="1026">
                  <c:v>45953</c:v>
                </c:pt>
                <c:pt idx="1027">
                  <c:v>45954</c:v>
                </c:pt>
                <c:pt idx="1028">
                  <c:v>45955</c:v>
                </c:pt>
                <c:pt idx="1029">
                  <c:v>45956</c:v>
                </c:pt>
                <c:pt idx="1030">
                  <c:v>45957</c:v>
                </c:pt>
                <c:pt idx="1031">
                  <c:v>45958</c:v>
                </c:pt>
                <c:pt idx="1032">
                  <c:v>45959</c:v>
                </c:pt>
                <c:pt idx="1033">
                  <c:v>45960</c:v>
                </c:pt>
                <c:pt idx="1034">
                  <c:v>45961</c:v>
                </c:pt>
                <c:pt idx="1035">
                  <c:v>45962</c:v>
                </c:pt>
                <c:pt idx="1036">
                  <c:v>45963</c:v>
                </c:pt>
                <c:pt idx="1037">
                  <c:v>45964</c:v>
                </c:pt>
                <c:pt idx="1038">
                  <c:v>45965</c:v>
                </c:pt>
                <c:pt idx="1039">
                  <c:v>45966</c:v>
                </c:pt>
                <c:pt idx="1040">
                  <c:v>45967</c:v>
                </c:pt>
                <c:pt idx="1041">
                  <c:v>45968</c:v>
                </c:pt>
                <c:pt idx="1042">
                  <c:v>45969</c:v>
                </c:pt>
                <c:pt idx="1043">
                  <c:v>45970</c:v>
                </c:pt>
                <c:pt idx="1044">
                  <c:v>45971</c:v>
                </c:pt>
                <c:pt idx="1045">
                  <c:v>45972</c:v>
                </c:pt>
                <c:pt idx="1046">
                  <c:v>45973</c:v>
                </c:pt>
                <c:pt idx="1047">
                  <c:v>45974</c:v>
                </c:pt>
                <c:pt idx="1048">
                  <c:v>45975</c:v>
                </c:pt>
                <c:pt idx="1049">
                  <c:v>45976</c:v>
                </c:pt>
                <c:pt idx="1050">
                  <c:v>45977</c:v>
                </c:pt>
                <c:pt idx="1051">
                  <c:v>45978</c:v>
                </c:pt>
                <c:pt idx="1052">
                  <c:v>45979</c:v>
                </c:pt>
                <c:pt idx="1053">
                  <c:v>45980</c:v>
                </c:pt>
                <c:pt idx="1054">
                  <c:v>45981</c:v>
                </c:pt>
                <c:pt idx="1055">
                  <c:v>45982</c:v>
                </c:pt>
                <c:pt idx="1056">
                  <c:v>45983</c:v>
                </c:pt>
                <c:pt idx="1057">
                  <c:v>45984</c:v>
                </c:pt>
                <c:pt idx="1058">
                  <c:v>45985</c:v>
                </c:pt>
                <c:pt idx="1059">
                  <c:v>45986</c:v>
                </c:pt>
                <c:pt idx="1060">
                  <c:v>45987</c:v>
                </c:pt>
                <c:pt idx="1061">
                  <c:v>45988</c:v>
                </c:pt>
                <c:pt idx="1062">
                  <c:v>45989</c:v>
                </c:pt>
                <c:pt idx="1063">
                  <c:v>45990</c:v>
                </c:pt>
                <c:pt idx="1064">
                  <c:v>45991</c:v>
                </c:pt>
                <c:pt idx="1065">
                  <c:v>45992</c:v>
                </c:pt>
                <c:pt idx="1066">
                  <c:v>45993</c:v>
                </c:pt>
                <c:pt idx="1067">
                  <c:v>45994</c:v>
                </c:pt>
                <c:pt idx="1068">
                  <c:v>45995</c:v>
                </c:pt>
                <c:pt idx="1069">
                  <c:v>45996</c:v>
                </c:pt>
                <c:pt idx="1070">
                  <c:v>45997</c:v>
                </c:pt>
                <c:pt idx="1071">
                  <c:v>45998</c:v>
                </c:pt>
                <c:pt idx="1072">
                  <c:v>45999</c:v>
                </c:pt>
                <c:pt idx="1073">
                  <c:v>46000</c:v>
                </c:pt>
                <c:pt idx="1074">
                  <c:v>46001</c:v>
                </c:pt>
                <c:pt idx="1075">
                  <c:v>46002</c:v>
                </c:pt>
                <c:pt idx="1076">
                  <c:v>46003</c:v>
                </c:pt>
                <c:pt idx="1077">
                  <c:v>46004</c:v>
                </c:pt>
                <c:pt idx="1078">
                  <c:v>46005</c:v>
                </c:pt>
                <c:pt idx="1079">
                  <c:v>46006</c:v>
                </c:pt>
                <c:pt idx="1080">
                  <c:v>46007</c:v>
                </c:pt>
                <c:pt idx="1081">
                  <c:v>46008</c:v>
                </c:pt>
                <c:pt idx="1082">
                  <c:v>46009</c:v>
                </c:pt>
                <c:pt idx="1083">
                  <c:v>46010</c:v>
                </c:pt>
                <c:pt idx="1084">
                  <c:v>46011</c:v>
                </c:pt>
                <c:pt idx="1085">
                  <c:v>46012</c:v>
                </c:pt>
                <c:pt idx="1086">
                  <c:v>46013</c:v>
                </c:pt>
                <c:pt idx="1087">
                  <c:v>46014</c:v>
                </c:pt>
                <c:pt idx="1088">
                  <c:v>46015</c:v>
                </c:pt>
                <c:pt idx="1089">
                  <c:v>46016</c:v>
                </c:pt>
                <c:pt idx="1090">
                  <c:v>46017</c:v>
                </c:pt>
                <c:pt idx="1091">
                  <c:v>46018</c:v>
                </c:pt>
                <c:pt idx="1092">
                  <c:v>46019</c:v>
                </c:pt>
                <c:pt idx="1093">
                  <c:v>46020</c:v>
                </c:pt>
                <c:pt idx="1094">
                  <c:v>46021</c:v>
                </c:pt>
                <c:pt idx="1095">
                  <c:v>46022</c:v>
                </c:pt>
                <c:pt idx="1096">
                  <c:v>46023</c:v>
                </c:pt>
                <c:pt idx="1097">
                  <c:v>46024</c:v>
                </c:pt>
                <c:pt idx="1098">
                  <c:v>46025</c:v>
                </c:pt>
                <c:pt idx="1099">
                  <c:v>46026</c:v>
                </c:pt>
                <c:pt idx="1100">
                  <c:v>46027</c:v>
                </c:pt>
                <c:pt idx="1101">
                  <c:v>46028</c:v>
                </c:pt>
                <c:pt idx="1102">
                  <c:v>46029</c:v>
                </c:pt>
                <c:pt idx="1103">
                  <c:v>46030</c:v>
                </c:pt>
                <c:pt idx="1104">
                  <c:v>46031</c:v>
                </c:pt>
                <c:pt idx="1105">
                  <c:v>46032</c:v>
                </c:pt>
                <c:pt idx="1106">
                  <c:v>46033</c:v>
                </c:pt>
                <c:pt idx="1107">
                  <c:v>46034</c:v>
                </c:pt>
                <c:pt idx="1108">
                  <c:v>46035</c:v>
                </c:pt>
                <c:pt idx="1109">
                  <c:v>46036</c:v>
                </c:pt>
                <c:pt idx="1110">
                  <c:v>46037</c:v>
                </c:pt>
                <c:pt idx="1111">
                  <c:v>46038</c:v>
                </c:pt>
                <c:pt idx="1112">
                  <c:v>46039</c:v>
                </c:pt>
                <c:pt idx="1113">
                  <c:v>46040</c:v>
                </c:pt>
                <c:pt idx="1114">
                  <c:v>46041</c:v>
                </c:pt>
                <c:pt idx="1115">
                  <c:v>46042</c:v>
                </c:pt>
                <c:pt idx="1116">
                  <c:v>46043</c:v>
                </c:pt>
                <c:pt idx="1117">
                  <c:v>46044</c:v>
                </c:pt>
                <c:pt idx="1118">
                  <c:v>46045</c:v>
                </c:pt>
                <c:pt idx="1119">
                  <c:v>46046</c:v>
                </c:pt>
                <c:pt idx="1120">
                  <c:v>46047</c:v>
                </c:pt>
                <c:pt idx="1121">
                  <c:v>46048</c:v>
                </c:pt>
                <c:pt idx="1122">
                  <c:v>46049</c:v>
                </c:pt>
                <c:pt idx="1123">
                  <c:v>46050</c:v>
                </c:pt>
                <c:pt idx="1124">
                  <c:v>46051</c:v>
                </c:pt>
                <c:pt idx="1125">
                  <c:v>46052</c:v>
                </c:pt>
                <c:pt idx="1126">
                  <c:v>46053</c:v>
                </c:pt>
                <c:pt idx="1127">
                  <c:v>46054</c:v>
                </c:pt>
                <c:pt idx="1128">
                  <c:v>46055</c:v>
                </c:pt>
                <c:pt idx="1129">
                  <c:v>46056</c:v>
                </c:pt>
                <c:pt idx="1130">
                  <c:v>46057</c:v>
                </c:pt>
                <c:pt idx="1131">
                  <c:v>46058</c:v>
                </c:pt>
                <c:pt idx="1132">
                  <c:v>46059</c:v>
                </c:pt>
                <c:pt idx="1133">
                  <c:v>46060</c:v>
                </c:pt>
                <c:pt idx="1134">
                  <c:v>46061</c:v>
                </c:pt>
                <c:pt idx="1135">
                  <c:v>46062</c:v>
                </c:pt>
                <c:pt idx="1136">
                  <c:v>46063</c:v>
                </c:pt>
                <c:pt idx="1137">
                  <c:v>46064</c:v>
                </c:pt>
                <c:pt idx="1138">
                  <c:v>46065</c:v>
                </c:pt>
                <c:pt idx="1139">
                  <c:v>46066</c:v>
                </c:pt>
                <c:pt idx="1140">
                  <c:v>46067</c:v>
                </c:pt>
                <c:pt idx="1141">
                  <c:v>46068</c:v>
                </c:pt>
                <c:pt idx="1142">
                  <c:v>46069</c:v>
                </c:pt>
                <c:pt idx="1143">
                  <c:v>46070</c:v>
                </c:pt>
                <c:pt idx="1144">
                  <c:v>46071</c:v>
                </c:pt>
                <c:pt idx="1145">
                  <c:v>46072</c:v>
                </c:pt>
                <c:pt idx="1146">
                  <c:v>46073</c:v>
                </c:pt>
                <c:pt idx="1147">
                  <c:v>46074</c:v>
                </c:pt>
                <c:pt idx="1148">
                  <c:v>46075</c:v>
                </c:pt>
                <c:pt idx="1149">
                  <c:v>46076</c:v>
                </c:pt>
                <c:pt idx="1150">
                  <c:v>46077</c:v>
                </c:pt>
                <c:pt idx="1151">
                  <c:v>46078</c:v>
                </c:pt>
                <c:pt idx="1152">
                  <c:v>46079</c:v>
                </c:pt>
                <c:pt idx="1153">
                  <c:v>46080</c:v>
                </c:pt>
                <c:pt idx="1154">
                  <c:v>46081</c:v>
                </c:pt>
                <c:pt idx="1155">
                  <c:v>46082</c:v>
                </c:pt>
                <c:pt idx="1156">
                  <c:v>46083</c:v>
                </c:pt>
                <c:pt idx="1157">
                  <c:v>46084</c:v>
                </c:pt>
                <c:pt idx="1158">
                  <c:v>46085</c:v>
                </c:pt>
                <c:pt idx="1159">
                  <c:v>46086</c:v>
                </c:pt>
                <c:pt idx="1160">
                  <c:v>46087</c:v>
                </c:pt>
                <c:pt idx="1161">
                  <c:v>46088</c:v>
                </c:pt>
                <c:pt idx="1162">
                  <c:v>46089</c:v>
                </c:pt>
                <c:pt idx="1163">
                  <c:v>46090</c:v>
                </c:pt>
                <c:pt idx="1164">
                  <c:v>46091</c:v>
                </c:pt>
                <c:pt idx="1165">
                  <c:v>46092</c:v>
                </c:pt>
                <c:pt idx="1166">
                  <c:v>46093</c:v>
                </c:pt>
                <c:pt idx="1167">
                  <c:v>46094</c:v>
                </c:pt>
                <c:pt idx="1168">
                  <c:v>46095</c:v>
                </c:pt>
                <c:pt idx="1169">
                  <c:v>46096</c:v>
                </c:pt>
                <c:pt idx="1170">
                  <c:v>46097</c:v>
                </c:pt>
                <c:pt idx="1171">
                  <c:v>46098</c:v>
                </c:pt>
                <c:pt idx="1172">
                  <c:v>46099</c:v>
                </c:pt>
                <c:pt idx="1173">
                  <c:v>46100</c:v>
                </c:pt>
                <c:pt idx="1174">
                  <c:v>46101</c:v>
                </c:pt>
                <c:pt idx="1175">
                  <c:v>46102</c:v>
                </c:pt>
                <c:pt idx="1176">
                  <c:v>46103</c:v>
                </c:pt>
                <c:pt idx="1177">
                  <c:v>46104</c:v>
                </c:pt>
                <c:pt idx="1178">
                  <c:v>46105</c:v>
                </c:pt>
                <c:pt idx="1179">
                  <c:v>46106</c:v>
                </c:pt>
                <c:pt idx="1180">
                  <c:v>46107</c:v>
                </c:pt>
                <c:pt idx="1181">
                  <c:v>46108</c:v>
                </c:pt>
                <c:pt idx="1182">
                  <c:v>46109</c:v>
                </c:pt>
                <c:pt idx="1183">
                  <c:v>46110</c:v>
                </c:pt>
                <c:pt idx="1184">
                  <c:v>46111</c:v>
                </c:pt>
                <c:pt idx="1185">
                  <c:v>46112</c:v>
                </c:pt>
              </c:numCache>
            </c:numRef>
          </c:cat>
          <c:val>
            <c:numRef>
              <c:f>'store forecast'!$E$2:$E$1187</c:f>
              <c:numCache>
                <c:formatCode>General</c:formatCode>
                <c:ptCount val="1186"/>
                <c:pt idx="730" formatCode="&quot;$&quot;#,##0.00">
                  <c:v>1213.148571428572</c:v>
                </c:pt>
                <c:pt idx="731" formatCode="&quot;$&quot;#,##0.00">
                  <c:v>2828.5779266002619</c:v>
                </c:pt>
                <c:pt idx="732" formatCode="&quot;$&quot;#,##0.00">
                  <c:v>2828.5967472274033</c:v>
                </c:pt>
                <c:pt idx="733" formatCode="&quot;$&quot;#,##0.00">
                  <c:v>2828.6212217233542</c:v>
                </c:pt>
                <c:pt idx="734" formatCode="&quot;$&quot;#,##0.00">
                  <c:v>2828.6529653306807</c:v>
                </c:pt>
                <c:pt idx="735" formatCode="&quot;$&quot;#,##0.00">
                  <c:v>2828.6935931259331</c:v>
                </c:pt>
                <c:pt idx="736" formatCode="&quot;$&quot;#,##0.00">
                  <c:v>2828.7447199390235</c:v>
                </c:pt>
                <c:pt idx="737" formatCode="&quot;$&quot;#,##0.00">
                  <c:v>2828.8079602562648</c:v>
                </c:pt>
                <c:pt idx="738" formatCode="&quot;$&quot;#,##0.00">
                  <c:v>2828.88492810755</c:v>
                </c:pt>
                <c:pt idx="739" formatCode="&quot;$&quot;#,##0.00">
                  <c:v>2828.9772369372367</c:v>
                </c:pt>
                <c:pt idx="740" formatCode="&quot;$&quot;#,##0.00">
                  <c:v>2829.0864994592635</c:v>
                </c:pt>
                <c:pt idx="741" formatCode="&quot;$&quot;#,##0.00">
                  <c:v>2829.2143274960608</c:v>
                </c:pt>
                <c:pt idx="742" formatCode="&quot;$&quot;#,##0.00">
                  <c:v>2829.3623318018199</c:v>
                </c:pt>
                <c:pt idx="743" formatCode="&quot;$&quot;#,##0.00">
                  <c:v>2829.5321218697077</c:v>
                </c:pt>
                <c:pt idx="744" formatCode="&quot;$&quot;#,##0.00">
                  <c:v>2829.7253057236148</c:v>
                </c:pt>
                <c:pt idx="745" formatCode="&quot;$&quot;#,##0.00">
                  <c:v>2829.9434896940647</c:v>
                </c:pt>
                <c:pt idx="746" formatCode="&quot;$&quot;#,##0.00">
                  <c:v>2830.1882781789004</c:v>
                </c:pt>
                <c:pt idx="747" formatCode="&quot;$&quot;#,##0.00">
                  <c:v>2830.4612733884137</c:v>
                </c:pt>
                <c:pt idx="748" formatCode="&quot;$&quot;#,##0.00">
                  <c:v>2830.7640750755704</c:v>
                </c:pt>
                <c:pt idx="749" formatCode="&quot;$&quot;#,##0.00">
                  <c:v>2831.0982802510507</c:v>
                </c:pt>
                <c:pt idx="750" formatCode="&quot;$&quot;#,##0.00">
                  <c:v>2831.465482883782</c:v>
                </c:pt>
                <c:pt idx="751" formatCode="&quot;$&quot;#,##0.00">
                  <c:v>2831.8672735867394</c:v>
                </c:pt>
                <c:pt idx="752" formatCode="&quot;$&quot;#,##0.00">
                  <c:v>2832.3052392887439</c:v>
                </c:pt>
                <c:pt idx="753" formatCode="&quot;$&quot;#,##0.00">
                  <c:v>2832.7809628920768</c:v>
                </c:pt>
                <c:pt idx="754" formatCode="&quot;$&quot;#,##0.00">
                  <c:v>2833.2960229166829</c:v>
                </c:pt>
                <c:pt idx="755" formatCode="&quot;$&quot;#,##0.00">
                  <c:v>2833.851993130851</c:v>
                </c:pt>
                <c:pt idx="756" formatCode="&quot;$&quot;#,##0.00">
                  <c:v>2834.4504421691877</c:v>
                </c:pt>
                <c:pt idx="757" formatCode="&quot;$&quot;#,##0.00">
                  <c:v>2835.0929331378284</c:v>
                </c:pt>
                <c:pt idx="758" formatCode="&quot;$&quot;#,##0.00">
                  <c:v>2835.7810232077604</c:v>
                </c:pt>
                <c:pt idx="759" formatCode="&quot;$&quot;#,##0.00">
                  <c:v>2836.5162631962553</c:v>
                </c:pt>
                <c:pt idx="760" formatCode="&quot;$&quot;#,##0.00">
                  <c:v>2837.3001971373515</c:v>
                </c:pt>
                <c:pt idx="761" formatCode="&quot;$&quot;#,##0.00">
                  <c:v>2838.1343618414317</c:v>
                </c:pt>
                <c:pt idx="762" formatCode="&quot;$&quot;#,##0.00">
                  <c:v>2839.0202864448975</c:v>
                </c:pt>
                <c:pt idx="763" formatCode="&quot;$&quot;#,##0.00">
                  <c:v>2839.9594919500514</c:v>
                </c:pt>
                <c:pt idx="764" formatCode="&quot;$&quot;#,##0.00">
                  <c:v>2840.9534907562393</c:v>
                </c:pt>
                <c:pt idx="765" formatCode="&quot;$&quot;#,##0.00">
                  <c:v>2842.003786182413</c:v>
                </c:pt>
                <c:pt idx="766" formatCode="&quot;$&quot;#,##0.00">
                  <c:v>2843.1118719822398</c:v>
                </c:pt>
                <c:pt idx="767" formatCode="&quot;$&quot;#,##0.00">
                  <c:v>2844.2792318519678</c:v>
                </c:pt>
                <c:pt idx="768" formatCode="&quot;$&quot;#,##0.00">
                  <c:v>2845.5073389322151</c:v>
                </c:pt>
                <c:pt idx="769" formatCode="&quot;$&quot;#,##0.00">
                  <c:v>2846.7976553039621</c:v>
                </c:pt>
                <c:pt idx="770" formatCode="&quot;$&quot;#,##0.00">
                  <c:v>2848.1516314799528</c:v>
                </c:pt>
                <c:pt idx="771" formatCode="&quot;$&quot;#,##0.00">
                  <c:v>2849.5707058918374</c:v>
                </c:pt>
                <c:pt idx="772" formatCode="&quot;$&quot;#,##0.00">
                  <c:v>2851.05630437431</c:v>
                </c:pt>
                <c:pt idx="773" formatCode="&quot;$&quot;#,##0.00">
                  <c:v>2852.6098396466073</c:v>
                </c:pt>
                <c:pt idx="774" formatCode="&quot;$&quot;#,##0.00">
                  <c:v>2854.2327107926722</c:v>
                </c:pt>
                <c:pt idx="775" formatCode="&quot;$&quot;#,##0.00">
                  <c:v>2855.9263027403804</c:v>
                </c:pt>
                <c:pt idx="776" formatCode="&quot;$&quot;#,##0.00">
                  <c:v>2857.6919857411604</c:v>
                </c:pt>
                <c:pt idx="777" formatCode="&quot;$&quot;#,##0.00">
                  <c:v>2859.5311148504466</c:v>
                </c:pt>
                <c:pt idx="778" formatCode="&quot;$&quot;#,##0.00">
                  <c:v>2861.4450294103126</c:v>
                </c:pt>
                <c:pt idx="779" formatCode="&quot;$&quot;#,##0.00">
                  <c:v>2863.4350525347409</c:v>
                </c:pt>
                <c:pt idx="780" formatCode="&quot;$&quot;#,##0.00">
                  <c:v>2865.5024905989039</c:v>
                </c:pt>
                <c:pt idx="781" formatCode="&quot;$&quot;#,##0.00">
                  <c:v>2867.6486327329148</c:v>
                </c:pt>
                <c:pt idx="782" formatCode="&quot;$&quot;#,##0.00">
                  <c:v>2869.8747503214322</c:v>
                </c:pt>
                <c:pt idx="783" formatCode="&quot;$&quot;#,##0.00">
                  <c:v>2872.1820965095785</c:v>
                </c:pt>
                <c:pt idx="784" formatCode="&quot;$&quot;#,##0.00">
                  <c:v>2874.5719057165534</c:v>
                </c:pt>
                <c:pt idx="785" formatCode="&quot;$&quot;#,##0.00">
                  <c:v>2877.0453931573902</c:v>
                </c:pt>
                <c:pt idx="786" formatCode="&quot;$&quot;#,##0.00">
                  <c:v>2879.6037543742268</c:v>
                </c:pt>
                <c:pt idx="787" formatCode="&quot;$&quot;#,##0.00">
                  <c:v>2882.2481647775148</c:v>
                </c:pt>
                <c:pt idx="788" formatCode="&quot;$&quot;#,##0.00">
                  <c:v>2884.9797791985161</c:v>
                </c:pt>
                <c:pt idx="789" formatCode="&quot;$&quot;#,##0.00">
                  <c:v>2887.7997314534755</c:v>
                </c:pt>
                <c:pt idx="790" formatCode="&quot;$&quot;#,##0.00">
                  <c:v>2890.7091339207905</c:v>
                </c:pt>
                <c:pt idx="791" formatCode="&quot;$&quot;#,##0.00">
                  <c:v>2893.7090771315202</c:v>
                </c:pt>
                <c:pt idx="792" formatCode="&quot;$&quot;#,##0.00">
                  <c:v>2896.8006293745029</c:v>
                </c:pt>
                <c:pt idx="793" formatCode="&quot;$&quot;#,##0.00">
                  <c:v>2899.9848363163801</c:v>
                </c:pt>
                <c:pt idx="794" formatCode="&quot;$&quot;#,##0.00">
                  <c:v>2903.2627206377415</c:v>
                </c:pt>
                <c:pt idx="795" formatCode="&quot;$&quot;#,##0.00">
                  <c:v>2906.6352816856124</c:v>
                </c:pt>
                <c:pt idx="796" formatCode="&quot;$&quot;#,##0.00">
                  <c:v>2910.1034951434467</c:v>
                </c:pt>
                <c:pt idx="797" formatCode="&quot;$&quot;#,##0.00">
                  <c:v>2913.6683127187698</c:v>
                </c:pt>
                <c:pt idx="798" formatCode="&quot;$&quot;#,##0.00">
                  <c:v>2917.3306618495535</c:v>
                </c:pt>
                <c:pt idx="799" formatCode="&quot;$&quot;#,##0.00">
                  <c:v>2921.0914454294007</c:v>
                </c:pt>
                <c:pt idx="800" formatCode="&quot;$&quot;#,##0.00">
                  <c:v>2924.9515415525234</c:v>
                </c:pt>
                <c:pt idx="801" formatCode="&quot;$&quot;#,##0.00">
                  <c:v>2928.9118032785186</c:v>
                </c:pt>
                <c:pt idx="802" formatCode="&quot;$&quot;#,##0.00">
                  <c:v>2932.9730584178246</c:v>
                </c:pt>
                <c:pt idx="803" formatCode="&quot;$&quot;#,##0.00">
                  <c:v>2937.1361093377791</c:v>
                </c:pt>
                <c:pt idx="804" formatCode="&quot;$&quot;#,##0.00">
                  <c:v>2941.4017327900647</c:v>
                </c:pt>
                <c:pt idx="805" formatCode="&quot;$&quot;#,##0.00">
                  <c:v>2945.7706797593582</c:v>
                </c:pt>
                <c:pt idx="806" formatCode="&quot;$&quot;#,##0.00">
                  <c:v>2950.2436753338789</c:v>
                </c:pt>
                <c:pt idx="807" formatCode="&quot;$&quot;#,##0.00">
                  <c:v>2954.8214185975589</c:v>
                </c:pt>
                <c:pt idx="808" formatCode="&quot;$&quot;#,##0.00">
                  <c:v>2959.5045825444126</c:v>
                </c:pt>
                <c:pt idx="809" formatCode="&quot;$&quot;#,##0.00">
                  <c:v>2964.2938140147389</c:v>
                </c:pt>
                <c:pt idx="810" formatCode="&quot;$&quot;#,##0.00">
                  <c:v>2969.1897336536367</c:v>
                </c:pt>
                <c:pt idx="811" formatCode="&quot;$&quot;#,##0.00">
                  <c:v>2974.192935891354</c:v>
                </c:pt>
                <c:pt idx="812" formatCode="&quot;$&quot;#,##0.00">
                  <c:v>2979.3039889458596</c:v>
                </c:pt>
                <c:pt idx="813" formatCode="&quot;$&quot;#,##0.00">
                  <c:v>2984.5234348470594</c:v>
                </c:pt>
                <c:pt idx="814" formatCode="&quot;$&quot;#,##0.00">
                  <c:v>2989.8517894829474</c:v>
                </c:pt>
                <c:pt idx="815" formatCode="&quot;$&quot;#,##0.00">
                  <c:v>2995.2895426670166</c:v>
                </c:pt>
                <c:pt idx="816" formatCode="&quot;$&quot;#,##0.00">
                  <c:v>3000.8371582271284</c:v>
                </c:pt>
                <c:pt idx="817" formatCode="&quot;$&quot;#,##0.00">
                  <c:v>3006.495074115076</c:v>
                </c:pt>
                <c:pt idx="818" formatCode="&quot;$&quot;#,##0.00">
                  <c:v>3012.263702536954</c:v>
                </c:pt>
                <c:pt idx="819" formatCode="&quot;$&quot;#,##0.00">
                  <c:v>3018.1434301034828</c:v>
                </c:pt>
                <c:pt idx="820" formatCode="&quot;$&quot;#,##0.00">
                  <c:v>3024.134618000322</c:v>
                </c:pt>
                <c:pt idx="821" formatCode="&quot;$&quot;#,##0.00">
                  <c:v>3030.2376021774389</c:v>
                </c:pt>
                <c:pt idx="822" formatCode="&quot;$&quot;#,##0.00">
                  <c:v>3036.4526935575009</c:v>
                </c:pt>
                <c:pt idx="823" formatCode="&quot;$&quot;#,##0.00">
                  <c:v>3042.7801782622855</c:v>
                </c:pt>
                <c:pt idx="824" formatCode="&quot;$&quot;#,##0.00">
                  <c:v>3049.2203178570103</c:v>
                </c:pt>
                <c:pt idx="825" formatCode="&quot;$&quot;#,##0.00">
                  <c:v>3055.7733496115211</c:v>
                </c:pt>
                <c:pt idx="826" formatCode="&quot;$&quot;#,##0.00">
                  <c:v>3062.4394867781793</c:v>
                </c:pt>
                <c:pt idx="827" formatCode="&quot;$&quot;#,##0.00">
                  <c:v>3069.2189188853422</c:v>
                </c:pt>
                <c:pt idx="828" formatCode="&quot;$&quot;#,##0.00">
                  <c:v>3076.1118120462279</c:v>
                </c:pt>
                <c:pt idx="829" formatCode="&quot;$&quot;#,##0.00">
                  <c:v>3083.1183092820193</c:v>
                </c:pt>
                <c:pt idx="830" formatCode="&quot;$&quot;#,##0.00">
                  <c:v>3090.2385308589655</c:v>
                </c:pt>
                <c:pt idx="831" formatCode="&quot;$&quot;#,##0.00">
                  <c:v>3097.4725746382937</c:v>
                </c:pt>
                <c:pt idx="832" formatCode="&quot;$&quot;#,##0.00">
                  <c:v>3104.8205164386763</c:v>
                </c:pt>
                <c:pt idx="833" formatCode="&quot;$&quot;#,##0.00">
                  <c:v>3112.2824104100428</c:v>
                </c:pt>
                <c:pt idx="834" formatCode="&quot;$&quot;#,##0.00">
                  <c:v>3119.858289418456</c:v>
                </c:pt>
                <c:pt idx="835" formatCode="&quot;$&quot;#,##0.00">
                  <c:v>3127.5481654408395</c:v>
                </c:pt>
                <c:pt idx="836" formatCode="&quot;$&quot;#,##0.00">
                  <c:v>3135.3520299692664</c:v>
                </c:pt>
                <c:pt idx="837" formatCode="&quot;$&quot;#,##0.00">
                  <c:v>3143.2698544235955</c:v>
                </c:pt>
                <c:pt idx="838" formatCode="&quot;$&quot;#,##0.00">
                  <c:v>3151.3015905721577</c:v>
                </c:pt>
                <c:pt idx="839" formatCode="&quot;$&quot;#,##0.00">
                  <c:v>3159.4471709592954</c:v>
                </c:pt>
                <c:pt idx="840" formatCode="&quot;$&quot;#,##0.00">
                  <c:v>3167.7065093394713</c:v>
                </c:pt>
                <c:pt idx="841" formatCode="&quot;$&quot;#,##0.00">
                  <c:v>3176.079501116742</c:v>
                </c:pt>
                <c:pt idx="842" formatCode="&quot;$&quot;#,##0.00">
                  <c:v>3184.5660237893544</c:v>
                </c:pt>
                <c:pt idx="843" formatCode="&quot;$&quot;#,##0.00">
                  <c:v>3193.165937398267</c:v>
                </c:pt>
                <c:pt idx="844" formatCode="&quot;$&quot;#,##0.00">
                  <c:v>3201.8790849793832</c:v>
                </c:pt>
                <c:pt idx="845" formatCode="&quot;$&quot;#,##0.00">
                  <c:v>3210.705293018329</c:v>
                </c:pt>
                <c:pt idx="846" formatCode="&quot;$&quot;#,##0.00">
                  <c:v>3219.6443719075814</c:v>
                </c:pt>
                <c:pt idx="847" formatCode="&quot;$&quot;#,##0.00">
                  <c:v>3228.6961164048266</c:v>
                </c:pt>
                <c:pt idx="848" formatCode="&quot;$&quot;#,##0.00">
                  <c:v>3237.8603060923765</c:v>
                </c:pt>
                <c:pt idx="849" formatCode="&quot;$&quot;#,##0.00">
                  <c:v>3247.1367058365722</c:v>
                </c:pt>
                <c:pt idx="850" formatCode="&quot;$&quot;#,##0.00">
                  <c:v>3256.5250662470339</c:v>
                </c:pt>
                <c:pt idx="851" formatCode="&quot;$&quot;#,##0.00">
                  <c:v>3266.025124134725</c:v>
                </c:pt>
                <c:pt idx="852" formatCode="&quot;$&quot;#,##0.00">
                  <c:v>3275.636602968741</c:v>
                </c:pt>
                <c:pt idx="853" formatCode="&quot;$&quot;#,##0.00">
                  <c:v>3285.3592133308266</c:v>
                </c:pt>
                <c:pt idx="854" formatCode="&quot;$&quot;#,##0.00">
                  <c:v>3295.1926533675833</c:v>
                </c:pt>
                <c:pt idx="855" formatCode="&quot;$&quot;#,##0.00">
                  <c:v>3305.1366092394046</c:v>
                </c:pt>
                <c:pt idx="856" formatCode="&quot;$&quot;#,##0.00">
                  <c:v>3315.1907555661664</c:v>
                </c:pt>
                <c:pt idx="857" formatCode="&quot;$&quot;#,##0.00">
                  <c:v>3325.3547558687369</c:v>
                </c:pt>
                <c:pt idx="858" formatCode="&quot;$&quot;#,##0.00">
                  <c:v>3335.6282630063934</c:v>
                </c:pt>
                <c:pt idx="859" formatCode="&quot;$&quot;#,##0.00">
                  <c:v>3346.0109196092526</c:v>
                </c:pt>
                <c:pt idx="860" formatCode="&quot;$&quot;#,##0.00">
                  <c:v>3356.502358505842</c:v>
                </c:pt>
                <c:pt idx="861" formatCode="&quot;$&quot;#,##0.00">
                  <c:v>3367.1022031449947</c:v>
                </c:pt>
                <c:pt idx="862" formatCode="&quot;$&quot;#,##0.00">
                  <c:v>3377.8100680121988</c:v>
                </c:pt>
                <c:pt idx="863" formatCode="&quot;$&quot;#,##0.00">
                  <c:v>3388.6255590396586</c:v>
                </c:pt>
                <c:pt idx="864" formatCode="&quot;$&quot;#,##0.00">
                  <c:v>3399.5482740102452</c:v>
                </c:pt>
                <c:pt idx="865" formatCode="&quot;$&quot;#,##0.00">
                  <c:v>3410.5778029546209</c:v>
                </c:pt>
                <c:pt idx="866" formatCode="&quot;$&quot;#,##0.00">
                  <c:v>3421.7137285417812</c:v>
                </c:pt>
                <c:pt idx="867" formatCode="&quot;$&quot;#,##0.00">
                  <c:v>3432.9556264623156</c:v>
                </c:pt>
                <c:pt idx="868" formatCode="&quot;$&quot;#,##0.00">
                  <c:v>3444.3030658047019</c:v>
                </c:pt>
                <c:pt idx="869" formatCode="&quot;$&quot;#,##0.00">
                  <c:v>3455.7556094239553</c:v>
                </c:pt>
                <c:pt idx="870" formatCode="&quot;$&quot;#,##0.00">
                  <c:v>3467.3128143029885</c:v>
                </c:pt>
                <c:pt idx="871" formatCode="&quot;$&quot;#,##0.00">
                  <c:v>3478.9742319060633</c:v>
                </c:pt>
                <c:pt idx="872" formatCode="&quot;$&quot;#,##0.00">
                  <c:v>3490.7394085247015</c:v>
                </c:pt>
                <c:pt idx="873" formatCode="&quot;$&quot;#,##0.00">
                  <c:v>3502.6078856154818</c:v>
                </c:pt>
                <c:pt idx="874" formatCode="&quot;$&quot;#,##0.00">
                  <c:v>3514.5792001301306</c:v>
                </c:pt>
                <c:pt idx="875" formatCode="&quot;$&quot;#,##0.00">
                  <c:v>3526.6528848373659</c:v>
                </c:pt>
                <c:pt idx="876" formatCode="&quot;$&quot;#,##0.00">
                  <c:v>3538.8284686369234</c:v>
                </c:pt>
                <c:pt idx="877" formatCode="&quot;$&quot;#,##0.00">
                  <c:v>3551.1054768652662</c:v>
                </c:pt>
                <c:pt idx="878" formatCode="&quot;$&quot;#,##0.00">
                  <c:v>3563.483431593434</c:v>
                </c:pt>
                <c:pt idx="879" formatCode="&quot;$&quot;#,##0.00">
                  <c:v>3575.9618519165579</c:v>
                </c:pt>
                <c:pt idx="880" formatCode="&quot;$&quot;#,##0.00">
                  <c:v>3588.5402542355241</c:v>
                </c:pt>
                <c:pt idx="881" formatCode="&quot;$&quot;#,##0.00">
                  <c:v>3601.2181525303422</c:v>
                </c:pt>
                <c:pt idx="882" formatCode="&quot;$&quot;#,##0.00">
                  <c:v>3613.9950586257173</c:v>
                </c:pt>
                <c:pt idx="883" formatCode="&quot;$&quot;#,##0.00">
                  <c:v>3626.870482448413</c:v>
                </c:pt>
                <c:pt idx="884" formatCode="&quot;$&quot;#,##0.00">
                  <c:v>3639.8439322769145</c:v>
                </c:pt>
                <c:pt idx="885" formatCode="&quot;$&quot;#,##0.00">
                  <c:v>3652.9149149830091</c:v>
                </c:pt>
                <c:pt idx="886" formatCode="&quot;$&quot;#,##0.00">
                  <c:v>3666.082936265806</c:v>
                </c:pt>
                <c:pt idx="887" formatCode="&quot;$&quot;#,##0.00">
                  <c:v>3679.3475008778282</c:v>
                </c:pt>
                <c:pt idx="888" formatCode="&quot;$&quot;#,##0.00">
                  <c:v>3692.7081128437221</c:v>
                </c:pt>
                <c:pt idx="889" formatCode="&quot;$&quot;#,##0.00">
                  <c:v>3706.1642756712199</c:v>
                </c:pt>
                <c:pt idx="890" formatCode="&quot;$&quot;#,##0.00">
                  <c:v>3719.7154925549221</c:v>
                </c:pt>
                <c:pt idx="891" formatCode="&quot;$&quot;#,##0.00">
                  <c:v>3733.3612665725523</c:v>
                </c:pt>
                <c:pt idx="892" formatCode="&quot;$&quot;#,##0.00">
                  <c:v>3747.1011008742507</c:v>
                </c:pt>
                <c:pt idx="893" formatCode="&quot;$&quot;#,##0.00">
                  <c:v>3760.934498864568</c:v>
                </c:pt>
                <c:pt idx="894" formatCode="&quot;$&quot;#,##0.00">
                  <c:v>3774.860964377755</c:v>
                </c:pt>
                <c:pt idx="895" formatCode="&quot;$&quot;#,##0.00">
                  <c:v>3788.8800018459942</c:v>
                </c:pt>
                <c:pt idx="896" formatCode="&quot;$&quot;#,##0.00">
                  <c:v>3802.9911164611849</c:v>
                </c:pt>
                <c:pt idx="897" formatCode="&quot;$&quot;#,##0.00">
                  <c:v>3817.1938143299403</c:v>
                </c:pt>
                <c:pt idx="898" formatCode="&quot;$&quot;#,##0.00">
                  <c:v>3831.4876026224056</c:v>
                </c:pt>
                <c:pt idx="899" formatCode="&quot;$&quot;#,##0.00">
                  <c:v>3845.8719897145593</c:v>
                </c:pt>
                <c:pt idx="900" formatCode="&quot;$&quot;#,##0.00">
                  <c:v>3860.3464853246169</c:v>
                </c:pt>
                <c:pt idx="901" formatCode="&quot;$&quot;#,##0.00">
                  <c:v>3874.9106006432003</c:v>
                </c:pt>
                <c:pt idx="902" formatCode="&quot;$&quot;#,##0.00">
                  <c:v>3889.5638484578858</c:v>
                </c:pt>
                <c:pt idx="903" formatCode="&quot;$&quot;#,##0.00">
                  <c:v>3904.3057432718115</c:v>
                </c:pt>
                <c:pt idx="904" formatCode="&quot;$&quot;#,##0.00">
                  <c:v>3919.1358014169455</c:v>
                </c:pt>
                <c:pt idx="905" formatCode="&quot;$&quot;#,##0.00">
                  <c:v>3934.0535411616966</c:v>
                </c:pt>
                <c:pt idx="906" formatCode="&quot;$&quot;#,##0.00">
                  <c:v>3949.0584828134797</c:v>
                </c:pt>
                <c:pt idx="907" formatCode="&quot;$&quot;#,##0.00">
                  <c:v>3964.150148815902</c:v>
                </c:pt>
                <c:pt idx="908" formatCode="&quot;$&quot;#,##0.00">
                  <c:v>3979.3280638411916</c:v>
                </c:pt>
                <c:pt idx="909" formatCode="&quot;$&quot;#,##0.00">
                  <c:v>3994.5917548775346</c:v>
                </c:pt>
                <c:pt idx="910" formatCode="&quot;$&quot;#,##0.00">
                  <c:v>4009.9407513119277</c:v>
                </c:pt>
                <c:pt idx="911" formatCode="&quot;$&quot;#,##0.00">
                  <c:v>4025.3745850082205</c:v>
                </c:pt>
                <c:pt idx="912" formatCode="&quot;$&quot;#,##0.00">
                  <c:v>4040.8927903809581</c:v>
                </c:pt>
                <c:pt idx="913" formatCode="&quot;$&quot;#,##0.00">
                  <c:v>4056.4949044646746</c:v>
                </c:pt>
                <c:pt idx="914" formatCode="&quot;$&quot;#,##0.00">
                  <c:v>4072.1804669792591</c:v>
                </c:pt>
                <c:pt idx="915" formatCode="&quot;$&quot;#,##0.00">
                  <c:v>4087.9490203910536</c:v>
                </c:pt>
                <c:pt idx="916" formatCode="&quot;$&quot;#,##0.00">
                  <c:v>4103.8001099702651</c:v>
                </c:pt>
                <c:pt idx="917" formatCode="&quot;$&quot;#,##0.00">
                  <c:v>4119.733283844379</c:v>
                </c:pt>
                <c:pt idx="918" formatCode="&quot;$&quot;#,##0.00">
                  <c:v>4135.748093048147</c:v>
                </c:pt>
                <c:pt idx="919" formatCode="&quot;$&quot;#,##0.00">
                  <c:v>4151.8440915698147</c:v>
                </c:pt>
                <c:pt idx="920" formatCode="&quot;$&quot;#,##0.00">
                  <c:v>4168.0208363941774</c:v>
                </c:pt>
                <c:pt idx="921" formatCode="&quot;$&quot;#,##0.00">
                  <c:v>4184.2778875421118</c:v>
                </c:pt>
                <c:pt idx="922" formatCode="&quot;$&quot;#,##0.00">
                  <c:v>4200.6148081071806</c:v>
                </c:pt>
                <c:pt idx="923" formatCode="&quot;$&quot;#,##0.00">
                  <c:v>4217.0311642889319</c:v>
                </c:pt>
                <c:pt idx="924" formatCode="&quot;$&quot;#,##0.00">
                  <c:v>4233.526525423511</c:v>
                </c:pt>
                <c:pt idx="925" formatCode="&quot;$&quot;#,##0.00">
                  <c:v>4250.100464011186</c:v>
                </c:pt>
                <c:pt idx="926" formatCode="&quot;$&quot;#,##0.00">
                  <c:v>4266.7525557413883</c:v>
                </c:pt>
                <c:pt idx="927" formatCode="&quot;$&quot;#,##0.00">
                  <c:v>4283.4823795149023</c:v>
                </c:pt>
                <c:pt idx="928" formatCode="&quot;$&quot;#,##0.00">
                  <c:v>4300.2895174637561</c:v>
                </c:pt>
                <c:pt idx="929" formatCode="&quot;$&quot;#,##0.00">
                  <c:v>4317.1735549684763</c:v>
                </c:pt>
                <c:pt idx="930" formatCode="&quot;$&quot;#,##0.00">
                  <c:v>4334.1340806732342</c:v>
                </c:pt>
                <c:pt idx="931" formatCode="&quot;$&quot;#,##0.00">
                  <c:v>4351.1706864985463</c:v>
                </c:pt>
                <c:pt idx="932" formatCode="&quot;$&quot;#,##0.00">
                  <c:v>4368.2829676520596</c:v>
                </c:pt>
                <c:pt idx="933" formatCode="&quot;$&quot;#,##0.00">
                  <c:v>4385.4705226370543</c:v>
                </c:pt>
                <c:pt idx="934" formatCode="&quot;$&quot;#,##0.00">
                  <c:v>4402.7329532592394</c:v>
                </c:pt>
                <c:pt idx="935" formatCode="&quot;$&quot;#,##0.00">
                  <c:v>4420.0698646314086</c:v>
                </c:pt>
                <c:pt idx="936" formatCode="&quot;$&quot;#,##0.00">
                  <c:v>4437.4808651765616</c:v>
                </c:pt>
                <c:pt idx="937" formatCode="&quot;$&quot;#,##0.00">
                  <c:v>4454.9655666290582</c:v>
                </c:pt>
                <c:pt idx="938" formatCode="&quot;$&quot;#,##0.00">
                  <c:v>4472.5235840343812</c:v>
                </c:pt>
                <c:pt idx="939" formatCode="&quot;$&quot;#,##0.00">
                  <c:v>4490.1545357470968</c:v>
                </c:pt>
                <c:pt idx="940" formatCode="&quot;$&quot;#,##0.00">
                  <c:v>4507.8580434275555</c:v>
                </c:pt>
                <c:pt idx="941" formatCode="&quot;$&quot;#,##0.00">
                  <c:v>4525.6337320369503</c:v>
                </c:pt>
                <c:pt idx="942" formatCode="&quot;$&quot;#,##0.00">
                  <c:v>4543.4812298312399</c:v>
                </c:pt>
                <c:pt idx="943" formatCode="&quot;$&quot;#,##0.00">
                  <c:v>4561.4001683535726</c:v>
                </c:pt>
                <c:pt idx="944" formatCode="&quot;$&quot;#,##0.00">
                  <c:v>4579.3901824256973</c:v>
                </c:pt>
                <c:pt idx="945" formatCode="&quot;$&quot;#,##0.00">
                  <c:v>4597.4509101380045</c:v>
                </c:pt>
                <c:pt idx="946" formatCode="&quot;$&quot;#,##0.00">
                  <c:v>4615.5819928386773</c:v>
                </c:pt>
                <c:pt idx="947" formatCode="&quot;$&quot;#,##0.00">
                  <c:v>4633.7830751215779</c:v>
                </c:pt>
                <c:pt idx="948" formatCode="&quot;$&quot;#,##0.00">
                  <c:v>4652.0538048133776</c:v>
                </c:pt>
                <c:pt idx="949" formatCode="&quot;$&quot;#,##0.00">
                  <c:v>4670.3938329595103</c:v>
                </c:pt>
                <c:pt idx="950" formatCode="&quot;$&quot;#,##0.00">
                  <c:v>4688.8028138094842</c:v>
                </c:pt>
                <c:pt idx="951" formatCode="&quot;$&quot;#,##0.00">
                  <c:v>4707.2804048011258</c:v>
                </c:pt>
                <c:pt idx="952" formatCode="&quot;$&quot;#,##0.00">
                  <c:v>4725.8262665442589</c:v>
                </c:pt>
                <c:pt idx="953" formatCode="&quot;$&quot;#,##0.00">
                  <c:v>4744.44006280343</c:v>
                </c:pt>
                <c:pt idx="954" formatCode="&quot;$&quot;#,##0.00">
                  <c:v>4763.1214604801598</c:v>
                </c:pt>
                <c:pt idx="955" formatCode="&quot;$&quot;#,##0.00">
                  <c:v>4781.8701295943029</c:v>
                </c:pt>
                <c:pt idx="956" formatCode="&quot;$&quot;#,##0.00">
                  <c:v>4800.6857432650486</c:v>
                </c:pt>
                <c:pt idx="957" formatCode="&quot;$&quot;#,##0.00">
                  <c:v>4819.5679776911002</c:v>
                </c:pt>
                <c:pt idx="958" formatCode="&quot;$&quot;#,##0.00">
                  <c:v>4838.5165121305599</c:v>
                </c:pt>
                <c:pt idx="959" formatCode="&quot;$&quot;#,##0.00">
                  <c:v>4857.531028880082</c:v>
                </c:pt>
                <c:pt idx="960" formatCode="&quot;$&quot;#,##0.00">
                  <c:v>4876.6112132538074</c:v>
                </c:pt>
                <c:pt idx="961" formatCode="&quot;$&quot;#,##0.00">
                  <c:v>4895.7567535616181</c:v>
                </c:pt>
                <c:pt idx="962" formatCode="&quot;$&quot;#,##0.00">
                  <c:v>4914.9673410872483</c:v>
                </c:pt>
                <c:pt idx="963" formatCode="&quot;$&quot;#,##0.00">
                  <c:v>4934.2426700657852</c:v>
                </c:pt>
                <c:pt idx="964" formatCode="&quot;$&quot;#,##0.00">
                  <c:v>4953.5824376610772</c:v>
                </c:pt>
                <c:pt idx="965" formatCode="&quot;$&quot;#,##0.00">
                  <c:v>4972.9863439425935</c:v>
                </c:pt>
                <c:pt idx="966" formatCode="&quot;$&quot;#,##0.00">
                  <c:v>4992.4540918622497</c:v>
                </c:pt>
                <c:pt idx="967" formatCode="&quot;$&quot;#,##0.00">
                  <c:v>5011.9853872307367</c:v>
                </c:pt>
                <c:pt idx="968" formatCode="&quot;$&quot;#,##0.00">
                  <c:v>5031.579938693867</c:v>
                </c:pt>
                <c:pt idx="969" formatCode="&quot;$&quot;#,##0.00">
                  <c:v>5051.237457708472</c:v>
                </c:pt>
                <c:pt idx="970" formatCode="&quot;$&quot;#,##0.00">
                  <c:v>5070.9576585183613</c:v>
                </c:pt>
                <c:pt idx="971" formatCode="&quot;$&quot;#,##0.00">
                  <c:v>5090.7402581298893</c:v>
                </c:pt>
                <c:pt idx="972" formatCode="&quot;$&quot;#,##0.00">
                  <c:v>5110.5849762876114</c:v>
                </c:pt>
                <c:pt idx="973" formatCode="&quot;$&quot;#,##0.00">
                  <c:v>5130.4915354495988</c:v>
                </c:pt>
                <c:pt idx="974" formatCode="&quot;$&quot;#,##0.00">
                  <c:v>5150.459660762881</c:v>
                </c:pt>
                <c:pt idx="975" formatCode="&quot;$&quot;#,##0.00">
                  <c:v>5170.4890800385801</c:v>
                </c:pt>
                <c:pt idx="976" formatCode="&quot;$&quot;#,##0.00">
                  <c:v>5190.5795237272068</c:v>
                </c:pt>
                <c:pt idx="977" formatCode="&quot;$&quot;#,##0.00">
                  <c:v>5210.7307248936932</c:v>
                </c:pt>
                <c:pt idx="978" formatCode="&quot;$&quot;#,##0.00">
                  <c:v>5230.9424191926073</c:v>
                </c:pt>
                <c:pt idx="979" formatCode="&quot;$&quot;#,##0.00">
                  <c:v>5251.2143448431389</c:v>
                </c:pt>
                <c:pt idx="980" formatCode="&quot;$&quot;#,##0.00">
                  <c:v>5271.5462426043032</c:v>
                </c:pt>
                <c:pt idx="981" formatCode="&quot;$&quot;#,##0.00">
                  <c:v>5291.9378557499294</c:v>
                </c:pt>
                <c:pt idx="982" formatCode="&quot;$&quot;#,##0.00">
                  <c:v>5312.3889300439087</c:v>
                </c:pt>
                <c:pt idx="983" formatCode="&quot;$&quot;#,##0.00">
                  <c:v>5332.8992137152418</c:v>
                </c:pt>
                <c:pt idx="984" formatCode="&quot;$&quot;#,##0.00">
                  <c:v>5353.4684574333733</c:v>
                </c:pt>
                <c:pt idx="985" formatCode="&quot;$&quot;#,##0.00">
                  <c:v>5374.0964142833509</c:v>
                </c:pt>
                <c:pt idx="986" formatCode="&quot;$&quot;#,##0.00">
                  <c:v>5394.782839741285</c:v>
                </c:pt>
                <c:pt idx="987" formatCode="&quot;$&quot;#,##0.00">
                  <c:v>5415.527491649661</c:v>
                </c:pt>
                <c:pt idx="988" formatCode="&quot;$&quot;#,##0.00">
                  <c:v>5436.330130192966</c:v>
                </c:pt>
                <c:pt idx="989" formatCode="&quot;$&quot;#,##0.00">
                  <c:v>5457.1905178731895</c:v>
                </c:pt>
                <c:pt idx="990" formatCode="&quot;$&quot;#,##0.00">
                  <c:v>5478.1084194856603</c:v>
                </c:pt>
                <c:pt idx="991" formatCode="&quot;$&quot;#,##0.00">
                  <c:v>5499.0836020947536</c:v>
                </c:pt>
                <c:pt idx="992" formatCode="&quot;$&quot;#,##0.00">
                  <c:v>5520.1158350099722</c:v>
                </c:pt>
                <c:pt idx="993" formatCode="&quot;$&quot;#,##0.00">
                  <c:v>5541.2048897619061</c:v>
                </c:pt>
                <c:pt idx="994" formatCode="&quot;$&quot;#,##0.00">
                  <c:v>5562.3505400785671</c:v>
                </c:pt>
                <c:pt idx="995" formatCode="&quot;$&quot;#,##0.00">
                  <c:v>5583.5525618616284</c:v>
                </c:pt>
                <c:pt idx="996" formatCode="&quot;$&quot;#,##0.00">
                  <c:v>5604.810733163049</c:v>
                </c:pt>
                <c:pt idx="997" formatCode="&quot;$&quot;#,##0.00">
                  <c:v>5626.1248341616038</c:v>
                </c:pt>
                <c:pt idx="998" formatCode="&quot;$&quot;#,##0.00">
                  <c:v>5647.4946471398189</c:v>
                </c:pt>
                <c:pt idx="999" formatCode="&quot;$&quot;#,##0.00">
                  <c:v>5668.9199564608252</c:v>
                </c:pt>
                <c:pt idx="1000" formatCode="&quot;$&quot;#,##0.00">
                  <c:v>5690.4005485456091</c:v>
                </c:pt>
                <c:pt idx="1001" formatCode="&quot;$&quot;#,##0.00">
                  <c:v>5711.9362118502049</c:v>
                </c:pt>
                <c:pt idx="1002" formatCode="&quot;$&quot;#,##0.00">
                  <c:v>5733.5267368432887</c:v>
                </c:pt>
                <c:pt idx="1003" formatCode="&quot;$&quot;#,##0.00">
                  <c:v>5755.1719159837194</c:v>
                </c:pt>
                <c:pt idx="1004" formatCode="&quot;$&quot;#,##0.00">
                  <c:v>5776.8715436984849</c:v>
                </c:pt>
                <c:pt idx="1005" formatCode="&quot;$&quot;#,##0.00">
                  <c:v>5798.6254163606054</c:v>
                </c:pt>
                <c:pt idx="1006" formatCode="&quot;$&quot;#,##0.00">
                  <c:v>5820.433332267452</c:v>
                </c:pt>
                <c:pt idx="1007" formatCode="&quot;$&quot;#,##0.00">
                  <c:v>5842.2950916190084</c:v>
                </c:pt>
                <c:pt idx="1008" formatCode="&quot;$&quot;#,##0.00">
                  <c:v>5864.2104964965711</c:v>
                </c:pt>
                <c:pt idx="1009" formatCode="&quot;$&quot;#,##0.00">
                  <c:v>5886.1793508413984</c:v>
                </c:pt>
                <c:pt idx="1010" formatCode="&quot;$&quot;#,##0.00">
                  <c:v>5908.2014604337855</c:v>
                </c:pt>
                <c:pt idx="1011" formatCode="&quot;$&quot;#,##0.00">
                  <c:v>5930.2766328720927</c:v>
                </c:pt>
                <c:pt idx="1012" formatCode="&quot;$&quot;#,##0.00">
                  <c:v>5952.404677552222</c:v>
                </c:pt>
                <c:pt idx="1013" formatCode="&quot;$&quot;#,##0.00">
                  <c:v>5974.5854056470398</c:v>
                </c:pt>
                <c:pt idx="1014" formatCode="&quot;$&quot;#,##0.00">
                  <c:v>5996.8186300862299</c:v>
                </c:pt>
                <c:pt idx="1015" formatCode="&quot;$&quot;#,##0.00">
                  <c:v>6019.1041655361178</c:v>
                </c:pt>
                <c:pt idx="1016" formatCode="&quot;$&quot;#,##0.00">
                  <c:v>6041.4418283799296</c:v>
                </c:pt>
                <c:pt idx="1017" formatCode="&quot;$&quot;#,##0.00">
                  <c:v>6063.8314366979994</c:v>
                </c:pt>
                <c:pt idx="1018" formatCode="&quot;$&quot;#,##0.00">
                  <c:v>6086.2728102484361</c:v>
                </c:pt>
                <c:pt idx="1019" formatCode="&quot;$&quot;#,##0.00">
                  <c:v>6108.7657704477306</c:v>
                </c:pt>
                <c:pt idx="1020" formatCode="&quot;$&quot;#,##0.00">
                  <c:v>6131.3101403518067</c:v>
                </c:pt>
                <c:pt idx="1021" formatCode="&quot;$&quot;#,##0.00">
                  <c:v>6153.9057446370434</c:v>
                </c:pt>
                <c:pt idx="1022" formatCode="&quot;$&quot;#,##0.00">
                  <c:v>6176.5524095817191</c:v>
                </c:pt>
                <c:pt idx="1023" formatCode="&quot;$&quot;#,##0.00">
                  <c:v>6199.2499630474267</c:v>
                </c:pt>
                <c:pt idx="1024" formatCode="&quot;$&quot;#,##0.00">
                  <c:v>6221.9982344609216</c:v>
                </c:pt>
                <c:pt idx="1025" formatCode="&quot;$&quot;#,##0.00">
                  <c:v>6244.797054795933</c:v>
                </c:pt>
                <c:pt idx="1026" formatCode="&quot;$&quot;#,##0.00">
                  <c:v>6267.6462565554029</c:v>
                </c:pt>
                <c:pt idx="1027" formatCode="&quot;$&quot;#,##0.00">
                  <c:v>6290.5456737536952</c:v>
                </c:pt>
                <c:pt idx="1028" formatCode="&quot;$&quot;#,##0.00">
                  <c:v>6313.495141899225</c:v>
                </c:pt>
                <c:pt idx="1029" formatCode="&quot;$&quot;#,##0.00">
                  <c:v>6336.4944979770635</c:v>
                </c:pt>
                <c:pt idx="1030" formatCode="&quot;$&quot;#,##0.00">
                  <c:v>6359.543580431955</c:v>
                </c:pt>
                <c:pt idx="1031" formatCode="&quot;$&quot;#,##0.00">
                  <c:v>6382.6422291513054</c:v>
                </c:pt>
                <c:pt idx="1032" formatCode="&quot;$&quot;#,##0.00">
                  <c:v>6405.7902854485892</c:v>
                </c:pt>
                <c:pt idx="1033" formatCode="&quot;$&quot;#,##0.00">
                  <c:v>6428.9875920467221</c:v>
                </c:pt>
                <c:pt idx="1034" formatCode="&quot;$&quot;#,##0.00">
                  <c:v>6452.2339930618491</c:v>
                </c:pt>
                <c:pt idx="1035" formatCode="&quot;$&quot;#,##0.00">
                  <c:v>6475.5293339870941</c:v>
                </c:pt>
                <c:pt idx="1036" formatCode="&quot;$&quot;#,##0.00">
                  <c:v>6498.8734616767251</c:v>
                </c:pt>
                <c:pt idx="1037" formatCode="&quot;$&quot;#,##0.00">
                  <c:v>6522.2662243302839</c:v>
                </c:pt>
                <c:pt idx="1038" formatCode="&quot;$&quot;#,##0.00">
                  <c:v>6545.7074714771161</c:v>
                </c:pt>
                <c:pt idx="1039" formatCode="&quot;$&quot;#,##0.00">
                  <c:v>6569.1970539608719</c:v>
                </c:pt>
                <c:pt idx="1040" formatCode="&quot;$&quot;#,##0.00">
                  <c:v>6592.7348239244075</c:v>
                </c:pt>
                <c:pt idx="1041" formatCode="&quot;$&quot;#,##0.00">
                  <c:v>6616.320634794638</c:v>
                </c:pt>
                <c:pt idx="1042" formatCode="&quot;$&quot;#,##0.00">
                  <c:v>6639.9543412678131</c:v>
                </c:pt>
                <c:pt idx="1043" formatCode="&quot;$&quot;#,##0.00">
                  <c:v>6663.6357992947214</c:v>
                </c:pt>
                <c:pt idx="1044" formatCode="&quot;$&quot;#,##0.00">
                  <c:v>6687.3648660663166</c:v>
                </c:pt>
                <c:pt idx="1045" formatCode="&quot;$&quot;#,##0.00">
                  <c:v>6711.1413999992828</c:v>
                </c:pt>
                <c:pt idx="1046" formatCode="&quot;$&quot;#,##0.00">
                  <c:v>6734.9652607220023</c:v>
                </c:pt>
                <c:pt idx="1047" formatCode="&quot;$&quot;#,##0.00">
                  <c:v>6758.8363090604689</c:v>
                </c:pt>
                <c:pt idx="1048" formatCode="&quot;$&quot;#,##0.00">
                  <c:v>6782.7544070246004</c:v>
                </c:pt>
                <c:pt idx="1049" formatCode="&quot;$&quot;#,##0.00">
                  <c:v>6806.7194177944893</c:v>
                </c:pt>
                <c:pt idx="1050" formatCode="&quot;$&quot;#,##0.00">
                  <c:v>6830.7312057070503</c:v>
                </c:pt>
                <c:pt idx="1051" formatCode="&quot;$&quot;#,##0.00">
                  <c:v>6854.7896362426018</c:v>
                </c:pt>
                <c:pt idx="1052" formatCode="&quot;$&quot;#,##0.00">
                  <c:v>6878.8945760118513</c:v>
                </c:pt>
                <c:pt idx="1053" formatCode="&quot;$&quot;#,##0.00">
                  <c:v>6903.045892742799</c:v>
                </c:pt>
                <c:pt idx="1054" formatCode="&quot;$&quot;#,##0.00">
                  <c:v>6927.2434552680406</c:v>
                </c:pt>
                <c:pt idx="1055" formatCode="&quot;$&quot;#,##0.00">
                  <c:v>6951.4871335119979</c:v>
                </c:pt>
                <c:pt idx="1056" formatCode="&quot;$&quot;#,##0.00">
                  <c:v>6975.7767984785369</c:v>
                </c:pt>
                <c:pt idx="1057" formatCode="&quot;$&quot;#,##0.00">
                  <c:v>7000.112322238514</c:v>
                </c:pt>
                <c:pt idx="1058" formatCode="&quot;$&quot;#,##0.00">
                  <c:v>7024.4935779176894</c:v>
                </c:pt>
                <c:pt idx="1059" formatCode="&quot;$&quot;#,##0.00">
                  <c:v>7048.9204396846008</c:v>
                </c:pt>
                <c:pt idx="1060" formatCode="&quot;$&quot;#,##0.00">
                  <c:v>7073.3927827387743</c:v>
                </c:pt>
                <c:pt idx="1061" formatCode="&quot;$&quot;#,##0.00">
                  <c:v>7097.9104832988787</c:v>
                </c:pt>
                <c:pt idx="1062" formatCode="&quot;$&quot;#,##0.00">
                  <c:v>7122.4734185912585</c:v>
                </c:pt>
                <c:pt idx="1063" formatCode="&quot;$&quot;#,##0.00">
                  <c:v>7147.0814668383737</c:v>
                </c:pt>
                <c:pt idx="1064" formatCode="&quot;$&quot;#,##0.00">
                  <c:v>7171.7345072476146</c:v>
                </c:pt>
                <c:pt idx="1065" formatCode="&quot;$&quot;#,##0.00">
                  <c:v>7196.4324200000356</c:v>
                </c:pt>
                <c:pt idx="1066" formatCode="&quot;$&quot;#,##0.00">
                  <c:v>7221.1750862394529</c:v>
                </c:pt>
                <c:pt idx="1067" formatCode="&quot;$&quot;#,##0.00">
                  <c:v>7245.9623880614545</c:v>
                </c:pt>
                <c:pt idx="1068" formatCode="&quot;$&quot;#,##0.00">
                  <c:v>7270.7942085027835</c:v>
                </c:pt>
                <c:pt idx="1069" formatCode="&quot;$&quot;#,##0.00">
                  <c:v>7295.6704315306115</c:v>
                </c:pt>
                <c:pt idx="1070" formatCode="&quot;$&quot;#,##0.00">
                  <c:v>7320.5909420321932</c:v>
                </c:pt>
                <c:pt idx="1071" formatCode="&quot;$&quot;#,##0.00">
                  <c:v>7345.5556258044217</c:v>
                </c:pt>
                <c:pt idx="1072" formatCode="&quot;$&quot;#,##0.00">
                  <c:v>7370.5643695437238</c:v>
                </c:pt>
                <c:pt idx="1073" formatCode="&quot;$&quot;#,##0.00">
                  <c:v>7395.6170608358934</c:v>
                </c:pt>
                <c:pt idx="1074" formatCode="&quot;$&quot;#,##0.00">
                  <c:v>7420.7135881462436</c:v>
                </c:pt>
                <c:pt idx="1075" formatCode="&quot;$&quot;#,##0.00">
                  <c:v>7445.8538408096829</c:v>
                </c:pt>
                <c:pt idx="1076" formatCode="&quot;$&quot;#,##0.00">
                  <c:v>7471.0377090211259</c:v>
                </c:pt>
                <c:pt idx="1077" formatCode="&quot;$&quot;#,##0.00">
                  <c:v>7496.2650838258251</c:v>
                </c:pt>
                <c:pt idx="1078" formatCode="&quot;$&quot;#,##0.00">
                  <c:v>7521.5358571100196</c:v>
                </c:pt>
                <c:pt idx="1079" formatCode="&quot;$&quot;#,##0.00">
                  <c:v>7546.8499215914953</c:v>
                </c:pt>
                <c:pt idx="1080" formatCode="&quot;$&quot;#,##0.00">
                  <c:v>7572.2071708105032</c:v>
                </c:pt>
                <c:pt idx="1081" formatCode="&quot;$&quot;#,##0.00">
                  <c:v>7597.6074991205332</c:v>
                </c:pt>
                <c:pt idx="1082" formatCode="&quot;$&quot;#,##0.00">
                  <c:v>7623.0508016794683</c:v>
                </c:pt>
                <c:pt idx="1083" formatCode="&quot;$&quot;#,##0.00">
                  <c:v>7648.5369744405971</c:v>
                </c:pt>
                <c:pt idx="1084" formatCode="&quot;$&quot;#,##0.00">
                  <c:v>7674.0659141439892</c:v>
                </c:pt>
                <c:pt idx="1085" formatCode="&quot;$&quot;#,##0.00">
                  <c:v>7699.6375183077289</c:v>
                </c:pt>
                <c:pt idx="1086" formatCode="&quot;$&quot;#,##0.00">
                  <c:v>7725.2516852195195</c:v>
                </c:pt>
                <c:pt idx="1087" formatCode="&quot;$&quot;#,##0.00">
                  <c:v>7750.9083139281374</c:v>
                </c:pt>
                <c:pt idx="1088" formatCode="&quot;$&quot;#,##0.00">
                  <c:v>7776.6073042352427</c:v>
                </c:pt>
                <c:pt idx="1089" formatCode="&quot;$&quot;#,##0.00">
                  <c:v>7802.3485566870468</c:v>
                </c:pt>
                <c:pt idx="1090" formatCode="&quot;$&quot;#,##0.00">
                  <c:v>7828.1319725663452</c:v>
                </c:pt>
                <c:pt idx="1091" formatCode="&quot;$&quot;#,##0.00">
                  <c:v>7853.9574538843872</c:v>
                </c:pt>
                <c:pt idx="1092" formatCode="&quot;$&quot;#,##0.00">
                  <c:v>7879.8249033731045</c:v>
                </c:pt>
                <c:pt idx="1093" formatCode="&quot;$&quot;#,##0.00">
                  <c:v>7905.7342244771953</c:v>
                </c:pt>
                <c:pt idx="1094" formatCode="&quot;$&quot;#,##0.00">
                  <c:v>7931.6853213465474</c:v>
                </c:pt>
                <c:pt idx="1095" formatCode="&quot;$&quot;#,##0.00">
                  <c:v>7957.6780988285172</c:v>
                </c:pt>
                <c:pt idx="1096" formatCode="&quot;$&quot;#,##0.00">
                  <c:v>7983.7124624605522</c:v>
                </c:pt>
                <c:pt idx="1097" formatCode="&quot;$&quot;#,##0.00">
                  <c:v>8009.7883184626626</c:v>
                </c:pt>
                <c:pt idx="1098" formatCode="&quot;$&quot;#,##0.00">
                  <c:v>8035.9055737302224</c:v>
                </c:pt>
                <c:pt idx="1099" formatCode="&quot;$&quot;#,##0.00">
                  <c:v>8062.0641358266375</c:v>
                </c:pt>
                <c:pt idx="1100" formatCode="&quot;$&quot;#,##0.00">
                  <c:v>8088.263912976332</c:v>
                </c:pt>
                <c:pt idx="1101" formatCode="&quot;$&quot;#,##0.00">
                  <c:v>8114.5048140575946</c:v>
                </c:pt>
                <c:pt idx="1102" formatCode="&quot;$&quot;#,##0.00">
                  <c:v>8140.7867485957468</c:v>
                </c:pt>
                <c:pt idx="1103" formatCode="&quot;$&quot;#,##0.00">
                  <c:v>8167.1096267561588</c:v>
                </c:pt>
                <c:pt idx="1104" formatCode="&quot;$&quot;#,##0.00">
                  <c:v>8193.4733593376022</c:v>
                </c:pt>
                <c:pt idx="1105" formatCode="&quot;$&quot;#,##0.00">
                  <c:v>8219.8778577654339</c:v>
                </c:pt>
                <c:pt idx="1106" formatCode="&quot;$&quot;#,##0.00">
                  <c:v>8246.3230340851187</c:v>
                </c:pt>
                <c:pt idx="1107" formatCode="&quot;$&quot;#,##0.00">
                  <c:v>8272.8088009555795</c:v>
                </c:pt>
                <c:pt idx="1108" formatCode="&quot;$&quot;#,##0.00">
                  <c:v>8299.3350716428868</c:v>
                </c:pt>
                <c:pt idx="1109" formatCode="&quot;$&quot;#,##0.00">
                  <c:v>8325.901760013785</c:v>
                </c:pt>
                <c:pt idx="1110" formatCode="&quot;$&quot;#,##0.00">
                  <c:v>8352.5087805295152</c:v>
                </c:pt>
                <c:pt idx="1111" formatCode="&quot;$&quot;#,##0.00">
                  <c:v>8379.1560482395216</c:v>
                </c:pt>
                <c:pt idx="1112" formatCode="&quot;$&quot;#,##0.00">
                  <c:v>8405.8434787754322</c:v>
                </c:pt>
                <c:pt idx="1113" formatCode="&quot;$&quot;#,##0.00">
                  <c:v>8432.5709883449053</c:v>
                </c:pt>
                <c:pt idx="1114" formatCode="&quot;$&quot;#,##0.00">
                  <c:v>8459.3384937257706</c:v>
                </c:pt>
                <c:pt idx="1115" formatCode="&quot;$&quot;#,##0.00">
                  <c:v>8486.1459122600336</c:v>
                </c:pt>
                <c:pt idx="1116" formatCode="&quot;$&quot;#,##0.00">
                  <c:v>8512.9931618481569</c:v>
                </c:pt>
                <c:pt idx="1117" formatCode="&quot;$&quot;#,##0.00">
                  <c:v>8539.8801609432048</c:v>
                </c:pt>
                <c:pt idx="1118" formatCode="&quot;$&quot;#,##0.00">
                  <c:v>8566.8068285452846</c:v>
                </c:pt>
                <c:pt idx="1119" formatCode="&quot;$&quot;#,##0.00">
                  <c:v>8593.7730841958219</c:v>
                </c:pt>
                <c:pt idx="1120" formatCode="&quot;$&quot;#,##0.00">
                  <c:v>8620.7788479721548</c:v>
                </c:pt>
                <c:pt idx="1121" formatCode="&quot;$&quot;#,##0.00">
                  <c:v>8647.8240404819244</c:v>
                </c:pt>
                <c:pt idx="1122" formatCode="&quot;$&quot;#,##0.00">
                  <c:v>8674.9085828578318</c:v>
                </c:pt>
                <c:pt idx="1123" formatCode="&quot;$&quot;#,##0.00">
                  <c:v>8702.0323967521617</c:v>
                </c:pt>
                <c:pt idx="1124" formatCode="&quot;$&quot;#,##0.00">
                  <c:v>8729.19540433164</c:v>
                </c:pt>
                <c:pt idx="1125" formatCode="&quot;$&quot;#,##0.00">
                  <c:v>8756.3975282721312</c:v>
                </c:pt>
                <c:pt idx="1126" formatCode="&quot;$&quot;#,##0.00">
                  <c:v>8783.6386917536056</c:v>
                </c:pt>
                <c:pt idx="1127" formatCode="&quot;$&quot;#,##0.00">
                  <c:v>8810.9188184549585</c:v>
                </c:pt>
                <c:pt idx="1128" formatCode="&quot;$&quot;#,##0.00">
                  <c:v>8838.2378325491154</c:v>
                </c:pt>
                <c:pt idx="1129" formatCode="&quot;$&quot;#,##0.00">
                  <c:v>8865.5956586979719</c:v>
                </c:pt>
                <c:pt idx="1130" formatCode="&quot;$&quot;#,##0.00">
                  <c:v>8892.9922220476219</c:v>
                </c:pt>
                <c:pt idx="1131" formatCode="&quot;$&quot;#,##0.00">
                  <c:v>8920.4274482234086</c:v>
                </c:pt>
                <c:pt idx="1132" formatCode="&quot;$&quot;#,##0.00">
                  <c:v>8947.9012633252896</c:v>
                </c:pt>
                <c:pt idx="1133" formatCode="&quot;$&quot;#,##0.00">
                  <c:v>8975.413593923</c:v>
                </c:pt>
                <c:pt idx="1134" formatCode="&quot;$&quot;#,##0.00">
                  <c:v>9002.9643670515215</c:v>
                </c:pt>
                <c:pt idx="1135" formatCode="&quot;$&quot;#,##0.00">
                  <c:v>9030.5535102063695</c:v>
                </c:pt>
                <c:pt idx="1136" formatCode="&quot;$&quot;#,##0.00">
                  <c:v>9058.1809513391818</c:v>
                </c:pt>
                <c:pt idx="1137" formatCode="&quot;$&quot;#,##0.00">
                  <c:v>9085.8466188531092</c:v>
                </c:pt>
                <c:pt idx="1138" formatCode="&quot;$&quot;#,##0.00">
                  <c:v>9113.5504415985033</c:v>
                </c:pt>
                <c:pt idx="1139" formatCode="&quot;$&quot;#,##0.00">
                  <c:v>9141.2923488684446</c:v>
                </c:pt>
                <c:pt idx="1140" formatCode="&quot;$&quot;#,##0.00">
                  <c:v>9169.0722703945139</c:v>
                </c:pt>
                <c:pt idx="1141" formatCode="&quot;$&quot;#,##0.00">
                  <c:v>9196.8901363424229</c:v>
                </c:pt>
                <c:pt idx="1142" formatCode="&quot;$&quot;#,##0.00">
                  <c:v>9224.7458773079125</c:v>
                </c:pt>
                <c:pt idx="1143" formatCode="&quot;$&quot;#,##0.00">
                  <c:v>9252.6394243124651</c:v>
                </c:pt>
                <c:pt idx="1144" formatCode="&quot;$&quot;#,##0.00">
                  <c:v>9280.5707087993142</c:v>
                </c:pt>
                <c:pt idx="1145" formatCode="&quot;$&quot;#,##0.00">
                  <c:v>9308.5396626292513</c:v>
                </c:pt>
                <c:pt idx="1146" formatCode="&quot;$&quot;#,##0.00">
                  <c:v>9336.546218076739</c:v>
                </c:pt>
                <c:pt idx="1147" formatCode="&quot;$&quot;#,##0.00">
                  <c:v>9364.5903078258161</c:v>
                </c:pt>
                <c:pt idx="1148" formatCode="&quot;$&quot;#,##0.00">
                  <c:v>9392.6718649663017</c:v>
                </c:pt>
                <c:pt idx="1149" formatCode="&quot;$&quot;#,##0.00">
                  <c:v>9420.7908229897912</c:v>
                </c:pt>
                <c:pt idx="1150" formatCode="&quot;$&quot;#,##0.00">
                  <c:v>9448.9471157859625</c:v>
                </c:pt>
                <c:pt idx="1151" formatCode="&quot;$&quot;#,##0.00">
                  <c:v>9477.1406776386739</c:v>
                </c:pt>
                <c:pt idx="1152" formatCode="&quot;$&quot;#,##0.00">
                  <c:v>9505.371443222326</c:v>
                </c:pt>
                <c:pt idx="1153" formatCode="&quot;$&quot;#,##0.00">
                  <c:v>9533.639347598084</c:v>
                </c:pt>
                <c:pt idx="1154" formatCode="&quot;$&quot;#,##0.00">
                  <c:v>9561.9443262103196</c:v>
                </c:pt>
                <c:pt idx="1155" formatCode="&quot;$&quot;#,##0.00">
                  <c:v>9590.2863148829092</c:v>
                </c:pt>
                <c:pt idx="1156" formatCode="&quot;$&quot;#,##0.00">
                  <c:v>9618.6652498157709</c:v>
                </c:pt>
                <c:pt idx="1157" formatCode="&quot;$&quot;#,##0.00">
                  <c:v>9647.0810675812445</c:v>
                </c:pt>
                <c:pt idx="1158" formatCode="&quot;$&quot;#,##0.00">
                  <c:v>9675.5337051207134</c:v>
                </c:pt>
                <c:pt idx="1159" formatCode="&quot;$&quot;#,##0.00">
                  <c:v>9704.0230997410708</c:v>
                </c:pt>
                <c:pt idx="1160" formatCode="&quot;$&quot;#,##0.00">
                  <c:v>9732.5491891114234</c:v>
                </c:pt>
                <c:pt idx="1161" formatCode="&quot;$&quot;#,##0.00">
                  <c:v>9761.1119112596243</c:v>
                </c:pt>
                <c:pt idx="1162" formatCode="&quot;$&quot;#,##0.00">
                  <c:v>9789.7112045690701</c:v>
                </c:pt>
                <c:pt idx="1163" formatCode="&quot;$&quot;#,##0.00">
                  <c:v>9818.3470077753136</c:v>
                </c:pt>
                <c:pt idx="1164" formatCode="&quot;$&quot;#,##0.00">
                  <c:v>9847.0192599629208</c:v>
                </c:pt>
                <c:pt idx="1165" formatCode="&quot;$&quot;#,##0.00">
                  <c:v>9875.7279005621822</c:v>
                </c:pt>
                <c:pt idx="1166" formatCode="&quot;$&quot;#,##0.00">
                  <c:v>9904.4728693460384</c:v>
                </c:pt>
                <c:pt idx="1167" formatCode="&quot;$&quot;#,##0.00">
                  <c:v>9933.2541064268462</c:v>
                </c:pt>
                <c:pt idx="1168" formatCode="&quot;$&quot;#,##0.00">
                  <c:v>9962.071552253401</c:v>
                </c:pt>
                <c:pt idx="1169" formatCode="&quot;$&quot;#,##0.00">
                  <c:v>9990.9251476077734</c:v>
                </c:pt>
                <c:pt idx="1170" formatCode="&quot;$&quot;#,##0.00">
                  <c:v>10019.814833602386</c:v>
                </c:pt>
                <c:pt idx="1171" formatCode="&quot;$&quot;#,##0.00">
                  <c:v>10048.74055167693</c:v>
                </c:pt>
                <c:pt idx="1172" formatCode="&quot;$&quot;#,##0.00">
                  <c:v>10077.702243595528</c:v>
                </c:pt>
                <c:pt idx="1173" formatCode="&quot;$&quot;#,##0.00">
                  <c:v>10106.699851443687</c:v>
                </c:pt>
                <c:pt idx="1174" formatCode="&quot;$&quot;#,##0.00">
                  <c:v>10135.733317625551</c:v>
                </c:pt>
                <c:pt idx="1175" formatCode="&quot;$&quot;#,##0.00">
                  <c:v>10164.802584860912</c:v>
                </c:pt>
                <c:pt idx="1176" formatCode="&quot;$&quot;#,##0.00">
                  <c:v>10193.907596182533</c:v>
                </c:pt>
                <c:pt idx="1177" formatCode="&quot;$&quot;#,##0.00">
                  <c:v>10223.048294933225</c:v>
                </c:pt>
                <c:pt idx="1178" formatCode="&quot;$&quot;#,##0.00">
                  <c:v>10252.224624763223</c:v>
                </c:pt>
                <c:pt idx="1179" formatCode="&quot;$&quot;#,##0.00">
                  <c:v>10281.436529627343</c:v>
                </c:pt>
                <c:pt idx="1180" formatCode="&quot;$&quot;#,##0.00">
                  <c:v>10310.683953782409</c:v>
                </c:pt>
                <c:pt idx="1181" formatCode="&quot;$&quot;#,##0.00">
                  <c:v>10339.966841784466</c:v>
                </c:pt>
                <c:pt idx="1182" formatCode="&quot;$&quot;#,##0.00">
                  <c:v>10369.285138486286</c:v>
                </c:pt>
                <c:pt idx="1183" formatCode="&quot;$&quot;#,##0.00">
                  <c:v>10398.638789034627</c:v>
                </c:pt>
                <c:pt idx="1184" formatCode="&quot;$&quot;#,##0.00">
                  <c:v>10428.027738867802</c:v>
                </c:pt>
                <c:pt idx="1185" formatCode="&quot;$&quot;#,##0.00">
                  <c:v>10457.451933712995</c:v>
                </c:pt>
              </c:numCache>
            </c:numRef>
          </c:val>
          <c:smooth val="0"/>
          <c:extLst>
            <c:ext xmlns:c16="http://schemas.microsoft.com/office/drawing/2014/chart" uri="{C3380CC4-5D6E-409C-BE32-E72D297353CC}">
              <c16:uniqueId val="{00000003-5010-4034-ACDF-34DE765122DE}"/>
            </c:ext>
          </c:extLst>
        </c:ser>
        <c:dLbls>
          <c:showLegendKey val="0"/>
          <c:showVal val="0"/>
          <c:showCatName val="0"/>
          <c:showSerName val="0"/>
          <c:showPercent val="0"/>
          <c:showBubbleSize val="0"/>
        </c:dLbls>
        <c:smooth val="0"/>
        <c:axId val="636872431"/>
        <c:axId val="636872911"/>
      </c:lineChart>
      <c:catAx>
        <c:axId val="636872431"/>
        <c:scaling>
          <c:orientation val="minMax"/>
        </c:scaling>
        <c:delete val="0"/>
        <c:axPos val="b"/>
        <c:numFmt formatCode="mmm/yy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636872911"/>
        <c:crosses val="autoZero"/>
        <c:auto val="1"/>
        <c:lblAlgn val="ctr"/>
        <c:lblOffset val="100"/>
        <c:noMultiLvlLbl val="0"/>
      </c:catAx>
      <c:valAx>
        <c:axId val="6368729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3687243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manualLayout>
          <c:xMode val="edge"/>
          <c:yMode val="edge"/>
          <c:x val="3.2223887676691022E-2"/>
          <c:y val="0.84944093240111462"/>
          <c:w val="0.6206925339151883"/>
          <c:h val="0.13195440735123351"/>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AU" sz="1050" b="1"/>
              <a:t>Online  Forecast Analysis </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'online forcast'!$B$1</c:f>
              <c:strCache>
                <c:ptCount val="1"/>
                <c:pt idx="0">
                  <c:v>Sales</c:v>
                </c:pt>
              </c:strCache>
            </c:strRef>
          </c:tx>
          <c:spPr>
            <a:ln w="28575" cap="rnd">
              <a:solidFill>
                <a:schemeClr val="accent1"/>
              </a:solidFill>
              <a:round/>
            </a:ln>
            <a:effectLst/>
          </c:spPr>
          <c:marker>
            <c:symbol val="none"/>
          </c:marker>
          <c:val>
            <c:numRef>
              <c:f>'online forcast'!$B$2:$B$1187</c:f>
              <c:numCache>
                <c:formatCode>"$"#,##0.00</c:formatCode>
                <c:ptCount val="1186"/>
                <c:pt idx="0">
                  <c:v>682.56999999999994</c:v>
                </c:pt>
                <c:pt idx="1">
                  <c:v>452.19999999999993</c:v>
                </c:pt>
                <c:pt idx="2">
                  <c:v>221.82999999999998</c:v>
                </c:pt>
                <c:pt idx="3">
                  <c:v>159.32499999999999</c:v>
                </c:pt>
                <c:pt idx="4">
                  <c:v>96.820000000000007</c:v>
                </c:pt>
                <c:pt idx="5">
                  <c:v>1624.77</c:v>
                </c:pt>
                <c:pt idx="6">
                  <c:v>99.31</c:v>
                </c:pt>
                <c:pt idx="7">
                  <c:v>105.88</c:v>
                </c:pt>
                <c:pt idx="8">
                  <c:v>376.58000000000004</c:v>
                </c:pt>
                <c:pt idx="9">
                  <c:v>272.96777777777783</c:v>
                </c:pt>
                <c:pt idx="10">
                  <c:v>169.35555555555558</c:v>
                </c:pt>
                <c:pt idx="11">
                  <c:v>65.743333333333339</c:v>
                </c:pt>
                <c:pt idx="12">
                  <c:v>129.74</c:v>
                </c:pt>
                <c:pt idx="13">
                  <c:v>1398.15</c:v>
                </c:pt>
                <c:pt idx="14">
                  <c:v>76.819999999999993</c:v>
                </c:pt>
                <c:pt idx="15">
                  <c:v>121.14750000000001</c:v>
                </c:pt>
                <c:pt idx="16">
                  <c:v>35.97</c:v>
                </c:pt>
                <c:pt idx="17">
                  <c:v>10</c:v>
                </c:pt>
                <c:pt idx="18">
                  <c:v>1620.875</c:v>
                </c:pt>
                <c:pt idx="19">
                  <c:v>896.08500000000004</c:v>
                </c:pt>
                <c:pt idx="20">
                  <c:v>171.29500000000002</c:v>
                </c:pt>
                <c:pt idx="21">
                  <c:v>153.2775</c:v>
                </c:pt>
                <c:pt idx="22">
                  <c:v>135.26</c:v>
                </c:pt>
                <c:pt idx="23">
                  <c:v>159.95499999999998</c:v>
                </c:pt>
                <c:pt idx="24">
                  <c:v>244.505</c:v>
                </c:pt>
                <c:pt idx="25">
                  <c:v>69.760000000000005</c:v>
                </c:pt>
                <c:pt idx="26">
                  <c:v>78.31</c:v>
                </c:pt>
                <c:pt idx="27">
                  <c:v>143.15599999999998</c:v>
                </c:pt>
                <c:pt idx="28">
                  <c:v>318.55566666666664</c:v>
                </c:pt>
                <c:pt idx="29">
                  <c:v>493.95533333333333</c:v>
                </c:pt>
                <c:pt idx="30">
                  <c:v>669.3549999999999</c:v>
                </c:pt>
                <c:pt idx="31">
                  <c:v>336.67249999999996</c:v>
                </c:pt>
                <c:pt idx="32">
                  <c:v>3.99</c:v>
                </c:pt>
                <c:pt idx="33">
                  <c:v>78.983333333333334</c:v>
                </c:pt>
                <c:pt idx="34">
                  <c:v>153.97666666666669</c:v>
                </c:pt>
                <c:pt idx="35">
                  <c:v>80.637500000000003</c:v>
                </c:pt>
                <c:pt idx="36">
                  <c:v>76.92</c:v>
                </c:pt>
                <c:pt idx="37">
                  <c:v>179.82999999999998</c:v>
                </c:pt>
                <c:pt idx="38">
                  <c:v>189.16666666666666</c:v>
                </c:pt>
                <c:pt idx="39">
                  <c:v>198.50333333333333</c:v>
                </c:pt>
                <c:pt idx="40">
                  <c:v>207.84</c:v>
                </c:pt>
                <c:pt idx="41">
                  <c:v>48.47</c:v>
                </c:pt>
                <c:pt idx="42">
                  <c:v>64.025000000000006</c:v>
                </c:pt>
                <c:pt idx="43">
                  <c:v>79.58</c:v>
                </c:pt>
                <c:pt idx="44">
                  <c:v>193.42500000000001</c:v>
                </c:pt>
                <c:pt idx="45">
                  <c:v>28.95</c:v>
                </c:pt>
                <c:pt idx="46">
                  <c:v>144.185</c:v>
                </c:pt>
                <c:pt idx="47">
                  <c:v>395.15499999999997</c:v>
                </c:pt>
                <c:pt idx="48">
                  <c:v>139.3425</c:v>
                </c:pt>
                <c:pt idx="49">
                  <c:v>468.01666666666665</c:v>
                </c:pt>
                <c:pt idx="50">
                  <c:v>2021.4466666666665</c:v>
                </c:pt>
                <c:pt idx="51">
                  <c:v>1356.5699999999997</c:v>
                </c:pt>
                <c:pt idx="52">
                  <c:v>691.69333333333316</c:v>
                </c:pt>
                <c:pt idx="53">
                  <c:v>26.816666666666666</c:v>
                </c:pt>
                <c:pt idx="54">
                  <c:v>77.273333333333326</c:v>
                </c:pt>
                <c:pt idx="55">
                  <c:v>127.72999999999999</c:v>
                </c:pt>
                <c:pt idx="56">
                  <c:v>21.615000000000002</c:v>
                </c:pt>
                <c:pt idx="57">
                  <c:v>664.64</c:v>
                </c:pt>
                <c:pt idx="58">
                  <c:v>110.41</c:v>
                </c:pt>
                <c:pt idx="59">
                  <c:v>127.75</c:v>
                </c:pt>
                <c:pt idx="60">
                  <c:v>8.98</c:v>
                </c:pt>
                <c:pt idx="61">
                  <c:v>1306.5700000000002</c:v>
                </c:pt>
                <c:pt idx="62">
                  <c:v>657.27500000000009</c:v>
                </c:pt>
                <c:pt idx="63">
                  <c:v>7.98</c:v>
                </c:pt>
                <c:pt idx="64">
                  <c:v>3326.51</c:v>
                </c:pt>
                <c:pt idx="65">
                  <c:v>121.875</c:v>
                </c:pt>
                <c:pt idx="66">
                  <c:v>46.516666666666673</c:v>
                </c:pt>
                <c:pt idx="67">
                  <c:v>1485.1616666666666</c:v>
                </c:pt>
                <c:pt idx="68">
                  <c:v>23.94</c:v>
                </c:pt>
                <c:pt idx="69">
                  <c:v>17.48</c:v>
                </c:pt>
                <c:pt idx="70">
                  <c:v>817.70000000000016</c:v>
                </c:pt>
                <c:pt idx="71">
                  <c:v>36.276666666666664</c:v>
                </c:pt>
                <c:pt idx="72">
                  <c:v>138.38</c:v>
                </c:pt>
                <c:pt idx="73">
                  <c:v>95.84</c:v>
                </c:pt>
                <c:pt idx="74">
                  <c:v>218.63</c:v>
                </c:pt>
                <c:pt idx="75">
                  <c:v>272.89</c:v>
                </c:pt>
                <c:pt idx="76">
                  <c:v>327.14999999999998</c:v>
                </c:pt>
                <c:pt idx="77">
                  <c:v>188.94</c:v>
                </c:pt>
                <c:pt idx="78">
                  <c:v>178.953</c:v>
                </c:pt>
                <c:pt idx="79">
                  <c:v>168.96600000000001</c:v>
                </c:pt>
                <c:pt idx="80">
                  <c:v>47.94</c:v>
                </c:pt>
                <c:pt idx="81">
                  <c:v>60.676666666666669</c:v>
                </c:pt>
                <c:pt idx="82">
                  <c:v>352.45</c:v>
                </c:pt>
                <c:pt idx="83">
                  <c:v>686.91899999999987</c:v>
                </c:pt>
                <c:pt idx="84">
                  <c:v>1021.3879999999997</c:v>
                </c:pt>
                <c:pt idx="85">
                  <c:v>2052.5300000000007</c:v>
                </c:pt>
                <c:pt idx="86">
                  <c:v>670.61333333333334</c:v>
                </c:pt>
                <c:pt idx="87">
                  <c:v>288.49</c:v>
                </c:pt>
                <c:pt idx="88">
                  <c:v>803.19500000000005</c:v>
                </c:pt>
                <c:pt idx="89">
                  <c:v>28.04</c:v>
                </c:pt>
                <c:pt idx="90">
                  <c:v>179.38499999999999</c:v>
                </c:pt>
                <c:pt idx="91">
                  <c:v>330.73</c:v>
                </c:pt>
                <c:pt idx="92">
                  <c:v>56.46</c:v>
                </c:pt>
                <c:pt idx="93">
                  <c:v>44.087499999999999</c:v>
                </c:pt>
                <c:pt idx="94">
                  <c:v>31.715</c:v>
                </c:pt>
                <c:pt idx="95">
                  <c:v>42.403333333333329</c:v>
                </c:pt>
                <c:pt idx="96">
                  <c:v>112.33833333333334</c:v>
                </c:pt>
                <c:pt idx="97">
                  <c:v>182.27333333333334</c:v>
                </c:pt>
                <c:pt idx="98">
                  <c:v>451.84333333333325</c:v>
                </c:pt>
                <c:pt idx="99">
                  <c:v>516.29999999999995</c:v>
                </c:pt>
                <c:pt idx="100">
                  <c:v>1063.3899999999999</c:v>
                </c:pt>
                <c:pt idx="101">
                  <c:v>852.1774999999999</c:v>
                </c:pt>
                <c:pt idx="102">
                  <c:v>135.4</c:v>
                </c:pt>
                <c:pt idx="103">
                  <c:v>685.08</c:v>
                </c:pt>
                <c:pt idx="104">
                  <c:v>73.89</c:v>
                </c:pt>
                <c:pt idx="105">
                  <c:v>37.619999999999997</c:v>
                </c:pt>
                <c:pt idx="106">
                  <c:v>1528.8533333333335</c:v>
                </c:pt>
                <c:pt idx="107">
                  <c:v>414.41500000000002</c:v>
                </c:pt>
                <c:pt idx="108">
                  <c:v>2458.5199999999995</c:v>
                </c:pt>
                <c:pt idx="109">
                  <c:v>437.43</c:v>
                </c:pt>
                <c:pt idx="110">
                  <c:v>348.34833333333336</c:v>
                </c:pt>
                <c:pt idx="111">
                  <c:v>259.26666666666671</c:v>
                </c:pt>
                <c:pt idx="112">
                  <c:v>170.10333333333335</c:v>
                </c:pt>
                <c:pt idx="113">
                  <c:v>80.94</c:v>
                </c:pt>
                <c:pt idx="114">
                  <c:v>109.69999999999999</c:v>
                </c:pt>
                <c:pt idx="115">
                  <c:v>416.60999999999996</c:v>
                </c:pt>
                <c:pt idx="116">
                  <c:v>638.16999999999996</c:v>
                </c:pt>
                <c:pt idx="117">
                  <c:v>420.37</c:v>
                </c:pt>
                <c:pt idx="118">
                  <c:v>202.57000000000002</c:v>
                </c:pt>
                <c:pt idx="119">
                  <c:v>56.83</c:v>
                </c:pt>
                <c:pt idx="120">
                  <c:v>1098.7250000000001</c:v>
                </c:pt>
                <c:pt idx="121">
                  <c:v>311.04249999999996</c:v>
                </c:pt>
                <c:pt idx="122">
                  <c:v>1003.9399999999999</c:v>
                </c:pt>
                <c:pt idx="123">
                  <c:v>72.507999999999996</c:v>
                </c:pt>
                <c:pt idx="124">
                  <c:v>90.460000000000008</c:v>
                </c:pt>
                <c:pt idx="125">
                  <c:v>2977.15</c:v>
                </c:pt>
                <c:pt idx="126">
                  <c:v>803.86</c:v>
                </c:pt>
                <c:pt idx="127">
                  <c:v>1532.59</c:v>
                </c:pt>
                <c:pt idx="128">
                  <c:v>123.58500000000001</c:v>
                </c:pt>
                <c:pt idx="129">
                  <c:v>20.58</c:v>
                </c:pt>
                <c:pt idx="130">
                  <c:v>814.40999999999985</c:v>
                </c:pt>
                <c:pt idx="131">
                  <c:v>11.98</c:v>
                </c:pt>
                <c:pt idx="132">
                  <c:v>146.68</c:v>
                </c:pt>
                <c:pt idx="133">
                  <c:v>172.61500000000001</c:v>
                </c:pt>
                <c:pt idx="134">
                  <c:v>165.92333333333335</c:v>
                </c:pt>
                <c:pt idx="135">
                  <c:v>262.39750000000004</c:v>
                </c:pt>
                <c:pt idx="136">
                  <c:v>541.79999999999995</c:v>
                </c:pt>
                <c:pt idx="137">
                  <c:v>89.82</c:v>
                </c:pt>
                <c:pt idx="138">
                  <c:v>119.8</c:v>
                </c:pt>
                <c:pt idx="139">
                  <c:v>407.40499999999997</c:v>
                </c:pt>
                <c:pt idx="140">
                  <c:v>340.19333333333333</c:v>
                </c:pt>
                <c:pt idx="141">
                  <c:v>272.98166666666668</c:v>
                </c:pt>
                <c:pt idx="142">
                  <c:v>205.76999999999998</c:v>
                </c:pt>
                <c:pt idx="143">
                  <c:v>655.98</c:v>
                </c:pt>
                <c:pt idx="144">
                  <c:v>95.559999999999988</c:v>
                </c:pt>
                <c:pt idx="145">
                  <c:v>147.23333333333332</c:v>
                </c:pt>
                <c:pt idx="146">
                  <c:v>2517.19</c:v>
                </c:pt>
                <c:pt idx="147">
                  <c:v>3</c:v>
                </c:pt>
                <c:pt idx="148">
                  <c:v>279.31833333333333</c:v>
                </c:pt>
                <c:pt idx="149">
                  <c:v>555.63666666666666</c:v>
                </c:pt>
                <c:pt idx="150">
                  <c:v>831.95499999999993</c:v>
                </c:pt>
                <c:pt idx="151">
                  <c:v>151.2175</c:v>
                </c:pt>
                <c:pt idx="152">
                  <c:v>165.71</c:v>
                </c:pt>
                <c:pt idx="153">
                  <c:v>327.47000000000003</c:v>
                </c:pt>
                <c:pt idx="154">
                  <c:v>3351.8200000000033</c:v>
                </c:pt>
                <c:pt idx="155">
                  <c:v>657.10249999999996</c:v>
                </c:pt>
                <c:pt idx="156">
                  <c:v>578.14125000000001</c:v>
                </c:pt>
                <c:pt idx="157">
                  <c:v>499.18000000000006</c:v>
                </c:pt>
                <c:pt idx="158">
                  <c:v>38.869999999999997</c:v>
                </c:pt>
                <c:pt idx="159">
                  <c:v>757.29000000000019</c:v>
                </c:pt>
                <c:pt idx="160">
                  <c:v>558.84</c:v>
                </c:pt>
                <c:pt idx="161">
                  <c:v>388.15666666666669</c:v>
                </c:pt>
                <c:pt idx="162">
                  <c:v>217.47333333333336</c:v>
                </c:pt>
                <c:pt idx="163">
                  <c:v>1718.5519999999997</c:v>
                </c:pt>
                <c:pt idx="164">
                  <c:v>166.91499999999999</c:v>
                </c:pt>
                <c:pt idx="165">
                  <c:v>151.88999999999999</c:v>
                </c:pt>
                <c:pt idx="166">
                  <c:v>160.34</c:v>
                </c:pt>
                <c:pt idx="167">
                  <c:v>168.79000000000002</c:v>
                </c:pt>
                <c:pt idx="168">
                  <c:v>392.72857142857146</c:v>
                </c:pt>
                <c:pt idx="169">
                  <c:v>52.94</c:v>
                </c:pt>
                <c:pt idx="170">
                  <c:v>356.8125</c:v>
                </c:pt>
                <c:pt idx="171">
                  <c:v>415.38375000000002</c:v>
                </c:pt>
                <c:pt idx="172">
                  <c:v>473.95500000000004</c:v>
                </c:pt>
                <c:pt idx="173">
                  <c:v>3433.7099999999996</c:v>
                </c:pt>
                <c:pt idx="174">
                  <c:v>1745.7949999999998</c:v>
                </c:pt>
                <c:pt idx="175">
                  <c:v>57.88</c:v>
                </c:pt>
                <c:pt idx="176">
                  <c:v>369.94</c:v>
                </c:pt>
                <c:pt idx="177">
                  <c:v>259.48500000000001</c:v>
                </c:pt>
                <c:pt idx="178">
                  <c:v>149.03</c:v>
                </c:pt>
                <c:pt idx="179">
                  <c:v>148.88999999999999</c:v>
                </c:pt>
                <c:pt idx="180">
                  <c:v>2259.9966666666664</c:v>
                </c:pt>
                <c:pt idx="181">
                  <c:v>1337.4849999999999</c:v>
                </c:pt>
                <c:pt idx="182">
                  <c:v>201.22</c:v>
                </c:pt>
                <c:pt idx="183">
                  <c:v>151.86000000000001</c:v>
                </c:pt>
                <c:pt idx="184">
                  <c:v>114.86500000000001</c:v>
                </c:pt>
                <c:pt idx="185">
                  <c:v>7.98</c:v>
                </c:pt>
                <c:pt idx="186">
                  <c:v>208.73000000000002</c:v>
                </c:pt>
                <c:pt idx="187">
                  <c:v>189.72666666666669</c:v>
                </c:pt>
                <c:pt idx="188">
                  <c:v>1394.4233333333334</c:v>
                </c:pt>
                <c:pt idx="189">
                  <c:v>83.17</c:v>
                </c:pt>
                <c:pt idx="190">
                  <c:v>288.39</c:v>
                </c:pt>
                <c:pt idx="191">
                  <c:v>175.565</c:v>
                </c:pt>
                <c:pt idx="192">
                  <c:v>251.68</c:v>
                </c:pt>
                <c:pt idx="193">
                  <c:v>67.94</c:v>
                </c:pt>
                <c:pt idx="194">
                  <c:v>1236.25</c:v>
                </c:pt>
                <c:pt idx="195">
                  <c:v>55.430000000000007</c:v>
                </c:pt>
                <c:pt idx="196">
                  <c:v>58.84</c:v>
                </c:pt>
                <c:pt idx="197">
                  <c:v>110.83333333333333</c:v>
                </c:pt>
                <c:pt idx="198">
                  <c:v>262.52666666666664</c:v>
                </c:pt>
                <c:pt idx="199">
                  <c:v>414.21999999999997</c:v>
                </c:pt>
                <c:pt idx="200">
                  <c:v>492.61</c:v>
                </c:pt>
                <c:pt idx="201">
                  <c:v>571</c:v>
                </c:pt>
                <c:pt idx="202">
                  <c:v>1044.6750000000002</c:v>
                </c:pt>
                <c:pt idx="203">
                  <c:v>377.44</c:v>
                </c:pt>
                <c:pt idx="204">
                  <c:v>95.38000000000001</c:v>
                </c:pt>
                <c:pt idx="205">
                  <c:v>53.91</c:v>
                </c:pt>
                <c:pt idx="206">
                  <c:v>406.90999999999997</c:v>
                </c:pt>
                <c:pt idx="207">
                  <c:v>15.96</c:v>
                </c:pt>
                <c:pt idx="208">
                  <c:v>1013.6100000000001</c:v>
                </c:pt>
                <c:pt idx="209">
                  <c:v>1563.4849999999999</c:v>
                </c:pt>
                <c:pt idx="210">
                  <c:v>155.06</c:v>
                </c:pt>
                <c:pt idx="211">
                  <c:v>417.29999999999995</c:v>
                </c:pt>
                <c:pt idx="212">
                  <c:v>164.67000000000002</c:v>
                </c:pt>
                <c:pt idx="213">
                  <c:v>184.16500000000002</c:v>
                </c:pt>
                <c:pt idx="214">
                  <c:v>203.66</c:v>
                </c:pt>
                <c:pt idx="215">
                  <c:v>419.57499999999999</c:v>
                </c:pt>
                <c:pt idx="216">
                  <c:v>404.99666666666661</c:v>
                </c:pt>
                <c:pt idx="217">
                  <c:v>520.73500000000001</c:v>
                </c:pt>
                <c:pt idx="218">
                  <c:v>24.42</c:v>
                </c:pt>
                <c:pt idx="219">
                  <c:v>51</c:v>
                </c:pt>
                <c:pt idx="220">
                  <c:v>80.92</c:v>
                </c:pt>
                <c:pt idx="221">
                  <c:v>82.560000000000016</c:v>
                </c:pt>
                <c:pt idx="222">
                  <c:v>616.6400000000001</c:v>
                </c:pt>
                <c:pt idx="223">
                  <c:v>269.21333333333337</c:v>
                </c:pt>
                <c:pt idx="224">
                  <c:v>46.916666666666664</c:v>
                </c:pt>
                <c:pt idx="225">
                  <c:v>64.95</c:v>
                </c:pt>
                <c:pt idx="226">
                  <c:v>212.452</c:v>
                </c:pt>
                <c:pt idx="227">
                  <c:v>2344.1133333333332</c:v>
                </c:pt>
                <c:pt idx="228">
                  <c:v>5.99</c:v>
                </c:pt>
                <c:pt idx="229">
                  <c:v>140.435</c:v>
                </c:pt>
                <c:pt idx="230">
                  <c:v>494.21499999999997</c:v>
                </c:pt>
                <c:pt idx="231">
                  <c:v>207.74</c:v>
                </c:pt>
                <c:pt idx="232">
                  <c:v>207.67999999999998</c:v>
                </c:pt>
                <c:pt idx="233">
                  <c:v>1240.3225000000002</c:v>
                </c:pt>
                <c:pt idx="234">
                  <c:v>1248.55</c:v>
                </c:pt>
                <c:pt idx="235">
                  <c:v>58.9</c:v>
                </c:pt>
                <c:pt idx="236">
                  <c:v>906.81666666666661</c:v>
                </c:pt>
                <c:pt idx="237">
                  <c:v>1754.7333333333333</c:v>
                </c:pt>
                <c:pt idx="238">
                  <c:v>405.1</c:v>
                </c:pt>
                <c:pt idx="239">
                  <c:v>127.065</c:v>
                </c:pt>
                <c:pt idx="240">
                  <c:v>494.34</c:v>
                </c:pt>
                <c:pt idx="241">
                  <c:v>696.94499999999994</c:v>
                </c:pt>
                <c:pt idx="242">
                  <c:v>899.55</c:v>
                </c:pt>
                <c:pt idx="243">
                  <c:v>920.00333333333322</c:v>
                </c:pt>
                <c:pt idx="244">
                  <c:v>178.73</c:v>
                </c:pt>
                <c:pt idx="245">
                  <c:v>415.84</c:v>
                </c:pt>
                <c:pt idx="246">
                  <c:v>194.71</c:v>
                </c:pt>
                <c:pt idx="247">
                  <c:v>258.32249999999999</c:v>
                </c:pt>
                <c:pt idx="248">
                  <c:v>321.935</c:v>
                </c:pt>
                <c:pt idx="249">
                  <c:v>562.77749999999992</c:v>
                </c:pt>
                <c:pt idx="250">
                  <c:v>803.61999999999989</c:v>
                </c:pt>
                <c:pt idx="251">
                  <c:v>1414.9375</c:v>
                </c:pt>
                <c:pt idx="252">
                  <c:v>77.94</c:v>
                </c:pt>
                <c:pt idx="253">
                  <c:v>3341.2700000000009</c:v>
                </c:pt>
                <c:pt idx="254">
                  <c:v>940.48000000000081</c:v>
                </c:pt>
                <c:pt idx="255">
                  <c:v>52.946666666666665</c:v>
                </c:pt>
                <c:pt idx="256">
                  <c:v>17.97</c:v>
                </c:pt>
                <c:pt idx="257">
                  <c:v>133.405</c:v>
                </c:pt>
                <c:pt idx="258">
                  <c:v>1434.96</c:v>
                </c:pt>
                <c:pt idx="259">
                  <c:v>119.19</c:v>
                </c:pt>
                <c:pt idx="260">
                  <c:v>383.01499999999999</c:v>
                </c:pt>
                <c:pt idx="261">
                  <c:v>282.38249999999999</c:v>
                </c:pt>
                <c:pt idx="262">
                  <c:v>181.75000000000003</c:v>
                </c:pt>
                <c:pt idx="263">
                  <c:v>5.99</c:v>
                </c:pt>
                <c:pt idx="264">
                  <c:v>716.90500000000009</c:v>
                </c:pt>
                <c:pt idx="265">
                  <c:v>550.42000000000007</c:v>
                </c:pt>
                <c:pt idx="266">
                  <c:v>383.93500000000006</c:v>
                </c:pt>
                <c:pt idx="267">
                  <c:v>217.45000000000002</c:v>
                </c:pt>
                <c:pt idx="268">
                  <c:v>279</c:v>
                </c:pt>
                <c:pt idx="269">
                  <c:v>176.29500000000002</c:v>
                </c:pt>
                <c:pt idx="270">
                  <c:v>73.59</c:v>
                </c:pt>
                <c:pt idx="271">
                  <c:v>982.67499999999995</c:v>
                </c:pt>
                <c:pt idx="272">
                  <c:v>148.78</c:v>
                </c:pt>
                <c:pt idx="273">
                  <c:v>78.033333333333331</c:v>
                </c:pt>
                <c:pt idx="274">
                  <c:v>113.765</c:v>
                </c:pt>
                <c:pt idx="275">
                  <c:v>1</c:v>
                </c:pt>
                <c:pt idx="276">
                  <c:v>2806.1649999999995</c:v>
                </c:pt>
                <c:pt idx="277">
                  <c:v>192.04999999999998</c:v>
                </c:pt>
                <c:pt idx="278">
                  <c:v>123.86</c:v>
                </c:pt>
                <c:pt idx="279">
                  <c:v>26.883333333333336</c:v>
                </c:pt>
                <c:pt idx="280">
                  <c:v>181.85</c:v>
                </c:pt>
                <c:pt idx="281">
                  <c:v>322.71749999999997</c:v>
                </c:pt>
                <c:pt idx="282">
                  <c:v>463.58500000000004</c:v>
                </c:pt>
                <c:pt idx="283">
                  <c:v>604.45249999999999</c:v>
                </c:pt>
                <c:pt idx="284">
                  <c:v>745.32</c:v>
                </c:pt>
                <c:pt idx="285">
                  <c:v>697.24000000000012</c:v>
                </c:pt>
                <c:pt idx="286">
                  <c:v>1468.24</c:v>
                </c:pt>
                <c:pt idx="287">
                  <c:v>79.165000000000006</c:v>
                </c:pt>
                <c:pt idx="288">
                  <c:v>7.99</c:v>
                </c:pt>
                <c:pt idx="289">
                  <c:v>76.424999999999997</c:v>
                </c:pt>
                <c:pt idx="290">
                  <c:v>85.910000000000011</c:v>
                </c:pt>
                <c:pt idx="291">
                  <c:v>508.9475000000001</c:v>
                </c:pt>
                <c:pt idx="292">
                  <c:v>931.98500000000013</c:v>
                </c:pt>
                <c:pt idx="293">
                  <c:v>72.444999999999993</c:v>
                </c:pt>
                <c:pt idx="294">
                  <c:v>303.72000000000003</c:v>
                </c:pt>
                <c:pt idx="295">
                  <c:v>220.27666666666667</c:v>
                </c:pt>
                <c:pt idx="296">
                  <c:v>42.603333333333332</c:v>
                </c:pt>
                <c:pt idx="297">
                  <c:v>133.67000000000002</c:v>
                </c:pt>
                <c:pt idx="298">
                  <c:v>87.543333333333337</c:v>
                </c:pt>
                <c:pt idx="299">
                  <c:v>121.16499999999999</c:v>
                </c:pt>
                <c:pt idx="300">
                  <c:v>154.78666666666666</c:v>
                </c:pt>
                <c:pt idx="301">
                  <c:v>303.64333333333332</c:v>
                </c:pt>
                <c:pt idx="302">
                  <c:v>200.45333333333335</c:v>
                </c:pt>
                <c:pt idx="303">
                  <c:v>184.07111111111112</c:v>
                </c:pt>
                <c:pt idx="304">
                  <c:v>167.68888888888887</c:v>
                </c:pt>
                <c:pt idx="305">
                  <c:v>151.30666666666664</c:v>
                </c:pt>
                <c:pt idx="306">
                  <c:v>131.28833333333333</c:v>
                </c:pt>
                <c:pt idx="307">
                  <c:v>111.27000000000001</c:v>
                </c:pt>
                <c:pt idx="308">
                  <c:v>59.63</c:v>
                </c:pt>
                <c:pt idx="309">
                  <c:v>7.99</c:v>
                </c:pt>
                <c:pt idx="310">
                  <c:v>81.59</c:v>
                </c:pt>
                <c:pt idx="311">
                  <c:v>154.875</c:v>
                </c:pt>
                <c:pt idx="312">
                  <c:v>228.16</c:v>
                </c:pt>
                <c:pt idx="313">
                  <c:v>262.75875000000002</c:v>
                </c:pt>
                <c:pt idx="314">
                  <c:v>297.35750000000007</c:v>
                </c:pt>
                <c:pt idx="315">
                  <c:v>36.520000000000003</c:v>
                </c:pt>
                <c:pt idx="316">
                  <c:v>46.857500000000002</c:v>
                </c:pt>
                <c:pt idx="317">
                  <c:v>57.195</c:v>
                </c:pt>
                <c:pt idx="318">
                  <c:v>29.97</c:v>
                </c:pt>
                <c:pt idx="319">
                  <c:v>32.905000000000001</c:v>
                </c:pt>
                <c:pt idx="320">
                  <c:v>567.20500000000004</c:v>
                </c:pt>
                <c:pt idx="321">
                  <c:v>178.78</c:v>
                </c:pt>
                <c:pt idx="322">
                  <c:v>222.34249999999997</c:v>
                </c:pt>
                <c:pt idx="323">
                  <c:v>265.90499999999997</c:v>
                </c:pt>
                <c:pt idx="324">
                  <c:v>654.21333333333348</c:v>
                </c:pt>
                <c:pt idx="325">
                  <c:v>70.073333333333338</c:v>
                </c:pt>
                <c:pt idx="326">
                  <c:v>631.45000000000005</c:v>
                </c:pt>
                <c:pt idx="327">
                  <c:v>758.76200000000006</c:v>
                </c:pt>
                <c:pt idx="328">
                  <c:v>431.61600000000004</c:v>
                </c:pt>
                <c:pt idx="329">
                  <c:v>104.47</c:v>
                </c:pt>
                <c:pt idx="330">
                  <c:v>312.5</c:v>
                </c:pt>
                <c:pt idx="331">
                  <c:v>3026.71</c:v>
                </c:pt>
                <c:pt idx="332">
                  <c:v>207.54666666666665</c:v>
                </c:pt>
                <c:pt idx="333">
                  <c:v>719.57</c:v>
                </c:pt>
                <c:pt idx="334">
                  <c:v>61.445000000000007</c:v>
                </c:pt>
                <c:pt idx="335">
                  <c:v>133.14499999999998</c:v>
                </c:pt>
                <c:pt idx="336">
                  <c:v>113.235</c:v>
                </c:pt>
                <c:pt idx="337">
                  <c:v>147.71</c:v>
                </c:pt>
                <c:pt idx="338">
                  <c:v>426.16750000000002</c:v>
                </c:pt>
                <c:pt idx="339">
                  <c:v>704.62500000000011</c:v>
                </c:pt>
                <c:pt idx="340">
                  <c:v>82.415000000000006</c:v>
                </c:pt>
                <c:pt idx="341">
                  <c:v>3392.6533333333336</c:v>
                </c:pt>
                <c:pt idx="342">
                  <c:v>65.88</c:v>
                </c:pt>
                <c:pt idx="343">
                  <c:v>154.51999999999998</c:v>
                </c:pt>
                <c:pt idx="344">
                  <c:v>243.16</c:v>
                </c:pt>
                <c:pt idx="345">
                  <c:v>303.20000000000005</c:v>
                </c:pt>
                <c:pt idx="346">
                  <c:v>164.80500000000004</c:v>
                </c:pt>
                <c:pt idx="347">
                  <c:v>26.41</c:v>
                </c:pt>
                <c:pt idx="348">
                  <c:v>17.23</c:v>
                </c:pt>
                <c:pt idx="349">
                  <c:v>83.94</c:v>
                </c:pt>
                <c:pt idx="350">
                  <c:v>435.35</c:v>
                </c:pt>
                <c:pt idx="351">
                  <c:v>70.599999999999994</c:v>
                </c:pt>
                <c:pt idx="352">
                  <c:v>26.664999999999999</c:v>
                </c:pt>
                <c:pt idx="353">
                  <c:v>299.24</c:v>
                </c:pt>
                <c:pt idx="354">
                  <c:v>688.86333333333323</c:v>
                </c:pt>
                <c:pt idx="355">
                  <c:v>1497.97</c:v>
                </c:pt>
                <c:pt idx="356">
                  <c:v>32.273333333333333</c:v>
                </c:pt>
                <c:pt idx="357">
                  <c:v>803.27</c:v>
                </c:pt>
                <c:pt idx="358">
                  <c:v>242.95</c:v>
                </c:pt>
                <c:pt idx="359">
                  <c:v>68.430000000000007</c:v>
                </c:pt>
                <c:pt idx="360">
                  <c:v>2972.585</c:v>
                </c:pt>
                <c:pt idx="361">
                  <c:v>17.98</c:v>
                </c:pt>
                <c:pt idx="362">
                  <c:v>195.64</c:v>
                </c:pt>
                <c:pt idx="363">
                  <c:v>1791.0299999999997</c:v>
                </c:pt>
                <c:pt idx="364">
                  <c:v>199.71</c:v>
                </c:pt>
                <c:pt idx="365">
                  <c:v>56.944999999999993</c:v>
                </c:pt>
                <c:pt idx="366">
                  <c:v>30.92</c:v>
                </c:pt>
                <c:pt idx="367">
                  <c:v>74.169999999999987</c:v>
                </c:pt>
                <c:pt idx="368">
                  <c:v>402.63499999999999</c:v>
                </c:pt>
                <c:pt idx="369">
                  <c:v>354.10666666666674</c:v>
                </c:pt>
                <c:pt idx="370">
                  <c:v>14.08</c:v>
                </c:pt>
                <c:pt idx="371">
                  <c:v>143.17499999999998</c:v>
                </c:pt>
                <c:pt idx="372">
                  <c:v>741.83999999999992</c:v>
                </c:pt>
                <c:pt idx="373">
                  <c:v>1058.7449999999999</c:v>
                </c:pt>
                <c:pt idx="374">
                  <c:v>651.4375</c:v>
                </c:pt>
                <c:pt idx="375">
                  <c:v>244.13</c:v>
                </c:pt>
                <c:pt idx="376">
                  <c:v>110.37249999999999</c:v>
                </c:pt>
                <c:pt idx="377">
                  <c:v>2070.3000000000002</c:v>
                </c:pt>
                <c:pt idx="378">
                  <c:v>1739.47</c:v>
                </c:pt>
                <c:pt idx="379">
                  <c:v>110.44499999999999</c:v>
                </c:pt>
                <c:pt idx="380">
                  <c:v>1492.09</c:v>
                </c:pt>
                <c:pt idx="381">
                  <c:v>44.97</c:v>
                </c:pt>
                <c:pt idx="382">
                  <c:v>599.87250000000006</c:v>
                </c:pt>
                <c:pt idx="383">
                  <c:v>1154.7750000000001</c:v>
                </c:pt>
                <c:pt idx="384">
                  <c:v>399.09249999999997</c:v>
                </c:pt>
                <c:pt idx="385">
                  <c:v>345.80833333333328</c:v>
                </c:pt>
                <c:pt idx="386">
                  <c:v>292.52416666666664</c:v>
                </c:pt>
                <c:pt idx="387">
                  <c:v>239.23999999999998</c:v>
                </c:pt>
                <c:pt idx="388">
                  <c:v>570.64</c:v>
                </c:pt>
                <c:pt idx="389">
                  <c:v>499.15500000000003</c:v>
                </c:pt>
                <c:pt idx="390">
                  <c:v>456.58949999999993</c:v>
                </c:pt>
                <c:pt idx="391">
                  <c:v>414.02399999999989</c:v>
                </c:pt>
                <c:pt idx="392">
                  <c:v>65.89</c:v>
                </c:pt>
                <c:pt idx="393">
                  <c:v>23.97</c:v>
                </c:pt>
                <c:pt idx="394">
                  <c:v>41.190000000000005</c:v>
                </c:pt>
                <c:pt idx="395">
                  <c:v>79.394999999999996</c:v>
                </c:pt>
                <c:pt idx="396">
                  <c:v>192.13666666666666</c:v>
                </c:pt>
                <c:pt idx="397">
                  <c:v>175.29</c:v>
                </c:pt>
                <c:pt idx="398">
                  <c:v>158.44333333333333</c:v>
                </c:pt>
                <c:pt idx="399">
                  <c:v>141.59666666666666</c:v>
                </c:pt>
                <c:pt idx="400">
                  <c:v>124.75</c:v>
                </c:pt>
                <c:pt idx="401">
                  <c:v>3643.3650000000002</c:v>
                </c:pt>
                <c:pt idx="402">
                  <c:v>98.95</c:v>
                </c:pt>
                <c:pt idx="403">
                  <c:v>91.339999999999989</c:v>
                </c:pt>
                <c:pt idx="404">
                  <c:v>398.91499999999996</c:v>
                </c:pt>
                <c:pt idx="405">
                  <c:v>706.49</c:v>
                </c:pt>
                <c:pt idx="406">
                  <c:v>157.44999999999999</c:v>
                </c:pt>
                <c:pt idx="407">
                  <c:v>4340.58</c:v>
                </c:pt>
                <c:pt idx="408">
                  <c:v>993.89</c:v>
                </c:pt>
                <c:pt idx="409">
                  <c:v>901.28999999999985</c:v>
                </c:pt>
                <c:pt idx="410">
                  <c:v>11.97</c:v>
                </c:pt>
                <c:pt idx="411">
                  <c:v>21</c:v>
                </c:pt>
                <c:pt idx="412">
                  <c:v>140.14750000000001</c:v>
                </c:pt>
                <c:pt idx="413">
                  <c:v>259.29500000000002</c:v>
                </c:pt>
                <c:pt idx="414">
                  <c:v>102.89333333333333</c:v>
                </c:pt>
                <c:pt idx="415">
                  <c:v>96.81</c:v>
                </c:pt>
                <c:pt idx="416">
                  <c:v>32.67</c:v>
                </c:pt>
                <c:pt idx="417">
                  <c:v>153.86000000000001</c:v>
                </c:pt>
                <c:pt idx="418">
                  <c:v>1853.17</c:v>
                </c:pt>
                <c:pt idx="419">
                  <c:v>1337.813333333333</c:v>
                </c:pt>
                <c:pt idx="420">
                  <c:v>114.34666666666665</c:v>
                </c:pt>
                <c:pt idx="421">
                  <c:v>14.984999999999999</c:v>
                </c:pt>
                <c:pt idx="422">
                  <c:v>160.59666666666666</c:v>
                </c:pt>
                <c:pt idx="423">
                  <c:v>23.94</c:v>
                </c:pt>
                <c:pt idx="424">
                  <c:v>624.77000000000044</c:v>
                </c:pt>
                <c:pt idx="425">
                  <c:v>1225.6000000000008</c:v>
                </c:pt>
                <c:pt idx="426">
                  <c:v>720.52500000000043</c:v>
                </c:pt>
                <c:pt idx="427">
                  <c:v>215.45000000000002</c:v>
                </c:pt>
                <c:pt idx="428">
                  <c:v>35.94</c:v>
                </c:pt>
                <c:pt idx="429">
                  <c:v>43.18</c:v>
                </c:pt>
                <c:pt idx="430">
                  <c:v>50.419999999999995</c:v>
                </c:pt>
                <c:pt idx="431">
                  <c:v>57.66</c:v>
                </c:pt>
                <c:pt idx="432">
                  <c:v>230.51500000000001</c:v>
                </c:pt>
                <c:pt idx="433">
                  <c:v>403.37</c:v>
                </c:pt>
                <c:pt idx="434">
                  <c:v>114.995</c:v>
                </c:pt>
                <c:pt idx="435">
                  <c:v>95.759999999999991</c:v>
                </c:pt>
                <c:pt idx="436">
                  <c:v>2.4900000000000002</c:v>
                </c:pt>
                <c:pt idx="437">
                  <c:v>65.155000000000001</c:v>
                </c:pt>
                <c:pt idx="438">
                  <c:v>127.82</c:v>
                </c:pt>
                <c:pt idx="439">
                  <c:v>417.07000000000005</c:v>
                </c:pt>
                <c:pt idx="440">
                  <c:v>225.26500000000001</c:v>
                </c:pt>
                <c:pt idx="441">
                  <c:v>33.46</c:v>
                </c:pt>
                <c:pt idx="442">
                  <c:v>512.55999999999995</c:v>
                </c:pt>
                <c:pt idx="443">
                  <c:v>48.09</c:v>
                </c:pt>
                <c:pt idx="444">
                  <c:v>1416.15</c:v>
                </c:pt>
                <c:pt idx="445">
                  <c:v>336.55</c:v>
                </c:pt>
                <c:pt idx="446">
                  <c:v>159.41200000000001</c:v>
                </c:pt>
                <c:pt idx="447">
                  <c:v>188.34100000000001</c:v>
                </c:pt>
                <c:pt idx="448">
                  <c:v>217.27000000000004</c:v>
                </c:pt>
                <c:pt idx="449">
                  <c:v>125.13</c:v>
                </c:pt>
                <c:pt idx="450">
                  <c:v>182.98000000000002</c:v>
                </c:pt>
                <c:pt idx="451">
                  <c:v>260.42999999999995</c:v>
                </c:pt>
                <c:pt idx="452">
                  <c:v>337.87999999999994</c:v>
                </c:pt>
                <c:pt idx="453">
                  <c:v>76.839999999999989</c:v>
                </c:pt>
                <c:pt idx="454">
                  <c:v>33.9</c:v>
                </c:pt>
                <c:pt idx="455">
                  <c:v>431.03249999999991</c:v>
                </c:pt>
                <c:pt idx="456">
                  <c:v>828.16499999999985</c:v>
                </c:pt>
                <c:pt idx="457">
                  <c:v>74.187499999999986</c:v>
                </c:pt>
                <c:pt idx="458">
                  <c:v>190.73124999999999</c:v>
                </c:pt>
                <c:pt idx="459">
                  <c:v>307.27500000000003</c:v>
                </c:pt>
                <c:pt idx="460">
                  <c:v>262.83249999999998</c:v>
                </c:pt>
                <c:pt idx="461">
                  <c:v>218.39</c:v>
                </c:pt>
                <c:pt idx="462">
                  <c:v>432.29</c:v>
                </c:pt>
                <c:pt idx="463">
                  <c:v>476.49000000000007</c:v>
                </c:pt>
                <c:pt idx="464">
                  <c:v>3814.3400000000006</c:v>
                </c:pt>
                <c:pt idx="465">
                  <c:v>95.32</c:v>
                </c:pt>
                <c:pt idx="466">
                  <c:v>371.19333333333333</c:v>
                </c:pt>
                <c:pt idx="467">
                  <c:v>647.06666666666661</c:v>
                </c:pt>
                <c:pt idx="468">
                  <c:v>806.58333333333337</c:v>
                </c:pt>
                <c:pt idx="469">
                  <c:v>1086.8050000000001</c:v>
                </c:pt>
                <c:pt idx="470">
                  <c:v>1094.0166666666667</c:v>
                </c:pt>
                <c:pt idx="471">
                  <c:v>1101.2283333333335</c:v>
                </c:pt>
                <c:pt idx="472">
                  <c:v>1108.44</c:v>
                </c:pt>
                <c:pt idx="473">
                  <c:v>291.17500000000001</c:v>
                </c:pt>
                <c:pt idx="474">
                  <c:v>320.89</c:v>
                </c:pt>
                <c:pt idx="475">
                  <c:v>207.84</c:v>
                </c:pt>
                <c:pt idx="476">
                  <c:v>83.949999999999989</c:v>
                </c:pt>
                <c:pt idx="477">
                  <c:v>113.88333333333333</c:v>
                </c:pt>
                <c:pt idx="478">
                  <c:v>342.84333333333331</c:v>
                </c:pt>
                <c:pt idx="479">
                  <c:v>157.82999999999998</c:v>
                </c:pt>
                <c:pt idx="480">
                  <c:v>1608.235000000001</c:v>
                </c:pt>
                <c:pt idx="481">
                  <c:v>3058.6400000000021</c:v>
                </c:pt>
                <c:pt idx="482">
                  <c:v>426.39500000000004</c:v>
                </c:pt>
                <c:pt idx="483">
                  <c:v>473.01466666666676</c:v>
                </c:pt>
                <c:pt idx="484">
                  <c:v>519.63433333333342</c:v>
                </c:pt>
                <c:pt idx="485">
                  <c:v>566.25400000000013</c:v>
                </c:pt>
                <c:pt idx="486">
                  <c:v>121.86500000000001</c:v>
                </c:pt>
                <c:pt idx="487">
                  <c:v>57.313333333333333</c:v>
                </c:pt>
                <c:pt idx="488">
                  <c:v>150.10766666666666</c:v>
                </c:pt>
                <c:pt idx="489">
                  <c:v>242.90199999999999</c:v>
                </c:pt>
                <c:pt idx="490">
                  <c:v>282.76933333333329</c:v>
                </c:pt>
                <c:pt idx="491">
                  <c:v>322.63666666666666</c:v>
                </c:pt>
                <c:pt idx="492">
                  <c:v>336.82833333333338</c:v>
                </c:pt>
                <c:pt idx="493">
                  <c:v>351.02000000000004</c:v>
                </c:pt>
                <c:pt idx="494">
                  <c:v>175.76000000000002</c:v>
                </c:pt>
                <c:pt idx="495">
                  <c:v>145.745</c:v>
                </c:pt>
                <c:pt idx="496">
                  <c:v>1.8</c:v>
                </c:pt>
                <c:pt idx="497">
                  <c:v>150.53</c:v>
                </c:pt>
                <c:pt idx="498">
                  <c:v>541.59500000000003</c:v>
                </c:pt>
                <c:pt idx="499">
                  <c:v>631.81666666666672</c:v>
                </c:pt>
                <c:pt idx="500">
                  <c:v>336.72833333333335</c:v>
                </c:pt>
                <c:pt idx="501">
                  <c:v>41.64</c:v>
                </c:pt>
                <c:pt idx="502">
                  <c:v>655.24</c:v>
                </c:pt>
                <c:pt idx="503">
                  <c:v>697.72500000000002</c:v>
                </c:pt>
                <c:pt idx="504">
                  <c:v>740.21</c:v>
                </c:pt>
                <c:pt idx="505">
                  <c:v>313.55</c:v>
                </c:pt>
                <c:pt idx="506">
                  <c:v>40.980000000000004</c:v>
                </c:pt>
                <c:pt idx="507">
                  <c:v>228.54333333333338</c:v>
                </c:pt>
                <c:pt idx="508">
                  <c:v>540.13499999999999</c:v>
                </c:pt>
                <c:pt idx="509">
                  <c:v>201.84800000000001</c:v>
                </c:pt>
                <c:pt idx="510">
                  <c:v>37.765000000000001</c:v>
                </c:pt>
                <c:pt idx="511">
                  <c:v>154.41</c:v>
                </c:pt>
                <c:pt idx="512">
                  <c:v>564.01499999999999</c:v>
                </c:pt>
                <c:pt idx="513">
                  <c:v>4001.31</c:v>
                </c:pt>
                <c:pt idx="514">
                  <c:v>60.81</c:v>
                </c:pt>
                <c:pt idx="515">
                  <c:v>416.68666666666667</c:v>
                </c:pt>
                <c:pt idx="516">
                  <c:v>1481.3400000000011</c:v>
                </c:pt>
                <c:pt idx="517">
                  <c:v>92.465000000000003</c:v>
                </c:pt>
                <c:pt idx="518">
                  <c:v>136.38999999999999</c:v>
                </c:pt>
                <c:pt idx="519">
                  <c:v>635.76</c:v>
                </c:pt>
                <c:pt idx="520">
                  <c:v>484.84</c:v>
                </c:pt>
                <c:pt idx="521">
                  <c:v>147.13</c:v>
                </c:pt>
                <c:pt idx="522">
                  <c:v>341.72200000000004</c:v>
                </c:pt>
                <c:pt idx="523">
                  <c:v>61.449999999999996</c:v>
                </c:pt>
                <c:pt idx="524">
                  <c:v>1550.8049999999998</c:v>
                </c:pt>
                <c:pt idx="525">
                  <c:v>174.94</c:v>
                </c:pt>
                <c:pt idx="526">
                  <c:v>131.97999999999999</c:v>
                </c:pt>
                <c:pt idx="527">
                  <c:v>445.54750000000001</c:v>
                </c:pt>
                <c:pt idx="528">
                  <c:v>759.11500000000001</c:v>
                </c:pt>
                <c:pt idx="529">
                  <c:v>5936.02</c:v>
                </c:pt>
                <c:pt idx="530">
                  <c:v>175.542</c:v>
                </c:pt>
                <c:pt idx="531">
                  <c:v>304.13749999999999</c:v>
                </c:pt>
                <c:pt idx="532">
                  <c:v>336.53666666666669</c:v>
                </c:pt>
                <c:pt idx="533">
                  <c:v>560.4799999999999</c:v>
                </c:pt>
                <c:pt idx="534">
                  <c:v>44.95</c:v>
                </c:pt>
                <c:pt idx="535">
                  <c:v>29.970000000000002</c:v>
                </c:pt>
                <c:pt idx="536">
                  <c:v>14.99</c:v>
                </c:pt>
                <c:pt idx="537">
                  <c:v>61.89</c:v>
                </c:pt>
                <c:pt idx="538">
                  <c:v>115.77833333333334</c:v>
                </c:pt>
                <c:pt idx="539">
                  <c:v>169.66666666666666</c:v>
                </c:pt>
                <c:pt idx="540">
                  <c:v>71.41</c:v>
                </c:pt>
                <c:pt idx="541">
                  <c:v>33.905000000000001</c:v>
                </c:pt>
                <c:pt idx="542">
                  <c:v>472.74</c:v>
                </c:pt>
                <c:pt idx="543">
                  <c:v>239.35499999999999</c:v>
                </c:pt>
                <c:pt idx="544">
                  <c:v>370.91</c:v>
                </c:pt>
                <c:pt idx="545">
                  <c:v>291.40000000000003</c:v>
                </c:pt>
                <c:pt idx="546">
                  <c:v>211.89000000000001</c:v>
                </c:pt>
                <c:pt idx="547">
                  <c:v>371.64</c:v>
                </c:pt>
                <c:pt idx="548">
                  <c:v>228.16</c:v>
                </c:pt>
                <c:pt idx="549">
                  <c:v>49.93</c:v>
                </c:pt>
                <c:pt idx="550">
                  <c:v>104.21999999999998</c:v>
                </c:pt>
                <c:pt idx="551">
                  <c:v>405.03999999999996</c:v>
                </c:pt>
                <c:pt idx="552">
                  <c:v>51.96</c:v>
                </c:pt>
                <c:pt idx="553">
                  <c:v>284.05</c:v>
                </c:pt>
                <c:pt idx="554">
                  <c:v>240.6</c:v>
                </c:pt>
                <c:pt idx="555">
                  <c:v>441.45</c:v>
                </c:pt>
                <c:pt idx="556">
                  <c:v>1013.1399999999999</c:v>
                </c:pt>
                <c:pt idx="557">
                  <c:v>87.410000000000011</c:v>
                </c:pt>
                <c:pt idx="558">
                  <c:v>157.47000000000003</c:v>
                </c:pt>
                <c:pt idx="559">
                  <c:v>227.53</c:v>
                </c:pt>
                <c:pt idx="560">
                  <c:v>5</c:v>
                </c:pt>
                <c:pt idx="561">
                  <c:v>371.98500000000001</c:v>
                </c:pt>
                <c:pt idx="562">
                  <c:v>49</c:v>
                </c:pt>
                <c:pt idx="563">
                  <c:v>41.273333333333333</c:v>
                </c:pt>
                <c:pt idx="564">
                  <c:v>204.64</c:v>
                </c:pt>
                <c:pt idx="565">
                  <c:v>191.03</c:v>
                </c:pt>
                <c:pt idx="566">
                  <c:v>8</c:v>
                </c:pt>
                <c:pt idx="567">
                  <c:v>10648.29</c:v>
                </c:pt>
                <c:pt idx="568">
                  <c:v>58.71</c:v>
                </c:pt>
                <c:pt idx="569">
                  <c:v>63.18</c:v>
                </c:pt>
                <c:pt idx="570">
                  <c:v>309.63</c:v>
                </c:pt>
                <c:pt idx="571">
                  <c:v>1094.1433333333337</c:v>
                </c:pt>
                <c:pt idx="572">
                  <c:v>552.06666666666683</c:v>
                </c:pt>
                <c:pt idx="573">
                  <c:v>9.99</c:v>
                </c:pt>
                <c:pt idx="574">
                  <c:v>74.914999999999992</c:v>
                </c:pt>
                <c:pt idx="575">
                  <c:v>995.13000000000011</c:v>
                </c:pt>
                <c:pt idx="576">
                  <c:v>76.94</c:v>
                </c:pt>
                <c:pt idx="577">
                  <c:v>85.916666666666671</c:v>
                </c:pt>
                <c:pt idx="578">
                  <c:v>94.893333333333331</c:v>
                </c:pt>
                <c:pt idx="579">
                  <c:v>103.87</c:v>
                </c:pt>
                <c:pt idx="580">
                  <c:v>1060.5466666666669</c:v>
                </c:pt>
                <c:pt idx="581">
                  <c:v>848.81999999999994</c:v>
                </c:pt>
                <c:pt idx="582">
                  <c:v>2539.1900000000005</c:v>
                </c:pt>
                <c:pt idx="583">
                  <c:v>189.935</c:v>
                </c:pt>
                <c:pt idx="584">
                  <c:v>391.47</c:v>
                </c:pt>
                <c:pt idx="585">
                  <c:v>106.905</c:v>
                </c:pt>
                <c:pt idx="586">
                  <c:v>5306.62</c:v>
                </c:pt>
                <c:pt idx="587">
                  <c:v>874.07500000000005</c:v>
                </c:pt>
                <c:pt idx="588">
                  <c:v>258.505</c:v>
                </c:pt>
                <c:pt idx="589">
                  <c:v>170.94749999999999</c:v>
                </c:pt>
                <c:pt idx="590">
                  <c:v>83.39</c:v>
                </c:pt>
                <c:pt idx="591">
                  <c:v>173.42999999999998</c:v>
                </c:pt>
                <c:pt idx="592">
                  <c:v>3187.1800000000007</c:v>
                </c:pt>
                <c:pt idx="593">
                  <c:v>86.21</c:v>
                </c:pt>
                <c:pt idx="594">
                  <c:v>277.255</c:v>
                </c:pt>
                <c:pt idx="595">
                  <c:v>59.675000000000004</c:v>
                </c:pt>
                <c:pt idx="596">
                  <c:v>377.55999999999995</c:v>
                </c:pt>
                <c:pt idx="597">
                  <c:v>388.61249999999995</c:v>
                </c:pt>
                <c:pt idx="598">
                  <c:v>399.66500000000002</c:v>
                </c:pt>
                <c:pt idx="599">
                  <c:v>1189.83</c:v>
                </c:pt>
                <c:pt idx="600">
                  <c:v>342.3966666666667</c:v>
                </c:pt>
                <c:pt idx="601">
                  <c:v>1065.4050000000002</c:v>
                </c:pt>
                <c:pt idx="602">
                  <c:v>360.06</c:v>
                </c:pt>
                <c:pt idx="603">
                  <c:v>117.43166666666667</c:v>
                </c:pt>
                <c:pt idx="604">
                  <c:v>45.15</c:v>
                </c:pt>
                <c:pt idx="605">
                  <c:v>34.935000000000002</c:v>
                </c:pt>
                <c:pt idx="606">
                  <c:v>4294.5233333333335</c:v>
                </c:pt>
                <c:pt idx="607">
                  <c:v>161.92400000000004</c:v>
                </c:pt>
                <c:pt idx="608">
                  <c:v>65.89</c:v>
                </c:pt>
                <c:pt idx="609">
                  <c:v>447.95</c:v>
                </c:pt>
                <c:pt idx="610">
                  <c:v>78.89</c:v>
                </c:pt>
                <c:pt idx="611">
                  <c:v>96.93</c:v>
                </c:pt>
                <c:pt idx="612">
                  <c:v>286.13333333333333</c:v>
                </c:pt>
                <c:pt idx="613">
                  <c:v>715.88</c:v>
                </c:pt>
                <c:pt idx="614">
                  <c:v>82.3</c:v>
                </c:pt>
                <c:pt idx="615">
                  <c:v>2100.3100000000004</c:v>
                </c:pt>
                <c:pt idx="616">
                  <c:v>169.625</c:v>
                </c:pt>
                <c:pt idx="617">
                  <c:v>425.30750000000006</c:v>
                </c:pt>
                <c:pt idx="618">
                  <c:v>680.99000000000012</c:v>
                </c:pt>
                <c:pt idx="619">
                  <c:v>128.685</c:v>
                </c:pt>
                <c:pt idx="620">
                  <c:v>243.0566666666667</c:v>
                </c:pt>
                <c:pt idx="621">
                  <c:v>1574.3799999999999</c:v>
                </c:pt>
                <c:pt idx="622">
                  <c:v>157.91000000000003</c:v>
                </c:pt>
                <c:pt idx="623">
                  <c:v>2753.9833333333331</c:v>
                </c:pt>
                <c:pt idx="624">
                  <c:v>693.95</c:v>
                </c:pt>
                <c:pt idx="625">
                  <c:v>395.91666666666669</c:v>
                </c:pt>
                <c:pt idx="626">
                  <c:v>189.29333333333332</c:v>
                </c:pt>
                <c:pt idx="627">
                  <c:v>251.51666666666665</c:v>
                </c:pt>
                <c:pt idx="628">
                  <c:v>313.73999999999995</c:v>
                </c:pt>
                <c:pt idx="629">
                  <c:v>90.852500000000006</c:v>
                </c:pt>
                <c:pt idx="630">
                  <c:v>5.99</c:v>
                </c:pt>
                <c:pt idx="631">
                  <c:v>330.76499999999999</c:v>
                </c:pt>
                <c:pt idx="632">
                  <c:v>655.54</c:v>
                </c:pt>
                <c:pt idx="633">
                  <c:v>97.41</c:v>
                </c:pt>
                <c:pt idx="634">
                  <c:v>67.416666666666671</c:v>
                </c:pt>
                <c:pt idx="635">
                  <c:v>46.854999999999997</c:v>
                </c:pt>
                <c:pt idx="636">
                  <c:v>165.73999999999998</c:v>
                </c:pt>
                <c:pt idx="637">
                  <c:v>204.32874999999999</c:v>
                </c:pt>
                <c:pt idx="638">
                  <c:v>242.91749999999999</c:v>
                </c:pt>
                <c:pt idx="639">
                  <c:v>183.7</c:v>
                </c:pt>
                <c:pt idx="640">
                  <c:v>78.513333333333335</c:v>
                </c:pt>
                <c:pt idx="641">
                  <c:v>54.102500000000006</c:v>
                </c:pt>
                <c:pt idx="642">
                  <c:v>181.90625</c:v>
                </c:pt>
                <c:pt idx="643">
                  <c:v>309.70999999999998</c:v>
                </c:pt>
                <c:pt idx="644">
                  <c:v>415.70749999999998</c:v>
                </c:pt>
                <c:pt idx="645">
                  <c:v>521.70499999999993</c:v>
                </c:pt>
                <c:pt idx="646">
                  <c:v>518.20999999999992</c:v>
                </c:pt>
                <c:pt idx="647">
                  <c:v>514.71499999999992</c:v>
                </c:pt>
                <c:pt idx="648">
                  <c:v>54.955000000000005</c:v>
                </c:pt>
                <c:pt idx="649">
                  <c:v>2190.23</c:v>
                </c:pt>
                <c:pt idx="650">
                  <c:v>76.210000000000008</c:v>
                </c:pt>
                <c:pt idx="651">
                  <c:v>306.28499999999997</c:v>
                </c:pt>
                <c:pt idx="652">
                  <c:v>536.36</c:v>
                </c:pt>
                <c:pt idx="653">
                  <c:v>288.11</c:v>
                </c:pt>
                <c:pt idx="654">
                  <c:v>1824.9866666666667</c:v>
                </c:pt>
                <c:pt idx="655">
                  <c:v>2609.21</c:v>
                </c:pt>
                <c:pt idx="656">
                  <c:v>315.92666666666668</c:v>
                </c:pt>
                <c:pt idx="657">
                  <c:v>303.34000000000003</c:v>
                </c:pt>
                <c:pt idx="658">
                  <c:v>110.15</c:v>
                </c:pt>
                <c:pt idx="659">
                  <c:v>49.25</c:v>
                </c:pt>
                <c:pt idx="660">
                  <c:v>35.44</c:v>
                </c:pt>
                <c:pt idx="661">
                  <c:v>288.18</c:v>
                </c:pt>
                <c:pt idx="662">
                  <c:v>101.5</c:v>
                </c:pt>
                <c:pt idx="663">
                  <c:v>209.9</c:v>
                </c:pt>
                <c:pt idx="664">
                  <c:v>134.45666666666668</c:v>
                </c:pt>
                <c:pt idx="665">
                  <c:v>258.65250000000003</c:v>
                </c:pt>
                <c:pt idx="666">
                  <c:v>22.41</c:v>
                </c:pt>
                <c:pt idx="667">
                  <c:v>123.605</c:v>
                </c:pt>
                <c:pt idx="668">
                  <c:v>224.8</c:v>
                </c:pt>
                <c:pt idx="669">
                  <c:v>580.37333333333333</c:v>
                </c:pt>
                <c:pt idx="670">
                  <c:v>312.8366666666667</c:v>
                </c:pt>
                <c:pt idx="671">
                  <c:v>388.63333333333333</c:v>
                </c:pt>
                <c:pt idx="672">
                  <c:v>464.43</c:v>
                </c:pt>
                <c:pt idx="673">
                  <c:v>344.90500000000003</c:v>
                </c:pt>
                <c:pt idx="674">
                  <c:v>1746.3400000000001</c:v>
                </c:pt>
                <c:pt idx="675">
                  <c:v>385.90249999999992</c:v>
                </c:pt>
                <c:pt idx="676">
                  <c:v>560.11666666666667</c:v>
                </c:pt>
                <c:pt idx="677">
                  <c:v>2825.4700000000003</c:v>
                </c:pt>
                <c:pt idx="678">
                  <c:v>1719.85</c:v>
                </c:pt>
                <c:pt idx="679">
                  <c:v>1221.0474999999999</c:v>
                </c:pt>
                <c:pt idx="680">
                  <c:v>722.245</c:v>
                </c:pt>
                <c:pt idx="681">
                  <c:v>284.16999999999996</c:v>
                </c:pt>
                <c:pt idx="682">
                  <c:v>290.04250000000002</c:v>
                </c:pt>
                <c:pt idx="683">
                  <c:v>295.91500000000002</c:v>
                </c:pt>
                <c:pt idx="684">
                  <c:v>34.47</c:v>
                </c:pt>
                <c:pt idx="685">
                  <c:v>151</c:v>
                </c:pt>
                <c:pt idx="686">
                  <c:v>153.88399999999999</c:v>
                </c:pt>
                <c:pt idx="687">
                  <c:v>91.162500000000009</c:v>
                </c:pt>
                <c:pt idx="688">
                  <c:v>702.54</c:v>
                </c:pt>
                <c:pt idx="689">
                  <c:v>482.28</c:v>
                </c:pt>
                <c:pt idx="690">
                  <c:v>81.003999999999991</c:v>
                </c:pt>
                <c:pt idx="691">
                  <c:v>1892.4533333333338</c:v>
                </c:pt>
                <c:pt idx="692">
                  <c:v>1348.8333333333333</c:v>
                </c:pt>
                <c:pt idx="693">
                  <c:v>28.53</c:v>
                </c:pt>
                <c:pt idx="694">
                  <c:v>503.78500000000003</c:v>
                </c:pt>
                <c:pt idx="695">
                  <c:v>162.1</c:v>
                </c:pt>
                <c:pt idx="696">
                  <c:v>925.47000000000014</c:v>
                </c:pt>
                <c:pt idx="697">
                  <c:v>85.63</c:v>
                </c:pt>
                <c:pt idx="698">
                  <c:v>380.94666666666672</c:v>
                </c:pt>
                <c:pt idx="699">
                  <c:v>1353.6833333333334</c:v>
                </c:pt>
                <c:pt idx="700">
                  <c:v>53.89</c:v>
                </c:pt>
                <c:pt idx="701">
                  <c:v>609.24</c:v>
                </c:pt>
                <c:pt idx="702">
                  <c:v>268.25</c:v>
                </c:pt>
                <c:pt idx="703">
                  <c:v>64.787500000000009</c:v>
                </c:pt>
                <c:pt idx="704">
                  <c:v>632.9899999999999</c:v>
                </c:pt>
                <c:pt idx="705">
                  <c:v>547.84</c:v>
                </c:pt>
                <c:pt idx="706">
                  <c:v>233.56800000000004</c:v>
                </c:pt>
                <c:pt idx="707">
                  <c:v>511.84499999999997</c:v>
                </c:pt>
                <c:pt idx="708">
                  <c:v>54.379999999999995</c:v>
                </c:pt>
                <c:pt idx="709">
                  <c:v>147.22</c:v>
                </c:pt>
                <c:pt idx="710">
                  <c:v>39.96</c:v>
                </c:pt>
                <c:pt idx="711">
                  <c:v>67.296666666666667</c:v>
                </c:pt>
                <c:pt idx="712">
                  <c:v>94.63333333333334</c:v>
                </c:pt>
                <c:pt idx="713">
                  <c:v>215.58</c:v>
                </c:pt>
                <c:pt idx="714">
                  <c:v>58.29666666666666</c:v>
                </c:pt>
                <c:pt idx="715">
                  <c:v>1072.0983333333343</c:v>
                </c:pt>
                <c:pt idx="716">
                  <c:v>2085.9000000000019</c:v>
                </c:pt>
                <c:pt idx="717">
                  <c:v>461.3</c:v>
                </c:pt>
                <c:pt idx="718">
                  <c:v>52.92</c:v>
                </c:pt>
                <c:pt idx="719">
                  <c:v>146.12</c:v>
                </c:pt>
                <c:pt idx="720">
                  <c:v>149.14666666666668</c:v>
                </c:pt>
                <c:pt idx="721">
                  <c:v>27.94</c:v>
                </c:pt>
                <c:pt idx="722">
                  <c:v>540.17666666666662</c:v>
                </c:pt>
                <c:pt idx="723">
                  <c:v>201.215</c:v>
                </c:pt>
                <c:pt idx="724">
                  <c:v>1779.6100000000004</c:v>
                </c:pt>
                <c:pt idx="725">
                  <c:v>298.63333333333327</c:v>
                </c:pt>
                <c:pt idx="726">
                  <c:v>122.03999999999999</c:v>
                </c:pt>
                <c:pt idx="727">
                  <c:v>762.90499999999997</c:v>
                </c:pt>
                <c:pt idx="728">
                  <c:v>197.76</c:v>
                </c:pt>
                <c:pt idx="729">
                  <c:v>150.14000000000001</c:v>
                </c:pt>
                <c:pt idx="730">
                  <c:v>141.76999999999998</c:v>
                </c:pt>
              </c:numCache>
            </c:numRef>
          </c:val>
          <c:smooth val="0"/>
          <c:extLst>
            <c:ext xmlns:c16="http://schemas.microsoft.com/office/drawing/2014/chart" uri="{C3380CC4-5D6E-409C-BE32-E72D297353CC}">
              <c16:uniqueId val="{00000000-82E5-41A9-8B06-8914E431B4D8}"/>
            </c:ext>
          </c:extLst>
        </c:ser>
        <c:ser>
          <c:idx val="1"/>
          <c:order val="1"/>
          <c:tx>
            <c:strRef>
              <c:f>'online forcast'!$C$1</c:f>
              <c:strCache>
                <c:ptCount val="1"/>
                <c:pt idx="0">
                  <c:v>Forecast(Sales)</c:v>
                </c:pt>
              </c:strCache>
            </c:strRef>
          </c:tx>
          <c:spPr>
            <a:ln w="25400" cap="rnd">
              <a:solidFill>
                <a:schemeClr val="accent2"/>
              </a:solidFill>
              <a:round/>
            </a:ln>
            <a:effectLst/>
          </c:spPr>
          <c:marker>
            <c:symbol val="none"/>
          </c:marker>
          <c:cat>
            <c:numRef>
              <c:f>'online forcast'!$A$2:$A$1187</c:f>
              <c:numCache>
                <c:formatCode>m/d/yyyy</c:formatCode>
                <c:ptCount val="118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pt idx="640">
                  <c:v>45567</c:v>
                </c:pt>
                <c:pt idx="641">
                  <c:v>45568</c:v>
                </c:pt>
                <c:pt idx="642">
                  <c:v>45569</c:v>
                </c:pt>
                <c:pt idx="643">
                  <c:v>45570</c:v>
                </c:pt>
                <c:pt idx="644">
                  <c:v>45571</c:v>
                </c:pt>
                <c:pt idx="645">
                  <c:v>45572</c:v>
                </c:pt>
                <c:pt idx="646">
                  <c:v>45573</c:v>
                </c:pt>
                <c:pt idx="647">
                  <c:v>45574</c:v>
                </c:pt>
                <c:pt idx="648">
                  <c:v>45575</c:v>
                </c:pt>
                <c:pt idx="649">
                  <c:v>45576</c:v>
                </c:pt>
                <c:pt idx="650">
                  <c:v>45577</c:v>
                </c:pt>
                <c:pt idx="651">
                  <c:v>45578</c:v>
                </c:pt>
                <c:pt idx="652">
                  <c:v>45579</c:v>
                </c:pt>
                <c:pt idx="653">
                  <c:v>45580</c:v>
                </c:pt>
                <c:pt idx="654">
                  <c:v>45581</c:v>
                </c:pt>
                <c:pt idx="655">
                  <c:v>45582</c:v>
                </c:pt>
                <c:pt idx="656">
                  <c:v>45583</c:v>
                </c:pt>
                <c:pt idx="657">
                  <c:v>45584</c:v>
                </c:pt>
                <c:pt idx="658">
                  <c:v>45585</c:v>
                </c:pt>
                <c:pt idx="659">
                  <c:v>45586</c:v>
                </c:pt>
                <c:pt idx="660">
                  <c:v>45587</c:v>
                </c:pt>
                <c:pt idx="661">
                  <c:v>45588</c:v>
                </c:pt>
                <c:pt idx="662">
                  <c:v>45589</c:v>
                </c:pt>
                <c:pt idx="663">
                  <c:v>45590</c:v>
                </c:pt>
                <c:pt idx="664">
                  <c:v>45591</c:v>
                </c:pt>
                <c:pt idx="665">
                  <c:v>45592</c:v>
                </c:pt>
                <c:pt idx="666">
                  <c:v>45593</c:v>
                </c:pt>
                <c:pt idx="667">
                  <c:v>45594</c:v>
                </c:pt>
                <c:pt idx="668">
                  <c:v>45595</c:v>
                </c:pt>
                <c:pt idx="669">
                  <c:v>45596</c:v>
                </c:pt>
                <c:pt idx="670">
                  <c:v>45597</c:v>
                </c:pt>
                <c:pt idx="671">
                  <c:v>45598</c:v>
                </c:pt>
                <c:pt idx="672">
                  <c:v>45599</c:v>
                </c:pt>
                <c:pt idx="673">
                  <c:v>45600</c:v>
                </c:pt>
                <c:pt idx="674">
                  <c:v>45601</c:v>
                </c:pt>
                <c:pt idx="675">
                  <c:v>45602</c:v>
                </c:pt>
                <c:pt idx="676">
                  <c:v>45603</c:v>
                </c:pt>
                <c:pt idx="677">
                  <c:v>45604</c:v>
                </c:pt>
                <c:pt idx="678">
                  <c:v>45605</c:v>
                </c:pt>
                <c:pt idx="679">
                  <c:v>45606</c:v>
                </c:pt>
                <c:pt idx="680">
                  <c:v>45607</c:v>
                </c:pt>
                <c:pt idx="681">
                  <c:v>45608</c:v>
                </c:pt>
                <c:pt idx="682">
                  <c:v>45609</c:v>
                </c:pt>
                <c:pt idx="683">
                  <c:v>45610</c:v>
                </c:pt>
                <c:pt idx="684">
                  <c:v>45611</c:v>
                </c:pt>
                <c:pt idx="685">
                  <c:v>45612</c:v>
                </c:pt>
                <c:pt idx="686">
                  <c:v>45613</c:v>
                </c:pt>
                <c:pt idx="687">
                  <c:v>45614</c:v>
                </c:pt>
                <c:pt idx="688">
                  <c:v>45615</c:v>
                </c:pt>
                <c:pt idx="689">
                  <c:v>45616</c:v>
                </c:pt>
                <c:pt idx="690">
                  <c:v>45617</c:v>
                </c:pt>
                <c:pt idx="691">
                  <c:v>45618</c:v>
                </c:pt>
                <c:pt idx="692">
                  <c:v>45619</c:v>
                </c:pt>
                <c:pt idx="693">
                  <c:v>45620</c:v>
                </c:pt>
                <c:pt idx="694">
                  <c:v>45621</c:v>
                </c:pt>
                <c:pt idx="695">
                  <c:v>45622</c:v>
                </c:pt>
                <c:pt idx="696">
                  <c:v>45623</c:v>
                </c:pt>
                <c:pt idx="697">
                  <c:v>45624</c:v>
                </c:pt>
                <c:pt idx="698">
                  <c:v>45625</c:v>
                </c:pt>
                <c:pt idx="699">
                  <c:v>45626</c:v>
                </c:pt>
                <c:pt idx="700">
                  <c:v>45627</c:v>
                </c:pt>
                <c:pt idx="701">
                  <c:v>45628</c:v>
                </c:pt>
                <c:pt idx="702">
                  <c:v>45629</c:v>
                </c:pt>
                <c:pt idx="703">
                  <c:v>45630</c:v>
                </c:pt>
                <c:pt idx="704">
                  <c:v>45631</c:v>
                </c:pt>
                <c:pt idx="705">
                  <c:v>45632</c:v>
                </c:pt>
                <c:pt idx="706">
                  <c:v>45633</c:v>
                </c:pt>
                <c:pt idx="707">
                  <c:v>45634</c:v>
                </c:pt>
                <c:pt idx="708">
                  <c:v>45635</c:v>
                </c:pt>
                <c:pt idx="709">
                  <c:v>45636</c:v>
                </c:pt>
                <c:pt idx="710">
                  <c:v>45637</c:v>
                </c:pt>
                <c:pt idx="711">
                  <c:v>45638</c:v>
                </c:pt>
                <c:pt idx="712">
                  <c:v>45639</c:v>
                </c:pt>
                <c:pt idx="713">
                  <c:v>45640</c:v>
                </c:pt>
                <c:pt idx="714">
                  <c:v>45641</c:v>
                </c:pt>
                <c:pt idx="715">
                  <c:v>45642</c:v>
                </c:pt>
                <c:pt idx="716">
                  <c:v>45643</c:v>
                </c:pt>
                <c:pt idx="717">
                  <c:v>45644</c:v>
                </c:pt>
                <c:pt idx="718">
                  <c:v>45645</c:v>
                </c:pt>
                <c:pt idx="719">
                  <c:v>45646</c:v>
                </c:pt>
                <c:pt idx="720">
                  <c:v>45647</c:v>
                </c:pt>
                <c:pt idx="721">
                  <c:v>45648</c:v>
                </c:pt>
                <c:pt idx="722">
                  <c:v>45649</c:v>
                </c:pt>
                <c:pt idx="723">
                  <c:v>45650</c:v>
                </c:pt>
                <c:pt idx="724">
                  <c:v>45651</c:v>
                </c:pt>
                <c:pt idx="725">
                  <c:v>45652</c:v>
                </c:pt>
                <c:pt idx="726">
                  <c:v>45653</c:v>
                </c:pt>
                <c:pt idx="727">
                  <c:v>45654</c:v>
                </c:pt>
                <c:pt idx="728">
                  <c:v>45655</c:v>
                </c:pt>
                <c:pt idx="729">
                  <c:v>45656</c:v>
                </c:pt>
                <c:pt idx="730">
                  <c:v>45657</c:v>
                </c:pt>
                <c:pt idx="731">
                  <c:v>45658</c:v>
                </c:pt>
                <c:pt idx="732">
                  <c:v>45659</c:v>
                </c:pt>
                <c:pt idx="733">
                  <c:v>45660</c:v>
                </c:pt>
                <c:pt idx="734">
                  <c:v>45661</c:v>
                </c:pt>
                <c:pt idx="735">
                  <c:v>45662</c:v>
                </c:pt>
                <c:pt idx="736">
                  <c:v>45663</c:v>
                </c:pt>
                <c:pt idx="737">
                  <c:v>45664</c:v>
                </c:pt>
                <c:pt idx="738">
                  <c:v>45665</c:v>
                </c:pt>
                <c:pt idx="739">
                  <c:v>45666</c:v>
                </c:pt>
                <c:pt idx="740">
                  <c:v>45667</c:v>
                </c:pt>
                <c:pt idx="741">
                  <c:v>45668</c:v>
                </c:pt>
                <c:pt idx="742">
                  <c:v>45669</c:v>
                </c:pt>
                <c:pt idx="743">
                  <c:v>45670</c:v>
                </c:pt>
                <c:pt idx="744">
                  <c:v>45671</c:v>
                </c:pt>
                <c:pt idx="745">
                  <c:v>45672</c:v>
                </c:pt>
                <c:pt idx="746">
                  <c:v>45673</c:v>
                </c:pt>
                <c:pt idx="747">
                  <c:v>45674</c:v>
                </c:pt>
                <c:pt idx="748">
                  <c:v>45675</c:v>
                </c:pt>
                <c:pt idx="749">
                  <c:v>45676</c:v>
                </c:pt>
                <c:pt idx="750">
                  <c:v>45677</c:v>
                </c:pt>
                <c:pt idx="751">
                  <c:v>45678</c:v>
                </c:pt>
                <c:pt idx="752">
                  <c:v>45679</c:v>
                </c:pt>
                <c:pt idx="753">
                  <c:v>45680</c:v>
                </c:pt>
                <c:pt idx="754">
                  <c:v>45681</c:v>
                </c:pt>
                <c:pt idx="755">
                  <c:v>45682</c:v>
                </c:pt>
                <c:pt idx="756">
                  <c:v>45683</c:v>
                </c:pt>
                <c:pt idx="757">
                  <c:v>45684</c:v>
                </c:pt>
                <c:pt idx="758">
                  <c:v>45685</c:v>
                </c:pt>
                <c:pt idx="759">
                  <c:v>45686</c:v>
                </c:pt>
                <c:pt idx="760">
                  <c:v>45687</c:v>
                </c:pt>
                <c:pt idx="761">
                  <c:v>45688</c:v>
                </c:pt>
                <c:pt idx="762">
                  <c:v>45689</c:v>
                </c:pt>
                <c:pt idx="763">
                  <c:v>45690</c:v>
                </c:pt>
                <c:pt idx="764">
                  <c:v>45691</c:v>
                </c:pt>
                <c:pt idx="765">
                  <c:v>45692</c:v>
                </c:pt>
                <c:pt idx="766">
                  <c:v>45693</c:v>
                </c:pt>
                <c:pt idx="767">
                  <c:v>45694</c:v>
                </c:pt>
                <c:pt idx="768">
                  <c:v>45695</c:v>
                </c:pt>
                <c:pt idx="769">
                  <c:v>45696</c:v>
                </c:pt>
                <c:pt idx="770">
                  <c:v>45697</c:v>
                </c:pt>
                <c:pt idx="771">
                  <c:v>45698</c:v>
                </c:pt>
                <c:pt idx="772">
                  <c:v>45699</c:v>
                </c:pt>
                <c:pt idx="773">
                  <c:v>45700</c:v>
                </c:pt>
                <c:pt idx="774">
                  <c:v>45701</c:v>
                </c:pt>
                <c:pt idx="775">
                  <c:v>45702</c:v>
                </c:pt>
                <c:pt idx="776">
                  <c:v>45703</c:v>
                </c:pt>
                <c:pt idx="777">
                  <c:v>45704</c:v>
                </c:pt>
                <c:pt idx="778">
                  <c:v>45705</c:v>
                </c:pt>
                <c:pt idx="779">
                  <c:v>45706</c:v>
                </c:pt>
                <c:pt idx="780">
                  <c:v>45707</c:v>
                </c:pt>
                <c:pt idx="781">
                  <c:v>45708</c:v>
                </c:pt>
                <c:pt idx="782">
                  <c:v>45709</c:v>
                </c:pt>
                <c:pt idx="783">
                  <c:v>45710</c:v>
                </c:pt>
                <c:pt idx="784">
                  <c:v>45711</c:v>
                </c:pt>
                <c:pt idx="785">
                  <c:v>45712</c:v>
                </c:pt>
                <c:pt idx="786">
                  <c:v>45713</c:v>
                </c:pt>
                <c:pt idx="787">
                  <c:v>45714</c:v>
                </c:pt>
                <c:pt idx="788">
                  <c:v>45715</c:v>
                </c:pt>
                <c:pt idx="789">
                  <c:v>45716</c:v>
                </c:pt>
                <c:pt idx="790">
                  <c:v>45717</c:v>
                </c:pt>
                <c:pt idx="791">
                  <c:v>45718</c:v>
                </c:pt>
                <c:pt idx="792">
                  <c:v>45719</c:v>
                </c:pt>
                <c:pt idx="793">
                  <c:v>45720</c:v>
                </c:pt>
                <c:pt idx="794">
                  <c:v>45721</c:v>
                </c:pt>
                <c:pt idx="795">
                  <c:v>45722</c:v>
                </c:pt>
                <c:pt idx="796">
                  <c:v>45723</c:v>
                </c:pt>
                <c:pt idx="797">
                  <c:v>45724</c:v>
                </c:pt>
                <c:pt idx="798">
                  <c:v>45725</c:v>
                </c:pt>
                <c:pt idx="799">
                  <c:v>45726</c:v>
                </c:pt>
                <c:pt idx="800">
                  <c:v>45727</c:v>
                </c:pt>
                <c:pt idx="801">
                  <c:v>45728</c:v>
                </c:pt>
                <c:pt idx="802">
                  <c:v>45729</c:v>
                </c:pt>
                <c:pt idx="803">
                  <c:v>45730</c:v>
                </c:pt>
                <c:pt idx="804">
                  <c:v>45731</c:v>
                </c:pt>
                <c:pt idx="805">
                  <c:v>45732</c:v>
                </c:pt>
                <c:pt idx="806">
                  <c:v>45733</c:v>
                </c:pt>
                <c:pt idx="807">
                  <c:v>45734</c:v>
                </c:pt>
                <c:pt idx="808">
                  <c:v>45735</c:v>
                </c:pt>
                <c:pt idx="809">
                  <c:v>45736</c:v>
                </c:pt>
                <c:pt idx="810">
                  <c:v>45737</c:v>
                </c:pt>
                <c:pt idx="811">
                  <c:v>45738</c:v>
                </c:pt>
                <c:pt idx="812">
                  <c:v>45739</c:v>
                </c:pt>
                <c:pt idx="813">
                  <c:v>45740</c:v>
                </c:pt>
                <c:pt idx="814">
                  <c:v>45741</c:v>
                </c:pt>
                <c:pt idx="815">
                  <c:v>45742</c:v>
                </c:pt>
                <c:pt idx="816">
                  <c:v>45743</c:v>
                </c:pt>
                <c:pt idx="817">
                  <c:v>45744</c:v>
                </c:pt>
                <c:pt idx="818">
                  <c:v>45745</c:v>
                </c:pt>
                <c:pt idx="819">
                  <c:v>45746</c:v>
                </c:pt>
                <c:pt idx="820">
                  <c:v>45747</c:v>
                </c:pt>
                <c:pt idx="821">
                  <c:v>45748</c:v>
                </c:pt>
                <c:pt idx="822">
                  <c:v>45749</c:v>
                </c:pt>
                <c:pt idx="823">
                  <c:v>45750</c:v>
                </c:pt>
                <c:pt idx="824">
                  <c:v>45751</c:v>
                </c:pt>
                <c:pt idx="825">
                  <c:v>45752</c:v>
                </c:pt>
                <c:pt idx="826">
                  <c:v>45753</c:v>
                </c:pt>
                <c:pt idx="827">
                  <c:v>45754</c:v>
                </c:pt>
                <c:pt idx="828">
                  <c:v>45755</c:v>
                </c:pt>
                <c:pt idx="829">
                  <c:v>45756</c:v>
                </c:pt>
                <c:pt idx="830">
                  <c:v>45757</c:v>
                </c:pt>
                <c:pt idx="831">
                  <c:v>45758</c:v>
                </c:pt>
                <c:pt idx="832">
                  <c:v>45759</c:v>
                </c:pt>
                <c:pt idx="833">
                  <c:v>45760</c:v>
                </c:pt>
                <c:pt idx="834">
                  <c:v>45761</c:v>
                </c:pt>
                <c:pt idx="835">
                  <c:v>45762</c:v>
                </c:pt>
                <c:pt idx="836">
                  <c:v>45763</c:v>
                </c:pt>
                <c:pt idx="837">
                  <c:v>45764</c:v>
                </c:pt>
                <c:pt idx="838">
                  <c:v>45765</c:v>
                </c:pt>
                <c:pt idx="839">
                  <c:v>45766</c:v>
                </c:pt>
                <c:pt idx="840">
                  <c:v>45767</c:v>
                </c:pt>
                <c:pt idx="841">
                  <c:v>45768</c:v>
                </c:pt>
                <c:pt idx="842">
                  <c:v>45769</c:v>
                </c:pt>
                <c:pt idx="843">
                  <c:v>45770</c:v>
                </c:pt>
                <c:pt idx="844">
                  <c:v>45771</c:v>
                </c:pt>
                <c:pt idx="845">
                  <c:v>45772</c:v>
                </c:pt>
                <c:pt idx="846">
                  <c:v>45773</c:v>
                </c:pt>
                <c:pt idx="847">
                  <c:v>45774</c:v>
                </c:pt>
                <c:pt idx="848">
                  <c:v>45775</c:v>
                </c:pt>
                <c:pt idx="849">
                  <c:v>45776</c:v>
                </c:pt>
                <c:pt idx="850">
                  <c:v>45777</c:v>
                </c:pt>
                <c:pt idx="851">
                  <c:v>45778</c:v>
                </c:pt>
                <c:pt idx="852">
                  <c:v>45779</c:v>
                </c:pt>
                <c:pt idx="853">
                  <c:v>45780</c:v>
                </c:pt>
                <c:pt idx="854">
                  <c:v>45781</c:v>
                </c:pt>
                <c:pt idx="855">
                  <c:v>45782</c:v>
                </c:pt>
                <c:pt idx="856">
                  <c:v>45783</c:v>
                </c:pt>
                <c:pt idx="857">
                  <c:v>45784</c:v>
                </c:pt>
                <c:pt idx="858">
                  <c:v>45785</c:v>
                </c:pt>
                <c:pt idx="859">
                  <c:v>45786</c:v>
                </c:pt>
                <c:pt idx="860">
                  <c:v>45787</c:v>
                </c:pt>
                <c:pt idx="861">
                  <c:v>45788</c:v>
                </c:pt>
                <c:pt idx="862">
                  <c:v>45789</c:v>
                </c:pt>
                <c:pt idx="863">
                  <c:v>45790</c:v>
                </c:pt>
                <c:pt idx="864">
                  <c:v>45791</c:v>
                </c:pt>
                <c:pt idx="865">
                  <c:v>45792</c:v>
                </c:pt>
                <c:pt idx="866">
                  <c:v>45793</c:v>
                </c:pt>
                <c:pt idx="867">
                  <c:v>45794</c:v>
                </c:pt>
                <c:pt idx="868">
                  <c:v>45795</c:v>
                </c:pt>
                <c:pt idx="869">
                  <c:v>45796</c:v>
                </c:pt>
                <c:pt idx="870">
                  <c:v>45797</c:v>
                </c:pt>
                <c:pt idx="871">
                  <c:v>45798</c:v>
                </c:pt>
                <c:pt idx="872">
                  <c:v>45799</c:v>
                </c:pt>
                <c:pt idx="873">
                  <c:v>45800</c:v>
                </c:pt>
                <c:pt idx="874">
                  <c:v>45801</c:v>
                </c:pt>
                <c:pt idx="875">
                  <c:v>45802</c:v>
                </c:pt>
                <c:pt idx="876">
                  <c:v>45803</c:v>
                </c:pt>
                <c:pt idx="877">
                  <c:v>45804</c:v>
                </c:pt>
                <c:pt idx="878">
                  <c:v>45805</c:v>
                </c:pt>
                <c:pt idx="879">
                  <c:v>45806</c:v>
                </c:pt>
                <c:pt idx="880">
                  <c:v>45807</c:v>
                </c:pt>
                <c:pt idx="881">
                  <c:v>45808</c:v>
                </c:pt>
                <c:pt idx="882">
                  <c:v>45809</c:v>
                </c:pt>
                <c:pt idx="883">
                  <c:v>45810</c:v>
                </c:pt>
                <c:pt idx="884">
                  <c:v>45811</c:v>
                </c:pt>
                <c:pt idx="885">
                  <c:v>45812</c:v>
                </c:pt>
                <c:pt idx="886">
                  <c:v>45813</c:v>
                </c:pt>
                <c:pt idx="887">
                  <c:v>45814</c:v>
                </c:pt>
                <c:pt idx="888">
                  <c:v>45815</c:v>
                </c:pt>
                <c:pt idx="889">
                  <c:v>45816</c:v>
                </c:pt>
                <c:pt idx="890">
                  <c:v>45817</c:v>
                </c:pt>
                <c:pt idx="891">
                  <c:v>45818</c:v>
                </c:pt>
                <c:pt idx="892">
                  <c:v>45819</c:v>
                </c:pt>
                <c:pt idx="893">
                  <c:v>45820</c:v>
                </c:pt>
                <c:pt idx="894">
                  <c:v>45821</c:v>
                </c:pt>
                <c:pt idx="895">
                  <c:v>45822</c:v>
                </c:pt>
                <c:pt idx="896">
                  <c:v>45823</c:v>
                </c:pt>
                <c:pt idx="897">
                  <c:v>45824</c:v>
                </c:pt>
                <c:pt idx="898">
                  <c:v>45825</c:v>
                </c:pt>
                <c:pt idx="899">
                  <c:v>45826</c:v>
                </c:pt>
                <c:pt idx="900">
                  <c:v>45827</c:v>
                </c:pt>
                <c:pt idx="901">
                  <c:v>45828</c:v>
                </c:pt>
                <c:pt idx="902">
                  <c:v>45829</c:v>
                </c:pt>
                <c:pt idx="903">
                  <c:v>45830</c:v>
                </c:pt>
                <c:pt idx="904">
                  <c:v>45831</c:v>
                </c:pt>
                <c:pt idx="905">
                  <c:v>45832</c:v>
                </c:pt>
                <c:pt idx="906">
                  <c:v>45833</c:v>
                </c:pt>
                <c:pt idx="907">
                  <c:v>45834</c:v>
                </c:pt>
                <c:pt idx="908">
                  <c:v>45835</c:v>
                </c:pt>
                <c:pt idx="909">
                  <c:v>45836</c:v>
                </c:pt>
                <c:pt idx="910">
                  <c:v>45837</c:v>
                </c:pt>
                <c:pt idx="911">
                  <c:v>45838</c:v>
                </c:pt>
                <c:pt idx="912">
                  <c:v>45839</c:v>
                </c:pt>
                <c:pt idx="913">
                  <c:v>45840</c:v>
                </c:pt>
                <c:pt idx="914">
                  <c:v>45841</c:v>
                </c:pt>
                <c:pt idx="915">
                  <c:v>45842</c:v>
                </c:pt>
                <c:pt idx="916">
                  <c:v>45843</c:v>
                </c:pt>
                <c:pt idx="917">
                  <c:v>45844</c:v>
                </c:pt>
                <c:pt idx="918">
                  <c:v>45845</c:v>
                </c:pt>
                <c:pt idx="919">
                  <c:v>45846</c:v>
                </c:pt>
                <c:pt idx="920">
                  <c:v>45847</c:v>
                </c:pt>
                <c:pt idx="921">
                  <c:v>45848</c:v>
                </c:pt>
                <c:pt idx="922">
                  <c:v>45849</c:v>
                </c:pt>
                <c:pt idx="923">
                  <c:v>45850</c:v>
                </c:pt>
                <c:pt idx="924">
                  <c:v>45851</c:v>
                </c:pt>
                <c:pt idx="925">
                  <c:v>45852</c:v>
                </c:pt>
                <c:pt idx="926">
                  <c:v>45853</c:v>
                </c:pt>
                <c:pt idx="927">
                  <c:v>45854</c:v>
                </c:pt>
                <c:pt idx="928">
                  <c:v>45855</c:v>
                </c:pt>
                <c:pt idx="929">
                  <c:v>45856</c:v>
                </c:pt>
                <c:pt idx="930">
                  <c:v>45857</c:v>
                </c:pt>
                <c:pt idx="931">
                  <c:v>45858</c:v>
                </c:pt>
                <c:pt idx="932">
                  <c:v>45859</c:v>
                </c:pt>
                <c:pt idx="933">
                  <c:v>45860</c:v>
                </c:pt>
                <c:pt idx="934">
                  <c:v>45861</c:v>
                </c:pt>
                <c:pt idx="935">
                  <c:v>45862</c:v>
                </c:pt>
                <c:pt idx="936">
                  <c:v>45863</c:v>
                </c:pt>
                <c:pt idx="937">
                  <c:v>45864</c:v>
                </c:pt>
                <c:pt idx="938">
                  <c:v>45865</c:v>
                </c:pt>
                <c:pt idx="939">
                  <c:v>45866</c:v>
                </c:pt>
                <c:pt idx="940">
                  <c:v>45867</c:v>
                </c:pt>
                <c:pt idx="941">
                  <c:v>45868</c:v>
                </c:pt>
                <c:pt idx="942">
                  <c:v>45869</c:v>
                </c:pt>
                <c:pt idx="943">
                  <c:v>45870</c:v>
                </c:pt>
                <c:pt idx="944">
                  <c:v>45871</c:v>
                </c:pt>
                <c:pt idx="945">
                  <c:v>45872</c:v>
                </c:pt>
                <c:pt idx="946">
                  <c:v>45873</c:v>
                </c:pt>
                <c:pt idx="947">
                  <c:v>45874</c:v>
                </c:pt>
                <c:pt idx="948">
                  <c:v>45875</c:v>
                </c:pt>
                <c:pt idx="949">
                  <c:v>45876</c:v>
                </c:pt>
                <c:pt idx="950">
                  <c:v>45877</c:v>
                </c:pt>
                <c:pt idx="951">
                  <c:v>45878</c:v>
                </c:pt>
                <c:pt idx="952">
                  <c:v>45879</c:v>
                </c:pt>
                <c:pt idx="953">
                  <c:v>45880</c:v>
                </c:pt>
                <c:pt idx="954">
                  <c:v>45881</c:v>
                </c:pt>
                <c:pt idx="955">
                  <c:v>45882</c:v>
                </c:pt>
                <c:pt idx="956">
                  <c:v>45883</c:v>
                </c:pt>
                <c:pt idx="957">
                  <c:v>45884</c:v>
                </c:pt>
                <c:pt idx="958">
                  <c:v>45885</c:v>
                </c:pt>
                <c:pt idx="959">
                  <c:v>45886</c:v>
                </c:pt>
                <c:pt idx="960">
                  <c:v>45887</c:v>
                </c:pt>
                <c:pt idx="961">
                  <c:v>45888</c:v>
                </c:pt>
                <c:pt idx="962">
                  <c:v>45889</c:v>
                </c:pt>
                <c:pt idx="963">
                  <c:v>45890</c:v>
                </c:pt>
                <c:pt idx="964">
                  <c:v>45891</c:v>
                </c:pt>
                <c:pt idx="965">
                  <c:v>45892</c:v>
                </c:pt>
                <c:pt idx="966">
                  <c:v>45893</c:v>
                </c:pt>
                <c:pt idx="967">
                  <c:v>45894</c:v>
                </c:pt>
                <c:pt idx="968">
                  <c:v>45895</c:v>
                </c:pt>
                <c:pt idx="969">
                  <c:v>45896</c:v>
                </c:pt>
                <c:pt idx="970">
                  <c:v>45897</c:v>
                </c:pt>
                <c:pt idx="971">
                  <c:v>45898</c:v>
                </c:pt>
                <c:pt idx="972">
                  <c:v>45899</c:v>
                </c:pt>
                <c:pt idx="973">
                  <c:v>45900</c:v>
                </c:pt>
                <c:pt idx="974">
                  <c:v>45901</c:v>
                </c:pt>
                <c:pt idx="975">
                  <c:v>45902</c:v>
                </c:pt>
                <c:pt idx="976">
                  <c:v>45903</c:v>
                </c:pt>
                <c:pt idx="977">
                  <c:v>45904</c:v>
                </c:pt>
                <c:pt idx="978">
                  <c:v>45905</c:v>
                </c:pt>
                <c:pt idx="979">
                  <c:v>45906</c:v>
                </c:pt>
                <c:pt idx="980">
                  <c:v>45907</c:v>
                </c:pt>
                <c:pt idx="981">
                  <c:v>45908</c:v>
                </c:pt>
                <c:pt idx="982">
                  <c:v>45909</c:v>
                </c:pt>
                <c:pt idx="983">
                  <c:v>45910</c:v>
                </c:pt>
                <c:pt idx="984">
                  <c:v>45911</c:v>
                </c:pt>
                <c:pt idx="985">
                  <c:v>45912</c:v>
                </c:pt>
                <c:pt idx="986">
                  <c:v>45913</c:v>
                </c:pt>
                <c:pt idx="987">
                  <c:v>45914</c:v>
                </c:pt>
                <c:pt idx="988">
                  <c:v>45915</c:v>
                </c:pt>
                <c:pt idx="989">
                  <c:v>45916</c:v>
                </c:pt>
                <c:pt idx="990">
                  <c:v>45917</c:v>
                </c:pt>
                <c:pt idx="991">
                  <c:v>45918</c:v>
                </c:pt>
                <c:pt idx="992">
                  <c:v>45919</c:v>
                </c:pt>
                <c:pt idx="993">
                  <c:v>45920</c:v>
                </c:pt>
                <c:pt idx="994">
                  <c:v>45921</c:v>
                </c:pt>
                <c:pt idx="995">
                  <c:v>45922</c:v>
                </c:pt>
                <c:pt idx="996">
                  <c:v>45923</c:v>
                </c:pt>
                <c:pt idx="997">
                  <c:v>45924</c:v>
                </c:pt>
                <c:pt idx="998">
                  <c:v>45925</c:v>
                </c:pt>
                <c:pt idx="999">
                  <c:v>45926</c:v>
                </c:pt>
                <c:pt idx="1000">
                  <c:v>45927</c:v>
                </c:pt>
                <c:pt idx="1001">
                  <c:v>45928</c:v>
                </c:pt>
                <c:pt idx="1002">
                  <c:v>45929</c:v>
                </c:pt>
                <c:pt idx="1003">
                  <c:v>45930</c:v>
                </c:pt>
                <c:pt idx="1004">
                  <c:v>45931</c:v>
                </c:pt>
                <c:pt idx="1005">
                  <c:v>45932</c:v>
                </c:pt>
                <c:pt idx="1006">
                  <c:v>45933</c:v>
                </c:pt>
                <c:pt idx="1007">
                  <c:v>45934</c:v>
                </c:pt>
                <c:pt idx="1008">
                  <c:v>45935</c:v>
                </c:pt>
                <c:pt idx="1009">
                  <c:v>45936</c:v>
                </c:pt>
                <c:pt idx="1010">
                  <c:v>45937</c:v>
                </c:pt>
                <c:pt idx="1011">
                  <c:v>45938</c:v>
                </c:pt>
                <c:pt idx="1012">
                  <c:v>45939</c:v>
                </c:pt>
                <c:pt idx="1013">
                  <c:v>45940</c:v>
                </c:pt>
                <c:pt idx="1014">
                  <c:v>45941</c:v>
                </c:pt>
                <c:pt idx="1015">
                  <c:v>45942</c:v>
                </c:pt>
                <c:pt idx="1016">
                  <c:v>45943</c:v>
                </c:pt>
                <c:pt idx="1017">
                  <c:v>45944</c:v>
                </c:pt>
                <c:pt idx="1018">
                  <c:v>45945</c:v>
                </c:pt>
                <c:pt idx="1019">
                  <c:v>45946</c:v>
                </c:pt>
                <c:pt idx="1020">
                  <c:v>45947</c:v>
                </c:pt>
                <c:pt idx="1021">
                  <c:v>45948</c:v>
                </c:pt>
                <c:pt idx="1022">
                  <c:v>45949</c:v>
                </c:pt>
                <c:pt idx="1023">
                  <c:v>45950</c:v>
                </c:pt>
                <c:pt idx="1024">
                  <c:v>45951</c:v>
                </c:pt>
                <c:pt idx="1025">
                  <c:v>45952</c:v>
                </c:pt>
                <c:pt idx="1026">
                  <c:v>45953</c:v>
                </c:pt>
                <c:pt idx="1027">
                  <c:v>45954</c:v>
                </c:pt>
                <c:pt idx="1028">
                  <c:v>45955</c:v>
                </c:pt>
                <c:pt idx="1029">
                  <c:v>45956</c:v>
                </c:pt>
                <c:pt idx="1030">
                  <c:v>45957</c:v>
                </c:pt>
                <c:pt idx="1031">
                  <c:v>45958</c:v>
                </c:pt>
                <c:pt idx="1032">
                  <c:v>45959</c:v>
                </c:pt>
                <c:pt idx="1033">
                  <c:v>45960</c:v>
                </c:pt>
                <c:pt idx="1034">
                  <c:v>45961</c:v>
                </c:pt>
                <c:pt idx="1035">
                  <c:v>45962</c:v>
                </c:pt>
                <c:pt idx="1036">
                  <c:v>45963</c:v>
                </c:pt>
                <c:pt idx="1037">
                  <c:v>45964</c:v>
                </c:pt>
                <c:pt idx="1038">
                  <c:v>45965</c:v>
                </c:pt>
                <c:pt idx="1039">
                  <c:v>45966</c:v>
                </c:pt>
                <c:pt idx="1040">
                  <c:v>45967</c:v>
                </c:pt>
                <c:pt idx="1041">
                  <c:v>45968</c:v>
                </c:pt>
                <c:pt idx="1042">
                  <c:v>45969</c:v>
                </c:pt>
                <c:pt idx="1043">
                  <c:v>45970</c:v>
                </c:pt>
                <c:pt idx="1044">
                  <c:v>45971</c:v>
                </c:pt>
                <c:pt idx="1045">
                  <c:v>45972</c:v>
                </c:pt>
                <c:pt idx="1046">
                  <c:v>45973</c:v>
                </c:pt>
                <c:pt idx="1047">
                  <c:v>45974</c:v>
                </c:pt>
                <c:pt idx="1048">
                  <c:v>45975</c:v>
                </c:pt>
                <c:pt idx="1049">
                  <c:v>45976</c:v>
                </c:pt>
                <c:pt idx="1050">
                  <c:v>45977</c:v>
                </c:pt>
                <c:pt idx="1051">
                  <c:v>45978</c:v>
                </c:pt>
                <c:pt idx="1052">
                  <c:v>45979</c:v>
                </c:pt>
                <c:pt idx="1053">
                  <c:v>45980</c:v>
                </c:pt>
                <c:pt idx="1054">
                  <c:v>45981</c:v>
                </c:pt>
                <c:pt idx="1055">
                  <c:v>45982</c:v>
                </c:pt>
                <c:pt idx="1056">
                  <c:v>45983</c:v>
                </c:pt>
                <c:pt idx="1057">
                  <c:v>45984</c:v>
                </c:pt>
                <c:pt idx="1058">
                  <c:v>45985</c:v>
                </c:pt>
                <c:pt idx="1059">
                  <c:v>45986</c:v>
                </c:pt>
                <c:pt idx="1060">
                  <c:v>45987</c:v>
                </c:pt>
                <c:pt idx="1061">
                  <c:v>45988</c:v>
                </c:pt>
                <c:pt idx="1062">
                  <c:v>45989</c:v>
                </c:pt>
                <c:pt idx="1063">
                  <c:v>45990</c:v>
                </c:pt>
                <c:pt idx="1064">
                  <c:v>45991</c:v>
                </c:pt>
                <c:pt idx="1065">
                  <c:v>45992</c:v>
                </c:pt>
                <c:pt idx="1066">
                  <c:v>45993</c:v>
                </c:pt>
                <c:pt idx="1067">
                  <c:v>45994</c:v>
                </c:pt>
                <c:pt idx="1068">
                  <c:v>45995</c:v>
                </c:pt>
                <c:pt idx="1069">
                  <c:v>45996</c:v>
                </c:pt>
                <c:pt idx="1070">
                  <c:v>45997</c:v>
                </c:pt>
                <c:pt idx="1071">
                  <c:v>45998</c:v>
                </c:pt>
                <c:pt idx="1072">
                  <c:v>45999</c:v>
                </c:pt>
                <c:pt idx="1073">
                  <c:v>46000</c:v>
                </c:pt>
                <c:pt idx="1074">
                  <c:v>46001</c:v>
                </c:pt>
                <c:pt idx="1075">
                  <c:v>46002</c:v>
                </c:pt>
                <c:pt idx="1076">
                  <c:v>46003</c:v>
                </c:pt>
                <c:pt idx="1077">
                  <c:v>46004</c:v>
                </c:pt>
                <c:pt idx="1078">
                  <c:v>46005</c:v>
                </c:pt>
                <c:pt idx="1079">
                  <c:v>46006</c:v>
                </c:pt>
                <c:pt idx="1080">
                  <c:v>46007</c:v>
                </c:pt>
                <c:pt idx="1081">
                  <c:v>46008</c:v>
                </c:pt>
                <c:pt idx="1082">
                  <c:v>46009</c:v>
                </c:pt>
                <c:pt idx="1083">
                  <c:v>46010</c:v>
                </c:pt>
                <c:pt idx="1084">
                  <c:v>46011</c:v>
                </c:pt>
                <c:pt idx="1085">
                  <c:v>46012</c:v>
                </c:pt>
                <c:pt idx="1086">
                  <c:v>46013</c:v>
                </c:pt>
                <c:pt idx="1087">
                  <c:v>46014</c:v>
                </c:pt>
                <c:pt idx="1088">
                  <c:v>46015</c:v>
                </c:pt>
                <c:pt idx="1089">
                  <c:v>46016</c:v>
                </c:pt>
                <c:pt idx="1090">
                  <c:v>46017</c:v>
                </c:pt>
                <c:pt idx="1091">
                  <c:v>46018</c:v>
                </c:pt>
                <c:pt idx="1092">
                  <c:v>46019</c:v>
                </c:pt>
                <c:pt idx="1093">
                  <c:v>46020</c:v>
                </c:pt>
                <c:pt idx="1094">
                  <c:v>46021</c:v>
                </c:pt>
                <c:pt idx="1095">
                  <c:v>46022</c:v>
                </c:pt>
                <c:pt idx="1096">
                  <c:v>46023</c:v>
                </c:pt>
                <c:pt idx="1097">
                  <c:v>46024</c:v>
                </c:pt>
                <c:pt idx="1098">
                  <c:v>46025</c:v>
                </c:pt>
                <c:pt idx="1099">
                  <c:v>46026</c:v>
                </c:pt>
                <c:pt idx="1100">
                  <c:v>46027</c:v>
                </c:pt>
                <c:pt idx="1101">
                  <c:v>46028</c:v>
                </c:pt>
                <c:pt idx="1102">
                  <c:v>46029</c:v>
                </c:pt>
                <c:pt idx="1103">
                  <c:v>46030</c:v>
                </c:pt>
                <c:pt idx="1104">
                  <c:v>46031</c:v>
                </c:pt>
                <c:pt idx="1105">
                  <c:v>46032</c:v>
                </c:pt>
                <c:pt idx="1106">
                  <c:v>46033</c:v>
                </c:pt>
                <c:pt idx="1107">
                  <c:v>46034</c:v>
                </c:pt>
                <c:pt idx="1108">
                  <c:v>46035</c:v>
                </c:pt>
                <c:pt idx="1109">
                  <c:v>46036</c:v>
                </c:pt>
                <c:pt idx="1110">
                  <c:v>46037</c:v>
                </c:pt>
                <c:pt idx="1111">
                  <c:v>46038</c:v>
                </c:pt>
                <c:pt idx="1112">
                  <c:v>46039</c:v>
                </c:pt>
                <c:pt idx="1113">
                  <c:v>46040</c:v>
                </c:pt>
                <c:pt idx="1114">
                  <c:v>46041</c:v>
                </c:pt>
                <c:pt idx="1115">
                  <c:v>46042</c:v>
                </c:pt>
                <c:pt idx="1116">
                  <c:v>46043</c:v>
                </c:pt>
                <c:pt idx="1117">
                  <c:v>46044</c:v>
                </c:pt>
                <c:pt idx="1118">
                  <c:v>46045</c:v>
                </c:pt>
                <c:pt idx="1119">
                  <c:v>46046</c:v>
                </c:pt>
                <c:pt idx="1120">
                  <c:v>46047</c:v>
                </c:pt>
                <c:pt idx="1121">
                  <c:v>46048</c:v>
                </c:pt>
                <c:pt idx="1122">
                  <c:v>46049</c:v>
                </c:pt>
                <c:pt idx="1123">
                  <c:v>46050</c:v>
                </c:pt>
                <c:pt idx="1124">
                  <c:v>46051</c:v>
                </c:pt>
                <c:pt idx="1125">
                  <c:v>46052</c:v>
                </c:pt>
                <c:pt idx="1126">
                  <c:v>46053</c:v>
                </c:pt>
                <c:pt idx="1127">
                  <c:v>46054</c:v>
                </c:pt>
                <c:pt idx="1128">
                  <c:v>46055</c:v>
                </c:pt>
                <c:pt idx="1129">
                  <c:v>46056</c:v>
                </c:pt>
                <c:pt idx="1130">
                  <c:v>46057</c:v>
                </c:pt>
                <c:pt idx="1131">
                  <c:v>46058</c:v>
                </c:pt>
                <c:pt idx="1132">
                  <c:v>46059</c:v>
                </c:pt>
                <c:pt idx="1133">
                  <c:v>46060</c:v>
                </c:pt>
                <c:pt idx="1134">
                  <c:v>46061</c:v>
                </c:pt>
                <c:pt idx="1135">
                  <c:v>46062</c:v>
                </c:pt>
                <c:pt idx="1136">
                  <c:v>46063</c:v>
                </c:pt>
                <c:pt idx="1137">
                  <c:v>46064</c:v>
                </c:pt>
                <c:pt idx="1138">
                  <c:v>46065</c:v>
                </c:pt>
                <c:pt idx="1139">
                  <c:v>46066</c:v>
                </c:pt>
                <c:pt idx="1140">
                  <c:v>46067</c:v>
                </c:pt>
                <c:pt idx="1141">
                  <c:v>46068</c:v>
                </c:pt>
                <c:pt idx="1142">
                  <c:v>46069</c:v>
                </c:pt>
                <c:pt idx="1143">
                  <c:v>46070</c:v>
                </c:pt>
                <c:pt idx="1144">
                  <c:v>46071</c:v>
                </c:pt>
                <c:pt idx="1145">
                  <c:v>46072</c:v>
                </c:pt>
                <c:pt idx="1146">
                  <c:v>46073</c:v>
                </c:pt>
                <c:pt idx="1147">
                  <c:v>46074</c:v>
                </c:pt>
                <c:pt idx="1148">
                  <c:v>46075</c:v>
                </c:pt>
                <c:pt idx="1149">
                  <c:v>46076</c:v>
                </c:pt>
                <c:pt idx="1150">
                  <c:v>46077</c:v>
                </c:pt>
                <c:pt idx="1151">
                  <c:v>46078</c:v>
                </c:pt>
                <c:pt idx="1152">
                  <c:v>46079</c:v>
                </c:pt>
                <c:pt idx="1153">
                  <c:v>46080</c:v>
                </c:pt>
                <c:pt idx="1154">
                  <c:v>46081</c:v>
                </c:pt>
                <c:pt idx="1155">
                  <c:v>46082</c:v>
                </c:pt>
                <c:pt idx="1156">
                  <c:v>46083</c:v>
                </c:pt>
                <c:pt idx="1157">
                  <c:v>46084</c:v>
                </c:pt>
                <c:pt idx="1158">
                  <c:v>46085</c:v>
                </c:pt>
                <c:pt idx="1159">
                  <c:v>46086</c:v>
                </c:pt>
                <c:pt idx="1160">
                  <c:v>46087</c:v>
                </c:pt>
                <c:pt idx="1161">
                  <c:v>46088</c:v>
                </c:pt>
                <c:pt idx="1162">
                  <c:v>46089</c:v>
                </c:pt>
                <c:pt idx="1163">
                  <c:v>46090</c:v>
                </c:pt>
                <c:pt idx="1164">
                  <c:v>46091</c:v>
                </c:pt>
                <c:pt idx="1165">
                  <c:v>46092</c:v>
                </c:pt>
                <c:pt idx="1166">
                  <c:v>46093</c:v>
                </c:pt>
                <c:pt idx="1167">
                  <c:v>46094</c:v>
                </c:pt>
                <c:pt idx="1168">
                  <c:v>46095</c:v>
                </c:pt>
                <c:pt idx="1169">
                  <c:v>46096</c:v>
                </c:pt>
                <c:pt idx="1170">
                  <c:v>46097</c:v>
                </c:pt>
                <c:pt idx="1171">
                  <c:v>46098</c:v>
                </c:pt>
                <c:pt idx="1172">
                  <c:v>46099</c:v>
                </c:pt>
                <c:pt idx="1173">
                  <c:v>46100</c:v>
                </c:pt>
                <c:pt idx="1174">
                  <c:v>46101</c:v>
                </c:pt>
                <c:pt idx="1175">
                  <c:v>46102</c:v>
                </c:pt>
                <c:pt idx="1176">
                  <c:v>46103</c:v>
                </c:pt>
                <c:pt idx="1177">
                  <c:v>46104</c:v>
                </c:pt>
                <c:pt idx="1178">
                  <c:v>46105</c:v>
                </c:pt>
                <c:pt idx="1179">
                  <c:v>46106</c:v>
                </c:pt>
                <c:pt idx="1180">
                  <c:v>46107</c:v>
                </c:pt>
                <c:pt idx="1181">
                  <c:v>46108</c:v>
                </c:pt>
                <c:pt idx="1182">
                  <c:v>46109</c:v>
                </c:pt>
                <c:pt idx="1183">
                  <c:v>46110</c:v>
                </c:pt>
                <c:pt idx="1184">
                  <c:v>46111</c:v>
                </c:pt>
                <c:pt idx="1185">
                  <c:v>46112</c:v>
                </c:pt>
              </c:numCache>
            </c:numRef>
          </c:cat>
          <c:val>
            <c:numRef>
              <c:f>'online forcast'!$C$2:$C$1187</c:f>
              <c:numCache>
                <c:formatCode>General</c:formatCode>
                <c:ptCount val="1186"/>
                <c:pt idx="730" formatCode="&quot;$&quot;#,##0.00">
                  <c:v>141.76999999999998</c:v>
                </c:pt>
                <c:pt idx="731" formatCode="&quot;$&quot;#,##0.00">
                  <c:v>-56.609517411186609</c:v>
                </c:pt>
                <c:pt idx="732" formatCode="&quot;$&quot;#,##0.00">
                  <c:v>-191.49296791259732</c:v>
                </c:pt>
                <c:pt idx="733" formatCode="&quot;$&quot;#,##0.00">
                  <c:v>183.6174269351713</c:v>
                </c:pt>
                <c:pt idx="734" formatCode="&quot;$&quot;#,##0.00">
                  <c:v>255.39417719735334</c:v>
                </c:pt>
                <c:pt idx="735" formatCode="&quot;$&quot;#,##0.00">
                  <c:v>-182.37845620996788</c:v>
                </c:pt>
                <c:pt idx="736" formatCode="&quot;$&quot;#,##0.00">
                  <c:v>-262.39779669878999</c:v>
                </c:pt>
                <c:pt idx="737" formatCode="&quot;$&quot;#,##0.00">
                  <c:v>-176.68449368888989</c:v>
                </c:pt>
                <c:pt idx="738" formatCode="&quot;$&quot;#,##0.00">
                  <c:v>342.64449870181375</c:v>
                </c:pt>
                <c:pt idx="739" formatCode="&quot;$&quot;#,##0.00">
                  <c:v>143.40992055589317</c:v>
                </c:pt>
                <c:pt idx="740" formatCode="&quot;$&quot;#,##0.00">
                  <c:v>-54.969596855293418</c:v>
                </c:pt>
                <c:pt idx="741" formatCode="&quot;$&quot;#,##0.00">
                  <c:v>-189.85304735670411</c:v>
                </c:pt>
                <c:pt idx="742" formatCode="&quot;$&quot;#,##0.00">
                  <c:v>185.25734749106451</c:v>
                </c:pt>
                <c:pt idx="743" formatCode="&quot;$&quot;#,##0.00">
                  <c:v>257.03409775324656</c:v>
                </c:pt>
                <c:pt idx="744" formatCode="&quot;$&quot;#,##0.00">
                  <c:v>-180.7385356540747</c:v>
                </c:pt>
                <c:pt idx="745" formatCode="&quot;$&quot;#,##0.00">
                  <c:v>-260.75787614289675</c:v>
                </c:pt>
                <c:pt idx="746" formatCode="&quot;$&quot;#,##0.00">
                  <c:v>-175.0445731329967</c:v>
                </c:pt>
                <c:pt idx="747" formatCode="&quot;$&quot;#,##0.00">
                  <c:v>344.28441925770693</c:v>
                </c:pt>
                <c:pt idx="748" formatCode="&quot;$&quot;#,##0.00">
                  <c:v>145.04984111178638</c:v>
                </c:pt>
                <c:pt idx="749" formatCode="&quot;$&quot;#,##0.00">
                  <c:v>-53.329676299400219</c:v>
                </c:pt>
                <c:pt idx="750" formatCode="&quot;$&quot;#,##0.00">
                  <c:v>-188.21312680081093</c:v>
                </c:pt>
                <c:pt idx="751" formatCode="&quot;$&quot;#,##0.00">
                  <c:v>186.89726804695769</c:v>
                </c:pt>
                <c:pt idx="752" formatCode="&quot;$&quot;#,##0.00">
                  <c:v>258.67401830913974</c:v>
                </c:pt>
                <c:pt idx="753" formatCode="&quot;$&quot;#,##0.00">
                  <c:v>-179.09861509818148</c:v>
                </c:pt>
                <c:pt idx="754" formatCode="&quot;$&quot;#,##0.00">
                  <c:v>-259.11795558700356</c:v>
                </c:pt>
                <c:pt idx="755" formatCode="&quot;$&quot;#,##0.00">
                  <c:v>-173.40465257710349</c:v>
                </c:pt>
                <c:pt idx="756" formatCode="&quot;$&quot;#,##0.00">
                  <c:v>345.92433981360011</c:v>
                </c:pt>
                <c:pt idx="757" formatCode="&quot;$&quot;#,##0.00">
                  <c:v>146.68976166767956</c:v>
                </c:pt>
                <c:pt idx="758" formatCode="&quot;$&quot;#,##0.00">
                  <c:v>-51.689755743507028</c:v>
                </c:pt>
                <c:pt idx="759" formatCode="&quot;$&quot;#,##0.00">
                  <c:v>-186.57320624491774</c:v>
                </c:pt>
                <c:pt idx="760" formatCode="&quot;$&quot;#,##0.00">
                  <c:v>188.5371886028509</c:v>
                </c:pt>
                <c:pt idx="761" formatCode="&quot;$&quot;#,##0.00">
                  <c:v>260.31393886503292</c:v>
                </c:pt>
                <c:pt idx="762" formatCode="&quot;$&quot;#,##0.00">
                  <c:v>-177.4586945422883</c:v>
                </c:pt>
                <c:pt idx="763" formatCode="&quot;$&quot;#,##0.00">
                  <c:v>-257.47803503111038</c:v>
                </c:pt>
                <c:pt idx="764" formatCode="&quot;$&quot;#,##0.00">
                  <c:v>-171.76473202121031</c:v>
                </c:pt>
                <c:pt idx="765" formatCode="&quot;$&quot;#,##0.00">
                  <c:v>347.5642603694933</c:v>
                </c:pt>
                <c:pt idx="766" formatCode="&quot;$&quot;#,##0.00">
                  <c:v>148.32968222357275</c:v>
                </c:pt>
                <c:pt idx="767" formatCode="&quot;$&quot;#,##0.00">
                  <c:v>-50.049835187613837</c:v>
                </c:pt>
                <c:pt idx="768" formatCode="&quot;$&quot;#,##0.00">
                  <c:v>-184.93328568902453</c:v>
                </c:pt>
                <c:pt idx="769" formatCode="&quot;$&quot;#,##0.00">
                  <c:v>190.17710915874409</c:v>
                </c:pt>
                <c:pt idx="770" formatCode="&quot;$&quot;#,##0.00">
                  <c:v>261.95385942092611</c:v>
                </c:pt>
                <c:pt idx="771" formatCode="&quot;$&quot;#,##0.00">
                  <c:v>-175.81877398639512</c:v>
                </c:pt>
                <c:pt idx="772" formatCode="&quot;$&quot;#,##0.00">
                  <c:v>-255.8381144752172</c:v>
                </c:pt>
                <c:pt idx="773" formatCode="&quot;$&quot;#,##0.00">
                  <c:v>-170.12481146531712</c:v>
                </c:pt>
                <c:pt idx="774" formatCode="&quot;$&quot;#,##0.00">
                  <c:v>349.20418092538648</c:v>
                </c:pt>
                <c:pt idx="775" formatCode="&quot;$&quot;#,##0.00">
                  <c:v>149.96960277946596</c:v>
                </c:pt>
                <c:pt idx="776" formatCode="&quot;$&quot;#,##0.00">
                  <c:v>-48.409914631720639</c:v>
                </c:pt>
                <c:pt idx="777" formatCode="&quot;$&quot;#,##0.00">
                  <c:v>-183.29336513313135</c:v>
                </c:pt>
                <c:pt idx="778" formatCode="&quot;$&quot;#,##0.00">
                  <c:v>191.81702971463727</c:v>
                </c:pt>
                <c:pt idx="779" formatCode="&quot;$&quot;#,##0.00">
                  <c:v>263.59377997681929</c:v>
                </c:pt>
                <c:pt idx="780" formatCode="&quot;$&quot;#,##0.00">
                  <c:v>-174.17885343050193</c:v>
                </c:pt>
                <c:pt idx="781" formatCode="&quot;$&quot;#,##0.00">
                  <c:v>-254.19819391932398</c:v>
                </c:pt>
                <c:pt idx="782" formatCode="&quot;$&quot;#,##0.00">
                  <c:v>-168.48489090942391</c:v>
                </c:pt>
                <c:pt idx="783" formatCode="&quot;$&quot;#,##0.00">
                  <c:v>350.84410148127967</c:v>
                </c:pt>
                <c:pt idx="784" formatCode="&quot;$&quot;#,##0.00">
                  <c:v>151.60952333535914</c:v>
                </c:pt>
                <c:pt idx="785" formatCode="&quot;$&quot;#,##0.00">
                  <c:v>-46.769994075827448</c:v>
                </c:pt>
                <c:pt idx="786" formatCode="&quot;$&quot;#,##0.00">
                  <c:v>-181.65344457723816</c:v>
                </c:pt>
                <c:pt idx="787" formatCode="&quot;$&quot;#,##0.00">
                  <c:v>193.45695027053046</c:v>
                </c:pt>
                <c:pt idx="788" formatCode="&quot;$&quot;#,##0.00">
                  <c:v>265.23370053271248</c:v>
                </c:pt>
                <c:pt idx="789" formatCode="&quot;$&quot;#,##0.00">
                  <c:v>-172.53893287460872</c:v>
                </c:pt>
                <c:pt idx="790" formatCode="&quot;$&quot;#,##0.00">
                  <c:v>-252.5582733634308</c:v>
                </c:pt>
                <c:pt idx="791" formatCode="&quot;$&quot;#,##0.00">
                  <c:v>-166.84497035353073</c:v>
                </c:pt>
                <c:pt idx="792" formatCode="&quot;$&quot;#,##0.00">
                  <c:v>352.48402203717291</c:v>
                </c:pt>
                <c:pt idx="793" formatCode="&quot;$&quot;#,##0.00">
                  <c:v>153.24944389125233</c:v>
                </c:pt>
                <c:pt idx="794" formatCode="&quot;$&quot;#,##0.00">
                  <c:v>-45.130073519934257</c:v>
                </c:pt>
                <c:pt idx="795" formatCode="&quot;$&quot;#,##0.00">
                  <c:v>-180.01352402134495</c:v>
                </c:pt>
                <c:pt idx="796" formatCode="&quot;$&quot;#,##0.00">
                  <c:v>195.09687082642367</c:v>
                </c:pt>
                <c:pt idx="797" formatCode="&quot;$&quot;#,##0.00">
                  <c:v>266.87362108860566</c:v>
                </c:pt>
                <c:pt idx="798" formatCode="&quot;$&quot;#,##0.00">
                  <c:v>-170.89901231871553</c:v>
                </c:pt>
                <c:pt idx="799" formatCode="&quot;$&quot;#,##0.00">
                  <c:v>-250.91835280753762</c:v>
                </c:pt>
                <c:pt idx="800" formatCode="&quot;$&quot;#,##0.00">
                  <c:v>-165.20504979763751</c:v>
                </c:pt>
                <c:pt idx="801" formatCode="&quot;$&quot;#,##0.00">
                  <c:v>354.12394259306609</c:v>
                </c:pt>
                <c:pt idx="802" formatCode="&quot;$&quot;#,##0.00">
                  <c:v>154.88936444714554</c:v>
                </c:pt>
                <c:pt idx="803" formatCode="&quot;$&quot;#,##0.00">
                  <c:v>-43.490152964041059</c:v>
                </c:pt>
                <c:pt idx="804" formatCode="&quot;$&quot;#,##0.00">
                  <c:v>-178.37360346545177</c:v>
                </c:pt>
                <c:pt idx="805" formatCode="&quot;$&quot;#,##0.00">
                  <c:v>196.73679138231685</c:v>
                </c:pt>
                <c:pt idx="806" formatCode="&quot;$&quot;#,##0.00">
                  <c:v>268.5135416444989</c:v>
                </c:pt>
                <c:pt idx="807" formatCode="&quot;$&quot;#,##0.00">
                  <c:v>-169.25909176282232</c:v>
                </c:pt>
                <c:pt idx="808" formatCode="&quot;$&quot;#,##0.00">
                  <c:v>-249.2784322516444</c:v>
                </c:pt>
                <c:pt idx="809" formatCode="&quot;$&quot;#,##0.00">
                  <c:v>-163.56512924174433</c:v>
                </c:pt>
                <c:pt idx="810" formatCode="&quot;$&quot;#,##0.00">
                  <c:v>355.76386314895927</c:v>
                </c:pt>
                <c:pt idx="811" formatCode="&quot;$&quot;#,##0.00">
                  <c:v>156.52928500303872</c:v>
                </c:pt>
                <c:pt idx="812" formatCode="&quot;$&quot;#,##0.00">
                  <c:v>-41.850232408147868</c:v>
                </c:pt>
                <c:pt idx="813" formatCode="&quot;$&quot;#,##0.00">
                  <c:v>-176.73368290955858</c:v>
                </c:pt>
                <c:pt idx="814" formatCode="&quot;$&quot;#,##0.00">
                  <c:v>198.37671193821006</c:v>
                </c:pt>
                <c:pt idx="815" formatCode="&quot;$&quot;#,##0.00">
                  <c:v>270.15346220039208</c:v>
                </c:pt>
                <c:pt idx="816" formatCode="&quot;$&quot;#,##0.00">
                  <c:v>-167.61917120692914</c:v>
                </c:pt>
                <c:pt idx="817" formatCode="&quot;$&quot;#,##0.00">
                  <c:v>-247.63851169575122</c:v>
                </c:pt>
                <c:pt idx="818" formatCode="&quot;$&quot;#,##0.00">
                  <c:v>-161.92520868585115</c:v>
                </c:pt>
                <c:pt idx="819" formatCode="&quot;$&quot;#,##0.00">
                  <c:v>357.40378370485246</c:v>
                </c:pt>
                <c:pt idx="820" formatCode="&quot;$&quot;#,##0.00">
                  <c:v>158.16920555893194</c:v>
                </c:pt>
                <c:pt idx="821" formatCode="&quot;$&quot;#,##0.00">
                  <c:v>-40.210311852254677</c:v>
                </c:pt>
                <c:pt idx="822" formatCode="&quot;$&quot;#,##0.00">
                  <c:v>-175.09376235366537</c:v>
                </c:pt>
                <c:pt idx="823" formatCode="&quot;$&quot;#,##0.00">
                  <c:v>200.01663249410325</c:v>
                </c:pt>
                <c:pt idx="824" formatCode="&quot;$&quot;#,##0.00">
                  <c:v>271.79338275628527</c:v>
                </c:pt>
                <c:pt idx="825" formatCode="&quot;$&quot;#,##0.00">
                  <c:v>-165.97925065103595</c:v>
                </c:pt>
                <c:pt idx="826" formatCode="&quot;$&quot;#,##0.00">
                  <c:v>-245.99859113985804</c:v>
                </c:pt>
                <c:pt idx="827" formatCode="&quot;$&quot;#,##0.00">
                  <c:v>-160.28528812995796</c:v>
                </c:pt>
                <c:pt idx="828" formatCode="&quot;$&quot;#,##0.00">
                  <c:v>359.04370426074564</c:v>
                </c:pt>
                <c:pt idx="829" formatCode="&quot;$&quot;#,##0.00">
                  <c:v>159.80912611482512</c:v>
                </c:pt>
                <c:pt idx="830" formatCode="&quot;$&quot;#,##0.00">
                  <c:v>-38.570391296361478</c:v>
                </c:pt>
                <c:pt idx="831" formatCode="&quot;$&quot;#,##0.00">
                  <c:v>-173.45384179777218</c:v>
                </c:pt>
                <c:pt idx="832" formatCode="&quot;$&quot;#,##0.00">
                  <c:v>201.65655304999643</c:v>
                </c:pt>
                <c:pt idx="833" formatCode="&quot;$&quot;#,##0.00">
                  <c:v>273.43330331217845</c:v>
                </c:pt>
                <c:pt idx="834" formatCode="&quot;$&quot;#,##0.00">
                  <c:v>-164.33933009514277</c:v>
                </c:pt>
                <c:pt idx="835" formatCode="&quot;$&quot;#,##0.00">
                  <c:v>-244.35867058396482</c:v>
                </c:pt>
                <c:pt idx="836" formatCode="&quot;$&quot;#,##0.00">
                  <c:v>-158.64536757406475</c:v>
                </c:pt>
                <c:pt idx="837" formatCode="&quot;$&quot;#,##0.00">
                  <c:v>360.68362481663883</c:v>
                </c:pt>
                <c:pt idx="838" formatCode="&quot;$&quot;#,##0.00">
                  <c:v>161.4490466707183</c:v>
                </c:pt>
                <c:pt idx="839" formatCode="&quot;$&quot;#,##0.00">
                  <c:v>-36.930470740468287</c:v>
                </c:pt>
                <c:pt idx="840" formatCode="&quot;$&quot;#,##0.00">
                  <c:v>-171.81392124187897</c:v>
                </c:pt>
                <c:pt idx="841" formatCode="&quot;$&quot;#,##0.00">
                  <c:v>203.29647360588962</c:v>
                </c:pt>
                <c:pt idx="842" formatCode="&quot;$&quot;#,##0.00">
                  <c:v>275.07322386807164</c:v>
                </c:pt>
                <c:pt idx="843" formatCode="&quot;$&quot;#,##0.00">
                  <c:v>-162.69940953924956</c:v>
                </c:pt>
                <c:pt idx="844" formatCode="&quot;$&quot;#,##0.00">
                  <c:v>-242.71875002807164</c:v>
                </c:pt>
                <c:pt idx="845" formatCode="&quot;$&quot;#,##0.00">
                  <c:v>-157.00544701817157</c:v>
                </c:pt>
                <c:pt idx="846" formatCode="&quot;$&quot;#,##0.00">
                  <c:v>362.32354537253207</c:v>
                </c:pt>
                <c:pt idx="847" formatCode="&quot;$&quot;#,##0.00">
                  <c:v>163.08896722661149</c:v>
                </c:pt>
                <c:pt idx="848" formatCode="&quot;$&quot;#,##0.00">
                  <c:v>-35.290550184575096</c:v>
                </c:pt>
                <c:pt idx="849" formatCode="&quot;$&quot;#,##0.00">
                  <c:v>-170.17400068598579</c:v>
                </c:pt>
                <c:pt idx="850" formatCode="&quot;$&quot;#,##0.00">
                  <c:v>204.93639416178283</c:v>
                </c:pt>
                <c:pt idx="851" formatCode="&quot;$&quot;#,##0.00">
                  <c:v>276.71314442396488</c:v>
                </c:pt>
                <c:pt idx="852" formatCode="&quot;$&quot;#,##0.00">
                  <c:v>-161.05948898335637</c:v>
                </c:pt>
                <c:pt idx="853" formatCode="&quot;$&quot;#,##0.00">
                  <c:v>-241.07882947217846</c:v>
                </c:pt>
                <c:pt idx="854" formatCode="&quot;$&quot;#,##0.00">
                  <c:v>-155.36552646227835</c:v>
                </c:pt>
                <c:pt idx="855" formatCode="&quot;$&quot;#,##0.00">
                  <c:v>363.96346592842525</c:v>
                </c:pt>
                <c:pt idx="856" formatCode="&quot;$&quot;#,##0.00">
                  <c:v>164.7288877825047</c:v>
                </c:pt>
                <c:pt idx="857" formatCode="&quot;$&quot;#,##0.00">
                  <c:v>-33.650629628681898</c:v>
                </c:pt>
                <c:pt idx="858" formatCode="&quot;$&quot;#,##0.00">
                  <c:v>-168.5340801300926</c:v>
                </c:pt>
                <c:pt idx="859" formatCode="&quot;$&quot;#,##0.00">
                  <c:v>206.57631471767601</c:v>
                </c:pt>
                <c:pt idx="860" formatCode="&quot;$&quot;#,##0.00">
                  <c:v>278.35306497985806</c:v>
                </c:pt>
                <c:pt idx="861" formatCode="&quot;$&quot;#,##0.00">
                  <c:v>-159.41956842746316</c:v>
                </c:pt>
                <c:pt idx="862" formatCode="&quot;$&quot;#,##0.00">
                  <c:v>-239.43890891628524</c:v>
                </c:pt>
                <c:pt idx="863" formatCode="&quot;$&quot;#,##0.00">
                  <c:v>-153.72560590638517</c:v>
                </c:pt>
                <c:pt idx="864" formatCode="&quot;$&quot;#,##0.00">
                  <c:v>365.60338648431843</c:v>
                </c:pt>
                <c:pt idx="865" formatCode="&quot;$&quot;#,##0.00">
                  <c:v>166.36880833839788</c:v>
                </c:pt>
                <c:pt idx="866" formatCode="&quot;$&quot;#,##0.00">
                  <c:v>-32.010709072788707</c:v>
                </c:pt>
                <c:pt idx="867" formatCode="&quot;$&quot;#,##0.00">
                  <c:v>-166.89415957419942</c:v>
                </c:pt>
                <c:pt idx="868" formatCode="&quot;$&quot;#,##0.00">
                  <c:v>208.21623527356923</c:v>
                </c:pt>
                <c:pt idx="869" formatCode="&quot;$&quot;#,##0.00">
                  <c:v>279.99298553575125</c:v>
                </c:pt>
                <c:pt idx="870" formatCode="&quot;$&quot;#,##0.00">
                  <c:v>-157.77964787156998</c:v>
                </c:pt>
                <c:pt idx="871" formatCode="&quot;$&quot;#,##0.00">
                  <c:v>-237.79898836039206</c:v>
                </c:pt>
                <c:pt idx="872" formatCode="&quot;$&quot;#,##0.00">
                  <c:v>-152.08568535049199</c:v>
                </c:pt>
                <c:pt idx="873" formatCode="&quot;$&quot;#,##0.00">
                  <c:v>367.24330704021162</c:v>
                </c:pt>
                <c:pt idx="874" formatCode="&quot;$&quot;#,##0.00">
                  <c:v>168.0087288942911</c:v>
                </c:pt>
                <c:pt idx="875" formatCode="&quot;$&quot;#,##0.00">
                  <c:v>-30.370788516895516</c:v>
                </c:pt>
                <c:pt idx="876" formatCode="&quot;$&quot;#,##0.00">
                  <c:v>-165.25423901830621</c:v>
                </c:pt>
                <c:pt idx="877" formatCode="&quot;$&quot;#,##0.00">
                  <c:v>209.85615582946241</c:v>
                </c:pt>
                <c:pt idx="878" formatCode="&quot;$&quot;#,##0.00">
                  <c:v>281.63290609164443</c:v>
                </c:pt>
                <c:pt idx="879" formatCode="&quot;$&quot;#,##0.00">
                  <c:v>-156.13972731567679</c:v>
                </c:pt>
                <c:pt idx="880" formatCode="&quot;$&quot;#,##0.00">
                  <c:v>-236.15906780449887</c:v>
                </c:pt>
                <c:pt idx="881" formatCode="&quot;$&quot;#,##0.00">
                  <c:v>-150.4457647945988</c:v>
                </c:pt>
                <c:pt idx="882" formatCode="&quot;$&quot;#,##0.00">
                  <c:v>368.8832275961048</c:v>
                </c:pt>
                <c:pt idx="883" formatCode="&quot;$&quot;#,##0.00">
                  <c:v>169.64864945018428</c:v>
                </c:pt>
                <c:pt idx="884" formatCode="&quot;$&quot;#,##0.00">
                  <c:v>-28.730867961002318</c:v>
                </c:pt>
                <c:pt idx="885" formatCode="&quot;$&quot;#,##0.00">
                  <c:v>-163.61431846241302</c:v>
                </c:pt>
                <c:pt idx="886" formatCode="&quot;$&quot;#,##0.00">
                  <c:v>211.49607638535559</c:v>
                </c:pt>
                <c:pt idx="887" formatCode="&quot;$&quot;#,##0.00">
                  <c:v>283.27282664753761</c:v>
                </c:pt>
                <c:pt idx="888" formatCode="&quot;$&quot;#,##0.00">
                  <c:v>-154.49980675978361</c:v>
                </c:pt>
                <c:pt idx="889" formatCode="&quot;$&quot;#,##0.00">
                  <c:v>-234.51914724860566</c:v>
                </c:pt>
                <c:pt idx="890" formatCode="&quot;$&quot;#,##0.00">
                  <c:v>-148.80584423870559</c:v>
                </c:pt>
                <c:pt idx="891" formatCode="&quot;$&quot;#,##0.00">
                  <c:v>370.52314815199804</c:v>
                </c:pt>
                <c:pt idx="892" formatCode="&quot;$&quot;#,##0.00">
                  <c:v>171.28857000607746</c:v>
                </c:pt>
                <c:pt idx="893" formatCode="&quot;$&quot;#,##0.00">
                  <c:v>-27.090947405109127</c:v>
                </c:pt>
                <c:pt idx="894" formatCode="&quot;$&quot;#,##0.00">
                  <c:v>-161.97439790651981</c:v>
                </c:pt>
                <c:pt idx="895" formatCode="&quot;$&quot;#,##0.00">
                  <c:v>213.13599694124878</c:v>
                </c:pt>
                <c:pt idx="896" formatCode="&quot;$&quot;#,##0.00">
                  <c:v>284.9127472034308</c:v>
                </c:pt>
                <c:pt idx="897" formatCode="&quot;$&quot;#,##0.00">
                  <c:v>-152.8598862038904</c:v>
                </c:pt>
                <c:pt idx="898" formatCode="&quot;$&quot;#,##0.00">
                  <c:v>-232.87922669271248</c:v>
                </c:pt>
                <c:pt idx="899" formatCode="&quot;$&quot;#,##0.00">
                  <c:v>-147.16592368281241</c:v>
                </c:pt>
                <c:pt idx="900" formatCode="&quot;$&quot;#,##0.00">
                  <c:v>372.16306870789123</c:v>
                </c:pt>
                <c:pt idx="901" formatCode="&quot;$&quot;#,##0.00">
                  <c:v>172.92849056197065</c:v>
                </c:pt>
                <c:pt idx="902" formatCode="&quot;$&quot;#,##0.00">
                  <c:v>-25.451026849215935</c:v>
                </c:pt>
                <c:pt idx="903" formatCode="&quot;$&quot;#,##0.00">
                  <c:v>-160.33447735062663</c:v>
                </c:pt>
                <c:pt idx="904" formatCode="&quot;$&quot;#,##0.00">
                  <c:v>214.77591749714199</c:v>
                </c:pt>
                <c:pt idx="905" formatCode="&quot;$&quot;#,##0.00">
                  <c:v>286.55266775932398</c:v>
                </c:pt>
                <c:pt idx="906" formatCode="&quot;$&quot;#,##0.00">
                  <c:v>-151.21996564799721</c:v>
                </c:pt>
                <c:pt idx="907" formatCode="&quot;$&quot;#,##0.00">
                  <c:v>-231.23930613681929</c:v>
                </c:pt>
                <c:pt idx="908" formatCode="&quot;$&quot;#,##0.00">
                  <c:v>-145.52600312691919</c:v>
                </c:pt>
                <c:pt idx="909" formatCode="&quot;$&quot;#,##0.00">
                  <c:v>373.80298926378441</c:v>
                </c:pt>
                <c:pt idx="910" formatCode="&quot;$&quot;#,##0.00">
                  <c:v>174.56841111786386</c:v>
                </c:pt>
                <c:pt idx="911" formatCode="&quot;$&quot;#,##0.00">
                  <c:v>-23.811106293322744</c:v>
                </c:pt>
                <c:pt idx="912" formatCode="&quot;$&quot;#,##0.00">
                  <c:v>-158.69455679473344</c:v>
                </c:pt>
                <c:pt idx="913" formatCode="&quot;$&quot;#,##0.00">
                  <c:v>216.41583805303517</c:v>
                </c:pt>
                <c:pt idx="914" formatCode="&quot;$&quot;#,##0.00">
                  <c:v>288.19258831521722</c:v>
                </c:pt>
                <c:pt idx="915" formatCode="&quot;$&quot;#,##0.00">
                  <c:v>-149.580045092104</c:v>
                </c:pt>
                <c:pt idx="916" formatCode="&quot;$&quot;#,##0.00">
                  <c:v>-229.59938558092608</c:v>
                </c:pt>
                <c:pt idx="917" formatCode="&quot;$&quot;#,##0.00">
                  <c:v>-143.88608257102601</c:v>
                </c:pt>
                <c:pt idx="918" formatCode="&quot;$&quot;#,##0.00">
                  <c:v>375.4429098196776</c:v>
                </c:pt>
                <c:pt idx="919" formatCode="&quot;$&quot;#,##0.00">
                  <c:v>176.20833167375704</c:v>
                </c:pt>
                <c:pt idx="920" formatCode="&quot;$&quot;#,##0.00">
                  <c:v>-22.171185737429546</c:v>
                </c:pt>
                <c:pt idx="921" formatCode="&quot;$&quot;#,##0.00">
                  <c:v>-157.05463623884026</c:v>
                </c:pt>
                <c:pt idx="922" formatCode="&quot;$&quot;#,##0.00">
                  <c:v>218.05575860892839</c:v>
                </c:pt>
                <c:pt idx="923" formatCode="&quot;$&quot;#,##0.00">
                  <c:v>289.83250887111041</c:v>
                </c:pt>
                <c:pt idx="924" formatCode="&quot;$&quot;#,##0.00">
                  <c:v>-147.94012453621082</c:v>
                </c:pt>
                <c:pt idx="925" formatCode="&quot;$&quot;#,##0.00">
                  <c:v>-227.9594650250329</c:v>
                </c:pt>
                <c:pt idx="926" formatCode="&quot;$&quot;#,##0.00">
                  <c:v>-142.24616201513282</c:v>
                </c:pt>
                <c:pt idx="927" formatCode="&quot;$&quot;#,##0.00">
                  <c:v>377.08283037557078</c:v>
                </c:pt>
                <c:pt idx="928" formatCode="&quot;$&quot;#,##0.00">
                  <c:v>177.84825222965026</c:v>
                </c:pt>
                <c:pt idx="929" formatCode="&quot;$&quot;#,##0.00">
                  <c:v>-20.531265181536355</c:v>
                </c:pt>
                <c:pt idx="930" formatCode="&quot;$&quot;#,##0.00">
                  <c:v>-155.41471568294705</c:v>
                </c:pt>
                <c:pt idx="931" formatCode="&quot;$&quot;#,##0.00">
                  <c:v>219.69567916482157</c:v>
                </c:pt>
                <c:pt idx="932" formatCode="&quot;$&quot;#,##0.00">
                  <c:v>291.47242942700359</c:v>
                </c:pt>
                <c:pt idx="933" formatCode="&quot;$&quot;#,##0.00">
                  <c:v>-146.30020398031763</c:v>
                </c:pt>
                <c:pt idx="934" formatCode="&quot;$&quot;#,##0.00">
                  <c:v>-226.31954446913971</c:v>
                </c:pt>
                <c:pt idx="935" formatCode="&quot;$&quot;#,##0.00">
                  <c:v>-140.60624145923964</c:v>
                </c:pt>
                <c:pt idx="936" formatCode="&quot;$&quot;#,##0.00">
                  <c:v>378.72275093146396</c:v>
                </c:pt>
                <c:pt idx="937" formatCode="&quot;$&quot;#,##0.00">
                  <c:v>179.48817278554344</c:v>
                </c:pt>
                <c:pt idx="938" formatCode="&quot;$&quot;#,##0.00">
                  <c:v>-18.891344625643157</c:v>
                </c:pt>
                <c:pt idx="939" formatCode="&quot;$&quot;#,##0.00">
                  <c:v>-153.77479512705386</c:v>
                </c:pt>
                <c:pt idx="940" formatCode="&quot;$&quot;#,##0.00">
                  <c:v>221.33559972071475</c:v>
                </c:pt>
                <c:pt idx="941" formatCode="&quot;$&quot;#,##0.00">
                  <c:v>293.11234998289677</c:v>
                </c:pt>
                <c:pt idx="942" formatCode="&quot;$&quot;#,##0.00">
                  <c:v>-144.66028342442445</c:v>
                </c:pt>
                <c:pt idx="943" formatCode="&quot;$&quot;#,##0.00">
                  <c:v>-224.67962391324653</c:v>
                </c:pt>
                <c:pt idx="944" formatCode="&quot;$&quot;#,##0.00">
                  <c:v>-138.96632090334643</c:v>
                </c:pt>
                <c:pt idx="945" formatCode="&quot;$&quot;#,##0.00">
                  <c:v>380.36267148735715</c:v>
                </c:pt>
                <c:pt idx="946" formatCode="&quot;$&quot;#,##0.00">
                  <c:v>181.12809334143662</c:v>
                </c:pt>
                <c:pt idx="947" formatCode="&quot;$&quot;#,##0.00">
                  <c:v>-17.251424069749966</c:v>
                </c:pt>
                <c:pt idx="948" formatCode="&quot;$&quot;#,##0.00">
                  <c:v>-152.13487457116068</c:v>
                </c:pt>
                <c:pt idx="949" formatCode="&quot;$&quot;#,##0.00">
                  <c:v>222.97552027660794</c:v>
                </c:pt>
                <c:pt idx="950" formatCode="&quot;$&quot;#,##0.00">
                  <c:v>294.75227053878996</c:v>
                </c:pt>
                <c:pt idx="951" formatCode="&quot;$&quot;#,##0.00">
                  <c:v>-143.02036286853124</c:v>
                </c:pt>
                <c:pt idx="952" formatCode="&quot;$&quot;#,##0.00">
                  <c:v>-223.03970335735332</c:v>
                </c:pt>
                <c:pt idx="953" formatCode="&quot;$&quot;#,##0.00">
                  <c:v>-137.32640034745324</c:v>
                </c:pt>
                <c:pt idx="954" formatCode="&quot;$&quot;#,##0.00">
                  <c:v>382.00259204325039</c:v>
                </c:pt>
                <c:pt idx="955" formatCode="&quot;$&quot;#,##0.00">
                  <c:v>182.76801389732981</c:v>
                </c:pt>
                <c:pt idx="956" formatCode="&quot;$&quot;#,##0.00">
                  <c:v>-15.611503513856775</c:v>
                </c:pt>
                <c:pt idx="957" formatCode="&quot;$&quot;#,##0.00">
                  <c:v>-150.49495401526747</c:v>
                </c:pt>
                <c:pt idx="958" formatCode="&quot;$&quot;#,##0.00">
                  <c:v>224.61544083250115</c:v>
                </c:pt>
                <c:pt idx="959" formatCode="&quot;$&quot;#,##0.00">
                  <c:v>296.3921910946832</c:v>
                </c:pt>
                <c:pt idx="960" formatCode="&quot;$&quot;#,##0.00">
                  <c:v>-141.38044231263805</c:v>
                </c:pt>
                <c:pt idx="961" formatCode="&quot;$&quot;#,##0.00">
                  <c:v>-221.39978280146013</c:v>
                </c:pt>
                <c:pt idx="962" formatCode="&quot;$&quot;#,##0.00">
                  <c:v>-135.68647979156003</c:v>
                </c:pt>
                <c:pt idx="963" formatCode="&quot;$&quot;#,##0.00">
                  <c:v>383.64251259914357</c:v>
                </c:pt>
                <c:pt idx="964" formatCode="&quot;$&quot;#,##0.00">
                  <c:v>184.40793445322302</c:v>
                </c:pt>
                <c:pt idx="965" formatCode="&quot;$&quot;#,##0.00">
                  <c:v>-13.971582957963577</c:v>
                </c:pt>
                <c:pt idx="966" formatCode="&quot;$&quot;#,##0.00">
                  <c:v>-148.85503345937428</c:v>
                </c:pt>
                <c:pt idx="967" formatCode="&quot;$&quot;#,##0.00">
                  <c:v>226.25536138839433</c:v>
                </c:pt>
                <c:pt idx="968" formatCode="&quot;$&quot;#,##0.00">
                  <c:v>298.03211165057638</c:v>
                </c:pt>
                <c:pt idx="969" formatCode="&quot;$&quot;#,##0.00">
                  <c:v>-139.74052175674484</c:v>
                </c:pt>
                <c:pt idx="970" formatCode="&quot;$&quot;#,##0.00">
                  <c:v>-219.75986224556692</c:v>
                </c:pt>
                <c:pt idx="971" formatCode="&quot;$&quot;#,##0.00">
                  <c:v>-134.04655923566685</c:v>
                </c:pt>
                <c:pt idx="972" formatCode="&quot;$&quot;#,##0.00">
                  <c:v>385.28243315503676</c:v>
                </c:pt>
                <c:pt idx="973" formatCode="&quot;$&quot;#,##0.00">
                  <c:v>186.0478550091162</c:v>
                </c:pt>
                <c:pt idx="974" formatCode="&quot;$&quot;#,##0.00">
                  <c:v>-12.331662402070386</c:v>
                </c:pt>
                <c:pt idx="975" formatCode="&quot;$&quot;#,##0.00">
                  <c:v>-147.2151129034811</c:v>
                </c:pt>
                <c:pt idx="976" formatCode="&quot;$&quot;#,##0.00">
                  <c:v>227.89528194428755</c:v>
                </c:pt>
                <c:pt idx="977" formatCode="&quot;$&quot;#,##0.00">
                  <c:v>299.67203220646957</c:v>
                </c:pt>
                <c:pt idx="978" formatCode="&quot;$&quot;#,##0.00">
                  <c:v>-138.10060120085166</c:v>
                </c:pt>
                <c:pt idx="979" formatCode="&quot;$&quot;#,##0.00">
                  <c:v>-218.11994168967374</c:v>
                </c:pt>
                <c:pt idx="980" formatCode="&quot;$&quot;#,##0.00">
                  <c:v>-132.40663867977366</c:v>
                </c:pt>
                <c:pt idx="981" formatCode="&quot;$&quot;#,##0.00">
                  <c:v>386.92235371092994</c:v>
                </c:pt>
                <c:pt idx="982" formatCode="&quot;$&quot;#,##0.00">
                  <c:v>187.68777556500942</c:v>
                </c:pt>
                <c:pt idx="983" formatCode="&quot;$&quot;#,##0.00">
                  <c:v>-10.691741846177194</c:v>
                </c:pt>
                <c:pt idx="984" formatCode="&quot;$&quot;#,##0.00">
                  <c:v>-145.57519234758789</c:v>
                </c:pt>
                <c:pt idx="985" formatCode="&quot;$&quot;#,##0.00">
                  <c:v>229.53520250018073</c:v>
                </c:pt>
                <c:pt idx="986" formatCode="&quot;$&quot;#,##0.00">
                  <c:v>301.31195276236275</c:v>
                </c:pt>
                <c:pt idx="987" formatCode="&quot;$&quot;#,##0.00">
                  <c:v>-136.46068064495847</c:v>
                </c:pt>
                <c:pt idx="988" formatCode="&quot;$&quot;#,##0.00">
                  <c:v>-216.48002113378055</c:v>
                </c:pt>
                <c:pt idx="989" formatCode="&quot;$&quot;#,##0.00">
                  <c:v>-130.76671812388048</c:v>
                </c:pt>
                <c:pt idx="990" formatCode="&quot;$&quot;#,##0.00">
                  <c:v>388.56227426682312</c:v>
                </c:pt>
                <c:pt idx="991" formatCode="&quot;$&quot;#,##0.00">
                  <c:v>189.3276961209026</c:v>
                </c:pt>
                <c:pt idx="992" formatCode="&quot;$&quot;#,##0.00">
                  <c:v>-9.0518212902839963</c:v>
                </c:pt>
                <c:pt idx="993" formatCode="&quot;$&quot;#,##0.00">
                  <c:v>-143.9352717916947</c:v>
                </c:pt>
                <c:pt idx="994" formatCode="&quot;$&quot;#,##0.00">
                  <c:v>231.17512305607391</c:v>
                </c:pt>
                <c:pt idx="995" formatCode="&quot;$&quot;#,##0.00">
                  <c:v>302.95187331825593</c:v>
                </c:pt>
                <c:pt idx="996" formatCode="&quot;$&quot;#,##0.00">
                  <c:v>-134.82076008906529</c:v>
                </c:pt>
                <c:pt idx="997" formatCode="&quot;$&quot;#,##0.00">
                  <c:v>-214.84010057788734</c:v>
                </c:pt>
                <c:pt idx="998" formatCode="&quot;$&quot;#,##0.00">
                  <c:v>-129.12679756798727</c:v>
                </c:pt>
                <c:pt idx="999" formatCode="&quot;$&quot;#,##0.00">
                  <c:v>390.20219482271636</c:v>
                </c:pt>
                <c:pt idx="1000" formatCode="&quot;$&quot;#,##0.00">
                  <c:v>190.96761667679579</c:v>
                </c:pt>
                <c:pt idx="1001" formatCode="&quot;$&quot;#,##0.00">
                  <c:v>-7.4119007343908052</c:v>
                </c:pt>
                <c:pt idx="1002" formatCode="&quot;$&quot;#,##0.00">
                  <c:v>-142.29535123580149</c:v>
                </c:pt>
                <c:pt idx="1003" formatCode="&quot;$&quot;#,##0.00">
                  <c:v>232.8150436119671</c:v>
                </c:pt>
                <c:pt idx="1004" formatCode="&quot;$&quot;#,##0.00">
                  <c:v>304.59179387414912</c:v>
                </c:pt>
                <c:pt idx="1005" formatCode="&quot;$&quot;#,##0.00">
                  <c:v>-133.18083953317208</c:v>
                </c:pt>
                <c:pt idx="1006" formatCode="&quot;$&quot;#,##0.00">
                  <c:v>-213.20018002199416</c:v>
                </c:pt>
                <c:pt idx="1007" formatCode="&quot;$&quot;#,##0.00">
                  <c:v>-127.48687701209408</c:v>
                </c:pt>
                <c:pt idx="1008" formatCode="&quot;$&quot;#,##0.00">
                  <c:v>391.84211537860955</c:v>
                </c:pt>
                <c:pt idx="1009" formatCode="&quot;$&quot;#,##0.00">
                  <c:v>192.60753723268897</c:v>
                </c:pt>
                <c:pt idx="1010" formatCode="&quot;$&quot;#,##0.00">
                  <c:v>-5.7719801784976141</c:v>
                </c:pt>
                <c:pt idx="1011" formatCode="&quot;$&quot;#,##0.00">
                  <c:v>-140.65543067990831</c:v>
                </c:pt>
                <c:pt idx="1012" formatCode="&quot;$&quot;#,##0.00">
                  <c:v>234.45496416786031</c:v>
                </c:pt>
                <c:pt idx="1013" formatCode="&quot;$&quot;#,##0.00">
                  <c:v>306.2317144300423</c:v>
                </c:pt>
                <c:pt idx="1014" formatCode="&quot;$&quot;#,##0.00">
                  <c:v>-131.54091897727889</c:v>
                </c:pt>
                <c:pt idx="1015" formatCode="&quot;$&quot;#,##0.00">
                  <c:v>-211.56025946610097</c:v>
                </c:pt>
                <c:pt idx="1016" formatCode="&quot;$&quot;#,##0.00">
                  <c:v>-125.84695645620089</c:v>
                </c:pt>
                <c:pt idx="1017" formatCode="&quot;$&quot;#,##0.00">
                  <c:v>393.48203593450273</c:v>
                </c:pt>
                <c:pt idx="1018" formatCode="&quot;$&quot;#,##0.00">
                  <c:v>194.24745778858218</c:v>
                </c:pt>
                <c:pt idx="1019" formatCode="&quot;$&quot;#,##0.00">
                  <c:v>-4.1320596226044159</c:v>
                </c:pt>
                <c:pt idx="1020" formatCode="&quot;$&quot;#,##0.00">
                  <c:v>-139.01551012401512</c:v>
                </c:pt>
                <c:pt idx="1021" formatCode="&quot;$&quot;#,##0.00">
                  <c:v>236.09488472375349</c:v>
                </c:pt>
                <c:pt idx="1022" formatCode="&quot;$&quot;#,##0.00">
                  <c:v>307.87163498593554</c:v>
                </c:pt>
                <c:pt idx="1023" formatCode="&quot;$&quot;#,##0.00">
                  <c:v>-129.90099842138568</c:v>
                </c:pt>
                <c:pt idx="1024" formatCode="&quot;$&quot;#,##0.00">
                  <c:v>-209.92033891020776</c:v>
                </c:pt>
                <c:pt idx="1025" formatCode="&quot;$&quot;#,##0.00">
                  <c:v>-124.20703590030769</c:v>
                </c:pt>
                <c:pt idx="1026" formatCode="&quot;$&quot;#,##0.00">
                  <c:v>395.12195649039592</c:v>
                </c:pt>
                <c:pt idx="1027" formatCode="&quot;$&quot;#,##0.00">
                  <c:v>195.88737834447537</c:v>
                </c:pt>
                <c:pt idx="1028" formatCode="&quot;$&quot;#,##0.00">
                  <c:v>-2.4921390667112249</c:v>
                </c:pt>
                <c:pt idx="1029" formatCode="&quot;$&quot;#,##0.00">
                  <c:v>-137.37558956812194</c:v>
                </c:pt>
                <c:pt idx="1030" formatCode="&quot;$&quot;#,##0.00">
                  <c:v>237.73480527964671</c:v>
                </c:pt>
                <c:pt idx="1031" formatCode="&quot;$&quot;#,##0.00">
                  <c:v>309.51155554182873</c:v>
                </c:pt>
                <c:pt idx="1032" formatCode="&quot;$&quot;#,##0.00">
                  <c:v>-128.2610778654925</c:v>
                </c:pt>
                <c:pt idx="1033" formatCode="&quot;$&quot;#,##0.00">
                  <c:v>-208.28041835431458</c:v>
                </c:pt>
                <c:pt idx="1034" formatCode="&quot;$&quot;#,##0.00">
                  <c:v>-122.5671153444145</c:v>
                </c:pt>
                <c:pt idx="1035" formatCode="&quot;$&quot;#,##0.00">
                  <c:v>396.7618770462891</c:v>
                </c:pt>
                <c:pt idx="1036" formatCode="&quot;$&quot;#,##0.00">
                  <c:v>197.52729890036858</c:v>
                </c:pt>
                <c:pt idx="1037" formatCode="&quot;$&quot;#,##0.00">
                  <c:v>-0.85221851081803379</c:v>
                </c:pt>
                <c:pt idx="1038" formatCode="&quot;$&quot;#,##0.00">
                  <c:v>-135.73566901222873</c:v>
                </c:pt>
                <c:pt idx="1039" formatCode="&quot;$&quot;#,##0.00">
                  <c:v>239.37472583553989</c:v>
                </c:pt>
                <c:pt idx="1040" formatCode="&quot;$&quot;#,##0.00">
                  <c:v>311.15147609772191</c:v>
                </c:pt>
                <c:pt idx="1041" formatCode="&quot;$&quot;#,##0.00">
                  <c:v>-126.62115730959931</c:v>
                </c:pt>
                <c:pt idx="1042" formatCode="&quot;$&quot;#,##0.00">
                  <c:v>-206.64049779842139</c:v>
                </c:pt>
                <c:pt idx="1043" formatCode="&quot;$&quot;#,##0.00">
                  <c:v>-120.92719478852131</c:v>
                </c:pt>
                <c:pt idx="1044" formatCode="&quot;$&quot;#,##0.00">
                  <c:v>398.40179760218228</c:v>
                </c:pt>
                <c:pt idx="1045" formatCode="&quot;$&quot;#,##0.00">
                  <c:v>199.16721945626176</c:v>
                </c:pt>
                <c:pt idx="1046" formatCode="&quot;$&quot;#,##0.00">
                  <c:v>0.78770204507516439</c:v>
                </c:pt>
                <c:pt idx="1047" formatCode="&quot;$&quot;#,##0.00">
                  <c:v>-134.09574845633554</c:v>
                </c:pt>
                <c:pt idx="1048" formatCode="&quot;$&quot;#,##0.00">
                  <c:v>241.01464639143308</c:v>
                </c:pt>
                <c:pt idx="1049" formatCode="&quot;$&quot;#,##0.00">
                  <c:v>312.7913966536151</c:v>
                </c:pt>
                <c:pt idx="1050" formatCode="&quot;$&quot;#,##0.00">
                  <c:v>-124.98123675370611</c:v>
                </c:pt>
                <c:pt idx="1051" formatCode="&quot;$&quot;#,##0.00">
                  <c:v>-205.00057724252818</c:v>
                </c:pt>
                <c:pt idx="1052" formatCode="&quot;$&quot;#,##0.00">
                  <c:v>-119.28727423262811</c:v>
                </c:pt>
                <c:pt idx="1053" formatCode="&quot;$&quot;#,##0.00">
                  <c:v>400.04171815807547</c:v>
                </c:pt>
                <c:pt idx="1054" formatCode="&quot;$&quot;#,##0.00">
                  <c:v>200.80714001215495</c:v>
                </c:pt>
                <c:pt idx="1055" formatCode="&quot;$&quot;#,##0.00">
                  <c:v>2.4276226009683626</c:v>
                </c:pt>
                <c:pt idx="1056" formatCode="&quot;$&quot;#,##0.00">
                  <c:v>-132.45582790044233</c:v>
                </c:pt>
                <c:pt idx="1057" formatCode="&quot;$&quot;#,##0.00">
                  <c:v>242.65456694732626</c:v>
                </c:pt>
                <c:pt idx="1058" formatCode="&quot;$&quot;#,##0.00">
                  <c:v>314.43131720950828</c:v>
                </c:pt>
                <c:pt idx="1059" formatCode="&quot;$&quot;#,##0.00">
                  <c:v>-123.34131619781292</c:v>
                </c:pt>
                <c:pt idx="1060" formatCode="&quot;$&quot;#,##0.00">
                  <c:v>-203.360656686635</c:v>
                </c:pt>
                <c:pt idx="1061" formatCode="&quot;$&quot;#,##0.00">
                  <c:v>-117.64735367673491</c:v>
                </c:pt>
                <c:pt idx="1062" formatCode="&quot;$&quot;#,##0.00">
                  <c:v>401.68163871396871</c:v>
                </c:pt>
                <c:pt idx="1063" formatCode="&quot;$&quot;#,##0.00">
                  <c:v>202.44706056804813</c:v>
                </c:pt>
                <c:pt idx="1064" formatCode="&quot;$&quot;#,##0.00">
                  <c:v>4.0675431568615465</c:v>
                </c:pt>
                <c:pt idx="1065" formatCode="&quot;$&quot;#,##0.00">
                  <c:v>-130.81590734454915</c:v>
                </c:pt>
                <c:pt idx="1066" formatCode="&quot;$&quot;#,##0.00">
                  <c:v>244.29448750321947</c:v>
                </c:pt>
                <c:pt idx="1067" formatCode="&quot;$&quot;#,##0.00">
                  <c:v>316.07123776540152</c:v>
                </c:pt>
                <c:pt idx="1068" formatCode="&quot;$&quot;#,##0.00">
                  <c:v>-121.70139564191972</c:v>
                </c:pt>
                <c:pt idx="1069" formatCode="&quot;$&quot;#,##0.00">
                  <c:v>-201.72073613074178</c:v>
                </c:pt>
                <c:pt idx="1070" formatCode="&quot;$&quot;#,##0.00">
                  <c:v>-116.00743312084172</c:v>
                </c:pt>
                <c:pt idx="1071" formatCode="&quot;$&quot;#,##0.00">
                  <c:v>403.32155926986189</c:v>
                </c:pt>
                <c:pt idx="1072" formatCode="&quot;$&quot;#,##0.00">
                  <c:v>204.08698112394134</c:v>
                </c:pt>
                <c:pt idx="1073" formatCode="&quot;$&quot;#,##0.00">
                  <c:v>5.7074637127547447</c:v>
                </c:pt>
                <c:pt idx="1074" formatCode="&quot;$&quot;#,##0.00">
                  <c:v>-129.17598678865596</c:v>
                </c:pt>
                <c:pt idx="1075" formatCode="&quot;$&quot;#,##0.00">
                  <c:v>245.93440805911268</c:v>
                </c:pt>
                <c:pt idx="1076" formatCode="&quot;$&quot;#,##0.00">
                  <c:v>317.7111583212947</c:v>
                </c:pt>
                <c:pt idx="1077" formatCode="&quot;$&quot;#,##0.00">
                  <c:v>-120.06147508602653</c:v>
                </c:pt>
                <c:pt idx="1078" formatCode="&quot;$&quot;#,##0.00">
                  <c:v>-200.0808155748486</c:v>
                </c:pt>
                <c:pt idx="1079" formatCode="&quot;$&quot;#,##0.00">
                  <c:v>-114.36751256494853</c:v>
                </c:pt>
                <c:pt idx="1080" formatCode="&quot;$&quot;#,##0.00">
                  <c:v>404.96147982575508</c:v>
                </c:pt>
                <c:pt idx="1081" formatCode="&quot;$&quot;#,##0.00">
                  <c:v>205.72690167983453</c:v>
                </c:pt>
                <c:pt idx="1082" formatCode="&quot;$&quot;#,##0.00">
                  <c:v>7.3473842686479287</c:v>
                </c:pt>
                <c:pt idx="1083" formatCode="&quot;$&quot;#,##0.00">
                  <c:v>-127.53606623276276</c:v>
                </c:pt>
                <c:pt idx="1084" formatCode="&quot;$&quot;#,##0.00">
                  <c:v>247.57432861500587</c:v>
                </c:pt>
                <c:pt idx="1085" formatCode="&quot;$&quot;#,##0.00">
                  <c:v>319.35107887718789</c:v>
                </c:pt>
                <c:pt idx="1086" formatCode="&quot;$&quot;#,##0.00">
                  <c:v>-118.42155453013333</c:v>
                </c:pt>
                <c:pt idx="1087" formatCode="&quot;$&quot;#,##0.00">
                  <c:v>-198.44089501895542</c:v>
                </c:pt>
                <c:pt idx="1088" formatCode="&quot;$&quot;#,##0.00">
                  <c:v>-112.72759200905534</c:v>
                </c:pt>
                <c:pt idx="1089" formatCode="&quot;$&quot;#,##0.00">
                  <c:v>406.60140038164826</c:v>
                </c:pt>
                <c:pt idx="1090" formatCode="&quot;$&quot;#,##0.00">
                  <c:v>207.36682223572774</c:v>
                </c:pt>
                <c:pt idx="1091" formatCode="&quot;$&quot;#,##0.00">
                  <c:v>8.9873048245411269</c:v>
                </c:pt>
                <c:pt idx="1092" formatCode="&quot;$&quot;#,##0.00">
                  <c:v>-125.89614567686958</c:v>
                </c:pt>
                <c:pt idx="1093" formatCode="&quot;$&quot;#,##0.00">
                  <c:v>249.21424917089905</c:v>
                </c:pt>
                <c:pt idx="1094" formatCode="&quot;$&quot;#,##0.00">
                  <c:v>320.99099943308107</c:v>
                </c:pt>
                <c:pt idx="1095" formatCode="&quot;$&quot;#,##0.00">
                  <c:v>-116.78163397424015</c:v>
                </c:pt>
                <c:pt idx="1096" formatCode="&quot;$&quot;#,##0.00">
                  <c:v>-196.80097446306223</c:v>
                </c:pt>
                <c:pt idx="1097" formatCode="&quot;$&quot;#,##0.00">
                  <c:v>-111.08767145316214</c:v>
                </c:pt>
                <c:pt idx="1098" formatCode="&quot;$&quot;#,##0.00">
                  <c:v>408.24132093754145</c:v>
                </c:pt>
                <c:pt idx="1099" formatCode="&quot;$&quot;#,##0.00">
                  <c:v>209.00674279162092</c:v>
                </c:pt>
                <c:pt idx="1100" formatCode="&quot;$&quot;#,##0.00">
                  <c:v>10.627225380434325</c:v>
                </c:pt>
                <c:pt idx="1101" formatCode="&quot;$&quot;#,##0.00">
                  <c:v>-124.25622512097638</c:v>
                </c:pt>
                <c:pt idx="1102" formatCode="&quot;$&quot;#,##0.00">
                  <c:v>250.85416972679224</c:v>
                </c:pt>
                <c:pt idx="1103" formatCode="&quot;$&quot;#,##0.00">
                  <c:v>322.63091998897426</c:v>
                </c:pt>
                <c:pt idx="1104" formatCode="&quot;$&quot;#,##0.00">
                  <c:v>-115.14171341834695</c:v>
                </c:pt>
                <c:pt idx="1105" formatCode="&quot;$&quot;#,##0.00">
                  <c:v>-195.16105390716905</c:v>
                </c:pt>
                <c:pt idx="1106" formatCode="&quot;$&quot;#,##0.00">
                  <c:v>-109.44775089726895</c:v>
                </c:pt>
                <c:pt idx="1107" formatCode="&quot;$&quot;#,##0.00">
                  <c:v>409.88124149343469</c:v>
                </c:pt>
                <c:pt idx="1108" formatCode="&quot;$&quot;#,##0.00">
                  <c:v>210.64666334751411</c:v>
                </c:pt>
                <c:pt idx="1109" formatCode="&quot;$&quot;#,##0.00">
                  <c:v>12.267145936327523</c:v>
                </c:pt>
                <c:pt idx="1110" formatCode="&quot;$&quot;#,##0.00">
                  <c:v>-122.61630456508318</c:v>
                </c:pt>
                <c:pt idx="1111" formatCode="&quot;$&quot;#,##0.00">
                  <c:v>252.49409028268542</c:v>
                </c:pt>
                <c:pt idx="1112" formatCode="&quot;$&quot;#,##0.00">
                  <c:v>324.27084054486744</c:v>
                </c:pt>
                <c:pt idx="1113" formatCode="&quot;$&quot;#,##0.00">
                  <c:v>-113.50179286245375</c:v>
                </c:pt>
                <c:pt idx="1114" formatCode="&quot;$&quot;#,##0.00">
                  <c:v>-193.52113335127584</c:v>
                </c:pt>
                <c:pt idx="1115" formatCode="&quot;$&quot;#,##0.00">
                  <c:v>-107.80783034137576</c:v>
                </c:pt>
                <c:pt idx="1116" formatCode="&quot;$&quot;#,##0.00">
                  <c:v>411.52116204932787</c:v>
                </c:pt>
                <c:pt idx="1117" formatCode="&quot;$&quot;#,##0.00">
                  <c:v>212.28658390340729</c:v>
                </c:pt>
                <c:pt idx="1118" formatCode="&quot;$&quot;#,##0.00">
                  <c:v>13.907066492220707</c:v>
                </c:pt>
                <c:pt idx="1119" formatCode="&quot;$&quot;#,##0.00">
                  <c:v>-120.97638400919</c:v>
                </c:pt>
                <c:pt idx="1120" formatCode="&quot;$&quot;#,##0.00">
                  <c:v>254.13401083857863</c:v>
                </c:pt>
                <c:pt idx="1121" formatCode="&quot;$&quot;#,##0.00">
                  <c:v>325.91076110076062</c:v>
                </c:pt>
                <c:pt idx="1122" formatCode="&quot;$&quot;#,##0.00">
                  <c:v>-111.86187230656057</c:v>
                </c:pt>
                <c:pt idx="1123" formatCode="&quot;$&quot;#,##0.00">
                  <c:v>-191.88121279538262</c:v>
                </c:pt>
                <c:pt idx="1124" formatCode="&quot;$&quot;#,##0.00">
                  <c:v>-106.16790978548256</c:v>
                </c:pt>
                <c:pt idx="1125" formatCode="&quot;$&quot;#,##0.00">
                  <c:v>413.16108260522105</c:v>
                </c:pt>
                <c:pt idx="1126" formatCode="&quot;$&quot;#,##0.00">
                  <c:v>213.9265044593005</c:v>
                </c:pt>
                <c:pt idx="1127" formatCode="&quot;$&quot;#,##0.00">
                  <c:v>15.546987048113905</c:v>
                </c:pt>
                <c:pt idx="1128" formatCode="&quot;$&quot;#,##0.00">
                  <c:v>-119.3364634532968</c:v>
                </c:pt>
                <c:pt idx="1129" formatCode="&quot;$&quot;#,##0.00">
                  <c:v>255.77393139447182</c:v>
                </c:pt>
                <c:pt idx="1130" formatCode="&quot;$&quot;#,##0.00">
                  <c:v>327.55068165665386</c:v>
                </c:pt>
                <c:pt idx="1131" formatCode="&quot;$&quot;#,##0.00">
                  <c:v>-110.22195175066737</c:v>
                </c:pt>
                <c:pt idx="1132" formatCode="&quot;$&quot;#,##0.00">
                  <c:v>-190.24129223948944</c:v>
                </c:pt>
                <c:pt idx="1133" formatCode="&quot;$&quot;#,##0.00">
                  <c:v>-104.52798922958937</c:v>
                </c:pt>
                <c:pt idx="1134" formatCode="&quot;$&quot;#,##0.00">
                  <c:v>414.80100316111424</c:v>
                </c:pt>
                <c:pt idx="1135" formatCode="&quot;$&quot;#,##0.00">
                  <c:v>215.56642501519369</c:v>
                </c:pt>
                <c:pt idx="1136" formatCode="&quot;$&quot;#,##0.00">
                  <c:v>17.186907604007104</c:v>
                </c:pt>
                <c:pt idx="1137" formatCode="&quot;$&quot;#,##0.00">
                  <c:v>-117.6965428974036</c:v>
                </c:pt>
                <c:pt idx="1138" formatCode="&quot;$&quot;#,##0.00">
                  <c:v>257.41385195036503</c:v>
                </c:pt>
                <c:pt idx="1139" formatCode="&quot;$&quot;#,##0.00">
                  <c:v>329.19060221254705</c:v>
                </c:pt>
                <c:pt idx="1140" formatCode="&quot;$&quot;#,##0.00">
                  <c:v>-108.58203119477417</c:v>
                </c:pt>
                <c:pt idx="1141" formatCode="&quot;$&quot;#,##0.00">
                  <c:v>-188.60137168359626</c:v>
                </c:pt>
                <c:pt idx="1142" formatCode="&quot;$&quot;#,##0.00">
                  <c:v>-102.88806867369618</c:v>
                </c:pt>
                <c:pt idx="1143" formatCode="&quot;$&quot;#,##0.00">
                  <c:v>416.44092371700742</c:v>
                </c:pt>
                <c:pt idx="1144" formatCode="&quot;$&quot;#,##0.00">
                  <c:v>217.2063455710869</c:v>
                </c:pt>
                <c:pt idx="1145" formatCode="&quot;$&quot;#,##0.00">
                  <c:v>18.826828159900288</c:v>
                </c:pt>
                <c:pt idx="1146" formatCode="&quot;$&quot;#,##0.00">
                  <c:v>-116.0566223415104</c:v>
                </c:pt>
                <c:pt idx="1147" formatCode="&quot;$&quot;#,##0.00">
                  <c:v>259.05377250625821</c:v>
                </c:pt>
                <c:pt idx="1148" formatCode="&quot;$&quot;#,##0.00">
                  <c:v>330.83052276844023</c:v>
                </c:pt>
                <c:pt idx="1149" formatCode="&quot;$&quot;#,##0.00">
                  <c:v>-106.94211063888099</c:v>
                </c:pt>
                <c:pt idx="1150" formatCode="&quot;$&quot;#,##0.00">
                  <c:v>-186.96145112770307</c:v>
                </c:pt>
                <c:pt idx="1151" formatCode="&quot;$&quot;#,##0.00">
                  <c:v>-101.24814811780298</c:v>
                </c:pt>
                <c:pt idx="1152" formatCode="&quot;$&quot;#,##0.00">
                  <c:v>418.08084427290061</c:v>
                </c:pt>
                <c:pt idx="1153" formatCode="&quot;$&quot;#,##0.00">
                  <c:v>218.84626612698008</c:v>
                </c:pt>
                <c:pt idx="1154" formatCode="&quot;$&quot;#,##0.00">
                  <c:v>20.466748715793486</c:v>
                </c:pt>
                <c:pt idx="1155" formatCode="&quot;$&quot;#,##0.00">
                  <c:v>-114.41670178561722</c:v>
                </c:pt>
                <c:pt idx="1156" formatCode="&quot;$&quot;#,##0.00">
                  <c:v>260.6936930621514</c:v>
                </c:pt>
                <c:pt idx="1157" formatCode="&quot;$&quot;#,##0.00">
                  <c:v>332.47044332433342</c:v>
                </c:pt>
                <c:pt idx="1158" formatCode="&quot;$&quot;#,##0.00">
                  <c:v>-105.30219008298779</c:v>
                </c:pt>
                <c:pt idx="1159" formatCode="&quot;$&quot;#,##0.00">
                  <c:v>-185.32153057180989</c:v>
                </c:pt>
                <c:pt idx="1160" formatCode="&quot;$&quot;#,##0.00">
                  <c:v>-99.608227561909786</c:v>
                </c:pt>
                <c:pt idx="1161" formatCode="&quot;$&quot;#,##0.00">
                  <c:v>419.72076482879379</c:v>
                </c:pt>
                <c:pt idx="1162" formatCode="&quot;$&quot;#,##0.00">
                  <c:v>220.48618668287327</c:v>
                </c:pt>
                <c:pt idx="1163" formatCode="&quot;$&quot;#,##0.00">
                  <c:v>22.106669271686684</c:v>
                </c:pt>
                <c:pt idx="1164" formatCode="&quot;$&quot;#,##0.00">
                  <c:v>-112.77678122972402</c:v>
                </c:pt>
                <c:pt idx="1165" formatCode="&quot;$&quot;#,##0.00">
                  <c:v>262.33361361804458</c:v>
                </c:pt>
                <c:pt idx="1166" formatCode="&quot;$&quot;#,##0.00">
                  <c:v>334.1103638802266</c:v>
                </c:pt>
                <c:pt idx="1167" formatCode="&quot;$&quot;#,##0.00">
                  <c:v>-103.66226952709459</c:v>
                </c:pt>
                <c:pt idx="1168" formatCode="&quot;$&quot;#,##0.00">
                  <c:v>-183.68161001591668</c:v>
                </c:pt>
                <c:pt idx="1169" formatCode="&quot;$&quot;#,##0.00">
                  <c:v>-97.968307006016602</c:v>
                </c:pt>
                <c:pt idx="1170" formatCode="&quot;$&quot;#,##0.00">
                  <c:v>421.36068538468703</c:v>
                </c:pt>
                <c:pt idx="1171" formatCode="&quot;$&quot;#,##0.00">
                  <c:v>222.12610723876645</c:v>
                </c:pt>
                <c:pt idx="1172" formatCode="&quot;$&quot;#,##0.00">
                  <c:v>23.746589827579868</c:v>
                </c:pt>
                <c:pt idx="1173" formatCode="&quot;$&quot;#,##0.00">
                  <c:v>-111.13686067383082</c:v>
                </c:pt>
                <c:pt idx="1174" formatCode="&quot;$&quot;#,##0.00">
                  <c:v>263.97353417393776</c:v>
                </c:pt>
                <c:pt idx="1175" formatCode="&quot;$&quot;#,##0.00">
                  <c:v>335.75028443611984</c:v>
                </c:pt>
                <c:pt idx="1176" formatCode="&quot;$&quot;#,##0.00">
                  <c:v>-102.02234897120141</c:v>
                </c:pt>
                <c:pt idx="1177" formatCode="&quot;$&quot;#,##0.00">
                  <c:v>-182.04168946002346</c:v>
                </c:pt>
                <c:pt idx="1178" formatCode="&quot;$&quot;#,##0.00">
                  <c:v>-96.328386450123404</c:v>
                </c:pt>
                <c:pt idx="1179" formatCode="&quot;$&quot;#,##0.00">
                  <c:v>423.00060594058021</c:v>
                </c:pt>
                <c:pt idx="1180" formatCode="&quot;$&quot;#,##0.00">
                  <c:v>223.76602779465966</c:v>
                </c:pt>
                <c:pt idx="1181" formatCode="&quot;$&quot;#,##0.00">
                  <c:v>25.386510383473066</c:v>
                </c:pt>
                <c:pt idx="1182" formatCode="&quot;$&quot;#,##0.00">
                  <c:v>-109.49694011793764</c:v>
                </c:pt>
                <c:pt idx="1183" formatCode="&quot;$&quot;#,##0.00">
                  <c:v>265.61345472983101</c:v>
                </c:pt>
                <c:pt idx="1184" formatCode="&quot;$&quot;#,##0.00">
                  <c:v>337.39020499201303</c:v>
                </c:pt>
                <c:pt idx="1185" formatCode="&quot;$&quot;#,##0.00">
                  <c:v>-100.38242841530821</c:v>
                </c:pt>
              </c:numCache>
            </c:numRef>
          </c:val>
          <c:smooth val="0"/>
          <c:extLst>
            <c:ext xmlns:c16="http://schemas.microsoft.com/office/drawing/2014/chart" uri="{C3380CC4-5D6E-409C-BE32-E72D297353CC}">
              <c16:uniqueId val="{00000001-82E5-41A9-8B06-8914E431B4D8}"/>
            </c:ext>
          </c:extLst>
        </c:ser>
        <c:ser>
          <c:idx val="2"/>
          <c:order val="2"/>
          <c:tx>
            <c:strRef>
              <c:f>'online forcast'!$D$1</c:f>
              <c:strCache>
                <c:ptCount val="1"/>
                <c:pt idx="0">
                  <c:v>Lower Confidence Bound(Sales)</c:v>
                </c:pt>
              </c:strCache>
            </c:strRef>
          </c:tx>
          <c:spPr>
            <a:ln w="12700" cap="rnd">
              <a:solidFill>
                <a:srgbClr val="ED7D31"/>
              </a:solidFill>
              <a:prstDash val="solid"/>
              <a:round/>
            </a:ln>
            <a:effectLst/>
          </c:spPr>
          <c:marker>
            <c:symbol val="none"/>
          </c:marker>
          <c:cat>
            <c:numRef>
              <c:f>'online forcast'!$A$2:$A$1187</c:f>
              <c:numCache>
                <c:formatCode>m/d/yyyy</c:formatCode>
                <c:ptCount val="118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pt idx="640">
                  <c:v>45567</c:v>
                </c:pt>
                <c:pt idx="641">
                  <c:v>45568</c:v>
                </c:pt>
                <c:pt idx="642">
                  <c:v>45569</c:v>
                </c:pt>
                <c:pt idx="643">
                  <c:v>45570</c:v>
                </c:pt>
                <c:pt idx="644">
                  <c:v>45571</c:v>
                </c:pt>
                <c:pt idx="645">
                  <c:v>45572</c:v>
                </c:pt>
                <c:pt idx="646">
                  <c:v>45573</c:v>
                </c:pt>
                <c:pt idx="647">
                  <c:v>45574</c:v>
                </c:pt>
                <c:pt idx="648">
                  <c:v>45575</c:v>
                </c:pt>
                <c:pt idx="649">
                  <c:v>45576</c:v>
                </c:pt>
                <c:pt idx="650">
                  <c:v>45577</c:v>
                </c:pt>
                <c:pt idx="651">
                  <c:v>45578</c:v>
                </c:pt>
                <c:pt idx="652">
                  <c:v>45579</c:v>
                </c:pt>
                <c:pt idx="653">
                  <c:v>45580</c:v>
                </c:pt>
                <c:pt idx="654">
                  <c:v>45581</c:v>
                </c:pt>
                <c:pt idx="655">
                  <c:v>45582</c:v>
                </c:pt>
                <c:pt idx="656">
                  <c:v>45583</c:v>
                </c:pt>
                <c:pt idx="657">
                  <c:v>45584</c:v>
                </c:pt>
                <c:pt idx="658">
                  <c:v>45585</c:v>
                </c:pt>
                <c:pt idx="659">
                  <c:v>45586</c:v>
                </c:pt>
                <c:pt idx="660">
                  <c:v>45587</c:v>
                </c:pt>
                <c:pt idx="661">
                  <c:v>45588</c:v>
                </c:pt>
                <c:pt idx="662">
                  <c:v>45589</c:v>
                </c:pt>
                <c:pt idx="663">
                  <c:v>45590</c:v>
                </c:pt>
                <c:pt idx="664">
                  <c:v>45591</c:v>
                </c:pt>
                <c:pt idx="665">
                  <c:v>45592</c:v>
                </c:pt>
                <c:pt idx="666">
                  <c:v>45593</c:v>
                </c:pt>
                <c:pt idx="667">
                  <c:v>45594</c:v>
                </c:pt>
                <c:pt idx="668">
                  <c:v>45595</c:v>
                </c:pt>
                <c:pt idx="669">
                  <c:v>45596</c:v>
                </c:pt>
                <c:pt idx="670">
                  <c:v>45597</c:v>
                </c:pt>
                <c:pt idx="671">
                  <c:v>45598</c:v>
                </c:pt>
                <c:pt idx="672">
                  <c:v>45599</c:v>
                </c:pt>
                <c:pt idx="673">
                  <c:v>45600</c:v>
                </c:pt>
                <c:pt idx="674">
                  <c:v>45601</c:v>
                </c:pt>
                <c:pt idx="675">
                  <c:v>45602</c:v>
                </c:pt>
                <c:pt idx="676">
                  <c:v>45603</c:v>
                </c:pt>
                <c:pt idx="677">
                  <c:v>45604</c:v>
                </c:pt>
                <c:pt idx="678">
                  <c:v>45605</c:v>
                </c:pt>
                <c:pt idx="679">
                  <c:v>45606</c:v>
                </c:pt>
                <c:pt idx="680">
                  <c:v>45607</c:v>
                </c:pt>
                <c:pt idx="681">
                  <c:v>45608</c:v>
                </c:pt>
                <c:pt idx="682">
                  <c:v>45609</c:v>
                </c:pt>
                <c:pt idx="683">
                  <c:v>45610</c:v>
                </c:pt>
                <c:pt idx="684">
                  <c:v>45611</c:v>
                </c:pt>
                <c:pt idx="685">
                  <c:v>45612</c:v>
                </c:pt>
                <c:pt idx="686">
                  <c:v>45613</c:v>
                </c:pt>
                <c:pt idx="687">
                  <c:v>45614</c:v>
                </c:pt>
                <c:pt idx="688">
                  <c:v>45615</c:v>
                </c:pt>
                <c:pt idx="689">
                  <c:v>45616</c:v>
                </c:pt>
                <c:pt idx="690">
                  <c:v>45617</c:v>
                </c:pt>
                <c:pt idx="691">
                  <c:v>45618</c:v>
                </c:pt>
                <c:pt idx="692">
                  <c:v>45619</c:v>
                </c:pt>
                <c:pt idx="693">
                  <c:v>45620</c:v>
                </c:pt>
                <c:pt idx="694">
                  <c:v>45621</c:v>
                </c:pt>
                <c:pt idx="695">
                  <c:v>45622</c:v>
                </c:pt>
                <c:pt idx="696">
                  <c:v>45623</c:v>
                </c:pt>
                <c:pt idx="697">
                  <c:v>45624</c:v>
                </c:pt>
                <c:pt idx="698">
                  <c:v>45625</c:v>
                </c:pt>
                <c:pt idx="699">
                  <c:v>45626</c:v>
                </c:pt>
                <c:pt idx="700">
                  <c:v>45627</c:v>
                </c:pt>
                <c:pt idx="701">
                  <c:v>45628</c:v>
                </c:pt>
                <c:pt idx="702">
                  <c:v>45629</c:v>
                </c:pt>
                <c:pt idx="703">
                  <c:v>45630</c:v>
                </c:pt>
                <c:pt idx="704">
                  <c:v>45631</c:v>
                </c:pt>
                <c:pt idx="705">
                  <c:v>45632</c:v>
                </c:pt>
                <c:pt idx="706">
                  <c:v>45633</c:v>
                </c:pt>
                <c:pt idx="707">
                  <c:v>45634</c:v>
                </c:pt>
                <c:pt idx="708">
                  <c:v>45635</c:v>
                </c:pt>
                <c:pt idx="709">
                  <c:v>45636</c:v>
                </c:pt>
                <c:pt idx="710">
                  <c:v>45637</c:v>
                </c:pt>
                <c:pt idx="711">
                  <c:v>45638</c:v>
                </c:pt>
                <c:pt idx="712">
                  <c:v>45639</c:v>
                </c:pt>
                <c:pt idx="713">
                  <c:v>45640</c:v>
                </c:pt>
                <c:pt idx="714">
                  <c:v>45641</c:v>
                </c:pt>
                <c:pt idx="715">
                  <c:v>45642</c:v>
                </c:pt>
                <c:pt idx="716">
                  <c:v>45643</c:v>
                </c:pt>
                <c:pt idx="717">
                  <c:v>45644</c:v>
                </c:pt>
                <c:pt idx="718">
                  <c:v>45645</c:v>
                </c:pt>
                <c:pt idx="719">
                  <c:v>45646</c:v>
                </c:pt>
                <c:pt idx="720">
                  <c:v>45647</c:v>
                </c:pt>
                <c:pt idx="721">
                  <c:v>45648</c:v>
                </c:pt>
                <c:pt idx="722">
                  <c:v>45649</c:v>
                </c:pt>
                <c:pt idx="723">
                  <c:v>45650</c:v>
                </c:pt>
                <c:pt idx="724">
                  <c:v>45651</c:v>
                </c:pt>
                <c:pt idx="725">
                  <c:v>45652</c:v>
                </c:pt>
                <c:pt idx="726">
                  <c:v>45653</c:v>
                </c:pt>
                <c:pt idx="727">
                  <c:v>45654</c:v>
                </c:pt>
                <c:pt idx="728">
                  <c:v>45655</c:v>
                </c:pt>
                <c:pt idx="729">
                  <c:v>45656</c:v>
                </c:pt>
                <c:pt idx="730">
                  <c:v>45657</c:v>
                </c:pt>
                <c:pt idx="731">
                  <c:v>45658</c:v>
                </c:pt>
                <c:pt idx="732">
                  <c:v>45659</c:v>
                </c:pt>
                <c:pt idx="733">
                  <c:v>45660</c:v>
                </c:pt>
                <c:pt idx="734">
                  <c:v>45661</c:v>
                </c:pt>
                <c:pt idx="735">
                  <c:v>45662</c:v>
                </c:pt>
                <c:pt idx="736">
                  <c:v>45663</c:v>
                </c:pt>
                <c:pt idx="737">
                  <c:v>45664</c:v>
                </c:pt>
                <c:pt idx="738">
                  <c:v>45665</c:v>
                </c:pt>
                <c:pt idx="739">
                  <c:v>45666</c:v>
                </c:pt>
                <c:pt idx="740">
                  <c:v>45667</c:v>
                </c:pt>
                <c:pt idx="741">
                  <c:v>45668</c:v>
                </c:pt>
                <c:pt idx="742">
                  <c:v>45669</c:v>
                </c:pt>
                <c:pt idx="743">
                  <c:v>45670</c:v>
                </c:pt>
                <c:pt idx="744">
                  <c:v>45671</c:v>
                </c:pt>
                <c:pt idx="745">
                  <c:v>45672</c:v>
                </c:pt>
                <c:pt idx="746">
                  <c:v>45673</c:v>
                </c:pt>
                <c:pt idx="747">
                  <c:v>45674</c:v>
                </c:pt>
                <c:pt idx="748">
                  <c:v>45675</c:v>
                </c:pt>
                <c:pt idx="749">
                  <c:v>45676</c:v>
                </c:pt>
                <c:pt idx="750">
                  <c:v>45677</c:v>
                </c:pt>
                <c:pt idx="751">
                  <c:v>45678</c:v>
                </c:pt>
                <c:pt idx="752">
                  <c:v>45679</c:v>
                </c:pt>
                <c:pt idx="753">
                  <c:v>45680</c:v>
                </c:pt>
                <c:pt idx="754">
                  <c:v>45681</c:v>
                </c:pt>
                <c:pt idx="755">
                  <c:v>45682</c:v>
                </c:pt>
                <c:pt idx="756">
                  <c:v>45683</c:v>
                </c:pt>
                <c:pt idx="757">
                  <c:v>45684</c:v>
                </c:pt>
                <c:pt idx="758">
                  <c:v>45685</c:v>
                </c:pt>
                <c:pt idx="759">
                  <c:v>45686</c:v>
                </c:pt>
                <c:pt idx="760">
                  <c:v>45687</c:v>
                </c:pt>
                <c:pt idx="761">
                  <c:v>45688</c:v>
                </c:pt>
                <c:pt idx="762">
                  <c:v>45689</c:v>
                </c:pt>
                <c:pt idx="763">
                  <c:v>45690</c:v>
                </c:pt>
                <c:pt idx="764">
                  <c:v>45691</c:v>
                </c:pt>
                <c:pt idx="765">
                  <c:v>45692</c:v>
                </c:pt>
                <c:pt idx="766">
                  <c:v>45693</c:v>
                </c:pt>
                <c:pt idx="767">
                  <c:v>45694</c:v>
                </c:pt>
                <c:pt idx="768">
                  <c:v>45695</c:v>
                </c:pt>
                <c:pt idx="769">
                  <c:v>45696</c:v>
                </c:pt>
                <c:pt idx="770">
                  <c:v>45697</c:v>
                </c:pt>
                <c:pt idx="771">
                  <c:v>45698</c:v>
                </c:pt>
                <c:pt idx="772">
                  <c:v>45699</c:v>
                </c:pt>
                <c:pt idx="773">
                  <c:v>45700</c:v>
                </c:pt>
                <c:pt idx="774">
                  <c:v>45701</c:v>
                </c:pt>
                <c:pt idx="775">
                  <c:v>45702</c:v>
                </c:pt>
                <c:pt idx="776">
                  <c:v>45703</c:v>
                </c:pt>
                <c:pt idx="777">
                  <c:v>45704</c:v>
                </c:pt>
                <c:pt idx="778">
                  <c:v>45705</c:v>
                </c:pt>
                <c:pt idx="779">
                  <c:v>45706</c:v>
                </c:pt>
                <c:pt idx="780">
                  <c:v>45707</c:v>
                </c:pt>
                <c:pt idx="781">
                  <c:v>45708</c:v>
                </c:pt>
                <c:pt idx="782">
                  <c:v>45709</c:v>
                </c:pt>
                <c:pt idx="783">
                  <c:v>45710</c:v>
                </c:pt>
                <c:pt idx="784">
                  <c:v>45711</c:v>
                </c:pt>
                <c:pt idx="785">
                  <c:v>45712</c:v>
                </c:pt>
                <c:pt idx="786">
                  <c:v>45713</c:v>
                </c:pt>
                <c:pt idx="787">
                  <c:v>45714</c:v>
                </c:pt>
                <c:pt idx="788">
                  <c:v>45715</c:v>
                </c:pt>
                <c:pt idx="789">
                  <c:v>45716</c:v>
                </c:pt>
                <c:pt idx="790">
                  <c:v>45717</c:v>
                </c:pt>
                <c:pt idx="791">
                  <c:v>45718</c:v>
                </c:pt>
                <c:pt idx="792">
                  <c:v>45719</c:v>
                </c:pt>
                <c:pt idx="793">
                  <c:v>45720</c:v>
                </c:pt>
                <c:pt idx="794">
                  <c:v>45721</c:v>
                </c:pt>
                <c:pt idx="795">
                  <c:v>45722</c:v>
                </c:pt>
                <c:pt idx="796">
                  <c:v>45723</c:v>
                </c:pt>
                <c:pt idx="797">
                  <c:v>45724</c:v>
                </c:pt>
                <c:pt idx="798">
                  <c:v>45725</c:v>
                </c:pt>
                <c:pt idx="799">
                  <c:v>45726</c:v>
                </c:pt>
                <c:pt idx="800">
                  <c:v>45727</c:v>
                </c:pt>
                <c:pt idx="801">
                  <c:v>45728</c:v>
                </c:pt>
                <c:pt idx="802">
                  <c:v>45729</c:v>
                </c:pt>
                <c:pt idx="803">
                  <c:v>45730</c:v>
                </c:pt>
                <c:pt idx="804">
                  <c:v>45731</c:v>
                </c:pt>
                <c:pt idx="805">
                  <c:v>45732</c:v>
                </c:pt>
                <c:pt idx="806">
                  <c:v>45733</c:v>
                </c:pt>
                <c:pt idx="807">
                  <c:v>45734</c:v>
                </c:pt>
                <c:pt idx="808">
                  <c:v>45735</c:v>
                </c:pt>
                <c:pt idx="809">
                  <c:v>45736</c:v>
                </c:pt>
                <c:pt idx="810">
                  <c:v>45737</c:v>
                </c:pt>
                <c:pt idx="811">
                  <c:v>45738</c:v>
                </c:pt>
                <c:pt idx="812">
                  <c:v>45739</c:v>
                </c:pt>
                <c:pt idx="813">
                  <c:v>45740</c:v>
                </c:pt>
                <c:pt idx="814">
                  <c:v>45741</c:v>
                </c:pt>
                <c:pt idx="815">
                  <c:v>45742</c:v>
                </c:pt>
                <c:pt idx="816">
                  <c:v>45743</c:v>
                </c:pt>
                <c:pt idx="817">
                  <c:v>45744</c:v>
                </c:pt>
                <c:pt idx="818">
                  <c:v>45745</c:v>
                </c:pt>
                <c:pt idx="819">
                  <c:v>45746</c:v>
                </c:pt>
                <c:pt idx="820">
                  <c:v>45747</c:v>
                </c:pt>
                <c:pt idx="821">
                  <c:v>45748</c:v>
                </c:pt>
                <c:pt idx="822">
                  <c:v>45749</c:v>
                </c:pt>
                <c:pt idx="823">
                  <c:v>45750</c:v>
                </c:pt>
                <c:pt idx="824">
                  <c:v>45751</c:v>
                </c:pt>
                <c:pt idx="825">
                  <c:v>45752</c:v>
                </c:pt>
                <c:pt idx="826">
                  <c:v>45753</c:v>
                </c:pt>
                <c:pt idx="827">
                  <c:v>45754</c:v>
                </c:pt>
                <c:pt idx="828">
                  <c:v>45755</c:v>
                </c:pt>
                <c:pt idx="829">
                  <c:v>45756</c:v>
                </c:pt>
                <c:pt idx="830">
                  <c:v>45757</c:v>
                </c:pt>
                <c:pt idx="831">
                  <c:v>45758</c:v>
                </c:pt>
                <c:pt idx="832">
                  <c:v>45759</c:v>
                </c:pt>
                <c:pt idx="833">
                  <c:v>45760</c:v>
                </c:pt>
                <c:pt idx="834">
                  <c:v>45761</c:v>
                </c:pt>
                <c:pt idx="835">
                  <c:v>45762</c:v>
                </c:pt>
                <c:pt idx="836">
                  <c:v>45763</c:v>
                </c:pt>
                <c:pt idx="837">
                  <c:v>45764</c:v>
                </c:pt>
                <c:pt idx="838">
                  <c:v>45765</c:v>
                </c:pt>
                <c:pt idx="839">
                  <c:v>45766</c:v>
                </c:pt>
                <c:pt idx="840">
                  <c:v>45767</c:v>
                </c:pt>
                <c:pt idx="841">
                  <c:v>45768</c:v>
                </c:pt>
                <c:pt idx="842">
                  <c:v>45769</c:v>
                </c:pt>
                <c:pt idx="843">
                  <c:v>45770</c:v>
                </c:pt>
                <c:pt idx="844">
                  <c:v>45771</c:v>
                </c:pt>
                <c:pt idx="845">
                  <c:v>45772</c:v>
                </c:pt>
                <c:pt idx="846">
                  <c:v>45773</c:v>
                </c:pt>
                <c:pt idx="847">
                  <c:v>45774</c:v>
                </c:pt>
                <c:pt idx="848">
                  <c:v>45775</c:v>
                </c:pt>
                <c:pt idx="849">
                  <c:v>45776</c:v>
                </c:pt>
                <c:pt idx="850">
                  <c:v>45777</c:v>
                </c:pt>
                <c:pt idx="851">
                  <c:v>45778</c:v>
                </c:pt>
                <c:pt idx="852">
                  <c:v>45779</c:v>
                </c:pt>
                <c:pt idx="853">
                  <c:v>45780</c:v>
                </c:pt>
                <c:pt idx="854">
                  <c:v>45781</c:v>
                </c:pt>
                <c:pt idx="855">
                  <c:v>45782</c:v>
                </c:pt>
                <c:pt idx="856">
                  <c:v>45783</c:v>
                </c:pt>
                <c:pt idx="857">
                  <c:v>45784</c:v>
                </c:pt>
                <c:pt idx="858">
                  <c:v>45785</c:v>
                </c:pt>
                <c:pt idx="859">
                  <c:v>45786</c:v>
                </c:pt>
                <c:pt idx="860">
                  <c:v>45787</c:v>
                </c:pt>
                <c:pt idx="861">
                  <c:v>45788</c:v>
                </c:pt>
                <c:pt idx="862">
                  <c:v>45789</c:v>
                </c:pt>
                <c:pt idx="863">
                  <c:v>45790</c:v>
                </c:pt>
                <c:pt idx="864">
                  <c:v>45791</c:v>
                </c:pt>
                <c:pt idx="865">
                  <c:v>45792</c:v>
                </c:pt>
                <c:pt idx="866">
                  <c:v>45793</c:v>
                </c:pt>
                <c:pt idx="867">
                  <c:v>45794</c:v>
                </c:pt>
                <c:pt idx="868">
                  <c:v>45795</c:v>
                </c:pt>
                <c:pt idx="869">
                  <c:v>45796</c:v>
                </c:pt>
                <c:pt idx="870">
                  <c:v>45797</c:v>
                </c:pt>
                <c:pt idx="871">
                  <c:v>45798</c:v>
                </c:pt>
                <c:pt idx="872">
                  <c:v>45799</c:v>
                </c:pt>
                <c:pt idx="873">
                  <c:v>45800</c:v>
                </c:pt>
                <c:pt idx="874">
                  <c:v>45801</c:v>
                </c:pt>
                <c:pt idx="875">
                  <c:v>45802</c:v>
                </c:pt>
                <c:pt idx="876">
                  <c:v>45803</c:v>
                </c:pt>
                <c:pt idx="877">
                  <c:v>45804</c:v>
                </c:pt>
                <c:pt idx="878">
                  <c:v>45805</c:v>
                </c:pt>
                <c:pt idx="879">
                  <c:v>45806</c:v>
                </c:pt>
                <c:pt idx="880">
                  <c:v>45807</c:v>
                </c:pt>
                <c:pt idx="881">
                  <c:v>45808</c:v>
                </c:pt>
                <c:pt idx="882">
                  <c:v>45809</c:v>
                </c:pt>
                <c:pt idx="883">
                  <c:v>45810</c:v>
                </c:pt>
                <c:pt idx="884">
                  <c:v>45811</c:v>
                </c:pt>
                <c:pt idx="885">
                  <c:v>45812</c:v>
                </c:pt>
                <c:pt idx="886">
                  <c:v>45813</c:v>
                </c:pt>
                <c:pt idx="887">
                  <c:v>45814</c:v>
                </c:pt>
                <c:pt idx="888">
                  <c:v>45815</c:v>
                </c:pt>
                <c:pt idx="889">
                  <c:v>45816</c:v>
                </c:pt>
                <c:pt idx="890">
                  <c:v>45817</c:v>
                </c:pt>
                <c:pt idx="891">
                  <c:v>45818</c:v>
                </c:pt>
                <c:pt idx="892">
                  <c:v>45819</c:v>
                </c:pt>
                <c:pt idx="893">
                  <c:v>45820</c:v>
                </c:pt>
                <c:pt idx="894">
                  <c:v>45821</c:v>
                </c:pt>
                <c:pt idx="895">
                  <c:v>45822</c:v>
                </c:pt>
                <c:pt idx="896">
                  <c:v>45823</c:v>
                </c:pt>
                <c:pt idx="897">
                  <c:v>45824</c:v>
                </c:pt>
                <c:pt idx="898">
                  <c:v>45825</c:v>
                </c:pt>
                <c:pt idx="899">
                  <c:v>45826</c:v>
                </c:pt>
                <c:pt idx="900">
                  <c:v>45827</c:v>
                </c:pt>
                <c:pt idx="901">
                  <c:v>45828</c:v>
                </c:pt>
                <c:pt idx="902">
                  <c:v>45829</c:v>
                </c:pt>
                <c:pt idx="903">
                  <c:v>45830</c:v>
                </c:pt>
                <c:pt idx="904">
                  <c:v>45831</c:v>
                </c:pt>
                <c:pt idx="905">
                  <c:v>45832</c:v>
                </c:pt>
                <c:pt idx="906">
                  <c:v>45833</c:v>
                </c:pt>
                <c:pt idx="907">
                  <c:v>45834</c:v>
                </c:pt>
                <c:pt idx="908">
                  <c:v>45835</c:v>
                </c:pt>
                <c:pt idx="909">
                  <c:v>45836</c:v>
                </c:pt>
                <c:pt idx="910">
                  <c:v>45837</c:v>
                </c:pt>
                <c:pt idx="911">
                  <c:v>45838</c:v>
                </c:pt>
                <c:pt idx="912">
                  <c:v>45839</c:v>
                </c:pt>
                <c:pt idx="913">
                  <c:v>45840</c:v>
                </c:pt>
                <c:pt idx="914">
                  <c:v>45841</c:v>
                </c:pt>
                <c:pt idx="915">
                  <c:v>45842</c:v>
                </c:pt>
                <c:pt idx="916">
                  <c:v>45843</c:v>
                </c:pt>
                <c:pt idx="917">
                  <c:v>45844</c:v>
                </c:pt>
                <c:pt idx="918">
                  <c:v>45845</c:v>
                </c:pt>
                <c:pt idx="919">
                  <c:v>45846</c:v>
                </c:pt>
                <c:pt idx="920">
                  <c:v>45847</c:v>
                </c:pt>
                <c:pt idx="921">
                  <c:v>45848</c:v>
                </c:pt>
                <c:pt idx="922">
                  <c:v>45849</c:v>
                </c:pt>
                <c:pt idx="923">
                  <c:v>45850</c:v>
                </c:pt>
                <c:pt idx="924">
                  <c:v>45851</c:v>
                </c:pt>
                <c:pt idx="925">
                  <c:v>45852</c:v>
                </c:pt>
                <c:pt idx="926">
                  <c:v>45853</c:v>
                </c:pt>
                <c:pt idx="927">
                  <c:v>45854</c:v>
                </c:pt>
                <c:pt idx="928">
                  <c:v>45855</c:v>
                </c:pt>
                <c:pt idx="929">
                  <c:v>45856</c:v>
                </c:pt>
                <c:pt idx="930">
                  <c:v>45857</c:v>
                </c:pt>
                <c:pt idx="931">
                  <c:v>45858</c:v>
                </c:pt>
                <c:pt idx="932">
                  <c:v>45859</c:v>
                </c:pt>
                <c:pt idx="933">
                  <c:v>45860</c:v>
                </c:pt>
                <c:pt idx="934">
                  <c:v>45861</c:v>
                </c:pt>
                <c:pt idx="935">
                  <c:v>45862</c:v>
                </c:pt>
                <c:pt idx="936">
                  <c:v>45863</c:v>
                </c:pt>
                <c:pt idx="937">
                  <c:v>45864</c:v>
                </c:pt>
                <c:pt idx="938">
                  <c:v>45865</c:v>
                </c:pt>
                <c:pt idx="939">
                  <c:v>45866</c:v>
                </c:pt>
                <c:pt idx="940">
                  <c:v>45867</c:v>
                </c:pt>
                <c:pt idx="941">
                  <c:v>45868</c:v>
                </c:pt>
                <c:pt idx="942">
                  <c:v>45869</c:v>
                </c:pt>
                <c:pt idx="943">
                  <c:v>45870</c:v>
                </c:pt>
                <c:pt idx="944">
                  <c:v>45871</c:v>
                </c:pt>
                <c:pt idx="945">
                  <c:v>45872</c:v>
                </c:pt>
                <c:pt idx="946">
                  <c:v>45873</c:v>
                </c:pt>
                <c:pt idx="947">
                  <c:v>45874</c:v>
                </c:pt>
                <c:pt idx="948">
                  <c:v>45875</c:v>
                </c:pt>
                <c:pt idx="949">
                  <c:v>45876</c:v>
                </c:pt>
                <c:pt idx="950">
                  <c:v>45877</c:v>
                </c:pt>
                <c:pt idx="951">
                  <c:v>45878</c:v>
                </c:pt>
                <c:pt idx="952">
                  <c:v>45879</c:v>
                </c:pt>
                <c:pt idx="953">
                  <c:v>45880</c:v>
                </c:pt>
                <c:pt idx="954">
                  <c:v>45881</c:v>
                </c:pt>
                <c:pt idx="955">
                  <c:v>45882</c:v>
                </c:pt>
                <c:pt idx="956">
                  <c:v>45883</c:v>
                </c:pt>
                <c:pt idx="957">
                  <c:v>45884</c:v>
                </c:pt>
                <c:pt idx="958">
                  <c:v>45885</c:v>
                </c:pt>
                <c:pt idx="959">
                  <c:v>45886</c:v>
                </c:pt>
                <c:pt idx="960">
                  <c:v>45887</c:v>
                </c:pt>
                <c:pt idx="961">
                  <c:v>45888</c:v>
                </c:pt>
                <c:pt idx="962">
                  <c:v>45889</c:v>
                </c:pt>
                <c:pt idx="963">
                  <c:v>45890</c:v>
                </c:pt>
                <c:pt idx="964">
                  <c:v>45891</c:v>
                </c:pt>
                <c:pt idx="965">
                  <c:v>45892</c:v>
                </c:pt>
                <c:pt idx="966">
                  <c:v>45893</c:v>
                </c:pt>
                <c:pt idx="967">
                  <c:v>45894</c:v>
                </c:pt>
                <c:pt idx="968">
                  <c:v>45895</c:v>
                </c:pt>
                <c:pt idx="969">
                  <c:v>45896</c:v>
                </c:pt>
                <c:pt idx="970">
                  <c:v>45897</c:v>
                </c:pt>
                <c:pt idx="971">
                  <c:v>45898</c:v>
                </c:pt>
                <c:pt idx="972">
                  <c:v>45899</c:v>
                </c:pt>
                <c:pt idx="973">
                  <c:v>45900</c:v>
                </c:pt>
                <c:pt idx="974">
                  <c:v>45901</c:v>
                </c:pt>
                <c:pt idx="975">
                  <c:v>45902</c:v>
                </c:pt>
                <c:pt idx="976">
                  <c:v>45903</c:v>
                </c:pt>
                <c:pt idx="977">
                  <c:v>45904</c:v>
                </c:pt>
                <c:pt idx="978">
                  <c:v>45905</c:v>
                </c:pt>
                <c:pt idx="979">
                  <c:v>45906</c:v>
                </c:pt>
                <c:pt idx="980">
                  <c:v>45907</c:v>
                </c:pt>
                <c:pt idx="981">
                  <c:v>45908</c:v>
                </c:pt>
                <c:pt idx="982">
                  <c:v>45909</c:v>
                </c:pt>
                <c:pt idx="983">
                  <c:v>45910</c:v>
                </c:pt>
                <c:pt idx="984">
                  <c:v>45911</c:v>
                </c:pt>
                <c:pt idx="985">
                  <c:v>45912</c:v>
                </c:pt>
                <c:pt idx="986">
                  <c:v>45913</c:v>
                </c:pt>
                <c:pt idx="987">
                  <c:v>45914</c:v>
                </c:pt>
                <c:pt idx="988">
                  <c:v>45915</c:v>
                </c:pt>
                <c:pt idx="989">
                  <c:v>45916</c:v>
                </c:pt>
                <c:pt idx="990">
                  <c:v>45917</c:v>
                </c:pt>
                <c:pt idx="991">
                  <c:v>45918</c:v>
                </c:pt>
                <c:pt idx="992">
                  <c:v>45919</c:v>
                </c:pt>
                <c:pt idx="993">
                  <c:v>45920</c:v>
                </c:pt>
                <c:pt idx="994">
                  <c:v>45921</c:v>
                </c:pt>
                <c:pt idx="995">
                  <c:v>45922</c:v>
                </c:pt>
                <c:pt idx="996">
                  <c:v>45923</c:v>
                </c:pt>
                <c:pt idx="997">
                  <c:v>45924</c:v>
                </c:pt>
                <c:pt idx="998">
                  <c:v>45925</c:v>
                </c:pt>
                <c:pt idx="999">
                  <c:v>45926</c:v>
                </c:pt>
                <c:pt idx="1000">
                  <c:v>45927</c:v>
                </c:pt>
                <c:pt idx="1001">
                  <c:v>45928</c:v>
                </c:pt>
                <c:pt idx="1002">
                  <c:v>45929</c:v>
                </c:pt>
                <c:pt idx="1003">
                  <c:v>45930</c:v>
                </c:pt>
                <c:pt idx="1004">
                  <c:v>45931</c:v>
                </c:pt>
                <c:pt idx="1005">
                  <c:v>45932</c:v>
                </c:pt>
                <c:pt idx="1006">
                  <c:v>45933</c:v>
                </c:pt>
                <c:pt idx="1007">
                  <c:v>45934</c:v>
                </c:pt>
                <c:pt idx="1008">
                  <c:v>45935</c:v>
                </c:pt>
                <c:pt idx="1009">
                  <c:v>45936</c:v>
                </c:pt>
                <c:pt idx="1010">
                  <c:v>45937</c:v>
                </c:pt>
                <c:pt idx="1011">
                  <c:v>45938</c:v>
                </c:pt>
                <c:pt idx="1012">
                  <c:v>45939</c:v>
                </c:pt>
                <c:pt idx="1013">
                  <c:v>45940</c:v>
                </c:pt>
                <c:pt idx="1014">
                  <c:v>45941</c:v>
                </c:pt>
                <c:pt idx="1015">
                  <c:v>45942</c:v>
                </c:pt>
                <c:pt idx="1016">
                  <c:v>45943</c:v>
                </c:pt>
                <c:pt idx="1017">
                  <c:v>45944</c:v>
                </c:pt>
                <c:pt idx="1018">
                  <c:v>45945</c:v>
                </c:pt>
                <c:pt idx="1019">
                  <c:v>45946</c:v>
                </c:pt>
                <c:pt idx="1020">
                  <c:v>45947</c:v>
                </c:pt>
                <c:pt idx="1021">
                  <c:v>45948</c:v>
                </c:pt>
                <c:pt idx="1022">
                  <c:v>45949</c:v>
                </c:pt>
                <c:pt idx="1023">
                  <c:v>45950</c:v>
                </c:pt>
                <c:pt idx="1024">
                  <c:v>45951</c:v>
                </c:pt>
                <c:pt idx="1025">
                  <c:v>45952</c:v>
                </c:pt>
                <c:pt idx="1026">
                  <c:v>45953</c:v>
                </c:pt>
                <c:pt idx="1027">
                  <c:v>45954</c:v>
                </c:pt>
                <c:pt idx="1028">
                  <c:v>45955</c:v>
                </c:pt>
                <c:pt idx="1029">
                  <c:v>45956</c:v>
                </c:pt>
                <c:pt idx="1030">
                  <c:v>45957</c:v>
                </c:pt>
                <c:pt idx="1031">
                  <c:v>45958</c:v>
                </c:pt>
                <c:pt idx="1032">
                  <c:v>45959</c:v>
                </c:pt>
                <c:pt idx="1033">
                  <c:v>45960</c:v>
                </c:pt>
                <c:pt idx="1034">
                  <c:v>45961</c:v>
                </c:pt>
                <c:pt idx="1035">
                  <c:v>45962</c:v>
                </c:pt>
                <c:pt idx="1036">
                  <c:v>45963</c:v>
                </c:pt>
                <c:pt idx="1037">
                  <c:v>45964</c:v>
                </c:pt>
                <c:pt idx="1038">
                  <c:v>45965</c:v>
                </c:pt>
                <c:pt idx="1039">
                  <c:v>45966</c:v>
                </c:pt>
                <c:pt idx="1040">
                  <c:v>45967</c:v>
                </c:pt>
                <c:pt idx="1041">
                  <c:v>45968</c:v>
                </c:pt>
                <c:pt idx="1042">
                  <c:v>45969</c:v>
                </c:pt>
                <c:pt idx="1043">
                  <c:v>45970</c:v>
                </c:pt>
                <c:pt idx="1044">
                  <c:v>45971</c:v>
                </c:pt>
                <c:pt idx="1045">
                  <c:v>45972</c:v>
                </c:pt>
                <c:pt idx="1046">
                  <c:v>45973</c:v>
                </c:pt>
                <c:pt idx="1047">
                  <c:v>45974</c:v>
                </c:pt>
                <c:pt idx="1048">
                  <c:v>45975</c:v>
                </c:pt>
                <c:pt idx="1049">
                  <c:v>45976</c:v>
                </c:pt>
                <c:pt idx="1050">
                  <c:v>45977</c:v>
                </c:pt>
                <c:pt idx="1051">
                  <c:v>45978</c:v>
                </c:pt>
                <c:pt idx="1052">
                  <c:v>45979</c:v>
                </c:pt>
                <c:pt idx="1053">
                  <c:v>45980</c:v>
                </c:pt>
                <c:pt idx="1054">
                  <c:v>45981</c:v>
                </c:pt>
                <c:pt idx="1055">
                  <c:v>45982</c:v>
                </c:pt>
                <c:pt idx="1056">
                  <c:v>45983</c:v>
                </c:pt>
                <c:pt idx="1057">
                  <c:v>45984</c:v>
                </c:pt>
                <c:pt idx="1058">
                  <c:v>45985</c:v>
                </c:pt>
                <c:pt idx="1059">
                  <c:v>45986</c:v>
                </c:pt>
                <c:pt idx="1060">
                  <c:v>45987</c:v>
                </c:pt>
                <c:pt idx="1061">
                  <c:v>45988</c:v>
                </c:pt>
                <c:pt idx="1062">
                  <c:v>45989</c:v>
                </c:pt>
                <c:pt idx="1063">
                  <c:v>45990</c:v>
                </c:pt>
                <c:pt idx="1064">
                  <c:v>45991</c:v>
                </c:pt>
                <c:pt idx="1065">
                  <c:v>45992</c:v>
                </c:pt>
                <c:pt idx="1066">
                  <c:v>45993</c:v>
                </c:pt>
                <c:pt idx="1067">
                  <c:v>45994</c:v>
                </c:pt>
                <c:pt idx="1068">
                  <c:v>45995</c:v>
                </c:pt>
                <c:pt idx="1069">
                  <c:v>45996</c:v>
                </c:pt>
                <c:pt idx="1070">
                  <c:v>45997</c:v>
                </c:pt>
                <c:pt idx="1071">
                  <c:v>45998</c:v>
                </c:pt>
                <c:pt idx="1072">
                  <c:v>45999</c:v>
                </c:pt>
                <c:pt idx="1073">
                  <c:v>46000</c:v>
                </c:pt>
                <c:pt idx="1074">
                  <c:v>46001</c:v>
                </c:pt>
                <c:pt idx="1075">
                  <c:v>46002</c:v>
                </c:pt>
                <c:pt idx="1076">
                  <c:v>46003</c:v>
                </c:pt>
                <c:pt idx="1077">
                  <c:v>46004</c:v>
                </c:pt>
                <c:pt idx="1078">
                  <c:v>46005</c:v>
                </c:pt>
                <c:pt idx="1079">
                  <c:v>46006</c:v>
                </c:pt>
                <c:pt idx="1080">
                  <c:v>46007</c:v>
                </c:pt>
                <c:pt idx="1081">
                  <c:v>46008</c:v>
                </c:pt>
                <c:pt idx="1082">
                  <c:v>46009</c:v>
                </c:pt>
                <c:pt idx="1083">
                  <c:v>46010</c:v>
                </c:pt>
                <c:pt idx="1084">
                  <c:v>46011</c:v>
                </c:pt>
                <c:pt idx="1085">
                  <c:v>46012</c:v>
                </c:pt>
                <c:pt idx="1086">
                  <c:v>46013</c:v>
                </c:pt>
                <c:pt idx="1087">
                  <c:v>46014</c:v>
                </c:pt>
                <c:pt idx="1088">
                  <c:v>46015</c:v>
                </c:pt>
                <c:pt idx="1089">
                  <c:v>46016</c:v>
                </c:pt>
                <c:pt idx="1090">
                  <c:v>46017</c:v>
                </c:pt>
                <c:pt idx="1091">
                  <c:v>46018</c:v>
                </c:pt>
                <c:pt idx="1092">
                  <c:v>46019</c:v>
                </c:pt>
                <c:pt idx="1093">
                  <c:v>46020</c:v>
                </c:pt>
                <c:pt idx="1094">
                  <c:v>46021</c:v>
                </c:pt>
                <c:pt idx="1095">
                  <c:v>46022</c:v>
                </c:pt>
                <c:pt idx="1096">
                  <c:v>46023</c:v>
                </c:pt>
                <c:pt idx="1097">
                  <c:v>46024</c:v>
                </c:pt>
                <c:pt idx="1098">
                  <c:v>46025</c:v>
                </c:pt>
                <c:pt idx="1099">
                  <c:v>46026</c:v>
                </c:pt>
                <c:pt idx="1100">
                  <c:v>46027</c:v>
                </c:pt>
                <c:pt idx="1101">
                  <c:v>46028</c:v>
                </c:pt>
                <c:pt idx="1102">
                  <c:v>46029</c:v>
                </c:pt>
                <c:pt idx="1103">
                  <c:v>46030</c:v>
                </c:pt>
                <c:pt idx="1104">
                  <c:v>46031</c:v>
                </c:pt>
                <c:pt idx="1105">
                  <c:v>46032</c:v>
                </c:pt>
                <c:pt idx="1106">
                  <c:v>46033</c:v>
                </c:pt>
                <c:pt idx="1107">
                  <c:v>46034</c:v>
                </c:pt>
                <c:pt idx="1108">
                  <c:v>46035</c:v>
                </c:pt>
                <c:pt idx="1109">
                  <c:v>46036</c:v>
                </c:pt>
                <c:pt idx="1110">
                  <c:v>46037</c:v>
                </c:pt>
                <c:pt idx="1111">
                  <c:v>46038</c:v>
                </c:pt>
                <c:pt idx="1112">
                  <c:v>46039</c:v>
                </c:pt>
                <c:pt idx="1113">
                  <c:v>46040</c:v>
                </c:pt>
                <c:pt idx="1114">
                  <c:v>46041</c:v>
                </c:pt>
                <c:pt idx="1115">
                  <c:v>46042</c:v>
                </c:pt>
                <c:pt idx="1116">
                  <c:v>46043</c:v>
                </c:pt>
                <c:pt idx="1117">
                  <c:v>46044</c:v>
                </c:pt>
                <c:pt idx="1118">
                  <c:v>46045</c:v>
                </c:pt>
                <c:pt idx="1119">
                  <c:v>46046</c:v>
                </c:pt>
                <c:pt idx="1120">
                  <c:v>46047</c:v>
                </c:pt>
                <c:pt idx="1121">
                  <c:v>46048</c:v>
                </c:pt>
                <c:pt idx="1122">
                  <c:v>46049</c:v>
                </c:pt>
                <c:pt idx="1123">
                  <c:v>46050</c:v>
                </c:pt>
                <c:pt idx="1124">
                  <c:v>46051</c:v>
                </c:pt>
                <c:pt idx="1125">
                  <c:v>46052</c:v>
                </c:pt>
                <c:pt idx="1126">
                  <c:v>46053</c:v>
                </c:pt>
                <c:pt idx="1127">
                  <c:v>46054</c:v>
                </c:pt>
                <c:pt idx="1128">
                  <c:v>46055</c:v>
                </c:pt>
                <c:pt idx="1129">
                  <c:v>46056</c:v>
                </c:pt>
                <c:pt idx="1130">
                  <c:v>46057</c:v>
                </c:pt>
                <c:pt idx="1131">
                  <c:v>46058</c:v>
                </c:pt>
                <c:pt idx="1132">
                  <c:v>46059</c:v>
                </c:pt>
                <c:pt idx="1133">
                  <c:v>46060</c:v>
                </c:pt>
                <c:pt idx="1134">
                  <c:v>46061</c:v>
                </c:pt>
                <c:pt idx="1135">
                  <c:v>46062</c:v>
                </c:pt>
                <c:pt idx="1136">
                  <c:v>46063</c:v>
                </c:pt>
                <c:pt idx="1137">
                  <c:v>46064</c:v>
                </c:pt>
                <c:pt idx="1138">
                  <c:v>46065</c:v>
                </c:pt>
                <c:pt idx="1139">
                  <c:v>46066</c:v>
                </c:pt>
                <c:pt idx="1140">
                  <c:v>46067</c:v>
                </c:pt>
                <c:pt idx="1141">
                  <c:v>46068</c:v>
                </c:pt>
                <c:pt idx="1142">
                  <c:v>46069</c:v>
                </c:pt>
                <c:pt idx="1143">
                  <c:v>46070</c:v>
                </c:pt>
                <c:pt idx="1144">
                  <c:v>46071</c:v>
                </c:pt>
                <c:pt idx="1145">
                  <c:v>46072</c:v>
                </c:pt>
                <c:pt idx="1146">
                  <c:v>46073</c:v>
                </c:pt>
                <c:pt idx="1147">
                  <c:v>46074</c:v>
                </c:pt>
                <c:pt idx="1148">
                  <c:v>46075</c:v>
                </c:pt>
                <c:pt idx="1149">
                  <c:v>46076</c:v>
                </c:pt>
                <c:pt idx="1150">
                  <c:v>46077</c:v>
                </c:pt>
                <c:pt idx="1151">
                  <c:v>46078</c:v>
                </c:pt>
                <c:pt idx="1152">
                  <c:v>46079</c:v>
                </c:pt>
                <c:pt idx="1153">
                  <c:v>46080</c:v>
                </c:pt>
                <c:pt idx="1154">
                  <c:v>46081</c:v>
                </c:pt>
                <c:pt idx="1155">
                  <c:v>46082</c:v>
                </c:pt>
                <c:pt idx="1156">
                  <c:v>46083</c:v>
                </c:pt>
                <c:pt idx="1157">
                  <c:v>46084</c:v>
                </c:pt>
                <c:pt idx="1158">
                  <c:v>46085</c:v>
                </c:pt>
                <c:pt idx="1159">
                  <c:v>46086</c:v>
                </c:pt>
                <c:pt idx="1160">
                  <c:v>46087</c:v>
                </c:pt>
                <c:pt idx="1161">
                  <c:v>46088</c:v>
                </c:pt>
                <c:pt idx="1162">
                  <c:v>46089</c:v>
                </c:pt>
                <c:pt idx="1163">
                  <c:v>46090</c:v>
                </c:pt>
                <c:pt idx="1164">
                  <c:v>46091</c:v>
                </c:pt>
                <c:pt idx="1165">
                  <c:v>46092</c:v>
                </c:pt>
                <c:pt idx="1166">
                  <c:v>46093</c:v>
                </c:pt>
                <c:pt idx="1167">
                  <c:v>46094</c:v>
                </c:pt>
                <c:pt idx="1168">
                  <c:v>46095</c:v>
                </c:pt>
                <c:pt idx="1169">
                  <c:v>46096</c:v>
                </c:pt>
                <c:pt idx="1170">
                  <c:v>46097</c:v>
                </c:pt>
                <c:pt idx="1171">
                  <c:v>46098</c:v>
                </c:pt>
                <c:pt idx="1172">
                  <c:v>46099</c:v>
                </c:pt>
                <c:pt idx="1173">
                  <c:v>46100</c:v>
                </c:pt>
                <c:pt idx="1174">
                  <c:v>46101</c:v>
                </c:pt>
                <c:pt idx="1175">
                  <c:v>46102</c:v>
                </c:pt>
                <c:pt idx="1176">
                  <c:v>46103</c:v>
                </c:pt>
                <c:pt idx="1177">
                  <c:v>46104</c:v>
                </c:pt>
                <c:pt idx="1178">
                  <c:v>46105</c:v>
                </c:pt>
                <c:pt idx="1179">
                  <c:v>46106</c:v>
                </c:pt>
                <c:pt idx="1180">
                  <c:v>46107</c:v>
                </c:pt>
                <c:pt idx="1181">
                  <c:v>46108</c:v>
                </c:pt>
                <c:pt idx="1182">
                  <c:v>46109</c:v>
                </c:pt>
                <c:pt idx="1183">
                  <c:v>46110</c:v>
                </c:pt>
                <c:pt idx="1184">
                  <c:v>46111</c:v>
                </c:pt>
                <c:pt idx="1185">
                  <c:v>46112</c:v>
                </c:pt>
              </c:numCache>
            </c:numRef>
          </c:cat>
          <c:val>
            <c:numRef>
              <c:f>'online forcast'!$D$2:$D$1187</c:f>
              <c:numCache>
                <c:formatCode>General</c:formatCode>
                <c:ptCount val="1186"/>
                <c:pt idx="730" formatCode="&quot;$&quot;#,##0.00">
                  <c:v>141.76999999999998</c:v>
                </c:pt>
                <c:pt idx="731" formatCode="&quot;$&quot;#,##0.00">
                  <c:v>-1732.6847651035007</c:v>
                </c:pt>
                <c:pt idx="732" formatCode="&quot;$&quot;#,##0.00">
                  <c:v>-1881.0308568467628</c:v>
                </c:pt>
                <c:pt idx="733" formatCode="&quot;$&quot;#,##0.00">
                  <c:v>-1519.4869954539968</c:v>
                </c:pt>
                <c:pt idx="734" formatCode="&quot;$&quot;#,##0.00">
                  <c:v>-1461.3798442264333</c:v>
                </c:pt>
                <c:pt idx="735" formatCode="&quot;$&quot;#,##0.00">
                  <c:v>-1912.9243232192086</c:v>
                </c:pt>
                <c:pt idx="736" formatCode="&quot;$&quot;#,##0.00">
                  <c:v>-2006.8169446043344</c:v>
                </c:pt>
                <c:pt idx="737" formatCode="&quot;$&quot;#,##0.00">
                  <c:v>-1935.0775545152499</c:v>
                </c:pt>
                <c:pt idx="738" formatCode="&quot;$&quot;#,##0.00">
                  <c:v>-1429.8223118838189</c:v>
                </c:pt>
                <c:pt idx="739" formatCode="&quot;$&quot;#,##0.00">
                  <c:v>-1643.2296896710568</c:v>
                </c:pt>
                <c:pt idx="740" formatCode="&quot;$&quot;#,##0.00">
                  <c:v>-1856.0916311116098</c:v>
                </c:pt>
                <c:pt idx="741" formatCode="&quot;$&quot;#,##0.00">
                  <c:v>-2005.3419808771796</c:v>
                </c:pt>
                <c:pt idx="742" formatCode="&quot;$&quot;#,##0.00">
                  <c:v>-1644.6952400082469</c:v>
                </c:pt>
                <c:pt idx="743" formatCode="&quot;$&quot;#,##0.00">
                  <c:v>-1587.4781453669816</c:v>
                </c:pt>
                <c:pt idx="744" formatCode="&quot;$&quot;#,##0.00">
                  <c:v>-2039.9056916050286</c:v>
                </c:pt>
                <c:pt idx="745" formatCode="&quot;$&quot;#,##0.00">
                  <c:v>-2134.6744663866898</c:v>
                </c:pt>
                <c:pt idx="746" formatCode="&quot;$&quot;#,##0.00">
                  <c:v>-2063.804392101355</c:v>
                </c:pt>
                <c:pt idx="747" formatCode="&quot;$&quot;#,##0.00">
                  <c:v>-1559.4117045757728</c:v>
                </c:pt>
                <c:pt idx="748" formatCode="&quot;$&quot;#,##0.00">
                  <c:v>-1773.6749541871859</c:v>
                </c:pt>
                <c:pt idx="749" formatCode="&quot;$&quot;#,##0.00">
                  <c:v>-1987.3847075111405</c:v>
                </c:pt>
                <c:pt idx="750" formatCode="&quot;$&quot;#,##0.00">
                  <c:v>-2137.4778310972301</c:v>
                </c:pt>
                <c:pt idx="751" formatCode="&quot;$&quot;#,##0.00">
                  <c:v>-1777.6674156661607</c:v>
                </c:pt>
                <c:pt idx="752" formatCode="&quot;$&quot;#,##0.00">
                  <c:v>-1721.2802764772243</c:v>
                </c:pt>
                <c:pt idx="753" formatCode="&quot;$&quot;#,##0.00">
                  <c:v>-2174.5314866132094</c:v>
                </c:pt>
                <c:pt idx="754" formatCode="&quot;$&quot;#,##0.00">
                  <c:v>-2270.1177121231703</c:v>
                </c:pt>
                <c:pt idx="755" formatCode="&quot;$&quot;#,##0.00">
                  <c:v>-2200.0589536597709</c:v>
                </c:pt>
                <c:pt idx="756" formatCode="&quot;$&quot;#,##0.00">
                  <c:v>-1696.4715251215607</c:v>
                </c:pt>
                <c:pt idx="757" formatCode="&quot;$&quot;#,##0.00">
                  <c:v>-1911.5340547009625</c:v>
                </c:pt>
                <c:pt idx="758" formatCode="&quot;$&quot;#,##0.00">
                  <c:v>-2126.0351790301738</c:v>
                </c:pt>
                <c:pt idx="759" formatCode="&quot;$&quot;#,##0.00">
                  <c:v>-2276.9159034966337</c:v>
                </c:pt>
                <c:pt idx="760" formatCode="&quot;$&quot;#,##0.00">
                  <c:v>-1917.8873413344843</c:v>
                </c:pt>
                <c:pt idx="761" formatCode="&quot;$&quot;#,##0.00">
                  <c:v>-1862.2763839884465</c:v>
                </c:pt>
                <c:pt idx="762" formatCode="&quot;$&quot;#,##0.00">
                  <c:v>-2316.2981802117019</c:v>
                </c:pt>
                <c:pt idx="763" formatCode="&quot;$&quot;#,##0.00">
                  <c:v>-2412.6494711679848</c:v>
                </c:pt>
                <c:pt idx="764" formatCode="&quot;$&quot;#,##0.00">
                  <c:v>-2343.3503320316599</c:v>
                </c:pt>
                <c:pt idx="765" formatCode="&quot;$&quot;#,##0.00">
                  <c:v>-1840.5171505959379</c:v>
                </c:pt>
                <c:pt idx="766" formatCode="&quot;$&quot;#,##0.00">
                  <c:v>-2056.3286282898571</c:v>
                </c:pt>
                <c:pt idx="767" formatCode="&quot;$&quot;#,##0.00">
                  <c:v>-2271.5710822424949</c:v>
                </c:pt>
                <c:pt idx="768" formatCode="&quot;$&quot;#,##0.00">
                  <c:v>-2423.1904282257378</c:v>
                </c:pt>
                <c:pt idx="769" formatCode="&quot;$&quot;#,##0.00">
                  <c:v>-2064.8954038106513</c:v>
                </c:pt>
                <c:pt idx="770" formatCode="&quot;$&quot;#,##0.00">
                  <c:v>-2010.0129707667884</c:v>
                </c:pt>
                <c:pt idx="771" formatCode="&quot;$&quot;#,##0.00">
                  <c:v>-2464.758347400777</c:v>
                </c:pt>
                <c:pt idx="772" formatCode="&quot;$&quot;#,##0.00">
                  <c:v>-2561.8283436423258</c:v>
                </c:pt>
                <c:pt idx="773" formatCode="&quot;$&quot;#,##0.00">
                  <c:v>-2493.2431026302279</c:v>
                </c:pt>
                <c:pt idx="774" formatCode="&quot;$&quot;#,##0.00">
                  <c:v>-1991.1190793083965</c:v>
                </c:pt>
                <c:pt idx="775" formatCode="&quot;$&quot;#,##0.00">
                  <c:v>-2207.6350414324443</c:v>
                </c:pt>
                <c:pt idx="776" formatCode="&quot;$&quot;#,##0.00">
                  <c:v>-2423.5747229221324</c:v>
                </c:pt>
                <c:pt idx="777" formatCode="&quot;$&quot;#,##0.00">
                  <c:v>-2575.8894603136127</c:v>
                </c:pt>
                <c:pt idx="778" formatCode="&quot;$&quot;#,##0.00">
                  <c:v>-2218.2853470623209</c:v>
                </c:pt>
                <c:pt idx="779" formatCode="&quot;$&quot;#,##0.00">
                  <c:v>-2164.0894078829278</c:v>
                </c:pt>
                <c:pt idx="780" formatCode="&quot;$&quot;#,##0.00">
                  <c:v>-2619.5169231750765</c:v>
                </c:pt>
                <c:pt idx="781" formatCode="&quot;$&quot;#,##0.00">
                  <c:v>-2717.2647641074286</c:v>
                </c:pt>
                <c:pt idx="782" formatCode="&quot;$&quot;#,##0.00">
                  <c:v>-2649.3531342027968</c:v>
                </c:pt>
                <c:pt idx="783" formatCode="&quot;$&quot;#,##0.00">
                  <c:v>-2147.8985479343523</c:v>
                </c:pt>
                <c:pt idx="784" formatCode="&quot;$&quot;#,##0.00">
                  <c:v>-2365.0798317333165</c:v>
                </c:pt>
                <c:pt idx="785" formatCode="&quot;$&quot;#,##0.00">
                  <c:v>-2581.677967978072</c:v>
                </c:pt>
                <c:pt idx="786" formatCode="&quot;$&quot;#,##0.00">
                  <c:v>-2734.6500294536031</c:v>
                </c:pt>
                <c:pt idx="787" formatCode="&quot;$&quot;#,##0.00">
                  <c:v>-2377.6992951718239</c:v>
                </c:pt>
                <c:pt idx="788" formatCode="&quot;$&quot;#,##0.00">
                  <c:v>-2324.1528451321437</c:v>
                </c:pt>
                <c:pt idx="789" formatCode="&quot;$&quot;#,##0.00">
                  <c:v>-2780.2260141835836</c:v>
                </c:pt>
                <c:pt idx="790" formatCode="&quot;$&quot;#,##0.00">
                  <c:v>-2878.6157271142652</c:v>
                </c:pt>
                <c:pt idx="791" formatCode="&quot;$&quot;#,##0.00">
                  <c:v>-2811.3422402425431</c:v>
                </c:pt>
                <c:pt idx="792" formatCode="&quot;$&quot;#,##0.00">
                  <c:v>-2310.5221200196879</c:v>
                </c:pt>
                <c:pt idx="793" formatCode="&quot;$&quot;#,##0.00">
                  <c:v>-2528.3342440445108</c:v>
                </c:pt>
                <c:pt idx="794" formatCode="&quot;$&quot;#,##0.00">
                  <c:v>-2745.5567462366967</c:v>
                </c:pt>
                <c:pt idx="795" formatCode="&quot;$&quot;#,##0.00">
                  <c:v>-2899.1526072675629</c:v>
                </c:pt>
                <c:pt idx="796" formatCode="&quot;$&quot;#,##0.00">
                  <c:v>-2542.8221946888325</c:v>
                </c:pt>
                <c:pt idx="797" formatCode="&quot;$&quot;#,##0.00">
                  <c:v>-2489.8926365039997</c:v>
                </c:pt>
                <c:pt idx="798" formatCode="&quot;$&quot;#,##0.00">
                  <c:v>-2946.5793147961422</c:v>
                </c:pt>
                <c:pt idx="799" formatCode="&quot;$&quot;#,##0.00">
                  <c:v>-3045.5792008262238</c:v>
                </c:pt>
                <c:pt idx="800" formatCode="&quot;$&quot;#,##0.00">
                  <c:v>-2978.9125966332431</c:v>
                </c:pt>
                <c:pt idx="801" formatCode="&quot;$&quot;#,##0.00">
                  <c:v>-2478.6961136461236</c:v>
                </c:pt>
                <c:pt idx="802" formatCode="&quot;$&quot;#,##0.00">
                  <c:v>-2697.1086737077007</c:v>
                </c:pt>
                <c:pt idx="803" formatCode="&quot;$&quot;#,##0.00">
                  <c:v>-2914.9255182491506</c:v>
                </c:pt>
                <c:pt idx="804" formatCode="&quot;$&quot;#,##0.00">
                  <c:v>-3069.1156023959979</c:v>
                </c:pt>
                <c:pt idx="805" formatCode="&quot;$&quot;#,##0.00">
                  <c:v>-2713.3763393770432</c:v>
                </c:pt>
                <c:pt idx="806" formatCode="&quot;$&quot;#,##0.00">
                  <c:v>-2661.0348986066128</c:v>
                </c:pt>
                <c:pt idx="807" formatCode="&quot;$&quot;#,##0.00">
                  <c:v>-3118.3067028936575</c:v>
                </c:pt>
                <c:pt idx="808" formatCode="&quot;$&quot;#,##0.00">
                  <c:v>-3217.8887635499091</c:v>
                </c:pt>
                <c:pt idx="809" formatCode="&quot;$&quot;#,##0.00">
                  <c:v>-3151.80142199992</c:v>
                </c:pt>
                <c:pt idx="810" formatCode="&quot;$&quot;#,##0.00">
                  <c:v>-2652.161328402844</c:v>
                </c:pt>
                <c:pt idx="811" formatCode="&quot;$&quot;#,##0.00">
                  <c:v>-2871.1474426863197</c:v>
                </c:pt>
                <c:pt idx="812" formatCode="&quot;$&quot;#,##0.00">
                  <c:v>-3089.5321084888656</c:v>
                </c:pt>
                <c:pt idx="813" formatCode="&quot;$&quot;#,##0.00">
                  <c:v>-3244.2902460702157</c:v>
                </c:pt>
                <c:pt idx="814" formatCode="&quot;$&quot;#,##0.00">
                  <c:v>-2889.1163110115654</c:v>
                </c:pt>
                <c:pt idx="815" formatCode="&quot;$&quot;#,##0.00">
                  <c:v>-2837.3375083364363</c:v>
                </c:pt>
                <c:pt idx="816" formatCode="&quot;$&quot;#,##0.00">
                  <c:v>-3295.1692958667431</c:v>
                </c:pt>
                <c:pt idx="817" formatCode="&quot;$&quot;#,##0.00">
                  <c:v>-3395.3087193406232</c:v>
                </c:pt>
                <c:pt idx="818" formatCode="&quot;$&quot;#,##0.00">
                  <c:v>-3329.7761540320612</c:v>
                </c:pt>
                <c:pt idx="819" formatCode="&quot;$&quot;#,##0.00">
                  <c:v>-2830.6882833821983</c:v>
                </c:pt>
                <c:pt idx="820" formatCode="&quot;$&quot;#,##0.00">
                  <c:v>-3050.2241000426588</c:v>
                </c:pt>
                <c:pt idx="821" formatCode="&quot;$&quot;#,##0.00">
                  <c:v>-3269.1530725450889</c:v>
                </c:pt>
                <c:pt idx="822" formatCode="&quot;$&quot;#,##0.00">
                  <c:v>-3424.4560228952969</c:v>
                </c:pt>
                <c:pt idx="823" formatCode="&quot;$&quot;#,##0.00">
                  <c:v>-3069.8244741831631</c:v>
                </c:pt>
                <c:pt idx="824" formatCode="&quot;$&quot;#,##0.00">
                  <c:v>-3018.5856620255918</c:v>
                </c:pt>
                <c:pt idx="825" formatCode="&quot;$&quot;#,##0.00">
                  <c:v>-3476.9550743257669</c:v>
                </c:pt>
                <c:pt idx="826" formatCode="&quot;$&quot;#,##0.00">
                  <c:v>-3577.6297863998407</c:v>
                </c:pt>
                <c:pt idx="827" formatCode="&quot;$&quot;#,##0.00">
                  <c:v>-3512.6302026053281</c:v>
                </c:pt>
                <c:pt idx="828" formatCode="&quot;$&quot;#,##0.00">
                  <c:v>-3014.0730349810628</c:v>
                </c:pt>
                <c:pt idx="829" formatCode="&quot;$&quot;#,##0.00">
                  <c:v>-3234.1373042990599</c:v>
                </c:pt>
                <c:pt idx="830" formatCode="&quot;$&quot;#,##0.00">
                  <c:v>-3453.5896465711176</c:v>
                </c:pt>
                <c:pt idx="831" formatCode="&quot;$&quot;#,##0.00">
                  <c:v>-3609.4166843319508</c:v>
                </c:pt>
                <c:pt idx="832" formatCode="&quot;$&quot;#,##0.00">
                  <c:v>-3255.3070535048405</c:v>
                </c:pt>
                <c:pt idx="833" formatCode="&quot;$&quot;#,##0.00">
                  <c:v>-3204.5880160102101</c:v>
                </c:pt>
                <c:pt idx="834" formatCode="&quot;$&quot;#,##0.00">
                  <c:v>-3663.4750856183964</c:v>
                </c:pt>
                <c:pt idx="835" formatCode="&quot;$&quot;#,##0.00">
                  <c:v>-3764.665363084182</c:v>
                </c:pt>
                <c:pt idx="836" formatCode="&quot;$&quot;#,##0.00">
                  <c:v>-3700.1792777829046</c:v>
                </c:pt>
                <c:pt idx="837" formatCode="&quot;$&quot;#,##0.00">
                  <c:v>-3202.1335663580139</c:v>
                </c:pt>
                <c:pt idx="838" formatCode="&quot;$&quot;#,##0.00">
                  <c:v>-3422.7072737804237</c:v>
                </c:pt>
                <c:pt idx="839" formatCode="&quot;$&quot;#,##0.00">
                  <c:v>-3642.6642599654756</c:v>
                </c:pt>
                <c:pt idx="840" formatCode="&quot;$&quot;#,##0.00">
                  <c:v>-3798.9968209710883</c:v>
                </c:pt>
                <c:pt idx="841" formatCode="&quot;$&quot;#,##0.00">
                  <c:v>-3445.3907648288014</c:v>
                </c:pt>
                <c:pt idx="842" formatCode="&quot;$&quot;#,##0.00">
                  <c:v>-3395.1733761167229</c:v>
                </c:pt>
                <c:pt idx="843" formatCode="&quot;$&quot;#,##0.00">
                  <c:v>-3854.560190892711</c:v>
                </c:pt>
                <c:pt idx="844" formatCode="&quot;$&quot;#,##0.00">
                  <c:v>-3956.2483318356767</c:v>
                </c:pt>
                <c:pt idx="845" formatCode="&quot;$&quot;#,##0.00">
                  <c:v>-3892.2582498883544</c:v>
                </c:pt>
                <c:pt idx="846" formatCode="&quot;$&quot;#,##0.00">
                  <c:v>-3394.7067029114</c:v>
                </c:pt>
                <c:pt idx="847" formatCode="&quot;$&quot;#,##0.00">
                  <c:v>-3615.7727567491729</c:v>
                </c:pt>
                <c:pt idx="848" formatCode="&quot;$&quot;#,##0.00">
                  <c:v>-3836.2175609522624</c:v>
                </c:pt>
                <c:pt idx="849" formatCode="&quot;$&quot;#,##0.00">
                  <c:v>-3993.038941203441</c:v>
                </c:pt>
                <c:pt idx="850" formatCode="&quot;$&quot;#,##0.00">
                  <c:v>-3639.9199462362603</c:v>
                </c:pt>
                <c:pt idx="851" formatCode="&quot;$&quot;#,##0.00">
                  <c:v>-3590.1878801982566</c:v>
                </c:pt>
                <c:pt idx="852" formatCode="&quot;$&quot;#,##0.00">
                  <c:v>-4050.0582984033394</c:v>
                </c:pt>
                <c:pt idx="853" formatCode="&quot;$&quot;#,##0.00">
                  <c:v>-4152.2283424788711</c:v>
                </c:pt>
                <c:pt idx="854" formatCode="&quot;$&quot;#,##0.00">
                  <c:v>-4088.7184820140924</c:v>
                </c:pt>
                <c:pt idx="855" formatCode="&quot;$&quot;#,##0.00">
                  <c:v>-3591.6454932197889</c:v>
                </c:pt>
                <c:pt idx="856" formatCode="&quot;$&quot;#,##0.00">
                  <c:v>-3813.1884599995287</c:v>
                </c:pt>
                <c:pt idx="857" formatCode="&quot;$&quot;#,##0.00">
                  <c:v>-4034.1058932129017</c:v>
                </c:pt>
                <c:pt idx="858" formatCode="&quot;$&quot;#,##0.00">
                  <c:v>-4191.4009939233056</c:v>
                </c:pt>
                <c:pt idx="859" formatCode="&quot;$&quot;#,##0.00">
                  <c:v>-3838.7541260450053</c:v>
                </c:pt>
                <c:pt idx="860" formatCode="&quot;$&quot;#,##0.00">
                  <c:v>-3789.4926106821781</c:v>
                </c:pt>
                <c:pt idx="861" formatCode="&quot;$&quot;#,##0.00">
                  <c:v>-4249.8320198401607</c:v>
                </c:pt>
                <c:pt idx="862" formatCode="&quot;$&quot;#,##0.00">
                  <c:v>-4352.4695115773893</c:v>
                </c:pt>
                <c:pt idx="863" formatCode="&quot;$&quot;#,##0.00">
                  <c:v>-4289.4255716586149</c:v>
                </c:pt>
                <c:pt idx="864" formatCode="&quot;$&quot;#,##0.00">
                  <c:v>-3792.8169922192601</c:v>
                </c:pt>
                <c:pt idx="865" formatCode="&quot;$&quot;#,##0.00">
                  <c:v>-4014.8228728412469</c:v>
                </c:pt>
                <c:pt idx="866" formatCode="&quot;$&quot;#,##0.00">
                  <c:v>-4236.199160818599</c:v>
                </c:pt>
                <c:pt idx="867" formatCode="&quot;$&quot;#,##0.00">
                  <c:v>-4393.9542727994412</c:v>
                </c:pt>
                <c:pt idx="868" formatCode="&quot;$&quot;#,##0.00">
                  <c:v>-4041.7659657092322</c:v>
                </c:pt>
                <c:pt idx="869" formatCode="&quot;$&quot;#,##0.00">
                  <c:v>-3992.961575397675</c:v>
                </c:pt>
                <c:pt idx="870" formatCode="&quot;$&quot;#,##0.00">
                  <c:v>-4453.7566883909603</c:v>
                </c:pt>
                <c:pt idx="871" formatCode="&quot;$&quot;#,##0.00">
                  <c:v>-4556.8484770478026</c:v>
                </c:pt>
                <c:pt idx="872" formatCode="&quot;$&quot;#,##0.00">
                  <c:v>-4494.2574412166696</c:v>
                </c:pt>
                <c:pt idx="873" formatCode="&quot;$&quot;#,##0.00">
                  <c:v>-3998.1003869040783</c:v>
                </c:pt>
                <c:pt idx="874" formatCode="&quot;$&quot;#,##0.00">
                  <c:v>-4220.5564273542832</c:v>
                </c:pt>
                <c:pt idx="875" formatCode="&quot;$&quot;#,##0.00">
                  <c:v>-4442.379023041598</c:v>
                </c:pt>
                <c:pt idx="876" formatCode="&quot;$&quot;#,##0.00">
                  <c:v>-4600.5816443389649</c:v>
                </c:pt>
                <c:pt idx="877" formatCode="&quot;$&quot;#,##0.00">
                  <c:v>-4248.8395205085517</c:v>
                </c:pt>
                <c:pt idx="878" formatCode="&quot;$&quot;#,##0.00">
                  <c:v>-4200.4800002719039</c:v>
                </c:pt>
                <c:pt idx="879" formatCode="&quot;$&quot;#,##0.00">
                  <c:v>-4661.7186828363929</c:v>
                </c:pt>
                <c:pt idx="880" formatCode="&quot;$&quot;#,##0.00">
                  <c:v>-4765.252753054684</c:v>
                </c:pt>
                <c:pt idx="881" formatCode="&quot;$&quot;#,##0.00">
                  <c:v>-4703.1027230853369</c:v>
                </c:pt>
                <c:pt idx="882" formatCode="&quot;$&quot;#,##0.00">
                  <c:v>-4207.3854110643824</c:v>
                </c:pt>
                <c:pt idx="883" formatCode="&quot;$&quot;#,##0.00">
                  <c:v>-4430.2799421882637</c:v>
                </c:pt>
                <c:pt idx="884" formatCode="&quot;$&quot;#,##0.00">
                  <c:v>-4652.5373671421194</c:v>
                </c:pt>
                <c:pt idx="885" formatCode="&quot;$&quot;#,##0.00">
                  <c:v>-4811.1760486136327</c:v>
                </c:pt>
                <c:pt idx="886" formatCode="&quot;$&quot;#,##0.00">
                  <c:v>-4459.8687676728796</c:v>
                </c:pt>
                <c:pt idx="887" formatCode="&quot;$&quot;#,##0.00">
                  <c:v>-4411.9428843222004</c:v>
                </c:pt>
                <c:pt idx="888" formatCode="&quot;$&quot;#,##0.00">
                  <c:v>-4873.6140088875745</c:v>
                </c:pt>
                <c:pt idx="889" formatCode="&quot;$&quot;#,##0.00">
                  <c:v>-4977.5793371809596</c:v>
                </c:pt>
                <c:pt idx="890" formatCode="&quot;$&quot;#,##0.00">
                  <c:v>-4915.8593921637012</c:v>
                </c:pt>
                <c:pt idx="891" formatCode="&quot;$&quot;#,##0.00">
                  <c:v>-4420.5710026208881</c:v>
                </c:pt>
                <c:pt idx="892" formatCode="&quot;$&quot;#,##0.00">
                  <c:v>-4643.8933042469826</c:v>
                </c:pt>
                <c:pt idx="893" formatCode="&quot;$&quot;#,##0.00">
                  <c:v>-4866.5750142895185</c:v>
                </c:pt>
                <c:pt idx="894" formatCode="&quot;$&quot;#,##0.00">
                  <c:v>-5025.6392285790562</c:v>
                </c:pt>
                <c:pt idx="895" formatCode="&quot;$&quot;#,##0.00">
                  <c:v>-4674.7563586413044</c:v>
                </c:pt>
                <c:pt idx="896" formatCode="&quot;$&quot;#,##0.00">
                  <c:v>-4627.2537744048177</c:v>
                </c:pt>
                <c:pt idx="897" formatCode="&quot;$&quot;#,##0.00">
                  <c:v>-5089.3470959834267</c:v>
                </c:pt>
                <c:pt idx="898" formatCode="&quot;$&quot;#,##0.00">
                  <c:v>-5193.7335288409849</c:v>
                </c:pt>
                <c:pt idx="899" formatCode="&quot;$&quot;#,##0.00">
                  <c:v>-5132.4336054571431</c:v>
                </c:pt>
                <c:pt idx="900" formatCode="&quot;$&quot;#,##0.00">
                  <c:v>-4637.5641640040003</c:v>
                </c:pt>
                <c:pt idx="901" formatCode="&quot;$&quot;#,##0.00">
                  <c:v>-4861.3043494340218</c:v>
                </c:pt>
                <c:pt idx="902" formatCode="&quot;$&quot;#,##0.00">
                  <c:v>-5084.4006205452588</c:v>
                </c:pt>
                <c:pt idx="903" formatCode="&quot;$&quot;#,##0.00">
                  <c:v>-5243.8806506257952</c:v>
                </c:pt>
                <c:pt idx="904" formatCode="&quot;$&quot;#,##0.00">
                  <c:v>-4893.4125587966519</c:v>
                </c:pt>
                <c:pt idx="905" formatCode="&quot;$&quot;#,##0.00">
                  <c:v>-4846.3237237558778</c:v>
                </c:pt>
                <c:pt idx="906" formatCode="&quot;$&quot;#,##0.00">
                  <c:v>-5308.8297742683935</c:v>
                </c:pt>
                <c:pt idx="907" formatCode="&quot;$&quot;#,##0.00">
                  <c:v>-5413.6279243327572</c:v>
                </c:pt>
                <c:pt idx="908" formatCode="&quot;$&quot;#,##0.00">
                  <c:v>-5352.7387148489024</c:v>
                </c:pt>
                <c:pt idx="909" formatCode="&quot;$&quot;#,##0.00">
                  <c:v>-4858.2789922967513</c:v>
                </c:pt>
                <c:pt idx="910" formatCode="&quot;$&quot;#,##0.00">
                  <c:v>-5082.4279098260195</c:v>
                </c:pt>
                <c:pt idx="911" formatCode="&quot;$&quot;#,##0.00">
                  <c:v>-5305.9297409346718</c:v>
                </c:pt>
                <c:pt idx="912" formatCode="&quot;$&quot;#,##0.00">
                  <c:v>-5465.816585016174</c:v>
                </c:pt>
                <c:pt idx="913" formatCode="&quot;$&quot;#,##0.00">
                  <c:v>-5115.754343946619</c:v>
                </c:pt>
                <c:pt idx="914" formatCode="&quot;$&quot;#,##0.00">
                  <c:v>-5069.0704042025809</c:v>
                </c:pt>
                <c:pt idx="915" formatCode="&quot;$&quot;#,##0.00">
                  <c:v>-5531.9804022258359</c:v>
                </c:pt>
                <c:pt idx="916" formatCode="&quot;$&quot;#,##0.00">
                  <c:v>-5637.1815595918215</c:v>
                </c:pt>
                <c:pt idx="917" formatCode="&quot;$&quot;#,##0.00">
                  <c:v>-5576.6944246790445</c:v>
                </c:pt>
                <c:pt idx="918" formatCode="&quot;$&quot;#,##0.00">
                  <c:v>-5082.6358513493096</c:v>
                </c:pt>
                <c:pt idx="919" formatCode="&quot;$&quot;#,##0.00">
                  <c:v>-5307.1850000391369</c:v>
                </c:pt>
                <c:pt idx="920" formatCode="&quot;$&quot;#,##0.00">
                  <c:v>-5531.0840299381935</c:v>
                </c:pt>
                <c:pt idx="921" formatCode="&quot;$&quot;#,##0.00">
                  <c:v>-5691.3693200752105</c:v>
                </c:pt>
                <c:pt idx="922" formatCode="&quot;$&quot;#,##0.00">
                  <c:v>-5341.7046279479346</c:v>
                </c:pt>
                <c:pt idx="923" formatCode="&quot;$&quot;#,##0.00">
                  <c:v>-5295.4173469595826</c:v>
                </c:pt>
                <c:pt idx="924" formatCode="&quot;$&quot;#,##0.00">
                  <c:v>-5758.7231203909723</c:v>
                </c:pt>
                <c:pt idx="925" formatCode="&quot;$&quot;#,##0.00">
                  <c:v>-5864.3191765704059</c:v>
                </c:pt>
                <c:pt idx="926" formatCode="&quot;$&quot;#,##0.00">
                  <c:v>-5804.2260705444787</c:v>
                </c:pt>
                <c:pt idx="927" formatCode="&quot;$&quot;#,##0.00">
                  <c:v>-5310.5606627596862</c:v>
                </c:pt>
                <c:pt idx="928" formatCode="&quot;$&quot;#,##0.00">
                  <c:v>-5535.5021201551763</c:v>
                </c:pt>
                <c:pt idx="929" formatCode="&quot;$&quot;#,##0.00">
                  <c:v>-5759.7905562442438</c:v>
                </c:pt>
                <c:pt idx="930" formatCode="&quot;$&quot;#,##0.00">
                  <c:v>-5920.4664884313397</c:v>
                </c:pt>
                <c:pt idx="931" formatCode="&quot;$&quot;#,##0.00">
                  <c:v>-5571.1916002139387</c:v>
                </c:pt>
                <c:pt idx="932" formatCode="&quot;$&quot;#,##0.00">
                  <c:v>-5525.2932911870012</c:v>
                </c:pt>
                <c:pt idx="933" formatCode="&quot;$&quot;#,##0.00">
                  <c:v>-5988.9872107473348</c:v>
                </c:pt>
                <c:pt idx="934" formatCode="&quot;$&quot;#,##0.00">
                  <c:v>-6094.9705932646875</c:v>
                </c:pt>
                <c:pt idx="935" formatCode="&quot;$&quot;#,##0.00">
                  <c:v>-6035.2639997537381</c:v>
                </c:pt>
                <c:pt idx="936" formatCode="&quot;$&quot;#,##0.00">
                  <c:v>-5541.9842965568587</c:v>
                </c:pt>
                <c:pt idx="937" formatCode="&quot;$&quot;#,##0.00">
                  <c:v>-5767.3106564380159</c:v>
                </c:pt>
                <c:pt idx="938" formatCode="&quot;$&quot;#,##0.00">
                  <c:v>-5991.9812133905316</c:v>
                </c:pt>
                <c:pt idx="939" formatCode="&quot;$&quot;#,##0.00">
                  <c:v>-6153.0404873121242</c:v>
                </c:pt>
                <c:pt idx="940" formatCode="&quot;$&quot;#,##0.00">
                  <c:v>-5804.1481554814927</c:v>
                </c:pt>
                <c:pt idx="941" formatCode="&quot;$&quot;#,##0.00">
                  <c:v>-5758.6316230490838</c:v>
                </c:pt>
                <c:pt idx="942" formatCode="&quot;$&quot;#,##0.00">
                  <c:v>-6222.7065449014517</c:v>
                </c:pt>
                <c:pt idx="943" formatCode="&quot;$&quot;#,##0.00">
                  <c:v>-6329.0701608333829</c:v>
                </c:pt>
                <c:pt idx="944" formatCode="&quot;$&quot;#,##0.00">
                  <c:v>-6269.7430372208673</c:v>
                </c:pt>
                <c:pt idx="945" formatCode="&quot;$&quot;#,##0.00">
                  <c:v>-5776.8420457048678</c:v>
                </c:pt>
                <c:pt idx="946" formatCode="&quot;$&quot;#,##0.00">
                  <c:v>-6002.546364286165</c:v>
                </c:pt>
                <c:pt idx="947" formatCode="&quot;$&quot;#,##0.00">
                  <c:v>-6227.5922110672363</c:v>
                </c:pt>
                <c:pt idx="948" formatCode="&quot;$&quot;#,##0.00">
                  <c:v>-6389.0279779819539</c:v>
                </c:pt>
                <c:pt idx="949" formatCode="&quot;$&quot;#,##0.00">
                  <c:v>-6040.5114012312315</c:v>
                </c:pt>
                <c:pt idx="950" formatCode="&quot;$&quot;#,##0.00">
                  <c:v>-5995.3698909681671</c:v>
                </c:pt>
                <c:pt idx="951" formatCode="&quot;$&quot;#,##0.00">
                  <c:v>-6459.8191070247167</c:v>
                </c:pt>
                <c:pt idx="952" formatCode="&quot;$&quot;#,##0.00">
                  <c:v>-6566.556294084683</c:v>
                </c:pt>
                <c:pt idx="953" formatCode="&quot;$&quot;#,##0.00">
                  <c:v>-6507.6020233575418</c:v>
                </c:pt>
                <c:pt idx="954" formatCode="&quot;$&quot;#,##0.00">
                  <c:v>-6015.073171263035</c:v>
                </c:pt>
                <c:pt idx="955" formatCode="&quot;$&quot;#,##0.00">
                  <c:v>-6241.148920526849</c:v>
                </c:pt>
                <c:pt idx="956" formatCode="&quot;$&quot;#,##0.00">
                  <c:v>-6466.563634457475</c:v>
                </c:pt>
                <c:pt idx="957" formatCode="&quot;$&quot;#,##0.00">
                  <c:v>-6628.369451955954</c:v>
                </c:pt>
                <c:pt idx="958" formatCode="&quot;$&quot;#,##0.00">
                  <c:v>-6280.2222306486947</c:v>
                </c:pt>
                <c:pt idx="959" formatCode="&quot;$&quot;#,##0.00">
                  <c:v>-6235.4493852093783</c:v>
                </c:pt>
                <c:pt idx="960" formatCode="&quot;$&quot;#,##0.00">
                  <c:v>-6700.2665799405049</c:v>
                </c:pt>
                <c:pt idx="961" formatCode="&quot;$&quot;#,##0.00">
                  <c:v>-6807.3710639471219</c:v>
                </c:pt>
                <c:pt idx="962" formatCode="&quot;$&quot;#,##0.00">
                  <c:v>-6748.7834128113736</c:v>
                </c:pt>
                <c:pt idx="963" formatCode="&quot;$&quot;#,##0.00">
                  <c:v>-6256.6205072778102</c:v>
                </c:pt>
                <c:pt idx="964" formatCode="&quot;$&quot;#,##0.00">
                  <c:v>-6483.0615343497566</c:v>
                </c:pt>
                <c:pt idx="965" formatCode="&quot;$&quot;#,##0.00">
                  <c:v>-6708.8390611351169</c:v>
                </c:pt>
                <c:pt idx="966" formatCode="&quot;$&quot;#,##0.00">
                  <c:v>-6871.0088537232596</c:v>
                </c:pt>
                <c:pt idx="967" formatCode="&quot;$&quot;#,##0.00">
                  <c:v>-6523.2249510680485</c:v>
                </c:pt>
                <c:pt idx="968" formatCode="&quot;$&quot;#,##0.00">
                  <c:v>-6478.8147719418939</c:v>
                </c:pt>
                <c:pt idx="969" formatCode="&quot;$&quot;#,##0.00">
                  <c:v>-6943.9939847021369</c:v>
                </c:pt>
                <c:pt idx="970" formatCode="&quot;$&quot;#,##0.00">
                  <c:v>-7051.4598424654023</c:v>
                </c:pt>
                <c:pt idx="971" formatCode="&quot;$&quot;#,##0.00">
                  <c:v>-6993.2329247827874</c:v>
                </c:pt>
                <c:pt idx="972" formatCode="&quot;$&quot;#,##0.00">
                  <c:v>-6501.4301163257587</c:v>
                </c:pt>
                <c:pt idx="973" formatCode="&quot;$&quot;#,##0.00">
                  <c:v>-6728.2306079831305</c:v>
                </c:pt>
                <c:pt idx="974" formatCode="&quot;$&quot;#,##0.00">
                  <c:v>-6954.3652268049991</c:v>
                </c:pt>
                <c:pt idx="975" formatCode="&quot;$&quot;#,##0.00">
                  <c:v>-7116.8932514400958</c:v>
                </c:pt>
                <c:pt idx="976" formatCode="&quot;$&quot;#,##0.00">
                  <c:v>-6769.4669595304531</c:v>
                </c:pt>
                <c:pt idx="977" formatCode="&quot;$&quot;#,##0.00">
                  <c:v>-6725.4137735767536</c:v>
                </c:pt>
                <c:pt idx="978" formatCode="&quot;$&quot;#,##0.00">
                  <c:v>-7190.9493656259883</c:v>
                </c:pt>
                <c:pt idx="979" formatCode="&quot;$&quot;#,##0.00">
                  <c:v>-7298.7709924463543</c:v>
                </c:pt>
                <c:pt idx="980" formatCode="&quot;$&quot;#,##0.00">
                  <c:v>-7240.8992372029579</c:v>
                </c:pt>
                <c:pt idx="981" formatCode="&quot;$&quot;#,##0.00">
                  <c:v>-6749.4509881442518</c:v>
                </c:pt>
                <c:pt idx="982" formatCode="&quot;$&quot;#,##0.00">
                  <c:v>-6976.6054396995187</c:v>
                </c:pt>
                <c:pt idx="983" formatCode="&quot;$&quot;#,##0.00">
                  <c:v>-7203.0917326226981</c:v>
                </c:pt>
                <c:pt idx="984" formatCode="&quot;$&quot;#,##0.00">
                  <c:v>-7365.9725484741111</c:v>
                </c:pt>
                <c:pt idx="985" formatCode="&quot;$&quot;#,##0.00">
                  <c:v>-7018.8984584797363</c:v>
                </c:pt>
                <c:pt idx="986" formatCode="&quot;$&quot;#,##0.00">
                  <c:v>-6975.1968885421056</c:v>
                </c:pt>
                <c:pt idx="987" formatCode="&quot;$&quot;#,##0.00">
                  <c:v>-7441.0835140759546</c:v>
                </c:pt>
                <c:pt idx="988" formatCode="&quot;$&quot;#,##0.00">
                  <c:v>-7549.2555951835793</c:v>
                </c:pt>
                <c:pt idx="989" formatCode="&quot;$&quot;#,##0.00">
                  <c:v>-7491.7337183309983</c:v>
                </c:pt>
                <c:pt idx="990" formatCode="&quot;$&quot;#,##0.00">
                  <c:v>-7000.6347750348423</c:v>
                </c:pt>
                <c:pt idx="991" formatCode="&quot;$&quot;#,##0.00">
                  <c:v>-7228.1379629602779</c:v>
                </c:pt>
                <c:pt idx="992" formatCode="&quot;$&quot;#,##0.00">
                  <c:v>-7454.9707880262222</c:v>
                </c:pt>
                <c:pt idx="993" formatCode="&quot;$&quot;#,##0.00">
                  <c:v>-7618.1992298512005</c:v>
                </c:pt>
                <c:pt idx="994" formatCode="&quot;$&quot;#,##0.00">
                  <c:v>-7271.4722057630033</c:v>
                </c:pt>
                <c:pt idx="995" formatCode="&quot;$&quot;#,##0.00">
                  <c:v>-7228.1171447774168</c:v>
                </c:pt>
                <c:pt idx="996" formatCode="&quot;$&quot;#,##0.00">
                  <c:v>-7694.3497253922105</c:v>
                </c:pt>
                <c:pt idx="997" formatCode="&quot;$&quot;#,##0.00">
                  <c:v>-7802.8672107629</c:v>
                </c:pt>
                <c:pt idx="998" formatCode="&quot;$&quot;#,##0.00">
                  <c:v>-7745.6901903792996</c:v>
                </c:pt>
                <c:pt idx="999" formatCode="&quot;$&quot;#,##0.00">
                  <c:v>-7254.9355587528007</c:v>
                </c:pt>
                <c:pt idx="1000" formatCode="&quot;$&quot;#,##0.00">
                  <c:v>-7482.7825165146805</c:v>
                </c:pt>
                <c:pt idx="1001" formatCode="&quot;$&quot;#,##0.00">
                  <c:v>-7709.9569839969608</c:v>
                </c:pt>
                <c:pt idx="1002" formatCode="&quot;$&quot;#,##0.00">
                  <c:v>-7873.5281386202678</c:v>
                </c:pt>
                <c:pt idx="1003" formatCode="&quot;$&quot;#,##0.00">
                  <c:v>-7527.1432940476079</c:v>
                </c:pt>
                <c:pt idx="1004" formatCode="&quot;$&quot;#,##0.00">
                  <c:v>-7484.129882152034</c:v>
                </c:pt>
                <c:pt idx="1005" formatCode="&quot;$&quot;#,##0.00">
                  <c:v>-7950.703584261737</c:v>
                </c:pt>
                <c:pt idx="1006" formatCode="&quot;$&quot;#,##0.00">
                  <c:v>-8059.5616663361252</c:v>
                </c:pt>
                <c:pt idx="1007" formatCode="&quot;$&quot;#,##0.00">
                  <c:v>-8002.7247206427501</c:v>
                </c:pt>
                <c:pt idx="1008" formatCode="&quot;$&quot;#,##0.00">
                  <c:v>-7512.3096444448984</c:v>
                </c:pt>
                <c:pt idx="1009" formatCode="&quot;$&quot;#,##0.00">
                  <c:v>-7740.4956411002458</c:v>
                </c:pt>
                <c:pt idx="1010" formatCode="&quot;$&quot;#,##0.00">
                  <c:v>-7968.007092480404</c:v>
                </c:pt>
                <c:pt idx="1011" formatCode="&quot;$&quot;#,##0.00">
                  <c:v>-8131.9162779474136</c:v>
                </c:pt>
                <c:pt idx="1012" formatCode="&quot;$&quot;#,##0.00">
                  <c:v>-7785.8689555453348</c:v>
                </c:pt>
                <c:pt idx="1013" formatCode="&quot;$&quot;#,##0.00">
                  <c:v>-7743.1925597767131</c:v>
                </c:pt>
                <c:pt idx="1014" formatCode="&quot;$&quot;#,##0.00">
                  <c:v>-8210.1027745752799</c:v>
                </c:pt>
                <c:pt idx="1015" formatCode="&quot;$&quot;#,##0.00">
                  <c:v>-8319.2968684823518</c:v>
                </c:pt>
                <c:pt idx="1016" formatCode="&quot;$&quot;#,##0.00">
                  <c:v>-8262.795436324026</c:v>
                </c:pt>
                <c:pt idx="1017" formatCode="&quot;$&quot;#,##0.00">
                  <c:v>-7772.7153778990923</c:v>
                </c:pt>
                <c:pt idx="1018" formatCode="&quot;$&quot;#,##0.00">
                  <c:v>-8001.2358990779485</c:v>
                </c:pt>
                <c:pt idx="1019" formatCode="&quot;$&quot;#,##0.00">
                  <c:v>-8229.0798883695352</c:v>
                </c:pt>
                <c:pt idx="1020" formatCode="&quot;$&quot;#,##0.00">
                  <c:v>-8393.3226354096569</c:v>
                </c:pt>
                <c:pt idx="1021" formatCode="&quot;$&quot;#,##0.00">
                  <c:v>-8047.6083885796716</c:v>
                </c:pt>
                <c:pt idx="1022" formatCode="&quot;$&quot;#,##0.00">
                  <c:v>-8005.2645848083121</c:v>
                </c:pt>
                <c:pt idx="1023" formatCode="&quot;$&quot;#,##0.00">
                  <c:v>-8472.5069104340746</c:v>
                </c:pt>
                <c:pt idx="1024" formatCode="&quot;$&quot;#,##0.00">
                  <c:v>-8582.0326363818931</c:v>
                </c:pt>
                <c:pt idx="1025" formatCode="&quot;$&quot;#,##0.00">
                  <c:v>-8525.8623598405902</c:v>
                </c:pt>
                <c:pt idx="1026" formatCode="&quot;$&quot;#,##0.00">
                  <c:v>-8036.1129829510401</c:v>
                </c:pt>
                <c:pt idx="1027" formatCode="&quot;$&quot;#,##0.00">
                  <c:v>-8264.9637139053339</c:v>
                </c:pt>
                <c:pt idx="1028" formatCode="&quot;$&quot;#,##0.00">
                  <c:v>-8493.135991011437</c:v>
                </c:pt>
                <c:pt idx="1029" formatCode="&quot;$&quot;#,##0.00">
                  <c:v>-8657.7080265044169</c:v>
                </c:pt>
                <c:pt idx="1030" formatCode="&quot;$&quot;#,##0.00">
                  <c:v>-8312.322603066983</c:v>
                </c:pt>
                <c:pt idx="1031" formatCode="&quot;$&quot;#,##0.00">
                  <c:v>-8270.3071598720417</c:v>
                </c:pt>
                <c:pt idx="1032" formatCode="&quot;$&quot;#,##0.00">
                  <c:v>-8737.8773854830652</c:v>
                </c:pt>
                <c:pt idx="1033" formatCode="&quot;$&quot;#,##0.00">
                  <c:v>-8847.7305530309677</c:v>
                </c:pt>
                <c:pt idx="1034" formatCode="&quot;$&quot;#,##0.00">
                  <c:v>-8791.8872618918158</c:v>
                </c:pt>
                <c:pt idx="1035" formatCode="&quot;$&quot;#,##0.00">
                  <c:v>-8302.4644163751873</c:v>
                </c:pt>
                <c:pt idx="1036" formatCode="&quot;$&quot;#,##0.00">
                  <c:v>-8531.6412268235763</c:v>
                </c:pt>
                <c:pt idx="1037" formatCode="&quot;$&quot;#,##0.00">
                  <c:v>-8760.1377226609857</c:v>
                </c:pt>
                <c:pt idx="1038" formatCode="&quot;$&quot;#,##0.00">
                  <c:v>-8925.0349548450267</c:v>
                </c:pt>
                <c:pt idx="1039" formatCode="&quot;$&quot;#,##0.00">
                  <c:v>-8579.9742824273253</c:v>
                </c:pt>
                <c:pt idx="1040" formatCode="&quot;$&quot;#,##0.00">
                  <c:v>-8538.2831466615444</c:v>
                </c:pt>
                <c:pt idx="1041" formatCode="&quot;$&quot;#,##0.00">
                  <c:v>-9006.1772381746323</c:v>
                </c:pt>
                <c:pt idx="1042" formatCode="&quot;$&quot;#,##0.00">
                  <c:v>-9116.3538321439155</c:v>
                </c:pt>
                <c:pt idx="1043" formatCode="&quot;$&quot;#,##0.00">
                  <c:v>-9060.8335299749833</c:v>
                </c:pt>
                <c:pt idx="1044" formatCode="&quot;$&quot;#,##0.00">
                  <c:v>-8571.7332379902637</c:v>
                </c:pt>
                <c:pt idx="1045" formatCode="&quot;$&quot;#,##0.00">
                  <c:v>-8801.2321685286151</c:v>
                </c:pt>
                <c:pt idx="1046" formatCode="&quot;$&quot;#,##0.00">
                  <c:v>-9030.048981691496</c:v>
                </c:pt>
                <c:pt idx="1047" formatCode="&quot;$&quot;#,##0.00">
                  <c:v>-9195.2674868909271</c:v>
                </c:pt>
                <c:pt idx="1048" formatCode="&quot;$&quot;#,##0.00">
                  <c:v>-8850.5276598115233</c:v>
                </c:pt>
                <c:pt idx="1049" formatCode="&quot;$&quot;#,##0.00">
                  <c:v>-8809.1569436405716</c:v>
                </c:pt>
                <c:pt idx="1050" formatCode="&quot;$&quot;#,##0.00">
                  <c:v>-9277.3710309230573</c:v>
                </c:pt>
                <c:pt idx="1051" formatCode="&quot;$&quot;#,##0.00">
                  <c:v>-9387.8671987389389</c:v>
                </c:pt>
                <c:pt idx="1052" formatCode="&quot;$&quot;#,##0.00">
                  <c:v>-9332.6660503812145</c:v>
                </c:pt>
                <c:pt idx="1053" formatCode="&quot;$&quot;#,##0.00">
                  <c:v>-8843.8844940446525</c:v>
                </c:pt>
                <c:pt idx="1054" formatCode="&quot;$&quot;#,##0.00">
                  <c:v>-9073.7017439255669</c:v>
                </c:pt>
                <c:pt idx="1055" formatCode="&quot;$&quot;#,##0.00">
                  <c:v>-9302.8351286949637</c:v>
                </c:pt>
                <c:pt idx="1056" formatCode="&quot;$&quot;#,##0.00">
                  <c:v>-9468.3711393774756</c:v>
                </c:pt>
                <c:pt idx="1057" formatCode="&quot;$&quot;#,##0.00">
                  <c:v>-9123.9484068411984</c:v>
                </c:pt>
                <c:pt idx="1058" formatCode="&quot;$&quot;#,##0.00">
                  <c:v>-9082.8943760742131</c:v>
                </c:pt>
                <c:pt idx="1059" formatCode="&quot;$&quot;#,##0.00">
                  <c:v>-9551.4247414081929</c:v>
                </c:pt>
                <c:pt idx="1060" formatCode="&quot;$&quot;#,##0.00">
                  <c:v>-9662.2367816958558</c:v>
                </c:pt>
                <c:pt idx="1061" formatCode="&quot;$&quot;#,##0.00">
                  <c:v>-9607.3511019891739</c:v>
                </c:pt>
                <c:pt idx="1062" formatCode="&quot;$&quot;#,##0.00">
                  <c:v>-9118.8846122282648</c:v>
                </c:pt>
                <c:pt idx="1063" formatCode="&quot;$&quot;#,##0.00">
                  <c:v>-9349.0165283413062</c:v>
                </c:pt>
                <c:pt idx="1064" formatCode="&quot;$&quot;#,##0.00">
                  <c:v>-9578.4628838745757</c:v>
                </c:pt>
                <c:pt idx="1065" formatCode="&quot;$&quot;#,##0.00">
                  <c:v>-9744.3127778753478</c:v>
                </c:pt>
                <c:pt idx="1066" formatCode="&quot;$&quot;#,##0.00">
                  <c:v>-9400.2035333184376</c:v>
                </c:pt>
                <c:pt idx="1067" formatCode="&quot;$&quot;#,##0.00">
                  <c:v>-9359.4625968724577</c:v>
                </c:pt>
                <c:pt idx="1068" formatCode="&quot;$&quot;#,##0.00">
                  <c:v>-9828.3056645368579</c:v>
                </c:pt>
                <c:pt idx="1069" formatCode="&quot;$&quot;#,##0.00">
                  <c:v>-9939.4300168194768</c:v>
                </c:pt>
                <c:pt idx="1070" formatCode="&quot;$&quot;#,##0.00">
                  <c:v>-9884.8562604149156</c:v>
                </c:pt>
                <c:pt idx="1071" formatCode="&quot;$&quot;#,##0.00">
                  <c:v>-9396.7013068935503</c:v>
                </c:pt>
                <c:pt idx="1072" formatCode="&quot;$&quot;#,##0.00">
                  <c:v>-9627.1443738015842</c:v>
                </c:pt>
                <c:pt idx="1073" formatCode="&quot;$&quot;#,##0.00">
                  <c:v>-9856.9002343594693</c:v>
                </c:pt>
                <c:pt idx="1074" formatCode="&quot;$&quot;#,##0.00">
                  <c:v>-10023.060525132338</c:v>
                </c:pt>
                <c:pt idx="1075" formatCode="&quot;$&quot;#,##0.00">
                  <c:v>-9679.2612965802891</c:v>
                </c:pt>
                <c:pt idx="1076" formatCode="&quot;$&quot;#,##0.00">
                  <c:v>-9638.8299969433501</c:v>
                </c:pt>
                <c:pt idx="1077" formatCode="&quot;$&quot;#,##0.00">
                  <c:v>-10107.982323780783</c:v>
                </c:pt>
                <c:pt idx="1078" formatCode="&quot;$&quot;#,##0.00">
                  <c:v>-10219.415559148749</c:v>
                </c:pt>
                <c:pt idx="1079" formatCode="&quot;$&quot;#,##0.00">
                  <c:v>-10165.150311278798</c:v>
                </c:pt>
                <c:pt idx="1080" formatCode="&quot;$&quot;#,##0.00">
                  <c:v>-9677.3034932670053</c:v>
                </c:pt>
                <c:pt idx="1081" formatCode="&quot;$&quot;#,##0.00">
                  <c:v>-9908.0543241741507</c:v>
                </c:pt>
                <c:pt idx="1082" formatCode="&quot;$&quot;#,##0.00">
                  <c:v>-10138.116350262864</c:v>
                </c:pt>
                <c:pt idx="1083" formatCode="&quot;$&quot;#,##0.00">
                  <c:v>-10304.583678038043</c:v>
                </c:pt>
                <c:pt idx="1084" formatCode="&quot;$&quot;#,##0.00">
                  <c:v>-9961.091119357654</c:v>
                </c:pt>
                <c:pt idx="1085" formatCode="&quot;$&quot;#,##0.00">
                  <c:v>-9920.9661239338875</c:v>
                </c:pt>
                <c:pt idx="1086" formatCode="&quot;$&quot;#,##0.00">
                  <c:v>-10390.424390787564</c:v>
                </c:pt>
                <c:pt idx="1087" formatCode="&quot;$&quot;#,##0.00">
                  <c:v>-10502.163203425958</c:v>
                </c:pt>
                <c:pt idx="1088" formatCode="&quot;$&quot;#,##0.00">
                  <c:v>-10448.203171521365</c:v>
                </c:pt>
                <c:pt idx="1089" formatCode="&quot;$&quot;#,##0.00">
                  <c:v>-9960.661209600341</c:v>
                </c:pt>
                <c:pt idx="1090" formatCode="&quot;$&quot;#,##0.00">
                  <c:v>-10191.716538143997</c:v>
                </c:pt>
                <c:pt idx="1091" formatCode="&quot;$&quot;#,##0.00">
                  <c:v>-10422.081508466501</c:v>
                </c:pt>
                <c:pt idx="1092" formatCode="&quot;$&quot;#,##0.00">
                  <c:v>-10588.852632210663</c:v>
                </c:pt>
                <c:pt idx="1093" formatCode="&quot;$&quot;#,##0.00">
                  <c:v>-10245.663515153759</c:v>
                </c:pt>
                <c:pt idx="1094" formatCode="&quot;$&quot;#,##0.00">
                  <c:v>-10205.841608389615</c:v>
                </c:pt>
                <c:pt idx="1095" formatCode="&quot;$&quot;#,##0.00">
                  <c:v>-10675.602612311037</c:v>
                </c:pt>
                <c:pt idx="1096" formatCode="&quot;$&quot;#,##0.00">
                  <c:v>-10787.643811787702</c:v>
                </c:pt>
                <c:pt idx="1097" formatCode="&quot;$&quot;#,##0.00">
                  <c:v>-10733.985817844858</c:v>
                </c:pt>
                <c:pt idx="1098" formatCode="&quot;$&quot;#,##0.00">
                  <c:v>-10246.745546352624</c:v>
                </c:pt>
                <c:pt idx="1099" formatCode="&quot;$&quot;#,##0.00">
                  <c:v>-10478.102219126404</c:v>
                </c:pt>
                <c:pt idx="1100" formatCode="&quot;$&quot;#,##0.00">
                  <c:v>-10708.767023251263</c:v>
                </c:pt>
                <c:pt idx="1101" formatCode="&quot;$&quot;#,##0.00">
                  <c:v>-10875.838813339702</c:v>
                </c:pt>
                <c:pt idx="1102" formatCode="&quot;$&quot;#,##0.00">
                  <c:v>-10532.950020289649</c:v>
                </c:pt>
                <c:pt idx="1103" formatCode="&quot;$&quot;#,##0.00">
                  <c:v>-10493.428096493828</c:v>
                </c:pt>
                <c:pt idx="1104" formatCode="&quot;$&quot;#,##0.00">
                  <c:v>-10963.488743635115</c:v>
                </c:pt>
                <c:pt idx="1105" formatCode="&quot;$&quot;#,##0.00">
                  <c:v>-11075.829247864502</c:v>
                </c:pt>
                <c:pt idx="1106" formatCode="&quot;$&quot;#,##0.00">
                  <c:v>-11022.47022147986</c:v>
                </c:pt>
                <c:pt idx="1107" formatCode="&quot;$&quot;#,##0.00">
                  <c:v>-10535.528581615386</c:v>
                </c:pt>
                <c:pt idx="1108" formatCode="&quot;$&quot;#,##0.00">
                  <c:v>-10767.18355134203</c:v>
                </c:pt>
                <c:pt idx="1109" formatCode="&quot;$&quot;#,##0.00">
                  <c:v>-10998.145183010211</c:v>
                </c:pt>
                <c:pt idx="1110" formatCode="&quot;$&quot;#,##0.00">
                  <c:v>-11165.514614532678</c:v>
                </c:pt>
                <c:pt idx="1111" formatCode="&quot;$&quot;#,##0.00">
                  <c:v>-10822.923131876438</c:v>
                </c:pt>
                <c:pt idx="1112" formatCode="&quot;$&quot;#,##0.00">
                  <c:v>-10783.698188657352</c:v>
                </c:pt>
                <c:pt idx="1113" formatCode="&quot;$&quot;#,##0.00">
                  <c:v>-11254.055487773308</c:v>
                </c:pt>
                <c:pt idx="1114" formatCode="&quot;$&quot;#,##0.00">
                  <c:v>-11366.692316582295</c:v>
                </c:pt>
                <c:pt idx="1115" formatCode="&quot;$&quot;#,##0.00">
                  <c:v>-11313.629288581224</c:v>
                </c:pt>
                <c:pt idx="1116" formatCode="&quot;$&quot;#,##0.00">
                  <c:v>-10826.983322095442</c:v>
                </c:pt>
                <c:pt idx="1117" formatCode="&quot;$&quot;#,##0.00">
                  <c:v>-11058.933641379255</c:v>
                </c:pt>
                <c:pt idx="1118" formatCode="&quot;$&quot;#,##0.00">
                  <c:v>-11290.189192379597</c:v>
                </c:pt>
                <c:pt idx="1119" formatCode="&quot;$&quot;#,##0.00">
                  <c:v>-11457.853339011337</c:v>
                </c:pt>
                <c:pt idx="1120" formatCode="&quot;$&quot;#,##0.00">
                  <c:v>-11115.556251069722</c:v>
                </c:pt>
                <c:pt idx="1121" formatCode="&quot;$&quot;#,##0.00">
                  <c:v>-11076.62538332419</c:v>
                </c:pt>
                <c:pt idx="1122" formatCode="&quot;$&quot;#,##0.00">
                  <c:v>-11547.276439818754</c:v>
                </c:pt>
                <c:pt idx="1123" formatCode="&quot;$&quot;#,##0.00">
                  <c:v>-11660.206709050139</c:v>
                </c:pt>
                <c:pt idx="1124" formatCode="&quot;$&quot;#,##0.00">
                  <c:v>-11607.436805646686</c:v>
                </c:pt>
                <c:pt idx="1125" formatCode="&quot;$&quot;#,##0.00">
                  <c:v>-11121.083649057924</c:v>
                </c:pt>
                <c:pt idx="1126" formatCode="&quot;$&quot;#,##0.00">
                  <c:v>-11353.326464655158</c:v>
                </c:pt>
                <c:pt idx="1127" formatCode="&quot;$&quot;#,##0.00">
                  <c:v>-11584.873119208041</c:v>
                </c:pt>
                <c:pt idx="1128" formatCode="&quot;$&quot;#,##0.00">
                  <c:v>-11752.829147586335</c:v>
                </c:pt>
                <c:pt idx="1129" formatCode="&quot;$&quot;#,##0.00">
                  <c:v>-11410.82363104355</c:v>
                </c:pt>
                <c:pt idx="1130" formatCode="&quot;$&quot;#,##0.00">
                  <c:v>-11372.184025438723</c:v>
                </c:pt>
                <c:pt idx="1131" formatCode="&quot;$&quot;#,##0.00">
                  <c:v>-11843.126035898607</c:v>
                </c:pt>
                <c:pt idx="1132" formatCode="&quot;$&quot;#,##0.00">
                  <c:v>-11956.346951995869</c:v>
                </c:pt>
                <c:pt idx="1133" formatCode="&quot;$&quot;#,##0.00">
                  <c:v>-11903.867389428051</c:v>
                </c:pt>
                <c:pt idx="1134" formatCode="&quot;$&quot;#,##0.00">
                  <c:v>-11417.804268707197</c:v>
                </c:pt>
                <c:pt idx="1135" formatCode="&quot;$&quot;#,##0.00">
                  <c:v>-11650.336816260527</c:v>
                </c:pt>
                <c:pt idx="1136" formatCode="&quot;$&quot;#,##0.00">
                  <c:v>-11882.171845856727</c:v>
                </c:pt>
                <c:pt idx="1137" formatCode="&quot;$&quot;#,##0.00">
                  <c:v>-12050.417010410567</c:v>
                </c:pt>
                <c:pt idx="1138" formatCode="&quot;$&quot;#,##0.00">
                  <c:v>-11708.700329191473</c:v>
                </c:pt>
                <c:pt idx="1139" formatCode="&quot;$&quot;#,##0.00">
                  <c:v>-11670.349259089124</c:v>
                </c:pt>
                <c:pt idx="1140" formatCode="&quot;$&quot;#,##0.00">
                  <c:v>-12141.579506254589</c:v>
                </c:pt>
                <c:pt idx="1141" formatCode="&quot;$&quot;#,##0.00">
                  <c:v>-12255.088361278569</c:v>
                </c:pt>
                <c:pt idx="1142" formatCode="&quot;$&quot;#,##0.00">
                  <c:v>-12202.896440870416</c:v>
                </c:pt>
                <c:pt idx="1143" formatCode="&quot;$&quot;#,##0.00">
                  <c:v>-11717.120666547838</c:v>
                </c:pt>
                <c:pt idx="1144" formatCode="&quot;$&quot;#,##0.00">
                  <c:v>-11949.940265737583</c:v>
                </c:pt>
                <c:pt idx="1145" formatCode="&quot;$&quot;#,##0.00">
                  <c:v>-12182.061024385886</c:v>
                </c:pt>
                <c:pt idx="1146" formatCode="&quot;$&quot;#,##0.00">
                  <c:v>-12350.592662572813</c:v>
                </c:pt>
                <c:pt idx="1147" formatCode="&quot;$&quot;#,##0.00">
                  <c:v>-12009.162163122584</c:v>
                </c:pt>
                <c:pt idx="1148" formatCode="&quot;$&quot;#,##0.00">
                  <c:v>-11971.096983901085</c:v>
                </c:pt>
                <c:pt idx="1149" formatCode="&quot;$&quot;#,##0.00">
                  <c:v>-12442.612832029736</c:v>
                </c:pt>
                <c:pt idx="1150" formatCode="&quot;$&quot;#,##0.00">
                  <c:v>-12556.406999063782</c:v>
                </c:pt>
                <c:pt idx="1151" formatCode="&quot;$&quot;#,##0.00">
                  <c:v>-12504.500102671387</c:v>
                </c:pt>
                <c:pt idx="1152" formatCode="&quot;$&quot;#,##0.00">
                  <c:v>-12019.009065323342</c:v>
                </c:pt>
                <c:pt idx="1153" formatCode="&quot;$&quot;#,##0.00">
                  <c:v>-12252.113115393855</c:v>
                </c:pt>
                <c:pt idx="1154" formatCode="&quot;$&quot;#,##0.00">
                  <c:v>-12484.517035236522</c:v>
                </c:pt>
                <c:pt idx="1155" formatCode="&quot;$&quot;#,##0.00">
                  <c:v>-12653.33256314613</c:v>
                </c:pt>
                <c:pt idx="1156" formatCode="&quot;$&quot;#,##0.00">
                  <c:v>-12312.185670072369</c:v>
                </c:pt>
                <c:pt idx="1157" formatCode="&quot;$&quot;#,##0.00">
                  <c:v>-12274.40381480697</c:v>
                </c:pt>
                <c:pt idx="1158" formatCode="&quot;$&quot;#,##0.00">
                  <c:v>-12746.202705391788</c:v>
                </c:pt>
                <c:pt idx="1159" formatCode="&quot;$&quot;#,##0.00">
                  <c:v>-12860.279634297123</c:v>
                </c:pt>
                <c:pt idx="1160" formatCode="&quot;$&quot;#,##0.00">
                  <c:v>-12808.655220100862</c:v>
                </c:pt>
                <c:pt idx="1161" formatCode="&quot;$&quot;#,##0.00">
                  <c:v>-12323.446386178244</c:v>
                </c:pt>
                <c:pt idx="1162" formatCode="&quot;$&quot;#,##0.00">
                  <c:v>-12556.832361802677</c:v>
                </c:pt>
                <c:pt idx="1163" formatCode="&quot;$&quot;#,##0.00">
                  <c:v>-12789.516949062703</c:v>
                </c:pt>
                <c:pt idx="1164" formatCode="&quot;$&quot;#,##0.00">
                  <c:v>-12958.613857351087</c:v>
                </c:pt>
                <c:pt idx="1165" formatCode="&quot;$&quot;#,##0.00">
                  <c:v>-12617.748069393167</c:v>
                </c:pt>
                <c:pt idx="1166" formatCode="&quot;$&quot;#,##0.00">
                  <c:v>-12580.247044859863</c:v>
                </c:pt>
                <c:pt idx="1167" formatCode="&quot;$&quot;#,##0.00">
                  <c:v>-13052.326492667184</c:v>
                </c:pt>
                <c:pt idx="1168" formatCode="&quot;$&quot;#,##0.00">
                  <c:v>-13166.683706154607</c:v>
                </c:pt>
                <c:pt idx="1169" formatCode="&quot;$&quot;#,##0.00">
                  <c:v>-13115.339304764244</c:v>
                </c:pt>
                <c:pt idx="1170" formatCode="&quot;$&quot;#,##0.00">
                  <c:v>-12630.410212730663</c:v>
                </c:pt>
                <c:pt idx="1171" formatCode="&quot;$&quot;#,##0.00">
                  <c:v>-12864.075660181732</c:v>
                </c:pt>
                <c:pt idx="1172" formatCode="&quot;$&quot;#,##0.00">
                  <c:v>-13097.038491410012</c:v>
                </c:pt>
                <c:pt idx="1173" formatCode="&quot;$&quot;#,##0.00">
                  <c:v>-13266.414341533544</c:v>
                </c:pt>
                <c:pt idx="1174" formatCode="&quot;$&quot;#,##0.00">
                  <c:v>-12925.827227827989</c:v>
                </c:pt>
                <c:pt idx="1175" formatCode="&quot;$&quot;#,##0.00">
                  <c:v>-12888.604610800137</c:v>
                </c:pt>
                <c:pt idx="1176" formatCode="&quot;$&quot;#,##0.00">
                  <c:v>-13360.962200197206</c:v>
                </c:pt>
                <c:pt idx="1177" formatCode="&quot;$&quot;#,##0.00">
                  <c:v>-13475.597290185231</c:v>
                </c:pt>
                <c:pt idx="1178" formatCode="&quot;$&quot;#,##0.00">
                  <c:v>-13424.530501028299</c:v>
                </c:pt>
                <c:pt idx="1179" formatCode="&quot;$&quot;#,##0.00">
                  <c:v>-12939.878757778393</c:v>
                </c:pt>
                <c:pt idx="1180" formatCode="&quot;$&quot;#,##0.00">
                  <c:v>-13173.821291376271</c:v>
                </c:pt>
                <c:pt idx="1181" formatCode="&quot;$&quot;#,##0.00">
                  <c:v>-13407.060009970464</c:v>
                </c:pt>
                <c:pt idx="1182" formatCode="&quot;$&quot;#,##0.00">
                  <c:v>-13576.712430690866</c:v>
                </c:pt>
                <c:pt idx="1183" formatCode="&quot;$&quot;#,##0.00">
                  <c:v>-13236.401627305104</c:v>
                </c:pt>
                <c:pt idx="1184" formatCode="&quot;$&quot;#,##0.00">
                  <c:v>-13199.455061115568</c:v>
                </c:pt>
                <c:pt idx="1185" formatCode="&quot;$&quot;#,##0.00">
                  <c:v>-13672.088442660717</c:v>
                </c:pt>
              </c:numCache>
            </c:numRef>
          </c:val>
          <c:smooth val="0"/>
          <c:extLst>
            <c:ext xmlns:c16="http://schemas.microsoft.com/office/drawing/2014/chart" uri="{C3380CC4-5D6E-409C-BE32-E72D297353CC}">
              <c16:uniqueId val="{00000002-82E5-41A9-8B06-8914E431B4D8}"/>
            </c:ext>
          </c:extLst>
        </c:ser>
        <c:ser>
          <c:idx val="3"/>
          <c:order val="3"/>
          <c:tx>
            <c:strRef>
              <c:f>'online forcast'!$E$1</c:f>
              <c:strCache>
                <c:ptCount val="1"/>
                <c:pt idx="0">
                  <c:v>Upper Confidence Bound(Sales)</c:v>
                </c:pt>
              </c:strCache>
            </c:strRef>
          </c:tx>
          <c:spPr>
            <a:ln w="12700" cap="rnd">
              <a:solidFill>
                <a:srgbClr val="ED7D31"/>
              </a:solidFill>
              <a:prstDash val="solid"/>
              <a:round/>
            </a:ln>
            <a:effectLst/>
          </c:spPr>
          <c:marker>
            <c:symbol val="none"/>
          </c:marker>
          <c:cat>
            <c:numRef>
              <c:f>'online forcast'!$A$2:$A$1187</c:f>
              <c:numCache>
                <c:formatCode>m/d/yyyy</c:formatCode>
                <c:ptCount val="118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pt idx="640">
                  <c:v>45567</c:v>
                </c:pt>
                <c:pt idx="641">
                  <c:v>45568</c:v>
                </c:pt>
                <c:pt idx="642">
                  <c:v>45569</c:v>
                </c:pt>
                <c:pt idx="643">
                  <c:v>45570</c:v>
                </c:pt>
                <c:pt idx="644">
                  <c:v>45571</c:v>
                </c:pt>
                <c:pt idx="645">
                  <c:v>45572</c:v>
                </c:pt>
                <c:pt idx="646">
                  <c:v>45573</c:v>
                </c:pt>
                <c:pt idx="647">
                  <c:v>45574</c:v>
                </c:pt>
                <c:pt idx="648">
                  <c:v>45575</c:v>
                </c:pt>
                <c:pt idx="649">
                  <c:v>45576</c:v>
                </c:pt>
                <c:pt idx="650">
                  <c:v>45577</c:v>
                </c:pt>
                <c:pt idx="651">
                  <c:v>45578</c:v>
                </c:pt>
                <c:pt idx="652">
                  <c:v>45579</c:v>
                </c:pt>
                <c:pt idx="653">
                  <c:v>45580</c:v>
                </c:pt>
                <c:pt idx="654">
                  <c:v>45581</c:v>
                </c:pt>
                <c:pt idx="655">
                  <c:v>45582</c:v>
                </c:pt>
                <c:pt idx="656">
                  <c:v>45583</c:v>
                </c:pt>
                <c:pt idx="657">
                  <c:v>45584</c:v>
                </c:pt>
                <c:pt idx="658">
                  <c:v>45585</c:v>
                </c:pt>
                <c:pt idx="659">
                  <c:v>45586</c:v>
                </c:pt>
                <c:pt idx="660">
                  <c:v>45587</c:v>
                </c:pt>
                <c:pt idx="661">
                  <c:v>45588</c:v>
                </c:pt>
                <c:pt idx="662">
                  <c:v>45589</c:v>
                </c:pt>
                <c:pt idx="663">
                  <c:v>45590</c:v>
                </c:pt>
                <c:pt idx="664">
                  <c:v>45591</c:v>
                </c:pt>
                <c:pt idx="665">
                  <c:v>45592</c:v>
                </c:pt>
                <c:pt idx="666">
                  <c:v>45593</c:v>
                </c:pt>
                <c:pt idx="667">
                  <c:v>45594</c:v>
                </c:pt>
                <c:pt idx="668">
                  <c:v>45595</c:v>
                </c:pt>
                <c:pt idx="669">
                  <c:v>45596</c:v>
                </c:pt>
                <c:pt idx="670">
                  <c:v>45597</c:v>
                </c:pt>
                <c:pt idx="671">
                  <c:v>45598</c:v>
                </c:pt>
                <c:pt idx="672">
                  <c:v>45599</c:v>
                </c:pt>
                <c:pt idx="673">
                  <c:v>45600</c:v>
                </c:pt>
                <c:pt idx="674">
                  <c:v>45601</c:v>
                </c:pt>
                <c:pt idx="675">
                  <c:v>45602</c:v>
                </c:pt>
                <c:pt idx="676">
                  <c:v>45603</c:v>
                </c:pt>
                <c:pt idx="677">
                  <c:v>45604</c:v>
                </c:pt>
                <c:pt idx="678">
                  <c:v>45605</c:v>
                </c:pt>
                <c:pt idx="679">
                  <c:v>45606</c:v>
                </c:pt>
                <c:pt idx="680">
                  <c:v>45607</c:v>
                </c:pt>
                <c:pt idx="681">
                  <c:v>45608</c:v>
                </c:pt>
                <c:pt idx="682">
                  <c:v>45609</c:v>
                </c:pt>
                <c:pt idx="683">
                  <c:v>45610</c:v>
                </c:pt>
                <c:pt idx="684">
                  <c:v>45611</c:v>
                </c:pt>
                <c:pt idx="685">
                  <c:v>45612</c:v>
                </c:pt>
                <c:pt idx="686">
                  <c:v>45613</c:v>
                </c:pt>
                <c:pt idx="687">
                  <c:v>45614</c:v>
                </c:pt>
                <c:pt idx="688">
                  <c:v>45615</c:v>
                </c:pt>
                <c:pt idx="689">
                  <c:v>45616</c:v>
                </c:pt>
                <c:pt idx="690">
                  <c:v>45617</c:v>
                </c:pt>
                <c:pt idx="691">
                  <c:v>45618</c:v>
                </c:pt>
                <c:pt idx="692">
                  <c:v>45619</c:v>
                </c:pt>
                <c:pt idx="693">
                  <c:v>45620</c:v>
                </c:pt>
                <c:pt idx="694">
                  <c:v>45621</c:v>
                </c:pt>
                <c:pt idx="695">
                  <c:v>45622</c:v>
                </c:pt>
                <c:pt idx="696">
                  <c:v>45623</c:v>
                </c:pt>
                <c:pt idx="697">
                  <c:v>45624</c:v>
                </c:pt>
                <c:pt idx="698">
                  <c:v>45625</c:v>
                </c:pt>
                <c:pt idx="699">
                  <c:v>45626</c:v>
                </c:pt>
                <c:pt idx="700">
                  <c:v>45627</c:v>
                </c:pt>
                <c:pt idx="701">
                  <c:v>45628</c:v>
                </c:pt>
                <c:pt idx="702">
                  <c:v>45629</c:v>
                </c:pt>
                <c:pt idx="703">
                  <c:v>45630</c:v>
                </c:pt>
                <c:pt idx="704">
                  <c:v>45631</c:v>
                </c:pt>
                <c:pt idx="705">
                  <c:v>45632</c:v>
                </c:pt>
                <c:pt idx="706">
                  <c:v>45633</c:v>
                </c:pt>
                <c:pt idx="707">
                  <c:v>45634</c:v>
                </c:pt>
                <c:pt idx="708">
                  <c:v>45635</c:v>
                </c:pt>
                <c:pt idx="709">
                  <c:v>45636</c:v>
                </c:pt>
                <c:pt idx="710">
                  <c:v>45637</c:v>
                </c:pt>
                <c:pt idx="711">
                  <c:v>45638</c:v>
                </c:pt>
                <c:pt idx="712">
                  <c:v>45639</c:v>
                </c:pt>
                <c:pt idx="713">
                  <c:v>45640</c:v>
                </c:pt>
                <c:pt idx="714">
                  <c:v>45641</c:v>
                </c:pt>
                <c:pt idx="715">
                  <c:v>45642</c:v>
                </c:pt>
                <c:pt idx="716">
                  <c:v>45643</c:v>
                </c:pt>
                <c:pt idx="717">
                  <c:v>45644</c:v>
                </c:pt>
                <c:pt idx="718">
                  <c:v>45645</c:v>
                </c:pt>
                <c:pt idx="719">
                  <c:v>45646</c:v>
                </c:pt>
                <c:pt idx="720">
                  <c:v>45647</c:v>
                </c:pt>
                <c:pt idx="721">
                  <c:v>45648</c:v>
                </c:pt>
                <c:pt idx="722">
                  <c:v>45649</c:v>
                </c:pt>
                <c:pt idx="723">
                  <c:v>45650</c:v>
                </c:pt>
                <c:pt idx="724">
                  <c:v>45651</c:v>
                </c:pt>
                <c:pt idx="725">
                  <c:v>45652</c:v>
                </c:pt>
                <c:pt idx="726">
                  <c:v>45653</c:v>
                </c:pt>
                <c:pt idx="727">
                  <c:v>45654</c:v>
                </c:pt>
                <c:pt idx="728">
                  <c:v>45655</c:v>
                </c:pt>
                <c:pt idx="729">
                  <c:v>45656</c:v>
                </c:pt>
                <c:pt idx="730">
                  <c:v>45657</c:v>
                </c:pt>
                <c:pt idx="731">
                  <c:v>45658</c:v>
                </c:pt>
                <c:pt idx="732">
                  <c:v>45659</c:v>
                </c:pt>
                <c:pt idx="733">
                  <c:v>45660</c:v>
                </c:pt>
                <c:pt idx="734">
                  <c:v>45661</c:v>
                </c:pt>
                <c:pt idx="735">
                  <c:v>45662</c:v>
                </c:pt>
                <c:pt idx="736">
                  <c:v>45663</c:v>
                </c:pt>
                <c:pt idx="737">
                  <c:v>45664</c:v>
                </c:pt>
                <c:pt idx="738">
                  <c:v>45665</c:v>
                </c:pt>
                <c:pt idx="739">
                  <c:v>45666</c:v>
                </c:pt>
                <c:pt idx="740">
                  <c:v>45667</c:v>
                </c:pt>
                <c:pt idx="741">
                  <c:v>45668</c:v>
                </c:pt>
                <c:pt idx="742">
                  <c:v>45669</c:v>
                </c:pt>
                <c:pt idx="743">
                  <c:v>45670</c:v>
                </c:pt>
                <c:pt idx="744">
                  <c:v>45671</c:v>
                </c:pt>
                <c:pt idx="745">
                  <c:v>45672</c:v>
                </c:pt>
                <c:pt idx="746">
                  <c:v>45673</c:v>
                </c:pt>
                <c:pt idx="747">
                  <c:v>45674</c:v>
                </c:pt>
                <c:pt idx="748">
                  <c:v>45675</c:v>
                </c:pt>
                <c:pt idx="749">
                  <c:v>45676</c:v>
                </c:pt>
                <c:pt idx="750">
                  <c:v>45677</c:v>
                </c:pt>
                <c:pt idx="751">
                  <c:v>45678</c:v>
                </c:pt>
                <c:pt idx="752">
                  <c:v>45679</c:v>
                </c:pt>
                <c:pt idx="753">
                  <c:v>45680</c:v>
                </c:pt>
                <c:pt idx="754">
                  <c:v>45681</c:v>
                </c:pt>
                <c:pt idx="755">
                  <c:v>45682</c:v>
                </c:pt>
                <c:pt idx="756">
                  <c:v>45683</c:v>
                </c:pt>
                <c:pt idx="757">
                  <c:v>45684</c:v>
                </c:pt>
                <c:pt idx="758">
                  <c:v>45685</c:v>
                </c:pt>
                <c:pt idx="759">
                  <c:v>45686</c:v>
                </c:pt>
                <c:pt idx="760">
                  <c:v>45687</c:v>
                </c:pt>
                <c:pt idx="761">
                  <c:v>45688</c:v>
                </c:pt>
                <c:pt idx="762">
                  <c:v>45689</c:v>
                </c:pt>
                <c:pt idx="763">
                  <c:v>45690</c:v>
                </c:pt>
                <c:pt idx="764">
                  <c:v>45691</c:v>
                </c:pt>
                <c:pt idx="765">
                  <c:v>45692</c:v>
                </c:pt>
                <c:pt idx="766">
                  <c:v>45693</c:v>
                </c:pt>
                <c:pt idx="767">
                  <c:v>45694</c:v>
                </c:pt>
                <c:pt idx="768">
                  <c:v>45695</c:v>
                </c:pt>
                <c:pt idx="769">
                  <c:v>45696</c:v>
                </c:pt>
                <c:pt idx="770">
                  <c:v>45697</c:v>
                </c:pt>
                <c:pt idx="771">
                  <c:v>45698</c:v>
                </c:pt>
                <c:pt idx="772">
                  <c:v>45699</c:v>
                </c:pt>
                <c:pt idx="773">
                  <c:v>45700</c:v>
                </c:pt>
                <c:pt idx="774">
                  <c:v>45701</c:v>
                </c:pt>
                <c:pt idx="775">
                  <c:v>45702</c:v>
                </c:pt>
                <c:pt idx="776">
                  <c:v>45703</c:v>
                </c:pt>
                <c:pt idx="777">
                  <c:v>45704</c:v>
                </c:pt>
                <c:pt idx="778">
                  <c:v>45705</c:v>
                </c:pt>
                <c:pt idx="779">
                  <c:v>45706</c:v>
                </c:pt>
                <c:pt idx="780">
                  <c:v>45707</c:v>
                </c:pt>
                <c:pt idx="781">
                  <c:v>45708</c:v>
                </c:pt>
                <c:pt idx="782">
                  <c:v>45709</c:v>
                </c:pt>
                <c:pt idx="783">
                  <c:v>45710</c:v>
                </c:pt>
                <c:pt idx="784">
                  <c:v>45711</c:v>
                </c:pt>
                <c:pt idx="785">
                  <c:v>45712</c:v>
                </c:pt>
                <c:pt idx="786">
                  <c:v>45713</c:v>
                </c:pt>
                <c:pt idx="787">
                  <c:v>45714</c:v>
                </c:pt>
                <c:pt idx="788">
                  <c:v>45715</c:v>
                </c:pt>
                <c:pt idx="789">
                  <c:v>45716</c:v>
                </c:pt>
                <c:pt idx="790">
                  <c:v>45717</c:v>
                </c:pt>
                <c:pt idx="791">
                  <c:v>45718</c:v>
                </c:pt>
                <c:pt idx="792">
                  <c:v>45719</c:v>
                </c:pt>
                <c:pt idx="793">
                  <c:v>45720</c:v>
                </c:pt>
                <c:pt idx="794">
                  <c:v>45721</c:v>
                </c:pt>
                <c:pt idx="795">
                  <c:v>45722</c:v>
                </c:pt>
                <c:pt idx="796">
                  <c:v>45723</c:v>
                </c:pt>
                <c:pt idx="797">
                  <c:v>45724</c:v>
                </c:pt>
                <c:pt idx="798">
                  <c:v>45725</c:v>
                </c:pt>
                <c:pt idx="799">
                  <c:v>45726</c:v>
                </c:pt>
                <c:pt idx="800">
                  <c:v>45727</c:v>
                </c:pt>
                <c:pt idx="801">
                  <c:v>45728</c:v>
                </c:pt>
                <c:pt idx="802">
                  <c:v>45729</c:v>
                </c:pt>
                <c:pt idx="803">
                  <c:v>45730</c:v>
                </c:pt>
                <c:pt idx="804">
                  <c:v>45731</c:v>
                </c:pt>
                <c:pt idx="805">
                  <c:v>45732</c:v>
                </c:pt>
                <c:pt idx="806">
                  <c:v>45733</c:v>
                </c:pt>
                <c:pt idx="807">
                  <c:v>45734</c:v>
                </c:pt>
                <c:pt idx="808">
                  <c:v>45735</c:v>
                </c:pt>
                <c:pt idx="809">
                  <c:v>45736</c:v>
                </c:pt>
                <c:pt idx="810">
                  <c:v>45737</c:v>
                </c:pt>
                <c:pt idx="811">
                  <c:v>45738</c:v>
                </c:pt>
                <c:pt idx="812">
                  <c:v>45739</c:v>
                </c:pt>
                <c:pt idx="813">
                  <c:v>45740</c:v>
                </c:pt>
                <c:pt idx="814">
                  <c:v>45741</c:v>
                </c:pt>
                <c:pt idx="815">
                  <c:v>45742</c:v>
                </c:pt>
                <c:pt idx="816">
                  <c:v>45743</c:v>
                </c:pt>
                <c:pt idx="817">
                  <c:v>45744</c:v>
                </c:pt>
                <c:pt idx="818">
                  <c:v>45745</c:v>
                </c:pt>
                <c:pt idx="819">
                  <c:v>45746</c:v>
                </c:pt>
                <c:pt idx="820">
                  <c:v>45747</c:v>
                </c:pt>
                <c:pt idx="821">
                  <c:v>45748</c:v>
                </c:pt>
                <c:pt idx="822">
                  <c:v>45749</c:v>
                </c:pt>
                <c:pt idx="823">
                  <c:v>45750</c:v>
                </c:pt>
                <c:pt idx="824">
                  <c:v>45751</c:v>
                </c:pt>
                <c:pt idx="825">
                  <c:v>45752</c:v>
                </c:pt>
                <c:pt idx="826">
                  <c:v>45753</c:v>
                </c:pt>
                <c:pt idx="827">
                  <c:v>45754</c:v>
                </c:pt>
                <c:pt idx="828">
                  <c:v>45755</c:v>
                </c:pt>
                <c:pt idx="829">
                  <c:v>45756</c:v>
                </c:pt>
                <c:pt idx="830">
                  <c:v>45757</c:v>
                </c:pt>
                <c:pt idx="831">
                  <c:v>45758</c:v>
                </c:pt>
                <c:pt idx="832">
                  <c:v>45759</c:v>
                </c:pt>
                <c:pt idx="833">
                  <c:v>45760</c:v>
                </c:pt>
                <c:pt idx="834">
                  <c:v>45761</c:v>
                </c:pt>
                <c:pt idx="835">
                  <c:v>45762</c:v>
                </c:pt>
                <c:pt idx="836">
                  <c:v>45763</c:v>
                </c:pt>
                <c:pt idx="837">
                  <c:v>45764</c:v>
                </c:pt>
                <c:pt idx="838">
                  <c:v>45765</c:v>
                </c:pt>
                <c:pt idx="839">
                  <c:v>45766</c:v>
                </c:pt>
                <c:pt idx="840">
                  <c:v>45767</c:v>
                </c:pt>
                <c:pt idx="841">
                  <c:v>45768</c:v>
                </c:pt>
                <c:pt idx="842">
                  <c:v>45769</c:v>
                </c:pt>
                <c:pt idx="843">
                  <c:v>45770</c:v>
                </c:pt>
                <c:pt idx="844">
                  <c:v>45771</c:v>
                </c:pt>
                <c:pt idx="845">
                  <c:v>45772</c:v>
                </c:pt>
                <c:pt idx="846">
                  <c:v>45773</c:v>
                </c:pt>
                <c:pt idx="847">
                  <c:v>45774</c:v>
                </c:pt>
                <c:pt idx="848">
                  <c:v>45775</c:v>
                </c:pt>
                <c:pt idx="849">
                  <c:v>45776</c:v>
                </c:pt>
                <c:pt idx="850">
                  <c:v>45777</c:v>
                </c:pt>
                <c:pt idx="851">
                  <c:v>45778</c:v>
                </c:pt>
                <c:pt idx="852">
                  <c:v>45779</c:v>
                </c:pt>
                <c:pt idx="853">
                  <c:v>45780</c:v>
                </c:pt>
                <c:pt idx="854">
                  <c:v>45781</c:v>
                </c:pt>
                <c:pt idx="855">
                  <c:v>45782</c:v>
                </c:pt>
                <c:pt idx="856">
                  <c:v>45783</c:v>
                </c:pt>
                <c:pt idx="857">
                  <c:v>45784</c:v>
                </c:pt>
                <c:pt idx="858">
                  <c:v>45785</c:v>
                </c:pt>
                <c:pt idx="859">
                  <c:v>45786</c:v>
                </c:pt>
                <c:pt idx="860">
                  <c:v>45787</c:v>
                </c:pt>
                <c:pt idx="861">
                  <c:v>45788</c:v>
                </c:pt>
                <c:pt idx="862">
                  <c:v>45789</c:v>
                </c:pt>
                <c:pt idx="863">
                  <c:v>45790</c:v>
                </c:pt>
                <c:pt idx="864">
                  <c:v>45791</c:v>
                </c:pt>
                <c:pt idx="865">
                  <c:v>45792</c:v>
                </c:pt>
                <c:pt idx="866">
                  <c:v>45793</c:v>
                </c:pt>
                <c:pt idx="867">
                  <c:v>45794</c:v>
                </c:pt>
                <c:pt idx="868">
                  <c:v>45795</c:v>
                </c:pt>
                <c:pt idx="869">
                  <c:v>45796</c:v>
                </c:pt>
                <c:pt idx="870">
                  <c:v>45797</c:v>
                </c:pt>
                <c:pt idx="871">
                  <c:v>45798</c:v>
                </c:pt>
                <c:pt idx="872">
                  <c:v>45799</c:v>
                </c:pt>
                <c:pt idx="873">
                  <c:v>45800</c:v>
                </c:pt>
                <c:pt idx="874">
                  <c:v>45801</c:v>
                </c:pt>
                <c:pt idx="875">
                  <c:v>45802</c:v>
                </c:pt>
                <c:pt idx="876">
                  <c:v>45803</c:v>
                </c:pt>
                <c:pt idx="877">
                  <c:v>45804</c:v>
                </c:pt>
                <c:pt idx="878">
                  <c:v>45805</c:v>
                </c:pt>
                <c:pt idx="879">
                  <c:v>45806</c:v>
                </c:pt>
                <c:pt idx="880">
                  <c:v>45807</c:v>
                </c:pt>
                <c:pt idx="881">
                  <c:v>45808</c:v>
                </c:pt>
                <c:pt idx="882">
                  <c:v>45809</c:v>
                </c:pt>
                <c:pt idx="883">
                  <c:v>45810</c:v>
                </c:pt>
                <c:pt idx="884">
                  <c:v>45811</c:v>
                </c:pt>
                <c:pt idx="885">
                  <c:v>45812</c:v>
                </c:pt>
                <c:pt idx="886">
                  <c:v>45813</c:v>
                </c:pt>
                <c:pt idx="887">
                  <c:v>45814</c:v>
                </c:pt>
                <c:pt idx="888">
                  <c:v>45815</c:v>
                </c:pt>
                <c:pt idx="889">
                  <c:v>45816</c:v>
                </c:pt>
                <c:pt idx="890">
                  <c:v>45817</c:v>
                </c:pt>
                <c:pt idx="891">
                  <c:v>45818</c:v>
                </c:pt>
                <c:pt idx="892">
                  <c:v>45819</c:v>
                </c:pt>
                <c:pt idx="893">
                  <c:v>45820</c:v>
                </c:pt>
                <c:pt idx="894">
                  <c:v>45821</c:v>
                </c:pt>
                <c:pt idx="895">
                  <c:v>45822</c:v>
                </c:pt>
                <c:pt idx="896">
                  <c:v>45823</c:v>
                </c:pt>
                <c:pt idx="897">
                  <c:v>45824</c:v>
                </c:pt>
                <c:pt idx="898">
                  <c:v>45825</c:v>
                </c:pt>
                <c:pt idx="899">
                  <c:v>45826</c:v>
                </c:pt>
                <c:pt idx="900">
                  <c:v>45827</c:v>
                </c:pt>
                <c:pt idx="901">
                  <c:v>45828</c:v>
                </c:pt>
                <c:pt idx="902">
                  <c:v>45829</c:v>
                </c:pt>
                <c:pt idx="903">
                  <c:v>45830</c:v>
                </c:pt>
                <c:pt idx="904">
                  <c:v>45831</c:v>
                </c:pt>
                <c:pt idx="905">
                  <c:v>45832</c:v>
                </c:pt>
                <c:pt idx="906">
                  <c:v>45833</c:v>
                </c:pt>
                <c:pt idx="907">
                  <c:v>45834</c:v>
                </c:pt>
                <c:pt idx="908">
                  <c:v>45835</c:v>
                </c:pt>
                <c:pt idx="909">
                  <c:v>45836</c:v>
                </c:pt>
                <c:pt idx="910">
                  <c:v>45837</c:v>
                </c:pt>
                <c:pt idx="911">
                  <c:v>45838</c:v>
                </c:pt>
                <c:pt idx="912">
                  <c:v>45839</c:v>
                </c:pt>
                <c:pt idx="913">
                  <c:v>45840</c:v>
                </c:pt>
                <c:pt idx="914">
                  <c:v>45841</c:v>
                </c:pt>
                <c:pt idx="915">
                  <c:v>45842</c:v>
                </c:pt>
                <c:pt idx="916">
                  <c:v>45843</c:v>
                </c:pt>
                <c:pt idx="917">
                  <c:v>45844</c:v>
                </c:pt>
                <c:pt idx="918">
                  <c:v>45845</c:v>
                </c:pt>
                <c:pt idx="919">
                  <c:v>45846</c:v>
                </c:pt>
                <c:pt idx="920">
                  <c:v>45847</c:v>
                </c:pt>
                <c:pt idx="921">
                  <c:v>45848</c:v>
                </c:pt>
                <c:pt idx="922">
                  <c:v>45849</c:v>
                </c:pt>
                <c:pt idx="923">
                  <c:v>45850</c:v>
                </c:pt>
                <c:pt idx="924">
                  <c:v>45851</c:v>
                </c:pt>
                <c:pt idx="925">
                  <c:v>45852</c:v>
                </c:pt>
                <c:pt idx="926">
                  <c:v>45853</c:v>
                </c:pt>
                <c:pt idx="927">
                  <c:v>45854</c:v>
                </c:pt>
                <c:pt idx="928">
                  <c:v>45855</c:v>
                </c:pt>
                <c:pt idx="929">
                  <c:v>45856</c:v>
                </c:pt>
                <c:pt idx="930">
                  <c:v>45857</c:v>
                </c:pt>
                <c:pt idx="931">
                  <c:v>45858</c:v>
                </c:pt>
                <c:pt idx="932">
                  <c:v>45859</c:v>
                </c:pt>
                <c:pt idx="933">
                  <c:v>45860</c:v>
                </c:pt>
                <c:pt idx="934">
                  <c:v>45861</c:v>
                </c:pt>
                <c:pt idx="935">
                  <c:v>45862</c:v>
                </c:pt>
                <c:pt idx="936">
                  <c:v>45863</c:v>
                </c:pt>
                <c:pt idx="937">
                  <c:v>45864</c:v>
                </c:pt>
                <c:pt idx="938">
                  <c:v>45865</c:v>
                </c:pt>
                <c:pt idx="939">
                  <c:v>45866</c:v>
                </c:pt>
                <c:pt idx="940">
                  <c:v>45867</c:v>
                </c:pt>
                <c:pt idx="941">
                  <c:v>45868</c:v>
                </c:pt>
                <c:pt idx="942">
                  <c:v>45869</c:v>
                </c:pt>
                <c:pt idx="943">
                  <c:v>45870</c:v>
                </c:pt>
                <c:pt idx="944">
                  <c:v>45871</c:v>
                </c:pt>
                <c:pt idx="945">
                  <c:v>45872</c:v>
                </c:pt>
                <c:pt idx="946">
                  <c:v>45873</c:v>
                </c:pt>
                <c:pt idx="947">
                  <c:v>45874</c:v>
                </c:pt>
                <c:pt idx="948">
                  <c:v>45875</c:v>
                </c:pt>
                <c:pt idx="949">
                  <c:v>45876</c:v>
                </c:pt>
                <c:pt idx="950">
                  <c:v>45877</c:v>
                </c:pt>
                <c:pt idx="951">
                  <c:v>45878</c:v>
                </c:pt>
                <c:pt idx="952">
                  <c:v>45879</c:v>
                </c:pt>
                <c:pt idx="953">
                  <c:v>45880</c:v>
                </c:pt>
                <c:pt idx="954">
                  <c:v>45881</c:v>
                </c:pt>
                <c:pt idx="955">
                  <c:v>45882</c:v>
                </c:pt>
                <c:pt idx="956">
                  <c:v>45883</c:v>
                </c:pt>
                <c:pt idx="957">
                  <c:v>45884</c:v>
                </c:pt>
                <c:pt idx="958">
                  <c:v>45885</c:v>
                </c:pt>
                <c:pt idx="959">
                  <c:v>45886</c:v>
                </c:pt>
                <c:pt idx="960">
                  <c:v>45887</c:v>
                </c:pt>
                <c:pt idx="961">
                  <c:v>45888</c:v>
                </c:pt>
                <c:pt idx="962">
                  <c:v>45889</c:v>
                </c:pt>
                <c:pt idx="963">
                  <c:v>45890</c:v>
                </c:pt>
                <c:pt idx="964">
                  <c:v>45891</c:v>
                </c:pt>
                <c:pt idx="965">
                  <c:v>45892</c:v>
                </c:pt>
                <c:pt idx="966">
                  <c:v>45893</c:v>
                </c:pt>
                <c:pt idx="967">
                  <c:v>45894</c:v>
                </c:pt>
                <c:pt idx="968">
                  <c:v>45895</c:v>
                </c:pt>
                <c:pt idx="969">
                  <c:v>45896</c:v>
                </c:pt>
                <c:pt idx="970">
                  <c:v>45897</c:v>
                </c:pt>
                <c:pt idx="971">
                  <c:v>45898</c:v>
                </c:pt>
                <c:pt idx="972">
                  <c:v>45899</c:v>
                </c:pt>
                <c:pt idx="973">
                  <c:v>45900</c:v>
                </c:pt>
                <c:pt idx="974">
                  <c:v>45901</c:v>
                </c:pt>
                <c:pt idx="975">
                  <c:v>45902</c:v>
                </c:pt>
                <c:pt idx="976">
                  <c:v>45903</c:v>
                </c:pt>
                <c:pt idx="977">
                  <c:v>45904</c:v>
                </c:pt>
                <c:pt idx="978">
                  <c:v>45905</c:v>
                </c:pt>
                <c:pt idx="979">
                  <c:v>45906</c:v>
                </c:pt>
                <c:pt idx="980">
                  <c:v>45907</c:v>
                </c:pt>
                <c:pt idx="981">
                  <c:v>45908</c:v>
                </c:pt>
                <c:pt idx="982">
                  <c:v>45909</c:v>
                </c:pt>
                <c:pt idx="983">
                  <c:v>45910</c:v>
                </c:pt>
                <c:pt idx="984">
                  <c:v>45911</c:v>
                </c:pt>
                <c:pt idx="985">
                  <c:v>45912</c:v>
                </c:pt>
                <c:pt idx="986">
                  <c:v>45913</c:v>
                </c:pt>
                <c:pt idx="987">
                  <c:v>45914</c:v>
                </c:pt>
                <c:pt idx="988">
                  <c:v>45915</c:v>
                </c:pt>
                <c:pt idx="989">
                  <c:v>45916</c:v>
                </c:pt>
                <c:pt idx="990">
                  <c:v>45917</c:v>
                </c:pt>
                <c:pt idx="991">
                  <c:v>45918</c:v>
                </c:pt>
                <c:pt idx="992">
                  <c:v>45919</c:v>
                </c:pt>
                <c:pt idx="993">
                  <c:v>45920</c:v>
                </c:pt>
                <c:pt idx="994">
                  <c:v>45921</c:v>
                </c:pt>
                <c:pt idx="995">
                  <c:v>45922</c:v>
                </c:pt>
                <c:pt idx="996">
                  <c:v>45923</c:v>
                </c:pt>
                <c:pt idx="997">
                  <c:v>45924</c:v>
                </c:pt>
                <c:pt idx="998">
                  <c:v>45925</c:v>
                </c:pt>
                <c:pt idx="999">
                  <c:v>45926</c:v>
                </c:pt>
                <c:pt idx="1000">
                  <c:v>45927</c:v>
                </c:pt>
                <c:pt idx="1001">
                  <c:v>45928</c:v>
                </c:pt>
                <c:pt idx="1002">
                  <c:v>45929</c:v>
                </c:pt>
                <c:pt idx="1003">
                  <c:v>45930</c:v>
                </c:pt>
                <c:pt idx="1004">
                  <c:v>45931</c:v>
                </c:pt>
                <c:pt idx="1005">
                  <c:v>45932</c:v>
                </c:pt>
                <c:pt idx="1006">
                  <c:v>45933</c:v>
                </c:pt>
                <c:pt idx="1007">
                  <c:v>45934</c:v>
                </c:pt>
                <c:pt idx="1008">
                  <c:v>45935</c:v>
                </c:pt>
                <c:pt idx="1009">
                  <c:v>45936</c:v>
                </c:pt>
                <c:pt idx="1010">
                  <c:v>45937</c:v>
                </c:pt>
                <c:pt idx="1011">
                  <c:v>45938</c:v>
                </c:pt>
                <c:pt idx="1012">
                  <c:v>45939</c:v>
                </c:pt>
                <c:pt idx="1013">
                  <c:v>45940</c:v>
                </c:pt>
                <c:pt idx="1014">
                  <c:v>45941</c:v>
                </c:pt>
                <c:pt idx="1015">
                  <c:v>45942</c:v>
                </c:pt>
                <c:pt idx="1016">
                  <c:v>45943</c:v>
                </c:pt>
                <c:pt idx="1017">
                  <c:v>45944</c:v>
                </c:pt>
                <c:pt idx="1018">
                  <c:v>45945</c:v>
                </c:pt>
                <c:pt idx="1019">
                  <c:v>45946</c:v>
                </c:pt>
                <c:pt idx="1020">
                  <c:v>45947</c:v>
                </c:pt>
                <c:pt idx="1021">
                  <c:v>45948</c:v>
                </c:pt>
                <c:pt idx="1022">
                  <c:v>45949</c:v>
                </c:pt>
                <c:pt idx="1023">
                  <c:v>45950</c:v>
                </c:pt>
                <c:pt idx="1024">
                  <c:v>45951</c:v>
                </c:pt>
                <c:pt idx="1025">
                  <c:v>45952</c:v>
                </c:pt>
                <c:pt idx="1026">
                  <c:v>45953</c:v>
                </c:pt>
                <c:pt idx="1027">
                  <c:v>45954</c:v>
                </c:pt>
                <c:pt idx="1028">
                  <c:v>45955</c:v>
                </c:pt>
                <c:pt idx="1029">
                  <c:v>45956</c:v>
                </c:pt>
                <c:pt idx="1030">
                  <c:v>45957</c:v>
                </c:pt>
                <c:pt idx="1031">
                  <c:v>45958</c:v>
                </c:pt>
                <c:pt idx="1032">
                  <c:v>45959</c:v>
                </c:pt>
                <c:pt idx="1033">
                  <c:v>45960</c:v>
                </c:pt>
                <c:pt idx="1034">
                  <c:v>45961</c:v>
                </c:pt>
                <c:pt idx="1035">
                  <c:v>45962</c:v>
                </c:pt>
                <c:pt idx="1036">
                  <c:v>45963</c:v>
                </c:pt>
                <c:pt idx="1037">
                  <c:v>45964</c:v>
                </c:pt>
                <c:pt idx="1038">
                  <c:v>45965</c:v>
                </c:pt>
                <c:pt idx="1039">
                  <c:v>45966</c:v>
                </c:pt>
                <c:pt idx="1040">
                  <c:v>45967</c:v>
                </c:pt>
                <c:pt idx="1041">
                  <c:v>45968</c:v>
                </c:pt>
                <c:pt idx="1042">
                  <c:v>45969</c:v>
                </c:pt>
                <c:pt idx="1043">
                  <c:v>45970</c:v>
                </c:pt>
                <c:pt idx="1044">
                  <c:v>45971</c:v>
                </c:pt>
                <c:pt idx="1045">
                  <c:v>45972</c:v>
                </c:pt>
                <c:pt idx="1046">
                  <c:v>45973</c:v>
                </c:pt>
                <c:pt idx="1047">
                  <c:v>45974</c:v>
                </c:pt>
                <c:pt idx="1048">
                  <c:v>45975</c:v>
                </c:pt>
                <c:pt idx="1049">
                  <c:v>45976</c:v>
                </c:pt>
                <c:pt idx="1050">
                  <c:v>45977</c:v>
                </c:pt>
                <c:pt idx="1051">
                  <c:v>45978</c:v>
                </c:pt>
                <c:pt idx="1052">
                  <c:v>45979</c:v>
                </c:pt>
                <c:pt idx="1053">
                  <c:v>45980</c:v>
                </c:pt>
                <c:pt idx="1054">
                  <c:v>45981</c:v>
                </c:pt>
                <c:pt idx="1055">
                  <c:v>45982</c:v>
                </c:pt>
                <c:pt idx="1056">
                  <c:v>45983</c:v>
                </c:pt>
                <c:pt idx="1057">
                  <c:v>45984</c:v>
                </c:pt>
                <c:pt idx="1058">
                  <c:v>45985</c:v>
                </c:pt>
                <c:pt idx="1059">
                  <c:v>45986</c:v>
                </c:pt>
                <c:pt idx="1060">
                  <c:v>45987</c:v>
                </c:pt>
                <c:pt idx="1061">
                  <c:v>45988</c:v>
                </c:pt>
                <c:pt idx="1062">
                  <c:v>45989</c:v>
                </c:pt>
                <c:pt idx="1063">
                  <c:v>45990</c:v>
                </c:pt>
                <c:pt idx="1064">
                  <c:v>45991</c:v>
                </c:pt>
                <c:pt idx="1065">
                  <c:v>45992</c:v>
                </c:pt>
                <c:pt idx="1066">
                  <c:v>45993</c:v>
                </c:pt>
                <c:pt idx="1067">
                  <c:v>45994</c:v>
                </c:pt>
                <c:pt idx="1068">
                  <c:v>45995</c:v>
                </c:pt>
                <c:pt idx="1069">
                  <c:v>45996</c:v>
                </c:pt>
                <c:pt idx="1070">
                  <c:v>45997</c:v>
                </c:pt>
                <c:pt idx="1071">
                  <c:v>45998</c:v>
                </c:pt>
                <c:pt idx="1072">
                  <c:v>45999</c:v>
                </c:pt>
                <c:pt idx="1073">
                  <c:v>46000</c:v>
                </c:pt>
                <c:pt idx="1074">
                  <c:v>46001</c:v>
                </c:pt>
                <c:pt idx="1075">
                  <c:v>46002</c:v>
                </c:pt>
                <c:pt idx="1076">
                  <c:v>46003</c:v>
                </c:pt>
                <c:pt idx="1077">
                  <c:v>46004</c:v>
                </c:pt>
                <c:pt idx="1078">
                  <c:v>46005</c:v>
                </c:pt>
                <c:pt idx="1079">
                  <c:v>46006</c:v>
                </c:pt>
                <c:pt idx="1080">
                  <c:v>46007</c:v>
                </c:pt>
                <c:pt idx="1081">
                  <c:v>46008</c:v>
                </c:pt>
                <c:pt idx="1082">
                  <c:v>46009</c:v>
                </c:pt>
                <c:pt idx="1083">
                  <c:v>46010</c:v>
                </c:pt>
                <c:pt idx="1084">
                  <c:v>46011</c:v>
                </c:pt>
                <c:pt idx="1085">
                  <c:v>46012</c:v>
                </c:pt>
                <c:pt idx="1086">
                  <c:v>46013</c:v>
                </c:pt>
                <c:pt idx="1087">
                  <c:v>46014</c:v>
                </c:pt>
                <c:pt idx="1088">
                  <c:v>46015</c:v>
                </c:pt>
                <c:pt idx="1089">
                  <c:v>46016</c:v>
                </c:pt>
                <c:pt idx="1090">
                  <c:v>46017</c:v>
                </c:pt>
                <c:pt idx="1091">
                  <c:v>46018</c:v>
                </c:pt>
                <c:pt idx="1092">
                  <c:v>46019</c:v>
                </c:pt>
                <c:pt idx="1093">
                  <c:v>46020</c:v>
                </c:pt>
                <c:pt idx="1094">
                  <c:v>46021</c:v>
                </c:pt>
                <c:pt idx="1095">
                  <c:v>46022</c:v>
                </c:pt>
                <c:pt idx="1096">
                  <c:v>46023</c:v>
                </c:pt>
                <c:pt idx="1097">
                  <c:v>46024</c:v>
                </c:pt>
                <c:pt idx="1098">
                  <c:v>46025</c:v>
                </c:pt>
                <c:pt idx="1099">
                  <c:v>46026</c:v>
                </c:pt>
                <c:pt idx="1100">
                  <c:v>46027</c:v>
                </c:pt>
                <c:pt idx="1101">
                  <c:v>46028</c:v>
                </c:pt>
                <c:pt idx="1102">
                  <c:v>46029</c:v>
                </c:pt>
                <c:pt idx="1103">
                  <c:v>46030</c:v>
                </c:pt>
                <c:pt idx="1104">
                  <c:v>46031</c:v>
                </c:pt>
                <c:pt idx="1105">
                  <c:v>46032</c:v>
                </c:pt>
                <c:pt idx="1106">
                  <c:v>46033</c:v>
                </c:pt>
                <c:pt idx="1107">
                  <c:v>46034</c:v>
                </c:pt>
                <c:pt idx="1108">
                  <c:v>46035</c:v>
                </c:pt>
                <c:pt idx="1109">
                  <c:v>46036</c:v>
                </c:pt>
                <c:pt idx="1110">
                  <c:v>46037</c:v>
                </c:pt>
                <c:pt idx="1111">
                  <c:v>46038</c:v>
                </c:pt>
                <c:pt idx="1112">
                  <c:v>46039</c:v>
                </c:pt>
                <c:pt idx="1113">
                  <c:v>46040</c:v>
                </c:pt>
                <c:pt idx="1114">
                  <c:v>46041</c:v>
                </c:pt>
                <c:pt idx="1115">
                  <c:v>46042</c:v>
                </c:pt>
                <c:pt idx="1116">
                  <c:v>46043</c:v>
                </c:pt>
                <c:pt idx="1117">
                  <c:v>46044</c:v>
                </c:pt>
                <c:pt idx="1118">
                  <c:v>46045</c:v>
                </c:pt>
                <c:pt idx="1119">
                  <c:v>46046</c:v>
                </c:pt>
                <c:pt idx="1120">
                  <c:v>46047</c:v>
                </c:pt>
                <c:pt idx="1121">
                  <c:v>46048</c:v>
                </c:pt>
                <c:pt idx="1122">
                  <c:v>46049</c:v>
                </c:pt>
                <c:pt idx="1123">
                  <c:v>46050</c:v>
                </c:pt>
                <c:pt idx="1124">
                  <c:v>46051</c:v>
                </c:pt>
                <c:pt idx="1125">
                  <c:v>46052</c:v>
                </c:pt>
                <c:pt idx="1126">
                  <c:v>46053</c:v>
                </c:pt>
                <c:pt idx="1127">
                  <c:v>46054</c:v>
                </c:pt>
                <c:pt idx="1128">
                  <c:v>46055</c:v>
                </c:pt>
                <c:pt idx="1129">
                  <c:v>46056</c:v>
                </c:pt>
                <c:pt idx="1130">
                  <c:v>46057</c:v>
                </c:pt>
                <c:pt idx="1131">
                  <c:v>46058</c:v>
                </c:pt>
                <c:pt idx="1132">
                  <c:v>46059</c:v>
                </c:pt>
                <c:pt idx="1133">
                  <c:v>46060</c:v>
                </c:pt>
                <c:pt idx="1134">
                  <c:v>46061</c:v>
                </c:pt>
                <c:pt idx="1135">
                  <c:v>46062</c:v>
                </c:pt>
                <c:pt idx="1136">
                  <c:v>46063</c:v>
                </c:pt>
                <c:pt idx="1137">
                  <c:v>46064</c:v>
                </c:pt>
                <c:pt idx="1138">
                  <c:v>46065</c:v>
                </c:pt>
                <c:pt idx="1139">
                  <c:v>46066</c:v>
                </c:pt>
                <c:pt idx="1140">
                  <c:v>46067</c:v>
                </c:pt>
                <c:pt idx="1141">
                  <c:v>46068</c:v>
                </c:pt>
                <c:pt idx="1142">
                  <c:v>46069</c:v>
                </c:pt>
                <c:pt idx="1143">
                  <c:v>46070</c:v>
                </c:pt>
                <c:pt idx="1144">
                  <c:v>46071</c:v>
                </c:pt>
                <c:pt idx="1145">
                  <c:v>46072</c:v>
                </c:pt>
                <c:pt idx="1146">
                  <c:v>46073</c:v>
                </c:pt>
                <c:pt idx="1147">
                  <c:v>46074</c:v>
                </c:pt>
                <c:pt idx="1148">
                  <c:v>46075</c:v>
                </c:pt>
                <c:pt idx="1149">
                  <c:v>46076</c:v>
                </c:pt>
                <c:pt idx="1150">
                  <c:v>46077</c:v>
                </c:pt>
                <c:pt idx="1151">
                  <c:v>46078</c:v>
                </c:pt>
                <c:pt idx="1152">
                  <c:v>46079</c:v>
                </c:pt>
                <c:pt idx="1153">
                  <c:v>46080</c:v>
                </c:pt>
                <c:pt idx="1154">
                  <c:v>46081</c:v>
                </c:pt>
                <c:pt idx="1155">
                  <c:v>46082</c:v>
                </c:pt>
                <c:pt idx="1156">
                  <c:v>46083</c:v>
                </c:pt>
                <c:pt idx="1157">
                  <c:v>46084</c:v>
                </c:pt>
                <c:pt idx="1158">
                  <c:v>46085</c:v>
                </c:pt>
                <c:pt idx="1159">
                  <c:v>46086</c:v>
                </c:pt>
                <c:pt idx="1160">
                  <c:v>46087</c:v>
                </c:pt>
                <c:pt idx="1161">
                  <c:v>46088</c:v>
                </c:pt>
                <c:pt idx="1162">
                  <c:v>46089</c:v>
                </c:pt>
                <c:pt idx="1163">
                  <c:v>46090</c:v>
                </c:pt>
                <c:pt idx="1164">
                  <c:v>46091</c:v>
                </c:pt>
                <c:pt idx="1165">
                  <c:v>46092</c:v>
                </c:pt>
                <c:pt idx="1166">
                  <c:v>46093</c:v>
                </c:pt>
                <c:pt idx="1167">
                  <c:v>46094</c:v>
                </c:pt>
                <c:pt idx="1168">
                  <c:v>46095</c:v>
                </c:pt>
                <c:pt idx="1169">
                  <c:v>46096</c:v>
                </c:pt>
                <c:pt idx="1170">
                  <c:v>46097</c:v>
                </c:pt>
                <c:pt idx="1171">
                  <c:v>46098</c:v>
                </c:pt>
                <c:pt idx="1172">
                  <c:v>46099</c:v>
                </c:pt>
                <c:pt idx="1173">
                  <c:v>46100</c:v>
                </c:pt>
                <c:pt idx="1174">
                  <c:v>46101</c:v>
                </c:pt>
                <c:pt idx="1175">
                  <c:v>46102</c:v>
                </c:pt>
                <c:pt idx="1176">
                  <c:v>46103</c:v>
                </c:pt>
                <c:pt idx="1177">
                  <c:v>46104</c:v>
                </c:pt>
                <c:pt idx="1178">
                  <c:v>46105</c:v>
                </c:pt>
                <c:pt idx="1179">
                  <c:v>46106</c:v>
                </c:pt>
                <c:pt idx="1180">
                  <c:v>46107</c:v>
                </c:pt>
                <c:pt idx="1181">
                  <c:v>46108</c:v>
                </c:pt>
                <c:pt idx="1182">
                  <c:v>46109</c:v>
                </c:pt>
                <c:pt idx="1183">
                  <c:v>46110</c:v>
                </c:pt>
                <c:pt idx="1184">
                  <c:v>46111</c:v>
                </c:pt>
                <c:pt idx="1185">
                  <c:v>46112</c:v>
                </c:pt>
              </c:numCache>
            </c:numRef>
          </c:cat>
          <c:val>
            <c:numRef>
              <c:f>'online forcast'!$E$2:$E$1187</c:f>
              <c:numCache>
                <c:formatCode>General</c:formatCode>
                <c:ptCount val="1186"/>
                <c:pt idx="730" formatCode="&quot;$&quot;#,##0.00">
                  <c:v>141.76999999999998</c:v>
                </c:pt>
                <c:pt idx="731" formatCode="&quot;$&quot;#,##0.00">
                  <c:v>1619.4657302811277</c:v>
                </c:pt>
                <c:pt idx="732" formatCode="&quot;$&quot;#,##0.00">
                  <c:v>1498.0449210215681</c:v>
                </c:pt>
                <c:pt idx="733" formatCode="&quot;$&quot;#,##0.00">
                  <c:v>1886.7218493243395</c:v>
                </c:pt>
                <c:pt idx="734" formatCode="&quot;$&quot;#,##0.00">
                  <c:v>1972.1681986211402</c:v>
                </c:pt>
                <c:pt idx="735" formatCode="&quot;$&quot;#,##0.00">
                  <c:v>1548.1674107992728</c:v>
                </c:pt>
                <c:pt idx="736" formatCode="&quot;$&quot;#,##0.00">
                  <c:v>1482.0213512067544</c:v>
                </c:pt>
                <c:pt idx="737" formatCode="&quot;$&quot;#,##0.00">
                  <c:v>1581.70856713747</c:v>
                </c:pt>
                <c:pt idx="738" formatCode="&quot;$&quot;#,##0.00">
                  <c:v>2115.1113092874466</c:v>
                </c:pt>
                <c:pt idx="739" formatCode="&quot;$&quot;#,##0.00">
                  <c:v>1930.0495307828432</c:v>
                </c:pt>
                <c:pt idx="740" formatCode="&quot;$&quot;#,##0.00">
                  <c:v>1746.1524374010228</c:v>
                </c:pt>
                <c:pt idx="741" formatCode="&quot;$&quot;#,##0.00">
                  <c:v>1625.6358861637714</c:v>
                </c:pt>
                <c:pt idx="742" formatCode="&quot;$&quot;#,##0.00">
                  <c:v>2015.209934990376</c:v>
                </c:pt>
                <c:pt idx="743" formatCode="&quot;$&quot;#,##0.00">
                  <c:v>2101.5463408734745</c:v>
                </c:pt>
                <c:pt idx="744" formatCode="&quot;$&quot;#,##0.00">
                  <c:v>1678.4286202968792</c:v>
                </c:pt>
                <c:pt idx="745" formatCode="&quot;$&quot;#,##0.00">
                  <c:v>1613.1587141008963</c:v>
                </c:pt>
                <c:pt idx="746" formatCode="&quot;$&quot;#,##0.00">
                  <c:v>1713.7152458353617</c:v>
                </c:pt>
                <c:pt idx="747" formatCode="&quot;$&quot;#,##0.00">
                  <c:v>2247.9805430911865</c:v>
                </c:pt>
                <c:pt idx="748" formatCode="&quot;$&quot;#,##0.00">
                  <c:v>2063.7746364107588</c:v>
                </c:pt>
                <c:pt idx="749" formatCode="&quot;$&quot;#,##0.00">
                  <c:v>1880.72535491234</c:v>
                </c:pt>
                <c:pt idx="750" formatCode="&quot;$&quot;#,##0.00">
                  <c:v>1761.0515774956084</c:v>
                </c:pt>
                <c:pt idx="751" formatCode="&quot;$&quot;#,##0.00">
                  <c:v>2151.4619517600759</c:v>
                </c:pt>
                <c:pt idx="752" formatCode="&quot;$&quot;#,##0.00">
                  <c:v>2238.6283130955039</c:v>
                </c:pt>
                <c:pt idx="753" formatCode="&quot;$&quot;#,##0.00">
                  <c:v>1816.3342564168465</c:v>
                </c:pt>
                <c:pt idx="754" formatCode="&quot;$&quot;#,##0.00">
                  <c:v>1751.8818009491631</c:v>
                </c:pt>
                <c:pt idx="755" formatCode="&quot;$&quot;#,##0.00">
                  <c:v>1853.249648505564</c:v>
                </c:pt>
                <c:pt idx="756" formatCode="&quot;$&quot;#,##0.00">
                  <c:v>2388.3202047487612</c:v>
                </c:pt>
                <c:pt idx="757" formatCode="&quot;$&quot;#,##0.00">
                  <c:v>2204.9135780363217</c:v>
                </c:pt>
                <c:pt idx="758" formatCode="&quot;$&quot;#,##0.00">
                  <c:v>2022.6556675431596</c:v>
                </c:pt>
                <c:pt idx="759" formatCode="&quot;$&quot;#,##0.00">
                  <c:v>1903.769491006798</c:v>
                </c:pt>
                <c:pt idx="760" formatCode="&quot;$&quot;#,##0.00">
                  <c:v>2294.9617185401862</c:v>
                </c:pt>
                <c:pt idx="761" formatCode="&quot;$&quot;#,##0.00">
                  <c:v>2382.9042617185123</c:v>
                </c:pt>
                <c:pt idx="762" formatCode="&quot;$&quot;#,##0.00">
                  <c:v>1961.3807911271251</c:v>
                </c:pt>
                <c:pt idx="763" formatCode="&quot;$&quot;#,##0.00">
                  <c:v>1897.6934011057642</c:v>
                </c:pt>
                <c:pt idx="764" formatCode="&quot;$&quot;#,##0.00">
                  <c:v>1999.8208679892391</c:v>
                </c:pt>
                <c:pt idx="765" formatCode="&quot;$&quot;#,##0.00">
                  <c:v>2535.6456713349244</c:v>
                </c:pt>
                <c:pt idx="766" formatCode="&quot;$&quot;#,##0.00">
                  <c:v>2352.987992737003</c:v>
                </c:pt>
                <c:pt idx="767" formatCode="&quot;$&quot;#,##0.00">
                  <c:v>2171.4714118672669</c:v>
                </c:pt>
                <c:pt idx="768" formatCode="&quot;$&quot;#,##0.00">
                  <c:v>2053.3238568476886</c:v>
                </c:pt>
                <c:pt idx="769" formatCode="&quot;$&quot;#,##0.00">
                  <c:v>2445.249622128139</c:v>
                </c:pt>
                <c:pt idx="770" formatCode="&quot;$&quot;#,##0.00">
                  <c:v>2533.9206896086407</c:v>
                </c:pt>
                <c:pt idx="771" formatCode="&quot;$&quot;#,##0.00">
                  <c:v>2113.1207994279866</c:v>
                </c:pt>
                <c:pt idx="772" formatCode="&quot;$&quot;#,##0.00">
                  <c:v>2050.1521146918917</c:v>
                </c:pt>
                <c:pt idx="773" formatCode="&quot;$&quot;#,##0.00">
                  <c:v>2152.9934796995935</c:v>
                </c:pt>
                <c:pt idx="774" formatCode="&quot;$&quot;#,##0.00">
                  <c:v>2689.5274411591695</c:v>
                </c:pt>
                <c:pt idx="775" formatCode="&quot;$&quot;#,##0.00">
                  <c:v>2507.5742469913757</c:v>
                </c:pt>
                <c:pt idx="776" formatCode="&quot;$&quot;#,##0.00">
                  <c:v>2326.7548936586909</c:v>
                </c:pt>
                <c:pt idx="777" formatCode="&quot;$&quot;#,##0.00">
                  <c:v>2209.30273004735</c:v>
                </c:pt>
                <c:pt idx="778" formatCode="&quot;$&quot;#,##0.00">
                  <c:v>2601.9194064915951</c:v>
                </c:pt>
                <c:pt idx="779" formatCode="&quot;$&quot;#,##0.00">
                  <c:v>2691.2769678365667</c:v>
                </c:pt>
                <c:pt idx="780" formatCode="&quot;$&quot;#,##0.00">
                  <c:v>2271.1592163140726</c:v>
                </c:pt>
                <c:pt idx="781" formatCode="&quot;$&quot;#,##0.00">
                  <c:v>2208.868376268781</c:v>
                </c:pt>
                <c:pt idx="782" formatCode="&quot;$&quot;#,##0.00">
                  <c:v>2312.3833523839489</c:v>
                </c:pt>
                <c:pt idx="783" formatCode="&quot;$&quot;#,##0.00">
                  <c:v>2849.5867508969118</c:v>
                </c:pt>
                <c:pt idx="784" formatCode="&quot;$&quot;#,##0.00">
                  <c:v>2668.2988784040344</c:v>
                </c:pt>
                <c:pt idx="785" formatCode="&quot;$&quot;#,##0.00">
                  <c:v>2488.137979826417</c:v>
                </c:pt>
                <c:pt idx="786" formatCode="&quot;$&quot;#,##0.00">
                  <c:v>2371.3431402991268</c:v>
                </c:pt>
                <c:pt idx="787" formatCode="&quot;$&quot;#,##0.00">
                  <c:v>2764.6131957128846</c:v>
                </c:pt>
                <c:pt idx="788" formatCode="&quot;$&quot;#,##0.00">
                  <c:v>2854.620246197569</c:v>
                </c:pt>
                <c:pt idx="789" formatCode="&quot;$&quot;#,##0.00">
                  <c:v>2435.1481484343662</c:v>
                </c:pt>
                <c:pt idx="790" formatCode="&quot;$&quot;#,##0.00">
                  <c:v>2373.4991803874032</c:v>
                </c:pt>
                <c:pt idx="791" formatCode="&quot;$&quot;#,##0.00">
                  <c:v>2477.6522995354817</c:v>
                </c:pt>
                <c:pt idx="792" formatCode="&quot;$&quot;#,##0.00">
                  <c:v>3015.4901640940338</c:v>
                </c:pt>
                <c:pt idx="793" formatCode="&quot;$&quot;#,##0.00">
                  <c:v>2834.8331318270152</c:v>
                </c:pt>
                <c:pt idx="794" formatCode="&quot;$&quot;#,##0.00">
                  <c:v>2655.2965991968281</c:v>
                </c:pt>
                <c:pt idx="795" formatCode="&quot;$&quot;#,##0.00">
                  <c:v>2539.1255592248731</c:v>
                </c:pt>
                <c:pt idx="796" formatCode="&quot;$&quot;#,##0.00">
                  <c:v>2933.0159363416797</c:v>
                </c:pt>
                <c:pt idx="797" formatCode="&quot;$&quot;#,##0.00">
                  <c:v>3023.6398786812115</c:v>
                </c:pt>
                <c:pt idx="798" formatCode="&quot;$&quot;#,##0.00">
                  <c:v>2604.7812901587113</c:v>
                </c:pt>
                <c:pt idx="799" formatCode="&quot;$&quot;#,##0.00">
                  <c:v>2543.7424952111483</c:v>
                </c:pt>
                <c:pt idx="800" formatCode="&quot;$&quot;#,##0.00">
                  <c:v>2648.5024970379682</c:v>
                </c:pt>
                <c:pt idx="801" formatCode="&quot;$&quot;#,##0.00">
                  <c:v>3186.9439988322561</c:v>
                </c:pt>
                <c:pt idx="802" formatCode="&quot;$&quot;#,##0.00">
                  <c:v>3006.8874026019917</c:v>
                </c:pt>
                <c:pt idx="803" formatCode="&quot;$&quot;#,##0.00">
                  <c:v>2827.9452123210685</c:v>
                </c:pt>
                <c:pt idx="804" formatCode="&quot;$&quot;#,##0.00">
                  <c:v>2712.3683954650946</c:v>
                </c:pt>
                <c:pt idx="805" formatCode="&quot;$&quot;#,##0.00">
                  <c:v>3106.8499221416769</c:v>
                </c:pt>
                <c:pt idx="806" formatCode="&quot;$&quot;#,##0.00">
                  <c:v>3198.0619818956111</c:v>
                </c:pt>
                <c:pt idx="807" formatCode="&quot;$&quot;#,##0.00">
                  <c:v>2779.7885193680131</c:v>
                </c:pt>
                <c:pt idx="808" formatCode="&quot;$&quot;#,##0.00">
                  <c:v>2719.33189904662</c:v>
                </c:pt>
                <c:pt idx="809" formatCode="&quot;$&quot;#,##0.00">
                  <c:v>2824.6711635164315</c:v>
                </c:pt>
                <c:pt idx="810" formatCode="&quot;$&quot;#,##0.00">
                  <c:v>3363.6890547007629</c:v>
                </c:pt>
                <c:pt idx="811" formatCode="&quot;$&quot;#,##0.00">
                  <c:v>3184.2060126923971</c:v>
                </c:pt>
                <c:pt idx="812" formatCode="&quot;$&quot;#,##0.00">
                  <c:v>3005.83164367257</c:v>
                </c:pt>
                <c:pt idx="813" formatCode="&quot;$&quot;#,##0.00">
                  <c:v>2890.8228802510989</c:v>
                </c:pt>
                <c:pt idx="814" formatCode="&quot;$&quot;#,##0.00">
                  <c:v>3285.8697348879855</c:v>
                </c:pt>
                <c:pt idx="815" formatCode="&quot;$&quot;#,##0.00">
                  <c:v>3377.6444327372201</c:v>
                </c:pt>
                <c:pt idx="816" formatCode="&quot;$&quot;#,##0.00">
                  <c:v>2959.9309534528852</c:v>
                </c:pt>
                <c:pt idx="817" formatCode="&quot;$&quot;#,##0.00">
                  <c:v>2900.0316959491206</c:v>
                </c:pt>
                <c:pt idx="818" formatCode="&quot;$&quot;#,##0.00">
                  <c:v>3005.9257366603592</c:v>
                </c:pt>
                <c:pt idx="819" formatCode="&quot;$&quot;#,##0.00">
                  <c:v>3545.4958507919036</c:v>
                </c:pt>
                <c:pt idx="820" formatCode="&quot;$&quot;#,##0.00">
                  <c:v>3366.5625111605227</c:v>
                </c:pt>
                <c:pt idx="821" formatCode="&quot;$&quot;#,##0.00">
                  <c:v>3188.7324488405798</c:v>
                </c:pt>
                <c:pt idx="822" formatCode="&quot;$&quot;#,##0.00">
                  <c:v>3074.2684981879665</c:v>
                </c:pt>
                <c:pt idx="823" formatCode="&quot;$&quot;#,##0.00">
                  <c:v>3469.8577391713698</c:v>
                </c:pt>
                <c:pt idx="824" formatCode="&quot;$&quot;#,##0.00">
                  <c:v>3562.1724275381621</c:v>
                </c:pt>
                <c:pt idx="825" formatCode="&quot;$&quot;#,##0.00">
                  <c:v>3144.9965730236945</c:v>
                </c:pt>
                <c:pt idx="826" formatCode="&quot;$&quot;#,##0.00">
                  <c:v>3085.6326041201246</c:v>
                </c:pt>
                <c:pt idx="827" formatCode="&quot;$&quot;#,##0.00">
                  <c:v>3192.0596263454127</c:v>
                </c:pt>
                <c:pt idx="828" formatCode="&quot;$&quot;#,##0.00">
                  <c:v>3732.1604435025538</c:v>
                </c:pt>
                <c:pt idx="829" formatCode="&quot;$&quot;#,##0.00">
                  <c:v>3553.7555565287103</c:v>
                </c:pt>
                <c:pt idx="830" formatCode="&quot;$&quot;#,##0.00">
                  <c:v>3376.4488639783949</c:v>
                </c:pt>
                <c:pt idx="831" formatCode="&quot;$&quot;#,##0.00">
                  <c:v>3262.5090007364061</c:v>
                </c:pt>
                <c:pt idx="832" formatCode="&quot;$&quot;#,##0.00">
                  <c:v>3658.6201596048336</c:v>
                </c:pt>
                <c:pt idx="833" formatCode="&quot;$&quot;#,##0.00">
                  <c:v>3751.4546226345669</c:v>
                </c:pt>
                <c:pt idx="834" formatCode="&quot;$&quot;#,##0.00">
                  <c:v>3334.7964254281105</c:v>
                </c:pt>
                <c:pt idx="835" formatCode="&quot;$&quot;#,##0.00">
                  <c:v>3275.9480219162524</c:v>
                </c:pt>
                <c:pt idx="836" formatCode="&quot;$&quot;#,##0.00">
                  <c:v>3382.8885426347747</c:v>
                </c:pt>
                <c:pt idx="837" formatCode="&quot;$&quot;#,##0.00">
                  <c:v>3923.5008159912913</c:v>
                </c:pt>
                <c:pt idx="838" formatCode="&quot;$&quot;#,##0.00">
                  <c:v>3745.6053671218606</c:v>
                </c:pt>
                <c:pt idx="839" formatCode="&quot;$&quot;#,##0.00">
                  <c:v>3568.8033184845394</c:v>
                </c:pt>
                <c:pt idx="840" formatCode="&quot;$&quot;#,##0.00">
                  <c:v>3455.36897848733</c:v>
                </c:pt>
                <c:pt idx="841" formatCode="&quot;$&quot;#,##0.00">
                  <c:v>3851.9837120405809</c:v>
                </c:pt>
                <c:pt idx="842" formatCode="&quot;$&quot;#,##0.00">
                  <c:v>3945.3198238528662</c:v>
                </c:pt>
                <c:pt idx="843" formatCode="&quot;$&quot;#,##0.00">
                  <c:v>3529.1613718142116</c:v>
                </c:pt>
                <c:pt idx="844" formatCode="&quot;$&quot;#,##0.00">
                  <c:v>3470.8108317795336</c:v>
                </c:pt>
                <c:pt idx="845" formatCode="&quot;$&quot;#,##0.00">
                  <c:v>3578.247355852011</c:v>
                </c:pt>
                <c:pt idx="846" formatCode="&quot;$&quot;#,##0.00">
                  <c:v>4119.3537936564644</c:v>
                </c:pt>
                <c:pt idx="847" formatCode="&quot;$&quot;#,##0.00">
                  <c:v>3941.9506912023962</c:v>
                </c:pt>
                <c:pt idx="848" formatCode="&quot;$&quot;#,##0.00">
                  <c:v>3765.6364605831118</c:v>
                </c:pt>
                <c:pt idx="849" formatCode="&quot;$&quot;#,##0.00">
                  <c:v>3652.6909398314692</c:v>
                </c:pt>
                <c:pt idx="850" formatCode="&quot;$&quot;#,##0.00">
                  <c:v>4049.7927345598264</c:v>
                </c:pt>
                <c:pt idx="851" formatCode="&quot;$&quot;#,##0.00">
                  <c:v>4143.6141690461864</c:v>
                </c:pt>
                <c:pt idx="852" formatCode="&quot;$&quot;#,##0.00">
                  <c:v>3727.9393204366265</c:v>
                </c:pt>
                <c:pt idx="853" formatCode="&quot;$&quot;#,##0.00">
                  <c:v>3670.0706835345145</c:v>
                </c:pt>
                <c:pt idx="854" formatCode="&quot;$&quot;#,##0.00">
                  <c:v>3777.9874290895355</c:v>
                </c:pt>
                <c:pt idx="855" formatCode="&quot;$&quot;#,##0.00">
                  <c:v>4319.5724250766398</c:v>
                </c:pt>
                <c:pt idx="856" formatCode="&quot;$&quot;#,##0.00">
                  <c:v>4142.6462355645381</c:v>
                </c:pt>
                <c:pt idx="857" formatCode="&quot;$&quot;#,##0.00">
                  <c:v>3966.8046339555376</c:v>
                </c:pt>
                <c:pt idx="858" formatCode="&quot;$&quot;#,##0.00">
                  <c:v>3854.3328336631203</c:v>
                </c:pt>
                <c:pt idx="859" formatCode="&quot;$&quot;#,##0.00">
                  <c:v>4251.9067554803569</c:v>
                </c:pt>
                <c:pt idx="860" formatCode="&quot;$&quot;#,##0.00">
                  <c:v>4346.1987406418939</c:v>
                </c:pt>
                <c:pt idx="861" formatCode="&quot;$&quot;#,##0.00">
                  <c:v>3930.9928829852347</c:v>
                </c:pt>
                <c:pt idx="862" formatCode="&quot;$&quot;#,##0.00">
                  <c:v>3873.5916937448192</c:v>
                </c:pt>
                <c:pt idx="863" formatCode="&quot;$&quot;#,##0.00">
                  <c:v>3981.9743598458449</c:v>
                </c:pt>
                <c:pt idx="864" formatCode="&quot;$&quot;#,##0.00">
                  <c:v>4524.023765187897</c:v>
                </c:pt>
                <c:pt idx="865" formatCode="&quot;$&quot;#,##0.00">
                  <c:v>4347.5604895180422</c:v>
                </c:pt>
                <c:pt idx="866" formatCode="&quot;$&quot;#,##0.00">
                  <c:v>4172.1777426730214</c:v>
                </c:pt>
                <c:pt idx="867" formatCode="&quot;$&quot;#,##0.00">
                  <c:v>4060.1659536510429</c:v>
                </c:pt>
                <c:pt idx="868" formatCode="&quot;$&quot;#,##0.00">
                  <c:v>4458.1984362563708</c:v>
                </c:pt>
                <c:pt idx="869" formatCode="&quot;$&quot;#,##0.00">
                  <c:v>4552.9475464691777</c:v>
                </c:pt>
                <c:pt idx="870" formatCode="&quot;$&quot;#,##0.00">
                  <c:v>4138.1973926478204</c:v>
                </c:pt>
                <c:pt idx="871" formatCode="&quot;$&quot;#,##0.00">
                  <c:v>4081.250500327018</c:v>
                </c:pt>
                <c:pt idx="872" formatCode="&quot;$&quot;#,##0.00">
                  <c:v>4190.0860705156856</c:v>
                </c:pt>
                <c:pt idx="873" formatCode="&quot;$&quot;#,##0.00">
                  <c:v>4732.5870009845012</c:v>
                </c:pt>
                <c:pt idx="874" formatCode="&quot;$&quot;#,##0.00">
                  <c:v>4556.5738851428659</c:v>
                </c:pt>
                <c:pt idx="875" formatCode="&quot;$&quot;#,##0.00">
                  <c:v>4381.6374460078077</c:v>
                </c:pt>
                <c:pt idx="876" formatCode="&quot;$&quot;#,##0.00">
                  <c:v>4270.0731663023525</c:v>
                </c:pt>
                <c:pt idx="877" formatCode="&quot;$&quot;#,##0.00">
                  <c:v>4668.5518321674763</c:v>
                </c:pt>
                <c:pt idx="878" formatCode="&quot;$&quot;#,##0.00">
                  <c:v>4763.7458124551922</c:v>
                </c:pt>
                <c:pt idx="879" formatCode="&quot;$&quot;#,##0.00">
                  <c:v>4349.4392282050385</c:v>
                </c:pt>
                <c:pt idx="880" formatCode="&quot;$&quot;#,##0.00">
                  <c:v>4292.9346174456869</c:v>
                </c:pt>
                <c:pt idx="881" formatCode="&quot;$&quot;#,##0.00">
                  <c:v>4402.2111934961385</c:v>
                </c:pt>
                <c:pt idx="882" formatCode="&quot;$&quot;#,##0.00">
                  <c:v>4945.1518662565923</c:v>
                </c:pt>
                <c:pt idx="883" formatCode="&quot;$&quot;#,##0.00">
                  <c:v>4769.577241088632</c:v>
                </c:pt>
                <c:pt idx="884" formatCode="&quot;$&quot;#,##0.00">
                  <c:v>4595.0756312201147</c:v>
                </c:pt>
                <c:pt idx="885" formatCode="&quot;$&quot;#,##0.00">
                  <c:v>4483.9474116888059</c:v>
                </c:pt>
                <c:pt idx="886" formatCode="&quot;$&quot;#,##0.00">
                  <c:v>4882.8609204435916</c:v>
                </c:pt>
                <c:pt idx="887" formatCode="&quot;$&quot;#,##0.00">
                  <c:v>4978.4885376172761</c:v>
                </c:pt>
                <c:pt idx="888" formatCode="&quot;$&quot;#,##0.00">
                  <c:v>4564.6143953680075</c:v>
                </c:pt>
                <c:pt idx="889" formatCode="&quot;$&quot;#,##0.00">
                  <c:v>4508.5410426837479</c:v>
                </c:pt>
                <c:pt idx="890" formatCode="&quot;$&quot;#,##0.00">
                  <c:v>4618.2477036862902</c:v>
                </c:pt>
                <c:pt idx="891" formatCode="&quot;$&quot;#,##0.00">
                  <c:v>5161.6172989248835</c:v>
                </c:pt>
                <c:pt idx="892" formatCode="&quot;$&quot;#,##0.00">
                  <c:v>4986.4704442591383</c:v>
                </c:pt>
                <c:pt idx="893" formatCode="&quot;$&quot;#,##0.00">
                  <c:v>4812.3931194792995</c:v>
                </c:pt>
                <c:pt idx="894" formatCode="&quot;$&quot;#,##0.00">
                  <c:v>4701.6904327660168</c:v>
                </c:pt>
                <c:pt idx="895" formatCode="&quot;$&quot;#,##0.00">
                  <c:v>5101.0283525238019</c:v>
                </c:pt>
                <c:pt idx="896" formatCode="&quot;$&quot;#,##0.00">
                  <c:v>5197.079268811679</c:v>
                </c:pt>
                <c:pt idx="897" formatCode="&quot;$&quot;#,##0.00">
                  <c:v>4783.6273235756453</c:v>
                </c:pt>
                <c:pt idx="898" formatCode="&quot;$&quot;#,##0.00">
                  <c:v>4727.9750754555607</c:v>
                </c:pt>
                <c:pt idx="899" formatCode="&quot;$&quot;#,##0.00">
                  <c:v>4838.1017580915177</c:v>
                </c:pt>
                <c:pt idx="900" formatCode="&quot;$&quot;#,##0.00">
                  <c:v>5381.8903014197831</c:v>
                </c:pt>
                <c:pt idx="901" formatCode="&quot;$&quot;#,##0.00">
                  <c:v>5207.1613305579631</c:v>
                </c:pt>
                <c:pt idx="902" formatCode="&quot;$&quot;#,##0.00">
                  <c:v>5033.4985668468271</c:v>
                </c:pt>
                <c:pt idx="903" formatCode="&quot;$&quot;#,##0.00">
                  <c:v>4923.2116959245413</c:v>
                </c:pt>
                <c:pt idx="904" formatCode="&quot;$&quot;#,##0.00">
                  <c:v>5322.964393790935</c:v>
                </c:pt>
                <c:pt idx="905" formatCode="&quot;$&quot;#,##0.00">
                  <c:v>5419.4290592745265</c:v>
                </c:pt>
                <c:pt idx="906" formatCode="&quot;$&quot;#,##0.00">
                  <c:v>5006.3898429723995</c:v>
                </c:pt>
                <c:pt idx="907" formatCode="&quot;$&quot;#,##0.00">
                  <c:v>4951.1493120591185</c:v>
                </c:pt>
                <c:pt idx="908" formatCode="&quot;$&quot;#,##0.00">
                  <c:v>5061.6867085950644</c:v>
                </c:pt>
                <c:pt idx="909" formatCode="&quot;$&quot;#,##0.00">
                  <c:v>5605.8849708243197</c:v>
                </c:pt>
                <c:pt idx="910" formatCode="&quot;$&quot;#,##0.00">
                  <c:v>5431.5647320617463</c:v>
                </c:pt>
                <c:pt idx="911" formatCode="&quot;$&quot;#,##0.00">
                  <c:v>5258.3075283480257</c:v>
                </c:pt>
                <c:pt idx="912" formatCode="&quot;$&quot;#,##0.00">
                  <c:v>5148.4274714267076</c:v>
                </c:pt>
                <c:pt idx="913" formatCode="&quot;$&quot;#,##0.00">
                  <c:v>5548.5860200526895</c:v>
                </c:pt>
                <c:pt idx="914" formatCode="&quot;$&quot;#,##0.00">
                  <c:v>5645.4555808330151</c:v>
                </c:pt>
                <c:pt idx="915" formatCode="&quot;$&quot;#,##0.00">
                  <c:v>5232.8203120416274</c:v>
                </c:pt>
                <c:pt idx="916" formatCode="&quot;$&quot;#,##0.00">
                  <c:v>5177.9827884299702</c:v>
                </c:pt>
                <c:pt idx="917" formatCode="&quot;$&quot;#,##0.00">
                  <c:v>5288.922259536992</c:v>
                </c:pt>
                <c:pt idx="918" formatCode="&quot;$&quot;#,##0.00">
                  <c:v>5833.5216709886654</c:v>
                </c:pt>
                <c:pt idx="919" formatCode="&quot;$&quot;#,##0.00">
                  <c:v>5659.6016633866511</c:v>
                </c:pt>
                <c:pt idx="920" formatCode="&quot;$&quot;#,##0.00">
                  <c:v>5486.7416584633347</c:v>
                </c:pt>
                <c:pt idx="921" formatCode="&quot;$&quot;#,##0.00">
                  <c:v>5377.2600475975296</c:v>
                </c:pt>
                <c:pt idx="922" formatCode="&quot;$&quot;#,##0.00">
                  <c:v>5777.8161451657907</c:v>
                </c:pt>
                <c:pt idx="923" formatCode="&quot;$&quot;#,##0.00">
                  <c:v>5875.0823647018042</c:v>
                </c:pt>
                <c:pt idx="924" formatCode="&quot;$&quot;#,##0.00">
                  <c:v>5462.8428713185513</c:v>
                </c:pt>
                <c:pt idx="925" formatCode="&quot;$&quot;#,##0.00">
                  <c:v>5408.4002465203403</c:v>
                </c:pt>
                <c:pt idx="926" formatCode="&quot;$&quot;#,##0.00">
                  <c:v>5519.7337465142136</c:v>
                </c:pt>
                <c:pt idx="927" formatCode="&quot;$&quot;#,##0.00">
                  <c:v>6064.7263235108276</c:v>
                </c:pt>
                <c:pt idx="928" formatCode="&quot;$&quot;#,##0.00">
                  <c:v>5891.1986246144761</c:v>
                </c:pt>
                <c:pt idx="929" formatCode="&quot;$&quot;#,##0.00">
                  <c:v>5718.7280258811707</c:v>
                </c:pt>
                <c:pt idx="930" formatCode="&quot;$&quot;#,##0.00">
                  <c:v>5609.6370570654462</c:v>
                </c:pt>
                <c:pt idx="931" formatCode="&quot;$&quot;#,##0.00">
                  <c:v>6010.5829585435822</c:v>
                </c:pt>
                <c:pt idx="932" formatCode="&quot;$&quot;#,##0.00">
                  <c:v>6108.2381500410083</c:v>
                </c:pt>
                <c:pt idx="933" formatCode="&quot;$&quot;#,##0.00">
                  <c:v>5696.3868027866993</c:v>
                </c:pt>
                <c:pt idx="934" formatCode="&quot;$&quot;#,##0.00">
                  <c:v>5642.3315043264074</c:v>
                </c:pt>
                <c:pt idx="935" formatCode="&quot;$&quot;#,##0.00">
                  <c:v>5754.0515168352586</c:v>
                </c:pt>
                <c:pt idx="936" formatCode="&quot;$&quot;#,##0.00">
                  <c:v>6299.4297984197874</c:v>
                </c:pt>
                <c:pt idx="937" formatCode="&quot;$&quot;#,##0.00">
                  <c:v>6126.2870020091032</c:v>
                </c:pt>
                <c:pt idx="938" formatCode="&quot;$&quot;#,##0.00">
                  <c:v>5954.1985241392458</c:v>
                </c:pt>
                <c:pt idx="939" formatCode="&quot;$&quot;#,##0.00">
                  <c:v>5845.4908970580163</c:v>
                </c:pt>
                <c:pt idx="940" formatCode="&quot;$&quot;#,##0.00">
                  <c:v>6246.8193549229218</c:v>
                </c:pt>
                <c:pt idx="941" formatCode="&quot;$&quot;#,##0.00">
                  <c:v>6344.8563230148766</c:v>
                </c:pt>
                <c:pt idx="942" formatCode="&quot;$&quot;#,##0.00">
                  <c:v>5933.3859780526036</c:v>
                </c:pt>
                <c:pt idx="943" formatCode="&quot;$&quot;#,##0.00">
                  <c:v>5879.7109130068902</c:v>
                </c:pt>
                <c:pt idx="944" formatCode="&quot;$&quot;#,##0.00">
                  <c:v>5991.8103954141752</c:v>
                </c:pt>
                <c:pt idx="945" formatCode="&quot;$&quot;#,##0.00">
                  <c:v>6537.5673886795821</c:v>
                </c:pt>
                <c:pt idx="946" formatCode="&quot;$&quot;#,##0.00">
                  <c:v>6364.8025509690378</c:v>
                </c:pt>
                <c:pt idx="947" formatCode="&quot;$&quot;#,##0.00">
                  <c:v>6193.0893629277361</c:v>
                </c:pt>
                <c:pt idx="948" formatCode="&quot;$&quot;#,##0.00">
                  <c:v>6084.7582288396334</c:v>
                </c:pt>
                <c:pt idx="949" formatCode="&quot;$&quot;#,##0.00">
                  <c:v>6486.4624417844479</c:v>
                </c:pt>
                <c:pt idx="950" formatCode="&quot;$&quot;#,##0.00">
                  <c:v>6584.8744320457472</c:v>
                </c:pt>
                <c:pt idx="951" formatCode="&quot;$&quot;#,##0.00">
                  <c:v>6173.7783812876542</c:v>
                </c:pt>
                <c:pt idx="952" formatCode="&quot;$&quot;#,##0.00">
                  <c:v>6120.4768873699759</c:v>
                </c:pt>
                <c:pt idx="953" formatCode="&quot;$&quot;#,##0.00">
                  <c:v>6232.9492226626353</c:v>
                </c:pt>
                <c:pt idx="954" formatCode="&quot;$&quot;#,##0.00">
                  <c:v>6779.0783553495367</c:v>
                </c:pt>
                <c:pt idx="955" formatCode="&quot;$&quot;#,##0.00">
                  <c:v>6606.6849483215092</c:v>
                </c:pt>
                <c:pt idx="956" formatCode="&quot;$&quot;#,##0.00">
                  <c:v>6435.3406274297622</c:v>
                </c:pt>
                <c:pt idx="957" formatCode="&quot;$&quot;#,##0.00">
                  <c:v>6327.3795439254191</c:v>
                </c:pt>
                <c:pt idx="958" formatCode="&quot;$&quot;#,##0.00">
                  <c:v>6729.4531123136967</c:v>
                </c:pt>
                <c:pt idx="959" formatCode="&quot;$&quot;#,##0.00">
                  <c:v>6828.233767398744</c:v>
                </c:pt>
                <c:pt idx="960" formatCode="&quot;$&quot;#,##0.00">
                  <c:v>6417.505695315228</c:v>
                </c:pt>
                <c:pt idx="961" formatCode="&quot;$&quot;#,##0.00">
                  <c:v>6364.5714983442022</c:v>
                </c:pt>
                <c:pt idx="962" formatCode="&quot;$&quot;#,##0.00">
                  <c:v>6477.4104532282545</c:v>
                </c:pt>
                <c:pt idx="963" formatCode="&quot;$&quot;#,##0.00">
                  <c:v>7023.9055324760975</c:v>
                </c:pt>
                <c:pt idx="964" formatCode="&quot;$&quot;#,##0.00">
                  <c:v>6851.8774032562023</c:v>
                </c:pt>
                <c:pt idx="965" formatCode="&quot;$&quot;#,##0.00">
                  <c:v>6680.8958952191897</c:v>
                </c:pt>
                <c:pt idx="966" formatCode="&quot;$&quot;#,##0.00">
                  <c:v>6573.2987868045102</c:v>
                </c:pt>
                <c:pt idx="967" formatCode="&quot;$&quot;#,##0.00">
                  <c:v>6975.7356738448379</c:v>
                </c:pt>
                <c:pt idx="968" formatCode="&quot;$&quot;#,##0.00">
                  <c:v>7074.878995243047</c:v>
                </c:pt>
                <c:pt idx="969" formatCode="&quot;$&quot;#,##0.00">
                  <c:v>6664.5129411886473</c:v>
                </c:pt>
                <c:pt idx="970" formatCode="&quot;$&quot;#,##0.00">
                  <c:v>6611.9401179742681</c:v>
                </c:pt>
                <c:pt idx="971" formatCode="&quot;$&quot;#,##0.00">
                  <c:v>6725.1398063114539</c:v>
                </c:pt>
                <c:pt idx="972" formatCode="&quot;$&quot;#,##0.00">
                  <c:v>7271.9949826358315</c:v>
                </c:pt>
                <c:pt idx="973" formatCode="&quot;$&quot;#,##0.00">
                  <c:v>7100.3263180013637</c:v>
                </c:pt>
                <c:pt idx="974" formatCode="&quot;$&quot;#,##0.00">
                  <c:v>6929.7019020008574</c:v>
                </c:pt>
                <c:pt idx="975" formatCode="&quot;$&quot;#,##0.00">
                  <c:v>6822.4630256331338</c:v>
                </c:pt>
                <c:pt idx="976" formatCode="&quot;$&quot;#,##0.00">
                  <c:v>7225.2575234190281</c:v>
                </c:pt>
                <c:pt idx="977" formatCode="&quot;$&quot;#,##0.00">
                  <c:v>7324.7578379896922</c:v>
                </c:pt>
                <c:pt idx="978" formatCode="&quot;$&quot;#,##0.00">
                  <c:v>6914.7481632242843</c:v>
                </c:pt>
                <c:pt idx="979" formatCode="&quot;$&quot;#,##0.00">
                  <c:v>6862.5311090670075</c:v>
                </c:pt>
                <c:pt idx="980" formatCode="&quot;$&quot;#,##0.00">
                  <c:v>6976.0859598434099</c:v>
                </c:pt>
                <c:pt idx="981" formatCode="&quot;$&quot;#,##0.00">
                  <c:v>7523.295695566112</c:v>
                </c:pt>
                <c:pt idx="982" formatCode="&quot;$&quot;#,##0.00">
                  <c:v>7351.9809908295374</c:v>
                </c:pt>
                <c:pt idx="983" formatCode="&quot;$&quot;#,##0.00">
                  <c:v>7181.7082489303439</c:v>
                </c:pt>
                <c:pt idx="984" formatCode="&quot;$&quot;#,##0.00">
                  <c:v>7074.8221637789347</c:v>
                </c:pt>
                <c:pt idx="985" formatCode="&quot;$&quot;#,##0.00">
                  <c:v>7477.9688634800968</c:v>
                </c:pt>
                <c:pt idx="986" formatCode="&quot;$&quot;#,##0.00">
                  <c:v>7577.8207940668317</c:v>
                </c:pt>
                <c:pt idx="987" formatCode="&quot;$&quot;#,##0.00">
                  <c:v>7168.162152786038</c:v>
                </c:pt>
                <c:pt idx="988" formatCode="&quot;$&quot;#,##0.00">
                  <c:v>7116.2955529160181</c:v>
                </c:pt>
                <c:pt idx="989" formatCode="&quot;$&quot;#,##0.00">
                  <c:v>7230.2002820832377</c:v>
                </c:pt>
                <c:pt idx="990" formatCode="&quot;$&quot;#,##0.00">
                  <c:v>7777.7593235684881</c:v>
                </c:pt>
                <c:pt idx="991" formatCode="&quot;$&quot;#,##0.00">
                  <c:v>7606.7933552020822</c:v>
                </c:pt>
                <c:pt idx="992" formatCode="&quot;$&quot;#,##0.00">
                  <c:v>7436.8671454456535</c:v>
                </c:pt>
                <c:pt idx="993" formatCode="&quot;$&quot;#,##0.00">
                  <c:v>7330.3286862678115</c:v>
                </c:pt>
                <c:pt idx="994" formatCode="&quot;$&quot;#,##0.00">
                  <c:v>7733.8224518751513</c:v>
                </c:pt>
                <c:pt idx="995" formatCode="&quot;$&quot;#,##0.00">
                  <c:v>7834.0208914139284</c:v>
                </c:pt>
                <c:pt idx="996" formatCode="&quot;$&quot;#,##0.00">
                  <c:v>7424.7082052140795</c:v>
                </c:pt>
                <c:pt idx="997" formatCode="&quot;$&quot;#,##0.00">
                  <c:v>7373.1870096071261</c:v>
                </c:pt>
                <c:pt idx="998" formatCode="&quot;$&quot;#,##0.00">
                  <c:v>7487.4365952433245</c:v>
                </c:pt>
                <c:pt idx="999" formatCode="&quot;$&quot;#,##0.00">
                  <c:v>8035.3399483982339</c:v>
                </c:pt>
                <c:pt idx="1000" formatCode="&quot;$&quot;#,##0.00">
                  <c:v>7864.7177498682722</c:v>
                </c:pt>
                <c:pt idx="1001" formatCode="&quot;$&quot;#,##0.00">
                  <c:v>7695.1331825281795</c:v>
                </c:pt>
                <c:pt idx="1002" formatCode="&quot;$&quot;#,##0.00">
                  <c:v>7588.9374361486643</c:v>
                </c:pt>
                <c:pt idx="1003" formatCode="&quot;$&quot;#,##0.00">
                  <c:v>7992.7733812715414</c:v>
                </c:pt>
                <c:pt idx="1004" formatCode="&quot;$&quot;#,##0.00">
                  <c:v>8093.3134699003331</c:v>
                </c:pt>
                <c:pt idx="1005" formatCode="&quot;$&quot;#,##0.00">
                  <c:v>7684.3419051953933</c:v>
                </c:pt>
                <c:pt idx="1006" formatCode="&quot;$&quot;#,##0.00">
                  <c:v>7633.1613062921369</c:v>
                </c:pt>
                <c:pt idx="1007" formatCode="&quot;$&quot;#,##0.00">
                  <c:v>7747.7509666185624</c:v>
                </c:pt>
                <c:pt idx="1008" formatCode="&quot;$&quot;#,##0.00">
                  <c:v>8295.9938752021171</c:v>
                </c:pt>
                <c:pt idx="1009" formatCode="&quot;$&quot;#,##0.00">
                  <c:v>8125.7107155656231</c:v>
                </c:pt>
                <c:pt idx="1010" formatCode="&quot;$&quot;#,##0.00">
                  <c:v>7956.4631321234083</c:v>
                </c:pt>
                <c:pt idx="1011" formatCode="&quot;$&quot;#,##0.00">
                  <c:v>7850.6054165875976</c:v>
                </c:pt>
                <c:pt idx="1012" formatCode="&quot;$&quot;#,##0.00">
                  <c:v>8254.7788838810557</c:v>
                </c:pt>
                <c:pt idx="1013" formatCode="&quot;$&quot;#,##0.00">
                  <c:v>8355.6559886367977</c:v>
                </c:pt>
                <c:pt idx="1014" formatCode="&quot;$&quot;#,##0.00">
                  <c:v>7947.0209366207228</c:v>
                </c:pt>
                <c:pt idx="1015" formatCode="&quot;$&quot;#,##0.00">
                  <c:v>7896.17634955015</c:v>
                </c:pt>
                <c:pt idx="1016" formatCode="&quot;$&quot;#,##0.00">
                  <c:v>8011.1015234116248</c:v>
                </c:pt>
                <c:pt idx="1017" formatCode="&quot;$&quot;#,##0.00">
                  <c:v>8559.6794497680985</c:v>
                </c:pt>
                <c:pt idx="1018" formatCode="&quot;$&quot;#,##0.00">
                  <c:v>8389.7308146551131</c:v>
                </c:pt>
                <c:pt idx="1019" formatCode="&quot;$&quot;#,##0.00">
                  <c:v>8220.815769124325</c:v>
                </c:pt>
                <c:pt idx="1020" formatCode="&quot;$&quot;#,##0.00">
                  <c:v>8115.2916151616273</c:v>
                </c:pt>
                <c:pt idx="1021" formatCode="&quot;$&quot;#,##0.00">
                  <c:v>8519.7981580271789</c:v>
                </c:pt>
                <c:pt idx="1022" formatCode="&quot;$&quot;#,##0.00">
                  <c:v>8621.0078547801822</c:v>
                </c:pt>
                <c:pt idx="1023" formatCode="&quot;$&quot;#,##0.00">
                  <c:v>8212.7049135913021</c:v>
                </c:pt>
                <c:pt idx="1024" formatCode="&quot;$&quot;#,##0.00">
                  <c:v>8162.1919585614778</c:v>
                </c:pt>
                <c:pt idx="1025" formatCode="&quot;$&quot;#,##0.00">
                  <c:v>8277.4482880399737</c:v>
                </c:pt>
                <c:pt idx="1026" formatCode="&quot;$&quot;#,##0.00">
                  <c:v>8826.3568959318327</c:v>
                </c:pt>
                <c:pt idx="1027" formatCode="&quot;$&quot;#,##0.00">
                  <c:v>8656.7384705942859</c:v>
                </c:pt>
                <c:pt idx="1028" formatCode="&quot;$&quot;#,##0.00">
                  <c:v>8488.1517128780142</c:v>
                </c:pt>
                <c:pt idx="1029" formatCode="&quot;$&quot;#,##0.00">
                  <c:v>8382.956847368172</c:v>
                </c:pt>
                <c:pt idx="1030" formatCode="&quot;$&quot;#,##0.00">
                  <c:v>8787.792213626275</c:v>
                </c:pt>
                <c:pt idx="1031" formatCode="&quot;$&quot;#,##0.00">
                  <c:v>8889.3302709556992</c:v>
                </c:pt>
                <c:pt idx="1032" formatCode="&quot;$&quot;#,##0.00">
                  <c:v>8481.35522975208</c:v>
                </c:pt>
                <c:pt idx="1033" formatCode="&quot;$&quot;#,##0.00">
                  <c:v>8431.1697163223398</c:v>
                </c:pt>
                <c:pt idx="1034" formatCode="&quot;$&quot;#,##0.00">
                  <c:v>8546.7530312029867</c:v>
                </c:pt>
                <c:pt idx="1035" formatCode="&quot;$&quot;#,##0.00">
                  <c:v>9095.9881704677646</c:v>
                </c:pt>
                <c:pt idx="1036" formatCode="&quot;$&quot;#,##0.00">
                  <c:v>8926.6958246243121</c:v>
                </c:pt>
                <c:pt idx="1037" formatCode="&quot;$&quot;#,##0.00">
                  <c:v>8758.4332856393503</c:v>
                </c:pt>
                <c:pt idx="1038" formatCode="&quot;$&quot;#,##0.00">
                  <c:v>8653.5636168205692</c:v>
                </c:pt>
                <c:pt idx="1039" formatCode="&quot;$&quot;#,##0.00">
                  <c:v>9058.7237340984047</c:v>
                </c:pt>
                <c:pt idx="1040" formatCode="&quot;$&quot;#,##0.00">
                  <c:v>9160.5860988569893</c:v>
                </c:pt>
                <c:pt idx="1041" formatCode="&quot;$&quot;#,##0.00">
                  <c:v>8752.9349235554346</c:v>
                </c:pt>
                <c:pt idx="1042" formatCode="&quot;$&quot;#,##0.00">
                  <c:v>8703.0728365470713</c:v>
                </c:pt>
                <c:pt idx="1043" formatCode="&quot;$&quot;#,##0.00">
                  <c:v>8818.9791403979416</c:v>
                </c:pt>
                <c:pt idx="1044" formatCode="&quot;$&quot;#,##0.00">
                  <c:v>9368.5368331946283</c:v>
                </c:pt>
                <c:pt idx="1045" formatCode="&quot;$&quot;#,##0.00">
                  <c:v>9199.5666074411383</c:v>
                </c:pt>
                <c:pt idx="1046" formatCode="&quot;$&quot;#,##0.00">
                  <c:v>9031.624385781648</c:v>
                </c:pt>
                <c:pt idx="1047" formatCode="&quot;$&quot;#,##0.00">
                  <c:v>8927.075989978257</c:v>
                </c:pt>
                <c:pt idx="1048" formatCode="&quot;$&quot;#,##0.00">
                  <c:v>9332.5569525943902</c:v>
                </c:pt>
                <c:pt idx="1049" formatCode="&quot;$&quot;#,##0.00">
                  <c:v>9434.7397369478003</c:v>
                </c:pt>
                <c:pt idx="1050" formatCode="&quot;$&quot;#,##0.00">
                  <c:v>9027.4085574156434</c:v>
                </c:pt>
                <c:pt idx="1051" formatCode="&quot;$&quot;#,##0.00">
                  <c:v>8977.8660442538821</c:v>
                </c:pt>
                <c:pt idx="1052" formatCode="&quot;$&quot;#,##0.00">
                  <c:v>9094.0915019159565</c:v>
                </c:pt>
                <c:pt idx="1053" formatCode="&quot;$&quot;#,##0.00">
                  <c:v>9643.9679303608045</c:v>
                </c:pt>
                <c:pt idx="1054" formatCode="&quot;$&quot;#,##0.00">
                  <c:v>9475.3160239498775</c:v>
                </c:pt>
                <c:pt idx="1055" formatCode="&quot;$&quot;#,##0.00">
                  <c:v>9307.6903738968995</c:v>
                </c:pt>
                <c:pt idx="1056" formatCode="&quot;$&quot;#,##0.00">
                  <c:v>9203.4594835765893</c:v>
                </c:pt>
                <c:pt idx="1057" formatCode="&quot;$&quot;#,##0.00">
                  <c:v>9609.2575407358527</c:v>
                </c:pt>
                <c:pt idx="1058" formatCode="&quot;$&quot;#,##0.00">
                  <c:v>9711.7570104932292</c:v>
                </c:pt>
                <c:pt idx="1059" formatCode="&quot;$&quot;#,##0.00">
                  <c:v>9304.7421090125663</c:v>
                </c:pt>
                <c:pt idx="1060" formatCode="&quot;$&quot;#,##0.00">
                  <c:v>9255.5154683225865</c:v>
                </c:pt>
                <c:pt idx="1061" formatCode="&quot;$&quot;#,##0.00">
                  <c:v>9372.0563946357033</c:v>
                </c:pt>
                <c:pt idx="1062" formatCode="&quot;$&quot;#,##0.00">
                  <c:v>9922.2478896562006</c:v>
                </c:pt>
                <c:pt idx="1063" formatCode="&quot;$&quot;#,##0.00">
                  <c:v>9753.9106494774041</c:v>
                </c:pt>
                <c:pt idx="1064" formatCode="&quot;$&quot;#,##0.00">
                  <c:v>9586.5979701882989</c:v>
                </c:pt>
                <c:pt idx="1065" formatCode="&quot;$&quot;#,##0.00">
                  <c:v>9482.6809631862488</c:v>
                </c:pt>
                <c:pt idx="1066" formatCode="&quot;$&quot;#,##0.00">
                  <c:v>9888.7925083248756</c:v>
                </c:pt>
                <c:pt idx="1067" formatCode="&quot;$&quot;#,##0.00">
                  <c:v>9991.6050724032611</c:v>
                </c:pt>
                <c:pt idx="1068" formatCode="&quot;$&quot;#,##0.00">
                  <c:v>9584.9028732530187</c:v>
                </c:pt>
                <c:pt idx="1069" formatCode="&quot;$&quot;#,##0.00">
                  <c:v>9535.9885445579948</c:v>
                </c:pt>
                <c:pt idx="1070" formatCode="&quot;$&quot;#,##0.00">
                  <c:v>9652.8413941732324</c:v>
                </c:pt>
                <c:pt idx="1071" formatCode="&quot;$&quot;#,##0.00">
                  <c:v>10203.344425433273</c:v>
                </c:pt>
                <c:pt idx="1072" formatCode="&quot;$&quot;#,##0.00">
                  <c:v>10035.318336049466</c:v>
                </c:pt>
                <c:pt idx="1073" formatCode="&quot;$&quot;#,##0.00">
                  <c:v>9868.3151617849799</c:v>
                </c:pt>
                <c:pt idx="1074" formatCode="&quot;$&quot;#,##0.00">
                  <c:v>9764.7085515550261</c:v>
                </c:pt>
                <c:pt idx="1075" formatCode="&quot;$&quot;#,##0.00">
                  <c:v>10171.130112698514</c:v>
                </c:pt>
                <c:pt idx="1076" formatCode="&quot;$&quot;#,##0.00">
                  <c:v>10274.252313585941</c:v>
                </c:pt>
                <c:pt idx="1077" formatCode="&quot;$&quot;#,##0.00">
                  <c:v>9867.8593736087314</c:v>
                </c:pt>
                <c:pt idx="1078" formatCode="&quot;$&quot;#,##0.00">
                  <c:v>9819.2539279990506</c:v>
                </c:pt>
                <c:pt idx="1079" formatCode="&quot;$&quot;#,##0.00">
                  <c:v>9936.4152861489019</c:v>
                </c:pt>
                <c:pt idx="1080" formatCode="&quot;$&quot;#,##0.00">
                  <c:v>10487.226452918516</c:v>
                </c:pt>
                <c:pt idx="1081" formatCode="&quot;$&quot;#,##0.00">
                  <c:v>10319.50812753382</c:v>
                </c:pt>
                <c:pt idx="1082" formatCode="&quot;$&quot;#,##0.00">
                  <c:v>10152.811118800159</c:v>
                </c:pt>
                <c:pt idx="1083" formatCode="&quot;$&quot;#,##0.00">
                  <c:v>10049.511545572519</c:v>
                </c:pt>
                <c:pt idx="1084" formatCode="&quot;$&quot;#,##0.00">
                  <c:v>10456.239776587667</c:v>
                </c:pt>
                <c:pt idx="1085" formatCode="&quot;$&quot;#,##0.00">
                  <c:v>10559.668281688262</c:v>
                </c:pt>
                <c:pt idx="1086" formatCode="&quot;$&quot;#,##0.00">
                  <c:v>10153.581281727296</c:v>
                </c:pt>
                <c:pt idx="1087" formatCode="&quot;$&quot;#,##0.00">
                  <c:v>10105.281413388047</c:v>
                </c:pt>
                <c:pt idx="1088" formatCode="&quot;$&quot;#,##0.00">
                  <c:v>10222.747987503253</c:v>
                </c:pt>
                <c:pt idx="1089" formatCode="&quot;$&quot;#,##0.00">
                  <c:v>10773.864010363639</c:v>
                </c:pt>
                <c:pt idx="1090" formatCode="&quot;$&quot;#,##0.00">
                  <c:v>10606.450182615454</c:v>
                </c:pt>
                <c:pt idx="1091" formatCode="&quot;$&quot;#,##0.00">
                  <c:v>10440.056118115583</c:v>
                </c:pt>
                <c:pt idx="1092" formatCode="&quot;$&quot;#,##0.00">
                  <c:v>10337.060340856922</c:v>
                </c:pt>
                <c:pt idx="1093" formatCode="&quot;$&quot;#,##0.00">
                  <c:v>10744.092013495556</c:v>
                </c:pt>
                <c:pt idx="1094" formatCode="&quot;$&quot;#,##0.00">
                  <c:v>10847.823607255777</c:v>
                </c:pt>
                <c:pt idx="1095" formatCode="&quot;$&quot;#,##0.00">
                  <c:v>10442.039344362556</c:v>
                </c:pt>
                <c:pt idx="1096" formatCode="&quot;$&quot;#,##0.00">
                  <c:v>10394.041862861579</c:v>
                </c:pt>
                <c:pt idx="1097" formatCode="&quot;$&quot;#,##0.00">
                  <c:v>10511.810474938533</c:v>
                </c:pt>
                <c:pt idx="1098" formatCode="&quot;$&quot;#,##0.00">
                  <c:v>11063.228188227706</c:v>
                </c:pt>
                <c:pt idx="1099" formatCode="&quot;$&quot;#,##0.00">
                  <c:v>10896.115704709644</c:v>
                </c:pt>
                <c:pt idx="1100" formatCode="&quot;$&quot;#,##0.00">
                  <c:v>10730.021474012132</c:v>
                </c:pt>
                <c:pt idx="1101" formatCode="&quot;$&quot;#,##0.00">
                  <c:v>10627.326363097749</c:v>
                </c:pt>
                <c:pt idx="1102" formatCode="&quot;$&quot;#,##0.00">
                  <c:v>11034.658359743233</c:v>
                </c:pt>
                <c:pt idx="1103" formatCode="&quot;$&quot;#,##0.00">
                  <c:v>11138.689936471777</c:v>
                </c:pt>
                <c:pt idx="1104" formatCode="&quot;$&quot;#,##0.00">
                  <c:v>10733.205316798421</c:v>
                </c:pt>
                <c:pt idx="1105" formatCode="&quot;$&quot;#,##0.00">
                  <c:v>10685.507140050162</c:v>
                </c:pt>
                <c:pt idx="1106" formatCode="&quot;$&quot;#,##0.00">
                  <c:v>10803.574719685323</c:v>
                </c:pt>
                <c:pt idx="1107" formatCode="&quot;$&quot;#,##0.00">
                  <c:v>11355.291064602256</c:v>
                </c:pt>
                <c:pt idx="1108" formatCode="&quot;$&quot;#,##0.00">
                  <c:v>11188.476878037058</c:v>
                </c:pt>
                <c:pt idx="1109" formatCode="&quot;$&quot;#,##0.00">
                  <c:v>11022.679474882867</c:v>
                </c:pt>
                <c:pt idx="1110" formatCode="&quot;$&quot;#,##0.00">
                  <c:v>10920.282005402512</c:v>
                </c:pt>
                <c:pt idx="1111" formatCode="&quot;$&quot;#,##0.00">
                  <c:v>11327.911312441809</c:v>
                </c:pt>
                <c:pt idx="1112" formatCode="&quot;$&quot;#,##0.00">
                  <c:v>11432.239869747085</c:v>
                </c:pt>
                <c:pt idx="1113" formatCode="&quot;$&quot;#,##0.00">
                  <c:v>11027.051902048403</c:v>
                </c:pt>
                <c:pt idx="1114" formatCode="&quot;$&quot;#,##0.00">
                  <c:v>10979.650049879743</c:v>
                </c:pt>
                <c:pt idx="1115" formatCode="&quot;$&quot;#,##0.00">
                  <c:v>11098.013627898474</c:v>
                </c:pt>
                <c:pt idx="1116" formatCode="&quot;$&quot;#,##0.00">
                  <c:v>11650.025646194099</c:v>
                </c:pt>
                <c:pt idx="1117" formatCode="&quot;$&quot;#,##0.00">
                  <c:v>11483.50680918607</c:v>
                </c:pt>
                <c:pt idx="1118" formatCode="&quot;$&quot;#,##0.00">
                  <c:v>11318.003325364038</c:v>
                </c:pt>
                <c:pt idx="1119" formatCode="&quot;$&quot;#,##0.00">
                  <c:v>11215.900570992959</c:v>
                </c:pt>
                <c:pt idx="1120" formatCode="&quot;$&quot;#,##0.00">
                  <c:v>11623.824272746881</c:v>
                </c:pt>
                <c:pt idx="1121" formatCode="&quot;$&quot;#,##0.00">
                  <c:v>11728.44690552571</c:v>
                </c:pt>
                <c:pt idx="1122" formatCode="&quot;$&quot;#,##0.00">
                  <c:v>11323.552695205632</c:v>
                </c:pt>
                <c:pt idx="1123" formatCode="&quot;$&quot;#,##0.00">
                  <c:v>11276.444283459374</c:v>
                </c:pt>
                <c:pt idx="1124" formatCode="&quot;$&quot;#,##0.00">
                  <c:v>11395.10098607572</c:v>
                </c:pt>
                <c:pt idx="1125" formatCode="&quot;$&quot;#,##0.00">
                  <c:v>11947.405814268368</c:v>
                </c:pt>
                <c:pt idx="1126" formatCode="&quot;$&quot;#,##0.00">
                  <c:v>11781.17947357376</c:v>
                </c:pt>
                <c:pt idx="1127" formatCode="&quot;$&quot;#,##0.00">
                  <c:v>11615.967093304269</c:v>
                </c:pt>
                <c:pt idx="1128" formatCode="&quot;$&quot;#,##0.00">
                  <c:v>11514.156220679741</c:v>
                </c:pt>
                <c:pt idx="1129" formatCode="&quot;$&quot;#,##0.00">
                  <c:v>11922.371493832492</c:v>
                </c:pt>
                <c:pt idx="1130" formatCode="&quot;$&quot;#,##0.00">
                  <c:v>12027.28538875203</c:v>
                </c:pt>
                <c:pt idx="1131" formatCode="&quot;$&quot;#,##0.00">
                  <c:v>11622.682132397273</c:v>
                </c:pt>
                <c:pt idx="1132" formatCode="&quot;$&quot;#,##0.00">
                  <c:v>11575.864367516891</c:v>
                </c:pt>
                <c:pt idx="1133" formatCode="&quot;$&quot;#,##0.00">
                  <c:v>11694.811410968872</c:v>
                </c:pt>
                <c:pt idx="1134" formatCode="&quot;$&quot;#,##0.00">
                  <c:v>12247.406275029425</c:v>
                </c:pt>
                <c:pt idx="1135" formatCode="&quot;$&quot;#,##0.00">
                  <c:v>12081.469666290914</c:v>
                </c:pt>
                <c:pt idx="1136" formatCode="&quot;$&quot;#,##0.00">
                  <c:v>11916.545661064742</c:v>
                </c:pt>
                <c:pt idx="1137" formatCode="&quot;$&quot;#,##0.00">
                  <c:v>11815.02392461576</c:v>
                </c:pt>
                <c:pt idx="1138" formatCode="&quot;$&quot;#,##0.00">
                  <c:v>12223.528033092203</c:v>
                </c:pt>
                <c:pt idx="1139" formatCode="&quot;$&quot;#,##0.00">
                  <c:v>12328.730463514219</c:v>
                </c:pt>
                <c:pt idx="1140" formatCode="&quot;$&quot;#,##0.00">
                  <c:v>11924.415443865042</c:v>
                </c:pt>
                <c:pt idx="1141" formatCode="&quot;$&quot;#,##0.00">
                  <c:v>11877.885617911375</c:v>
                </c:pt>
                <c:pt idx="1142" formatCode="&quot;$&quot;#,##0.00">
                  <c:v>11997.120303523025</c:v>
                </c:pt>
                <c:pt idx="1143" formatCode="&quot;$&quot;#,##0.00">
                  <c:v>12550.002513981854</c:v>
                </c:pt>
                <c:pt idx="1144" formatCode="&quot;$&quot;#,##0.00">
                  <c:v>12384.352956879757</c:v>
                </c:pt>
                <c:pt idx="1145" formatCode="&quot;$&quot;#,##0.00">
                  <c:v>12219.714680705689</c:v>
                </c:pt>
                <c:pt idx="1146" formatCode="&quot;$&quot;#,##0.00">
                  <c:v>12118.479417889794</c:v>
                </c:pt>
                <c:pt idx="1147" formatCode="&quot;$&quot;#,##0.00">
                  <c:v>12527.269708135102</c:v>
                </c:pt>
                <c:pt idx="1148" formatCode="&quot;$&quot;#,##0.00">
                  <c:v>12632.758029437964</c:v>
                </c:pt>
                <c:pt idx="1149" formatCode="&quot;$&quot;#,##0.00">
                  <c:v>12228.728610751972</c:v>
                </c:pt>
                <c:pt idx="1150" formatCode="&quot;$&quot;#,##0.00">
                  <c:v>12182.484096808375</c:v>
                </c:pt>
                <c:pt idx="1151" formatCode="&quot;$&quot;#,##0.00">
                  <c:v>12302.00380643578</c:v>
                </c:pt>
                <c:pt idx="1152" formatCode="&quot;$&quot;#,##0.00">
                  <c:v>12855.170753869144</c:v>
                </c:pt>
                <c:pt idx="1153" formatCode="&quot;$&quot;#,##0.00">
                  <c:v>12689.805647647816</c:v>
                </c:pt>
                <c:pt idx="1154" formatCode="&quot;$&quot;#,##0.00">
                  <c:v>12525.450532668108</c:v>
                </c:pt>
                <c:pt idx="1155" formatCode="&quot;$&quot;#,##0.00">
                  <c:v>12424.499159574894</c:v>
                </c:pt>
                <c:pt idx="1156" formatCode="&quot;$&quot;#,##0.00">
                  <c:v>12833.57305619667</c:v>
                </c:pt>
                <c:pt idx="1157" formatCode="&quot;$&quot;#,##0.00">
                  <c:v>12939.344701455637</c:v>
                </c:pt>
                <c:pt idx="1158" formatCode="&quot;$&quot;#,##0.00">
                  <c:v>12535.598325225812</c:v>
                </c:pt>
                <c:pt idx="1159" formatCode="&quot;$&quot;#,##0.00">
                  <c:v>12489.636573153504</c:v>
                </c:pt>
                <c:pt idx="1160" formatCode="&quot;$&quot;#,##0.00">
                  <c:v>12609.438764977042</c:v>
                </c:pt>
                <c:pt idx="1161" formatCode="&quot;$&quot;#,##0.00">
                  <c:v>13162.88791583583</c:v>
                </c:pt>
                <c:pt idx="1162" formatCode="&quot;$&quot;#,##0.00">
                  <c:v>12997.804735168425</c:v>
                </c:pt>
                <c:pt idx="1163" formatCode="&quot;$&quot;#,##0.00">
                  <c:v>12833.730287606077</c:v>
                </c:pt>
                <c:pt idx="1164" formatCode="&quot;$&quot;#,##0.00">
                  <c:v>12733.060294891638</c:v>
                </c:pt>
                <c:pt idx="1165" formatCode="&quot;$&quot;#,##0.00">
                  <c:v>13142.415296629255</c:v>
                </c:pt>
                <c:pt idx="1166" formatCode="&quot;$&quot;#,##0.00">
                  <c:v>13248.467772620317</c:v>
                </c:pt>
                <c:pt idx="1167" formatCode="&quot;$&quot;#,##0.00">
                  <c:v>12845.001953612995</c:v>
                </c:pt>
                <c:pt idx="1168" formatCode="&quot;$&quot;#,##0.00">
                  <c:v>12799.320486122775</c:v>
                </c:pt>
                <c:pt idx="1169" formatCode="&quot;$&quot;#,##0.00">
                  <c:v>12919.402690752211</c:v>
                </c:pt>
                <c:pt idx="1170" formatCode="&quot;$&quot;#,##0.00">
                  <c:v>13473.131583500037</c:v>
                </c:pt>
                <c:pt idx="1171" formatCode="&quot;$&quot;#,##0.00">
                  <c:v>13308.327874659264</c:v>
                </c:pt>
                <c:pt idx="1172" formatCode="&quot;$&quot;#,##0.00">
                  <c:v>13144.531671065173</c:v>
                </c:pt>
                <c:pt idx="1173" formatCode="&quot;$&quot;#,##0.00">
                  <c:v>13044.140620185883</c:v>
                </c:pt>
                <c:pt idx="1174" formatCode="&quot;$&quot;#,##0.00">
                  <c:v>13453.774296175865</c:v>
                </c:pt>
                <c:pt idx="1175" formatCode="&quot;$&quot;#,##0.00">
                  <c:v>13560.105179672379</c:v>
                </c:pt>
                <c:pt idx="1176" formatCode="&quot;$&quot;#,##0.00">
                  <c:v>13156.917502254804</c:v>
                </c:pt>
                <c:pt idx="1177" formatCode="&quot;$&quot;#,##0.00">
                  <c:v>13111.513911265183</c:v>
                </c:pt>
                <c:pt idx="1178" formatCode="&quot;$&quot;#,##0.00">
                  <c:v>13231.873728128054</c:v>
                </c:pt>
                <c:pt idx="1179" formatCode="&quot;$&quot;#,##0.00">
                  <c:v>13785.879969659554</c:v>
                </c:pt>
                <c:pt idx="1180" formatCode="&quot;$&quot;#,##0.00">
                  <c:v>13621.35334696559</c:v>
                </c:pt>
                <c:pt idx="1181" formatCode="&quot;$&quot;#,##0.00">
                  <c:v>13457.833030737409</c:v>
                </c:pt>
                <c:pt idx="1182" formatCode="&quot;$&quot;#,##0.00">
                  <c:v>13357.718550454993</c:v>
                </c:pt>
                <c:pt idx="1183" formatCode="&quot;$&quot;#,##0.00">
                  <c:v>13767.628536764767</c:v>
                </c:pt>
                <c:pt idx="1184" formatCode="&quot;$&quot;#,##0.00">
                  <c:v>13874.235471099593</c:v>
                </c:pt>
                <c:pt idx="1185" formatCode="&quot;$&quot;#,##0.00">
                  <c:v>13471.3235858301</c:v>
                </c:pt>
              </c:numCache>
            </c:numRef>
          </c:val>
          <c:smooth val="0"/>
          <c:extLst>
            <c:ext xmlns:c16="http://schemas.microsoft.com/office/drawing/2014/chart" uri="{C3380CC4-5D6E-409C-BE32-E72D297353CC}">
              <c16:uniqueId val="{00000003-82E5-41A9-8B06-8914E431B4D8}"/>
            </c:ext>
          </c:extLst>
        </c:ser>
        <c:dLbls>
          <c:showLegendKey val="0"/>
          <c:showVal val="0"/>
          <c:showCatName val="0"/>
          <c:showSerName val="0"/>
          <c:showPercent val="0"/>
          <c:showBubbleSize val="0"/>
        </c:dLbls>
        <c:smooth val="0"/>
        <c:axId val="776902095"/>
        <c:axId val="776901615"/>
      </c:lineChart>
      <c:dateAx>
        <c:axId val="776902095"/>
        <c:scaling>
          <c:orientation val="minMax"/>
        </c:scaling>
        <c:delete val="0"/>
        <c:axPos val="b"/>
        <c:numFmt formatCode="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776901615"/>
        <c:crosses val="autoZero"/>
        <c:auto val="0"/>
        <c:lblOffset val="100"/>
        <c:baseTimeUnit val="days"/>
      </c:dateAx>
      <c:valAx>
        <c:axId val="776901615"/>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776902095"/>
        <c:crosses val="autoZero"/>
        <c:crossBetween val="between"/>
        <c:dispUnits>
          <c:builtInUnit val="thousands"/>
          <c:dispUnitsLbl>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over time!PivotTable4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Sales Over Time </a:t>
            </a:r>
          </a:p>
        </c:rich>
      </c:tx>
      <c:layout>
        <c:manualLayout>
          <c:xMode val="edge"/>
          <c:yMode val="edge"/>
          <c:x val="0.39901935504621339"/>
          <c:y val="2.550090343189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BE9F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'sales over time'!$C$3:$C$4</c:f>
              <c:strCache>
                <c:ptCount val="1"/>
                <c:pt idx="0">
                  <c:v>KMART ONLINE</c:v>
                </c:pt>
              </c:strCache>
            </c:strRef>
          </c:tx>
          <c:spPr>
            <a:solidFill>
              <a:schemeClr val="accent1"/>
            </a:solidFill>
            <a:ln>
              <a:noFill/>
            </a:ln>
            <a:effectLst/>
          </c:spPr>
          <c:cat>
            <c:multiLvlStrRef>
              <c:f>'sales over time'!$A$5:$B$29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'sales over time'!$C$5:$C$29</c:f>
              <c:numCache>
                <c:formatCode>"$"#,##0.00</c:formatCode>
                <c:ptCount val="24"/>
                <c:pt idx="0">
                  <c:v>17665.07</c:v>
                </c:pt>
                <c:pt idx="1">
                  <c:v>12622.539999999999</c:v>
                </c:pt>
                <c:pt idx="2">
                  <c:v>30766.69</c:v>
                </c:pt>
                <c:pt idx="3">
                  <c:v>27919.519999999997</c:v>
                </c:pt>
                <c:pt idx="4">
                  <c:v>32337.620000000006</c:v>
                </c:pt>
                <c:pt idx="5">
                  <c:v>42988.65</c:v>
                </c:pt>
                <c:pt idx="6">
                  <c:v>23888.629999999997</c:v>
                </c:pt>
                <c:pt idx="7">
                  <c:v>31904.03</c:v>
                </c:pt>
                <c:pt idx="8">
                  <c:v>24828.080000000002</c:v>
                </c:pt>
                <c:pt idx="9">
                  <c:v>17343.39</c:v>
                </c:pt>
                <c:pt idx="10">
                  <c:v>18723.63</c:v>
                </c:pt>
                <c:pt idx="11">
                  <c:v>31199.5</c:v>
                </c:pt>
                <c:pt idx="12">
                  <c:v>27492.12</c:v>
                </c:pt>
                <c:pt idx="13">
                  <c:v>24833.15</c:v>
                </c:pt>
                <c:pt idx="14">
                  <c:v>10692.77</c:v>
                </c:pt>
                <c:pt idx="15">
                  <c:v>38255.050000000003</c:v>
                </c:pt>
                <c:pt idx="16">
                  <c:v>29125.190000000006</c:v>
                </c:pt>
                <c:pt idx="17">
                  <c:v>25348.78</c:v>
                </c:pt>
                <c:pt idx="18">
                  <c:v>25256.57</c:v>
                </c:pt>
                <c:pt idx="19">
                  <c:v>52893.440000000002</c:v>
                </c:pt>
                <c:pt idx="20">
                  <c:v>22345.94</c:v>
                </c:pt>
                <c:pt idx="21">
                  <c:v>26766.299999999996</c:v>
                </c:pt>
                <c:pt idx="22">
                  <c:v>38143.5</c:v>
                </c:pt>
                <c:pt idx="23">
                  <c:v>24775.330000000005</c:v>
                </c:pt>
              </c:numCache>
            </c:numRef>
          </c:val>
          <c:extLst>
            <c:ext xmlns:c16="http://schemas.microsoft.com/office/drawing/2014/chart" uri="{C3380CC4-5D6E-409C-BE32-E72D297353CC}">
              <c16:uniqueId val="{00000000-CAFF-4909-9361-E27E1D39AF48}"/>
            </c:ext>
          </c:extLst>
        </c:ser>
        <c:ser>
          <c:idx val="1"/>
          <c:order val="1"/>
          <c:tx>
            <c:strRef>
              <c:f>'sales over time'!$D$3:$D$4</c:f>
              <c:strCache>
                <c:ptCount val="1"/>
                <c:pt idx="0">
                  <c:v>KMART STORE</c:v>
                </c:pt>
              </c:strCache>
            </c:strRef>
          </c:tx>
          <c:spPr>
            <a:solidFill>
              <a:srgbClr val="2BE9F3"/>
            </a:solidFill>
            <a:ln w="25400">
              <a:noFill/>
            </a:ln>
            <a:effectLst/>
          </c:spPr>
          <c:cat>
            <c:multiLvlStrRef>
              <c:f>'sales over time'!$A$5:$B$29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'sales over time'!$D$5:$D$29</c:f>
              <c:numCache>
                <c:formatCode>"$"#,##0.00</c:formatCode>
                <c:ptCount val="24"/>
                <c:pt idx="0">
                  <c:v>113131.16</c:v>
                </c:pt>
                <c:pt idx="1">
                  <c:v>119907.95</c:v>
                </c:pt>
                <c:pt idx="2">
                  <c:v>90020.700000000012</c:v>
                </c:pt>
                <c:pt idx="3">
                  <c:v>142763.91</c:v>
                </c:pt>
                <c:pt idx="4">
                  <c:v>92188.860000000015</c:v>
                </c:pt>
                <c:pt idx="5">
                  <c:v>145977.94</c:v>
                </c:pt>
                <c:pt idx="6">
                  <c:v>109827.61</c:v>
                </c:pt>
                <c:pt idx="7">
                  <c:v>120579.63</c:v>
                </c:pt>
                <c:pt idx="8">
                  <c:v>108649.16000000002</c:v>
                </c:pt>
                <c:pt idx="9">
                  <c:v>106032.67000000001</c:v>
                </c:pt>
                <c:pt idx="10">
                  <c:v>73922.55</c:v>
                </c:pt>
                <c:pt idx="11">
                  <c:v>96264.170000000013</c:v>
                </c:pt>
                <c:pt idx="12">
                  <c:v>80258.24000000002</c:v>
                </c:pt>
                <c:pt idx="13">
                  <c:v>85681.38</c:v>
                </c:pt>
                <c:pt idx="14">
                  <c:v>105683.08000000003</c:v>
                </c:pt>
                <c:pt idx="15">
                  <c:v>88755.87</c:v>
                </c:pt>
                <c:pt idx="16">
                  <c:v>99078.17</c:v>
                </c:pt>
                <c:pt idx="17">
                  <c:v>68440.260000000009</c:v>
                </c:pt>
                <c:pt idx="18">
                  <c:v>103031.79999999997</c:v>
                </c:pt>
                <c:pt idx="19">
                  <c:v>154883.61000000002</c:v>
                </c:pt>
                <c:pt idx="20">
                  <c:v>92873.920000000013</c:v>
                </c:pt>
                <c:pt idx="21">
                  <c:v>113682.51000000004</c:v>
                </c:pt>
                <c:pt idx="22">
                  <c:v>103374.33</c:v>
                </c:pt>
                <c:pt idx="23">
                  <c:v>113133.51000000002</c:v>
                </c:pt>
              </c:numCache>
            </c:numRef>
          </c:val>
          <c:extLst>
            <c:ext xmlns:c16="http://schemas.microsoft.com/office/drawing/2014/chart" uri="{C3380CC4-5D6E-409C-BE32-E72D297353CC}">
              <c16:uniqueId val="{00000000-AB9B-4DA5-BF08-6BE168AD7694}"/>
            </c:ext>
          </c:extLst>
        </c:ser>
        <c:dLbls>
          <c:showLegendKey val="0"/>
          <c:showVal val="0"/>
          <c:showCatName val="0"/>
          <c:showSerName val="0"/>
          <c:showPercent val="0"/>
          <c:showBubbleSize val="0"/>
        </c:dLbls>
        <c:axId val="1145531184"/>
        <c:axId val="1481682688"/>
      </c:areaChart>
      <c:catAx>
        <c:axId val="1145531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682688"/>
        <c:crosses val="autoZero"/>
        <c:auto val="1"/>
        <c:lblAlgn val="ctr"/>
        <c:lblOffset val="100"/>
        <c:noMultiLvlLbl val="0"/>
      </c:catAx>
      <c:valAx>
        <c:axId val="1481682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Sum of sales</a:t>
                </a:r>
              </a:p>
            </c:rich>
          </c:tx>
          <c:layout>
            <c:manualLayout>
              <c:xMode val="edge"/>
              <c:yMode val="edge"/>
              <c:x val="1.3925151033979013E-2"/>
              <c:y val="0.3209014755815224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531184"/>
        <c:crosses val="autoZero"/>
        <c:crossBetween val="midCat"/>
        <c:dispUnits>
          <c:builtInUnit val="thousands"/>
        </c:dispUnits>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dashboard.xlsx]avg sales by time!PivotTable4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Average Sales Over Time </a:t>
            </a:r>
          </a:p>
        </c:rich>
      </c:tx>
      <c:layout>
        <c:manualLayout>
          <c:xMode val="edge"/>
          <c:yMode val="edge"/>
          <c:x val="0.31778930734800248"/>
          <c:y val="2.550090343189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2BE9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sales by time'!$C$3:$C$4</c:f>
              <c:strCache>
                <c:ptCount val="1"/>
                <c:pt idx="0">
                  <c:v>KMART ONLINE</c:v>
                </c:pt>
              </c:strCache>
            </c:strRef>
          </c:tx>
          <c:spPr>
            <a:ln w="28575" cap="rnd">
              <a:solidFill>
                <a:schemeClr val="accent1"/>
              </a:solidFill>
              <a:round/>
            </a:ln>
            <a:effectLst/>
          </c:spPr>
          <c:marker>
            <c:symbol val="none"/>
          </c:marker>
          <c:cat>
            <c:multiLvlStrRef>
              <c:f>'avg sales by time'!$A$5:$B$29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 sales by time'!$C$5:$C$29</c:f>
              <c:numCache>
                <c:formatCode>"$"#,##0.00</c:formatCode>
                <c:ptCount val="24"/>
                <c:pt idx="0">
                  <c:v>353.3014</c:v>
                </c:pt>
                <c:pt idx="1">
                  <c:v>293.54744186046509</c:v>
                </c:pt>
                <c:pt idx="2">
                  <c:v>530.46017241379309</c:v>
                </c:pt>
                <c:pt idx="3">
                  <c:v>507.62763636363633</c:v>
                </c:pt>
                <c:pt idx="4">
                  <c:v>557.54517241379324</c:v>
                </c:pt>
                <c:pt idx="5">
                  <c:v>741.18362068965519</c:v>
                </c:pt>
                <c:pt idx="6">
                  <c:v>487.52306122448977</c:v>
                </c:pt>
                <c:pt idx="7">
                  <c:v>540.74627118644071</c:v>
                </c:pt>
                <c:pt idx="8">
                  <c:v>591.14476190476194</c:v>
                </c:pt>
                <c:pt idx="9">
                  <c:v>327.23377358490563</c:v>
                </c:pt>
                <c:pt idx="10">
                  <c:v>374.4726</c:v>
                </c:pt>
                <c:pt idx="11">
                  <c:v>547.35964912280701</c:v>
                </c:pt>
                <c:pt idx="12">
                  <c:v>458.202</c:v>
                </c:pt>
                <c:pt idx="13">
                  <c:v>620.82875000000001</c:v>
                </c:pt>
                <c:pt idx="14">
                  <c:v>274.17358974358973</c:v>
                </c:pt>
                <c:pt idx="15">
                  <c:v>659.569827586207</c:v>
                </c:pt>
                <c:pt idx="16">
                  <c:v>448.07984615384623</c:v>
                </c:pt>
                <c:pt idx="17">
                  <c:v>437.04793103448276</c:v>
                </c:pt>
                <c:pt idx="18">
                  <c:v>459.21036363636364</c:v>
                </c:pt>
                <c:pt idx="19">
                  <c:v>826.46</c:v>
                </c:pt>
                <c:pt idx="20">
                  <c:v>446.91879999999998</c:v>
                </c:pt>
                <c:pt idx="21">
                  <c:v>505.02452830188673</c:v>
                </c:pt>
                <c:pt idx="22">
                  <c:v>529.77083333333337</c:v>
                </c:pt>
                <c:pt idx="23">
                  <c:v>393.25920634920641</c:v>
                </c:pt>
              </c:numCache>
            </c:numRef>
          </c:val>
          <c:smooth val="0"/>
          <c:extLst>
            <c:ext xmlns:c16="http://schemas.microsoft.com/office/drawing/2014/chart" uri="{C3380CC4-5D6E-409C-BE32-E72D297353CC}">
              <c16:uniqueId val="{00000000-6995-4510-85CC-916E4C6E5034}"/>
            </c:ext>
          </c:extLst>
        </c:ser>
        <c:ser>
          <c:idx val="1"/>
          <c:order val="1"/>
          <c:tx>
            <c:strRef>
              <c:f>'avg sales by time'!$D$3:$D$4</c:f>
              <c:strCache>
                <c:ptCount val="1"/>
                <c:pt idx="0">
                  <c:v>KMART STORE</c:v>
                </c:pt>
              </c:strCache>
            </c:strRef>
          </c:tx>
          <c:spPr>
            <a:ln w="28575" cap="rnd">
              <a:solidFill>
                <a:srgbClr val="2BE9F3"/>
              </a:solidFill>
              <a:round/>
            </a:ln>
            <a:effectLst/>
          </c:spPr>
          <c:marker>
            <c:symbol val="none"/>
          </c:marker>
          <c:cat>
            <c:multiLvlStrRef>
              <c:f>'avg sales by time'!$A$5:$B$29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 sales by time'!$D$5:$D$29</c:f>
              <c:numCache>
                <c:formatCode>"$"#,##0.00</c:formatCode>
                <c:ptCount val="24"/>
                <c:pt idx="0">
                  <c:v>844.26238805970149</c:v>
                </c:pt>
                <c:pt idx="1">
                  <c:v>826.95137931034481</c:v>
                </c:pt>
                <c:pt idx="2">
                  <c:v>652.32391304347834</c:v>
                </c:pt>
                <c:pt idx="3">
                  <c:v>951.75940000000003</c:v>
                </c:pt>
                <c:pt idx="4">
                  <c:v>720.22546875000012</c:v>
                </c:pt>
                <c:pt idx="5">
                  <c:v>1035.3045390070922</c:v>
                </c:pt>
                <c:pt idx="6">
                  <c:v>762.69173611111114</c:v>
                </c:pt>
                <c:pt idx="7">
                  <c:v>803.86419999999998</c:v>
                </c:pt>
                <c:pt idx="8">
                  <c:v>749.30455172413804</c:v>
                </c:pt>
                <c:pt idx="9">
                  <c:v>821.95868217054272</c:v>
                </c:pt>
                <c:pt idx="10">
                  <c:v>642.80478260869563</c:v>
                </c:pt>
                <c:pt idx="11">
                  <c:v>789.05057377049195</c:v>
                </c:pt>
                <c:pt idx="12">
                  <c:v>697.89773913043496</c:v>
                </c:pt>
                <c:pt idx="13">
                  <c:v>690.97887096774195</c:v>
                </c:pt>
                <c:pt idx="14">
                  <c:v>825.64906250000024</c:v>
                </c:pt>
                <c:pt idx="15">
                  <c:v>657.45088888888881</c:v>
                </c:pt>
                <c:pt idx="16">
                  <c:v>728.51595588235296</c:v>
                </c:pt>
                <c:pt idx="17">
                  <c:v>514.5884210526317</c:v>
                </c:pt>
                <c:pt idx="18">
                  <c:v>830.90161290322555</c:v>
                </c:pt>
                <c:pt idx="19">
                  <c:v>1155.8478358208956</c:v>
                </c:pt>
                <c:pt idx="20">
                  <c:v>714.41476923076937</c:v>
                </c:pt>
                <c:pt idx="21">
                  <c:v>817.8597841726621</c:v>
                </c:pt>
                <c:pt idx="22">
                  <c:v>868.69184873949587</c:v>
                </c:pt>
                <c:pt idx="23">
                  <c:v>819.80804347826108</c:v>
                </c:pt>
              </c:numCache>
            </c:numRef>
          </c:val>
          <c:smooth val="0"/>
          <c:extLst>
            <c:ext xmlns:c16="http://schemas.microsoft.com/office/drawing/2014/chart" uri="{C3380CC4-5D6E-409C-BE32-E72D297353CC}">
              <c16:uniqueId val="{00000000-DAE1-4177-A2A5-3022369EC284}"/>
            </c:ext>
          </c:extLst>
        </c:ser>
        <c:dLbls>
          <c:showLegendKey val="0"/>
          <c:showVal val="0"/>
          <c:showCatName val="0"/>
          <c:showSerName val="0"/>
          <c:showPercent val="0"/>
          <c:showBubbleSize val="0"/>
        </c:dLbls>
        <c:smooth val="0"/>
        <c:axId val="1145531184"/>
        <c:axId val="1481682688"/>
      </c:lineChart>
      <c:catAx>
        <c:axId val="1145531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682688"/>
        <c:crosses val="autoZero"/>
        <c:auto val="1"/>
        <c:lblAlgn val="ctr"/>
        <c:lblOffset val="100"/>
        <c:noMultiLvlLbl val="0"/>
      </c:catAx>
      <c:valAx>
        <c:axId val="1481682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Average</a:t>
                </a:r>
                <a:r>
                  <a:rPr lang="en-AU" baseline="0"/>
                  <a:t> </a:t>
                </a:r>
                <a:r>
                  <a:rPr lang="en-AU"/>
                  <a:t>  sales</a:t>
                </a:r>
              </a:p>
            </c:rich>
          </c:tx>
          <c:layout>
            <c:manualLayout>
              <c:xMode val="edge"/>
              <c:yMode val="edge"/>
              <c:x val="1.3925151033979013E-2"/>
              <c:y val="0.3209014755815224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531184"/>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dashboard.xlsx]online vs. store!PivotTable4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Store</a:t>
            </a:r>
            <a:r>
              <a:rPr lang="en-AU" b="1" baseline="0"/>
              <a:t> Vs. Online Sales</a:t>
            </a:r>
            <a:endParaRPr lang="en-AU" b="1"/>
          </a:p>
        </c:rich>
      </c:tx>
      <c:layout>
        <c:manualLayout>
          <c:xMode val="edge"/>
          <c:yMode val="edge"/>
          <c:x val="0.31778930734800248"/>
          <c:y val="2.550090343189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5549751987943214"/>
              <c:y val="-0.112932572341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2BE9F3"/>
          </a:solidFill>
          <a:ln>
            <a:solidFill>
              <a:srgbClr val="C00000">
                <a:alpha val="94000"/>
              </a:srgbClr>
            </a:solidFill>
          </a:ln>
          <a:effectLst/>
        </c:spPr>
        <c:dLbl>
          <c:idx val="0"/>
          <c:layout>
            <c:manualLayout>
              <c:x val="-0.19495211447570618"/>
              <c:y val="7.28597240911238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'online vs. store'!$B$3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3-E285-4056-AE9F-D43B81B0BBD5}"/>
              </c:ext>
            </c:extLst>
          </c:dPt>
          <c:dPt>
            <c:idx val="1"/>
            <c:bubble3D val="0"/>
            <c:spPr>
              <a:solidFill>
                <a:srgbClr val="2BE9F3"/>
              </a:solidFill>
              <a:ln>
                <a:solidFill>
                  <a:srgbClr val="C00000">
                    <a:alpha val="94000"/>
                  </a:srgbClr>
                </a:solidFill>
              </a:ln>
              <a:effectLst/>
            </c:spPr>
            <c:extLst>
              <c:ext xmlns:c16="http://schemas.microsoft.com/office/drawing/2014/chart" uri="{C3380CC4-5D6E-409C-BE32-E72D297353CC}">
                <c16:uniqueId val="{00000004-E285-4056-AE9F-D43B81B0BBD5}"/>
              </c:ext>
            </c:extLst>
          </c:dPt>
          <c:dLbls>
            <c:dLbl>
              <c:idx val="0"/>
              <c:layout>
                <c:manualLayout>
                  <c:x val="0.15549751987943214"/>
                  <c:y val="-0.11293257234124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285-4056-AE9F-D43B81B0BBD5}"/>
                </c:ext>
              </c:extLst>
            </c:dLbl>
            <c:dLbl>
              <c:idx val="1"/>
              <c:layout>
                <c:manualLayout>
                  <c:x val="-0.19495211447570618"/>
                  <c:y val="7.2859724091123802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E285-4056-AE9F-D43B81B0BB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'online vs. store'!$A$4:$A$6</c:f>
              <c:strCache>
                <c:ptCount val="2"/>
                <c:pt idx="0">
                  <c:v>KMART ONLINE</c:v>
                </c:pt>
                <c:pt idx="1">
                  <c:v>KMART STORE</c:v>
                </c:pt>
              </c:strCache>
            </c:strRef>
          </c:cat>
          <c:val>
            <c:numRef>
              <c:f>'online vs. store'!$B$4:$B$6</c:f>
              <c:numCache>
                <c:formatCode>"$"#,##0.00</c:formatCode>
                <c:ptCount val="2"/>
                <c:pt idx="0">
                  <c:v>658115.49</c:v>
                </c:pt>
                <c:pt idx="1">
                  <c:v>2528142.9900000012</c:v>
                </c:pt>
              </c:numCache>
            </c:numRef>
          </c:val>
          <c:extLst>
            <c:ext xmlns:c16="http://schemas.microsoft.com/office/drawing/2014/chart" uri="{C3380CC4-5D6E-409C-BE32-E72D297353CC}">
              <c16:uniqueId val="{00000000-E285-4056-AE9F-D43B81B0BBD5}"/>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category!PivotTable4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Sum of Sales by Category</a:t>
            </a:r>
          </a:p>
        </c:rich>
      </c:tx>
      <c:layout>
        <c:manualLayout>
          <c:xMode val="edge"/>
          <c:yMode val="edge"/>
          <c:x val="0.31778930734800248"/>
          <c:y val="2.550090343189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5549751987943214"/>
              <c:y val="-0.112932572341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solidFill>
              <a:srgbClr val="C00000">
                <a:alpha val="94000"/>
              </a:srgbClr>
            </a:solidFill>
          </a:ln>
          <a:effectLst/>
        </c:spPr>
        <c:dLbl>
          <c:idx val="0"/>
          <c:layout>
            <c:manualLayout>
              <c:x val="-0.19495211447570618"/>
              <c:y val="7.28597240911238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5549751987943214"/>
              <c:y val="-0.112932572341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solidFill>
              <a:srgbClr val="C00000">
                <a:alpha val="94000"/>
              </a:srgbClr>
            </a:solidFill>
          </a:ln>
          <a:effectLst/>
        </c:spPr>
        <c:dLbl>
          <c:idx val="0"/>
          <c:layout>
            <c:manualLayout>
              <c:x val="-0.19495211447570618"/>
              <c:y val="7.28597240911238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rgbClr val="2BE9F3"/>
          </a:solidFill>
          <a:ln>
            <a:noFill/>
          </a:ln>
          <a:effectLst/>
        </c:spPr>
      </c:pivotFmt>
      <c:pivotFmt>
        <c:idx val="25"/>
        <c:spPr>
          <a:solidFill>
            <a:srgbClr val="2BE9F3"/>
          </a:solidFill>
          <a:ln>
            <a:noFill/>
          </a:ln>
          <a:effectLst/>
        </c:spPr>
      </c:pivotFmt>
      <c:pivotFmt>
        <c:idx val="26"/>
        <c:spPr>
          <a:solidFill>
            <a:srgbClr val="2BE9F3"/>
          </a:solidFill>
          <a:ln>
            <a:noFill/>
          </a:ln>
          <a:effectLst/>
        </c:spPr>
      </c:pivotFmt>
      <c:pivotFmt>
        <c:idx val="27"/>
        <c:spPr>
          <a:solidFill>
            <a:srgbClr val="2BE9F3"/>
          </a:solidFill>
          <a:ln>
            <a:noFill/>
          </a:ln>
          <a:effectLst/>
        </c:spPr>
      </c:pivotFmt>
      <c:pivotFmt>
        <c:idx val="28"/>
        <c:spPr>
          <a:solidFill>
            <a:srgbClr val="2BE9F3"/>
          </a:solidFill>
          <a:ln>
            <a:noFill/>
          </a:ln>
          <a:effectLst/>
        </c:spPr>
      </c:pivotFmt>
      <c:pivotFmt>
        <c:idx val="29"/>
        <c:spPr>
          <a:solidFill>
            <a:srgbClr val="2BE9F3"/>
          </a:solidFill>
          <a:ln>
            <a:noFill/>
          </a:ln>
          <a:effectLst/>
        </c:spPr>
      </c:pivotFmt>
      <c:pivotFmt>
        <c:idx val="30"/>
        <c:spPr>
          <a:solidFill>
            <a:srgbClr val="2BE9F3"/>
          </a:solidFill>
          <a:ln>
            <a:noFill/>
          </a:ln>
          <a:effectLst/>
        </c:spPr>
      </c:pivotFmt>
      <c:pivotFmt>
        <c:idx val="31"/>
        <c:spPr>
          <a:solidFill>
            <a:srgbClr val="2BE9F3"/>
          </a:solidFill>
          <a:ln>
            <a:noFill/>
          </a:ln>
          <a:effectLst/>
        </c:spPr>
      </c:pivotFmt>
      <c:pivotFmt>
        <c:idx val="32"/>
        <c:spPr>
          <a:solidFill>
            <a:srgbClr val="2BE9F3"/>
          </a:solidFill>
          <a:ln>
            <a:noFill/>
          </a:ln>
          <a:effectLst/>
        </c:spPr>
      </c:pivotFmt>
      <c:pivotFmt>
        <c:idx val="33"/>
        <c:spPr>
          <a:solidFill>
            <a:srgbClr val="2BE9F3"/>
          </a:solidFill>
          <a:ln>
            <a:noFill/>
          </a:ln>
          <a:effectLst/>
        </c:spPr>
      </c:pivotFmt>
    </c:pivotFmts>
    <c:plotArea>
      <c:layout/>
      <c:barChart>
        <c:barDir val="bar"/>
        <c:grouping val="clustered"/>
        <c:varyColors val="0"/>
        <c:ser>
          <c:idx val="0"/>
          <c:order val="0"/>
          <c:tx>
            <c:strRef>
              <c:f>'sales by category'!$B$3:$B$4</c:f>
              <c:strCache>
                <c:ptCount val="1"/>
                <c:pt idx="0">
                  <c:v>KMART ONLINE</c:v>
                </c:pt>
              </c:strCache>
            </c:strRef>
          </c:tx>
          <c:spPr>
            <a:solidFill>
              <a:schemeClr val="accent1"/>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category'!$B$5:$B$15</c:f>
              <c:numCache>
                <c:formatCode>"$"#,##0.00</c:formatCode>
                <c:ptCount val="10"/>
                <c:pt idx="0">
                  <c:v>12738.55</c:v>
                </c:pt>
                <c:pt idx="1">
                  <c:v>15631.689999999997</c:v>
                </c:pt>
                <c:pt idx="2">
                  <c:v>23548.909999999993</c:v>
                </c:pt>
                <c:pt idx="3">
                  <c:v>39203.43</c:v>
                </c:pt>
                <c:pt idx="4">
                  <c:v>45816.3</c:v>
                </c:pt>
                <c:pt idx="5">
                  <c:v>81915.97</c:v>
                </c:pt>
                <c:pt idx="6">
                  <c:v>69084.55</c:v>
                </c:pt>
                <c:pt idx="7">
                  <c:v>121697.56</c:v>
                </c:pt>
                <c:pt idx="8">
                  <c:v>104554.15999999999</c:v>
                </c:pt>
                <c:pt idx="9">
                  <c:v>143924.37</c:v>
                </c:pt>
              </c:numCache>
            </c:numRef>
          </c:val>
          <c:extLst>
            <c:ext xmlns:c16="http://schemas.microsoft.com/office/drawing/2014/chart" uri="{C3380CC4-5D6E-409C-BE32-E72D297353CC}">
              <c16:uniqueId val="{00000004-6ED9-4B2A-A937-F5EE7E099750}"/>
            </c:ext>
          </c:extLst>
        </c:ser>
        <c:ser>
          <c:idx val="1"/>
          <c:order val="1"/>
          <c:tx>
            <c:strRef>
              <c:f>'sales by category'!$C$3:$C$4</c:f>
              <c:strCache>
                <c:ptCount val="1"/>
                <c:pt idx="0">
                  <c:v>KMART STORE</c:v>
                </c:pt>
              </c:strCache>
            </c:strRef>
          </c:tx>
          <c:spPr>
            <a:solidFill>
              <a:srgbClr val="2BE9F3"/>
            </a:solidFill>
            <a:ln>
              <a:noFill/>
            </a:ln>
            <a:effectLst/>
          </c:spPr>
          <c:invertIfNegative val="0"/>
          <c:dPt>
            <c:idx val="0"/>
            <c:invertIfNegative val="0"/>
            <c:bubble3D val="0"/>
            <c:extLst>
              <c:ext xmlns:c16="http://schemas.microsoft.com/office/drawing/2014/chart" uri="{C3380CC4-5D6E-409C-BE32-E72D297353CC}">
                <c16:uniqueId val="{00000000-8177-4590-A0DB-A78454472BE9}"/>
              </c:ext>
            </c:extLst>
          </c:dPt>
          <c:dPt>
            <c:idx val="1"/>
            <c:invertIfNegative val="0"/>
            <c:bubble3D val="0"/>
            <c:extLst>
              <c:ext xmlns:c16="http://schemas.microsoft.com/office/drawing/2014/chart" uri="{C3380CC4-5D6E-409C-BE32-E72D297353CC}">
                <c16:uniqueId val="{00000001-8177-4590-A0DB-A78454472BE9}"/>
              </c:ext>
            </c:extLst>
          </c:dPt>
          <c:dPt>
            <c:idx val="2"/>
            <c:invertIfNegative val="0"/>
            <c:bubble3D val="0"/>
            <c:extLst>
              <c:ext xmlns:c16="http://schemas.microsoft.com/office/drawing/2014/chart" uri="{C3380CC4-5D6E-409C-BE32-E72D297353CC}">
                <c16:uniqueId val="{00000002-8177-4590-A0DB-A78454472BE9}"/>
              </c:ext>
            </c:extLst>
          </c:dPt>
          <c:dPt>
            <c:idx val="3"/>
            <c:invertIfNegative val="0"/>
            <c:bubble3D val="0"/>
            <c:extLst>
              <c:ext xmlns:c16="http://schemas.microsoft.com/office/drawing/2014/chart" uri="{C3380CC4-5D6E-409C-BE32-E72D297353CC}">
                <c16:uniqueId val="{00000003-8177-4590-A0DB-A78454472BE9}"/>
              </c:ext>
            </c:extLst>
          </c:dPt>
          <c:dPt>
            <c:idx val="4"/>
            <c:invertIfNegative val="0"/>
            <c:bubble3D val="0"/>
            <c:extLst>
              <c:ext xmlns:c16="http://schemas.microsoft.com/office/drawing/2014/chart" uri="{C3380CC4-5D6E-409C-BE32-E72D297353CC}">
                <c16:uniqueId val="{00000004-8177-4590-A0DB-A78454472BE9}"/>
              </c:ext>
            </c:extLst>
          </c:dPt>
          <c:dPt>
            <c:idx val="5"/>
            <c:invertIfNegative val="0"/>
            <c:bubble3D val="0"/>
            <c:extLst>
              <c:ext xmlns:c16="http://schemas.microsoft.com/office/drawing/2014/chart" uri="{C3380CC4-5D6E-409C-BE32-E72D297353CC}">
                <c16:uniqueId val="{00000005-8177-4590-A0DB-A78454472BE9}"/>
              </c:ext>
            </c:extLst>
          </c:dPt>
          <c:dPt>
            <c:idx val="6"/>
            <c:invertIfNegative val="0"/>
            <c:bubble3D val="0"/>
            <c:extLst>
              <c:ext xmlns:c16="http://schemas.microsoft.com/office/drawing/2014/chart" uri="{C3380CC4-5D6E-409C-BE32-E72D297353CC}">
                <c16:uniqueId val="{00000006-8177-4590-A0DB-A78454472BE9}"/>
              </c:ext>
            </c:extLst>
          </c:dPt>
          <c:dPt>
            <c:idx val="7"/>
            <c:invertIfNegative val="0"/>
            <c:bubble3D val="0"/>
            <c:extLst>
              <c:ext xmlns:c16="http://schemas.microsoft.com/office/drawing/2014/chart" uri="{C3380CC4-5D6E-409C-BE32-E72D297353CC}">
                <c16:uniqueId val="{00000007-8177-4590-A0DB-A78454472BE9}"/>
              </c:ext>
            </c:extLst>
          </c:dPt>
          <c:dPt>
            <c:idx val="8"/>
            <c:invertIfNegative val="0"/>
            <c:bubble3D val="0"/>
            <c:extLst>
              <c:ext xmlns:c16="http://schemas.microsoft.com/office/drawing/2014/chart" uri="{C3380CC4-5D6E-409C-BE32-E72D297353CC}">
                <c16:uniqueId val="{00000008-8177-4590-A0DB-A78454472BE9}"/>
              </c:ext>
            </c:extLst>
          </c:dPt>
          <c:dPt>
            <c:idx val="9"/>
            <c:invertIfNegative val="0"/>
            <c:bubble3D val="0"/>
            <c:extLst>
              <c:ext xmlns:c16="http://schemas.microsoft.com/office/drawing/2014/chart" uri="{C3380CC4-5D6E-409C-BE32-E72D297353CC}">
                <c16:uniqueId val="{00000009-8177-4590-A0DB-A78454472BE9}"/>
              </c:ext>
            </c:extLst>
          </c:dPt>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category'!$C$5:$C$15</c:f>
              <c:numCache>
                <c:formatCode>"$"#,##0.00</c:formatCode>
                <c:ptCount val="10"/>
                <c:pt idx="0">
                  <c:v>48848.580000000009</c:v>
                </c:pt>
                <c:pt idx="1">
                  <c:v>51254.19</c:v>
                </c:pt>
                <c:pt idx="2">
                  <c:v>63908.990000000005</c:v>
                </c:pt>
                <c:pt idx="3">
                  <c:v>125502.73000000001</c:v>
                </c:pt>
                <c:pt idx="4">
                  <c:v>174100.77999999994</c:v>
                </c:pt>
                <c:pt idx="5">
                  <c:v>278257.8</c:v>
                </c:pt>
                <c:pt idx="6">
                  <c:v>312539.23000000021</c:v>
                </c:pt>
                <c:pt idx="7">
                  <c:v>427704.99000000005</c:v>
                </c:pt>
                <c:pt idx="8">
                  <c:v>503470.23</c:v>
                </c:pt>
                <c:pt idx="9">
                  <c:v>542555.46999999986</c:v>
                </c:pt>
              </c:numCache>
            </c:numRef>
          </c:val>
          <c:extLst>
            <c:ext xmlns:c16="http://schemas.microsoft.com/office/drawing/2014/chart" uri="{C3380CC4-5D6E-409C-BE32-E72D297353CC}">
              <c16:uniqueId val="{00000000-7924-4038-AECB-B0EC005F0CE5}"/>
            </c:ext>
          </c:extLst>
        </c:ser>
        <c:dLbls>
          <c:showLegendKey val="0"/>
          <c:showVal val="0"/>
          <c:showCatName val="0"/>
          <c:showSerName val="0"/>
          <c:showPercent val="0"/>
          <c:showBubbleSize val="0"/>
        </c:dLbls>
        <c:gapWidth val="100"/>
        <c:axId val="664774816"/>
        <c:axId val="664774336"/>
      </c:barChart>
      <c:valAx>
        <c:axId val="664774336"/>
        <c:scaling>
          <c:orientation val="minMax"/>
        </c:scaling>
        <c:delete val="0"/>
        <c:axPos val="b"/>
        <c:numFmt formatCode="[$$-C09]#,##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774816"/>
        <c:crosses val="autoZero"/>
        <c:crossBetween val="between"/>
        <c:dispUnits>
          <c:builtInUnit val="thousands"/>
        </c:dispUnits>
      </c:valAx>
      <c:catAx>
        <c:axId val="6647748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77433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dashboard.xlsx]Suburb sales!PivotTable7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Sales by Suburb</a:t>
            </a:r>
            <a:r>
              <a:rPr lang="en-AU" baseline="0"/>
              <a:t> - proportions</a:t>
            </a:r>
            <a:r>
              <a:rPr lang="en-AU"/>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BE9F3"/>
          </a:solidFill>
          <a:ln>
            <a:noFill/>
          </a:ln>
          <a:effectLst/>
        </c:spPr>
      </c:pivotFmt>
    </c:pivotFmts>
    <c:plotArea>
      <c:layout/>
      <c:barChart>
        <c:barDir val="col"/>
        <c:grouping val="percentStacked"/>
        <c:varyColors val="0"/>
        <c:ser>
          <c:idx val="0"/>
          <c:order val="0"/>
          <c:tx>
            <c:strRef>
              <c:f>'Suburb sales'!$B$3:$B$4</c:f>
              <c:strCache>
                <c:ptCount val="1"/>
                <c:pt idx="0">
                  <c:v>KMART ONLINE</c:v>
                </c:pt>
              </c:strCache>
            </c:strRef>
          </c:tx>
          <c:spPr>
            <a:solidFill>
              <a:schemeClr val="accent1"/>
            </a:solidFill>
            <a:ln>
              <a:noFill/>
            </a:ln>
            <a:effectLst/>
          </c:spPr>
          <c:invertIfNegative val="0"/>
          <c:cat>
            <c:strRef>
              <c:f>'Suburb sales'!$A$5:$A$15</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'Suburb sales'!$B$5:$B$15</c:f>
              <c:numCache>
                <c:formatCode>"$"#,##0.00</c:formatCode>
                <c:ptCount val="10"/>
                <c:pt idx="0">
                  <c:v>1627.1699999999996</c:v>
                </c:pt>
                <c:pt idx="1">
                  <c:v>2666.7400000000002</c:v>
                </c:pt>
                <c:pt idx="2">
                  <c:v>1827.37</c:v>
                </c:pt>
                <c:pt idx="3">
                  <c:v>1632.75</c:v>
                </c:pt>
                <c:pt idx="4">
                  <c:v>63673.17</c:v>
                </c:pt>
                <c:pt idx="5">
                  <c:v>64607.830000000009</c:v>
                </c:pt>
                <c:pt idx="6">
                  <c:v>3266.7700000000004</c:v>
                </c:pt>
                <c:pt idx="7">
                  <c:v>15847.229999999998</c:v>
                </c:pt>
                <c:pt idx="8">
                  <c:v>65457.710000000006</c:v>
                </c:pt>
                <c:pt idx="9">
                  <c:v>4935.67</c:v>
                </c:pt>
              </c:numCache>
            </c:numRef>
          </c:val>
          <c:extLst>
            <c:ext xmlns:c16="http://schemas.microsoft.com/office/drawing/2014/chart" uri="{C3380CC4-5D6E-409C-BE32-E72D297353CC}">
              <c16:uniqueId val="{00000000-B295-475D-BD60-EFF17370815F}"/>
            </c:ext>
          </c:extLst>
        </c:ser>
        <c:ser>
          <c:idx val="1"/>
          <c:order val="1"/>
          <c:tx>
            <c:strRef>
              <c:f>'Suburb sales'!$C$3:$C$4</c:f>
              <c:strCache>
                <c:ptCount val="1"/>
                <c:pt idx="0">
                  <c:v>KMART STORE</c:v>
                </c:pt>
              </c:strCache>
            </c:strRef>
          </c:tx>
          <c:spPr>
            <a:solidFill>
              <a:srgbClr val="2BE9F3"/>
            </a:solidFill>
            <a:ln>
              <a:noFill/>
            </a:ln>
            <a:effectLst/>
          </c:spPr>
          <c:invertIfNegative val="0"/>
          <c:dPt>
            <c:idx val="0"/>
            <c:invertIfNegative val="0"/>
            <c:bubble3D val="0"/>
            <c:extLst>
              <c:ext xmlns:c16="http://schemas.microsoft.com/office/drawing/2014/chart" uri="{C3380CC4-5D6E-409C-BE32-E72D297353CC}">
                <c16:uniqueId val="{00000000-D148-42CC-878F-06BD08EC4A38}"/>
              </c:ext>
            </c:extLst>
          </c:dPt>
          <c:cat>
            <c:strRef>
              <c:f>'Suburb sales'!$A$5:$A$15</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'Suburb sales'!$C$5:$C$15</c:f>
              <c:numCache>
                <c:formatCode>"$"#,##0.00</c:formatCode>
                <c:ptCount val="10"/>
                <c:pt idx="0">
                  <c:v>104095.13999999998</c:v>
                </c:pt>
                <c:pt idx="1">
                  <c:v>94778.62000000001</c:v>
                </c:pt>
                <c:pt idx="2">
                  <c:v>82414.69</c:v>
                </c:pt>
                <c:pt idx="3">
                  <c:v>75585.830000000016</c:v>
                </c:pt>
                <c:pt idx="4">
                  <c:v>12433.82</c:v>
                </c:pt>
                <c:pt idx="5">
                  <c:v>10855.09</c:v>
                </c:pt>
                <c:pt idx="6">
                  <c:v>71472.150000000009</c:v>
                </c:pt>
                <c:pt idx="7">
                  <c:v>58570.100000000006</c:v>
                </c:pt>
                <c:pt idx="8">
                  <c:v>7650.54</c:v>
                </c:pt>
                <c:pt idx="9">
                  <c:v>66856.09</c:v>
                </c:pt>
              </c:numCache>
            </c:numRef>
          </c:val>
          <c:extLst>
            <c:ext xmlns:c16="http://schemas.microsoft.com/office/drawing/2014/chart" uri="{C3380CC4-5D6E-409C-BE32-E72D297353CC}">
              <c16:uniqueId val="{00000000-4323-4ABA-8CA1-5DDD316A06E4}"/>
            </c:ext>
          </c:extLst>
        </c:ser>
        <c:dLbls>
          <c:showLegendKey val="0"/>
          <c:showVal val="0"/>
          <c:showCatName val="0"/>
          <c:showSerName val="0"/>
          <c:showPercent val="0"/>
          <c:showBubbleSize val="0"/>
        </c:dLbls>
        <c:gapWidth val="219"/>
        <c:overlap val="100"/>
        <c:axId val="524706687"/>
        <c:axId val="524705727"/>
      </c:barChart>
      <c:catAx>
        <c:axId val="52470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05727"/>
        <c:crosses val="autoZero"/>
        <c:auto val="1"/>
        <c:lblAlgn val="ctr"/>
        <c:lblOffset val="100"/>
        <c:noMultiLvlLbl val="0"/>
      </c:catAx>
      <c:valAx>
        <c:axId val="52470572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0668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manager!PivotTable7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Sales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manager'!$B$3:$B$4</c:f>
              <c:strCache>
                <c:ptCount val="1"/>
                <c:pt idx="0">
                  <c:v>KMART ONLINE</c:v>
                </c:pt>
              </c:strCache>
            </c:strRef>
          </c:tx>
          <c:spPr>
            <a:solidFill>
              <a:schemeClr val="accent1"/>
            </a:solidFill>
            <a:ln>
              <a:noFill/>
            </a:ln>
            <a:effectLst/>
          </c:spPr>
          <c:invertIfNegative val="0"/>
          <c:cat>
            <c:strRef>
              <c:f>'sales by manager'!$A$5:$A$15</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'sales by manager'!$B$5:$B$15</c:f>
              <c:numCache>
                <c:formatCode>"$"#,##0.00</c:formatCode>
                <c:ptCount val="10"/>
                <c:pt idx="0">
                  <c:v>16223.210000000001</c:v>
                </c:pt>
                <c:pt idx="1">
                  <c:v>23870.300000000003</c:v>
                </c:pt>
                <c:pt idx="2">
                  <c:v>70065.939999999988</c:v>
                </c:pt>
                <c:pt idx="3">
                  <c:v>81133.34</c:v>
                </c:pt>
                <c:pt idx="4">
                  <c:v>38138.720000000008</c:v>
                </c:pt>
                <c:pt idx="5">
                  <c:v>19648.400000000001</c:v>
                </c:pt>
                <c:pt idx="6">
                  <c:v>8133.15</c:v>
                </c:pt>
                <c:pt idx="7">
                  <c:v>101079.18000000001</c:v>
                </c:pt>
                <c:pt idx="8">
                  <c:v>72424.009999999995</c:v>
                </c:pt>
                <c:pt idx="9">
                  <c:v>65967.66</c:v>
                </c:pt>
              </c:numCache>
            </c:numRef>
          </c:val>
          <c:extLst>
            <c:ext xmlns:c16="http://schemas.microsoft.com/office/drawing/2014/chart" uri="{C3380CC4-5D6E-409C-BE32-E72D297353CC}">
              <c16:uniqueId val="{00000000-9C0B-49D6-9103-1B5132879724}"/>
            </c:ext>
          </c:extLst>
        </c:ser>
        <c:ser>
          <c:idx val="1"/>
          <c:order val="1"/>
          <c:tx>
            <c:strRef>
              <c:f>'sales by manager'!$C$3:$C$4</c:f>
              <c:strCache>
                <c:ptCount val="1"/>
                <c:pt idx="0">
                  <c:v>KMART STORE</c:v>
                </c:pt>
              </c:strCache>
            </c:strRef>
          </c:tx>
          <c:spPr>
            <a:solidFill>
              <a:srgbClr val="2BE9F3"/>
            </a:solidFill>
            <a:ln>
              <a:noFill/>
            </a:ln>
            <a:effectLst/>
          </c:spPr>
          <c:invertIfNegative val="0"/>
          <c:cat>
            <c:strRef>
              <c:f>'sales by manager'!$A$5:$A$15</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'sales by manager'!$C$5:$C$15</c:f>
              <c:numCache>
                <c:formatCode>"$"#,##0.00</c:formatCode>
                <c:ptCount val="10"/>
                <c:pt idx="0">
                  <c:v>293553.06</c:v>
                </c:pt>
                <c:pt idx="1">
                  <c:v>272210.60000000003</c:v>
                </c:pt>
                <c:pt idx="2">
                  <c:v>201015.24999999997</c:v>
                </c:pt>
                <c:pt idx="3">
                  <c:v>172533.9</c:v>
                </c:pt>
                <c:pt idx="4">
                  <c:v>210632.55</c:v>
                </c:pt>
                <c:pt idx="5">
                  <c:v>205043.04999999996</c:v>
                </c:pt>
                <c:pt idx="6">
                  <c:v>204205.12000000008</c:v>
                </c:pt>
                <c:pt idx="7">
                  <c:v>98503.730000000025</c:v>
                </c:pt>
                <c:pt idx="8">
                  <c:v>86340.640000000014</c:v>
                </c:pt>
                <c:pt idx="9">
                  <c:v>83827.009999999995</c:v>
                </c:pt>
              </c:numCache>
            </c:numRef>
          </c:val>
          <c:extLst>
            <c:ext xmlns:c16="http://schemas.microsoft.com/office/drawing/2014/chart" uri="{C3380CC4-5D6E-409C-BE32-E72D297353CC}">
              <c16:uniqueId val="{00000000-5848-4AEF-92EC-A065F4AD78E2}"/>
            </c:ext>
          </c:extLst>
        </c:ser>
        <c:dLbls>
          <c:showLegendKey val="0"/>
          <c:showVal val="0"/>
          <c:showCatName val="0"/>
          <c:showSerName val="0"/>
          <c:showPercent val="0"/>
          <c:showBubbleSize val="0"/>
        </c:dLbls>
        <c:gapWidth val="219"/>
        <c:overlap val="100"/>
        <c:axId val="524706687"/>
        <c:axId val="524705727"/>
      </c:barChart>
      <c:catAx>
        <c:axId val="52470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05727"/>
        <c:crosses val="autoZero"/>
        <c:auto val="1"/>
        <c:lblAlgn val="ctr"/>
        <c:lblOffset val="100"/>
        <c:noMultiLvlLbl val="0"/>
      </c:catAx>
      <c:valAx>
        <c:axId val="524705727"/>
        <c:scaling>
          <c:orientation val="minMax"/>
        </c:scaling>
        <c:delete val="0"/>
        <c:axPos val="l"/>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0668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buyer!PivotTable7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Sales by buyers - online vs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BE9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by buyer'!$B$3:$B$4</c:f>
              <c:strCache>
                <c:ptCount val="1"/>
                <c:pt idx="0">
                  <c:v>KMART ONLINE</c:v>
                </c:pt>
              </c:strCache>
            </c:strRef>
          </c:tx>
          <c:spPr>
            <a:solidFill>
              <a:schemeClr val="accent1"/>
            </a:solidFill>
            <a:ln>
              <a:noFill/>
            </a:ln>
            <a:effectLst/>
          </c:spPr>
          <c:invertIfNegative val="0"/>
          <c:cat>
            <c:strRef>
              <c:f>'sales by buyer'!$A$5:$A$15</c:f>
              <c:strCache>
                <c:ptCount val="10"/>
                <c:pt idx="0">
                  <c:v>Bruce Curran</c:v>
                </c:pt>
                <c:pt idx="1">
                  <c:v>Elizabeth Gentry</c:v>
                </c:pt>
                <c:pt idx="2">
                  <c:v>Howard Wright</c:v>
                </c:pt>
                <c:pt idx="3">
                  <c:v>Richard Carr</c:v>
                </c:pt>
                <c:pt idx="4">
                  <c:v>Chester George</c:v>
                </c:pt>
                <c:pt idx="5">
                  <c:v>Amy Buchanan</c:v>
                </c:pt>
                <c:pt idx="6">
                  <c:v>Maggie Mayer</c:v>
                </c:pt>
                <c:pt idx="7">
                  <c:v>Sara Ferrell</c:v>
                </c:pt>
                <c:pt idx="8">
                  <c:v>Ella Hickman</c:v>
                </c:pt>
                <c:pt idx="9">
                  <c:v>Chris Monroe</c:v>
                </c:pt>
              </c:strCache>
            </c:strRef>
          </c:cat>
          <c:val>
            <c:numRef>
              <c:f>'sales by buyer'!$B$5:$B$15</c:f>
              <c:numCache>
                <c:formatCode>"$"#,##0.00</c:formatCode>
                <c:ptCount val="10"/>
                <c:pt idx="0">
                  <c:v>143924.37</c:v>
                </c:pt>
                <c:pt idx="1">
                  <c:v>104554.15999999999</c:v>
                </c:pt>
                <c:pt idx="2">
                  <c:v>121697.56</c:v>
                </c:pt>
                <c:pt idx="3">
                  <c:v>69084.55</c:v>
                </c:pt>
                <c:pt idx="4">
                  <c:v>81915.97</c:v>
                </c:pt>
                <c:pt idx="5">
                  <c:v>45816.3</c:v>
                </c:pt>
                <c:pt idx="6">
                  <c:v>39203.43</c:v>
                </c:pt>
                <c:pt idx="7">
                  <c:v>23548.909999999993</c:v>
                </c:pt>
                <c:pt idx="8">
                  <c:v>15631.689999999997</c:v>
                </c:pt>
                <c:pt idx="9">
                  <c:v>12738.55</c:v>
                </c:pt>
              </c:numCache>
            </c:numRef>
          </c:val>
          <c:extLst>
            <c:ext xmlns:c16="http://schemas.microsoft.com/office/drawing/2014/chart" uri="{C3380CC4-5D6E-409C-BE32-E72D297353CC}">
              <c16:uniqueId val="{00000000-DC7F-4ED1-8D16-80C78DCF3B02}"/>
            </c:ext>
          </c:extLst>
        </c:ser>
        <c:ser>
          <c:idx val="1"/>
          <c:order val="1"/>
          <c:tx>
            <c:strRef>
              <c:f>'sales by buyer'!$C$3:$C$4</c:f>
              <c:strCache>
                <c:ptCount val="1"/>
                <c:pt idx="0">
                  <c:v>KMART STORE</c:v>
                </c:pt>
              </c:strCache>
            </c:strRef>
          </c:tx>
          <c:spPr>
            <a:solidFill>
              <a:srgbClr val="2BE9F3"/>
            </a:solidFill>
            <a:ln>
              <a:noFill/>
            </a:ln>
            <a:effectLst/>
          </c:spPr>
          <c:invertIfNegative val="0"/>
          <c:cat>
            <c:strRef>
              <c:f>'sales by buyer'!$A$5:$A$15</c:f>
              <c:strCache>
                <c:ptCount val="10"/>
                <c:pt idx="0">
                  <c:v>Bruce Curran</c:v>
                </c:pt>
                <c:pt idx="1">
                  <c:v>Elizabeth Gentry</c:v>
                </c:pt>
                <c:pt idx="2">
                  <c:v>Howard Wright</c:v>
                </c:pt>
                <c:pt idx="3">
                  <c:v>Richard Carr</c:v>
                </c:pt>
                <c:pt idx="4">
                  <c:v>Chester George</c:v>
                </c:pt>
                <c:pt idx="5">
                  <c:v>Amy Buchanan</c:v>
                </c:pt>
                <c:pt idx="6">
                  <c:v>Maggie Mayer</c:v>
                </c:pt>
                <c:pt idx="7">
                  <c:v>Sara Ferrell</c:v>
                </c:pt>
                <c:pt idx="8">
                  <c:v>Ella Hickman</c:v>
                </c:pt>
                <c:pt idx="9">
                  <c:v>Chris Monroe</c:v>
                </c:pt>
              </c:strCache>
            </c:strRef>
          </c:cat>
          <c:val>
            <c:numRef>
              <c:f>'sales by buyer'!$C$5:$C$15</c:f>
              <c:numCache>
                <c:formatCode>"$"#,##0.00</c:formatCode>
                <c:ptCount val="10"/>
                <c:pt idx="0">
                  <c:v>542555.46999999986</c:v>
                </c:pt>
                <c:pt idx="1">
                  <c:v>503470.23</c:v>
                </c:pt>
                <c:pt idx="2">
                  <c:v>427704.99000000005</c:v>
                </c:pt>
                <c:pt idx="3">
                  <c:v>312539.23000000021</c:v>
                </c:pt>
                <c:pt idx="4">
                  <c:v>278257.8</c:v>
                </c:pt>
                <c:pt idx="5">
                  <c:v>174100.77999999994</c:v>
                </c:pt>
                <c:pt idx="6">
                  <c:v>125502.73000000001</c:v>
                </c:pt>
                <c:pt idx="7">
                  <c:v>63908.990000000005</c:v>
                </c:pt>
                <c:pt idx="8">
                  <c:v>51254.19</c:v>
                </c:pt>
                <c:pt idx="9">
                  <c:v>48848.580000000009</c:v>
                </c:pt>
              </c:numCache>
            </c:numRef>
          </c:val>
          <c:extLst>
            <c:ext xmlns:c16="http://schemas.microsoft.com/office/drawing/2014/chart" uri="{C3380CC4-5D6E-409C-BE32-E72D297353CC}">
              <c16:uniqueId val="{00000000-5B1C-4E37-B25E-37A8A8DC9DDE}"/>
            </c:ext>
          </c:extLst>
        </c:ser>
        <c:dLbls>
          <c:showLegendKey val="0"/>
          <c:showVal val="0"/>
          <c:showCatName val="0"/>
          <c:showSerName val="0"/>
          <c:showPercent val="0"/>
          <c:showBubbleSize val="0"/>
        </c:dLbls>
        <c:gapWidth val="219"/>
        <c:overlap val="100"/>
        <c:axId val="524706687"/>
        <c:axId val="524705727"/>
      </c:barChart>
      <c:catAx>
        <c:axId val="524706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05727"/>
        <c:crosses val="autoZero"/>
        <c:auto val="1"/>
        <c:lblAlgn val="ctr"/>
        <c:lblOffset val="100"/>
        <c:noMultiLvlLbl val="0"/>
      </c:catAx>
      <c:valAx>
        <c:axId val="524705727"/>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06687"/>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Store Forecast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'store forecast'!$B$1</c:f>
              <c:strCache>
                <c:ptCount val="1"/>
                <c:pt idx="0">
                  <c:v>Sales</c:v>
                </c:pt>
              </c:strCache>
            </c:strRef>
          </c:tx>
          <c:spPr>
            <a:ln w="28575" cap="rnd">
              <a:solidFill>
                <a:srgbClr val="2BE9F3"/>
              </a:solidFill>
              <a:round/>
            </a:ln>
            <a:effectLst/>
          </c:spPr>
          <c:marker>
            <c:symbol val="none"/>
          </c:marker>
          <c:val>
            <c:numRef>
              <c:f>'store forecast'!$B$2:$B$1187</c:f>
              <c:numCache>
                <c:formatCode>"$"#,##0.00</c:formatCode>
                <c:ptCount val="1186"/>
                <c:pt idx="0">
                  <c:v>491.97666666666669</c:v>
                </c:pt>
                <c:pt idx="1">
                  <c:v>401.30200000000002</c:v>
                </c:pt>
                <c:pt idx="2">
                  <c:v>3027.9533333333343</c:v>
                </c:pt>
                <c:pt idx="3">
                  <c:v>2096.7379166666669</c:v>
                </c:pt>
                <c:pt idx="4">
                  <c:v>1165.5225</c:v>
                </c:pt>
                <c:pt idx="5">
                  <c:v>2378.2999999999997</c:v>
                </c:pt>
                <c:pt idx="6">
                  <c:v>965.77500000000009</c:v>
                </c:pt>
                <c:pt idx="7">
                  <c:v>188.73999999999998</c:v>
                </c:pt>
                <c:pt idx="8">
                  <c:v>1370.3125</c:v>
                </c:pt>
                <c:pt idx="9">
                  <c:v>151.90166666666667</c:v>
                </c:pt>
                <c:pt idx="10">
                  <c:v>276.26</c:v>
                </c:pt>
                <c:pt idx="11">
                  <c:v>176.29400000000001</c:v>
                </c:pt>
                <c:pt idx="12">
                  <c:v>1618.7350000000004</c:v>
                </c:pt>
                <c:pt idx="13">
                  <c:v>292.85428571428571</c:v>
                </c:pt>
                <c:pt idx="14">
                  <c:v>591.33250000000021</c:v>
                </c:pt>
                <c:pt idx="15">
                  <c:v>202.28</c:v>
                </c:pt>
                <c:pt idx="16">
                  <c:v>426.83</c:v>
                </c:pt>
                <c:pt idx="17">
                  <c:v>1513.6385714285711</c:v>
                </c:pt>
                <c:pt idx="18">
                  <c:v>1394.9580000000001</c:v>
                </c:pt>
                <c:pt idx="19">
                  <c:v>2267.8200000000006</c:v>
                </c:pt>
                <c:pt idx="20">
                  <c:v>269.95666666666665</c:v>
                </c:pt>
                <c:pt idx="21">
                  <c:v>109.636</c:v>
                </c:pt>
                <c:pt idx="22">
                  <c:v>428.18</c:v>
                </c:pt>
                <c:pt idx="23">
                  <c:v>59.685000000000002</c:v>
                </c:pt>
                <c:pt idx="24">
                  <c:v>830.28499999999997</c:v>
                </c:pt>
                <c:pt idx="25">
                  <c:v>640.28666666666652</c:v>
                </c:pt>
                <c:pt idx="26">
                  <c:v>167.87800000000001</c:v>
                </c:pt>
                <c:pt idx="27">
                  <c:v>592.6</c:v>
                </c:pt>
                <c:pt idx="28">
                  <c:v>213.75</c:v>
                </c:pt>
                <c:pt idx="29">
                  <c:v>39.25</c:v>
                </c:pt>
                <c:pt idx="30">
                  <c:v>1655.0858333333333</c:v>
                </c:pt>
                <c:pt idx="31">
                  <c:v>568.0100000000001</c:v>
                </c:pt>
                <c:pt idx="32">
                  <c:v>1674.2900000000004</c:v>
                </c:pt>
                <c:pt idx="33">
                  <c:v>208.01500000000001</c:v>
                </c:pt>
                <c:pt idx="34">
                  <c:v>1022.2688888888887</c:v>
                </c:pt>
                <c:pt idx="35">
                  <c:v>875.53</c:v>
                </c:pt>
                <c:pt idx="36">
                  <c:v>718.85</c:v>
                </c:pt>
                <c:pt idx="37">
                  <c:v>2214.2980000000007</c:v>
                </c:pt>
                <c:pt idx="38">
                  <c:v>208.90666666666669</c:v>
                </c:pt>
                <c:pt idx="39">
                  <c:v>1221.8166666666666</c:v>
                </c:pt>
                <c:pt idx="40">
                  <c:v>359.05833333333334</c:v>
                </c:pt>
                <c:pt idx="41">
                  <c:v>905.59749999999997</c:v>
                </c:pt>
                <c:pt idx="42">
                  <c:v>1066.2300000000009</c:v>
                </c:pt>
                <c:pt idx="43">
                  <c:v>366.15600000000001</c:v>
                </c:pt>
                <c:pt idx="44">
                  <c:v>462.18222222222215</c:v>
                </c:pt>
                <c:pt idx="45">
                  <c:v>841.29</c:v>
                </c:pt>
                <c:pt idx="46">
                  <c:v>868.99999999999989</c:v>
                </c:pt>
                <c:pt idx="47">
                  <c:v>492.45999999999992</c:v>
                </c:pt>
                <c:pt idx="48">
                  <c:v>591.3033333333334</c:v>
                </c:pt>
                <c:pt idx="49">
                  <c:v>801.79</c:v>
                </c:pt>
                <c:pt idx="50">
                  <c:v>1816.1450000000002</c:v>
                </c:pt>
                <c:pt idx="51">
                  <c:v>1046.366</c:v>
                </c:pt>
                <c:pt idx="52">
                  <c:v>576.6049999999999</c:v>
                </c:pt>
                <c:pt idx="53">
                  <c:v>309.68</c:v>
                </c:pt>
                <c:pt idx="54">
                  <c:v>348.59333333333325</c:v>
                </c:pt>
                <c:pt idx="55">
                  <c:v>181.87250000000003</c:v>
                </c:pt>
                <c:pt idx="56">
                  <c:v>269.21000000000004</c:v>
                </c:pt>
                <c:pt idx="57">
                  <c:v>551.68399999999997</c:v>
                </c:pt>
                <c:pt idx="58">
                  <c:v>894.82199999999989</c:v>
                </c:pt>
                <c:pt idx="59">
                  <c:v>606.65166666666664</c:v>
                </c:pt>
                <c:pt idx="60">
                  <c:v>1267.7750000000001</c:v>
                </c:pt>
                <c:pt idx="61">
                  <c:v>606.39</c:v>
                </c:pt>
                <c:pt idx="62">
                  <c:v>761.75374999999997</c:v>
                </c:pt>
                <c:pt idx="63">
                  <c:v>1065.7775000000001</c:v>
                </c:pt>
                <c:pt idx="64">
                  <c:v>685.87199999999996</c:v>
                </c:pt>
                <c:pt idx="65">
                  <c:v>600.72</c:v>
                </c:pt>
                <c:pt idx="66">
                  <c:v>275.2557142857143</c:v>
                </c:pt>
                <c:pt idx="67">
                  <c:v>274.29250000000002</c:v>
                </c:pt>
                <c:pt idx="68">
                  <c:v>218.43</c:v>
                </c:pt>
                <c:pt idx="69">
                  <c:v>1142.8200000000002</c:v>
                </c:pt>
                <c:pt idx="70">
                  <c:v>670.17857142857144</c:v>
                </c:pt>
                <c:pt idx="71">
                  <c:v>7</c:v>
                </c:pt>
                <c:pt idx="72">
                  <c:v>847.10250000000008</c:v>
                </c:pt>
                <c:pt idx="73">
                  <c:v>73.723333333333343</c:v>
                </c:pt>
                <c:pt idx="74">
                  <c:v>365.01499999999999</c:v>
                </c:pt>
                <c:pt idx="75">
                  <c:v>2561.8900000000003</c:v>
                </c:pt>
                <c:pt idx="76">
                  <c:v>1770.7050000000002</c:v>
                </c:pt>
                <c:pt idx="77">
                  <c:v>407.74111111111108</c:v>
                </c:pt>
                <c:pt idx="78">
                  <c:v>639.92000000000007</c:v>
                </c:pt>
                <c:pt idx="79">
                  <c:v>418.37399999999997</c:v>
                </c:pt>
                <c:pt idx="80">
                  <c:v>379.93333333333334</c:v>
                </c:pt>
                <c:pt idx="81">
                  <c:v>358.68166666666679</c:v>
                </c:pt>
                <c:pt idx="82">
                  <c:v>392.09500000000003</c:v>
                </c:pt>
                <c:pt idx="83">
                  <c:v>43.213999999999999</c:v>
                </c:pt>
                <c:pt idx="84">
                  <c:v>3162.5800000000004</c:v>
                </c:pt>
                <c:pt idx="85">
                  <c:v>257.71500000000003</c:v>
                </c:pt>
                <c:pt idx="86">
                  <c:v>167.846</c:v>
                </c:pt>
                <c:pt idx="87">
                  <c:v>529.88000000000011</c:v>
                </c:pt>
                <c:pt idx="88">
                  <c:v>1273.326</c:v>
                </c:pt>
                <c:pt idx="89">
                  <c:v>149.72800000000001</c:v>
                </c:pt>
                <c:pt idx="90">
                  <c:v>877.20599999999979</c:v>
                </c:pt>
                <c:pt idx="91">
                  <c:v>450.44400000000007</c:v>
                </c:pt>
                <c:pt idx="92">
                  <c:v>262.12400000000002</c:v>
                </c:pt>
                <c:pt idx="93">
                  <c:v>2627.9700000000012</c:v>
                </c:pt>
                <c:pt idx="94">
                  <c:v>1383</c:v>
                </c:pt>
                <c:pt idx="95">
                  <c:v>105.80666666666666</c:v>
                </c:pt>
                <c:pt idx="96">
                  <c:v>1258.4914285714287</c:v>
                </c:pt>
                <c:pt idx="97">
                  <c:v>1018.1366666666669</c:v>
                </c:pt>
                <c:pt idx="98">
                  <c:v>191.44250000000002</c:v>
                </c:pt>
                <c:pt idx="99">
                  <c:v>1322.2266666666669</c:v>
                </c:pt>
                <c:pt idx="100">
                  <c:v>1318.0250000000003</c:v>
                </c:pt>
                <c:pt idx="101">
                  <c:v>497.64272727272731</c:v>
                </c:pt>
                <c:pt idx="102">
                  <c:v>329.3775</c:v>
                </c:pt>
                <c:pt idx="103">
                  <c:v>833.13333333333333</c:v>
                </c:pt>
                <c:pt idx="104">
                  <c:v>645.87799999999993</c:v>
                </c:pt>
                <c:pt idx="105">
                  <c:v>602.07500000000005</c:v>
                </c:pt>
                <c:pt idx="106">
                  <c:v>3264.6900000000005</c:v>
                </c:pt>
                <c:pt idx="107">
                  <c:v>2486.5633333333335</c:v>
                </c:pt>
                <c:pt idx="108">
                  <c:v>368.25499999999994</c:v>
                </c:pt>
                <c:pt idx="109">
                  <c:v>159.71</c:v>
                </c:pt>
                <c:pt idx="110">
                  <c:v>832.12199999999996</c:v>
                </c:pt>
                <c:pt idx="111">
                  <c:v>3185.9133333333339</c:v>
                </c:pt>
                <c:pt idx="112">
                  <c:v>1132.6439999999998</c:v>
                </c:pt>
                <c:pt idx="113">
                  <c:v>451.38800000000003</c:v>
                </c:pt>
                <c:pt idx="114">
                  <c:v>717.12571428571414</c:v>
                </c:pt>
                <c:pt idx="115">
                  <c:v>275.49333333333334</c:v>
                </c:pt>
                <c:pt idx="116">
                  <c:v>974.87875000000008</c:v>
                </c:pt>
                <c:pt idx="117">
                  <c:v>167.23333333333332</c:v>
                </c:pt>
                <c:pt idx="118">
                  <c:v>365.98800000000006</c:v>
                </c:pt>
                <c:pt idx="119">
                  <c:v>1118.1362499999998</c:v>
                </c:pt>
                <c:pt idx="120">
                  <c:v>702.67800000000011</c:v>
                </c:pt>
                <c:pt idx="121">
                  <c:v>31.626666666666669</c:v>
                </c:pt>
                <c:pt idx="122">
                  <c:v>637.55999999999995</c:v>
                </c:pt>
                <c:pt idx="123">
                  <c:v>185.7</c:v>
                </c:pt>
                <c:pt idx="124">
                  <c:v>622.26</c:v>
                </c:pt>
                <c:pt idx="125">
                  <c:v>80.473333333333343</c:v>
                </c:pt>
                <c:pt idx="126">
                  <c:v>1689.7985714285719</c:v>
                </c:pt>
                <c:pt idx="127">
                  <c:v>941.75</c:v>
                </c:pt>
                <c:pt idx="128">
                  <c:v>5265.6700000000037</c:v>
                </c:pt>
                <c:pt idx="129">
                  <c:v>430.76857142857142</c:v>
                </c:pt>
                <c:pt idx="130">
                  <c:v>261.75</c:v>
                </c:pt>
                <c:pt idx="131">
                  <c:v>2444.7400000000011</c:v>
                </c:pt>
                <c:pt idx="132">
                  <c:v>131.66499999999999</c:v>
                </c:pt>
                <c:pt idx="133">
                  <c:v>624.59833333333324</c:v>
                </c:pt>
                <c:pt idx="134">
                  <c:v>511.23250000000002</c:v>
                </c:pt>
                <c:pt idx="135">
                  <c:v>449.48333333333329</c:v>
                </c:pt>
                <c:pt idx="136">
                  <c:v>902.90000000000009</c:v>
                </c:pt>
                <c:pt idx="137">
                  <c:v>416.71624999999995</c:v>
                </c:pt>
                <c:pt idx="138">
                  <c:v>2106.4300000000007</c:v>
                </c:pt>
                <c:pt idx="139">
                  <c:v>1068.93</c:v>
                </c:pt>
                <c:pt idx="140">
                  <c:v>212.00142857142856</c:v>
                </c:pt>
                <c:pt idx="141">
                  <c:v>317.21000000000004</c:v>
                </c:pt>
                <c:pt idx="142">
                  <c:v>169.47714285714287</c:v>
                </c:pt>
                <c:pt idx="143">
                  <c:v>64.394999999999996</c:v>
                </c:pt>
                <c:pt idx="144">
                  <c:v>392.08333333333331</c:v>
                </c:pt>
                <c:pt idx="145">
                  <c:v>49.21</c:v>
                </c:pt>
                <c:pt idx="146">
                  <c:v>1085.25</c:v>
                </c:pt>
                <c:pt idx="147">
                  <c:v>71.36333333333333</c:v>
                </c:pt>
                <c:pt idx="148">
                  <c:v>117.94499999999999</c:v>
                </c:pt>
                <c:pt idx="149">
                  <c:v>587.43200000000002</c:v>
                </c:pt>
                <c:pt idx="150">
                  <c:v>1656.7559999999999</c:v>
                </c:pt>
                <c:pt idx="151">
                  <c:v>390.625</c:v>
                </c:pt>
                <c:pt idx="152">
                  <c:v>251.82333333333338</c:v>
                </c:pt>
                <c:pt idx="153">
                  <c:v>1436.3219999999999</c:v>
                </c:pt>
                <c:pt idx="154">
                  <c:v>1243.44</c:v>
                </c:pt>
                <c:pt idx="155">
                  <c:v>532.14499999999998</c:v>
                </c:pt>
                <c:pt idx="156">
                  <c:v>985.82</c:v>
                </c:pt>
                <c:pt idx="157">
                  <c:v>1722.8824999999997</c:v>
                </c:pt>
                <c:pt idx="158">
                  <c:v>1060.56125</c:v>
                </c:pt>
                <c:pt idx="159">
                  <c:v>1216.3674999999998</c:v>
                </c:pt>
                <c:pt idx="160">
                  <c:v>2699.9542857142856</c:v>
                </c:pt>
                <c:pt idx="161">
                  <c:v>573.34333333333336</c:v>
                </c:pt>
                <c:pt idx="162">
                  <c:v>469.17750000000001</c:v>
                </c:pt>
                <c:pt idx="163">
                  <c:v>1298.7574999999997</c:v>
                </c:pt>
                <c:pt idx="164">
                  <c:v>450.78000000000003</c:v>
                </c:pt>
                <c:pt idx="165">
                  <c:v>157.41833333333332</c:v>
                </c:pt>
                <c:pt idx="166">
                  <c:v>2450.1000000000004</c:v>
                </c:pt>
                <c:pt idx="167">
                  <c:v>1054.6466666666668</c:v>
                </c:pt>
                <c:pt idx="168">
                  <c:v>97.93</c:v>
                </c:pt>
                <c:pt idx="169">
                  <c:v>2470.3199999999997</c:v>
                </c:pt>
                <c:pt idx="170">
                  <c:v>2174.8720000000003</c:v>
                </c:pt>
                <c:pt idx="171">
                  <c:v>1419.7999999999997</c:v>
                </c:pt>
                <c:pt idx="172">
                  <c:v>402.92250000000007</c:v>
                </c:pt>
                <c:pt idx="173">
                  <c:v>1076.8940000000005</c:v>
                </c:pt>
                <c:pt idx="174">
                  <c:v>539.13</c:v>
                </c:pt>
                <c:pt idx="175">
                  <c:v>473.61200000000008</c:v>
                </c:pt>
                <c:pt idx="176">
                  <c:v>1352.7525000000001</c:v>
                </c:pt>
                <c:pt idx="177">
                  <c:v>765.39428571428562</c:v>
                </c:pt>
                <c:pt idx="178">
                  <c:v>692.7466666666669</c:v>
                </c:pt>
                <c:pt idx="179">
                  <c:v>879.24625000000003</c:v>
                </c:pt>
                <c:pt idx="180">
                  <c:v>1054.5416666666667</c:v>
                </c:pt>
                <c:pt idx="181">
                  <c:v>584.46666666666692</c:v>
                </c:pt>
                <c:pt idx="182">
                  <c:v>386.18333333333334</c:v>
                </c:pt>
                <c:pt idx="183">
                  <c:v>291.97799999999995</c:v>
                </c:pt>
                <c:pt idx="184">
                  <c:v>239.55000000000004</c:v>
                </c:pt>
                <c:pt idx="185">
                  <c:v>532.47</c:v>
                </c:pt>
                <c:pt idx="186">
                  <c:v>914.42333333333352</c:v>
                </c:pt>
                <c:pt idx="187">
                  <c:v>546.375</c:v>
                </c:pt>
                <c:pt idx="188">
                  <c:v>1440.4311111111108</c:v>
                </c:pt>
                <c:pt idx="189">
                  <c:v>506.6366666666666</c:v>
                </c:pt>
                <c:pt idx="190">
                  <c:v>139.92750000000001</c:v>
                </c:pt>
                <c:pt idx="191">
                  <c:v>1279.3060000000003</c:v>
                </c:pt>
                <c:pt idx="192">
                  <c:v>389.44000000000005</c:v>
                </c:pt>
                <c:pt idx="193">
                  <c:v>828.93999999999994</c:v>
                </c:pt>
                <c:pt idx="194">
                  <c:v>522.9</c:v>
                </c:pt>
                <c:pt idx="195">
                  <c:v>238.25999999999996</c:v>
                </c:pt>
                <c:pt idx="196">
                  <c:v>853.30400000000009</c:v>
                </c:pt>
                <c:pt idx="197">
                  <c:v>579.01200000000006</c:v>
                </c:pt>
                <c:pt idx="198">
                  <c:v>304.71999999999997</c:v>
                </c:pt>
                <c:pt idx="199">
                  <c:v>464.26000000000005</c:v>
                </c:pt>
                <c:pt idx="200">
                  <c:v>880.26750000000015</c:v>
                </c:pt>
                <c:pt idx="201">
                  <c:v>234.49666666666667</c:v>
                </c:pt>
                <c:pt idx="202">
                  <c:v>1127.5200000000002</c:v>
                </c:pt>
                <c:pt idx="203">
                  <c:v>1282.1950000000002</c:v>
                </c:pt>
                <c:pt idx="204">
                  <c:v>670.82749999999999</c:v>
                </c:pt>
                <c:pt idx="205">
                  <c:v>45.097500000000004</c:v>
                </c:pt>
                <c:pt idx="206">
                  <c:v>2191.8166666666671</c:v>
                </c:pt>
                <c:pt idx="207">
                  <c:v>274.77</c:v>
                </c:pt>
                <c:pt idx="208">
                  <c:v>1262.2424999999998</c:v>
                </c:pt>
                <c:pt idx="209">
                  <c:v>85.658571428571435</c:v>
                </c:pt>
                <c:pt idx="210">
                  <c:v>411.18999999999994</c:v>
                </c:pt>
                <c:pt idx="211">
                  <c:v>804.10166666666703</c:v>
                </c:pt>
                <c:pt idx="212">
                  <c:v>2</c:v>
                </c:pt>
                <c:pt idx="213">
                  <c:v>370.84666666666664</c:v>
                </c:pt>
                <c:pt idx="214">
                  <c:v>179.18333333333331</c:v>
                </c:pt>
                <c:pt idx="215">
                  <c:v>1326.69</c:v>
                </c:pt>
                <c:pt idx="216">
                  <c:v>217.97999999999993</c:v>
                </c:pt>
                <c:pt idx="217">
                  <c:v>329.96199999999999</c:v>
                </c:pt>
                <c:pt idx="218">
                  <c:v>232.56199999999998</c:v>
                </c:pt>
                <c:pt idx="219">
                  <c:v>331.07499999999999</c:v>
                </c:pt>
                <c:pt idx="220">
                  <c:v>5002.5899999999992</c:v>
                </c:pt>
                <c:pt idx="221">
                  <c:v>275.38833333333332</c:v>
                </c:pt>
                <c:pt idx="222">
                  <c:v>71.206666666666663</c:v>
                </c:pt>
                <c:pt idx="223">
                  <c:v>982.68499999999995</c:v>
                </c:pt>
                <c:pt idx="224">
                  <c:v>505.53200000000004</c:v>
                </c:pt>
                <c:pt idx="225">
                  <c:v>910.44374999999991</c:v>
                </c:pt>
                <c:pt idx="226">
                  <c:v>231.30250000000001</c:v>
                </c:pt>
                <c:pt idx="227">
                  <c:v>174.22500000000002</c:v>
                </c:pt>
                <c:pt idx="228">
                  <c:v>285.20999999999998</c:v>
                </c:pt>
                <c:pt idx="229">
                  <c:v>525.99</c:v>
                </c:pt>
                <c:pt idx="230">
                  <c:v>1315.2825000000005</c:v>
                </c:pt>
                <c:pt idx="231">
                  <c:v>448.73833333333329</c:v>
                </c:pt>
                <c:pt idx="232">
                  <c:v>171.202</c:v>
                </c:pt>
                <c:pt idx="233">
                  <c:v>193.11</c:v>
                </c:pt>
                <c:pt idx="234">
                  <c:v>349.08428571428573</c:v>
                </c:pt>
                <c:pt idx="235">
                  <c:v>315.911</c:v>
                </c:pt>
                <c:pt idx="236">
                  <c:v>118.82</c:v>
                </c:pt>
                <c:pt idx="237">
                  <c:v>1007.715</c:v>
                </c:pt>
                <c:pt idx="238">
                  <c:v>1598.1799999999998</c:v>
                </c:pt>
                <c:pt idx="239">
                  <c:v>3119.56</c:v>
                </c:pt>
                <c:pt idx="240">
                  <c:v>967.39333333333343</c:v>
                </c:pt>
                <c:pt idx="241">
                  <c:v>160.26499999999999</c:v>
                </c:pt>
                <c:pt idx="242">
                  <c:v>2286.5700000000002</c:v>
                </c:pt>
                <c:pt idx="243">
                  <c:v>543.4899999999999</c:v>
                </c:pt>
                <c:pt idx="244">
                  <c:v>1686.1566666666665</c:v>
                </c:pt>
                <c:pt idx="245">
                  <c:v>303.96499999999997</c:v>
                </c:pt>
                <c:pt idx="246">
                  <c:v>685.73199999999997</c:v>
                </c:pt>
                <c:pt idx="247">
                  <c:v>682.74166666666667</c:v>
                </c:pt>
                <c:pt idx="248">
                  <c:v>783.73833333333323</c:v>
                </c:pt>
                <c:pt idx="249">
                  <c:v>378.59857142857135</c:v>
                </c:pt>
                <c:pt idx="250">
                  <c:v>1241.6025</c:v>
                </c:pt>
                <c:pt idx="251">
                  <c:v>231.88500000000002</c:v>
                </c:pt>
                <c:pt idx="252">
                  <c:v>291.27000000000004</c:v>
                </c:pt>
                <c:pt idx="253">
                  <c:v>1480.2399999999998</c:v>
                </c:pt>
                <c:pt idx="254">
                  <c:v>310.66499999999996</c:v>
                </c:pt>
                <c:pt idx="255">
                  <c:v>267.24099999999993</c:v>
                </c:pt>
                <c:pt idx="256">
                  <c:v>2105.9528571428573</c:v>
                </c:pt>
                <c:pt idx="257">
                  <c:v>1226.7100000000003</c:v>
                </c:pt>
                <c:pt idx="258">
                  <c:v>1642.1000000000004</c:v>
                </c:pt>
                <c:pt idx="259">
                  <c:v>1007.4037500000004</c:v>
                </c:pt>
                <c:pt idx="260">
                  <c:v>188.03</c:v>
                </c:pt>
                <c:pt idx="261">
                  <c:v>620.72666666666669</c:v>
                </c:pt>
                <c:pt idx="262">
                  <c:v>637.89571428571423</c:v>
                </c:pt>
                <c:pt idx="263">
                  <c:v>34.935000000000002</c:v>
                </c:pt>
                <c:pt idx="264">
                  <c:v>1618.1333333333341</c:v>
                </c:pt>
                <c:pt idx="265">
                  <c:v>616.64499999999998</c:v>
                </c:pt>
                <c:pt idx="266">
                  <c:v>591.1</c:v>
                </c:pt>
                <c:pt idx="267">
                  <c:v>267.39666666666665</c:v>
                </c:pt>
                <c:pt idx="268">
                  <c:v>303.21857142857147</c:v>
                </c:pt>
                <c:pt idx="269">
                  <c:v>449.33750000000003</c:v>
                </c:pt>
                <c:pt idx="270">
                  <c:v>1091.9116666666669</c:v>
                </c:pt>
                <c:pt idx="271">
                  <c:v>161.07999999999998</c:v>
                </c:pt>
                <c:pt idx="272">
                  <c:v>1458.9050000000002</c:v>
                </c:pt>
                <c:pt idx="273">
                  <c:v>531.16</c:v>
                </c:pt>
                <c:pt idx="274">
                  <c:v>2167.9899999999993</c:v>
                </c:pt>
                <c:pt idx="275">
                  <c:v>381.57428571428574</c:v>
                </c:pt>
                <c:pt idx="276">
                  <c:v>240.02800000000008</c:v>
                </c:pt>
                <c:pt idx="277">
                  <c:v>249.69749999999999</c:v>
                </c:pt>
                <c:pt idx="278">
                  <c:v>655.28499999999997</c:v>
                </c:pt>
                <c:pt idx="279">
                  <c:v>1060.8433333333332</c:v>
                </c:pt>
                <c:pt idx="280">
                  <c:v>1235.2839999999999</c:v>
                </c:pt>
                <c:pt idx="281">
                  <c:v>415.56200000000001</c:v>
                </c:pt>
                <c:pt idx="282">
                  <c:v>1135.6399999999999</c:v>
                </c:pt>
                <c:pt idx="283">
                  <c:v>12.99</c:v>
                </c:pt>
                <c:pt idx="284">
                  <c:v>2252.17</c:v>
                </c:pt>
                <c:pt idx="285">
                  <c:v>678.9799999999999</c:v>
                </c:pt>
                <c:pt idx="286">
                  <c:v>470.04833333333335</c:v>
                </c:pt>
                <c:pt idx="287">
                  <c:v>300.24833333333333</c:v>
                </c:pt>
                <c:pt idx="288">
                  <c:v>317.46714285714285</c:v>
                </c:pt>
                <c:pt idx="289">
                  <c:v>4316.4050000000007</c:v>
                </c:pt>
                <c:pt idx="290">
                  <c:v>582.71833333333336</c:v>
                </c:pt>
                <c:pt idx="291">
                  <c:v>1466.1200000000003</c:v>
                </c:pt>
                <c:pt idx="292">
                  <c:v>101.77999999999999</c:v>
                </c:pt>
                <c:pt idx="293">
                  <c:v>448.73</c:v>
                </c:pt>
                <c:pt idx="294">
                  <c:v>977.57999999999993</c:v>
                </c:pt>
                <c:pt idx="295">
                  <c:v>2657.48</c:v>
                </c:pt>
                <c:pt idx="296">
                  <c:v>3468.3199999999997</c:v>
                </c:pt>
                <c:pt idx="297">
                  <c:v>7.9850000000000003</c:v>
                </c:pt>
                <c:pt idx="298">
                  <c:v>512.9620000000001</c:v>
                </c:pt>
                <c:pt idx="299">
                  <c:v>704.44500000000028</c:v>
                </c:pt>
                <c:pt idx="300">
                  <c:v>775.99571428571414</c:v>
                </c:pt>
                <c:pt idx="301">
                  <c:v>1249.712</c:v>
                </c:pt>
                <c:pt idx="302">
                  <c:v>846.43999999999994</c:v>
                </c:pt>
                <c:pt idx="303">
                  <c:v>368.80333333333334</c:v>
                </c:pt>
                <c:pt idx="304">
                  <c:v>392.46199999999999</c:v>
                </c:pt>
                <c:pt idx="305">
                  <c:v>987.70000000000039</c:v>
                </c:pt>
                <c:pt idx="306">
                  <c:v>106.43199999999999</c:v>
                </c:pt>
                <c:pt idx="307">
                  <c:v>1694</c:v>
                </c:pt>
                <c:pt idx="308">
                  <c:v>380.08499999999998</c:v>
                </c:pt>
                <c:pt idx="309">
                  <c:v>2215.2925</c:v>
                </c:pt>
                <c:pt idx="310">
                  <c:v>450.04666666666668</c:v>
                </c:pt>
                <c:pt idx="311">
                  <c:v>1770.6674999999998</c:v>
                </c:pt>
                <c:pt idx="312">
                  <c:v>39.946666666666665</c:v>
                </c:pt>
                <c:pt idx="313">
                  <c:v>30.555000000000003</c:v>
                </c:pt>
                <c:pt idx="314">
                  <c:v>530.84666666666669</c:v>
                </c:pt>
                <c:pt idx="315">
                  <c:v>399.6033333333333</c:v>
                </c:pt>
                <c:pt idx="316">
                  <c:v>509.70500000000004</c:v>
                </c:pt>
                <c:pt idx="317">
                  <c:v>792.01749999999993</c:v>
                </c:pt>
                <c:pt idx="318">
                  <c:v>342.24</c:v>
                </c:pt>
                <c:pt idx="319">
                  <c:v>956.9</c:v>
                </c:pt>
                <c:pt idx="320">
                  <c:v>261.06</c:v>
                </c:pt>
                <c:pt idx="321">
                  <c:v>274.154</c:v>
                </c:pt>
                <c:pt idx="322">
                  <c:v>1039.8724999999999</c:v>
                </c:pt>
                <c:pt idx="323">
                  <c:v>274.47624999999994</c:v>
                </c:pt>
                <c:pt idx="324">
                  <c:v>82.320000000000007</c:v>
                </c:pt>
                <c:pt idx="325">
                  <c:v>2840.4850000000006</c:v>
                </c:pt>
                <c:pt idx="326">
                  <c:v>246.5925</c:v>
                </c:pt>
                <c:pt idx="327">
                  <c:v>967.62166666666678</c:v>
                </c:pt>
                <c:pt idx="328">
                  <c:v>112.34166666666665</c:v>
                </c:pt>
                <c:pt idx="329">
                  <c:v>327.70000000000005</c:v>
                </c:pt>
                <c:pt idx="330">
                  <c:v>167.18</c:v>
                </c:pt>
                <c:pt idx="331">
                  <c:v>623.34166666666681</c:v>
                </c:pt>
                <c:pt idx="332">
                  <c:v>647.32499999999993</c:v>
                </c:pt>
                <c:pt idx="333">
                  <c:v>1336.9699999999996</c:v>
                </c:pt>
                <c:pt idx="334">
                  <c:v>360.8660000000001</c:v>
                </c:pt>
                <c:pt idx="335">
                  <c:v>1032.6780000000003</c:v>
                </c:pt>
                <c:pt idx="336">
                  <c:v>88.603333333333339</c:v>
                </c:pt>
                <c:pt idx="337">
                  <c:v>608.35</c:v>
                </c:pt>
                <c:pt idx="338">
                  <c:v>735.25333333333322</c:v>
                </c:pt>
                <c:pt idx="339">
                  <c:v>139.73600000000002</c:v>
                </c:pt>
                <c:pt idx="340">
                  <c:v>360.81750000000005</c:v>
                </c:pt>
                <c:pt idx="341">
                  <c:v>125.73</c:v>
                </c:pt>
                <c:pt idx="342">
                  <c:v>2203.6999999999998</c:v>
                </c:pt>
                <c:pt idx="343">
                  <c:v>169.48666666666665</c:v>
                </c:pt>
                <c:pt idx="344">
                  <c:v>1932.1200000000001</c:v>
                </c:pt>
                <c:pt idx="345">
                  <c:v>1101.303333333334</c:v>
                </c:pt>
                <c:pt idx="346">
                  <c:v>20.75</c:v>
                </c:pt>
                <c:pt idx="347">
                  <c:v>882.53</c:v>
                </c:pt>
                <c:pt idx="348">
                  <c:v>269.84285714285716</c:v>
                </c:pt>
                <c:pt idx="349">
                  <c:v>37.594999999999999</c:v>
                </c:pt>
                <c:pt idx="350">
                  <c:v>1803.4766666666671</c:v>
                </c:pt>
                <c:pt idx="351">
                  <c:v>2196.5871428571431</c:v>
                </c:pt>
                <c:pt idx="352">
                  <c:v>580.07333333333327</c:v>
                </c:pt>
                <c:pt idx="353">
                  <c:v>452.90199999999993</c:v>
                </c:pt>
                <c:pt idx="354">
                  <c:v>1467.3924999999999</c:v>
                </c:pt>
                <c:pt idx="355">
                  <c:v>529.90250000000003</c:v>
                </c:pt>
                <c:pt idx="356">
                  <c:v>1037.5199999999998</c:v>
                </c:pt>
                <c:pt idx="357">
                  <c:v>7.25</c:v>
                </c:pt>
                <c:pt idx="358">
                  <c:v>588.87833333333322</c:v>
                </c:pt>
                <c:pt idx="359">
                  <c:v>494.20400000000001</c:v>
                </c:pt>
                <c:pt idx="360">
                  <c:v>851.03749999999991</c:v>
                </c:pt>
                <c:pt idx="361">
                  <c:v>708.91166666666675</c:v>
                </c:pt>
                <c:pt idx="362">
                  <c:v>1955.9700000000003</c:v>
                </c:pt>
                <c:pt idx="363">
                  <c:v>954.46749999999997</c:v>
                </c:pt>
                <c:pt idx="364">
                  <c:v>453.75</c:v>
                </c:pt>
                <c:pt idx="365">
                  <c:v>685.11400000000003</c:v>
                </c:pt>
                <c:pt idx="366">
                  <c:v>4623.420000000001</c:v>
                </c:pt>
                <c:pt idx="367">
                  <c:v>2580.3800000000006</c:v>
                </c:pt>
                <c:pt idx="368">
                  <c:v>537.34</c:v>
                </c:pt>
                <c:pt idx="369">
                  <c:v>525.73400000000004</c:v>
                </c:pt>
                <c:pt idx="370">
                  <c:v>960.80600000000015</c:v>
                </c:pt>
                <c:pt idx="371">
                  <c:v>609.89333333333332</c:v>
                </c:pt>
                <c:pt idx="372">
                  <c:v>1194.0825000000002</c:v>
                </c:pt>
                <c:pt idx="373">
                  <c:v>347.39250000000004</c:v>
                </c:pt>
                <c:pt idx="374">
                  <c:v>70.73</c:v>
                </c:pt>
                <c:pt idx="375">
                  <c:v>1635.6740000000011</c:v>
                </c:pt>
                <c:pt idx="376">
                  <c:v>217.60999999999999</c:v>
                </c:pt>
                <c:pt idx="377">
                  <c:v>292.42666666666668</c:v>
                </c:pt>
                <c:pt idx="378">
                  <c:v>2333.813333333334</c:v>
                </c:pt>
                <c:pt idx="379">
                  <c:v>1209.7440000000001</c:v>
                </c:pt>
                <c:pt idx="380">
                  <c:v>893.75333333333344</c:v>
                </c:pt>
                <c:pt idx="381">
                  <c:v>420.96000000000055</c:v>
                </c:pt>
                <c:pt idx="382">
                  <c:v>938.743333333333</c:v>
                </c:pt>
                <c:pt idx="383">
                  <c:v>47.889999999999993</c:v>
                </c:pt>
                <c:pt idx="384">
                  <c:v>339.68999999999994</c:v>
                </c:pt>
                <c:pt idx="385">
                  <c:v>282.21857142857141</c:v>
                </c:pt>
                <c:pt idx="386">
                  <c:v>2.99</c:v>
                </c:pt>
                <c:pt idx="387">
                  <c:v>205.66</c:v>
                </c:pt>
                <c:pt idx="388">
                  <c:v>373.52750000000003</c:v>
                </c:pt>
                <c:pt idx="389">
                  <c:v>155.01</c:v>
                </c:pt>
                <c:pt idx="390">
                  <c:v>250.1983333333333</c:v>
                </c:pt>
                <c:pt idx="391">
                  <c:v>516.01333333333332</c:v>
                </c:pt>
                <c:pt idx="392">
                  <c:v>914.68000000000006</c:v>
                </c:pt>
                <c:pt idx="393">
                  <c:v>147.82000000000002</c:v>
                </c:pt>
                <c:pt idx="394">
                  <c:v>413.75499999999994</c:v>
                </c:pt>
                <c:pt idx="395">
                  <c:v>556.45333333333338</c:v>
                </c:pt>
                <c:pt idx="396">
                  <c:v>488.73500000000001</c:v>
                </c:pt>
                <c:pt idx="397">
                  <c:v>2218.4349999999995</c:v>
                </c:pt>
                <c:pt idx="398">
                  <c:v>21.293333333333333</c:v>
                </c:pt>
                <c:pt idx="399">
                  <c:v>240.04000000000002</c:v>
                </c:pt>
                <c:pt idx="400">
                  <c:v>164.4025</c:v>
                </c:pt>
                <c:pt idx="401">
                  <c:v>1501.9033333333334</c:v>
                </c:pt>
                <c:pt idx="402">
                  <c:v>12.99</c:v>
                </c:pt>
                <c:pt idx="403">
                  <c:v>1302.7079999999999</c:v>
                </c:pt>
                <c:pt idx="404">
                  <c:v>132.88249999999999</c:v>
                </c:pt>
                <c:pt idx="405">
                  <c:v>536.45833333333314</c:v>
                </c:pt>
                <c:pt idx="406">
                  <c:v>522.76142857142861</c:v>
                </c:pt>
                <c:pt idx="407">
                  <c:v>49.9</c:v>
                </c:pt>
                <c:pt idx="408">
                  <c:v>411.11666666666673</c:v>
                </c:pt>
                <c:pt idx="409">
                  <c:v>1123.49125</c:v>
                </c:pt>
                <c:pt idx="410">
                  <c:v>306.80555555555554</c:v>
                </c:pt>
                <c:pt idx="411">
                  <c:v>115.71</c:v>
                </c:pt>
                <c:pt idx="412">
                  <c:v>829.33000000000061</c:v>
                </c:pt>
                <c:pt idx="413">
                  <c:v>1711.7200000000005</c:v>
                </c:pt>
                <c:pt idx="414">
                  <c:v>278.96714285714285</c:v>
                </c:pt>
                <c:pt idx="415">
                  <c:v>1112.9214285714286</c:v>
                </c:pt>
                <c:pt idx="416">
                  <c:v>810.11666666666667</c:v>
                </c:pt>
                <c:pt idx="417">
                  <c:v>1140.6171428571431</c:v>
                </c:pt>
                <c:pt idx="418">
                  <c:v>244.60749999999996</c:v>
                </c:pt>
                <c:pt idx="419">
                  <c:v>139.6</c:v>
                </c:pt>
                <c:pt idx="420">
                  <c:v>1316.3466666666666</c:v>
                </c:pt>
                <c:pt idx="421">
                  <c:v>180.70333333333335</c:v>
                </c:pt>
                <c:pt idx="422">
                  <c:v>216.37142857142859</c:v>
                </c:pt>
                <c:pt idx="423">
                  <c:v>1437.2440000000001</c:v>
                </c:pt>
                <c:pt idx="424">
                  <c:v>994.5150000000001</c:v>
                </c:pt>
                <c:pt idx="425">
                  <c:v>943.66666666666686</c:v>
                </c:pt>
                <c:pt idx="426">
                  <c:v>1208.5440000000001</c:v>
                </c:pt>
                <c:pt idx="427">
                  <c:v>110.81285714285714</c:v>
                </c:pt>
                <c:pt idx="428">
                  <c:v>225.27499999999998</c:v>
                </c:pt>
                <c:pt idx="429">
                  <c:v>29.95</c:v>
                </c:pt>
                <c:pt idx="430">
                  <c:v>179.94</c:v>
                </c:pt>
                <c:pt idx="431">
                  <c:v>437.96000000000004</c:v>
                </c:pt>
                <c:pt idx="432">
                  <c:v>13.99</c:v>
                </c:pt>
                <c:pt idx="433">
                  <c:v>464.02</c:v>
                </c:pt>
                <c:pt idx="434">
                  <c:v>658.25222222222237</c:v>
                </c:pt>
                <c:pt idx="435">
                  <c:v>1140.154</c:v>
                </c:pt>
                <c:pt idx="436">
                  <c:v>333.60250000000008</c:v>
                </c:pt>
                <c:pt idx="437">
                  <c:v>800.90125000000035</c:v>
                </c:pt>
                <c:pt idx="438">
                  <c:v>2372.92</c:v>
                </c:pt>
                <c:pt idx="439">
                  <c:v>666.6966666666666</c:v>
                </c:pt>
                <c:pt idx="440">
                  <c:v>859.92666666666662</c:v>
                </c:pt>
                <c:pt idx="441">
                  <c:v>109.91</c:v>
                </c:pt>
                <c:pt idx="442">
                  <c:v>842.55999999999983</c:v>
                </c:pt>
                <c:pt idx="443">
                  <c:v>645.92799999999988</c:v>
                </c:pt>
                <c:pt idx="444">
                  <c:v>458.4975</c:v>
                </c:pt>
                <c:pt idx="445">
                  <c:v>1384</c:v>
                </c:pt>
                <c:pt idx="446">
                  <c:v>1415.35</c:v>
                </c:pt>
                <c:pt idx="447">
                  <c:v>342.17250000000001</c:v>
                </c:pt>
                <c:pt idx="448">
                  <c:v>2961.59</c:v>
                </c:pt>
                <c:pt idx="449">
                  <c:v>1613.9283333333335</c:v>
                </c:pt>
                <c:pt idx="450">
                  <c:v>266.26666666666671</c:v>
                </c:pt>
                <c:pt idx="451">
                  <c:v>276.67</c:v>
                </c:pt>
                <c:pt idx="452">
                  <c:v>1580.5574999999999</c:v>
                </c:pt>
                <c:pt idx="453">
                  <c:v>90.429999999999993</c:v>
                </c:pt>
                <c:pt idx="454">
                  <c:v>242.464</c:v>
                </c:pt>
                <c:pt idx="455">
                  <c:v>434.06333333333333</c:v>
                </c:pt>
                <c:pt idx="456">
                  <c:v>153.42000000000002</c:v>
                </c:pt>
                <c:pt idx="457">
                  <c:v>59.609999999999992</c:v>
                </c:pt>
                <c:pt idx="458">
                  <c:v>1056.3600000000001</c:v>
                </c:pt>
                <c:pt idx="459">
                  <c:v>727.90600000000052</c:v>
                </c:pt>
                <c:pt idx="460">
                  <c:v>1352.9659999999999</c:v>
                </c:pt>
                <c:pt idx="461">
                  <c:v>90.495000000000005</c:v>
                </c:pt>
                <c:pt idx="462">
                  <c:v>642.36222222222227</c:v>
                </c:pt>
                <c:pt idx="463">
                  <c:v>318.20249999999999</c:v>
                </c:pt>
                <c:pt idx="464">
                  <c:v>985.52499999999998</c:v>
                </c:pt>
                <c:pt idx="465">
                  <c:v>174.69000000000003</c:v>
                </c:pt>
                <c:pt idx="466">
                  <c:v>1168.5700000000002</c:v>
                </c:pt>
                <c:pt idx="467">
                  <c:v>1590.4200000000005</c:v>
                </c:pt>
                <c:pt idx="468">
                  <c:v>258.29222222222222</c:v>
                </c:pt>
                <c:pt idx="469">
                  <c:v>1623.6499999999999</c:v>
                </c:pt>
                <c:pt idx="470">
                  <c:v>34.914999999999999</c:v>
                </c:pt>
                <c:pt idx="471">
                  <c:v>1196.2166666666665</c:v>
                </c:pt>
                <c:pt idx="472">
                  <c:v>1070.8628571428571</c:v>
                </c:pt>
                <c:pt idx="473">
                  <c:v>756.77</c:v>
                </c:pt>
                <c:pt idx="474">
                  <c:v>746.86500000000001</c:v>
                </c:pt>
                <c:pt idx="475">
                  <c:v>184.67599999999999</c:v>
                </c:pt>
                <c:pt idx="476">
                  <c:v>208.70249999999999</c:v>
                </c:pt>
                <c:pt idx="477">
                  <c:v>978.68000000000006</c:v>
                </c:pt>
                <c:pt idx="478">
                  <c:v>882.93499999999995</c:v>
                </c:pt>
                <c:pt idx="479">
                  <c:v>311.09555555555556</c:v>
                </c:pt>
                <c:pt idx="480">
                  <c:v>13.97</c:v>
                </c:pt>
                <c:pt idx="481">
                  <c:v>351.73200000000003</c:v>
                </c:pt>
                <c:pt idx="482">
                  <c:v>360.72</c:v>
                </c:pt>
                <c:pt idx="483">
                  <c:v>404.82749999999999</c:v>
                </c:pt>
                <c:pt idx="484">
                  <c:v>448.935</c:v>
                </c:pt>
                <c:pt idx="485">
                  <c:v>207.17599999999999</c:v>
                </c:pt>
                <c:pt idx="486">
                  <c:v>699.89857142857147</c:v>
                </c:pt>
                <c:pt idx="487">
                  <c:v>462.93000000000006</c:v>
                </c:pt>
                <c:pt idx="488">
                  <c:v>218.83</c:v>
                </c:pt>
                <c:pt idx="489">
                  <c:v>15.08</c:v>
                </c:pt>
                <c:pt idx="490">
                  <c:v>120.36500000000001</c:v>
                </c:pt>
                <c:pt idx="491">
                  <c:v>825.82499999999982</c:v>
                </c:pt>
                <c:pt idx="492">
                  <c:v>454.09333333333331</c:v>
                </c:pt>
                <c:pt idx="493">
                  <c:v>2171.5080000000003</c:v>
                </c:pt>
                <c:pt idx="494">
                  <c:v>258.2</c:v>
                </c:pt>
                <c:pt idx="495">
                  <c:v>32.76</c:v>
                </c:pt>
                <c:pt idx="496">
                  <c:v>715.7928571428572</c:v>
                </c:pt>
                <c:pt idx="497">
                  <c:v>925.26333333333332</c:v>
                </c:pt>
                <c:pt idx="498">
                  <c:v>882.50600000000009</c:v>
                </c:pt>
                <c:pt idx="499">
                  <c:v>935.23857142857162</c:v>
                </c:pt>
                <c:pt idx="500">
                  <c:v>194.79333333333332</c:v>
                </c:pt>
                <c:pt idx="501">
                  <c:v>876.53333333333342</c:v>
                </c:pt>
                <c:pt idx="502">
                  <c:v>1012.9983333333333</c:v>
                </c:pt>
                <c:pt idx="503">
                  <c:v>815.60999999999979</c:v>
                </c:pt>
                <c:pt idx="504">
                  <c:v>444.87999999999994</c:v>
                </c:pt>
                <c:pt idx="505">
                  <c:v>2034.4050000000011</c:v>
                </c:pt>
                <c:pt idx="506">
                  <c:v>1379.4800000000002</c:v>
                </c:pt>
                <c:pt idx="507">
                  <c:v>140.15333333333334</c:v>
                </c:pt>
                <c:pt idx="508">
                  <c:v>161.20500000000001</c:v>
                </c:pt>
                <c:pt idx="509">
                  <c:v>485.46400000000011</c:v>
                </c:pt>
                <c:pt idx="510">
                  <c:v>296.31599999999997</c:v>
                </c:pt>
                <c:pt idx="511">
                  <c:v>247.654</c:v>
                </c:pt>
                <c:pt idx="512">
                  <c:v>1097.3399999999999</c:v>
                </c:pt>
                <c:pt idx="513">
                  <c:v>1692.7500000000002</c:v>
                </c:pt>
                <c:pt idx="514">
                  <c:v>421.78249999999997</c:v>
                </c:pt>
                <c:pt idx="515">
                  <c:v>568.74666666666667</c:v>
                </c:pt>
                <c:pt idx="516">
                  <c:v>498.94857142857137</c:v>
                </c:pt>
                <c:pt idx="517">
                  <c:v>354.08749999999998</c:v>
                </c:pt>
                <c:pt idx="518">
                  <c:v>33.445</c:v>
                </c:pt>
                <c:pt idx="519">
                  <c:v>188.88375000000002</c:v>
                </c:pt>
                <c:pt idx="520">
                  <c:v>754.60000000000014</c:v>
                </c:pt>
                <c:pt idx="521">
                  <c:v>97.453333333333333</c:v>
                </c:pt>
                <c:pt idx="522">
                  <c:v>2661.57</c:v>
                </c:pt>
                <c:pt idx="523">
                  <c:v>1604.1666666666672</c:v>
                </c:pt>
                <c:pt idx="524">
                  <c:v>225.0675</c:v>
                </c:pt>
                <c:pt idx="525">
                  <c:v>895.19333333333327</c:v>
                </c:pt>
                <c:pt idx="526">
                  <c:v>264.04000000000002</c:v>
                </c:pt>
                <c:pt idx="527">
                  <c:v>1047.3700000000001</c:v>
                </c:pt>
                <c:pt idx="528">
                  <c:v>575.81999999999994</c:v>
                </c:pt>
                <c:pt idx="529">
                  <c:v>10.959999999999999</c:v>
                </c:pt>
                <c:pt idx="530">
                  <c:v>100.73666666666668</c:v>
                </c:pt>
                <c:pt idx="531">
                  <c:v>1197.9099999999999</c:v>
                </c:pt>
                <c:pt idx="532">
                  <c:v>99.89666666666669</c:v>
                </c:pt>
                <c:pt idx="533">
                  <c:v>4.99</c:v>
                </c:pt>
                <c:pt idx="534">
                  <c:v>599.42999999999995</c:v>
                </c:pt>
                <c:pt idx="535">
                  <c:v>659.72000000000014</c:v>
                </c:pt>
                <c:pt idx="536">
                  <c:v>483.94333333333333</c:v>
                </c:pt>
                <c:pt idx="537">
                  <c:v>614.76916666666659</c:v>
                </c:pt>
                <c:pt idx="538">
                  <c:v>597.21750000000009</c:v>
                </c:pt>
                <c:pt idx="539">
                  <c:v>154.34666666666666</c:v>
                </c:pt>
                <c:pt idx="540">
                  <c:v>126.37</c:v>
                </c:pt>
                <c:pt idx="541">
                  <c:v>899.6500000000002</c:v>
                </c:pt>
                <c:pt idx="542">
                  <c:v>293.76749999999998</c:v>
                </c:pt>
                <c:pt idx="543">
                  <c:v>1096.9666666666665</c:v>
                </c:pt>
                <c:pt idx="544">
                  <c:v>205.05374999999995</c:v>
                </c:pt>
                <c:pt idx="545">
                  <c:v>200.87</c:v>
                </c:pt>
                <c:pt idx="546">
                  <c:v>296.7442857142857</c:v>
                </c:pt>
                <c:pt idx="547">
                  <c:v>1574.9299999999998</c:v>
                </c:pt>
                <c:pt idx="548">
                  <c:v>344.66200000000003</c:v>
                </c:pt>
                <c:pt idx="549">
                  <c:v>488.18000000000006</c:v>
                </c:pt>
                <c:pt idx="550">
                  <c:v>256.74399999999997</c:v>
                </c:pt>
                <c:pt idx="551">
                  <c:v>1112.49</c:v>
                </c:pt>
                <c:pt idx="552">
                  <c:v>461.36285714285719</c:v>
                </c:pt>
                <c:pt idx="553">
                  <c:v>743.36800000000005</c:v>
                </c:pt>
                <c:pt idx="554">
                  <c:v>979.39</c:v>
                </c:pt>
                <c:pt idx="555">
                  <c:v>882.987142857143</c:v>
                </c:pt>
                <c:pt idx="556">
                  <c:v>485.35500000000002</c:v>
                </c:pt>
                <c:pt idx="557">
                  <c:v>32.115000000000002</c:v>
                </c:pt>
                <c:pt idx="558">
                  <c:v>159.89250000000004</c:v>
                </c:pt>
                <c:pt idx="559">
                  <c:v>556.08600000000001</c:v>
                </c:pt>
                <c:pt idx="560">
                  <c:v>458.25999999999988</c:v>
                </c:pt>
                <c:pt idx="561">
                  <c:v>2195.846</c:v>
                </c:pt>
                <c:pt idx="562">
                  <c:v>163.82833333333332</c:v>
                </c:pt>
                <c:pt idx="563">
                  <c:v>2969.0250000000001</c:v>
                </c:pt>
                <c:pt idx="564">
                  <c:v>734.73124999999993</c:v>
                </c:pt>
                <c:pt idx="565">
                  <c:v>571.88833333333332</c:v>
                </c:pt>
                <c:pt idx="566">
                  <c:v>1682.223333333334</c:v>
                </c:pt>
                <c:pt idx="567">
                  <c:v>1460.1187500000001</c:v>
                </c:pt>
                <c:pt idx="568">
                  <c:v>979.31333333333305</c:v>
                </c:pt>
                <c:pt idx="569">
                  <c:v>785.87333333333333</c:v>
                </c:pt>
                <c:pt idx="570">
                  <c:v>5286.4800000000005</c:v>
                </c:pt>
                <c:pt idx="571">
                  <c:v>988.03</c:v>
                </c:pt>
                <c:pt idx="572">
                  <c:v>95.11</c:v>
                </c:pt>
                <c:pt idx="573">
                  <c:v>363.42750000000001</c:v>
                </c:pt>
                <c:pt idx="574">
                  <c:v>1945.46</c:v>
                </c:pt>
                <c:pt idx="575">
                  <c:v>207.74999999999997</c:v>
                </c:pt>
                <c:pt idx="576">
                  <c:v>114.77999999999999</c:v>
                </c:pt>
                <c:pt idx="577">
                  <c:v>21.81</c:v>
                </c:pt>
                <c:pt idx="578">
                  <c:v>1534.0380000000007</c:v>
                </c:pt>
                <c:pt idx="579">
                  <c:v>183.20166666666668</c:v>
                </c:pt>
                <c:pt idx="580">
                  <c:v>1123.4400000000005</c:v>
                </c:pt>
                <c:pt idx="581">
                  <c:v>103.27399999999997</c:v>
                </c:pt>
                <c:pt idx="582">
                  <c:v>1993.0757142857146</c:v>
                </c:pt>
                <c:pt idx="583">
                  <c:v>1128.6379999999999</c:v>
                </c:pt>
                <c:pt idx="584">
                  <c:v>1845.1025</c:v>
                </c:pt>
                <c:pt idx="585">
                  <c:v>199.95</c:v>
                </c:pt>
                <c:pt idx="586">
                  <c:v>562.48000000000013</c:v>
                </c:pt>
                <c:pt idx="587">
                  <c:v>582.15</c:v>
                </c:pt>
                <c:pt idx="588">
                  <c:v>825.37800000000027</c:v>
                </c:pt>
                <c:pt idx="589">
                  <c:v>180.94000000000003</c:v>
                </c:pt>
                <c:pt idx="590">
                  <c:v>2146.5749999999998</c:v>
                </c:pt>
                <c:pt idx="591">
                  <c:v>1139.075</c:v>
                </c:pt>
                <c:pt idx="592">
                  <c:v>335.26166666666671</c:v>
                </c:pt>
                <c:pt idx="593">
                  <c:v>1175.5416666666672</c:v>
                </c:pt>
                <c:pt idx="594">
                  <c:v>1928.2316666666673</c:v>
                </c:pt>
                <c:pt idx="595">
                  <c:v>1761.33</c:v>
                </c:pt>
                <c:pt idx="596">
                  <c:v>189.48666666666668</c:v>
                </c:pt>
                <c:pt idx="597">
                  <c:v>2075.1880000000006</c:v>
                </c:pt>
                <c:pt idx="598">
                  <c:v>735.27857142857158</c:v>
                </c:pt>
                <c:pt idx="599">
                  <c:v>306.91166666666669</c:v>
                </c:pt>
                <c:pt idx="600">
                  <c:v>1871.3900000000006</c:v>
                </c:pt>
                <c:pt idx="601">
                  <c:v>535.81499999999994</c:v>
                </c:pt>
                <c:pt idx="602">
                  <c:v>460.68999999999994</c:v>
                </c:pt>
                <c:pt idx="603">
                  <c:v>434.22500000000002</c:v>
                </c:pt>
                <c:pt idx="604">
                  <c:v>963.36200000000008</c:v>
                </c:pt>
                <c:pt idx="605">
                  <c:v>4824.5650000000014</c:v>
                </c:pt>
                <c:pt idx="606">
                  <c:v>610.63499999999999</c:v>
                </c:pt>
                <c:pt idx="607">
                  <c:v>427.82250000000005</c:v>
                </c:pt>
                <c:pt idx="608">
                  <c:v>824.90174999999999</c:v>
                </c:pt>
                <c:pt idx="609">
                  <c:v>1221.981</c:v>
                </c:pt>
                <c:pt idx="610">
                  <c:v>6879.2900000000009</c:v>
                </c:pt>
                <c:pt idx="611">
                  <c:v>132.37833333333336</c:v>
                </c:pt>
                <c:pt idx="612">
                  <c:v>826.47250000000031</c:v>
                </c:pt>
                <c:pt idx="613">
                  <c:v>490.89499999999981</c:v>
                </c:pt>
                <c:pt idx="614">
                  <c:v>669.88</c:v>
                </c:pt>
                <c:pt idx="615">
                  <c:v>805.10799999999995</c:v>
                </c:pt>
                <c:pt idx="616">
                  <c:v>397.65</c:v>
                </c:pt>
                <c:pt idx="617">
                  <c:v>557.9849999999999</c:v>
                </c:pt>
                <c:pt idx="618">
                  <c:v>75.25</c:v>
                </c:pt>
                <c:pt idx="619">
                  <c:v>1546.0760000000005</c:v>
                </c:pt>
                <c:pt idx="620">
                  <c:v>285.97750000000002</c:v>
                </c:pt>
                <c:pt idx="621">
                  <c:v>581.18285714285707</c:v>
                </c:pt>
                <c:pt idx="622">
                  <c:v>1223.3033333333337</c:v>
                </c:pt>
                <c:pt idx="623">
                  <c:v>115.76</c:v>
                </c:pt>
                <c:pt idx="624">
                  <c:v>1405.4474999999995</c:v>
                </c:pt>
                <c:pt idx="625">
                  <c:v>293.23500000000001</c:v>
                </c:pt>
                <c:pt idx="626">
                  <c:v>602.47571428571484</c:v>
                </c:pt>
                <c:pt idx="627">
                  <c:v>294.88375000000002</c:v>
                </c:pt>
                <c:pt idx="628">
                  <c:v>323.64</c:v>
                </c:pt>
                <c:pt idx="629">
                  <c:v>351.06500000000005</c:v>
                </c:pt>
                <c:pt idx="630">
                  <c:v>553.91000000000008</c:v>
                </c:pt>
                <c:pt idx="631">
                  <c:v>408.84000000000003</c:v>
                </c:pt>
                <c:pt idx="632">
                  <c:v>738.70000000000016</c:v>
                </c:pt>
                <c:pt idx="633">
                  <c:v>1264.3266666666668</c:v>
                </c:pt>
                <c:pt idx="634">
                  <c:v>684.36500000000001</c:v>
                </c:pt>
                <c:pt idx="635">
                  <c:v>3173.3266666666664</c:v>
                </c:pt>
                <c:pt idx="636">
                  <c:v>380.3</c:v>
                </c:pt>
                <c:pt idx="637">
                  <c:v>397.98500000000001</c:v>
                </c:pt>
                <c:pt idx="638">
                  <c:v>32.120000000000005</c:v>
                </c:pt>
                <c:pt idx="639">
                  <c:v>340.92500000000001</c:v>
                </c:pt>
                <c:pt idx="640">
                  <c:v>1953.96</c:v>
                </c:pt>
                <c:pt idx="641">
                  <c:v>292.90750000000003</c:v>
                </c:pt>
                <c:pt idx="642">
                  <c:v>168.45500000000001</c:v>
                </c:pt>
                <c:pt idx="643">
                  <c:v>933.25624999999991</c:v>
                </c:pt>
                <c:pt idx="644">
                  <c:v>105.76</c:v>
                </c:pt>
                <c:pt idx="645">
                  <c:v>106.21</c:v>
                </c:pt>
                <c:pt idx="646">
                  <c:v>306.24</c:v>
                </c:pt>
                <c:pt idx="647">
                  <c:v>364.75750000000005</c:v>
                </c:pt>
                <c:pt idx="648">
                  <c:v>103.24000000000001</c:v>
                </c:pt>
                <c:pt idx="649">
                  <c:v>711.48</c:v>
                </c:pt>
                <c:pt idx="650">
                  <c:v>2041.3399999999997</c:v>
                </c:pt>
                <c:pt idx="651">
                  <c:v>492.91428571428571</c:v>
                </c:pt>
                <c:pt idx="652">
                  <c:v>2008.9933333333331</c:v>
                </c:pt>
                <c:pt idx="653">
                  <c:v>185.81000000000003</c:v>
                </c:pt>
                <c:pt idx="654">
                  <c:v>888.61200000000008</c:v>
                </c:pt>
                <c:pt idx="655">
                  <c:v>307.83666666666664</c:v>
                </c:pt>
                <c:pt idx="656">
                  <c:v>615.80000000000007</c:v>
                </c:pt>
                <c:pt idx="657">
                  <c:v>1446.0100000000004</c:v>
                </c:pt>
                <c:pt idx="658">
                  <c:v>917.03249999999991</c:v>
                </c:pt>
                <c:pt idx="659">
                  <c:v>1768.7324999999998</c:v>
                </c:pt>
                <c:pt idx="660">
                  <c:v>320.16250000000002</c:v>
                </c:pt>
                <c:pt idx="661">
                  <c:v>380.74857142857138</c:v>
                </c:pt>
                <c:pt idx="662">
                  <c:v>264.56833333333333</c:v>
                </c:pt>
                <c:pt idx="663">
                  <c:v>1093.3999999999999</c:v>
                </c:pt>
                <c:pt idx="664">
                  <c:v>1437.9849999999997</c:v>
                </c:pt>
                <c:pt idx="665">
                  <c:v>1703.5839999999996</c:v>
                </c:pt>
                <c:pt idx="666">
                  <c:v>46.269999999999996</c:v>
                </c:pt>
                <c:pt idx="667">
                  <c:v>498.17333333333335</c:v>
                </c:pt>
                <c:pt idx="668">
                  <c:v>401.69750000000005</c:v>
                </c:pt>
                <c:pt idx="669">
                  <c:v>1081.1199999999999</c:v>
                </c:pt>
                <c:pt idx="670">
                  <c:v>362.17599999999999</c:v>
                </c:pt>
                <c:pt idx="671">
                  <c:v>183.98499999999999</c:v>
                </c:pt>
                <c:pt idx="672">
                  <c:v>121.67166666666668</c:v>
                </c:pt>
                <c:pt idx="673">
                  <c:v>704.28874999999994</c:v>
                </c:pt>
                <c:pt idx="674">
                  <c:v>3673.7200000000012</c:v>
                </c:pt>
                <c:pt idx="675">
                  <c:v>63.64</c:v>
                </c:pt>
                <c:pt idx="676">
                  <c:v>1724.36</c:v>
                </c:pt>
                <c:pt idx="677">
                  <c:v>3443.64</c:v>
                </c:pt>
                <c:pt idx="678">
                  <c:v>1970.0800000000002</c:v>
                </c:pt>
                <c:pt idx="679">
                  <c:v>125.34333333333332</c:v>
                </c:pt>
                <c:pt idx="680">
                  <c:v>1280.5874999999996</c:v>
                </c:pt>
                <c:pt idx="681">
                  <c:v>854.55799999999999</c:v>
                </c:pt>
                <c:pt idx="682">
                  <c:v>7.875</c:v>
                </c:pt>
                <c:pt idx="683">
                  <c:v>1957.6966666666674</c:v>
                </c:pt>
                <c:pt idx="684">
                  <c:v>276.82750000000004</c:v>
                </c:pt>
                <c:pt idx="685">
                  <c:v>607.55666666666673</c:v>
                </c:pt>
                <c:pt idx="686">
                  <c:v>864.40750000000003</c:v>
                </c:pt>
                <c:pt idx="687">
                  <c:v>494</c:v>
                </c:pt>
                <c:pt idx="688">
                  <c:v>3332.440000000001</c:v>
                </c:pt>
                <c:pt idx="689">
                  <c:v>306.20833333333337</c:v>
                </c:pt>
                <c:pt idx="690">
                  <c:v>1027.4140000000002</c:v>
                </c:pt>
                <c:pt idx="691">
                  <c:v>547.37333333333333</c:v>
                </c:pt>
                <c:pt idx="692">
                  <c:v>143.93</c:v>
                </c:pt>
                <c:pt idx="693">
                  <c:v>924.98</c:v>
                </c:pt>
                <c:pt idx="694">
                  <c:v>184.74333333333334</c:v>
                </c:pt>
                <c:pt idx="695">
                  <c:v>234.44666666666669</c:v>
                </c:pt>
                <c:pt idx="696">
                  <c:v>1124.3350000000007</c:v>
                </c:pt>
                <c:pt idx="697">
                  <c:v>1193.8166666666673</c:v>
                </c:pt>
                <c:pt idx="698">
                  <c:v>74.570000000000007</c:v>
                </c:pt>
                <c:pt idx="699">
                  <c:v>399.09999999999997</c:v>
                </c:pt>
                <c:pt idx="700">
                  <c:v>1153.3233333333333</c:v>
                </c:pt>
                <c:pt idx="701">
                  <c:v>287.58000000000004</c:v>
                </c:pt>
                <c:pt idx="702">
                  <c:v>212.56428571428572</c:v>
                </c:pt>
                <c:pt idx="703">
                  <c:v>3634.2000000000016</c:v>
                </c:pt>
                <c:pt idx="704">
                  <c:v>281.23333333333335</c:v>
                </c:pt>
                <c:pt idx="705">
                  <c:v>105.84</c:v>
                </c:pt>
                <c:pt idx="706">
                  <c:v>253.1633333333333</c:v>
                </c:pt>
                <c:pt idx="707">
                  <c:v>429.71</c:v>
                </c:pt>
                <c:pt idx="708">
                  <c:v>759.88166666666655</c:v>
                </c:pt>
                <c:pt idx="709">
                  <c:v>2701.6833333333334</c:v>
                </c:pt>
                <c:pt idx="710">
                  <c:v>891.37666666666667</c:v>
                </c:pt>
                <c:pt idx="711">
                  <c:v>830.35666666666691</c:v>
                </c:pt>
                <c:pt idx="712">
                  <c:v>1388.6416666666667</c:v>
                </c:pt>
                <c:pt idx="713">
                  <c:v>114.09</c:v>
                </c:pt>
                <c:pt idx="714">
                  <c:v>1886.3050000000001</c:v>
                </c:pt>
                <c:pt idx="715">
                  <c:v>988.95000000000027</c:v>
                </c:pt>
                <c:pt idx="716">
                  <c:v>328.72749999999996</c:v>
                </c:pt>
                <c:pt idx="717">
                  <c:v>14.635</c:v>
                </c:pt>
                <c:pt idx="718">
                  <c:v>938.64833333333388</c:v>
                </c:pt>
                <c:pt idx="719">
                  <c:v>657.57499999999993</c:v>
                </c:pt>
                <c:pt idx="720">
                  <c:v>245.98500000000001</c:v>
                </c:pt>
                <c:pt idx="721">
                  <c:v>20.97</c:v>
                </c:pt>
                <c:pt idx="722">
                  <c:v>2005.0240000000001</c:v>
                </c:pt>
                <c:pt idx="723">
                  <c:v>417.875</c:v>
                </c:pt>
                <c:pt idx="724">
                  <c:v>1109.32</c:v>
                </c:pt>
                <c:pt idx="725">
                  <c:v>403.25800000000004</c:v>
                </c:pt>
                <c:pt idx="726">
                  <c:v>1261.1124999999997</c:v>
                </c:pt>
                <c:pt idx="727">
                  <c:v>278.74400000000003</c:v>
                </c:pt>
                <c:pt idx="728">
                  <c:v>375.47142857142859</c:v>
                </c:pt>
                <c:pt idx="729">
                  <c:v>313.59666666666675</c:v>
                </c:pt>
                <c:pt idx="730">
                  <c:v>1213.148571428572</c:v>
                </c:pt>
              </c:numCache>
            </c:numRef>
          </c:val>
          <c:smooth val="0"/>
          <c:extLst>
            <c:ext xmlns:c16="http://schemas.microsoft.com/office/drawing/2014/chart" uri="{C3380CC4-5D6E-409C-BE32-E72D297353CC}">
              <c16:uniqueId val="{00000000-B69F-4731-B8A3-DA89F438D0E2}"/>
            </c:ext>
          </c:extLst>
        </c:ser>
        <c:ser>
          <c:idx val="1"/>
          <c:order val="1"/>
          <c:tx>
            <c:strRef>
              <c:f>'store forecast'!$C$1</c:f>
              <c:strCache>
                <c:ptCount val="1"/>
                <c:pt idx="0">
                  <c:v>Forecast(Sales)</c:v>
                </c:pt>
              </c:strCache>
            </c:strRef>
          </c:tx>
          <c:spPr>
            <a:ln w="25400" cap="rnd">
              <a:solidFill>
                <a:schemeClr val="accent2"/>
              </a:solidFill>
              <a:round/>
            </a:ln>
            <a:effectLst/>
          </c:spPr>
          <c:marker>
            <c:symbol val="none"/>
          </c:marker>
          <c:cat>
            <c:numRef>
              <c:f>'store forecast'!$A$2:$A$1187</c:f>
              <c:numCache>
                <c:formatCode>m/d/yyyy</c:formatCode>
                <c:ptCount val="118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pt idx="640">
                  <c:v>45567</c:v>
                </c:pt>
                <c:pt idx="641">
                  <c:v>45568</c:v>
                </c:pt>
                <c:pt idx="642">
                  <c:v>45569</c:v>
                </c:pt>
                <c:pt idx="643">
                  <c:v>45570</c:v>
                </c:pt>
                <c:pt idx="644">
                  <c:v>45571</c:v>
                </c:pt>
                <c:pt idx="645">
                  <c:v>45572</c:v>
                </c:pt>
                <c:pt idx="646">
                  <c:v>45573</c:v>
                </c:pt>
                <c:pt idx="647">
                  <c:v>45574</c:v>
                </c:pt>
                <c:pt idx="648">
                  <c:v>45575</c:v>
                </c:pt>
                <c:pt idx="649">
                  <c:v>45576</c:v>
                </c:pt>
                <c:pt idx="650">
                  <c:v>45577</c:v>
                </c:pt>
                <c:pt idx="651">
                  <c:v>45578</c:v>
                </c:pt>
                <c:pt idx="652">
                  <c:v>45579</c:v>
                </c:pt>
                <c:pt idx="653">
                  <c:v>45580</c:v>
                </c:pt>
                <c:pt idx="654">
                  <c:v>45581</c:v>
                </c:pt>
                <c:pt idx="655">
                  <c:v>45582</c:v>
                </c:pt>
                <c:pt idx="656">
                  <c:v>45583</c:v>
                </c:pt>
                <c:pt idx="657">
                  <c:v>45584</c:v>
                </c:pt>
                <c:pt idx="658">
                  <c:v>45585</c:v>
                </c:pt>
                <c:pt idx="659">
                  <c:v>45586</c:v>
                </c:pt>
                <c:pt idx="660">
                  <c:v>45587</c:v>
                </c:pt>
                <c:pt idx="661">
                  <c:v>45588</c:v>
                </c:pt>
                <c:pt idx="662">
                  <c:v>45589</c:v>
                </c:pt>
                <c:pt idx="663">
                  <c:v>45590</c:v>
                </c:pt>
                <c:pt idx="664">
                  <c:v>45591</c:v>
                </c:pt>
                <c:pt idx="665">
                  <c:v>45592</c:v>
                </c:pt>
                <c:pt idx="666">
                  <c:v>45593</c:v>
                </c:pt>
                <c:pt idx="667">
                  <c:v>45594</c:v>
                </c:pt>
                <c:pt idx="668">
                  <c:v>45595</c:v>
                </c:pt>
                <c:pt idx="669">
                  <c:v>45596</c:v>
                </c:pt>
                <c:pt idx="670">
                  <c:v>45597</c:v>
                </c:pt>
                <c:pt idx="671">
                  <c:v>45598</c:v>
                </c:pt>
                <c:pt idx="672">
                  <c:v>45599</c:v>
                </c:pt>
                <c:pt idx="673">
                  <c:v>45600</c:v>
                </c:pt>
                <c:pt idx="674">
                  <c:v>45601</c:v>
                </c:pt>
                <c:pt idx="675">
                  <c:v>45602</c:v>
                </c:pt>
                <c:pt idx="676">
                  <c:v>45603</c:v>
                </c:pt>
                <c:pt idx="677">
                  <c:v>45604</c:v>
                </c:pt>
                <c:pt idx="678">
                  <c:v>45605</c:v>
                </c:pt>
                <c:pt idx="679">
                  <c:v>45606</c:v>
                </c:pt>
                <c:pt idx="680">
                  <c:v>45607</c:v>
                </c:pt>
                <c:pt idx="681">
                  <c:v>45608</c:v>
                </c:pt>
                <c:pt idx="682">
                  <c:v>45609</c:v>
                </c:pt>
                <c:pt idx="683">
                  <c:v>45610</c:v>
                </c:pt>
                <c:pt idx="684">
                  <c:v>45611</c:v>
                </c:pt>
                <c:pt idx="685">
                  <c:v>45612</c:v>
                </c:pt>
                <c:pt idx="686">
                  <c:v>45613</c:v>
                </c:pt>
                <c:pt idx="687">
                  <c:v>45614</c:v>
                </c:pt>
                <c:pt idx="688">
                  <c:v>45615</c:v>
                </c:pt>
                <c:pt idx="689">
                  <c:v>45616</c:v>
                </c:pt>
                <c:pt idx="690">
                  <c:v>45617</c:v>
                </c:pt>
                <c:pt idx="691">
                  <c:v>45618</c:v>
                </c:pt>
                <c:pt idx="692">
                  <c:v>45619</c:v>
                </c:pt>
                <c:pt idx="693">
                  <c:v>45620</c:v>
                </c:pt>
                <c:pt idx="694">
                  <c:v>45621</c:v>
                </c:pt>
                <c:pt idx="695">
                  <c:v>45622</c:v>
                </c:pt>
                <c:pt idx="696">
                  <c:v>45623</c:v>
                </c:pt>
                <c:pt idx="697">
                  <c:v>45624</c:v>
                </c:pt>
                <c:pt idx="698">
                  <c:v>45625</c:v>
                </c:pt>
                <c:pt idx="699">
                  <c:v>45626</c:v>
                </c:pt>
                <c:pt idx="700">
                  <c:v>45627</c:v>
                </c:pt>
                <c:pt idx="701">
                  <c:v>45628</c:v>
                </c:pt>
                <c:pt idx="702">
                  <c:v>45629</c:v>
                </c:pt>
                <c:pt idx="703">
                  <c:v>45630</c:v>
                </c:pt>
                <c:pt idx="704">
                  <c:v>45631</c:v>
                </c:pt>
                <c:pt idx="705">
                  <c:v>45632</c:v>
                </c:pt>
                <c:pt idx="706">
                  <c:v>45633</c:v>
                </c:pt>
                <c:pt idx="707">
                  <c:v>45634</c:v>
                </c:pt>
                <c:pt idx="708">
                  <c:v>45635</c:v>
                </c:pt>
                <c:pt idx="709">
                  <c:v>45636</c:v>
                </c:pt>
                <c:pt idx="710">
                  <c:v>45637</c:v>
                </c:pt>
                <c:pt idx="711">
                  <c:v>45638</c:v>
                </c:pt>
                <c:pt idx="712">
                  <c:v>45639</c:v>
                </c:pt>
                <c:pt idx="713">
                  <c:v>45640</c:v>
                </c:pt>
                <c:pt idx="714">
                  <c:v>45641</c:v>
                </c:pt>
                <c:pt idx="715">
                  <c:v>45642</c:v>
                </c:pt>
                <c:pt idx="716">
                  <c:v>45643</c:v>
                </c:pt>
                <c:pt idx="717">
                  <c:v>45644</c:v>
                </c:pt>
                <c:pt idx="718">
                  <c:v>45645</c:v>
                </c:pt>
                <c:pt idx="719">
                  <c:v>45646</c:v>
                </c:pt>
                <c:pt idx="720">
                  <c:v>45647</c:v>
                </c:pt>
                <c:pt idx="721">
                  <c:v>45648</c:v>
                </c:pt>
                <c:pt idx="722">
                  <c:v>45649</c:v>
                </c:pt>
                <c:pt idx="723">
                  <c:v>45650</c:v>
                </c:pt>
                <c:pt idx="724">
                  <c:v>45651</c:v>
                </c:pt>
                <c:pt idx="725">
                  <c:v>45652</c:v>
                </c:pt>
                <c:pt idx="726">
                  <c:v>45653</c:v>
                </c:pt>
                <c:pt idx="727">
                  <c:v>45654</c:v>
                </c:pt>
                <c:pt idx="728">
                  <c:v>45655</c:v>
                </c:pt>
                <c:pt idx="729">
                  <c:v>45656</c:v>
                </c:pt>
                <c:pt idx="730">
                  <c:v>45657</c:v>
                </c:pt>
                <c:pt idx="731">
                  <c:v>45658</c:v>
                </c:pt>
                <c:pt idx="732">
                  <c:v>45659</c:v>
                </c:pt>
                <c:pt idx="733">
                  <c:v>45660</c:v>
                </c:pt>
                <c:pt idx="734">
                  <c:v>45661</c:v>
                </c:pt>
                <c:pt idx="735">
                  <c:v>45662</c:v>
                </c:pt>
                <c:pt idx="736">
                  <c:v>45663</c:v>
                </c:pt>
                <c:pt idx="737">
                  <c:v>45664</c:v>
                </c:pt>
                <c:pt idx="738">
                  <c:v>45665</c:v>
                </c:pt>
                <c:pt idx="739">
                  <c:v>45666</c:v>
                </c:pt>
                <c:pt idx="740">
                  <c:v>45667</c:v>
                </c:pt>
                <c:pt idx="741">
                  <c:v>45668</c:v>
                </c:pt>
                <c:pt idx="742">
                  <c:v>45669</c:v>
                </c:pt>
                <c:pt idx="743">
                  <c:v>45670</c:v>
                </c:pt>
                <c:pt idx="744">
                  <c:v>45671</c:v>
                </c:pt>
                <c:pt idx="745">
                  <c:v>45672</c:v>
                </c:pt>
                <c:pt idx="746">
                  <c:v>45673</c:v>
                </c:pt>
                <c:pt idx="747">
                  <c:v>45674</c:v>
                </c:pt>
                <c:pt idx="748">
                  <c:v>45675</c:v>
                </c:pt>
                <c:pt idx="749">
                  <c:v>45676</c:v>
                </c:pt>
                <c:pt idx="750">
                  <c:v>45677</c:v>
                </c:pt>
                <c:pt idx="751">
                  <c:v>45678</c:v>
                </c:pt>
                <c:pt idx="752">
                  <c:v>45679</c:v>
                </c:pt>
                <c:pt idx="753">
                  <c:v>45680</c:v>
                </c:pt>
                <c:pt idx="754">
                  <c:v>45681</c:v>
                </c:pt>
                <c:pt idx="755">
                  <c:v>45682</c:v>
                </c:pt>
                <c:pt idx="756">
                  <c:v>45683</c:v>
                </c:pt>
                <c:pt idx="757">
                  <c:v>45684</c:v>
                </c:pt>
                <c:pt idx="758">
                  <c:v>45685</c:v>
                </c:pt>
                <c:pt idx="759">
                  <c:v>45686</c:v>
                </c:pt>
                <c:pt idx="760">
                  <c:v>45687</c:v>
                </c:pt>
                <c:pt idx="761">
                  <c:v>45688</c:v>
                </c:pt>
                <c:pt idx="762">
                  <c:v>45689</c:v>
                </c:pt>
                <c:pt idx="763">
                  <c:v>45690</c:v>
                </c:pt>
                <c:pt idx="764">
                  <c:v>45691</c:v>
                </c:pt>
                <c:pt idx="765">
                  <c:v>45692</c:v>
                </c:pt>
                <c:pt idx="766">
                  <c:v>45693</c:v>
                </c:pt>
                <c:pt idx="767">
                  <c:v>45694</c:v>
                </c:pt>
                <c:pt idx="768">
                  <c:v>45695</c:v>
                </c:pt>
                <c:pt idx="769">
                  <c:v>45696</c:v>
                </c:pt>
                <c:pt idx="770">
                  <c:v>45697</c:v>
                </c:pt>
                <c:pt idx="771">
                  <c:v>45698</c:v>
                </c:pt>
                <c:pt idx="772">
                  <c:v>45699</c:v>
                </c:pt>
                <c:pt idx="773">
                  <c:v>45700</c:v>
                </c:pt>
                <c:pt idx="774">
                  <c:v>45701</c:v>
                </c:pt>
                <c:pt idx="775">
                  <c:v>45702</c:v>
                </c:pt>
                <c:pt idx="776">
                  <c:v>45703</c:v>
                </c:pt>
                <c:pt idx="777">
                  <c:v>45704</c:v>
                </c:pt>
                <c:pt idx="778">
                  <c:v>45705</c:v>
                </c:pt>
                <c:pt idx="779">
                  <c:v>45706</c:v>
                </c:pt>
                <c:pt idx="780">
                  <c:v>45707</c:v>
                </c:pt>
                <c:pt idx="781">
                  <c:v>45708</c:v>
                </c:pt>
                <c:pt idx="782">
                  <c:v>45709</c:v>
                </c:pt>
                <c:pt idx="783">
                  <c:v>45710</c:v>
                </c:pt>
                <c:pt idx="784">
                  <c:v>45711</c:v>
                </c:pt>
                <c:pt idx="785">
                  <c:v>45712</c:v>
                </c:pt>
                <c:pt idx="786">
                  <c:v>45713</c:v>
                </c:pt>
                <c:pt idx="787">
                  <c:v>45714</c:v>
                </c:pt>
                <c:pt idx="788">
                  <c:v>45715</c:v>
                </c:pt>
                <c:pt idx="789">
                  <c:v>45716</c:v>
                </c:pt>
                <c:pt idx="790">
                  <c:v>45717</c:v>
                </c:pt>
                <c:pt idx="791">
                  <c:v>45718</c:v>
                </c:pt>
                <c:pt idx="792">
                  <c:v>45719</c:v>
                </c:pt>
                <c:pt idx="793">
                  <c:v>45720</c:v>
                </c:pt>
                <c:pt idx="794">
                  <c:v>45721</c:v>
                </c:pt>
                <c:pt idx="795">
                  <c:v>45722</c:v>
                </c:pt>
                <c:pt idx="796">
                  <c:v>45723</c:v>
                </c:pt>
                <c:pt idx="797">
                  <c:v>45724</c:v>
                </c:pt>
                <c:pt idx="798">
                  <c:v>45725</c:v>
                </c:pt>
                <c:pt idx="799">
                  <c:v>45726</c:v>
                </c:pt>
                <c:pt idx="800">
                  <c:v>45727</c:v>
                </c:pt>
                <c:pt idx="801">
                  <c:v>45728</c:v>
                </c:pt>
                <c:pt idx="802">
                  <c:v>45729</c:v>
                </c:pt>
                <c:pt idx="803">
                  <c:v>45730</c:v>
                </c:pt>
                <c:pt idx="804">
                  <c:v>45731</c:v>
                </c:pt>
                <c:pt idx="805">
                  <c:v>45732</c:v>
                </c:pt>
                <c:pt idx="806">
                  <c:v>45733</c:v>
                </c:pt>
                <c:pt idx="807">
                  <c:v>45734</c:v>
                </c:pt>
                <c:pt idx="808">
                  <c:v>45735</c:v>
                </c:pt>
                <c:pt idx="809">
                  <c:v>45736</c:v>
                </c:pt>
                <c:pt idx="810">
                  <c:v>45737</c:v>
                </c:pt>
                <c:pt idx="811">
                  <c:v>45738</c:v>
                </c:pt>
                <c:pt idx="812">
                  <c:v>45739</c:v>
                </c:pt>
                <c:pt idx="813">
                  <c:v>45740</c:v>
                </c:pt>
                <c:pt idx="814">
                  <c:v>45741</c:v>
                </c:pt>
                <c:pt idx="815">
                  <c:v>45742</c:v>
                </c:pt>
                <c:pt idx="816">
                  <c:v>45743</c:v>
                </c:pt>
                <c:pt idx="817">
                  <c:v>45744</c:v>
                </c:pt>
                <c:pt idx="818">
                  <c:v>45745</c:v>
                </c:pt>
                <c:pt idx="819">
                  <c:v>45746</c:v>
                </c:pt>
                <c:pt idx="820">
                  <c:v>45747</c:v>
                </c:pt>
                <c:pt idx="821">
                  <c:v>45748</c:v>
                </c:pt>
                <c:pt idx="822">
                  <c:v>45749</c:v>
                </c:pt>
                <c:pt idx="823">
                  <c:v>45750</c:v>
                </c:pt>
                <c:pt idx="824">
                  <c:v>45751</c:v>
                </c:pt>
                <c:pt idx="825">
                  <c:v>45752</c:v>
                </c:pt>
                <c:pt idx="826">
                  <c:v>45753</c:v>
                </c:pt>
                <c:pt idx="827">
                  <c:v>45754</c:v>
                </c:pt>
                <c:pt idx="828">
                  <c:v>45755</c:v>
                </c:pt>
                <c:pt idx="829">
                  <c:v>45756</c:v>
                </c:pt>
                <c:pt idx="830">
                  <c:v>45757</c:v>
                </c:pt>
                <c:pt idx="831">
                  <c:v>45758</c:v>
                </c:pt>
                <c:pt idx="832">
                  <c:v>45759</c:v>
                </c:pt>
                <c:pt idx="833">
                  <c:v>45760</c:v>
                </c:pt>
                <c:pt idx="834">
                  <c:v>45761</c:v>
                </c:pt>
                <c:pt idx="835">
                  <c:v>45762</c:v>
                </c:pt>
                <c:pt idx="836">
                  <c:v>45763</c:v>
                </c:pt>
                <c:pt idx="837">
                  <c:v>45764</c:v>
                </c:pt>
                <c:pt idx="838">
                  <c:v>45765</c:v>
                </c:pt>
                <c:pt idx="839">
                  <c:v>45766</c:v>
                </c:pt>
                <c:pt idx="840">
                  <c:v>45767</c:v>
                </c:pt>
                <c:pt idx="841">
                  <c:v>45768</c:v>
                </c:pt>
                <c:pt idx="842">
                  <c:v>45769</c:v>
                </c:pt>
                <c:pt idx="843">
                  <c:v>45770</c:v>
                </c:pt>
                <c:pt idx="844">
                  <c:v>45771</c:v>
                </c:pt>
                <c:pt idx="845">
                  <c:v>45772</c:v>
                </c:pt>
                <c:pt idx="846">
                  <c:v>45773</c:v>
                </c:pt>
                <c:pt idx="847">
                  <c:v>45774</c:v>
                </c:pt>
                <c:pt idx="848">
                  <c:v>45775</c:v>
                </c:pt>
                <c:pt idx="849">
                  <c:v>45776</c:v>
                </c:pt>
                <c:pt idx="850">
                  <c:v>45777</c:v>
                </c:pt>
                <c:pt idx="851">
                  <c:v>45778</c:v>
                </c:pt>
                <c:pt idx="852">
                  <c:v>45779</c:v>
                </c:pt>
                <c:pt idx="853">
                  <c:v>45780</c:v>
                </c:pt>
                <c:pt idx="854">
                  <c:v>45781</c:v>
                </c:pt>
                <c:pt idx="855">
                  <c:v>45782</c:v>
                </c:pt>
                <c:pt idx="856">
                  <c:v>45783</c:v>
                </c:pt>
                <c:pt idx="857">
                  <c:v>45784</c:v>
                </c:pt>
                <c:pt idx="858">
                  <c:v>45785</c:v>
                </c:pt>
                <c:pt idx="859">
                  <c:v>45786</c:v>
                </c:pt>
                <c:pt idx="860">
                  <c:v>45787</c:v>
                </c:pt>
                <c:pt idx="861">
                  <c:v>45788</c:v>
                </c:pt>
                <c:pt idx="862">
                  <c:v>45789</c:v>
                </c:pt>
                <c:pt idx="863">
                  <c:v>45790</c:v>
                </c:pt>
                <c:pt idx="864">
                  <c:v>45791</c:v>
                </c:pt>
                <c:pt idx="865">
                  <c:v>45792</c:v>
                </c:pt>
                <c:pt idx="866">
                  <c:v>45793</c:v>
                </c:pt>
                <c:pt idx="867">
                  <c:v>45794</c:v>
                </c:pt>
                <c:pt idx="868">
                  <c:v>45795</c:v>
                </c:pt>
                <c:pt idx="869">
                  <c:v>45796</c:v>
                </c:pt>
                <c:pt idx="870">
                  <c:v>45797</c:v>
                </c:pt>
                <c:pt idx="871">
                  <c:v>45798</c:v>
                </c:pt>
                <c:pt idx="872">
                  <c:v>45799</c:v>
                </c:pt>
                <c:pt idx="873">
                  <c:v>45800</c:v>
                </c:pt>
                <c:pt idx="874">
                  <c:v>45801</c:v>
                </c:pt>
                <c:pt idx="875">
                  <c:v>45802</c:v>
                </c:pt>
                <c:pt idx="876">
                  <c:v>45803</c:v>
                </c:pt>
                <c:pt idx="877">
                  <c:v>45804</c:v>
                </c:pt>
                <c:pt idx="878">
                  <c:v>45805</c:v>
                </c:pt>
                <c:pt idx="879">
                  <c:v>45806</c:v>
                </c:pt>
                <c:pt idx="880">
                  <c:v>45807</c:v>
                </c:pt>
                <c:pt idx="881">
                  <c:v>45808</c:v>
                </c:pt>
                <c:pt idx="882">
                  <c:v>45809</c:v>
                </c:pt>
                <c:pt idx="883">
                  <c:v>45810</c:v>
                </c:pt>
                <c:pt idx="884">
                  <c:v>45811</c:v>
                </c:pt>
                <c:pt idx="885">
                  <c:v>45812</c:v>
                </c:pt>
                <c:pt idx="886">
                  <c:v>45813</c:v>
                </c:pt>
                <c:pt idx="887">
                  <c:v>45814</c:v>
                </c:pt>
                <c:pt idx="888">
                  <c:v>45815</c:v>
                </c:pt>
                <c:pt idx="889">
                  <c:v>45816</c:v>
                </c:pt>
                <c:pt idx="890">
                  <c:v>45817</c:v>
                </c:pt>
                <c:pt idx="891">
                  <c:v>45818</c:v>
                </c:pt>
                <c:pt idx="892">
                  <c:v>45819</c:v>
                </c:pt>
                <c:pt idx="893">
                  <c:v>45820</c:v>
                </c:pt>
                <c:pt idx="894">
                  <c:v>45821</c:v>
                </c:pt>
                <c:pt idx="895">
                  <c:v>45822</c:v>
                </c:pt>
                <c:pt idx="896">
                  <c:v>45823</c:v>
                </c:pt>
                <c:pt idx="897">
                  <c:v>45824</c:v>
                </c:pt>
                <c:pt idx="898">
                  <c:v>45825</c:v>
                </c:pt>
                <c:pt idx="899">
                  <c:v>45826</c:v>
                </c:pt>
                <c:pt idx="900">
                  <c:v>45827</c:v>
                </c:pt>
                <c:pt idx="901">
                  <c:v>45828</c:v>
                </c:pt>
                <c:pt idx="902">
                  <c:v>45829</c:v>
                </c:pt>
                <c:pt idx="903">
                  <c:v>45830</c:v>
                </c:pt>
                <c:pt idx="904">
                  <c:v>45831</c:v>
                </c:pt>
                <c:pt idx="905">
                  <c:v>45832</c:v>
                </c:pt>
                <c:pt idx="906">
                  <c:v>45833</c:v>
                </c:pt>
                <c:pt idx="907">
                  <c:v>45834</c:v>
                </c:pt>
                <c:pt idx="908">
                  <c:v>45835</c:v>
                </c:pt>
                <c:pt idx="909">
                  <c:v>45836</c:v>
                </c:pt>
                <c:pt idx="910">
                  <c:v>45837</c:v>
                </c:pt>
                <c:pt idx="911">
                  <c:v>45838</c:v>
                </c:pt>
                <c:pt idx="912">
                  <c:v>45839</c:v>
                </c:pt>
                <c:pt idx="913">
                  <c:v>45840</c:v>
                </c:pt>
                <c:pt idx="914">
                  <c:v>45841</c:v>
                </c:pt>
                <c:pt idx="915">
                  <c:v>45842</c:v>
                </c:pt>
                <c:pt idx="916">
                  <c:v>45843</c:v>
                </c:pt>
                <c:pt idx="917">
                  <c:v>45844</c:v>
                </c:pt>
                <c:pt idx="918">
                  <c:v>45845</c:v>
                </c:pt>
                <c:pt idx="919">
                  <c:v>45846</c:v>
                </c:pt>
                <c:pt idx="920">
                  <c:v>45847</c:v>
                </c:pt>
                <c:pt idx="921">
                  <c:v>45848</c:v>
                </c:pt>
                <c:pt idx="922">
                  <c:v>45849</c:v>
                </c:pt>
                <c:pt idx="923">
                  <c:v>45850</c:v>
                </c:pt>
                <c:pt idx="924">
                  <c:v>45851</c:v>
                </c:pt>
                <c:pt idx="925">
                  <c:v>45852</c:v>
                </c:pt>
                <c:pt idx="926">
                  <c:v>45853</c:v>
                </c:pt>
                <c:pt idx="927">
                  <c:v>45854</c:v>
                </c:pt>
                <c:pt idx="928">
                  <c:v>45855</c:v>
                </c:pt>
                <c:pt idx="929">
                  <c:v>45856</c:v>
                </c:pt>
                <c:pt idx="930">
                  <c:v>45857</c:v>
                </c:pt>
                <c:pt idx="931">
                  <c:v>45858</c:v>
                </c:pt>
                <c:pt idx="932">
                  <c:v>45859</c:v>
                </c:pt>
                <c:pt idx="933">
                  <c:v>45860</c:v>
                </c:pt>
                <c:pt idx="934">
                  <c:v>45861</c:v>
                </c:pt>
                <c:pt idx="935">
                  <c:v>45862</c:v>
                </c:pt>
                <c:pt idx="936">
                  <c:v>45863</c:v>
                </c:pt>
                <c:pt idx="937">
                  <c:v>45864</c:v>
                </c:pt>
                <c:pt idx="938">
                  <c:v>45865</c:v>
                </c:pt>
                <c:pt idx="939">
                  <c:v>45866</c:v>
                </c:pt>
                <c:pt idx="940">
                  <c:v>45867</c:v>
                </c:pt>
                <c:pt idx="941">
                  <c:v>45868</c:v>
                </c:pt>
                <c:pt idx="942">
                  <c:v>45869</c:v>
                </c:pt>
                <c:pt idx="943">
                  <c:v>45870</c:v>
                </c:pt>
                <c:pt idx="944">
                  <c:v>45871</c:v>
                </c:pt>
                <c:pt idx="945">
                  <c:v>45872</c:v>
                </c:pt>
                <c:pt idx="946">
                  <c:v>45873</c:v>
                </c:pt>
                <c:pt idx="947">
                  <c:v>45874</c:v>
                </c:pt>
                <c:pt idx="948">
                  <c:v>45875</c:v>
                </c:pt>
                <c:pt idx="949">
                  <c:v>45876</c:v>
                </c:pt>
                <c:pt idx="950">
                  <c:v>45877</c:v>
                </c:pt>
                <c:pt idx="951">
                  <c:v>45878</c:v>
                </c:pt>
                <c:pt idx="952">
                  <c:v>45879</c:v>
                </c:pt>
                <c:pt idx="953">
                  <c:v>45880</c:v>
                </c:pt>
                <c:pt idx="954">
                  <c:v>45881</c:v>
                </c:pt>
                <c:pt idx="955">
                  <c:v>45882</c:v>
                </c:pt>
                <c:pt idx="956">
                  <c:v>45883</c:v>
                </c:pt>
                <c:pt idx="957">
                  <c:v>45884</c:v>
                </c:pt>
                <c:pt idx="958">
                  <c:v>45885</c:v>
                </c:pt>
                <c:pt idx="959">
                  <c:v>45886</c:v>
                </c:pt>
                <c:pt idx="960">
                  <c:v>45887</c:v>
                </c:pt>
                <c:pt idx="961">
                  <c:v>45888</c:v>
                </c:pt>
                <c:pt idx="962">
                  <c:v>45889</c:v>
                </c:pt>
                <c:pt idx="963">
                  <c:v>45890</c:v>
                </c:pt>
                <c:pt idx="964">
                  <c:v>45891</c:v>
                </c:pt>
                <c:pt idx="965">
                  <c:v>45892</c:v>
                </c:pt>
                <c:pt idx="966">
                  <c:v>45893</c:v>
                </c:pt>
                <c:pt idx="967">
                  <c:v>45894</c:v>
                </c:pt>
                <c:pt idx="968">
                  <c:v>45895</c:v>
                </c:pt>
                <c:pt idx="969">
                  <c:v>45896</c:v>
                </c:pt>
                <c:pt idx="970">
                  <c:v>45897</c:v>
                </c:pt>
                <c:pt idx="971">
                  <c:v>45898</c:v>
                </c:pt>
                <c:pt idx="972">
                  <c:v>45899</c:v>
                </c:pt>
                <c:pt idx="973">
                  <c:v>45900</c:v>
                </c:pt>
                <c:pt idx="974">
                  <c:v>45901</c:v>
                </c:pt>
                <c:pt idx="975">
                  <c:v>45902</c:v>
                </c:pt>
                <c:pt idx="976">
                  <c:v>45903</c:v>
                </c:pt>
                <c:pt idx="977">
                  <c:v>45904</c:v>
                </c:pt>
                <c:pt idx="978">
                  <c:v>45905</c:v>
                </c:pt>
                <c:pt idx="979">
                  <c:v>45906</c:v>
                </c:pt>
                <c:pt idx="980">
                  <c:v>45907</c:v>
                </c:pt>
                <c:pt idx="981">
                  <c:v>45908</c:v>
                </c:pt>
                <c:pt idx="982">
                  <c:v>45909</c:v>
                </c:pt>
                <c:pt idx="983">
                  <c:v>45910</c:v>
                </c:pt>
                <c:pt idx="984">
                  <c:v>45911</c:v>
                </c:pt>
                <c:pt idx="985">
                  <c:v>45912</c:v>
                </c:pt>
                <c:pt idx="986">
                  <c:v>45913</c:v>
                </c:pt>
                <c:pt idx="987">
                  <c:v>45914</c:v>
                </c:pt>
                <c:pt idx="988">
                  <c:v>45915</c:v>
                </c:pt>
                <c:pt idx="989">
                  <c:v>45916</c:v>
                </c:pt>
                <c:pt idx="990">
                  <c:v>45917</c:v>
                </c:pt>
                <c:pt idx="991">
                  <c:v>45918</c:v>
                </c:pt>
                <c:pt idx="992">
                  <c:v>45919</c:v>
                </c:pt>
                <c:pt idx="993">
                  <c:v>45920</c:v>
                </c:pt>
                <c:pt idx="994">
                  <c:v>45921</c:v>
                </c:pt>
                <c:pt idx="995">
                  <c:v>45922</c:v>
                </c:pt>
                <c:pt idx="996">
                  <c:v>45923</c:v>
                </c:pt>
                <c:pt idx="997">
                  <c:v>45924</c:v>
                </c:pt>
                <c:pt idx="998">
                  <c:v>45925</c:v>
                </c:pt>
                <c:pt idx="999">
                  <c:v>45926</c:v>
                </c:pt>
                <c:pt idx="1000">
                  <c:v>45927</c:v>
                </c:pt>
                <c:pt idx="1001">
                  <c:v>45928</c:v>
                </c:pt>
                <c:pt idx="1002">
                  <c:v>45929</c:v>
                </c:pt>
                <c:pt idx="1003">
                  <c:v>45930</c:v>
                </c:pt>
                <c:pt idx="1004">
                  <c:v>45931</c:v>
                </c:pt>
                <c:pt idx="1005">
                  <c:v>45932</c:v>
                </c:pt>
                <c:pt idx="1006">
                  <c:v>45933</c:v>
                </c:pt>
                <c:pt idx="1007">
                  <c:v>45934</c:v>
                </c:pt>
                <c:pt idx="1008">
                  <c:v>45935</c:v>
                </c:pt>
                <c:pt idx="1009">
                  <c:v>45936</c:v>
                </c:pt>
                <c:pt idx="1010">
                  <c:v>45937</c:v>
                </c:pt>
                <c:pt idx="1011">
                  <c:v>45938</c:v>
                </c:pt>
                <c:pt idx="1012">
                  <c:v>45939</c:v>
                </c:pt>
                <c:pt idx="1013">
                  <c:v>45940</c:v>
                </c:pt>
                <c:pt idx="1014">
                  <c:v>45941</c:v>
                </c:pt>
                <c:pt idx="1015">
                  <c:v>45942</c:v>
                </c:pt>
                <c:pt idx="1016">
                  <c:v>45943</c:v>
                </c:pt>
                <c:pt idx="1017">
                  <c:v>45944</c:v>
                </c:pt>
                <c:pt idx="1018">
                  <c:v>45945</c:v>
                </c:pt>
                <c:pt idx="1019">
                  <c:v>45946</c:v>
                </c:pt>
                <c:pt idx="1020">
                  <c:v>45947</c:v>
                </c:pt>
                <c:pt idx="1021">
                  <c:v>45948</c:v>
                </c:pt>
                <c:pt idx="1022">
                  <c:v>45949</c:v>
                </c:pt>
                <c:pt idx="1023">
                  <c:v>45950</c:v>
                </c:pt>
                <c:pt idx="1024">
                  <c:v>45951</c:v>
                </c:pt>
                <c:pt idx="1025">
                  <c:v>45952</c:v>
                </c:pt>
                <c:pt idx="1026">
                  <c:v>45953</c:v>
                </c:pt>
                <c:pt idx="1027">
                  <c:v>45954</c:v>
                </c:pt>
                <c:pt idx="1028">
                  <c:v>45955</c:v>
                </c:pt>
                <c:pt idx="1029">
                  <c:v>45956</c:v>
                </c:pt>
                <c:pt idx="1030">
                  <c:v>45957</c:v>
                </c:pt>
                <c:pt idx="1031">
                  <c:v>45958</c:v>
                </c:pt>
                <c:pt idx="1032">
                  <c:v>45959</c:v>
                </c:pt>
                <c:pt idx="1033">
                  <c:v>45960</c:v>
                </c:pt>
                <c:pt idx="1034">
                  <c:v>45961</c:v>
                </c:pt>
                <c:pt idx="1035">
                  <c:v>45962</c:v>
                </c:pt>
                <c:pt idx="1036">
                  <c:v>45963</c:v>
                </c:pt>
                <c:pt idx="1037">
                  <c:v>45964</c:v>
                </c:pt>
                <c:pt idx="1038">
                  <c:v>45965</c:v>
                </c:pt>
                <c:pt idx="1039">
                  <c:v>45966</c:v>
                </c:pt>
                <c:pt idx="1040">
                  <c:v>45967</c:v>
                </c:pt>
                <c:pt idx="1041">
                  <c:v>45968</c:v>
                </c:pt>
                <c:pt idx="1042">
                  <c:v>45969</c:v>
                </c:pt>
                <c:pt idx="1043">
                  <c:v>45970</c:v>
                </c:pt>
                <c:pt idx="1044">
                  <c:v>45971</c:v>
                </c:pt>
                <c:pt idx="1045">
                  <c:v>45972</c:v>
                </c:pt>
                <c:pt idx="1046">
                  <c:v>45973</c:v>
                </c:pt>
                <c:pt idx="1047">
                  <c:v>45974</c:v>
                </c:pt>
                <c:pt idx="1048">
                  <c:v>45975</c:v>
                </c:pt>
                <c:pt idx="1049">
                  <c:v>45976</c:v>
                </c:pt>
                <c:pt idx="1050">
                  <c:v>45977</c:v>
                </c:pt>
                <c:pt idx="1051">
                  <c:v>45978</c:v>
                </c:pt>
                <c:pt idx="1052">
                  <c:v>45979</c:v>
                </c:pt>
                <c:pt idx="1053">
                  <c:v>45980</c:v>
                </c:pt>
                <c:pt idx="1054">
                  <c:v>45981</c:v>
                </c:pt>
                <c:pt idx="1055">
                  <c:v>45982</c:v>
                </c:pt>
                <c:pt idx="1056">
                  <c:v>45983</c:v>
                </c:pt>
                <c:pt idx="1057">
                  <c:v>45984</c:v>
                </c:pt>
                <c:pt idx="1058">
                  <c:v>45985</c:v>
                </c:pt>
                <c:pt idx="1059">
                  <c:v>45986</c:v>
                </c:pt>
                <c:pt idx="1060">
                  <c:v>45987</c:v>
                </c:pt>
                <c:pt idx="1061">
                  <c:v>45988</c:v>
                </c:pt>
                <c:pt idx="1062">
                  <c:v>45989</c:v>
                </c:pt>
                <c:pt idx="1063">
                  <c:v>45990</c:v>
                </c:pt>
                <c:pt idx="1064">
                  <c:v>45991</c:v>
                </c:pt>
                <c:pt idx="1065">
                  <c:v>45992</c:v>
                </c:pt>
                <c:pt idx="1066">
                  <c:v>45993</c:v>
                </c:pt>
                <c:pt idx="1067">
                  <c:v>45994</c:v>
                </c:pt>
                <c:pt idx="1068">
                  <c:v>45995</c:v>
                </c:pt>
                <c:pt idx="1069">
                  <c:v>45996</c:v>
                </c:pt>
                <c:pt idx="1070">
                  <c:v>45997</c:v>
                </c:pt>
                <c:pt idx="1071">
                  <c:v>45998</c:v>
                </c:pt>
                <c:pt idx="1072">
                  <c:v>45999</c:v>
                </c:pt>
                <c:pt idx="1073">
                  <c:v>46000</c:v>
                </c:pt>
                <c:pt idx="1074">
                  <c:v>46001</c:v>
                </c:pt>
                <c:pt idx="1075">
                  <c:v>46002</c:v>
                </c:pt>
                <c:pt idx="1076">
                  <c:v>46003</c:v>
                </c:pt>
                <c:pt idx="1077">
                  <c:v>46004</c:v>
                </c:pt>
                <c:pt idx="1078">
                  <c:v>46005</c:v>
                </c:pt>
                <c:pt idx="1079">
                  <c:v>46006</c:v>
                </c:pt>
                <c:pt idx="1080">
                  <c:v>46007</c:v>
                </c:pt>
                <c:pt idx="1081">
                  <c:v>46008</c:v>
                </c:pt>
                <c:pt idx="1082">
                  <c:v>46009</c:v>
                </c:pt>
                <c:pt idx="1083">
                  <c:v>46010</c:v>
                </c:pt>
                <c:pt idx="1084">
                  <c:v>46011</c:v>
                </c:pt>
                <c:pt idx="1085">
                  <c:v>46012</c:v>
                </c:pt>
                <c:pt idx="1086">
                  <c:v>46013</c:v>
                </c:pt>
                <c:pt idx="1087">
                  <c:v>46014</c:v>
                </c:pt>
                <c:pt idx="1088">
                  <c:v>46015</c:v>
                </c:pt>
                <c:pt idx="1089">
                  <c:v>46016</c:v>
                </c:pt>
                <c:pt idx="1090">
                  <c:v>46017</c:v>
                </c:pt>
                <c:pt idx="1091">
                  <c:v>46018</c:v>
                </c:pt>
                <c:pt idx="1092">
                  <c:v>46019</c:v>
                </c:pt>
                <c:pt idx="1093">
                  <c:v>46020</c:v>
                </c:pt>
                <c:pt idx="1094">
                  <c:v>46021</c:v>
                </c:pt>
                <c:pt idx="1095">
                  <c:v>46022</c:v>
                </c:pt>
                <c:pt idx="1096">
                  <c:v>46023</c:v>
                </c:pt>
                <c:pt idx="1097">
                  <c:v>46024</c:v>
                </c:pt>
                <c:pt idx="1098">
                  <c:v>46025</c:v>
                </c:pt>
                <c:pt idx="1099">
                  <c:v>46026</c:v>
                </c:pt>
                <c:pt idx="1100">
                  <c:v>46027</c:v>
                </c:pt>
                <c:pt idx="1101">
                  <c:v>46028</c:v>
                </c:pt>
                <c:pt idx="1102">
                  <c:v>46029</c:v>
                </c:pt>
                <c:pt idx="1103">
                  <c:v>46030</c:v>
                </c:pt>
                <c:pt idx="1104">
                  <c:v>46031</c:v>
                </c:pt>
                <c:pt idx="1105">
                  <c:v>46032</c:v>
                </c:pt>
                <c:pt idx="1106">
                  <c:v>46033</c:v>
                </c:pt>
                <c:pt idx="1107">
                  <c:v>46034</c:v>
                </c:pt>
                <c:pt idx="1108">
                  <c:v>46035</c:v>
                </c:pt>
                <c:pt idx="1109">
                  <c:v>46036</c:v>
                </c:pt>
                <c:pt idx="1110">
                  <c:v>46037</c:v>
                </c:pt>
                <c:pt idx="1111">
                  <c:v>46038</c:v>
                </c:pt>
                <c:pt idx="1112">
                  <c:v>46039</c:v>
                </c:pt>
                <c:pt idx="1113">
                  <c:v>46040</c:v>
                </c:pt>
                <c:pt idx="1114">
                  <c:v>46041</c:v>
                </c:pt>
                <c:pt idx="1115">
                  <c:v>46042</c:v>
                </c:pt>
                <c:pt idx="1116">
                  <c:v>46043</c:v>
                </c:pt>
                <c:pt idx="1117">
                  <c:v>46044</c:v>
                </c:pt>
                <c:pt idx="1118">
                  <c:v>46045</c:v>
                </c:pt>
                <c:pt idx="1119">
                  <c:v>46046</c:v>
                </c:pt>
                <c:pt idx="1120">
                  <c:v>46047</c:v>
                </c:pt>
                <c:pt idx="1121">
                  <c:v>46048</c:v>
                </c:pt>
                <c:pt idx="1122">
                  <c:v>46049</c:v>
                </c:pt>
                <c:pt idx="1123">
                  <c:v>46050</c:v>
                </c:pt>
                <c:pt idx="1124">
                  <c:v>46051</c:v>
                </c:pt>
                <c:pt idx="1125">
                  <c:v>46052</c:v>
                </c:pt>
                <c:pt idx="1126">
                  <c:v>46053</c:v>
                </c:pt>
                <c:pt idx="1127">
                  <c:v>46054</c:v>
                </c:pt>
                <c:pt idx="1128">
                  <c:v>46055</c:v>
                </c:pt>
                <c:pt idx="1129">
                  <c:v>46056</c:v>
                </c:pt>
                <c:pt idx="1130">
                  <c:v>46057</c:v>
                </c:pt>
                <c:pt idx="1131">
                  <c:v>46058</c:v>
                </c:pt>
                <c:pt idx="1132">
                  <c:v>46059</c:v>
                </c:pt>
                <c:pt idx="1133">
                  <c:v>46060</c:v>
                </c:pt>
                <c:pt idx="1134">
                  <c:v>46061</c:v>
                </c:pt>
                <c:pt idx="1135">
                  <c:v>46062</c:v>
                </c:pt>
                <c:pt idx="1136">
                  <c:v>46063</c:v>
                </c:pt>
                <c:pt idx="1137">
                  <c:v>46064</c:v>
                </c:pt>
                <c:pt idx="1138">
                  <c:v>46065</c:v>
                </c:pt>
                <c:pt idx="1139">
                  <c:v>46066</c:v>
                </c:pt>
                <c:pt idx="1140">
                  <c:v>46067</c:v>
                </c:pt>
                <c:pt idx="1141">
                  <c:v>46068</c:v>
                </c:pt>
                <c:pt idx="1142">
                  <c:v>46069</c:v>
                </c:pt>
                <c:pt idx="1143">
                  <c:v>46070</c:v>
                </c:pt>
                <c:pt idx="1144">
                  <c:v>46071</c:v>
                </c:pt>
                <c:pt idx="1145">
                  <c:v>46072</c:v>
                </c:pt>
                <c:pt idx="1146">
                  <c:v>46073</c:v>
                </c:pt>
                <c:pt idx="1147">
                  <c:v>46074</c:v>
                </c:pt>
                <c:pt idx="1148">
                  <c:v>46075</c:v>
                </c:pt>
                <c:pt idx="1149">
                  <c:v>46076</c:v>
                </c:pt>
                <c:pt idx="1150">
                  <c:v>46077</c:v>
                </c:pt>
                <c:pt idx="1151">
                  <c:v>46078</c:v>
                </c:pt>
                <c:pt idx="1152">
                  <c:v>46079</c:v>
                </c:pt>
                <c:pt idx="1153">
                  <c:v>46080</c:v>
                </c:pt>
                <c:pt idx="1154">
                  <c:v>46081</c:v>
                </c:pt>
                <c:pt idx="1155">
                  <c:v>46082</c:v>
                </c:pt>
                <c:pt idx="1156">
                  <c:v>46083</c:v>
                </c:pt>
                <c:pt idx="1157">
                  <c:v>46084</c:v>
                </c:pt>
                <c:pt idx="1158">
                  <c:v>46085</c:v>
                </c:pt>
                <c:pt idx="1159">
                  <c:v>46086</c:v>
                </c:pt>
                <c:pt idx="1160">
                  <c:v>46087</c:v>
                </c:pt>
                <c:pt idx="1161">
                  <c:v>46088</c:v>
                </c:pt>
                <c:pt idx="1162">
                  <c:v>46089</c:v>
                </c:pt>
                <c:pt idx="1163">
                  <c:v>46090</c:v>
                </c:pt>
                <c:pt idx="1164">
                  <c:v>46091</c:v>
                </c:pt>
                <c:pt idx="1165">
                  <c:v>46092</c:v>
                </c:pt>
                <c:pt idx="1166">
                  <c:v>46093</c:v>
                </c:pt>
                <c:pt idx="1167">
                  <c:v>46094</c:v>
                </c:pt>
                <c:pt idx="1168">
                  <c:v>46095</c:v>
                </c:pt>
                <c:pt idx="1169">
                  <c:v>46096</c:v>
                </c:pt>
                <c:pt idx="1170">
                  <c:v>46097</c:v>
                </c:pt>
                <c:pt idx="1171">
                  <c:v>46098</c:v>
                </c:pt>
                <c:pt idx="1172">
                  <c:v>46099</c:v>
                </c:pt>
                <c:pt idx="1173">
                  <c:v>46100</c:v>
                </c:pt>
                <c:pt idx="1174">
                  <c:v>46101</c:v>
                </c:pt>
                <c:pt idx="1175">
                  <c:v>46102</c:v>
                </c:pt>
                <c:pt idx="1176">
                  <c:v>46103</c:v>
                </c:pt>
                <c:pt idx="1177">
                  <c:v>46104</c:v>
                </c:pt>
                <c:pt idx="1178">
                  <c:v>46105</c:v>
                </c:pt>
                <c:pt idx="1179">
                  <c:v>46106</c:v>
                </c:pt>
                <c:pt idx="1180">
                  <c:v>46107</c:v>
                </c:pt>
                <c:pt idx="1181">
                  <c:v>46108</c:v>
                </c:pt>
                <c:pt idx="1182">
                  <c:v>46109</c:v>
                </c:pt>
                <c:pt idx="1183">
                  <c:v>46110</c:v>
                </c:pt>
                <c:pt idx="1184">
                  <c:v>46111</c:v>
                </c:pt>
                <c:pt idx="1185">
                  <c:v>46112</c:v>
                </c:pt>
              </c:numCache>
            </c:numRef>
          </c:cat>
          <c:val>
            <c:numRef>
              <c:f>'store forecast'!$C$2:$C$1187</c:f>
              <c:numCache>
                <c:formatCode>General</c:formatCode>
                <c:ptCount val="1186"/>
                <c:pt idx="730" formatCode="&quot;$&quot;#,##0.00">
                  <c:v>1213.148571428572</c:v>
                </c:pt>
                <c:pt idx="731" formatCode="&quot;$&quot;#,##0.00">
                  <c:v>1213.1601226919379</c:v>
                </c:pt>
                <c:pt idx="732" formatCode="&quot;$&quot;#,##0.00">
                  <c:v>1213.1716739553183</c:v>
                </c:pt>
                <c:pt idx="733" formatCode="&quot;$&quot;#,##0.00">
                  <c:v>1213.1832252186844</c:v>
                </c:pt>
                <c:pt idx="734" formatCode="&quot;$&quot;#,##0.00">
                  <c:v>1213.1947764820648</c:v>
                </c:pt>
                <c:pt idx="735" formatCode="&quot;$&quot;#,##0.00">
                  <c:v>1213.2063277454306</c:v>
                </c:pt>
                <c:pt idx="736" formatCode="&quot;$&quot;#,##0.00">
                  <c:v>1213.217879008811</c:v>
                </c:pt>
                <c:pt idx="737" formatCode="&quot;$&quot;#,##0.00">
                  <c:v>1213.2294302721768</c:v>
                </c:pt>
                <c:pt idx="738" formatCode="&quot;$&quot;#,##0.00">
                  <c:v>1213.2409815355575</c:v>
                </c:pt>
                <c:pt idx="739" formatCode="&quot;$&quot;#,##0.00">
                  <c:v>1213.2525327989233</c:v>
                </c:pt>
                <c:pt idx="740" formatCode="&quot;$&quot;#,##0.00">
                  <c:v>1213.2640840623037</c:v>
                </c:pt>
                <c:pt idx="741" formatCode="&quot;$&quot;#,##0.00">
                  <c:v>1213.2756353256696</c:v>
                </c:pt>
                <c:pt idx="742" formatCode="&quot;$&quot;#,##0.00">
                  <c:v>1213.28718658905</c:v>
                </c:pt>
                <c:pt idx="743" formatCode="&quot;$&quot;#,##0.00">
                  <c:v>1213.2987378524158</c:v>
                </c:pt>
                <c:pt idx="744" formatCode="&quot;$&quot;#,##0.00">
                  <c:v>1213.3102891157964</c:v>
                </c:pt>
                <c:pt idx="745" formatCode="&quot;$&quot;#,##0.00">
                  <c:v>1213.3218403791623</c:v>
                </c:pt>
                <c:pt idx="746" formatCode="&quot;$&quot;#,##0.00">
                  <c:v>1213.3333916425427</c:v>
                </c:pt>
                <c:pt idx="747" formatCode="&quot;$&quot;#,##0.00">
                  <c:v>1213.3449429059085</c:v>
                </c:pt>
                <c:pt idx="748" formatCode="&quot;$&quot;#,##0.00">
                  <c:v>1213.3564941692889</c:v>
                </c:pt>
                <c:pt idx="749" formatCode="&quot;$&quot;#,##0.00">
                  <c:v>1213.368045432655</c:v>
                </c:pt>
                <c:pt idx="750" formatCode="&quot;$&quot;#,##0.00">
                  <c:v>1213.3795966960354</c:v>
                </c:pt>
                <c:pt idx="751" formatCode="&quot;$&quot;#,##0.00">
                  <c:v>1213.3911479594012</c:v>
                </c:pt>
                <c:pt idx="752" formatCode="&quot;$&quot;#,##0.00">
                  <c:v>1213.4026992227816</c:v>
                </c:pt>
                <c:pt idx="753" formatCode="&quot;$&quot;#,##0.00">
                  <c:v>1213.4142504861475</c:v>
                </c:pt>
                <c:pt idx="754" formatCode="&quot;$&quot;#,##0.00">
                  <c:v>1213.4258017495281</c:v>
                </c:pt>
                <c:pt idx="755" formatCode="&quot;$&quot;#,##0.00">
                  <c:v>1213.4373530128939</c:v>
                </c:pt>
                <c:pt idx="756" formatCode="&quot;$&quot;#,##0.00">
                  <c:v>1213.4489042762743</c:v>
                </c:pt>
                <c:pt idx="757" formatCode="&quot;$&quot;#,##0.00">
                  <c:v>1213.4604555396402</c:v>
                </c:pt>
                <c:pt idx="758" formatCode="&quot;$&quot;#,##0.00">
                  <c:v>1213.4720068030206</c:v>
                </c:pt>
                <c:pt idx="759" formatCode="&quot;$&quot;#,##0.00">
                  <c:v>1213.4835580663866</c:v>
                </c:pt>
                <c:pt idx="760" formatCode="&quot;$&quot;#,##0.00">
                  <c:v>1213.495109329767</c:v>
                </c:pt>
                <c:pt idx="761" formatCode="&quot;$&quot;#,##0.00">
                  <c:v>1213.5066605931329</c:v>
                </c:pt>
                <c:pt idx="762" formatCode="&quot;$&quot;#,##0.00">
                  <c:v>1213.5182118565133</c:v>
                </c:pt>
                <c:pt idx="763" formatCode="&quot;$&quot;#,##0.00">
                  <c:v>1213.5297631198791</c:v>
                </c:pt>
                <c:pt idx="764" formatCode="&quot;$&quot;#,##0.00">
                  <c:v>1213.5413143832595</c:v>
                </c:pt>
                <c:pt idx="765" formatCode="&quot;$&quot;#,##0.00">
                  <c:v>1213.5528656466256</c:v>
                </c:pt>
                <c:pt idx="766" formatCode="&quot;$&quot;#,##0.00">
                  <c:v>1213.564416910006</c:v>
                </c:pt>
                <c:pt idx="767" formatCode="&quot;$&quot;#,##0.00">
                  <c:v>1213.5759681733718</c:v>
                </c:pt>
                <c:pt idx="768" formatCode="&quot;$&quot;#,##0.00">
                  <c:v>1213.5875194367522</c:v>
                </c:pt>
                <c:pt idx="769" formatCode="&quot;$&quot;#,##0.00">
                  <c:v>1213.5990707001181</c:v>
                </c:pt>
                <c:pt idx="770" formatCode="&quot;$&quot;#,##0.00">
                  <c:v>1213.6106219634987</c:v>
                </c:pt>
                <c:pt idx="771" formatCode="&quot;$&quot;#,##0.00">
                  <c:v>1213.6221732268646</c:v>
                </c:pt>
                <c:pt idx="772" formatCode="&quot;$&quot;#,##0.00">
                  <c:v>1213.633724490245</c:v>
                </c:pt>
                <c:pt idx="773" formatCode="&quot;$&quot;#,##0.00">
                  <c:v>1213.6452757536108</c:v>
                </c:pt>
                <c:pt idx="774" formatCode="&quot;$&quot;#,##0.00">
                  <c:v>1213.6568270169912</c:v>
                </c:pt>
                <c:pt idx="775" formatCode="&quot;$&quot;#,##0.00">
                  <c:v>1213.6683782803573</c:v>
                </c:pt>
                <c:pt idx="776" formatCode="&quot;$&quot;#,##0.00">
                  <c:v>1213.6799295437377</c:v>
                </c:pt>
                <c:pt idx="777" formatCode="&quot;$&quot;#,##0.00">
                  <c:v>1213.6914808071035</c:v>
                </c:pt>
                <c:pt idx="778" formatCode="&quot;$&quot;#,##0.00">
                  <c:v>1213.7030320704839</c:v>
                </c:pt>
                <c:pt idx="779" formatCode="&quot;$&quot;#,##0.00">
                  <c:v>1213.7145833338498</c:v>
                </c:pt>
                <c:pt idx="780" formatCode="&quot;$&quot;#,##0.00">
                  <c:v>1213.7261345972304</c:v>
                </c:pt>
                <c:pt idx="781" formatCode="&quot;$&quot;#,##0.00">
                  <c:v>1213.7376858605962</c:v>
                </c:pt>
                <c:pt idx="782" formatCode="&quot;$&quot;#,##0.00">
                  <c:v>1213.7492371239766</c:v>
                </c:pt>
                <c:pt idx="783" formatCode="&quot;$&quot;#,##0.00">
                  <c:v>1213.7607883873425</c:v>
                </c:pt>
                <c:pt idx="784" formatCode="&quot;$&quot;#,##0.00">
                  <c:v>1213.7723396507229</c:v>
                </c:pt>
                <c:pt idx="785" formatCode="&quot;$&quot;#,##0.00">
                  <c:v>1213.7838909140887</c:v>
                </c:pt>
                <c:pt idx="786" formatCode="&quot;$&quot;#,##0.00">
                  <c:v>1213.7954421774693</c:v>
                </c:pt>
                <c:pt idx="787" formatCode="&quot;$&quot;#,##0.00">
                  <c:v>1213.8069934408352</c:v>
                </c:pt>
                <c:pt idx="788" formatCode="&quot;$&quot;#,##0.00">
                  <c:v>1213.8185447042156</c:v>
                </c:pt>
                <c:pt idx="789" formatCode="&quot;$&quot;#,##0.00">
                  <c:v>1213.8300959675814</c:v>
                </c:pt>
                <c:pt idx="790" formatCode="&quot;$&quot;#,##0.00">
                  <c:v>1213.8416472309618</c:v>
                </c:pt>
                <c:pt idx="791" formatCode="&quot;$&quot;#,##0.00">
                  <c:v>1213.8531984943279</c:v>
                </c:pt>
                <c:pt idx="792" formatCode="&quot;$&quot;#,##0.00">
                  <c:v>1213.8647497577083</c:v>
                </c:pt>
                <c:pt idx="793" formatCode="&quot;$&quot;#,##0.00">
                  <c:v>1213.8763010210741</c:v>
                </c:pt>
                <c:pt idx="794" formatCode="&quot;$&quot;#,##0.00">
                  <c:v>1213.8878522844545</c:v>
                </c:pt>
                <c:pt idx="795" formatCode="&quot;$&quot;#,##0.00">
                  <c:v>1213.8994035478204</c:v>
                </c:pt>
                <c:pt idx="796" formatCode="&quot;$&quot;#,##0.00">
                  <c:v>1213.910954811201</c:v>
                </c:pt>
                <c:pt idx="797" formatCode="&quot;$&quot;#,##0.00">
                  <c:v>1213.9225060745669</c:v>
                </c:pt>
                <c:pt idx="798" formatCode="&quot;$&quot;#,##0.00">
                  <c:v>1213.9340573379473</c:v>
                </c:pt>
                <c:pt idx="799" formatCode="&quot;$&quot;#,##0.00">
                  <c:v>1213.9456086013131</c:v>
                </c:pt>
                <c:pt idx="800" formatCode="&quot;$&quot;#,##0.00">
                  <c:v>1213.9571598646935</c:v>
                </c:pt>
                <c:pt idx="801" formatCode="&quot;$&quot;#,##0.00">
                  <c:v>1213.9687111280596</c:v>
                </c:pt>
                <c:pt idx="802" formatCode="&quot;$&quot;#,##0.00">
                  <c:v>1213.98026239144</c:v>
                </c:pt>
                <c:pt idx="803" formatCode="&quot;$&quot;#,##0.00">
                  <c:v>1213.9918136548058</c:v>
                </c:pt>
                <c:pt idx="804" formatCode="&quot;$&quot;#,##0.00">
                  <c:v>1214.0033649181862</c:v>
                </c:pt>
                <c:pt idx="805" formatCode="&quot;$&quot;#,##0.00">
                  <c:v>1214.0149161815521</c:v>
                </c:pt>
                <c:pt idx="806" formatCode="&quot;$&quot;#,##0.00">
                  <c:v>1214.0264674449325</c:v>
                </c:pt>
                <c:pt idx="807" formatCode="&quot;$&quot;#,##0.00">
                  <c:v>1214.0380187082985</c:v>
                </c:pt>
                <c:pt idx="808" formatCode="&quot;$&quot;#,##0.00">
                  <c:v>1214.0495699716789</c:v>
                </c:pt>
                <c:pt idx="809" formatCode="&quot;$&quot;#,##0.00">
                  <c:v>1214.0611212350448</c:v>
                </c:pt>
                <c:pt idx="810" formatCode="&quot;$&quot;#,##0.00">
                  <c:v>1214.0726724984252</c:v>
                </c:pt>
                <c:pt idx="811" formatCode="&quot;$&quot;#,##0.00">
                  <c:v>1214.084223761791</c:v>
                </c:pt>
                <c:pt idx="812" formatCode="&quot;$&quot;#,##0.00">
                  <c:v>1214.0957750251716</c:v>
                </c:pt>
                <c:pt idx="813" formatCode="&quot;$&quot;#,##0.00">
                  <c:v>1214.1073262885375</c:v>
                </c:pt>
                <c:pt idx="814" formatCode="&quot;$&quot;#,##0.00">
                  <c:v>1214.1188775519179</c:v>
                </c:pt>
                <c:pt idx="815" formatCode="&quot;$&quot;#,##0.00">
                  <c:v>1214.1304288152837</c:v>
                </c:pt>
                <c:pt idx="816" formatCode="&quot;$&quot;#,##0.00">
                  <c:v>1214.1419800786641</c:v>
                </c:pt>
                <c:pt idx="817" formatCode="&quot;$&quot;#,##0.00">
                  <c:v>1214.1535313420302</c:v>
                </c:pt>
                <c:pt idx="818" formatCode="&quot;$&quot;#,##0.00">
                  <c:v>1214.1650826054106</c:v>
                </c:pt>
                <c:pt idx="819" formatCode="&quot;$&quot;#,##0.00">
                  <c:v>1214.1766338687764</c:v>
                </c:pt>
                <c:pt idx="820" formatCode="&quot;$&quot;#,##0.00">
                  <c:v>1214.1881851321568</c:v>
                </c:pt>
                <c:pt idx="821" formatCode="&quot;$&quot;#,##0.00">
                  <c:v>1214.1997363955227</c:v>
                </c:pt>
                <c:pt idx="822" formatCode="&quot;$&quot;#,##0.00">
                  <c:v>1214.2112876589033</c:v>
                </c:pt>
                <c:pt idx="823" formatCode="&quot;$&quot;#,##0.00">
                  <c:v>1214.2228389222691</c:v>
                </c:pt>
                <c:pt idx="824" formatCode="&quot;$&quot;#,##0.00">
                  <c:v>1214.2343901856495</c:v>
                </c:pt>
                <c:pt idx="825" formatCode="&quot;$&quot;#,##0.00">
                  <c:v>1214.2459414490154</c:v>
                </c:pt>
                <c:pt idx="826" formatCode="&quot;$&quot;#,##0.00">
                  <c:v>1214.2574927123958</c:v>
                </c:pt>
                <c:pt idx="827" formatCode="&quot;$&quot;#,##0.00">
                  <c:v>1214.2690439757616</c:v>
                </c:pt>
                <c:pt idx="828" formatCode="&quot;$&quot;#,##0.00">
                  <c:v>1214.2805952391423</c:v>
                </c:pt>
                <c:pt idx="829" formatCode="&quot;$&quot;#,##0.00">
                  <c:v>1214.2921465025081</c:v>
                </c:pt>
                <c:pt idx="830" formatCode="&quot;$&quot;#,##0.00">
                  <c:v>1214.3036977658885</c:v>
                </c:pt>
                <c:pt idx="831" formatCode="&quot;$&quot;#,##0.00">
                  <c:v>1214.3152490292543</c:v>
                </c:pt>
                <c:pt idx="832" formatCode="&quot;$&quot;#,##0.00">
                  <c:v>1214.3268002926347</c:v>
                </c:pt>
                <c:pt idx="833" formatCode="&quot;$&quot;#,##0.00">
                  <c:v>1214.3383515560008</c:v>
                </c:pt>
                <c:pt idx="834" formatCode="&quot;$&quot;#,##0.00">
                  <c:v>1214.3499028193812</c:v>
                </c:pt>
                <c:pt idx="835" formatCode="&quot;$&quot;#,##0.00">
                  <c:v>1214.3614540827471</c:v>
                </c:pt>
                <c:pt idx="836" formatCode="&quot;$&quot;#,##0.00">
                  <c:v>1214.3730053461275</c:v>
                </c:pt>
                <c:pt idx="837" formatCode="&quot;$&quot;#,##0.00">
                  <c:v>1214.3845566094933</c:v>
                </c:pt>
                <c:pt idx="838" formatCode="&quot;$&quot;#,##0.00">
                  <c:v>1214.3961078728739</c:v>
                </c:pt>
                <c:pt idx="839" formatCode="&quot;$&quot;#,##0.00">
                  <c:v>1214.4076591362398</c:v>
                </c:pt>
                <c:pt idx="840" formatCode="&quot;$&quot;#,##0.00">
                  <c:v>1214.4192103996202</c:v>
                </c:pt>
                <c:pt idx="841" formatCode="&quot;$&quot;#,##0.00">
                  <c:v>1214.430761662986</c:v>
                </c:pt>
                <c:pt idx="842" formatCode="&quot;$&quot;#,##0.00">
                  <c:v>1214.4423129263664</c:v>
                </c:pt>
                <c:pt idx="843" formatCode="&quot;$&quot;#,##0.00">
                  <c:v>1214.4538641897325</c:v>
                </c:pt>
                <c:pt idx="844" formatCode="&quot;$&quot;#,##0.00">
                  <c:v>1214.4654154531129</c:v>
                </c:pt>
                <c:pt idx="845" formatCode="&quot;$&quot;#,##0.00">
                  <c:v>1214.4769667164787</c:v>
                </c:pt>
                <c:pt idx="846" formatCode="&quot;$&quot;#,##0.00">
                  <c:v>1214.4885179798591</c:v>
                </c:pt>
                <c:pt idx="847" formatCode="&quot;$&quot;#,##0.00">
                  <c:v>1214.500069243225</c:v>
                </c:pt>
                <c:pt idx="848" formatCode="&quot;$&quot;#,##0.00">
                  <c:v>1214.5116205066056</c:v>
                </c:pt>
                <c:pt idx="849" formatCode="&quot;$&quot;#,##0.00">
                  <c:v>1214.5231717699714</c:v>
                </c:pt>
                <c:pt idx="850" formatCode="&quot;$&quot;#,##0.00">
                  <c:v>1214.5347230333518</c:v>
                </c:pt>
                <c:pt idx="851" formatCode="&quot;$&quot;#,##0.00">
                  <c:v>1214.5462742967177</c:v>
                </c:pt>
                <c:pt idx="852" formatCode="&quot;$&quot;#,##0.00">
                  <c:v>1214.5578255600981</c:v>
                </c:pt>
                <c:pt idx="853" formatCode="&quot;$&quot;#,##0.00">
                  <c:v>1214.5693768234639</c:v>
                </c:pt>
                <c:pt idx="854" formatCode="&quot;$&quot;#,##0.00">
                  <c:v>1214.5809280868446</c:v>
                </c:pt>
                <c:pt idx="855" formatCode="&quot;$&quot;#,##0.00">
                  <c:v>1214.5924793502104</c:v>
                </c:pt>
                <c:pt idx="856" formatCode="&quot;$&quot;#,##0.00">
                  <c:v>1214.6040306135908</c:v>
                </c:pt>
                <c:pt idx="857" formatCode="&quot;$&quot;#,##0.00">
                  <c:v>1214.6155818769566</c:v>
                </c:pt>
                <c:pt idx="858" formatCode="&quot;$&quot;#,##0.00">
                  <c:v>1214.627133140337</c:v>
                </c:pt>
                <c:pt idx="859" formatCode="&quot;$&quot;#,##0.00">
                  <c:v>1214.6386844037031</c:v>
                </c:pt>
                <c:pt idx="860" formatCode="&quot;$&quot;#,##0.00">
                  <c:v>1214.6502356670835</c:v>
                </c:pt>
                <c:pt idx="861" formatCode="&quot;$&quot;#,##0.00">
                  <c:v>1214.6617869304494</c:v>
                </c:pt>
                <c:pt idx="862" formatCode="&quot;$&quot;#,##0.00">
                  <c:v>1214.6733381938297</c:v>
                </c:pt>
                <c:pt idx="863" formatCode="&quot;$&quot;#,##0.00">
                  <c:v>1214.6848894571956</c:v>
                </c:pt>
                <c:pt idx="864" formatCode="&quot;$&quot;#,##0.00">
                  <c:v>1214.6964407205762</c:v>
                </c:pt>
                <c:pt idx="865" formatCode="&quot;$&quot;#,##0.00">
                  <c:v>1214.7079919839421</c:v>
                </c:pt>
                <c:pt idx="866" formatCode="&quot;$&quot;#,##0.00">
                  <c:v>1214.7195432473225</c:v>
                </c:pt>
                <c:pt idx="867" formatCode="&quot;$&quot;#,##0.00">
                  <c:v>1214.7310945106883</c:v>
                </c:pt>
                <c:pt idx="868" formatCode="&quot;$&quot;#,##0.00">
                  <c:v>1214.7426457740687</c:v>
                </c:pt>
                <c:pt idx="869" formatCode="&quot;$&quot;#,##0.00">
                  <c:v>1214.7541970374348</c:v>
                </c:pt>
                <c:pt idx="870" formatCode="&quot;$&quot;#,##0.00">
                  <c:v>1214.7657483008152</c:v>
                </c:pt>
                <c:pt idx="871" formatCode="&quot;$&quot;#,##0.00">
                  <c:v>1214.777299564181</c:v>
                </c:pt>
                <c:pt idx="872" formatCode="&quot;$&quot;#,##0.00">
                  <c:v>1214.7888508275614</c:v>
                </c:pt>
                <c:pt idx="873" formatCode="&quot;$&quot;#,##0.00">
                  <c:v>1214.8004020909273</c:v>
                </c:pt>
                <c:pt idx="874" formatCode="&quot;$&quot;#,##0.00">
                  <c:v>1214.8119533543077</c:v>
                </c:pt>
                <c:pt idx="875" formatCode="&quot;$&quot;#,##0.00">
                  <c:v>1214.8235046176737</c:v>
                </c:pt>
                <c:pt idx="876" formatCode="&quot;$&quot;#,##0.00">
                  <c:v>1214.8350558810541</c:v>
                </c:pt>
                <c:pt idx="877" formatCode="&quot;$&quot;#,##0.00">
                  <c:v>1214.84660714442</c:v>
                </c:pt>
                <c:pt idx="878" formatCode="&quot;$&quot;#,##0.00">
                  <c:v>1214.8581584078004</c:v>
                </c:pt>
                <c:pt idx="879" formatCode="&quot;$&quot;#,##0.00">
                  <c:v>1214.8697096711662</c:v>
                </c:pt>
                <c:pt idx="880" formatCode="&quot;$&quot;#,##0.00">
                  <c:v>1214.8812609345468</c:v>
                </c:pt>
                <c:pt idx="881" formatCode="&quot;$&quot;#,##0.00">
                  <c:v>1214.8928121979127</c:v>
                </c:pt>
                <c:pt idx="882" formatCode="&quot;$&quot;#,##0.00">
                  <c:v>1214.9043634612931</c:v>
                </c:pt>
                <c:pt idx="883" formatCode="&quot;$&quot;#,##0.00">
                  <c:v>1214.9159147246589</c:v>
                </c:pt>
                <c:pt idx="884" formatCode="&quot;$&quot;#,##0.00">
                  <c:v>1214.9274659880393</c:v>
                </c:pt>
                <c:pt idx="885" formatCode="&quot;$&quot;#,##0.00">
                  <c:v>1214.9390172514054</c:v>
                </c:pt>
                <c:pt idx="886" formatCode="&quot;$&quot;#,##0.00">
                  <c:v>1214.9505685147858</c:v>
                </c:pt>
                <c:pt idx="887" formatCode="&quot;$&quot;#,##0.00">
                  <c:v>1214.9621197781516</c:v>
                </c:pt>
                <c:pt idx="888" formatCode="&quot;$&quot;#,##0.00">
                  <c:v>1214.973671041532</c:v>
                </c:pt>
                <c:pt idx="889" formatCode="&quot;$&quot;#,##0.00">
                  <c:v>1214.9852223048979</c:v>
                </c:pt>
                <c:pt idx="890" formatCode="&quot;$&quot;#,##0.00">
                  <c:v>1214.9967735682785</c:v>
                </c:pt>
                <c:pt idx="891" formatCode="&quot;$&quot;#,##0.00">
                  <c:v>1215.0083248316444</c:v>
                </c:pt>
                <c:pt idx="892" formatCode="&quot;$&quot;#,##0.00">
                  <c:v>1215.0198760950248</c:v>
                </c:pt>
                <c:pt idx="893" formatCode="&quot;$&quot;#,##0.00">
                  <c:v>1215.0314273583906</c:v>
                </c:pt>
                <c:pt idx="894" formatCode="&quot;$&quot;#,##0.00">
                  <c:v>1215.042978621771</c:v>
                </c:pt>
                <c:pt idx="895" formatCode="&quot;$&quot;#,##0.00">
                  <c:v>1215.0545298851368</c:v>
                </c:pt>
                <c:pt idx="896" formatCode="&quot;$&quot;#,##0.00">
                  <c:v>1215.0660811485175</c:v>
                </c:pt>
                <c:pt idx="897" formatCode="&quot;$&quot;#,##0.00">
                  <c:v>1215.0776324118833</c:v>
                </c:pt>
                <c:pt idx="898" formatCode="&quot;$&quot;#,##0.00">
                  <c:v>1215.0891836752637</c:v>
                </c:pt>
                <c:pt idx="899" formatCode="&quot;$&quot;#,##0.00">
                  <c:v>1215.1007349386296</c:v>
                </c:pt>
                <c:pt idx="900" formatCode="&quot;$&quot;#,##0.00">
                  <c:v>1215.11228620201</c:v>
                </c:pt>
                <c:pt idx="901" formatCode="&quot;$&quot;#,##0.00">
                  <c:v>1215.123837465376</c:v>
                </c:pt>
                <c:pt idx="902" formatCode="&quot;$&quot;#,##0.00">
                  <c:v>1215.1353887287564</c:v>
                </c:pt>
                <c:pt idx="903" formatCode="&quot;$&quot;#,##0.00">
                  <c:v>1215.1469399921223</c:v>
                </c:pt>
                <c:pt idx="904" formatCode="&quot;$&quot;#,##0.00">
                  <c:v>1215.1584912555027</c:v>
                </c:pt>
                <c:pt idx="905" formatCode="&quot;$&quot;#,##0.00">
                  <c:v>1215.1700425188685</c:v>
                </c:pt>
                <c:pt idx="906" formatCode="&quot;$&quot;#,##0.00">
                  <c:v>1215.1815937822491</c:v>
                </c:pt>
                <c:pt idx="907" formatCode="&quot;$&quot;#,##0.00">
                  <c:v>1215.193145045615</c:v>
                </c:pt>
                <c:pt idx="908" formatCode="&quot;$&quot;#,##0.00">
                  <c:v>1215.2046963089954</c:v>
                </c:pt>
                <c:pt idx="909" formatCode="&quot;$&quot;#,##0.00">
                  <c:v>1215.2162475723612</c:v>
                </c:pt>
                <c:pt idx="910" formatCode="&quot;$&quot;#,##0.00">
                  <c:v>1215.2277988357416</c:v>
                </c:pt>
                <c:pt idx="911" formatCode="&quot;$&quot;#,##0.00">
                  <c:v>1215.2393500991077</c:v>
                </c:pt>
                <c:pt idx="912" formatCode="&quot;$&quot;#,##0.00">
                  <c:v>1215.2509013624881</c:v>
                </c:pt>
                <c:pt idx="913" formatCode="&quot;$&quot;#,##0.00">
                  <c:v>1215.2624526258539</c:v>
                </c:pt>
                <c:pt idx="914" formatCode="&quot;$&quot;#,##0.00">
                  <c:v>1215.2740038892343</c:v>
                </c:pt>
                <c:pt idx="915" formatCode="&quot;$&quot;#,##0.00">
                  <c:v>1215.2855551526002</c:v>
                </c:pt>
                <c:pt idx="916" formatCode="&quot;$&quot;#,##0.00">
                  <c:v>1215.2971064159806</c:v>
                </c:pt>
                <c:pt idx="917" formatCode="&quot;$&quot;#,##0.00">
                  <c:v>1215.3086576793467</c:v>
                </c:pt>
                <c:pt idx="918" formatCode="&quot;$&quot;#,##0.00">
                  <c:v>1215.320208942727</c:v>
                </c:pt>
                <c:pt idx="919" formatCode="&quot;$&quot;#,##0.00">
                  <c:v>1215.3317602060929</c:v>
                </c:pt>
                <c:pt idx="920" formatCode="&quot;$&quot;#,##0.00">
                  <c:v>1215.3433114694733</c:v>
                </c:pt>
                <c:pt idx="921" formatCode="&quot;$&quot;#,##0.00">
                  <c:v>1215.3548627328391</c:v>
                </c:pt>
                <c:pt idx="922" formatCode="&quot;$&quot;#,##0.00">
                  <c:v>1215.3664139962198</c:v>
                </c:pt>
                <c:pt idx="923" formatCode="&quot;$&quot;#,##0.00">
                  <c:v>1215.3779652595856</c:v>
                </c:pt>
                <c:pt idx="924" formatCode="&quot;$&quot;#,##0.00">
                  <c:v>1215.389516522966</c:v>
                </c:pt>
                <c:pt idx="925" formatCode="&quot;$&quot;#,##0.00">
                  <c:v>1215.4010677863319</c:v>
                </c:pt>
                <c:pt idx="926" formatCode="&quot;$&quot;#,##0.00">
                  <c:v>1215.4126190497122</c:v>
                </c:pt>
                <c:pt idx="927" formatCode="&quot;$&quot;#,##0.00">
                  <c:v>1215.4241703130783</c:v>
                </c:pt>
                <c:pt idx="928" formatCode="&quot;$&quot;#,##0.00">
                  <c:v>1215.4357215764587</c:v>
                </c:pt>
                <c:pt idx="929" formatCode="&quot;$&quot;#,##0.00">
                  <c:v>1215.4472728398246</c:v>
                </c:pt>
                <c:pt idx="930" formatCode="&quot;$&quot;#,##0.00">
                  <c:v>1215.458824103205</c:v>
                </c:pt>
                <c:pt idx="931" formatCode="&quot;$&quot;#,##0.00">
                  <c:v>1215.4703753665708</c:v>
                </c:pt>
                <c:pt idx="932" formatCode="&quot;$&quot;#,##0.00">
                  <c:v>1215.4819266299514</c:v>
                </c:pt>
                <c:pt idx="933" formatCode="&quot;$&quot;#,##0.00">
                  <c:v>1215.4934778933173</c:v>
                </c:pt>
                <c:pt idx="934" formatCode="&quot;$&quot;#,##0.00">
                  <c:v>1215.5050291566977</c:v>
                </c:pt>
                <c:pt idx="935" formatCode="&quot;$&quot;#,##0.00">
                  <c:v>1215.5165804200635</c:v>
                </c:pt>
                <c:pt idx="936" formatCode="&quot;$&quot;#,##0.00">
                  <c:v>1215.5281316834439</c:v>
                </c:pt>
                <c:pt idx="937" formatCode="&quot;$&quot;#,##0.00">
                  <c:v>1215.5396829468098</c:v>
                </c:pt>
                <c:pt idx="938" formatCode="&quot;$&quot;#,##0.00">
                  <c:v>1215.5512342101904</c:v>
                </c:pt>
                <c:pt idx="939" formatCode="&quot;$&quot;#,##0.00">
                  <c:v>1215.5627854735562</c:v>
                </c:pt>
                <c:pt idx="940" formatCode="&quot;$&quot;#,##0.00">
                  <c:v>1215.5743367369366</c:v>
                </c:pt>
                <c:pt idx="941" formatCode="&quot;$&quot;#,##0.00">
                  <c:v>1215.5858880003025</c:v>
                </c:pt>
                <c:pt idx="942" formatCode="&quot;$&quot;#,##0.00">
                  <c:v>1215.5974392636829</c:v>
                </c:pt>
                <c:pt idx="943" formatCode="&quot;$&quot;#,##0.00">
                  <c:v>1215.6089905270489</c:v>
                </c:pt>
                <c:pt idx="944" formatCode="&quot;$&quot;#,##0.00">
                  <c:v>1215.6205417904293</c:v>
                </c:pt>
                <c:pt idx="945" formatCode="&quot;$&quot;#,##0.00">
                  <c:v>1215.6320930537952</c:v>
                </c:pt>
                <c:pt idx="946" formatCode="&quot;$&quot;#,##0.00">
                  <c:v>1215.6436443171756</c:v>
                </c:pt>
                <c:pt idx="947" formatCode="&quot;$&quot;#,##0.00">
                  <c:v>1215.6551955805414</c:v>
                </c:pt>
                <c:pt idx="948" formatCode="&quot;$&quot;#,##0.00">
                  <c:v>1215.6667468439221</c:v>
                </c:pt>
                <c:pt idx="949" formatCode="&quot;$&quot;#,##0.00">
                  <c:v>1215.6782981072879</c:v>
                </c:pt>
                <c:pt idx="950" formatCode="&quot;$&quot;#,##0.00">
                  <c:v>1215.6898493706683</c:v>
                </c:pt>
                <c:pt idx="951" formatCode="&quot;$&quot;#,##0.00">
                  <c:v>1215.7014006340341</c:v>
                </c:pt>
                <c:pt idx="952" formatCode="&quot;$&quot;#,##0.00">
                  <c:v>1215.7129518974145</c:v>
                </c:pt>
                <c:pt idx="953" formatCode="&quot;$&quot;#,##0.00">
                  <c:v>1215.7245031607806</c:v>
                </c:pt>
                <c:pt idx="954" formatCode="&quot;$&quot;#,##0.00">
                  <c:v>1215.736054424161</c:v>
                </c:pt>
                <c:pt idx="955" formatCode="&quot;$&quot;#,##0.00">
                  <c:v>1215.7476056875269</c:v>
                </c:pt>
                <c:pt idx="956" formatCode="&quot;$&quot;#,##0.00">
                  <c:v>1215.7591569509073</c:v>
                </c:pt>
                <c:pt idx="957" formatCode="&quot;$&quot;#,##0.00">
                  <c:v>1215.7707082142731</c:v>
                </c:pt>
                <c:pt idx="958" formatCode="&quot;$&quot;#,##0.00">
                  <c:v>1215.7822594776535</c:v>
                </c:pt>
                <c:pt idx="959" formatCode="&quot;$&quot;#,##0.00">
                  <c:v>1215.7938107410196</c:v>
                </c:pt>
                <c:pt idx="960" formatCode="&quot;$&quot;#,##0.00">
                  <c:v>1215.8053620044</c:v>
                </c:pt>
                <c:pt idx="961" formatCode="&quot;$&quot;#,##0.00">
                  <c:v>1215.8169132677658</c:v>
                </c:pt>
                <c:pt idx="962" formatCode="&quot;$&quot;#,##0.00">
                  <c:v>1215.8284645311462</c:v>
                </c:pt>
                <c:pt idx="963" formatCode="&quot;$&quot;#,##0.00">
                  <c:v>1215.8400157945121</c:v>
                </c:pt>
                <c:pt idx="964" formatCode="&quot;$&quot;#,##0.00">
                  <c:v>1215.8515670578927</c:v>
                </c:pt>
                <c:pt idx="965" formatCode="&quot;$&quot;#,##0.00">
                  <c:v>1215.8631183212585</c:v>
                </c:pt>
                <c:pt idx="966" formatCode="&quot;$&quot;#,##0.00">
                  <c:v>1215.8746695846389</c:v>
                </c:pt>
                <c:pt idx="967" formatCode="&quot;$&quot;#,##0.00">
                  <c:v>1215.8862208480048</c:v>
                </c:pt>
                <c:pt idx="968" formatCode="&quot;$&quot;#,##0.00">
                  <c:v>1215.8977721113852</c:v>
                </c:pt>
                <c:pt idx="969" formatCode="&quot;$&quot;#,##0.00">
                  <c:v>1215.9093233747512</c:v>
                </c:pt>
                <c:pt idx="970" formatCode="&quot;$&quot;#,##0.00">
                  <c:v>1215.9208746381316</c:v>
                </c:pt>
                <c:pt idx="971" formatCode="&quot;$&quot;#,##0.00">
                  <c:v>1215.9324259014975</c:v>
                </c:pt>
                <c:pt idx="972" formatCode="&quot;$&quot;#,##0.00">
                  <c:v>1215.9439771648779</c:v>
                </c:pt>
                <c:pt idx="973" formatCode="&quot;$&quot;#,##0.00">
                  <c:v>1215.9555284282437</c:v>
                </c:pt>
                <c:pt idx="974" formatCode="&quot;$&quot;#,##0.00">
                  <c:v>1215.9670796916243</c:v>
                </c:pt>
                <c:pt idx="975" formatCode="&quot;$&quot;#,##0.00">
                  <c:v>1215.9786309549902</c:v>
                </c:pt>
                <c:pt idx="976" formatCode="&quot;$&quot;#,##0.00">
                  <c:v>1215.9901822183706</c:v>
                </c:pt>
                <c:pt idx="977" formatCode="&quot;$&quot;#,##0.00">
                  <c:v>1216.0017334817364</c:v>
                </c:pt>
                <c:pt idx="978" formatCode="&quot;$&quot;#,##0.00">
                  <c:v>1216.0132847451168</c:v>
                </c:pt>
                <c:pt idx="979" formatCode="&quot;$&quot;#,##0.00">
                  <c:v>1216.0248360084827</c:v>
                </c:pt>
                <c:pt idx="980" formatCode="&quot;$&quot;#,##0.00">
                  <c:v>1216.0363872718633</c:v>
                </c:pt>
                <c:pt idx="981" formatCode="&quot;$&quot;#,##0.00">
                  <c:v>1216.0479385352292</c:v>
                </c:pt>
                <c:pt idx="982" formatCode="&quot;$&quot;#,##0.00">
                  <c:v>1216.0594897986095</c:v>
                </c:pt>
                <c:pt idx="983" formatCode="&quot;$&quot;#,##0.00">
                  <c:v>1216.0710410619754</c:v>
                </c:pt>
                <c:pt idx="984" formatCode="&quot;$&quot;#,##0.00">
                  <c:v>1216.0825923253558</c:v>
                </c:pt>
                <c:pt idx="985" formatCode="&quot;$&quot;#,##0.00">
                  <c:v>1216.0941435887219</c:v>
                </c:pt>
                <c:pt idx="986" formatCode="&quot;$&quot;#,##0.00">
                  <c:v>1216.1056948521023</c:v>
                </c:pt>
                <c:pt idx="987" formatCode="&quot;$&quot;#,##0.00">
                  <c:v>1216.1172461154681</c:v>
                </c:pt>
                <c:pt idx="988" formatCode="&quot;$&quot;#,##0.00">
                  <c:v>1216.1287973788485</c:v>
                </c:pt>
                <c:pt idx="989" formatCode="&quot;$&quot;#,##0.00">
                  <c:v>1216.1403486422143</c:v>
                </c:pt>
                <c:pt idx="990" formatCode="&quot;$&quot;#,##0.00">
                  <c:v>1216.151899905595</c:v>
                </c:pt>
                <c:pt idx="991" formatCode="&quot;$&quot;#,##0.00">
                  <c:v>1216.1634511689608</c:v>
                </c:pt>
                <c:pt idx="992" formatCode="&quot;$&quot;#,##0.00">
                  <c:v>1216.1750024323412</c:v>
                </c:pt>
                <c:pt idx="993" formatCode="&quot;$&quot;#,##0.00">
                  <c:v>1216.1865536957071</c:v>
                </c:pt>
                <c:pt idx="994" formatCode="&quot;$&quot;#,##0.00">
                  <c:v>1216.1981049590875</c:v>
                </c:pt>
                <c:pt idx="995" formatCode="&quot;$&quot;#,##0.00">
                  <c:v>1216.2096562224535</c:v>
                </c:pt>
                <c:pt idx="996" formatCode="&quot;$&quot;#,##0.00">
                  <c:v>1216.2212074858339</c:v>
                </c:pt>
                <c:pt idx="997" formatCode="&quot;$&quot;#,##0.00">
                  <c:v>1216.2327587491998</c:v>
                </c:pt>
                <c:pt idx="998" formatCode="&quot;$&quot;#,##0.00">
                  <c:v>1216.2443100125802</c:v>
                </c:pt>
                <c:pt idx="999" formatCode="&quot;$&quot;#,##0.00">
                  <c:v>1216.255861275946</c:v>
                </c:pt>
                <c:pt idx="1000" formatCode="&quot;$&quot;#,##0.00">
                  <c:v>1216.2674125393264</c:v>
                </c:pt>
                <c:pt idx="1001" formatCode="&quot;$&quot;#,##0.00">
                  <c:v>1216.2789638026925</c:v>
                </c:pt>
                <c:pt idx="1002" formatCode="&quot;$&quot;#,##0.00">
                  <c:v>1216.2905150660729</c:v>
                </c:pt>
                <c:pt idx="1003" formatCode="&quot;$&quot;#,##0.00">
                  <c:v>1216.3020663294387</c:v>
                </c:pt>
                <c:pt idx="1004" formatCode="&quot;$&quot;#,##0.00">
                  <c:v>1216.3136175928191</c:v>
                </c:pt>
                <c:pt idx="1005" formatCode="&quot;$&quot;#,##0.00">
                  <c:v>1216.325168856185</c:v>
                </c:pt>
                <c:pt idx="1006" formatCode="&quot;$&quot;#,##0.00">
                  <c:v>1216.3367201195656</c:v>
                </c:pt>
                <c:pt idx="1007" formatCode="&quot;$&quot;#,##0.00">
                  <c:v>1216.3482713829314</c:v>
                </c:pt>
                <c:pt idx="1008" formatCode="&quot;$&quot;#,##0.00">
                  <c:v>1216.3598226463118</c:v>
                </c:pt>
                <c:pt idx="1009" formatCode="&quot;$&quot;#,##0.00">
                  <c:v>1216.3713739096777</c:v>
                </c:pt>
                <c:pt idx="1010" formatCode="&quot;$&quot;#,##0.00">
                  <c:v>1216.3829251730581</c:v>
                </c:pt>
                <c:pt idx="1011" formatCode="&quot;$&quot;#,##0.00">
                  <c:v>1216.3944764364242</c:v>
                </c:pt>
                <c:pt idx="1012" formatCode="&quot;$&quot;#,##0.00">
                  <c:v>1216.4060276998046</c:v>
                </c:pt>
                <c:pt idx="1013" formatCode="&quot;$&quot;#,##0.00">
                  <c:v>1216.4175789631704</c:v>
                </c:pt>
                <c:pt idx="1014" formatCode="&quot;$&quot;#,##0.00">
                  <c:v>1216.4291302265508</c:v>
                </c:pt>
                <c:pt idx="1015" formatCode="&quot;$&quot;#,##0.00">
                  <c:v>1216.4406814899166</c:v>
                </c:pt>
                <c:pt idx="1016" formatCode="&quot;$&quot;#,##0.00">
                  <c:v>1216.4522327532973</c:v>
                </c:pt>
                <c:pt idx="1017" formatCode="&quot;$&quot;#,##0.00">
                  <c:v>1216.4637840166631</c:v>
                </c:pt>
                <c:pt idx="1018" formatCode="&quot;$&quot;#,##0.00">
                  <c:v>1216.4753352800435</c:v>
                </c:pt>
                <c:pt idx="1019" formatCode="&quot;$&quot;#,##0.00">
                  <c:v>1216.4868865434094</c:v>
                </c:pt>
                <c:pt idx="1020" formatCode="&quot;$&quot;#,##0.00">
                  <c:v>1216.4984378067898</c:v>
                </c:pt>
                <c:pt idx="1021" formatCode="&quot;$&quot;#,##0.00">
                  <c:v>1216.5099890701556</c:v>
                </c:pt>
                <c:pt idx="1022" formatCode="&quot;$&quot;#,##0.00">
                  <c:v>1216.5215403335362</c:v>
                </c:pt>
                <c:pt idx="1023" formatCode="&quot;$&quot;#,##0.00">
                  <c:v>1216.5330915969021</c:v>
                </c:pt>
                <c:pt idx="1024" formatCode="&quot;$&quot;#,##0.00">
                  <c:v>1216.5446428602825</c:v>
                </c:pt>
                <c:pt idx="1025" formatCode="&quot;$&quot;#,##0.00">
                  <c:v>1216.5561941236483</c:v>
                </c:pt>
                <c:pt idx="1026" formatCode="&quot;$&quot;#,##0.00">
                  <c:v>1216.5677453870287</c:v>
                </c:pt>
                <c:pt idx="1027" formatCode="&quot;$&quot;#,##0.00">
                  <c:v>1216.5792966503948</c:v>
                </c:pt>
                <c:pt idx="1028" formatCode="&quot;$&quot;#,##0.00">
                  <c:v>1216.5908479137752</c:v>
                </c:pt>
                <c:pt idx="1029" formatCode="&quot;$&quot;#,##0.00">
                  <c:v>1216.602399177141</c:v>
                </c:pt>
                <c:pt idx="1030" formatCode="&quot;$&quot;#,##0.00">
                  <c:v>1216.6139504405214</c:v>
                </c:pt>
                <c:pt idx="1031" formatCode="&quot;$&quot;#,##0.00">
                  <c:v>1216.6255017038873</c:v>
                </c:pt>
                <c:pt idx="1032" formatCode="&quot;$&quot;#,##0.00">
                  <c:v>1216.6370529672679</c:v>
                </c:pt>
                <c:pt idx="1033" formatCode="&quot;$&quot;#,##0.00">
                  <c:v>1216.6486042306337</c:v>
                </c:pt>
                <c:pt idx="1034" formatCode="&quot;$&quot;#,##0.00">
                  <c:v>1216.6601554940141</c:v>
                </c:pt>
                <c:pt idx="1035" formatCode="&quot;$&quot;#,##0.00">
                  <c:v>1216.67170675738</c:v>
                </c:pt>
                <c:pt idx="1036" formatCode="&quot;$&quot;#,##0.00">
                  <c:v>1216.6832580207604</c:v>
                </c:pt>
                <c:pt idx="1037" formatCode="&quot;$&quot;#,##0.00">
                  <c:v>1216.6948092841264</c:v>
                </c:pt>
                <c:pt idx="1038" formatCode="&quot;$&quot;#,##0.00">
                  <c:v>1216.7063605475068</c:v>
                </c:pt>
                <c:pt idx="1039" formatCode="&quot;$&quot;#,##0.00">
                  <c:v>1216.7179118108727</c:v>
                </c:pt>
                <c:pt idx="1040" formatCode="&quot;$&quot;#,##0.00">
                  <c:v>1216.7294630742531</c:v>
                </c:pt>
                <c:pt idx="1041" formatCode="&quot;$&quot;#,##0.00">
                  <c:v>1216.7410143376189</c:v>
                </c:pt>
                <c:pt idx="1042" formatCode="&quot;$&quot;#,##0.00">
                  <c:v>1216.7525656009993</c:v>
                </c:pt>
                <c:pt idx="1043" formatCode="&quot;$&quot;#,##0.00">
                  <c:v>1216.7641168643654</c:v>
                </c:pt>
                <c:pt idx="1044" formatCode="&quot;$&quot;#,##0.00">
                  <c:v>1216.7756681277458</c:v>
                </c:pt>
                <c:pt idx="1045" formatCode="&quot;$&quot;#,##0.00">
                  <c:v>1216.7872193911116</c:v>
                </c:pt>
                <c:pt idx="1046" formatCode="&quot;$&quot;#,##0.00">
                  <c:v>1216.798770654492</c:v>
                </c:pt>
                <c:pt idx="1047" formatCode="&quot;$&quot;#,##0.00">
                  <c:v>1216.8103219178579</c:v>
                </c:pt>
                <c:pt idx="1048" formatCode="&quot;$&quot;#,##0.00">
                  <c:v>1216.8218731812385</c:v>
                </c:pt>
                <c:pt idx="1049" formatCode="&quot;$&quot;#,##0.00">
                  <c:v>1216.8334244446044</c:v>
                </c:pt>
                <c:pt idx="1050" formatCode="&quot;$&quot;#,##0.00">
                  <c:v>1216.8449757079848</c:v>
                </c:pt>
                <c:pt idx="1051" formatCode="&quot;$&quot;#,##0.00">
                  <c:v>1216.8565269713506</c:v>
                </c:pt>
                <c:pt idx="1052" formatCode="&quot;$&quot;#,##0.00">
                  <c:v>1216.868078234731</c:v>
                </c:pt>
                <c:pt idx="1053" formatCode="&quot;$&quot;#,##0.00">
                  <c:v>1216.8796294980971</c:v>
                </c:pt>
                <c:pt idx="1054" formatCode="&quot;$&quot;#,##0.00">
                  <c:v>1216.8911807614775</c:v>
                </c:pt>
                <c:pt idx="1055" formatCode="&quot;$&quot;#,##0.00">
                  <c:v>1216.9027320248433</c:v>
                </c:pt>
                <c:pt idx="1056" formatCode="&quot;$&quot;#,##0.00">
                  <c:v>1216.9142832882237</c:v>
                </c:pt>
                <c:pt idx="1057" formatCode="&quot;$&quot;#,##0.00">
                  <c:v>1216.9258345515896</c:v>
                </c:pt>
                <c:pt idx="1058" formatCode="&quot;$&quot;#,##0.00">
                  <c:v>1216.9373858149702</c:v>
                </c:pt>
                <c:pt idx="1059" formatCode="&quot;$&quot;#,##0.00">
                  <c:v>1216.948937078336</c:v>
                </c:pt>
                <c:pt idx="1060" formatCode="&quot;$&quot;#,##0.00">
                  <c:v>1216.9604883417164</c:v>
                </c:pt>
                <c:pt idx="1061" formatCode="&quot;$&quot;#,##0.00">
                  <c:v>1216.9720396050823</c:v>
                </c:pt>
                <c:pt idx="1062" formatCode="&quot;$&quot;#,##0.00">
                  <c:v>1216.9835908684627</c:v>
                </c:pt>
                <c:pt idx="1063" formatCode="&quot;$&quot;#,##0.00">
                  <c:v>1216.9951421318287</c:v>
                </c:pt>
                <c:pt idx="1064" formatCode="&quot;$&quot;#,##0.00">
                  <c:v>1217.0066933952091</c:v>
                </c:pt>
                <c:pt idx="1065" formatCode="&quot;$&quot;#,##0.00">
                  <c:v>1217.018244658575</c:v>
                </c:pt>
                <c:pt idx="1066" formatCode="&quot;$&quot;#,##0.00">
                  <c:v>1217.0297959219554</c:v>
                </c:pt>
                <c:pt idx="1067" formatCode="&quot;$&quot;#,##0.00">
                  <c:v>1217.0413471853212</c:v>
                </c:pt>
                <c:pt idx="1068" formatCode="&quot;$&quot;#,##0.00">
                  <c:v>1217.0528984487016</c:v>
                </c:pt>
                <c:pt idx="1069" formatCode="&quot;$&quot;#,##0.00">
                  <c:v>1217.0644497120677</c:v>
                </c:pt>
                <c:pt idx="1070" formatCode="&quot;$&quot;#,##0.00">
                  <c:v>1217.0760009754481</c:v>
                </c:pt>
                <c:pt idx="1071" formatCode="&quot;$&quot;#,##0.00">
                  <c:v>1217.0875522388139</c:v>
                </c:pt>
                <c:pt idx="1072" formatCode="&quot;$&quot;#,##0.00">
                  <c:v>1217.0991035021943</c:v>
                </c:pt>
                <c:pt idx="1073" formatCode="&quot;$&quot;#,##0.00">
                  <c:v>1217.1106547655602</c:v>
                </c:pt>
                <c:pt idx="1074" formatCode="&quot;$&quot;#,##0.00">
                  <c:v>1217.1222060289408</c:v>
                </c:pt>
                <c:pt idx="1075" formatCode="&quot;$&quot;#,##0.00">
                  <c:v>1217.1337572923067</c:v>
                </c:pt>
                <c:pt idx="1076" formatCode="&quot;$&quot;#,##0.00">
                  <c:v>1217.1453085556871</c:v>
                </c:pt>
                <c:pt idx="1077" formatCode="&quot;$&quot;#,##0.00">
                  <c:v>1217.1568598190529</c:v>
                </c:pt>
                <c:pt idx="1078" formatCode="&quot;$&quot;#,##0.00">
                  <c:v>1217.1684110824333</c:v>
                </c:pt>
                <c:pt idx="1079" formatCode="&quot;$&quot;#,##0.00">
                  <c:v>1217.1799623457994</c:v>
                </c:pt>
                <c:pt idx="1080" formatCode="&quot;$&quot;#,##0.00">
                  <c:v>1217.1915136091798</c:v>
                </c:pt>
                <c:pt idx="1081" formatCode="&quot;$&quot;#,##0.00">
                  <c:v>1217.2030648725456</c:v>
                </c:pt>
                <c:pt idx="1082" formatCode="&quot;$&quot;#,##0.00">
                  <c:v>1217.214616135926</c:v>
                </c:pt>
                <c:pt idx="1083" formatCode="&quot;$&quot;#,##0.00">
                  <c:v>1217.2261673992919</c:v>
                </c:pt>
                <c:pt idx="1084" formatCode="&quot;$&quot;#,##0.00">
                  <c:v>1217.2377186626725</c:v>
                </c:pt>
                <c:pt idx="1085" formatCode="&quot;$&quot;#,##0.00">
                  <c:v>1217.2492699260383</c:v>
                </c:pt>
                <c:pt idx="1086" formatCode="&quot;$&quot;#,##0.00">
                  <c:v>1217.2608211894187</c:v>
                </c:pt>
                <c:pt idx="1087" formatCode="&quot;$&quot;#,##0.00">
                  <c:v>1217.2723724527846</c:v>
                </c:pt>
                <c:pt idx="1088" formatCode="&quot;$&quot;#,##0.00">
                  <c:v>1217.283923716165</c:v>
                </c:pt>
                <c:pt idx="1089" formatCode="&quot;$&quot;#,##0.00">
                  <c:v>1217.2954749795308</c:v>
                </c:pt>
                <c:pt idx="1090" formatCode="&quot;$&quot;#,##0.00">
                  <c:v>1217.3070262429114</c:v>
                </c:pt>
                <c:pt idx="1091" formatCode="&quot;$&quot;#,##0.00">
                  <c:v>1217.3185775062773</c:v>
                </c:pt>
                <c:pt idx="1092" formatCode="&quot;$&quot;#,##0.00">
                  <c:v>1217.3301287696577</c:v>
                </c:pt>
                <c:pt idx="1093" formatCode="&quot;$&quot;#,##0.00">
                  <c:v>1217.3416800330235</c:v>
                </c:pt>
                <c:pt idx="1094" formatCode="&quot;$&quot;#,##0.00">
                  <c:v>1217.3532312964039</c:v>
                </c:pt>
                <c:pt idx="1095" formatCode="&quot;$&quot;#,##0.00">
                  <c:v>1217.36478255977</c:v>
                </c:pt>
                <c:pt idx="1096" formatCode="&quot;$&quot;#,##0.00">
                  <c:v>1217.3763338231504</c:v>
                </c:pt>
                <c:pt idx="1097" formatCode="&quot;$&quot;#,##0.00">
                  <c:v>1217.3878850865162</c:v>
                </c:pt>
                <c:pt idx="1098" formatCode="&quot;$&quot;#,##0.00">
                  <c:v>1217.3994363498966</c:v>
                </c:pt>
                <c:pt idx="1099" formatCode="&quot;$&quot;#,##0.00">
                  <c:v>1217.4109876132625</c:v>
                </c:pt>
                <c:pt idx="1100" formatCode="&quot;$&quot;#,##0.00">
                  <c:v>1217.4225388766431</c:v>
                </c:pt>
                <c:pt idx="1101" formatCode="&quot;$&quot;#,##0.00">
                  <c:v>1217.4340901400089</c:v>
                </c:pt>
                <c:pt idx="1102" formatCode="&quot;$&quot;#,##0.00">
                  <c:v>1217.4456414033893</c:v>
                </c:pt>
                <c:pt idx="1103" formatCode="&quot;$&quot;#,##0.00">
                  <c:v>1217.4571926667552</c:v>
                </c:pt>
                <c:pt idx="1104" formatCode="&quot;$&quot;#,##0.00">
                  <c:v>1217.4687439301356</c:v>
                </c:pt>
                <c:pt idx="1105" formatCode="&quot;$&quot;#,##0.00">
                  <c:v>1217.4802951935017</c:v>
                </c:pt>
                <c:pt idx="1106" formatCode="&quot;$&quot;#,##0.00">
                  <c:v>1217.4918464568821</c:v>
                </c:pt>
                <c:pt idx="1107" formatCode="&quot;$&quot;#,##0.00">
                  <c:v>1217.5033977202479</c:v>
                </c:pt>
                <c:pt idx="1108" formatCode="&quot;$&quot;#,##0.00">
                  <c:v>1217.5149489836283</c:v>
                </c:pt>
                <c:pt idx="1109" formatCode="&quot;$&quot;#,##0.00">
                  <c:v>1217.5265002469941</c:v>
                </c:pt>
                <c:pt idx="1110" formatCode="&quot;$&quot;#,##0.00">
                  <c:v>1217.5380515103745</c:v>
                </c:pt>
                <c:pt idx="1111" formatCode="&quot;$&quot;#,##0.00">
                  <c:v>1217.5496027737406</c:v>
                </c:pt>
                <c:pt idx="1112" formatCode="&quot;$&quot;#,##0.00">
                  <c:v>1217.561154037121</c:v>
                </c:pt>
                <c:pt idx="1113" formatCode="&quot;$&quot;#,##0.00">
                  <c:v>1217.5727053004869</c:v>
                </c:pt>
                <c:pt idx="1114" formatCode="&quot;$&quot;#,##0.00">
                  <c:v>1217.5842565638673</c:v>
                </c:pt>
                <c:pt idx="1115" formatCode="&quot;$&quot;#,##0.00">
                  <c:v>1217.5958078272331</c:v>
                </c:pt>
                <c:pt idx="1116" formatCode="&quot;$&quot;#,##0.00">
                  <c:v>1217.6073590906137</c:v>
                </c:pt>
                <c:pt idx="1117" formatCode="&quot;$&quot;#,##0.00">
                  <c:v>1217.6189103539796</c:v>
                </c:pt>
                <c:pt idx="1118" formatCode="&quot;$&quot;#,##0.00">
                  <c:v>1217.63046161736</c:v>
                </c:pt>
                <c:pt idx="1119" formatCode="&quot;$&quot;#,##0.00">
                  <c:v>1217.6420128807258</c:v>
                </c:pt>
                <c:pt idx="1120" formatCode="&quot;$&quot;#,##0.00">
                  <c:v>1217.6535641441062</c:v>
                </c:pt>
                <c:pt idx="1121" formatCode="&quot;$&quot;#,##0.00">
                  <c:v>1217.6651154074723</c:v>
                </c:pt>
                <c:pt idx="1122" formatCode="&quot;$&quot;#,##0.00">
                  <c:v>1217.6766666708527</c:v>
                </c:pt>
                <c:pt idx="1123" formatCode="&quot;$&quot;#,##0.00">
                  <c:v>1217.6882179342185</c:v>
                </c:pt>
                <c:pt idx="1124" formatCode="&quot;$&quot;#,##0.00">
                  <c:v>1217.6997691975989</c:v>
                </c:pt>
                <c:pt idx="1125" formatCode="&quot;$&quot;#,##0.00">
                  <c:v>1217.7113204609648</c:v>
                </c:pt>
                <c:pt idx="1126" formatCode="&quot;$&quot;#,##0.00">
                  <c:v>1217.7228717243454</c:v>
                </c:pt>
                <c:pt idx="1127" formatCode="&quot;$&quot;#,##0.00">
                  <c:v>1217.7344229877112</c:v>
                </c:pt>
                <c:pt idx="1128" formatCode="&quot;$&quot;#,##0.00">
                  <c:v>1217.7459742510916</c:v>
                </c:pt>
                <c:pt idx="1129" formatCode="&quot;$&quot;#,##0.00">
                  <c:v>1217.7575255144575</c:v>
                </c:pt>
                <c:pt idx="1130" formatCode="&quot;$&quot;#,##0.00">
                  <c:v>1217.7690767778379</c:v>
                </c:pt>
                <c:pt idx="1131" formatCode="&quot;$&quot;#,##0.00">
                  <c:v>1217.7806280412037</c:v>
                </c:pt>
                <c:pt idx="1132" formatCode="&quot;$&quot;#,##0.00">
                  <c:v>1217.7921793045844</c:v>
                </c:pt>
                <c:pt idx="1133" formatCode="&quot;$&quot;#,##0.00">
                  <c:v>1217.8037305679502</c:v>
                </c:pt>
                <c:pt idx="1134" formatCode="&quot;$&quot;#,##0.00">
                  <c:v>1217.8152818313306</c:v>
                </c:pt>
                <c:pt idx="1135" formatCode="&quot;$&quot;#,##0.00">
                  <c:v>1217.8268330946964</c:v>
                </c:pt>
                <c:pt idx="1136" formatCode="&quot;$&quot;#,##0.00">
                  <c:v>1217.8383843580768</c:v>
                </c:pt>
                <c:pt idx="1137" formatCode="&quot;$&quot;#,##0.00">
                  <c:v>1217.8499356214429</c:v>
                </c:pt>
                <c:pt idx="1138" formatCode="&quot;$&quot;#,##0.00">
                  <c:v>1217.8614868848233</c:v>
                </c:pt>
                <c:pt idx="1139" formatCode="&quot;$&quot;#,##0.00">
                  <c:v>1217.8730381481892</c:v>
                </c:pt>
                <c:pt idx="1140" formatCode="&quot;$&quot;#,##0.00">
                  <c:v>1217.8845894115696</c:v>
                </c:pt>
                <c:pt idx="1141" formatCode="&quot;$&quot;#,##0.00">
                  <c:v>1217.8961406749354</c:v>
                </c:pt>
                <c:pt idx="1142" formatCode="&quot;$&quot;#,##0.00">
                  <c:v>1217.907691938316</c:v>
                </c:pt>
                <c:pt idx="1143" formatCode="&quot;$&quot;#,##0.00">
                  <c:v>1217.9192432016819</c:v>
                </c:pt>
                <c:pt idx="1144" formatCode="&quot;$&quot;#,##0.00">
                  <c:v>1217.9307944650623</c:v>
                </c:pt>
                <c:pt idx="1145" formatCode="&quot;$&quot;#,##0.00">
                  <c:v>1217.9423457284281</c:v>
                </c:pt>
                <c:pt idx="1146" formatCode="&quot;$&quot;#,##0.00">
                  <c:v>1217.9538969918085</c:v>
                </c:pt>
                <c:pt idx="1147" formatCode="&quot;$&quot;#,##0.00">
                  <c:v>1217.9654482551746</c:v>
                </c:pt>
                <c:pt idx="1148" formatCode="&quot;$&quot;#,##0.00">
                  <c:v>1217.976999518555</c:v>
                </c:pt>
                <c:pt idx="1149" formatCode="&quot;$&quot;#,##0.00">
                  <c:v>1217.9885507819208</c:v>
                </c:pt>
                <c:pt idx="1150" formatCode="&quot;$&quot;#,##0.00">
                  <c:v>1218.0001020453012</c:v>
                </c:pt>
                <c:pt idx="1151" formatCode="&quot;$&quot;#,##0.00">
                  <c:v>1218.0116533086671</c:v>
                </c:pt>
                <c:pt idx="1152" formatCode="&quot;$&quot;#,##0.00">
                  <c:v>1218.0232045720475</c:v>
                </c:pt>
                <c:pt idx="1153" formatCode="&quot;$&quot;#,##0.00">
                  <c:v>1218.0347558354135</c:v>
                </c:pt>
                <c:pt idx="1154" formatCode="&quot;$&quot;#,##0.00">
                  <c:v>1218.0463070987939</c:v>
                </c:pt>
                <c:pt idx="1155" formatCode="&quot;$&quot;#,##0.00">
                  <c:v>1218.0578583621598</c:v>
                </c:pt>
                <c:pt idx="1156" formatCode="&quot;$&quot;#,##0.00">
                  <c:v>1218.0694096255402</c:v>
                </c:pt>
                <c:pt idx="1157" formatCode="&quot;$&quot;#,##0.00">
                  <c:v>1218.080960888906</c:v>
                </c:pt>
                <c:pt idx="1158" formatCode="&quot;$&quot;#,##0.00">
                  <c:v>1218.0925121522866</c:v>
                </c:pt>
                <c:pt idx="1159" formatCode="&quot;$&quot;#,##0.00">
                  <c:v>1218.1040634156525</c:v>
                </c:pt>
                <c:pt idx="1160" formatCode="&quot;$&quot;#,##0.00">
                  <c:v>1218.1156146790329</c:v>
                </c:pt>
                <c:pt idx="1161" formatCode="&quot;$&quot;#,##0.00">
                  <c:v>1218.1271659423987</c:v>
                </c:pt>
                <c:pt idx="1162" formatCode="&quot;$&quot;#,##0.00">
                  <c:v>1218.1387172057791</c:v>
                </c:pt>
                <c:pt idx="1163" formatCode="&quot;$&quot;#,##0.00">
                  <c:v>1218.1502684691452</c:v>
                </c:pt>
                <c:pt idx="1164" formatCode="&quot;$&quot;#,##0.00">
                  <c:v>1218.1618197325256</c:v>
                </c:pt>
                <c:pt idx="1165" formatCode="&quot;$&quot;#,##0.00">
                  <c:v>1218.1733709958914</c:v>
                </c:pt>
                <c:pt idx="1166" formatCode="&quot;$&quot;#,##0.00">
                  <c:v>1218.1849222592718</c:v>
                </c:pt>
                <c:pt idx="1167" formatCode="&quot;$&quot;#,##0.00">
                  <c:v>1218.1964735226377</c:v>
                </c:pt>
                <c:pt idx="1168" formatCode="&quot;$&quot;#,##0.00">
                  <c:v>1218.2080247860183</c:v>
                </c:pt>
                <c:pt idx="1169" formatCode="&quot;$&quot;#,##0.00">
                  <c:v>1218.2195760493842</c:v>
                </c:pt>
                <c:pt idx="1170" formatCode="&quot;$&quot;#,##0.00">
                  <c:v>1218.2311273127646</c:v>
                </c:pt>
                <c:pt idx="1171" formatCode="&quot;$&quot;#,##0.00">
                  <c:v>1218.2426785761304</c:v>
                </c:pt>
                <c:pt idx="1172" formatCode="&quot;$&quot;#,##0.00">
                  <c:v>1218.2542298395108</c:v>
                </c:pt>
                <c:pt idx="1173" formatCode="&quot;$&quot;#,##0.00">
                  <c:v>1218.2657811028766</c:v>
                </c:pt>
                <c:pt idx="1174" formatCode="&quot;$&quot;#,##0.00">
                  <c:v>1218.2773323662573</c:v>
                </c:pt>
                <c:pt idx="1175" formatCode="&quot;$&quot;#,##0.00">
                  <c:v>1218.2888836296231</c:v>
                </c:pt>
                <c:pt idx="1176" formatCode="&quot;$&quot;#,##0.00">
                  <c:v>1218.3004348930035</c:v>
                </c:pt>
                <c:pt idx="1177" formatCode="&quot;$&quot;#,##0.00">
                  <c:v>1218.3119861563694</c:v>
                </c:pt>
                <c:pt idx="1178" formatCode="&quot;$&quot;#,##0.00">
                  <c:v>1218.3235374197498</c:v>
                </c:pt>
                <c:pt idx="1179" formatCode="&quot;$&quot;#,##0.00">
                  <c:v>1218.3350886831158</c:v>
                </c:pt>
                <c:pt idx="1180" formatCode="&quot;$&quot;#,##0.00">
                  <c:v>1218.3466399464962</c:v>
                </c:pt>
                <c:pt idx="1181" formatCode="&quot;$&quot;#,##0.00">
                  <c:v>1218.3581912098621</c:v>
                </c:pt>
                <c:pt idx="1182" formatCode="&quot;$&quot;#,##0.00">
                  <c:v>1218.3697424732425</c:v>
                </c:pt>
                <c:pt idx="1183" formatCode="&quot;$&quot;#,##0.00">
                  <c:v>1218.3812937366083</c:v>
                </c:pt>
                <c:pt idx="1184" formatCode="&quot;$&quot;#,##0.00">
                  <c:v>1218.3928449999889</c:v>
                </c:pt>
                <c:pt idx="1185" formatCode="&quot;$&quot;#,##0.00">
                  <c:v>1218.4043962633548</c:v>
                </c:pt>
              </c:numCache>
            </c:numRef>
          </c:val>
          <c:smooth val="0"/>
          <c:extLst>
            <c:ext xmlns:c16="http://schemas.microsoft.com/office/drawing/2014/chart" uri="{C3380CC4-5D6E-409C-BE32-E72D297353CC}">
              <c16:uniqueId val="{00000001-B69F-4731-B8A3-DA89F438D0E2}"/>
            </c:ext>
          </c:extLst>
        </c:ser>
        <c:ser>
          <c:idx val="2"/>
          <c:order val="2"/>
          <c:tx>
            <c:strRef>
              <c:f>'store forecast'!$D$1</c:f>
              <c:strCache>
                <c:ptCount val="1"/>
                <c:pt idx="0">
                  <c:v>Lower Confidence Bound(Sales)</c:v>
                </c:pt>
              </c:strCache>
            </c:strRef>
          </c:tx>
          <c:spPr>
            <a:ln w="12700" cap="rnd">
              <a:solidFill>
                <a:srgbClr val="ED7D31"/>
              </a:solidFill>
              <a:prstDash val="solid"/>
              <a:round/>
            </a:ln>
            <a:effectLst/>
          </c:spPr>
          <c:marker>
            <c:symbol val="none"/>
          </c:marker>
          <c:cat>
            <c:numRef>
              <c:f>'store forecast'!$A$2:$A$1187</c:f>
              <c:numCache>
                <c:formatCode>m/d/yyyy</c:formatCode>
                <c:ptCount val="118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pt idx="640">
                  <c:v>45567</c:v>
                </c:pt>
                <c:pt idx="641">
                  <c:v>45568</c:v>
                </c:pt>
                <c:pt idx="642">
                  <c:v>45569</c:v>
                </c:pt>
                <c:pt idx="643">
                  <c:v>45570</c:v>
                </c:pt>
                <c:pt idx="644">
                  <c:v>45571</c:v>
                </c:pt>
                <c:pt idx="645">
                  <c:v>45572</c:v>
                </c:pt>
                <c:pt idx="646">
                  <c:v>45573</c:v>
                </c:pt>
                <c:pt idx="647">
                  <c:v>45574</c:v>
                </c:pt>
                <c:pt idx="648">
                  <c:v>45575</c:v>
                </c:pt>
                <c:pt idx="649">
                  <c:v>45576</c:v>
                </c:pt>
                <c:pt idx="650">
                  <c:v>45577</c:v>
                </c:pt>
                <c:pt idx="651">
                  <c:v>45578</c:v>
                </c:pt>
                <c:pt idx="652">
                  <c:v>45579</c:v>
                </c:pt>
                <c:pt idx="653">
                  <c:v>45580</c:v>
                </c:pt>
                <c:pt idx="654">
                  <c:v>45581</c:v>
                </c:pt>
                <c:pt idx="655">
                  <c:v>45582</c:v>
                </c:pt>
                <c:pt idx="656">
                  <c:v>45583</c:v>
                </c:pt>
                <c:pt idx="657">
                  <c:v>45584</c:v>
                </c:pt>
                <c:pt idx="658">
                  <c:v>45585</c:v>
                </c:pt>
                <c:pt idx="659">
                  <c:v>45586</c:v>
                </c:pt>
                <c:pt idx="660">
                  <c:v>45587</c:v>
                </c:pt>
                <c:pt idx="661">
                  <c:v>45588</c:v>
                </c:pt>
                <c:pt idx="662">
                  <c:v>45589</c:v>
                </c:pt>
                <c:pt idx="663">
                  <c:v>45590</c:v>
                </c:pt>
                <c:pt idx="664">
                  <c:v>45591</c:v>
                </c:pt>
                <c:pt idx="665">
                  <c:v>45592</c:v>
                </c:pt>
                <c:pt idx="666">
                  <c:v>45593</c:v>
                </c:pt>
                <c:pt idx="667">
                  <c:v>45594</c:v>
                </c:pt>
                <c:pt idx="668">
                  <c:v>45595</c:v>
                </c:pt>
                <c:pt idx="669">
                  <c:v>45596</c:v>
                </c:pt>
                <c:pt idx="670">
                  <c:v>45597</c:v>
                </c:pt>
                <c:pt idx="671">
                  <c:v>45598</c:v>
                </c:pt>
                <c:pt idx="672">
                  <c:v>45599</c:v>
                </c:pt>
                <c:pt idx="673">
                  <c:v>45600</c:v>
                </c:pt>
                <c:pt idx="674">
                  <c:v>45601</c:v>
                </c:pt>
                <c:pt idx="675">
                  <c:v>45602</c:v>
                </c:pt>
                <c:pt idx="676">
                  <c:v>45603</c:v>
                </c:pt>
                <c:pt idx="677">
                  <c:v>45604</c:v>
                </c:pt>
                <c:pt idx="678">
                  <c:v>45605</c:v>
                </c:pt>
                <c:pt idx="679">
                  <c:v>45606</c:v>
                </c:pt>
                <c:pt idx="680">
                  <c:v>45607</c:v>
                </c:pt>
                <c:pt idx="681">
                  <c:v>45608</c:v>
                </c:pt>
                <c:pt idx="682">
                  <c:v>45609</c:v>
                </c:pt>
                <c:pt idx="683">
                  <c:v>45610</c:v>
                </c:pt>
                <c:pt idx="684">
                  <c:v>45611</c:v>
                </c:pt>
                <c:pt idx="685">
                  <c:v>45612</c:v>
                </c:pt>
                <c:pt idx="686">
                  <c:v>45613</c:v>
                </c:pt>
                <c:pt idx="687">
                  <c:v>45614</c:v>
                </c:pt>
                <c:pt idx="688">
                  <c:v>45615</c:v>
                </c:pt>
                <c:pt idx="689">
                  <c:v>45616</c:v>
                </c:pt>
                <c:pt idx="690">
                  <c:v>45617</c:v>
                </c:pt>
                <c:pt idx="691">
                  <c:v>45618</c:v>
                </c:pt>
                <c:pt idx="692">
                  <c:v>45619</c:v>
                </c:pt>
                <c:pt idx="693">
                  <c:v>45620</c:v>
                </c:pt>
                <c:pt idx="694">
                  <c:v>45621</c:v>
                </c:pt>
                <c:pt idx="695">
                  <c:v>45622</c:v>
                </c:pt>
                <c:pt idx="696">
                  <c:v>45623</c:v>
                </c:pt>
                <c:pt idx="697">
                  <c:v>45624</c:v>
                </c:pt>
                <c:pt idx="698">
                  <c:v>45625</c:v>
                </c:pt>
                <c:pt idx="699">
                  <c:v>45626</c:v>
                </c:pt>
                <c:pt idx="700">
                  <c:v>45627</c:v>
                </c:pt>
                <c:pt idx="701">
                  <c:v>45628</c:v>
                </c:pt>
                <c:pt idx="702">
                  <c:v>45629</c:v>
                </c:pt>
                <c:pt idx="703">
                  <c:v>45630</c:v>
                </c:pt>
                <c:pt idx="704">
                  <c:v>45631</c:v>
                </c:pt>
                <c:pt idx="705">
                  <c:v>45632</c:v>
                </c:pt>
                <c:pt idx="706">
                  <c:v>45633</c:v>
                </c:pt>
                <c:pt idx="707">
                  <c:v>45634</c:v>
                </c:pt>
                <c:pt idx="708">
                  <c:v>45635</c:v>
                </c:pt>
                <c:pt idx="709">
                  <c:v>45636</c:v>
                </c:pt>
                <c:pt idx="710">
                  <c:v>45637</c:v>
                </c:pt>
                <c:pt idx="711">
                  <c:v>45638</c:v>
                </c:pt>
                <c:pt idx="712">
                  <c:v>45639</c:v>
                </c:pt>
                <c:pt idx="713">
                  <c:v>45640</c:v>
                </c:pt>
                <c:pt idx="714">
                  <c:v>45641</c:v>
                </c:pt>
                <c:pt idx="715">
                  <c:v>45642</c:v>
                </c:pt>
                <c:pt idx="716">
                  <c:v>45643</c:v>
                </c:pt>
                <c:pt idx="717">
                  <c:v>45644</c:v>
                </c:pt>
                <c:pt idx="718">
                  <c:v>45645</c:v>
                </c:pt>
                <c:pt idx="719">
                  <c:v>45646</c:v>
                </c:pt>
                <c:pt idx="720">
                  <c:v>45647</c:v>
                </c:pt>
                <c:pt idx="721">
                  <c:v>45648</c:v>
                </c:pt>
                <c:pt idx="722">
                  <c:v>45649</c:v>
                </c:pt>
                <c:pt idx="723">
                  <c:v>45650</c:v>
                </c:pt>
                <c:pt idx="724">
                  <c:v>45651</c:v>
                </c:pt>
                <c:pt idx="725">
                  <c:v>45652</c:v>
                </c:pt>
                <c:pt idx="726">
                  <c:v>45653</c:v>
                </c:pt>
                <c:pt idx="727">
                  <c:v>45654</c:v>
                </c:pt>
                <c:pt idx="728">
                  <c:v>45655</c:v>
                </c:pt>
                <c:pt idx="729">
                  <c:v>45656</c:v>
                </c:pt>
                <c:pt idx="730">
                  <c:v>45657</c:v>
                </c:pt>
                <c:pt idx="731">
                  <c:v>45658</c:v>
                </c:pt>
                <c:pt idx="732">
                  <c:v>45659</c:v>
                </c:pt>
                <c:pt idx="733">
                  <c:v>45660</c:v>
                </c:pt>
                <c:pt idx="734">
                  <c:v>45661</c:v>
                </c:pt>
                <c:pt idx="735">
                  <c:v>45662</c:v>
                </c:pt>
                <c:pt idx="736">
                  <c:v>45663</c:v>
                </c:pt>
                <c:pt idx="737">
                  <c:v>45664</c:v>
                </c:pt>
                <c:pt idx="738">
                  <c:v>45665</c:v>
                </c:pt>
                <c:pt idx="739">
                  <c:v>45666</c:v>
                </c:pt>
                <c:pt idx="740">
                  <c:v>45667</c:v>
                </c:pt>
                <c:pt idx="741">
                  <c:v>45668</c:v>
                </c:pt>
                <c:pt idx="742">
                  <c:v>45669</c:v>
                </c:pt>
                <c:pt idx="743">
                  <c:v>45670</c:v>
                </c:pt>
                <c:pt idx="744">
                  <c:v>45671</c:v>
                </c:pt>
                <c:pt idx="745">
                  <c:v>45672</c:v>
                </c:pt>
                <c:pt idx="746">
                  <c:v>45673</c:v>
                </c:pt>
                <c:pt idx="747">
                  <c:v>45674</c:v>
                </c:pt>
                <c:pt idx="748">
                  <c:v>45675</c:v>
                </c:pt>
                <c:pt idx="749">
                  <c:v>45676</c:v>
                </c:pt>
                <c:pt idx="750">
                  <c:v>45677</c:v>
                </c:pt>
                <c:pt idx="751">
                  <c:v>45678</c:v>
                </c:pt>
                <c:pt idx="752">
                  <c:v>45679</c:v>
                </c:pt>
                <c:pt idx="753">
                  <c:v>45680</c:v>
                </c:pt>
                <c:pt idx="754">
                  <c:v>45681</c:v>
                </c:pt>
                <c:pt idx="755">
                  <c:v>45682</c:v>
                </c:pt>
                <c:pt idx="756">
                  <c:v>45683</c:v>
                </c:pt>
                <c:pt idx="757">
                  <c:v>45684</c:v>
                </c:pt>
                <c:pt idx="758">
                  <c:v>45685</c:v>
                </c:pt>
                <c:pt idx="759">
                  <c:v>45686</c:v>
                </c:pt>
                <c:pt idx="760">
                  <c:v>45687</c:v>
                </c:pt>
                <c:pt idx="761">
                  <c:v>45688</c:v>
                </c:pt>
                <c:pt idx="762">
                  <c:v>45689</c:v>
                </c:pt>
                <c:pt idx="763">
                  <c:v>45690</c:v>
                </c:pt>
                <c:pt idx="764">
                  <c:v>45691</c:v>
                </c:pt>
                <c:pt idx="765">
                  <c:v>45692</c:v>
                </c:pt>
                <c:pt idx="766">
                  <c:v>45693</c:v>
                </c:pt>
                <c:pt idx="767">
                  <c:v>45694</c:v>
                </c:pt>
                <c:pt idx="768">
                  <c:v>45695</c:v>
                </c:pt>
                <c:pt idx="769">
                  <c:v>45696</c:v>
                </c:pt>
                <c:pt idx="770">
                  <c:v>45697</c:v>
                </c:pt>
                <c:pt idx="771">
                  <c:v>45698</c:v>
                </c:pt>
                <c:pt idx="772">
                  <c:v>45699</c:v>
                </c:pt>
                <c:pt idx="773">
                  <c:v>45700</c:v>
                </c:pt>
                <c:pt idx="774">
                  <c:v>45701</c:v>
                </c:pt>
                <c:pt idx="775">
                  <c:v>45702</c:v>
                </c:pt>
                <c:pt idx="776">
                  <c:v>45703</c:v>
                </c:pt>
                <c:pt idx="777">
                  <c:v>45704</c:v>
                </c:pt>
                <c:pt idx="778">
                  <c:v>45705</c:v>
                </c:pt>
                <c:pt idx="779">
                  <c:v>45706</c:v>
                </c:pt>
                <c:pt idx="780">
                  <c:v>45707</c:v>
                </c:pt>
                <c:pt idx="781">
                  <c:v>45708</c:v>
                </c:pt>
                <c:pt idx="782">
                  <c:v>45709</c:v>
                </c:pt>
                <c:pt idx="783">
                  <c:v>45710</c:v>
                </c:pt>
                <c:pt idx="784">
                  <c:v>45711</c:v>
                </c:pt>
                <c:pt idx="785">
                  <c:v>45712</c:v>
                </c:pt>
                <c:pt idx="786">
                  <c:v>45713</c:v>
                </c:pt>
                <c:pt idx="787">
                  <c:v>45714</c:v>
                </c:pt>
                <c:pt idx="788">
                  <c:v>45715</c:v>
                </c:pt>
                <c:pt idx="789">
                  <c:v>45716</c:v>
                </c:pt>
                <c:pt idx="790">
                  <c:v>45717</c:v>
                </c:pt>
                <c:pt idx="791">
                  <c:v>45718</c:v>
                </c:pt>
                <c:pt idx="792">
                  <c:v>45719</c:v>
                </c:pt>
                <c:pt idx="793">
                  <c:v>45720</c:v>
                </c:pt>
                <c:pt idx="794">
                  <c:v>45721</c:v>
                </c:pt>
                <c:pt idx="795">
                  <c:v>45722</c:v>
                </c:pt>
                <c:pt idx="796">
                  <c:v>45723</c:v>
                </c:pt>
                <c:pt idx="797">
                  <c:v>45724</c:v>
                </c:pt>
                <c:pt idx="798">
                  <c:v>45725</c:v>
                </c:pt>
                <c:pt idx="799">
                  <c:v>45726</c:v>
                </c:pt>
                <c:pt idx="800">
                  <c:v>45727</c:v>
                </c:pt>
                <c:pt idx="801">
                  <c:v>45728</c:v>
                </c:pt>
                <c:pt idx="802">
                  <c:v>45729</c:v>
                </c:pt>
                <c:pt idx="803">
                  <c:v>45730</c:v>
                </c:pt>
                <c:pt idx="804">
                  <c:v>45731</c:v>
                </c:pt>
                <c:pt idx="805">
                  <c:v>45732</c:v>
                </c:pt>
                <c:pt idx="806">
                  <c:v>45733</c:v>
                </c:pt>
                <c:pt idx="807">
                  <c:v>45734</c:v>
                </c:pt>
                <c:pt idx="808">
                  <c:v>45735</c:v>
                </c:pt>
                <c:pt idx="809">
                  <c:v>45736</c:v>
                </c:pt>
                <c:pt idx="810">
                  <c:v>45737</c:v>
                </c:pt>
                <c:pt idx="811">
                  <c:v>45738</c:v>
                </c:pt>
                <c:pt idx="812">
                  <c:v>45739</c:v>
                </c:pt>
                <c:pt idx="813">
                  <c:v>45740</c:v>
                </c:pt>
                <c:pt idx="814">
                  <c:v>45741</c:v>
                </c:pt>
                <c:pt idx="815">
                  <c:v>45742</c:v>
                </c:pt>
                <c:pt idx="816">
                  <c:v>45743</c:v>
                </c:pt>
                <c:pt idx="817">
                  <c:v>45744</c:v>
                </c:pt>
                <c:pt idx="818">
                  <c:v>45745</c:v>
                </c:pt>
                <c:pt idx="819">
                  <c:v>45746</c:v>
                </c:pt>
                <c:pt idx="820">
                  <c:v>45747</c:v>
                </c:pt>
                <c:pt idx="821">
                  <c:v>45748</c:v>
                </c:pt>
                <c:pt idx="822">
                  <c:v>45749</c:v>
                </c:pt>
                <c:pt idx="823">
                  <c:v>45750</c:v>
                </c:pt>
                <c:pt idx="824">
                  <c:v>45751</c:v>
                </c:pt>
                <c:pt idx="825">
                  <c:v>45752</c:v>
                </c:pt>
                <c:pt idx="826">
                  <c:v>45753</c:v>
                </c:pt>
                <c:pt idx="827">
                  <c:v>45754</c:v>
                </c:pt>
                <c:pt idx="828">
                  <c:v>45755</c:v>
                </c:pt>
                <c:pt idx="829">
                  <c:v>45756</c:v>
                </c:pt>
                <c:pt idx="830">
                  <c:v>45757</c:v>
                </c:pt>
                <c:pt idx="831">
                  <c:v>45758</c:v>
                </c:pt>
                <c:pt idx="832">
                  <c:v>45759</c:v>
                </c:pt>
                <c:pt idx="833">
                  <c:v>45760</c:v>
                </c:pt>
                <c:pt idx="834">
                  <c:v>45761</c:v>
                </c:pt>
                <c:pt idx="835">
                  <c:v>45762</c:v>
                </c:pt>
                <c:pt idx="836">
                  <c:v>45763</c:v>
                </c:pt>
                <c:pt idx="837">
                  <c:v>45764</c:v>
                </c:pt>
                <c:pt idx="838">
                  <c:v>45765</c:v>
                </c:pt>
                <c:pt idx="839">
                  <c:v>45766</c:v>
                </c:pt>
                <c:pt idx="840">
                  <c:v>45767</c:v>
                </c:pt>
                <c:pt idx="841">
                  <c:v>45768</c:v>
                </c:pt>
                <c:pt idx="842">
                  <c:v>45769</c:v>
                </c:pt>
                <c:pt idx="843">
                  <c:v>45770</c:v>
                </c:pt>
                <c:pt idx="844">
                  <c:v>45771</c:v>
                </c:pt>
                <c:pt idx="845">
                  <c:v>45772</c:v>
                </c:pt>
                <c:pt idx="846">
                  <c:v>45773</c:v>
                </c:pt>
                <c:pt idx="847">
                  <c:v>45774</c:v>
                </c:pt>
                <c:pt idx="848">
                  <c:v>45775</c:v>
                </c:pt>
                <c:pt idx="849">
                  <c:v>45776</c:v>
                </c:pt>
                <c:pt idx="850">
                  <c:v>45777</c:v>
                </c:pt>
                <c:pt idx="851">
                  <c:v>45778</c:v>
                </c:pt>
                <c:pt idx="852">
                  <c:v>45779</c:v>
                </c:pt>
                <c:pt idx="853">
                  <c:v>45780</c:v>
                </c:pt>
                <c:pt idx="854">
                  <c:v>45781</c:v>
                </c:pt>
                <c:pt idx="855">
                  <c:v>45782</c:v>
                </c:pt>
                <c:pt idx="856">
                  <c:v>45783</c:v>
                </c:pt>
                <c:pt idx="857">
                  <c:v>45784</c:v>
                </c:pt>
                <c:pt idx="858">
                  <c:v>45785</c:v>
                </c:pt>
                <c:pt idx="859">
                  <c:v>45786</c:v>
                </c:pt>
                <c:pt idx="860">
                  <c:v>45787</c:v>
                </c:pt>
                <c:pt idx="861">
                  <c:v>45788</c:v>
                </c:pt>
                <c:pt idx="862">
                  <c:v>45789</c:v>
                </c:pt>
                <c:pt idx="863">
                  <c:v>45790</c:v>
                </c:pt>
                <c:pt idx="864">
                  <c:v>45791</c:v>
                </c:pt>
                <c:pt idx="865">
                  <c:v>45792</c:v>
                </c:pt>
                <c:pt idx="866">
                  <c:v>45793</c:v>
                </c:pt>
                <c:pt idx="867">
                  <c:v>45794</c:v>
                </c:pt>
                <c:pt idx="868">
                  <c:v>45795</c:v>
                </c:pt>
                <c:pt idx="869">
                  <c:v>45796</c:v>
                </c:pt>
                <c:pt idx="870">
                  <c:v>45797</c:v>
                </c:pt>
                <c:pt idx="871">
                  <c:v>45798</c:v>
                </c:pt>
                <c:pt idx="872">
                  <c:v>45799</c:v>
                </c:pt>
                <c:pt idx="873">
                  <c:v>45800</c:v>
                </c:pt>
                <c:pt idx="874">
                  <c:v>45801</c:v>
                </c:pt>
                <c:pt idx="875">
                  <c:v>45802</c:v>
                </c:pt>
                <c:pt idx="876">
                  <c:v>45803</c:v>
                </c:pt>
                <c:pt idx="877">
                  <c:v>45804</c:v>
                </c:pt>
                <c:pt idx="878">
                  <c:v>45805</c:v>
                </c:pt>
                <c:pt idx="879">
                  <c:v>45806</c:v>
                </c:pt>
                <c:pt idx="880">
                  <c:v>45807</c:v>
                </c:pt>
                <c:pt idx="881">
                  <c:v>45808</c:v>
                </c:pt>
                <c:pt idx="882">
                  <c:v>45809</c:v>
                </c:pt>
                <c:pt idx="883">
                  <c:v>45810</c:v>
                </c:pt>
                <c:pt idx="884">
                  <c:v>45811</c:v>
                </c:pt>
                <c:pt idx="885">
                  <c:v>45812</c:v>
                </c:pt>
                <c:pt idx="886">
                  <c:v>45813</c:v>
                </c:pt>
                <c:pt idx="887">
                  <c:v>45814</c:v>
                </c:pt>
                <c:pt idx="888">
                  <c:v>45815</c:v>
                </c:pt>
                <c:pt idx="889">
                  <c:v>45816</c:v>
                </c:pt>
                <c:pt idx="890">
                  <c:v>45817</c:v>
                </c:pt>
                <c:pt idx="891">
                  <c:v>45818</c:v>
                </c:pt>
                <c:pt idx="892">
                  <c:v>45819</c:v>
                </c:pt>
                <c:pt idx="893">
                  <c:v>45820</c:v>
                </c:pt>
                <c:pt idx="894">
                  <c:v>45821</c:v>
                </c:pt>
                <c:pt idx="895">
                  <c:v>45822</c:v>
                </c:pt>
                <c:pt idx="896">
                  <c:v>45823</c:v>
                </c:pt>
                <c:pt idx="897">
                  <c:v>45824</c:v>
                </c:pt>
                <c:pt idx="898">
                  <c:v>45825</c:v>
                </c:pt>
                <c:pt idx="899">
                  <c:v>45826</c:v>
                </c:pt>
                <c:pt idx="900">
                  <c:v>45827</c:v>
                </c:pt>
                <c:pt idx="901">
                  <c:v>45828</c:v>
                </c:pt>
                <c:pt idx="902">
                  <c:v>45829</c:v>
                </c:pt>
                <c:pt idx="903">
                  <c:v>45830</c:v>
                </c:pt>
                <c:pt idx="904">
                  <c:v>45831</c:v>
                </c:pt>
                <c:pt idx="905">
                  <c:v>45832</c:v>
                </c:pt>
                <c:pt idx="906">
                  <c:v>45833</c:v>
                </c:pt>
                <c:pt idx="907">
                  <c:v>45834</c:v>
                </c:pt>
                <c:pt idx="908">
                  <c:v>45835</c:v>
                </c:pt>
                <c:pt idx="909">
                  <c:v>45836</c:v>
                </c:pt>
                <c:pt idx="910">
                  <c:v>45837</c:v>
                </c:pt>
                <c:pt idx="911">
                  <c:v>45838</c:v>
                </c:pt>
                <c:pt idx="912">
                  <c:v>45839</c:v>
                </c:pt>
                <c:pt idx="913">
                  <c:v>45840</c:v>
                </c:pt>
                <c:pt idx="914">
                  <c:v>45841</c:v>
                </c:pt>
                <c:pt idx="915">
                  <c:v>45842</c:v>
                </c:pt>
                <c:pt idx="916">
                  <c:v>45843</c:v>
                </c:pt>
                <c:pt idx="917">
                  <c:v>45844</c:v>
                </c:pt>
                <c:pt idx="918">
                  <c:v>45845</c:v>
                </c:pt>
                <c:pt idx="919">
                  <c:v>45846</c:v>
                </c:pt>
                <c:pt idx="920">
                  <c:v>45847</c:v>
                </c:pt>
                <c:pt idx="921">
                  <c:v>45848</c:v>
                </c:pt>
                <c:pt idx="922">
                  <c:v>45849</c:v>
                </c:pt>
                <c:pt idx="923">
                  <c:v>45850</c:v>
                </c:pt>
                <c:pt idx="924">
                  <c:v>45851</c:v>
                </c:pt>
                <c:pt idx="925">
                  <c:v>45852</c:v>
                </c:pt>
                <c:pt idx="926">
                  <c:v>45853</c:v>
                </c:pt>
                <c:pt idx="927">
                  <c:v>45854</c:v>
                </c:pt>
                <c:pt idx="928">
                  <c:v>45855</c:v>
                </c:pt>
                <c:pt idx="929">
                  <c:v>45856</c:v>
                </c:pt>
                <c:pt idx="930">
                  <c:v>45857</c:v>
                </c:pt>
                <c:pt idx="931">
                  <c:v>45858</c:v>
                </c:pt>
                <c:pt idx="932">
                  <c:v>45859</c:v>
                </c:pt>
                <c:pt idx="933">
                  <c:v>45860</c:v>
                </c:pt>
                <c:pt idx="934">
                  <c:v>45861</c:v>
                </c:pt>
                <c:pt idx="935">
                  <c:v>45862</c:v>
                </c:pt>
                <c:pt idx="936">
                  <c:v>45863</c:v>
                </c:pt>
                <c:pt idx="937">
                  <c:v>45864</c:v>
                </c:pt>
                <c:pt idx="938">
                  <c:v>45865</c:v>
                </c:pt>
                <c:pt idx="939">
                  <c:v>45866</c:v>
                </c:pt>
                <c:pt idx="940">
                  <c:v>45867</c:v>
                </c:pt>
                <c:pt idx="941">
                  <c:v>45868</c:v>
                </c:pt>
                <c:pt idx="942">
                  <c:v>45869</c:v>
                </c:pt>
                <c:pt idx="943">
                  <c:v>45870</c:v>
                </c:pt>
                <c:pt idx="944">
                  <c:v>45871</c:v>
                </c:pt>
                <c:pt idx="945">
                  <c:v>45872</c:v>
                </c:pt>
                <c:pt idx="946">
                  <c:v>45873</c:v>
                </c:pt>
                <c:pt idx="947">
                  <c:v>45874</c:v>
                </c:pt>
                <c:pt idx="948">
                  <c:v>45875</c:v>
                </c:pt>
                <c:pt idx="949">
                  <c:v>45876</c:v>
                </c:pt>
                <c:pt idx="950">
                  <c:v>45877</c:v>
                </c:pt>
                <c:pt idx="951">
                  <c:v>45878</c:v>
                </c:pt>
                <c:pt idx="952">
                  <c:v>45879</c:v>
                </c:pt>
                <c:pt idx="953">
                  <c:v>45880</c:v>
                </c:pt>
                <c:pt idx="954">
                  <c:v>45881</c:v>
                </c:pt>
                <c:pt idx="955">
                  <c:v>45882</c:v>
                </c:pt>
                <c:pt idx="956">
                  <c:v>45883</c:v>
                </c:pt>
                <c:pt idx="957">
                  <c:v>45884</c:v>
                </c:pt>
                <c:pt idx="958">
                  <c:v>45885</c:v>
                </c:pt>
                <c:pt idx="959">
                  <c:v>45886</c:v>
                </c:pt>
                <c:pt idx="960">
                  <c:v>45887</c:v>
                </c:pt>
                <c:pt idx="961">
                  <c:v>45888</c:v>
                </c:pt>
                <c:pt idx="962">
                  <c:v>45889</c:v>
                </c:pt>
                <c:pt idx="963">
                  <c:v>45890</c:v>
                </c:pt>
                <c:pt idx="964">
                  <c:v>45891</c:v>
                </c:pt>
                <c:pt idx="965">
                  <c:v>45892</c:v>
                </c:pt>
                <c:pt idx="966">
                  <c:v>45893</c:v>
                </c:pt>
                <c:pt idx="967">
                  <c:v>45894</c:v>
                </c:pt>
                <c:pt idx="968">
                  <c:v>45895</c:v>
                </c:pt>
                <c:pt idx="969">
                  <c:v>45896</c:v>
                </c:pt>
                <c:pt idx="970">
                  <c:v>45897</c:v>
                </c:pt>
                <c:pt idx="971">
                  <c:v>45898</c:v>
                </c:pt>
                <c:pt idx="972">
                  <c:v>45899</c:v>
                </c:pt>
                <c:pt idx="973">
                  <c:v>45900</c:v>
                </c:pt>
                <c:pt idx="974">
                  <c:v>45901</c:v>
                </c:pt>
                <c:pt idx="975">
                  <c:v>45902</c:v>
                </c:pt>
                <c:pt idx="976">
                  <c:v>45903</c:v>
                </c:pt>
                <c:pt idx="977">
                  <c:v>45904</c:v>
                </c:pt>
                <c:pt idx="978">
                  <c:v>45905</c:v>
                </c:pt>
                <c:pt idx="979">
                  <c:v>45906</c:v>
                </c:pt>
                <c:pt idx="980">
                  <c:v>45907</c:v>
                </c:pt>
                <c:pt idx="981">
                  <c:v>45908</c:v>
                </c:pt>
                <c:pt idx="982">
                  <c:v>45909</c:v>
                </c:pt>
                <c:pt idx="983">
                  <c:v>45910</c:v>
                </c:pt>
                <c:pt idx="984">
                  <c:v>45911</c:v>
                </c:pt>
                <c:pt idx="985">
                  <c:v>45912</c:v>
                </c:pt>
                <c:pt idx="986">
                  <c:v>45913</c:v>
                </c:pt>
                <c:pt idx="987">
                  <c:v>45914</c:v>
                </c:pt>
                <c:pt idx="988">
                  <c:v>45915</c:v>
                </c:pt>
                <c:pt idx="989">
                  <c:v>45916</c:v>
                </c:pt>
                <c:pt idx="990">
                  <c:v>45917</c:v>
                </c:pt>
                <c:pt idx="991">
                  <c:v>45918</c:v>
                </c:pt>
                <c:pt idx="992">
                  <c:v>45919</c:v>
                </c:pt>
                <c:pt idx="993">
                  <c:v>45920</c:v>
                </c:pt>
                <c:pt idx="994">
                  <c:v>45921</c:v>
                </c:pt>
                <c:pt idx="995">
                  <c:v>45922</c:v>
                </c:pt>
                <c:pt idx="996">
                  <c:v>45923</c:v>
                </c:pt>
                <c:pt idx="997">
                  <c:v>45924</c:v>
                </c:pt>
                <c:pt idx="998">
                  <c:v>45925</c:v>
                </c:pt>
                <c:pt idx="999">
                  <c:v>45926</c:v>
                </c:pt>
                <c:pt idx="1000">
                  <c:v>45927</c:v>
                </c:pt>
                <c:pt idx="1001">
                  <c:v>45928</c:v>
                </c:pt>
                <c:pt idx="1002">
                  <c:v>45929</c:v>
                </c:pt>
                <c:pt idx="1003">
                  <c:v>45930</c:v>
                </c:pt>
                <c:pt idx="1004">
                  <c:v>45931</c:v>
                </c:pt>
                <c:pt idx="1005">
                  <c:v>45932</c:v>
                </c:pt>
                <c:pt idx="1006">
                  <c:v>45933</c:v>
                </c:pt>
                <c:pt idx="1007">
                  <c:v>45934</c:v>
                </c:pt>
                <c:pt idx="1008">
                  <c:v>45935</c:v>
                </c:pt>
                <c:pt idx="1009">
                  <c:v>45936</c:v>
                </c:pt>
                <c:pt idx="1010">
                  <c:v>45937</c:v>
                </c:pt>
                <c:pt idx="1011">
                  <c:v>45938</c:v>
                </c:pt>
                <c:pt idx="1012">
                  <c:v>45939</c:v>
                </c:pt>
                <c:pt idx="1013">
                  <c:v>45940</c:v>
                </c:pt>
                <c:pt idx="1014">
                  <c:v>45941</c:v>
                </c:pt>
                <c:pt idx="1015">
                  <c:v>45942</c:v>
                </c:pt>
                <c:pt idx="1016">
                  <c:v>45943</c:v>
                </c:pt>
                <c:pt idx="1017">
                  <c:v>45944</c:v>
                </c:pt>
                <c:pt idx="1018">
                  <c:v>45945</c:v>
                </c:pt>
                <c:pt idx="1019">
                  <c:v>45946</c:v>
                </c:pt>
                <c:pt idx="1020">
                  <c:v>45947</c:v>
                </c:pt>
                <c:pt idx="1021">
                  <c:v>45948</c:v>
                </c:pt>
                <c:pt idx="1022">
                  <c:v>45949</c:v>
                </c:pt>
                <c:pt idx="1023">
                  <c:v>45950</c:v>
                </c:pt>
                <c:pt idx="1024">
                  <c:v>45951</c:v>
                </c:pt>
                <c:pt idx="1025">
                  <c:v>45952</c:v>
                </c:pt>
                <c:pt idx="1026">
                  <c:v>45953</c:v>
                </c:pt>
                <c:pt idx="1027">
                  <c:v>45954</c:v>
                </c:pt>
                <c:pt idx="1028">
                  <c:v>45955</c:v>
                </c:pt>
                <c:pt idx="1029">
                  <c:v>45956</c:v>
                </c:pt>
                <c:pt idx="1030">
                  <c:v>45957</c:v>
                </c:pt>
                <c:pt idx="1031">
                  <c:v>45958</c:v>
                </c:pt>
                <c:pt idx="1032">
                  <c:v>45959</c:v>
                </c:pt>
                <c:pt idx="1033">
                  <c:v>45960</c:v>
                </c:pt>
                <c:pt idx="1034">
                  <c:v>45961</c:v>
                </c:pt>
                <c:pt idx="1035">
                  <c:v>45962</c:v>
                </c:pt>
                <c:pt idx="1036">
                  <c:v>45963</c:v>
                </c:pt>
                <c:pt idx="1037">
                  <c:v>45964</c:v>
                </c:pt>
                <c:pt idx="1038">
                  <c:v>45965</c:v>
                </c:pt>
                <c:pt idx="1039">
                  <c:v>45966</c:v>
                </c:pt>
                <c:pt idx="1040">
                  <c:v>45967</c:v>
                </c:pt>
                <c:pt idx="1041">
                  <c:v>45968</c:v>
                </c:pt>
                <c:pt idx="1042">
                  <c:v>45969</c:v>
                </c:pt>
                <c:pt idx="1043">
                  <c:v>45970</c:v>
                </c:pt>
                <c:pt idx="1044">
                  <c:v>45971</c:v>
                </c:pt>
                <c:pt idx="1045">
                  <c:v>45972</c:v>
                </c:pt>
                <c:pt idx="1046">
                  <c:v>45973</c:v>
                </c:pt>
                <c:pt idx="1047">
                  <c:v>45974</c:v>
                </c:pt>
                <c:pt idx="1048">
                  <c:v>45975</c:v>
                </c:pt>
                <c:pt idx="1049">
                  <c:v>45976</c:v>
                </c:pt>
                <c:pt idx="1050">
                  <c:v>45977</c:v>
                </c:pt>
                <c:pt idx="1051">
                  <c:v>45978</c:v>
                </c:pt>
                <c:pt idx="1052">
                  <c:v>45979</c:v>
                </c:pt>
                <c:pt idx="1053">
                  <c:v>45980</c:v>
                </c:pt>
                <c:pt idx="1054">
                  <c:v>45981</c:v>
                </c:pt>
                <c:pt idx="1055">
                  <c:v>45982</c:v>
                </c:pt>
                <c:pt idx="1056">
                  <c:v>45983</c:v>
                </c:pt>
                <c:pt idx="1057">
                  <c:v>45984</c:v>
                </c:pt>
                <c:pt idx="1058">
                  <c:v>45985</c:v>
                </c:pt>
                <c:pt idx="1059">
                  <c:v>45986</c:v>
                </c:pt>
                <c:pt idx="1060">
                  <c:v>45987</c:v>
                </c:pt>
                <c:pt idx="1061">
                  <c:v>45988</c:v>
                </c:pt>
                <c:pt idx="1062">
                  <c:v>45989</c:v>
                </c:pt>
                <c:pt idx="1063">
                  <c:v>45990</c:v>
                </c:pt>
                <c:pt idx="1064">
                  <c:v>45991</c:v>
                </c:pt>
                <c:pt idx="1065">
                  <c:v>45992</c:v>
                </c:pt>
                <c:pt idx="1066">
                  <c:v>45993</c:v>
                </c:pt>
                <c:pt idx="1067">
                  <c:v>45994</c:v>
                </c:pt>
                <c:pt idx="1068">
                  <c:v>45995</c:v>
                </c:pt>
                <c:pt idx="1069">
                  <c:v>45996</c:v>
                </c:pt>
                <c:pt idx="1070">
                  <c:v>45997</c:v>
                </c:pt>
                <c:pt idx="1071">
                  <c:v>45998</c:v>
                </c:pt>
                <c:pt idx="1072">
                  <c:v>45999</c:v>
                </c:pt>
                <c:pt idx="1073">
                  <c:v>46000</c:v>
                </c:pt>
                <c:pt idx="1074">
                  <c:v>46001</c:v>
                </c:pt>
                <c:pt idx="1075">
                  <c:v>46002</c:v>
                </c:pt>
                <c:pt idx="1076">
                  <c:v>46003</c:v>
                </c:pt>
                <c:pt idx="1077">
                  <c:v>46004</c:v>
                </c:pt>
                <c:pt idx="1078">
                  <c:v>46005</c:v>
                </c:pt>
                <c:pt idx="1079">
                  <c:v>46006</c:v>
                </c:pt>
                <c:pt idx="1080">
                  <c:v>46007</c:v>
                </c:pt>
                <c:pt idx="1081">
                  <c:v>46008</c:v>
                </c:pt>
                <c:pt idx="1082">
                  <c:v>46009</c:v>
                </c:pt>
                <c:pt idx="1083">
                  <c:v>46010</c:v>
                </c:pt>
                <c:pt idx="1084">
                  <c:v>46011</c:v>
                </c:pt>
                <c:pt idx="1085">
                  <c:v>46012</c:v>
                </c:pt>
                <c:pt idx="1086">
                  <c:v>46013</c:v>
                </c:pt>
                <c:pt idx="1087">
                  <c:v>46014</c:v>
                </c:pt>
                <c:pt idx="1088">
                  <c:v>46015</c:v>
                </c:pt>
                <c:pt idx="1089">
                  <c:v>46016</c:v>
                </c:pt>
                <c:pt idx="1090">
                  <c:v>46017</c:v>
                </c:pt>
                <c:pt idx="1091">
                  <c:v>46018</c:v>
                </c:pt>
                <c:pt idx="1092">
                  <c:v>46019</c:v>
                </c:pt>
                <c:pt idx="1093">
                  <c:v>46020</c:v>
                </c:pt>
                <c:pt idx="1094">
                  <c:v>46021</c:v>
                </c:pt>
                <c:pt idx="1095">
                  <c:v>46022</c:v>
                </c:pt>
                <c:pt idx="1096">
                  <c:v>46023</c:v>
                </c:pt>
                <c:pt idx="1097">
                  <c:v>46024</c:v>
                </c:pt>
                <c:pt idx="1098">
                  <c:v>46025</c:v>
                </c:pt>
                <c:pt idx="1099">
                  <c:v>46026</c:v>
                </c:pt>
                <c:pt idx="1100">
                  <c:v>46027</c:v>
                </c:pt>
                <c:pt idx="1101">
                  <c:v>46028</c:v>
                </c:pt>
                <c:pt idx="1102">
                  <c:v>46029</c:v>
                </c:pt>
                <c:pt idx="1103">
                  <c:v>46030</c:v>
                </c:pt>
                <c:pt idx="1104">
                  <c:v>46031</c:v>
                </c:pt>
                <c:pt idx="1105">
                  <c:v>46032</c:v>
                </c:pt>
                <c:pt idx="1106">
                  <c:v>46033</c:v>
                </c:pt>
                <c:pt idx="1107">
                  <c:v>46034</c:v>
                </c:pt>
                <c:pt idx="1108">
                  <c:v>46035</c:v>
                </c:pt>
                <c:pt idx="1109">
                  <c:v>46036</c:v>
                </c:pt>
                <c:pt idx="1110">
                  <c:v>46037</c:v>
                </c:pt>
                <c:pt idx="1111">
                  <c:v>46038</c:v>
                </c:pt>
                <c:pt idx="1112">
                  <c:v>46039</c:v>
                </c:pt>
                <c:pt idx="1113">
                  <c:v>46040</c:v>
                </c:pt>
                <c:pt idx="1114">
                  <c:v>46041</c:v>
                </c:pt>
                <c:pt idx="1115">
                  <c:v>46042</c:v>
                </c:pt>
                <c:pt idx="1116">
                  <c:v>46043</c:v>
                </c:pt>
                <c:pt idx="1117">
                  <c:v>46044</c:v>
                </c:pt>
                <c:pt idx="1118">
                  <c:v>46045</c:v>
                </c:pt>
                <c:pt idx="1119">
                  <c:v>46046</c:v>
                </c:pt>
                <c:pt idx="1120">
                  <c:v>46047</c:v>
                </c:pt>
                <c:pt idx="1121">
                  <c:v>46048</c:v>
                </c:pt>
                <c:pt idx="1122">
                  <c:v>46049</c:v>
                </c:pt>
                <c:pt idx="1123">
                  <c:v>46050</c:v>
                </c:pt>
                <c:pt idx="1124">
                  <c:v>46051</c:v>
                </c:pt>
                <c:pt idx="1125">
                  <c:v>46052</c:v>
                </c:pt>
                <c:pt idx="1126">
                  <c:v>46053</c:v>
                </c:pt>
                <c:pt idx="1127">
                  <c:v>46054</c:v>
                </c:pt>
                <c:pt idx="1128">
                  <c:v>46055</c:v>
                </c:pt>
                <c:pt idx="1129">
                  <c:v>46056</c:v>
                </c:pt>
                <c:pt idx="1130">
                  <c:v>46057</c:v>
                </c:pt>
                <c:pt idx="1131">
                  <c:v>46058</c:v>
                </c:pt>
                <c:pt idx="1132">
                  <c:v>46059</c:v>
                </c:pt>
                <c:pt idx="1133">
                  <c:v>46060</c:v>
                </c:pt>
                <c:pt idx="1134">
                  <c:v>46061</c:v>
                </c:pt>
                <c:pt idx="1135">
                  <c:v>46062</c:v>
                </c:pt>
                <c:pt idx="1136">
                  <c:v>46063</c:v>
                </c:pt>
                <c:pt idx="1137">
                  <c:v>46064</c:v>
                </c:pt>
                <c:pt idx="1138">
                  <c:v>46065</c:v>
                </c:pt>
                <c:pt idx="1139">
                  <c:v>46066</c:v>
                </c:pt>
                <c:pt idx="1140">
                  <c:v>46067</c:v>
                </c:pt>
                <c:pt idx="1141">
                  <c:v>46068</c:v>
                </c:pt>
                <c:pt idx="1142">
                  <c:v>46069</c:v>
                </c:pt>
                <c:pt idx="1143">
                  <c:v>46070</c:v>
                </c:pt>
                <c:pt idx="1144">
                  <c:v>46071</c:v>
                </c:pt>
                <c:pt idx="1145">
                  <c:v>46072</c:v>
                </c:pt>
                <c:pt idx="1146">
                  <c:v>46073</c:v>
                </c:pt>
                <c:pt idx="1147">
                  <c:v>46074</c:v>
                </c:pt>
                <c:pt idx="1148">
                  <c:v>46075</c:v>
                </c:pt>
                <c:pt idx="1149">
                  <c:v>46076</c:v>
                </c:pt>
                <c:pt idx="1150">
                  <c:v>46077</c:v>
                </c:pt>
                <c:pt idx="1151">
                  <c:v>46078</c:v>
                </c:pt>
                <c:pt idx="1152">
                  <c:v>46079</c:v>
                </c:pt>
                <c:pt idx="1153">
                  <c:v>46080</c:v>
                </c:pt>
                <c:pt idx="1154">
                  <c:v>46081</c:v>
                </c:pt>
                <c:pt idx="1155">
                  <c:v>46082</c:v>
                </c:pt>
                <c:pt idx="1156">
                  <c:v>46083</c:v>
                </c:pt>
                <c:pt idx="1157">
                  <c:v>46084</c:v>
                </c:pt>
                <c:pt idx="1158">
                  <c:v>46085</c:v>
                </c:pt>
                <c:pt idx="1159">
                  <c:v>46086</c:v>
                </c:pt>
                <c:pt idx="1160">
                  <c:v>46087</c:v>
                </c:pt>
                <c:pt idx="1161">
                  <c:v>46088</c:v>
                </c:pt>
                <c:pt idx="1162">
                  <c:v>46089</c:v>
                </c:pt>
                <c:pt idx="1163">
                  <c:v>46090</c:v>
                </c:pt>
                <c:pt idx="1164">
                  <c:v>46091</c:v>
                </c:pt>
                <c:pt idx="1165">
                  <c:v>46092</c:v>
                </c:pt>
                <c:pt idx="1166">
                  <c:v>46093</c:v>
                </c:pt>
                <c:pt idx="1167">
                  <c:v>46094</c:v>
                </c:pt>
                <c:pt idx="1168">
                  <c:v>46095</c:v>
                </c:pt>
                <c:pt idx="1169">
                  <c:v>46096</c:v>
                </c:pt>
                <c:pt idx="1170">
                  <c:v>46097</c:v>
                </c:pt>
                <c:pt idx="1171">
                  <c:v>46098</c:v>
                </c:pt>
                <c:pt idx="1172">
                  <c:v>46099</c:v>
                </c:pt>
                <c:pt idx="1173">
                  <c:v>46100</c:v>
                </c:pt>
                <c:pt idx="1174">
                  <c:v>46101</c:v>
                </c:pt>
                <c:pt idx="1175">
                  <c:v>46102</c:v>
                </c:pt>
                <c:pt idx="1176">
                  <c:v>46103</c:v>
                </c:pt>
                <c:pt idx="1177">
                  <c:v>46104</c:v>
                </c:pt>
                <c:pt idx="1178">
                  <c:v>46105</c:v>
                </c:pt>
                <c:pt idx="1179">
                  <c:v>46106</c:v>
                </c:pt>
                <c:pt idx="1180">
                  <c:v>46107</c:v>
                </c:pt>
                <c:pt idx="1181">
                  <c:v>46108</c:v>
                </c:pt>
                <c:pt idx="1182">
                  <c:v>46109</c:v>
                </c:pt>
                <c:pt idx="1183">
                  <c:v>46110</c:v>
                </c:pt>
                <c:pt idx="1184">
                  <c:v>46111</c:v>
                </c:pt>
                <c:pt idx="1185">
                  <c:v>46112</c:v>
                </c:pt>
              </c:numCache>
            </c:numRef>
          </c:cat>
          <c:val>
            <c:numRef>
              <c:f>'store forecast'!$D$2:$D$1187</c:f>
              <c:numCache>
                <c:formatCode>General</c:formatCode>
                <c:ptCount val="1186"/>
                <c:pt idx="730" formatCode="&quot;$&quot;#,##0.00">
                  <c:v>1213.148571428572</c:v>
                </c:pt>
                <c:pt idx="731" formatCode="&quot;$&quot;#,##0.00">
                  <c:v>-402.25768121638589</c:v>
                </c:pt>
                <c:pt idx="732" formatCode="&quot;$&quot;#,##0.00">
                  <c:v>-402.25339931676695</c:v>
                </c:pt>
                <c:pt idx="733" formatCode="&quot;$&quot;#,##0.00">
                  <c:v>-402.25477128598527</c:v>
                </c:pt>
                <c:pt idx="734" formatCode="&quot;$&quot;#,##0.00">
                  <c:v>-402.26341236655117</c:v>
                </c:pt>
                <c:pt idx="735" formatCode="&quot;$&quot;#,##0.00">
                  <c:v>-402.28093763507172</c:v>
                </c:pt>
                <c:pt idx="736" formatCode="&quot;$&quot;#,##0.00">
                  <c:v>-402.30896192140131</c:v>
                </c:pt>
                <c:pt idx="737" formatCode="&quot;$&quot;#,##0.00">
                  <c:v>-402.34909971191132</c:v>
                </c:pt>
                <c:pt idx="738" formatCode="&quot;$&quot;#,##0.00">
                  <c:v>-402.40296503643481</c:v>
                </c:pt>
                <c:pt idx="739" formatCode="&quot;$&quot;#,##0.00">
                  <c:v>-402.47217133939034</c:v>
                </c:pt>
                <c:pt idx="740" formatCode="&quot;$&quot;#,##0.00">
                  <c:v>-402.55833133465603</c:v>
                </c:pt>
                <c:pt idx="741" formatCode="&quot;$&quot;#,##0.00">
                  <c:v>-402.66305684472172</c:v>
                </c:pt>
                <c:pt idx="742" formatCode="&quot;$&quot;#,##0.00">
                  <c:v>-402.78795862371976</c:v>
                </c:pt>
                <c:pt idx="743" formatCode="&quot;$&quot;#,##0.00">
                  <c:v>-402.93464616487609</c:v>
                </c:pt>
                <c:pt idx="744" formatCode="&quot;$&quot;#,##0.00">
                  <c:v>-403.10472749202199</c:v>
                </c:pt>
                <c:pt idx="745" formatCode="&quot;$&quot;#,##0.00">
                  <c:v>-403.29980893574043</c:v>
                </c:pt>
                <c:pt idx="746" formatCode="&quot;$&quot;#,##0.00">
                  <c:v>-403.52149489381509</c:v>
                </c:pt>
                <c:pt idx="747" formatCode="&quot;$&quot;#,##0.00">
                  <c:v>-403.77138757659668</c:v>
                </c:pt>
                <c:pt idx="748" formatCode="&quot;$&quot;#,##0.00">
                  <c:v>-404.0510867369926</c:v>
                </c:pt>
                <c:pt idx="749" formatCode="&quot;$&quot;#,##0.00">
                  <c:v>-404.36218938574098</c:v>
                </c:pt>
                <c:pt idx="750" formatCode="&quot;$&quot;#,##0.00">
                  <c:v>-404.70628949171123</c:v>
                </c:pt>
                <c:pt idx="751" formatCode="&quot;$&quot;#,##0.00">
                  <c:v>-405.08497766793676</c:v>
                </c:pt>
                <c:pt idx="752" formatCode="&quot;$&quot;#,##0.00">
                  <c:v>-405.49984084318089</c:v>
                </c:pt>
                <c:pt idx="753" formatCode="&quot;$&quot;#,##0.00">
                  <c:v>-405.95246191978163</c:v>
                </c:pt>
                <c:pt idx="754" formatCode="&quot;$&quot;#,##0.00">
                  <c:v>-406.4444194176267</c:v>
                </c:pt>
                <c:pt idx="755" formatCode="&quot;$&quot;#,##0.00">
                  <c:v>-406.97728710506294</c:v>
                </c:pt>
                <c:pt idx="756" formatCode="&quot;$&quot;#,##0.00">
                  <c:v>-407.55263361663901</c:v>
                </c:pt>
                <c:pt idx="757" formatCode="&quot;$&quot;#,##0.00">
                  <c:v>-408.17202205854801</c:v>
                </c:pt>
                <c:pt idx="758" formatCode="&quot;$&quot;#,##0.00">
                  <c:v>-408.83700960171927</c:v>
                </c:pt>
                <c:pt idx="759" formatCode="&quot;$&quot;#,##0.00">
                  <c:v>-409.549147063482</c:v>
                </c:pt>
                <c:pt idx="760" formatCode="&quot;$&quot;#,##0.00">
                  <c:v>-410.30997847781759</c:v>
                </c:pt>
                <c:pt idx="761" formatCode="&quot;$&quot;#,##0.00">
                  <c:v>-411.12104065516587</c:v>
                </c:pt>
                <c:pt idx="762" formatCode="&quot;$&quot;#,##0.00">
                  <c:v>-411.98386273187066</c:v>
                </c:pt>
                <c:pt idx="763" formatCode="&quot;$&quot;#,##0.00">
                  <c:v>-412.89996571029337</c:v>
                </c:pt>
                <c:pt idx="764" formatCode="&quot;$&quot;#,##0.00">
                  <c:v>-413.87086198972042</c:v>
                </c:pt>
                <c:pt idx="765" formatCode="&quot;$&quot;#,##0.00">
                  <c:v>-414.89805488916181</c:v>
                </c:pt>
                <c:pt idx="766" formatCode="&quot;$&quot;#,##0.00">
                  <c:v>-415.98303816222801</c:v>
                </c:pt>
                <c:pt idx="767" formatCode="&quot;$&quot;#,##0.00">
                  <c:v>-417.12729550522408</c:v>
                </c:pt>
                <c:pt idx="768" formatCode="&quot;$&quot;#,##0.00">
                  <c:v>-418.33230005871087</c:v>
                </c:pt>
                <c:pt idx="769" formatCode="&quot;$&quot;#,##0.00">
                  <c:v>-419.59951390372589</c:v>
                </c:pt>
                <c:pt idx="770" formatCode="&quot;$&quot;#,##0.00">
                  <c:v>-420.93038755295561</c:v>
                </c:pt>
                <c:pt idx="771" formatCode="&quot;$&quot;#,##0.00">
                  <c:v>-422.32635943810828</c:v>
                </c:pt>
                <c:pt idx="772" formatCode="&quot;$&quot;#,##0.00">
                  <c:v>-423.78885539382009</c:v>
                </c:pt>
                <c:pt idx="773" formatCode="&quot;$&quot;#,##0.00">
                  <c:v>-425.31928813938566</c:v>
                </c:pt>
                <c:pt idx="774" formatCode="&quot;$&quot;#,##0.00">
                  <c:v>-426.91905675868998</c:v>
                </c:pt>
                <c:pt idx="775" formatCode="&quot;$&quot;#,##0.00">
                  <c:v>-428.5895461796656</c:v>
                </c:pt>
                <c:pt idx="776" formatCode="&quot;$&quot;#,##0.00">
                  <c:v>-430.33212665368501</c:v>
                </c:pt>
                <c:pt idx="777" formatCode="&quot;$&quot;#,##0.00">
                  <c:v>-432.14815323623952</c:v>
                </c:pt>
                <c:pt idx="778" formatCode="&quot;$&quot;#,##0.00">
                  <c:v>-434.038965269345</c:v>
                </c:pt>
                <c:pt idx="779" formatCode="&quot;$&quot;#,##0.00">
                  <c:v>-436.00588586704157</c:v>
                </c:pt>
                <c:pt idx="780" formatCode="&quot;$&quot;#,##0.00">
                  <c:v>-438.05022140444339</c:v>
                </c:pt>
                <c:pt idx="781" formatCode="&quot;$&quot;#,##0.00">
                  <c:v>-440.17326101172239</c:v>
                </c:pt>
                <c:pt idx="782" formatCode="&quot;$&quot;#,##0.00">
                  <c:v>-442.37627607347895</c:v>
                </c:pt>
                <c:pt idx="783" formatCode="&quot;$&quot;#,##0.00">
                  <c:v>-444.66051973489357</c:v>
                </c:pt>
                <c:pt idx="784" formatCode="&quot;$&quot;#,##0.00">
                  <c:v>-447.02722641510741</c:v>
                </c:pt>
                <c:pt idx="785" formatCode="&quot;$&quot;#,##0.00">
                  <c:v>-449.47761132921255</c:v>
                </c:pt>
                <c:pt idx="786" formatCode="&quot;$&quot;#,##0.00">
                  <c:v>-452.01287001928836</c:v>
                </c:pt>
                <c:pt idx="787" formatCode="&quot;$&quot;#,##0.00">
                  <c:v>-454.63417789584469</c:v>
                </c:pt>
                <c:pt idx="788" formatCode="&quot;$&quot;#,##0.00">
                  <c:v>-457.34268979008493</c:v>
                </c:pt>
                <c:pt idx="789" formatCode="&quot;$&quot;#,##0.00">
                  <c:v>-460.13953951831263</c:v>
                </c:pt>
                <c:pt idx="790" formatCode="&quot;$&quot;#,##0.00">
                  <c:v>-463.02583945886681</c:v>
                </c:pt>
                <c:pt idx="791" formatCode="&quot;$&quot;#,##0.00">
                  <c:v>-466.00268014286439</c:v>
                </c:pt>
                <c:pt idx="792" formatCode="&quot;$&quot;#,##0.00">
                  <c:v>-469.07112985908611</c:v>
                </c:pt>
                <c:pt idx="793" formatCode="&quot;$&quot;#,##0.00">
                  <c:v>-472.23223427423181</c:v>
                </c:pt>
                <c:pt idx="794" formatCode="&quot;$&quot;#,##0.00">
                  <c:v>-475.48701606883242</c:v>
                </c:pt>
                <c:pt idx="795" formatCode="&quot;$&quot;#,##0.00">
                  <c:v>-478.83647458997189</c:v>
                </c:pt>
                <c:pt idx="796" formatCode="&quot;$&quot;#,##0.00">
                  <c:v>-482.28158552104492</c:v>
                </c:pt>
                <c:pt idx="797" formatCode="&quot;$&quot;#,##0.00">
                  <c:v>-485.8233005696361</c:v>
                </c:pt>
                <c:pt idx="798" formatCode="&quot;$&quot;#,##0.00">
                  <c:v>-489.462547173659</c:v>
                </c:pt>
                <c:pt idx="799" formatCode="&quot;$&quot;#,##0.00">
                  <c:v>-493.20022822677424</c:v>
                </c:pt>
                <c:pt idx="800" formatCode="&quot;$&quot;#,##0.00">
                  <c:v>-497.03722182313641</c:v>
                </c:pt>
                <c:pt idx="801" formatCode="&quot;$&quot;#,##0.00">
                  <c:v>-500.97438102239948</c:v>
                </c:pt>
                <c:pt idx="802" formatCode="&quot;$&quot;#,##0.00">
                  <c:v>-505.0125336349447</c:v>
                </c:pt>
                <c:pt idx="803" formatCode="&quot;$&quot;#,##0.00">
                  <c:v>-509.1524820281677</c:v>
                </c:pt>
                <c:pt idx="804" formatCode="&quot;$&quot;#,##0.00">
                  <c:v>-513.39500295369248</c:v>
                </c:pt>
                <c:pt idx="805" formatCode="&quot;$&quot;#,##0.00">
                  <c:v>-517.74084739625391</c:v>
                </c:pt>
                <c:pt idx="806" formatCode="&quot;$&quot;#,##0.00">
                  <c:v>-522.19074044401395</c:v>
                </c:pt>
                <c:pt idx="807" formatCode="&quot;$&quot;#,##0.00">
                  <c:v>-526.74538118096189</c:v>
                </c:pt>
                <c:pt idx="808" formatCode="&quot;$&quot;#,##0.00">
                  <c:v>-531.4054426010548</c:v>
                </c:pt>
                <c:pt idx="809" formatCode="&quot;$&quot;#,##0.00">
                  <c:v>-536.17157154464962</c:v>
                </c:pt>
                <c:pt idx="810" formatCode="&quot;$&quot;#,##0.00">
                  <c:v>-541.04438865678662</c:v>
                </c:pt>
                <c:pt idx="811" formatCode="&quot;$&quot;#,##0.00">
                  <c:v>-546.02448836777216</c:v>
                </c:pt>
                <c:pt idx="812" formatCode="&quot;$&quot;#,##0.00">
                  <c:v>-551.11243889551633</c:v>
                </c:pt>
                <c:pt idx="813" formatCode="&quot;$&quot;#,##0.00">
                  <c:v>-556.30878226998425</c:v>
                </c:pt>
                <c:pt idx="814" formatCode="&quot;$&quot;#,##0.00">
                  <c:v>-561.6140343791119</c:v>
                </c:pt>
                <c:pt idx="815" formatCode="&quot;$&quot;#,##0.00">
                  <c:v>-567.02868503644936</c:v>
                </c:pt>
                <c:pt idx="816" formatCode="&quot;$&quot;#,##0.00">
                  <c:v>-572.55319806980037</c:v>
                </c:pt>
                <c:pt idx="817" formatCode="&quot;$&quot;#,##0.00">
                  <c:v>-578.18801143101564</c:v>
                </c:pt>
                <c:pt idx="818" formatCode="&quot;$&quot;#,##0.00">
                  <c:v>-583.93353732613264</c:v>
                </c:pt>
                <c:pt idx="819" formatCode="&quot;$&quot;#,##0.00">
                  <c:v>-589.79016236592997</c:v>
                </c:pt>
                <c:pt idx="820" formatCode="&quot;$&quot;#,##0.00">
                  <c:v>-595.75824773600812</c:v>
                </c:pt>
                <c:pt idx="821" formatCode="&quot;$&quot;#,##0.00">
                  <c:v>-601.83812938639335</c:v>
                </c:pt>
                <c:pt idx="822" formatCode="&quot;$&quot;#,##0.00">
                  <c:v>-608.03011823969427</c:v>
                </c:pt>
                <c:pt idx="823" formatCode="&quot;$&quot;#,##0.00">
                  <c:v>-614.33450041774699</c:v>
                </c:pt>
                <c:pt idx="824" formatCode="&quot;$&quot;#,##0.00">
                  <c:v>-620.7515374857112</c:v>
                </c:pt>
                <c:pt idx="825" formatCode="&quot;$&quot;#,##0.00">
                  <c:v>-627.28146671349032</c:v>
                </c:pt>
                <c:pt idx="826" formatCode="&quot;$&quot;#,##0.00">
                  <c:v>-633.924501353388</c:v>
                </c:pt>
                <c:pt idx="827" formatCode="&quot;$&quot;#,##0.00">
                  <c:v>-640.68083093381892</c:v>
                </c:pt>
                <c:pt idx="828" formatCode="&quot;$&quot;#,##0.00">
                  <c:v>-647.55062156794315</c:v>
                </c:pt>
                <c:pt idx="829" formatCode="&quot;$&quot;#,##0.00">
                  <c:v>-654.53401627700282</c:v>
                </c:pt>
                <c:pt idx="830" formatCode="&quot;$&quot;#,##0.00">
                  <c:v>-661.6311353271883</c:v>
                </c:pt>
                <c:pt idx="831" formatCode="&quot;$&quot;#,##0.00">
                  <c:v>-668.84207657978482</c:v>
                </c:pt>
                <c:pt idx="832" formatCode="&quot;$&quot;#,##0.00">
                  <c:v>-676.16691585340664</c:v>
                </c:pt>
                <c:pt idx="833" formatCode="&quot;$&quot;#,##0.00">
                  <c:v>-683.60570729804135</c:v>
                </c:pt>
                <c:pt idx="834" formatCode="&quot;$&quot;#,##0.00">
                  <c:v>-691.1584837796936</c:v>
                </c:pt>
                <c:pt idx="835" formatCode="&quot;$&quot;#,##0.00">
                  <c:v>-698.82525727534517</c:v>
                </c:pt>
                <c:pt idx="836" formatCode="&quot;$&quot;#,##0.00">
                  <c:v>-706.60601927701168</c:v>
                </c:pt>
                <c:pt idx="837" formatCode="&quot;$&quot;#,##0.00">
                  <c:v>-714.50074120460886</c:v>
                </c:pt>
                <c:pt idx="838" formatCode="&quot;$&quot;#,##0.00">
                  <c:v>-722.50937482640984</c:v>
                </c:pt>
                <c:pt idx="839" formatCode="&quot;$&quot;#,##0.00">
                  <c:v>-730.63185268681605</c:v>
                </c:pt>
                <c:pt idx="840" formatCode="&quot;$&quot;#,##0.00">
                  <c:v>-738.86808854023093</c:v>
                </c:pt>
                <c:pt idx="841" formatCode="&quot;$&quot;#,##0.00">
                  <c:v>-747.21797779076996</c:v>
                </c:pt>
                <c:pt idx="842" formatCode="&quot;$&quot;#,##0.00">
                  <c:v>-755.68139793662135</c:v>
                </c:pt>
                <c:pt idx="843" formatCode="&quot;$&quot;#,##0.00">
                  <c:v>-764.25820901880206</c:v>
                </c:pt>
                <c:pt idx="844" formatCode="&quot;$&quot;#,##0.00">
                  <c:v>-772.94825407315739</c:v>
                </c:pt>
                <c:pt idx="845" formatCode="&quot;$&quot;#,##0.00">
                  <c:v>-781.7513595853718</c:v>
                </c:pt>
                <c:pt idx="846" formatCode="&quot;$&quot;#,##0.00">
                  <c:v>-790.66733594786342</c:v>
                </c:pt>
                <c:pt idx="847" formatCode="&quot;$&quot;#,##0.00">
                  <c:v>-799.69597791837668</c:v>
                </c:pt>
                <c:pt idx="848" formatCode="&quot;$&quot;#,##0.00">
                  <c:v>-808.83706507916531</c:v>
                </c:pt>
                <c:pt idx="849" formatCode="&quot;$&quot;#,##0.00">
                  <c:v>-818.09036229662934</c:v>
                </c:pt>
                <c:pt idx="850" formatCode="&quot;$&quot;#,##0.00">
                  <c:v>-827.45562018033024</c:v>
                </c:pt>
                <c:pt idx="851" formatCode="&quot;$&quot;#,##0.00">
                  <c:v>-836.93257554128991</c:v>
                </c:pt>
                <c:pt idx="852" formatCode="&quot;$&quot;#,##0.00">
                  <c:v>-846.52095184854488</c:v>
                </c:pt>
                <c:pt idx="853" formatCode="&quot;$&quot;#,##0.00">
                  <c:v>-856.22045968389898</c:v>
                </c:pt>
                <c:pt idx="854" formatCode="&quot;$&quot;#,##0.00">
                  <c:v>-866.03079719389439</c:v>
                </c:pt>
                <c:pt idx="855" formatCode="&quot;$&quot;#,##0.00">
                  <c:v>-875.95165053898381</c:v>
                </c:pt>
                <c:pt idx="856" formatCode="&quot;$&quot;#,##0.00">
                  <c:v>-885.98269433898463</c:v>
                </c:pt>
                <c:pt idx="857" formatCode="&quot;$&quot;#,##0.00">
                  <c:v>-896.12359211482362</c:v>
                </c:pt>
                <c:pt idx="858" formatCode="&quot;$&quot;#,##0.00">
                  <c:v>-906.37399672571951</c:v>
                </c:pt>
                <c:pt idx="859" formatCode="&quot;$&quot;#,##0.00">
                  <c:v>-916.73355080184615</c:v>
                </c:pt>
                <c:pt idx="860" formatCode="&quot;$&quot;#,##0.00">
                  <c:v>-927.20188717167503</c:v>
                </c:pt>
                <c:pt idx="861" formatCode="&quot;$&quot;#,##0.00">
                  <c:v>-937.77862928409627</c:v>
                </c:pt>
                <c:pt idx="862" formatCode="&quot;$&quot;#,##0.00">
                  <c:v>-948.46339162453933</c:v>
                </c:pt>
                <c:pt idx="863" formatCode="&quot;$&quot;#,##0.00">
                  <c:v>-959.25578012526717</c:v>
                </c:pt>
                <c:pt idx="864" formatCode="&quot;$&quot;#,##0.00">
                  <c:v>-970.15539256909256</c:v>
                </c:pt>
                <c:pt idx="865" formatCode="&quot;$&quot;#,##0.00">
                  <c:v>-981.16181898673676</c:v>
                </c:pt>
                <c:pt idx="866" formatCode="&quot;$&quot;#,##0.00">
                  <c:v>-992.27464204713601</c:v>
                </c:pt>
                <c:pt idx="867" formatCode="&quot;$&quot;#,##0.00">
                  <c:v>-1003.493437440939</c:v>
                </c:pt>
                <c:pt idx="868" formatCode="&quot;$&quot;#,##0.00">
                  <c:v>-1014.8177742565642</c:v>
                </c:pt>
                <c:pt idx="869" formatCode="&quot;$&quot;#,##0.00">
                  <c:v>-1026.2472153490855</c:v>
                </c:pt>
                <c:pt idx="870" formatCode="&quot;$&quot;#,##0.00">
                  <c:v>-1037.7813177013581</c:v>
                </c:pt>
                <c:pt idx="871" formatCode="&quot;$&quot;#,##0.00">
                  <c:v>-1049.4196327777015</c:v>
                </c:pt>
                <c:pt idx="872" formatCode="&quot;$&quot;#,##0.00">
                  <c:v>-1061.1617068695787</c:v>
                </c:pt>
                <c:pt idx="873" formatCode="&quot;$&quot;#,##0.00">
                  <c:v>-1073.0070814336275</c:v>
                </c:pt>
                <c:pt idx="874" formatCode="&quot;$&quot;#,##0.00">
                  <c:v>-1084.9552934215153</c:v>
                </c:pt>
                <c:pt idx="875" formatCode="&quot;$&quot;#,##0.00">
                  <c:v>-1097.0058756020185</c:v>
                </c:pt>
                <c:pt idx="876" formatCode="&quot;$&quot;#,##0.00">
                  <c:v>-1109.1583568748149</c:v>
                </c:pt>
                <c:pt idx="877" formatCode="&quot;$&quot;#,##0.00">
                  <c:v>-1121.4122625764262</c:v>
                </c:pt>
                <c:pt idx="878" formatCode="&quot;$&quot;#,##0.00">
                  <c:v>-1133.7671147778335</c:v>
                </c:pt>
                <c:pt idx="879" formatCode="&quot;$&quot;#,##0.00">
                  <c:v>-1146.2224325742254</c:v>
                </c:pt>
                <c:pt idx="880" formatCode="&quot;$&quot;#,##0.00">
                  <c:v>-1158.7777323664304</c:v>
                </c:pt>
                <c:pt idx="881" formatCode="&quot;$&quot;#,##0.00">
                  <c:v>-1171.4325281345166</c:v>
                </c:pt>
                <c:pt idx="882" formatCode="&quot;$&quot;#,##0.00">
                  <c:v>-1184.1863317031311</c:v>
                </c:pt>
                <c:pt idx="883" formatCode="&quot;$&quot;#,##0.00">
                  <c:v>-1197.0386529990949</c:v>
                </c:pt>
                <c:pt idx="884" formatCode="&quot;$&quot;#,##0.00">
                  <c:v>-1209.9890003008359</c:v>
                </c:pt>
                <c:pt idx="885" formatCode="&quot;$&quot;#,##0.00">
                  <c:v>-1223.0368804801983</c:v>
                </c:pt>
                <c:pt idx="886" formatCode="&quot;$&quot;#,##0.00">
                  <c:v>-1236.1817992362342</c:v>
                </c:pt>
                <c:pt idx="887" formatCode="&quot;$&quot;#,##0.00">
                  <c:v>-1249.4232613215249</c:v>
                </c:pt>
                <c:pt idx="888" formatCode="&quot;$&quot;#,##0.00">
                  <c:v>-1262.7607707606583</c:v>
                </c:pt>
                <c:pt idx="889" formatCode="&quot;$&quot;#,##0.00">
                  <c:v>-1276.1938310614241</c:v>
                </c:pt>
                <c:pt idx="890" formatCode="&quot;$&quot;#,##0.00">
                  <c:v>-1289.7219454183651</c:v>
                </c:pt>
                <c:pt idx="891" formatCode="&quot;$&quot;#,##0.00">
                  <c:v>-1303.3446169092638</c:v>
                </c:pt>
                <c:pt idx="892" formatCode="&quot;$&quot;#,##0.00">
                  <c:v>-1317.0613486842012</c:v>
                </c:pt>
                <c:pt idx="893" formatCode="&quot;$&quot;#,##0.00">
                  <c:v>-1330.8716441477866</c:v>
                </c:pt>
                <c:pt idx="894" formatCode="&quot;$&quot;#,##0.00">
                  <c:v>-1344.775007134213</c:v>
                </c:pt>
                <c:pt idx="895" formatCode="&quot;$&quot;#,##0.00">
                  <c:v>-1358.7709420757203</c:v>
                </c:pt>
                <c:pt idx="896" formatCode="&quot;$&quot;#,##0.00">
                  <c:v>-1372.8589541641497</c:v>
                </c:pt>
                <c:pt idx="897" formatCode="&quot;$&quot;#,##0.00">
                  <c:v>-1387.0385495061737</c:v>
                </c:pt>
                <c:pt idx="898" formatCode="&quot;$&quot;#,##0.00">
                  <c:v>-1401.3092352718779</c:v>
                </c:pt>
                <c:pt idx="899" formatCode="&quot;$&quot;#,##0.00">
                  <c:v>-1415.6705198373002</c:v>
                </c:pt>
                <c:pt idx="900" formatCode="&quot;$&quot;#,##0.00">
                  <c:v>-1430.1219129205972</c:v>
                </c:pt>
                <c:pt idx="901" formatCode="&quot;$&quot;#,##0.00">
                  <c:v>-1444.662925712448</c:v>
                </c:pt>
                <c:pt idx="902" formatCode="&quot;$&quot;#,##0.00">
                  <c:v>-1459.2930710003729</c:v>
                </c:pt>
                <c:pt idx="903" formatCode="&quot;$&quot;#,##0.00">
                  <c:v>-1474.0118632875672</c:v>
                </c:pt>
                <c:pt idx="904" formatCode="&quot;$&quot;#,##0.00">
                  <c:v>-1488.8188189059401</c:v>
                </c:pt>
                <c:pt idx="905" formatCode="&quot;$&quot;#,##0.00">
                  <c:v>-1503.7134561239598</c:v>
                </c:pt>
                <c:pt idx="906" formatCode="&quot;$&quot;#,##0.00">
                  <c:v>-1518.6952952489812</c:v>
                </c:pt>
                <c:pt idx="907" formatCode="&quot;$&quot;#,##0.00">
                  <c:v>-1533.763858724672</c:v>
                </c:pt>
                <c:pt idx="908" formatCode="&quot;$&quot;#,##0.00">
                  <c:v>-1548.918671223201</c:v>
                </c:pt>
                <c:pt idx="909" formatCode="&quot;$&quot;#,##0.00">
                  <c:v>-1564.1592597328122</c:v>
                </c:pt>
                <c:pt idx="910" formatCode="&quot;$&quot;#,##0.00">
                  <c:v>-1579.4851536404442</c:v>
                </c:pt>
                <c:pt idx="911" formatCode="&quot;$&quot;#,##0.00">
                  <c:v>-1594.8958848100053</c:v>
                </c:pt>
                <c:pt idx="912" formatCode="&quot;$&quot;#,##0.00">
                  <c:v>-1610.3909876559819</c:v>
                </c:pt>
                <c:pt idx="913" formatCode="&quot;$&quot;#,##0.00">
                  <c:v>-1625.9699992129665</c:v>
                </c:pt>
                <c:pt idx="914" formatCode="&quot;$&quot;#,##0.00">
                  <c:v>-1641.6324592007904</c:v>
                </c:pt>
                <c:pt idx="915" formatCode="&quot;$&quot;#,##0.00">
                  <c:v>-1657.377910085853</c:v>
                </c:pt>
                <c:pt idx="916" formatCode="&quot;$&quot;#,##0.00">
                  <c:v>-1673.2058971383035</c:v>
                </c:pt>
                <c:pt idx="917" formatCode="&quot;$&quot;#,##0.00">
                  <c:v>-1689.1159684856857</c:v>
                </c:pt>
                <c:pt idx="918" formatCode="&quot;$&quot;#,##0.00">
                  <c:v>-1705.1076751626931</c:v>
                </c:pt>
                <c:pt idx="919" formatCode="&quot;$&quot;#,##0.00">
                  <c:v>-1721.1805711576289</c:v>
                </c:pt>
                <c:pt idx="920" formatCode="&quot;$&quot;#,##0.00">
                  <c:v>-1737.3342134552311</c:v>
                </c:pt>
                <c:pt idx="921" formatCode="&quot;$&quot;#,##0.00">
                  <c:v>-1753.5681620764335</c:v>
                </c:pt>
                <c:pt idx="922" formatCode="&quot;$&quot;#,##0.00">
                  <c:v>-1769.8819801147406</c:v>
                </c:pt>
                <c:pt idx="923" formatCode="&quot;$&quot;#,##0.00">
                  <c:v>-1786.2752337697605</c:v>
                </c:pt>
                <c:pt idx="924" formatCode="&quot;$&quot;#,##0.00">
                  <c:v>-1802.7474923775794</c:v>
                </c:pt>
                <c:pt idx="925" formatCode="&quot;$&quot;#,##0.00">
                  <c:v>-1819.298328438522</c:v>
                </c:pt>
                <c:pt idx="926" formatCode="&quot;$&quot;#,##0.00">
                  <c:v>-1835.9273176419642</c:v>
                </c:pt>
                <c:pt idx="927" formatCode="&quot;$&quot;#,##0.00">
                  <c:v>-1852.6340388887452</c:v>
                </c:pt>
                <c:pt idx="928" formatCode="&quot;$&quot;#,##0.00">
                  <c:v>-1869.4180743108388</c:v>
                </c:pt>
                <c:pt idx="929" formatCode="&quot;$&quot;#,##0.00">
                  <c:v>-1886.2790092888267</c:v>
                </c:pt>
                <c:pt idx="930" formatCode="&quot;$&quot;#,##0.00">
                  <c:v>-1903.2164324668245</c:v>
                </c:pt>
                <c:pt idx="931" formatCode="&quot;$&quot;#,##0.00">
                  <c:v>-1920.2299357654051</c:v>
                </c:pt>
                <c:pt idx="932" formatCode="&quot;$&quot;#,##0.00">
                  <c:v>-1937.3191143921563</c:v>
                </c:pt>
                <c:pt idx="933" formatCode="&quot;$&quot;#,##0.00">
                  <c:v>-1954.4835668504199</c:v>
                </c:pt>
                <c:pt idx="934" formatCode="&quot;$&quot;#,##0.00">
                  <c:v>-1971.722894945844</c:v>
                </c:pt>
                <c:pt idx="935" formatCode="&quot;$&quot;#,##0.00">
                  <c:v>-1989.0367037912818</c:v>
                </c:pt>
                <c:pt idx="936" formatCode="&quot;$&quot;#,##0.00">
                  <c:v>-2006.4246018096737</c:v>
                </c:pt>
                <c:pt idx="937" formatCode="&quot;$&quot;#,##0.00">
                  <c:v>-2023.8862007354385</c:v>
                </c:pt>
                <c:pt idx="938" formatCode="&quot;$&quot;#,##0.00">
                  <c:v>-2041.4211156140007</c:v>
                </c:pt>
                <c:pt idx="939" formatCode="&quot;$&quot;#,##0.00">
                  <c:v>-2059.0289647999844</c:v>
                </c:pt>
                <c:pt idx="940" formatCode="&quot;$&quot;#,##0.00">
                  <c:v>-2076.7093699536817</c:v>
                </c:pt>
                <c:pt idx="941" formatCode="&quot;$&quot;#,##0.00">
                  <c:v>-2094.4619560363453</c:v>
                </c:pt>
                <c:pt idx="942" formatCode="&quot;$&quot;#,##0.00">
                  <c:v>-2112.2863513038747</c:v>
                </c:pt>
                <c:pt idx="943" formatCode="&quot;$&quot;#,##0.00">
                  <c:v>-2130.1821872994742</c:v>
                </c:pt>
                <c:pt idx="944" formatCode="&quot;$&quot;#,##0.00">
                  <c:v>-2148.149098844839</c:v>
                </c:pt>
                <c:pt idx="945" formatCode="&quot;$&quot;#,##0.00">
                  <c:v>-2166.1867240304146</c:v>
                </c:pt>
                <c:pt idx="946" formatCode="&quot;$&quot;#,##0.00">
                  <c:v>-2184.2947042043265</c:v>
                </c:pt>
                <c:pt idx="947" formatCode="&quot;$&quot;#,##0.00">
                  <c:v>-2202.4726839604955</c:v>
                </c:pt>
                <c:pt idx="948" formatCode="&quot;$&quot;#,##0.00">
                  <c:v>-2220.720311125533</c:v>
                </c:pt>
                <c:pt idx="949" formatCode="&quot;$&quot;#,##0.00">
                  <c:v>-2239.0372367449345</c:v>
                </c:pt>
                <c:pt idx="950" formatCode="&quot;$&quot;#,##0.00">
                  <c:v>-2257.423115068148</c:v>
                </c:pt>
                <c:pt idx="951" formatCode="&quot;$&quot;#,##0.00">
                  <c:v>-2275.877603533057</c:v>
                </c:pt>
                <c:pt idx="952" formatCode="&quot;$&quot;#,##0.00">
                  <c:v>-2294.4003627494294</c:v>
                </c:pt>
                <c:pt idx="953" formatCode="&quot;$&quot;#,##0.00">
                  <c:v>-2312.9910564818692</c:v>
                </c:pt>
                <c:pt idx="954" formatCode="&quot;$&quot;#,##0.00">
                  <c:v>-2331.6493516318378</c:v>
                </c:pt>
                <c:pt idx="955" formatCode="&quot;$&quot;#,##0.00">
                  <c:v>-2350.3749182192487</c:v>
                </c:pt>
                <c:pt idx="956" formatCode="&quot;$&quot;#,##0.00">
                  <c:v>-2369.1674293632341</c:v>
                </c:pt>
                <c:pt idx="957" formatCode="&quot;$&quot;#,##0.00">
                  <c:v>-2388.0265612625535</c:v>
                </c:pt>
                <c:pt idx="958" formatCode="&quot;$&quot;#,##0.00">
                  <c:v>-2406.9519931752525</c:v>
                </c:pt>
                <c:pt idx="959" formatCode="&quot;$&quot;#,##0.00">
                  <c:v>-2425.9434073980428</c:v>
                </c:pt>
                <c:pt idx="960" formatCode="&quot;$&quot;#,##0.00">
                  <c:v>-2445.000489245007</c:v>
                </c:pt>
                <c:pt idx="961" formatCode="&quot;$&quot;#,##0.00">
                  <c:v>-2464.1229270260869</c:v>
                </c:pt>
                <c:pt idx="962" formatCode="&quot;$&quot;#,##0.00">
                  <c:v>-2483.3104120249563</c:v>
                </c:pt>
                <c:pt idx="963" formatCode="&quot;$&quot;#,##0.00">
                  <c:v>-2502.5626384767615</c:v>
                </c:pt>
                <c:pt idx="964" formatCode="&quot;$&quot;#,##0.00">
                  <c:v>-2521.8793035452918</c:v>
                </c:pt>
                <c:pt idx="965" formatCode="&quot;$&quot;#,##0.00">
                  <c:v>-2541.2601073000769</c:v>
                </c:pt>
                <c:pt idx="966" formatCode="&quot;$&quot;#,##0.00">
                  <c:v>-2560.7047526929714</c:v>
                </c:pt>
                <c:pt idx="967" formatCode="&quot;$&quot;#,##0.00">
                  <c:v>-2580.2129455347267</c:v>
                </c:pt>
                <c:pt idx="968" formatCode="&quot;$&quot;#,##0.00">
                  <c:v>-2599.7843944710971</c:v>
                </c:pt>
                <c:pt idx="969" formatCode="&quot;$&quot;#,##0.00">
                  <c:v>-2619.4188109589691</c:v>
                </c:pt>
                <c:pt idx="970" formatCode="&quot;$&quot;#,##0.00">
                  <c:v>-2639.1159092420985</c:v>
                </c:pt>
                <c:pt idx="971" formatCode="&quot;$&quot;#,##0.00">
                  <c:v>-2658.8754063268943</c:v>
                </c:pt>
                <c:pt idx="972" formatCode="&quot;$&quot;#,##0.00">
                  <c:v>-2678.6970219578552</c:v>
                </c:pt>
                <c:pt idx="973" formatCode="&quot;$&quot;#,##0.00">
                  <c:v>-2698.5804785931109</c:v>
                </c:pt>
                <c:pt idx="974" formatCode="&quot;$&quot;#,##0.00">
                  <c:v>-2718.5255013796327</c:v>
                </c:pt>
                <c:pt idx="975" formatCode="&quot;$&quot;#,##0.00">
                  <c:v>-2738.5318181285993</c:v>
                </c:pt>
                <c:pt idx="976" formatCode="&quot;$&quot;#,##0.00">
                  <c:v>-2758.5991592904661</c:v>
                </c:pt>
                <c:pt idx="977" formatCode="&quot;$&quot;#,##0.00">
                  <c:v>-2778.7272579302198</c:v>
                </c:pt>
                <c:pt idx="978" formatCode="&quot;$&quot;#,##0.00">
                  <c:v>-2798.9158497023736</c:v>
                </c:pt>
                <c:pt idx="979" formatCode="&quot;$&quot;#,##0.00">
                  <c:v>-2819.164672826174</c:v>
                </c:pt>
                <c:pt idx="980" formatCode="&quot;$&quot;#,##0.00">
                  <c:v>-2839.473468060577</c:v>
                </c:pt>
                <c:pt idx="981" formatCode="&quot;$&quot;#,##0.00">
                  <c:v>-2859.8419786794716</c:v>
                </c:pt>
                <c:pt idx="982" formatCode="&quot;$&quot;#,##0.00">
                  <c:v>-2880.26995044669</c:v>
                </c:pt>
                <c:pt idx="983" formatCode="&quot;$&quot;#,##0.00">
                  <c:v>-2900.7571315912905</c:v>
                </c:pt>
                <c:pt idx="984" formatCode="&quot;$&quot;#,##0.00">
                  <c:v>-2921.3032727826612</c:v>
                </c:pt>
                <c:pt idx="985" formatCode="&quot;$&quot;#,##0.00">
                  <c:v>-2941.9081271059076</c:v>
                </c:pt>
                <c:pt idx="986" formatCode="&quot;$&quot;#,##0.00">
                  <c:v>-2962.57145003708</c:v>
                </c:pt>
                <c:pt idx="987" formatCode="&quot;$&quot;#,##0.00">
                  <c:v>-2983.2929994187243</c:v>
                </c:pt>
                <c:pt idx="988" formatCode="&quot;$&quot;#,##0.00">
                  <c:v>-3004.0725354352689</c:v>
                </c:pt>
                <c:pt idx="989" formatCode="&quot;$&quot;#,##0.00">
                  <c:v>-3024.9098205887612</c:v>
                </c:pt>
                <c:pt idx="990" formatCode="&quot;$&quot;#,##0.00">
                  <c:v>-3045.8046196744699</c:v>
                </c:pt>
                <c:pt idx="991" formatCode="&quot;$&quot;#,##0.00">
                  <c:v>-3066.7566997568319</c:v>
                </c:pt>
                <c:pt idx="992" formatCode="&quot;$&quot;#,##0.00">
                  <c:v>-3087.7658301452902</c:v>
                </c:pt>
                <c:pt idx="993" formatCode="&quot;$&quot;#,##0.00">
                  <c:v>-3108.8317823704924</c:v>
                </c:pt>
                <c:pt idx="994" formatCode="&quot;$&quot;#,##0.00">
                  <c:v>-3129.9543301603917</c:v>
                </c:pt>
                <c:pt idx="995" formatCode="&quot;$&quot;#,##0.00">
                  <c:v>-3151.1332494167218</c:v>
                </c:pt>
                <c:pt idx="996" formatCode="&quot;$&quot;#,##0.00">
                  <c:v>-3172.3683181913807</c:v>
                </c:pt>
                <c:pt idx="997" formatCode="&quot;$&quot;#,##0.00">
                  <c:v>-3193.6593166632038</c:v>
                </c:pt>
                <c:pt idx="998" formatCode="&quot;$&quot;#,##0.00">
                  <c:v>-3215.0060271146585</c:v>
                </c:pt>
                <c:pt idx="999" formatCode="&quot;$&quot;#,##0.00">
                  <c:v>-3236.4082339089337</c:v>
                </c:pt>
                <c:pt idx="1000" formatCode="&quot;$&quot;#,##0.00">
                  <c:v>-3257.8657234669568</c:v>
                </c:pt>
                <c:pt idx="1001" formatCode="&quot;$&quot;#,##0.00">
                  <c:v>-3279.37828424482</c:v>
                </c:pt>
                <c:pt idx="1002" formatCode="&quot;$&quot;#,##0.00">
                  <c:v>-3300.9457067111434</c:v>
                </c:pt>
                <c:pt idx="1003" formatCode="&quot;$&quot;#,##0.00">
                  <c:v>-3322.5677833248415</c:v>
                </c:pt>
                <c:pt idx="1004" formatCode="&quot;$&quot;#,##0.00">
                  <c:v>-3344.2443085128461</c:v>
                </c:pt>
                <c:pt idx="1005" formatCode="&quot;$&quot;#,##0.00">
                  <c:v>-3365.9750786482355</c:v>
                </c:pt>
                <c:pt idx="1006" formatCode="&quot;$&quot;#,##0.00">
                  <c:v>-3387.7598920283203</c:v>
                </c:pt>
                <c:pt idx="1007" formatCode="&quot;$&quot;#,##0.00">
                  <c:v>-3409.5985488531451</c:v>
                </c:pt>
                <c:pt idx="1008" formatCode="&quot;$&quot;#,##0.00">
                  <c:v>-3431.4908512039474</c:v>
                </c:pt>
                <c:pt idx="1009" formatCode="&quot;$&quot;#,##0.00">
                  <c:v>-3453.4366030220435</c:v>
                </c:pt>
                <c:pt idx="1010" formatCode="&quot;$&quot;#,##0.00">
                  <c:v>-3475.4356100876689</c:v>
                </c:pt>
                <c:pt idx="1011" formatCode="&quot;$&quot;#,##0.00">
                  <c:v>-3497.4876799992444</c:v>
                </c:pt>
                <c:pt idx="1012" formatCode="&quot;$&quot;#,##0.00">
                  <c:v>-3519.5926221526133</c:v>
                </c:pt>
                <c:pt idx="1013" formatCode="&quot;$&quot;#,##0.00">
                  <c:v>-3541.7502477206995</c:v>
                </c:pt>
                <c:pt idx="1014" formatCode="&quot;$&quot;#,##0.00">
                  <c:v>-3563.9603696331278</c:v>
                </c:pt>
                <c:pt idx="1015" formatCode="&quot;$&quot;#,##0.00">
                  <c:v>-3586.2228025562845</c:v>
                </c:pt>
                <c:pt idx="1016" formatCode="&quot;$&quot;#,##0.00">
                  <c:v>-3608.5373628733346</c:v>
                </c:pt>
                <c:pt idx="1017" formatCode="&quot;$&quot;#,##0.00">
                  <c:v>-3630.9038686646727</c:v>
                </c:pt>
                <c:pt idx="1018" formatCode="&quot;$&quot;#,##0.00">
                  <c:v>-3653.3221396883491</c:v>
                </c:pt>
                <c:pt idx="1019" formatCode="&quot;$&quot;#,##0.00">
                  <c:v>-3675.7919973609123</c:v>
                </c:pt>
                <c:pt idx="1020" formatCode="&quot;$&quot;#,##0.00">
                  <c:v>-3698.3132647382276</c:v>
                </c:pt>
                <c:pt idx="1021" formatCode="&quot;$&quot;#,##0.00">
                  <c:v>-3720.8857664967318</c:v>
                </c:pt>
                <c:pt idx="1022" formatCode="&quot;$&quot;#,##0.00">
                  <c:v>-3743.5093289146471</c:v>
                </c:pt>
                <c:pt idx="1023" formatCode="&quot;$&quot;#,##0.00">
                  <c:v>-3766.1837798536221</c:v>
                </c:pt>
                <c:pt idx="1024" formatCode="&quot;$&quot;#,##0.00">
                  <c:v>-3788.9089487403562</c:v>
                </c:pt>
                <c:pt idx="1025" formatCode="&quot;$&quot;#,##0.00">
                  <c:v>-3811.6846665486364</c:v>
                </c:pt>
                <c:pt idx="1026" formatCode="&quot;$&quot;#,##0.00">
                  <c:v>-3834.510765781346</c:v>
                </c:pt>
                <c:pt idx="1027" formatCode="&quot;$&quot;#,##0.00">
                  <c:v>-3857.3870804529051</c:v>
                </c:pt>
                <c:pt idx="1028" formatCode="&quot;$&quot;#,##0.00">
                  <c:v>-3880.3134460716747</c:v>
                </c:pt>
                <c:pt idx="1029" formatCode="&quot;$&quot;#,##0.00">
                  <c:v>-3903.2896996227819</c:v>
                </c:pt>
                <c:pt idx="1030" formatCode="&quot;$&quot;#,##0.00">
                  <c:v>-3926.3156795509126</c:v>
                </c:pt>
                <c:pt idx="1031" formatCode="&quot;$&quot;#,##0.00">
                  <c:v>-3949.3912257435304</c:v>
                </c:pt>
                <c:pt idx="1032" formatCode="&quot;$&quot;#,##0.00">
                  <c:v>-3972.5161795140539</c:v>
                </c:pt>
                <c:pt idx="1033" formatCode="&quot;$&quot;#,##0.00">
                  <c:v>-3995.690383585455</c:v>
                </c:pt>
                <c:pt idx="1034" formatCode="&quot;$&quot;#,##0.00">
                  <c:v>-4018.9136820738204</c:v>
                </c:pt>
                <c:pt idx="1035" formatCode="&quot;$&quot;#,##0.00">
                  <c:v>-4042.1859204723341</c:v>
                </c:pt>
                <c:pt idx="1036" formatCode="&quot;$&quot;#,##0.00">
                  <c:v>-4065.5069456352048</c:v>
                </c:pt>
                <c:pt idx="1037" formatCode="&quot;$&quot;#,##0.00">
                  <c:v>-4088.8766057620305</c:v>
                </c:pt>
                <c:pt idx="1038" formatCode="&quot;$&quot;#,##0.00">
                  <c:v>-4112.2947503821024</c:v>
                </c:pt>
                <c:pt idx="1039" formatCode="&quot;$&quot;#,##0.00">
                  <c:v>-4135.761230339127</c:v>
                </c:pt>
                <c:pt idx="1040" formatCode="&quot;$&quot;#,##0.00">
                  <c:v>-4159.2758977759004</c:v>
                </c:pt>
                <c:pt idx="1041" formatCode="&quot;$&quot;#,##0.00">
                  <c:v>-4182.8386061193996</c:v>
                </c:pt>
                <c:pt idx="1042" formatCode="&quot;$&quot;#,##0.00">
                  <c:v>-4206.4492100658144</c:v>
                </c:pt>
                <c:pt idx="1043" formatCode="&quot;$&quot;#,##0.00">
                  <c:v>-4230.1075655659897</c:v>
                </c:pt>
                <c:pt idx="1044" formatCode="&quot;$&quot;#,##0.00">
                  <c:v>-4253.8135298108245</c:v>
                </c:pt>
                <c:pt idx="1045" formatCode="&quot;$&quot;#,##0.00">
                  <c:v>-4277.5669612170595</c:v>
                </c:pt>
                <c:pt idx="1046" formatCode="&quot;$&quot;#,##0.00">
                  <c:v>-4301.3677194130187</c:v>
                </c:pt>
                <c:pt idx="1047" formatCode="&quot;$&quot;#,##0.00">
                  <c:v>-4325.215665224754</c:v>
                </c:pt>
                <c:pt idx="1048" formatCode="&quot;$&quot;#,##0.00">
                  <c:v>-4349.1106606621233</c:v>
                </c:pt>
                <c:pt idx="1049" formatCode="&quot;$&quot;#,##0.00">
                  <c:v>-4373.0525689052811</c:v>
                </c:pt>
                <c:pt idx="1050" formatCode="&quot;$&quot;#,##0.00">
                  <c:v>-4397.0412542910799</c:v>
                </c:pt>
                <c:pt idx="1051" formatCode="&quot;$&quot;#,##0.00">
                  <c:v>-4421.0765822999001</c:v>
                </c:pt>
                <c:pt idx="1052" formatCode="&quot;$&quot;#,##0.00">
                  <c:v>-4445.1584195423893</c:v>
                </c:pt>
                <c:pt idx="1053" formatCode="&quot;$&quot;#,##0.00">
                  <c:v>-4469.2866337466057</c:v>
                </c:pt>
                <c:pt idx="1054" formatCode="&quot;$&quot;#,##0.00">
                  <c:v>-4493.4610937450852</c:v>
                </c:pt>
                <c:pt idx="1055" formatCode="&quot;$&quot;#,##0.00">
                  <c:v>-4517.6816694623112</c:v>
                </c:pt>
                <c:pt idx="1056" formatCode="&quot;$&quot;#,##0.00">
                  <c:v>-4541.9482319020899</c:v>
                </c:pt>
                <c:pt idx="1057" formatCode="&quot;$&quot;#,##0.00">
                  <c:v>-4566.260653135334</c:v>
                </c:pt>
                <c:pt idx="1058" formatCode="&quot;$&quot;#,##0.00">
                  <c:v>-4590.6188062877491</c:v>
                </c:pt>
                <c:pt idx="1059" formatCode="&quot;$&quot;#,##0.00">
                  <c:v>-4615.0225655279291</c:v>
                </c:pt>
                <c:pt idx="1060" formatCode="&quot;$&quot;#,##0.00">
                  <c:v>-4639.4718060553405</c:v>
                </c:pt>
                <c:pt idx="1061" formatCode="&quot;$&quot;#,##0.00">
                  <c:v>-4663.9664040887137</c:v>
                </c:pt>
                <c:pt idx="1062" formatCode="&quot;$&quot;#,##0.00">
                  <c:v>-4688.5062368543331</c:v>
                </c:pt>
                <c:pt idx="1063" formatCode="&quot;$&quot;#,##0.00">
                  <c:v>-4713.0911825747171</c:v>
                </c:pt>
                <c:pt idx="1064" formatCode="&quot;$&quot;#,##0.00">
                  <c:v>-4737.7211204571959</c:v>
                </c:pt>
                <c:pt idx="1065" formatCode="&quot;$&quot;#,##0.00">
                  <c:v>-4762.3959306828856</c:v>
                </c:pt>
                <c:pt idx="1066" formatCode="&quot;$&quot;#,##0.00">
                  <c:v>-4787.1154943955426</c:v>
                </c:pt>
                <c:pt idx="1067" formatCode="&quot;$&quot;#,##0.00">
                  <c:v>-4811.8796936908129</c:v>
                </c:pt>
                <c:pt idx="1068" formatCode="&quot;$&quot;#,##0.00">
                  <c:v>-4836.6884116053798</c:v>
                </c:pt>
                <c:pt idx="1069" formatCode="&quot;$&quot;#,##0.00">
                  <c:v>-4861.5415321064766</c:v>
                </c:pt>
                <c:pt idx="1070" formatCode="&quot;$&quot;#,##0.00">
                  <c:v>-4886.4389400812979</c:v>
                </c:pt>
                <c:pt idx="1071" formatCode="&quot;$&quot;#,##0.00">
                  <c:v>-4911.3805213267933</c:v>
                </c:pt>
                <c:pt idx="1072" formatCode="&quot;$&quot;#,##0.00">
                  <c:v>-4936.3661625393352</c:v>
                </c:pt>
                <c:pt idx="1073" formatCode="&quot;$&quot;#,##0.00">
                  <c:v>-4961.3957513047735</c:v>
                </c:pt>
                <c:pt idx="1074" formatCode="&quot;$&quot;#,##0.00">
                  <c:v>-4986.4691760883616</c:v>
                </c:pt>
                <c:pt idx="1075" formatCode="&quot;$&quot;#,##0.00">
                  <c:v>-5011.5863262250696</c:v>
                </c:pt>
                <c:pt idx="1076" formatCode="&quot;$&quot;#,##0.00">
                  <c:v>-5036.7470919097523</c:v>
                </c:pt>
                <c:pt idx="1077" formatCode="&quot;$&quot;#,##0.00">
                  <c:v>-5061.9513641877202</c:v>
                </c:pt>
                <c:pt idx="1078" formatCode="&quot;$&quot;#,##0.00">
                  <c:v>-5087.1990349451526</c:v>
                </c:pt>
                <c:pt idx="1079" formatCode="&quot;$&quot;#,##0.00">
                  <c:v>-5112.4899968998971</c:v>
                </c:pt>
                <c:pt idx="1080" formatCode="&quot;$&quot;#,##0.00">
                  <c:v>-5137.8241435921427</c:v>
                </c:pt>
                <c:pt idx="1081" formatCode="&quot;$&quot;#,##0.00">
                  <c:v>-5163.2013693754416</c:v>
                </c:pt>
                <c:pt idx="1082" formatCode="&quot;$&quot;#,##0.00">
                  <c:v>-5188.6215694076163</c:v>
                </c:pt>
                <c:pt idx="1083" formatCode="&quot;$&quot;#,##0.00">
                  <c:v>-5214.0846396420138</c:v>
                </c:pt>
                <c:pt idx="1084" formatCode="&quot;$&quot;#,##0.00">
                  <c:v>-5239.5904768186438</c:v>
                </c:pt>
                <c:pt idx="1085" formatCode="&quot;$&quot;#,##0.00">
                  <c:v>-5265.1389784556522</c:v>
                </c:pt>
                <c:pt idx="1086" formatCode="&quot;$&quot;#,##0.00">
                  <c:v>-5290.7300428406825</c:v>
                </c:pt>
                <c:pt idx="1087" formatCode="&quot;$&quot;#,##0.00">
                  <c:v>-5316.3635690225692</c:v>
                </c:pt>
                <c:pt idx="1088" formatCode="&quot;$&quot;#,##0.00">
                  <c:v>-5342.0394568029124</c:v>
                </c:pt>
                <c:pt idx="1089" formatCode="&quot;$&quot;#,##0.00">
                  <c:v>-5367.7576067279851</c:v>
                </c:pt>
                <c:pt idx="1090" formatCode="&quot;$&quot;#,##0.00">
                  <c:v>-5393.5179200805214</c:v>
                </c:pt>
                <c:pt idx="1091" formatCode="&quot;$&quot;#,##0.00">
                  <c:v>-5419.3202988718322</c:v>
                </c:pt>
                <c:pt idx="1092" formatCode="&quot;$&quot;#,##0.00">
                  <c:v>-5445.1646458337891</c:v>
                </c:pt>
                <c:pt idx="1093" formatCode="&quot;$&quot;#,##0.00">
                  <c:v>-5471.0508644111487</c:v>
                </c:pt>
                <c:pt idx="1094" formatCode="&quot;$&quot;#,##0.00">
                  <c:v>-5496.9788587537387</c:v>
                </c:pt>
                <c:pt idx="1095" formatCode="&quot;$&quot;#,##0.00">
                  <c:v>-5522.9485337089773</c:v>
                </c:pt>
                <c:pt idx="1096" formatCode="&quot;$&quot;#,##0.00">
                  <c:v>-5548.9597948142518</c:v>
                </c:pt>
                <c:pt idx="1097" formatCode="&quot;$&quot;#,##0.00">
                  <c:v>-5575.012548289631</c:v>
                </c:pt>
                <c:pt idx="1098" formatCode="&quot;$&quot;#,##0.00">
                  <c:v>-5601.1067010304287</c:v>
                </c:pt>
                <c:pt idx="1099" formatCode="&quot;$&quot;#,##0.00">
                  <c:v>-5627.2421606001126</c:v>
                </c:pt>
                <c:pt idx="1100" formatCode="&quot;$&quot;#,##0.00">
                  <c:v>-5653.4188352230449</c:v>
                </c:pt>
                <c:pt idx="1101" formatCode="&quot;$&quot;#,##0.00">
                  <c:v>-5679.6366337775762</c:v>
                </c:pt>
                <c:pt idx="1102" formatCode="&quot;$&quot;#,##0.00">
                  <c:v>-5705.8954657889681</c:v>
                </c:pt>
                <c:pt idx="1103" formatCode="&quot;$&quot;#,##0.00">
                  <c:v>-5732.1952414226489</c:v>
                </c:pt>
                <c:pt idx="1104" formatCode="&quot;$&quot;#,##0.00">
                  <c:v>-5758.535871477332</c:v>
                </c:pt>
                <c:pt idx="1105" formatCode="&quot;$&quot;#,##0.00">
                  <c:v>-5784.9172673784315</c:v>
                </c:pt>
                <c:pt idx="1106" formatCode="&quot;$&quot;#,##0.00">
                  <c:v>-5811.3393411713541</c:v>
                </c:pt>
                <c:pt idx="1107" formatCode="&quot;$&quot;#,##0.00">
                  <c:v>-5837.8020055150828</c:v>
                </c:pt>
                <c:pt idx="1108" formatCode="&quot;$&quot;#,##0.00">
                  <c:v>-5864.3051736756297</c:v>
                </c:pt>
                <c:pt idx="1109" formatCode="&quot;$&quot;#,##0.00">
                  <c:v>-5890.8487595197957</c:v>
                </c:pt>
                <c:pt idx="1110" formatCode="&quot;$&quot;#,##0.00">
                  <c:v>-5917.4326775087657</c:v>
                </c:pt>
                <c:pt idx="1111" formatCode="&quot;$&quot;#,##0.00">
                  <c:v>-5944.0568426920408</c:v>
                </c:pt>
                <c:pt idx="1112" formatCode="&quot;$&quot;#,##0.00">
                  <c:v>-5970.7211707011902</c:v>
                </c:pt>
                <c:pt idx="1113" formatCode="&quot;$&quot;#,##0.00">
                  <c:v>-5997.4255777439312</c:v>
                </c:pt>
                <c:pt idx="1114" formatCode="&quot;$&quot;#,##0.00">
                  <c:v>-6024.1699805980352</c:v>
                </c:pt>
                <c:pt idx="1115" formatCode="&quot;$&quot;#,##0.00">
                  <c:v>-6050.9542966055669</c:v>
                </c:pt>
                <c:pt idx="1116" formatCode="&quot;$&quot;#,##0.00">
                  <c:v>-6077.778443666929</c:v>
                </c:pt>
                <c:pt idx="1117" formatCode="&quot;$&quot;#,##0.00">
                  <c:v>-6104.6423402352448</c:v>
                </c:pt>
                <c:pt idx="1118" formatCode="&quot;$&quot;#,##0.00">
                  <c:v>-6131.5459053105642</c:v>
                </c:pt>
                <c:pt idx="1119" formatCode="&quot;$&quot;#,##0.00">
                  <c:v>-6158.4890584343711</c:v>
                </c:pt>
                <c:pt idx="1120" formatCode="&quot;$&quot;#,##0.00">
                  <c:v>-6185.471719683942</c:v>
                </c:pt>
                <c:pt idx="1121" formatCode="&quot;$&quot;#,##0.00">
                  <c:v>-6212.4938096669794</c:v>
                </c:pt>
                <c:pt idx="1122" formatCode="&quot;$&quot;#,##0.00">
                  <c:v>-6239.5552495161273</c:v>
                </c:pt>
                <c:pt idx="1123" formatCode="&quot;$&quot;#,##0.00">
                  <c:v>-6266.6559608837251</c:v>
                </c:pt>
                <c:pt idx="1124" formatCode="&quot;$&quot;#,##0.00">
                  <c:v>-6293.7958659364431</c:v>
                </c:pt>
                <c:pt idx="1125" formatCode="&quot;$&quot;#,##0.00">
                  <c:v>-6320.9748873502012</c:v>
                </c:pt>
                <c:pt idx="1126" formatCode="&quot;$&quot;#,##0.00">
                  <c:v>-6348.1929483049144</c:v>
                </c:pt>
                <c:pt idx="1127" formatCode="&quot;$&quot;#,##0.00">
                  <c:v>-6375.4499724795369</c:v>
                </c:pt>
                <c:pt idx="1128" formatCode="&quot;$&quot;#,##0.00">
                  <c:v>-6402.7458840469326</c:v>
                </c:pt>
                <c:pt idx="1129" formatCode="&quot;$&quot;#,##0.00">
                  <c:v>-6430.0806076690569</c:v>
                </c:pt>
                <c:pt idx="1130" formatCode="&quot;$&quot;#,##0.00">
                  <c:v>-6457.4540684919457</c:v>
                </c:pt>
                <c:pt idx="1131" formatCode="&quot;$&quot;#,##0.00">
                  <c:v>-6484.8661921410021</c:v>
                </c:pt>
                <c:pt idx="1132" formatCode="&quot;$&quot;#,##0.00">
                  <c:v>-6512.3169047161209</c:v>
                </c:pt>
                <c:pt idx="1133" formatCode="&quot;$&quot;#,##0.00">
                  <c:v>-6539.8061327871001</c:v>
                </c:pt>
                <c:pt idx="1134" formatCode="&quot;$&quot;#,##0.00">
                  <c:v>-6567.3338033888613</c:v>
                </c:pt>
                <c:pt idx="1135" formatCode="&quot;$&quot;#,##0.00">
                  <c:v>-6594.8998440169771</c:v>
                </c:pt>
                <c:pt idx="1136" formatCode="&quot;$&quot;#,##0.00">
                  <c:v>-6622.504182623029</c:v>
                </c:pt>
                <c:pt idx="1137" formatCode="&quot;$&quot;#,##0.00">
                  <c:v>-6650.1467476102225</c:v>
                </c:pt>
                <c:pt idx="1138" formatCode="&quot;$&quot;#,##0.00">
                  <c:v>-6677.8274678288572</c:v>
                </c:pt>
                <c:pt idx="1139" formatCode="&quot;$&quot;#,##0.00">
                  <c:v>-6705.5462725720663</c:v>
                </c:pt>
                <c:pt idx="1140" formatCode="&quot;$&quot;#,##0.00">
                  <c:v>-6733.3030915713753</c:v>
                </c:pt>
                <c:pt idx="1141" formatCode="&quot;$&quot;#,##0.00">
                  <c:v>-6761.097854992553</c:v>
                </c:pt>
                <c:pt idx="1142" formatCode="&quot;$&quot;#,##0.00">
                  <c:v>-6788.9304934312804</c:v>
                </c:pt>
                <c:pt idx="1143" formatCode="&quot;$&quot;#,##0.00">
                  <c:v>-6816.8009379091018</c:v>
                </c:pt>
                <c:pt idx="1144" formatCode="&quot;$&quot;#,##0.00">
                  <c:v>-6844.7091198691887</c:v>
                </c:pt>
                <c:pt idx="1145" formatCode="&quot;$&quot;#,##0.00">
                  <c:v>-6872.6549711723956</c:v>
                </c:pt>
                <c:pt idx="1146" formatCode="&quot;$&quot;#,##0.00">
                  <c:v>-6900.6384240931229</c:v>
                </c:pt>
                <c:pt idx="1147" formatCode="&quot;$&quot;#,##0.00">
                  <c:v>-6928.6594113154661</c:v>
                </c:pt>
                <c:pt idx="1148" formatCode="&quot;$&quot;#,##0.00">
                  <c:v>-6956.7178659291922</c:v>
                </c:pt>
                <c:pt idx="1149" formatCode="&quot;$&quot;#,##0.00">
                  <c:v>-6984.8137214259486</c:v>
                </c:pt>
                <c:pt idx="1150" formatCode="&quot;$&quot;#,##0.00">
                  <c:v>-7012.9469116953596</c:v>
                </c:pt>
                <c:pt idx="1151" formatCode="&quot;$&quot;#,##0.00">
                  <c:v>-7041.1173710213388</c:v>
                </c:pt>
                <c:pt idx="1152" formatCode="&quot;$&quot;#,##0.00">
                  <c:v>-7069.3250340782306</c:v>
                </c:pt>
                <c:pt idx="1153" formatCode="&quot;$&quot;#,##0.00">
                  <c:v>-7097.5698359272574</c:v>
                </c:pt>
                <c:pt idx="1154" formatCode="&quot;$&quot;#,##0.00">
                  <c:v>-7125.8517120127326</c:v>
                </c:pt>
                <c:pt idx="1155" formatCode="&quot;$&quot;#,##0.00">
                  <c:v>-7154.1705981585901</c:v>
                </c:pt>
                <c:pt idx="1156" formatCode="&quot;$&quot;#,##0.00">
                  <c:v>-7182.5264305646897</c:v>
                </c:pt>
                <c:pt idx="1157" formatCode="&quot;$&quot;#,##0.00">
                  <c:v>-7210.919145803432</c:v>
                </c:pt>
                <c:pt idx="1158" formatCode="&quot;$&quot;#,##0.00">
                  <c:v>-7239.3486808161397</c:v>
                </c:pt>
                <c:pt idx="1159" formatCode="&quot;$&quot;#,##0.00">
                  <c:v>-7267.8149729097659</c:v>
                </c:pt>
                <c:pt idx="1160" formatCode="&quot;$&quot;#,##0.00">
                  <c:v>-7296.3179597533581</c:v>
                </c:pt>
                <c:pt idx="1161" formatCode="&quot;$&quot;#,##0.00">
                  <c:v>-7324.8575793748278</c:v>
                </c:pt>
                <c:pt idx="1162" formatCode="&quot;$&quot;#,##0.00">
                  <c:v>-7353.4337701575123</c:v>
                </c:pt>
                <c:pt idx="1163" formatCode="&quot;$&quot;#,##0.00">
                  <c:v>-7382.0464708370228</c:v>
                </c:pt>
                <c:pt idx="1164" formatCode="&quot;$&quot;#,##0.00">
                  <c:v>-7410.6956204978687</c:v>
                </c:pt>
                <c:pt idx="1165" formatCode="&quot;$&quot;#,##0.00">
                  <c:v>-7439.3811585703988</c:v>
                </c:pt>
                <c:pt idx="1166" formatCode="&quot;$&quot;#,##0.00">
                  <c:v>-7468.1030248274947</c:v>
                </c:pt>
                <c:pt idx="1167" formatCode="&quot;$&quot;#,##0.00">
                  <c:v>-7496.8611593815713</c:v>
                </c:pt>
                <c:pt idx="1168" formatCode="&quot;$&quot;#,##0.00">
                  <c:v>-7525.6555026813649</c:v>
                </c:pt>
                <c:pt idx="1169" formatCode="&quot;$&quot;#,##0.00">
                  <c:v>-7554.4859955090042</c:v>
                </c:pt>
                <c:pt idx="1170" formatCode="&quot;$&quot;#,##0.00">
                  <c:v>-7583.3525789768564</c:v>
                </c:pt>
                <c:pt idx="1171" formatCode="&quot;$&quot;#,##0.00">
                  <c:v>-7612.2551945246687</c:v>
                </c:pt>
                <c:pt idx="1172" formatCode="&quot;$&quot;#,##0.00">
                  <c:v>-7641.1937839165057</c:v>
                </c:pt>
                <c:pt idx="1173" formatCode="&quot;$&quot;#,##0.00">
                  <c:v>-7670.168289237934</c:v>
                </c:pt>
                <c:pt idx="1174" formatCode="&quot;$&quot;#,##0.00">
                  <c:v>-7699.178652893037</c:v>
                </c:pt>
                <c:pt idx="1175" formatCode="&quot;$&quot;#,##0.00">
                  <c:v>-7728.2248176016665</c:v>
                </c:pt>
                <c:pt idx="1176" formatCode="&quot;$&quot;#,##0.00">
                  <c:v>-7757.3067263965249</c:v>
                </c:pt>
                <c:pt idx="1177" formatCode="&quot;$&quot;#,##0.00">
                  <c:v>-7786.4243226204862</c:v>
                </c:pt>
                <c:pt idx="1178" formatCode="&quot;$&quot;#,##0.00">
                  <c:v>-7815.5775499237225</c:v>
                </c:pt>
                <c:pt idx="1179" formatCode="&quot;$&quot;#,##0.00">
                  <c:v>-7844.766352261111</c:v>
                </c:pt>
                <c:pt idx="1180" formatCode="&quot;$&quot;#,##0.00">
                  <c:v>-7873.9906738894169</c:v>
                </c:pt>
                <c:pt idx="1181" formatCode="&quot;$&quot;#,##0.00">
                  <c:v>-7903.2504593647427</c:v>
                </c:pt>
                <c:pt idx="1182" formatCode="&quot;$&quot;#,##0.00">
                  <c:v>-7932.5456535398016</c:v>
                </c:pt>
                <c:pt idx="1183" formatCode="&quot;$&quot;#,##0.00">
                  <c:v>-7961.8762015614111</c:v>
                </c:pt>
                <c:pt idx="1184" formatCode="&quot;$&quot;#,##0.00">
                  <c:v>-7991.2420488678235</c:v>
                </c:pt>
                <c:pt idx="1185" formatCode="&quot;$&quot;#,##0.00">
                  <c:v>-8020.643141186285</c:v>
                </c:pt>
              </c:numCache>
            </c:numRef>
          </c:val>
          <c:smooth val="0"/>
          <c:extLst>
            <c:ext xmlns:c16="http://schemas.microsoft.com/office/drawing/2014/chart" uri="{C3380CC4-5D6E-409C-BE32-E72D297353CC}">
              <c16:uniqueId val="{00000002-B69F-4731-B8A3-DA89F438D0E2}"/>
            </c:ext>
          </c:extLst>
        </c:ser>
        <c:ser>
          <c:idx val="3"/>
          <c:order val="3"/>
          <c:tx>
            <c:strRef>
              <c:f>'store forecast'!$E$1</c:f>
              <c:strCache>
                <c:ptCount val="1"/>
                <c:pt idx="0">
                  <c:v>Upper Confidence Bound(Sales)</c:v>
                </c:pt>
              </c:strCache>
            </c:strRef>
          </c:tx>
          <c:spPr>
            <a:ln w="12700" cap="rnd">
              <a:solidFill>
                <a:srgbClr val="ED7D31"/>
              </a:solidFill>
              <a:prstDash val="solid"/>
              <a:round/>
            </a:ln>
            <a:effectLst/>
          </c:spPr>
          <c:marker>
            <c:symbol val="none"/>
          </c:marker>
          <c:cat>
            <c:numRef>
              <c:f>'store forecast'!$A$2:$A$1187</c:f>
              <c:numCache>
                <c:formatCode>m/d/yyyy</c:formatCode>
                <c:ptCount val="118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pt idx="640">
                  <c:v>45567</c:v>
                </c:pt>
                <c:pt idx="641">
                  <c:v>45568</c:v>
                </c:pt>
                <c:pt idx="642">
                  <c:v>45569</c:v>
                </c:pt>
                <c:pt idx="643">
                  <c:v>45570</c:v>
                </c:pt>
                <c:pt idx="644">
                  <c:v>45571</c:v>
                </c:pt>
                <c:pt idx="645">
                  <c:v>45572</c:v>
                </c:pt>
                <c:pt idx="646">
                  <c:v>45573</c:v>
                </c:pt>
                <c:pt idx="647">
                  <c:v>45574</c:v>
                </c:pt>
                <c:pt idx="648">
                  <c:v>45575</c:v>
                </c:pt>
                <c:pt idx="649">
                  <c:v>45576</c:v>
                </c:pt>
                <c:pt idx="650">
                  <c:v>45577</c:v>
                </c:pt>
                <c:pt idx="651">
                  <c:v>45578</c:v>
                </c:pt>
                <c:pt idx="652">
                  <c:v>45579</c:v>
                </c:pt>
                <c:pt idx="653">
                  <c:v>45580</c:v>
                </c:pt>
                <c:pt idx="654">
                  <c:v>45581</c:v>
                </c:pt>
                <c:pt idx="655">
                  <c:v>45582</c:v>
                </c:pt>
                <c:pt idx="656">
                  <c:v>45583</c:v>
                </c:pt>
                <c:pt idx="657">
                  <c:v>45584</c:v>
                </c:pt>
                <c:pt idx="658">
                  <c:v>45585</c:v>
                </c:pt>
                <c:pt idx="659">
                  <c:v>45586</c:v>
                </c:pt>
                <c:pt idx="660">
                  <c:v>45587</c:v>
                </c:pt>
                <c:pt idx="661">
                  <c:v>45588</c:v>
                </c:pt>
                <c:pt idx="662">
                  <c:v>45589</c:v>
                </c:pt>
                <c:pt idx="663">
                  <c:v>45590</c:v>
                </c:pt>
                <c:pt idx="664">
                  <c:v>45591</c:v>
                </c:pt>
                <c:pt idx="665">
                  <c:v>45592</c:v>
                </c:pt>
                <c:pt idx="666">
                  <c:v>45593</c:v>
                </c:pt>
                <c:pt idx="667">
                  <c:v>45594</c:v>
                </c:pt>
                <c:pt idx="668">
                  <c:v>45595</c:v>
                </c:pt>
                <c:pt idx="669">
                  <c:v>45596</c:v>
                </c:pt>
                <c:pt idx="670">
                  <c:v>45597</c:v>
                </c:pt>
                <c:pt idx="671">
                  <c:v>45598</c:v>
                </c:pt>
                <c:pt idx="672">
                  <c:v>45599</c:v>
                </c:pt>
                <c:pt idx="673">
                  <c:v>45600</c:v>
                </c:pt>
                <c:pt idx="674">
                  <c:v>45601</c:v>
                </c:pt>
                <c:pt idx="675">
                  <c:v>45602</c:v>
                </c:pt>
                <c:pt idx="676">
                  <c:v>45603</c:v>
                </c:pt>
                <c:pt idx="677">
                  <c:v>45604</c:v>
                </c:pt>
                <c:pt idx="678">
                  <c:v>45605</c:v>
                </c:pt>
                <c:pt idx="679">
                  <c:v>45606</c:v>
                </c:pt>
                <c:pt idx="680">
                  <c:v>45607</c:v>
                </c:pt>
                <c:pt idx="681">
                  <c:v>45608</c:v>
                </c:pt>
                <c:pt idx="682">
                  <c:v>45609</c:v>
                </c:pt>
                <c:pt idx="683">
                  <c:v>45610</c:v>
                </c:pt>
                <c:pt idx="684">
                  <c:v>45611</c:v>
                </c:pt>
                <c:pt idx="685">
                  <c:v>45612</c:v>
                </c:pt>
                <c:pt idx="686">
                  <c:v>45613</c:v>
                </c:pt>
                <c:pt idx="687">
                  <c:v>45614</c:v>
                </c:pt>
                <c:pt idx="688">
                  <c:v>45615</c:v>
                </c:pt>
                <c:pt idx="689">
                  <c:v>45616</c:v>
                </c:pt>
                <c:pt idx="690">
                  <c:v>45617</c:v>
                </c:pt>
                <c:pt idx="691">
                  <c:v>45618</c:v>
                </c:pt>
                <c:pt idx="692">
                  <c:v>45619</c:v>
                </c:pt>
                <c:pt idx="693">
                  <c:v>45620</c:v>
                </c:pt>
                <c:pt idx="694">
                  <c:v>45621</c:v>
                </c:pt>
                <c:pt idx="695">
                  <c:v>45622</c:v>
                </c:pt>
                <c:pt idx="696">
                  <c:v>45623</c:v>
                </c:pt>
                <c:pt idx="697">
                  <c:v>45624</c:v>
                </c:pt>
                <c:pt idx="698">
                  <c:v>45625</c:v>
                </c:pt>
                <c:pt idx="699">
                  <c:v>45626</c:v>
                </c:pt>
                <c:pt idx="700">
                  <c:v>45627</c:v>
                </c:pt>
                <c:pt idx="701">
                  <c:v>45628</c:v>
                </c:pt>
                <c:pt idx="702">
                  <c:v>45629</c:v>
                </c:pt>
                <c:pt idx="703">
                  <c:v>45630</c:v>
                </c:pt>
                <c:pt idx="704">
                  <c:v>45631</c:v>
                </c:pt>
                <c:pt idx="705">
                  <c:v>45632</c:v>
                </c:pt>
                <c:pt idx="706">
                  <c:v>45633</c:v>
                </c:pt>
                <c:pt idx="707">
                  <c:v>45634</c:v>
                </c:pt>
                <c:pt idx="708">
                  <c:v>45635</c:v>
                </c:pt>
                <c:pt idx="709">
                  <c:v>45636</c:v>
                </c:pt>
                <c:pt idx="710">
                  <c:v>45637</c:v>
                </c:pt>
                <c:pt idx="711">
                  <c:v>45638</c:v>
                </c:pt>
                <c:pt idx="712">
                  <c:v>45639</c:v>
                </c:pt>
                <c:pt idx="713">
                  <c:v>45640</c:v>
                </c:pt>
                <c:pt idx="714">
                  <c:v>45641</c:v>
                </c:pt>
                <c:pt idx="715">
                  <c:v>45642</c:v>
                </c:pt>
                <c:pt idx="716">
                  <c:v>45643</c:v>
                </c:pt>
                <c:pt idx="717">
                  <c:v>45644</c:v>
                </c:pt>
                <c:pt idx="718">
                  <c:v>45645</c:v>
                </c:pt>
                <c:pt idx="719">
                  <c:v>45646</c:v>
                </c:pt>
                <c:pt idx="720">
                  <c:v>45647</c:v>
                </c:pt>
                <c:pt idx="721">
                  <c:v>45648</c:v>
                </c:pt>
                <c:pt idx="722">
                  <c:v>45649</c:v>
                </c:pt>
                <c:pt idx="723">
                  <c:v>45650</c:v>
                </c:pt>
                <c:pt idx="724">
                  <c:v>45651</c:v>
                </c:pt>
                <c:pt idx="725">
                  <c:v>45652</c:v>
                </c:pt>
                <c:pt idx="726">
                  <c:v>45653</c:v>
                </c:pt>
                <c:pt idx="727">
                  <c:v>45654</c:v>
                </c:pt>
                <c:pt idx="728">
                  <c:v>45655</c:v>
                </c:pt>
                <c:pt idx="729">
                  <c:v>45656</c:v>
                </c:pt>
                <c:pt idx="730">
                  <c:v>45657</c:v>
                </c:pt>
                <c:pt idx="731">
                  <c:v>45658</c:v>
                </c:pt>
                <c:pt idx="732">
                  <c:v>45659</c:v>
                </c:pt>
                <c:pt idx="733">
                  <c:v>45660</c:v>
                </c:pt>
                <c:pt idx="734">
                  <c:v>45661</c:v>
                </c:pt>
                <c:pt idx="735">
                  <c:v>45662</c:v>
                </c:pt>
                <c:pt idx="736">
                  <c:v>45663</c:v>
                </c:pt>
                <c:pt idx="737">
                  <c:v>45664</c:v>
                </c:pt>
                <c:pt idx="738">
                  <c:v>45665</c:v>
                </c:pt>
                <c:pt idx="739">
                  <c:v>45666</c:v>
                </c:pt>
                <c:pt idx="740">
                  <c:v>45667</c:v>
                </c:pt>
                <c:pt idx="741">
                  <c:v>45668</c:v>
                </c:pt>
                <c:pt idx="742">
                  <c:v>45669</c:v>
                </c:pt>
                <c:pt idx="743">
                  <c:v>45670</c:v>
                </c:pt>
                <c:pt idx="744">
                  <c:v>45671</c:v>
                </c:pt>
                <c:pt idx="745">
                  <c:v>45672</c:v>
                </c:pt>
                <c:pt idx="746">
                  <c:v>45673</c:v>
                </c:pt>
                <c:pt idx="747">
                  <c:v>45674</c:v>
                </c:pt>
                <c:pt idx="748">
                  <c:v>45675</c:v>
                </c:pt>
                <c:pt idx="749">
                  <c:v>45676</c:v>
                </c:pt>
                <c:pt idx="750">
                  <c:v>45677</c:v>
                </c:pt>
                <c:pt idx="751">
                  <c:v>45678</c:v>
                </c:pt>
                <c:pt idx="752">
                  <c:v>45679</c:v>
                </c:pt>
                <c:pt idx="753">
                  <c:v>45680</c:v>
                </c:pt>
                <c:pt idx="754">
                  <c:v>45681</c:v>
                </c:pt>
                <c:pt idx="755">
                  <c:v>45682</c:v>
                </c:pt>
                <c:pt idx="756">
                  <c:v>45683</c:v>
                </c:pt>
                <c:pt idx="757">
                  <c:v>45684</c:v>
                </c:pt>
                <c:pt idx="758">
                  <c:v>45685</c:v>
                </c:pt>
                <c:pt idx="759">
                  <c:v>45686</c:v>
                </c:pt>
                <c:pt idx="760">
                  <c:v>45687</c:v>
                </c:pt>
                <c:pt idx="761">
                  <c:v>45688</c:v>
                </c:pt>
                <c:pt idx="762">
                  <c:v>45689</c:v>
                </c:pt>
                <c:pt idx="763">
                  <c:v>45690</c:v>
                </c:pt>
                <c:pt idx="764">
                  <c:v>45691</c:v>
                </c:pt>
                <c:pt idx="765">
                  <c:v>45692</c:v>
                </c:pt>
                <c:pt idx="766">
                  <c:v>45693</c:v>
                </c:pt>
                <c:pt idx="767">
                  <c:v>45694</c:v>
                </c:pt>
                <c:pt idx="768">
                  <c:v>45695</c:v>
                </c:pt>
                <c:pt idx="769">
                  <c:v>45696</c:v>
                </c:pt>
                <c:pt idx="770">
                  <c:v>45697</c:v>
                </c:pt>
                <c:pt idx="771">
                  <c:v>45698</c:v>
                </c:pt>
                <c:pt idx="772">
                  <c:v>45699</c:v>
                </c:pt>
                <c:pt idx="773">
                  <c:v>45700</c:v>
                </c:pt>
                <c:pt idx="774">
                  <c:v>45701</c:v>
                </c:pt>
                <c:pt idx="775">
                  <c:v>45702</c:v>
                </c:pt>
                <c:pt idx="776">
                  <c:v>45703</c:v>
                </c:pt>
                <c:pt idx="777">
                  <c:v>45704</c:v>
                </c:pt>
                <c:pt idx="778">
                  <c:v>45705</c:v>
                </c:pt>
                <c:pt idx="779">
                  <c:v>45706</c:v>
                </c:pt>
                <c:pt idx="780">
                  <c:v>45707</c:v>
                </c:pt>
                <c:pt idx="781">
                  <c:v>45708</c:v>
                </c:pt>
                <c:pt idx="782">
                  <c:v>45709</c:v>
                </c:pt>
                <c:pt idx="783">
                  <c:v>45710</c:v>
                </c:pt>
                <c:pt idx="784">
                  <c:v>45711</c:v>
                </c:pt>
                <c:pt idx="785">
                  <c:v>45712</c:v>
                </c:pt>
                <c:pt idx="786">
                  <c:v>45713</c:v>
                </c:pt>
                <c:pt idx="787">
                  <c:v>45714</c:v>
                </c:pt>
                <c:pt idx="788">
                  <c:v>45715</c:v>
                </c:pt>
                <c:pt idx="789">
                  <c:v>45716</c:v>
                </c:pt>
                <c:pt idx="790">
                  <c:v>45717</c:v>
                </c:pt>
                <c:pt idx="791">
                  <c:v>45718</c:v>
                </c:pt>
                <c:pt idx="792">
                  <c:v>45719</c:v>
                </c:pt>
                <c:pt idx="793">
                  <c:v>45720</c:v>
                </c:pt>
                <c:pt idx="794">
                  <c:v>45721</c:v>
                </c:pt>
                <c:pt idx="795">
                  <c:v>45722</c:v>
                </c:pt>
                <c:pt idx="796">
                  <c:v>45723</c:v>
                </c:pt>
                <c:pt idx="797">
                  <c:v>45724</c:v>
                </c:pt>
                <c:pt idx="798">
                  <c:v>45725</c:v>
                </c:pt>
                <c:pt idx="799">
                  <c:v>45726</c:v>
                </c:pt>
                <c:pt idx="800">
                  <c:v>45727</c:v>
                </c:pt>
                <c:pt idx="801">
                  <c:v>45728</c:v>
                </c:pt>
                <c:pt idx="802">
                  <c:v>45729</c:v>
                </c:pt>
                <c:pt idx="803">
                  <c:v>45730</c:v>
                </c:pt>
                <c:pt idx="804">
                  <c:v>45731</c:v>
                </c:pt>
                <c:pt idx="805">
                  <c:v>45732</c:v>
                </c:pt>
                <c:pt idx="806">
                  <c:v>45733</c:v>
                </c:pt>
                <c:pt idx="807">
                  <c:v>45734</c:v>
                </c:pt>
                <c:pt idx="808">
                  <c:v>45735</c:v>
                </c:pt>
                <c:pt idx="809">
                  <c:v>45736</c:v>
                </c:pt>
                <c:pt idx="810">
                  <c:v>45737</c:v>
                </c:pt>
                <c:pt idx="811">
                  <c:v>45738</c:v>
                </c:pt>
                <c:pt idx="812">
                  <c:v>45739</c:v>
                </c:pt>
                <c:pt idx="813">
                  <c:v>45740</c:v>
                </c:pt>
                <c:pt idx="814">
                  <c:v>45741</c:v>
                </c:pt>
                <c:pt idx="815">
                  <c:v>45742</c:v>
                </c:pt>
                <c:pt idx="816">
                  <c:v>45743</c:v>
                </c:pt>
                <c:pt idx="817">
                  <c:v>45744</c:v>
                </c:pt>
                <c:pt idx="818">
                  <c:v>45745</c:v>
                </c:pt>
                <c:pt idx="819">
                  <c:v>45746</c:v>
                </c:pt>
                <c:pt idx="820">
                  <c:v>45747</c:v>
                </c:pt>
                <c:pt idx="821">
                  <c:v>45748</c:v>
                </c:pt>
                <c:pt idx="822">
                  <c:v>45749</c:v>
                </c:pt>
                <c:pt idx="823">
                  <c:v>45750</c:v>
                </c:pt>
                <c:pt idx="824">
                  <c:v>45751</c:v>
                </c:pt>
                <c:pt idx="825">
                  <c:v>45752</c:v>
                </c:pt>
                <c:pt idx="826">
                  <c:v>45753</c:v>
                </c:pt>
                <c:pt idx="827">
                  <c:v>45754</c:v>
                </c:pt>
                <c:pt idx="828">
                  <c:v>45755</c:v>
                </c:pt>
                <c:pt idx="829">
                  <c:v>45756</c:v>
                </c:pt>
                <c:pt idx="830">
                  <c:v>45757</c:v>
                </c:pt>
                <c:pt idx="831">
                  <c:v>45758</c:v>
                </c:pt>
                <c:pt idx="832">
                  <c:v>45759</c:v>
                </c:pt>
                <c:pt idx="833">
                  <c:v>45760</c:v>
                </c:pt>
                <c:pt idx="834">
                  <c:v>45761</c:v>
                </c:pt>
                <c:pt idx="835">
                  <c:v>45762</c:v>
                </c:pt>
                <c:pt idx="836">
                  <c:v>45763</c:v>
                </c:pt>
                <c:pt idx="837">
                  <c:v>45764</c:v>
                </c:pt>
                <c:pt idx="838">
                  <c:v>45765</c:v>
                </c:pt>
                <c:pt idx="839">
                  <c:v>45766</c:v>
                </c:pt>
                <c:pt idx="840">
                  <c:v>45767</c:v>
                </c:pt>
                <c:pt idx="841">
                  <c:v>45768</c:v>
                </c:pt>
                <c:pt idx="842">
                  <c:v>45769</c:v>
                </c:pt>
                <c:pt idx="843">
                  <c:v>45770</c:v>
                </c:pt>
                <c:pt idx="844">
                  <c:v>45771</c:v>
                </c:pt>
                <c:pt idx="845">
                  <c:v>45772</c:v>
                </c:pt>
                <c:pt idx="846">
                  <c:v>45773</c:v>
                </c:pt>
                <c:pt idx="847">
                  <c:v>45774</c:v>
                </c:pt>
                <c:pt idx="848">
                  <c:v>45775</c:v>
                </c:pt>
                <c:pt idx="849">
                  <c:v>45776</c:v>
                </c:pt>
                <c:pt idx="850">
                  <c:v>45777</c:v>
                </c:pt>
                <c:pt idx="851">
                  <c:v>45778</c:v>
                </c:pt>
                <c:pt idx="852">
                  <c:v>45779</c:v>
                </c:pt>
                <c:pt idx="853">
                  <c:v>45780</c:v>
                </c:pt>
                <c:pt idx="854">
                  <c:v>45781</c:v>
                </c:pt>
                <c:pt idx="855">
                  <c:v>45782</c:v>
                </c:pt>
                <c:pt idx="856">
                  <c:v>45783</c:v>
                </c:pt>
                <c:pt idx="857">
                  <c:v>45784</c:v>
                </c:pt>
                <c:pt idx="858">
                  <c:v>45785</c:v>
                </c:pt>
                <c:pt idx="859">
                  <c:v>45786</c:v>
                </c:pt>
                <c:pt idx="860">
                  <c:v>45787</c:v>
                </c:pt>
                <c:pt idx="861">
                  <c:v>45788</c:v>
                </c:pt>
                <c:pt idx="862">
                  <c:v>45789</c:v>
                </c:pt>
                <c:pt idx="863">
                  <c:v>45790</c:v>
                </c:pt>
                <c:pt idx="864">
                  <c:v>45791</c:v>
                </c:pt>
                <c:pt idx="865">
                  <c:v>45792</c:v>
                </c:pt>
                <c:pt idx="866">
                  <c:v>45793</c:v>
                </c:pt>
                <c:pt idx="867">
                  <c:v>45794</c:v>
                </c:pt>
                <c:pt idx="868">
                  <c:v>45795</c:v>
                </c:pt>
                <c:pt idx="869">
                  <c:v>45796</c:v>
                </c:pt>
                <c:pt idx="870">
                  <c:v>45797</c:v>
                </c:pt>
                <c:pt idx="871">
                  <c:v>45798</c:v>
                </c:pt>
                <c:pt idx="872">
                  <c:v>45799</c:v>
                </c:pt>
                <c:pt idx="873">
                  <c:v>45800</c:v>
                </c:pt>
                <c:pt idx="874">
                  <c:v>45801</c:v>
                </c:pt>
                <c:pt idx="875">
                  <c:v>45802</c:v>
                </c:pt>
                <c:pt idx="876">
                  <c:v>45803</c:v>
                </c:pt>
                <c:pt idx="877">
                  <c:v>45804</c:v>
                </c:pt>
                <c:pt idx="878">
                  <c:v>45805</c:v>
                </c:pt>
                <c:pt idx="879">
                  <c:v>45806</c:v>
                </c:pt>
                <c:pt idx="880">
                  <c:v>45807</c:v>
                </c:pt>
                <c:pt idx="881">
                  <c:v>45808</c:v>
                </c:pt>
                <c:pt idx="882">
                  <c:v>45809</c:v>
                </c:pt>
                <c:pt idx="883">
                  <c:v>45810</c:v>
                </c:pt>
                <c:pt idx="884">
                  <c:v>45811</c:v>
                </c:pt>
                <c:pt idx="885">
                  <c:v>45812</c:v>
                </c:pt>
                <c:pt idx="886">
                  <c:v>45813</c:v>
                </c:pt>
                <c:pt idx="887">
                  <c:v>45814</c:v>
                </c:pt>
                <c:pt idx="888">
                  <c:v>45815</c:v>
                </c:pt>
                <c:pt idx="889">
                  <c:v>45816</c:v>
                </c:pt>
                <c:pt idx="890">
                  <c:v>45817</c:v>
                </c:pt>
                <c:pt idx="891">
                  <c:v>45818</c:v>
                </c:pt>
                <c:pt idx="892">
                  <c:v>45819</c:v>
                </c:pt>
                <c:pt idx="893">
                  <c:v>45820</c:v>
                </c:pt>
                <c:pt idx="894">
                  <c:v>45821</c:v>
                </c:pt>
                <c:pt idx="895">
                  <c:v>45822</c:v>
                </c:pt>
                <c:pt idx="896">
                  <c:v>45823</c:v>
                </c:pt>
                <c:pt idx="897">
                  <c:v>45824</c:v>
                </c:pt>
                <c:pt idx="898">
                  <c:v>45825</c:v>
                </c:pt>
                <c:pt idx="899">
                  <c:v>45826</c:v>
                </c:pt>
                <c:pt idx="900">
                  <c:v>45827</c:v>
                </c:pt>
                <c:pt idx="901">
                  <c:v>45828</c:v>
                </c:pt>
                <c:pt idx="902">
                  <c:v>45829</c:v>
                </c:pt>
                <c:pt idx="903">
                  <c:v>45830</c:v>
                </c:pt>
                <c:pt idx="904">
                  <c:v>45831</c:v>
                </c:pt>
                <c:pt idx="905">
                  <c:v>45832</c:v>
                </c:pt>
                <c:pt idx="906">
                  <c:v>45833</c:v>
                </c:pt>
                <c:pt idx="907">
                  <c:v>45834</c:v>
                </c:pt>
                <c:pt idx="908">
                  <c:v>45835</c:v>
                </c:pt>
                <c:pt idx="909">
                  <c:v>45836</c:v>
                </c:pt>
                <c:pt idx="910">
                  <c:v>45837</c:v>
                </c:pt>
                <c:pt idx="911">
                  <c:v>45838</c:v>
                </c:pt>
                <c:pt idx="912">
                  <c:v>45839</c:v>
                </c:pt>
                <c:pt idx="913">
                  <c:v>45840</c:v>
                </c:pt>
                <c:pt idx="914">
                  <c:v>45841</c:v>
                </c:pt>
                <c:pt idx="915">
                  <c:v>45842</c:v>
                </c:pt>
                <c:pt idx="916">
                  <c:v>45843</c:v>
                </c:pt>
                <c:pt idx="917">
                  <c:v>45844</c:v>
                </c:pt>
                <c:pt idx="918">
                  <c:v>45845</c:v>
                </c:pt>
                <c:pt idx="919">
                  <c:v>45846</c:v>
                </c:pt>
                <c:pt idx="920">
                  <c:v>45847</c:v>
                </c:pt>
                <c:pt idx="921">
                  <c:v>45848</c:v>
                </c:pt>
                <c:pt idx="922">
                  <c:v>45849</c:v>
                </c:pt>
                <c:pt idx="923">
                  <c:v>45850</c:v>
                </c:pt>
                <c:pt idx="924">
                  <c:v>45851</c:v>
                </c:pt>
                <c:pt idx="925">
                  <c:v>45852</c:v>
                </c:pt>
                <c:pt idx="926">
                  <c:v>45853</c:v>
                </c:pt>
                <c:pt idx="927">
                  <c:v>45854</c:v>
                </c:pt>
                <c:pt idx="928">
                  <c:v>45855</c:v>
                </c:pt>
                <c:pt idx="929">
                  <c:v>45856</c:v>
                </c:pt>
                <c:pt idx="930">
                  <c:v>45857</c:v>
                </c:pt>
                <c:pt idx="931">
                  <c:v>45858</c:v>
                </c:pt>
                <c:pt idx="932">
                  <c:v>45859</c:v>
                </c:pt>
                <c:pt idx="933">
                  <c:v>45860</c:v>
                </c:pt>
                <c:pt idx="934">
                  <c:v>45861</c:v>
                </c:pt>
                <c:pt idx="935">
                  <c:v>45862</c:v>
                </c:pt>
                <c:pt idx="936">
                  <c:v>45863</c:v>
                </c:pt>
                <c:pt idx="937">
                  <c:v>45864</c:v>
                </c:pt>
                <c:pt idx="938">
                  <c:v>45865</c:v>
                </c:pt>
                <c:pt idx="939">
                  <c:v>45866</c:v>
                </c:pt>
                <c:pt idx="940">
                  <c:v>45867</c:v>
                </c:pt>
                <c:pt idx="941">
                  <c:v>45868</c:v>
                </c:pt>
                <c:pt idx="942">
                  <c:v>45869</c:v>
                </c:pt>
                <c:pt idx="943">
                  <c:v>45870</c:v>
                </c:pt>
                <c:pt idx="944">
                  <c:v>45871</c:v>
                </c:pt>
                <c:pt idx="945">
                  <c:v>45872</c:v>
                </c:pt>
                <c:pt idx="946">
                  <c:v>45873</c:v>
                </c:pt>
                <c:pt idx="947">
                  <c:v>45874</c:v>
                </c:pt>
                <c:pt idx="948">
                  <c:v>45875</c:v>
                </c:pt>
                <c:pt idx="949">
                  <c:v>45876</c:v>
                </c:pt>
                <c:pt idx="950">
                  <c:v>45877</c:v>
                </c:pt>
                <c:pt idx="951">
                  <c:v>45878</c:v>
                </c:pt>
                <c:pt idx="952">
                  <c:v>45879</c:v>
                </c:pt>
                <c:pt idx="953">
                  <c:v>45880</c:v>
                </c:pt>
                <c:pt idx="954">
                  <c:v>45881</c:v>
                </c:pt>
                <c:pt idx="955">
                  <c:v>45882</c:v>
                </c:pt>
                <c:pt idx="956">
                  <c:v>45883</c:v>
                </c:pt>
                <c:pt idx="957">
                  <c:v>45884</c:v>
                </c:pt>
                <c:pt idx="958">
                  <c:v>45885</c:v>
                </c:pt>
                <c:pt idx="959">
                  <c:v>45886</c:v>
                </c:pt>
                <c:pt idx="960">
                  <c:v>45887</c:v>
                </c:pt>
                <c:pt idx="961">
                  <c:v>45888</c:v>
                </c:pt>
                <c:pt idx="962">
                  <c:v>45889</c:v>
                </c:pt>
                <c:pt idx="963">
                  <c:v>45890</c:v>
                </c:pt>
                <c:pt idx="964">
                  <c:v>45891</c:v>
                </c:pt>
                <c:pt idx="965">
                  <c:v>45892</c:v>
                </c:pt>
                <c:pt idx="966">
                  <c:v>45893</c:v>
                </c:pt>
                <c:pt idx="967">
                  <c:v>45894</c:v>
                </c:pt>
                <c:pt idx="968">
                  <c:v>45895</c:v>
                </c:pt>
                <c:pt idx="969">
                  <c:v>45896</c:v>
                </c:pt>
                <c:pt idx="970">
                  <c:v>45897</c:v>
                </c:pt>
                <c:pt idx="971">
                  <c:v>45898</c:v>
                </c:pt>
                <c:pt idx="972">
                  <c:v>45899</c:v>
                </c:pt>
                <c:pt idx="973">
                  <c:v>45900</c:v>
                </c:pt>
                <c:pt idx="974">
                  <c:v>45901</c:v>
                </c:pt>
                <c:pt idx="975">
                  <c:v>45902</c:v>
                </c:pt>
                <c:pt idx="976">
                  <c:v>45903</c:v>
                </c:pt>
                <c:pt idx="977">
                  <c:v>45904</c:v>
                </c:pt>
                <c:pt idx="978">
                  <c:v>45905</c:v>
                </c:pt>
                <c:pt idx="979">
                  <c:v>45906</c:v>
                </c:pt>
                <c:pt idx="980">
                  <c:v>45907</c:v>
                </c:pt>
                <c:pt idx="981">
                  <c:v>45908</c:v>
                </c:pt>
                <c:pt idx="982">
                  <c:v>45909</c:v>
                </c:pt>
                <c:pt idx="983">
                  <c:v>45910</c:v>
                </c:pt>
                <c:pt idx="984">
                  <c:v>45911</c:v>
                </c:pt>
                <c:pt idx="985">
                  <c:v>45912</c:v>
                </c:pt>
                <c:pt idx="986">
                  <c:v>45913</c:v>
                </c:pt>
                <c:pt idx="987">
                  <c:v>45914</c:v>
                </c:pt>
                <c:pt idx="988">
                  <c:v>45915</c:v>
                </c:pt>
                <c:pt idx="989">
                  <c:v>45916</c:v>
                </c:pt>
                <c:pt idx="990">
                  <c:v>45917</c:v>
                </c:pt>
                <c:pt idx="991">
                  <c:v>45918</c:v>
                </c:pt>
                <c:pt idx="992">
                  <c:v>45919</c:v>
                </c:pt>
                <c:pt idx="993">
                  <c:v>45920</c:v>
                </c:pt>
                <c:pt idx="994">
                  <c:v>45921</c:v>
                </c:pt>
                <c:pt idx="995">
                  <c:v>45922</c:v>
                </c:pt>
                <c:pt idx="996">
                  <c:v>45923</c:v>
                </c:pt>
                <c:pt idx="997">
                  <c:v>45924</c:v>
                </c:pt>
                <c:pt idx="998">
                  <c:v>45925</c:v>
                </c:pt>
                <c:pt idx="999">
                  <c:v>45926</c:v>
                </c:pt>
                <c:pt idx="1000">
                  <c:v>45927</c:v>
                </c:pt>
                <c:pt idx="1001">
                  <c:v>45928</c:v>
                </c:pt>
                <c:pt idx="1002">
                  <c:v>45929</c:v>
                </c:pt>
                <c:pt idx="1003">
                  <c:v>45930</c:v>
                </c:pt>
                <c:pt idx="1004">
                  <c:v>45931</c:v>
                </c:pt>
                <c:pt idx="1005">
                  <c:v>45932</c:v>
                </c:pt>
                <c:pt idx="1006">
                  <c:v>45933</c:v>
                </c:pt>
                <c:pt idx="1007">
                  <c:v>45934</c:v>
                </c:pt>
                <c:pt idx="1008">
                  <c:v>45935</c:v>
                </c:pt>
                <c:pt idx="1009">
                  <c:v>45936</c:v>
                </c:pt>
                <c:pt idx="1010">
                  <c:v>45937</c:v>
                </c:pt>
                <c:pt idx="1011">
                  <c:v>45938</c:v>
                </c:pt>
                <c:pt idx="1012">
                  <c:v>45939</c:v>
                </c:pt>
                <c:pt idx="1013">
                  <c:v>45940</c:v>
                </c:pt>
                <c:pt idx="1014">
                  <c:v>45941</c:v>
                </c:pt>
                <c:pt idx="1015">
                  <c:v>45942</c:v>
                </c:pt>
                <c:pt idx="1016">
                  <c:v>45943</c:v>
                </c:pt>
                <c:pt idx="1017">
                  <c:v>45944</c:v>
                </c:pt>
                <c:pt idx="1018">
                  <c:v>45945</c:v>
                </c:pt>
                <c:pt idx="1019">
                  <c:v>45946</c:v>
                </c:pt>
                <c:pt idx="1020">
                  <c:v>45947</c:v>
                </c:pt>
                <c:pt idx="1021">
                  <c:v>45948</c:v>
                </c:pt>
                <c:pt idx="1022">
                  <c:v>45949</c:v>
                </c:pt>
                <c:pt idx="1023">
                  <c:v>45950</c:v>
                </c:pt>
                <c:pt idx="1024">
                  <c:v>45951</c:v>
                </c:pt>
                <c:pt idx="1025">
                  <c:v>45952</c:v>
                </c:pt>
                <c:pt idx="1026">
                  <c:v>45953</c:v>
                </c:pt>
                <c:pt idx="1027">
                  <c:v>45954</c:v>
                </c:pt>
                <c:pt idx="1028">
                  <c:v>45955</c:v>
                </c:pt>
                <c:pt idx="1029">
                  <c:v>45956</c:v>
                </c:pt>
                <c:pt idx="1030">
                  <c:v>45957</c:v>
                </c:pt>
                <c:pt idx="1031">
                  <c:v>45958</c:v>
                </c:pt>
                <c:pt idx="1032">
                  <c:v>45959</c:v>
                </c:pt>
                <c:pt idx="1033">
                  <c:v>45960</c:v>
                </c:pt>
                <c:pt idx="1034">
                  <c:v>45961</c:v>
                </c:pt>
                <c:pt idx="1035">
                  <c:v>45962</c:v>
                </c:pt>
                <c:pt idx="1036">
                  <c:v>45963</c:v>
                </c:pt>
                <c:pt idx="1037">
                  <c:v>45964</c:v>
                </c:pt>
                <c:pt idx="1038">
                  <c:v>45965</c:v>
                </c:pt>
                <c:pt idx="1039">
                  <c:v>45966</c:v>
                </c:pt>
                <c:pt idx="1040">
                  <c:v>45967</c:v>
                </c:pt>
                <c:pt idx="1041">
                  <c:v>45968</c:v>
                </c:pt>
                <c:pt idx="1042">
                  <c:v>45969</c:v>
                </c:pt>
                <c:pt idx="1043">
                  <c:v>45970</c:v>
                </c:pt>
                <c:pt idx="1044">
                  <c:v>45971</c:v>
                </c:pt>
                <c:pt idx="1045">
                  <c:v>45972</c:v>
                </c:pt>
                <c:pt idx="1046">
                  <c:v>45973</c:v>
                </c:pt>
                <c:pt idx="1047">
                  <c:v>45974</c:v>
                </c:pt>
                <c:pt idx="1048">
                  <c:v>45975</c:v>
                </c:pt>
                <c:pt idx="1049">
                  <c:v>45976</c:v>
                </c:pt>
                <c:pt idx="1050">
                  <c:v>45977</c:v>
                </c:pt>
                <c:pt idx="1051">
                  <c:v>45978</c:v>
                </c:pt>
                <c:pt idx="1052">
                  <c:v>45979</c:v>
                </c:pt>
                <c:pt idx="1053">
                  <c:v>45980</c:v>
                </c:pt>
                <c:pt idx="1054">
                  <c:v>45981</c:v>
                </c:pt>
                <c:pt idx="1055">
                  <c:v>45982</c:v>
                </c:pt>
                <c:pt idx="1056">
                  <c:v>45983</c:v>
                </c:pt>
                <c:pt idx="1057">
                  <c:v>45984</c:v>
                </c:pt>
                <c:pt idx="1058">
                  <c:v>45985</c:v>
                </c:pt>
                <c:pt idx="1059">
                  <c:v>45986</c:v>
                </c:pt>
                <c:pt idx="1060">
                  <c:v>45987</c:v>
                </c:pt>
                <c:pt idx="1061">
                  <c:v>45988</c:v>
                </c:pt>
                <c:pt idx="1062">
                  <c:v>45989</c:v>
                </c:pt>
                <c:pt idx="1063">
                  <c:v>45990</c:v>
                </c:pt>
                <c:pt idx="1064">
                  <c:v>45991</c:v>
                </c:pt>
                <c:pt idx="1065">
                  <c:v>45992</c:v>
                </c:pt>
                <c:pt idx="1066">
                  <c:v>45993</c:v>
                </c:pt>
                <c:pt idx="1067">
                  <c:v>45994</c:v>
                </c:pt>
                <c:pt idx="1068">
                  <c:v>45995</c:v>
                </c:pt>
                <c:pt idx="1069">
                  <c:v>45996</c:v>
                </c:pt>
                <c:pt idx="1070">
                  <c:v>45997</c:v>
                </c:pt>
                <c:pt idx="1071">
                  <c:v>45998</c:v>
                </c:pt>
                <c:pt idx="1072">
                  <c:v>45999</c:v>
                </c:pt>
                <c:pt idx="1073">
                  <c:v>46000</c:v>
                </c:pt>
                <c:pt idx="1074">
                  <c:v>46001</c:v>
                </c:pt>
                <c:pt idx="1075">
                  <c:v>46002</c:v>
                </c:pt>
                <c:pt idx="1076">
                  <c:v>46003</c:v>
                </c:pt>
                <c:pt idx="1077">
                  <c:v>46004</c:v>
                </c:pt>
                <c:pt idx="1078">
                  <c:v>46005</c:v>
                </c:pt>
                <c:pt idx="1079">
                  <c:v>46006</c:v>
                </c:pt>
                <c:pt idx="1080">
                  <c:v>46007</c:v>
                </c:pt>
                <c:pt idx="1081">
                  <c:v>46008</c:v>
                </c:pt>
                <c:pt idx="1082">
                  <c:v>46009</c:v>
                </c:pt>
                <c:pt idx="1083">
                  <c:v>46010</c:v>
                </c:pt>
                <c:pt idx="1084">
                  <c:v>46011</c:v>
                </c:pt>
                <c:pt idx="1085">
                  <c:v>46012</c:v>
                </c:pt>
                <c:pt idx="1086">
                  <c:v>46013</c:v>
                </c:pt>
                <c:pt idx="1087">
                  <c:v>46014</c:v>
                </c:pt>
                <c:pt idx="1088">
                  <c:v>46015</c:v>
                </c:pt>
                <c:pt idx="1089">
                  <c:v>46016</c:v>
                </c:pt>
                <c:pt idx="1090">
                  <c:v>46017</c:v>
                </c:pt>
                <c:pt idx="1091">
                  <c:v>46018</c:v>
                </c:pt>
                <c:pt idx="1092">
                  <c:v>46019</c:v>
                </c:pt>
                <c:pt idx="1093">
                  <c:v>46020</c:v>
                </c:pt>
                <c:pt idx="1094">
                  <c:v>46021</c:v>
                </c:pt>
                <c:pt idx="1095">
                  <c:v>46022</c:v>
                </c:pt>
                <c:pt idx="1096">
                  <c:v>46023</c:v>
                </c:pt>
                <c:pt idx="1097">
                  <c:v>46024</c:v>
                </c:pt>
                <c:pt idx="1098">
                  <c:v>46025</c:v>
                </c:pt>
                <c:pt idx="1099">
                  <c:v>46026</c:v>
                </c:pt>
                <c:pt idx="1100">
                  <c:v>46027</c:v>
                </c:pt>
                <c:pt idx="1101">
                  <c:v>46028</c:v>
                </c:pt>
                <c:pt idx="1102">
                  <c:v>46029</c:v>
                </c:pt>
                <c:pt idx="1103">
                  <c:v>46030</c:v>
                </c:pt>
                <c:pt idx="1104">
                  <c:v>46031</c:v>
                </c:pt>
                <c:pt idx="1105">
                  <c:v>46032</c:v>
                </c:pt>
                <c:pt idx="1106">
                  <c:v>46033</c:v>
                </c:pt>
                <c:pt idx="1107">
                  <c:v>46034</c:v>
                </c:pt>
                <c:pt idx="1108">
                  <c:v>46035</c:v>
                </c:pt>
                <c:pt idx="1109">
                  <c:v>46036</c:v>
                </c:pt>
                <c:pt idx="1110">
                  <c:v>46037</c:v>
                </c:pt>
                <c:pt idx="1111">
                  <c:v>46038</c:v>
                </c:pt>
                <c:pt idx="1112">
                  <c:v>46039</c:v>
                </c:pt>
                <c:pt idx="1113">
                  <c:v>46040</c:v>
                </c:pt>
                <c:pt idx="1114">
                  <c:v>46041</c:v>
                </c:pt>
                <c:pt idx="1115">
                  <c:v>46042</c:v>
                </c:pt>
                <c:pt idx="1116">
                  <c:v>46043</c:v>
                </c:pt>
                <c:pt idx="1117">
                  <c:v>46044</c:v>
                </c:pt>
                <c:pt idx="1118">
                  <c:v>46045</c:v>
                </c:pt>
                <c:pt idx="1119">
                  <c:v>46046</c:v>
                </c:pt>
                <c:pt idx="1120">
                  <c:v>46047</c:v>
                </c:pt>
                <c:pt idx="1121">
                  <c:v>46048</c:v>
                </c:pt>
                <c:pt idx="1122">
                  <c:v>46049</c:v>
                </c:pt>
                <c:pt idx="1123">
                  <c:v>46050</c:v>
                </c:pt>
                <c:pt idx="1124">
                  <c:v>46051</c:v>
                </c:pt>
                <c:pt idx="1125">
                  <c:v>46052</c:v>
                </c:pt>
                <c:pt idx="1126">
                  <c:v>46053</c:v>
                </c:pt>
                <c:pt idx="1127">
                  <c:v>46054</c:v>
                </c:pt>
                <c:pt idx="1128">
                  <c:v>46055</c:v>
                </c:pt>
                <c:pt idx="1129">
                  <c:v>46056</c:v>
                </c:pt>
                <c:pt idx="1130">
                  <c:v>46057</c:v>
                </c:pt>
                <c:pt idx="1131">
                  <c:v>46058</c:v>
                </c:pt>
                <c:pt idx="1132">
                  <c:v>46059</c:v>
                </c:pt>
                <c:pt idx="1133">
                  <c:v>46060</c:v>
                </c:pt>
                <c:pt idx="1134">
                  <c:v>46061</c:v>
                </c:pt>
                <c:pt idx="1135">
                  <c:v>46062</c:v>
                </c:pt>
                <c:pt idx="1136">
                  <c:v>46063</c:v>
                </c:pt>
                <c:pt idx="1137">
                  <c:v>46064</c:v>
                </c:pt>
                <c:pt idx="1138">
                  <c:v>46065</c:v>
                </c:pt>
                <c:pt idx="1139">
                  <c:v>46066</c:v>
                </c:pt>
                <c:pt idx="1140">
                  <c:v>46067</c:v>
                </c:pt>
                <c:pt idx="1141">
                  <c:v>46068</c:v>
                </c:pt>
                <c:pt idx="1142">
                  <c:v>46069</c:v>
                </c:pt>
                <c:pt idx="1143">
                  <c:v>46070</c:v>
                </c:pt>
                <c:pt idx="1144">
                  <c:v>46071</c:v>
                </c:pt>
                <c:pt idx="1145">
                  <c:v>46072</c:v>
                </c:pt>
                <c:pt idx="1146">
                  <c:v>46073</c:v>
                </c:pt>
                <c:pt idx="1147">
                  <c:v>46074</c:v>
                </c:pt>
                <c:pt idx="1148">
                  <c:v>46075</c:v>
                </c:pt>
                <c:pt idx="1149">
                  <c:v>46076</c:v>
                </c:pt>
                <c:pt idx="1150">
                  <c:v>46077</c:v>
                </c:pt>
                <c:pt idx="1151">
                  <c:v>46078</c:v>
                </c:pt>
                <c:pt idx="1152">
                  <c:v>46079</c:v>
                </c:pt>
                <c:pt idx="1153">
                  <c:v>46080</c:v>
                </c:pt>
                <c:pt idx="1154">
                  <c:v>46081</c:v>
                </c:pt>
                <c:pt idx="1155">
                  <c:v>46082</c:v>
                </c:pt>
                <c:pt idx="1156">
                  <c:v>46083</c:v>
                </c:pt>
                <c:pt idx="1157">
                  <c:v>46084</c:v>
                </c:pt>
                <c:pt idx="1158">
                  <c:v>46085</c:v>
                </c:pt>
                <c:pt idx="1159">
                  <c:v>46086</c:v>
                </c:pt>
                <c:pt idx="1160">
                  <c:v>46087</c:v>
                </c:pt>
                <c:pt idx="1161">
                  <c:v>46088</c:v>
                </c:pt>
                <c:pt idx="1162">
                  <c:v>46089</c:v>
                </c:pt>
                <c:pt idx="1163">
                  <c:v>46090</c:v>
                </c:pt>
                <c:pt idx="1164">
                  <c:v>46091</c:v>
                </c:pt>
                <c:pt idx="1165">
                  <c:v>46092</c:v>
                </c:pt>
                <c:pt idx="1166">
                  <c:v>46093</c:v>
                </c:pt>
                <c:pt idx="1167">
                  <c:v>46094</c:v>
                </c:pt>
                <c:pt idx="1168">
                  <c:v>46095</c:v>
                </c:pt>
                <c:pt idx="1169">
                  <c:v>46096</c:v>
                </c:pt>
                <c:pt idx="1170">
                  <c:v>46097</c:v>
                </c:pt>
                <c:pt idx="1171">
                  <c:v>46098</c:v>
                </c:pt>
                <c:pt idx="1172">
                  <c:v>46099</c:v>
                </c:pt>
                <c:pt idx="1173">
                  <c:v>46100</c:v>
                </c:pt>
                <c:pt idx="1174">
                  <c:v>46101</c:v>
                </c:pt>
                <c:pt idx="1175">
                  <c:v>46102</c:v>
                </c:pt>
                <c:pt idx="1176">
                  <c:v>46103</c:v>
                </c:pt>
                <c:pt idx="1177">
                  <c:v>46104</c:v>
                </c:pt>
                <c:pt idx="1178">
                  <c:v>46105</c:v>
                </c:pt>
                <c:pt idx="1179">
                  <c:v>46106</c:v>
                </c:pt>
                <c:pt idx="1180">
                  <c:v>46107</c:v>
                </c:pt>
                <c:pt idx="1181">
                  <c:v>46108</c:v>
                </c:pt>
                <c:pt idx="1182">
                  <c:v>46109</c:v>
                </c:pt>
                <c:pt idx="1183">
                  <c:v>46110</c:v>
                </c:pt>
                <c:pt idx="1184">
                  <c:v>46111</c:v>
                </c:pt>
                <c:pt idx="1185">
                  <c:v>46112</c:v>
                </c:pt>
              </c:numCache>
            </c:numRef>
          </c:cat>
          <c:val>
            <c:numRef>
              <c:f>'store forecast'!$E$2:$E$1187</c:f>
              <c:numCache>
                <c:formatCode>General</c:formatCode>
                <c:ptCount val="1186"/>
                <c:pt idx="730" formatCode="&quot;$&quot;#,##0.00">
                  <c:v>1213.148571428572</c:v>
                </c:pt>
                <c:pt idx="731" formatCode="&quot;$&quot;#,##0.00">
                  <c:v>2828.5779266002619</c:v>
                </c:pt>
                <c:pt idx="732" formatCode="&quot;$&quot;#,##0.00">
                  <c:v>2828.5967472274033</c:v>
                </c:pt>
                <c:pt idx="733" formatCode="&quot;$&quot;#,##0.00">
                  <c:v>2828.6212217233542</c:v>
                </c:pt>
                <c:pt idx="734" formatCode="&quot;$&quot;#,##0.00">
                  <c:v>2828.6529653306807</c:v>
                </c:pt>
                <c:pt idx="735" formatCode="&quot;$&quot;#,##0.00">
                  <c:v>2828.6935931259331</c:v>
                </c:pt>
                <c:pt idx="736" formatCode="&quot;$&quot;#,##0.00">
                  <c:v>2828.7447199390235</c:v>
                </c:pt>
                <c:pt idx="737" formatCode="&quot;$&quot;#,##0.00">
                  <c:v>2828.8079602562648</c:v>
                </c:pt>
                <c:pt idx="738" formatCode="&quot;$&quot;#,##0.00">
                  <c:v>2828.88492810755</c:v>
                </c:pt>
                <c:pt idx="739" formatCode="&quot;$&quot;#,##0.00">
                  <c:v>2828.9772369372367</c:v>
                </c:pt>
                <c:pt idx="740" formatCode="&quot;$&quot;#,##0.00">
                  <c:v>2829.0864994592635</c:v>
                </c:pt>
                <c:pt idx="741" formatCode="&quot;$&quot;#,##0.00">
                  <c:v>2829.2143274960608</c:v>
                </c:pt>
                <c:pt idx="742" formatCode="&quot;$&quot;#,##0.00">
                  <c:v>2829.3623318018199</c:v>
                </c:pt>
                <c:pt idx="743" formatCode="&quot;$&quot;#,##0.00">
                  <c:v>2829.5321218697077</c:v>
                </c:pt>
                <c:pt idx="744" formatCode="&quot;$&quot;#,##0.00">
                  <c:v>2829.7253057236148</c:v>
                </c:pt>
                <c:pt idx="745" formatCode="&quot;$&quot;#,##0.00">
                  <c:v>2829.9434896940647</c:v>
                </c:pt>
                <c:pt idx="746" formatCode="&quot;$&quot;#,##0.00">
                  <c:v>2830.1882781789004</c:v>
                </c:pt>
                <c:pt idx="747" formatCode="&quot;$&quot;#,##0.00">
                  <c:v>2830.4612733884137</c:v>
                </c:pt>
                <c:pt idx="748" formatCode="&quot;$&quot;#,##0.00">
                  <c:v>2830.7640750755704</c:v>
                </c:pt>
                <c:pt idx="749" formatCode="&quot;$&quot;#,##0.00">
                  <c:v>2831.0982802510507</c:v>
                </c:pt>
                <c:pt idx="750" formatCode="&quot;$&quot;#,##0.00">
                  <c:v>2831.465482883782</c:v>
                </c:pt>
                <c:pt idx="751" formatCode="&quot;$&quot;#,##0.00">
                  <c:v>2831.8672735867394</c:v>
                </c:pt>
                <c:pt idx="752" formatCode="&quot;$&quot;#,##0.00">
                  <c:v>2832.3052392887439</c:v>
                </c:pt>
                <c:pt idx="753" formatCode="&quot;$&quot;#,##0.00">
                  <c:v>2832.7809628920768</c:v>
                </c:pt>
                <c:pt idx="754" formatCode="&quot;$&quot;#,##0.00">
                  <c:v>2833.2960229166829</c:v>
                </c:pt>
                <c:pt idx="755" formatCode="&quot;$&quot;#,##0.00">
                  <c:v>2833.851993130851</c:v>
                </c:pt>
                <c:pt idx="756" formatCode="&quot;$&quot;#,##0.00">
                  <c:v>2834.4504421691877</c:v>
                </c:pt>
                <c:pt idx="757" formatCode="&quot;$&quot;#,##0.00">
                  <c:v>2835.0929331378284</c:v>
                </c:pt>
                <c:pt idx="758" formatCode="&quot;$&quot;#,##0.00">
                  <c:v>2835.7810232077604</c:v>
                </c:pt>
                <c:pt idx="759" formatCode="&quot;$&quot;#,##0.00">
                  <c:v>2836.5162631962553</c:v>
                </c:pt>
                <c:pt idx="760" formatCode="&quot;$&quot;#,##0.00">
                  <c:v>2837.3001971373515</c:v>
                </c:pt>
                <c:pt idx="761" formatCode="&quot;$&quot;#,##0.00">
                  <c:v>2838.1343618414317</c:v>
                </c:pt>
                <c:pt idx="762" formatCode="&quot;$&quot;#,##0.00">
                  <c:v>2839.0202864448975</c:v>
                </c:pt>
                <c:pt idx="763" formatCode="&quot;$&quot;#,##0.00">
                  <c:v>2839.9594919500514</c:v>
                </c:pt>
                <c:pt idx="764" formatCode="&quot;$&quot;#,##0.00">
                  <c:v>2840.9534907562393</c:v>
                </c:pt>
                <c:pt idx="765" formatCode="&quot;$&quot;#,##0.00">
                  <c:v>2842.003786182413</c:v>
                </c:pt>
                <c:pt idx="766" formatCode="&quot;$&quot;#,##0.00">
                  <c:v>2843.1118719822398</c:v>
                </c:pt>
                <c:pt idx="767" formatCode="&quot;$&quot;#,##0.00">
                  <c:v>2844.2792318519678</c:v>
                </c:pt>
                <c:pt idx="768" formatCode="&quot;$&quot;#,##0.00">
                  <c:v>2845.5073389322151</c:v>
                </c:pt>
                <c:pt idx="769" formatCode="&quot;$&quot;#,##0.00">
                  <c:v>2846.7976553039621</c:v>
                </c:pt>
                <c:pt idx="770" formatCode="&quot;$&quot;#,##0.00">
                  <c:v>2848.1516314799528</c:v>
                </c:pt>
                <c:pt idx="771" formatCode="&quot;$&quot;#,##0.00">
                  <c:v>2849.5707058918374</c:v>
                </c:pt>
                <c:pt idx="772" formatCode="&quot;$&quot;#,##0.00">
                  <c:v>2851.05630437431</c:v>
                </c:pt>
                <c:pt idx="773" formatCode="&quot;$&quot;#,##0.00">
                  <c:v>2852.6098396466073</c:v>
                </c:pt>
                <c:pt idx="774" formatCode="&quot;$&quot;#,##0.00">
                  <c:v>2854.2327107926722</c:v>
                </c:pt>
                <c:pt idx="775" formatCode="&quot;$&quot;#,##0.00">
                  <c:v>2855.9263027403804</c:v>
                </c:pt>
                <c:pt idx="776" formatCode="&quot;$&quot;#,##0.00">
                  <c:v>2857.6919857411604</c:v>
                </c:pt>
                <c:pt idx="777" formatCode="&quot;$&quot;#,##0.00">
                  <c:v>2859.5311148504466</c:v>
                </c:pt>
                <c:pt idx="778" formatCode="&quot;$&quot;#,##0.00">
                  <c:v>2861.4450294103126</c:v>
                </c:pt>
                <c:pt idx="779" formatCode="&quot;$&quot;#,##0.00">
                  <c:v>2863.4350525347409</c:v>
                </c:pt>
                <c:pt idx="780" formatCode="&quot;$&quot;#,##0.00">
                  <c:v>2865.5024905989039</c:v>
                </c:pt>
                <c:pt idx="781" formatCode="&quot;$&quot;#,##0.00">
                  <c:v>2867.6486327329148</c:v>
                </c:pt>
                <c:pt idx="782" formatCode="&quot;$&quot;#,##0.00">
                  <c:v>2869.8747503214322</c:v>
                </c:pt>
                <c:pt idx="783" formatCode="&quot;$&quot;#,##0.00">
                  <c:v>2872.1820965095785</c:v>
                </c:pt>
                <c:pt idx="784" formatCode="&quot;$&quot;#,##0.00">
                  <c:v>2874.5719057165534</c:v>
                </c:pt>
                <c:pt idx="785" formatCode="&quot;$&quot;#,##0.00">
                  <c:v>2877.0453931573902</c:v>
                </c:pt>
                <c:pt idx="786" formatCode="&quot;$&quot;#,##0.00">
                  <c:v>2879.6037543742268</c:v>
                </c:pt>
                <c:pt idx="787" formatCode="&quot;$&quot;#,##0.00">
                  <c:v>2882.2481647775148</c:v>
                </c:pt>
                <c:pt idx="788" formatCode="&quot;$&quot;#,##0.00">
                  <c:v>2884.9797791985161</c:v>
                </c:pt>
                <c:pt idx="789" formatCode="&quot;$&quot;#,##0.00">
                  <c:v>2887.7997314534755</c:v>
                </c:pt>
                <c:pt idx="790" formatCode="&quot;$&quot;#,##0.00">
                  <c:v>2890.7091339207905</c:v>
                </c:pt>
                <c:pt idx="791" formatCode="&quot;$&quot;#,##0.00">
                  <c:v>2893.7090771315202</c:v>
                </c:pt>
                <c:pt idx="792" formatCode="&quot;$&quot;#,##0.00">
                  <c:v>2896.8006293745029</c:v>
                </c:pt>
                <c:pt idx="793" formatCode="&quot;$&quot;#,##0.00">
                  <c:v>2899.9848363163801</c:v>
                </c:pt>
                <c:pt idx="794" formatCode="&quot;$&quot;#,##0.00">
                  <c:v>2903.2627206377415</c:v>
                </c:pt>
                <c:pt idx="795" formatCode="&quot;$&quot;#,##0.00">
                  <c:v>2906.6352816856124</c:v>
                </c:pt>
                <c:pt idx="796" formatCode="&quot;$&quot;#,##0.00">
                  <c:v>2910.1034951434467</c:v>
                </c:pt>
                <c:pt idx="797" formatCode="&quot;$&quot;#,##0.00">
                  <c:v>2913.6683127187698</c:v>
                </c:pt>
                <c:pt idx="798" formatCode="&quot;$&quot;#,##0.00">
                  <c:v>2917.3306618495535</c:v>
                </c:pt>
                <c:pt idx="799" formatCode="&quot;$&quot;#,##0.00">
                  <c:v>2921.0914454294007</c:v>
                </c:pt>
                <c:pt idx="800" formatCode="&quot;$&quot;#,##0.00">
                  <c:v>2924.9515415525234</c:v>
                </c:pt>
                <c:pt idx="801" formatCode="&quot;$&quot;#,##0.00">
                  <c:v>2928.9118032785186</c:v>
                </c:pt>
                <c:pt idx="802" formatCode="&quot;$&quot;#,##0.00">
                  <c:v>2932.9730584178246</c:v>
                </c:pt>
                <c:pt idx="803" formatCode="&quot;$&quot;#,##0.00">
                  <c:v>2937.1361093377791</c:v>
                </c:pt>
                <c:pt idx="804" formatCode="&quot;$&quot;#,##0.00">
                  <c:v>2941.4017327900647</c:v>
                </c:pt>
                <c:pt idx="805" formatCode="&quot;$&quot;#,##0.00">
                  <c:v>2945.7706797593582</c:v>
                </c:pt>
                <c:pt idx="806" formatCode="&quot;$&quot;#,##0.00">
                  <c:v>2950.2436753338789</c:v>
                </c:pt>
                <c:pt idx="807" formatCode="&quot;$&quot;#,##0.00">
                  <c:v>2954.8214185975589</c:v>
                </c:pt>
                <c:pt idx="808" formatCode="&quot;$&quot;#,##0.00">
                  <c:v>2959.5045825444126</c:v>
                </c:pt>
                <c:pt idx="809" formatCode="&quot;$&quot;#,##0.00">
                  <c:v>2964.2938140147389</c:v>
                </c:pt>
                <c:pt idx="810" formatCode="&quot;$&quot;#,##0.00">
                  <c:v>2969.1897336536367</c:v>
                </c:pt>
                <c:pt idx="811" formatCode="&quot;$&quot;#,##0.00">
                  <c:v>2974.192935891354</c:v>
                </c:pt>
                <c:pt idx="812" formatCode="&quot;$&quot;#,##0.00">
                  <c:v>2979.3039889458596</c:v>
                </c:pt>
                <c:pt idx="813" formatCode="&quot;$&quot;#,##0.00">
                  <c:v>2984.5234348470594</c:v>
                </c:pt>
                <c:pt idx="814" formatCode="&quot;$&quot;#,##0.00">
                  <c:v>2989.8517894829474</c:v>
                </c:pt>
                <c:pt idx="815" formatCode="&quot;$&quot;#,##0.00">
                  <c:v>2995.2895426670166</c:v>
                </c:pt>
                <c:pt idx="816" formatCode="&quot;$&quot;#,##0.00">
                  <c:v>3000.8371582271284</c:v>
                </c:pt>
                <c:pt idx="817" formatCode="&quot;$&quot;#,##0.00">
                  <c:v>3006.495074115076</c:v>
                </c:pt>
                <c:pt idx="818" formatCode="&quot;$&quot;#,##0.00">
                  <c:v>3012.263702536954</c:v>
                </c:pt>
                <c:pt idx="819" formatCode="&quot;$&quot;#,##0.00">
                  <c:v>3018.1434301034828</c:v>
                </c:pt>
                <c:pt idx="820" formatCode="&quot;$&quot;#,##0.00">
                  <c:v>3024.134618000322</c:v>
                </c:pt>
                <c:pt idx="821" formatCode="&quot;$&quot;#,##0.00">
                  <c:v>3030.2376021774389</c:v>
                </c:pt>
                <c:pt idx="822" formatCode="&quot;$&quot;#,##0.00">
                  <c:v>3036.4526935575009</c:v>
                </c:pt>
                <c:pt idx="823" formatCode="&quot;$&quot;#,##0.00">
                  <c:v>3042.7801782622855</c:v>
                </c:pt>
                <c:pt idx="824" formatCode="&quot;$&quot;#,##0.00">
                  <c:v>3049.2203178570103</c:v>
                </c:pt>
                <c:pt idx="825" formatCode="&quot;$&quot;#,##0.00">
                  <c:v>3055.7733496115211</c:v>
                </c:pt>
                <c:pt idx="826" formatCode="&quot;$&quot;#,##0.00">
                  <c:v>3062.4394867781793</c:v>
                </c:pt>
                <c:pt idx="827" formatCode="&quot;$&quot;#,##0.00">
                  <c:v>3069.2189188853422</c:v>
                </c:pt>
                <c:pt idx="828" formatCode="&quot;$&quot;#,##0.00">
                  <c:v>3076.1118120462279</c:v>
                </c:pt>
                <c:pt idx="829" formatCode="&quot;$&quot;#,##0.00">
                  <c:v>3083.1183092820193</c:v>
                </c:pt>
                <c:pt idx="830" formatCode="&quot;$&quot;#,##0.00">
                  <c:v>3090.2385308589655</c:v>
                </c:pt>
                <c:pt idx="831" formatCode="&quot;$&quot;#,##0.00">
                  <c:v>3097.4725746382937</c:v>
                </c:pt>
                <c:pt idx="832" formatCode="&quot;$&quot;#,##0.00">
                  <c:v>3104.8205164386763</c:v>
                </c:pt>
                <c:pt idx="833" formatCode="&quot;$&quot;#,##0.00">
                  <c:v>3112.2824104100428</c:v>
                </c:pt>
                <c:pt idx="834" formatCode="&quot;$&quot;#,##0.00">
                  <c:v>3119.858289418456</c:v>
                </c:pt>
                <c:pt idx="835" formatCode="&quot;$&quot;#,##0.00">
                  <c:v>3127.5481654408395</c:v>
                </c:pt>
                <c:pt idx="836" formatCode="&quot;$&quot;#,##0.00">
                  <c:v>3135.3520299692664</c:v>
                </c:pt>
                <c:pt idx="837" formatCode="&quot;$&quot;#,##0.00">
                  <c:v>3143.2698544235955</c:v>
                </c:pt>
                <c:pt idx="838" formatCode="&quot;$&quot;#,##0.00">
                  <c:v>3151.3015905721577</c:v>
                </c:pt>
                <c:pt idx="839" formatCode="&quot;$&quot;#,##0.00">
                  <c:v>3159.4471709592954</c:v>
                </c:pt>
                <c:pt idx="840" formatCode="&quot;$&quot;#,##0.00">
                  <c:v>3167.7065093394713</c:v>
                </c:pt>
                <c:pt idx="841" formatCode="&quot;$&quot;#,##0.00">
                  <c:v>3176.079501116742</c:v>
                </c:pt>
                <c:pt idx="842" formatCode="&quot;$&quot;#,##0.00">
                  <c:v>3184.5660237893544</c:v>
                </c:pt>
                <c:pt idx="843" formatCode="&quot;$&quot;#,##0.00">
                  <c:v>3193.165937398267</c:v>
                </c:pt>
                <c:pt idx="844" formatCode="&quot;$&quot;#,##0.00">
                  <c:v>3201.8790849793832</c:v>
                </c:pt>
                <c:pt idx="845" formatCode="&quot;$&quot;#,##0.00">
                  <c:v>3210.705293018329</c:v>
                </c:pt>
                <c:pt idx="846" formatCode="&quot;$&quot;#,##0.00">
                  <c:v>3219.6443719075814</c:v>
                </c:pt>
                <c:pt idx="847" formatCode="&quot;$&quot;#,##0.00">
                  <c:v>3228.6961164048266</c:v>
                </c:pt>
                <c:pt idx="848" formatCode="&quot;$&quot;#,##0.00">
                  <c:v>3237.8603060923765</c:v>
                </c:pt>
                <c:pt idx="849" formatCode="&quot;$&quot;#,##0.00">
                  <c:v>3247.1367058365722</c:v>
                </c:pt>
                <c:pt idx="850" formatCode="&quot;$&quot;#,##0.00">
                  <c:v>3256.5250662470339</c:v>
                </c:pt>
                <c:pt idx="851" formatCode="&quot;$&quot;#,##0.00">
                  <c:v>3266.025124134725</c:v>
                </c:pt>
                <c:pt idx="852" formatCode="&quot;$&quot;#,##0.00">
                  <c:v>3275.636602968741</c:v>
                </c:pt>
                <c:pt idx="853" formatCode="&quot;$&quot;#,##0.00">
                  <c:v>3285.3592133308266</c:v>
                </c:pt>
                <c:pt idx="854" formatCode="&quot;$&quot;#,##0.00">
                  <c:v>3295.1926533675833</c:v>
                </c:pt>
                <c:pt idx="855" formatCode="&quot;$&quot;#,##0.00">
                  <c:v>3305.1366092394046</c:v>
                </c:pt>
                <c:pt idx="856" formatCode="&quot;$&quot;#,##0.00">
                  <c:v>3315.1907555661664</c:v>
                </c:pt>
                <c:pt idx="857" formatCode="&quot;$&quot;#,##0.00">
                  <c:v>3325.3547558687369</c:v>
                </c:pt>
                <c:pt idx="858" formatCode="&quot;$&quot;#,##0.00">
                  <c:v>3335.6282630063934</c:v>
                </c:pt>
                <c:pt idx="859" formatCode="&quot;$&quot;#,##0.00">
                  <c:v>3346.0109196092526</c:v>
                </c:pt>
                <c:pt idx="860" formatCode="&quot;$&quot;#,##0.00">
                  <c:v>3356.502358505842</c:v>
                </c:pt>
                <c:pt idx="861" formatCode="&quot;$&quot;#,##0.00">
                  <c:v>3367.1022031449947</c:v>
                </c:pt>
                <c:pt idx="862" formatCode="&quot;$&quot;#,##0.00">
                  <c:v>3377.8100680121988</c:v>
                </c:pt>
                <c:pt idx="863" formatCode="&quot;$&quot;#,##0.00">
                  <c:v>3388.6255590396586</c:v>
                </c:pt>
                <c:pt idx="864" formatCode="&quot;$&quot;#,##0.00">
                  <c:v>3399.5482740102452</c:v>
                </c:pt>
                <c:pt idx="865" formatCode="&quot;$&quot;#,##0.00">
                  <c:v>3410.5778029546209</c:v>
                </c:pt>
                <c:pt idx="866" formatCode="&quot;$&quot;#,##0.00">
                  <c:v>3421.7137285417812</c:v>
                </c:pt>
                <c:pt idx="867" formatCode="&quot;$&quot;#,##0.00">
                  <c:v>3432.9556264623156</c:v>
                </c:pt>
                <c:pt idx="868" formatCode="&quot;$&quot;#,##0.00">
                  <c:v>3444.3030658047019</c:v>
                </c:pt>
                <c:pt idx="869" formatCode="&quot;$&quot;#,##0.00">
                  <c:v>3455.7556094239553</c:v>
                </c:pt>
                <c:pt idx="870" formatCode="&quot;$&quot;#,##0.00">
                  <c:v>3467.3128143029885</c:v>
                </c:pt>
                <c:pt idx="871" formatCode="&quot;$&quot;#,##0.00">
                  <c:v>3478.9742319060633</c:v>
                </c:pt>
                <c:pt idx="872" formatCode="&quot;$&quot;#,##0.00">
                  <c:v>3490.7394085247015</c:v>
                </c:pt>
                <c:pt idx="873" formatCode="&quot;$&quot;#,##0.00">
                  <c:v>3502.6078856154818</c:v>
                </c:pt>
                <c:pt idx="874" formatCode="&quot;$&quot;#,##0.00">
                  <c:v>3514.5792001301306</c:v>
                </c:pt>
                <c:pt idx="875" formatCode="&quot;$&quot;#,##0.00">
                  <c:v>3526.6528848373659</c:v>
                </c:pt>
                <c:pt idx="876" formatCode="&quot;$&quot;#,##0.00">
                  <c:v>3538.8284686369234</c:v>
                </c:pt>
                <c:pt idx="877" formatCode="&quot;$&quot;#,##0.00">
                  <c:v>3551.1054768652662</c:v>
                </c:pt>
                <c:pt idx="878" formatCode="&quot;$&quot;#,##0.00">
                  <c:v>3563.483431593434</c:v>
                </c:pt>
                <c:pt idx="879" formatCode="&quot;$&quot;#,##0.00">
                  <c:v>3575.9618519165579</c:v>
                </c:pt>
                <c:pt idx="880" formatCode="&quot;$&quot;#,##0.00">
                  <c:v>3588.5402542355241</c:v>
                </c:pt>
                <c:pt idx="881" formatCode="&quot;$&quot;#,##0.00">
                  <c:v>3601.2181525303422</c:v>
                </c:pt>
                <c:pt idx="882" formatCode="&quot;$&quot;#,##0.00">
                  <c:v>3613.9950586257173</c:v>
                </c:pt>
                <c:pt idx="883" formatCode="&quot;$&quot;#,##0.00">
                  <c:v>3626.870482448413</c:v>
                </c:pt>
                <c:pt idx="884" formatCode="&quot;$&quot;#,##0.00">
                  <c:v>3639.8439322769145</c:v>
                </c:pt>
                <c:pt idx="885" formatCode="&quot;$&quot;#,##0.00">
                  <c:v>3652.9149149830091</c:v>
                </c:pt>
                <c:pt idx="886" formatCode="&quot;$&quot;#,##0.00">
                  <c:v>3666.082936265806</c:v>
                </c:pt>
                <c:pt idx="887" formatCode="&quot;$&quot;#,##0.00">
                  <c:v>3679.3475008778282</c:v>
                </c:pt>
                <c:pt idx="888" formatCode="&quot;$&quot;#,##0.00">
                  <c:v>3692.7081128437221</c:v>
                </c:pt>
                <c:pt idx="889" formatCode="&quot;$&quot;#,##0.00">
                  <c:v>3706.1642756712199</c:v>
                </c:pt>
                <c:pt idx="890" formatCode="&quot;$&quot;#,##0.00">
                  <c:v>3719.7154925549221</c:v>
                </c:pt>
                <c:pt idx="891" formatCode="&quot;$&quot;#,##0.00">
                  <c:v>3733.3612665725523</c:v>
                </c:pt>
                <c:pt idx="892" formatCode="&quot;$&quot;#,##0.00">
                  <c:v>3747.1011008742507</c:v>
                </c:pt>
                <c:pt idx="893" formatCode="&quot;$&quot;#,##0.00">
                  <c:v>3760.934498864568</c:v>
                </c:pt>
                <c:pt idx="894" formatCode="&quot;$&quot;#,##0.00">
                  <c:v>3774.860964377755</c:v>
                </c:pt>
                <c:pt idx="895" formatCode="&quot;$&quot;#,##0.00">
                  <c:v>3788.8800018459942</c:v>
                </c:pt>
                <c:pt idx="896" formatCode="&quot;$&quot;#,##0.00">
                  <c:v>3802.9911164611849</c:v>
                </c:pt>
                <c:pt idx="897" formatCode="&quot;$&quot;#,##0.00">
                  <c:v>3817.1938143299403</c:v>
                </c:pt>
                <c:pt idx="898" formatCode="&quot;$&quot;#,##0.00">
                  <c:v>3831.4876026224056</c:v>
                </c:pt>
                <c:pt idx="899" formatCode="&quot;$&quot;#,##0.00">
                  <c:v>3845.8719897145593</c:v>
                </c:pt>
                <c:pt idx="900" formatCode="&quot;$&quot;#,##0.00">
                  <c:v>3860.3464853246169</c:v>
                </c:pt>
                <c:pt idx="901" formatCode="&quot;$&quot;#,##0.00">
                  <c:v>3874.9106006432003</c:v>
                </c:pt>
                <c:pt idx="902" formatCode="&quot;$&quot;#,##0.00">
                  <c:v>3889.5638484578858</c:v>
                </c:pt>
                <c:pt idx="903" formatCode="&quot;$&quot;#,##0.00">
                  <c:v>3904.3057432718115</c:v>
                </c:pt>
                <c:pt idx="904" formatCode="&quot;$&quot;#,##0.00">
                  <c:v>3919.1358014169455</c:v>
                </c:pt>
                <c:pt idx="905" formatCode="&quot;$&quot;#,##0.00">
                  <c:v>3934.0535411616966</c:v>
                </c:pt>
                <c:pt idx="906" formatCode="&quot;$&quot;#,##0.00">
                  <c:v>3949.0584828134797</c:v>
                </c:pt>
                <c:pt idx="907" formatCode="&quot;$&quot;#,##0.00">
                  <c:v>3964.150148815902</c:v>
                </c:pt>
                <c:pt idx="908" formatCode="&quot;$&quot;#,##0.00">
                  <c:v>3979.3280638411916</c:v>
                </c:pt>
                <c:pt idx="909" formatCode="&quot;$&quot;#,##0.00">
                  <c:v>3994.5917548775346</c:v>
                </c:pt>
                <c:pt idx="910" formatCode="&quot;$&quot;#,##0.00">
                  <c:v>4009.9407513119277</c:v>
                </c:pt>
                <c:pt idx="911" formatCode="&quot;$&quot;#,##0.00">
                  <c:v>4025.3745850082205</c:v>
                </c:pt>
                <c:pt idx="912" formatCode="&quot;$&quot;#,##0.00">
                  <c:v>4040.8927903809581</c:v>
                </c:pt>
                <c:pt idx="913" formatCode="&quot;$&quot;#,##0.00">
                  <c:v>4056.4949044646746</c:v>
                </c:pt>
                <c:pt idx="914" formatCode="&quot;$&quot;#,##0.00">
                  <c:v>4072.1804669792591</c:v>
                </c:pt>
                <c:pt idx="915" formatCode="&quot;$&quot;#,##0.00">
                  <c:v>4087.9490203910536</c:v>
                </c:pt>
                <c:pt idx="916" formatCode="&quot;$&quot;#,##0.00">
                  <c:v>4103.8001099702651</c:v>
                </c:pt>
                <c:pt idx="917" formatCode="&quot;$&quot;#,##0.00">
                  <c:v>4119.733283844379</c:v>
                </c:pt>
                <c:pt idx="918" formatCode="&quot;$&quot;#,##0.00">
                  <c:v>4135.748093048147</c:v>
                </c:pt>
                <c:pt idx="919" formatCode="&quot;$&quot;#,##0.00">
                  <c:v>4151.8440915698147</c:v>
                </c:pt>
                <c:pt idx="920" formatCode="&quot;$&quot;#,##0.00">
                  <c:v>4168.0208363941774</c:v>
                </c:pt>
                <c:pt idx="921" formatCode="&quot;$&quot;#,##0.00">
                  <c:v>4184.2778875421118</c:v>
                </c:pt>
                <c:pt idx="922" formatCode="&quot;$&quot;#,##0.00">
                  <c:v>4200.6148081071806</c:v>
                </c:pt>
                <c:pt idx="923" formatCode="&quot;$&quot;#,##0.00">
                  <c:v>4217.0311642889319</c:v>
                </c:pt>
                <c:pt idx="924" formatCode="&quot;$&quot;#,##0.00">
                  <c:v>4233.526525423511</c:v>
                </c:pt>
                <c:pt idx="925" formatCode="&quot;$&quot;#,##0.00">
                  <c:v>4250.100464011186</c:v>
                </c:pt>
                <c:pt idx="926" formatCode="&quot;$&quot;#,##0.00">
                  <c:v>4266.7525557413883</c:v>
                </c:pt>
                <c:pt idx="927" formatCode="&quot;$&quot;#,##0.00">
                  <c:v>4283.4823795149023</c:v>
                </c:pt>
                <c:pt idx="928" formatCode="&quot;$&quot;#,##0.00">
                  <c:v>4300.2895174637561</c:v>
                </c:pt>
                <c:pt idx="929" formatCode="&quot;$&quot;#,##0.00">
                  <c:v>4317.1735549684763</c:v>
                </c:pt>
                <c:pt idx="930" formatCode="&quot;$&quot;#,##0.00">
                  <c:v>4334.1340806732342</c:v>
                </c:pt>
                <c:pt idx="931" formatCode="&quot;$&quot;#,##0.00">
                  <c:v>4351.1706864985463</c:v>
                </c:pt>
                <c:pt idx="932" formatCode="&quot;$&quot;#,##0.00">
                  <c:v>4368.2829676520596</c:v>
                </c:pt>
                <c:pt idx="933" formatCode="&quot;$&quot;#,##0.00">
                  <c:v>4385.4705226370543</c:v>
                </c:pt>
                <c:pt idx="934" formatCode="&quot;$&quot;#,##0.00">
                  <c:v>4402.7329532592394</c:v>
                </c:pt>
                <c:pt idx="935" formatCode="&quot;$&quot;#,##0.00">
                  <c:v>4420.0698646314086</c:v>
                </c:pt>
                <c:pt idx="936" formatCode="&quot;$&quot;#,##0.00">
                  <c:v>4437.4808651765616</c:v>
                </c:pt>
                <c:pt idx="937" formatCode="&quot;$&quot;#,##0.00">
                  <c:v>4454.9655666290582</c:v>
                </c:pt>
                <c:pt idx="938" formatCode="&quot;$&quot;#,##0.00">
                  <c:v>4472.5235840343812</c:v>
                </c:pt>
                <c:pt idx="939" formatCode="&quot;$&quot;#,##0.00">
                  <c:v>4490.1545357470968</c:v>
                </c:pt>
                <c:pt idx="940" formatCode="&quot;$&quot;#,##0.00">
                  <c:v>4507.8580434275555</c:v>
                </c:pt>
                <c:pt idx="941" formatCode="&quot;$&quot;#,##0.00">
                  <c:v>4525.6337320369503</c:v>
                </c:pt>
                <c:pt idx="942" formatCode="&quot;$&quot;#,##0.00">
                  <c:v>4543.4812298312399</c:v>
                </c:pt>
                <c:pt idx="943" formatCode="&quot;$&quot;#,##0.00">
                  <c:v>4561.4001683535726</c:v>
                </c:pt>
                <c:pt idx="944" formatCode="&quot;$&quot;#,##0.00">
                  <c:v>4579.3901824256973</c:v>
                </c:pt>
                <c:pt idx="945" formatCode="&quot;$&quot;#,##0.00">
                  <c:v>4597.4509101380045</c:v>
                </c:pt>
                <c:pt idx="946" formatCode="&quot;$&quot;#,##0.00">
                  <c:v>4615.5819928386773</c:v>
                </c:pt>
                <c:pt idx="947" formatCode="&quot;$&quot;#,##0.00">
                  <c:v>4633.7830751215779</c:v>
                </c:pt>
                <c:pt idx="948" formatCode="&quot;$&quot;#,##0.00">
                  <c:v>4652.0538048133776</c:v>
                </c:pt>
                <c:pt idx="949" formatCode="&quot;$&quot;#,##0.00">
                  <c:v>4670.3938329595103</c:v>
                </c:pt>
                <c:pt idx="950" formatCode="&quot;$&quot;#,##0.00">
                  <c:v>4688.8028138094842</c:v>
                </c:pt>
                <c:pt idx="951" formatCode="&quot;$&quot;#,##0.00">
                  <c:v>4707.2804048011258</c:v>
                </c:pt>
                <c:pt idx="952" formatCode="&quot;$&quot;#,##0.00">
                  <c:v>4725.8262665442589</c:v>
                </c:pt>
                <c:pt idx="953" formatCode="&quot;$&quot;#,##0.00">
                  <c:v>4744.44006280343</c:v>
                </c:pt>
                <c:pt idx="954" formatCode="&quot;$&quot;#,##0.00">
                  <c:v>4763.1214604801598</c:v>
                </c:pt>
                <c:pt idx="955" formatCode="&quot;$&quot;#,##0.00">
                  <c:v>4781.8701295943029</c:v>
                </c:pt>
                <c:pt idx="956" formatCode="&quot;$&quot;#,##0.00">
                  <c:v>4800.6857432650486</c:v>
                </c:pt>
                <c:pt idx="957" formatCode="&quot;$&quot;#,##0.00">
                  <c:v>4819.5679776911002</c:v>
                </c:pt>
                <c:pt idx="958" formatCode="&quot;$&quot;#,##0.00">
                  <c:v>4838.5165121305599</c:v>
                </c:pt>
                <c:pt idx="959" formatCode="&quot;$&quot;#,##0.00">
                  <c:v>4857.531028880082</c:v>
                </c:pt>
                <c:pt idx="960" formatCode="&quot;$&quot;#,##0.00">
                  <c:v>4876.6112132538074</c:v>
                </c:pt>
                <c:pt idx="961" formatCode="&quot;$&quot;#,##0.00">
                  <c:v>4895.7567535616181</c:v>
                </c:pt>
                <c:pt idx="962" formatCode="&quot;$&quot;#,##0.00">
                  <c:v>4914.9673410872483</c:v>
                </c:pt>
                <c:pt idx="963" formatCode="&quot;$&quot;#,##0.00">
                  <c:v>4934.2426700657852</c:v>
                </c:pt>
                <c:pt idx="964" formatCode="&quot;$&quot;#,##0.00">
                  <c:v>4953.5824376610772</c:v>
                </c:pt>
                <c:pt idx="965" formatCode="&quot;$&quot;#,##0.00">
                  <c:v>4972.9863439425935</c:v>
                </c:pt>
                <c:pt idx="966" formatCode="&quot;$&quot;#,##0.00">
                  <c:v>4992.4540918622497</c:v>
                </c:pt>
                <c:pt idx="967" formatCode="&quot;$&quot;#,##0.00">
                  <c:v>5011.9853872307367</c:v>
                </c:pt>
                <c:pt idx="968" formatCode="&quot;$&quot;#,##0.00">
                  <c:v>5031.579938693867</c:v>
                </c:pt>
                <c:pt idx="969" formatCode="&quot;$&quot;#,##0.00">
                  <c:v>5051.237457708472</c:v>
                </c:pt>
                <c:pt idx="970" formatCode="&quot;$&quot;#,##0.00">
                  <c:v>5070.9576585183613</c:v>
                </c:pt>
                <c:pt idx="971" formatCode="&quot;$&quot;#,##0.00">
                  <c:v>5090.7402581298893</c:v>
                </c:pt>
                <c:pt idx="972" formatCode="&quot;$&quot;#,##0.00">
                  <c:v>5110.5849762876114</c:v>
                </c:pt>
                <c:pt idx="973" formatCode="&quot;$&quot;#,##0.00">
                  <c:v>5130.4915354495988</c:v>
                </c:pt>
                <c:pt idx="974" formatCode="&quot;$&quot;#,##0.00">
                  <c:v>5150.459660762881</c:v>
                </c:pt>
                <c:pt idx="975" formatCode="&quot;$&quot;#,##0.00">
                  <c:v>5170.4890800385801</c:v>
                </c:pt>
                <c:pt idx="976" formatCode="&quot;$&quot;#,##0.00">
                  <c:v>5190.5795237272068</c:v>
                </c:pt>
                <c:pt idx="977" formatCode="&quot;$&quot;#,##0.00">
                  <c:v>5210.7307248936932</c:v>
                </c:pt>
                <c:pt idx="978" formatCode="&quot;$&quot;#,##0.00">
                  <c:v>5230.9424191926073</c:v>
                </c:pt>
                <c:pt idx="979" formatCode="&quot;$&quot;#,##0.00">
                  <c:v>5251.2143448431389</c:v>
                </c:pt>
                <c:pt idx="980" formatCode="&quot;$&quot;#,##0.00">
                  <c:v>5271.5462426043032</c:v>
                </c:pt>
                <c:pt idx="981" formatCode="&quot;$&quot;#,##0.00">
                  <c:v>5291.9378557499294</c:v>
                </c:pt>
                <c:pt idx="982" formatCode="&quot;$&quot;#,##0.00">
                  <c:v>5312.3889300439087</c:v>
                </c:pt>
                <c:pt idx="983" formatCode="&quot;$&quot;#,##0.00">
                  <c:v>5332.8992137152418</c:v>
                </c:pt>
                <c:pt idx="984" formatCode="&quot;$&quot;#,##0.00">
                  <c:v>5353.4684574333733</c:v>
                </c:pt>
                <c:pt idx="985" formatCode="&quot;$&quot;#,##0.00">
                  <c:v>5374.0964142833509</c:v>
                </c:pt>
                <c:pt idx="986" formatCode="&quot;$&quot;#,##0.00">
                  <c:v>5394.782839741285</c:v>
                </c:pt>
                <c:pt idx="987" formatCode="&quot;$&quot;#,##0.00">
                  <c:v>5415.527491649661</c:v>
                </c:pt>
                <c:pt idx="988" formatCode="&quot;$&quot;#,##0.00">
                  <c:v>5436.330130192966</c:v>
                </c:pt>
                <c:pt idx="989" formatCode="&quot;$&quot;#,##0.00">
                  <c:v>5457.1905178731895</c:v>
                </c:pt>
                <c:pt idx="990" formatCode="&quot;$&quot;#,##0.00">
                  <c:v>5478.1084194856603</c:v>
                </c:pt>
                <c:pt idx="991" formatCode="&quot;$&quot;#,##0.00">
                  <c:v>5499.0836020947536</c:v>
                </c:pt>
                <c:pt idx="992" formatCode="&quot;$&quot;#,##0.00">
                  <c:v>5520.1158350099722</c:v>
                </c:pt>
                <c:pt idx="993" formatCode="&quot;$&quot;#,##0.00">
                  <c:v>5541.2048897619061</c:v>
                </c:pt>
                <c:pt idx="994" formatCode="&quot;$&quot;#,##0.00">
                  <c:v>5562.3505400785671</c:v>
                </c:pt>
                <c:pt idx="995" formatCode="&quot;$&quot;#,##0.00">
                  <c:v>5583.5525618616284</c:v>
                </c:pt>
                <c:pt idx="996" formatCode="&quot;$&quot;#,##0.00">
                  <c:v>5604.810733163049</c:v>
                </c:pt>
                <c:pt idx="997" formatCode="&quot;$&quot;#,##0.00">
                  <c:v>5626.1248341616038</c:v>
                </c:pt>
                <c:pt idx="998" formatCode="&quot;$&quot;#,##0.00">
                  <c:v>5647.4946471398189</c:v>
                </c:pt>
                <c:pt idx="999" formatCode="&quot;$&quot;#,##0.00">
                  <c:v>5668.9199564608252</c:v>
                </c:pt>
                <c:pt idx="1000" formatCode="&quot;$&quot;#,##0.00">
                  <c:v>5690.4005485456091</c:v>
                </c:pt>
                <c:pt idx="1001" formatCode="&quot;$&quot;#,##0.00">
                  <c:v>5711.9362118502049</c:v>
                </c:pt>
                <c:pt idx="1002" formatCode="&quot;$&quot;#,##0.00">
                  <c:v>5733.5267368432887</c:v>
                </c:pt>
                <c:pt idx="1003" formatCode="&quot;$&quot;#,##0.00">
                  <c:v>5755.1719159837194</c:v>
                </c:pt>
                <c:pt idx="1004" formatCode="&quot;$&quot;#,##0.00">
                  <c:v>5776.8715436984849</c:v>
                </c:pt>
                <c:pt idx="1005" formatCode="&quot;$&quot;#,##0.00">
                  <c:v>5798.6254163606054</c:v>
                </c:pt>
                <c:pt idx="1006" formatCode="&quot;$&quot;#,##0.00">
                  <c:v>5820.433332267452</c:v>
                </c:pt>
                <c:pt idx="1007" formatCode="&quot;$&quot;#,##0.00">
                  <c:v>5842.2950916190084</c:v>
                </c:pt>
                <c:pt idx="1008" formatCode="&quot;$&quot;#,##0.00">
                  <c:v>5864.2104964965711</c:v>
                </c:pt>
                <c:pt idx="1009" formatCode="&quot;$&quot;#,##0.00">
                  <c:v>5886.1793508413984</c:v>
                </c:pt>
                <c:pt idx="1010" formatCode="&quot;$&quot;#,##0.00">
                  <c:v>5908.2014604337855</c:v>
                </c:pt>
                <c:pt idx="1011" formatCode="&quot;$&quot;#,##0.00">
                  <c:v>5930.2766328720927</c:v>
                </c:pt>
                <c:pt idx="1012" formatCode="&quot;$&quot;#,##0.00">
                  <c:v>5952.404677552222</c:v>
                </c:pt>
                <c:pt idx="1013" formatCode="&quot;$&quot;#,##0.00">
                  <c:v>5974.5854056470398</c:v>
                </c:pt>
                <c:pt idx="1014" formatCode="&quot;$&quot;#,##0.00">
                  <c:v>5996.8186300862299</c:v>
                </c:pt>
                <c:pt idx="1015" formatCode="&quot;$&quot;#,##0.00">
                  <c:v>6019.1041655361178</c:v>
                </c:pt>
                <c:pt idx="1016" formatCode="&quot;$&quot;#,##0.00">
                  <c:v>6041.4418283799296</c:v>
                </c:pt>
                <c:pt idx="1017" formatCode="&quot;$&quot;#,##0.00">
                  <c:v>6063.8314366979994</c:v>
                </c:pt>
                <c:pt idx="1018" formatCode="&quot;$&quot;#,##0.00">
                  <c:v>6086.2728102484361</c:v>
                </c:pt>
                <c:pt idx="1019" formatCode="&quot;$&quot;#,##0.00">
                  <c:v>6108.7657704477306</c:v>
                </c:pt>
                <c:pt idx="1020" formatCode="&quot;$&quot;#,##0.00">
                  <c:v>6131.3101403518067</c:v>
                </c:pt>
                <c:pt idx="1021" formatCode="&quot;$&quot;#,##0.00">
                  <c:v>6153.9057446370434</c:v>
                </c:pt>
                <c:pt idx="1022" formatCode="&quot;$&quot;#,##0.00">
                  <c:v>6176.5524095817191</c:v>
                </c:pt>
                <c:pt idx="1023" formatCode="&quot;$&quot;#,##0.00">
                  <c:v>6199.2499630474267</c:v>
                </c:pt>
                <c:pt idx="1024" formatCode="&quot;$&quot;#,##0.00">
                  <c:v>6221.9982344609216</c:v>
                </c:pt>
                <c:pt idx="1025" formatCode="&quot;$&quot;#,##0.00">
                  <c:v>6244.797054795933</c:v>
                </c:pt>
                <c:pt idx="1026" formatCode="&quot;$&quot;#,##0.00">
                  <c:v>6267.6462565554029</c:v>
                </c:pt>
                <c:pt idx="1027" formatCode="&quot;$&quot;#,##0.00">
                  <c:v>6290.5456737536952</c:v>
                </c:pt>
                <c:pt idx="1028" formatCode="&quot;$&quot;#,##0.00">
                  <c:v>6313.495141899225</c:v>
                </c:pt>
                <c:pt idx="1029" formatCode="&quot;$&quot;#,##0.00">
                  <c:v>6336.4944979770635</c:v>
                </c:pt>
                <c:pt idx="1030" formatCode="&quot;$&quot;#,##0.00">
                  <c:v>6359.543580431955</c:v>
                </c:pt>
                <c:pt idx="1031" formatCode="&quot;$&quot;#,##0.00">
                  <c:v>6382.6422291513054</c:v>
                </c:pt>
                <c:pt idx="1032" formatCode="&quot;$&quot;#,##0.00">
                  <c:v>6405.7902854485892</c:v>
                </c:pt>
                <c:pt idx="1033" formatCode="&quot;$&quot;#,##0.00">
                  <c:v>6428.9875920467221</c:v>
                </c:pt>
                <c:pt idx="1034" formatCode="&quot;$&quot;#,##0.00">
                  <c:v>6452.2339930618491</c:v>
                </c:pt>
                <c:pt idx="1035" formatCode="&quot;$&quot;#,##0.00">
                  <c:v>6475.5293339870941</c:v>
                </c:pt>
                <c:pt idx="1036" formatCode="&quot;$&quot;#,##0.00">
                  <c:v>6498.8734616767251</c:v>
                </c:pt>
                <c:pt idx="1037" formatCode="&quot;$&quot;#,##0.00">
                  <c:v>6522.2662243302839</c:v>
                </c:pt>
                <c:pt idx="1038" formatCode="&quot;$&quot;#,##0.00">
                  <c:v>6545.7074714771161</c:v>
                </c:pt>
                <c:pt idx="1039" formatCode="&quot;$&quot;#,##0.00">
                  <c:v>6569.1970539608719</c:v>
                </c:pt>
                <c:pt idx="1040" formatCode="&quot;$&quot;#,##0.00">
                  <c:v>6592.7348239244075</c:v>
                </c:pt>
                <c:pt idx="1041" formatCode="&quot;$&quot;#,##0.00">
                  <c:v>6616.320634794638</c:v>
                </c:pt>
                <c:pt idx="1042" formatCode="&quot;$&quot;#,##0.00">
                  <c:v>6639.9543412678131</c:v>
                </c:pt>
                <c:pt idx="1043" formatCode="&quot;$&quot;#,##0.00">
                  <c:v>6663.6357992947214</c:v>
                </c:pt>
                <c:pt idx="1044" formatCode="&quot;$&quot;#,##0.00">
                  <c:v>6687.3648660663166</c:v>
                </c:pt>
                <c:pt idx="1045" formatCode="&quot;$&quot;#,##0.00">
                  <c:v>6711.1413999992828</c:v>
                </c:pt>
                <c:pt idx="1046" formatCode="&quot;$&quot;#,##0.00">
                  <c:v>6734.9652607220023</c:v>
                </c:pt>
                <c:pt idx="1047" formatCode="&quot;$&quot;#,##0.00">
                  <c:v>6758.8363090604689</c:v>
                </c:pt>
                <c:pt idx="1048" formatCode="&quot;$&quot;#,##0.00">
                  <c:v>6782.7544070246004</c:v>
                </c:pt>
                <c:pt idx="1049" formatCode="&quot;$&quot;#,##0.00">
                  <c:v>6806.7194177944893</c:v>
                </c:pt>
                <c:pt idx="1050" formatCode="&quot;$&quot;#,##0.00">
                  <c:v>6830.7312057070503</c:v>
                </c:pt>
                <c:pt idx="1051" formatCode="&quot;$&quot;#,##0.00">
                  <c:v>6854.7896362426018</c:v>
                </c:pt>
                <c:pt idx="1052" formatCode="&quot;$&quot;#,##0.00">
                  <c:v>6878.8945760118513</c:v>
                </c:pt>
                <c:pt idx="1053" formatCode="&quot;$&quot;#,##0.00">
                  <c:v>6903.045892742799</c:v>
                </c:pt>
                <c:pt idx="1054" formatCode="&quot;$&quot;#,##0.00">
                  <c:v>6927.2434552680406</c:v>
                </c:pt>
                <c:pt idx="1055" formatCode="&quot;$&quot;#,##0.00">
                  <c:v>6951.4871335119979</c:v>
                </c:pt>
                <c:pt idx="1056" formatCode="&quot;$&quot;#,##0.00">
                  <c:v>6975.7767984785369</c:v>
                </c:pt>
                <c:pt idx="1057" formatCode="&quot;$&quot;#,##0.00">
                  <c:v>7000.112322238514</c:v>
                </c:pt>
                <c:pt idx="1058" formatCode="&quot;$&quot;#,##0.00">
                  <c:v>7024.4935779176894</c:v>
                </c:pt>
                <c:pt idx="1059" formatCode="&quot;$&quot;#,##0.00">
                  <c:v>7048.9204396846008</c:v>
                </c:pt>
                <c:pt idx="1060" formatCode="&quot;$&quot;#,##0.00">
                  <c:v>7073.3927827387743</c:v>
                </c:pt>
                <c:pt idx="1061" formatCode="&quot;$&quot;#,##0.00">
                  <c:v>7097.9104832988787</c:v>
                </c:pt>
                <c:pt idx="1062" formatCode="&quot;$&quot;#,##0.00">
                  <c:v>7122.4734185912585</c:v>
                </c:pt>
                <c:pt idx="1063" formatCode="&quot;$&quot;#,##0.00">
                  <c:v>7147.0814668383737</c:v>
                </c:pt>
                <c:pt idx="1064" formatCode="&quot;$&quot;#,##0.00">
                  <c:v>7171.7345072476146</c:v>
                </c:pt>
                <c:pt idx="1065" formatCode="&quot;$&quot;#,##0.00">
                  <c:v>7196.4324200000356</c:v>
                </c:pt>
                <c:pt idx="1066" formatCode="&quot;$&quot;#,##0.00">
                  <c:v>7221.1750862394529</c:v>
                </c:pt>
                <c:pt idx="1067" formatCode="&quot;$&quot;#,##0.00">
                  <c:v>7245.9623880614545</c:v>
                </c:pt>
                <c:pt idx="1068" formatCode="&quot;$&quot;#,##0.00">
                  <c:v>7270.7942085027835</c:v>
                </c:pt>
                <c:pt idx="1069" formatCode="&quot;$&quot;#,##0.00">
                  <c:v>7295.6704315306115</c:v>
                </c:pt>
                <c:pt idx="1070" formatCode="&quot;$&quot;#,##0.00">
                  <c:v>7320.5909420321932</c:v>
                </c:pt>
                <c:pt idx="1071" formatCode="&quot;$&quot;#,##0.00">
                  <c:v>7345.5556258044217</c:v>
                </c:pt>
                <c:pt idx="1072" formatCode="&quot;$&quot;#,##0.00">
                  <c:v>7370.5643695437238</c:v>
                </c:pt>
                <c:pt idx="1073" formatCode="&quot;$&quot;#,##0.00">
                  <c:v>7395.6170608358934</c:v>
                </c:pt>
                <c:pt idx="1074" formatCode="&quot;$&quot;#,##0.00">
                  <c:v>7420.7135881462436</c:v>
                </c:pt>
                <c:pt idx="1075" formatCode="&quot;$&quot;#,##0.00">
                  <c:v>7445.8538408096829</c:v>
                </c:pt>
                <c:pt idx="1076" formatCode="&quot;$&quot;#,##0.00">
                  <c:v>7471.0377090211259</c:v>
                </c:pt>
                <c:pt idx="1077" formatCode="&quot;$&quot;#,##0.00">
                  <c:v>7496.2650838258251</c:v>
                </c:pt>
                <c:pt idx="1078" formatCode="&quot;$&quot;#,##0.00">
                  <c:v>7521.5358571100196</c:v>
                </c:pt>
                <c:pt idx="1079" formatCode="&quot;$&quot;#,##0.00">
                  <c:v>7546.8499215914953</c:v>
                </c:pt>
                <c:pt idx="1080" formatCode="&quot;$&quot;#,##0.00">
                  <c:v>7572.2071708105032</c:v>
                </c:pt>
                <c:pt idx="1081" formatCode="&quot;$&quot;#,##0.00">
                  <c:v>7597.6074991205332</c:v>
                </c:pt>
                <c:pt idx="1082" formatCode="&quot;$&quot;#,##0.00">
                  <c:v>7623.0508016794683</c:v>
                </c:pt>
                <c:pt idx="1083" formatCode="&quot;$&quot;#,##0.00">
                  <c:v>7648.5369744405971</c:v>
                </c:pt>
                <c:pt idx="1084" formatCode="&quot;$&quot;#,##0.00">
                  <c:v>7674.0659141439892</c:v>
                </c:pt>
                <c:pt idx="1085" formatCode="&quot;$&quot;#,##0.00">
                  <c:v>7699.6375183077289</c:v>
                </c:pt>
                <c:pt idx="1086" formatCode="&quot;$&quot;#,##0.00">
                  <c:v>7725.2516852195195</c:v>
                </c:pt>
                <c:pt idx="1087" formatCode="&quot;$&quot;#,##0.00">
                  <c:v>7750.9083139281374</c:v>
                </c:pt>
                <c:pt idx="1088" formatCode="&quot;$&quot;#,##0.00">
                  <c:v>7776.6073042352427</c:v>
                </c:pt>
                <c:pt idx="1089" formatCode="&quot;$&quot;#,##0.00">
                  <c:v>7802.3485566870468</c:v>
                </c:pt>
                <c:pt idx="1090" formatCode="&quot;$&quot;#,##0.00">
                  <c:v>7828.1319725663452</c:v>
                </c:pt>
                <c:pt idx="1091" formatCode="&quot;$&quot;#,##0.00">
                  <c:v>7853.9574538843872</c:v>
                </c:pt>
                <c:pt idx="1092" formatCode="&quot;$&quot;#,##0.00">
                  <c:v>7879.8249033731045</c:v>
                </c:pt>
                <c:pt idx="1093" formatCode="&quot;$&quot;#,##0.00">
                  <c:v>7905.7342244771953</c:v>
                </c:pt>
                <c:pt idx="1094" formatCode="&quot;$&quot;#,##0.00">
                  <c:v>7931.6853213465474</c:v>
                </c:pt>
                <c:pt idx="1095" formatCode="&quot;$&quot;#,##0.00">
                  <c:v>7957.6780988285172</c:v>
                </c:pt>
                <c:pt idx="1096" formatCode="&quot;$&quot;#,##0.00">
                  <c:v>7983.7124624605522</c:v>
                </c:pt>
                <c:pt idx="1097" formatCode="&quot;$&quot;#,##0.00">
                  <c:v>8009.7883184626626</c:v>
                </c:pt>
                <c:pt idx="1098" formatCode="&quot;$&quot;#,##0.00">
                  <c:v>8035.9055737302224</c:v>
                </c:pt>
                <c:pt idx="1099" formatCode="&quot;$&quot;#,##0.00">
                  <c:v>8062.0641358266375</c:v>
                </c:pt>
                <c:pt idx="1100" formatCode="&quot;$&quot;#,##0.00">
                  <c:v>8088.263912976332</c:v>
                </c:pt>
                <c:pt idx="1101" formatCode="&quot;$&quot;#,##0.00">
                  <c:v>8114.5048140575946</c:v>
                </c:pt>
                <c:pt idx="1102" formatCode="&quot;$&quot;#,##0.00">
                  <c:v>8140.7867485957468</c:v>
                </c:pt>
                <c:pt idx="1103" formatCode="&quot;$&quot;#,##0.00">
                  <c:v>8167.1096267561588</c:v>
                </c:pt>
                <c:pt idx="1104" formatCode="&quot;$&quot;#,##0.00">
                  <c:v>8193.4733593376022</c:v>
                </c:pt>
                <c:pt idx="1105" formatCode="&quot;$&quot;#,##0.00">
                  <c:v>8219.8778577654339</c:v>
                </c:pt>
                <c:pt idx="1106" formatCode="&quot;$&quot;#,##0.00">
                  <c:v>8246.3230340851187</c:v>
                </c:pt>
                <c:pt idx="1107" formatCode="&quot;$&quot;#,##0.00">
                  <c:v>8272.8088009555795</c:v>
                </c:pt>
                <c:pt idx="1108" formatCode="&quot;$&quot;#,##0.00">
                  <c:v>8299.3350716428868</c:v>
                </c:pt>
                <c:pt idx="1109" formatCode="&quot;$&quot;#,##0.00">
                  <c:v>8325.901760013785</c:v>
                </c:pt>
                <c:pt idx="1110" formatCode="&quot;$&quot;#,##0.00">
                  <c:v>8352.5087805295152</c:v>
                </c:pt>
                <c:pt idx="1111" formatCode="&quot;$&quot;#,##0.00">
                  <c:v>8379.1560482395216</c:v>
                </c:pt>
                <c:pt idx="1112" formatCode="&quot;$&quot;#,##0.00">
                  <c:v>8405.8434787754322</c:v>
                </c:pt>
                <c:pt idx="1113" formatCode="&quot;$&quot;#,##0.00">
                  <c:v>8432.5709883449053</c:v>
                </c:pt>
                <c:pt idx="1114" formatCode="&quot;$&quot;#,##0.00">
                  <c:v>8459.3384937257706</c:v>
                </c:pt>
                <c:pt idx="1115" formatCode="&quot;$&quot;#,##0.00">
                  <c:v>8486.1459122600336</c:v>
                </c:pt>
                <c:pt idx="1116" formatCode="&quot;$&quot;#,##0.00">
                  <c:v>8512.9931618481569</c:v>
                </c:pt>
                <c:pt idx="1117" formatCode="&quot;$&quot;#,##0.00">
                  <c:v>8539.8801609432048</c:v>
                </c:pt>
                <c:pt idx="1118" formatCode="&quot;$&quot;#,##0.00">
                  <c:v>8566.8068285452846</c:v>
                </c:pt>
                <c:pt idx="1119" formatCode="&quot;$&quot;#,##0.00">
                  <c:v>8593.7730841958219</c:v>
                </c:pt>
                <c:pt idx="1120" formatCode="&quot;$&quot;#,##0.00">
                  <c:v>8620.7788479721548</c:v>
                </c:pt>
                <c:pt idx="1121" formatCode="&quot;$&quot;#,##0.00">
                  <c:v>8647.8240404819244</c:v>
                </c:pt>
                <c:pt idx="1122" formatCode="&quot;$&quot;#,##0.00">
                  <c:v>8674.9085828578318</c:v>
                </c:pt>
                <c:pt idx="1123" formatCode="&quot;$&quot;#,##0.00">
                  <c:v>8702.0323967521617</c:v>
                </c:pt>
                <c:pt idx="1124" formatCode="&quot;$&quot;#,##0.00">
                  <c:v>8729.19540433164</c:v>
                </c:pt>
                <c:pt idx="1125" formatCode="&quot;$&quot;#,##0.00">
                  <c:v>8756.3975282721312</c:v>
                </c:pt>
                <c:pt idx="1126" formatCode="&quot;$&quot;#,##0.00">
                  <c:v>8783.6386917536056</c:v>
                </c:pt>
                <c:pt idx="1127" formatCode="&quot;$&quot;#,##0.00">
                  <c:v>8810.9188184549585</c:v>
                </c:pt>
                <c:pt idx="1128" formatCode="&quot;$&quot;#,##0.00">
                  <c:v>8838.2378325491154</c:v>
                </c:pt>
                <c:pt idx="1129" formatCode="&quot;$&quot;#,##0.00">
                  <c:v>8865.5956586979719</c:v>
                </c:pt>
                <c:pt idx="1130" formatCode="&quot;$&quot;#,##0.00">
                  <c:v>8892.9922220476219</c:v>
                </c:pt>
                <c:pt idx="1131" formatCode="&quot;$&quot;#,##0.00">
                  <c:v>8920.4274482234086</c:v>
                </c:pt>
                <c:pt idx="1132" formatCode="&quot;$&quot;#,##0.00">
                  <c:v>8947.9012633252896</c:v>
                </c:pt>
                <c:pt idx="1133" formatCode="&quot;$&quot;#,##0.00">
                  <c:v>8975.413593923</c:v>
                </c:pt>
                <c:pt idx="1134" formatCode="&quot;$&quot;#,##0.00">
                  <c:v>9002.9643670515215</c:v>
                </c:pt>
                <c:pt idx="1135" formatCode="&quot;$&quot;#,##0.00">
                  <c:v>9030.5535102063695</c:v>
                </c:pt>
                <c:pt idx="1136" formatCode="&quot;$&quot;#,##0.00">
                  <c:v>9058.1809513391818</c:v>
                </c:pt>
                <c:pt idx="1137" formatCode="&quot;$&quot;#,##0.00">
                  <c:v>9085.8466188531092</c:v>
                </c:pt>
                <c:pt idx="1138" formatCode="&quot;$&quot;#,##0.00">
                  <c:v>9113.5504415985033</c:v>
                </c:pt>
                <c:pt idx="1139" formatCode="&quot;$&quot;#,##0.00">
                  <c:v>9141.2923488684446</c:v>
                </c:pt>
                <c:pt idx="1140" formatCode="&quot;$&quot;#,##0.00">
                  <c:v>9169.0722703945139</c:v>
                </c:pt>
                <c:pt idx="1141" formatCode="&quot;$&quot;#,##0.00">
                  <c:v>9196.8901363424229</c:v>
                </c:pt>
                <c:pt idx="1142" formatCode="&quot;$&quot;#,##0.00">
                  <c:v>9224.7458773079125</c:v>
                </c:pt>
                <c:pt idx="1143" formatCode="&quot;$&quot;#,##0.00">
                  <c:v>9252.6394243124651</c:v>
                </c:pt>
                <c:pt idx="1144" formatCode="&quot;$&quot;#,##0.00">
                  <c:v>9280.5707087993142</c:v>
                </c:pt>
                <c:pt idx="1145" formatCode="&quot;$&quot;#,##0.00">
                  <c:v>9308.5396626292513</c:v>
                </c:pt>
                <c:pt idx="1146" formatCode="&quot;$&quot;#,##0.00">
                  <c:v>9336.546218076739</c:v>
                </c:pt>
                <c:pt idx="1147" formatCode="&quot;$&quot;#,##0.00">
                  <c:v>9364.5903078258161</c:v>
                </c:pt>
                <c:pt idx="1148" formatCode="&quot;$&quot;#,##0.00">
                  <c:v>9392.6718649663017</c:v>
                </c:pt>
                <c:pt idx="1149" formatCode="&quot;$&quot;#,##0.00">
                  <c:v>9420.7908229897912</c:v>
                </c:pt>
                <c:pt idx="1150" formatCode="&quot;$&quot;#,##0.00">
                  <c:v>9448.9471157859625</c:v>
                </c:pt>
                <c:pt idx="1151" formatCode="&quot;$&quot;#,##0.00">
                  <c:v>9477.1406776386739</c:v>
                </c:pt>
                <c:pt idx="1152" formatCode="&quot;$&quot;#,##0.00">
                  <c:v>9505.371443222326</c:v>
                </c:pt>
                <c:pt idx="1153" formatCode="&quot;$&quot;#,##0.00">
                  <c:v>9533.639347598084</c:v>
                </c:pt>
                <c:pt idx="1154" formatCode="&quot;$&quot;#,##0.00">
                  <c:v>9561.9443262103196</c:v>
                </c:pt>
                <c:pt idx="1155" formatCode="&quot;$&quot;#,##0.00">
                  <c:v>9590.2863148829092</c:v>
                </c:pt>
                <c:pt idx="1156" formatCode="&quot;$&quot;#,##0.00">
                  <c:v>9618.6652498157709</c:v>
                </c:pt>
                <c:pt idx="1157" formatCode="&quot;$&quot;#,##0.00">
                  <c:v>9647.0810675812445</c:v>
                </c:pt>
                <c:pt idx="1158" formatCode="&quot;$&quot;#,##0.00">
                  <c:v>9675.5337051207134</c:v>
                </c:pt>
                <c:pt idx="1159" formatCode="&quot;$&quot;#,##0.00">
                  <c:v>9704.0230997410708</c:v>
                </c:pt>
                <c:pt idx="1160" formatCode="&quot;$&quot;#,##0.00">
                  <c:v>9732.5491891114234</c:v>
                </c:pt>
                <c:pt idx="1161" formatCode="&quot;$&quot;#,##0.00">
                  <c:v>9761.1119112596243</c:v>
                </c:pt>
                <c:pt idx="1162" formatCode="&quot;$&quot;#,##0.00">
                  <c:v>9789.7112045690701</c:v>
                </c:pt>
                <c:pt idx="1163" formatCode="&quot;$&quot;#,##0.00">
                  <c:v>9818.3470077753136</c:v>
                </c:pt>
                <c:pt idx="1164" formatCode="&quot;$&quot;#,##0.00">
                  <c:v>9847.0192599629208</c:v>
                </c:pt>
                <c:pt idx="1165" formatCode="&quot;$&quot;#,##0.00">
                  <c:v>9875.7279005621822</c:v>
                </c:pt>
                <c:pt idx="1166" formatCode="&quot;$&quot;#,##0.00">
                  <c:v>9904.4728693460384</c:v>
                </c:pt>
                <c:pt idx="1167" formatCode="&quot;$&quot;#,##0.00">
                  <c:v>9933.2541064268462</c:v>
                </c:pt>
                <c:pt idx="1168" formatCode="&quot;$&quot;#,##0.00">
                  <c:v>9962.071552253401</c:v>
                </c:pt>
                <c:pt idx="1169" formatCode="&quot;$&quot;#,##0.00">
                  <c:v>9990.9251476077734</c:v>
                </c:pt>
                <c:pt idx="1170" formatCode="&quot;$&quot;#,##0.00">
                  <c:v>10019.814833602386</c:v>
                </c:pt>
                <c:pt idx="1171" formatCode="&quot;$&quot;#,##0.00">
                  <c:v>10048.74055167693</c:v>
                </c:pt>
                <c:pt idx="1172" formatCode="&quot;$&quot;#,##0.00">
                  <c:v>10077.702243595528</c:v>
                </c:pt>
                <c:pt idx="1173" formatCode="&quot;$&quot;#,##0.00">
                  <c:v>10106.699851443687</c:v>
                </c:pt>
                <c:pt idx="1174" formatCode="&quot;$&quot;#,##0.00">
                  <c:v>10135.733317625551</c:v>
                </c:pt>
                <c:pt idx="1175" formatCode="&quot;$&quot;#,##0.00">
                  <c:v>10164.802584860912</c:v>
                </c:pt>
                <c:pt idx="1176" formatCode="&quot;$&quot;#,##0.00">
                  <c:v>10193.907596182533</c:v>
                </c:pt>
                <c:pt idx="1177" formatCode="&quot;$&quot;#,##0.00">
                  <c:v>10223.048294933225</c:v>
                </c:pt>
                <c:pt idx="1178" formatCode="&quot;$&quot;#,##0.00">
                  <c:v>10252.224624763223</c:v>
                </c:pt>
                <c:pt idx="1179" formatCode="&quot;$&quot;#,##0.00">
                  <c:v>10281.436529627343</c:v>
                </c:pt>
                <c:pt idx="1180" formatCode="&quot;$&quot;#,##0.00">
                  <c:v>10310.683953782409</c:v>
                </c:pt>
                <c:pt idx="1181" formatCode="&quot;$&quot;#,##0.00">
                  <c:v>10339.966841784466</c:v>
                </c:pt>
                <c:pt idx="1182" formatCode="&quot;$&quot;#,##0.00">
                  <c:v>10369.285138486286</c:v>
                </c:pt>
                <c:pt idx="1183" formatCode="&quot;$&quot;#,##0.00">
                  <c:v>10398.638789034627</c:v>
                </c:pt>
                <c:pt idx="1184" formatCode="&quot;$&quot;#,##0.00">
                  <c:v>10428.027738867802</c:v>
                </c:pt>
                <c:pt idx="1185" formatCode="&quot;$&quot;#,##0.00">
                  <c:v>10457.451933712995</c:v>
                </c:pt>
              </c:numCache>
            </c:numRef>
          </c:val>
          <c:smooth val="0"/>
          <c:extLst>
            <c:ext xmlns:c16="http://schemas.microsoft.com/office/drawing/2014/chart" uri="{C3380CC4-5D6E-409C-BE32-E72D297353CC}">
              <c16:uniqueId val="{00000003-B69F-4731-B8A3-DA89F438D0E2}"/>
            </c:ext>
          </c:extLst>
        </c:ser>
        <c:dLbls>
          <c:showLegendKey val="0"/>
          <c:showVal val="0"/>
          <c:showCatName val="0"/>
          <c:showSerName val="0"/>
          <c:showPercent val="0"/>
          <c:showBubbleSize val="0"/>
        </c:dLbls>
        <c:smooth val="0"/>
        <c:axId val="636872431"/>
        <c:axId val="636872911"/>
      </c:lineChart>
      <c:catAx>
        <c:axId val="636872431"/>
        <c:scaling>
          <c:orientation val="minMax"/>
        </c:scaling>
        <c:delete val="0"/>
        <c:axPos val="b"/>
        <c:numFmt formatCode="mmm/yy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872911"/>
        <c:crosses val="autoZero"/>
        <c:auto val="1"/>
        <c:lblAlgn val="ctr"/>
        <c:lblOffset val="100"/>
        <c:noMultiLvlLbl val="0"/>
      </c:catAx>
      <c:valAx>
        <c:axId val="6368729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87243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Online  Forecast Analysis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'online forcast'!$B$1</c:f>
              <c:strCache>
                <c:ptCount val="1"/>
                <c:pt idx="0">
                  <c:v>Sales</c:v>
                </c:pt>
              </c:strCache>
            </c:strRef>
          </c:tx>
          <c:spPr>
            <a:ln w="28575" cap="rnd">
              <a:solidFill>
                <a:schemeClr val="accent1"/>
              </a:solidFill>
              <a:round/>
            </a:ln>
            <a:effectLst/>
          </c:spPr>
          <c:marker>
            <c:symbol val="none"/>
          </c:marker>
          <c:val>
            <c:numRef>
              <c:f>'online forcast'!$B$2:$B$1187</c:f>
              <c:numCache>
                <c:formatCode>"$"#,##0.00</c:formatCode>
                <c:ptCount val="1186"/>
                <c:pt idx="0">
                  <c:v>682.56999999999994</c:v>
                </c:pt>
                <c:pt idx="1">
                  <c:v>452.19999999999993</c:v>
                </c:pt>
                <c:pt idx="2">
                  <c:v>221.82999999999998</c:v>
                </c:pt>
                <c:pt idx="3">
                  <c:v>159.32499999999999</c:v>
                </c:pt>
                <c:pt idx="4">
                  <c:v>96.820000000000007</c:v>
                </c:pt>
                <c:pt idx="5">
                  <c:v>1624.77</c:v>
                </c:pt>
                <c:pt idx="6">
                  <c:v>99.31</c:v>
                </c:pt>
                <c:pt idx="7">
                  <c:v>105.88</c:v>
                </c:pt>
                <c:pt idx="8">
                  <c:v>376.58000000000004</c:v>
                </c:pt>
                <c:pt idx="9">
                  <c:v>272.96777777777783</c:v>
                </c:pt>
                <c:pt idx="10">
                  <c:v>169.35555555555558</c:v>
                </c:pt>
                <c:pt idx="11">
                  <c:v>65.743333333333339</c:v>
                </c:pt>
                <c:pt idx="12">
                  <c:v>129.74</c:v>
                </c:pt>
                <c:pt idx="13">
                  <c:v>1398.15</c:v>
                </c:pt>
                <c:pt idx="14">
                  <c:v>76.819999999999993</c:v>
                </c:pt>
                <c:pt idx="15">
                  <c:v>121.14750000000001</c:v>
                </c:pt>
                <c:pt idx="16">
                  <c:v>35.97</c:v>
                </c:pt>
                <c:pt idx="17">
                  <c:v>10</c:v>
                </c:pt>
                <c:pt idx="18">
                  <c:v>1620.875</c:v>
                </c:pt>
                <c:pt idx="19">
                  <c:v>896.08500000000004</c:v>
                </c:pt>
                <c:pt idx="20">
                  <c:v>171.29500000000002</c:v>
                </c:pt>
                <c:pt idx="21">
                  <c:v>153.2775</c:v>
                </c:pt>
                <c:pt idx="22">
                  <c:v>135.26</c:v>
                </c:pt>
                <c:pt idx="23">
                  <c:v>159.95499999999998</c:v>
                </c:pt>
                <c:pt idx="24">
                  <c:v>244.505</c:v>
                </c:pt>
                <c:pt idx="25">
                  <c:v>69.760000000000005</c:v>
                </c:pt>
                <c:pt idx="26">
                  <c:v>78.31</c:v>
                </c:pt>
                <c:pt idx="27">
                  <c:v>143.15599999999998</c:v>
                </c:pt>
                <c:pt idx="28">
                  <c:v>318.55566666666664</c:v>
                </c:pt>
                <c:pt idx="29">
                  <c:v>493.95533333333333</c:v>
                </c:pt>
                <c:pt idx="30">
                  <c:v>669.3549999999999</c:v>
                </c:pt>
                <c:pt idx="31">
                  <c:v>336.67249999999996</c:v>
                </c:pt>
                <c:pt idx="32">
                  <c:v>3.99</c:v>
                </c:pt>
                <c:pt idx="33">
                  <c:v>78.983333333333334</c:v>
                </c:pt>
                <c:pt idx="34">
                  <c:v>153.97666666666669</c:v>
                </c:pt>
                <c:pt idx="35">
                  <c:v>80.637500000000003</c:v>
                </c:pt>
                <c:pt idx="36">
                  <c:v>76.92</c:v>
                </c:pt>
                <c:pt idx="37">
                  <c:v>179.82999999999998</c:v>
                </c:pt>
                <c:pt idx="38">
                  <c:v>189.16666666666666</c:v>
                </c:pt>
                <c:pt idx="39">
                  <c:v>198.50333333333333</c:v>
                </c:pt>
                <c:pt idx="40">
                  <c:v>207.84</c:v>
                </c:pt>
                <c:pt idx="41">
                  <c:v>48.47</c:v>
                </c:pt>
                <c:pt idx="42">
                  <c:v>64.025000000000006</c:v>
                </c:pt>
                <c:pt idx="43">
                  <c:v>79.58</c:v>
                </c:pt>
                <c:pt idx="44">
                  <c:v>193.42500000000001</c:v>
                </c:pt>
                <c:pt idx="45">
                  <c:v>28.95</c:v>
                </c:pt>
                <c:pt idx="46">
                  <c:v>144.185</c:v>
                </c:pt>
                <c:pt idx="47">
                  <c:v>395.15499999999997</c:v>
                </c:pt>
                <c:pt idx="48">
                  <c:v>139.3425</c:v>
                </c:pt>
                <c:pt idx="49">
                  <c:v>468.01666666666665</c:v>
                </c:pt>
                <c:pt idx="50">
                  <c:v>2021.4466666666665</c:v>
                </c:pt>
                <c:pt idx="51">
                  <c:v>1356.5699999999997</c:v>
                </c:pt>
                <c:pt idx="52">
                  <c:v>691.69333333333316</c:v>
                </c:pt>
                <c:pt idx="53">
                  <c:v>26.816666666666666</c:v>
                </c:pt>
                <c:pt idx="54">
                  <c:v>77.273333333333326</c:v>
                </c:pt>
                <c:pt idx="55">
                  <c:v>127.72999999999999</c:v>
                </c:pt>
                <c:pt idx="56">
                  <c:v>21.615000000000002</c:v>
                </c:pt>
                <c:pt idx="57">
                  <c:v>664.64</c:v>
                </c:pt>
                <c:pt idx="58">
                  <c:v>110.41</c:v>
                </c:pt>
                <c:pt idx="59">
                  <c:v>127.75</c:v>
                </c:pt>
                <c:pt idx="60">
                  <c:v>8.98</c:v>
                </c:pt>
                <c:pt idx="61">
                  <c:v>1306.5700000000002</c:v>
                </c:pt>
                <c:pt idx="62">
                  <c:v>657.27500000000009</c:v>
                </c:pt>
                <c:pt idx="63">
                  <c:v>7.98</c:v>
                </c:pt>
                <c:pt idx="64">
                  <c:v>3326.51</c:v>
                </c:pt>
                <c:pt idx="65">
                  <c:v>121.875</c:v>
                </c:pt>
                <c:pt idx="66">
                  <c:v>46.516666666666673</c:v>
                </c:pt>
                <c:pt idx="67">
                  <c:v>1485.1616666666666</c:v>
                </c:pt>
                <c:pt idx="68">
                  <c:v>23.94</c:v>
                </c:pt>
                <c:pt idx="69">
                  <c:v>17.48</c:v>
                </c:pt>
                <c:pt idx="70">
                  <c:v>817.70000000000016</c:v>
                </c:pt>
                <c:pt idx="71">
                  <c:v>36.276666666666664</c:v>
                </c:pt>
                <c:pt idx="72">
                  <c:v>138.38</c:v>
                </c:pt>
                <c:pt idx="73">
                  <c:v>95.84</c:v>
                </c:pt>
                <c:pt idx="74">
                  <c:v>218.63</c:v>
                </c:pt>
                <c:pt idx="75">
                  <c:v>272.89</c:v>
                </c:pt>
                <c:pt idx="76">
                  <c:v>327.14999999999998</c:v>
                </c:pt>
                <c:pt idx="77">
                  <c:v>188.94</c:v>
                </c:pt>
                <c:pt idx="78">
                  <c:v>178.953</c:v>
                </c:pt>
                <c:pt idx="79">
                  <c:v>168.96600000000001</c:v>
                </c:pt>
                <c:pt idx="80">
                  <c:v>47.94</c:v>
                </c:pt>
                <c:pt idx="81">
                  <c:v>60.676666666666669</c:v>
                </c:pt>
                <c:pt idx="82">
                  <c:v>352.45</c:v>
                </c:pt>
                <c:pt idx="83">
                  <c:v>686.91899999999987</c:v>
                </c:pt>
                <c:pt idx="84">
                  <c:v>1021.3879999999997</c:v>
                </c:pt>
                <c:pt idx="85">
                  <c:v>2052.5300000000007</c:v>
                </c:pt>
                <c:pt idx="86">
                  <c:v>670.61333333333334</c:v>
                </c:pt>
                <c:pt idx="87">
                  <c:v>288.49</c:v>
                </c:pt>
                <c:pt idx="88">
                  <c:v>803.19500000000005</c:v>
                </c:pt>
                <c:pt idx="89">
                  <c:v>28.04</c:v>
                </c:pt>
                <c:pt idx="90">
                  <c:v>179.38499999999999</c:v>
                </c:pt>
                <c:pt idx="91">
                  <c:v>330.73</c:v>
                </c:pt>
                <c:pt idx="92">
                  <c:v>56.46</c:v>
                </c:pt>
                <c:pt idx="93">
                  <c:v>44.087499999999999</c:v>
                </c:pt>
                <c:pt idx="94">
                  <c:v>31.715</c:v>
                </c:pt>
                <c:pt idx="95">
                  <c:v>42.403333333333329</c:v>
                </c:pt>
                <c:pt idx="96">
                  <c:v>112.33833333333334</c:v>
                </c:pt>
                <c:pt idx="97">
                  <c:v>182.27333333333334</c:v>
                </c:pt>
                <c:pt idx="98">
                  <c:v>451.84333333333325</c:v>
                </c:pt>
                <c:pt idx="99">
                  <c:v>516.29999999999995</c:v>
                </c:pt>
                <c:pt idx="100">
                  <c:v>1063.3899999999999</c:v>
                </c:pt>
                <c:pt idx="101">
                  <c:v>852.1774999999999</c:v>
                </c:pt>
                <c:pt idx="102">
                  <c:v>135.4</c:v>
                </c:pt>
                <c:pt idx="103">
                  <c:v>685.08</c:v>
                </c:pt>
                <c:pt idx="104">
                  <c:v>73.89</c:v>
                </c:pt>
                <c:pt idx="105">
                  <c:v>37.619999999999997</c:v>
                </c:pt>
                <c:pt idx="106">
                  <c:v>1528.8533333333335</c:v>
                </c:pt>
                <c:pt idx="107">
                  <c:v>414.41500000000002</c:v>
                </c:pt>
                <c:pt idx="108">
                  <c:v>2458.5199999999995</c:v>
                </c:pt>
                <c:pt idx="109">
                  <c:v>437.43</c:v>
                </c:pt>
                <c:pt idx="110">
                  <c:v>348.34833333333336</c:v>
                </c:pt>
                <c:pt idx="111">
                  <c:v>259.26666666666671</c:v>
                </c:pt>
                <c:pt idx="112">
                  <c:v>170.10333333333335</c:v>
                </c:pt>
                <c:pt idx="113">
                  <c:v>80.94</c:v>
                </c:pt>
                <c:pt idx="114">
                  <c:v>109.69999999999999</c:v>
                </c:pt>
                <c:pt idx="115">
                  <c:v>416.60999999999996</c:v>
                </c:pt>
                <c:pt idx="116">
                  <c:v>638.16999999999996</c:v>
                </c:pt>
                <c:pt idx="117">
                  <c:v>420.37</c:v>
                </c:pt>
                <c:pt idx="118">
                  <c:v>202.57000000000002</c:v>
                </c:pt>
                <c:pt idx="119">
                  <c:v>56.83</c:v>
                </c:pt>
                <c:pt idx="120">
                  <c:v>1098.7250000000001</c:v>
                </c:pt>
                <c:pt idx="121">
                  <c:v>311.04249999999996</c:v>
                </c:pt>
                <c:pt idx="122">
                  <c:v>1003.9399999999999</c:v>
                </c:pt>
                <c:pt idx="123">
                  <c:v>72.507999999999996</c:v>
                </c:pt>
                <c:pt idx="124">
                  <c:v>90.460000000000008</c:v>
                </c:pt>
                <c:pt idx="125">
                  <c:v>2977.15</c:v>
                </c:pt>
                <c:pt idx="126">
                  <c:v>803.86</c:v>
                </c:pt>
                <c:pt idx="127">
                  <c:v>1532.59</c:v>
                </c:pt>
                <c:pt idx="128">
                  <c:v>123.58500000000001</c:v>
                </c:pt>
                <c:pt idx="129">
                  <c:v>20.58</c:v>
                </c:pt>
                <c:pt idx="130">
                  <c:v>814.40999999999985</c:v>
                </c:pt>
                <c:pt idx="131">
                  <c:v>11.98</c:v>
                </c:pt>
                <c:pt idx="132">
                  <c:v>146.68</c:v>
                </c:pt>
                <c:pt idx="133">
                  <c:v>172.61500000000001</c:v>
                </c:pt>
                <c:pt idx="134">
                  <c:v>165.92333333333335</c:v>
                </c:pt>
                <c:pt idx="135">
                  <c:v>262.39750000000004</c:v>
                </c:pt>
                <c:pt idx="136">
                  <c:v>541.79999999999995</c:v>
                </c:pt>
                <c:pt idx="137">
                  <c:v>89.82</c:v>
                </c:pt>
                <c:pt idx="138">
                  <c:v>119.8</c:v>
                </c:pt>
                <c:pt idx="139">
                  <c:v>407.40499999999997</c:v>
                </c:pt>
                <c:pt idx="140">
                  <c:v>340.19333333333333</c:v>
                </c:pt>
                <c:pt idx="141">
                  <c:v>272.98166666666668</c:v>
                </c:pt>
                <c:pt idx="142">
                  <c:v>205.76999999999998</c:v>
                </c:pt>
                <c:pt idx="143">
                  <c:v>655.98</c:v>
                </c:pt>
                <c:pt idx="144">
                  <c:v>95.559999999999988</c:v>
                </c:pt>
                <c:pt idx="145">
                  <c:v>147.23333333333332</c:v>
                </c:pt>
                <c:pt idx="146">
                  <c:v>2517.19</c:v>
                </c:pt>
                <c:pt idx="147">
                  <c:v>3</c:v>
                </c:pt>
                <c:pt idx="148">
                  <c:v>279.31833333333333</c:v>
                </c:pt>
                <c:pt idx="149">
                  <c:v>555.63666666666666</c:v>
                </c:pt>
                <c:pt idx="150">
                  <c:v>831.95499999999993</c:v>
                </c:pt>
                <c:pt idx="151">
                  <c:v>151.2175</c:v>
                </c:pt>
                <c:pt idx="152">
                  <c:v>165.71</c:v>
                </c:pt>
                <c:pt idx="153">
                  <c:v>327.47000000000003</c:v>
                </c:pt>
                <c:pt idx="154">
                  <c:v>3351.8200000000033</c:v>
                </c:pt>
                <c:pt idx="155">
                  <c:v>657.10249999999996</c:v>
                </c:pt>
                <c:pt idx="156">
                  <c:v>578.14125000000001</c:v>
                </c:pt>
                <c:pt idx="157">
                  <c:v>499.18000000000006</c:v>
                </c:pt>
                <c:pt idx="158">
                  <c:v>38.869999999999997</c:v>
                </c:pt>
                <c:pt idx="159">
                  <c:v>757.29000000000019</c:v>
                </c:pt>
                <c:pt idx="160">
                  <c:v>558.84</c:v>
                </c:pt>
                <c:pt idx="161">
                  <c:v>388.15666666666669</c:v>
                </c:pt>
                <c:pt idx="162">
                  <c:v>217.47333333333336</c:v>
                </c:pt>
                <c:pt idx="163">
                  <c:v>1718.5519999999997</c:v>
                </c:pt>
                <c:pt idx="164">
                  <c:v>166.91499999999999</c:v>
                </c:pt>
                <c:pt idx="165">
                  <c:v>151.88999999999999</c:v>
                </c:pt>
                <c:pt idx="166">
                  <c:v>160.34</c:v>
                </c:pt>
                <c:pt idx="167">
                  <c:v>168.79000000000002</c:v>
                </c:pt>
                <c:pt idx="168">
                  <c:v>392.72857142857146</c:v>
                </c:pt>
                <c:pt idx="169">
                  <c:v>52.94</c:v>
                </c:pt>
                <c:pt idx="170">
                  <c:v>356.8125</c:v>
                </c:pt>
                <c:pt idx="171">
                  <c:v>415.38375000000002</c:v>
                </c:pt>
                <c:pt idx="172">
                  <c:v>473.95500000000004</c:v>
                </c:pt>
                <c:pt idx="173">
                  <c:v>3433.7099999999996</c:v>
                </c:pt>
                <c:pt idx="174">
                  <c:v>1745.7949999999998</c:v>
                </c:pt>
                <c:pt idx="175">
                  <c:v>57.88</c:v>
                </c:pt>
                <c:pt idx="176">
                  <c:v>369.94</c:v>
                </c:pt>
                <c:pt idx="177">
                  <c:v>259.48500000000001</c:v>
                </c:pt>
                <c:pt idx="178">
                  <c:v>149.03</c:v>
                </c:pt>
                <c:pt idx="179">
                  <c:v>148.88999999999999</c:v>
                </c:pt>
                <c:pt idx="180">
                  <c:v>2259.9966666666664</c:v>
                </c:pt>
                <c:pt idx="181">
                  <c:v>1337.4849999999999</c:v>
                </c:pt>
                <c:pt idx="182">
                  <c:v>201.22</c:v>
                </c:pt>
                <c:pt idx="183">
                  <c:v>151.86000000000001</c:v>
                </c:pt>
                <c:pt idx="184">
                  <c:v>114.86500000000001</c:v>
                </c:pt>
                <c:pt idx="185">
                  <c:v>7.98</c:v>
                </c:pt>
                <c:pt idx="186">
                  <c:v>208.73000000000002</c:v>
                </c:pt>
                <c:pt idx="187">
                  <c:v>189.72666666666669</c:v>
                </c:pt>
                <c:pt idx="188">
                  <c:v>1394.4233333333334</c:v>
                </c:pt>
                <c:pt idx="189">
                  <c:v>83.17</c:v>
                </c:pt>
                <c:pt idx="190">
                  <c:v>288.39</c:v>
                </c:pt>
                <c:pt idx="191">
                  <c:v>175.565</c:v>
                </c:pt>
                <c:pt idx="192">
                  <c:v>251.68</c:v>
                </c:pt>
                <c:pt idx="193">
                  <c:v>67.94</c:v>
                </c:pt>
                <c:pt idx="194">
                  <c:v>1236.25</c:v>
                </c:pt>
                <c:pt idx="195">
                  <c:v>55.430000000000007</c:v>
                </c:pt>
                <c:pt idx="196">
                  <c:v>58.84</c:v>
                </c:pt>
                <c:pt idx="197">
                  <c:v>110.83333333333333</c:v>
                </c:pt>
                <c:pt idx="198">
                  <c:v>262.52666666666664</c:v>
                </c:pt>
                <c:pt idx="199">
                  <c:v>414.21999999999997</c:v>
                </c:pt>
                <c:pt idx="200">
                  <c:v>492.61</c:v>
                </c:pt>
                <c:pt idx="201">
                  <c:v>571</c:v>
                </c:pt>
                <c:pt idx="202">
                  <c:v>1044.6750000000002</c:v>
                </c:pt>
                <c:pt idx="203">
                  <c:v>377.44</c:v>
                </c:pt>
                <c:pt idx="204">
                  <c:v>95.38000000000001</c:v>
                </c:pt>
                <c:pt idx="205">
                  <c:v>53.91</c:v>
                </c:pt>
                <c:pt idx="206">
                  <c:v>406.90999999999997</c:v>
                </c:pt>
                <c:pt idx="207">
                  <c:v>15.96</c:v>
                </c:pt>
                <c:pt idx="208">
                  <c:v>1013.6100000000001</c:v>
                </c:pt>
                <c:pt idx="209">
                  <c:v>1563.4849999999999</c:v>
                </c:pt>
                <c:pt idx="210">
                  <c:v>155.06</c:v>
                </c:pt>
                <c:pt idx="211">
                  <c:v>417.29999999999995</c:v>
                </c:pt>
                <c:pt idx="212">
                  <c:v>164.67000000000002</c:v>
                </c:pt>
                <c:pt idx="213">
                  <c:v>184.16500000000002</c:v>
                </c:pt>
                <c:pt idx="214">
                  <c:v>203.66</c:v>
                </c:pt>
                <c:pt idx="215">
                  <c:v>419.57499999999999</c:v>
                </c:pt>
                <c:pt idx="216">
                  <c:v>404.99666666666661</c:v>
                </c:pt>
                <c:pt idx="217">
                  <c:v>520.73500000000001</c:v>
                </c:pt>
                <c:pt idx="218">
                  <c:v>24.42</c:v>
                </c:pt>
                <c:pt idx="219">
                  <c:v>51</c:v>
                </c:pt>
                <c:pt idx="220">
                  <c:v>80.92</c:v>
                </c:pt>
                <c:pt idx="221">
                  <c:v>82.560000000000016</c:v>
                </c:pt>
                <c:pt idx="222">
                  <c:v>616.6400000000001</c:v>
                </c:pt>
                <c:pt idx="223">
                  <c:v>269.21333333333337</c:v>
                </c:pt>
                <c:pt idx="224">
                  <c:v>46.916666666666664</c:v>
                </c:pt>
                <c:pt idx="225">
                  <c:v>64.95</c:v>
                </c:pt>
                <c:pt idx="226">
                  <c:v>212.452</c:v>
                </c:pt>
                <c:pt idx="227">
                  <c:v>2344.1133333333332</c:v>
                </c:pt>
                <c:pt idx="228">
                  <c:v>5.99</c:v>
                </c:pt>
                <c:pt idx="229">
                  <c:v>140.435</c:v>
                </c:pt>
                <c:pt idx="230">
                  <c:v>494.21499999999997</c:v>
                </c:pt>
                <c:pt idx="231">
                  <c:v>207.74</c:v>
                </c:pt>
                <c:pt idx="232">
                  <c:v>207.67999999999998</c:v>
                </c:pt>
                <c:pt idx="233">
                  <c:v>1240.3225000000002</c:v>
                </c:pt>
                <c:pt idx="234">
                  <c:v>1248.55</c:v>
                </c:pt>
                <c:pt idx="235">
                  <c:v>58.9</c:v>
                </c:pt>
                <c:pt idx="236">
                  <c:v>906.81666666666661</c:v>
                </c:pt>
                <c:pt idx="237">
                  <c:v>1754.7333333333333</c:v>
                </c:pt>
                <c:pt idx="238">
                  <c:v>405.1</c:v>
                </c:pt>
                <c:pt idx="239">
                  <c:v>127.065</c:v>
                </c:pt>
                <c:pt idx="240">
                  <c:v>494.34</c:v>
                </c:pt>
                <c:pt idx="241">
                  <c:v>696.94499999999994</c:v>
                </c:pt>
                <c:pt idx="242">
                  <c:v>899.55</c:v>
                </c:pt>
                <c:pt idx="243">
                  <c:v>920.00333333333322</c:v>
                </c:pt>
                <c:pt idx="244">
                  <c:v>178.73</c:v>
                </c:pt>
                <c:pt idx="245">
                  <c:v>415.84</c:v>
                </c:pt>
                <c:pt idx="246">
                  <c:v>194.71</c:v>
                </c:pt>
                <c:pt idx="247">
                  <c:v>258.32249999999999</c:v>
                </c:pt>
                <c:pt idx="248">
                  <c:v>321.935</c:v>
                </c:pt>
                <c:pt idx="249">
                  <c:v>562.77749999999992</c:v>
                </c:pt>
                <c:pt idx="250">
                  <c:v>803.61999999999989</c:v>
                </c:pt>
                <c:pt idx="251">
                  <c:v>1414.9375</c:v>
                </c:pt>
                <c:pt idx="252">
                  <c:v>77.94</c:v>
                </c:pt>
                <c:pt idx="253">
                  <c:v>3341.2700000000009</c:v>
                </c:pt>
                <c:pt idx="254">
                  <c:v>940.48000000000081</c:v>
                </c:pt>
                <c:pt idx="255">
                  <c:v>52.946666666666665</c:v>
                </c:pt>
                <c:pt idx="256">
                  <c:v>17.97</c:v>
                </c:pt>
                <c:pt idx="257">
                  <c:v>133.405</c:v>
                </c:pt>
                <c:pt idx="258">
                  <c:v>1434.96</c:v>
                </c:pt>
                <c:pt idx="259">
                  <c:v>119.19</c:v>
                </c:pt>
                <c:pt idx="260">
                  <c:v>383.01499999999999</c:v>
                </c:pt>
                <c:pt idx="261">
                  <c:v>282.38249999999999</c:v>
                </c:pt>
                <c:pt idx="262">
                  <c:v>181.75000000000003</c:v>
                </c:pt>
                <c:pt idx="263">
                  <c:v>5.99</c:v>
                </c:pt>
                <c:pt idx="264">
                  <c:v>716.90500000000009</c:v>
                </c:pt>
                <c:pt idx="265">
                  <c:v>550.42000000000007</c:v>
                </c:pt>
                <c:pt idx="266">
                  <c:v>383.93500000000006</c:v>
                </c:pt>
                <c:pt idx="267">
                  <c:v>217.45000000000002</c:v>
                </c:pt>
                <c:pt idx="268">
                  <c:v>279</c:v>
                </c:pt>
                <c:pt idx="269">
                  <c:v>176.29500000000002</c:v>
                </c:pt>
                <c:pt idx="270">
                  <c:v>73.59</c:v>
                </c:pt>
                <c:pt idx="271">
                  <c:v>982.67499999999995</c:v>
                </c:pt>
                <c:pt idx="272">
                  <c:v>148.78</c:v>
                </c:pt>
                <c:pt idx="273">
                  <c:v>78.033333333333331</c:v>
                </c:pt>
                <c:pt idx="274">
                  <c:v>113.765</c:v>
                </c:pt>
                <c:pt idx="275">
                  <c:v>1</c:v>
                </c:pt>
                <c:pt idx="276">
                  <c:v>2806.1649999999995</c:v>
                </c:pt>
                <c:pt idx="277">
                  <c:v>192.04999999999998</c:v>
                </c:pt>
                <c:pt idx="278">
                  <c:v>123.86</c:v>
                </c:pt>
                <c:pt idx="279">
                  <c:v>26.883333333333336</c:v>
                </c:pt>
                <c:pt idx="280">
                  <c:v>181.85</c:v>
                </c:pt>
                <c:pt idx="281">
                  <c:v>322.71749999999997</c:v>
                </c:pt>
                <c:pt idx="282">
                  <c:v>463.58500000000004</c:v>
                </c:pt>
                <c:pt idx="283">
                  <c:v>604.45249999999999</c:v>
                </c:pt>
                <c:pt idx="284">
                  <c:v>745.32</c:v>
                </c:pt>
                <c:pt idx="285">
                  <c:v>697.24000000000012</c:v>
                </c:pt>
                <c:pt idx="286">
                  <c:v>1468.24</c:v>
                </c:pt>
                <c:pt idx="287">
                  <c:v>79.165000000000006</c:v>
                </c:pt>
                <c:pt idx="288">
                  <c:v>7.99</c:v>
                </c:pt>
                <c:pt idx="289">
                  <c:v>76.424999999999997</c:v>
                </c:pt>
                <c:pt idx="290">
                  <c:v>85.910000000000011</c:v>
                </c:pt>
                <c:pt idx="291">
                  <c:v>508.9475000000001</c:v>
                </c:pt>
                <c:pt idx="292">
                  <c:v>931.98500000000013</c:v>
                </c:pt>
                <c:pt idx="293">
                  <c:v>72.444999999999993</c:v>
                </c:pt>
                <c:pt idx="294">
                  <c:v>303.72000000000003</c:v>
                </c:pt>
                <c:pt idx="295">
                  <c:v>220.27666666666667</c:v>
                </c:pt>
                <c:pt idx="296">
                  <c:v>42.603333333333332</c:v>
                </c:pt>
                <c:pt idx="297">
                  <c:v>133.67000000000002</c:v>
                </c:pt>
                <c:pt idx="298">
                  <c:v>87.543333333333337</c:v>
                </c:pt>
                <c:pt idx="299">
                  <c:v>121.16499999999999</c:v>
                </c:pt>
                <c:pt idx="300">
                  <c:v>154.78666666666666</c:v>
                </c:pt>
                <c:pt idx="301">
                  <c:v>303.64333333333332</c:v>
                </c:pt>
                <c:pt idx="302">
                  <c:v>200.45333333333335</c:v>
                </c:pt>
                <c:pt idx="303">
                  <c:v>184.07111111111112</c:v>
                </c:pt>
                <c:pt idx="304">
                  <c:v>167.68888888888887</c:v>
                </c:pt>
                <c:pt idx="305">
                  <c:v>151.30666666666664</c:v>
                </c:pt>
                <c:pt idx="306">
                  <c:v>131.28833333333333</c:v>
                </c:pt>
                <c:pt idx="307">
                  <c:v>111.27000000000001</c:v>
                </c:pt>
                <c:pt idx="308">
                  <c:v>59.63</c:v>
                </c:pt>
                <c:pt idx="309">
                  <c:v>7.99</c:v>
                </c:pt>
                <c:pt idx="310">
                  <c:v>81.59</c:v>
                </c:pt>
                <c:pt idx="311">
                  <c:v>154.875</c:v>
                </c:pt>
                <c:pt idx="312">
                  <c:v>228.16</c:v>
                </c:pt>
                <c:pt idx="313">
                  <c:v>262.75875000000002</c:v>
                </c:pt>
                <c:pt idx="314">
                  <c:v>297.35750000000007</c:v>
                </c:pt>
                <c:pt idx="315">
                  <c:v>36.520000000000003</c:v>
                </c:pt>
                <c:pt idx="316">
                  <c:v>46.857500000000002</c:v>
                </c:pt>
                <c:pt idx="317">
                  <c:v>57.195</c:v>
                </c:pt>
                <c:pt idx="318">
                  <c:v>29.97</c:v>
                </c:pt>
                <c:pt idx="319">
                  <c:v>32.905000000000001</c:v>
                </c:pt>
                <c:pt idx="320">
                  <c:v>567.20500000000004</c:v>
                </c:pt>
                <c:pt idx="321">
                  <c:v>178.78</c:v>
                </c:pt>
                <c:pt idx="322">
                  <c:v>222.34249999999997</c:v>
                </c:pt>
                <c:pt idx="323">
                  <c:v>265.90499999999997</c:v>
                </c:pt>
                <c:pt idx="324">
                  <c:v>654.21333333333348</c:v>
                </c:pt>
                <c:pt idx="325">
                  <c:v>70.073333333333338</c:v>
                </c:pt>
                <c:pt idx="326">
                  <c:v>631.45000000000005</c:v>
                </c:pt>
                <c:pt idx="327">
                  <c:v>758.76200000000006</c:v>
                </c:pt>
                <c:pt idx="328">
                  <c:v>431.61600000000004</c:v>
                </c:pt>
                <c:pt idx="329">
                  <c:v>104.47</c:v>
                </c:pt>
                <c:pt idx="330">
                  <c:v>312.5</c:v>
                </c:pt>
                <c:pt idx="331">
                  <c:v>3026.71</c:v>
                </c:pt>
                <c:pt idx="332">
                  <c:v>207.54666666666665</c:v>
                </c:pt>
                <c:pt idx="333">
                  <c:v>719.57</c:v>
                </c:pt>
                <c:pt idx="334">
                  <c:v>61.445000000000007</c:v>
                </c:pt>
                <c:pt idx="335">
                  <c:v>133.14499999999998</c:v>
                </c:pt>
                <c:pt idx="336">
                  <c:v>113.235</c:v>
                </c:pt>
                <c:pt idx="337">
                  <c:v>147.71</c:v>
                </c:pt>
                <c:pt idx="338">
                  <c:v>426.16750000000002</c:v>
                </c:pt>
                <c:pt idx="339">
                  <c:v>704.62500000000011</c:v>
                </c:pt>
                <c:pt idx="340">
                  <c:v>82.415000000000006</c:v>
                </c:pt>
                <c:pt idx="341">
                  <c:v>3392.6533333333336</c:v>
                </c:pt>
                <c:pt idx="342">
                  <c:v>65.88</c:v>
                </c:pt>
                <c:pt idx="343">
                  <c:v>154.51999999999998</c:v>
                </c:pt>
                <c:pt idx="344">
                  <c:v>243.16</c:v>
                </c:pt>
                <c:pt idx="345">
                  <c:v>303.20000000000005</c:v>
                </c:pt>
                <c:pt idx="346">
                  <c:v>164.80500000000004</c:v>
                </c:pt>
                <c:pt idx="347">
                  <c:v>26.41</c:v>
                </c:pt>
                <c:pt idx="348">
                  <c:v>17.23</c:v>
                </c:pt>
                <c:pt idx="349">
                  <c:v>83.94</c:v>
                </c:pt>
                <c:pt idx="350">
                  <c:v>435.35</c:v>
                </c:pt>
                <c:pt idx="351">
                  <c:v>70.599999999999994</c:v>
                </c:pt>
                <c:pt idx="352">
                  <c:v>26.664999999999999</c:v>
                </c:pt>
                <c:pt idx="353">
                  <c:v>299.24</c:v>
                </c:pt>
                <c:pt idx="354">
                  <c:v>688.86333333333323</c:v>
                </c:pt>
                <c:pt idx="355">
                  <c:v>1497.97</c:v>
                </c:pt>
                <c:pt idx="356">
                  <c:v>32.273333333333333</c:v>
                </c:pt>
                <c:pt idx="357">
                  <c:v>803.27</c:v>
                </c:pt>
                <c:pt idx="358">
                  <c:v>242.95</c:v>
                </c:pt>
                <c:pt idx="359">
                  <c:v>68.430000000000007</c:v>
                </c:pt>
                <c:pt idx="360">
                  <c:v>2972.585</c:v>
                </c:pt>
                <c:pt idx="361">
                  <c:v>17.98</c:v>
                </c:pt>
                <c:pt idx="362">
                  <c:v>195.64</c:v>
                </c:pt>
                <c:pt idx="363">
                  <c:v>1791.0299999999997</c:v>
                </c:pt>
                <c:pt idx="364">
                  <c:v>199.71</c:v>
                </c:pt>
                <c:pt idx="365">
                  <c:v>56.944999999999993</c:v>
                </c:pt>
                <c:pt idx="366">
                  <c:v>30.92</c:v>
                </c:pt>
                <c:pt idx="367">
                  <c:v>74.169999999999987</c:v>
                </c:pt>
                <c:pt idx="368">
                  <c:v>402.63499999999999</c:v>
                </c:pt>
                <c:pt idx="369">
                  <c:v>354.10666666666674</c:v>
                </c:pt>
                <c:pt idx="370">
                  <c:v>14.08</c:v>
                </c:pt>
                <c:pt idx="371">
                  <c:v>143.17499999999998</c:v>
                </c:pt>
                <c:pt idx="372">
                  <c:v>741.83999999999992</c:v>
                </c:pt>
                <c:pt idx="373">
                  <c:v>1058.7449999999999</c:v>
                </c:pt>
                <c:pt idx="374">
                  <c:v>651.4375</c:v>
                </c:pt>
                <c:pt idx="375">
                  <c:v>244.13</c:v>
                </c:pt>
                <c:pt idx="376">
                  <c:v>110.37249999999999</c:v>
                </c:pt>
                <c:pt idx="377">
                  <c:v>2070.3000000000002</c:v>
                </c:pt>
                <c:pt idx="378">
                  <c:v>1739.47</c:v>
                </c:pt>
                <c:pt idx="379">
                  <c:v>110.44499999999999</c:v>
                </c:pt>
                <c:pt idx="380">
                  <c:v>1492.09</c:v>
                </c:pt>
                <c:pt idx="381">
                  <c:v>44.97</c:v>
                </c:pt>
                <c:pt idx="382">
                  <c:v>599.87250000000006</c:v>
                </c:pt>
                <c:pt idx="383">
                  <c:v>1154.7750000000001</c:v>
                </c:pt>
                <c:pt idx="384">
                  <c:v>399.09249999999997</c:v>
                </c:pt>
                <c:pt idx="385">
                  <c:v>345.80833333333328</c:v>
                </c:pt>
                <c:pt idx="386">
                  <c:v>292.52416666666664</c:v>
                </c:pt>
                <c:pt idx="387">
                  <c:v>239.23999999999998</c:v>
                </c:pt>
                <c:pt idx="388">
                  <c:v>570.64</c:v>
                </c:pt>
                <c:pt idx="389">
                  <c:v>499.15500000000003</c:v>
                </c:pt>
                <c:pt idx="390">
                  <c:v>456.58949999999993</c:v>
                </c:pt>
                <c:pt idx="391">
                  <c:v>414.02399999999989</c:v>
                </c:pt>
                <c:pt idx="392">
                  <c:v>65.89</c:v>
                </c:pt>
                <c:pt idx="393">
                  <c:v>23.97</c:v>
                </c:pt>
                <c:pt idx="394">
                  <c:v>41.190000000000005</c:v>
                </c:pt>
                <c:pt idx="395">
                  <c:v>79.394999999999996</c:v>
                </c:pt>
                <c:pt idx="396">
                  <c:v>192.13666666666666</c:v>
                </c:pt>
                <c:pt idx="397">
                  <c:v>175.29</c:v>
                </c:pt>
                <c:pt idx="398">
                  <c:v>158.44333333333333</c:v>
                </c:pt>
                <c:pt idx="399">
                  <c:v>141.59666666666666</c:v>
                </c:pt>
                <c:pt idx="400">
                  <c:v>124.75</c:v>
                </c:pt>
                <c:pt idx="401">
                  <c:v>3643.3650000000002</c:v>
                </c:pt>
                <c:pt idx="402">
                  <c:v>98.95</c:v>
                </c:pt>
                <c:pt idx="403">
                  <c:v>91.339999999999989</c:v>
                </c:pt>
                <c:pt idx="404">
                  <c:v>398.91499999999996</c:v>
                </c:pt>
                <c:pt idx="405">
                  <c:v>706.49</c:v>
                </c:pt>
                <c:pt idx="406">
                  <c:v>157.44999999999999</c:v>
                </c:pt>
                <c:pt idx="407">
                  <c:v>4340.58</c:v>
                </c:pt>
                <c:pt idx="408">
                  <c:v>993.89</c:v>
                </c:pt>
                <c:pt idx="409">
                  <c:v>901.28999999999985</c:v>
                </c:pt>
                <c:pt idx="410">
                  <c:v>11.97</c:v>
                </c:pt>
                <c:pt idx="411">
                  <c:v>21</c:v>
                </c:pt>
                <c:pt idx="412">
                  <c:v>140.14750000000001</c:v>
                </c:pt>
                <c:pt idx="413">
                  <c:v>259.29500000000002</c:v>
                </c:pt>
                <c:pt idx="414">
                  <c:v>102.89333333333333</c:v>
                </c:pt>
                <c:pt idx="415">
                  <c:v>96.81</c:v>
                </c:pt>
                <c:pt idx="416">
                  <c:v>32.67</c:v>
                </c:pt>
                <c:pt idx="417">
                  <c:v>153.86000000000001</c:v>
                </c:pt>
                <c:pt idx="418">
                  <c:v>1853.17</c:v>
                </c:pt>
                <c:pt idx="419">
                  <c:v>1337.813333333333</c:v>
                </c:pt>
                <c:pt idx="420">
                  <c:v>114.34666666666665</c:v>
                </c:pt>
                <c:pt idx="421">
                  <c:v>14.984999999999999</c:v>
                </c:pt>
                <c:pt idx="422">
                  <c:v>160.59666666666666</c:v>
                </c:pt>
                <c:pt idx="423">
                  <c:v>23.94</c:v>
                </c:pt>
                <c:pt idx="424">
                  <c:v>624.77000000000044</c:v>
                </c:pt>
                <c:pt idx="425">
                  <c:v>1225.6000000000008</c:v>
                </c:pt>
                <c:pt idx="426">
                  <c:v>720.52500000000043</c:v>
                </c:pt>
                <c:pt idx="427">
                  <c:v>215.45000000000002</c:v>
                </c:pt>
                <c:pt idx="428">
                  <c:v>35.94</c:v>
                </c:pt>
                <c:pt idx="429">
                  <c:v>43.18</c:v>
                </c:pt>
                <c:pt idx="430">
                  <c:v>50.419999999999995</c:v>
                </c:pt>
                <c:pt idx="431">
                  <c:v>57.66</c:v>
                </c:pt>
                <c:pt idx="432">
                  <c:v>230.51500000000001</c:v>
                </c:pt>
                <c:pt idx="433">
                  <c:v>403.37</c:v>
                </c:pt>
                <c:pt idx="434">
                  <c:v>114.995</c:v>
                </c:pt>
                <c:pt idx="435">
                  <c:v>95.759999999999991</c:v>
                </c:pt>
                <c:pt idx="436">
                  <c:v>2.4900000000000002</c:v>
                </c:pt>
                <c:pt idx="437">
                  <c:v>65.155000000000001</c:v>
                </c:pt>
                <c:pt idx="438">
                  <c:v>127.82</c:v>
                </c:pt>
                <c:pt idx="439">
                  <c:v>417.07000000000005</c:v>
                </c:pt>
                <c:pt idx="440">
                  <c:v>225.26500000000001</c:v>
                </c:pt>
                <c:pt idx="441">
                  <c:v>33.46</c:v>
                </c:pt>
                <c:pt idx="442">
                  <c:v>512.55999999999995</c:v>
                </c:pt>
                <c:pt idx="443">
                  <c:v>48.09</c:v>
                </c:pt>
                <c:pt idx="444">
                  <c:v>1416.15</c:v>
                </c:pt>
                <c:pt idx="445">
                  <c:v>336.55</c:v>
                </c:pt>
                <c:pt idx="446">
                  <c:v>159.41200000000001</c:v>
                </c:pt>
                <c:pt idx="447">
                  <c:v>188.34100000000001</c:v>
                </c:pt>
                <c:pt idx="448">
                  <c:v>217.27000000000004</c:v>
                </c:pt>
                <c:pt idx="449">
                  <c:v>125.13</c:v>
                </c:pt>
                <c:pt idx="450">
                  <c:v>182.98000000000002</c:v>
                </c:pt>
                <c:pt idx="451">
                  <c:v>260.42999999999995</c:v>
                </c:pt>
                <c:pt idx="452">
                  <c:v>337.87999999999994</c:v>
                </c:pt>
                <c:pt idx="453">
                  <c:v>76.839999999999989</c:v>
                </c:pt>
                <c:pt idx="454">
                  <c:v>33.9</c:v>
                </c:pt>
                <c:pt idx="455">
                  <c:v>431.03249999999991</c:v>
                </c:pt>
                <c:pt idx="456">
                  <c:v>828.16499999999985</c:v>
                </c:pt>
                <c:pt idx="457">
                  <c:v>74.187499999999986</c:v>
                </c:pt>
                <c:pt idx="458">
                  <c:v>190.73124999999999</c:v>
                </c:pt>
                <c:pt idx="459">
                  <c:v>307.27500000000003</c:v>
                </c:pt>
                <c:pt idx="460">
                  <c:v>262.83249999999998</c:v>
                </c:pt>
                <c:pt idx="461">
                  <c:v>218.39</c:v>
                </c:pt>
                <c:pt idx="462">
                  <c:v>432.29</c:v>
                </c:pt>
                <c:pt idx="463">
                  <c:v>476.49000000000007</c:v>
                </c:pt>
                <c:pt idx="464">
                  <c:v>3814.3400000000006</c:v>
                </c:pt>
                <c:pt idx="465">
                  <c:v>95.32</c:v>
                </c:pt>
                <c:pt idx="466">
                  <c:v>371.19333333333333</c:v>
                </c:pt>
                <c:pt idx="467">
                  <c:v>647.06666666666661</c:v>
                </c:pt>
                <c:pt idx="468">
                  <c:v>806.58333333333337</c:v>
                </c:pt>
                <c:pt idx="469">
                  <c:v>1086.8050000000001</c:v>
                </c:pt>
                <c:pt idx="470">
                  <c:v>1094.0166666666667</c:v>
                </c:pt>
                <c:pt idx="471">
                  <c:v>1101.2283333333335</c:v>
                </c:pt>
                <c:pt idx="472">
                  <c:v>1108.44</c:v>
                </c:pt>
                <c:pt idx="473">
                  <c:v>291.17500000000001</c:v>
                </c:pt>
                <c:pt idx="474">
                  <c:v>320.89</c:v>
                </c:pt>
                <c:pt idx="475">
                  <c:v>207.84</c:v>
                </c:pt>
                <c:pt idx="476">
                  <c:v>83.949999999999989</c:v>
                </c:pt>
                <c:pt idx="477">
                  <c:v>113.88333333333333</c:v>
                </c:pt>
                <c:pt idx="478">
                  <c:v>342.84333333333331</c:v>
                </c:pt>
                <c:pt idx="479">
                  <c:v>157.82999999999998</c:v>
                </c:pt>
                <c:pt idx="480">
                  <c:v>1608.235000000001</c:v>
                </c:pt>
                <c:pt idx="481">
                  <c:v>3058.6400000000021</c:v>
                </c:pt>
                <c:pt idx="482">
                  <c:v>426.39500000000004</c:v>
                </c:pt>
                <c:pt idx="483">
                  <c:v>473.01466666666676</c:v>
                </c:pt>
                <c:pt idx="484">
                  <c:v>519.63433333333342</c:v>
                </c:pt>
                <c:pt idx="485">
                  <c:v>566.25400000000013</c:v>
                </c:pt>
                <c:pt idx="486">
                  <c:v>121.86500000000001</c:v>
                </c:pt>
                <c:pt idx="487">
                  <c:v>57.313333333333333</c:v>
                </c:pt>
                <c:pt idx="488">
                  <c:v>150.10766666666666</c:v>
                </c:pt>
                <c:pt idx="489">
                  <c:v>242.90199999999999</c:v>
                </c:pt>
                <c:pt idx="490">
                  <c:v>282.76933333333329</c:v>
                </c:pt>
                <c:pt idx="491">
                  <c:v>322.63666666666666</c:v>
                </c:pt>
                <c:pt idx="492">
                  <c:v>336.82833333333338</c:v>
                </c:pt>
                <c:pt idx="493">
                  <c:v>351.02000000000004</c:v>
                </c:pt>
                <c:pt idx="494">
                  <c:v>175.76000000000002</c:v>
                </c:pt>
                <c:pt idx="495">
                  <c:v>145.745</c:v>
                </c:pt>
                <c:pt idx="496">
                  <c:v>1.8</c:v>
                </c:pt>
                <c:pt idx="497">
                  <c:v>150.53</c:v>
                </c:pt>
                <c:pt idx="498">
                  <c:v>541.59500000000003</c:v>
                </c:pt>
                <c:pt idx="499">
                  <c:v>631.81666666666672</c:v>
                </c:pt>
                <c:pt idx="500">
                  <c:v>336.72833333333335</c:v>
                </c:pt>
                <c:pt idx="501">
                  <c:v>41.64</c:v>
                </c:pt>
                <c:pt idx="502">
                  <c:v>655.24</c:v>
                </c:pt>
                <c:pt idx="503">
                  <c:v>697.72500000000002</c:v>
                </c:pt>
                <c:pt idx="504">
                  <c:v>740.21</c:v>
                </c:pt>
                <c:pt idx="505">
                  <c:v>313.55</c:v>
                </c:pt>
                <c:pt idx="506">
                  <c:v>40.980000000000004</c:v>
                </c:pt>
                <c:pt idx="507">
                  <c:v>228.54333333333338</c:v>
                </c:pt>
                <c:pt idx="508">
                  <c:v>540.13499999999999</c:v>
                </c:pt>
                <c:pt idx="509">
                  <c:v>201.84800000000001</c:v>
                </c:pt>
                <c:pt idx="510">
                  <c:v>37.765000000000001</c:v>
                </c:pt>
                <c:pt idx="511">
                  <c:v>154.41</c:v>
                </c:pt>
                <c:pt idx="512">
                  <c:v>564.01499999999999</c:v>
                </c:pt>
                <c:pt idx="513">
                  <c:v>4001.31</c:v>
                </c:pt>
                <c:pt idx="514">
                  <c:v>60.81</c:v>
                </c:pt>
                <c:pt idx="515">
                  <c:v>416.68666666666667</c:v>
                </c:pt>
                <c:pt idx="516">
                  <c:v>1481.3400000000011</c:v>
                </c:pt>
                <c:pt idx="517">
                  <c:v>92.465000000000003</c:v>
                </c:pt>
                <c:pt idx="518">
                  <c:v>136.38999999999999</c:v>
                </c:pt>
                <c:pt idx="519">
                  <c:v>635.76</c:v>
                </c:pt>
                <c:pt idx="520">
                  <c:v>484.84</c:v>
                </c:pt>
                <c:pt idx="521">
                  <c:v>147.13</c:v>
                </c:pt>
                <c:pt idx="522">
                  <c:v>341.72200000000004</c:v>
                </c:pt>
                <c:pt idx="523">
                  <c:v>61.449999999999996</c:v>
                </c:pt>
                <c:pt idx="524">
                  <c:v>1550.8049999999998</c:v>
                </c:pt>
                <c:pt idx="525">
                  <c:v>174.94</c:v>
                </c:pt>
                <c:pt idx="526">
                  <c:v>131.97999999999999</c:v>
                </c:pt>
                <c:pt idx="527">
                  <c:v>445.54750000000001</c:v>
                </c:pt>
                <c:pt idx="528">
                  <c:v>759.11500000000001</c:v>
                </c:pt>
                <c:pt idx="529">
                  <c:v>5936.02</c:v>
                </c:pt>
                <c:pt idx="530">
                  <c:v>175.542</c:v>
                </c:pt>
                <c:pt idx="531">
                  <c:v>304.13749999999999</c:v>
                </c:pt>
                <c:pt idx="532">
                  <c:v>336.53666666666669</c:v>
                </c:pt>
                <c:pt idx="533">
                  <c:v>560.4799999999999</c:v>
                </c:pt>
                <c:pt idx="534">
                  <c:v>44.95</c:v>
                </c:pt>
                <c:pt idx="535">
                  <c:v>29.970000000000002</c:v>
                </c:pt>
                <c:pt idx="536">
                  <c:v>14.99</c:v>
                </c:pt>
                <c:pt idx="537">
                  <c:v>61.89</c:v>
                </c:pt>
                <c:pt idx="538">
                  <c:v>115.77833333333334</c:v>
                </c:pt>
                <c:pt idx="539">
                  <c:v>169.66666666666666</c:v>
                </c:pt>
                <c:pt idx="540">
                  <c:v>71.41</c:v>
                </c:pt>
                <c:pt idx="541">
                  <c:v>33.905000000000001</c:v>
                </c:pt>
                <c:pt idx="542">
                  <c:v>472.74</c:v>
                </c:pt>
                <c:pt idx="543">
                  <c:v>239.35499999999999</c:v>
                </c:pt>
                <c:pt idx="544">
                  <c:v>370.91</c:v>
                </c:pt>
                <c:pt idx="545">
                  <c:v>291.40000000000003</c:v>
                </c:pt>
                <c:pt idx="546">
                  <c:v>211.89000000000001</c:v>
                </c:pt>
                <c:pt idx="547">
                  <c:v>371.64</c:v>
                </c:pt>
                <c:pt idx="548">
                  <c:v>228.16</c:v>
                </c:pt>
                <c:pt idx="549">
                  <c:v>49.93</c:v>
                </c:pt>
                <c:pt idx="550">
                  <c:v>104.21999999999998</c:v>
                </c:pt>
                <c:pt idx="551">
                  <c:v>405.03999999999996</c:v>
                </c:pt>
                <c:pt idx="552">
                  <c:v>51.96</c:v>
                </c:pt>
                <c:pt idx="553">
                  <c:v>284.05</c:v>
                </c:pt>
                <c:pt idx="554">
                  <c:v>240.6</c:v>
                </c:pt>
                <c:pt idx="555">
                  <c:v>441.45</c:v>
                </c:pt>
                <c:pt idx="556">
                  <c:v>1013.1399999999999</c:v>
                </c:pt>
                <c:pt idx="557">
                  <c:v>87.410000000000011</c:v>
                </c:pt>
                <c:pt idx="558">
                  <c:v>157.47000000000003</c:v>
                </c:pt>
                <c:pt idx="559">
                  <c:v>227.53</c:v>
                </c:pt>
                <c:pt idx="560">
                  <c:v>5</c:v>
                </c:pt>
                <c:pt idx="561">
                  <c:v>371.98500000000001</c:v>
                </c:pt>
                <c:pt idx="562">
                  <c:v>49</c:v>
                </c:pt>
                <c:pt idx="563">
                  <c:v>41.273333333333333</c:v>
                </c:pt>
                <c:pt idx="564">
                  <c:v>204.64</c:v>
                </c:pt>
                <c:pt idx="565">
                  <c:v>191.03</c:v>
                </c:pt>
                <c:pt idx="566">
                  <c:v>8</c:v>
                </c:pt>
                <c:pt idx="567">
                  <c:v>10648.29</c:v>
                </c:pt>
                <c:pt idx="568">
                  <c:v>58.71</c:v>
                </c:pt>
                <c:pt idx="569">
                  <c:v>63.18</c:v>
                </c:pt>
                <c:pt idx="570">
                  <c:v>309.63</c:v>
                </c:pt>
                <c:pt idx="571">
                  <c:v>1094.1433333333337</c:v>
                </c:pt>
                <c:pt idx="572">
                  <c:v>552.06666666666683</c:v>
                </c:pt>
                <c:pt idx="573">
                  <c:v>9.99</c:v>
                </c:pt>
                <c:pt idx="574">
                  <c:v>74.914999999999992</c:v>
                </c:pt>
                <c:pt idx="575">
                  <c:v>995.13000000000011</c:v>
                </c:pt>
                <c:pt idx="576">
                  <c:v>76.94</c:v>
                </c:pt>
                <c:pt idx="577">
                  <c:v>85.916666666666671</c:v>
                </c:pt>
                <c:pt idx="578">
                  <c:v>94.893333333333331</c:v>
                </c:pt>
                <c:pt idx="579">
                  <c:v>103.87</c:v>
                </c:pt>
                <c:pt idx="580">
                  <c:v>1060.5466666666669</c:v>
                </c:pt>
                <c:pt idx="581">
                  <c:v>848.81999999999994</c:v>
                </c:pt>
                <c:pt idx="582">
                  <c:v>2539.1900000000005</c:v>
                </c:pt>
                <c:pt idx="583">
                  <c:v>189.935</c:v>
                </c:pt>
                <c:pt idx="584">
                  <c:v>391.47</c:v>
                </c:pt>
                <c:pt idx="585">
                  <c:v>106.905</c:v>
                </c:pt>
                <c:pt idx="586">
                  <c:v>5306.62</c:v>
                </c:pt>
                <c:pt idx="587">
                  <c:v>874.07500000000005</c:v>
                </c:pt>
                <c:pt idx="588">
                  <c:v>258.505</c:v>
                </c:pt>
                <c:pt idx="589">
                  <c:v>170.94749999999999</c:v>
                </c:pt>
                <c:pt idx="590">
                  <c:v>83.39</c:v>
                </c:pt>
                <c:pt idx="591">
                  <c:v>173.42999999999998</c:v>
                </c:pt>
                <c:pt idx="592">
                  <c:v>3187.1800000000007</c:v>
                </c:pt>
                <c:pt idx="593">
                  <c:v>86.21</c:v>
                </c:pt>
                <c:pt idx="594">
                  <c:v>277.255</c:v>
                </c:pt>
                <c:pt idx="595">
                  <c:v>59.675000000000004</c:v>
                </c:pt>
                <c:pt idx="596">
                  <c:v>377.55999999999995</c:v>
                </c:pt>
                <c:pt idx="597">
                  <c:v>388.61249999999995</c:v>
                </c:pt>
                <c:pt idx="598">
                  <c:v>399.66500000000002</c:v>
                </c:pt>
                <c:pt idx="599">
                  <c:v>1189.83</c:v>
                </c:pt>
                <c:pt idx="600">
                  <c:v>342.3966666666667</c:v>
                </c:pt>
                <c:pt idx="601">
                  <c:v>1065.4050000000002</c:v>
                </c:pt>
                <c:pt idx="602">
                  <c:v>360.06</c:v>
                </c:pt>
                <c:pt idx="603">
                  <c:v>117.43166666666667</c:v>
                </c:pt>
                <c:pt idx="604">
                  <c:v>45.15</c:v>
                </c:pt>
                <c:pt idx="605">
                  <c:v>34.935000000000002</c:v>
                </c:pt>
                <c:pt idx="606">
                  <c:v>4294.5233333333335</c:v>
                </c:pt>
                <c:pt idx="607">
                  <c:v>161.92400000000004</c:v>
                </c:pt>
                <c:pt idx="608">
                  <c:v>65.89</c:v>
                </c:pt>
                <c:pt idx="609">
                  <c:v>447.95</c:v>
                </c:pt>
                <c:pt idx="610">
                  <c:v>78.89</c:v>
                </c:pt>
                <c:pt idx="611">
                  <c:v>96.93</c:v>
                </c:pt>
                <c:pt idx="612">
                  <c:v>286.13333333333333</c:v>
                </c:pt>
                <c:pt idx="613">
                  <c:v>715.88</c:v>
                </c:pt>
                <c:pt idx="614">
                  <c:v>82.3</c:v>
                </c:pt>
                <c:pt idx="615">
                  <c:v>2100.3100000000004</c:v>
                </c:pt>
                <c:pt idx="616">
                  <c:v>169.625</c:v>
                </c:pt>
                <c:pt idx="617">
                  <c:v>425.30750000000006</c:v>
                </c:pt>
                <c:pt idx="618">
                  <c:v>680.99000000000012</c:v>
                </c:pt>
                <c:pt idx="619">
                  <c:v>128.685</c:v>
                </c:pt>
                <c:pt idx="620">
                  <c:v>243.0566666666667</c:v>
                </c:pt>
                <c:pt idx="621">
                  <c:v>1574.3799999999999</c:v>
                </c:pt>
                <c:pt idx="622">
                  <c:v>157.91000000000003</c:v>
                </c:pt>
                <c:pt idx="623">
                  <c:v>2753.9833333333331</c:v>
                </c:pt>
                <c:pt idx="624">
                  <c:v>693.95</c:v>
                </c:pt>
                <c:pt idx="625">
                  <c:v>395.91666666666669</c:v>
                </c:pt>
                <c:pt idx="626">
                  <c:v>189.29333333333332</c:v>
                </c:pt>
                <c:pt idx="627">
                  <c:v>251.51666666666665</c:v>
                </c:pt>
                <c:pt idx="628">
                  <c:v>313.73999999999995</c:v>
                </c:pt>
                <c:pt idx="629">
                  <c:v>90.852500000000006</c:v>
                </c:pt>
                <c:pt idx="630">
                  <c:v>5.99</c:v>
                </c:pt>
                <c:pt idx="631">
                  <c:v>330.76499999999999</c:v>
                </c:pt>
                <c:pt idx="632">
                  <c:v>655.54</c:v>
                </c:pt>
                <c:pt idx="633">
                  <c:v>97.41</c:v>
                </c:pt>
                <c:pt idx="634">
                  <c:v>67.416666666666671</c:v>
                </c:pt>
                <c:pt idx="635">
                  <c:v>46.854999999999997</c:v>
                </c:pt>
                <c:pt idx="636">
                  <c:v>165.73999999999998</c:v>
                </c:pt>
                <c:pt idx="637">
                  <c:v>204.32874999999999</c:v>
                </c:pt>
                <c:pt idx="638">
                  <c:v>242.91749999999999</c:v>
                </c:pt>
                <c:pt idx="639">
                  <c:v>183.7</c:v>
                </c:pt>
                <c:pt idx="640">
                  <c:v>78.513333333333335</c:v>
                </c:pt>
                <c:pt idx="641">
                  <c:v>54.102500000000006</c:v>
                </c:pt>
                <c:pt idx="642">
                  <c:v>181.90625</c:v>
                </c:pt>
                <c:pt idx="643">
                  <c:v>309.70999999999998</c:v>
                </c:pt>
                <c:pt idx="644">
                  <c:v>415.70749999999998</c:v>
                </c:pt>
                <c:pt idx="645">
                  <c:v>521.70499999999993</c:v>
                </c:pt>
                <c:pt idx="646">
                  <c:v>518.20999999999992</c:v>
                </c:pt>
                <c:pt idx="647">
                  <c:v>514.71499999999992</c:v>
                </c:pt>
                <c:pt idx="648">
                  <c:v>54.955000000000005</c:v>
                </c:pt>
                <c:pt idx="649">
                  <c:v>2190.23</c:v>
                </c:pt>
                <c:pt idx="650">
                  <c:v>76.210000000000008</c:v>
                </c:pt>
                <c:pt idx="651">
                  <c:v>306.28499999999997</c:v>
                </c:pt>
                <c:pt idx="652">
                  <c:v>536.36</c:v>
                </c:pt>
                <c:pt idx="653">
                  <c:v>288.11</c:v>
                </c:pt>
                <c:pt idx="654">
                  <c:v>1824.9866666666667</c:v>
                </c:pt>
                <c:pt idx="655">
                  <c:v>2609.21</c:v>
                </c:pt>
                <c:pt idx="656">
                  <c:v>315.92666666666668</c:v>
                </c:pt>
                <c:pt idx="657">
                  <c:v>303.34000000000003</c:v>
                </c:pt>
                <c:pt idx="658">
                  <c:v>110.15</c:v>
                </c:pt>
                <c:pt idx="659">
                  <c:v>49.25</c:v>
                </c:pt>
                <c:pt idx="660">
                  <c:v>35.44</c:v>
                </c:pt>
                <c:pt idx="661">
                  <c:v>288.18</c:v>
                </c:pt>
                <c:pt idx="662">
                  <c:v>101.5</c:v>
                </c:pt>
                <c:pt idx="663">
                  <c:v>209.9</c:v>
                </c:pt>
                <c:pt idx="664">
                  <c:v>134.45666666666668</c:v>
                </c:pt>
                <c:pt idx="665">
                  <c:v>258.65250000000003</c:v>
                </c:pt>
                <c:pt idx="666">
                  <c:v>22.41</c:v>
                </c:pt>
                <c:pt idx="667">
                  <c:v>123.605</c:v>
                </c:pt>
                <c:pt idx="668">
                  <c:v>224.8</c:v>
                </c:pt>
                <c:pt idx="669">
                  <c:v>580.37333333333333</c:v>
                </c:pt>
                <c:pt idx="670">
                  <c:v>312.8366666666667</c:v>
                </c:pt>
                <c:pt idx="671">
                  <c:v>388.63333333333333</c:v>
                </c:pt>
                <c:pt idx="672">
                  <c:v>464.43</c:v>
                </c:pt>
                <c:pt idx="673">
                  <c:v>344.90500000000003</c:v>
                </c:pt>
                <c:pt idx="674">
                  <c:v>1746.3400000000001</c:v>
                </c:pt>
                <c:pt idx="675">
                  <c:v>385.90249999999992</c:v>
                </c:pt>
                <c:pt idx="676">
                  <c:v>560.11666666666667</c:v>
                </c:pt>
                <c:pt idx="677">
                  <c:v>2825.4700000000003</c:v>
                </c:pt>
                <c:pt idx="678">
                  <c:v>1719.85</c:v>
                </c:pt>
                <c:pt idx="679">
                  <c:v>1221.0474999999999</c:v>
                </c:pt>
                <c:pt idx="680">
                  <c:v>722.245</c:v>
                </c:pt>
                <c:pt idx="681">
                  <c:v>284.16999999999996</c:v>
                </c:pt>
                <c:pt idx="682">
                  <c:v>290.04250000000002</c:v>
                </c:pt>
                <c:pt idx="683">
                  <c:v>295.91500000000002</c:v>
                </c:pt>
                <c:pt idx="684">
                  <c:v>34.47</c:v>
                </c:pt>
                <c:pt idx="685">
                  <c:v>151</c:v>
                </c:pt>
                <c:pt idx="686">
                  <c:v>153.88399999999999</c:v>
                </c:pt>
                <c:pt idx="687">
                  <c:v>91.162500000000009</c:v>
                </c:pt>
                <c:pt idx="688">
                  <c:v>702.54</c:v>
                </c:pt>
                <c:pt idx="689">
                  <c:v>482.28</c:v>
                </c:pt>
                <c:pt idx="690">
                  <c:v>81.003999999999991</c:v>
                </c:pt>
                <c:pt idx="691">
                  <c:v>1892.4533333333338</c:v>
                </c:pt>
                <c:pt idx="692">
                  <c:v>1348.8333333333333</c:v>
                </c:pt>
                <c:pt idx="693">
                  <c:v>28.53</c:v>
                </c:pt>
                <c:pt idx="694">
                  <c:v>503.78500000000003</c:v>
                </c:pt>
                <c:pt idx="695">
                  <c:v>162.1</c:v>
                </c:pt>
                <c:pt idx="696">
                  <c:v>925.47000000000014</c:v>
                </c:pt>
                <c:pt idx="697">
                  <c:v>85.63</c:v>
                </c:pt>
                <c:pt idx="698">
                  <c:v>380.94666666666672</c:v>
                </c:pt>
                <c:pt idx="699">
                  <c:v>1353.6833333333334</c:v>
                </c:pt>
                <c:pt idx="700">
                  <c:v>53.89</c:v>
                </c:pt>
                <c:pt idx="701">
                  <c:v>609.24</c:v>
                </c:pt>
                <c:pt idx="702">
                  <c:v>268.25</c:v>
                </c:pt>
                <c:pt idx="703">
                  <c:v>64.787500000000009</c:v>
                </c:pt>
                <c:pt idx="704">
                  <c:v>632.9899999999999</c:v>
                </c:pt>
                <c:pt idx="705">
                  <c:v>547.84</c:v>
                </c:pt>
                <c:pt idx="706">
                  <c:v>233.56800000000004</c:v>
                </c:pt>
                <c:pt idx="707">
                  <c:v>511.84499999999997</c:v>
                </c:pt>
                <c:pt idx="708">
                  <c:v>54.379999999999995</c:v>
                </c:pt>
                <c:pt idx="709">
                  <c:v>147.22</c:v>
                </c:pt>
                <c:pt idx="710">
                  <c:v>39.96</c:v>
                </c:pt>
                <c:pt idx="711">
                  <c:v>67.296666666666667</c:v>
                </c:pt>
                <c:pt idx="712">
                  <c:v>94.63333333333334</c:v>
                </c:pt>
                <c:pt idx="713">
                  <c:v>215.58</c:v>
                </c:pt>
                <c:pt idx="714">
                  <c:v>58.29666666666666</c:v>
                </c:pt>
                <c:pt idx="715">
                  <c:v>1072.0983333333343</c:v>
                </c:pt>
                <c:pt idx="716">
                  <c:v>2085.9000000000019</c:v>
                </c:pt>
                <c:pt idx="717">
                  <c:v>461.3</c:v>
                </c:pt>
                <c:pt idx="718">
                  <c:v>52.92</c:v>
                </c:pt>
                <c:pt idx="719">
                  <c:v>146.12</c:v>
                </c:pt>
                <c:pt idx="720">
                  <c:v>149.14666666666668</c:v>
                </c:pt>
                <c:pt idx="721">
                  <c:v>27.94</c:v>
                </c:pt>
                <c:pt idx="722">
                  <c:v>540.17666666666662</c:v>
                </c:pt>
                <c:pt idx="723">
                  <c:v>201.215</c:v>
                </c:pt>
                <c:pt idx="724">
                  <c:v>1779.6100000000004</c:v>
                </c:pt>
                <c:pt idx="725">
                  <c:v>298.63333333333327</c:v>
                </c:pt>
                <c:pt idx="726">
                  <c:v>122.03999999999999</c:v>
                </c:pt>
                <c:pt idx="727">
                  <c:v>762.90499999999997</c:v>
                </c:pt>
                <c:pt idx="728">
                  <c:v>197.76</c:v>
                </c:pt>
                <c:pt idx="729">
                  <c:v>150.14000000000001</c:v>
                </c:pt>
                <c:pt idx="730">
                  <c:v>141.76999999999998</c:v>
                </c:pt>
              </c:numCache>
            </c:numRef>
          </c:val>
          <c:smooth val="0"/>
          <c:extLst>
            <c:ext xmlns:c16="http://schemas.microsoft.com/office/drawing/2014/chart" uri="{C3380CC4-5D6E-409C-BE32-E72D297353CC}">
              <c16:uniqueId val="{00000000-E6A9-479E-8103-5AFF6CADBF34}"/>
            </c:ext>
          </c:extLst>
        </c:ser>
        <c:ser>
          <c:idx val="1"/>
          <c:order val="1"/>
          <c:tx>
            <c:strRef>
              <c:f>'online forcast'!$C$1</c:f>
              <c:strCache>
                <c:ptCount val="1"/>
                <c:pt idx="0">
                  <c:v>Forecast(Sales)</c:v>
                </c:pt>
              </c:strCache>
            </c:strRef>
          </c:tx>
          <c:spPr>
            <a:ln w="25400" cap="rnd">
              <a:solidFill>
                <a:schemeClr val="accent2"/>
              </a:solidFill>
              <a:round/>
            </a:ln>
            <a:effectLst/>
          </c:spPr>
          <c:marker>
            <c:symbol val="none"/>
          </c:marker>
          <c:cat>
            <c:numRef>
              <c:f>'online forcast'!$A$2:$A$1187</c:f>
              <c:numCache>
                <c:formatCode>m/d/yyyy</c:formatCode>
                <c:ptCount val="118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pt idx="640">
                  <c:v>45567</c:v>
                </c:pt>
                <c:pt idx="641">
                  <c:v>45568</c:v>
                </c:pt>
                <c:pt idx="642">
                  <c:v>45569</c:v>
                </c:pt>
                <c:pt idx="643">
                  <c:v>45570</c:v>
                </c:pt>
                <c:pt idx="644">
                  <c:v>45571</c:v>
                </c:pt>
                <c:pt idx="645">
                  <c:v>45572</c:v>
                </c:pt>
                <c:pt idx="646">
                  <c:v>45573</c:v>
                </c:pt>
                <c:pt idx="647">
                  <c:v>45574</c:v>
                </c:pt>
                <c:pt idx="648">
                  <c:v>45575</c:v>
                </c:pt>
                <c:pt idx="649">
                  <c:v>45576</c:v>
                </c:pt>
                <c:pt idx="650">
                  <c:v>45577</c:v>
                </c:pt>
                <c:pt idx="651">
                  <c:v>45578</c:v>
                </c:pt>
                <c:pt idx="652">
                  <c:v>45579</c:v>
                </c:pt>
                <c:pt idx="653">
                  <c:v>45580</c:v>
                </c:pt>
                <c:pt idx="654">
                  <c:v>45581</c:v>
                </c:pt>
                <c:pt idx="655">
                  <c:v>45582</c:v>
                </c:pt>
                <c:pt idx="656">
                  <c:v>45583</c:v>
                </c:pt>
                <c:pt idx="657">
                  <c:v>45584</c:v>
                </c:pt>
                <c:pt idx="658">
                  <c:v>45585</c:v>
                </c:pt>
                <c:pt idx="659">
                  <c:v>45586</c:v>
                </c:pt>
                <c:pt idx="660">
                  <c:v>45587</c:v>
                </c:pt>
                <c:pt idx="661">
                  <c:v>45588</c:v>
                </c:pt>
                <c:pt idx="662">
                  <c:v>45589</c:v>
                </c:pt>
                <c:pt idx="663">
                  <c:v>45590</c:v>
                </c:pt>
                <c:pt idx="664">
                  <c:v>45591</c:v>
                </c:pt>
                <c:pt idx="665">
                  <c:v>45592</c:v>
                </c:pt>
                <c:pt idx="666">
                  <c:v>45593</c:v>
                </c:pt>
                <c:pt idx="667">
                  <c:v>45594</c:v>
                </c:pt>
                <c:pt idx="668">
                  <c:v>45595</c:v>
                </c:pt>
                <c:pt idx="669">
                  <c:v>45596</c:v>
                </c:pt>
                <c:pt idx="670">
                  <c:v>45597</c:v>
                </c:pt>
                <c:pt idx="671">
                  <c:v>45598</c:v>
                </c:pt>
                <c:pt idx="672">
                  <c:v>45599</c:v>
                </c:pt>
                <c:pt idx="673">
                  <c:v>45600</c:v>
                </c:pt>
                <c:pt idx="674">
                  <c:v>45601</c:v>
                </c:pt>
                <c:pt idx="675">
                  <c:v>45602</c:v>
                </c:pt>
                <c:pt idx="676">
                  <c:v>45603</c:v>
                </c:pt>
                <c:pt idx="677">
                  <c:v>45604</c:v>
                </c:pt>
                <c:pt idx="678">
                  <c:v>45605</c:v>
                </c:pt>
                <c:pt idx="679">
                  <c:v>45606</c:v>
                </c:pt>
                <c:pt idx="680">
                  <c:v>45607</c:v>
                </c:pt>
                <c:pt idx="681">
                  <c:v>45608</c:v>
                </c:pt>
                <c:pt idx="682">
                  <c:v>45609</c:v>
                </c:pt>
                <c:pt idx="683">
                  <c:v>45610</c:v>
                </c:pt>
                <c:pt idx="684">
                  <c:v>45611</c:v>
                </c:pt>
                <c:pt idx="685">
                  <c:v>45612</c:v>
                </c:pt>
                <c:pt idx="686">
                  <c:v>45613</c:v>
                </c:pt>
                <c:pt idx="687">
                  <c:v>45614</c:v>
                </c:pt>
                <c:pt idx="688">
                  <c:v>45615</c:v>
                </c:pt>
                <c:pt idx="689">
                  <c:v>45616</c:v>
                </c:pt>
                <c:pt idx="690">
                  <c:v>45617</c:v>
                </c:pt>
                <c:pt idx="691">
                  <c:v>45618</c:v>
                </c:pt>
                <c:pt idx="692">
                  <c:v>45619</c:v>
                </c:pt>
                <c:pt idx="693">
                  <c:v>45620</c:v>
                </c:pt>
                <c:pt idx="694">
                  <c:v>45621</c:v>
                </c:pt>
                <c:pt idx="695">
                  <c:v>45622</c:v>
                </c:pt>
                <c:pt idx="696">
                  <c:v>45623</c:v>
                </c:pt>
                <c:pt idx="697">
                  <c:v>45624</c:v>
                </c:pt>
                <c:pt idx="698">
                  <c:v>45625</c:v>
                </c:pt>
                <c:pt idx="699">
                  <c:v>45626</c:v>
                </c:pt>
                <c:pt idx="700">
                  <c:v>45627</c:v>
                </c:pt>
                <c:pt idx="701">
                  <c:v>45628</c:v>
                </c:pt>
                <c:pt idx="702">
                  <c:v>45629</c:v>
                </c:pt>
                <c:pt idx="703">
                  <c:v>45630</c:v>
                </c:pt>
                <c:pt idx="704">
                  <c:v>45631</c:v>
                </c:pt>
                <c:pt idx="705">
                  <c:v>45632</c:v>
                </c:pt>
                <c:pt idx="706">
                  <c:v>45633</c:v>
                </c:pt>
                <c:pt idx="707">
                  <c:v>45634</c:v>
                </c:pt>
                <c:pt idx="708">
                  <c:v>45635</c:v>
                </c:pt>
                <c:pt idx="709">
                  <c:v>45636</c:v>
                </c:pt>
                <c:pt idx="710">
                  <c:v>45637</c:v>
                </c:pt>
                <c:pt idx="711">
                  <c:v>45638</c:v>
                </c:pt>
                <c:pt idx="712">
                  <c:v>45639</c:v>
                </c:pt>
                <c:pt idx="713">
                  <c:v>45640</c:v>
                </c:pt>
                <c:pt idx="714">
                  <c:v>45641</c:v>
                </c:pt>
                <c:pt idx="715">
                  <c:v>45642</c:v>
                </c:pt>
                <c:pt idx="716">
                  <c:v>45643</c:v>
                </c:pt>
                <c:pt idx="717">
                  <c:v>45644</c:v>
                </c:pt>
                <c:pt idx="718">
                  <c:v>45645</c:v>
                </c:pt>
                <c:pt idx="719">
                  <c:v>45646</c:v>
                </c:pt>
                <c:pt idx="720">
                  <c:v>45647</c:v>
                </c:pt>
                <c:pt idx="721">
                  <c:v>45648</c:v>
                </c:pt>
                <c:pt idx="722">
                  <c:v>45649</c:v>
                </c:pt>
                <c:pt idx="723">
                  <c:v>45650</c:v>
                </c:pt>
                <c:pt idx="724">
                  <c:v>45651</c:v>
                </c:pt>
                <c:pt idx="725">
                  <c:v>45652</c:v>
                </c:pt>
                <c:pt idx="726">
                  <c:v>45653</c:v>
                </c:pt>
                <c:pt idx="727">
                  <c:v>45654</c:v>
                </c:pt>
                <c:pt idx="728">
                  <c:v>45655</c:v>
                </c:pt>
                <c:pt idx="729">
                  <c:v>45656</c:v>
                </c:pt>
                <c:pt idx="730">
                  <c:v>45657</c:v>
                </c:pt>
                <c:pt idx="731">
                  <c:v>45658</c:v>
                </c:pt>
                <c:pt idx="732">
                  <c:v>45659</c:v>
                </c:pt>
                <c:pt idx="733">
                  <c:v>45660</c:v>
                </c:pt>
                <c:pt idx="734">
                  <c:v>45661</c:v>
                </c:pt>
                <c:pt idx="735">
                  <c:v>45662</c:v>
                </c:pt>
                <c:pt idx="736">
                  <c:v>45663</c:v>
                </c:pt>
                <c:pt idx="737">
                  <c:v>45664</c:v>
                </c:pt>
                <c:pt idx="738">
                  <c:v>45665</c:v>
                </c:pt>
                <c:pt idx="739">
                  <c:v>45666</c:v>
                </c:pt>
                <c:pt idx="740">
                  <c:v>45667</c:v>
                </c:pt>
                <c:pt idx="741">
                  <c:v>45668</c:v>
                </c:pt>
                <c:pt idx="742">
                  <c:v>45669</c:v>
                </c:pt>
                <c:pt idx="743">
                  <c:v>45670</c:v>
                </c:pt>
                <c:pt idx="744">
                  <c:v>45671</c:v>
                </c:pt>
                <c:pt idx="745">
                  <c:v>45672</c:v>
                </c:pt>
                <c:pt idx="746">
                  <c:v>45673</c:v>
                </c:pt>
                <c:pt idx="747">
                  <c:v>45674</c:v>
                </c:pt>
                <c:pt idx="748">
                  <c:v>45675</c:v>
                </c:pt>
                <c:pt idx="749">
                  <c:v>45676</c:v>
                </c:pt>
                <c:pt idx="750">
                  <c:v>45677</c:v>
                </c:pt>
                <c:pt idx="751">
                  <c:v>45678</c:v>
                </c:pt>
                <c:pt idx="752">
                  <c:v>45679</c:v>
                </c:pt>
                <c:pt idx="753">
                  <c:v>45680</c:v>
                </c:pt>
                <c:pt idx="754">
                  <c:v>45681</c:v>
                </c:pt>
                <c:pt idx="755">
                  <c:v>45682</c:v>
                </c:pt>
                <c:pt idx="756">
                  <c:v>45683</c:v>
                </c:pt>
                <c:pt idx="757">
                  <c:v>45684</c:v>
                </c:pt>
                <c:pt idx="758">
                  <c:v>45685</c:v>
                </c:pt>
                <c:pt idx="759">
                  <c:v>45686</c:v>
                </c:pt>
                <c:pt idx="760">
                  <c:v>45687</c:v>
                </c:pt>
                <c:pt idx="761">
                  <c:v>45688</c:v>
                </c:pt>
                <c:pt idx="762">
                  <c:v>45689</c:v>
                </c:pt>
                <c:pt idx="763">
                  <c:v>45690</c:v>
                </c:pt>
                <c:pt idx="764">
                  <c:v>45691</c:v>
                </c:pt>
                <c:pt idx="765">
                  <c:v>45692</c:v>
                </c:pt>
                <c:pt idx="766">
                  <c:v>45693</c:v>
                </c:pt>
                <c:pt idx="767">
                  <c:v>45694</c:v>
                </c:pt>
                <c:pt idx="768">
                  <c:v>45695</c:v>
                </c:pt>
                <c:pt idx="769">
                  <c:v>45696</c:v>
                </c:pt>
                <c:pt idx="770">
                  <c:v>45697</c:v>
                </c:pt>
                <c:pt idx="771">
                  <c:v>45698</c:v>
                </c:pt>
                <c:pt idx="772">
                  <c:v>45699</c:v>
                </c:pt>
                <c:pt idx="773">
                  <c:v>45700</c:v>
                </c:pt>
                <c:pt idx="774">
                  <c:v>45701</c:v>
                </c:pt>
                <c:pt idx="775">
                  <c:v>45702</c:v>
                </c:pt>
                <c:pt idx="776">
                  <c:v>45703</c:v>
                </c:pt>
                <c:pt idx="777">
                  <c:v>45704</c:v>
                </c:pt>
                <c:pt idx="778">
                  <c:v>45705</c:v>
                </c:pt>
                <c:pt idx="779">
                  <c:v>45706</c:v>
                </c:pt>
                <c:pt idx="780">
                  <c:v>45707</c:v>
                </c:pt>
                <c:pt idx="781">
                  <c:v>45708</c:v>
                </c:pt>
                <c:pt idx="782">
                  <c:v>45709</c:v>
                </c:pt>
                <c:pt idx="783">
                  <c:v>45710</c:v>
                </c:pt>
                <c:pt idx="784">
                  <c:v>45711</c:v>
                </c:pt>
                <c:pt idx="785">
                  <c:v>45712</c:v>
                </c:pt>
                <c:pt idx="786">
                  <c:v>45713</c:v>
                </c:pt>
                <c:pt idx="787">
                  <c:v>45714</c:v>
                </c:pt>
                <c:pt idx="788">
                  <c:v>45715</c:v>
                </c:pt>
                <c:pt idx="789">
                  <c:v>45716</c:v>
                </c:pt>
                <c:pt idx="790">
                  <c:v>45717</c:v>
                </c:pt>
                <c:pt idx="791">
                  <c:v>45718</c:v>
                </c:pt>
                <c:pt idx="792">
                  <c:v>45719</c:v>
                </c:pt>
                <c:pt idx="793">
                  <c:v>45720</c:v>
                </c:pt>
                <c:pt idx="794">
                  <c:v>45721</c:v>
                </c:pt>
                <c:pt idx="795">
                  <c:v>45722</c:v>
                </c:pt>
                <c:pt idx="796">
                  <c:v>45723</c:v>
                </c:pt>
                <c:pt idx="797">
                  <c:v>45724</c:v>
                </c:pt>
                <c:pt idx="798">
                  <c:v>45725</c:v>
                </c:pt>
                <c:pt idx="799">
                  <c:v>45726</c:v>
                </c:pt>
                <c:pt idx="800">
                  <c:v>45727</c:v>
                </c:pt>
                <c:pt idx="801">
                  <c:v>45728</c:v>
                </c:pt>
                <c:pt idx="802">
                  <c:v>45729</c:v>
                </c:pt>
                <c:pt idx="803">
                  <c:v>45730</c:v>
                </c:pt>
                <c:pt idx="804">
                  <c:v>45731</c:v>
                </c:pt>
                <c:pt idx="805">
                  <c:v>45732</c:v>
                </c:pt>
                <c:pt idx="806">
                  <c:v>45733</c:v>
                </c:pt>
                <c:pt idx="807">
                  <c:v>45734</c:v>
                </c:pt>
                <c:pt idx="808">
                  <c:v>45735</c:v>
                </c:pt>
                <c:pt idx="809">
                  <c:v>45736</c:v>
                </c:pt>
                <c:pt idx="810">
                  <c:v>45737</c:v>
                </c:pt>
                <c:pt idx="811">
                  <c:v>45738</c:v>
                </c:pt>
                <c:pt idx="812">
                  <c:v>45739</c:v>
                </c:pt>
                <c:pt idx="813">
                  <c:v>45740</c:v>
                </c:pt>
                <c:pt idx="814">
                  <c:v>45741</c:v>
                </c:pt>
                <c:pt idx="815">
                  <c:v>45742</c:v>
                </c:pt>
                <c:pt idx="816">
                  <c:v>45743</c:v>
                </c:pt>
                <c:pt idx="817">
                  <c:v>45744</c:v>
                </c:pt>
                <c:pt idx="818">
                  <c:v>45745</c:v>
                </c:pt>
                <c:pt idx="819">
                  <c:v>45746</c:v>
                </c:pt>
                <c:pt idx="820">
                  <c:v>45747</c:v>
                </c:pt>
                <c:pt idx="821">
                  <c:v>45748</c:v>
                </c:pt>
                <c:pt idx="822">
                  <c:v>45749</c:v>
                </c:pt>
                <c:pt idx="823">
                  <c:v>45750</c:v>
                </c:pt>
                <c:pt idx="824">
                  <c:v>45751</c:v>
                </c:pt>
                <c:pt idx="825">
                  <c:v>45752</c:v>
                </c:pt>
                <c:pt idx="826">
                  <c:v>45753</c:v>
                </c:pt>
                <c:pt idx="827">
                  <c:v>45754</c:v>
                </c:pt>
                <c:pt idx="828">
                  <c:v>45755</c:v>
                </c:pt>
                <c:pt idx="829">
                  <c:v>45756</c:v>
                </c:pt>
                <c:pt idx="830">
                  <c:v>45757</c:v>
                </c:pt>
                <c:pt idx="831">
                  <c:v>45758</c:v>
                </c:pt>
                <c:pt idx="832">
                  <c:v>45759</c:v>
                </c:pt>
                <c:pt idx="833">
                  <c:v>45760</c:v>
                </c:pt>
                <c:pt idx="834">
                  <c:v>45761</c:v>
                </c:pt>
                <c:pt idx="835">
                  <c:v>45762</c:v>
                </c:pt>
                <c:pt idx="836">
                  <c:v>45763</c:v>
                </c:pt>
                <c:pt idx="837">
                  <c:v>45764</c:v>
                </c:pt>
                <c:pt idx="838">
                  <c:v>45765</c:v>
                </c:pt>
                <c:pt idx="839">
                  <c:v>45766</c:v>
                </c:pt>
                <c:pt idx="840">
                  <c:v>45767</c:v>
                </c:pt>
                <c:pt idx="841">
                  <c:v>45768</c:v>
                </c:pt>
                <c:pt idx="842">
                  <c:v>45769</c:v>
                </c:pt>
                <c:pt idx="843">
                  <c:v>45770</c:v>
                </c:pt>
                <c:pt idx="844">
                  <c:v>45771</c:v>
                </c:pt>
                <c:pt idx="845">
                  <c:v>45772</c:v>
                </c:pt>
                <c:pt idx="846">
                  <c:v>45773</c:v>
                </c:pt>
                <c:pt idx="847">
                  <c:v>45774</c:v>
                </c:pt>
                <c:pt idx="848">
                  <c:v>45775</c:v>
                </c:pt>
                <c:pt idx="849">
                  <c:v>45776</c:v>
                </c:pt>
                <c:pt idx="850">
                  <c:v>45777</c:v>
                </c:pt>
                <c:pt idx="851">
                  <c:v>45778</c:v>
                </c:pt>
                <c:pt idx="852">
                  <c:v>45779</c:v>
                </c:pt>
                <c:pt idx="853">
                  <c:v>45780</c:v>
                </c:pt>
                <c:pt idx="854">
                  <c:v>45781</c:v>
                </c:pt>
                <c:pt idx="855">
                  <c:v>45782</c:v>
                </c:pt>
                <c:pt idx="856">
                  <c:v>45783</c:v>
                </c:pt>
                <c:pt idx="857">
                  <c:v>45784</c:v>
                </c:pt>
                <c:pt idx="858">
                  <c:v>45785</c:v>
                </c:pt>
                <c:pt idx="859">
                  <c:v>45786</c:v>
                </c:pt>
                <c:pt idx="860">
                  <c:v>45787</c:v>
                </c:pt>
                <c:pt idx="861">
                  <c:v>45788</c:v>
                </c:pt>
                <c:pt idx="862">
                  <c:v>45789</c:v>
                </c:pt>
                <c:pt idx="863">
                  <c:v>45790</c:v>
                </c:pt>
                <c:pt idx="864">
                  <c:v>45791</c:v>
                </c:pt>
                <c:pt idx="865">
                  <c:v>45792</c:v>
                </c:pt>
                <c:pt idx="866">
                  <c:v>45793</c:v>
                </c:pt>
                <c:pt idx="867">
                  <c:v>45794</c:v>
                </c:pt>
                <c:pt idx="868">
                  <c:v>45795</c:v>
                </c:pt>
                <c:pt idx="869">
                  <c:v>45796</c:v>
                </c:pt>
                <c:pt idx="870">
                  <c:v>45797</c:v>
                </c:pt>
                <c:pt idx="871">
                  <c:v>45798</c:v>
                </c:pt>
                <c:pt idx="872">
                  <c:v>45799</c:v>
                </c:pt>
                <c:pt idx="873">
                  <c:v>45800</c:v>
                </c:pt>
                <c:pt idx="874">
                  <c:v>45801</c:v>
                </c:pt>
                <c:pt idx="875">
                  <c:v>45802</c:v>
                </c:pt>
                <c:pt idx="876">
                  <c:v>45803</c:v>
                </c:pt>
                <c:pt idx="877">
                  <c:v>45804</c:v>
                </c:pt>
                <c:pt idx="878">
                  <c:v>45805</c:v>
                </c:pt>
                <c:pt idx="879">
                  <c:v>45806</c:v>
                </c:pt>
                <c:pt idx="880">
                  <c:v>45807</c:v>
                </c:pt>
                <c:pt idx="881">
                  <c:v>45808</c:v>
                </c:pt>
                <c:pt idx="882">
                  <c:v>45809</c:v>
                </c:pt>
                <c:pt idx="883">
                  <c:v>45810</c:v>
                </c:pt>
                <c:pt idx="884">
                  <c:v>45811</c:v>
                </c:pt>
                <c:pt idx="885">
                  <c:v>45812</c:v>
                </c:pt>
                <c:pt idx="886">
                  <c:v>45813</c:v>
                </c:pt>
                <c:pt idx="887">
                  <c:v>45814</c:v>
                </c:pt>
                <c:pt idx="888">
                  <c:v>45815</c:v>
                </c:pt>
                <c:pt idx="889">
                  <c:v>45816</c:v>
                </c:pt>
                <c:pt idx="890">
                  <c:v>45817</c:v>
                </c:pt>
                <c:pt idx="891">
                  <c:v>45818</c:v>
                </c:pt>
                <c:pt idx="892">
                  <c:v>45819</c:v>
                </c:pt>
                <c:pt idx="893">
                  <c:v>45820</c:v>
                </c:pt>
                <c:pt idx="894">
                  <c:v>45821</c:v>
                </c:pt>
                <c:pt idx="895">
                  <c:v>45822</c:v>
                </c:pt>
                <c:pt idx="896">
                  <c:v>45823</c:v>
                </c:pt>
                <c:pt idx="897">
                  <c:v>45824</c:v>
                </c:pt>
                <c:pt idx="898">
                  <c:v>45825</c:v>
                </c:pt>
                <c:pt idx="899">
                  <c:v>45826</c:v>
                </c:pt>
                <c:pt idx="900">
                  <c:v>45827</c:v>
                </c:pt>
                <c:pt idx="901">
                  <c:v>45828</c:v>
                </c:pt>
                <c:pt idx="902">
                  <c:v>45829</c:v>
                </c:pt>
                <c:pt idx="903">
                  <c:v>45830</c:v>
                </c:pt>
                <c:pt idx="904">
                  <c:v>45831</c:v>
                </c:pt>
                <c:pt idx="905">
                  <c:v>45832</c:v>
                </c:pt>
                <c:pt idx="906">
                  <c:v>45833</c:v>
                </c:pt>
                <c:pt idx="907">
                  <c:v>45834</c:v>
                </c:pt>
                <c:pt idx="908">
                  <c:v>45835</c:v>
                </c:pt>
                <c:pt idx="909">
                  <c:v>45836</c:v>
                </c:pt>
                <c:pt idx="910">
                  <c:v>45837</c:v>
                </c:pt>
                <c:pt idx="911">
                  <c:v>45838</c:v>
                </c:pt>
                <c:pt idx="912">
                  <c:v>45839</c:v>
                </c:pt>
                <c:pt idx="913">
                  <c:v>45840</c:v>
                </c:pt>
                <c:pt idx="914">
                  <c:v>45841</c:v>
                </c:pt>
                <c:pt idx="915">
                  <c:v>45842</c:v>
                </c:pt>
                <c:pt idx="916">
                  <c:v>45843</c:v>
                </c:pt>
                <c:pt idx="917">
                  <c:v>45844</c:v>
                </c:pt>
                <c:pt idx="918">
                  <c:v>45845</c:v>
                </c:pt>
                <c:pt idx="919">
                  <c:v>45846</c:v>
                </c:pt>
                <c:pt idx="920">
                  <c:v>45847</c:v>
                </c:pt>
                <c:pt idx="921">
                  <c:v>45848</c:v>
                </c:pt>
                <c:pt idx="922">
                  <c:v>45849</c:v>
                </c:pt>
                <c:pt idx="923">
                  <c:v>45850</c:v>
                </c:pt>
                <c:pt idx="924">
                  <c:v>45851</c:v>
                </c:pt>
                <c:pt idx="925">
                  <c:v>45852</c:v>
                </c:pt>
                <c:pt idx="926">
                  <c:v>45853</c:v>
                </c:pt>
                <c:pt idx="927">
                  <c:v>45854</c:v>
                </c:pt>
                <c:pt idx="928">
                  <c:v>45855</c:v>
                </c:pt>
                <c:pt idx="929">
                  <c:v>45856</c:v>
                </c:pt>
                <c:pt idx="930">
                  <c:v>45857</c:v>
                </c:pt>
                <c:pt idx="931">
                  <c:v>45858</c:v>
                </c:pt>
                <c:pt idx="932">
                  <c:v>45859</c:v>
                </c:pt>
                <c:pt idx="933">
                  <c:v>45860</c:v>
                </c:pt>
                <c:pt idx="934">
                  <c:v>45861</c:v>
                </c:pt>
                <c:pt idx="935">
                  <c:v>45862</c:v>
                </c:pt>
                <c:pt idx="936">
                  <c:v>45863</c:v>
                </c:pt>
                <c:pt idx="937">
                  <c:v>45864</c:v>
                </c:pt>
                <c:pt idx="938">
                  <c:v>45865</c:v>
                </c:pt>
                <c:pt idx="939">
                  <c:v>45866</c:v>
                </c:pt>
                <c:pt idx="940">
                  <c:v>45867</c:v>
                </c:pt>
                <c:pt idx="941">
                  <c:v>45868</c:v>
                </c:pt>
                <c:pt idx="942">
                  <c:v>45869</c:v>
                </c:pt>
                <c:pt idx="943">
                  <c:v>45870</c:v>
                </c:pt>
                <c:pt idx="944">
                  <c:v>45871</c:v>
                </c:pt>
                <c:pt idx="945">
                  <c:v>45872</c:v>
                </c:pt>
                <c:pt idx="946">
                  <c:v>45873</c:v>
                </c:pt>
                <c:pt idx="947">
                  <c:v>45874</c:v>
                </c:pt>
                <c:pt idx="948">
                  <c:v>45875</c:v>
                </c:pt>
                <c:pt idx="949">
                  <c:v>45876</c:v>
                </c:pt>
                <c:pt idx="950">
                  <c:v>45877</c:v>
                </c:pt>
                <c:pt idx="951">
                  <c:v>45878</c:v>
                </c:pt>
                <c:pt idx="952">
                  <c:v>45879</c:v>
                </c:pt>
                <c:pt idx="953">
                  <c:v>45880</c:v>
                </c:pt>
                <c:pt idx="954">
                  <c:v>45881</c:v>
                </c:pt>
                <c:pt idx="955">
                  <c:v>45882</c:v>
                </c:pt>
                <c:pt idx="956">
                  <c:v>45883</c:v>
                </c:pt>
                <c:pt idx="957">
                  <c:v>45884</c:v>
                </c:pt>
                <c:pt idx="958">
                  <c:v>45885</c:v>
                </c:pt>
                <c:pt idx="959">
                  <c:v>45886</c:v>
                </c:pt>
                <c:pt idx="960">
                  <c:v>45887</c:v>
                </c:pt>
                <c:pt idx="961">
                  <c:v>45888</c:v>
                </c:pt>
                <c:pt idx="962">
                  <c:v>45889</c:v>
                </c:pt>
                <c:pt idx="963">
                  <c:v>45890</c:v>
                </c:pt>
                <c:pt idx="964">
                  <c:v>45891</c:v>
                </c:pt>
                <c:pt idx="965">
                  <c:v>45892</c:v>
                </c:pt>
                <c:pt idx="966">
                  <c:v>45893</c:v>
                </c:pt>
                <c:pt idx="967">
                  <c:v>45894</c:v>
                </c:pt>
                <c:pt idx="968">
                  <c:v>45895</c:v>
                </c:pt>
                <c:pt idx="969">
                  <c:v>45896</c:v>
                </c:pt>
                <c:pt idx="970">
                  <c:v>45897</c:v>
                </c:pt>
                <c:pt idx="971">
                  <c:v>45898</c:v>
                </c:pt>
                <c:pt idx="972">
                  <c:v>45899</c:v>
                </c:pt>
                <c:pt idx="973">
                  <c:v>45900</c:v>
                </c:pt>
                <c:pt idx="974">
                  <c:v>45901</c:v>
                </c:pt>
                <c:pt idx="975">
                  <c:v>45902</c:v>
                </c:pt>
                <c:pt idx="976">
                  <c:v>45903</c:v>
                </c:pt>
                <c:pt idx="977">
                  <c:v>45904</c:v>
                </c:pt>
                <c:pt idx="978">
                  <c:v>45905</c:v>
                </c:pt>
                <c:pt idx="979">
                  <c:v>45906</c:v>
                </c:pt>
                <c:pt idx="980">
                  <c:v>45907</c:v>
                </c:pt>
                <c:pt idx="981">
                  <c:v>45908</c:v>
                </c:pt>
                <c:pt idx="982">
                  <c:v>45909</c:v>
                </c:pt>
                <c:pt idx="983">
                  <c:v>45910</c:v>
                </c:pt>
                <c:pt idx="984">
                  <c:v>45911</c:v>
                </c:pt>
                <c:pt idx="985">
                  <c:v>45912</c:v>
                </c:pt>
                <c:pt idx="986">
                  <c:v>45913</c:v>
                </c:pt>
                <c:pt idx="987">
                  <c:v>45914</c:v>
                </c:pt>
                <c:pt idx="988">
                  <c:v>45915</c:v>
                </c:pt>
                <c:pt idx="989">
                  <c:v>45916</c:v>
                </c:pt>
                <c:pt idx="990">
                  <c:v>45917</c:v>
                </c:pt>
                <c:pt idx="991">
                  <c:v>45918</c:v>
                </c:pt>
                <c:pt idx="992">
                  <c:v>45919</c:v>
                </c:pt>
                <c:pt idx="993">
                  <c:v>45920</c:v>
                </c:pt>
                <c:pt idx="994">
                  <c:v>45921</c:v>
                </c:pt>
                <c:pt idx="995">
                  <c:v>45922</c:v>
                </c:pt>
                <c:pt idx="996">
                  <c:v>45923</c:v>
                </c:pt>
                <c:pt idx="997">
                  <c:v>45924</c:v>
                </c:pt>
                <c:pt idx="998">
                  <c:v>45925</c:v>
                </c:pt>
                <c:pt idx="999">
                  <c:v>45926</c:v>
                </c:pt>
                <c:pt idx="1000">
                  <c:v>45927</c:v>
                </c:pt>
                <c:pt idx="1001">
                  <c:v>45928</c:v>
                </c:pt>
                <c:pt idx="1002">
                  <c:v>45929</c:v>
                </c:pt>
                <c:pt idx="1003">
                  <c:v>45930</c:v>
                </c:pt>
                <c:pt idx="1004">
                  <c:v>45931</c:v>
                </c:pt>
                <c:pt idx="1005">
                  <c:v>45932</c:v>
                </c:pt>
                <c:pt idx="1006">
                  <c:v>45933</c:v>
                </c:pt>
                <c:pt idx="1007">
                  <c:v>45934</c:v>
                </c:pt>
                <c:pt idx="1008">
                  <c:v>45935</c:v>
                </c:pt>
                <c:pt idx="1009">
                  <c:v>45936</c:v>
                </c:pt>
                <c:pt idx="1010">
                  <c:v>45937</c:v>
                </c:pt>
                <c:pt idx="1011">
                  <c:v>45938</c:v>
                </c:pt>
                <c:pt idx="1012">
                  <c:v>45939</c:v>
                </c:pt>
                <c:pt idx="1013">
                  <c:v>45940</c:v>
                </c:pt>
                <c:pt idx="1014">
                  <c:v>45941</c:v>
                </c:pt>
                <c:pt idx="1015">
                  <c:v>45942</c:v>
                </c:pt>
                <c:pt idx="1016">
                  <c:v>45943</c:v>
                </c:pt>
                <c:pt idx="1017">
                  <c:v>45944</c:v>
                </c:pt>
                <c:pt idx="1018">
                  <c:v>45945</c:v>
                </c:pt>
                <c:pt idx="1019">
                  <c:v>45946</c:v>
                </c:pt>
                <c:pt idx="1020">
                  <c:v>45947</c:v>
                </c:pt>
                <c:pt idx="1021">
                  <c:v>45948</c:v>
                </c:pt>
                <c:pt idx="1022">
                  <c:v>45949</c:v>
                </c:pt>
                <c:pt idx="1023">
                  <c:v>45950</c:v>
                </c:pt>
                <c:pt idx="1024">
                  <c:v>45951</c:v>
                </c:pt>
                <c:pt idx="1025">
                  <c:v>45952</c:v>
                </c:pt>
                <c:pt idx="1026">
                  <c:v>45953</c:v>
                </c:pt>
                <c:pt idx="1027">
                  <c:v>45954</c:v>
                </c:pt>
                <c:pt idx="1028">
                  <c:v>45955</c:v>
                </c:pt>
                <c:pt idx="1029">
                  <c:v>45956</c:v>
                </c:pt>
                <c:pt idx="1030">
                  <c:v>45957</c:v>
                </c:pt>
                <c:pt idx="1031">
                  <c:v>45958</c:v>
                </c:pt>
                <c:pt idx="1032">
                  <c:v>45959</c:v>
                </c:pt>
                <c:pt idx="1033">
                  <c:v>45960</c:v>
                </c:pt>
                <c:pt idx="1034">
                  <c:v>45961</c:v>
                </c:pt>
                <c:pt idx="1035">
                  <c:v>45962</c:v>
                </c:pt>
                <c:pt idx="1036">
                  <c:v>45963</c:v>
                </c:pt>
                <c:pt idx="1037">
                  <c:v>45964</c:v>
                </c:pt>
                <c:pt idx="1038">
                  <c:v>45965</c:v>
                </c:pt>
                <c:pt idx="1039">
                  <c:v>45966</c:v>
                </c:pt>
                <c:pt idx="1040">
                  <c:v>45967</c:v>
                </c:pt>
                <c:pt idx="1041">
                  <c:v>45968</c:v>
                </c:pt>
                <c:pt idx="1042">
                  <c:v>45969</c:v>
                </c:pt>
                <c:pt idx="1043">
                  <c:v>45970</c:v>
                </c:pt>
                <c:pt idx="1044">
                  <c:v>45971</c:v>
                </c:pt>
                <c:pt idx="1045">
                  <c:v>45972</c:v>
                </c:pt>
                <c:pt idx="1046">
                  <c:v>45973</c:v>
                </c:pt>
                <c:pt idx="1047">
                  <c:v>45974</c:v>
                </c:pt>
                <c:pt idx="1048">
                  <c:v>45975</c:v>
                </c:pt>
                <c:pt idx="1049">
                  <c:v>45976</c:v>
                </c:pt>
                <c:pt idx="1050">
                  <c:v>45977</c:v>
                </c:pt>
                <c:pt idx="1051">
                  <c:v>45978</c:v>
                </c:pt>
                <c:pt idx="1052">
                  <c:v>45979</c:v>
                </c:pt>
                <c:pt idx="1053">
                  <c:v>45980</c:v>
                </c:pt>
                <c:pt idx="1054">
                  <c:v>45981</c:v>
                </c:pt>
                <c:pt idx="1055">
                  <c:v>45982</c:v>
                </c:pt>
                <c:pt idx="1056">
                  <c:v>45983</c:v>
                </c:pt>
                <c:pt idx="1057">
                  <c:v>45984</c:v>
                </c:pt>
                <c:pt idx="1058">
                  <c:v>45985</c:v>
                </c:pt>
                <c:pt idx="1059">
                  <c:v>45986</c:v>
                </c:pt>
                <c:pt idx="1060">
                  <c:v>45987</c:v>
                </c:pt>
                <c:pt idx="1061">
                  <c:v>45988</c:v>
                </c:pt>
                <c:pt idx="1062">
                  <c:v>45989</c:v>
                </c:pt>
                <c:pt idx="1063">
                  <c:v>45990</c:v>
                </c:pt>
                <c:pt idx="1064">
                  <c:v>45991</c:v>
                </c:pt>
                <c:pt idx="1065">
                  <c:v>45992</c:v>
                </c:pt>
                <c:pt idx="1066">
                  <c:v>45993</c:v>
                </c:pt>
                <c:pt idx="1067">
                  <c:v>45994</c:v>
                </c:pt>
                <c:pt idx="1068">
                  <c:v>45995</c:v>
                </c:pt>
                <c:pt idx="1069">
                  <c:v>45996</c:v>
                </c:pt>
                <c:pt idx="1070">
                  <c:v>45997</c:v>
                </c:pt>
                <c:pt idx="1071">
                  <c:v>45998</c:v>
                </c:pt>
                <c:pt idx="1072">
                  <c:v>45999</c:v>
                </c:pt>
                <c:pt idx="1073">
                  <c:v>46000</c:v>
                </c:pt>
                <c:pt idx="1074">
                  <c:v>46001</c:v>
                </c:pt>
                <c:pt idx="1075">
                  <c:v>46002</c:v>
                </c:pt>
                <c:pt idx="1076">
                  <c:v>46003</c:v>
                </c:pt>
                <c:pt idx="1077">
                  <c:v>46004</c:v>
                </c:pt>
                <c:pt idx="1078">
                  <c:v>46005</c:v>
                </c:pt>
                <c:pt idx="1079">
                  <c:v>46006</c:v>
                </c:pt>
                <c:pt idx="1080">
                  <c:v>46007</c:v>
                </c:pt>
                <c:pt idx="1081">
                  <c:v>46008</c:v>
                </c:pt>
                <c:pt idx="1082">
                  <c:v>46009</c:v>
                </c:pt>
                <c:pt idx="1083">
                  <c:v>46010</c:v>
                </c:pt>
                <c:pt idx="1084">
                  <c:v>46011</c:v>
                </c:pt>
                <c:pt idx="1085">
                  <c:v>46012</c:v>
                </c:pt>
                <c:pt idx="1086">
                  <c:v>46013</c:v>
                </c:pt>
                <c:pt idx="1087">
                  <c:v>46014</c:v>
                </c:pt>
                <c:pt idx="1088">
                  <c:v>46015</c:v>
                </c:pt>
                <c:pt idx="1089">
                  <c:v>46016</c:v>
                </c:pt>
                <c:pt idx="1090">
                  <c:v>46017</c:v>
                </c:pt>
                <c:pt idx="1091">
                  <c:v>46018</c:v>
                </c:pt>
                <c:pt idx="1092">
                  <c:v>46019</c:v>
                </c:pt>
                <c:pt idx="1093">
                  <c:v>46020</c:v>
                </c:pt>
                <c:pt idx="1094">
                  <c:v>46021</c:v>
                </c:pt>
                <c:pt idx="1095">
                  <c:v>46022</c:v>
                </c:pt>
                <c:pt idx="1096">
                  <c:v>46023</c:v>
                </c:pt>
                <c:pt idx="1097">
                  <c:v>46024</c:v>
                </c:pt>
                <c:pt idx="1098">
                  <c:v>46025</c:v>
                </c:pt>
                <c:pt idx="1099">
                  <c:v>46026</c:v>
                </c:pt>
                <c:pt idx="1100">
                  <c:v>46027</c:v>
                </c:pt>
                <c:pt idx="1101">
                  <c:v>46028</c:v>
                </c:pt>
                <c:pt idx="1102">
                  <c:v>46029</c:v>
                </c:pt>
                <c:pt idx="1103">
                  <c:v>46030</c:v>
                </c:pt>
                <c:pt idx="1104">
                  <c:v>46031</c:v>
                </c:pt>
                <c:pt idx="1105">
                  <c:v>46032</c:v>
                </c:pt>
                <c:pt idx="1106">
                  <c:v>46033</c:v>
                </c:pt>
                <c:pt idx="1107">
                  <c:v>46034</c:v>
                </c:pt>
                <c:pt idx="1108">
                  <c:v>46035</c:v>
                </c:pt>
                <c:pt idx="1109">
                  <c:v>46036</c:v>
                </c:pt>
                <c:pt idx="1110">
                  <c:v>46037</c:v>
                </c:pt>
                <c:pt idx="1111">
                  <c:v>46038</c:v>
                </c:pt>
                <c:pt idx="1112">
                  <c:v>46039</c:v>
                </c:pt>
                <c:pt idx="1113">
                  <c:v>46040</c:v>
                </c:pt>
                <c:pt idx="1114">
                  <c:v>46041</c:v>
                </c:pt>
                <c:pt idx="1115">
                  <c:v>46042</c:v>
                </c:pt>
                <c:pt idx="1116">
                  <c:v>46043</c:v>
                </c:pt>
                <c:pt idx="1117">
                  <c:v>46044</c:v>
                </c:pt>
                <c:pt idx="1118">
                  <c:v>46045</c:v>
                </c:pt>
                <c:pt idx="1119">
                  <c:v>46046</c:v>
                </c:pt>
                <c:pt idx="1120">
                  <c:v>46047</c:v>
                </c:pt>
                <c:pt idx="1121">
                  <c:v>46048</c:v>
                </c:pt>
                <c:pt idx="1122">
                  <c:v>46049</c:v>
                </c:pt>
                <c:pt idx="1123">
                  <c:v>46050</c:v>
                </c:pt>
                <c:pt idx="1124">
                  <c:v>46051</c:v>
                </c:pt>
                <c:pt idx="1125">
                  <c:v>46052</c:v>
                </c:pt>
                <c:pt idx="1126">
                  <c:v>46053</c:v>
                </c:pt>
                <c:pt idx="1127">
                  <c:v>46054</c:v>
                </c:pt>
                <c:pt idx="1128">
                  <c:v>46055</c:v>
                </c:pt>
                <c:pt idx="1129">
                  <c:v>46056</c:v>
                </c:pt>
                <c:pt idx="1130">
                  <c:v>46057</c:v>
                </c:pt>
                <c:pt idx="1131">
                  <c:v>46058</c:v>
                </c:pt>
                <c:pt idx="1132">
                  <c:v>46059</c:v>
                </c:pt>
                <c:pt idx="1133">
                  <c:v>46060</c:v>
                </c:pt>
                <c:pt idx="1134">
                  <c:v>46061</c:v>
                </c:pt>
                <c:pt idx="1135">
                  <c:v>46062</c:v>
                </c:pt>
                <c:pt idx="1136">
                  <c:v>46063</c:v>
                </c:pt>
                <c:pt idx="1137">
                  <c:v>46064</c:v>
                </c:pt>
                <c:pt idx="1138">
                  <c:v>46065</c:v>
                </c:pt>
                <c:pt idx="1139">
                  <c:v>46066</c:v>
                </c:pt>
                <c:pt idx="1140">
                  <c:v>46067</c:v>
                </c:pt>
                <c:pt idx="1141">
                  <c:v>46068</c:v>
                </c:pt>
                <c:pt idx="1142">
                  <c:v>46069</c:v>
                </c:pt>
                <c:pt idx="1143">
                  <c:v>46070</c:v>
                </c:pt>
                <c:pt idx="1144">
                  <c:v>46071</c:v>
                </c:pt>
                <c:pt idx="1145">
                  <c:v>46072</c:v>
                </c:pt>
                <c:pt idx="1146">
                  <c:v>46073</c:v>
                </c:pt>
                <c:pt idx="1147">
                  <c:v>46074</c:v>
                </c:pt>
                <c:pt idx="1148">
                  <c:v>46075</c:v>
                </c:pt>
                <c:pt idx="1149">
                  <c:v>46076</c:v>
                </c:pt>
                <c:pt idx="1150">
                  <c:v>46077</c:v>
                </c:pt>
                <c:pt idx="1151">
                  <c:v>46078</c:v>
                </c:pt>
                <c:pt idx="1152">
                  <c:v>46079</c:v>
                </c:pt>
                <c:pt idx="1153">
                  <c:v>46080</c:v>
                </c:pt>
                <c:pt idx="1154">
                  <c:v>46081</c:v>
                </c:pt>
                <c:pt idx="1155">
                  <c:v>46082</c:v>
                </c:pt>
                <c:pt idx="1156">
                  <c:v>46083</c:v>
                </c:pt>
                <c:pt idx="1157">
                  <c:v>46084</c:v>
                </c:pt>
                <c:pt idx="1158">
                  <c:v>46085</c:v>
                </c:pt>
                <c:pt idx="1159">
                  <c:v>46086</c:v>
                </c:pt>
                <c:pt idx="1160">
                  <c:v>46087</c:v>
                </c:pt>
                <c:pt idx="1161">
                  <c:v>46088</c:v>
                </c:pt>
                <c:pt idx="1162">
                  <c:v>46089</c:v>
                </c:pt>
                <c:pt idx="1163">
                  <c:v>46090</c:v>
                </c:pt>
                <c:pt idx="1164">
                  <c:v>46091</c:v>
                </c:pt>
                <c:pt idx="1165">
                  <c:v>46092</c:v>
                </c:pt>
                <c:pt idx="1166">
                  <c:v>46093</c:v>
                </c:pt>
                <c:pt idx="1167">
                  <c:v>46094</c:v>
                </c:pt>
                <c:pt idx="1168">
                  <c:v>46095</c:v>
                </c:pt>
                <c:pt idx="1169">
                  <c:v>46096</c:v>
                </c:pt>
                <c:pt idx="1170">
                  <c:v>46097</c:v>
                </c:pt>
                <c:pt idx="1171">
                  <c:v>46098</c:v>
                </c:pt>
                <c:pt idx="1172">
                  <c:v>46099</c:v>
                </c:pt>
                <c:pt idx="1173">
                  <c:v>46100</c:v>
                </c:pt>
                <c:pt idx="1174">
                  <c:v>46101</c:v>
                </c:pt>
                <c:pt idx="1175">
                  <c:v>46102</c:v>
                </c:pt>
                <c:pt idx="1176">
                  <c:v>46103</c:v>
                </c:pt>
                <c:pt idx="1177">
                  <c:v>46104</c:v>
                </c:pt>
                <c:pt idx="1178">
                  <c:v>46105</c:v>
                </c:pt>
                <c:pt idx="1179">
                  <c:v>46106</c:v>
                </c:pt>
                <c:pt idx="1180">
                  <c:v>46107</c:v>
                </c:pt>
                <c:pt idx="1181">
                  <c:v>46108</c:v>
                </c:pt>
                <c:pt idx="1182">
                  <c:v>46109</c:v>
                </c:pt>
                <c:pt idx="1183">
                  <c:v>46110</c:v>
                </c:pt>
                <c:pt idx="1184">
                  <c:v>46111</c:v>
                </c:pt>
                <c:pt idx="1185">
                  <c:v>46112</c:v>
                </c:pt>
              </c:numCache>
            </c:numRef>
          </c:cat>
          <c:val>
            <c:numRef>
              <c:f>'online forcast'!$C$2:$C$1187</c:f>
              <c:numCache>
                <c:formatCode>General</c:formatCode>
                <c:ptCount val="1186"/>
                <c:pt idx="730" formatCode="&quot;$&quot;#,##0.00">
                  <c:v>141.76999999999998</c:v>
                </c:pt>
                <c:pt idx="731" formatCode="&quot;$&quot;#,##0.00">
                  <c:v>-56.609517411186609</c:v>
                </c:pt>
                <c:pt idx="732" formatCode="&quot;$&quot;#,##0.00">
                  <c:v>-191.49296791259732</c:v>
                </c:pt>
                <c:pt idx="733" formatCode="&quot;$&quot;#,##0.00">
                  <c:v>183.6174269351713</c:v>
                </c:pt>
                <c:pt idx="734" formatCode="&quot;$&quot;#,##0.00">
                  <c:v>255.39417719735334</c:v>
                </c:pt>
                <c:pt idx="735" formatCode="&quot;$&quot;#,##0.00">
                  <c:v>-182.37845620996788</c:v>
                </c:pt>
                <c:pt idx="736" formatCode="&quot;$&quot;#,##0.00">
                  <c:v>-262.39779669878999</c:v>
                </c:pt>
                <c:pt idx="737" formatCode="&quot;$&quot;#,##0.00">
                  <c:v>-176.68449368888989</c:v>
                </c:pt>
                <c:pt idx="738" formatCode="&quot;$&quot;#,##0.00">
                  <c:v>342.64449870181375</c:v>
                </c:pt>
                <c:pt idx="739" formatCode="&quot;$&quot;#,##0.00">
                  <c:v>143.40992055589317</c:v>
                </c:pt>
                <c:pt idx="740" formatCode="&quot;$&quot;#,##0.00">
                  <c:v>-54.969596855293418</c:v>
                </c:pt>
                <c:pt idx="741" formatCode="&quot;$&quot;#,##0.00">
                  <c:v>-189.85304735670411</c:v>
                </c:pt>
                <c:pt idx="742" formatCode="&quot;$&quot;#,##0.00">
                  <c:v>185.25734749106451</c:v>
                </c:pt>
                <c:pt idx="743" formatCode="&quot;$&quot;#,##0.00">
                  <c:v>257.03409775324656</c:v>
                </c:pt>
                <c:pt idx="744" formatCode="&quot;$&quot;#,##0.00">
                  <c:v>-180.7385356540747</c:v>
                </c:pt>
                <c:pt idx="745" formatCode="&quot;$&quot;#,##0.00">
                  <c:v>-260.75787614289675</c:v>
                </c:pt>
                <c:pt idx="746" formatCode="&quot;$&quot;#,##0.00">
                  <c:v>-175.0445731329967</c:v>
                </c:pt>
                <c:pt idx="747" formatCode="&quot;$&quot;#,##0.00">
                  <c:v>344.28441925770693</c:v>
                </c:pt>
                <c:pt idx="748" formatCode="&quot;$&quot;#,##0.00">
                  <c:v>145.04984111178638</c:v>
                </c:pt>
                <c:pt idx="749" formatCode="&quot;$&quot;#,##0.00">
                  <c:v>-53.329676299400219</c:v>
                </c:pt>
                <c:pt idx="750" formatCode="&quot;$&quot;#,##0.00">
                  <c:v>-188.21312680081093</c:v>
                </c:pt>
                <c:pt idx="751" formatCode="&quot;$&quot;#,##0.00">
                  <c:v>186.89726804695769</c:v>
                </c:pt>
                <c:pt idx="752" formatCode="&quot;$&quot;#,##0.00">
                  <c:v>258.67401830913974</c:v>
                </c:pt>
                <c:pt idx="753" formatCode="&quot;$&quot;#,##0.00">
                  <c:v>-179.09861509818148</c:v>
                </c:pt>
                <c:pt idx="754" formatCode="&quot;$&quot;#,##0.00">
                  <c:v>-259.11795558700356</c:v>
                </c:pt>
                <c:pt idx="755" formatCode="&quot;$&quot;#,##0.00">
                  <c:v>-173.40465257710349</c:v>
                </c:pt>
                <c:pt idx="756" formatCode="&quot;$&quot;#,##0.00">
                  <c:v>345.92433981360011</c:v>
                </c:pt>
                <c:pt idx="757" formatCode="&quot;$&quot;#,##0.00">
                  <c:v>146.68976166767956</c:v>
                </c:pt>
                <c:pt idx="758" formatCode="&quot;$&quot;#,##0.00">
                  <c:v>-51.689755743507028</c:v>
                </c:pt>
                <c:pt idx="759" formatCode="&quot;$&quot;#,##0.00">
                  <c:v>-186.57320624491774</c:v>
                </c:pt>
                <c:pt idx="760" formatCode="&quot;$&quot;#,##0.00">
                  <c:v>188.5371886028509</c:v>
                </c:pt>
                <c:pt idx="761" formatCode="&quot;$&quot;#,##0.00">
                  <c:v>260.31393886503292</c:v>
                </c:pt>
                <c:pt idx="762" formatCode="&quot;$&quot;#,##0.00">
                  <c:v>-177.4586945422883</c:v>
                </c:pt>
                <c:pt idx="763" formatCode="&quot;$&quot;#,##0.00">
                  <c:v>-257.47803503111038</c:v>
                </c:pt>
                <c:pt idx="764" formatCode="&quot;$&quot;#,##0.00">
                  <c:v>-171.76473202121031</c:v>
                </c:pt>
                <c:pt idx="765" formatCode="&quot;$&quot;#,##0.00">
                  <c:v>347.5642603694933</c:v>
                </c:pt>
                <c:pt idx="766" formatCode="&quot;$&quot;#,##0.00">
                  <c:v>148.32968222357275</c:v>
                </c:pt>
                <c:pt idx="767" formatCode="&quot;$&quot;#,##0.00">
                  <c:v>-50.049835187613837</c:v>
                </c:pt>
                <c:pt idx="768" formatCode="&quot;$&quot;#,##0.00">
                  <c:v>-184.93328568902453</c:v>
                </c:pt>
                <c:pt idx="769" formatCode="&quot;$&quot;#,##0.00">
                  <c:v>190.17710915874409</c:v>
                </c:pt>
                <c:pt idx="770" formatCode="&quot;$&quot;#,##0.00">
                  <c:v>261.95385942092611</c:v>
                </c:pt>
                <c:pt idx="771" formatCode="&quot;$&quot;#,##0.00">
                  <c:v>-175.81877398639512</c:v>
                </c:pt>
                <c:pt idx="772" formatCode="&quot;$&quot;#,##0.00">
                  <c:v>-255.8381144752172</c:v>
                </c:pt>
                <c:pt idx="773" formatCode="&quot;$&quot;#,##0.00">
                  <c:v>-170.12481146531712</c:v>
                </c:pt>
                <c:pt idx="774" formatCode="&quot;$&quot;#,##0.00">
                  <c:v>349.20418092538648</c:v>
                </c:pt>
                <c:pt idx="775" formatCode="&quot;$&quot;#,##0.00">
                  <c:v>149.96960277946596</c:v>
                </c:pt>
                <c:pt idx="776" formatCode="&quot;$&quot;#,##0.00">
                  <c:v>-48.409914631720639</c:v>
                </c:pt>
                <c:pt idx="777" formatCode="&quot;$&quot;#,##0.00">
                  <c:v>-183.29336513313135</c:v>
                </c:pt>
                <c:pt idx="778" formatCode="&quot;$&quot;#,##0.00">
                  <c:v>191.81702971463727</c:v>
                </c:pt>
                <c:pt idx="779" formatCode="&quot;$&quot;#,##0.00">
                  <c:v>263.59377997681929</c:v>
                </c:pt>
                <c:pt idx="780" formatCode="&quot;$&quot;#,##0.00">
                  <c:v>-174.17885343050193</c:v>
                </c:pt>
                <c:pt idx="781" formatCode="&quot;$&quot;#,##0.00">
                  <c:v>-254.19819391932398</c:v>
                </c:pt>
                <c:pt idx="782" formatCode="&quot;$&quot;#,##0.00">
                  <c:v>-168.48489090942391</c:v>
                </c:pt>
                <c:pt idx="783" formatCode="&quot;$&quot;#,##0.00">
                  <c:v>350.84410148127967</c:v>
                </c:pt>
                <c:pt idx="784" formatCode="&quot;$&quot;#,##0.00">
                  <c:v>151.60952333535914</c:v>
                </c:pt>
                <c:pt idx="785" formatCode="&quot;$&quot;#,##0.00">
                  <c:v>-46.769994075827448</c:v>
                </c:pt>
                <c:pt idx="786" formatCode="&quot;$&quot;#,##0.00">
                  <c:v>-181.65344457723816</c:v>
                </c:pt>
                <c:pt idx="787" formatCode="&quot;$&quot;#,##0.00">
                  <c:v>193.45695027053046</c:v>
                </c:pt>
                <c:pt idx="788" formatCode="&quot;$&quot;#,##0.00">
                  <c:v>265.23370053271248</c:v>
                </c:pt>
                <c:pt idx="789" formatCode="&quot;$&quot;#,##0.00">
                  <c:v>-172.53893287460872</c:v>
                </c:pt>
                <c:pt idx="790" formatCode="&quot;$&quot;#,##0.00">
                  <c:v>-252.5582733634308</c:v>
                </c:pt>
                <c:pt idx="791" formatCode="&quot;$&quot;#,##0.00">
                  <c:v>-166.84497035353073</c:v>
                </c:pt>
                <c:pt idx="792" formatCode="&quot;$&quot;#,##0.00">
                  <c:v>352.48402203717291</c:v>
                </c:pt>
                <c:pt idx="793" formatCode="&quot;$&quot;#,##0.00">
                  <c:v>153.24944389125233</c:v>
                </c:pt>
                <c:pt idx="794" formatCode="&quot;$&quot;#,##0.00">
                  <c:v>-45.130073519934257</c:v>
                </c:pt>
                <c:pt idx="795" formatCode="&quot;$&quot;#,##0.00">
                  <c:v>-180.01352402134495</c:v>
                </c:pt>
                <c:pt idx="796" formatCode="&quot;$&quot;#,##0.00">
                  <c:v>195.09687082642367</c:v>
                </c:pt>
                <c:pt idx="797" formatCode="&quot;$&quot;#,##0.00">
                  <c:v>266.87362108860566</c:v>
                </c:pt>
                <c:pt idx="798" formatCode="&quot;$&quot;#,##0.00">
                  <c:v>-170.89901231871553</c:v>
                </c:pt>
                <c:pt idx="799" formatCode="&quot;$&quot;#,##0.00">
                  <c:v>-250.91835280753762</c:v>
                </c:pt>
                <c:pt idx="800" formatCode="&quot;$&quot;#,##0.00">
                  <c:v>-165.20504979763751</c:v>
                </c:pt>
                <c:pt idx="801" formatCode="&quot;$&quot;#,##0.00">
                  <c:v>354.12394259306609</c:v>
                </c:pt>
                <c:pt idx="802" formatCode="&quot;$&quot;#,##0.00">
                  <c:v>154.88936444714554</c:v>
                </c:pt>
                <c:pt idx="803" formatCode="&quot;$&quot;#,##0.00">
                  <c:v>-43.490152964041059</c:v>
                </c:pt>
                <c:pt idx="804" formatCode="&quot;$&quot;#,##0.00">
                  <c:v>-178.37360346545177</c:v>
                </c:pt>
                <c:pt idx="805" formatCode="&quot;$&quot;#,##0.00">
                  <c:v>196.73679138231685</c:v>
                </c:pt>
                <c:pt idx="806" formatCode="&quot;$&quot;#,##0.00">
                  <c:v>268.5135416444989</c:v>
                </c:pt>
                <c:pt idx="807" formatCode="&quot;$&quot;#,##0.00">
                  <c:v>-169.25909176282232</c:v>
                </c:pt>
                <c:pt idx="808" formatCode="&quot;$&quot;#,##0.00">
                  <c:v>-249.2784322516444</c:v>
                </c:pt>
                <c:pt idx="809" formatCode="&quot;$&quot;#,##0.00">
                  <c:v>-163.56512924174433</c:v>
                </c:pt>
                <c:pt idx="810" formatCode="&quot;$&quot;#,##0.00">
                  <c:v>355.76386314895927</c:v>
                </c:pt>
                <c:pt idx="811" formatCode="&quot;$&quot;#,##0.00">
                  <c:v>156.52928500303872</c:v>
                </c:pt>
                <c:pt idx="812" formatCode="&quot;$&quot;#,##0.00">
                  <c:v>-41.850232408147868</c:v>
                </c:pt>
                <c:pt idx="813" formatCode="&quot;$&quot;#,##0.00">
                  <c:v>-176.73368290955858</c:v>
                </c:pt>
                <c:pt idx="814" formatCode="&quot;$&quot;#,##0.00">
                  <c:v>198.37671193821006</c:v>
                </c:pt>
                <c:pt idx="815" formatCode="&quot;$&quot;#,##0.00">
                  <c:v>270.15346220039208</c:v>
                </c:pt>
                <c:pt idx="816" formatCode="&quot;$&quot;#,##0.00">
                  <c:v>-167.61917120692914</c:v>
                </c:pt>
                <c:pt idx="817" formatCode="&quot;$&quot;#,##0.00">
                  <c:v>-247.63851169575122</c:v>
                </c:pt>
                <c:pt idx="818" formatCode="&quot;$&quot;#,##0.00">
                  <c:v>-161.92520868585115</c:v>
                </c:pt>
                <c:pt idx="819" formatCode="&quot;$&quot;#,##0.00">
                  <c:v>357.40378370485246</c:v>
                </c:pt>
                <c:pt idx="820" formatCode="&quot;$&quot;#,##0.00">
                  <c:v>158.16920555893194</c:v>
                </c:pt>
                <c:pt idx="821" formatCode="&quot;$&quot;#,##0.00">
                  <c:v>-40.210311852254677</c:v>
                </c:pt>
                <c:pt idx="822" formatCode="&quot;$&quot;#,##0.00">
                  <c:v>-175.09376235366537</c:v>
                </c:pt>
                <c:pt idx="823" formatCode="&quot;$&quot;#,##0.00">
                  <c:v>200.01663249410325</c:v>
                </c:pt>
                <c:pt idx="824" formatCode="&quot;$&quot;#,##0.00">
                  <c:v>271.79338275628527</c:v>
                </c:pt>
                <c:pt idx="825" formatCode="&quot;$&quot;#,##0.00">
                  <c:v>-165.97925065103595</c:v>
                </c:pt>
                <c:pt idx="826" formatCode="&quot;$&quot;#,##0.00">
                  <c:v>-245.99859113985804</c:v>
                </c:pt>
                <c:pt idx="827" formatCode="&quot;$&quot;#,##0.00">
                  <c:v>-160.28528812995796</c:v>
                </c:pt>
                <c:pt idx="828" formatCode="&quot;$&quot;#,##0.00">
                  <c:v>359.04370426074564</c:v>
                </c:pt>
                <c:pt idx="829" formatCode="&quot;$&quot;#,##0.00">
                  <c:v>159.80912611482512</c:v>
                </c:pt>
                <c:pt idx="830" formatCode="&quot;$&quot;#,##0.00">
                  <c:v>-38.570391296361478</c:v>
                </c:pt>
                <c:pt idx="831" formatCode="&quot;$&quot;#,##0.00">
                  <c:v>-173.45384179777218</c:v>
                </c:pt>
                <c:pt idx="832" formatCode="&quot;$&quot;#,##0.00">
                  <c:v>201.65655304999643</c:v>
                </c:pt>
                <c:pt idx="833" formatCode="&quot;$&quot;#,##0.00">
                  <c:v>273.43330331217845</c:v>
                </c:pt>
                <c:pt idx="834" formatCode="&quot;$&quot;#,##0.00">
                  <c:v>-164.33933009514277</c:v>
                </c:pt>
                <c:pt idx="835" formatCode="&quot;$&quot;#,##0.00">
                  <c:v>-244.35867058396482</c:v>
                </c:pt>
                <c:pt idx="836" formatCode="&quot;$&quot;#,##0.00">
                  <c:v>-158.64536757406475</c:v>
                </c:pt>
                <c:pt idx="837" formatCode="&quot;$&quot;#,##0.00">
                  <c:v>360.68362481663883</c:v>
                </c:pt>
                <c:pt idx="838" formatCode="&quot;$&quot;#,##0.00">
                  <c:v>161.4490466707183</c:v>
                </c:pt>
                <c:pt idx="839" formatCode="&quot;$&quot;#,##0.00">
                  <c:v>-36.930470740468287</c:v>
                </c:pt>
                <c:pt idx="840" formatCode="&quot;$&quot;#,##0.00">
                  <c:v>-171.81392124187897</c:v>
                </c:pt>
                <c:pt idx="841" formatCode="&quot;$&quot;#,##0.00">
                  <c:v>203.29647360588962</c:v>
                </c:pt>
                <c:pt idx="842" formatCode="&quot;$&quot;#,##0.00">
                  <c:v>275.07322386807164</c:v>
                </c:pt>
                <c:pt idx="843" formatCode="&quot;$&quot;#,##0.00">
                  <c:v>-162.69940953924956</c:v>
                </c:pt>
                <c:pt idx="844" formatCode="&quot;$&quot;#,##0.00">
                  <c:v>-242.71875002807164</c:v>
                </c:pt>
                <c:pt idx="845" formatCode="&quot;$&quot;#,##0.00">
                  <c:v>-157.00544701817157</c:v>
                </c:pt>
                <c:pt idx="846" formatCode="&quot;$&quot;#,##0.00">
                  <c:v>362.32354537253207</c:v>
                </c:pt>
                <c:pt idx="847" formatCode="&quot;$&quot;#,##0.00">
                  <c:v>163.08896722661149</c:v>
                </c:pt>
                <c:pt idx="848" formatCode="&quot;$&quot;#,##0.00">
                  <c:v>-35.290550184575096</c:v>
                </c:pt>
                <c:pt idx="849" formatCode="&quot;$&quot;#,##0.00">
                  <c:v>-170.17400068598579</c:v>
                </c:pt>
                <c:pt idx="850" formatCode="&quot;$&quot;#,##0.00">
                  <c:v>204.93639416178283</c:v>
                </c:pt>
                <c:pt idx="851" formatCode="&quot;$&quot;#,##0.00">
                  <c:v>276.71314442396488</c:v>
                </c:pt>
                <c:pt idx="852" formatCode="&quot;$&quot;#,##0.00">
                  <c:v>-161.05948898335637</c:v>
                </c:pt>
                <c:pt idx="853" formatCode="&quot;$&quot;#,##0.00">
                  <c:v>-241.07882947217846</c:v>
                </c:pt>
                <c:pt idx="854" formatCode="&quot;$&quot;#,##0.00">
                  <c:v>-155.36552646227835</c:v>
                </c:pt>
                <c:pt idx="855" formatCode="&quot;$&quot;#,##0.00">
                  <c:v>363.96346592842525</c:v>
                </c:pt>
                <c:pt idx="856" formatCode="&quot;$&quot;#,##0.00">
                  <c:v>164.7288877825047</c:v>
                </c:pt>
                <c:pt idx="857" formatCode="&quot;$&quot;#,##0.00">
                  <c:v>-33.650629628681898</c:v>
                </c:pt>
                <c:pt idx="858" formatCode="&quot;$&quot;#,##0.00">
                  <c:v>-168.5340801300926</c:v>
                </c:pt>
                <c:pt idx="859" formatCode="&quot;$&quot;#,##0.00">
                  <c:v>206.57631471767601</c:v>
                </c:pt>
                <c:pt idx="860" formatCode="&quot;$&quot;#,##0.00">
                  <c:v>278.35306497985806</c:v>
                </c:pt>
                <c:pt idx="861" formatCode="&quot;$&quot;#,##0.00">
                  <c:v>-159.41956842746316</c:v>
                </c:pt>
                <c:pt idx="862" formatCode="&quot;$&quot;#,##0.00">
                  <c:v>-239.43890891628524</c:v>
                </c:pt>
                <c:pt idx="863" formatCode="&quot;$&quot;#,##0.00">
                  <c:v>-153.72560590638517</c:v>
                </c:pt>
                <c:pt idx="864" formatCode="&quot;$&quot;#,##0.00">
                  <c:v>365.60338648431843</c:v>
                </c:pt>
                <c:pt idx="865" formatCode="&quot;$&quot;#,##0.00">
                  <c:v>166.36880833839788</c:v>
                </c:pt>
                <c:pt idx="866" formatCode="&quot;$&quot;#,##0.00">
                  <c:v>-32.010709072788707</c:v>
                </c:pt>
                <c:pt idx="867" formatCode="&quot;$&quot;#,##0.00">
                  <c:v>-166.89415957419942</c:v>
                </c:pt>
                <c:pt idx="868" formatCode="&quot;$&quot;#,##0.00">
                  <c:v>208.21623527356923</c:v>
                </c:pt>
                <c:pt idx="869" formatCode="&quot;$&quot;#,##0.00">
                  <c:v>279.99298553575125</c:v>
                </c:pt>
                <c:pt idx="870" formatCode="&quot;$&quot;#,##0.00">
                  <c:v>-157.77964787156998</c:v>
                </c:pt>
                <c:pt idx="871" formatCode="&quot;$&quot;#,##0.00">
                  <c:v>-237.79898836039206</c:v>
                </c:pt>
                <c:pt idx="872" formatCode="&quot;$&quot;#,##0.00">
                  <c:v>-152.08568535049199</c:v>
                </c:pt>
                <c:pt idx="873" formatCode="&quot;$&quot;#,##0.00">
                  <c:v>367.24330704021162</c:v>
                </c:pt>
                <c:pt idx="874" formatCode="&quot;$&quot;#,##0.00">
                  <c:v>168.0087288942911</c:v>
                </c:pt>
                <c:pt idx="875" formatCode="&quot;$&quot;#,##0.00">
                  <c:v>-30.370788516895516</c:v>
                </c:pt>
                <c:pt idx="876" formatCode="&quot;$&quot;#,##0.00">
                  <c:v>-165.25423901830621</c:v>
                </c:pt>
                <c:pt idx="877" formatCode="&quot;$&quot;#,##0.00">
                  <c:v>209.85615582946241</c:v>
                </c:pt>
                <c:pt idx="878" formatCode="&quot;$&quot;#,##0.00">
                  <c:v>281.63290609164443</c:v>
                </c:pt>
                <c:pt idx="879" formatCode="&quot;$&quot;#,##0.00">
                  <c:v>-156.13972731567679</c:v>
                </c:pt>
                <c:pt idx="880" formatCode="&quot;$&quot;#,##0.00">
                  <c:v>-236.15906780449887</c:v>
                </c:pt>
                <c:pt idx="881" formatCode="&quot;$&quot;#,##0.00">
                  <c:v>-150.4457647945988</c:v>
                </c:pt>
                <c:pt idx="882" formatCode="&quot;$&quot;#,##0.00">
                  <c:v>368.8832275961048</c:v>
                </c:pt>
                <c:pt idx="883" formatCode="&quot;$&quot;#,##0.00">
                  <c:v>169.64864945018428</c:v>
                </c:pt>
                <c:pt idx="884" formatCode="&quot;$&quot;#,##0.00">
                  <c:v>-28.730867961002318</c:v>
                </c:pt>
                <c:pt idx="885" formatCode="&quot;$&quot;#,##0.00">
                  <c:v>-163.61431846241302</c:v>
                </c:pt>
                <c:pt idx="886" formatCode="&quot;$&quot;#,##0.00">
                  <c:v>211.49607638535559</c:v>
                </c:pt>
                <c:pt idx="887" formatCode="&quot;$&quot;#,##0.00">
                  <c:v>283.27282664753761</c:v>
                </c:pt>
                <c:pt idx="888" formatCode="&quot;$&quot;#,##0.00">
                  <c:v>-154.49980675978361</c:v>
                </c:pt>
                <c:pt idx="889" formatCode="&quot;$&quot;#,##0.00">
                  <c:v>-234.51914724860566</c:v>
                </c:pt>
                <c:pt idx="890" formatCode="&quot;$&quot;#,##0.00">
                  <c:v>-148.80584423870559</c:v>
                </c:pt>
                <c:pt idx="891" formatCode="&quot;$&quot;#,##0.00">
                  <c:v>370.52314815199804</c:v>
                </c:pt>
                <c:pt idx="892" formatCode="&quot;$&quot;#,##0.00">
                  <c:v>171.28857000607746</c:v>
                </c:pt>
                <c:pt idx="893" formatCode="&quot;$&quot;#,##0.00">
                  <c:v>-27.090947405109127</c:v>
                </c:pt>
                <c:pt idx="894" formatCode="&quot;$&quot;#,##0.00">
                  <c:v>-161.97439790651981</c:v>
                </c:pt>
                <c:pt idx="895" formatCode="&quot;$&quot;#,##0.00">
                  <c:v>213.13599694124878</c:v>
                </c:pt>
                <c:pt idx="896" formatCode="&quot;$&quot;#,##0.00">
                  <c:v>284.9127472034308</c:v>
                </c:pt>
                <c:pt idx="897" formatCode="&quot;$&quot;#,##0.00">
                  <c:v>-152.8598862038904</c:v>
                </c:pt>
                <c:pt idx="898" formatCode="&quot;$&quot;#,##0.00">
                  <c:v>-232.87922669271248</c:v>
                </c:pt>
                <c:pt idx="899" formatCode="&quot;$&quot;#,##0.00">
                  <c:v>-147.16592368281241</c:v>
                </c:pt>
                <c:pt idx="900" formatCode="&quot;$&quot;#,##0.00">
                  <c:v>372.16306870789123</c:v>
                </c:pt>
                <c:pt idx="901" formatCode="&quot;$&quot;#,##0.00">
                  <c:v>172.92849056197065</c:v>
                </c:pt>
                <c:pt idx="902" formatCode="&quot;$&quot;#,##0.00">
                  <c:v>-25.451026849215935</c:v>
                </c:pt>
                <c:pt idx="903" formatCode="&quot;$&quot;#,##0.00">
                  <c:v>-160.33447735062663</c:v>
                </c:pt>
                <c:pt idx="904" formatCode="&quot;$&quot;#,##0.00">
                  <c:v>214.77591749714199</c:v>
                </c:pt>
                <c:pt idx="905" formatCode="&quot;$&quot;#,##0.00">
                  <c:v>286.55266775932398</c:v>
                </c:pt>
                <c:pt idx="906" formatCode="&quot;$&quot;#,##0.00">
                  <c:v>-151.21996564799721</c:v>
                </c:pt>
                <c:pt idx="907" formatCode="&quot;$&quot;#,##0.00">
                  <c:v>-231.23930613681929</c:v>
                </c:pt>
                <c:pt idx="908" formatCode="&quot;$&quot;#,##0.00">
                  <c:v>-145.52600312691919</c:v>
                </c:pt>
                <c:pt idx="909" formatCode="&quot;$&quot;#,##0.00">
                  <c:v>373.80298926378441</c:v>
                </c:pt>
                <c:pt idx="910" formatCode="&quot;$&quot;#,##0.00">
                  <c:v>174.56841111786386</c:v>
                </c:pt>
                <c:pt idx="911" formatCode="&quot;$&quot;#,##0.00">
                  <c:v>-23.811106293322744</c:v>
                </c:pt>
                <c:pt idx="912" formatCode="&quot;$&quot;#,##0.00">
                  <c:v>-158.69455679473344</c:v>
                </c:pt>
                <c:pt idx="913" formatCode="&quot;$&quot;#,##0.00">
                  <c:v>216.41583805303517</c:v>
                </c:pt>
                <c:pt idx="914" formatCode="&quot;$&quot;#,##0.00">
                  <c:v>288.19258831521722</c:v>
                </c:pt>
                <c:pt idx="915" formatCode="&quot;$&quot;#,##0.00">
                  <c:v>-149.580045092104</c:v>
                </c:pt>
                <c:pt idx="916" formatCode="&quot;$&quot;#,##0.00">
                  <c:v>-229.59938558092608</c:v>
                </c:pt>
                <c:pt idx="917" formatCode="&quot;$&quot;#,##0.00">
                  <c:v>-143.88608257102601</c:v>
                </c:pt>
                <c:pt idx="918" formatCode="&quot;$&quot;#,##0.00">
                  <c:v>375.4429098196776</c:v>
                </c:pt>
                <c:pt idx="919" formatCode="&quot;$&quot;#,##0.00">
                  <c:v>176.20833167375704</c:v>
                </c:pt>
                <c:pt idx="920" formatCode="&quot;$&quot;#,##0.00">
                  <c:v>-22.171185737429546</c:v>
                </c:pt>
                <c:pt idx="921" formatCode="&quot;$&quot;#,##0.00">
                  <c:v>-157.05463623884026</c:v>
                </c:pt>
                <c:pt idx="922" formatCode="&quot;$&quot;#,##0.00">
                  <c:v>218.05575860892839</c:v>
                </c:pt>
                <c:pt idx="923" formatCode="&quot;$&quot;#,##0.00">
                  <c:v>289.83250887111041</c:v>
                </c:pt>
                <c:pt idx="924" formatCode="&quot;$&quot;#,##0.00">
                  <c:v>-147.94012453621082</c:v>
                </c:pt>
                <c:pt idx="925" formatCode="&quot;$&quot;#,##0.00">
                  <c:v>-227.9594650250329</c:v>
                </c:pt>
                <c:pt idx="926" formatCode="&quot;$&quot;#,##0.00">
                  <c:v>-142.24616201513282</c:v>
                </c:pt>
                <c:pt idx="927" formatCode="&quot;$&quot;#,##0.00">
                  <c:v>377.08283037557078</c:v>
                </c:pt>
                <c:pt idx="928" formatCode="&quot;$&quot;#,##0.00">
                  <c:v>177.84825222965026</c:v>
                </c:pt>
                <c:pt idx="929" formatCode="&quot;$&quot;#,##0.00">
                  <c:v>-20.531265181536355</c:v>
                </c:pt>
                <c:pt idx="930" formatCode="&quot;$&quot;#,##0.00">
                  <c:v>-155.41471568294705</c:v>
                </c:pt>
                <c:pt idx="931" formatCode="&quot;$&quot;#,##0.00">
                  <c:v>219.69567916482157</c:v>
                </c:pt>
                <c:pt idx="932" formatCode="&quot;$&quot;#,##0.00">
                  <c:v>291.47242942700359</c:v>
                </c:pt>
                <c:pt idx="933" formatCode="&quot;$&quot;#,##0.00">
                  <c:v>-146.30020398031763</c:v>
                </c:pt>
                <c:pt idx="934" formatCode="&quot;$&quot;#,##0.00">
                  <c:v>-226.31954446913971</c:v>
                </c:pt>
                <c:pt idx="935" formatCode="&quot;$&quot;#,##0.00">
                  <c:v>-140.60624145923964</c:v>
                </c:pt>
                <c:pt idx="936" formatCode="&quot;$&quot;#,##0.00">
                  <c:v>378.72275093146396</c:v>
                </c:pt>
                <c:pt idx="937" formatCode="&quot;$&quot;#,##0.00">
                  <c:v>179.48817278554344</c:v>
                </c:pt>
                <c:pt idx="938" formatCode="&quot;$&quot;#,##0.00">
                  <c:v>-18.891344625643157</c:v>
                </c:pt>
                <c:pt idx="939" formatCode="&quot;$&quot;#,##0.00">
                  <c:v>-153.77479512705386</c:v>
                </c:pt>
                <c:pt idx="940" formatCode="&quot;$&quot;#,##0.00">
                  <c:v>221.33559972071475</c:v>
                </c:pt>
                <c:pt idx="941" formatCode="&quot;$&quot;#,##0.00">
                  <c:v>293.11234998289677</c:v>
                </c:pt>
                <c:pt idx="942" formatCode="&quot;$&quot;#,##0.00">
                  <c:v>-144.66028342442445</c:v>
                </c:pt>
                <c:pt idx="943" formatCode="&quot;$&quot;#,##0.00">
                  <c:v>-224.67962391324653</c:v>
                </c:pt>
                <c:pt idx="944" formatCode="&quot;$&quot;#,##0.00">
                  <c:v>-138.96632090334643</c:v>
                </c:pt>
                <c:pt idx="945" formatCode="&quot;$&quot;#,##0.00">
                  <c:v>380.36267148735715</c:v>
                </c:pt>
                <c:pt idx="946" formatCode="&quot;$&quot;#,##0.00">
                  <c:v>181.12809334143662</c:v>
                </c:pt>
                <c:pt idx="947" formatCode="&quot;$&quot;#,##0.00">
                  <c:v>-17.251424069749966</c:v>
                </c:pt>
                <c:pt idx="948" formatCode="&quot;$&quot;#,##0.00">
                  <c:v>-152.13487457116068</c:v>
                </c:pt>
                <c:pt idx="949" formatCode="&quot;$&quot;#,##0.00">
                  <c:v>222.97552027660794</c:v>
                </c:pt>
                <c:pt idx="950" formatCode="&quot;$&quot;#,##0.00">
                  <c:v>294.75227053878996</c:v>
                </c:pt>
                <c:pt idx="951" formatCode="&quot;$&quot;#,##0.00">
                  <c:v>-143.02036286853124</c:v>
                </c:pt>
                <c:pt idx="952" formatCode="&quot;$&quot;#,##0.00">
                  <c:v>-223.03970335735332</c:v>
                </c:pt>
                <c:pt idx="953" formatCode="&quot;$&quot;#,##0.00">
                  <c:v>-137.32640034745324</c:v>
                </c:pt>
                <c:pt idx="954" formatCode="&quot;$&quot;#,##0.00">
                  <c:v>382.00259204325039</c:v>
                </c:pt>
                <c:pt idx="955" formatCode="&quot;$&quot;#,##0.00">
                  <c:v>182.76801389732981</c:v>
                </c:pt>
                <c:pt idx="956" formatCode="&quot;$&quot;#,##0.00">
                  <c:v>-15.611503513856775</c:v>
                </c:pt>
                <c:pt idx="957" formatCode="&quot;$&quot;#,##0.00">
                  <c:v>-150.49495401526747</c:v>
                </c:pt>
                <c:pt idx="958" formatCode="&quot;$&quot;#,##0.00">
                  <c:v>224.61544083250115</c:v>
                </c:pt>
                <c:pt idx="959" formatCode="&quot;$&quot;#,##0.00">
                  <c:v>296.3921910946832</c:v>
                </c:pt>
                <c:pt idx="960" formatCode="&quot;$&quot;#,##0.00">
                  <c:v>-141.38044231263805</c:v>
                </c:pt>
                <c:pt idx="961" formatCode="&quot;$&quot;#,##0.00">
                  <c:v>-221.39978280146013</c:v>
                </c:pt>
                <c:pt idx="962" formatCode="&quot;$&quot;#,##0.00">
                  <c:v>-135.68647979156003</c:v>
                </c:pt>
                <c:pt idx="963" formatCode="&quot;$&quot;#,##0.00">
                  <c:v>383.64251259914357</c:v>
                </c:pt>
                <c:pt idx="964" formatCode="&quot;$&quot;#,##0.00">
                  <c:v>184.40793445322302</c:v>
                </c:pt>
                <c:pt idx="965" formatCode="&quot;$&quot;#,##0.00">
                  <c:v>-13.971582957963577</c:v>
                </c:pt>
                <c:pt idx="966" formatCode="&quot;$&quot;#,##0.00">
                  <c:v>-148.85503345937428</c:v>
                </c:pt>
                <c:pt idx="967" formatCode="&quot;$&quot;#,##0.00">
                  <c:v>226.25536138839433</c:v>
                </c:pt>
                <c:pt idx="968" formatCode="&quot;$&quot;#,##0.00">
                  <c:v>298.03211165057638</c:v>
                </c:pt>
                <c:pt idx="969" formatCode="&quot;$&quot;#,##0.00">
                  <c:v>-139.74052175674484</c:v>
                </c:pt>
                <c:pt idx="970" formatCode="&quot;$&quot;#,##0.00">
                  <c:v>-219.75986224556692</c:v>
                </c:pt>
                <c:pt idx="971" formatCode="&quot;$&quot;#,##0.00">
                  <c:v>-134.04655923566685</c:v>
                </c:pt>
                <c:pt idx="972" formatCode="&quot;$&quot;#,##0.00">
                  <c:v>385.28243315503676</c:v>
                </c:pt>
                <c:pt idx="973" formatCode="&quot;$&quot;#,##0.00">
                  <c:v>186.0478550091162</c:v>
                </c:pt>
                <c:pt idx="974" formatCode="&quot;$&quot;#,##0.00">
                  <c:v>-12.331662402070386</c:v>
                </c:pt>
                <c:pt idx="975" formatCode="&quot;$&quot;#,##0.00">
                  <c:v>-147.2151129034811</c:v>
                </c:pt>
                <c:pt idx="976" formatCode="&quot;$&quot;#,##0.00">
                  <c:v>227.89528194428755</c:v>
                </c:pt>
                <c:pt idx="977" formatCode="&quot;$&quot;#,##0.00">
                  <c:v>299.67203220646957</c:v>
                </c:pt>
                <c:pt idx="978" formatCode="&quot;$&quot;#,##0.00">
                  <c:v>-138.10060120085166</c:v>
                </c:pt>
                <c:pt idx="979" formatCode="&quot;$&quot;#,##0.00">
                  <c:v>-218.11994168967374</c:v>
                </c:pt>
                <c:pt idx="980" formatCode="&quot;$&quot;#,##0.00">
                  <c:v>-132.40663867977366</c:v>
                </c:pt>
                <c:pt idx="981" formatCode="&quot;$&quot;#,##0.00">
                  <c:v>386.92235371092994</c:v>
                </c:pt>
                <c:pt idx="982" formatCode="&quot;$&quot;#,##0.00">
                  <c:v>187.68777556500942</c:v>
                </c:pt>
                <c:pt idx="983" formatCode="&quot;$&quot;#,##0.00">
                  <c:v>-10.691741846177194</c:v>
                </c:pt>
                <c:pt idx="984" formatCode="&quot;$&quot;#,##0.00">
                  <c:v>-145.57519234758789</c:v>
                </c:pt>
                <c:pt idx="985" formatCode="&quot;$&quot;#,##0.00">
                  <c:v>229.53520250018073</c:v>
                </c:pt>
                <c:pt idx="986" formatCode="&quot;$&quot;#,##0.00">
                  <c:v>301.31195276236275</c:v>
                </c:pt>
                <c:pt idx="987" formatCode="&quot;$&quot;#,##0.00">
                  <c:v>-136.46068064495847</c:v>
                </c:pt>
                <c:pt idx="988" formatCode="&quot;$&quot;#,##0.00">
                  <c:v>-216.48002113378055</c:v>
                </c:pt>
                <c:pt idx="989" formatCode="&quot;$&quot;#,##0.00">
                  <c:v>-130.76671812388048</c:v>
                </c:pt>
                <c:pt idx="990" formatCode="&quot;$&quot;#,##0.00">
                  <c:v>388.56227426682312</c:v>
                </c:pt>
                <c:pt idx="991" formatCode="&quot;$&quot;#,##0.00">
                  <c:v>189.3276961209026</c:v>
                </c:pt>
                <c:pt idx="992" formatCode="&quot;$&quot;#,##0.00">
                  <c:v>-9.0518212902839963</c:v>
                </c:pt>
                <c:pt idx="993" formatCode="&quot;$&quot;#,##0.00">
                  <c:v>-143.9352717916947</c:v>
                </c:pt>
                <c:pt idx="994" formatCode="&quot;$&quot;#,##0.00">
                  <c:v>231.17512305607391</c:v>
                </c:pt>
                <c:pt idx="995" formatCode="&quot;$&quot;#,##0.00">
                  <c:v>302.95187331825593</c:v>
                </c:pt>
                <c:pt idx="996" formatCode="&quot;$&quot;#,##0.00">
                  <c:v>-134.82076008906529</c:v>
                </c:pt>
                <c:pt idx="997" formatCode="&quot;$&quot;#,##0.00">
                  <c:v>-214.84010057788734</c:v>
                </c:pt>
                <c:pt idx="998" formatCode="&quot;$&quot;#,##0.00">
                  <c:v>-129.12679756798727</c:v>
                </c:pt>
                <c:pt idx="999" formatCode="&quot;$&quot;#,##0.00">
                  <c:v>390.20219482271636</c:v>
                </c:pt>
                <c:pt idx="1000" formatCode="&quot;$&quot;#,##0.00">
                  <c:v>190.96761667679579</c:v>
                </c:pt>
                <c:pt idx="1001" formatCode="&quot;$&quot;#,##0.00">
                  <c:v>-7.4119007343908052</c:v>
                </c:pt>
                <c:pt idx="1002" formatCode="&quot;$&quot;#,##0.00">
                  <c:v>-142.29535123580149</c:v>
                </c:pt>
                <c:pt idx="1003" formatCode="&quot;$&quot;#,##0.00">
                  <c:v>232.8150436119671</c:v>
                </c:pt>
                <c:pt idx="1004" formatCode="&quot;$&quot;#,##0.00">
                  <c:v>304.59179387414912</c:v>
                </c:pt>
                <c:pt idx="1005" formatCode="&quot;$&quot;#,##0.00">
                  <c:v>-133.18083953317208</c:v>
                </c:pt>
                <c:pt idx="1006" formatCode="&quot;$&quot;#,##0.00">
                  <c:v>-213.20018002199416</c:v>
                </c:pt>
                <c:pt idx="1007" formatCode="&quot;$&quot;#,##0.00">
                  <c:v>-127.48687701209408</c:v>
                </c:pt>
                <c:pt idx="1008" formatCode="&quot;$&quot;#,##0.00">
                  <c:v>391.84211537860955</c:v>
                </c:pt>
                <c:pt idx="1009" formatCode="&quot;$&quot;#,##0.00">
                  <c:v>192.60753723268897</c:v>
                </c:pt>
                <c:pt idx="1010" formatCode="&quot;$&quot;#,##0.00">
                  <c:v>-5.7719801784976141</c:v>
                </c:pt>
                <c:pt idx="1011" formatCode="&quot;$&quot;#,##0.00">
                  <c:v>-140.65543067990831</c:v>
                </c:pt>
                <c:pt idx="1012" formatCode="&quot;$&quot;#,##0.00">
                  <c:v>234.45496416786031</c:v>
                </c:pt>
                <c:pt idx="1013" formatCode="&quot;$&quot;#,##0.00">
                  <c:v>306.2317144300423</c:v>
                </c:pt>
                <c:pt idx="1014" formatCode="&quot;$&quot;#,##0.00">
                  <c:v>-131.54091897727889</c:v>
                </c:pt>
                <c:pt idx="1015" formatCode="&quot;$&quot;#,##0.00">
                  <c:v>-211.56025946610097</c:v>
                </c:pt>
                <c:pt idx="1016" formatCode="&quot;$&quot;#,##0.00">
                  <c:v>-125.84695645620089</c:v>
                </c:pt>
                <c:pt idx="1017" formatCode="&quot;$&quot;#,##0.00">
                  <c:v>393.48203593450273</c:v>
                </c:pt>
                <c:pt idx="1018" formatCode="&quot;$&quot;#,##0.00">
                  <c:v>194.24745778858218</c:v>
                </c:pt>
                <c:pt idx="1019" formatCode="&quot;$&quot;#,##0.00">
                  <c:v>-4.1320596226044159</c:v>
                </c:pt>
                <c:pt idx="1020" formatCode="&quot;$&quot;#,##0.00">
                  <c:v>-139.01551012401512</c:v>
                </c:pt>
                <c:pt idx="1021" formatCode="&quot;$&quot;#,##0.00">
                  <c:v>236.09488472375349</c:v>
                </c:pt>
                <c:pt idx="1022" formatCode="&quot;$&quot;#,##0.00">
                  <c:v>307.87163498593554</c:v>
                </c:pt>
                <c:pt idx="1023" formatCode="&quot;$&quot;#,##0.00">
                  <c:v>-129.90099842138568</c:v>
                </c:pt>
                <c:pt idx="1024" formatCode="&quot;$&quot;#,##0.00">
                  <c:v>-209.92033891020776</c:v>
                </c:pt>
                <c:pt idx="1025" formatCode="&quot;$&quot;#,##0.00">
                  <c:v>-124.20703590030769</c:v>
                </c:pt>
                <c:pt idx="1026" formatCode="&quot;$&quot;#,##0.00">
                  <c:v>395.12195649039592</c:v>
                </c:pt>
                <c:pt idx="1027" formatCode="&quot;$&quot;#,##0.00">
                  <c:v>195.88737834447537</c:v>
                </c:pt>
                <c:pt idx="1028" formatCode="&quot;$&quot;#,##0.00">
                  <c:v>-2.4921390667112249</c:v>
                </c:pt>
                <c:pt idx="1029" formatCode="&quot;$&quot;#,##0.00">
                  <c:v>-137.37558956812194</c:v>
                </c:pt>
                <c:pt idx="1030" formatCode="&quot;$&quot;#,##0.00">
                  <c:v>237.73480527964671</c:v>
                </c:pt>
                <c:pt idx="1031" formatCode="&quot;$&quot;#,##0.00">
                  <c:v>309.51155554182873</c:v>
                </c:pt>
                <c:pt idx="1032" formatCode="&quot;$&quot;#,##0.00">
                  <c:v>-128.2610778654925</c:v>
                </c:pt>
                <c:pt idx="1033" formatCode="&quot;$&quot;#,##0.00">
                  <c:v>-208.28041835431458</c:v>
                </c:pt>
                <c:pt idx="1034" formatCode="&quot;$&quot;#,##0.00">
                  <c:v>-122.5671153444145</c:v>
                </c:pt>
                <c:pt idx="1035" formatCode="&quot;$&quot;#,##0.00">
                  <c:v>396.7618770462891</c:v>
                </c:pt>
                <c:pt idx="1036" formatCode="&quot;$&quot;#,##0.00">
                  <c:v>197.52729890036858</c:v>
                </c:pt>
                <c:pt idx="1037" formatCode="&quot;$&quot;#,##0.00">
                  <c:v>-0.85221851081803379</c:v>
                </c:pt>
                <c:pt idx="1038" formatCode="&quot;$&quot;#,##0.00">
                  <c:v>-135.73566901222873</c:v>
                </c:pt>
                <c:pt idx="1039" formatCode="&quot;$&quot;#,##0.00">
                  <c:v>239.37472583553989</c:v>
                </c:pt>
                <c:pt idx="1040" formatCode="&quot;$&quot;#,##0.00">
                  <c:v>311.15147609772191</c:v>
                </c:pt>
                <c:pt idx="1041" formatCode="&quot;$&quot;#,##0.00">
                  <c:v>-126.62115730959931</c:v>
                </c:pt>
                <c:pt idx="1042" formatCode="&quot;$&quot;#,##0.00">
                  <c:v>-206.64049779842139</c:v>
                </c:pt>
                <c:pt idx="1043" formatCode="&quot;$&quot;#,##0.00">
                  <c:v>-120.92719478852131</c:v>
                </c:pt>
                <c:pt idx="1044" formatCode="&quot;$&quot;#,##0.00">
                  <c:v>398.40179760218228</c:v>
                </c:pt>
                <c:pt idx="1045" formatCode="&quot;$&quot;#,##0.00">
                  <c:v>199.16721945626176</c:v>
                </c:pt>
                <c:pt idx="1046" formatCode="&quot;$&quot;#,##0.00">
                  <c:v>0.78770204507516439</c:v>
                </c:pt>
                <c:pt idx="1047" formatCode="&quot;$&quot;#,##0.00">
                  <c:v>-134.09574845633554</c:v>
                </c:pt>
                <c:pt idx="1048" formatCode="&quot;$&quot;#,##0.00">
                  <c:v>241.01464639143308</c:v>
                </c:pt>
                <c:pt idx="1049" formatCode="&quot;$&quot;#,##0.00">
                  <c:v>312.7913966536151</c:v>
                </c:pt>
                <c:pt idx="1050" formatCode="&quot;$&quot;#,##0.00">
                  <c:v>-124.98123675370611</c:v>
                </c:pt>
                <c:pt idx="1051" formatCode="&quot;$&quot;#,##0.00">
                  <c:v>-205.00057724252818</c:v>
                </c:pt>
                <c:pt idx="1052" formatCode="&quot;$&quot;#,##0.00">
                  <c:v>-119.28727423262811</c:v>
                </c:pt>
                <c:pt idx="1053" formatCode="&quot;$&quot;#,##0.00">
                  <c:v>400.04171815807547</c:v>
                </c:pt>
                <c:pt idx="1054" formatCode="&quot;$&quot;#,##0.00">
                  <c:v>200.80714001215495</c:v>
                </c:pt>
                <c:pt idx="1055" formatCode="&quot;$&quot;#,##0.00">
                  <c:v>2.4276226009683626</c:v>
                </c:pt>
                <c:pt idx="1056" formatCode="&quot;$&quot;#,##0.00">
                  <c:v>-132.45582790044233</c:v>
                </c:pt>
                <c:pt idx="1057" formatCode="&quot;$&quot;#,##0.00">
                  <c:v>242.65456694732626</c:v>
                </c:pt>
                <c:pt idx="1058" formatCode="&quot;$&quot;#,##0.00">
                  <c:v>314.43131720950828</c:v>
                </c:pt>
                <c:pt idx="1059" formatCode="&quot;$&quot;#,##0.00">
                  <c:v>-123.34131619781292</c:v>
                </c:pt>
                <c:pt idx="1060" formatCode="&quot;$&quot;#,##0.00">
                  <c:v>-203.360656686635</c:v>
                </c:pt>
                <c:pt idx="1061" formatCode="&quot;$&quot;#,##0.00">
                  <c:v>-117.64735367673491</c:v>
                </c:pt>
                <c:pt idx="1062" formatCode="&quot;$&quot;#,##0.00">
                  <c:v>401.68163871396871</c:v>
                </c:pt>
                <c:pt idx="1063" formatCode="&quot;$&quot;#,##0.00">
                  <c:v>202.44706056804813</c:v>
                </c:pt>
                <c:pt idx="1064" formatCode="&quot;$&quot;#,##0.00">
                  <c:v>4.0675431568615465</c:v>
                </c:pt>
                <c:pt idx="1065" formatCode="&quot;$&quot;#,##0.00">
                  <c:v>-130.81590734454915</c:v>
                </c:pt>
                <c:pt idx="1066" formatCode="&quot;$&quot;#,##0.00">
                  <c:v>244.29448750321947</c:v>
                </c:pt>
                <c:pt idx="1067" formatCode="&quot;$&quot;#,##0.00">
                  <c:v>316.07123776540152</c:v>
                </c:pt>
                <c:pt idx="1068" formatCode="&quot;$&quot;#,##0.00">
                  <c:v>-121.70139564191972</c:v>
                </c:pt>
                <c:pt idx="1069" formatCode="&quot;$&quot;#,##0.00">
                  <c:v>-201.72073613074178</c:v>
                </c:pt>
                <c:pt idx="1070" formatCode="&quot;$&quot;#,##0.00">
                  <c:v>-116.00743312084172</c:v>
                </c:pt>
                <c:pt idx="1071" formatCode="&quot;$&quot;#,##0.00">
                  <c:v>403.32155926986189</c:v>
                </c:pt>
                <c:pt idx="1072" formatCode="&quot;$&quot;#,##0.00">
                  <c:v>204.08698112394134</c:v>
                </c:pt>
                <c:pt idx="1073" formatCode="&quot;$&quot;#,##0.00">
                  <c:v>5.7074637127547447</c:v>
                </c:pt>
                <c:pt idx="1074" formatCode="&quot;$&quot;#,##0.00">
                  <c:v>-129.17598678865596</c:v>
                </c:pt>
                <c:pt idx="1075" formatCode="&quot;$&quot;#,##0.00">
                  <c:v>245.93440805911268</c:v>
                </c:pt>
                <c:pt idx="1076" formatCode="&quot;$&quot;#,##0.00">
                  <c:v>317.7111583212947</c:v>
                </c:pt>
                <c:pt idx="1077" formatCode="&quot;$&quot;#,##0.00">
                  <c:v>-120.06147508602653</c:v>
                </c:pt>
                <c:pt idx="1078" formatCode="&quot;$&quot;#,##0.00">
                  <c:v>-200.0808155748486</c:v>
                </c:pt>
                <c:pt idx="1079" formatCode="&quot;$&quot;#,##0.00">
                  <c:v>-114.36751256494853</c:v>
                </c:pt>
                <c:pt idx="1080" formatCode="&quot;$&quot;#,##0.00">
                  <c:v>404.96147982575508</c:v>
                </c:pt>
                <c:pt idx="1081" formatCode="&quot;$&quot;#,##0.00">
                  <c:v>205.72690167983453</c:v>
                </c:pt>
                <c:pt idx="1082" formatCode="&quot;$&quot;#,##0.00">
                  <c:v>7.3473842686479287</c:v>
                </c:pt>
                <c:pt idx="1083" formatCode="&quot;$&quot;#,##0.00">
                  <c:v>-127.53606623276276</c:v>
                </c:pt>
                <c:pt idx="1084" formatCode="&quot;$&quot;#,##0.00">
                  <c:v>247.57432861500587</c:v>
                </c:pt>
                <c:pt idx="1085" formatCode="&quot;$&quot;#,##0.00">
                  <c:v>319.35107887718789</c:v>
                </c:pt>
                <c:pt idx="1086" formatCode="&quot;$&quot;#,##0.00">
                  <c:v>-118.42155453013333</c:v>
                </c:pt>
                <c:pt idx="1087" formatCode="&quot;$&quot;#,##0.00">
                  <c:v>-198.44089501895542</c:v>
                </c:pt>
                <c:pt idx="1088" formatCode="&quot;$&quot;#,##0.00">
                  <c:v>-112.72759200905534</c:v>
                </c:pt>
                <c:pt idx="1089" formatCode="&quot;$&quot;#,##0.00">
                  <c:v>406.60140038164826</c:v>
                </c:pt>
                <c:pt idx="1090" formatCode="&quot;$&quot;#,##0.00">
                  <c:v>207.36682223572774</c:v>
                </c:pt>
                <c:pt idx="1091" formatCode="&quot;$&quot;#,##0.00">
                  <c:v>8.9873048245411269</c:v>
                </c:pt>
                <c:pt idx="1092" formatCode="&quot;$&quot;#,##0.00">
                  <c:v>-125.89614567686958</c:v>
                </c:pt>
                <c:pt idx="1093" formatCode="&quot;$&quot;#,##0.00">
                  <c:v>249.21424917089905</c:v>
                </c:pt>
                <c:pt idx="1094" formatCode="&quot;$&quot;#,##0.00">
                  <c:v>320.99099943308107</c:v>
                </c:pt>
                <c:pt idx="1095" formatCode="&quot;$&quot;#,##0.00">
                  <c:v>-116.78163397424015</c:v>
                </c:pt>
                <c:pt idx="1096" formatCode="&quot;$&quot;#,##0.00">
                  <c:v>-196.80097446306223</c:v>
                </c:pt>
                <c:pt idx="1097" formatCode="&quot;$&quot;#,##0.00">
                  <c:v>-111.08767145316214</c:v>
                </c:pt>
                <c:pt idx="1098" formatCode="&quot;$&quot;#,##0.00">
                  <c:v>408.24132093754145</c:v>
                </c:pt>
                <c:pt idx="1099" formatCode="&quot;$&quot;#,##0.00">
                  <c:v>209.00674279162092</c:v>
                </c:pt>
                <c:pt idx="1100" formatCode="&quot;$&quot;#,##0.00">
                  <c:v>10.627225380434325</c:v>
                </c:pt>
                <c:pt idx="1101" formatCode="&quot;$&quot;#,##0.00">
                  <c:v>-124.25622512097638</c:v>
                </c:pt>
                <c:pt idx="1102" formatCode="&quot;$&quot;#,##0.00">
                  <c:v>250.85416972679224</c:v>
                </c:pt>
                <c:pt idx="1103" formatCode="&quot;$&quot;#,##0.00">
                  <c:v>322.63091998897426</c:v>
                </c:pt>
                <c:pt idx="1104" formatCode="&quot;$&quot;#,##0.00">
                  <c:v>-115.14171341834695</c:v>
                </c:pt>
                <c:pt idx="1105" formatCode="&quot;$&quot;#,##0.00">
                  <c:v>-195.16105390716905</c:v>
                </c:pt>
                <c:pt idx="1106" formatCode="&quot;$&quot;#,##0.00">
                  <c:v>-109.44775089726895</c:v>
                </c:pt>
                <c:pt idx="1107" formatCode="&quot;$&quot;#,##0.00">
                  <c:v>409.88124149343469</c:v>
                </c:pt>
                <c:pt idx="1108" formatCode="&quot;$&quot;#,##0.00">
                  <c:v>210.64666334751411</c:v>
                </c:pt>
                <c:pt idx="1109" formatCode="&quot;$&quot;#,##0.00">
                  <c:v>12.267145936327523</c:v>
                </c:pt>
                <c:pt idx="1110" formatCode="&quot;$&quot;#,##0.00">
                  <c:v>-122.61630456508318</c:v>
                </c:pt>
                <c:pt idx="1111" formatCode="&quot;$&quot;#,##0.00">
                  <c:v>252.49409028268542</c:v>
                </c:pt>
                <c:pt idx="1112" formatCode="&quot;$&quot;#,##0.00">
                  <c:v>324.27084054486744</c:v>
                </c:pt>
                <c:pt idx="1113" formatCode="&quot;$&quot;#,##0.00">
                  <c:v>-113.50179286245375</c:v>
                </c:pt>
                <c:pt idx="1114" formatCode="&quot;$&quot;#,##0.00">
                  <c:v>-193.52113335127584</c:v>
                </c:pt>
                <c:pt idx="1115" formatCode="&quot;$&quot;#,##0.00">
                  <c:v>-107.80783034137576</c:v>
                </c:pt>
                <c:pt idx="1116" formatCode="&quot;$&quot;#,##0.00">
                  <c:v>411.52116204932787</c:v>
                </c:pt>
                <c:pt idx="1117" formatCode="&quot;$&quot;#,##0.00">
                  <c:v>212.28658390340729</c:v>
                </c:pt>
                <c:pt idx="1118" formatCode="&quot;$&quot;#,##0.00">
                  <c:v>13.907066492220707</c:v>
                </c:pt>
                <c:pt idx="1119" formatCode="&quot;$&quot;#,##0.00">
                  <c:v>-120.97638400919</c:v>
                </c:pt>
                <c:pt idx="1120" formatCode="&quot;$&quot;#,##0.00">
                  <c:v>254.13401083857863</c:v>
                </c:pt>
                <c:pt idx="1121" formatCode="&quot;$&quot;#,##0.00">
                  <c:v>325.91076110076062</c:v>
                </c:pt>
                <c:pt idx="1122" formatCode="&quot;$&quot;#,##0.00">
                  <c:v>-111.86187230656057</c:v>
                </c:pt>
                <c:pt idx="1123" formatCode="&quot;$&quot;#,##0.00">
                  <c:v>-191.88121279538262</c:v>
                </c:pt>
                <c:pt idx="1124" formatCode="&quot;$&quot;#,##0.00">
                  <c:v>-106.16790978548256</c:v>
                </c:pt>
                <c:pt idx="1125" formatCode="&quot;$&quot;#,##0.00">
                  <c:v>413.16108260522105</c:v>
                </c:pt>
                <c:pt idx="1126" formatCode="&quot;$&quot;#,##0.00">
                  <c:v>213.9265044593005</c:v>
                </c:pt>
                <c:pt idx="1127" formatCode="&quot;$&quot;#,##0.00">
                  <c:v>15.546987048113905</c:v>
                </c:pt>
                <c:pt idx="1128" formatCode="&quot;$&quot;#,##0.00">
                  <c:v>-119.3364634532968</c:v>
                </c:pt>
                <c:pt idx="1129" formatCode="&quot;$&quot;#,##0.00">
                  <c:v>255.77393139447182</c:v>
                </c:pt>
                <c:pt idx="1130" formatCode="&quot;$&quot;#,##0.00">
                  <c:v>327.55068165665386</c:v>
                </c:pt>
                <c:pt idx="1131" formatCode="&quot;$&quot;#,##0.00">
                  <c:v>-110.22195175066737</c:v>
                </c:pt>
                <c:pt idx="1132" formatCode="&quot;$&quot;#,##0.00">
                  <c:v>-190.24129223948944</c:v>
                </c:pt>
                <c:pt idx="1133" formatCode="&quot;$&quot;#,##0.00">
                  <c:v>-104.52798922958937</c:v>
                </c:pt>
                <c:pt idx="1134" formatCode="&quot;$&quot;#,##0.00">
                  <c:v>414.80100316111424</c:v>
                </c:pt>
                <c:pt idx="1135" formatCode="&quot;$&quot;#,##0.00">
                  <c:v>215.56642501519369</c:v>
                </c:pt>
                <c:pt idx="1136" formatCode="&quot;$&quot;#,##0.00">
                  <c:v>17.186907604007104</c:v>
                </c:pt>
                <c:pt idx="1137" formatCode="&quot;$&quot;#,##0.00">
                  <c:v>-117.6965428974036</c:v>
                </c:pt>
                <c:pt idx="1138" formatCode="&quot;$&quot;#,##0.00">
                  <c:v>257.41385195036503</c:v>
                </c:pt>
                <c:pt idx="1139" formatCode="&quot;$&quot;#,##0.00">
                  <c:v>329.19060221254705</c:v>
                </c:pt>
                <c:pt idx="1140" formatCode="&quot;$&quot;#,##0.00">
                  <c:v>-108.58203119477417</c:v>
                </c:pt>
                <c:pt idx="1141" formatCode="&quot;$&quot;#,##0.00">
                  <c:v>-188.60137168359626</c:v>
                </c:pt>
                <c:pt idx="1142" formatCode="&quot;$&quot;#,##0.00">
                  <c:v>-102.88806867369618</c:v>
                </c:pt>
                <c:pt idx="1143" formatCode="&quot;$&quot;#,##0.00">
                  <c:v>416.44092371700742</c:v>
                </c:pt>
                <c:pt idx="1144" formatCode="&quot;$&quot;#,##0.00">
                  <c:v>217.2063455710869</c:v>
                </c:pt>
                <c:pt idx="1145" formatCode="&quot;$&quot;#,##0.00">
                  <c:v>18.826828159900288</c:v>
                </c:pt>
                <c:pt idx="1146" formatCode="&quot;$&quot;#,##0.00">
                  <c:v>-116.0566223415104</c:v>
                </c:pt>
                <c:pt idx="1147" formatCode="&quot;$&quot;#,##0.00">
                  <c:v>259.05377250625821</c:v>
                </c:pt>
                <c:pt idx="1148" formatCode="&quot;$&quot;#,##0.00">
                  <c:v>330.83052276844023</c:v>
                </c:pt>
                <c:pt idx="1149" formatCode="&quot;$&quot;#,##0.00">
                  <c:v>-106.94211063888099</c:v>
                </c:pt>
                <c:pt idx="1150" formatCode="&quot;$&quot;#,##0.00">
                  <c:v>-186.96145112770307</c:v>
                </c:pt>
                <c:pt idx="1151" formatCode="&quot;$&quot;#,##0.00">
                  <c:v>-101.24814811780298</c:v>
                </c:pt>
                <c:pt idx="1152" formatCode="&quot;$&quot;#,##0.00">
                  <c:v>418.08084427290061</c:v>
                </c:pt>
                <c:pt idx="1153" formatCode="&quot;$&quot;#,##0.00">
                  <c:v>218.84626612698008</c:v>
                </c:pt>
                <c:pt idx="1154" formatCode="&quot;$&quot;#,##0.00">
                  <c:v>20.466748715793486</c:v>
                </c:pt>
                <c:pt idx="1155" formatCode="&quot;$&quot;#,##0.00">
                  <c:v>-114.41670178561722</c:v>
                </c:pt>
                <c:pt idx="1156" formatCode="&quot;$&quot;#,##0.00">
                  <c:v>260.6936930621514</c:v>
                </c:pt>
                <c:pt idx="1157" formatCode="&quot;$&quot;#,##0.00">
                  <c:v>332.47044332433342</c:v>
                </c:pt>
                <c:pt idx="1158" formatCode="&quot;$&quot;#,##0.00">
                  <c:v>-105.30219008298779</c:v>
                </c:pt>
                <c:pt idx="1159" formatCode="&quot;$&quot;#,##0.00">
                  <c:v>-185.32153057180989</c:v>
                </c:pt>
                <c:pt idx="1160" formatCode="&quot;$&quot;#,##0.00">
                  <c:v>-99.608227561909786</c:v>
                </c:pt>
                <c:pt idx="1161" formatCode="&quot;$&quot;#,##0.00">
                  <c:v>419.72076482879379</c:v>
                </c:pt>
                <c:pt idx="1162" formatCode="&quot;$&quot;#,##0.00">
                  <c:v>220.48618668287327</c:v>
                </c:pt>
                <c:pt idx="1163" formatCode="&quot;$&quot;#,##0.00">
                  <c:v>22.106669271686684</c:v>
                </c:pt>
                <c:pt idx="1164" formatCode="&quot;$&quot;#,##0.00">
                  <c:v>-112.77678122972402</c:v>
                </c:pt>
                <c:pt idx="1165" formatCode="&quot;$&quot;#,##0.00">
                  <c:v>262.33361361804458</c:v>
                </c:pt>
                <c:pt idx="1166" formatCode="&quot;$&quot;#,##0.00">
                  <c:v>334.1103638802266</c:v>
                </c:pt>
                <c:pt idx="1167" formatCode="&quot;$&quot;#,##0.00">
                  <c:v>-103.66226952709459</c:v>
                </c:pt>
                <c:pt idx="1168" formatCode="&quot;$&quot;#,##0.00">
                  <c:v>-183.68161001591668</c:v>
                </c:pt>
                <c:pt idx="1169" formatCode="&quot;$&quot;#,##0.00">
                  <c:v>-97.968307006016602</c:v>
                </c:pt>
                <c:pt idx="1170" formatCode="&quot;$&quot;#,##0.00">
                  <c:v>421.36068538468703</c:v>
                </c:pt>
                <c:pt idx="1171" formatCode="&quot;$&quot;#,##0.00">
                  <c:v>222.12610723876645</c:v>
                </c:pt>
                <c:pt idx="1172" formatCode="&quot;$&quot;#,##0.00">
                  <c:v>23.746589827579868</c:v>
                </c:pt>
                <c:pt idx="1173" formatCode="&quot;$&quot;#,##0.00">
                  <c:v>-111.13686067383082</c:v>
                </c:pt>
                <c:pt idx="1174" formatCode="&quot;$&quot;#,##0.00">
                  <c:v>263.97353417393776</c:v>
                </c:pt>
                <c:pt idx="1175" formatCode="&quot;$&quot;#,##0.00">
                  <c:v>335.75028443611984</c:v>
                </c:pt>
                <c:pt idx="1176" formatCode="&quot;$&quot;#,##0.00">
                  <c:v>-102.02234897120141</c:v>
                </c:pt>
                <c:pt idx="1177" formatCode="&quot;$&quot;#,##0.00">
                  <c:v>-182.04168946002346</c:v>
                </c:pt>
                <c:pt idx="1178" formatCode="&quot;$&quot;#,##0.00">
                  <c:v>-96.328386450123404</c:v>
                </c:pt>
                <c:pt idx="1179" formatCode="&quot;$&quot;#,##0.00">
                  <c:v>423.00060594058021</c:v>
                </c:pt>
                <c:pt idx="1180" formatCode="&quot;$&quot;#,##0.00">
                  <c:v>223.76602779465966</c:v>
                </c:pt>
                <c:pt idx="1181" formatCode="&quot;$&quot;#,##0.00">
                  <c:v>25.386510383473066</c:v>
                </c:pt>
                <c:pt idx="1182" formatCode="&quot;$&quot;#,##0.00">
                  <c:v>-109.49694011793764</c:v>
                </c:pt>
                <c:pt idx="1183" formatCode="&quot;$&quot;#,##0.00">
                  <c:v>265.61345472983101</c:v>
                </c:pt>
                <c:pt idx="1184" formatCode="&quot;$&quot;#,##0.00">
                  <c:v>337.39020499201303</c:v>
                </c:pt>
                <c:pt idx="1185" formatCode="&quot;$&quot;#,##0.00">
                  <c:v>-100.38242841530821</c:v>
                </c:pt>
              </c:numCache>
            </c:numRef>
          </c:val>
          <c:smooth val="0"/>
          <c:extLst>
            <c:ext xmlns:c16="http://schemas.microsoft.com/office/drawing/2014/chart" uri="{C3380CC4-5D6E-409C-BE32-E72D297353CC}">
              <c16:uniqueId val="{00000001-E6A9-479E-8103-5AFF6CADBF34}"/>
            </c:ext>
          </c:extLst>
        </c:ser>
        <c:ser>
          <c:idx val="2"/>
          <c:order val="2"/>
          <c:tx>
            <c:strRef>
              <c:f>'online forcast'!$D$1</c:f>
              <c:strCache>
                <c:ptCount val="1"/>
                <c:pt idx="0">
                  <c:v>Lower Confidence Bound(Sales)</c:v>
                </c:pt>
              </c:strCache>
            </c:strRef>
          </c:tx>
          <c:spPr>
            <a:ln w="12700" cap="rnd">
              <a:solidFill>
                <a:srgbClr val="ED7D31"/>
              </a:solidFill>
              <a:prstDash val="solid"/>
              <a:round/>
            </a:ln>
            <a:effectLst/>
          </c:spPr>
          <c:marker>
            <c:symbol val="none"/>
          </c:marker>
          <c:cat>
            <c:numRef>
              <c:f>'online forcast'!$A$2:$A$1187</c:f>
              <c:numCache>
                <c:formatCode>m/d/yyyy</c:formatCode>
                <c:ptCount val="118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pt idx="640">
                  <c:v>45567</c:v>
                </c:pt>
                <c:pt idx="641">
                  <c:v>45568</c:v>
                </c:pt>
                <c:pt idx="642">
                  <c:v>45569</c:v>
                </c:pt>
                <c:pt idx="643">
                  <c:v>45570</c:v>
                </c:pt>
                <c:pt idx="644">
                  <c:v>45571</c:v>
                </c:pt>
                <c:pt idx="645">
                  <c:v>45572</c:v>
                </c:pt>
                <c:pt idx="646">
                  <c:v>45573</c:v>
                </c:pt>
                <c:pt idx="647">
                  <c:v>45574</c:v>
                </c:pt>
                <c:pt idx="648">
                  <c:v>45575</c:v>
                </c:pt>
                <c:pt idx="649">
                  <c:v>45576</c:v>
                </c:pt>
                <c:pt idx="650">
                  <c:v>45577</c:v>
                </c:pt>
                <c:pt idx="651">
                  <c:v>45578</c:v>
                </c:pt>
                <c:pt idx="652">
                  <c:v>45579</c:v>
                </c:pt>
                <c:pt idx="653">
                  <c:v>45580</c:v>
                </c:pt>
                <c:pt idx="654">
                  <c:v>45581</c:v>
                </c:pt>
                <c:pt idx="655">
                  <c:v>45582</c:v>
                </c:pt>
                <c:pt idx="656">
                  <c:v>45583</c:v>
                </c:pt>
                <c:pt idx="657">
                  <c:v>45584</c:v>
                </c:pt>
                <c:pt idx="658">
                  <c:v>45585</c:v>
                </c:pt>
                <c:pt idx="659">
                  <c:v>45586</c:v>
                </c:pt>
                <c:pt idx="660">
                  <c:v>45587</c:v>
                </c:pt>
                <c:pt idx="661">
                  <c:v>45588</c:v>
                </c:pt>
                <c:pt idx="662">
                  <c:v>45589</c:v>
                </c:pt>
                <c:pt idx="663">
                  <c:v>45590</c:v>
                </c:pt>
                <c:pt idx="664">
                  <c:v>45591</c:v>
                </c:pt>
                <c:pt idx="665">
                  <c:v>45592</c:v>
                </c:pt>
                <c:pt idx="666">
                  <c:v>45593</c:v>
                </c:pt>
                <c:pt idx="667">
                  <c:v>45594</c:v>
                </c:pt>
                <c:pt idx="668">
                  <c:v>45595</c:v>
                </c:pt>
                <c:pt idx="669">
                  <c:v>45596</c:v>
                </c:pt>
                <c:pt idx="670">
                  <c:v>45597</c:v>
                </c:pt>
                <c:pt idx="671">
                  <c:v>45598</c:v>
                </c:pt>
                <c:pt idx="672">
                  <c:v>45599</c:v>
                </c:pt>
                <c:pt idx="673">
                  <c:v>45600</c:v>
                </c:pt>
                <c:pt idx="674">
                  <c:v>45601</c:v>
                </c:pt>
                <c:pt idx="675">
                  <c:v>45602</c:v>
                </c:pt>
                <c:pt idx="676">
                  <c:v>45603</c:v>
                </c:pt>
                <c:pt idx="677">
                  <c:v>45604</c:v>
                </c:pt>
                <c:pt idx="678">
                  <c:v>45605</c:v>
                </c:pt>
                <c:pt idx="679">
                  <c:v>45606</c:v>
                </c:pt>
                <c:pt idx="680">
                  <c:v>45607</c:v>
                </c:pt>
                <c:pt idx="681">
                  <c:v>45608</c:v>
                </c:pt>
                <c:pt idx="682">
                  <c:v>45609</c:v>
                </c:pt>
                <c:pt idx="683">
                  <c:v>45610</c:v>
                </c:pt>
                <c:pt idx="684">
                  <c:v>45611</c:v>
                </c:pt>
                <c:pt idx="685">
                  <c:v>45612</c:v>
                </c:pt>
                <c:pt idx="686">
                  <c:v>45613</c:v>
                </c:pt>
                <c:pt idx="687">
                  <c:v>45614</c:v>
                </c:pt>
                <c:pt idx="688">
                  <c:v>45615</c:v>
                </c:pt>
                <c:pt idx="689">
                  <c:v>45616</c:v>
                </c:pt>
                <c:pt idx="690">
                  <c:v>45617</c:v>
                </c:pt>
                <c:pt idx="691">
                  <c:v>45618</c:v>
                </c:pt>
                <c:pt idx="692">
                  <c:v>45619</c:v>
                </c:pt>
                <c:pt idx="693">
                  <c:v>45620</c:v>
                </c:pt>
                <c:pt idx="694">
                  <c:v>45621</c:v>
                </c:pt>
                <c:pt idx="695">
                  <c:v>45622</c:v>
                </c:pt>
                <c:pt idx="696">
                  <c:v>45623</c:v>
                </c:pt>
                <c:pt idx="697">
                  <c:v>45624</c:v>
                </c:pt>
                <c:pt idx="698">
                  <c:v>45625</c:v>
                </c:pt>
                <c:pt idx="699">
                  <c:v>45626</c:v>
                </c:pt>
                <c:pt idx="700">
                  <c:v>45627</c:v>
                </c:pt>
                <c:pt idx="701">
                  <c:v>45628</c:v>
                </c:pt>
                <c:pt idx="702">
                  <c:v>45629</c:v>
                </c:pt>
                <c:pt idx="703">
                  <c:v>45630</c:v>
                </c:pt>
                <c:pt idx="704">
                  <c:v>45631</c:v>
                </c:pt>
                <c:pt idx="705">
                  <c:v>45632</c:v>
                </c:pt>
                <c:pt idx="706">
                  <c:v>45633</c:v>
                </c:pt>
                <c:pt idx="707">
                  <c:v>45634</c:v>
                </c:pt>
                <c:pt idx="708">
                  <c:v>45635</c:v>
                </c:pt>
                <c:pt idx="709">
                  <c:v>45636</c:v>
                </c:pt>
                <c:pt idx="710">
                  <c:v>45637</c:v>
                </c:pt>
                <c:pt idx="711">
                  <c:v>45638</c:v>
                </c:pt>
                <c:pt idx="712">
                  <c:v>45639</c:v>
                </c:pt>
                <c:pt idx="713">
                  <c:v>45640</c:v>
                </c:pt>
                <c:pt idx="714">
                  <c:v>45641</c:v>
                </c:pt>
                <c:pt idx="715">
                  <c:v>45642</c:v>
                </c:pt>
                <c:pt idx="716">
                  <c:v>45643</c:v>
                </c:pt>
                <c:pt idx="717">
                  <c:v>45644</c:v>
                </c:pt>
                <c:pt idx="718">
                  <c:v>45645</c:v>
                </c:pt>
                <c:pt idx="719">
                  <c:v>45646</c:v>
                </c:pt>
                <c:pt idx="720">
                  <c:v>45647</c:v>
                </c:pt>
                <c:pt idx="721">
                  <c:v>45648</c:v>
                </c:pt>
                <c:pt idx="722">
                  <c:v>45649</c:v>
                </c:pt>
                <c:pt idx="723">
                  <c:v>45650</c:v>
                </c:pt>
                <c:pt idx="724">
                  <c:v>45651</c:v>
                </c:pt>
                <c:pt idx="725">
                  <c:v>45652</c:v>
                </c:pt>
                <c:pt idx="726">
                  <c:v>45653</c:v>
                </c:pt>
                <c:pt idx="727">
                  <c:v>45654</c:v>
                </c:pt>
                <c:pt idx="728">
                  <c:v>45655</c:v>
                </c:pt>
                <c:pt idx="729">
                  <c:v>45656</c:v>
                </c:pt>
                <c:pt idx="730">
                  <c:v>45657</c:v>
                </c:pt>
                <c:pt idx="731">
                  <c:v>45658</c:v>
                </c:pt>
                <c:pt idx="732">
                  <c:v>45659</c:v>
                </c:pt>
                <c:pt idx="733">
                  <c:v>45660</c:v>
                </c:pt>
                <c:pt idx="734">
                  <c:v>45661</c:v>
                </c:pt>
                <c:pt idx="735">
                  <c:v>45662</c:v>
                </c:pt>
                <c:pt idx="736">
                  <c:v>45663</c:v>
                </c:pt>
                <c:pt idx="737">
                  <c:v>45664</c:v>
                </c:pt>
                <c:pt idx="738">
                  <c:v>45665</c:v>
                </c:pt>
                <c:pt idx="739">
                  <c:v>45666</c:v>
                </c:pt>
                <c:pt idx="740">
                  <c:v>45667</c:v>
                </c:pt>
                <c:pt idx="741">
                  <c:v>45668</c:v>
                </c:pt>
                <c:pt idx="742">
                  <c:v>45669</c:v>
                </c:pt>
                <c:pt idx="743">
                  <c:v>45670</c:v>
                </c:pt>
                <c:pt idx="744">
                  <c:v>45671</c:v>
                </c:pt>
                <c:pt idx="745">
                  <c:v>45672</c:v>
                </c:pt>
                <c:pt idx="746">
                  <c:v>45673</c:v>
                </c:pt>
                <c:pt idx="747">
                  <c:v>45674</c:v>
                </c:pt>
                <c:pt idx="748">
                  <c:v>45675</c:v>
                </c:pt>
                <c:pt idx="749">
                  <c:v>45676</c:v>
                </c:pt>
                <c:pt idx="750">
                  <c:v>45677</c:v>
                </c:pt>
                <c:pt idx="751">
                  <c:v>45678</c:v>
                </c:pt>
                <c:pt idx="752">
                  <c:v>45679</c:v>
                </c:pt>
                <c:pt idx="753">
                  <c:v>45680</c:v>
                </c:pt>
                <c:pt idx="754">
                  <c:v>45681</c:v>
                </c:pt>
                <c:pt idx="755">
                  <c:v>45682</c:v>
                </c:pt>
                <c:pt idx="756">
                  <c:v>45683</c:v>
                </c:pt>
                <c:pt idx="757">
                  <c:v>45684</c:v>
                </c:pt>
                <c:pt idx="758">
                  <c:v>45685</c:v>
                </c:pt>
                <c:pt idx="759">
                  <c:v>45686</c:v>
                </c:pt>
                <c:pt idx="760">
                  <c:v>45687</c:v>
                </c:pt>
                <c:pt idx="761">
                  <c:v>45688</c:v>
                </c:pt>
                <c:pt idx="762">
                  <c:v>45689</c:v>
                </c:pt>
                <c:pt idx="763">
                  <c:v>45690</c:v>
                </c:pt>
                <c:pt idx="764">
                  <c:v>45691</c:v>
                </c:pt>
                <c:pt idx="765">
                  <c:v>45692</c:v>
                </c:pt>
                <c:pt idx="766">
                  <c:v>45693</c:v>
                </c:pt>
                <c:pt idx="767">
                  <c:v>45694</c:v>
                </c:pt>
                <c:pt idx="768">
                  <c:v>45695</c:v>
                </c:pt>
                <c:pt idx="769">
                  <c:v>45696</c:v>
                </c:pt>
                <c:pt idx="770">
                  <c:v>45697</c:v>
                </c:pt>
                <c:pt idx="771">
                  <c:v>45698</c:v>
                </c:pt>
                <c:pt idx="772">
                  <c:v>45699</c:v>
                </c:pt>
                <c:pt idx="773">
                  <c:v>45700</c:v>
                </c:pt>
                <c:pt idx="774">
                  <c:v>45701</c:v>
                </c:pt>
                <c:pt idx="775">
                  <c:v>45702</c:v>
                </c:pt>
                <c:pt idx="776">
                  <c:v>45703</c:v>
                </c:pt>
                <c:pt idx="777">
                  <c:v>45704</c:v>
                </c:pt>
                <c:pt idx="778">
                  <c:v>45705</c:v>
                </c:pt>
                <c:pt idx="779">
                  <c:v>45706</c:v>
                </c:pt>
                <c:pt idx="780">
                  <c:v>45707</c:v>
                </c:pt>
                <c:pt idx="781">
                  <c:v>45708</c:v>
                </c:pt>
                <c:pt idx="782">
                  <c:v>45709</c:v>
                </c:pt>
                <c:pt idx="783">
                  <c:v>45710</c:v>
                </c:pt>
                <c:pt idx="784">
                  <c:v>45711</c:v>
                </c:pt>
                <c:pt idx="785">
                  <c:v>45712</c:v>
                </c:pt>
                <c:pt idx="786">
                  <c:v>45713</c:v>
                </c:pt>
                <c:pt idx="787">
                  <c:v>45714</c:v>
                </c:pt>
                <c:pt idx="788">
                  <c:v>45715</c:v>
                </c:pt>
                <c:pt idx="789">
                  <c:v>45716</c:v>
                </c:pt>
                <c:pt idx="790">
                  <c:v>45717</c:v>
                </c:pt>
                <c:pt idx="791">
                  <c:v>45718</c:v>
                </c:pt>
                <c:pt idx="792">
                  <c:v>45719</c:v>
                </c:pt>
                <c:pt idx="793">
                  <c:v>45720</c:v>
                </c:pt>
                <c:pt idx="794">
                  <c:v>45721</c:v>
                </c:pt>
                <c:pt idx="795">
                  <c:v>45722</c:v>
                </c:pt>
                <c:pt idx="796">
                  <c:v>45723</c:v>
                </c:pt>
                <c:pt idx="797">
                  <c:v>45724</c:v>
                </c:pt>
                <c:pt idx="798">
                  <c:v>45725</c:v>
                </c:pt>
                <c:pt idx="799">
                  <c:v>45726</c:v>
                </c:pt>
                <c:pt idx="800">
                  <c:v>45727</c:v>
                </c:pt>
                <c:pt idx="801">
                  <c:v>45728</c:v>
                </c:pt>
                <c:pt idx="802">
                  <c:v>45729</c:v>
                </c:pt>
                <c:pt idx="803">
                  <c:v>45730</c:v>
                </c:pt>
                <c:pt idx="804">
                  <c:v>45731</c:v>
                </c:pt>
                <c:pt idx="805">
                  <c:v>45732</c:v>
                </c:pt>
                <c:pt idx="806">
                  <c:v>45733</c:v>
                </c:pt>
                <c:pt idx="807">
                  <c:v>45734</c:v>
                </c:pt>
                <c:pt idx="808">
                  <c:v>45735</c:v>
                </c:pt>
                <c:pt idx="809">
                  <c:v>45736</c:v>
                </c:pt>
                <c:pt idx="810">
                  <c:v>45737</c:v>
                </c:pt>
                <c:pt idx="811">
                  <c:v>45738</c:v>
                </c:pt>
                <c:pt idx="812">
                  <c:v>45739</c:v>
                </c:pt>
                <c:pt idx="813">
                  <c:v>45740</c:v>
                </c:pt>
                <c:pt idx="814">
                  <c:v>45741</c:v>
                </c:pt>
                <c:pt idx="815">
                  <c:v>45742</c:v>
                </c:pt>
                <c:pt idx="816">
                  <c:v>45743</c:v>
                </c:pt>
                <c:pt idx="817">
                  <c:v>45744</c:v>
                </c:pt>
                <c:pt idx="818">
                  <c:v>45745</c:v>
                </c:pt>
                <c:pt idx="819">
                  <c:v>45746</c:v>
                </c:pt>
                <c:pt idx="820">
                  <c:v>45747</c:v>
                </c:pt>
                <c:pt idx="821">
                  <c:v>45748</c:v>
                </c:pt>
                <c:pt idx="822">
                  <c:v>45749</c:v>
                </c:pt>
                <c:pt idx="823">
                  <c:v>45750</c:v>
                </c:pt>
                <c:pt idx="824">
                  <c:v>45751</c:v>
                </c:pt>
                <c:pt idx="825">
                  <c:v>45752</c:v>
                </c:pt>
                <c:pt idx="826">
                  <c:v>45753</c:v>
                </c:pt>
                <c:pt idx="827">
                  <c:v>45754</c:v>
                </c:pt>
                <c:pt idx="828">
                  <c:v>45755</c:v>
                </c:pt>
                <c:pt idx="829">
                  <c:v>45756</c:v>
                </c:pt>
                <c:pt idx="830">
                  <c:v>45757</c:v>
                </c:pt>
                <c:pt idx="831">
                  <c:v>45758</c:v>
                </c:pt>
                <c:pt idx="832">
                  <c:v>45759</c:v>
                </c:pt>
                <c:pt idx="833">
                  <c:v>45760</c:v>
                </c:pt>
                <c:pt idx="834">
                  <c:v>45761</c:v>
                </c:pt>
                <c:pt idx="835">
                  <c:v>45762</c:v>
                </c:pt>
                <c:pt idx="836">
                  <c:v>45763</c:v>
                </c:pt>
                <c:pt idx="837">
                  <c:v>45764</c:v>
                </c:pt>
                <c:pt idx="838">
                  <c:v>45765</c:v>
                </c:pt>
                <c:pt idx="839">
                  <c:v>45766</c:v>
                </c:pt>
                <c:pt idx="840">
                  <c:v>45767</c:v>
                </c:pt>
                <c:pt idx="841">
                  <c:v>45768</c:v>
                </c:pt>
                <c:pt idx="842">
                  <c:v>45769</c:v>
                </c:pt>
                <c:pt idx="843">
                  <c:v>45770</c:v>
                </c:pt>
                <c:pt idx="844">
                  <c:v>45771</c:v>
                </c:pt>
                <c:pt idx="845">
                  <c:v>45772</c:v>
                </c:pt>
                <c:pt idx="846">
                  <c:v>45773</c:v>
                </c:pt>
                <c:pt idx="847">
                  <c:v>45774</c:v>
                </c:pt>
                <c:pt idx="848">
                  <c:v>45775</c:v>
                </c:pt>
                <c:pt idx="849">
                  <c:v>45776</c:v>
                </c:pt>
                <c:pt idx="850">
                  <c:v>45777</c:v>
                </c:pt>
                <c:pt idx="851">
                  <c:v>45778</c:v>
                </c:pt>
                <c:pt idx="852">
                  <c:v>45779</c:v>
                </c:pt>
                <c:pt idx="853">
                  <c:v>45780</c:v>
                </c:pt>
                <c:pt idx="854">
                  <c:v>45781</c:v>
                </c:pt>
                <c:pt idx="855">
                  <c:v>45782</c:v>
                </c:pt>
                <c:pt idx="856">
                  <c:v>45783</c:v>
                </c:pt>
                <c:pt idx="857">
                  <c:v>45784</c:v>
                </c:pt>
                <c:pt idx="858">
                  <c:v>45785</c:v>
                </c:pt>
                <c:pt idx="859">
                  <c:v>45786</c:v>
                </c:pt>
                <c:pt idx="860">
                  <c:v>45787</c:v>
                </c:pt>
                <c:pt idx="861">
                  <c:v>45788</c:v>
                </c:pt>
                <c:pt idx="862">
                  <c:v>45789</c:v>
                </c:pt>
                <c:pt idx="863">
                  <c:v>45790</c:v>
                </c:pt>
                <c:pt idx="864">
                  <c:v>45791</c:v>
                </c:pt>
                <c:pt idx="865">
                  <c:v>45792</c:v>
                </c:pt>
                <c:pt idx="866">
                  <c:v>45793</c:v>
                </c:pt>
                <c:pt idx="867">
                  <c:v>45794</c:v>
                </c:pt>
                <c:pt idx="868">
                  <c:v>45795</c:v>
                </c:pt>
                <c:pt idx="869">
                  <c:v>45796</c:v>
                </c:pt>
                <c:pt idx="870">
                  <c:v>45797</c:v>
                </c:pt>
                <c:pt idx="871">
                  <c:v>45798</c:v>
                </c:pt>
                <c:pt idx="872">
                  <c:v>45799</c:v>
                </c:pt>
                <c:pt idx="873">
                  <c:v>45800</c:v>
                </c:pt>
                <c:pt idx="874">
                  <c:v>45801</c:v>
                </c:pt>
                <c:pt idx="875">
                  <c:v>45802</c:v>
                </c:pt>
                <c:pt idx="876">
                  <c:v>45803</c:v>
                </c:pt>
                <c:pt idx="877">
                  <c:v>45804</c:v>
                </c:pt>
                <c:pt idx="878">
                  <c:v>45805</c:v>
                </c:pt>
                <c:pt idx="879">
                  <c:v>45806</c:v>
                </c:pt>
                <c:pt idx="880">
                  <c:v>45807</c:v>
                </c:pt>
                <c:pt idx="881">
                  <c:v>45808</c:v>
                </c:pt>
                <c:pt idx="882">
                  <c:v>45809</c:v>
                </c:pt>
                <c:pt idx="883">
                  <c:v>45810</c:v>
                </c:pt>
                <c:pt idx="884">
                  <c:v>45811</c:v>
                </c:pt>
                <c:pt idx="885">
                  <c:v>45812</c:v>
                </c:pt>
                <c:pt idx="886">
                  <c:v>45813</c:v>
                </c:pt>
                <c:pt idx="887">
                  <c:v>45814</c:v>
                </c:pt>
                <c:pt idx="888">
                  <c:v>45815</c:v>
                </c:pt>
                <c:pt idx="889">
                  <c:v>45816</c:v>
                </c:pt>
                <c:pt idx="890">
                  <c:v>45817</c:v>
                </c:pt>
                <c:pt idx="891">
                  <c:v>45818</c:v>
                </c:pt>
                <c:pt idx="892">
                  <c:v>45819</c:v>
                </c:pt>
                <c:pt idx="893">
                  <c:v>45820</c:v>
                </c:pt>
                <c:pt idx="894">
                  <c:v>45821</c:v>
                </c:pt>
                <c:pt idx="895">
                  <c:v>45822</c:v>
                </c:pt>
                <c:pt idx="896">
                  <c:v>45823</c:v>
                </c:pt>
                <c:pt idx="897">
                  <c:v>45824</c:v>
                </c:pt>
                <c:pt idx="898">
                  <c:v>45825</c:v>
                </c:pt>
                <c:pt idx="899">
                  <c:v>45826</c:v>
                </c:pt>
                <c:pt idx="900">
                  <c:v>45827</c:v>
                </c:pt>
                <c:pt idx="901">
                  <c:v>45828</c:v>
                </c:pt>
                <c:pt idx="902">
                  <c:v>45829</c:v>
                </c:pt>
                <c:pt idx="903">
                  <c:v>45830</c:v>
                </c:pt>
                <c:pt idx="904">
                  <c:v>45831</c:v>
                </c:pt>
                <c:pt idx="905">
                  <c:v>45832</c:v>
                </c:pt>
                <c:pt idx="906">
                  <c:v>45833</c:v>
                </c:pt>
                <c:pt idx="907">
                  <c:v>45834</c:v>
                </c:pt>
                <c:pt idx="908">
                  <c:v>45835</c:v>
                </c:pt>
                <c:pt idx="909">
                  <c:v>45836</c:v>
                </c:pt>
                <c:pt idx="910">
                  <c:v>45837</c:v>
                </c:pt>
                <c:pt idx="911">
                  <c:v>45838</c:v>
                </c:pt>
                <c:pt idx="912">
                  <c:v>45839</c:v>
                </c:pt>
                <c:pt idx="913">
                  <c:v>45840</c:v>
                </c:pt>
                <c:pt idx="914">
                  <c:v>45841</c:v>
                </c:pt>
                <c:pt idx="915">
                  <c:v>45842</c:v>
                </c:pt>
                <c:pt idx="916">
                  <c:v>45843</c:v>
                </c:pt>
                <c:pt idx="917">
                  <c:v>45844</c:v>
                </c:pt>
                <c:pt idx="918">
                  <c:v>45845</c:v>
                </c:pt>
                <c:pt idx="919">
                  <c:v>45846</c:v>
                </c:pt>
                <c:pt idx="920">
                  <c:v>45847</c:v>
                </c:pt>
                <c:pt idx="921">
                  <c:v>45848</c:v>
                </c:pt>
                <c:pt idx="922">
                  <c:v>45849</c:v>
                </c:pt>
                <c:pt idx="923">
                  <c:v>45850</c:v>
                </c:pt>
                <c:pt idx="924">
                  <c:v>45851</c:v>
                </c:pt>
                <c:pt idx="925">
                  <c:v>45852</c:v>
                </c:pt>
                <c:pt idx="926">
                  <c:v>45853</c:v>
                </c:pt>
                <c:pt idx="927">
                  <c:v>45854</c:v>
                </c:pt>
                <c:pt idx="928">
                  <c:v>45855</c:v>
                </c:pt>
                <c:pt idx="929">
                  <c:v>45856</c:v>
                </c:pt>
                <c:pt idx="930">
                  <c:v>45857</c:v>
                </c:pt>
                <c:pt idx="931">
                  <c:v>45858</c:v>
                </c:pt>
                <c:pt idx="932">
                  <c:v>45859</c:v>
                </c:pt>
                <c:pt idx="933">
                  <c:v>45860</c:v>
                </c:pt>
                <c:pt idx="934">
                  <c:v>45861</c:v>
                </c:pt>
                <c:pt idx="935">
                  <c:v>45862</c:v>
                </c:pt>
                <c:pt idx="936">
                  <c:v>45863</c:v>
                </c:pt>
                <c:pt idx="937">
                  <c:v>45864</c:v>
                </c:pt>
                <c:pt idx="938">
                  <c:v>45865</c:v>
                </c:pt>
                <c:pt idx="939">
                  <c:v>45866</c:v>
                </c:pt>
                <c:pt idx="940">
                  <c:v>45867</c:v>
                </c:pt>
                <c:pt idx="941">
                  <c:v>45868</c:v>
                </c:pt>
                <c:pt idx="942">
                  <c:v>45869</c:v>
                </c:pt>
                <c:pt idx="943">
                  <c:v>45870</c:v>
                </c:pt>
                <c:pt idx="944">
                  <c:v>45871</c:v>
                </c:pt>
                <c:pt idx="945">
                  <c:v>45872</c:v>
                </c:pt>
                <c:pt idx="946">
                  <c:v>45873</c:v>
                </c:pt>
                <c:pt idx="947">
                  <c:v>45874</c:v>
                </c:pt>
                <c:pt idx="948">
                  <c:v>45875</c:v>
                </c:pt>
                <c:pt idx="949">
                  <c:v>45876</c:v>
                </c:pt>
                <c:pt idx="950">
                  <c:v>45877</c:v>
                </c:pt>
                <c:pt idx="951">
                  <c:v>45878</c:v>
                </c:pt>
                <c:pt idx="952">
                  <c:v>45879</c:v>
                </c:pt>
                <c:pt idx="953">
                  <c:v>45880</c:v>
                </c:pt>
                <c:pt idx="954">
                  <c:v>45881</c:v>
                </c:pt>
                <c:pt idx="955">
                  <c:v>45882</c:v>
                </c:pt>
                <c:pt idx="956">
                  <c:v>45883</c:v>
                </c:pt>
                <c:pt idx="957">
                  <c:v>45884</c:v>
                </c:pt>
                <c:pt idx="958">
                  <c:v>45885</c:v>
                </c:pt>
                <c:pt idx="959">
                  <c:v>45886</c:v>
                </c:pt>
                <c:pt idx="960">
                  <c:v>45887</c:v>
                </c:pt>
                <c:pt idx="961">
                  <c:v>45888</c:v>
                </c:pt>
                <c:pt idx="962">
                  <c:v>45889</c:v>
                </c:pt>
                <c:pt idx="963">
                  <c:v>45890</c:v>
                </c:pt>
                <c:pt idx="964">
                  <c:v>45891</c:v>
                </c:pt>
                <c:pt idx="965">
                  <c:v>45892</c:v>
                </c:pt>
                <c:pt idx="966">
                  <c:v>45893</c:v>
                </c:pt>
                <c:pt idx="967">
                  <c:v>45894</c:v>
                </c:pt>
                <c:pt idx="968">
                  <c:v>45895</c:v>
                </c:pt>
                <c:pt idx="969">
                  <c:v>45896</c:v>
                </c:pt>
                <c:pt idx="970">
                  <c:v>45897</c:v>
                </c:pt>
                <c:pt idx="971">
                  <c:v>45898</c:v>
                </c:pt>
                <c:pt idx="972">
                  <c:v>45899</c:v>
                </c:pt>
                <c:pt idx="973">
                  <c:v>45900</c:v>
                </c:pt>
                <c:pt idx="974">
                  <c:v>45901</c:v>
                </c:pt>
                <c:pt idx="975">
                  <c:v>45902</c:v>
                </c:pt>
                <c:pt idx="976">
                  <c:v>45903</c:v>
                </c:pt>
                <c:pt idx="977">
                  <c:v>45904</c:v>
                </c:pt>
                <c:pt idx="978">
                  <c:v>45905</c:v>
                </c:pt>
                <c:pt idx="979">
                  <c:v>45906</c:v>
                </c:pt>
                <c:pt idx="980">
                  <c:v>45907</c:v>
                </c:pt>
                <c:pt idx="981">
                  <c:v>45908</c:v>
                </c:pt>
                <c:pt idx="982">
                  <c:v>45909</c:v>
                </c:pt>
                <c:pt idx="983">
                  <c:v>45910</c:v>
                </c:pt>
                <c:pt idx="984">
                  <c:v>45911</c:v>
                </c:pt>
                <c:pt idx="985">
                  <c:v>45912</c:v>
                </c:pt>
                <c:pt idx="986">
                  <c:v>45913</c:v>
                </c:pt>
                <c:pt idx="987">
                  <c:v>45914</c:v>
                </c:pt>
                <c:pt idx="988">
                  <c:v>45915</c:v>
                </c:pt>
                <c:pt idx="989">
                  <c:v>45916</c:v>
                </c:pt>
                <c:pt idx="990">
                  <c:v>45917</c:v>
                </c:pt>
                <c:pt idx="991">
                  <c:v>45918</c:v>
                </c:pt>
                <c:pt idx="992">
                  <c:v>45919</c:v>
                </c:pt>
                <c:pt idx="993">
                  <c:v>45920</c:v>
                </c:pt>
                <c:pt idx="994">
                  <c:v>45921</c:v>
                </c:pt>
                <c:pt idx="995">
                  <c:v>45922</c:v>
                </c:pt>
                <c:pt idx="996">
                  <c:v>45923</c:v>
                </c:pt>
                <c:pt idx="997">
                  <c:v>45924</c:v>
                </c:pt>
                <c:pt idx="998">
                  <c:v>45925</c:v>
                </c:pt>
                <c:pt idx="999">
                  <c:v>45926</c:v>
                </c:pt>
                <c:pt idx="1000">
                  <c:v>45927</c:v>
                </c:pt>
                <c:pt idx="1001">
                  <c:v>45928</c:v>
                </c:pt>
                <c:pt idx="1002">
                  <c:v>45929</c:v>
                </c:pt>
                <c:pt idx="1003">
                  <c:v>45930</c:v>
                </c:pt>
                <c:pt idx="1004">
                  <c:v>45931</c:v>
                </c:pt>
                <c:pt idx="1005">
                  <c:v>45932</c:v>
                </c:pt>
                <c:pt idx="1006">
                  <c:v>45933</c:v>
                </c:pt>
                <c:pt idx="1007">
                  <c:v>45934</c:v>
                </c:pt>
                <c:pt idx="1008">
                  <c:v>45935</c:v>
                </c:pt>
                <c:pt idx="1009">
                  <c:v>45936</c:v>
                </c:pt>
                <c:pt idx="1010">
                  <c:v>45937</c:v>
                </c:pt>
                <c:pt idx="1011">
                  <c:v>45938</c:v>
                </c:pt>
                <c:pt idx="1012">
                  <c:v>45939</c:v>
                </c:pt>
                <c:pt idx="1013">
                  <c:v>45940</c:v>
                </c:pt>
                <c:pt idx="1014">
                  <c:v>45941</c:v>
                </c:pt>
                <c:pt idx="1015">
                  <c:v>45942</c:v>
                </c:pt>
                <c:pt idx="1016">
                  <c:v>45943</c:v>
                </c:pt>
                <c:pt idx="1017">
                  <c:v>45944</c:v>
                </c:pt>
                <c:pt idx="1018">
                  <c:v>45945</c:v>
                </c:pt>
                <c:pt idx="1019">
                  <c:v>45946</c:v>
                </c:pt>
                <c:pt idx="1020">
                  <c:v>45947</c:v>
                </c:pt>
                <c:pt idx="1021">
                  <c:v>45948</c:v>
                </c:pt>
                <c:pt idx="1022">
                  <c:v>45949</c:v>
                </c:pt>
                <c:pt idx="1023">
                  <c:v>45950</c:v>
                </c:pt>
                <c:pt idx="1024">
                  <c:v>45951</c:v>
                </c:pt>
                <c:pt idx="1025">
                  <c:v>45952</c:v>
                </c:pt>
                <c:pt idx="1026">
                  <c:v>45953</c:v>
                </c:pt>
                <c:pt idx="1027">
                  <c:v>45954</c:v>
                </c:pt>
                <c:pt idx="1028">
                  <c:v>45955</c:v>
                </c:pt>
                <c:pt idx="1029">
                  <c:v>45956</c:v>
                </c:pt>
                <c:pt idx="1030">
                  <c:v>45957</c:v>
                </c:pt>
                <c:pt idx="1031">
                  <c:v>45958</c:v>
                </c:pt>
                <c:pt idx="1032">
                  <c:v>45959</c:v>
                </c:pt>
                <c:pt idx="1033">
                  <c:v>45960</c:v>
                </c:pt>
                <c:pt idx="1034">
                  <c:v>45961</c:v>
                </c:pt>
                <c:pt idx="1035">
                  <c:v>45962</c:v>
                </c:pt>
                <c:pt idx="1036">
                  <c:v>45963</c:v>
                </c:pt>
                <c:pt idx="1037">
                  <c:v>45964</c:v>
                </c:pt>
                <c:pt idx="1038">
                  <c:v>45965</c:v>
                </c:pt>
                <c:pt idx="1039">
                  <c:v>45966</c:v>
                </c:pt>
                <c:pt idx="1040">
                  <c:v>45967</c:v>
                </c:pt>
                <c:pt idx="1041">
                  <c:v>45968</c:v>
                </c:pt>
                <c:pt idx="1042">
                  <c:v>45969</c:v>
                </c:pt>
                <c:pt idx="1043">
                  <c:v>45970</c:v>
                </c:pt>
                <c:pt idx="1044">
                  <c:v>45971</c:v>
                </c:pt>
                <c:pt idx="1045">
                  <c:v>45972</c:v>
                </c:pt>
                <c:pt idx="1046">
                  <c:v>45973</c:v>
                </c:pt>
                <c:pt idx="1047">
                  <c:v>45974</c:v>
                </c:pt>
                <c:pt idx="1048">
                  <c:v>45975</c:v>
                </c:pt>
                <c:pt idx="1049">
                  <c:v>45976</c:v>
                </c:pt>
                <c:pt idx="1050">
                  <c:v>45977</c:v>
                </c:pt>
                <c:pt idx="1051">
                  <c:v>45978</c:v>
                </c:pt>
                <c:pt idx="1052">
                  <c:v>45979</c:v>
                </c:pt>
                <c:pt idx="1053">
                  <c:v>45980</c:v>
                </c:pt>
                <c:pt idx="1054">
                  <c:v>45981</c:v>
                </c:pt>
                <c:pt idx="1055">
                  <c:v>45982</c:v>
                </c:pt>
                <c:pt idx="1056">
                  <c:v>45983</c:v>
                </c:pt>
                <c:pt idx="1057">
                  <c:v>45984</c:v>
                </c:pt>
                <c:pt idx="1058">
                  <c:v>45985</c:v>
                </c:pt>
                <c:pt idx="1059">
                  <c:v>45986</c:v>
                </c:pt>
                <c:pt idx="1060">
                  <c:v>45987</c:v>
                </c:pt>
                <c:pt idx="1061">
                  <c:v>45988</c:v>
                </c:pt>
                <c:pt idx="1062">
                  <c:v>45989</c:v>
                </c:pt>
                <c:pt idx="1063">
                  <c:v>45990</c:v>
                </c:pt>
                <c:pt idx="1064">
                  <c:v>45991</c:v>
                </c:pt>
                <c:pt idx="1065">
                  <c:v>45992</c:v>
                </c:pt>
                <c:pt idx="1066">
                  <c:v>45993</c:v>
                </c:pt>
                <c:pt idx="1067">
                  <c:v>45994</c:v>
                </c:pt>
                <c:pt idx="1068">
                  <c:v>45995</c:v>
                </c:pt>
                <c:pt idx="1069">
                  <c:v>45996</c:v>
                </c:pt>
                <c:pt idx="1070">
                  <c:v>45997</c:v>
                </c:pt>
                <c:pt idx="1071">
                  <c:v>45998</c:v>
                </c:pt>
                <c:pt idx="1072">
                  <c:v>45999</c:v>
                </c:pt>
                <c:pt idx="1073">
                  <c:v>46000</c:v>
                </c:pt>
                <c:pt idx="1074">
                  <c:v>46001</c:v>
                </c:pt>
                <c:pt idx="1075">
                  <c:v>46002</c:v>
                </c:pt>
                <c:pt idx="1076">
                  <c:v>46003</c:v>
                </c:pt>
                <c:pt idx="1077">
                  <c:v>46004</c:v>
                </c:pt>
                <c:pt idx="1078">
                  <c:v>46005</c:v>
                </c:pt>
                <c:pt idx="1079">
                  <c:v>46006</c:v>
                </c:pt>
                <c:pt idx="1080">
                  <c:v>46007</c:v>
                </c:pt>
                <c:pt idx="1081">
                  <c:v>46008</c:v>
                </c:pt>
                <c:pt idx="1082">
                  <c:v>46009</c:v>
                </c:pt>
                <c:pt idx="1083">
                  <c:v>46010</c:v>
                </c:pt>
                <c:pt idx="1084">
                  <c:v>46011</c:v>
                </c:pt>
                <c:pt idx="1085">
                  <c:v>46012</c:v>
                </c:pt>
                <c:pt idx="1086">
                  <c:v>46013</c:v>
                </c:pt>
                <c:pt idx="1087">
                  <c:v>46014</c:v>
                </c:pt>
                <c:pt idx="1088">
                  <c:v>46015</c:v>
                </c:pt>
                <c:pt idx="1089">
                  <c:v>46016</c:v>
                </c:pt>
                <c:pt idx="1090">
                  <c:v>46017</c:v>
                </c:pt>
                <c:pt idx="1091">
                  <c:v>46018</c:v>
                </c:pt>
                <c:pt idx="1092">
                  <c:v>46019</c:v>
                </c:pt>
                <c:pt idx="1093">
                  <c:v>46020</c:v>
                </c:pt>
                <c:pt idx="1094">
                  <c:v>46021</c:v>
                </c:pt>
                <c:pt idx="1095">
                  <c:v>46022</c:v>
                </c:pt>
                <c:pt idx="1096">
                  <c:v>46023</c:v>
                </c:pt>
                <c:pt idx="1097">
                  <c:v>46024</c:v>
                </c:pt>
                <c:pt idx="1098">
                  <c:v>46025</c:v>
                </c:pt>
                <c:pt idx="1099">
                  <c:v>46026</c:v>
                </c:pt>
                <c:pt idx="1100">
                  <c:v>46027</c:v>
                </c:pt>
                <c:pt idx="1101">
                  <c:v>46028</c:v>
                </c:pt>
                <c:pt idx="1102">
                  <c:v>46029</c:v>
                </c:pt>
                <c:pt idx="1103">
                  <c:v>46030</c:v>
                </c:pt>
                <c:pt idx="1104">
                  <c:v>46031</c:v>
                </c:pt>
                <c:pt idx="1105">
                  <c:v>46032</c:v>
                </c:pt>
                <c:pt idx="1106">
                  <c:v>46033</c:v>
                </c:pt>
                <c:pt idx="1107">
                  <c:v>46034</c:v>
                </c:pt>
                <c:pt idx="1108">
                  <c:v>46035</c:v>
                </c:pt>
                <c:pt idx="1109">
                  <c:v>46036</c:v>
                </c:pt>
                <c:pt idx="1110">
                  <c:v>46037</c:v>
                </c:pt>
                <c:pt idx="1111">
                  <c:v>46038</c:v>
                </c:pt>
                <c:pt idx="1112">
                  <c:v>46039</c:v>
                </c:pt>
                <c:pt idx="1113">
                  <c:v>46040</c:v>
                </c:pt>
                <c:pt idx="1114">
                  <c:v>46041</c:v>
                </c:pt>
                <c:pt idx="1115">
                  <c:v>46042</c:v>
                </c:pt>
                <c:pt idx="1116">
                  <c:v>46043</c:v>
                </c:pt>
                <c:pt idx="1117">
                  <c:v>46044</c:v>
                </c:pt>
                <c:pt idx="1118">
                  <c:v>46045</c:v>
                </c:pt>
                <c:pt idx="1119">
                  <c:v>46046</c:v>
                </c:pt>
                <c:pt idx="1120">
                  <c:v>46047</c:v>
                </c:pt>
                <c:pt idx="1121">
                  <c:v>46048</c:v>
                </c:pt>
                <c:pt idx="1122">
                  <c:v>46049</c:v>
                </c:pt>
                <c:pt idx="1123">
                  <c:v>46050</c:v>
                </c:pt>
                <c:pt idx="1124">
                  <c:v>46051</c:v>
                </c:pt>
                <c:pt idx="1125">
                  <c:v>46052</c:v>
                </c:pt>
                <c:pt idx="1126">
                  <c:v>46053</c:v>
                </c:pt>
                <c:pt idx="1127">
                  <c:v>46054</c:v>
                </c:pt>
                <c:pt idx="1128">
                  <c:v>46055</c:v>
                </c:pt>
                <c:pt idx="1129">
                  <c:v>46056</c:v>
                </c:pt>
                <c:pt idx="1130">
                  <c:v>46057</c:v>
                </c:pt>
                <c:pt idx="1131">
                  <c:v>46058</c:v>
                </c:pt>
                <c:pt idx="1132">
                  <c:v>46059</c:v>
                </c:pt>
                <c:pt idx="1133">
                  <c:v>46060</c:v>
                </c:pt>
                <c:pt idx="1134">
                  <c:v>46061</c:v>
                </c:pt>
                <c:pt idx="1135">
                  <c:v>46062</c:v>
                </c:pt>
                <c:pt idx="1136">
                  <c:v>46063</c:v>
                </c:pt>
                <c:pt idx="1137">
                  <c:v>46064</c:v>
                </c:pt>
                <c:pt idx="1138">
                  <c:v>46065</c:v>
                </c:pt>
                <c:pt idx="1139">
                  <c:v>46066</c:v>
                </c:pt>
                <c:pt idx="1140">
                  <c:v>46067</c:v>
                </c:pt>
                <c:pt idx="1141">
                  <c:v>46068</c:v>
                </c:pt>
                <c:pt idx="1142">
                  <c:v>46069</c:v>
                </c:pt>
                <c:pt idx="1143">
                  <c:v>46070</c:v>
                </c:pt>
                <c:pt idx="1144">
                  <c:v>46071</c:v>
                </c:pt>
                <c:pt idx="1145">
                  <c:v>46072</c:v>
                </c:pt>
                <c:pt idx="1146">
                  <c:v>46073</c:v>
                </c:pt>
                <c:pt idx="1147">
                  <c:v>46074</c:v>
                </c:pt>
                <c:pt idx="1148">
                  <c:v>46075</c:v>
                </c:pt>
                <c:pt idx="1149">
                  <c:v>46076</c:v>
                </c:pt>
                <c:pt idx="1150">
                  <c:v>46077</c:v>
                </c:pt>
                <c:pt idx="1151">
                  <c:v>46078</c:v>
                </c:pt>
                <c:pt idx="1152">
                  <c:v>46079</c:v>
                </c:pt>
                <c:pt idx="1153">
                  <c:v>46080</c:v>
                </c:pt>
                <c:pt idx="1154">
                  <c:v>46081</c:v>
                </c:pt>
                <c:pt idx="1155">
                  <c:v>46082</c:v>
                </c:pt>
                <c:pt idx="1156">
                  <c:v>46083</c:v>
                </c:pt>
                <c:pt idx="1157">
                  <c:v>46084</c:v>
                </c:pt>
                <c:pt idx="1158">
                  <c:v>46085</c:v>
                </c:pt>
                <c:pt idx="1159">
                  <c:v>46086</c:v>
                </c:pt>
                <c:pt idx="1160">
                  <c:v>46087</c:v>
                </c:pt>
                <c:pt idx="1161">
                  <c:v>46088</c:v>
                </c:pt>
                <c:pt idx="1162">
                  <c:v>46089</c:v>
                </c:pt>
                <c:pt idx="1163">
                  <c:v>46090</c:v>
                </c:pt>
                <c:pt idx="1164">
                  <c:v>46091</c:v>
                </c:pt>
                <c:pt idx="1165">
                  <c:v>46092</c:v>
                </c:pt>
                <c:pt idx="1166">
                  <c:v>46093</c:v>
                </c:pt>
                <c:pt idx="1167">
                  <c:v>46094</c:v>
                </c:pt>
                <c:pt idx="1168">
                  <c:v>46095</c:v>
                </c:pt>
                <c:pt idx="1169">
                  <c:v>46096</c:v>
                </c:pt>
                <c:pt idx="1170">
                  <c:v>46097</c:v>
                </c:pt>
                <c:pt idx="1171">
                  <c:v>46098</c:v>
                </c:pt>
                <c:pt idx="1172">
                  <c:v>46099</c:v>
                </c:pt>
                <c:pt idx="1173">
                  <c:v>46100</c:v>
                </c:pt>
                <c:pt idx="1174">
                  <c:v>46101</c:v>
                </c:pt>
                <c:pt idx="1175">
                  <c:v>46102</c:v>
                </c:pt>
                <c:pt idx="1176">
                  <c:v>46103</c:v>
                </c:pt>
                <c:pt idx="1177">
                  <c:v>46104</c:v>
                </c:pt>
                <c:pt idx="1178">
                  <c:v>46105</c:v>
                </c:pt>
                <c:pt idx="1179">
                  <c:v>46106</c:v>
                </c:pt>
                <c:pt idx="1180">
                  <c:v>46107</c:v>
                </c:pt>
                <c:pt idx="1181">
                  <c:v>46108</c:v>
                </c:pt>
                <c:pt idx="1182">
                  <c:v>46109</c:v>
                </c:pt>
                <c:pt idx="1183">
                  <c:v>46110</c:v>
                </c:pt>
                <c:pt idx="1184">
                  <c:v>46111</c:v>
                </c:pt>
                <c:pt idx="1185">
                  <c:v>46112</c:v>
                </c:pt>
              </c:numCache>
            </c:numRef>
          </c:cat>
          <c:val>
            <c:numRef>
              <c:f>'online forcast'!$D$2:$D$1187</c:f>
              <c:numCache>
                <c:formatCode>General</c:formatCode>
                <c:ptCount val="1186"/>
                <c:pt idx="730" formatCode="&quot;$&quot;#,##0.00">
                  <c:v>141.76999999999998</c:v>
                </c:pt>
                <c:pt idx="731" formatCode="&quot;$&quot;#,##0.00">
                  <c:v>-1732.6847651035007</c:v>
                </c:pt>
                <c:pt idx="732" formatCode="&quot;$&quot;#,##0.00">
                  <c:v>-1881.0308568467628</c:v>
                </c:pt>
                <c:pt idx="733" formatCode="&quot;$&quot;#,##0.00">
                  <c:v>-1519.4869954539968</c:v>
                </c:pt>
                <c:pt idx="734" formatCode="&quot;$&quot;#,##0.00">
                  <c:v>-1461.3798442264333</c:v>
                </c:pt>
                <c:pt idx="735" formatCode="&quot;$&quot;#,##0.00">
                  <c:v>-1912.9243232192086</c:v>
                </c:pt>
                <c:pt idx="736" formatCode="&quot;$&quot;#,##0.00">
                  <c:v>-2006.8169446043344</c:v>
                </c:pt>
                <c:pt idx="737" formatCode="&quot;$&quot;#,##0.00">
                  <c:v>-1935.0775545152499</c:v>
                </c:pt>
                <c:pt idx="738" formatCode="&quot;$&quot;#,##0.00">
                  <c:v>-1429.8223118838189</c:v>
                </c:pt>
                <c:pt idx="739" formatCode="&quot;$&quot;#,##0.00">
                  <c:v>-1643.2296896710568</c:v>
                </c:pt>
                <c:pt idx="740" formatCode="&quot;$&quot;#,##0.00">
                  <c:v>-1856.0916311116098</c:v>
                </c:pt>
                <c:pt idx="741" formatCode="&quot;$&quot;#,##0.00">
                  <c:v>-2005.3419808771796</c:v>
                </c:pt>
                <c:pt idx="742" formatCode="&quot;$&quot;#,##0.00">
                  <c:v>-1644.6952400082469</c:v>
                </c:pt>
                <c:pt idx="743" formatCode="&quot;$&quot;#,##0.00">
                  <c:v>-1587.4781453669816</c:v>
                </c:pt>
                <c:pt idx="744" formatCode="&quot;$&quot;#,##0.00">
                  <c:v>-2039.9056916050286</c:v>
                </c:pt>
                <c:pt idx="745" formatCode="&quot;$&quot;#,##0.00">
                  <c:v>-2134.6744663866898</c:v>
                </c:pt>
                <c:pt idx="746" formatCode="&quot;$&quot;#,##0.00">
                  <c:v>-2063.804392101355</c:v>
                </c:pt>
                <c:pt idx="747" formatCode="&quot;$&quot;#,##0.00">
                  <c:v>-1559.4117045757728</c:v>
                </c:pt>
                <c:pt idx="748" formatCode="&quot;$&quot;#,##0.00">
                  <c:v>-1773.6749541871859</c:v>
                </c:pt>
                <c:pt idx="749" formatCode="&quot;$&quot;#,##0.00">
                  <c:v>-1987.3847075111405</c:v>
                </c:pt>
                <c:pt idx="750" formatCode="&quot;$&quot;#,##0.00">
                  <c:v>-2137.4778310972301</c:v>
                </c:pt>
                <c:pt idx="751" formatCode="&quot;$&quot;#,##0.00">
                  <c:v>-1777.6674156661607</c:v>
                </c:pt>
                <c:pt idx="752" formatCode="&quot;$&quot;#,##0.00">
                  <c:v>-1721.2802764772243</c:v>
                </c:pt>
                <c:pt idx="753" formatCode="&quot;$&quot;#,##0.00">
                  <c:v>-2174.5314866132094</c:v>
                </c:pt>
                <c:pt idx="754" formatCode="&quot;$&quot;#,##0.00">
                  <c:v>-2270.1177121231703</c:v>
                </c:pt>
                <c:pt idx="755" formatCode="&quot;$&quot;#,##0.00">
                  <c:v>-2200.0589536597709</c:v>
                </c:pt>
                <c:pt idx="756" formatCode="&quot;$&quot;#,##0.00">
                  <c:v>-1696.4715251215607</c:v>
                </c:pt>
                <c:pt idx="757" formatCode="&quot;$&quot;#,##0.00">
                  <c:v>-1911.5340547009625</c:v>
                </c:pt>
                <c:pt idx="758" formatCode="&quot;$&quot;#,##0.00">
                  <c:v>-2126.0351790301738</c:v>
                </c:pt>
                <c:pt idx="759" formatCode="&quot;$&quot;#,##0.00">
                  <c:v>-2276.9159034966337</c:v>
                </c:pt>
                <c:pt idx="760" formatCode="&quot;$&quot;#,##0.00">
                  <c:v>-1917.8873413344843</c:v>
                </c:pt>
                <c:pt idx="761" formatCode="&quot;$&quot;#,##0.00">
                  <c:v>-1862.2763839884465</c:v>
                </c:pt>
                <c:pt idx="762" formatCode="&quot;$&quot;#,##0.00">
                  <c:v>-2316.2981802117019</c:v>
                </c:pt>
                <c:pt idx="763" formatCode="&quot;$&quot;#,##0.00">
                  <c:v>-2412.6494711679848</c:v>
                </c:pt>
                <c:pt idx="764" formatCode="&quot;$&quot;#,##0.00">
                  <c:v>-2343.3503320316599</c:v>
                </c:pt>
                <c:pt idx="765" formatCode="&quot;$&quot;#,##0.00">
                  <c:v>-1840.5171505959379</c:v>
                </c:pt>
                <c:pt idx="766" formatCode="&quot;$&quot;#,##0.00">
                  <c:v>-2056.3286282898571</c:v>
                </c:pt>
                <c:pt idx="767" formatCode="&quot;$&quot;#,##0.00">
                  <c:v>-2271.5710822424949</c:v>
                </c:pt>
                <c:pt idx="768" formatCode="&quot;$&quot;#,##0.00">
                  <c:v>-2423.1904282257378</c:v>
                </c:pt>
                <c:pt idx="769" formatCode="&quot;$&quot;#,##0.00">
                  <c:v>-2064.8954038106513</c:v>
                </c:pt>
                <c:pt idx="770" formatCode="&quot;$&quot;#,##0.00">
                  <c:v>-2010.0129707667884</c:v>
                </c:pt>
                <c:pt idx="771" formatCode="&quot;$&quot;#,##0.00">
                  <c:v>-2464.758347400777</c:v>
                </c:pt>
                <c:pt idx="772" formatCode="&quot;$&quot;#,##0.00">
                  <c:v>-2561.8283436423258</c:v>
                </c:pt>
                <c:pt idx="773" formatCode="&quot;$&quot;#,##0.00">
                  <c:v>-2493.2431026302279</c:v>
                </c:pt>
                <c:pt idx="774" formatCode="&quot;$&quot;#,##0.00">
                  <c:v>-1991.1190793083965</c:v>
                </c:pt>
                <c:pt idx="775" formatCode="&quot;$&quot;#,##0.00">
                  <c:v>-2207.6350414324443</c:v>
                </c:pt>
                <c:pt idx="776" formatCode="&quot;$&quot;#,##0.00">
                  <c:v>-2423.5747229221324</c:v>
                </c:pt>
                <c:pt idx="777" formatCode="&quot;$&quot;#,##0.00">
                  <c:v>-2575.8894603136127</c:v>
                </c:pt>
                <c:pt idx="778" formatCode="&quot;$&quot;#,##0.00">
                  <c:v>-2218.2853470623209</c:v>
                </c:pt>
                <c:pt idx="779" formatCode="&quot;$&quot;#,##0.00">
                  <c:v>-2164.0894078829278</c:v>
                </c:pt>
                <c:pt idx="780" formatCode="&quot;$&quot;#,##0.00">
                  <c:v>-2619.5169231750765</c:v>
                </c:pt>
                <c:pt idx="781" formatCode="&quot;$&quot;#,##0.00">
                  <c:v>-2717.2647641074286</c:v>
                </c:pt>
                <c:pt idx="782" formatCode="&quot;$&quot;#,##0.00">
                  <c:v>-2649.3531342027968</c:v>
                </c:pt>
                <c:pt idx="783" formatCode="&quot;$&quot;#,##0.00">
                  <c:v>-2147.8985479343523</c:v>
                </c:pt>
                <c:pt idx="784" formatCode="&quot;$&quot;#,##0.00">
                  <c:v>-2365.0798317333165</c:v>
                </c:pt>
                <c:pt idx="785" formatCode="&quot;$&quot;#,##0.00">
                  <c:v>-2581.677967978072</c:v>
                </c:pt>
                <c:pt idx="786" formatCode="&quot;$&quot;#,##0.00">
                  <c:v>-2734.6500294536031</c:v>
                </c:pt>
                <c:pt idx="787" formatCode="&quot;$&quot;#,##0.00">
                  <c:v>-2377.6992951718239</c:v>
                </c:pt>
                <c:pt idx="788" formatCode="&quot;$&quot;#,##0.00">
                  <c:v>-2324.1528451321437</c:v>
                </c:pt>
                <c:pt idx="789" formatCode="&quot;$&quot;#,##0.00">
                  <c:v>-2780.2260141835836</c:v>
                </c:pt>
                <c:pt idx="790" formatCode="&quot;$&quot;#,##0.00">
                  <c:v>-2878.6157271142652</c:v>
                </c:pt>
                <c:pt idx="791" formatCode="&quot;$&quot;#,##0.00">
                  <c:v>-2811.3422402425431</c:v>
                </c:pt>
                <c:pt idx="792" formatCode="&quot;$&quot;#,##0.00">
                  <c:v>-2310.5221200196879</c:v>
                </c:pt>
                <c:pt idx="793" formatCode="&quot;$&quot;#,##0.00">
                  <c:v>-2528.3342440445108</c:v>
                </c:pt>
                <c:pt idx="794" formatCode="&quot;$&quot;#,##0.00">
                  <c:v>-2745.5567462366967</c:v>
                </c:pt>
                <c:pt idx="795" formatCode="&quot;$&quot;#,##0.00">
                  <c:v>-2899.1526072675629</c:v>
                </c:pt>
                <c:pt idx="796" formatCode="&quot;$&quot;#,##0.00">
                  <c:v>-2542.8221946888325</c:v>
                </c:pt>
                <c:pt idx="797" formatCode="&quot;$&quot;#,##0.00">
                  <c:v>-2489.8926365039997</c:v>
                </c:pt>
                <c:pt idx="798" formatCode="&quot;$&quot;#,##0.00">
                  <c:v>-2946.5793147961422</c:v>
                </c:pt>
                <c:pt idx="799" formatCode="&quot;$&quot;#,##0.00">
                  <c:v>-3045.5792008262238</c:v>
                </c:pt>
                <c:pt idx="800" formatCode="&quot;$&quot;#,##0.00">
                  <c:v>-2978.9125966332431</c:v>
                </c:pt>
                <c:pt idx="801" formatCode="&quot;$&quot;#,##0.00">
                  <c:v>-2478.6961136461236</c:v>
                </c:pt>
                <c:pt idx="802" formatCode="&quot;$&quot;#,##0.00">
                  <c:v>-2697.1086737077007</c:v>
                </c:pt>
                <c:pt idx="803" formatCode="&quot;$&quot;#,##0.00">
                  <c:v>-2914.9255182491506</c:v>
                </c:pt>
                <c:pt idx="804" formatCode="&quot;$&quot;#,##0.00">
                  <c:v>-3069.1156023959979</c:v>
                </c:pt>
                <c:pt idx="805" formatCode="&quot;$&quot;#,##0.00">
                  <c:v>-2713.3763393770432</c:v>
                </c:pt>
                <c:pt idx="806" formatCode="&quot;$&quot;#,##0.00">
                  <c:v>-2661.0348986066128</c:v>
                </c:pt>
                <c:pt idx="807" formatCode="&quot;$&quot;#,##0.00">
                  <c:v>-3118.3067028936575</c:v>
                </c:pt>
                <c:pt idx="808" formatCode="&quot;$&quot;#,##0.00">
                  <c:v>-3217.8887635499091</c:v>
                </c:pt>
                <c:pt idx="809" formatCode="&quot;$&quot;#,##0.00">
                  <c:v>-3151.80142199992</c:v>
                </c:pt>
                <c:pt idx="810" formatCode="&quot;$&quot;#,##0.00">
                  <c:v>-2652.161328402844</c:v>
                </c:pt>
                <c:pt idx="811" formatCode="&quot;$&quot;#,##0.00">
                  <c:v>-2871.1474426863197</c:v>
                </c:pt>
                <c:pt idx="812" formatCode="&quot;$&quot;#,##0.00">
                  <c:v>-3089.5321084888656</c:v>
                </c:pt>
                <c:pt idx="813" formatCode="&quot;$&quot;#,##0.00">
                  <c:v>-3244.2902460702157</c:v>
                </c:pt>
                <c:pt idx="814" formatCode="&quot;$&quot;#,##0.00">
                  <c:v>-2889.1163110115654</c:v>
                </c:pt>
                <c:pt idx="815" formatCode="&quot;$&quot;#,##0.00">
                  <c:v>-2837.3375083364363</c:v>
                </c:pt>
                <c:pt idx="816" formatCode="&quot;$&quot;#,##0.00">
                  <c:v>-3295.1692958667431</c:v>
                </c:pt>
                <c:pt idx="817" formatCode="&quot;$&quot;#,##0.00">
                  <c:v>-3395.3087193406232</c:v>
                </c:pt>
                <c:pt idx="818" formatCode="&quot;$&quot;#,##0.00">
                  <c:v>-3329.7761540320612</c:v>
                </c:pt>
                <c:pt idx="819" formatCode="&quot;$&quot;#,##0.00">
                  <c:v>-2830.6882833821983</c:v>
                </c:pt>
                <c:pt idx="820" formatCode="&quot;$&quot;#,##0.00">
                  <c:v>-3050.2241000426588</c:v>
                </c:pt>
                <c:pt idx="821" formatCode="&quot;$&quot;#,##0.00">
                  <c:v>-3269.1530725450889</c:v>
                </c:pt>
                <c:pt idx="822" formatCode="&quot;$&quot;#,##0.00">
                  <c:v>-3424.4560228952969</c:v>
                </c:pt>
                <c:pt idx="823" formatCode="&quot;$&quot;#,##0.00">
                  <c:v>-3069.8244741831631</c:v>
                </c:pt>
                <c:pt idx="824" formatCode="&quot;$&quot;#,##0.00">
                  <c:v>-3018.5856620255918</c:v>
                </c:pt>
                <c:pt idx="825" formatCode="&quot;$&quot;#,##0.00">
                  <c:v>-3476.9550743257669</c:v>
                </c:pt>
                <c:pt idx="826" formatCode="&quot;$&quot;#,##0.00">
                  <c:v>-3577.6297863998407</c:v>
                </c:pt>
                <c:pt idx="827" formatCode="&quot;$&quot;#,##0.00">
                  <c:v>-3512.6302026053281</c:v>
                </c:pt>
                <c:pt idx="828" formatCode="&quot;$&quot;#,##0.00">
                  <c:v>-3014.0730349810628</c:v>
                </c:pt>
                <c:pt idx="829" formatCode="&quot;$&quot;#,##0.00">
                  <c:v>-3234.1373042990599</c:v>
                </c:pt>
                <c:pt idx="830" formatCode="&quot;$&quot;#,##0.00">
                  <c:v>-3453.5896465711176</c:v>
                </c:pt>
                <c:pt idx="831" formatCode="&quot;$&quot;#,##0.00">
                  <c:v>-3609.4166843319508</c:v>
                </c:pt>
                <c:pt idx="832" formatCode="&quot;$&quot;#,##0.00">
                  <c:v>-3255.3070535048405</c:v>
                </c:pt>
                <c:pt idx="833" formatCode="&quot;$&quot;#,##0.00">
                  <c:v>-3204.5880160102101</c:v>
                </c:pt>
                <c:pt idx="834" formatCode="&quot;$&quot;#,##0.00">
                  <c:v>-3663.4750856183964</c:v>
                </c:pt>
                <c:pt idx="835" formatCode="&quot;$&quot;#,##0.00">
                  <c:v>-3764.665363084182</c:v>
                </c:pt>
                <c:pt idx="836" formatCode="&quot;$&quot;#,##0.00">
                  <c:v>-3700.1792777829046</c:v>
                </c:pt>
                <c:pt idx="837" formatCode="&quot;$&quot;#,##0.00">
                  <c:v>-3202.1335663580139</c:v>
                </c:pt>
                <c:pt idx="838" formatCode="&quot;$&quot;#,##0.00">
                  <c:v>-3422.7072737804237</c:v>
                </c:pt>
                <c:pt idx="839" formatCode="&quot;$&quot;#,##0.00">
                  <c:v>-3642.6642599654756</c:v>
                </c:pt>
                <c:pt idx="840" formatCode="&quot;$&quot;#,##0.00">
                  <c:v>-3798.9968209710883</c:v>
                </c:pt>
                <c:pt idx="841" formatCode="&quot;$&quot;#,##0.00">
                  <c:v>-3445.3907648288014</c:v>
                </c:pt>
                <c:pt idx="842" formatCode="&quot;$&quot;#,##0.00">
                  <c:v>-3395.1733761167229</c:v>
                </c:pt>
                <c:pt idx="843" formatCode="&quot;$&quot;#,##0.00">
                  <c:v>-3854.560190892711</c:v>
                </c:pt>
                <c:pt idx="844" formatCode="&quot;$&quot;#,##0.00">
                  <c:v>-3956.2483318356767</c:v>
                </c:pt>
                <c:pt idx="845" formatCode="&quot;$&quot;#,##0.00">
                  <c:v>-3892.2582498883544</c:v>
                </c:pt>
                <c:pt idx="846" formatCode="&quot;$&quot;#,##0.00">
                  <c:v>-3394.7067029114</c:v>
                </c:pt>
                <c:pt idx="847" formatCode="&quot;$&quot;#,##0.00">
                  <c:v>-3615.7727567491729</c:v>
                </c:pt>
                <c:pt idx="848" formatCode="&quot;$&quot;#,##0.00">
                  <c:v>-3836.2175609522624</c:v>
                </c:pt>
                <c:pt idx="849" formatCode="&quot;$&quot;#,##0.00">
                  <c:v>-3993.038941203441</c:v>
                </c:pt>
                <c:pt idx="850" formatCode="&quot;$&quot;#,##0.00">
                  <c:v>-3639.9199462362603</c:v>
                </c:pt>
                <c:pt idx="851" formatCode="&quot;$&quot;#,##0.00">
                  <c:v>-3590.1878801982566</c:v>
                </c:pt>
                <c:pt idx="852" formatCode="&quot;$&quot;#,##0.00">
                  <c:v>-4050.0582984033394</c:v>
                </c:pt>
                <c:pt idx="853" formatCode="&quot;$&quot;#,##0.00">
                  <c:v>-4152.2283424788711</c:v>
                </c:pt>
                <c:pt idx="854" formatCode="&quot;$&quot;#,##0.00">
                  <c:v>-4088.7184820140924</c:v>
                </c:pt>
                <c:pt idx="855" formatCode="&quot;$&quot;#,##0.00">
                  <c:v>-3591.6454932197889</c:v>
                </c:pt>
                <c:pt idx="856" formatCode="&quot;$&quot;#,##0.00">
                  <c:v>-3813.1884599995287</c:v>
                </c:pt>
                <c:pt idx="857" formatCode="&quot;$&quot;#,##0.00">
                  <c:v>-4034.1058932129017</c:v>
                </c:pt>
                <c:pt idx="858" formatCode="&quot;$&quot;#,##0.00">
                  <c:v>-4191.4009939233056</c:v>
                </c:pt>
                <c:pt idx="859" formatCode="&quot;$&quot;#,##0.00">
                  <c:v>-3838.7541260450053</c:v>
                </c:pt>
                <c:pt idx="860" formatCode="&quot;$&quot;#,##0.00">
                  <c:v>-3789.4926106821781</c:v>
                </c:pt>
                <c:pt idx="861" formatCode="&quot;$&quot;#,##0.00">
                  <c:v>-4249.8320198401607</c:v>
                </c:pt>
                <c:pt idx="862" formatCode="&quot;$&quot;#,##0.00">
                  <c:v>-4352.4695115773893</c:v>
                </c:pt>
                <c:pt idx="863" formatCode="&quot;$&quot;#,##0.00">
                  <c:v>-4289.4255716586149</c:v>
                </c:pt>
                <c:pt idx="864" formatCode="&quot;$&quot;#,##0.00">
                  <c:v>-3792.8169922192601</c:v>
                </c:pt>
                <c:pt idx="865" formatCode="&quot;$&quot;#,##0.00">
                  <c:v>-4014.8228728412469</c:v>
                </c:pt>
                <c:pt idx="866" formatCode="&quot;$&quot;#,##0.00">
                  <c:v>-4236.199160818599</c:v>
                </c:pt>
                <c:pt idx="867" formatCode="&quot;$&quot;#,##0.00">
                  <c:v>-4393.9542727994412</c:v>
                </c:pt>
                <c:pt idx="868" formatCode="&quot;$&quot;#,##0.00">
                  <c:v>-4041.7659657092322</c:v>
                </c:pt>
                <c:pt idx="869" formatCode="&quot;$&quot;#,##0.00">
                  <c:v>-3992.961575397675</c:v>
                </c:pt>
                <c:pt idx="870" formatCode="&quot;$&quot;#,##0.00">
                  <c:v>-4453.7566883909603</c:v>
                </c:pt>
                <c:pt idx="871" formatCode="&quot;$&quot;#,##0.00">
                  <c:v>-4556.8484770478026</c:v>
                </c:pt>
                <c:pt idx="872" formatCode="&quot;$&quot;#,##0.00">
                  <c:v>-4494.2574412166696</c:v>
                </c:pt>
                <c:pt idx="873" formatCode="&quot;$&quot;#,##0.00">
                  <c:v>-3998.1003869040783</c:v>
                </c:pt>
                <c:pt idx="874" formatCode="&quot;$&quot;#,##0.00">
                  <c:v>-4220.5564273542832</c:v>
                </c:pt>
                <c:pt idx="875" formatCode="&quot;$&quot;#,##0.00">
                  <c:v>-4442.379023041598</c:v>
                </c:pt>
                <c:pt idx="876" formatCode="&quot;$&quot;#,##0.00">
                  <c:v>-4600.5816443389649</c:v>
                </c:pt>
                <c:pt idx="877" formatCode="&quot;$&quot;#,##0.00">
                  <c:v>-4248.8395205085517</c:v>
                </c:pt>
                <c:pt idx="878" formatCode="&quot;$&quot;#,##0.00">
                  <c:v>-4200.4800002719039</c:v>
                </c:pt>
                <c:pt idx="879" formatCode="&quot;$&quot;#,##0.00">
                  <c:v>-4661.7186828363929</c:v>
                </c:pt>
                <c:pt idx="880" formatCode="&quot;$&quot;#,##0.00">
                  <c:v>-4765.252753054684</c:v>
                </c:pt>
                <c:pt idx="881" formatCode="&quot;$&quot;#,##0.00">
                  <c:v>-4703.1027230853369</c:v>
                </c:pt>
                <c:pt idx="882" formatCode="&quot;$&quot;#,##0.00">
                  <c:v>-4207.3854110643824</c:v>
                </c:pt>
                <c:pt idx="883" formatCode="&quot;$&quot;#,##0.00">
                  <c:v>-4430.2799421882637</c:v>
                </c:pt>
                <c:pt idx="884" formatCode="&quot;$&quot;#,##0.00">
                  <c:v>-4652.5373671421194</c:v>
                </c:pt>
                <c:pt idx="885" formatCode="&quot;$&quot;#,##0.00">
                  <c:v>-4811.1760486136327</c:v>
                </c:pt>
                <c:pt idx="886" formatCode="&quot;$&quot;#,##0.00">
                  <c:v>-4459.8687676728796</c:v>
                </c:pt>
                <c:pt idx="887" formatCode="&quot;$&quot;#,##0.00">
                  <c:v>-4411.9428843222004</c:v>
                </c:pt>
                <c:pt idx="888" formatCode="&quot;$&quot;#,##0.00">
                  <c:v>-4873.6140088875745</c:v>
                </c:pt>
                <c:pt idx="889" formatCode="&quot;$&quot;#,##0.00">
                  <c:v>-4977.5793371809596</c:v>
                </c:pt>
                <c:pt idx="890" formatCode="&quot;$&quot;#,##0.00">
                  <c:v>-4915.8593921637012</c:v>
                </c:pt>
                <c:pt idx="891" formatCode="&quot;$&quot;#,##0.00">
                  <c:v>-4420.5710026208881</c:v>
                </c:pt>
                <c:pt idx="892" formatCode="&quot;$&quot;#,##0.00">
                  <c:v>-4643.8933042469826</c:v>
                </c:pt>
                <c:pt idx="893" formatCode="&quot;$&quot;#,##0.00">
                  <c:v>-4866.5750142895185</c:v>
                </c:pt>
                <c:pt idx="894" formatCode="&quot;$&quot;#,##0.00">
                  <c:v>-5025.6392285790562</c:v>
                </c:pt>
                <c:pt idx="895" formatCode="&quot;$&quot;#,##0.00">
                  <c:v>-4674.7563586413044</c:v>
                </c:pt>
                <c:pt idx="896" formatCode="&quot;$&quot;#,##0.00">
                  <c:v>-4627.2537744048177</c:v>
                </c:pt>
                <c:pt idx="897" formatCode="&quot;$&quot;#,##0.00">
                  <c:v>-5089.3470959834267</c:v>
                </c:pt>
                <c:pt idx="898" formatCode="&quot;$&quot;#,##0.00">
                  <c:v>-5193.7335288409849</c:v>
                </c:pt>
                <c:pt idx="899" formatCode="&quot;$&quot;#,##0.00">
                  <c:v>-5132.4336054571431</c:v>
                </c:pt>
                <c:pt idx="900" formatCode="&quot;$&quot;#,##0.00">
                  <c:v>-4637.5641640040003</c:v>
                </c:pt>
                <c:pt idx="901" formatCode="&quot;$&quot;#,##0.00">
                  <c:v>-4861.3043494340218</c:v>
                </c:pt>
                <c:pt idx="902" formatCode="&quot;$&quot;#,##0.00">
                  <c:v>-5084.4006205452588</c:v>
                </c:pt>
                <c:pt idx="903" formatCode="&quot;$&quot;#,##0.00">
                  <c:v>-5243.8806506257952</c:v>
                </c:pt>
                <c:pt idx="904" formatCode="&quot;$&quot;#,##0.00">
                  <c:v>-4893.4125587966519</c:v>
                </c:pt>
                <c:pt idx="905" formatCode="&quot;$&quot;#,##0.00">
                  <c:v>-4846.3237237558778</c:v>
                </c:pt>
                <c:pt idx="906" formatCode="&quot;$&quot;#,##0.00">
                  <c:v>-5308.8297742683935</c:v>
                </c:pt>
                <c:pt idx="907" formatCode="&quot;$&quot;#,##0.00">
                  <c:v>-5413.6279243327572</c:v>
                </c:pt>
                <c:pt idx="908" formatCode="&quot;$&quot;#,##0.00">
                  <c:v>-5352.7387148489024</c:v>
                </c:pt>
                <c:pt idx="909" formatCode="&quot;$&quot;#,##0.00">
                  <c:v>-4858.2789922967513</c:v>
                </c:pt>
                <c:pt idx="910" formatCode="&quot;$&quot;#,##0.00">
                  <c:v>-5082.4279098260195</c:v>
                </c:pt>
                <c:pt idx="911" formatCode="&quot;$&quot;#,##0.00">
                  <c:v>-5305.9297409346718</c:v>
                </c:pt>
                <c:pt idx="912" formatCode="&quot;$&quot;#,##0.00">
                  <c:v>-5465.816585016174</c:v>
                </c:pt>
                <c:pt idx="913" formatCode="&quot;$&quot;#,##0.00">
                  <c:v>-5115.754343946619</c:v>
                </c:pt>
                <c:pt idx="914" formatCode="&quot;$&quot;#,##0.00">
                  <c:v>-5069.0704042025809</c:v>
                </c:pt>
                <c:pt idx="915" formatCode="&quot;$&quot;#,##0.00">
                  <c:v>-5531.9804022258359</c:v>
                </c:pt>
                <c:pt idx="916" formatCode="&quot;$&quot;#,##0.00">
                  <c:v>-5637.1815595918215</c:v>
                </c:pt>
                <c:pt idx="917" formatCode="&quot;$&quot;#,##0.00">
                  <c:v>-5576.6944246790445</c:v>
                </c:pt>
                <c:pt idx="918" formatCode="&quot;$&quot;#,##0.00">
                  <c:v>-5082.6358513493096</c:v>
                </c:pt>
                <c:pt idx="919" formatCode="&quot;$&quot;#,##0.00">
                  <c:v>-5307.1850000391369</c:v>
                </c:pt>
                <c:pt idx="920" formatCode="&quot;$&quot;#,##0.00">
                  <c:v>-5531.0840299381935</c:v>
                </c:pt>
                <c:pt idx="921" formatCode="&quot;$&quot;#,##0.00">
                  <c:v>-5691.3693200752105</c:v>
                </c:pt>
                <c:pt idx="922" formatCode="&quot;$&quot;#,##0.00">
                  <c:v>-5341.7046279479346</c:v>
                </c:pt>
                <c:pt idx="923" formatCode="&quot;$&quot;#,##0.00">
                  <c:v>-5295.4173469595826</c:v>
                </c:pt>
                <c:pt idx="924" formatCode="&quot;$&quot;#,##0.00">
                  <c:v>-5758.7231203909723</c:v>
                </c:pt>
                <c:pt idx="925" formatCode="&quot;$&quot;#,##0.00">
                  <c:v>-5864.3191765704059</c:v>
                </c:pt>
                <c:pt idx="926" formatCode="&quot;$&quot;#,##0.00">
                  <c:v>-5804.2260705444787</c:v>
                </c:pt>
                <c:pt idx="927" formatCode="&quot;$&quot;#,##0.00">
                  <c:v>-5310.5606627596862</c:v>
                </c:pt>
                <c:pt idx="928" formatCode="&quot;$&quot;#,##0.00">
                  <c:v>-5535.5021201551763</c:v>
                </c:pt>
                <c:pt idx="929" formatCode="&quot;$&quot;#,##0.00">
                  <c:v>-5759.7905562442438</c:v>
                </c:pt>
                <c:pt idx="930" formatCode="&quot;$&quot;#,##0.00">
                  <c:v>-5920.4664884313397</c:v>
                </c:pt>
                <c:pt idx="931" formatCode="&quot;$&quot;#,##0.00">
                  <c:v>-5571.1916002139387</c:v>
                </c:pt>
                <c:pt idx="932" formatCode="&quot;$&quot;#,##0.00">
                  <c:v>-5525.2932911870012</c:v>
                </c:pt>
                <c:pt idx="933" formatCode="&quot;$&quot;#,##0.00">
                  <c:v>-5988.9872107473348</c:v>
                </c:pt>
                <c:pt idx="934" formatCode="&quot;$&quot;#,##0.00">
                  <c:v>-6094.9705932646875</c:v>
                </c:pt>
                <c:pt idx="935" formatCode="&quot;$&quot;#,##0.00">
                  <c:v>-6035.2639997537381</c:v>
                </c:pt>
                <c:pt idx="936" formatCode="&quot;$&quot;#,##0.00">
                  <c:v>-5541.9842965568587</c:v>
                </c:pt>
                <c:pt idx="937" formatCode="&quot;$&quot;#,##0.00">
                  <c:v>-5767.3106564380159</c:v>
                </c:pt>
                <c:pt idx="938" formatCode="&quot;$&quot;#,##0.00">
                  <c:v>-5991.9812133905316</c:v>
                </c:pt>
                <c:pt idx="939" formatCode="&quot;$&quot;#,##0.00">
                  <c:v>-6153.0404873121242</c:v>
                </c:pt>
                <c:pt idx="940" formatCode="&quot;$&quot;#,##0.00">
                  <c:v>-5804.1481554814927</c:v>
                </c:pt>
                <c:pt idx="941" formatCode="&quot;$&quot;#,##0.00">
                  <c:v>-5758.6316230490838</c:v>
                </c:pt>
                <c:pt idx="942" formatCode="&quot;$&quot;#,##0.00">
                  <c:v>-6222.7065449014517</c:v>
                </c:pt>
                <c:pt idx="943" formatCode="&quot;$&quot;#,##0.00">
                  <c:v>-6329.0701608333829</c:v>
                </c:pt>
                <c:pt idx="944" formatCode="&quot;$&quot;#,##0.00">
                  <c:v>-6269.7430372208673</c:v>
                </c:pt>
                <c:pt idx="945" formatCode="&quot;$&quot;#,##0.00">
                  <c:v>-5776.8420457048678</c:v>
                </c:pt>
                <c:pt idx="946" formatCode="&quot;$&quot;#,##0.00">
                  <c:v>-6002.546364286165</c:v>
                </c:pt>
                <c:pt idx="947" formatCode="&quot;$&quot;#,##0.00">
                  <c:v>-6227.5922110672363</c:v>
                </c:pt>
                <c:pt idx="948" formatCode="&quot;$&quot;#,##0.00">
                  <c:v>-6389.0279779819539</c:v>
                </c:pt>
                <c:pt idx="949" formatCode="&quot;$&quot;#,##0.00">
                  <c:v>-6040.5114012312315</c:v>
                </c:pt>
                <c:pt idx="950" formatCode="&quot;$&quot;#,##0.00">
                  <c:v>-5995.3698909681671</c:v>
                </c:pt>
                <c:pt idx="951" formatCode="&quot;$&quot;#,##0.00">
                  <c:v>-6459.8191070247167</c:v>
                </c:pt>
                <c:pt idx="952" formatCode="&quot;$&quot;#,##0.00">
                  <c:v>-6566.556294084683</c:v>
                </c:pt>
                <c:pt idx="953" formatCode="&quot;$&quot;#,##0.00">
                  <c:v>-6507.6020233575418</c:v>
                </c:pt>
                <c:pt idx="954" formatCode="&quot;$&quot;#,##0.00">
                  <c:v>-6015.073171263035</c:v>
                </c:pt>
                <c:pt idx="955" formatCode="&quot;$&quot;#,##0.00">
                  <c:v>-6241.148920526849</c:v>
                </c:pt>
                <c:pt idx="956" formatCode="&quot;$&quot;#,##0.00">
                  <c:v>-6466.563634457475</c:v>
                </c:pt>
                <c:pt idx="957" formatCode="&quot;$&quot;#,##0.00">
                  <c:v>-6628.369451955954</c:v>
                </c:pt>
                <c:pt idx="958" formatCode="&quot;$&quot;#,##0.00">
                  <c:v>-6280.2222306486947</c:v>
                </c:pt>
                <c:pt idx="959" formatCode="&quot;$&quot;#,##0.00">
                  <c:v>-6235.4493852093783</c:v>
                </c:pt>
                <c:pt idx="960" formatCode="&quot;$&quot;#,##0.00">
                  <c:v>-6700.2665799405049</c:v>
                </c:pt>
                <c:pt idx="961" formatCode="&quot;$&quot;#,##0.00">
                  <c:v>-6807.3710639471219</c:v>
                </c:pt>
                <c:pt idx="962" formatCode="&quot;$&quot;#,##0.00">
                  <c:v>-6748.7834128113736</c:v>
                </c:pt>
                <c:pt idx="963" formatCode="&quot;$&quot;#,##0.00">
                  <c:v>-6256.6205072778102</c:v>
                </c:pt>
                <c:pt idx="964" formatCode="&quot;$&quot;#,##0.00">
                  <c:v>-6483.0615343497566</c:v>
                </c:pt>
                <c:pt idx="965" formatCode="&quot;$&quot;#,##0.00">
                  <c:v>-6708.8390611351169</c:v>
                </c:pt>
                <c:pt idx="966" formatCode="&quot;$&quot;#,##0.00">
                  <c:v>-6871.0088537232596</c:v>
                </c:pt>
                <c:pt idx="967" formatCode="&quot;$&quot;#,##0.00">
                  <c:v>-6523.2249510680485</c:v>
                </c:pt>
                <c:pt idx="968" formatCode="&quot;$&quot;#,##0.00">
                  <c:v>-6478.8147719418939</c:v>
                </c:pt>
                <c:pt idx="969" formatCode="&quot;$&quot;#,##0.00">
                  <c:v>-6943.9939847021369</c:v>
                </c:pt>
                <c:pt idx="970" formatCode="&quot;$&quot;#,##0.00">
                  <c:v>-7051.4598424654023</c:v>
                </c:pt>
                <c:pt idx="971" formatCode="&quot;$&quot;#,##0.00">
                  <c:v>-6993.2329247827874</c:v>
                </c:pt>
                <c:pt idx="972" formatCode="&quot;$&quot;#,##0.00">
                  <c:v>-6501.4301163257587</c:v>
                </c:pt>
                <c:pt idx="973" formatCode="&quot;$&quot;#,##0.00">
                  <c:v>-6728.2306079831305</c:v>
                </c:pt>
                <c:pt idx="974" formatCode="&quot;$&quot;#,##0.00">
                  <c:v>-6954.3652268049991</c:v>
                </c:pt>
                <c:pt idx="975" formatCode="&quot;$&quot;#,##0.00">
                  <c:v>-7116.8932514400958</c:v>
                </c:pt>
                <c:pt idx="976" formatCode="&quot;$&quot;#,##0.00">
                  <c:v>-6769.4669595304531</c:v>
                </c:pt>
                <c:pt idx="977" formatCode="&quot;$&quot;#,##0.00">
                  <c:v>-6725.4137735767536</c:v>
                </c:pt>
                <c:pt idx="978" formatCode="&quot;$&quot;#,##0.00">
                  <c:v>-7190.9493656259883</c:v>
                </c:pt>
                <c:pt idx="979" formatCode="&quot;$&quot;#,##0.00">
                  <c:v>-7298.7709924463543</c:v>
                </c:pt>
                <c:pt idx="980" formatCode="&quot;$&quot;#,##0.00">
                  <c:v>-7240.8992372029579</c:v>
                </c:pt>
                <c:pt idx="981" formatCode="&quot;$&quot;#,##0.00">
                  <c:v>-6749.4509881442518</c:v>
                </c:pt>
                <c:pt idx="982" formatCode="&quot;$&quot;#,##0.00">
                  <c:v>-6976.6054396995187</c:v>
                </c:pt>
                <c:pt idx="983" formatCode="&quot;$&quot;#,##0.00">
                  <c:v>-7203.0917326226981</c:v>
                </c:pt>
                <c:pt idx="984" formatCode="&quot;$&quot;#,##0.00">
                  <c:v>-7365.9725484741111</c:v>
                </c:pt>
                <c:pt idx="985" formatCode="&quot;$&quot;#,##0.00">
                  <c:v>-7018.8984584797363</c:v>
                </c:pt>
                <c:pt idx="986" formatCode="&quot;$&quot;#,##0.00">
                  <c:v>-6975.1968885421056</c:v>
                </c:pt>
                <c:pt idx="987" formatCode="&quot;$&quot;#,##0.00">
                  <c:v>-7441.0835140759546</c:v>
                </c:pt>
                <c:pt idx="988" formatCode="&quot;$&quot;#,##0.00">
                  <c:v>-7549.2555951835793</c:v>
                </c:pt>
                <c:pt idx="989" formatCode="&quot;$&quot;#,##0.00">
                  <c:v>-7491.7337183309983</c:v>
                </c:pt>
                <c:pt idx="990" formatCode="&quot;$&quot;#,##0.00">
                  <c:v>-7000.6347750348423</c:v>
                </c:pt>
                <c:pt idx="991" formatCode="&quot;$&quot;#,##0.00">
                  <c:v>-7228.1379629602779</c:v>
                </c:pt>
                <c:pt idx="992" formatCode="&quot;$&quot;#,##0.00">
                  <c:v>-7454.9707880262222</c:v>
                </c:pt>
                <c:pt idx="993" formatCode="&quot;$&quot;#,##0.00">
                  <c:v>-7618.1992298512005</c:v>
                </c:pt>
                <c:pt idx="994" formatCode="&quot;$&quot;#,##0.00">
                  <c:v>-7271.4722057630033</c:v>
                </c:pt>
                <c:pt idx="995" formatCode="&quot;$&quot;#,##0.00">
                  <c:v>-7228.1171447774168</c:v>
                </c:pt>
                <c:pt idx="996" formatCode="&quot;$&quot;#,##0.00">
                  <c:v>-7694.3497253922105</c:v>
                </c:pt>
                <c:pt idx="997" formatCode="&quot;$&quot;#,##0.00">
                  <c:v>-7802.8672107629</c:v>
                </c:pt>
                <c:pt idx="998" formatCode="&quot;$&quot;#,##0.00">
                  <c:v>-7745.6901903792996</c:v>
                </c:pt>
                <c:pt idx="999" formatCode="&quot;$&quot;#,##0.00">
                  <c:v>-7254.9355587528007</c:v>
                </c:pt>
                <c:pt idx="1000" formatCode="&quot;$&quot;#,##0.00">
                  <c:v>-7482.7825165146805</c:v>
                </c:pt>
                <c:pt idx="1001" formatCode="&quot;$&quot;#,##0.00">
                  <c:v>-7709.9569839969608</c:v>
                </c:pt>
                <c:pt idx="1002" formatCode="&quot;$&quot;#,##0.00">
                  <c:v>-7873.5281386202678</c:v>
                </c:pt>
                <c:pt idx="1003" formatCode="&quot;$&quot;#,##0.00">
                  <c:v>-7527.1432940476079</c:v>
                </c:pt>
                <c:pt idx="1004" formatCode="&quot;$&quot;#,##0.00">
                  <c:v>-7484.129882152034</c:v>
                </c:pt>
                <c:pt idx="1005" formatCode="&quot;$&quot;#,##0.00">
                  <c:v>-7950.703584261737</c:v>
                </c:pt>
                <c:pt idx="1006" formatCode="&quot;$&quot;#,##0.00">
                  <c:v>-8059.5616663361252</c:v>
                </c:pt>
                <c:pt idx="1007" formatCode="&quot;$&quot;#,##0.00">
                  <c:v>-8002.7247206427501</c:v>
                </c:pt>
                <c:pt idx="1008" formatCode="&quot;$&quot;#,##0.00">
                  <c:v>-7512.3096444448984</c:v>
                </c:pt>
                <c:pt idx="1009" formatCode="&quot;$&quot;#,##0.00">
                  <c:v>-7740.4956411002458</c:v>
                </c:pt>
                <c:pt idx="1010" formatCode="&quot;$&quot;#,##0.00">
                  <c:v>-7968.007092480404</c:v>
                </c:pt>
                <c:pt idx="1011" formatCode="&quot;$&quot;#,##0.00">
                  <c:v>-8131.9162779474136</c:v>
                </c:pt>
                <c:pt idx="1012" formatCode="&quot;$&quot;#,##0.00">
                  <c:v>-7785.8689555453348</c:v>
                </c:pt>
                <c:pt idx="1013" formatCode="&quot;$&quot;#,##0.00">
                  <c:v>-7743.1925597767131</c:v>
                </c:pt>
                <c:pt idx="1014" formatCode="&quot;$&quot;#,##0.00">
                  <c:v>-8210.1027745752799</c:v>
                </c:pt>
                <c:pt idx="1015" formatCode="&quot;$&quot;#,##0.00">
                  <c:v>-8319.2968684823518</c:v>
                </c:pt>
                <c:pt idx="1016" formatCode="&quot;$&quot;#,##0.00">
                  <c:v>-8262.795436324026</c:v>
                </c:pt>
                <c:pt idx="1017" formatCode="&quot;$&quot;#,##0.00">
                  <c:v>-7772.7153778990923</c:v>
                </c:pt>
                <c:pt idx="1018" formatCode="&quot;$&quot;#,##0.00">
                  <c:v>-8001.2358990779485</c:v>
                </c:pt>
                <c:pt idx="1019" formatCode="&quot;$&quot;#,##0.00">
                  <c:v>-8229.0798883695352</c:v>
                </c:pt>
                <c:pt idx="1020" formatCode="&quot;$&quot;#,##0.00">
                  <c:v>-8393.3226354096569</c:v>
                </c:pt>
                <c:pt idx="1021" formatCode="&quot;$&quot;#,##0.00">
                  <c:v>-8047.6083885796716</c:v>
                </c:pt>
                <c:pt idx="1022" formatCode="&quot;$&quot;#,##0.00">
                  <c:v>-8005.2645848083121</c:v>
                </c:pt>
                <c:pt idx="1023" formatCode="&quot;$&quot;#,##0.00">
                  <c:v>-8472.5069104340746</c:v>
                </c:pt>
                <c:pt idx="1024" formatCode="&quot;$&quot;#,##0.00">
                  <c:v>-8582.0326363818931</c:v>
                </c:pt>
                <c:pt idx="1025" formatCode="&quot;$&quot;#,##0.00">
                  <c:v>-8525.8623598405902</c:v>
                </c:pt>
                <c:pt idx="1026" formatCode="&quot;$&quot;#,##0.00">
                  <c:v>-8036.1129829510401</c:v>
                </c:pt>
                <c:pt idx="1027" formatCode="&quot;$&quot;#,##0.00">
                  <c:v>-8264.9637139053339</c:v>
                </c:pt>
                <c:pt idx="1028" formatCode="&quot;$&quot;#,##0.00">
                  <c:v>-8493.135991011437</c:v>
                </c:pt>
                <c:pt idx="1029" formatCode="&quot;$&quot;#,##0.00">
                  <c:v>-8657.7080265044169</c:v>
                </c:pt>
                <c:pt idx="1030" formatCode="&quot;$&quot;#,##0.00">
                  <c:v>-8312.322603066983</c:v>
                </c:pt>
                <c:pt idx="1031" formatCode="&quot;$&quot;#,##0.00">
                  <c:v>-8270.3071598720417</c:v>
                </c:pt>
                <c:pt idx="1032" formatCode="&quot;$&quot;#,##0.00">
                  <c:v>-8737.8773854830652</c:v>
                </c:pt>
                <c:pt idx="1033" formatCode="&quot;$&quot;#,##0.00">
                  <c:v>-8847.7305530309677</c:v>
                </c:pt>
                <c:pt idx="1034" formatCode="&quot;$&quot;#,##0.00">
                  <c:v>-8791.8872618918158</c:v>
                </c:pt>
                <c:pt idx="1035" formatCode="&quot;$&quot;#,##0.00">
                  <c:v>-8302.4644163751873</c:v>
                </c:pt>
                <c:pt idx="1036" formatCode="&quot;$&quot;#,##0.00">
                  <c:v>-8531.6412268235763</c:v>
                </c:pt>
                <c:pt idx="1037" formatCode="&quot;$&quot;#,##0.00">
                  <c:v>-8760.1377226609857</c:v>
                </c:pt>
                <c:pt idx="1038" formatCode="&quot;$&quot;#,##0.00">
                  <c:v>-8925.0349548450267</c:v>
                </c:pt>
                <c:pt idx="1039" formatCode="&quot;$&quot;#,##0.00">
                  <c:v>-8579.9742824273253</c:v>
                </c:pt>
                <c:pt idx="1040" formatCode="&quot;$&quot;#,##0.00">
                  <c:v>-8538.2831466615444</c:v>
                </c:pt>
                <c:pt idx="1041" formatCode="&quot;$&quot;#,##0.00">
                  <c:v>-9006.1772381746323</c:v>
                </c:pt>
                <c:pt idx="1042" formatCode="&quot;$&quot;#,##0.00">
                  <c:v>-9116.3538321439155</c:v>
                </c:pt>
                <c:pt idx="1043" formatCode="&quot;$&quot;#,##0.00">
                  <c:v>-9060.8335299749833</c:v>
                </c:pt>
                <c:pt idx="1044" formatCode="&quot;$&quot;#,##0.00">
                  <c:v>-8571.7332379902637</c:v>
                </c:pt>
                <c:pt idx="1045" formatCode="&quot;$&quot;#,##0.00">
                  <c:v>-8801.2321685286151</c:v>
                </c:pt>
                <c:pt idx="1046" formatCode="&quot;$&quot;#,##0.00">
                  <c:v>-9030.048981691496</c:v>
                </c:pt>
                <c:pt idx="1047" formatCode="&quot;$&quot;#,##0.00">
                  <c:v>-9195.2674868909271</c:v>
                </c:pt>
                <c:pt idx="1048" formatCode="&quot;$&quot;#,##0.00">
                  <c:v>-8850.5276598115233</c:v>
                </c:pt>
                <c:pt idx="1049" formatCode="&quot;$&quot;#,##0.00">
                  <c:v>-8809.1569436405716</c:v>
                </c:pt>
                <c:pt idx="1050" formatCode="&quot;$&quot;#,##0.00">
                  <c:v>-9277.3710309230573</c:v>
                </c:pt>
                <c:pt idx="1051" formatCode="&quot;$&quot;#,##0.00">
                  <c:v>-9387.8671987389389</c:v>
                </c:pt>
                <c:pt idx="1052" formatCode="&quot;$&quot;#,##0.00">
                  <c:v>-9332.6660503812145</c:v>
                </c:pt>
                <c:pt idx="1053" formatCode="&quot;$&quot;#,##0.00">
                  <c:v>-8843.8844940446525</c:v>
                </c:pt>
                <c:pt idx="1054" formatCode="&quot;$&quot;#,##0.00">
                  <c:v>-9073.7017439255669</c:v>
                </c:pt>
                <c:pt idx="1055" formatCode="&quot;$&quot;#,##0.00">
                  <c:v>-9302.8351286949637</c:v>
                </c:pt>
                <c:pt idx="1056" formatCode="&quot;$&quot;#,##0.00">
                  <c:v>-9468.3711393774756</c:v>
                </c:pt>
                <c:pt idx="1057" formatCode="&quot;$&quot;#,##0.00">
                  <c:v>-9123.9484068411984</c:v>
                </c:pt>
                <c:pt idx="1058" formatCode="&quot;$&quot;#,##0.00">
                  <c:v>-9082.8943760742131</c:v>
                </c:pt>
                <c:pt idx="1059" formatCode="&quot;$&quot;#,##0.00">
                  <c:v>-9551.4247414081929</c:v>
                </c:pt>
                <c:pt idx="1060" formatCode="&quot;$&quot;#,##0.00">
                  <c:v>-9662.2367816958558</c:v>
                </c:pt>
                <c:pt idx="1061" formatCode="&quot;$&quot;#,##0.00">
                  <c:v>-9607.3511019891739</c:v>
                </c:pt>
                <c:pt idx="1062" formatCode="&quot;$&quot;#,##0.00">
                  <c:v>-9118.8846122282648</c:v>
                </c:pt>
                <c:pt idx="1063" formatCode="&quot;$&quot;#,##0.00">
                  <c:v>-9349.0165283413062</c:v>
                </c:pt>
                <c:pt idx="1064" formatCode="&quot;$&quot;#,##0.00">
                  <c:v>-9578.4628838745757</c:v>
                </c:pt>
                <c:pt idx="1065" formatCode="&quot;$&quot;#,##0.00">
                  <c:v>-9744.3127778753478</c:v>
                </c:pt>
                <c:pt idx="1066" formatCode="&quot;$&quot;#,##0.00">
                  <c:v>-9400.2035333184376</c:v>
                </c:pt>
                <c:pt idx="1067" formatCode="&quot;$&quot;#,##0.00">
                  <c:v>-9359.4625968724577</c:v>
                </c:pt>
                <c:pt idx="1068" formatCode="&quot;$&quot;#,##0.00">
                  <c:v>-9828.3056645368579</c:v>
                </c:pt>
                <c:pt idx="1069" formatCode="&quot;$&quot;#,##0.00">
                  <c:v>-9939.4300168194768</c:v>
                </c:pt>
                <c:pt idx="1070" formatCode="&quot;$&quot;#,##0.00">
                  <c:v>-9884.8562604149156</c:v>
                </c:pt>
                <c:pt idx="1071" formatCode="&quot;$&quot;#,##0.00">
                  <c:v>-9396.7013068935503</c:v>
                </c:pt>
                <c:pt idx="1072" formatCode="&quot;$&quot;#,##0.00">
                  <c:v>-9627.1443738015842</c:v>
                </c:pt>
                <c:pt idx="1073" formatCode="&quot;$&quot;#,##0.00">
                  <c:v>-9856.9002343594693</c:v>
                </c:pt>
                <c:pt idx="1074" formatCode="&quot;$&quot;#,##0.00">
                  <c:v>-10023.060525132338</c:v>
                </c:pt>
                <c:pt idx="1075" formatCode="&quot;$&quot;#,##0.00">
                  <c:v>-9679.2612965802891</c:v>
                </c:pt>
                <c:pt idx="1076" formatCode="&quot;$&quot;#,##0.00">
                  <c:v>-9638.8299969433501</c:v>
                </c:pt>
                <c:pt idx="1077" formatCode="&quot;$&quot;#,##0.00">
                  <c:v>-10107.982323780783</c:v>
                </c:pt>
                <c:pt idx="1078" formatCode="&quot;$&quot;#,##0.00">
                  <c:v>-10219.415559148749</c:v>
                </c:pt>
                <c:pt idx="1079" formatCode="&quot;$&quot;#,##0.00">
                  <c:v>-10165.150311278798</c:v>
                </c:pt>
                <c:pt idx="1080" formatCode="&quot;$&quot;#,##0.00">
                  <c:v>-9677.3034932670053</c:v>
                </c:pt>
                <c:pt idx="1081" formatCode="&quot;$&quot;#,##0.00">
                  <c:v>-9908.0543241741507</c:v>
                </c:pt>
                <c:pt idx="1082" formatCode="&quot;$&quot;#,##0.00">
                  <c:v>-10138.116350262864</c:v>
                </c:pt>
                <c:pt idx="1083" formatCode="&quot;$&quot;#,##0.00">
                  <c:v>-10304.583678038043</c:v>
                </c:pt>
                <c:pt idx="1084" formatCode="&quot;$&quot;#,##0.00">
                  <c:v>-9961.091119357654</c:v>
                </c:pt>
                <c:pt idx="1085" formatCode="&quot;$&quot;#,##0.00">
                  <c:v>-9920.9661239338875</c:v>
                </c:pt>
                <c:pt idx="1086" formatCode="&quot;$&quot;#,##0.00">
                  <c:v>-10390.424390787564</c:v>
                </c:pt>
                <c:pt idx="1087" formatCode="&quot;$&quot;#,##0.00">
                  <c:v>-10502.163203425958</c:v>
                </c:pt>
                <c:pt idx="1088" formatCode="&quot;$&quot;#,##0.00">
                  <c:v>-10448.203171521365</c:v>
                </c:pt>
                <c:pt idx="1089" formatCode="&quot;$&quot;#,##0.00">
                  <c:v>-9960.661209600341</c:v>
                </c:pt>
                <c:pt idx="1090" formatCode="&quot;$&quot;#,##0.00">
                  <c:v>-10191.716538143997</c:v>
                </c:pt>
                <c:pt idx="1091" formatCode="&quot;$&quot;#,##0.00">
                  <c:v>-10422.081508466501</c:v>
                </c:pt>
                <c:pt idx="1092" formatCode="&quot;$&quot;#,##0.00">
                  <c:v>-10588.852632210663</c:v>
                </c:pt>
                <c:pt idx="1093" formatCode="&quot;$&quot;#,##0.00">
                  <c:v>-10245.663515153759</c:v>
                </c:pt>
                <c:pt idx="1094" formatCode="&quot;$&quot;#,##0.00">
                  <c:v>-10205.841608389615</c:v>
                </c:pt>
                <c:pt idx="1095" formatCode="&quot;$&quot;#,##0.00">
                  <c:v>-10675.602612311037</c:v>
                </c:pt>
                <c:pt idx="1096" formatCode="&quot;$&quot;#,##0.00">
                  <c:v>-10787.643811787702</c:v>
                </c:pt>
                <c:pt idx="1097" formatCode="&quot;$&quot;#,##0.00">
                  <c:v>-10733.985817844858</c:v>
                </c:pt>
                <c:pt idx="1098" formatCode="&quot;$&quot;#,##0.00">
                  <c:v>-10246.745546352624</c:v>
                </c:pt>
                <c:pt idx="1099" formatCode="&quot;$&quot;#,##0.00">
                  <c:v>-10478.102219126404</c:v>
                </c:pt>
                <c:pt idx="1100" formatCode="&quot;$&quot;#,##0.00">
                  <c:v>-10708.767023251263</c:v>
                </c:pt>
                <c:pt idx="1101" formatCode="&quot;$&quot;#,##0.00">
                  <c:v>-10875.838813339702</c:v>
                </c:pt>
                <c:pt idx="1102" formatCode="&quot;$&quot;#,##0.00">
                  <c:v>-10532.950020289649</c:v>
                </c:pt>
                <c:pt idx="1103" formatCode="&quot;$&quot;#,##0.00">
                  <c:v>-10493.428096493828</c:v>
                </c:pt>
                <c:pt idx="1104" formatCode="&quot;$&quot;#,##0.00">
                  <c:v>-10963.488743635115</c:v>
                </c:pt>
                <c:pt idx="1105" formatCode="&quot;$&quot;#,##0.00">
                  <c:v>-11075.829247864502</c:v>
                </c:pt>
                <c:pt idx="1106" formatCode="&quot;$&quot;#,##0.00">
                  <c:v>-11022.47022147986</c:v>
                </c:pt>
                <c:pt idx="1107" formatCode="&quot;$&quot;#,##0.00">
                  <c:v>-10535.528581615386</c:v>
                </c:pt>
                <c:pt idx="1108" formatCode="&quot;$&quot;#,##0.00">
                  <c:v>-10767.18355134203</c:v>
                </c:pt>
                <c:pt idx="1109" formatCode="&quot;$&quot;#,##0.00">
                  <c:v>-10998.145183010211</c:v>
                </c:pt>
                <c:pt idx="1110" formatCode="&quot;$&quot;#,##0.00">
                  <c:v>-11165.514614532678</c:v>
                </c:pt>
                <c:pt idx="1111" formatCode="&quot;$&quot;#,##0.00">
                  <c:v>-10822.923131876438</c:v>
                </c:pt>
                <c:pt idx="1112" formatCode="&quot;$&quot;#,##0.00">
                  <c:v>-10783.698188657352</c:v>
                </c:pt>
                <c:pt idx="1113" formatCode="&quot;$&quot;#,##0.00">
                  <c:v>-11254.055487773308</c:v>
                </c:pt>
                <c:pt idx="1114" formatCode="&quot;$&quot;#,##0.00">
                  <c:v>-11366.692316582295</c:v>
                </c:pt>
                <c:pt idx="1115" formatCode="&quot;$&quot;#,##0.00">
                  <c:v>-11313.629288581224</c:v>
                </c:pt>
                <c:pt idx="1116" formatCode="&quot;$&quot;#,##0.00">
                  <c:v>-10826.983322095442</c:v>
                </c:pt>
                <c:pt idx="1117" formatCode="&quot;$&quot;#,##0.00">
                  <c:v>-11058.933641379255</c:v>
                </c:pt>
                <c:pt idx="1118" formatCode="&quot;$&quot;#,##0.00">
                  <c:v>-11290.189192379597</c:v>
                </c:pt>
                <c:pt idx="1119" formatCode="&quot;$&quot;#,##0.00">
                  <c:v>-11457.853339011337</c:v>
                </c:pt>
                <c:pt idx="1120" formatCode="&quot;$&quot;#,##0.00">
                  <c:v>-11115.556251069722</c:v>
                </c:pt>
                <c:pt idx="1121" formatCode="&quot;$&quot;#,##0.00">
                  <c:v>-11076.62538332419</c:v>
                </c:pt>
                <c:pt idx="1122" formatCode="&quot;$&quot;#,##0.00">
                  <c:v>-11547.276439818754</c:v>
                </c:pt>
                <c:pt idx="1123" formatCode="&quot;$&quot;#,##0.00">
                  <c:v>-11660.206709050139</c:v>
                </c:pt>
                <c:pt idx="1124" formatCode="&quot;$&quot;#,##0.00">
                  <c:v>-11607.436805646686</c:v>
                </c:pt>
                <c:pt idx="1125" formatCode="&quot;$&quot;#,##0.00">
                  <c:v>-11121.083649057924</c:v>
                </c:pt>
                <c:pt idx="1126" formatCode="&quot;$&quot;#,##0.00">
                  <c:v>-11353.326464655158</c:v>
                </c:pt>
                <c:pt idx="1127" formatCode="&quot;$&quot;#,##0.00">
                  <c:v>-11584.873119208041</c:v>
                </c:pt>
                <c:pt idx="1128" formatCode="&quot;$&quot;#,##0.00">
                  <c:v>-11752.829147586335</c:v>
                </c:pt>
                <c:pt idx="1129" formatCode="&quot;$&quot;#,##0.00">
                  <c:v>-11410.82363104355</c:v>
                </c:pt>
                <c:pt idx="1130" formatCode="&quot;$&quot;#,##0.00">
                  <c:v>-11372.184025438723</c:v>
                </c:pt>
                <c:pt idx="1131" formatCode="&quot;$&quot;#,##0.00">
                  <c:v>-11843.126035898607</c:v>
                </c:pt>
                <c:pt idx="1132" formatCode="&quot;$&quot;#,##0.00">
                  <c:v>-11956.346951995869</c:v>
                </c:pt>
                <c:pt idx="1133" formatCode="&quot;$&quot;#,##0.00">
                  <c:v>-11903.867389428051</c:v>
                </c:pt>
                <c:pt idx="1134" formatCode="&quot;$&quot;#,##0.00">
                  <c:v>-11417.804268707197</c:v>
                </c:pt>
                <c:pt idx="1135" formatCode="&quot;$&quot;#,##0.00">
                  <c:v>-11650.336816260527</c:v>
                </c:pt>
                <c:pt idx="1136" formatCode="&quot;$&quot;#,##0.00">
                  <c:v>-11882.171845856727</c:v>
                </c:pt>
                <c:pt idx="1137" formatCode="&quot;$&quot;#,##0.00">
                  <c:v>-12050.417010410567</c:v>
                </c:pt>
                <c:pt idx="1138" formatCode="&quot;$&quot;#,##0.00">
                  <c:v>-11708.700329191473</c:v>
                </c:pt>
                <c:pt idx="1139" formatCode="&quot;$&quot;#,##0.00">
                  <c:v>-11670.349259089124</c:v>
                </c:pt>
                <c:pt idx="1140" formatCode="&quot;$&quot;#,##0.00">
                  <c:v>-12141.579506254589</c:v>
                </c:pt>
                <c:pt idx="1141" formatCode="&quot;$&quot;#,##0.00">
                  <c:v>-12255.088361278569</c:v>
                </c:pt>
                <c:pt idx="1142" formatCode="&quot;$&quot;#,##0.00">
                  <c:v>-12202.896440870416</c:v>
                </c:pt>
                <c:pt idx="1143" formatCode="&quot;$&quot;#,##0.00">
                  <c:v>-11717.120666547838</c:v>
                </c:pt>
                <c:pt idx="1144" formatCode="&quot;$&quot;#,##0.00">
                  <c:v>-11949.940265737583</c:v>
                </c:pt>
                <c:pt idx="1145" formatCode="&quot;$&quot;#,##0.00">
                  <c:v>-12182.061024385886</c:v>
                </c:pt>
                <c:pt idx="1146" formatCode="&quot;$&quot;#,##0.00">
                  <c:v>-12350.592662572813</c:v>
                </c:pt>
                <c:pt idx="1147" formatCode="&quot;$&quot;#,##0.00">
                  <c:v>-12009.162163122584</c:v>
                </c:pt>
                <c:pt idx="1148" formatCode="&quot;$&quot;#,##0.00">
                  <c:v>-11971.096983901085</c:v>
                </c:pt>
                <c:pt idx="1149" formatCode="&quot;$&quot;#,##0.00">
                  <c:v>-12442.612832029736</c:v>
                </c:pt>
                <c:pt idx="1150" formatCode="&quot;$&quot;#,##0.00">
                  <c:v>-12556.406999063782</c:v>
                </c:pt>
                <c:pt idx="1151" formatCode="&quot;$&quot;#,##0.00">
                  <c:v>-12504.500102671387</c:v>
                </c:pt>
                <c:pt idx="1152" formatCode="&quot;$&quot;#,##0.00">
                  <c:v>-12019.009065323342</c:v>
                </c:pt>
                <c:pt idx="1153" formatCode="&quot;$&quot;#,##0.00">
                  <c:v>-12252.113115393855</c:v>
                </c:pt>
                <c:pt idx="1154" formatCode="&quot;$&quot;#,##0.00">
                  <c:v>-12484.517035236522</c:v>
                </c:pt>
                <c:pt idx="1155" formatCode="&quot;$&quot;#,##0.00">
                  <c:v>-12653.33256314613</c:v>
                </c:pt>
                <c:pt idx="1156" formatCode="&quot;$&quot;#,##0.00">
                  <c:v>-12312.185670072369</c:v>
                </c:pt>
                <c:pt idx="1157" formatCode="&quot;$&quot;#,##0.00">
                  <c:v>-12274.40381480697</c:v>
                </c:pt>
                <c:pt idx="1158" formatCode="&quot;$&quot;#,##0.00">
                  <c:v>-12746.202705391788</c:v>
                </c:pt>
                <c:pt idx="1159" formatCode="&quot;$&quot;#,##0.00">
                  <c:v>-12860.279634297123</c:v>
                </c:pt>
                <c:pt idx="1160" formatCode="&quot;$&quot;#,##0.00">
                  <c:v>-12808.655220100862</c:v>
                </c:pt>
                <c:pt idx="1161" formatCode="&quot;$&quot;#,##0.00">
                  <c:v>-12323.446386178244</c:v>
                </c:pt>
                <c:pt idx="1162" formatCode="&quot;$&quot;#,##0.00">
                  <c:v>-12556.832361802677</c:v>
                </c:pt>
                <c:pt idx="1163" formatCode="&quot;$&quot;#,##0.00">
                  <c:v>-12789.516949062703</c:v>
                </c:pt>
                <c:pt idx="1164" formatCode="&quot;$&quot;#,##0.00">
                  <c:v>-12958.613857351087</c:v>
                </c:pt>
                <c:pt idx="1165" formatCode="&quot;$&quot;#,##0.00">
                  <c:v>-12617.748069393167</c:v>
                </c:pt>
                <c:pt idx="1166" formatCode="&quot;$&quot;#,##0.00">
                  <c:v>-12580.247044859863</c:v>
                </c:pt>
                <c:pt idx="1167" formatCode="&quot;$&quot;#,##0.00">
                  <c:v>-13052.326492667184</c:v>
                </c:pt>
                <c:pt idx="1168" formatCode="&quot;$&quot;#,##0.00">
                  <c:v>-13166.683706154607</c:v>
                </c:pt>
                <c:pt idx="1169" formatCode="&quot;$&quot;#,##0.00">
                  <c:v>-13115.339304764244</c:v>
                </c:pt>
                <c:pt idx="1170" formatCode="&quot;$&quot;#,##0.00">
                  <c:v>-12630.410212730663</c:v>
                </c:pt>
                <c:pt idx="1171" formatCode="&quot;$&quot;#,##0.00">
                  <c:v>-12864.075660181732</c:v>
                </c:pt>
                <c:pt idx="1172" formatCode="&quot;$&quot;#,##0.00">
                  <c:v>-13097.038491410012</c:v>
                </c:pt>
                <c:pt idx="1173" formatCode="&quot;$&quot;#,##0.00">
                  <c:v>-13266.414341533544</c:v>
                </c:pt>
                <c:pt idx="1174" formatCode="&quot;$&quot;#,##0.00">
                  <c:v>-12925.827227827989</c:v>
                </c:pt>
                <c:pt idx="1175" formatCode="&quot;$&quot;#,##0.00">
                  <c:v>-12888.604610800137</c:v>
                </c:pt>
                <c:pt idx="1176" formatCode="&quot;$&quot;#,##0.00">
                  <c:v>-13360.962200197206</c:v>
                </c:pt>
                <c:pt idx="1177" formatCode="&quot;$&quot;#,##0.00">
                  <c:v>-13475.597290185231</c:v>
                </c:pt>
                <c:pt idx="1178" formatCode="&quot;$&quot;#,##0.00">
                  <c:v>-13424.530501028299</c:v>
                </c:pt>
                <c:pt idx="1179" formatCode="&quot;$&quot;#,##0.00">
                  <c:v>-12939.878757778393</c:v>
                </c:pt>
                <c:pt idx="1180" formatCode="&quot;$&quot;#,##0.00">
                  <c:v>-13173.821291376271</c:v>
                </c:pt>
                <c:pt idx="1181" formatCode="&quot;$&quot;#,##0.00">
                  <c:v>-13407.060009970464</c:v>
                </c:pt>
                <c:pt idx="1182" formatCode="&quot;$&quot;#,##0.00">
                  <c:v>-13576.712430690866</c:v>
                </c:pt>
                <c:pt idx="1183" formatCode="&quot;$&quot;#,##0.00">
                  <c:v>-13236.401627305104</c:v>
                </c:pt>
                <c:pt idx="1184" formatCode="&quot;$&quot;#,##0.00">
                  <c:v>-13199.455061115568</c:v>
                </c:pt>
                <c:pt idx="1185" formatCode="&quot;$&quot;#,##0.00">
                  <c:v>-13672.088442660717</c:v>
                </c:pt>
              </c:numCache>
            </c:numRef>
          </c:val>
          <c:smooth val="0"/>
          <c:extLst>
            <c:ext xmlns:c16="http://schemas.microsoft.com/office/drawing/2014/chart" uri="{C3380CC4-5D6E-409C-BE32-E72D297353CC}">
              <c16:uniqueId val="{00000002-E6A9-479E-8103-5AFF6CADBF34}"/>
            </c:ext>
          </c:extLst>
        </c:ser>
        <c:ser>
          <c:idx val="3"/>
          <c:order val="3"/>
          <c:tx>
            <c:strRef>
              <c:f>'online forcast'!$E$1</c:f>
              <c:strCache>
                <c:ptCount val="1"/>
                <c:pt idx="0">
                  <c:v>Upper Confidence Bound(Sales)</c:v>
                </c:pt>
              </c:strCache>
            </c:strRef>
          </c:tx>
          <c:spPr>
            <a:ln w="12700" cap="rnd">
              <a:solidFill>
                <a:srgbClr val="ED7D31"/>
              </a:solidFill>
              <a:prstDash val="solid"/>
              <a:round/>
            </a:ln>
            <a:effectLst/>
          </c:spPr>
          <c:marker>
            <c:symbol val="none"/>
          </c:marker>
          <c:cat>
            <c:numRef>
              <c:f>'online forcast'!$A$2:$A$1187</c:f>
              <c:numCache>
                <c:formatCode>m/d/yyyy</c:formatCode>
                <c:ptCount val="1186"/>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pt idx="547">
                  <c:v>45474</c:v>
                </c:pt>
                <c:pt idx="548">
                  <c:v>45475</c:v>
                </c:pt>
                <c:pt idx="549">
                  <c:v>45476</c:v>
                </c:pt>
                <c:pt idx="550">
                  <c:v>45477</c:v>
                </c:pt>
                <c:pt idx="551">
                  <c:v>45478</c:v>
                </c:pt>
                <c:pt idx="552">
                  <c:v>45479</c:v>
                </c:pt>
                <c:pt idx="553">
                  <c:v>45480</c:v>
                </c:pt>
                <c:pt idx="554">
                  <c:v>45481</c:v>
                </c:pt>
                <c:pt idx="555">
                  <c:v>45482</c:v>
                </c:pt>
                <c:pt idx="556">
                  <c:v>45483</c:v>
                </c:pt>
                <c:pt idx="557">
                  <c:v>45484</c:v>
                </c:pt>
                <c:pt idx="558">
                  <c:v>45485</c:v>
                </c:pt>
                <c:pt idx="559">
                  <c:v>45486</c:v>
                </c:pt>
                <c:pt idx="560">
                  <c:v>45487</c:v>
                </c:pt>
                <c:pt idx="561">
                  <c:v>45488</c:v>
                </c:pt>
                <c:pt idx="562">
                  <c:v>45489</c:v>
                </c:pt>
                <c:pt idx="563">
                  <c:v>45490</c:v>
                </c:pt>
                <c:pt idx="564">
                  <c:v>45491</c:v>
                </c:pt>
                <c:pt idx="565">
                  <c:v>45492</c:v>
                </c:pt>
                <c:pt idx="566">
                  <c:v>45493</c:v>
                </c:pt>
                <c:pt idx="567">
                  <c:v>45494</c:v>
                </c:pt>
                <c:pt idx="568">
                  <c:v>45495</c:v>
                </c:pt>
                <c:pt idx="569">
                  <c:v>45496</c:v>
                </c:pt>
                <c:pt idx="570">
                  <c:v>45497</c:v>
                </c:pt>
                <c:pt idx="571">
                  <c:v>45498</c:v>
                </c:pt>
                <c:pt idx="572">
                  <c:v>45499</c:v>
                </c:pt>
                <c:pt idx="573">
                  <c:v>45500</c:v>
                </c:pt>
                <c:pt idx="574">
                  <c:v>45501</c:v>
                </c:pt>
                <c:pt idx="575">
                  <c:v>45502</c:v>
                </c:pt>
                <c:pt idx="576">
                  <c:v>45503</c:v>
                </c:pt>
                <c:pt idx="577">
                  <c:v>45504</c:v>
                </c:pt>
                <c:pt idx="578">
                  <c:v>45505</c:v>
                </c:pt>
                <c:pt idx="579">
                  <c:v>45506</c:v>
                </c:pt>
                <c:pt idx="580">
                  <c:v>45507</c:v>
                </c:pt>
                <c:pt idx="581">
                  <c:v>45508</c:v>
                </c:pt>
                <c:pt idx="582">
                  <c:v>45509</c:v>
                </c:pt>
                <c:pt idx="583">
                  <c:v>45510</c:v>
                </c:pt>
                <c:pt idx="584">
                  <c:v>45511</c:v>
                </c:pt>
                <c:pt idx="585">
                  <c:v>45512</c:v>
                </c:pt>
                <c:pt idx="586">
                  <c:v>45513</c:v>
                </c:pt>
                <c:pt idx="587">
                  <c:v>45514</c:v>
                </c:pt>
                <c:pt idx="588">
                  <c:v>45515</c:v>
                </c:pt>
                <c:pt idx="589">
                  <c:v>45516</c:v>
                </c:pt>
                <c:pt idx="590">
                  <c:v>45517</c:v>
                </c:pt>
                <c:pt idx="591">
                  <c:v>45518</c:v>
                </c:pt>
                <c:pt idx="592">
                  <c:v>45519</c:v>
                </c:pt>
                <c:pt idx="593">
                  <c:v>45520</c:v>
                </c:pt>
                <c:pt idx="594">
                  <c:v>45521</c:v>
                </c:pt>
                <c:pt idx="595">
                  <c:v>45522</c:v>
                </c:pt>
                <c:pt idx="596">
                  <c:v>45523</c:v>
                </c:pt>
                <c:pt idx="597">
                  <c:v>45524</c:v>
                </c:pt>
                <c:pt idx="598">
                  <c:v>45525</c:v>
                </c:pt>
                <c:pt idx="599">
                  <c:v>45526</c:v>
                </c:pt>
                <c:pt idx="600">
                  <c:v>45527</c:v>
                </c:pt>
                <c:pt idx="601">
                  <c:v>45528</c:v>
                </c:pt>
                <c:pt idx="602">
                  <c:v>45529</c:v>
                </c:pt>
                <c:pt idx="603">
                  <c:v>45530</c:v>
                </c:pt>
                <c:pt idx="604">
                  <c:v>45531</c:v>
                </c:pt>
                <c:pt idx="605">
                  <c:v>45532</c:v>
                </c:pt>
                <c:pt idx="606">
                  <c:v>45533</c:v>
                </c:pt>
                <c:pt idx="607">
                  <c:v>45534</c:v>
                </c:pt>
                <c:pt idx="608">
                  <c:v>45535</c:v>
                </c:pt>
                <c:pt idx="609">
                  <c:v>45536</c:v>
                </c:pt>
                <c:pt idx="610">
                  <c:v>45537</c:v>
                </c:pt>
                <c:pt idx="611">
                  <c:v>45538</c:v>
                </c:pt>
                <c:pt idx="612">
                  <c:v>45539</c:v>
                </c:pt>
                <c:pt idx="613">
                  <c:v>45540</c:v>
                </c:pt>
                <c:pt idx="614">
                  <c:v>45541</c:v>
                </c:pt>
                <c:pt idx="615">
                  <c:v>45542</c:v>
                </c:pt>
                <c:pt idx="616">
                  <c:v>45543</c:v>
                </c:pt>
                <c:pt idx="617">
                  <c:v>45544</c:v>
                </c:pt>
                <c:pt idx="618">
                  <c:v>45545</c:v>
                </c:pt>
                <c:pt idx="619">
                  <c:v>45546</c:v>
                </c:pt>
                <c:pt idx="620">
                  <c:v>45547</c:v>
                </c:pt>
                <c:pt idx="621">
                  <c:v>45548</c:v>
                </c:pt>
                <c:pt idx="622">
                  <c:v>45549</c:v>
                </c:pt>
                <c:pt idx="623">
                  <c:v>45550</c:v>
                </c:pt>
                <c:pt idx="624">
                  <c:v>45551</c:v>
                </c:pt>
                <c:pt idx="625">
                  <c:v>45552</c:v>
                </c:pt>
                <c:pt idx="626">
                  <c:v>45553</c:v>
                </c:pt>
                <c:pt idx="627">
                  <c:v>45554</c:v>
                </c:pt>
                <c:pt idx="628">
                  <c:v>45555</c:v>
                </c:pt>
                <c:pt idx="629">
                  <c:v>45556</c:v>
                </c:pt>
                <c:pt idx="630">
                  <c:v>45557</c:v>
                </c:pt>
                <c:pt idx="631">
                  <c:v>45558</c:v>
                </c:pt>
                <c:pt idx="632">
                  <c:v>45559</c:v>
                </c:pt>
                <c:pt idx="633">
                  <c:v>45560</c:v>
                </c:pt>
                <c:pt idx="634">
                  <c:v>45561</c:v>
                </c:pt>
                <c:pt idx="635">
                  <c:v>45562</c:v>
                </c:pt>
                <c:pt idx="636">
                  <c:v>45563</c:v>
                </c:pt>
                <c:pt idx="637">
                  <c:v>45564</c:v>
                </c:pt>
                <c:pt idx="638">
                  <c:v>45565</c:v>
                </c:pt>
                <c:pt idx="639">
                  <c:v>45566</c:v>
                </c:pt>
                <c:pt idx="640">
                  <c:v>45567</c:v>
                </c:pt>
                <c:pt idx="641">
                  <c:v>45568</c:v>
                </c:pt>
                <c:pt idx="642">
                  <c:v>45569</c:v>
                </c:pt>
                <c:pt idx="643">
                  <c:v>45570</c:v>
                </c:pt>
                <c:pt idx="644">
                  <c:v>45571</c:v>
                </c:pt>
                <c:pt idx="645">
                  <c:v>45572</c:v>
                </c:pt>
                <c:pt idx="646">
                  <c:v>45573</c:v>
                </c:pt>
                <c:pt idx="647">
                  <c:v>45574</c:v>
                </c:pt>
                <c:pt idx="648">
                  <c:v>45575</c:v>
                </c:pt>
                <c:pt idx="649">
                  <c:v>45576</c:v>
                </c:pt>
                <c:pt idx="650">
                  <c:v>45577</c:v>
                </c:pt>
                <c:pt idx="651">
                  <c:v>45578</c:v>
                </c:pt>
                <c:pt idx="652">
                  <c:v>45579</c:v>
                </c:pt>
                <c:pt idx="653">
                  <c:v>45580</c:v>
                </c:pt>
                <c:pt idx="654">
                  <c:v>45581</c:v>
                </c:pt>
                <c:pt idx="655">
                  <c:v>45582</c:v>
                </c:pt>
                <c:pt idx="656">
                  <c:v>45583</c:v>
                </c:pt>
                <c:pt idx="657">
                  <c:v>45584</c:v>
                </c:pt>
                <c:pt idx="658">
                  <c:v>45585</c:v>
                </c:pt>
                <c:pt idx="659">
                  <c:v>45586</c:v>
                </c:pt>
                <c:pt idx="660">
                  <c:v>45587</c:v>
                </c:pt>
                <c:pt idx="661">
                  <c:v>45588</c:v>
                </c:pt>
                <c:pt idx="662">
                  <c:v>45589</c:v>
                </c:pt>
                <c:pt idx="663">
                  <c:v>45590</c:v>
                </c:pt>
                <c:pt idx="664">
                  <c:v>45591</c:v>
                </c:pt>
                <c:pt idx="665">
                  <c:v>45592</c:v>
                </c:pt>
                <c:pt idx="666">
                  <c:v>45593</c:v>
                </c:pt>
                <c:pt idx="667">
                  <c:v>45594</c:v>
                </c:pt>
                <c:pt idx="668">
                  <c:v>45595</c:v>
                </c:pt>
                <c:pt idx="669">
                  <c:v>45596</c:v>
                </c:pt>
                <c:pt idx="670">
                  <c:v>45597</c:v>
                </c:pt>
                <c:pt idx="671">
                  <c:v>45598</c:v>
                </c:pt>
                <c:pt idx="672">
                  <c:v>45599</c:v>
                </c:pt>
                <c:pt idx="673">
                  <c:v>45600</c:v>
                </c:pt>
                <c:pt idx="674">
                  <c:v>45601</c:v>
                </c:pt>
                <c:pt idx="675">
                  <c:v>45602</c:v>
                </c:pt>
                <c:pt idx="676">
                  <c:v>45603</c:v>
                </c:pt>
                <c:pt idx="677">
                  <c:v>45604</c:v>
                </c:pt>
                <c:pt idx="678">
                  <c:v>45605</c:v>
                </c:pt>
                <c:pt idx="679">
                  <c:v>45606</c:v>
                </c:pt>
                <c:pt idx="680">
                  <c:v>45607</c:v>
                </c:pt>
                <c:pt idx="681">
                  <c:v>45608</c:v>
                </c:pt>
                <c:pt idx="682">
                  <c:v>45609</c:v>
                </c:pt>
                <c:pt idx="683">
                  <c:v>45610</c:v>
                </c:pt>
                <c:pt idx="684">
                  <c:v>45611</c:v>
                </c:pt>
                <c:pt idx="685">
                  <c:v>45612</c:v>
                </c:pt>
                <c:pt idx="686">
                  <c:v>45613</c:v>
                </c:pt>
                <c:pt idx="687">
                  <c:v>45614</c:v>
                </c:pt>
                <c:pt idx="688">
                  <c:v>45615</c:v>
                </c:pt>
                <c:pt idx="689">
                  <c:v>45616</c:v>
                </c:pt>
                <c:pt idx="690">
                  <c:v>45617</c:v>
                </c:pt>
                <c:pt idx="691">
                  <c:v>45618</c:v>
                </c:pt>
                <c:pt idx="692">
                  <c:v>45619</c:v>
                </c:pt>
                <c:pt idx="693">
                  <c:v>45620</c:v>
                </c:pt>
                <c:pt idx="694">
                  <c:v>45621</c:v>
                </c:pt>
                <c:pt idx="695">
                  <c:v>45622</c:v>
                </c:pt>
                <c:pt idx="696">
                  <c:v>45623</c:v>
                </c:pt>
                <c:pt idx="697">
                  <c:v>45624</c:v>
                </c:pt>
                <c:pt idx="698">
                  <c:v>45625</c:v>
                </c:pt>
                <c:pt idx="699">
                  <c:v>45626</c:v>
                </c:pt>
                <c:pt idx="700">
                  <c:v>45627</c:v>
                </c:pt>
                <c:pt idx="701">
                  <c:v>45628</c:v>
                </c:pt>
                <c:pt idx="702">
                  <c:v>45629</c:v>
                </c:pt>
                <c:pt idx="703">
                  <c:v>45630</c:v>
                </c:pt>
                <c:pt idx="704">
                  <c:v>45631</c:v>
                </c:pt>
                <c:pt idx="705">
                  <c:v>45632</c:v>
                </c:pt>
                <c:pt idx="706">
                  <c:v>45633</c:v>
                </c:pt>
                <c:pt idx="707">
                  <c:v>45634</c:v>
                </c:pt>
                <c:pt idx="708">
                  <c:v>45635</c:v>
                </c:pt>
                <c:pt idx="709">
                  <c:v>45636</c:v>
                </c:pt>
                <c:pt idx="710">
                  <c:v>45637</c:v>
                </c:pt>
                <c:pt idx="711">
                  <c:v>45638</c:v>
                </c:pt>
                <c:pt idx="712">
                  <c:v>45639</c:v>
                </c:pt>
                <c:pt idx="713">
                  <c:v>45640</c:v>
                </c:pt>
                <c:pt idx="714">
                  <c:v>45641</c:v>
                </c:pt>
                <c:pt idx="715">
                  <c:v>45642</c:v>
                </c:pt>
                <c:pt idx="716">
                  <c:v>45643</c:v>
                </c:pt>
                <c:pt idx="717">
                  <c:v>45644</c:v>
                </c:pt>
                <c:pt idx="718">
                  <c:v>45645</c:v>
                </c:pt>
                <c:pt idx="719">
                  <c:v>45646</c:v>
                </c:pt>
                <c:pt idx="720">
                  <c:v>45647</c:v>
                </c:pt>
                <c:pt idx="721">
                  <c:v>45648</c:v>
                </c:pt>
                <c:pt idx="722">
                  <c:v>45649</c:v>
                </c:pt>
                <c:pt idx="723">
                  <c:v>45650</c:v>
                </c:pt>
                <c:pt idx="724">
                  <c:v>45651</c:v>
                </c:pt>
                <c:pt idx="725">
                  <c:v>45652</c:v>
                </c:pt>
                <c:pt idx="726">
                  <c:v>45653</c:v>
                </c:pt>
                <c:pt idx="727">
                  <c:v>45654</c:v>
                </c:pt>
                <c:pt idx="728">
                  <c:v>45655</c:v>
                </c:pt>
                <c:pt idx="729">
                  <c:v>45656</c:v>
                </c:pt>
                <c:pt idx="730">
                  <c:v>45657</c:v>
                </c:pt>
                <c:pt idx="731">
                  <c:v>45658</c:v>
                </c:pt>
                <c:pt idx="732">
                  <c:v>45659</c:v>
                </c:pt>
                <c:pt idx="733">
                  <c:v>45660</c:v>
                </c:pt>
                <c:pt idx="734">
                  <c:v>45661</c:v>
                </c:pt>
                <c:pt idx="735">
                  <c:v>45662</c:v>
                </c:pt>
                <c:pt idx="736">
                  <c:v>45663</c:v>
                </c:pt>
                <c:pt idx="737">
                  <c:v>45664</c:v>
                </c:pt>
                <c:pt idx="738">
                  <c:v>45665</c:v>
                </c:pt>
                <c:pt idx="739">
                  <c:v>45666</c:v>
                </c:pt>
                <c:pt idx="740">
                  <c:v>45667</c:v>
                </c:pt>
                <c:pt idx="741">
                  <c:v>45668</c:v>
                </c:pt>
                <c:pt idx="742">
                  <c:v>45669</c:v>
                </c:pt>
                <c:pt idx="743">
                  <c:v>45670</c:v>
                </c:pt>
                <c:pt idx="744">
                  <c:v>45671</c:v>
                </c:pt>
                <c:pt idx="745">
                  <c:v>45672</c:v>
                </c:pt>
                <c:pt idx="746">
                  <c:v>45673</c:v>
                </c:pt>
                <c:pt idx="747">
                  <c:v>45674</c:v>
                </c:pt>
                <c:pt idx="748">
                  <c:v>45675</c:v>
                </c:pt>
                <c:pt idx="749">
                  <c:v>45676</c:v>
                </c:pt>
                <c:pt idx="750">
                  <c:v>45677</c:v>
                </c:pt>
                <c:pt idx="751">
                  <c:v>45678</c:v>
                </c:pt>
                <c:pt idx="752">
                  <c:v>45679</c:v>
                </c:pt>
                <c:pt idx="753">
                  <c:v>45680</c:v>
                </c:pt>
                <c:pt idx="754">
                  <c:v>45681</c:v>
                </c:pt>
                <c:pt idx="755">
                  <c:v>45682</c:v>
                </c:pt>
                <c:pt idx="756">
                  <c:v>45683</c:v>
                </c:pt>
                <c:pt idx="757">
                  <c:v>45684</c:v>
                </c:pt>
                <c:pt idx="758">
                  <c:v>45685</c:v>
                </c:pt>
                <c:pt idx="759">
                  <c:v>45686</c:v>
                </c:pt>
                <c:pt idx="760">
                  <c:v>45687</c:v>
                </c:pt>
                <c:pt idx="761">
                  <c:v>45688</c:v>
                </c:pt>
                <c:pt idx="762">
                  <c:v>45689</c:v>
                </c:pt>
                <c:pt idx="763">
                  <c:v>45690</c:v>
                </c:pt>
                <c:pt idx="764">
                  <c:v>45691</c:v>
                </c:pt>
                <c:pt idx="765">
                  <c:v>45692</c:v>
                </c:pt>
                <c:pt idx="766">
                  <c:v>45693</c:v>
                </c:pt>
                <c:pt idx="767">
                  <c:v>45694</c:v>
                </c:pt>
                <c:pt idx="768">
                  <c:v>45695</c:v>
                </c:pt>
                <c:pt idx="769">
                  <c:v>45696</c:v>
                </c:pt>
                <c:pt idx="770">
                  <c:v>45697</c:v>
                </c:pt>
                <c:pt idx="771">
                  <c:v>45698</c:v>
                </c:pt>
                <c:pt idx="772">
                  <c:v>45699</c:v>
                </c:pt>
                <c:pt idx="773">
                  <c:v>45700</c:v>
                </c:pt>
                <c:pt idx="774">
                  <c:v>45701</c:v>
                </c:pt>
                <c:pt idx="775">
                  <c:v>45702</c:v>
                </c:pt>
                <c:pt idx="776">
                  <c:v>45703</c:v>
                </c:pt>
                <c:pt idx="777">
                  <c:v>45704</c:v>
                </c:pt>
                <c:pt idx="778">
                  <c:v>45705</c:v>
                </c:pt>
                <c:pt idx="779">
                  <c:v>45706</c:v>
                </c:pt>
                <c:pt idx="780">
                  <c:v>45707</c:v>
                </c:pt>
                <c:pt idx="781">
                  <c:v>45708</c:v>
                </c:pt>
                <c:pt idx="782">
                  <c:v>45709</c:v>
                </c:pt>
                <c:pt idx="783">
                  <c:v>45710</c:v>
                </c:pt>
                <c:pt idx="784">
                  <c:v>45711</c:v>
                </c:pt>
                <c:pt idx="785">
                  <c:v>45712</c:v>
                </c:pt>
                <c:pt idx="786">
                  <c:v>45713</c:v>
                </c:pt>
                <c:pt idx="787">
                  <c:v>45714</c:v>
                </c:pt>
                <c:pt idx="788">
                  <c:v>45715</c:v>
                </c:pt>
                <c:pt idx="789">
                  <c:v>45716</c:v>
                </c:pt>
                <c:pt idx="790">
                  <c:v>45717</c:v>
                </c:pt>
                <c:pt idx="791">
                  <c:v>45718</c:v>
                </c:pt>
                <c:pt idx="792">
                  <c:v>45719</c:v>
                </c:pt>
                <c:pt idx="793">
                  <c:v>45720</c:v>
                </c:pt>
                <c:pt idx="794">
                  <c:v>45721</c:v>
                </c:pt>
                <c:pt idx="795">
                  <c:v>45722</c:v>
                </c:pt>
                <c:pt idx="796">
                  <c:v>45723</c:v>
                </c:pt>
                <c:pt idx="797">
                  <c:v>45724</c:v>
                </c:pt>
                <c:pt idx="798">
                  <c:v>45725</c:v>
                </c:pt>
                <c:pt idx="799">
                  <c:v>45726</c:v>
                </c:pt>
                <c:pt idx="800">
                  <c:v>45727</c:v>
                </c:pt>
                <c:pt idx="801">
                  <c:v>45728</c:v>
                </c:pt>
                <c:pt idx="802">
                  <c:v>45729</c:v>
                </c:pt>
                <c:pt idx="803">
                  <c:v>45730</c:v>
                </c:pt>
                <c:pt idx="804">
                  <c:v>45731</c:v>
                </c:pt>
                <c:pt idx="805">
                  <c:v>45732</c:v>
                </c:pt>
                <c:pt idx="806">
                  <c:v>45733</c:v>
                </c:pt>
                <c:pt idx="807">
                  <c:v>45734</c:v>
                </c:pt>
                <c:pt idx="808">
                  <c:v>45735</c:v>
                </c:pt>
                <c:pt idx="809">
                  <c:v>45736</c:v>
                </c:pt>
                <c:pt idx="810">
                  <c:v>45737</c:v>
                </c:pt>
                <c:pt idx="811">
                  <c:v>45738</c:v>
                </c:pt>
                <c:pt idx="812">
                  <c:v>45739</c:v>
                </c:pt>
                <c:pt idx="813">
                  <c:v>45740</c:v>
                </c:pt>
                <c:pt idx="814">
                  <c:v>45741</c:v>
                </c:pt>
                <c:pt idx="815">
                  <c:v>45742</c:v>
                </c:pt>
                <c:pt idx="816">
                  <c:v>45743</c:v>
                </c:pt>
                <c:pt idx="817">
                  <c:v>45744</c:v>
                </c:pt>
                <c:pt idx="818">
                  <c:v>45745</c:v>
                </c:pt>
                <c:pt idx="819">
                  <c:v>45746</c:v>
                </c:pt>
                <c:pt idx="820">
                  <c:v>45747</c:v>
                </c:pt>
                <c:pt idx="821">
                  <c:v>45748</c:v>
                </c:pt>
                <c:pt idx="822">
                  <c:v>45749</c:v>
                </c:pt>
                <c:pt idx="823">
                  <c:v>45750</c:v>
                </c:pt>
                <c:pt idx="824">
                  <c:v>45751</c:v>
                </c:pt>
                <c:pt idx="825">
                  <c:v>45752</c:v>
                </c:pt>
                <c:pt idx="826">
                  <c:v>45753</c:v>
                </c:pt>
                <c:pt idx="827">
                  <c:v>45754</c:v>
                </c:pt>
                <c:pt idx="828">
                  <c:v>45755</c:v>
                </c:pt>
                <c:pt idx="829">
                  <c:v>45756</c:v>
                </c:pt>
                <c:pt idx="830">
                  <c:v>45757</c:v>
                </c:pt>
                <c:pt idx="831">
                  <c:v>45758</c:v>
                </c:pt>
                <c:pt idx="832">
                  <c:v>45759</c:v>
                </c:pt>
                <c:pt idx="833">
                  <c:v>45760</c:v>
                </c:pt>
                <c:pt idx="834">
                  <c:v>45761</c:v>
                </c:pt>
                <c:pt idx="835">
                  <c:v>45762</c:v>
                </c:pt>
                <c:pt idx="836">
                  <c:v>45763</c:v>
                </c:pt>
                <c:pt idx="837">
                  <c:v>45764</c:v>
                </c:pt>
                <c:pt idx="838">
                  <c:v>45765</c:v>
                </c:pt>
                <c:pt idx="839">
                  <c:v>45766</c:v>
                </c:pt>
                <c:pt idx="840">
                  <c:v>45767</c:v>
                </c:pt>
                <c:pt idx="841">
                  <c:v>45768</c:v>
                </c:pt>
                <c:pt idx="842">
                  <c:v>45769</c:v>
                </c:pt>
                <c:pt idx="843">
                  <c:v>45770</c:v>
                </c:pt>
                <c:pt idx="844">
                  <c:v>45771</c:v>
                </c:pt>
                <c:pt idx="845">
                  <c:v>45772</c:v>
                </c:pt>
                <c:pt idx="846">
                  <c:v>45773</c:v>
                </c:pt>
                <c:pt idx="847">
                  <c:v>45774</c:v>
                </c:pt>
                <c:pt idx="848">
                  <c:v>45775</c:v>
                </c:pt>
                <c:pt idx="849">
                  <c:v>45776</c:v>
                </c:pt>
                <c:pt idx="850">
                  <c:v>45777</c:v>
                </c:pt>
                <c:pt idx="851">
                  <c:v>45778</c:v>
                </c:pt>
                <c:pt idx="852">
                  <c:v>45779</c:v>
                </c:pt>
                <c:pt idx="853">
                  <c:v>45780</c:v>
                </c:pt>
                <c:pt idx="854">
                  <c:v>45781</c:v>
                </c:pt>
                <c:pt idx="855">
                  <c:v>45782</c:v>
                </c:pt>
                <c:pt idx="856">
                  <c:v>45783</c:v>
                </c:pt>
                <c:pt idx="857">
                  <c:v>45784</c:v>
                </c:pt>
                <c:pt idx="858">
                  <c:v>45785</c:v>
                </c:pt>
                <c:pt idx="859">
                  <c:v>45786</c:v>
                </c:pt>
                <c:pt idx="860">
                  <c:v>45787</c:v>
                </c:pt>
                <c:pt idx="861">
                  <c:v>45788</c:v>
                </c:pt>
                <c:pt idx="862">
                  <c:v>45789</c:v>
                </c:pt>
                <c:pt idx="863">
                  <c:v>45790</c:v>
                </c:pt>
                <c:pt idx="864">
                  <c:v>45791</c:v>
                </c:pt>
                <c:pt idx="865">
                  <c:v>45792</c:v>
                </c:pt>
                <c:pt idx="866">
                  <c:v>45793</c:v>
                </c:pt>
                <c:pt idx="867">
                  <c:v>45794</c:v>
                </c:pt>
                <c:pt idx="868">
                  <c:v>45795</c:v>
                </c:pt>
                <c:pt idx="869">
                  <c:v>45796</c:v>
                </c:pt>
                <c:pt idx="870">
                  <c:v>45797</c:v>
                </c:pt>
                <c:pt idx="871">
                  <c:v>45798</c:v>
                </c:pt>
                <c:pt idx="872">
                  <c:v>45799</c:v>
                </c:pt>
                <c:pt idx="873">
                  <c:v>45800</c:v>
                </c:pt>
                <c:pt idx="874">
                  <c:v>45801</c:v>
                </c:pt>
                <c:pt idx="875">
                  <c:v>45802</c:v>
                </c:pt>
                <c:pt idx="876">
                  <c:v>45803</c:v>
                </c:pt>
                <c:pt idx="877">
                  <c:v>45804</c:v>
                </c:pt>
                <c:pt idx="878">
                  <c:v>45805</c:v>
                </c:pt>
                <c:pt idx="879">
                  <c:v>45806</c:v>
                </c:pt>
                <c:pt idx="880">
                  <c:v>45807</c:v>
                </c:pt>
                <c:pt idx="881">
                  <c:v>45808</c:v>
                </c:pt>
                <c:pt idx="882">
                  <c:v>45809</c:v>
                </c:pt>
                <c:pt idx="883">
                  <c:v>45810</c:v>
                </c:pt>
                <c:pt idx="884">
                  <c:v>45811</c:v>
                </c:pt>
                <c:pt idx="885">
                  <c:v>45812</c:v>
                </c:pt>
                <c:pt idx="886">
                  <c:v>45813</c:v>
                </c:pt>
                <c:pt idx="887">
                  <c:v>45814</c:v>
                </c:pt>
                <c:pt idx="888">
                  <c:v>45815</c:v>
                </c:pt>
                <c:pt idx="889">
                  <c:v>45816</c:v>
                </c:pt>
                <c:pt idx="890">
                  <c:v>45817</c:v>
                </c:pt>
                <c:pt idx="891">
                  <c:v>45818</c:v>
                </c:pt>
                <c:pt idx="892">
                  <c:v>45819</c:v>
                </c:pt>
                <c:pt idx="893">
                  <c:v>45820</c:v>
                </c:pt>
                <c:pt idx="894">
                  <c:v>45821</c:v>
                </c:pt>
                <c:pt idx="895">
                  <c:v>45822</c:v>
                </c:pt>
                <c:pt idx="896">
                  <c:v>45823</c:v>
                </c:pt>
                <c:pt idx="897">
                  <c:v>45824</c:v>
                </c:pt>
                <c:pt idx="898">
                  <c:v>45825</c:v>
                </c:pt>
                <c:pt idx="899">
                  <c:v>45826</c:v>
                </c:pt>
                <c:pt idx="900">
                  <c:v>45827</c:v>
                </c:pt>
                <c:pt idx="901">
                  <c:v>45828</c:v>
                </c:pt>
                <c:pt idx="902">
                  <c:v>45829</c:v>
                </c:pt>
                <c:pt idx="903">
                  <c:v>45830</c:v>
                </c:pt>
                <c:pt idx="904">
                  <c:v>45831</c:v>
                </c:pt>
                <c:pt idx="905">
                  <c:v>45832</c:v>
                </c:pt>
                <c:pt idx="906">
                  <c:v>45833</c:v>
                </c:pt>
                <c:pt idx="907">
                  <c:v>45834</c:v>
                </c:pt>
                <c:pt idx="908">
                  <c:v>45835</c:v>
                </c:pt>
                <c:pt idx="909">
                  <c:v>45836</c:v>
                </c:pt>
                <c:pt idx="910">
                  <c:v>45837</c:v>
                </c:pt>
                <c:pt idx="911">
                  <c:v>45838</c:v>
                </c:pt>
                <c:pt idx="912">
                  <c:v>45839</c:v>
                </c:pt>
                <c:pt idx="913">
                  <c:v>45840</c:v>
                </c:pt>
                <c:pt idx="914">
                  <c:v>45841</c:v>
                </c:pt>
                <c:pt idx="915">
                  <c:v>45842</c:v>
                </c:pt>
                <c:pt idx="916">
                  <c:v>45843</c:v>
                </c:pt>
                <c:pt idx="917">
                  <c:v>45844</c:v>
                </c:pt>
                <c:pt idx="918">
                  <c:v>45845</c:v>
                </c:pt>
                <c:pt idx="919">
                  <c:v>45846</c:v>
                </c:pt>
                <c:pt idx="920">
                  <c:v>45847</c:v>
                </c:pt>
                <c:pt idx="921">
                  <c:v>45848</c:v>
                </c:pt>
                <c:pt idx="922">
                  <c:v>45849</c:v>
                </c:pt>
                <c:pt idx="923">
                  <c:v>45850</c:v>
                </c:pt>
                <c:pt idx="924">
                  <c:v>45851</c:v>
                </c:pt>
                <c:pt idx="925">
                  <c:v>45852</c:v>
                </c:pt>
                <c:pt idx="926">
                  <c:v>45853</c:v>
                </c:pt>
                <c:pt idx="927">
                  <c:v>45854</c:v>
                </c:pt>
                <c:pt idx="928">
                  <c:v>45855</c:v>
                </c:pt>
                <c:pt idx="929">
                  <c:v>45856</c:v>
                </c:pt>
                <c:pt idx="930">
                  <c:v>45857</c:v>
                </c:pt>
                <c:pt idx="931">
                  <c:v>45858</c:v>
                </c:pt>
                <c:pt idx="932">
                  <c:v>45859</c:v>
                </c:pt>
                <c:pt idx="933">
                  <c:v>45860</c:v>
                </c:pt>
                <c:pt idx="934">
                  <c:v>45861</c:v>
                </c:pt>
                <c:pt idx="935">
                  <c:v>45862</c:v>
                </c:pt>
                <c:pt idx="936">
                  <c:v>45863</c:v>
                </c:pt>
                <c:pt idx="937">
                  <c:v>45864</c:v>
                </c:pt>
                <c:pt idx="938">
                  <c:v>45865</c:v>
                </c:pt>
                <c:pt idx="939">
                  <c:v>45866</c:v>
                </c:pt>
                <c:pt idx="940">
                  <c:v>45867</c:v>
                </c:pt>
                <c:pt idx="941">
                  <c:v>45868</c:v>
                </c:pt>
                <c:pt idx="942">
                  <c:v>45869</c:v>
                </c:pt>
                <c:pt idx="943">
                  <c:v>45870</c:v>
                </c:pt>
                <c:pt idx="944">
                  <c:v>45871</c:v>
                </c:pt>
                <c:pt idx="945">
                  <c:v>45872</c:v>
                </c:pt>
                <c:pt idx="946">
                  <c:v>45873</c:v>
                </c:pt>
                <c:pt idx="947">
                  <c:v>45874</c:v>
                </c:pt>
                <c:pt idx="948">
                  <c:v>45875</c:v>
                </c:pt>
                <c:pt idx="949">
                  <c:v>45876</c:v>
                </c:pt>
                <c:pt idx="950">
                  <c:v>45877</c:v>
                </c:pt>
                <c:pt idx="951">
                  <c:v>45878</c:v>
                </c:pt>
                <c:pt idx="952">
                  <c:v>45879</c:v>
                </c:pt>
                <c:pt idx="953">
                  <c:v>45880</c:v>
                </c:pt>
                <c:pt idx="954">
                  <c:v>45881</c:v>
                </c:pt>
                <c:pt idx="955">
                  <c:v>45882</c:v>
                </c:pt>
                <c:pt idx="956">
                  <c:v>45883</c:v>
                </c:pt>
                <c:pt idx="957">
                  <c:v>45884</c:v>
                </c:pt>
                <c:pt idx="958">
                  <c:v>45885</c:v>
                </c:pt>
                <c:pt idx="959">
                  <c:v>45886</c:v>
                </c:pt>
                <c:pt idx="960">
                  <c:v>45887</c:v>
                </c:pt>
                <c:pt idx="961">
                  <c:v>45888</c:v>
                </c:pt>
                <c:pt idx="962">
                  <c:v>45889</c:v>
                </c:pt>
                <c:pt idx="963">
                  <c:v>45890</c:v>
                </c:pt>
                <c:pt idx="964">
                  <c:v>45891</c:v>
                </c:pt>
                <c:pt idx="965">
                  <c:v>45892</c:v>
                </c:pt>
                <c:pt idx="966">
                  <c:v>45893</c:v>
                </c:pt>
                <c:pt idx="967">
                  <c:v>45894</c:v>
                </c:pt>
                <c:pt idx="968">
                  <c:v>45895</c:v>
                </c:pt>
                <c:pt idx="969">
                  <c:v>45896</c:v>
                </c:pt>
                <c:pt idx="970">
                  <c:v>45897</c:v>
                </c:pt>
                <c:pt idx="971">
                  <c:v>45898</c:v>
                </c:pt>
                <c:pt idx="972">
                  <c:v>45899</c:v>
                </c:pt>
                <c:pt idx="973">
                  <c:v>45900</c:v>
                </c:pt>
                <c:pt idx="974">
                  <c:v>45901</c:v>
                </c:pt>
                <c:pt idx="975">
                  <c:v>45902</c:v>
                </c:pt>
                <c:pt idx="976">
                  <c:v>45903</c:v>
                </c:pt>
                <c:pt idx="977">
                  <c:v>45904</c:v>
                </c:pt>
                <c:pt idx="978">
                  <c:v>45905</c:v>
                </c:pt>
                <c:pt idx="979">
                  <c:v>45906</c:v>
                </c:pt>
                <c:pt idx="980">
                  <c:v>45907</c:v>
                </c:pt>
                <c:pt idx="981">
                  <c:v>45908</c:v>
                </c:pt>
                <c:pt idx="982">
                  <c:v>45909</c:v>
                </c:pt>
                <c:pt idx="983">
                  <c:v>45910</c:v>
                </c:pt>
                <c:pt idx="984">
                  <c:v>45911</c:v>
                </c:pt>
                <c:pt idx="985">
                  <c:v>45912</c:v>
                </c:pt>
                <c:pt idx="986">
                  <c:v>45913</c:v>
                </c:pt>
                <c:pt idx="987">
                  <c:v>45914</c:v>
                </c:pt>
                <c:pt idx="988">
                  <c:v>45915</c:v>
                </c:pt>
                <c:pt idx="989">
                  <c:v>45916</c:v>
                </c:pt>
                <c:pt idx="990">
                  <c:v>45917</c:v>
                </c:pt>
                <c:pt idx="991">
                  <c:v>45918</c:v>
                </c:pt>
                <c:pt idx="992">
                  <c:v>45919</c:v>
                </c:pt>
                <c:pt idx="993">
                  <c:v>45920</c:v>
                </c:pt>
                <c:pt idx="994">
                  <c:v>45921</c:v>
                </c:pt>
                <c:pt idx="995">
                  <c:v>45922</c:v>
                </c:pt>
                <c:pt idx="996">
                  <c:v>45923</c:v>
                </c:pt>
                <c:pt idx="997">
                  <c:v>45924</c:v>
                </c:pt>
                <c:pt idx="998">
                  <c:v>45925</c:v>
                </c:pt>
                <c:pt idx="999">
                  <c:v>45926</c:v>
                </c:pt>
                <c:pt idx="1000">
                  <c:v>45927</c:v>
                </c:pt>
                <c:pt idx="1001">
                  <c:v>45928</c:v>
                </c:pt>
                <c:pt idx="1002">
                  <c:v>45929</c:v>
                </c:pt>
                <c:pt idx="1003">
                  <c:v>45930</c:v>
                </c:pt>
                <c:pt idx="1004">
                  <c:v>45931</c:v>
                </c:pt>
                <c:pt idx="1005">
                  <c:v>45932</c:v>
                </c:pt>
                <c:pt idx="1006">
                  <c:v>45933</c:v>
                </c:pt>
                <c:pt idx="1007">
                  <c:v>45934</c:v>
                </c:pt>
                <c:pt idx="1008">
                  <c:v>45935</c:v>
                </c:pt>
                <c:pt idx="1009">
                  <c:v>45936</c:v>
                </c:pt>
                <c:pt idx="1010">
                  <c:v>45937</c:v>
                </c:pt>
                <c:pt idx="1011">
                  <c:v>45938</c:v>
                </c:pt>
                <c:pt idx="1012">
                  <c:v>45939</c:v>
                </c:pt>
                <c:pt idx="1013">
                  <c:v>45940</c:v>
                </c:pt>
                <c:pt idx="1014">
                  <c:v>45941</c:v>
                </c:pt>
                <c:pt idx="1015">
                  <c:v>45942</c:v>
                </c:pt>
                <c:pt idx="1016">
                  <c:v>45943</c:v>
                </c:pt>
                <c:pt idx="1017">
                  <c:v>45944</c:v>
                </c:pt>
                <c:pt idx="1018">
                  <c:v>45945</c:v>
                </c:pt>
                <c:pt idx="1019">
                  <c:v>45946</c:v>
                </c:pt>
                <c:pt idx="1020">
                  <c:v>45947</c:v>
                </c:pt>
                <c:pt idx="1021">
                  <c:v>45948</c:v>
                </c:pt>
                <c:pt idx="1022">
                  <c:v>45949</c:v>
                </c:pt>
                <c:pt idx="1023">
                  <c:v>45950</c:v>
                </c:pt>
                <c:pt idx="1024">
                  <c:v>45951</c:v>
                </c:pt>
                <c:pt idx="1025">
                  <c:v>45952</c:v>
                </c:pt>
                <c:pt idx="1026">
                  <c:v>45953</c:v>
                </c:pt>
                <c:pt idx="1027">
                  <c:v>45954</c:v>
                </c:pt>
                <c:pt idx="1028">
                  <c:v>45955</c:v>
                </c:pt>
                <c:pt idx="1029">
                  <c:v>45956</c:v>
                </c:pt>
                <c:pt idx="1030">
                  <c:v>45957</c:v>
                </c:pt>
                <c:pt idx="1031">
                  <c:v>45958</c:v>
                </c:pt>
                <c:pt idx="1032">
                  <c:v>45959</c:v>
                </c:pt>
                <c:pt idx="1033">
                  <c:v>45960</c:v>
                </c:pt>
                <c:pt idx="1034">
                  <c:v>45961</c:v>
                </c:pt>
                <c:pt idx="1035">
                  <c:v>45962</c:v>
                </c:pt>
                <c:pt idx="1036">
                  <c:v>45963</c:v>
                </c:pt>
                <c:pt idx="1037">
                  <c:v>45964</c:v>
                </c:pt>
                <c:pt idx="1038">
                  <c:v>45965</c:v>
                </c:pt>
                <c:pt idx="1039">
                  <c:v>45966</c:v>
                </c:pt>
                <c:pt idx="1040">
                  <c:v>45967</c:v>
                </c:pt>
                <c:pt idx="1041">
                  <c:v>45968</c:v>
                </c:pt>
                <c:pt idx="1042">
                  <c:v>45969</c:v>
                </c:pt>
                <c:pt idx="1043">
                  <c:v>45970</c:v>
                </c:pt>
                <c:pt idx="1044">
                  <c:v>45971</c:v>
                </c:pt>
                <c:pt idx="1045">
                  <c:v>45972</c:v>
                </c:pt>
                <c:pt idx="1046">
                  <c:v>45973</c:v>
                </c:pt>
                <c:pt idx="1047">
                  <c:v>45974</c:v>
                </c:pt>
                <c:pt idx="1048">
                  <c:v>45975</c:v>
                </c:pt>
                <c:pt idx="1049">
                  <c:v>45976</c:v>
                </c:pt>
                <c:pt idx="1050">
                  <c:v>45977</c:v>
                </c:pt>
                <c:pt idx="1051">
                  <c:v>45978</c:v>
                </c:pt>
                <c:pt idx="1052">
                  <c:v>45979</c:v>
                </c:pt>
                <c:pt idx="1053">
                  <c:v>45980</c:v>
                </c:pt>
                <c:pt idx="1054">
                  <c:v>45981</c:v>
                </c:pt>
                <c:pt idx="1055">
                  <c:v>45982</c:v>
                </c:pt>
                <c:pt idx="1056">
                  <c:v>45983</c:v>
                </c:pt>
                <c:pt idx="1057">
                  <c:v>45984</c:v>
                </c:pt>
                <c:pt idx="1058">
                  <c:v>45985</c:v>
                </c:pt>
                <c:pt idx="1059">
                  <c:v>45986</c:v>
                </c:pt>
                <c:pt idx="1060">
                  <c:v>45987</c:v>
                </c:pt>
                <c:pt idx="1061">
                  <c:v>45988</c:v>
                </c:pt>
                <c:pt idx="1062">
                  <c:v>45989</c:v>
                </c:pt>
                <c:pt idx="1063">
                  <c:v>45990</c:v>
                </c:pt>
                <c:pt idx="1064">
                  <c:v>45991</c:v>
                </c:pt>
                <c:pt idx="1065">
                  <c:v>45992</c:v>
                </c:pt>
                <c:pt idx="1066">
                  <c:v>45993</c:v>
                </c:pt>
                <c:pt idx="1067">
                  <c:v>45994</c:v>
                </c:pt>
                <c:pt idx="1068">
                  <c:v>45995</c:v>
                </c:pt>
                <c:pt idx="1069">
                  <c:v>45996</c:v>
                </c:pt>
                <c:pt idx="1070">
                  <c:v>45997</c:v>
                </c:pt>
                <c:pt idx="1071">
                  <c:v>45998</c:v>
                </c:pt>
                <c:pt idx="1072">
                  <c:v>45999</c:v>
                </c:pt>
                <c:pt idx="1073">
                  <c:v>46000</c:v>
                </c:pt>
                <c:pt idx="1074">
                  <c:v>46001</c:v>
                </c:pt>
                <c:pt idx="1075">
                  <c:v>46002</c:v>
                </c:pt>
                <c:pt idx="1076">
                  <c:v>46003</c:v>
                </c:pt>
                <c:pt idx="1077">
                  <c:v>46004</c:v>
                </c:pt>
                <c:pt idx="1078">
                  <c:v>46005</c:v>
                </c:pt>
                <c:pt idx="1079">
                  <c:v>46006</c:v>
                </c:pt>
                <c:pt idx="1080">
                  <c:v>46007</c:v>
                </c:pt>
                <c:pt idx="1081">
                  <c:v>46008</c:v>
                </c:pt>
                <c:pt idx="1082">
                  <c:v>46009</c:v>
                </c:pt>
                <c:pt idx="1083">
                  <c:v>46010</c:v>
                </c:pt>
                <c:pt idx="1084">
                  <c:v>46011</c:v>
                </c:pt>
                <c:pt idx="1085">
                  <c:v>46012</c:v>
                </c:pt>
                <c:pt idx="1086">
                  <c:v>46013</c:v>
                </c:pt>
                <c:pt idx="1087">
                  <c:v>46014</c:v>
                </c:pt>
                <c:pt idx="1088">
                  <c:v>46015</c:v>
                </c:pt>
                <c:pt idx="1089">
                  <c:v>46016</c:v>
                </c:pt>
                <c:pt idx="1090">
                  <c:v>46017</c:v>
                </c:pt>
                <c:pt idx="1091">
                  <c:v>46018</c:v>
                </c:pt>
                <c:pt idx="1092">
                  <c:v>46019</c:v>
                </c:pt>
                <c:pt idx="1093">
                  <c:v>46020</c:v>
                </c:pt>
                <c:pt idx="1094">
                  <c:v>46021</c:v>
                </c:pt>
                <c:pt idx="1095">
                  <c:v>46022</c:v>
                </c:pt>
                <c:pt idx="1096">
                  <c:v>46023</c:v>
                </c:pt>
                <c:pt idx="1097">
                  <c:v>46024</c:v>
                </c:pt>
                <c:pt idx="1098">
                  <c:v>46025</c:v>
                </c:pt>
                <c:pt idx="1099">
                  <c:v>46026</c:v>
                </c:pt>
                <c:pt idx="1100">
                  <c:v>46027</c:v>
                </c:pt>
                <c:pt idx="1101">
                  <c:v>46028</c:v>
                </c:pt>
                <c:pt idx="1102">
                  <c:v>46029</c:v>
                </c:pt>
                <c:pt idx="1103">
                  <c:v>46030</c:v>
                </c:pt>
                <c:pt idx="1104">
                  <c:v>46031</c:v>
                </c:pt>
                <c:pt idx="1105">
                  <c:v>46032</c:v>
                </c:pt>
                <c:pt idx="1106">
                  <c:v>46033</c:v>
                </c:pt>
                <c:pt idx="1107">
                  <c:v>46034</c:v>
                </c:pt>
                <c:pt idx="1108">
                  <c:v>46035</c:v>
                </c:pt>
                <c:pt idx="1109">
                  <c:v>46036</c:v>
                </c:pt>
                <c:pt idx="1110">
                  <c:v>46037</c:v>
                </c:pt>
                <c:pt idx="1111">
                  <c:v>46038</c:v>
                </c:pt>
                <c:pt idx="1112">
                  <c:v>46039</c:v>
                </c:pt>
                <c:pt idx="1113">
                  <c:v>46040</c:v>
                </c:pt>
                <c:pt idx="1114">
                  <c:v>46041</c:v>
                </c:pt>
                <c:pt idx="1115">
                  <c:v>46042</c:v>
                </c:pt>
                <c:pt idx="1116">
                  <c:v>46043</c:v>
                </c:pt>
                <c:pt idx="1117">
                  <c:v>46044</c:v>
                </c:pt>
                <c:pt idx="1118">
                  <c:v>46045</c:v>
                </c:pt>
                <c:pt idx="1119">
                  <c:v>46046</c:v>
                </c:pt>
                <c:pt idx="1120">
                  <c:v>46047</c:v>
                </c:pt>
                <c:pt idx="1121">
                  <c:v>46048</c:v>
                </c:pt>
                <c:pt idx="1122">
                  <c:v>46049</c:v>
                </c:pt>
                <c:pt idx="1123">
                  <c:v>46050</c:v>
                </c:pt>
                <c:pt idx="1124">
                  <c:v>46051</c:v>
                </c:pt>
                <c:pt idx="1125">
                  <c:v>46052</c:v>
                </c:pt>
                <c:pt idx="1126">
                  <c:v>46053</c:v>
                </c:pt>
                <c:pt idx="1127">
                  <c:v>46054</c:v>
                </c:pt>
                <c:pt idx="1128">
                  <c:v>46055</c:v>
                </c:pt>
                <c:pt idx="1129">
                  <c:v>46056</c:v>
                </c:pt>
                <c:pt idx="1130">
                  <c:v>46057</c:v>
                </c:pt>
                <c:pt idx="1131">
                  <c:v>46058</c:v>
                </c:pt>
                <c:pt idx="1132">
                  <c:v>46059</c:v>
                </c:pt>
                <c:pt idx="1133">
                  <c:v>46060</c:v>
                </c:pt>
                <c:pt idx="1134">
                  <c:v>46061</c:v>
                </c:pt>
                <c:pt idx="1135">
                  <c:v>46062</c:v>
                </c:pt>
                <c:pt idx="1136">
                  <c:v>46063</c:v>
                </c:pt>
                <c:pt idx="1137">
                  <c:v>46064</c:v>
                </c:pt>
                <c:pt idx="1138">
                  <c:v>46065</c:v>
                </c:pt>
                <c:pt idx="1139">
                  <c:v>46066</c:v>
                </c:pt>
                <c:pt idx="1140">
                  <c:v>46067</c:v>
                </c:pt>
                <c:pt idx="1141">
                  <c:v>46068</c:v>
                </c:pt>
                <c:pt idx="1142">
                  <c:v>46069</c:v>
                </c:pt>
                <c:pt idx="1143">
                  <c:v>46070</c:v>
                </c:pt>
                <c:pt idx="1144">
                  <c:v>46071</c:v>
                </c:pt>
                <c:pt idx="1145">
                  <c:v>46072</c:v>
                </c:pt>
                <c:pt idx="1146">
                  <c:v>46073</c:v>
                </c:pt>
                <c:pt idx="1147">
                  <c:v>46074</c:v>
                </c:pt>
                <c:pt idx="1148">
                  <c:v>46075</c:v>
                </c:pt>
                <c:pt idx="1149">
                  <c:v>46076</c:v>
                </c:pt>
                <c:pt idx="1150">
                  <c:v>46077</c:v>
                </c:pt>
                <c:pt idx="1151">
                  <c:v>46078</c:v>
                </c:pt>
                <c:pt idx="1152">
                  <c:v>46079</c:v>
                </c:pt>
                <c:pt idx="1153">
                  <c:v>46080</c:v>
                </c:pt>
                <c:pt idx="1154">
                  <c:v>46081</c:v>
                </c:pt>
                <c:pt idx="1155">
                  <c:v>46082</c:v>
                </c:pt>
                <c:pt idx="1156">
                  <c:v>46083</c:v>
                </c:pt>
                <c:pt idx="1157">
                  <c:v>46084</c:v>
                </c:pt>
                <c:pt idx="1158">
                  <c:v>46085</c:v>
                </c:pt>
                <c:pt idx="1159">
                  <c:v>46086</c:v>
                </c:pt>
                <c:pt idx="1160">
                  <c:v>46087</c:v>
                </c:pt>
                <c:pt idx="1161">
                  <c:v>46088</c:v>
                </c:pt>
                <c:pt idx="1162">
                  <c:v>46089</c:v>
                </c:pt>
                <c:pt idx="1163">
                  <c:v>46090</c:v>
                </c:pt>
                <c:pt idx="1164">
                  <c:v>46091</c:v>
                </c:pt>
                <c:pt idx="1165">
                  <c:v>46092</c:v>
                </c:pt>
                <c:pt idx="1166">
                  <c:v>46093</c:v>
                </c:pt>
                <c:pt idx="1167">
                  <c:v>46094</c:v>
                </c:pt>
                <c:pt idx="1168">
                  <c:v>46095</c:v>
                </c:pt>
                <c:pt idx="1169">
                  <c:v>46096</c:v>
                </c:pt>
                <c:pt idx="1170">
                  <c:v>46097</c:v>
                </c:pt>
                <c:pt idx="1171">
                  <c:v>46098</c:v>
                </c:pt>
                <c:pt idx="1172">
                  <c:v>46099</c:v>
                </c:pt>
                <c:pt idx="1173">
                  <c:v>46100</c:v>
                </c:pt>
                <c:pt idx="1174">
                  <c:v>46101</c:v>
                </c:pt>
                <c:pt idx="1175">
                  <c:v>46102</c:v>
                </c:pt>
                <c:pt idx="1176">
                  <c:v>46103</c:v>
                </c:pt>
                <c:pt idx="1177">
                  <c:v>46104</c:v>
                </c:pt>
                <c:pt idx="1178">
                  <c:v>46105</c:v>
                </c:pt>
                <c:pt idx="1179">
                  <c:v>46106</c:v>
                </c:pt>
                <c:pt idx="1180">
                  <c:v>46107</c:v>
                </c:pt>
                <c:pt idx="1181">
                  <c:v>46108</c:v>
                </c:pt>
                <c:pt idx="1182">
                  <c:v>46109</c:v>
                </c:pt>
                <c:pt idx="1183">
                  <c:v>46110</c:v>
                </c:pt>
                <c:pt idx="1184">
                  <c:v>46111</c:v>
                </c:pt>
                <c:pt idx="1185">
                  <c:v>46112</c:v>
                </c:pt>
              </c:numCache>
            </c:numRef>
          </c:cat>
          <c:val>
            <c:numRef>
              <c:f>'online forcast'!$E$2:$E$1187</c:f>
              <c:numCache>
                <c:formatCode>General</c:formatCode>
                <c:ptCount val="1186"/>
                <c:pt idx="730" formatCode="&quot;$&quot;#,##0.00">
                  <c:v>141.76999999999998</c:v>
                </c:pt>
                <c:pt idx="731" formatCode="&quot;$&quot;#,##0.00">
                  <c:v>1619.4657302811277</c:v>
                </c:pt>
                <c:pt idx="732" formatCode="&quot;$&quot;#,##0.00">
                  <c:v>1498.0449210215681</c:v>
                </c:pt>
                <c:pt idx="733" formatCode="&quot;$&quot;#,##0.00">
                  <c:v>1886.7218493243395</c:v>
                </c:pt>
                <c:pt idx="734" formatCode="&quot;$&quot;#,##0.00">
                  <c:v>1972.1681986211402</c:v>
                </c:pt>
                <c:pt idx="735" formatCode="&quot;$&quot;#,##0.00">
                  <c:v>1548.1674107992728</c:v>
                </c:pt>
                <c:pt idx="736" formatCode="&quot;$&quot;#,##0.00">
                  <c:v>1482.0213512067544</c:v>
                </c:pt>
                <c:pt idx="737" formatCode="&quot;$&quot;#,##0.00">
                  <c:v>1581.70856713747</c:v>
                </c:pt>
                <c:pt idx="738" formatCode="&quot;$&quot;#,##0.00">
                  <c:v>2115.1113092874466</c:v>
                </c:pt>
                <c:pt idx="739" formatCode="&quot;$&quot;#,##0.00">
                  <c:v>1930.0495307828432</c:v>
                </c:pt>
                <c:pt idx="740" formatCode="&quot;$&quot;#,##0.00">
                  <c:v>1746.1524374010228</c:v>
                </c:pt>
                <c:pt idx="741" formatCode="&quot;$&quot;#,##0.00">
                  <c:v>1625.6358861637714</c:v>
                </c:pt>
                <c:pt idx="742" formatCode="&quot;$&quot;#,##0.00">
                  <c:v>2015.209934990376</c:v>
                </c:pt>
                <c:pt idx="743" formatCode="&quot;$&quot;#,##0.00">
                  <c:v>2101.5463408734745</c:v>
                </c:pt>
                <c:pt idx="744" formatCode="&quot;$&quot;#,##0.00">
                  <c:v>1678.4286202968792</c:v>
                </c:pt>
                <c:pt idx="745" formatCode="&quot;$&quot;#,##0.00">
                  <c:v>1613.1587141008963</c:v>
                </c:pt>
                <c:pt idx="746" formatCode="&quot;$&quot;#,##0.00">
                  <c:v>1713.7152458353617</c:v>
                </c:pt>
                <c:pt idx="747" formatCode="&quot;$&quot;#,##0.00">
                  <c:v>2247.9805430911865</c:v>
                </c:pt>
                <c:pt idx="748" formatCode="&quot;$&quot;#,##0.00">
                  <c:v>2063.7746364107588</c:v>
                </c:pt>
                <c:pt idx="749" formatCode="&quot;$&quot;#,##0.00">
                  <c:v>1880.72535491234</c:v>
                </c:pt>
                <c:pt idx="750" formatCode="&quot;$&quot;#,##0.00">
                  <c:v>1761.0515774956084</c:v>
                </c:pt>
                <c:pt idx="751" formatCode="&quot;$&quot;#,##0.00">
                  <c:v>2151.4619517600759</c:v>
                </c:pt>
                <c:pt idx="752" formatCode="&quot;$&quot;#,##0.00">
                  <c:v>2238.6283130955039</c:v>
                </c:pt>
                <c:pt idx="753" formatCode="&quot;$&quot;#,##0.00">
                  <c:v>1816.3342564168465</c:v>
                </c:pt>
                <c:pt idx="754" formatCode="&quot;$&quot;#,##0.00">
                  <c:v>1751.8818009491631</c:v>
                </c:pt>
                <c:pt idx="755" formatCode="&quot;$&quot;#,##0.00">
                  <c:v>1853.249648505564</c:v>
                </c:pt>
                <c:pt idx="756" formatCode="&quot;$&quot;#,##0.00">
                  <c:v>2388.3202047487612</c:v>
                </c:pt>
                <c:pt idx="757" formatCode="&quot;$&quot;#,##0.00">
                  <c:v>2204.9135780363217</c:v>
                </c:pt>
                <c:pt idx="758" formatCode="&quot;$&quot;#,##0.00">
                  <c:v>2022.6556675431596</c:v>
                </c:pt>
                <c:pt idx="759" formatCode="&quot;$&quot;#,##0.00">
                  <c:v>1903.769491006798</c:v>
                </c:pt>
                <c:pt idx="760" formatCode="&quot;$&quot;#,##0.00">
                  <c:v>2294.9617185401862</c:v>
                </c:pt>
                <c:pt idx="761" formatCode="&quot;$&quot;#,##0.00">
                  <c:v>2382.9042617185123</c:v>
                </c:pt>
                <c:pt idx="762" formatCode="&quot;$&quot;#,##0.00">
                  <c:v>1961.3807911271251</c:v>
                </c:pt>
                <c:pt idx="763" formatCode="&quot;$&quot;#,##0.00">
                  <c:v>1897.6934011057642</c:v>
                </c:pt>
                <c:pt idx="764" formatCode="&quot;$&quot;#,##0.00">
                  <c:v>1999.8208679892391</c:v>
                </c:pt>
                <c:pt idx="765" formatCode="&quot;$&quot;#,##0.00">
                  <c:v>2535.6456713349244</c:v>
                </c:pt>
                <c:pt idx="766" formatCode="&quot;$&quot;#,##0.00">
                  <c:v>2352.987992737003</c:v>
                </c:pt>
                <c:pt idx="767" formatCode="&quot;$&quot;#,##0.00">
                  <c:v>2171.4714118672669</c:v>
                </c:pt>
                <c:pt idx="768" formatCode="&quot;$&quot;#,##0.00">
                  <c:v>2053.3238568476886</c:v>
                </c:pt>
                <c:pt idx="769" formatCode="&quot;$&quot;#,##0.00">
                  <c:v>2445.249622128139</c:v>
                </c:pt>
                <c:pt idx="770" formatCode="&quot;$&quot;#,##0.00">
                  <c:v>2533.9206896086407</c:v>
                </c:pt>
                <c:pt idx="771" formatCode="&quot;$&quot;#,##0.00">
                  <c:v>2113.1207994279866</c:v>
                </c:pt>
                <c:pt idx="772" formatCode="&quot;$&quot;#,##0.00">
                  <c:v>2050.1521146918917</c:v>
                </c:pt>
                <c:pt idx="773" formatCode="&quot;$&quot;#,##0.00">
                  <c:v>2152.9934796995935</c:v>
                </c:pt>
                <c:pt idx="774" formatCode="&quot;$&quot;#,##0.00">
                  <c:v>2689.5274411591695</c:v>
                </c:pt>
                <c:pt idx="775" formatCode="&quot;$&quot;#,##0.00">
                  <c:v>2507.5742469913757</c:v>
                </c:pt>
                <c:pt idx="776" formatCode="&quot;$&quot;#,##0.00">
                  <c:v>2326.7548936586909</c:v>
                </c:pt>
                <c:pt idx="777" formatCode="&quot;$&quot;#,##0.00">
                  <c:v>2209.30273004735</c:v>
                </c:pt>
                <c:pt idx="778" formatCode="&quot;$&quot;#,##0.00">
                  <c:v>2601.9194064915951</c:v>
                </c:pt>
                <c:pt idx="779" formatCode="&quot;$&quot;#,##0.00">
                  <c:v>2691.2769678365667</c:v>
                </c:pt>
                <c:pt idx="780" formatCode="&quot;$&quot;#,##0.00">
                  <c:v>2271.1592163140726</c:v>
                </c:pt>
                <c:pt idx="781" formatCode="&quot;$&quot;#,##0.00">
                  <c:v>2208.868376268781</c:v>
                </c:pt>
                <c:pt idx="782" formatCode="&quot;$&quot;#,##0.00">
                  <c:v>2312.3833523839489</c:v>
                </c:pt>
                <c:pt idx="783" formatCode="&quot;$&quot;#,##0.00">
                  <c:v>2849.5867508969118</c:v>
                </c:pt>
                <c:pt idx="784" formatCode="&quot;$&quot;#,##0.00">
                  <c:v>2668.2988784040344</c:v>
                </c:pt>
                <c:pt idx="785" formatCode="&quot;$&quot;#,##0.00">
                  <c:v>2488.137979826417</c:v>
                </c:pt>
                <c:pt idx="786" formatCode="&quot;$&quot;#,##0.00">
                  <c:v>2371.3431402991268</c:v>
                </c:pt>
                <c:pt idx="787" formatCode="&quot;$&quot;#,##0.00">
                  <c:v>2764.6131957128846</c:v>
                </c:pt>
                <c:pt idx="788" formatCode="&quot;$&quot;#,##0.00">
                  <c:v>2854.620246197569</c:v>
                </c:pt>
                <c:pt idx="789" formatCode="&quot;$&quot;#,##0.00">
                  <c:v>2435.1481484343662</c:v>
                </c:pt>
                <c:pt idx="790" formatCode="&quot;$&quot;#,##0.00">
                  <c:v>2373.4991803874032</c:v>
                </c:pt>
                <c:pt idx="791" formatCode="&quot;$&quot;#,##0.00">
                  <c:v>2477.6522995354817</c:v>
                </c:pt>
                <c:pt idx="792" formatCode="&quot;$&quot;#,##0.00">
                  <c:v>3015.4901640940338</c:v>
                </c:pt>
                <c:pt idx="793" formatCode="&quot;$&quot;#,##0.00">
                  <c:v>2834.8331318270152</c:v>
                </c:pt>
                <c:pt idx="794" formatCode="&quot;$&quot;#,##0.00">
                  <c:v>2655.2965991968281</c:v>
                </c:pt>
                <c:pt idx="795" formatCode="&quot;$&quot;#,##0.00">
                  <c:v>2539.1255592248731</c:v>
                </c:pt>
                <c:pt idx="796" formatCode="&quot;$&quot;#,##0.00">
                  <c:v>2933.0159363416797</c:v>
                </c:pt>
                <c:pt idx="797" formatCode="&quot;$&quot;#,##0.00">
                  <c:v>3023.6398786812115</c:v>
                </c:pt>
                <c:pt idx="798" formatCode="&quot;$&quot;#,##0.00">
                  <c:v>2604.7812901587113</c:v>
                </c:pt>
                <c:pt idx="799" formatCode="&quot;$&quot;#,##0.00">
                  <c:v>2543.7424952111483</c:v>
                </c:pt>
                <c:pt idx="800" formatCode="&quot;$&quot;#,##0.00">
                  <c:v>2648.5024970379682</c:v>
                </c:pt>
                <c:pt idx="801" formatCode="&quot;$&quot;#,##0.00">
                  <c:v>3186.9439988322561</c:v>
                </c:pt>
                <c:pt idx="802" formatCode="&quot;$&quot;#,##0.00">
                  <c:v>3006.8874026019917</c:v>
                </c:pt>
                <c:pt idx="803" formatCode="&quot;$&quot;#,##0.00">
                  <c:v>2827.9452123210685</c:v>
                </c:pt>
                <c:pt idx="804" formatCode="&quot;$&quot;#,##0.00">
                  <c:v>2712.3683954650946</c:v>
                </c:pt>
                <c:pt idx="805" formatCode="&quot;$&quot;#,##0.00">
                  <c:v>3106.8499221416769</c:v>
                </c:pt>
                <c:pt idx="806" formatCode="&quot;$&quot;#,##0.00">
                  <c:v>3198.0619818956111</c:v>
                </c:pt>
                <c:pt idx="807" formatCode="&quot;$&quot;#,##0.00">
                  <c:v>2779.7885193680131</c:v>
                </c:pt>
                <c:pt idx="808" formatCode="&quot;$&quot;#,##0.00">
                  <c:v>2719.33189904662</c:v>
                </c:pt>
                <c:pt idx="809" formatCode="&quot;$&quot;#,##0.00">
                  <c:v>2824.6711635164315</c:v>
                </c:pt>
                <c:pt idx="810" formatCode="&quot;$&quot;#,##0.00">
                  <c:v>3363.6890547007629</c:v>
                </c:pt>
                <c:pt idx="811" formatCode="&quot;$&quot;#,##0.00">
                  <c:v>3184.2060126923971</c:v>
                </c:pt>
                <c:pt idx="812" formatCode="&quot;$&quot;#,##0.00">
                  <c:v>3005.83164367257</c:v>
                </c:pt>
                <c:pt idx="813" formatCode="&quot;$&quot;#,##0.00">
                  <c:v>2890.8228802510989</c:v>
                </c:pt>
                <c:pt idx="814" formatCode="&quot;$&quot;#,##0.00">
                  <c:v>3285.8697348879855</c:v>
                </c:pt>
                <c:pt idx="815" formatCode="&quot;$&quot;#,##0.00">
                  <c:v>3377.6444327372201</c:v>
                </c:pt>
                <c:pt idx="816" formatCode="&quot;$&quot;#,##0.00">
                  <c:v>2959.9309534528852</c:v>
                </c:pt>
                <c:pt idx="817" formatCode="&quot;$&quot;#,##0.00">
                  <c:v>2900.0316959491206</c:v>
                </c:pt>
                <c:pt idx="818" formatCode="&quot;$&quot;#,##0.00">
                  <c:v>3005.9257366603592</c:v>
                </c:pt>
                <c:pt idx="819" formatCode="&quot;$&quot;#,##0.00">
                  <c:v>3545.4958507919036</c:v>
                </c:pt>
                <c:pt idx="820" formatCode="&quot;$&quot;#,##0.00">
                  <c:v>3366.5625111605227</c:v>
                </c:pt>
                <c:pt idx="821" formatCode="&quot;$&quot;#,##0.00">
                  <c:v>3188.7324488405798</c:v>
                </c:pt>
                <c:pt idx="822" formatCode="&quot;$&quot;#,##0.00">
                  <c:v>3074.2684981879665</c:v>
                </c:pt>
                <c:pt idx="823" formatCode="&quot;$&quot;#,##0.00">
                  <c:v>3469.8577391713698</c:v>
                </c:pt>
                <c:pt idx="824" formatCode="&quot;$&quot;#,##0.00">
                  <c:v>3562.1724275381621</c:v>
                </c:pt>
                <c:pt idx="825" formatCode="&quot;$&quot;#,##0.00">
                  <c:v>3144.9965730236945</c:v>
                </c:pt>
                <c:pt idx="826" formatCode="&quot;$&quot;#,##0.00">
                  <c:v>3085.6326041201246</c:v>
                </c:pt>
                <c:pt idx="827" formatCode="&quot;$&quot;#,##0.00">
                  <c:v>3192.0596263454127</c:v>
                </c:pt>
                <c:pt idx="828" formatCode="&quot;$&quot;#,##0.00">
                  <c:v>3732.1604435025538</c:v>
                </c:pt>
                <c:pt idx="829" formatCode="&quot;$&quot;#,##0.00">
                  <c:v>3553.7555565287103</c:v>
                </c:pt>
                <c:pt idx="830" formatCode="&quot;$&quot;#,##0.00">
                  <c:v>3376.4488639783949</c:v>
                </c:pt>
                <c:pt idx="831" formatCode="&quot;$&quot;#,##0.00">
                  <c:v>3262.5090007364061</c:v>
                </c:pt>
                <c:pt idx="832" formatCode="&quot;$&quot;#,##0.00">
                  <c:v>3658.6201596048336</c:v>
                </c:pt>
                <c:pt idx="833" formatCode="&quot;$&quot;#,##0.00">
                  <c:v>3751.4546226345669</c:v>
                </c:pt>
                <c:pt idx="834" formatCode="&quot;$&quot;#,##0.00">
                  <c:v>3334.7964254281105</c:v>
                </c:pt>
                <c:pt idx="835" formatCode="&quot;$&quot;#,##0.00">
                  <c:v>3275.9480219162524</c:v>
                </c:pt>
                <c:pt idx="836" formatCode="&quot;$&quot;#,##0.00">
                  <c:v>3382.8885426347747</c:v>
                </c:pt>
                <c:pt idx="837" formatCode="&quot;$&quot;#,##0.00">
                  <c:v>3923.5008159912913</c:v>
                </c:pt>
                <c:pt idx="838" formatCode="&quot;$&quot;#,##0.00">
                  <c:v>3745.6053671218606</c:v>
                </c:pt>
                <c:pt idx="839" formatCode="&quot;$&quot;#,##0.00">
                  <c:v>3568.8033184845394</c:v>
                </c:pt>
                <c:pt idx="840" formatCode="&quot;$&quot;#,##0.00">
                  <c:v>3455.36897848733</c:v>
                </c:pt>
                <c:pt idx="841" formatCode="&quot;$&quot;#,##0.00">
                  <c:v>3851.9837120405809</c:v>
                </c:pt>
                <c:pt idx="842" formatCode="&quot;$&quot;#,##0.00">
                  <c:v>3945.3198238528662</c:v>
                </c:pt>
                <c:pt idx="843" formatCode="&quot;$&quot;#,##0.00">
                  <c:v>3529.1613718142116</c:v>
                </c:pt>
                <c:pt idx="844" formatCode="&quot;$&quot;#,##0.00">
                  <c:v>3470.8108317795336</c:v>
                </c:pt>
                <c:pt idx="845" formatCode="&quot;$&quot;#,##0.00">
                  <c:v>3578.247355852011</c:v>
                </c:pt>
                <c:pt idx="846" formatCode="&quot;$&quot;#,##0.00">
                  <c:v>4119.3537936564644</c:v>
                </c:pt>
                <c:pt idx="847" formatCode="&quot;$&quot;#,##0.00">
                  <c:v>3941.9506912023962</c:v>
                </c:pt>
                <c:pt idx="848" formatCode="&quot;$&quot;#,##0.00">
                  <c:v>3765.6364605831118</c:v>
                </c:pt>
                <c:pt idx="849" formatCode="&quot;$&quot;#,##0.00">
                  <c:v>3652.6909398314692</c:v>
                </c:pt>
                <c:pt idx="850" formatCode="&quot;$&quot;#,##0.00">
                  <c:v>4049.7927345598264</c:v>
                </c:pt>
                <c:pt idx="851" formatCode="&quot;$&quot;#,##0.00">
                  <c:v>4143.6141690461864</c:v>
                </c:pt>
                <c:pt idx="852" formatCode="&quot;$&quot;#,##0.00">
                  <c:v>3727.9393204366265</c:v>
                </c:pt>
                <c:pt idx="853" formatCode="&quot;$&quot;#,##0.00">
                  <c:v>3670.0706835345145</c:v>
                </c:pt>
                <c:pt idx="854" formatCode="&quot;$&quot;#,##0.00">
                  <c:v>3777.9874290895355</c:v>
                </c:pt>
                <c:pt idx="855" formatCode="&quot;$&quot;#,##0.00">
                  <c:v>4319.5724250766398</c:v>
                </c:pt>
                <c:pt idx="856" formatCode="&quot;$&quot;#,##0.00">
                  <c:v>4142.6462355645381</c:v>
                </c:pt>
                <c:pt idx="857" formatCode="&quot;$&quot;#,##0.00">
                  <c:v>3966.8046339555376</c:v>
                </c:pt>
                <c:pt idx="858" formatCode="&quot;$&quot;#,##0.00">
                  <c:v>3854.3328336631203</c:v>
                </c:pt>
                <c:pt idx="859" formatCode="&quot;$&quot;#,##0.00">
                  <c:v>4251.9067554803569</c:v>
                </c:pt>
                <c:pt idx="860" formatCode="&quot;$&quot;#,##0.00">
                  <c:v>4346.1987406418939</c:v>
                </c:pt>
                <c:pt idx="861" formatCode="&quot;$&quot;#,##0.00">
                  <c:v>3930.9928829852347</c:v>
                </c:pt>
                <c:pt idx="862" formatCode="&quot;$&quot;#,##0.00">
                  <c:v>3873.5916937448192</c:v>
                </c:pt>
                <c:pt idx="863" formatCode="&quot;$&quot;#,##0.00">
                  <c:v>3981.9743598458449</c:v>
                </c:pt>
                <c:pt idx="864" formatCode="&quot;$&quot;#,##0.00">
                  <c:v>4524.023765187897</c:v>
                </c:pt>
                <c:pt idx="865" formatCode="&quot;$&quot;#,##0.00">
                  <c:v>4347.5604895180422</c:v>
                </c:pt>
                <c:pt idx="866" formatCode="&quot;$&quot;#,##0.00">
                  <c:v>4172.1777426730214</c:v>
                </c:pt>
                <c:pt idx="867" formatCode="&quot;$&quot;#,##0.00">
                  <c:v>4060.1659536510429</c:v>
                </c:pt>
                <c:pt idx="868" formatCode="&quot;$&quot;#,##0.00">
                  <c:v>4458.1984362563708</c:v>
                </c:pt>
                <c:pt idx="869" formatCode="&quot;$&quot;#,##0.00">
                  <c:v>4552.9475464691777</c:v>
                </c:pt>
                <c:pt idx="870" formatCode="&quot;$&quot;#,##0.00">
                  <c:v>4138.1973926478204</c:v>
                </c:pt>
                <c:pt idx="871" formatCode="&quot;$&quot;#,##0.00">
                  <c:v>4081.250500327018</c:v>
                </c:pt>
                <c:pt idx="872" formatCode="&quot;$&quot;#,##0.00">
                  <c:v>4190.0860705156856</c:v>
                </c:pt>
                <c:pt idx="873" formatCode="&quot;$&quot;#,##0.00">
                  <c:v>4732.5870009845012</c:v>
                </c:pt>
                <c:pt idx="874" formatCode="&quot;$&quot;#,##0.00">
                  <c:v>4556.5738851428659</c:v>
                </c:pt>
                <c:pt idx="875" formatCode="&quot;$&quot;#,##0.00">
                  <c:v>4381.6374460078077</c:v>
                </c:pt>
                <c:pt idx="876" formatCode="&quot;$&quot;#,##0.00">
                  <c:v>4270.0731663023525</c:v>
                </c:pt>
                <c:pt idx="877" formatCode="&quot;$&quot;#,##0.00">
                  <c:v>4668.5518321674763</c:v>
                </c:pt>
                <c:pt idx="878" formatCode="&quot;$&quot;#,##0.00">
                  <c:v>4763.7458124551922</c:v>
                </c:pt>
                <c:pt idx="879" formatCode="&quot;$&quot;#,##0.00">
                  <c:v>4349.4392282050385</c:v>
                </c:pt>
                <c:pt idx="880" formatCode="&quot;$&quot;#,##0.00">
                  <c:v>4292.9346174456869</c:v>
                </c:pt>
                <c:pt idx="881" formatCode="&quot;$&quot;#,##0.00">
                  <c:v>4402.2111934961385</c:v>
                </c:pt>
                <c:pt idx="882" formatCode="&quot;$&quot;#,##0.00">
                  <c:v>4945.1518662565923</c:v>
                </c:pt>
                <c:pt idx="883" formatCode="&quot;$&quot;#,##0.00">
                  <c:v>4769.577241088632</c:v>
                </c:pt>
                <c:pt idx="884" formatCode="&quot;$&quot;#,##0.00">
                  <c:v>4595.0756312201147</c:v>
                </c:pt>
                <c:pt idx="885" formatCode="&quot;$&quot;#,##0.00">
                  <c:v>4483.9474116888059</c:v>
                </c:pt>
                <c:pt idx="886" formatCode="&quot;$&quot;#,##0.00">
                  <c:v>4882.8609204435916</c:v>
                </c:pt>
                <c:pt idx="887" formatCode="&quot;$&quot;#,##0.00">
                  <c:v>4978.4885376172761</c:v>
                </c:pt>
                <c:pt idx="888" formatCode="&quot;$&quot;#,##0.00">
                  <c:v>4564.6143953680075</c:v>
                </c:pt>
                <c:pt idx="889" formatCode="&quot;$&quot;#,##0.00">
                  <c:v>4508.5410426837479</c:v>
                </c:pt>
                <c:pt idx="890" formatCode="&quot;$&quot;#,##0.00">
                  <c:v>4618.2477036862902</c:v>
                </c:pt>
                <c:pt idx="891" formatCode="&quot;$&quot;#,##0.00">
                  <c:v>5161.6172989248835</c:v>
                </c:pt>
                <c:pt idx="892" formatCode="&quot;$&quot;#,##0.00">
                  <c:v>4986.4704442591383</c:v>
                </c:pt>
                <c:pt idx="893" formatCode="&quot;$&quot;#,##0.00">
                  <c:v>4812.3931194792995</c:v>
                </c:pt>
                <c:pt idx="894" formatCode="&quot;$&quot;#,##0.00">
                  <c:v>4701.6904327660168</c:v>
                </c:pt>
                <c:pt idx="895" formatCode="&quot;$&quot;#,##0.00">
                  <c:v>5101.0283525238019</c:v>
                </c:pt>
                <c:pt idx="896" formatCode="&quot;$&quot;#,##0.00">
                  <c:v>5197.079268811679</c:v>
                </c:pt>
                <c:pt idx="897" formatCode="&quot;$&quot;#,##0.00">
                  <c:v>4783.6273235756453</c:v>
                </c:pt>
                <c:pt idx="898" formatCode="&quot;$&quot;#,##0.00">
                  <c:v>4727.9750754555607</c:v>
                </c:pt>
                <c:pt idx="899" formatCode="&quot;$&quot;#,##0.00">
                  <c:v>4838.1017580915177</c:v>
                </c:pt>
                <c:pt idx="900" formatCode="&quot;$&quot;#,##0.00">
                  <c:v>5381.8903014197831</c:v>
                </c:pt>
                <c:pt idx="901" formatCode="&quot;$&quot;#,##0.00">
                  <c:v>5207.1613305579631</c:v>
                </c:pt>
                <c:pt idx="902" formatCode="&quot;$&quot;#,##0.00">
                  <c:v>5033.4985668468271</c:v>
                </c:pt>
                <c:pt idx="903" formatCode="&quot;$&quot;#,##0.00">
                  <c:v>4923.2116959245413</c:v>
                </c:pt>
                <c:pt idx="904" formatCode="&quot;$&quot;#,##0.00">
                  <c:v>5322.964393790935</c:v>
                </c:pt>
                <c:pt idx="905" formatCode="&quot;$&quot;#,##0.00">
                  <c:v>5419.4290592745265</c:v>
                </c:pt>
                <c:pt idx="906" formatCode="&quot;$&quot;#,##0.00">
                  <c:v>5006.3898429723995</c:v>
                </c:pt>
                <c:pt idx="907" formatCode="&quot;$&quot;#,##0.00">
                  <c:v>4951.1493120591185</c:v>
                </c:pt>
                <c:pt idx="908" formatCode="&quot;$&quot;#,##0.00">
                  <c:v>5061.6867085950644</c:v>
                </c:pt>
                <c:pt idx="909" formatCode="&quot;$&quot;#,##0.00">
                  <c:v>5605.8849708243197</c:v>
                </c:pt>
                <c:pt idx="910" formatCode="&quot;$&quot;#,##0.00">
                  <c:v>5431.5647320617463</c:v>
                </c:pt>
                <c:pt idx="911" formatCode="&quot;$&quot;#,##0.00">
                  <c:v>5258.3075283480257</c:v>
                </c:pt>
                <c:pt idx="912" formatCode="&quot;$&quot;#,##0.00">
                  <c:v>5148.4274714267076</c:v>
                </c:pt>
                <c:pt idx="913" formatCode="&quot;$&quot;#,##0.00">
                  <c:v>5548.5860200526895</c:v>
                </c:pt>
                <c:pt idx="914" formatCode="&quot;$&quot;#,##0.00">
                  <c:v>5645.4555808330151</c:v>
                </c:pt>
                <c:pt idx="915" formatCode="&quot;$&quot;#,##0.00">
                  <c:v>5232.8203120416274</c:v>
                </c:pt>
                <c:pt idx="916" formatCode="&quot;$&quot;#,##0.00">
                  <c:v>5177.9827884299702</c:v>
                </c:pt>
                <c:pt idx="917" formatCode="&quot;$&quot;#,##0.00">
                  <c:v>5288.922259536992</c:v>
                </c:pt>
                <c:pt idx="918" formatCode="&quot;$&quot;#,##0.00">
                  <c:v>5833.5216709886654</c:v>
                </c:pt>
                <c:pt idx="919" formatCode="&quot;$&quot;#,##0.00">
                  <c:v>5659.6016633866511</c:v>
                </c:pt>
                <c:pt idx="920" formatCode="&quot;$&quot;#,##0.00">
                  <c:v>5486.7416584633347</c:v>
                </c:pt>
                <c:pt idx="921" formatCode="&quot;$&quot;#,##0.00">
                  <c:v>5377.2600475975296</c:v>
                </c:pt>
                <c:pt idx="922" formatCode="&quot;$&quot;#,##0.00">
                  <c:v>5777.8161451657907</c:v>
                </c:pt>
                <c:pt idx="923" formatCode="&quot;$&quot;#,##0.00">
                  <c:v>5875.0823647018042</c:v>
                </c:pt>
                <c:pt idx="924" formatCode="&quot;$&quot;#,##0.00">
                  <c:v>5462.8428713185513</c:v>
                </c:pt>
                <c:pt idx="925" formatCode="&quot;$&quot;#,##0.00">
                  <c:v>5408.4002465203403</c:v>
                </c:pt>
                <c:pt idx="926" formatCode="&quot;$&quot;#,##0.00">
                  <c:v>5519.7337465142136</c:v>
                </c:pt>
                <c:pt idx="927" formatCode="&quot;$&quot;#,##0.00">
                  <c:v>6064.7263235108276</c:v>
                </c:pt>
                <c:pt idx="928" formatCode="&quot;$&quot;#,##0.00">
                  <c:v>5891.1986246144761</c:v>
                </c:pt>
                <c:pt idx="929" formatCode="&quot;$&quot;#,##0.00">
                  <c:v>5718.7280258811707</c:v>
                </c:pt>
                <c:pt idx="930" formatCode="&quot;$&quot;#,##0.00">
                  <c:v>5609.6370570654462</c:v>
                </c:pt>
                <c:pt idx="931" formatCode="&quot;$&quot;#,##0.00">
                  <c:v>6010.5829585435822</c:v>
                </c:pt>
                <c:pt idx="932" formatCode="&quot;$&quot;#,##0.00">
                  <c:v>6108.2381500410083</c:v>
                </c:pt>
                <c:pt idx="933" formatCode="&quot;$&quot;#,##0.00">
                  <c:v>5696.3868027866993</c:v>
                </c:pt>
                <c:pt idx="934" formatCode="&quot;$&quot;#,##0.00">
                  <c:v>5642.3315043264074</c:v>
                </c:pt>
                <c:pt idx="935" formatCode="&quot;$&quot;#,##0.00">
                  <c:v>5754.0515168352586</c:v>
                </c:pt>
                <c:pt idx="936" formatCode="&quot;$&quot;#,##0.00">
                  <c:v>6299.4297984197874</c:v>
                </c:pt>
                <c:pt idx="937" formatCode="&quot;$&quot;#,##0.00">
                  <c:v>6126.2870020091032</c:v>
                </c:pt>
                <c:pt idx="938" formatCode="&quot;$&quot;#,##0.00">
                  <c:v>5954.1985241392458</c:v>
                </c:pt>
                <c:pt idx="939" formatCode="&quot;$&quot;#,##0.00">
                  <c:v>5845.4908970580163</c:v>
                </c:pt>
                <c:pt idx="940" formatCode="&quot;$&quot;#,##0.00">
                  <c:v>6246.8193549229218</c:v>
                </c:pt>
                <c:pt idx="941" formatCode="&quot;$&quot;#,##0.00">
                  <c:v>6344.8563230148766</c:v>
                </c:pt>
                <c:pt idx="942" formatCode="&quot;$&quot;#,##0.00">
                  <c:v>5933.3859780526036</c:v>
                </c:pt>
                <c:pt idx="943" formatCode="&quot;$&quot;#,##0.00">
                  <c:v>5879.7109130068902</c:v>
                </c:pt>
                <c:pt idx="944" formatCode="&quot;$&quot;#,##0.00">
                  <c:v>5991.8103954141752</c:v>
                </c:pt>
                <c:pt idx="945" formatCode="&quot;$&quot;#,##0.00">
                  <c:v>6537.5673886795821</c:v>
                </c:pt>
                <c:pt idx="946" formatCode="&quot;$&quot;#,##0.00">
                  <c:v>6364.8025509690378</c:v>
                </c:pt>
                <c:pt idx="947" formatCode="&quot;$&quot;#,##0.00">
                  <c:v>6193.0893629277361</c:v>
                </c:pt>
                <c:pt idx="948" formatCode="&quot;$&quot;#,##0.00">
                  <c:v>6084.7582288396334</c:v>
                </c:pt>
                <c:pt idx="949" formatCode="&quot;$&quot;#,##0.00">
                  <c:v>6486.4624417844479</c:v>
                </c:pt>
                <c:pt idx="950" formatCode="&quot;$&quot;#,##0.00">
                  <c:v>6584.8744320457472</c:v>
                </c:pt>
                <c:pt idx="951" formatCode="&quot;$&quot;#,##0.00">
                  <c:v>6173.7783812876542</c:v>
                </c:pt>
                <c:pt idx="952" formatCode="&quot;$&quot;#,##0.00">
                  <c:v>6120.4768873699759</c:v>
                </c:pt>
                <c:pt idx="953" formatCode="&quot;$&quot;#,##0.00">
                  <c:v>6232.9492226626353</c:v>
                </c:pt>
                <c:pt idx="954" formatCode="&quot;$&quot;#,##0.00">
                  <c:v>6779.0783553495367</c:v>
                </c:pt>
                <c:pt idx="955" formatCode="&quot;$&quot;#,##0.00">
                  <c:v>6606.6849483215092</c:v>
                </c:pt>
                <c:pt idx="956" formatCode="&quot;$&quot;#,##0.00">
                  <c:v>6435.3406274297622</c:v>
                </c:pt>
                <c:pt idx="957" formatCode="&quot;$&quot;#,##0.00">
                  <c:v>6327.3795439254191</c:v>
                </c:pt>
                <c:pt idx="958" formatCode="&quot;$&quot;#,##0.00">
                  <c:v>6729.4531123136967</c:v>
                </c:pt>
                <c:pt idx="959" formatCode="&quot;$&quot;#,##0.00">
                  <c:v>6828.233767398744</c:v>
                </c:pt>
                <c:pt idx="960" formatCode="&quot;$&quot;#,##0.00">
                  <c:v>6417.505695315228</c:v>
                </c:pt>
                <c:pt idx="961" formatCode="&quot;$&quot;#,##0.00">
                  <c:v>6364.5714983442022</c:v>
                </c:pt>
                <c:pt idx="962" formatCode="&quot;$&quot;#,##0.00">
                  <c:v>6477.4104532282545</c:v>
                </c:pt>
                <c:pt idx="963" formatCode="&quot;$&quot;#,##0.00">
                  <c:v>7023.9055324760975</c:v>
                </c:pt>
                <c:pt idx="964" formatCode="&quot;$&quot;#,##0.00">
                  <c:v>6851.8774032562023</c:v>
                </c:pt>
                <c:pt idx="965" formatCode="&quot;$&quot;#,##0.00">
                  <c:v>6680.8958952191897</c:v>
                </c:pt>
                <c:pt idx="966" formatCode="&quot;$&quot;#,##0.00">
                  <c:v>6573.2987868045102</c:v>
                </c:pt>
                <c:pt idx="967" formatCode="&quot;$&quot;#,##0.00">
                  <c:v>6975.7356738448379</c:v>
                </c:pt>
                <c:pt idx="968" formatCode="&quot;$&quot;#,##0.00">
                  <c:v>7074.878995243047</c:v>
                </c:pt>
                <c:pt idx="969" formatCode="&quot;$&quot;#,##0.00">
                  <c:v>6664.5129411886473</c:v>
                </c:pt>
                <c:pt idx="970" formatCode="&quot;$&quot;#,##0.00">
                  <c:v>6611.9401179742681</c:v>
                </c:pt>
                <c:pt idx="971" formatCode="&quot;$&quot;#,##0.00">
                  <c:v>6725.1398063114539</c:v>
                </c:pt>
                <c:pt idx="972" formatCode="&quot;$&quot;#,##0.00">
                  <c:v>7271.9949826358315</c:v>
                </c:pt>
                <c:pt idx="973" formatCode="&quot;$&quot;#,##0.00">
                  <c:v>7100.3263180013637</c:v>
                </c:pt>
                <c:pt idx="974" formatCode="&quot;$&quot;#,##0.00">
                  <c:v>6929.7019020008574</c:v>
                </c:pt>
                <c:pt idx="975" formatCode="&quot;$&quot;#,##0.00">
                  <c:v>6822.4630256331338</c:v>
                </c:pt>
                <c:pt idx="976" formatCode="&quot;$&quot;#,##0.00">
                  <c:v>7225.2575234190281</c:v>
                </c:pt>
                <c:pt idx="977" formatCode="&quot;$&quot;#,##0.00">
                  <c:v>7324.7578379896922</c:v>
                </c:pt>
                <c:pt idx="978" formatCode="&quot;$&quot;#,##0.00">
                  <c:v>6914.7481632242843</c:v>
                </c:pt>
                <c:pt idx="979" formatCode="&quot;$&quot;#,##0.00">
                  <c:v>6862.5311090670075</c:v>
                </c:pt>
                <c:pt idx="980" formatCode="&quot;$&quot;#,##0.00">
                  <c:v>6976.0859598434099</c:v>
                </c:pt>
                <c:pt idx="981" formatCode="&quot;$&quot;#,##0.00">
                  <c:v>7523.295695566112</c:v>
                </c:pt>
                <c:pt idx="982" formatCode="&quot;$&quot;#,##0.00">
                  <c:v>7351.9809908295374</c:v>
                </c:pt>
                <c:pt idx="983" formatCode="&quot;$&quot;#,##0.00">
                  <c:v>7181.7082489303439</c:v>
                </c:pt>
                <c:pt idx="984" formatCode="&quot;$&quot;#,##0.00">
                  <c:v>7074.8221637789347</c:v>
                </c:pt>
                <c:pt idx="985" formatCode="&quot;$&quot;#,##0.00">
                  <c:v>7477.9688634800968</c:v>
                </c:pt>
                <c:pt idx="986" formatCode="&quot;$&quot;#,##0.00">
                  <c:v>7577.8207940668317</c:v>
                </c:pt>
                <c:pt idx="987" formatCode="&quot;$&quot;#,##0.00">
                  <c:v>7168.162152786038</c:v>
                </c:pt>
                <c:pt idx="988" formatCode="&quot;$&quot;#,##0.00">
                  <c:v>7116.2955529160181</c:v>
                </c:pt>
                <c:pt idx="989" formatCode="&quot;$&quot;#,##0.00">
                  <c:v>7230.2002820832377</c:v>
                </c:pt>
                <c:pt idx="990" formatCode="&quot;$&quot;#,##0.00">
                  <c:v>7777.7593235684881</c:v>
                </c:pt>
                <c:pt idx="991" formatCode="&quot;$&quot;#,##0.00">
                  <c:v>7606.7933552020822</c:v>
                </c:pt>
                <c:pt idx="992" formatCode="&quot;$&quot;#,##0.00">
                  <c:v>7436.8671454456535</c:v>
                </c:pt>
                <c:pt idx="993" formatCode="&quot;$&quot;#,##0.00">
                  <c:v>7330.3286862678115</c:v>
                </c:pt>
                <c:pt idx="994" formatCode="&quot;$&quot;#,##0.00">
                  <c:v>7733.8224518751513</c:v>
                </c:pt>
                <c:pt idx="995" formatCode="&quot;$&quot;#,##0.00">
                  <c:v>7834.0208914139284</c:v>
                </c:pt>
                <c:pt idx="996" formatCode="&quot;$&quot;#,##0.00">
                  <c:v>7424.7082052140795</c:v>
                </c:pt>
                <c:pt idx="997" formatCode="&quot;$&quot;#,##0.00">
                  <c:v>7373.1870096071261</c:v>
                </c:pt>
                <c:pt idx="998" formatCode="&quot;$&quot;#,##0.00">
                  <c:v>7487.4365952433245</c:v>
                </c:pt>
                <c:pt idx="999" formatCode="&quot;$&quot;#,##0.00">
                  <c:v>8035.3399483982339</c:v>
                </c:pt>
                <c:pt idx="1000" formatCode="&quot;$&quot;#,##0.00">
                  <c:v>7864.7177498682722</c:v>
                </c:pt>
                <c:pt idx="1001" formatCode="&quot;$&quot;#,##0.00">
                  <c:v>7695.1331825281795</c:v>
                </c:pt>
                <c:pt idx="1002" formatCode="&quot;$&quot;#,##0.00">
                  <c:v>7588.9374361486643</c:v>
                </c:pt>
                <c:pt idx="1003" formatCode="&quot;$&quot;#,##0.00">
                  <c:v>7992.7733812715414</c:v>
                </c:pt>
                <c:pt idx="1004" formatCode="&quot;$&quot;#,##0.00">
                  <c:v>8093.3134699003331</c:v>
                </c:pt>
                <c:pt idx="1005" formatCode="&quot;$&quot;#,##0.00">
                  <c:v>7684.3419051953933</c:v>
                </c:pt>
                <c:pt idx="1006" formatCode="&quot;$&quot;#,##0.00">
                  <c:v>7633.1613062921369</c:v>
                </c:pt>
                <c:pt idx="1007" formatCode="&quot;$&quot;#,##0.00">
                  <c:v>7747.7509666185624</c:v>
                </c:pt>
                <c:pt idx="1008" formatCode="&quot;$&quot;#,##0.00">
                  <c:v>8295.9938752021171</c:v>
                </c:pt>
                <c:pt idx="1009" formatCode="&quot;$&quot;#,##0.00">
                  <c:v>8125.7107155656231</c:v>
                </c:pt>
                <c:pt idx="1010" formatCode="&quot;$&quot;#,##0.00">
                  <c:v>7956.4631321234083</c:v>
                </c:pt>
                <c:pt idx="1011" formatCode="&quot;$&quot;#,##0.00">
                  <c:v>7850.6054165875976</c:v>
                </c:pt>
                <c:pt idx="1012" formatCode="&quot;$&quot;#,##0.00">
                  <c:v>8254.7788838810557</c:v>
                </c:pt>
                <c:pt idx="1013" formatCode="&quot;$&quot;#,##0.00">
                  <c:v>8355.6559886367977</c:v>
                </c:pt>
                <c:pt idx="1014" formatCode="&quot;$&quot;#,##0.00">
                  <c:v>7947.0209366207228</c:v>
                </c:pt>
                <c:pt idx="1015" formatCode="&quot;$&quot;#,##0.00">
                  <c:v>7896.17634955015</c:v>
                </c:pt>
                <c:pt idx="1016" formatCode="&quot;$&quot;#,##0.00">
                  <c:v>8011.1015234116248</c:v>
                </c:pt>
                <c:pt idx="1017" formatCode="&quot;$&quot;#,##0.00">
                  <c:v>8559.6794497680985</c:v>
                </c:pt>
                <c:pt idx="1018" formatCode="&quot;$&quot;#,##0.00">
                  <c:v>8389.7308146551131</c:v>
                </c:pt>
                <c:pt idx="1019" formatCode="&quot;$&quot;#,##0.00">
                  <c:v>8220.815769124325</c:v>
                </c:pt>
                <c:pt idx="1020" formatCode="&quot;$&quot;#,##0.00">
                  <c:v>8115.2916151616273</c:v>
                </c:pt>
                <c:pt idx="1021" formatCode="&quot;$&quot;#,##0.00">
                  <c:v>8519.7981580271789</c:v>
                </c:pt>
                <c:pt idx="1022" formatCode="&quot;$&quot;#,##0.00">
                  <c:v>8621.0078547801822</c:v>
                </c:pt>
                <c:pt idx="1023" formatCode="&quot;$&quot;#,##0.00">
                  <c:v>8212.7049135913021</c:v>
                </c:pt>
                <c:pt idx="1024" formatCode="&quot;$&quot;#,##0.00">
                  <c:v>8162.1919585614778</c:v>
                </c:pt>
                <c:pt idx="1025" formatCode="&quot;$&quot;#,##0.00">
                  <c:v>8277.4482880399737</c:v>
                </c:pt>
                <c:pt idx="1026" formatCode="&quot;$&quot;#,##0.00">
                  <c:v>8826.3568959318327</c:v>
                </c:pt>
                <c:pt idx="1027" formatCode="&quot;$&quot;#,##0.00">
                  <c:v>8656.7384705942859</c:v>
                </c:pt>
                <c:pt idx="1028" formatCode="&quot;$&quot;#,##0.00">
                  <c:v>8488.1517128780142</c:v>
                </c:pt>
                <c:pt idx="1029" formatCode="&quot;$&quot;#,##0.00">
                  <c:v>8382.956847368172</c:v>
                </c:pt>
                <c:pt idx="1030" formatCode="&quot;$&quot;#,##0.00">
                  <c:v>8787.792213626275</c:v>
                </c:pt>
                <c:pt idx="1031" formatCode="&quot;$&quot;#,##0.00">
                  <c:v>8889.3302709556992</c:v>
                </c:pt>
                <c:pt idx="1032" formatCode="&quot;$&quot;#,##0.00">
                  <c:v>8481.35522975208</c:v>
                </c:pt>
                <c:pt idx="1033" formatCode="&quot;$&quot;#,##0.00">
                  <c:v>8431.1697163223398</c:v>
                </c:pt>
                <c:pt idx="1034" formatCode="&quot;$&quot;#,##0.00">
                  <c:v>8546.7530312029867</c:v>
                </c:pt>
                <c:pt idx="1035" formatCode="&quot;$&quot;#,##0.00">
                  <c:v>9095.9881704677646</c:v>
                </c:pt>
                <c:pt idx="1036" formatCode="&quot;$&quot;#,##0.00">
                  <c:v>8926.6958246243121</c:v>
                </c:pt>
                <c:pt idx="1037" formatCode="&quot;$&quot;#,##0.00">
                  <c:v>8758.4332856393503</c:v>
                </c:pt>
                <c:pt idx="1038" formatCode="&quot;$&quot;#,##0.00">
                  <c:v>8653.5636168205692</c:v>
                </c:pt>
                <c:pt idx="1039" formatCode="&quot;$&quot;#,##0.00">
                  <c:v>9058.7237340984047</c:v>
                </c:pt>
                <c:pt idx="1040" formatCode="&quot;$&quot;#,##0.00">
                  <c:v>9160.5860988569893</c:v>
                </c:pt>
                <c:pt idx="1041" formatCode="&quot;$&quot;#,##0.00">
                  <c:v>8752.9349235554346</c:v>
                </c:pt>
                <c:pt idx="1042" formatCode="&quot;$&quot;#,##0.00">
                  <c:v>8703.0728365470713</c:v>
                </c:pt>
                <c:pt idx="1043" formatCode="&quot;$&quot;#,##0.00">
                  <c:v>8818.9791403979416</c:v>
                </c:pt>
                <c:pt idx="1044" formatCode="&quot;$&quot;#,##0.00">
                  <c:v>9368.5368331946283</c:v>
                </c:pt>
                <c:pt idx="1045" formatCode="&quot;$&quot;#,##0.00">
                  <c:v>9199.5666074411383</c:v>
                </c:pt>
                <c:pt idx="1046" formatCode="&quot;$&quot;#,##0.00">
                  <c:v>9031.624385781648</c:v>
                </c:pt>
                <c:pt idx="1047" formatCode="&quot;$&quot;#,##0.00">
                  <c:v>8927.075989978257</c:v>
                </c:pt>
                <c:pt idx="1048" formatCode="&quot;$&quot;#,##0.00">
                  <c:v>9332.5569525943902</c:v>
                </c:pt>
                <c:pt idx="1049" formatCode="&quot;$&quot;#,##0.00">
                  <c:v>9434.7397369478003</c:v>
                </c:pt>
                <c:pt idx="1050" formatCode="&quot;$&quot;#,##0.00">
                  <c:v>9027.4085574156434</c:v>
                </c:pt>
                <c:pt idx="1051" formatCode="&quot;$&quot;#,##0.00">
                  <c:v>8977.8660442538821</c:v>
                </c:pt>
                <c:pt idx="1052" formatCode="&quot;$&quot;#,##0.00">
                  <c:v>9094.0915019159565</c:v>
                </c:pt>
                <c:pt idx="1053" formatCode="&quot;$&quot;#,##0.00">
                  <c:v>9643.9679303608045</c:v>
                </c:pt>
                <c:pt idx="1054" formatCode="&quot;$&quot;#,##0.00">
                  <c:v>9475.3160239498775</c:v>
                </c:pt>
                <c:pt idx="1055" formatCode="&quot;$&quot;#,##0.00">
                  <c:v>9307.6903738968995</c:v>
                </c:pt>
                <c:pt idx="1056" formatCode="&quot;$&quot;#,##0.00">
                  <c:v>9203.4594835765893</c:v>
                </c:pt>
                <c:pt idx="1057" formatCode="&quot;$&quot;#,##0.00">
                  <c:v>9609.2575407358527</c:v>
                </c:pt>
                <c:pt idx="1058" formatCode="&quot;$&quot;#,##0.00">
                  <c:v>9711.7570104932292</c:v>
                </c:pt>
                <c:pt idx="1059" formatCode="&quot;$&quot;#,##0.00">
                  <c:v>9304.7421090125663</c:v>
                </c:pt>
                <c:pt idx="1060" formatCode="&quot;$&quot;#,##0.00">
                  <c:v>9255.5154683225865</c:v>
                </c:pt>
                <c:pt idx="1061" formatCode="&quot;$&quot;#,##0.00">
                  <c:v>9372.0563946357033</c:v>
                </c:pt>
                <c:pt idx="1062" formatCode="&quot;$&quot;#,##0.00">
                  <c:v>9922.2478896562006</c:v>
                </c:pt>
                <c:pt idx="1063" formatCode="&quot;$&quot;#,##0.00">
                  <c:v>9753.9106494774041</c:v>
                </c:pt>
                <c:pt idx="1064" formatCode="&quot;$&quot;#,##0.00">
                  <c:v>9586.5979701882989</c:v>
                </c:pt>
                <c:pt idx="1065" formatCode="&quot;$&quot;#,##0.00">
                  <c:v>9482.6809631862488</c:v>
                </c:pt>
                <c:pt idx="1066" formatCode="&quot;$&quot;#,##0.00">
                  <c:v>9888.7925083248756</c:v>
                </c:pt>
                <c:pt idx="1067" formatCode="&quot;$&quot;#,##0.00">
                  <c:v>9991.6050724032611</c:v>
                </c:pt>
                <c:pt idx="1068" formatCode="&quot;$&quot;#,##0.00">
                  <c:v>9584.9028732530187</c:v>
                </c:pt>
                <c:pt idx="1069" formatCode="&quot;$&quot;#,##0.00">
                  <c:v>9535.9885445579948</c:v>
                </c:pt>
                <c:pt idx="1070" formatCode="&quot;$&quot;#,##0.00">
                  <c:v>9652.8413941732324</c:v>
                </c:pt>
                <c:pt idx="1071" formatCode="&quot;$&quot;#,##0.00">
                  <c:v>10203.344425433273</c:v>
                </c:pt>
                <c:pt idx="1072" formatCode="&quot;$&quot;#,##0.00">
                  <c:v>10035.318336049466</c:v>
                </c:pt>
                <c:pt idx="1073" formatCode="&quot;$&quot;#,##0.00">
                  <c:v>9868.3151617849799</c:v>
                </c:pt>
                <c:pt idx="1074" formatCode="&quot;$&quot;#,##0.00">
                  <c:v>9764.7085515550261</c:v>
                </c:pt>
                <c:pt idx="1075" formatCode="&quot;$&quot;#,##0.00">
                  <c:v>10171.130112698514</c:v>
                </c:pt>
                <c:pt idx="1076" formatCode="&quot;$&quot;#,##0.00">
                  <c:v>10274.252313585941</c:v>
                </c:pt>
                <c:pt idx="1077" formatCode="&quot;$&quot;#,##0.00">
                  <c:v>9867.8593736087314</c:v>
                </c:pt>
                <c:pt idx="1078" formatCode="&quot;$&quot;#,##0.00">
                  <c:v>9819.2539279990506</c:v>
                </c:pt>
                <c:pt idx="1079" formatCode="&quot;$&quot;#,##0.00">
                  <c:v>9936.4152861489019</c:v>
                </c:pt>
                <c:pt idx="1080" formatCode="&quot;$&quot;#,##0.00">
                  <c:v>10487.226452918516</c:v>
                </c:pt>
                <c:pt idx="1081" formatCode="&quot;$&quot;#,##0.00">
                  <c:v>10319.50812753382</c:v>
                </c:pt>
                <c:pt idx="1082" formatCode="&quot;$&quot;#,##0.00">
                  <c:v>10152.811118800159</c:v>
                </c:pt>
                <c:pt idx="1083" formatCode="&quot;$&quot;#,##0.00">
                  <c:v>10049.511545572519</c:v>
                </c:pt>
                <c:pt idx="1084" formatCode="&quot;$&quot;#,##0.00">
                  <c:v>10456.239776587667</c:v>
                </c:pt>
                <c:pt idx="1085" formatCode="&quot;$&quot;#,##0.00">
                  <c:v>10559.668281688262</c:v>
                </c:pt>
                <c:pt idx="1086" formatCode="&quot;$&quot;#,##0.00">
                  <c:v>10153.581281727296</c:v>
                </c:pt>
                <c:pt idx="1087" formatCode="&quot;$&quot;#,##0.00">
                  <c:v>10105.281413388047</c:v>
                </c:pt>
                <c:pt idx="1088" formatCode="&quot;$&quot;#,##0.00">
                  <c:v>10222.747987503253</c:v>
                </c:pt>
                <c:pt idx="1089" formatCode="&quot;$&quot;#,##0.00">
                  <c:v>10773.864010363639</c:v>
                </c:pt>
                <c:pt idx="1090" formatCode="&quot;$&quot;#,##0.00">
                  <c:v>10606.450182615454</c:v>
                </c:pt>
                <c:pt idx="1091" formatCode="&quot;$&quot;#,##0.00">
                  <c:v>10440.056118115583</c:v>
                </c:pt>
                <c:pt idx="1092" formatCode="&quot;$&quot;#,##0.00">
                  <c:v>10337.060340856922</c:v>
                </c:pt>
                <c:pt idx="1093" formatCode="&quot;$&quot;#,##0.00">
                  <c:v>10744.092013495556</c:v>
                </c:pt>
                <c:pt idx="1094" formatCode="&quot;$&quot;#,##0.00">
                  <c:v>10847.823607255777</c:v>
                </c:pt>
                <c:pt idx="1095" formatCode="&quot;$&quot;#,##0.00">
                  <c:v>10442.039344362556</c:v>
                </c:pt>
                <c:pt idx="1096" formatCode="&quot;$&quot;#,##0.00">
                  <c:v>10394.041862861579</c:v>
                </c:pt>
                <c:pt idx="1097" formatCode="&quot;$&quot;#,##0.00">
                  <c:v>10511.810474938533</c:v>
                </c:pt>
                <c:pt idx="1098" formatCode="&quot;$&quot;#,##0.00">
                  <c:v>11063.228188227706</c:v>
                </c:pt>
                <c:pt idx="1099" formatCode="&quot;$&quot;#,##0.00">
                  <c:v>10896.115704709644</c:v>
                </c:pt>
                <c:pt idx="1100" formatCode="&quot;$&quot;#,##0.00">
                  <c:v>10730.021474012132</c:v>
                </c:pt>
                <c:pt idx="1101" formatCode="&quot;$&quot;#,##0.00">
                  <c:v>10627.326363097749</c:v>
                </c:pt>
                <c:pt idx="1102" formatCode="&quot;$&quot;#,##0.00">
                  <c:v>11034.658359743233</c:v>
                </c:pt>
                <c:pt idx="1103" formatCode="&quot;$&quot;#,##0.00">
                  <c:v>11138.689936471777</c:v>
                </c:pt>
                <c:pt idx="1104" formatCode="&quot;$&quot;#,##0.00">
                  <c:v>10733.205316798421</c:v>
                </c:pt>
                <c:pt idx="1105" formatCode="&quot;$&quot;#,##0.00">
                  <c:v>10685.507140050162</c:v>
                </c:pt>
                <c:pt idx="1106" formatCode="&quot;$&quot;#,##0.00">
                  <c:v>10803.574719685323</c:v>
                </c:pt>
                <c:pt idx="1107" formatCode="&quot;$&quot;#,##0.00">
                  <c:v>11355.291064602256</c:v>
                </c:pt>
                <c:pt idx="1108" formatCode="&quot;$&quot;#,##0.00">
                  <c:v>11188.476878037058</c:v>
                </c:pt>
                <c:pt idx="1109" formatCode="&quot;$&quot;#,##0.00">
                  <c:v>11022.679474882867</c:v>
                </c:pt>
                <c:pt idx="1110" formatCode="&quot;$&quot;#,##0.00">
                  <c:v>10920.282005402512</c:v>
                </c:pt>
                <c:pt idx="1111" formatCode="&quot;$&quot;#,##0.00">
                  <c:v>11327.911312441809</c:v>
                </c:pt>
                <c:pt idx="1112" formatCode="&quot;$&quot;#,##0.00">
                  <c:v>11432.239869747085</c:v>
                </c:pt>
                <c:pt idx="1113" formatCode="&quot;$&quot;#,##0.00">
                  <c:v>11027.051902048403</c:v>
                </c:pt>
                <c:pt idx="1114" formatCode="&quot;$&quot;#,##0.00">
                  <c:v>10979.650049879743</c:v>
                </c:pt>
                <c:pt idx="1115" formatCode="&quot;$&quot;#,##0.00">
                  <c:v>11098.013627898474</c:v>
                </c:pt>
                <c:pt idx="1116" formatCode="&quot;$&quot;#,##0.00">
                  <c:v>11650.025646194099</c:v>
                </c:pt>
                <c:pt idx="1117" formatCode="&quot;$&quot;#,##0.00">
                  <c:v>11483.50680918607</c:v>
                </c:pt>
                <c:pt idx="1118" formatCode="&quot;$&quot;#,##0.00">
                  <c:v>11318.003325364038</c:v>
                </c:pt>
                <c:pt idx="1119" formatCode="&quot;$&quot;#,##0.00">
                  <c:v>11215.900570992959</c:v>
                </c:pt>
                <c:pt idx="1120" formatCode="&quot;$&quot;#,##0.00">
                  <c:v>11623.824272746881</c:v>
                </c:pt>
                <c:pt idx="1121" formatCode="&quot;$&quot;#,##0.00">
                  <c:v>11728.44690552571</c:v>
                </c:pt>
                <c:pt idx="1122" formatCode="&quot;$&quot;#,##0.00">
                  <c:v>11323.552695205632</c:v>
                </c:pt>
                <c:pt idx="1123" formatCode="&quot;$&quot;#,##0.00">
                  <c:v>11276.444283459374</c:v>
                </c:pt>
                <c:pt idx="1124" formatCode="&quot;$&quot;#,##0.00">
                  <c:v>11395.10098607572</c:v>
                </c:pt>
                <c:pt idx="1125" formatCode="&quot;$&quot;#,##0.00">
                  <c:v>11947.405814268368</c:v>
                </c:pt>
                <c:pt idx="1126" formatCode="&quot;$&quot;#,##0.00">
                  <c:v>11781.17947357376</c:v>
                </c:pt>
                <c:pt idx="1127" formatCode="&quot;$&quot;#,##0.00">
                  <c:v>11615.967093304269</c:v>
                </c:pt>
                <c:pt idx="1128" formatCode="&quot;$&quot;#,##0.00">
                  <c:v>11514.156220679741</c:v>
                </c:pt>
                <c:pt idx="1129" formatCode="&quot;$&quot;#,##0.00">
                  <c:v>11922.371493832492</c:v>
                </c:pt>
                <c:pt idx="1130" formatCode="&quot;$&quot;#,##0.00">
                  <c:v>12027.28538875203</c:v>
                </c:pt>
                <c:pt idx="1131" formatCode="&quot;$&quot;#,##0.00">
                  <c:v>11622.682132397273</c:v>
                </c:pt>
                <c:pt idx="1132" formatCode="&quot;$&quot;#,##0.00">
                  <c:v>11575.864367516891</c:v>
                </c:pt>
                <c:pt idx="1133" formatCode="&quot;$&quot;#,##0.00">
                  <c:v>11694.811410968872</c:v>
                </c:pt>
                <c:pt idx="1134" formatCode="&quot;$&quot;#,##0.00">
                  <c:v>12247.406275029425</c:v>
                </c:pt>
                <c:pt idx="1135" formatCode="&quot;$&quot;#,##0.00">
                  <c:v>12081.469666290914</c:v>
                </c:pt>
                <c:pt idx="1136" formatCode="&quot;$&quot;#,##0.00">
                  <c:v>11916.545661064742</c:v>
                </c:pt>
                <c:pt idx="1137" formatCode="&quot;$&quot;#,##0.00">
                  <c:v>11815.02392461576</c:v>
                </c:pt>
                <c:pt idx="1138" formatCode="&quot;$&quot;#,##0.00">
                  <c:v>12223.528033092203</c:v>
                </c:pt>
                <c:pt idx="1139" formatCode="&quot;$&quot;#,##0.00">
                  <c:v>12328.730463514219</c:v>
                </c:pt>
                <c:pt idx="1140" formatCode="&quot;$&quot;#,##0.00">
                  <c:v>11924.415443865042</c:v>
                </c:pt>
                <c:pt idx="1141" formatCode="&quot;$&quot;#,##0.00">
                  <c:v>11877.885617911375</c:v>
                </c:pt>
                <c:pt idx="1142" formatCode="&quot;$&quot;#,##0.00">
                  <c:v>11997.120303523025</c:v>
                </c:pt>
                <c:pt idx="1143" formatCode="&quot;$&quot;#,##0.00">
                  <c:v>12550.002513981854</c:v>
                </c:pt>
                <c:pt idx="1144" formatCode="&quot;$&quot;#,##0.00">
                  <c:v>12384.352956879757</c:v>
                </c:pt>
                <c:pt idx="1145" formatCode="&quot;$&quot;#,##0.00">
                  <c:v>12219.714680705689</c:v>
                </c:pt>
                <c:pt idx="1146" formatCode="&quot;$&quot;#,##0.00">
                  <c:v>12118.479417889794</c:v>
                </c:pt>
                <c:pt idx="1147" formatCode="&quot;$&quot;#,##0.00">
                  <c:v>12527.269708135102</c:v>
                </c:pt>
                <c:pt idx="1148" formatCode="&quot;$&quot;#,##0.00">
                  <c:v>12632.758029437964</c:v>
                </c:pt>
                <c:pt idx="1149" formatCode="&quot;$&quot;#,##0.00">
                  <c:v>12228.728610751972</c:v>
                </c:pt>
                <c:pt idx="1150" formatCode="&quot;$&quot;#,##0.00">
                  <c:v>12182.484096808375</c:v>
                </c:pt>
                <c:pt idx="1151" formatCode="&quot;$&quot;#,##0.00">
                  <c:v>12302.00380643578</c:v>
                </c:pt>
                <c:pt idx="1152" formatCode="&quot;$&quot;#,##0.00">
                  <c:v>12855.170753869144</c:v>
                </c:pt>
                <c:pt idx="1153" formatCode="&quot;$&quot;#,##0.00">
                  <c:v>12689.805647647816</c:v>
                </c:pt>
                <c:pt idx="1154" formatCode="&quot;$&quot;#,##0.00">
                  <c:v>12525.450532668108</c:v>
                </c:pt>
                <c:pt idx="1155" formatCode="&quot;$&quot;#,##0.00">
                  <c:v>12424.499159574894</c:v>
                </c:pt>
                <c:pt idx="1156" formatCode="&quot;$&quot;#,##0.00">
                  <c:v>12833.57305619667</c:v>
                </c:pt>
                <c:pt idx="1157" formatCode="&quot;$&quot;#,##0.00">
                  <c:v>12939.344701455637</c:v>
                </c:pt>
                <c:pt idx="1158" formatCode="&quot;$&quot;#,##0.00">
                  <c:v>12535.598325225812</c:v>
                </c:pt>
                <c:pt idx="1159" formatCode="&quot;$&quot;#,##0.00">
                  <c:v>12489.636573153504</c:v>
                </c:pt>
                <c:pt idx="1160" formatCode="&quot;$&quot;#,##0.00">
                  <c:v>12609.438764977042</c:v>
                </c:pt>
                <c:pt idx="1161" formatCode="&quot;$&quot;#,##0.00">
                  <c:v>13162.88791583583</c:v>
                </c:pt>
                <c:pt idx="1162" formatCode="&quot;$&quot;#,##0.00">
                  <c:v>12997.804735168425</c:v>
                </c:pt>
                <c:pt idx="1163" formatCode="&quot;$&quot;#,##0.00">
                  <c:v>12833.730287606077</c:v>
                </c:pt>
                <c:pt idx="1164" formatCode="&quot;$&quot;#,##0.00">
                  <c:v>12733.060294891638</c:v>
                </c:pt>
                <c:pt idx="1165" formatCode="&quot;$&quot;#,##0.00">
                  <c:v>13142.415296629255</c:v>
                </c:pt>
                <c:pt idx="1166" formatCode="&quot;$&quot;#,##0.00">
                  <c:v>13248.467772620317</c:v>
                </c:pt>
                <c:pt idx="1167" formatCode="&quot;$&quot;#,##0.00">
                  <c:v>12845.001953612995</c:v>
                </c:pt>
                <c:pt idx="1168" formatCode="&quot;$&quot;#,##0.00">
                  <c:v>12799.320486122775</c:v>
                </c:pt>
                <c:pt idx="1169" formatCode="&quot;$&quot;#,##0.00">
                  <c:v>12919.402690752211</c:v>
                </c:pt>
                <c:pt idx="1170" formatCode="&quot;$&quot;#,##0.00">
                  <c:v>13473.131583500037</c:v>
                </c:pt>
                <c:pt idx="1171" formatCode="&quot;$&quot;#,##0.00">
                  <c:v>13308.327874659264</c:v>
                </c:pt>
                <c:pt idx="1172" formatCode="&quot;$&quot;#,##0.00">
                  <c:v>13144.531671065173</c:v>
                </c:pt>
                <c:pt idx="1173" formatCode="&quot;$&quot;#,##0.00">
                  <c:v>13044.140620185883</c:v>
                </c:pt>
                <c:pt idx="1174" formatCode="&quot;$&quot;#,##0.00">
                  <c:v>13453.774296175865</c:v>
                </c:pt>
                <c:pt idx="1175" formatCode="&quot;$&quot;#,##0.00">
                  <c:v>13560.105179672379</c:v>
                </c:pt>
                <c:pt idx="1176" formatCode="&quot;$&quot;#,##0.00">
                  <c:v>13156.917502254804</c:v>
                </c:pt>
                <c:pt idx="1177" formatCode="&quot;$&quot;#,##0.00">
                  <c:v>13111.513911265183</c:v>
                </c:pt>
                <c:pt idx="1178" formatCode="&quot;$&quot;#,##0.00">
                  <c:v>13231.873728128054</c:v>
                </c:pt>
                <c:pt idx="1179" formatCode="&quot;$&quot;#,##0.00">
                  <c:v>13785.879969659554</c:v>
                </c:pt>
                <c:pt idx="1180" formatCode="&quot;$&quot;#,##0.00">
                  <c:v>13621.35334696559</c:v>
                </c:pt>
                <c:pt idx="1181" formatCode="&quot;$&quot;#,##0.00">
                  <c:v>13457.833030737409</c:v>
                </c:pt>
                <c:pt idx="1182" formatCode="&quot;$&quot;#,##0.00">
                  <c:v>13357.718550454993</c:v>
                </c:pt>
                <c:pt idx="1183" formatCode="&quot;$&quot;#,##0.00">
                  <c:v>13767.628536764767</c:v>
                </c:pt>
                <c:pt idx="1184" formatCode="&quot;$&quot;#,##0.00">
                  <c:v>13874.235471099593</c:v>
                </c:pt>
                <c:pt idx="1185" formatCode="&quot;$&quot;#,##0.00">
                  <c:v>13471.3235858301</c:v>
                </c:pt>
              </c:numCache>
            </c:numRef>
          </c:val>
          <c:smooth val="0"/>
          <c:extLst>
            <c:ext xmlns:c16="http://schemas.microsoft.com/office/drawing/2014/chart" uri="{C3380CC4-5D6E-409C-BE32-E72D297353CC}">
              <c16:uniqueId val="{00000003-E6A9-479E-8103-5AFF6CADBF34}"/>
            </c:ext>
          </c:extLst>
        </c:ser>
        <c:dLbls>
          <c:showLegendKey val="0"/>
          <c:showVal val="0"/>
          <c:showCatName val="0"/>
          <c:showSerName val="0"/>
          <c:showPercent val="0"/>
          <c:showBubbleSize val="0"/>
        </c:dLbls>
        <c:smooth val="0"/>
        <c:axId val="776902095"/>
        <c:axId val="776901615"/>
      </c:lineChart>
      <c:dateAx>
        <c:axId val="776902095"/>
        <c:scaling>
          <c:orientation val="minMax"/>
        </c:scaling>
        <c:delete val="0"/>
        <c:axPos val="b"/>
        <c:numFmt formatCode="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01615"/>
        <c:crosses val="autoZero"/>
        <c:auto val="0"/>
        <c:lblOffset val="100"/>
        <c:baseTimeUnit val="days"/>
      </c:dateAx>
      <c:valAx>
        <c:axId val="776901615"/>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0209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mbria" panose="02040503050406030204"/>
            </a:rPr>
            <a:t>Sales by State</a:t>
          </a:r>
        </a:p>
      </cx:txPr>
    </cx:title>
    <cx:plotArea>
      <cx:plotAreaRegion>
        <cx:series layoutId="regionMap" uniqueId="{8713EE49-0A9E-43C7-8766-402F8B6409D5}">
          <cx:tx>
            <cx:txData>
              <cx:f>_xlchart.v5.2</cx:f>
              <cx:v>Sum of Sales</cx:v>
            </cx:txData>
          </cx:tx>
          <cx:dataPt idx="2">
            <cx:spPr>
              <a:solidFill>
                <a:srgbClr val="336699"/>
              </a:solidFill>
              <a:ln>
                <a:solidFill>
                  <a:srgbClr val="3366CC"/>
                </a:solidFill>
              </a:ln>
            </cx:spPr>
          </cx:dataPt>
          <cx:dataPt idx="4">
            <cx:spPr>
              <a:solidFill>
                <a:srgbClr val="003366"/>
              </a:solidFill>
            </cx:spPr>
          </cx:dataPt>
          <cx:dataLabels>
            <cx:txPr>
              <a:bodyPr spcFirstLastPara="1" vertOverflow="ellipsis" horzOverflow="overflow" wrap="square" lIns="0" tIns="0" rIns="0" bIns="0" anchor="ctr" anchorCtr="1"/>
              <a:lstStyle/>
              <a:p>
                <a:pPr algn="ctr" rtl="0">
                  <a:defRPr sz="500" baseline="0">
                    <a:solidFill>
                      <a:schemeClr val="bg1"/>
                    </a:solidFill>
                  </a:defRPr>
                </a:pPr>
                <a:endParaRPr lang="en-US" sz="500" b="0" i="0" u="none" strike="noStrike" baseline="0">
                  <a:solidFill>
                    <a:schemeClr val="bg1"/>
                  </a:solidFill>
                  <a:latin typeface="Cambria" panose="02040503050406030204"/>
                </a:endParaRPr>
              </a:p>
            </cx:txPr>
            <cx:visibility seriesName="0" categoryName="1" value="0"/>
            <cx:separator>, </cx:separator>
          </cx:dataLabels>
          <cx:dataId val="0"/>
          <cx:layoutPr>
            <cx:geography cultureLanguage="en-US" cultureRegion="AU" attribution="Powered by Bing">
              <cx:geoCache provider="{E9337A44-BEBE-4D9F-B70C-5C5E7DAFC167}">
                <cx:binary>3HxXk9zGufZfYfH6A9UR3XBZp8rAhA2zJJeZvEGtlkvknPHrz4OVJc5g4YHJY198kqM0nHn67Ten
/vt9/7f7+OGufNYncVr97b7/9blf1/nffvmluvcfkrvqRRLcl1mVfatf3GfJL9m3b8H9wy9fy7su
SL1fGKHil3v/rqwf+uf/83f8mveQHbL7uzrI0tvmoRzePFRNXFdnPlv86Nl91qT19HUPv/Tr8380
VV3excHd82d3X5Mg3QT4++C+pr8+f3dXJXfp9MlDWgf18G7IH359fvKnnj/7ZY7y5ETPYhy6br7i
u4agLyxuCsE5J49/8efP4iz1/vk5FeYLaUkquaZ/oL68S/DNf+csjye5+/q1fKgqEPP4v8ffPDk5
PvjH2+dnbiOoMuf3q3Ky6ez/eP9I7C+nrPifv8/+Acif/ZMjbs3vau2jM8c7IQbM+pOP6TPnLg/q
u/jZu4eyDOqsHP64yv8AA7l8IbQ2LUWE9ftfMwZaLwhhkjAh/kD9nYE/e75lpp7/tZO7wdU47/5C
jH6ZlbX/UKb/FfZS64WgQlmUkkX2cv4C6qu5MuUpe3/sVMtMXfqNGStf/pU4+TZrav/Zn6L8x4X+
J7SUvKBEE/CJnaon1Fdzqqky2R/a+7tt/11Jf+BEyyx88gMz/r39x19IEz8+VPWkiP8NDjLYWdOU
TFl8UREZezGxUai5nf2hQy0zceEnZmz8+FdiI5zwQ1rFd+nX/6AGgj/SVMQUzPo90EE8cxLoiBdS
SIty9Qfo7xr47x1mmW/H350x7Paw+Qsp3gfEp1n5Hw1MuflCS0K0yei/4hcnEzOVuWQ4/50TLTPt
+zdnLPtw6fyFWPbyoXv2u3P4eBc/VH8I/X/C18ESmtKkWv/TUOqZpilEpJrCjqpHzs4Six842DID
n/zAjI8v3378/5iPx5nf/XHm+KOZHxyaYpogdqSLDo2LF8IiVHEultj0L3zs6ZGWGXT01ZM/fpQz
PX/238n2/nUm+GeWvLmr77aP6fVRMnj+00cyUQ6YffUkSz+h9A9tu/z663OKiPDPnH36hX9+bZal
zb/ycFfV+LK0EFha1ITfMi3Jpx/rEAXhE8peWIwyYXFtIUOYwpJ0ylSQ9OM7guGrwqSWksRS8HnV
FPtOBQH+QgnkkkpqJB2UM/1nteN1Fg9elv55F//8+2dpk7zOgrSufn0OVc9//1MTaRoKroCtYak5
BE1zHCK/v3uDggr+MP1/XpKp2vI7dlCv0tROfTvone5Tlm/SaHt0LQtI1goS0qFjpNFzRaRkyw6R
pnZAtl5wZcb26GT0ZVlcG0La5/HMFbzp8yPKejp6JObAq9Uru9CXbbxx+/AnQKTgCDotBo5Y5BQk
FyKURjHQA4pTmzD+wpL7koZ7P+MrQNPtzPkkLc2klGA6rPcpUKLKoB9ajx3SSl8WQe5o7TtRjhjm
T9Fd4NECipqKTUqZ+JciELvjO4tbwmWWZOLg9W33rh7c3IlJoDZRXPGL81CTYM0IAhTyZm5KAlGe
Qam+DFMvLsWh6Jh2lIrHTS989+Y8yoIQKEGZ1JRTgvRgJt5txnKK2pk4pF0RbHgr3zVe52/HXOc3
Q1uJFS6xpQuU8JuUcYGCDptR1WrPKDTT4mAK0jDHSFTyPusyGtp90HsBbpPr2A5k2Qa27lpyFUVe
edeUSR9tqsyq5NbrpNvZhhjL2GlVru6asMu9HZW14dujH4bvsr4enYCT8JtflF2wCVLWfvYCxZrX
7dBZF2EeRXIb9fhwhTwKz/+EaSahEpKoqIBVO5WPpuqI8MZGHHhA/G1Ni5ciCryNb2hxQUbl9K7x
KhHNl9ytx6u4Miq7KDU/nOcpnZRqJjqWOVVUCKGmCe6ensLM3cKsW1wy4wbdsJ7YwqpvQj0EdjWE
O4MUW5nXdmqRS78c11R+6RIsJJKPBQGToSpwCi8yRdyaj/IgojxzuJcPtyl9U5XVuBV1HR+CUGxQ
aig2lhleRkbJX0nVm1crl/CUFRpBmsXgCZgFYZudotYsTOqgkQdGo+KT2aTuBVH6c9uG0UXAWLcd
YhLdNMPY7I2izrfUDehF1cfG5fmDPNFj+DS4MEU4hF4pyU5vI+dWxTudGddmNJj7wVL921F27oph
espzwEiC3B1chzITVMGPLRMXtOIVa4zr0tsod7zqVf7ViozR5iZx/NDP7Y7qEOIW3HgoYp8ziksU
ShSHNIcZsRSf3XSf0agrvdG41vSqpLHdmV/OAzwxUhNt3wHEzIkMo1eSiHXGNWO3yXDVlk5jXRK5
Ygon03OiNZJLzrWUWnCTwvCe3mAWK9pYlWVd1y2nDg3kW2GUu6Bk4SYM3ejC07G//WHCTiBnslHp
skyqSFnX6lVcfKbsvY7eV/z9eZAnJndG10wyusj32jYzrWuPfOnSO0kvu/j2PMQCgxC8MUaIpLg8
NWMQ4WYVGSLwD4YxOqGnHYs1Tu/dtrzdnUdakLUTpBmTuipMKRt9/9BQd5dJvW+C/uN5iAU5mCJR
c6pKa0bYzIYXumV9UoT+ocsbf9+OxaWOvGqbeuZ15ObDTeUHZMVvLFEFZ6/Nqf7GhJpR1cZDUxd5
DUiv3BdD97k01evzVK1BzEStLb2hyApAlEPp21yVnp3LtZBy0vSZCikUEFELJpZE/D0DoaPblLnb
+Acoquu1V9rYD3DnNcQgta518bbWfHOeriXRU1IhPUCmx9BGOtXahgwFizkgPXZDPDZJndHdBpX3
Myz6jjMXcZpboWpl5x/MqNyLjra2PyT9CsiTZEPyKbKE7UHOo8nUETk24iR2y0C2AKGvzHSbCbsZ
4ldtOOx1YhvFWjC2yK0jtJmgJ1GkxiAb/EPiJXvWJFe0JF8Tf7Azi2/ckNpllTuyUytG79HzPpGS
I9xZDEgHszUiF7il/4YU9b6ymo1XXOWh7TP2qS2GTeRJm9LSDprGSaJrP37w/Iukcp3A+NKVN2iD
d62wR6++8brW7rJtaEa7xIr2FZf7Pqs3qfZsalx45fATlu6YQxMHj5KmmqhCJzHxD3nn7yhiClzh
pje4LZO784K9ZIaOkWaC3cnabOQAWfCb25LkL4vR/+qVH73AZ7bRVM55NDap5hOmKI0enTYJ01NC
fUxYazVGp0buH1oZ2KO+wJSBVX2hY2mPQ/OZt/qdh4S0Lz4Z4SaRthvfhnlq++WwyUa1adKrsL01
w8HhyrW12nkyXtGNBTem1NEBZzfvho1PSm3B8mextSMIMF82PfEdMQ5rbnnJVmqCQAA9SYKccqYY
AelNmjfUP8RZXG4aKUy7ESK5PH/lS5brGGV240Nr+m4te6hBcFc15U1nfKkHcZWwZOXmFslhDMIk
MQOCYvMpa8O4khGSY/8QkXd+nm1aNq4gLPFG/4mAmskpQkDCsStbkFIbsR1Zpa3L25+JYxR4wQgX
liCMz7jSZPUwlsHoH1x66w38IiOFY/B8Je1eJEVOoTqSYgRnM1KyIE95XrswwRB9o/2Qj1+6fCU3
WcQwpy4cI+gOWNPnR0aEmRkxg9D0D2F6447ciap9KIsVx/g0DYMz0Ucos/vifASFhR8cepYSO6kF
21Sm51+Orpdvg5DdmDz/lAedU3nys6zqZOvxsl85xZIVOz7ETMh76XFXMJA69pVhF7GwNkMfcDsY
emlrw9uSrFsr0ixiKoIMHJULFIBn0ZQbDKSIGrDwMhlau816W4/CEezV8OYnNPgIiJ3yUfZmU7Zq
MkltYxv8TqIuBCc1Dt3KLS6aiiOgWQgfTllL22v/kFlv6za3e904kl/pPN+ep2hRMpXg5DFXRWp4
ShF8m8U7FFIOqfHeC9W2HN4bwVoAsEiNpkixiAKD6EwmGlbwrjTC4BCyb8ob7Sh8ael4I2p/xanR
RcunUSSWUxUAteRTcvomNVRZBcGh5aZdDPVGJ/uiu0l/i3yUP9KL3iGhPVobku4qK7CNFbYt3KZG
VU2iBYGo2DJn8FEXh4HqJ0Kt9zV/7yP/WjMlS3n/CcZMNFhJ6rSXwDCFsUcUrK7MIdjmu3qIL4ai
2hvxV0OzFTFZuFdNJWwxOpsaVYeZaWkU6xCoesFBu91tWMgNJaZv/7AoTi02DRhLSJSyTnnnqqY2
qjQJDm4jd0iNDR5tS7dYEZFFSo5QZraiMY2w7nkaHHw3thtV2BaqdOcJWYJAFYqaxMR/4LtOCcmK
1u+JVQeHUd80abnzWnMFYUGhkKiium6iToxeyUwGrNaPvTqtgkNJPgTspuuzNz674SReKSwuyTNM
A+MWWm6YFZldVsDdyo8LCXk2H0Tyxuje1/FamLeQlKDZ8h1jpjNZhe5HGIvgIPyxufIiXjhNJvI9
SvpXSa4+hlYV3RJd3HZhtJZ+rdE3u8d6JIXRtMCu9Gur/RDKz7X17bww0Ok3ZnH2CX0zaRh1QPu+
MoODcV1Rcy8vzMEeW9v1Qps/JENhK7oXTWcj9VLJ2uUuCcrx5U4XcBR41Ix3jd/x4BA1sT2k20J+
DBJiW9H9eSoXcRA+K0twtNDULFYXeaMj4ksEUZ/M/q5rt6J4R8ibnwBBo0dSjghDq9lNZr0wQzE5
Ra4uRLQPHKqu4zWRWKTkCGR2Y2ZKDZ+PCg5xsLqtrII3ZskGuyoj7gS90M7P0GQhdoHvZVTN4FQk
jKRgMKzKj+3KyzdmfRUXmLBma6KwECShQ4ARBskei04z89oLUTSlgt8oqW8jomZh55hBsxF9aSfN
9XmylhzxCdrMctDBdYsmBNpYbtTHxCjtMr6lo40Gk19dNyG38/59l8H8qq0XefYwiJWbXbQr6KIR
jgSC8XlpKu3zyKUKNrL3UC9gaJ44zdBpuySt2JTUcu244OOmHKJun7l5tSKsi6blCH4yC0eaZxWM
1nS6bsMa7CZQtmu8Xy3DPsYzc+MiiDm1qxUTmJk+RRkTXxukKScDXduG8apoA0jpTZh8CuDerPKj
ek+zS0RFG/TTVpKaSaefYFOCWQz0EZklZ6LbEBNFMb8JDh+GrLL9ILPj1ney6Fr1fMfVT+RpWhzB
TYp7dKFZGHpJXAKO9LEt1W1cPozhh/Niu8S0Y4xZoOoJo1esB0beXmXZXdDcDnLl1pbU8BhiZim1
4ftF0U4QG8FuUrYtjAs9PFR0RfwX40RBFbhjQemZmN2X69KW6wHyX/mNg5DYzrw3Xk42YWN8bfz8
QNLRddL2so6il+dvcRmaQS6ZNUVBc+i8iznNJpee5B6/NMcksK2u6TcBzfVekbi1Pbco96jv0QMv
q25vJom3cs+Lfhd5DTqBmOpiSs8uOjTioCCUgH52m5lDtouaYjO2HAss5Q0HA7gxXk5lQ56TbWzs
2+4ySMlKi2lRoI4OMavEkLosvUD0waGgN1ZZ2qS6XW2WLeqhEKbSasp85oVqLauojesMAVRJIyd1
LfNSml66beJRXkZ5I+xyGK6JzMX9eT4virJAVChQ+UfEPvPHZieSrI0BXOcxuaKt2IeUjo5OzXaj
PKk3QdEPl+cxl9mK7R4kIbDq5LGseWQGmnxow7gpYNalcdMU76P2gvFtVtc7amws1CMb/cGNxDag
8RZVpW37+fwBJqKeWD0pUDTFZC41MWt0Yoa6WruN2U5ZSujeqFps0J5aUd1FoTmCmAmNDgPTLDuk
KCT7MOaFM5IbbhYr2dai1HwHmZe9St8nTPkAMZL8E6LTMHrbq8ZOquC2De7jeEVWlsIqCKeW2pwW
s9jcUbmuKAcrB03J1TgMdhxfodrsJyted1EkTQRTBEMZAj29U+60dNSFa0Ikez3YGONylPwSy3RD
g3W9WyRJMQxcoPOFuiE7xaJxWA5xD6yw104QMKfOvuVs2MpuzZQtCoRCSszAMJj0maJZXZzXeQVT
nsWV3btf/WHHmp2W12PsOpeWzh0024I6tYXpuIiwzLTddcPX84K/dojp8yPFS2sFZ0KheGF455eB
UwdXY/DbeYxFoUSVaCoCYACPzjASnfsEIxzBwUJ4JvVFH1LHL157/k7lO3dcQVum6DvaTFg8Nxpl
USJPlz7GJMpNUlE792/Pk7RoL45ImocUqYijIAbvalY4pvvFy39Kk48QZhZJcYw3ZRUuLW2c2nzj
Je7W98dd3PaO9aEcvRXr9MiEJxbwCG9mnppehWXvtqixha7D+ldRVNhh9SoLLqdWUBNc5X0W2ZK8
CWWyl7zZ+Flte5DIaG3kZ+Vu50YlMmkXBgko9+PQCdWt60b2ee4tiohGg14IDFihLnUq9ONoWL6K
B1jJoPlWNWq8HE35Ke15thIzLRqTI6CZ5BddIfvYxKX20R1NIgf7wLafJLbbViskrSHNpJ66pcCM
HJDSUV4ULLtC6wZjDps0uzt/d4vcOSJpJvk6TZuc1x0Mxuh1dmA+REG5Jvtr/JnJ/iCSLisbYIzq
feLzbVr9RqNke56QNZCZwGNGWHGfQMw0mBK53zBxsBrELXMFyzxEIK7QesZ/EooqET0ELaHxvktH
20i+DaQ/1MGKoC0T8x1oxn7upb4lPNyYKszrhD/oQW+NUq8I2aIf1oi9MTorJHuM4o6cRV53KhsY
gu/ekwpTXFzZmPzO7JDKbRkH9Fp7NFwxTMuUfcec6WoWFxgflcBs2jtChy0kLu/zFZBFD2Wh7oqp
J4QYc4OQE89HZj8iq8i+RTG3zfZCBA8tcUpz16fk8sclD/t7j6PvpmnNpSKtwya0egu1fj8l+yIz
xCZ3w25fRVm8AvXYhJmbdTQQBTaY0HXFgP6pqauaqGwEZiIxkjReVBa1NZxWFG8rP9tn+d6qd1MS
2UXVNmqHjRpvpWre1o24qkjtRAaJ7LEe9ufpX9IKiU1/DJoxjJLLmXoz3Y5WFuFMQdBvEMrR9Fta
G3bfbM/jLJkqiRlvian1aZ5xphRdOOR1r+PwEHtvBu8bmmDnf39Jao5/f2YKQ99F5clIwkOWYrLH
tDmN7Mj7mA+NU8JBptHmPN5iBo7ZboxnYgsbnYIZoB9JUYz1RJDVFbuyiMRujExuh32mLrycRXYV
W55TmJFl516ffBoszOieP8SSPk7zbRgNQ9nR1HOzqaI6kyaIpt4H5hEHrTDD/HAeY4lxppbUmjZJ
YGamz4/sTJSOTT2yLDykcfK+QrZvYzws/wljBpNscoY6AsFs8SlIERTDkA1peCiqVDgN8VuHYBpo
0+b5fZW3cNaW2f+EnUFL1tQIPbANM2+4oS5cDiQbwsNAbrzqfStjJ8o+UzdxkuRmsLIVEidezJVf
TZPbDNmMIPOtjSC20KPwm/CgQ/Uh5zZrPofsok8vgt59TfPXyD9XpGMREautTHCMkCJVO73UjJMg
NmIzPLTVFjFPplPkLUPtZMJDyVTZXtF/KqTenZcX+lQTBeHYfMDGAXqZaGqdwlYyT3K/99CouFc7
EW+K5JrGTvOb+4AKTU8dqz8Uw150DjYR2uhqNCvHx3iLt1qOfyq5OAhyOgvT27jveXmqwzBhnHuF
f7CGQ0M2NF0RoIXSMACwHmNqEDuNOJ9SOvikwGo/5iSjDilHHWzGC6N0X5tDgUnq913/MKS505WF
ww335dCYKxK1eNHoTFJqoX3I5ysJRa7MwR8r/wBfY3tRaXfoyLe0dOptLT6jr7iC9zTiwAoY4gjY
b7wAw+SM3FjlaYmtL/9QqMoJ2i9V3jttdx+bOz8JV9zSEpbEypGauuHYSpsVM+LcSPzMwxgIb/Mt
S96O7ww1YhTaTsQP1w8F2q6YDMVYGgag5iNQVuMrP8oQABjiWxQiiIqvaBSsiMpTVRTou2MsiTEG
UzO3bwmtjWBMUAqqA7RHkvdFHzrW3WDeGekD+2h1KxnxgmQATqJ0Bq8+9ZVPBbNMWC+rAT2LrIvR
FTE23P0o3B2LLnVmIaD6uqLyDL93atsm8r7jTZ8f+QgDEylBWiHNp2a8y13qtLm8jH2117T9wDE3
7PXfxvqLcRkHtb1W0VioV56iz+Sy9HXf6QFlE8M3LpTu7Wx0d67Kr6rgKozcG6uR2yrXF25X7xjJ
NnkrHeQAK9qxEBDgGFODCLtKWKB9slxGXJ3JqbJiWv0lq5kjyJch/DDEwb6KK4fzz0Pj2S1f851P
gwAopWVhWhv1UsSVs0DETQj1rCyGmTMjW1utjRYO+txrIrxQlMAYPYYdp4UE1BfnMoxybSCHGNPu
4/CV7H2yyf3BiYTv+ILaQ2K/l5fmfmwvUsPOqpVm54I5gJlF8V1hhnt6GuVUwCYDUQxegKqVuqd9
Zcfhu7J8sMLXYXi/IsuTZZnJ8gnULKbSqhHa6ABVdHfh8JDJl0GS2ab3Ro17YV65epdlH1cwF/Tn
GHNeZRGjojmaKdDXqLKrl768CLLr0N33v9XlG18KG/8WFipo+xXgJWLRQkLVBUVPJNmze/XcEtfd
Q3X8+CDaB1LcRQ8V4Y4XNY6u3wnt7RJjLdl/mnJgOhGrv2AlNiSRDJwy081o2Qw98uO+3E6FXVdb
WMgdHZaumMGFFvkp0ix21VE1Mm+qoyVj42CL0ag+piXbIuXiFnZmncyInYFc+7n/mrFk71tv3KH/
4QEfnGGaU8ImCvT00Wwc2ca+cseQTNS2hkGd0uhy21UYEDF5mK14mUUVRU5CMD0NY4x1m9ObHdxq
9BM6BFilzRzB64s4f+UlaOVeFEJEttAfqMB2rXI3SiTbqUvI4ujgh+O2ZO5KQrbg8kD397PM7t5k
bcibDH25FCXDPLVs17qLVGmbprLHJrFDP3BWq9tLtvAYdBbyWljLmtJ52GAavbdyvelStdPdw3m1
WSTNQqtccIzRIWs5veYqNyWWSCyo60gvSr3njbWpa3OjRfkQ6s0ouBM25OI86EI0i9QI7R1sfiHU
nHd8s7RtTOJT1F5irEm0uTCchPNmxYst6eYxysyZsMzwdNGh+MKMeF/77KIpbnmHwsPaHMAiEIXh
xmYyuudk+vxILZJeto3bGBAPFNK2GOfL95lU3wQUcEcrT69EeYu3h6qDmHIBE/WeU7h6lLorMoEt
qgETMuPtkDWb8/xZJGjaPER4LLHxMRO9qKkwSWnAhieF5XB5Q0m2Nbyr1eriUpzBpm7YH0Czm2sG
Ix37CYj68qASf1v4zAn79hJdgg2tWtMOxn5HrPAeZYfP/zciZ+LRc+mV9eSHzfEiHHdF/DrPQpt6
w4oYLrILeRVKUugDCznD0Tl2BV2JzRnEUw6WdXgybs9TshAiY3sDm4hT8mQiqTkVCB6XXYxVEWw+
sHSDJqmLSNmkn+I62OVoN6t+xdVO7J+HFdgWoeAb/kvNk3EeFxH+MTYHwno7mBiJvah/vJOC3f8j
iJlgDAZvQ6xxBoehfhO2/abyYpsNa6voi3J+hDJjDZcpYUaGTYDuWwYSlLrFOseY351nz/Qr565r
FpjkCHbx4gBo6VlpR3GxLfrrqH/Zh42ThyuisEbRTBQSK0VDGGPlhyavbnQ4XGX+Q198ZGH55jxR
i0B4RwVVVswMkfnofBMZLa0JtKcgw0YUH+jAbyqy6b1yJRBYFLYjoJmDwhhXKb0p3axojticThmg
Jb+4aSFXvNIin7CfijEoa9oUnRT5yIyXSU6tNAKf8C6AM/CrCF3Cd3WItprI/G/nr29RZY+wJqqP
sCgGR/sxxFyIEtX4qktdsk8G/apW9KGsVLBPk+E3k4zZiuYucg2v3mjYI9Ra55VrWrFE+A2GEBSp
s63ysCuSpe7bVEis/vth/zOmz0I5QpnY/Rfzmb9qJIMoJOBihVqrzCI4e6zwrcj8koSgcq2Rq+J5
IPyf07scSzdXeR7/PuoHHa757boVXwOZKVYQ6aTV05RNRK9qWWIH9sbM1t4HWXIV0+IEKn0o4SAw
OqXEzQvM5luodVSKF29pWxS2NMJsJQFd6N0IDPV+h5kJX+g1oh7SHl7XsrKLNCw4Zu3iL3EZJrs4
tkJMFdNh45Vjs+2txty6LCKb1jX8TWqa5rYdo8TuYpNfUD+wEPyO3hWejlldXZnimLndPD7mJMxH
OtJ7zPx9CKhkTmZ2mBqot72Hhyq4vNDiqnGvuRU5yPbq1RrXMrcxtMWF0lgRm90QLdzYsgJ0tKot
Fq31sEvfn9f/JVuDSt2fADPauMRDNsGIKhMCnmuMGOptKdItnndKUN7xX4kxWNH8xVBrik81hdGe
Kr2nt9kNaNl5A6JhmefWNm+MbJN0JLONtIu2ESsju2i81Ek1krq8zvLPpczWqsyL1wpLgIhPPFqF
0zPEYWc2vsvgnegX7E5aYWn70W/nb3bJsqJaj/VMDBkrLWc6lHp4CYS5EZqAakPYVcGrjYHMP/2C
iQWvWmmPP1Yfn8joEdrsVqmVmSTlsD0BIzvlOmQYECkPt2gCbds63xnll4QPCMqarWbV5XlSF82F
xFsuqMbibQM9I9WiQe6nAjYpbfeldvqfMd/g1Z+/PyPObQfohoHf791kQ1lmj8FacDyZzSf3dwQx
0wOjH41BdfAQouh2EQt2jF5XQ3MRkncZ/yB7ezV4XdS8I8Tp8yOrUssuNPgIokJxH/eGti0/2uDF
p001+A8h3Z1n0aLEH6HNfFNCDKa7EdIYYnh5LMpXk9NovPInCjPw6cLEyxB4CIfMOUV1S8LH7YXo
rgh/C8Orn9kIgddAUdjEo4l4NG/+yg4cQ9SUA0zW6G/QgnuX6k1RvevXXp1YVClkShgIn8rACBxO
GdRgjCL2CQpdcdhc11nmhMm70cTAbm3asRK25h2eU/BRogia/ZDoteLwEstQyEP3lsPwCzJjGTUL
EWQdsnnJvsWYdEITpQH0eblYsFL4dbAKUQv6anNrzHkSkDQDSNmipcYrO2/2ccg3KFpsMj+zu3TF
ViwoGgCRq2EaBR5gHiRhbGRQLkVXGiNwTuiGrwSBR2V4RnCwPkgZXDXkqlZrbdtJfWfqjUlXbOVj
oJ7hqbqZhSoNsywaswgPpYXanWka76oguqmNwt2kRMU/nirAWGGkHQOheD9EzgojmYj6WPTR41xG
jBZlTm86fXuecQvm4wSDnUqnDFMsAbhheKjRoByEexWpwfb7m675UAZ6cx5sUUqmPgVeS0MzZN6l
dDvEcNxrw4MYH/v4SW0XUvg75pJ4l5Huzii8DPm9+XAed0EFME/7HXfGtlroeNRGHh6M2hHeDdF3
1dqDIksQIMuEKUHh4kkmkiHHIlbchQer0zeeW1+jYt72K6PQ0znn4ocHQrFwgKYKNuZmdFRm2xDL
A4himNJ5yNTaBvmSfGO5AAuv1jQ/Pre7Pa0kFiRVeJiiRDzREOxMTGCm7pvz/FgSumOYmZeseOoi
ccP0QxDj+Zp4x/QluwjKZCPCT+eRliTuGGnmHVF2K3g5gCA17Iy2TO2YkE+9LNDso3aqtzH/8ZVG
gdfbvl/hdKIjf5wKdBEIEeGBW3dS3ZjBti18G4s2/zfCJvt4BGOpoa4QLYYHj16KDi8nGdlhKvZE
H6KitOO8XLG3i/L9nax5qyRsuayVyyHfI7q0yq2canrjsUm+nadryV3i/tBIxOISynHzQbwxklaU
Gi4mY1JMaKnkM+PsknTlyzCr74t215KH8kH6KAmOGVl72GVRXDDZgBlUPIeGoYPTWy3dtnQrbmBS
TWPIr8rTjUlTrOGHsZ0rLKuNeMPp/jzBa5CzehAe2nLHLgFkR+mruEEskuJxxhAveVTVpYjzre9l
P2Hzp/mNP6icmRG815nmLYuiQ2SGTu6b3q5MeGZnHTXs0o8vkq6NViAXxQfR3JSo4y2beV8xH/Fg
bDkNEbN426DNHqI8WZkrjYRFEOxgT8tReFhu/jZab1Q5FlXQhhHNHWY2/eb9attykVtIO6f9JzyY
ZM60O879EI/iIuMLOuZEA5bLyG9ujqwTY43sgrkrEcCyNhzhzdQ8MjI/TQvg5UF46xWdPeZXeryh
wa5l1Za4zE74ZRR/ztfy68W7/A48X6uzjILgIQeOgjX9X9KurEdunNf+IgPeZb/KS21d7uo1nbwY
vSS25X1ffv09buDOVKmMMiZfBkgwaKBpSRRJkYeHu0xFj6JuOCj+n24r/7IUQAtnl4n7xm2n0aR+
HQ06sDfIh5N8XyUVqKc2t4UseU1QNYpzpxJcJ984D/o+EjUphDBNuour5NCp/vttEUvrmAF1SLaC
9gQM2pd2Q5fDHlkXiIiBkR+zd9V8ASvfX8gAgRJ6CvDFV8XqTEvzVosiRLzNXkCnXzpWlCH7flvK
UgQAvPE/UqTLlRhBB64aPYCdrx4yZXKGBsxy6V4TtBWH8t0qyAcz55I4W6sPiQ+28QaOMgyqnZBo
KR0AJNs2bTg4VVRUdqA05EEUwKhYqql+YnLyUPf9T9KTkArBNGxyKYhooRq5HY5RScWpnegQiqBV
rowfhh6gzT5HZ32tBOauZBH6+6Ik3JChae8aQPdB3YmHUBfUaywri+qA+HaGyaPez2NG/EIBFQ3y
z3cTYxZJGgeRe0TWnNU3euhqB9Fei/crWpyB/bs8K8Wf8B4LAHPWEhdw572pjJahpnMfiO6MMnuR
kydZnVHPQHlVD6HOXiVWWp1+UrKPloX21Oe7uvfAi5waDwDVu6L8EgiypWVOk3gCeM4olNq9rWFL
6VplDmJBUoxSOWKKy89OGRgmxBDRuF4cWJ8+RB3QvVO+00Jmi+N0N7Lw2KTAiGdlaNIuBI1y3m7K
uqY5iWyZKPsxkh2/HMUVa7t4bGcfxt3iWNFZUWuAbOvtYA2soNG+Vv3t7eWvCZl/fh64DcxUEgWY
7TqJLOG1HH5nxkr2ZNHgoTMZaO2ZrohvmCzLsYS+VIgNh0dmMksUV8zdopE4E8CtIazLehQiCOgT
G9SnUC9ZfoqD19s7tfRKkM+kzF9xtlM56zDagOGxPRi7rNv3wx6cDonHmhWFXPLp53K4N0IlGSaU
CYZI1jwi2APQ1yAErQQTdYMvaODtVS0lroEHBjEAYEe4APzptJOBsQcltAyhkCJPVk/QPzukADw9
1rXNKumAR34nrD0YZmNwZSzOxHJnlvuClE89EiZV6BigsVQR0NJiGiwpJLRWTEsfJNpK5Rq2fvEU
z+Rypxj1kZHEcxJD8e9FIJ+wMAkNcZrpVIiob+/toix0WM9NPDP9I+e8xhqdJqOGk+zIPmlin8YS
uvKTblv7ERK+a/S/85ZdbemZOM6DMaJFnVpBQc3gHXUlEA285OmK11+MANEIAWpDYDsx64Ez8maV
qlo+oDdB9gfdkopwPxmWNL376LhOweISNJsiFV5BmptV7OVv9vMf2bwfy6Yy7YYesvvk5I/1tlFr
C0ggWhi/zehvsl1nC5W5wws7ocoLgp4PAa8gPEuSfNMCNvuQxVP6F7hczOgAl9Lc8YRKK+eCVCnM
q7xHIupQaKUlF2AcFoeVWsqiMp7J4LzJ1IJdMO0lGHqxpU1jWGP6rlfM7kFLj3Lf7ZNaVMUzYfPP
z2wlrsOYg0ib3aWk+CEJkeNr5Es0dfu2mGXjhe7neRYU5s8a3G3W2zJowgotaYVS0VFL7gtfOxTp
vsvznRBPXpHtC9NKP1bEzmd/ddOMmfBtphAFnOFyeUMrZiSdILb0aztnxEqLF3BsNd3zUCRU6XKq
oAS4mco1zN2iK0WVAAlmvCvRTnYpWEAAwyZM2cBUhZRYJBqGXe+L9eb2+takcMvzJfQ5V/IsBXy1
lkCK0fZjmK/bUhZ1BEiQmSYVswv4SiJQn20yVHA8BJy1rWPOZNPTSi1+Pv+rgzqTwemhWqK7IR3w
SFFYKM+5ec2aEhFObgytAT1J/+OSOHVskGfT9RpLUvy90b9LdhyvtbwurwhEWqg0I7urz9f87GbF
7aCFyggRIsaZKH80EJU1zyxL/0IF5kQ88HSoaRODU7RRV0nU9/AlSTMBqrAbQ9X578d/LoFTMjlg
SizLNV4L5DOvgXjw78tyNbpZUmUgRoGiAkZmHvR3uV1CNAiJ0MPdV/UenchDYBsstlHatVW8xkZr
SI5SuhXEys2CxzTzMr9a0Yklu4sWNxSHQEMKopz5C88ObIynDlNecGAqFBwM9uAfa1Wn1TU7i3R7
0uKXv9jXM3m8yidmYzYp5AmpsUPvuqW0xVHIx5V3w1IrDVr3FBVdyuAcQs3rcl1lkERJOuDh0HaF
XZGj2Y+0KPdIqoEJsAORYmjQFO83JbOFAfTkz+3a7IF5JfzlPv8CTkcjJhZdNuILjOy1rTR3Sk3L
YGucvIsadLZOTk/zOIoH0kCKrrkRoYa44pfXVsH5fqWYKsAM5n2sPHT/w0f2Qraig8trACYNtBka
khycDnZyJ2hxgyeu4SsfYaAbVlhIk/03ivevEE7xGFgZMn9uzEVCKCrlvaF9Nn62onbLu/WvEM7C
xlqdKf00x7hRsfUDwy4GabuKOF+U8o0SAz0j+BDmJ9rZnTW6kuWGiNgv10uwfrSg0Ks7kFtOgpC6
t3dt0TygqX4e3AH4usFdo0LKizFgEBVKukPehDGmQ77V+sBR/2rvALiCMs/j+XhK3yTMNaS1prlG
LVpZ8GuGndfpStJ7yT/NqK7/F8JdSkVtNDgvRH6mHOlUmnpMm+tH4ipqmoEbTFlD5C7unzaPKUT6
Zu4QuDyqiBgVxoGJUG1dkJCAbJiFDprQFaS4sjNTRckk6tOVzMxS47KCTul/pHJuRQ3TYmoqlJ+m
utrL9WTpkrgZJVBb5ZkzdeaOjJ0tv6ud6Q6R+YXuEI9owZ3OTlPM9orwMKOVZkaZ28q0qLfogUW9
AfhTic9fAwpQypNpIOxG9i0mm0oNLAMV0/9NCrd4LanrUStNeDQRbz1USs0XfVzLki/qEXAG37Mp
0QbLCemDTEwR6cZ3uWzYYH/0RVCvmaM1dSsKu7xn/y8IQ8suFcjP0SQ0CgL7zpXHnboXSUMxZPBv
rOM/6wEs5VIMHpEiqzuspzAHWw7Mra7GdrJKMTyr+5VPPBPDeSu1ZsIMfAE7gi+7KMie0DZvsshq
m+PcMIiej79wX6CVBN8D2ArQysq5r9SPmSjEuO+h6A2PUoo1/YW6nUvgnFfR92E5iTBbYf8UTr/H
7thGa7nrJSVA9wjAOzLacVDuvTwdOS9iA2TXCEYztg1zdYs+a6aFKzqwdDjAZqL7GYH7TO5wKUUQ
SB20MYvvonqk4KF2YiAAUM2QhMwSyokytnI4S8ZRm6dYzr24BOPJLwUq6PZVJr+J0f/TRjRrR/8r
mCJiGWVnWIWJ0QKyL/2NRQauC/NI5nYccJVfCvWHxDS6Po3vVPWtyFw4043wqoVWVBWb24ZocT/P
JHGaofVZNWRBFd/5Xe/OPaih71ZGB/oK2Dyz7IOtqKxp47JMPL/QiYYGfZ4Epyt7OVemPr5rS2Cm
UZjNN0WjJLvJjDGTKh5EB493J4qZvpJFX8x1gLbmH8mcRRxzfygy0IvejdWIFl8pAKJ4PLathNGC
FtBhIZUxyaliH0B2r/i7peuB4GTOYYIYCo3rl0eaJWiNlXMtxpSD+MeQjeNOHeO3aNSDFWO8uEj0
3ZkgWsFIYmAhLyWNZWjkSYRIVekLJ/cRcodWF+eu9lEr+qErXtPetGvj67YiLd2TM6k8hYQ8+kaX
qghdc+kYNoesEIA0fhqCPYCaK1u55NfORXF+IO1lkGHOVYQUkJEakLayOtZRgKLgy+01fQ875V3B
uSTOFQhYkxjP6Kwqp1mUOGUEgNGQ/gbALfaRoSKdG4sJVUfUIf3+rU03bNjn/fuUd16/dlXnq3j1
McDRgPYA/CqAPVyea0uClIQ5Urd6VdiYbzWkhXt7vUs6ikkj/0jgNjZCaQxkMpAAzlG7jYmDjV19
GCzrJ/oAUSZErHnVxCT6BDFlNCCGDrVNgo70XEQzEWJO37f7qaO5Msi0aduDkKy1bC8q6Zlo7hIa
lRTl/oSXQpW4Eux3MFAzrUAe31i9vkrNMx/I9YH9u1DOVxkk1RDKI64OzRfgVy09iNymjjG7UBY3
tbrpBxBamuJ9w4QVf7+oKmi2ROVUEYHt5nyx5DMiB9oM7QreDf9PEKxcjMUbePb7ORNTRJhKE1dA
xGH+TVFV9yTbaGHugB16ZSHLguZRlkB7ovLOOUI2xuaQjMi4q3LuDMmEgXXSZspcAXj827q/qBqI
wMAYNbPF8XgPTWWILGf0XZOK1lzIxfRtJ6oNp1Q0u1prAVm8aWfSOEUMlTpGgRIbKJhH3wDyA1z6
+q/bK5oP4Vz9ABDHwCBjHk8EJg+JBzbFbd6bSqljjIpEUzyvNNvHFAZb/Gy/orXsCH9OvCxOIUS9
qio5M+Qj2i/Y3SMadPz726vhgwZOAo9equtgUvUIqykwl1WmeOOrX4ZJMXSkWOvsXdk4vntdi4JE
IyHBeLFjlNL6OIlIc1IlsMatvFbDvbKG3+uazSCe9Cgf8x0ySpIMda4x5Zgy3+3AwFTZZpeBGzi3
zfDLjDxDbGylWMuZXOUeebmcBup1n5mpAbmAykx3YONOgc0E25xr4D/pWN/3P9amml0xeH3LxDwz
jFsCogp9O5ceTBPB+yzFoXLsRyfd9joFytW06s8yxWwzCkL5n2siF48Ss6sB30U4h9aCS4nAGlRq
y2LlaJY2QEci2M01Gn2Nz+xlYCu26qqu+708tCmgqCujzZN/b+ewFkmbFcqx/YNE+LbbCp7iDa/x
c+yqZEXY4sL+kYW63eXC+q7FCG4zw1ZizmhOpWdwIQbPwVduGx+3Lx5vGC9XBbDlpSQhUFHK7iHJ
MCytc+vP4Q/o1xLZvS3mik2FlyNfygE/oC7HsxyBisfoF0qqOu52SjsrPo3b6qX+ILueUH3Fla1t
JKeTdQUiqUlJlWOHppMIA4Uww2iyG2MHJjuBHco19qE1edyDK0RTUeEnWGaOuAPzEwoXLC3xiT1W
e+F0e0vXRHFXXIzMBMxn0EfhKX6M94HjZzR/HkWaO/+boNk7nOV6faEDKVaTf68JpDc/fIGCWVVA
j7MlKSuKf+0HdILUK0BmgH+i+4lT/BCtaglezOZxQP2dxSKI90FZV9xjOAYGDH9FQbmmmLMGXPpR
ENWC9RcIH0QgqNRcri4uWQFitdw/aiFmJFaNU/pAL0mE9iOYTnHvSLaPq44KLKZSdWoDwR4xSnxl
3fNh3foK7noUAmuDfEoxokH+PcabPLsvyeb2Ma6J4K6CIJO4E8bEP7aq7LJkZ/b7Xm2tvxAyj5HD
+WmYEcXpCvq5R4yN6vxjHdS0K05NedeaKyXra8UH0yj+aAjjkGHmjaOqjYKUIPPpGfFee5PuC8UR
2Vdt3ieZjsFXK5EjH2yjJnkhjdOPMa8mCS//0AsASrXaNJOoUKtrJBNX+XJwsYnoNlTBaQL46RWj
adiD9rEgEfOaKdul+VOkUgxLyDEFDeOmGV71mIeuh7FjTrSadr1S0pAA7xgn9wykjkzvHH/8ry9x
/pu4pZdyITRxHzCPqea+zJ6U3twFyUOXrWn/QrgCUlGU3cAmDgYog1ebpNXQiokitGdEjV2SH0WW
W5j6dR+Etvkg0tCTIzr8NrUVE/r9qL68dih7g68ZdM3IOpo8/kyZoroR8zbxWmfcIE53KHnMbOYG
m8CRbMGpbcMeLAwD26RUtkMabXQ3thv3RfoyVjKR39yYt76FMwGTyRpmdF3iJTIwtKcpp1EDGh2l
Q1ry0Ekgikdz/BfmhzMD+cm624wYoZVs0RgnC29NRONfUWobeFcLTg/aBvYjyZ7S0JYYo8F9Vdqs
vB81mvxSKpAbWYb4w0zWksTXdwXJBUSAeJMCGiLrnPVmUzzKZaUnXpnkX4aUIzAanv6rgbkUwelk
WIim2iQk8QIR7q7bDbo9VivYrCV1vFgHdxQq6QI9qSFE3GifQCk1VGQO2IWV4+SYGkoFVC6ccS3o
uzbQl0vjDLTSgRJSHiFVE+xYPNSRI8srz6yFIBZGBlAwtE+joxNEDJfeTuyDQPPrOveEqnRrcpKq
JxX0hH0E8PZoJ9pupkTo6xi9OCuirwPNS8ncwfn90CpT3uReajz9UvLKMRJrVt9eXnGlC2+uS0nc
6dWoK2RF0OZeEbtEsgM88hmNBNobm+Y4UhC+3VbJxZWBIAgdxhiwBFNyuaeFAiyJiT5xL1V/CsiR
dESAfvwsQdMXyWsB0uxAOSsBatJ/hXEOVhzUNJLSAotrO7Aw3ivtO8k3Vb820XnhNYddRA8zmlfw
pLsqxRBWTlXc4rzCvrRqaaeHewTtBN0lAjtK/tOgn0DZEc6XcMUSLh8gIFVglcCEbPRuXW6oOWWt
lAtl7vnTrgoxC/AlEWmVb5r6hYinyr8b2IojuGpxgKsDd4+O9CimdOG1zm0rqeOiN0K98KL3yc1O
H4LVn4B/0hwDdl8+WO02eSH2WmS95PUvxM6qdRZai0hvtyMjBQit39XfaSdb85hfoXZq4W7Kt3rv
+J8y26jGsb9HsuwFSc1h+Ek6R9cD57YWywvG++JbuF1vhqBRC4xc94StaCkuc+MXeRdthoPpxIkF
1AAoJi2fhg66mGhPx4CKomU4+Q91rXz+DZHmlPziU+YI8GxbprEIRrHAabAdePG8fKLIcVnZFkT2
b+axvGPbP1sUBE+GI+1u78L1+wN6gIHO6FFFbImJ5peSmVwaIsmywsuB6xw1vE7HwIoHF+zyclDQ
QBlXrNWiQGAFAVdFvIzBdJcC+7EJQrzKC6/W3gBasMT+yPzAZrpXg6gD1Ka317dgPubKIyjsMZ8D
YBDOCpdkEvyxlQsvHUMv9rON4Jeo5YNi01x5CSzdYg1VaRlsO6hSgWHxcmWTIqZSVEWl96umvh1v
kJyhL8G9vFIQW4rhzuXwswACXQmliUFO5ybPzfP0VkJb2L3glHZ3UBHEIZg7hq5h++5gvY80eEI/
xTZ1s037ETyZu8q9vcVL9wg2E5UPVEAIGFgv1y3qGYPxSkuvKpiV58zq16gLliTM0BqANmGtrgZ2
y0XLBk3JSq+OUukwEKSyGWnX3Jo8+0n+FmJUhQLkFUAfV7VxMy/Af182pVfsZKukihtvUbt1tMNA
7wJL305O8lhYL71NNi+JtZbbW17kv9I5i5ybQl5kcgvpRl05aVZIJzmMxhWrt5CXAprhbJHcaala
n1ZthUXK++xZeIu2eN6JlNkbyVLvDDdiNP+58n5dXBmK//N1x7W44iTJujSp47H04gm40PRgrs4J
v+Jqnt0ZYIz/iOBCEi3QSqOJh9Izt/KefWJqt/9TtyunvpMc/6B/BPYq4n8hCroQyZ3XVEtgramx
qnCnfSpv2NBXZlcf2SHajZinumePhhs6pm0+375ui3YGfZvYSbQbzNnny/sWBSyqQxP3X8tQs60t
JIt8W2w25iYLQBybUQMtlH8lc6ZURVM+xkPy+5vVIfiwWek1tmrJjntKvIru13oZFqMSGM/58oGU
HkOOLpeWDK0vKGNfehjctIm3iSs4iIRC36rvwIpM24Py1dOQ/lmtMC69gLQzyd+bfuaBqzQbU0AT
san3g13tBqo9Jgf1frLeTbs9kJUznLfrwtKAagmlLGA35ggM+b/LdWpFDrbQDCYT3KG5VZGw3eqg
xwclHens20cnz6+oW7I4hxv6ksnA0VZ66fCcsq/f4y/Mx2lsoTmMZoA+n/sapZLiwc9skN1ozT37
hX/Hj2rYdy/Brh7dZBU8cm2EuPVz59xXbSCVBr5JV94AwJfILpSehPBnOYWWGNJ418UbRuwgtYRx
M/UWWWMJu34XXnwBkneXJ4CJKJgkreALmv6Pv/X9P+loZeX9pPR2Pbkaec2nV6k0V6zvlc34xnqh
eIPcF2qZ/LkrBaZndnrbekafOoX+0El7mWQWppTSJvi6ffBXOqYBdAu3PBP0z2Qv3Os6IkpblhhU
65Vp8lbEgZsVslW37ettMbOZu1AviEGxz8SYIJTBkMG+3Mhs0HotmSCmHgMnV54irdj0OUpia2CH
pfWcC+LsbVwjoZW2EASOpmeWF5aRmsdJzVe2bWE98I9zckxHTyhaai7XQ9S60NIqwnoKrxjAixO+
YLZpbq6VmBdUQQOsEOYbE1b0KysuRWrM1H4Ewv9VBeTGqk4lekBM9/bpLGzahRTu8hd63xm5OlUe
ETOrZqfImZAzvi3j+i6hnxVBL+iYwJyCJNgcV53ZzoYlBZDRrPYkXRiPeVcqGZ2kqrPxrkEvnKZb
ce3HFiZxlZYpByUdaiEGWWO8VgVe2lNAK1AvIfNfPL2KmHZVX2hK6YkEg0w0dSNGn7GaWT668lVz
LYl7bVmxbjir74GQKKXwbwuWsV5OjKDypuLnFHzmpYwat63IKLShBq30+VYoTkkevgyFa/7qm2DT
pPYoeaG41eTOQi1Cx0TnvKBJd28OZG325nfzK3c18X1IT37zilypclzFXSb2Rum1lbltsszSP0MF
zYjKL2nPait+LggNFbQ67TEC1zWUXTEc63nuju+M6rEyaZi83lYV9dpYoKUVqVI0kYFuxOA0pW2n
uBkMghh3LH+UJoYUx+pKsLmg8QS98nOtBBQCVyVyNCiFQ9aXjTe3s8jRfgh0GusrRmJB0UB3CkA9
QDwgf7wKwdqalFNcN14e76XpT2maNmOmJYcTJUqykp1dsEgXwrg7nOQByKv1qvE0UI7K7X1YfHbF
72gNXzP/Gk5bcCZwS+j4B3E+33aCCsvQVQDkeXrzISjzMKAKffAy1eSjLL5oKMXc1oXr5xYeAyKo
LWcmLfANXJHo90GB5tW+9UIMwWgY6g9Bamv1W9PIVDG9epclFHjk8TN/Fg/xLn82uxcz3kNTPf1Q
q9vbn3OtN+o8ixEva/Q4AqU8q+6ZEQPufhQSNWq9NDs1+m8jvWNkjWlgSQbSizNfqAIKHo1T/1DN
EyFVstarGIodwX2WI8/U/de8M5Yw5ztwiCjTIXV6uZAiE/WatUXrTW6D90FGA9WJfCqvPZev9eVS
zrzYsw3DWDStVhvIAd5LcUXHYBuWbrqJGtXKlb62GrMk3Gk8W+cRiPy2Kb1aoFjUeq2ih1YjDfdy
lq9Z84XlIJUNTDzQqHhU8axudRkEEwaOdF5mu7GFVDNVV9K8c1B7ecFA8HgmgVtGq6NBJtQgARAX
t7RyK9oZ7sNavly+NhdgRzZQU8QkTDQV8BihiJiYuKywzkvU9Ng/6z0i+GZnYpBgGGEG88PUFm/i
kO7G2t8nkzP6R39Q3VrH5EzFCZ7DwumViCZHcFGDEj2PcozrSFxMtBTWSBYXzhVfShCgok8E4TAX
gxtjK+FxUnaeb9TCrkk6MBHW4+/b9/oK9IwmhwspXEBXVNVQFSO6XNLp2AYWJoQmIfyz+h6e1HSw
tPugz0pq5qdBzF6LP3roYqIR5kmu2JeFxYLoBvd+LngDyM59RpfrfoH51KPHZAzw6FqqrSz0O9zg
9AsSYFMRUYro5+MeVR3aIMUi7UYkJDJY0Lf4kT23rxhRfaqtdKPbCQ1O0ckIbfAV1TuZfunO7a2e
b/zVB8xEKmCglYFo4RRcCOM+Fmp59OoMtfs0tKT8kNSNfVvKgn7DuePVAbI+uN7vqOzM7ugJOrGm
wR89KRu2OkPNoidWlv2Q1xJy18UKpABBSQzUsa6j5VOdj/RMUt9kutjU1eShx8wedsqheAoceTdY
vZ0542Gk0Smw/rDN9HR7hUv7eC53/vmZ3CiN2kxE94/3Zp/WEjmzmvFndP675909+92qzBqMJsHv
Nqm6+egODU2oZj3E7hrqdCE6vty9OYY6kzRWRED3MSSN1gcaCez8aOzUXbadNvVbbb/X23EjuLqH
rDTtrcr2nXzlxi1cCHBkAq+OagOYkGFgLr9gMiaSlX0ue8PYx1ZGIkyz/MEwF0P9rYlO2looXlrE
72nymMuvVe3mFRohsv4+8mtKkKQsMKioyzGy0JENevuMr90NMFgYCwDrBNo9DAi5/LYqTAH+DSTV
m4RksjAKTLUnWQ+3yVB0tAKZnCvoYGURmaJv/kYyYmTQm5mYJcSdC8EQT0VF8tKrgDHpgb3IjJSK
wybY5fVbZEgrGndt9wBwQWcEqNJVxP68VTKIyASQzKleVOlHTShcDDNdiXgWIkkD7zCk0xCQIw+s
cEuSRpKipmiqXhM6xYn5qNruJoMam/R34qV3hScLNJZpfwcCX0V1mxjItpPkgnHJ6tZ6FRb8zeXH
cFrHfDNLY99QvfFBLDHB+yCpFkEUFoFDa1e3W8NNy+fpdQDSqdnKrtnubp/vdRIVrJ+AVc0tnwQE
OHy6PccIthGTE1WvVAUAPi1FeogO6FJ5KZhM9XafhEe53cfGXpMoAVWTkbhM+2DtY/9x+0uuK1Xf
XwIHD34BpKv5rLGglaTUJwbSsk8jAeqbqs1jHNwLVnTSovtUc1phk5bH8iDvw73qsQf9vtonj9Nv
yXdkKv+QyBbQK3MLCuQCd2TFkVzHYwacFDhTdIwkBu8Id1BxVaPJk+HrxuazLTLamA+p8ueP2tlV
iSmkxY/bu3Fdo8BunMvj/LOgwhhh3LrmDd2G7Ps7z9z79OXde/paWZgyO9pLIw9JOgi4QZING8uj
vII06eUsjjVPuUdLmVHT5jRMbvAYObHm6iBf3vQG7YdH4PvQCRYcyldTcuVj93P6Rbqj4E6qIzfu
RB40HQNZB6sIJqd0hU2krjXEXLu6yy/lQoYmrpqO6KkGkExH9Zk9dtpr6hrY4drpQQpqT4B2zzO3
+VHbcigNAal7zfMxc7aaqKniFfEYgW5tCCuqhlRVG2rGsbsWEV2DSuYzR4yLzjA0SaJAemnmTa3O
x1ToMAa2/NQOAkj4JTur7S6lyrhtovsRoPBWfJyilSUv7uuZXC500UZfarW60WD5wJL/nOHEi786
O3BhSFjeHHRy4XvV9KCmyCfNa6PGm0i87Yxmo2jDyutvNt5XynwmhvOUKBaGmIk8aJ6WaBsNU5As
MhafFZKyiYnhPVHSrhEqLfjm2VEhZ46zk5HYvjw0KcUwImCENC8pfsbVIWrcOtYeK/gVDKnYhoPg
3LYMSysE2SIGdIIw35Q0LibL9ZgoU6BrXj9kVA1+aHK/YZgRloP4o1ojqljyxzPgFik4BM8ajzzF
5KMhEjUQSaLTSqfCZBInzzKyYoIWoj+AWoFsx1MaFhYvsMs9DFtBazNdVj09QZu50Vta/Jgmr6qG
nhzV0aEog2OKdHD6zslAPDt+xJlbmrsGo4Mj11R+MoCtGlGjbQoyyBWVWgwY9HkaFB7kczcNt+Ma
6AJaOdZVL2PJvikN6qepLeB80aAR6jKYivAw9AXL9/3cmt6TdKJtvUklS1GeQdRQaD9MlfpPJqNd
e5dEa6mx6/oYzAYYbdDuaBL4cL5LvxqnRunREu1JoFDWFEuuaV/VW3SxFvTdtwGNbrXH6NQLhj2K
LxiR/hcKeSae254Bc9IUqDuC0yEtaROOvROxssRMSDSQYTeBjTBHZeUWLCkmkOdgoMCEe6A1OXcs
Fg1ok0c4LV+u6w0SXMxWRzNxV5Y2fztvTuZhb0hPoUEN1utSMUkBcoS4VxArPiPCdxyVPprW3WNA
3V8mdT83ET2K1g7/SzzBthznbv/D+U3f795fntqDNdKvkO63T87m7ud2+7Ddvj3/eXh6zal9sAPv
7bD3rcPDGmRqyT6cfzLnJAuj75oa/GuAyjdg/X0h46EnpdtJ9xLgGrf3ZzFKORfGeSw/DabaGFXV
UwCxL6o9AI8yeVEzV/oQSldVnfRF2Rt3rDj4xlr9f8lrncvmvBYqO0rNMpyNkvxUkbzsK7tdi/qu
WL0BOQNpwb8KwFn3wBeLohmI6h3ecjq4AMFTEe/7nMqbZEdoSTHi2xmoYRPrBNrgZl/f4XlMbM1e
eyIvBaAGIVD6ORMO3rRLVYzVVlGSGH4mGH/lw7ab/XRAm+k+qg+i5lbZGlPF0hVDTQSD2mD9ERBx
ul82RilUEaB2pS9SDS1U4UqP7vfbgr9dSNLCdoFrCDE/tyQgCjLAuBLdc3c7wdo9T/S3bqv0kzjE
+u3bv0+RVdo6dRhQHE9bskveXjFhnI6PX2uNcEv3/PxLOBtmjCBznLp5rdph9HylxwvsF4AQK47u
+5BurZhzdLUehGNGsOKUjvuUvr2Z9OP+A2QjtLp7+3Cfd4b9O7UCIAJN6/TZv2XUpwVFgnmwZPc9
pI0Vuw+H3GkPryADXPm6pQtloq1s5hHDxFge5TuBOyOLilb3Ol+h7bjvlG2edismY3Gnz4RwOyBo
TWWGcq17A2yFAYSlZFBwy5D8/bZpWtTeMzmcg6gJssVNg8W0wZBZLanRKFLG40q+YnnLyNyYo80d
A/NXnKWtxMrIzKkbdE/RZDwU7rpxKylrSYKlCBO0vqg0IEYCjz9n0fs07wKMzdBB7wfI5Ct6EooX
MqBTFMmJ/OP2ti0ez5kszqDLoq+pmDOqe4F5mD5FZhdlZUn1WtC8ZMzMGQKKdBu8t8bdfKlr+0oP
S90rMC+UKbu6Fq0xLO1heEAwNaCYaJqPt1e24BdxTnjewo2Do4kfam8UGQuKRNE9UxvHgyGFpdNE
4FMo9GONLJFVTtGKxAUVJIidAXUV0bcFPPGlcpijStJAgFFRKukHRuA8iF39fHtRC8d1IYLLEpAo
lzOxhT2RYpUqgPWqSJtMbvqf6cfgBwn6DfAIwOQRQO04RU+mKGhiCYLK8gvIkBDd8uOw0ku4cJku
ZHBKMTUiCUgFGU38C2tpyVYaVuDQi/uFZKaqIdExM1txR6KPXdKMUO8h0TPaTeOzruOJrwp1QmO0
cdw+nSWVQ7MXgHuYdweOac6DykGW5vXU654g56HThbkCQkMjpn4donUqjcJNm4crF/ibN5VzMUgT
EyKjcw+FCB6r1hZ+2EqpiCW6KT0SSugr27xWdu/kCFciWlr3Af1NnM3j6fTzZNiPFONz6R0ooGyr
pzLd/unpWuyyuBFn38RtRCoAVAiuB2iP2Tw3EWhvYqPN7BKFGNUcaacV/8fZmfbGbSxd+BcR4L58
JWfVSCNLtmTZXwjbcbjvO3/9+1AvcDNDEUPYSW4Q3ACpYXd1dXXVqXPWZCqXfOlyFeTrjQ5LU5eY
htPPJoOZ5XMoH+NgpUO7aIJwogOBmEYzZ+7apX2iC/TUzyoK4d5nSEWZoVo530shBIDZ/2xM/nxx
v1heVQpBrRInx+5XL9W/hKza3nZSfVqKDw5zYWN2JmpFLBsq+YxU3A13r9WWN7VT4zu8pvkzssu3
k+k0d2+KXe5Igr/8htJ7cqwI12J4IXOefx+fOT5HnYGgwFHtwDEc17d7/rHcRsfwFalH+2vrVDtb
tA/a5ulv3EtXKIhMGjUWc1nXq9RW6tAPmcFma566k71Y3yPF85YP+lFu5ORRZ2Zqs7JqC4tGzdSc
0FK0Z9WZSfL0SOqM2DhrxssQH3kBZWjjyFn05wkG4/4Qp8EWDwJ03hBJhmboIG4ySGMYYUDLONvE
Ld33rjI7+/YnLR3S/0zRLL1exTjVykLTBPy5Kj+Havuq9vJXI5BqW/cGzfGbvt3dtvhB8We6VWhv
w/9M6WyqeV6b9GITm0FinN/qzQSkJlZRztnETsg7i2kvJ36sbMFud/XG3HbOm7yVbErSB5oBt3/J
0lkmuYKOj6rvx8GmVNMKtElL42wJd4L+JIq/oYRdcZnF9QWWgmYuPMqAba8/FtIobWi9zDgX/hg6
9MA+VRknTNOoKSufxnD/F58EfyA9b0R6qbhemwNcMMqBWxtnNQltjXm0zPxRjy+3jchLFypdU+rk
DMKQzc0iuwGvuxAMjXEuXXRWu1NXM+B5kIZ/+/oT5HCtubNMhiPFT4VOhU7dF40Tu6d0RIXzEAjP
fYuuOVw4PTIqg9s9eD7kSfGmaj6Ja9Djj5MQk7NNSqAo3tLtmHO5dH1dVmU9GGcX4lxHUHYw9XU8
9LyjXG80ydEZz3Aq2fqLfUC5iHbChAFkbOB6H8pOMWHtUIyz1LW8c4z6SRCg23cpNq50Nt87E/NI
fmlq8sCL26LsmBMQQkw1Trvr+VOjWT44SCFymAr+Hjynx36T8Nws7EfSgN6OHO++3Y7MLsb2J2//
29va9wGrYPuW4989PTWO9RdZHoRccDgwyyDDKnr9Iymgp1oMg8g5GPUvJEFf9NIoHLeXxZXz9p5e
fVgOkn0dGBWdrTnS2B/jPB4SixjNTRUfI7vdSLthW9mPtLEO0uYxsH+39q/Yvs+OuW3akETQ9ZW2
xDqbD799Ut7fF7d+zfw8Fmnu5x6/Jtah32w21tuQ/SN0e63eu+lJT86hXzmKTs3OYj7npyABv8/s
sjoO2VZFnbEd+x0kS7ZUAMsWTpZyBLe8yfUTQjZKeDJDntORUyNEqUD74d8hW2E30WPV7CrByTte
v45u2uI50OlgJdWm011ovY4aIgZ6u/ax7OGtb53SmgtHFMK+7sfeICogSxsG8AqtAQWW4g6tYvrV
05uO+uy1hQphDM64Z56N/lM9ynYcfDGV1MmalStqqWLDnBjqOhN4CADG7EzRtPACP2XbSs5NZr/B
ybQxyI3oydncStBiWMz+6Q7O9Ozee9vfv0z71y/V1u2Cg1VvHfHXlP4Mtrl9ijZUIuwNGnorrr5Q
IZgkFLm6aB+iUzF7abaFXBuKH5pnxfshDj/SvoLR7EeR/rC0Yquaycpt+ZGMg1B6aW92lYVFXyjI
AbD65k/Re3CVXREfYFU7Gz63dl7YYuEkna3GG+sUhJ1j9Ts3PfokhfrwVMtopZa9E0tbZVBwwBNv
c8elapp8ropNLH0bJGd0PXgBEYR4jttXs/2Meow2RodoVdpg8VqY1m0a4gATMody9k2XeYWWmOf4
aPbfXDj10Gu0juqhjU6jeu5Xeq1LJXPY7f+zN8t5fCPSLb/AXlvXzpglXzXrq4hClP6oZY5nPeUm
kRpyhDHYohYFfaGrrRGRfJwgZ/8uf8M8FvkQFUzTCOceETPfcdPPhgxArbQhhLCsPdMfsvpEBuMo
BqoYjt/1W0P8IQblc+kfct+1pdWp3cll5iGDvi3USLSLACLPrsla9MUS1mPz3LH/Z6WgApT9ynNH
1+9i71CEKxFqYQxl6rPTQiV7N6Zq53UAKRBDFjIvN8+JxljkVvukgT07e/23Ah2yyh7h/8iOt6+A
pUbipc15D5wqe+7qXsayg4CGwmeHiNBB2ELeY38y7a8pcQI6tM1gu2cGsTfJSiPz49jitO3/ffO8
HjHoReVXk32th4t1okPuQV62DmNserX3h8qpq0cUFpL0pMqbKlsbDJ1i5cc9/t+avyNRLq6FpvfC
WuuwX1j5nSK8mYpjiEdRYX7S91deM4v+ROarQlZgMgQ+c/FQ9bXBdEuO9SDZsEc5VrWJyUhD4yTo
n2SlQKNzJQovh5ILm7NrL1ZypVQA7p4VZQvDrZE4BotLIxjkg63XX/MXyf33tk8tPVzovfM8hFGI
uYjZZ8LZWiiC2ZnnQBM3dfomgsbJoi+3jSzuG7VaSMBhrwTkcH1WhrKR1Kw0jXMYJk4gH1x0Mg13
WyOfJ3gr8yvvL+cPToKPAH+mQser99qYLrTg1SsCAdPfm/AYHkWHSUR7tD1bpUvk2V8s7mEfFii6
cONGsH/SBTvo95+y+27zbcJIuXZyvH/p7H9iJyWVgxyFLoq8e/nn9qosehhvOQoPLMyH97Iv6HKV
dgRyzU/PposHD9Epaja8QnbR0H+PysL20rfbRpduejqSoIyBg4LImKUjopQ19MMxalaKnUZkI/fJ
vrGgXsvISaSV592id11Ym+1FUZdRWGg4tE5IzOWfqvzPwGvt9ictviHJJxhvtAA9MVJ0veODlUSp
LPiEfuE1aSo71n+21bHpvnjeW1wf4tpuAPYhg6wYD2F6TqRDj2hjgvpMavwMrYdhIgpooKEa8m2p
5F9rNCTLYJ+b+7w73P6tCyeBDAHWH41sENHfWY0kUpURNRqW30OBQe+/qe4zk4N21H0qwzXCqyVs
KCUfhjImUNikuHO9LpGFCKKF9PM5JtEnLykOvr8fjcNQTiLIPhhle6yjTUSRrrX7kf9ThhL4i9at
HP/FuDZhA+EskyiyibMf4kljXeRCa54lb+tr2yzbJ89N6SAtbPtAo6Xnau16XnLzS4uzbMBIVC8M
/SmsBbzVvVH45qURfP41M16/yqh760hJbm/tmsnZyWpc2OXjAZNDFG1Hlby+/tLHjxlTyl7cbVVB
W4l0awanf39xGyZ83li1/WTwzr1LKtTW3X8K79lA1i0N2sPtz1uKVnTceC6BHZgoPa+taY2sVCUV
nHOiU/woT5J56ARbB8UIga751ggrCdZibY8J7IlFbRrae8+DLz6vK7sU9AQ4NRmIjHnX82ryDvkn
ZQdzoP1d3Ra2fjf1JCT7SwR5Umt/qZzR4Om7TeOVrZ28ZXalwGoORwRgTqacjNnWSl47IEtBfRhH
3hreTzlH+9Uw7axb42Zaig+XlmZ7Ggt5DNcGlmL3ey2W9vQWksxmE0dUx4SVLV38LFVimh4hXUiX
Z1vqtb5XQNxunGk+kUGFO1X27ErPHElcqw2/A50+LOH7iAb4E1qasxAQ5e3oFUVgTOiTIDwyCDAa
Rz37NW5a4VuEEo2fb6KXRrDrn4M06dM48EAAh2mOSv9l0PdytCaItBSVTGZ3dZ1aEkF5js0qIqtM
hYTicdIlND1fSulZNbe+/j0XkqORfVK87FVRvt4+RosbfGF09nqL6C3ofYrRlpgr9L9BLm7q7HfD
nAj9y5WbcdrAD4vOhUjDlRufyvH1mRUFRU+DBmNikMhOHIMgFOJijfNj0Y0urMxORzMGsdiOOQU5
6W5I6MTRDWqZgu8iOxjWABNL7y54YbjX4NmCBnNelu4UyAC5uimDvdXi5ufo2YoL6Q6yG8/ea7yC
MFr8NJaOM8KLG5Lt6wUcpSKM07CirB9+M2uCuPqzqr7KwhqoZWmjdDIygDPTLPSHBNkIYqVNBuPc
m1+C8WzW//y5100I2/d82FTnk/Cl0bo10xHGGS5mWyu+9ZBAWOlroXp2p/24bWsKUXOnY85mWi5G
cT6MxBdKF4YhY25MhG5HubQz+XM80oN5qihfr0XmpfIa0NH/WZtzotIPiWXw08Y5rcyjkj2IGcxS
4bdSOErpDx9SLdcpNSKbH5/C2N/kpQTHz3jXx+UWLQt7RE6o6hyxOpr+q9GjtWg9ut0Tchyt6wiw
3fcUuYNTVNxJ4nEaAx6rO3gnjnCdmy0H95kRYdhB7FRgciS9h8S6GWwheTa8wJaHze2VXbiCr751
VrOE+tkNIL8wzpXsP3f1HsVBB0g8k1QnRn66Yy2ttZyW/NLkpE0MJUAr5i29juxRieianhMjdMJU
fDCF/Hj7o5aOGMINDMxxqimkTB99cc1bbtMM0FQa5yhTVbuNZcsxFIgAxISKUu55xsqlp0yvgQ/+
adF4RWkAos95z9AQ/Shpatc4P7xp9gasC1DM16nC//b94We4+ZlRnH3j755NS9qZ6voqf+712Glf
bn/6wsgn8zLMTPEYo/EMr/f1t/vQUiudzE9R+62CCpKxSfRT5B/05iiOx7aPnO5cVzB934mA3Uaf
d8uO3B2WxHqNvmO+DRMHFuEBfiguQnoes20YZSsllzTQigk/E1dh7QiDu3Dlg+cOfG3kg+4CYx26
nwvIQ6KsI5QPyjDYsr4N+9+S1x0EJbSZR1y5Aj+US99twsnLGCq3BY50vcahm/q00FzkbfsvnfZJ
mCRCSgqVprlTxtAmWeltn/mOrZYphuPXTpIW22l2+i5PjD/MI99/iyGScDGpAOhjlgS5QihFdcVv
YegW5G3wkL0rNwHKXAU3z0/u3NTMtfKha6ImQiMzFP19RSZZSdL+tvvOU5l3EyBvp+oFAypzEfrB
yv1O71GUVKoH2Tc3OnKiDOA5MTBxQX/9C2MWPBMcF2WidLneRstsWqHOMVZW/muv39VquRO8Zi9E
RzNv1tLVaSMuY8T7p3ET08wnc9LeIS8XQYlgCF+QhTUheXKNyClTyAuUlRfO4hZZzGoxhcBnzRsH
kAcx6GME0X1SC9+10Bg+iUbir/R0l8411yOhDoDEBEa/XjffDwotUvLoXhxTO0wewKrTYfd8JNma
FVNLiwa6fCIzhm4EReFrU5U1ugw4ooao3kmuk35fE/9Y8rfL//7sbdRpCToOXRHd02QQR2Wfcp+b
8XCXU8jp4nB32+GWv4b4zNgOhCDi7LK1irjV0oZY1Yu6DQcA6EjLaVdB8h9eIZOrQU/7PzuzFDMV
B0+IGD+5j+P7KKsoiNSOUX0tSCAkN9lJZmn3+W8IlFcC46JjTLOyMCRN05uzgN/GcZLXPrEobe8q
ujF+8dVP/onHP00h3r/vPzvv339xlMpWyGrNIxClyWMZPFb+9i/2adIWUMFtcXvNHNyMPMOtAjRN
C+khj8jq4jvfEja3jSy63oWRmWuDvIwCueCoRunGjf7xrfizFOmV3Qh3XS2uYEzfB5Xn0ce4sDZz
dDdJu64ZplgHspKGpa9VdoQazLe82uuZfD+M5mMsftYZ5ffIVWvVqarimFvb0Zc3gfc9KZ+S5miY
jgUGIH4WM4Y+jdruC+359rIs3ecMupK4gRQFzDZbliCVXL1SWfs0dizhu6wLW60Gk2DYgnBEUNKL
nm4bXDyUFwZnK2N2lRroTUQ0K91NbeWbELhCOqwU1hZ3+8LK7GgYvmkwtYiVuvmdeulWgJnX+qKF
mzjvVhxr6Q4A3AvEG54W2IZnpWvFHwKhHwjPreH+shhqrfpff7Nk/1mYfsHF+QtdUJ9mgWprl2dM
WCXhhg6TQx8tWDmIiwEFpBjsJdTs0EK/NuQnlRlUMlq/VvjdRfE5QgDHbZxw5XR8IBx4DygXdmYH
XsyCztMErpkkvuvbzknbEy80syv2edluh9hx45++/NI0qTPArt7lD0boPdWU7NKhR9u+WlngRW+5
+D2zQwDmUZZqnQWmQumHh04zPmdCZRdFs/fqwFsJ24sngHocnDcU9Ulrr1c5akuXDlfGkbNi0A13
JRRYXb5yAKZj9CEA0avjfcTACHfTtZFUya1u7MfoXjO6t8JXn5QAuhK0U7MNqsO70AjqlVzow+j6
tKvws0EQgpQfI6izkz1GvBH1FpMeTd1OOLTJnVu8CQZTSsVJz7KNCoEh3ALpRGP47fYRWfJc0rCp
RcKYxYe3D0qPTM3HKbaFT8LYHq2sRi6zcZiMWOmg37b04QGkMycglCK7J40Fs47CziyfOnR3eLms
+MmapVn6gsRvDXIWS1Zcn5iffYy9+kGAhUYMon5l85Z88r/1o6t47S5QGTCKIMTIio8xQ+vfS/NT
n/74iz1Ck5MxKYhGPtqQUO9NEk5Z3e1V1T951UMEviAeq5WILC+dZ4jf/2dJuf4arRQET5RbzjOK
T0jt0i02tpa7EaBzkSr9H68bHuK+3FtJ8mkIZScx0icjzj75EHlJo3ioflRN/BKF7c7zJGTWjX3U
fUN57TCIlWXHan/0hRrJBROd3lFcS+uWDxKypdTfKG58GDanaRInTcDPT7vxJdQYxAv25fBLMn3H
1ByoUE+oQZ3BK518D+EdSVmJz4uORx8I4ScSMm1O+NPANd0xQMNhStxoL4WmfmyzRHlVKKaeSyHP
V66dRecDlwvsh8aiNW8sgJbuQ+j8cL64qjaq2Oi7OoVTussL+XDbBxdzdVpR1J+ByEH/PnP0Vh8U
JRSwlbmfWiGnl2pmiIjlnwE93Inm8AI961Z3252SVCuwr6VE4dL0zCtrv+5hMZWie7giMsfQWsPp
W3lNJXtxMRnUgjGONzb6Cte+L49+SK6HzrpG34mT3NQP6wr2Sx5CxUDhz/c6/vTvLzKS0RXJRzKX
9DaFOMkA1xeVh6ihcQ+yfgUsvLRs9IElYPNMWoDmubaVRUpVGKnAQ16OPhvMDclZtTbEvrRolzam
f3/xPXItpLrfTd/jVbAuPSAxt1nNSRcXbUqtpnIsXCEzI2aRyIkWW0Sluocj/XuORLwfNLtwFTaw
uGQXlmbbM1hsheaaWFL+NdPUFtt/bx+jxfW6MDBzsrxQ3cj3WK9A3FOOs6NAdFZTmLX1muUTjW+E
LgO33BfCA2PvR7N8GNqdLKa7v/gYKBBhVAEh/oFHAjRaXaNJyj1bPmVJbJfDy6ro++KOXNiYpWOu
Z0ZD7OPEqfDSVtAY+/VfZAuTLKjFGYFgR5lZaKsamEgSxfdFlG3Lqt7XylMR1VtPX3slfCAbIdHj
rQPjPVXQCcM/cy+mHDykuxpCTBUwLuiT0AlC1G0gQ7Uku5G96NTS93f8uBQ2qlu/KXCGNnFYnrQ2
CjaZKCRbQ+vs0hT0P3fMq582c0xD6PtwqHjli23pdP1dHSOybK48YZcXgHE5hMVpqNDHvA4Xgtcm
Td8I4T2yrxsvUw+h9wKSolCYsHFfywkWdCfAKK56uRMAcahPYYcqhbwG4l04hupESaKRaYD8VmcZ
YmBIrWhkVBmMUoAmb2tFsqNkL398PK6MzG7MIfXMd234+4HSVqAM24Dx1doQV27mhdOOXI+icjeJ
XMvzabrY7wNQcwlhHh2HJhWAYG8EXFmBSuf2By1ZsmTqHZSiyW/E2e65iVaVuoAlfse2EKA3bfKd
ZJy0bi2TW8hDJ+1t3kMKYz9MgF/7iQcCvBYYx7inIh5s5Fq9M9IWxKJQfaMYljltkK+JlC25xKXJ
WRiwcj2pNYlqxJChHu0OzzG0OF4obf5iDekaMg/OdDONxesvi0rJS0dpYLc6ubPbFj2Soj0giahp
sfrnbxOedbRbaFPAqjqfnnIBZBVeSHxWhxeggBra5bc/ZiE4w4NLAqrDcMk7bRbPpLRFXrX24vvY
ZyI8hetqoh9Yex8v7MyVlVloEuO8EKU0iMmZdn3D2BVhs+6zlefpohV2ZZpWAec9bxZoRVlIiH3F
965EWXF8LsoHsy5WMtnJb2fFBcCP/xmZfYoc+0FiQhp4X2RGtx276LPYldrGD2vTDuAs39ZCY27C
MVx5QS5/HLVuk9wdyuJZBh366AG0FlV2UeqDjVhU26xG19Fo/vwBxPf9Z2cWIWKBgR+9ZRHTPDwA
svCNjlGEHij3StBbCBAYAjdM6NNQ3Zyd1q4s1DEoy/heV6SDm9QECfUsx/KhFSQJLLF/vO3piwsI
SkwFwjnh8mb2FKspfaNM4/s6kXc8jDdC828VGyvusVTfY/JKnQZ7IRTnH66jQ5z7oxxXfFaHVg+t
EdDZcbw1IvHBlyJ7aNxzZ/7sQuPNq12nHu98vd1FIfPjXyxpK1T5i5mufflC0L/6SbMv1yxfc6mf
xPd9uW15EkXMnnKPtU2w8lxZ3NL/vn2uzy5lrTkMbRXft+5L76oHCWyKbmROChdDs8ZYvFQqgJkK
JRWAyFM+PgtdsOjULG0e32eDUL82SRwei07ynZZBawdkXPpk5mbznCoeE55hFG4A+P5QOzV8KtrU
evsL79KZNQZiqdIvmh0bPZHiLBzxLvikvggiZAi5IW7SaI1C6T3BnMcfxhBEZKmZHwXqcO1f5ijX
owVfx707xjBV9OgNm7aWwsyZP5WyuxPDau+qzb5VFccV92r0b0ITOPocxU+9v+LsS0fq4rfMB3qU
sY3iXsaxwopXHbAEv8+2WbKSci551aWVWaaHBKycDSn7LEZfhQz6UbtVoc78ttY1X8Ja8M7+39LO
4XJZDyYZbTwamTbw7rrc/84rZ4AdHvbhz0ZuN+7mX3clrC+dzUubs7CuKlVSKSbhQkSoPqELkCA2
UyQvNDhXUr/F8wLcYQIFEHbVecZch7rlCSK71RZPRrWhZ0pAGrU7KTzK1cYXPgvGNpKcsP18+2gs
1Z14MPxneJYw5YCEJCnoWNfe3QntXddsR8XO+h3MllNDkJk4uy3ilTRt0TkvrM5WNm/K2PPNhvAQ
Qt3ZIjPqRuvvoUUr6Dkx0q1LDFHOnNOrEtQSRnwmHrONx3yy1b0I3d+cABrdk4DOxKY0O/MtLCil
HnHmG+m7r5T7iJcOI0G5YPfxGtvWB4QqYYX7GMLHCVEF88pst+Amh4NXTZN7U222tSwdQckcPPRR
9M+WeHShIPWKrVZ8D9e0CpaWEoEg3nKwBaAiMMusAvJ3zwiq5N7Nz51H6w3e5XjNyFIwmSzQtQSv
x1/X4VMrpUSvDCu5Lw39n6YTv1Q5XAGJ/CUHv9UHaynph2yRaAJ6S5XBxzCwNOeUG3oqzULo9Scj
dmhZCqK088l/K+nkKereq/oVp1+yx6dxyUygaaYdrj/PTOo47Lu+O8kN86Ow+DOmIonexqe3t2tT
7QftK/OQhdXorBzyydGv7iW+FCXYiRqcMXFYaK4ti4Xu9qXYdSdI58JPCRJIz32kfw3U0TpAr/0o
KsU/TS3K90oatvc+Uz9HS0F64/bP+LC9/ApiGxJr03HhTX39K7q0Gppa8PtT0ijUY7+nqWbHVrG3
8pNIo/+2sQ+xm/czwCckhIAk03ibLXbZalHuRQab25+VNtxGqvYAIOYQpPrKy+bjrT+BoMAqAFPj
0fmhThennh8NBqbqN/WuexCgGApevJfoQf0UnoW78iX7Wf0cnv/4+zBKxZYaCxXiD9e7AKNtaZj9
aQDvN3SZY5nRVhYiO0F2/c9N4TRM5tB6Z/tm3jNAo9pkST2ceuYKrOIurn07lx7S6PW2nWlLZl4K
0780ibgb1LDmctBGkunSEDbDSQ6/esVbuIa9+Bg9JzA31Y6J6Abuu3n0tGitJUpkDqesDHaC8RpK
KAPlESjr9N6M042fkuXnhjPKb51u7v/86yz+IAGlwsOj/tr7FbEZ4yyw+hOPfdmpvQQ4aFz0K2ds
we2nGWY6ZPCrTWOA11bqHuHuqAacUInaVq/FpzIQH7KqDG0GUlZsLcQzRuIn8Ve4vpkAmPmFLI/p
WFQey6nnANZbHdnuHKbbNJOTn4ERiPcZ23EgiRK3t9fyw200EYzz2H6Hz8ECO/2yi7aIPxpMfyQQ
tOdxa/uwQOGOhb7y2F40YjANIoIKhSh6dhuJipBJsewPJxGCh6rQHIzI8p+mmNOXWECjuRJIIOYv
0kGqRSVqguHUxL+jqIZBJSRLccyVBVsIvRTF6LoxHkQwnFeSMtlTy6YQh1Os/zKEnUZXLI7vUJJ0
zHYNRjI58uwYc7SmZxaiwMBIpnW92BxNEWo3qIPxRGNhn+Tel3ZM7gblXwY3HFl2pPKl0fuVJGxp
r5BtBR1ECCZhnTlE36VCwU8hBCND4KpPKSod1EpWHH5pFQm3BsQqkCUh23T9ZRaYIz8LIK3OAchE
wjavlN/xkJ+b3Dh1cbqyZwvhcGorihB/MVXN0+faWiaqZYnGw3hizqpExi9uEJaIR/PPLxLdAFQ7
AR8QpZuPqlWwTWahqg2nwK9UOHssYgb01Y9tRLTPpFpemXtaihomVzL/o0NAi+D6s5Ra7SwXmYCT
lCYHMT8pvvCrLe3SiHZVMe4qLVjJfhb8kVxgqsox7MlXzsIUEoKWEam+eBq1eutL4zaNgFApr9BK
JPK2Vzd0p1ZMLkRhTDLYBf8PCjbvU+UXR6BuwkpIQkz6hb+rrWQr9HAc/VaKlbVccEjmxyQmnycV
BEmfHbVhNChi6Y14cisJcrIhVL9nmeHvch0lSkQg40dxdIv97eC7sIFTGwTY8iSFg2deb+Cga0GV
GvJ4CvonEwonNz5FkmZbrsaz0beT9HDb3tJiXtqbOUzOG1zVUhwGxYVkO8LtsA/XrrKlhby0Ic++
aYjN0kVe+NRqRyN+6pjHs2Tmch7yOl5ZvoVQBQpi6u+AzEZoehaqoPMzUqRUoPkdwr1QgSpO2m3Z
uSsMoAurxhOKaDjB3rA2W7W6L+p0UHPE3XoptAO3fOrFbdigk5av9TaXTEGQyIghOF0S7pkXJlFU
Bimy8yf0S6I6ehHUhJnfSt5AebmS1S8t3qWp6adcHKzMGGSlkTAVa89SJNncLO64EhAXfAG8Hm04
qBQmgOLMBmqAoliH/XDS4TiT1Ef1V9OChzCYGFtJrBciPKGdhgGBQua6nHldwhf4GsyLJzdXbAGE
qTz+vn12PpZ3eDKSnMFkzaU14R+vF0yofVnqVYmP8fKnLPjkegez/pKLx7JDo7Lw4Sy4i8Qvt60u
7RJDUcQ+/I6AO7sn8ckxSXyZK0UTGFkMxoOiRAFshs2fX/toh9CmYL9ggZ2fpVAJFa8z+DrcwXOL
TVjykrfC7e3PWV5E+LfeH6/YmR1ZU+/KQRfYpzwLN4Pwb+T+6HbBI4Rpx1Y4D2v4yoUAS8uF/BbP
mG7lmbnaoyBnIKZ3AuGw8UTAqoktRMY+lO/KYbjzlTXZnoUDjEFeDSYSNxI4oGsnccVs9OMqH09q
rwHGzbKXwAcw4YKx2OWj/GtlOad3/ixBZP4VPKxEIsruzcwhnO4bTV+Np6JQuztlGubu6Ro6qJl0
h5yRKXtQQ+igS988RUGvHBQxSB91I9ZLpr6t+hQlY7pyYy8cRVrvJEHAnlXKhbOjKEujMMh1TbLV
+CI5qhU6bZH/qdAUSRxW8KD/58udz7xSPk49r2jGU3cnPg3/uPbtlV3IdCZdYWZq4YrlOTFFtovo
WIump4pZR2rlGvvSZa7o2Yx/xUZ07NxYZM6jjqA8yFZO+0K8tMBG0KimcodY+ey0Cw2hRDcGlk7v
oQ9PN+3wnKRcBdWI6MnP25+49Ia/tDZvY3VlI6tJ2uKrd8Zb8QqRZLpDO+jNbJzsKK9ZW1xRajr8
NTGFzOfo3L7AhytWtDTqUy6LByYID4WrfxmaX3H8qLkvTDU9KNXGGDdFfirErdyF90VC0gdHoPac
QB13CNAgv70KSweW0qUBlpJ7g+h3vdH+qE/sLPiRojyr8kPYofE8nsNk7fOnJOH6pMJOysAF95MI
Cnaug+uZpQIAlkikdy+q9dmgZ1+gp1z+q0n1axiojslIu34nuH/+hsQw7Tpmt2VorOay9F4yNpGh
Fexy9bOwWtsjvYX4Qdd+l999zfarZGVFP270xGRB7kUpQ6bGPV1pF0dnEPU+joqSJFNMz8RIGrBI
LCf5fSMzbtEdw1zqNrG2Rjnx8aaczE4IkikRoCt9bbazxi41akKhHn8VlH1tfR6DlXD78TaZ4CnE
2mkOnDrGLCiUTcx8mY+JDKnfIdgMnWKr1qs1jMAvs537xzhfA3skHAw3UuRS54lnY8SVoKmEAzGW
5UOm0vnlBeN/l/JgpUDzsZ3/bgp9O4rJ0J1/eGYNo9pzlYyn/FdapPtEaDaNWt2Xdc8Qu7/pWp6U
XsqAlX/qq3NXF0/JeK+rMVSsXku7v3PUeI38dcmRcFiT8wIIjz+udzSimCT5CXeplHxj5gQBg4ae
qHyovPuaQuMf58O8azmioNAn2Mu8ZArvjamHujie3AyGsn8ZUGzWQIUfb8ZrE7MPov1SupEqscjd
13b8qfz5e4hhIKZyaEFOmhBz8dI60fW0mN7KINB3mqJw9PzmVTCCPx08wlnodBI0KVkyIi9fb0zd
MJIdeQFvctDN+r4BZ3LMyzNywfpKVvrxQry2NOU/F7FkNA1iaYElGSbAUGp2lhVsmD06DZ6/ca2V
zGXpfF9+1+wuUKkeSkOLtVC4+y3Xjqc42rDNhf3tK2cpUgEwY1qZugZSkrNXUTloiVabkxuk4caN
801O+68f3JWv+dgIn7aJARnqJlNHZc5i1+daSQ5DdUEgZOjoOiuNHfpDisBpsen8f1Kr/Cz1+WMX
eXvUjKrAWrkJPjCRirNfMHN4zm7qks5wFdThTvCr+ylqWp51N6AtDs2MWL/GQb4L3I0cbyM4scU1
yOniWiNszDoDvZLmL1C3qdSurVkDMT+bYA0y7V6o/3SifvpKpA1II6jC0Qa9dlJNaOO8bql46N2P
dHxm5mm1gL4UOdhH0Az4C12X2TnoxLSuuSfIUjbtoXy57Y8fUyB+/8V/fOb2iSpX3mjyH6+Fuyh7
zv2HUWdec3vbyuJRBpJGiY0ciILA9SrJHu3KPHDJbcsDApqacOoyOyydptvdNrR0bfB+Zc+neV0g
udeGxMFAEizHEH2dB8EfH2M3+s1s/6sCpanbfpF53SNEtlI/XHI0yhwcayLI1C+6thoKcRt1YiSe
8qhywvJBkB9T8PF/8WkXRmZrqKH8XiVaKJ761nrNvWabIdYBNYGTm7JjRvK2NIxdkkUrAWspLvKO
Ay5BEgm3wyzeB0NFsb4riPflF934pBeNraiPrGwY8l4ov97+yKWVZGyL9gqtvY9C1XKcDzgr1qy6
f6sE7yT01X0ihMfbZpa8/tLM7KNSy6+LAu2gEyRRWusk4SlMqWe/3ray5IwABd6nKLgr5zHYsyKF
jnMpnrxDLJ1l2BCHHQIEwibde2tcyIsLNz1X6YyCe5/3ZIdC1YtO5vrSZGrHvreVwq8W18vtL1pc
N8QWRKAHdF/nyBKrSYuK0QjxZAaHgSmtVnk06LS10UrVdelroKuBhIdy0aR4e32gSlfxwrJqSWYI
EirEShILJoU///xrLq3MbqgyVZKi8Tvx1D011W/JeBOGvfzHcztcEGTWvOuphMJ+Pju2wf+R9l07
cuPQtl8kQFniq6TKndTBbvtFaNttZVGRCl9/F/ucM65iC0XYd2AMMDCmtkhubu64Fto3WUFV9TTr
x3ne9aofDbt0kGzYmoGFgqEug5k9FEH5hp75SgpOv55nQ8Xk6F2FNZhD50+xT9gMEDRZVMk/WQhn
gbiD9iL8G8DqYrG1mnQkuCaFnZYFLnM/5ZmXVe30dP10PmNsoCajY94JzwZHNRVbT/DtapvNETs1
5alxXsdqG9FTVd+4+jdF+9I2QZQd53fzYcx2QDNPAfVRzDfuU6ockz3FYBJI2HzzhzEEnYwzeCWT
eflpwnarc9eRCVOkJ/rGDkXwuOzm7Tf1xvp2fQvWfKiLLeD38exYs5xUkZtATg+kguV2BEIw2KEc
sqmMQwJK0W9jHprGPnmR2pMPx+XzIf/ZfeElzXH0xsgguqWHVD0Y0c6qkHr2dO1odfsy+2qmvvaq
JA5IfbYRMMOfqfJQbwFV0ypALnxcbGRb45t8D7Rynbz3+q61b9rlNsb/DK6abfKSPdaxV/XNvlOO
lYvh7cWLZBxeHwmHa8sQkqSuM7LWYISdOsy9p8c2e3EjzdPHl16zvRyVFsfxMuSbwLy1jH4yv9Pb
rqTbWHlMs12ODvKMgjPi1aqTg3my4leteaiqwDIrr69NTMQFxZL71gBG85dM+d2NsZcCVUKGlfxR
gby2DP7UnCmCnUwOaaZ4PJnVA4qDUx0shg3Srj0Hn1k85tOX5GfpgV4rChbYy6Hyck42YeMUmlOB
HplkD2RXgBHGX2c3YOBVZ0mQZ1+o6jf2qb9Pw+kQH/WNCYQ3MmywaR6OpT1q5RPd0gcF5LTzvRm6
JCyzl1y5m9QdaD2fpi+N5qX5PbsD9xPVvQljf2h2je5JGQDthiQSJ2glb4mbh84mADLpHHNYOM96
dpVuQsrhBMQstPzNZbex22Y5lA2NfXeq9FNGi9KLDfsexEDjc9kNmT9Ns2zQ/BNGIUDHNMSfyEGb
cM0B3315IlrBmoGN6XhaoC7owfQ1iz0z5LuRWfWXtj+5740Ddjw0UtAGiJbE3hjqgczfc4t42Whs
JrAcI8fSA+819Ysx3wBjbM+TvUUCwizVa4DX3O8GUKG5PLOPOVm3PIHSYa/aEvdVuhZhU/WB6k1N
EvQ1Ksc58Z1Xa6/gWtB74xSD+jp20YO7maY9GYK0BNRWgmwxSpP0kGv32b3hgFxzn25StgM3XqQH
jP6i2+SIBKNjhOA/w3PhWX/twWH70X0GZwfFFjxGl9uf1JSNhl2Op+/m4cF4+Gu7e/nrwoakRoKg
ssCvR/2Cs2i3pb7rXfStU59XMxTtjrBlA5bRb4Nx09UxgqZE9sp+os7+0DBM1wClFQEN/O/LJbpZ
m6nlkI3oKJnvFVV5AB4Y8KyTB5pbxypdgNbfonkZZoyiYDDrgQqOrajYUZ08Du7ylLD5J/J3twkY
jL2Cdbesifao2jxGcYlD9VPNCGLMLipbMmn7ahk3vbE13JMzPIL4ch87th/LIMM/O5DYWHSCYWwS
pF2fmkhqFRi6hVuNJxAQowcyCzj7dNRtItQ8rp/hR2ByaTIvRQkaAhhZs2njdoTvYD+2cYWhXfSs
UDsEKsiLYaVBUSno+wYcuTHfsrF4ZXkdVI998l50vQe0mT1zVW8w3sb2aJSmr1vTTi/3kq/87Evh
K3mHAZwcFEYt4ZCjmLm0S5bxFBeps50Vtq0qrQvK2AZCvNJnN1SJ7tAzDpufmxtAUTdBb7IsULoZ
DG8gWfOXTjFx8YZh26ChBDC6/XSTxBXAJ6aq2qSN68FKlsizLDZCxt7edrrZP15fxieY1A9dhS+N
bnqYZ2BGXOoqBh+AyEG68UQB+ujoAH0cgBOqUOtgLmzXWQfX3U3zm6n4JLltSLZ1iVdp49bV5kMN
T2bM3/RGRtbChQoagO4aFPFQBMFMoYgJj/49jW8tGAvd6LEiu56GGshDh67coy21Yadk6bfXN2Ll
OCESc6C8NAmXVQgspwbzxiRXITJv/SU7Aj4yuC5hdVGA4iU2GtoQWwi5hrp3RqUv0P1ewQEAWUSv
3zl64XdsV6DmPBzpLOnL5vfk0y6eCRQ0FCOSlUUpBIKOwUg9FyME1m62Nkx2Y1fednAZI6fMYRpQ
lRN7sVuiTGMxYfM0Z5/RbA8f69a6i9W77mf7hRXRNtYkRoLb8c9r+yNRiACjwo3KJYbENNt3Pv2J
fvMDmOqvn9iqELgsaLD9qFsLOjHEZu7aVBvBgQbamvk7iZRtWj4aCTsM5XcmKwSsKsiZOEFBKrNc
appgTcVhvFVt373vDkrmVcdOohgrthzQlH/WJSjGrJtzk88QxLIXnZbwRn85yg1AuiR3aiXagl6c
CRKiraEr7NJxYSONVxDhvEffSt/4bWK+0+skxY11FTwTxdd85mcX+tJjhhyisof2wVA9ZTNsy8De
tkc8II7kKss2UHihFuRda2eCsNkvHzHGP94DReK67q1EkJd7J3gymYHagtPyvbtPHlgP7gb2dQiS
o7odDmhoG75K5PEb8+lGnW2g8BDkidV2FL7Eqd9iOKB5KXfGTr1JPOVgoaNYBvXwOU90sTqxblc1
E6GmM4+oMezZcNdN0EVZk8Da23aufmLzQsqGnqQq7u9QeE3ql/sq8aolWE565UMvEi85KTt3q3qB
wzbJd8ktW10idA61HDSCYwj4UiOVKa0qJYL5xTTCsehg6SfNq2SDhOt6ciZG0EWSlWWqKLjM8Wkx
Avre02BCpoFt2bglSezPDSx/sgG+lS9xgWQLFDTUUXQty/iTaeYbN9sl1s5dZtk1WL1qyCijGgag
KQxBX+5iXQ7gpWM6woXqYO6yG+NEC8/2s/sW1NeDRw/FRgXZR2i2fx+wQkX5zBhITOFcizNjPdBV
wPJkQEWRDWH6sh9eiUU3TnVy8xGor5g6qr8BM80fzUhiXz56zsXLyAFsMOHIp0vEGLVY+q7uIwvP
W5OEZrHr7K9OwXZmdbOo95YB0Nn4B8DqzQxoWPqtlqaBGZ+Gbje2zzP/OPJNJdvY3P89SKzD+23Q
1YieQ94bKliJKKUMELEFBk/Sx3r8rSzf5/GLxBKt6dUfGURsEsv0NOnRdzOBd8Sy98DW2xan5A48
1HvATYX2E9gYjN11masiubMJ9C+0iYi4QapSOXGtYVnz9NbpdxPdmU54XcSaM4Em/P9E8E84e6Ac
g+nNgAmsU/Ri+su+98jddExkrtiaD3EuRTA6FkClEHzkE0zek0Nyz86U3VKg4cXeteqh6/dSMLBP
fKWIIHA9DIQOyPmD0VxwxfR6LCugSkwngGVs6D7eoLwAHvVb60j8ds+O09F5SH8sW3sX3xuH65u6
Zh3OZQvWwSkr11qWCjNlO4bqCabzjvbLdRGfB+/5+lD15x1EOoB1BBklEkCa2UFGG6Dfeu8e0l2/
z3eOX+/MR2Vbbl1JSYC7X+LlPxco+IGlmptTX0Pg6E9gHb2+nNUdO1uN4Pt1Rjk6WV9ix8oRI+7N
vTb9SBR2hxOU3KlP1IEfinEmStD4Cazz0cSwDuVp2zzWz90mfgPG0oF57mHZp8cmyI/2oTlMu2Kv
v2Z3zjdQq566B4lruHq30VYDWBXAm2Ja7/Li6VlkgtUYK7aA7n1XgHhGqyvJrq6+wpivQcOXC1Gq
WL520Y9YG/zMyDZ96Z/Mo7sB4PQ+vWnvwJbIttcPcaXxCzp5Jk54eo3Mzimtakw5/u725KnHzTO2
6UY71fvxYXxN7oq3J+R/JQ/+qu6cSRWMf14tRWoTrpiA6x83aJf0y+Y5HyRJPImYj6jizFKW6lQN
1IYY5u6V9okt96B6nmWZ+bU00/keio1qAHrHfI9DIabZl2UAQsqD3XheFYBtI9CO3ZPpLQBQfLA2
jW+E7Kgd3f+//RR9mzmmgFYbGuyn/apOuyTRvLydAGMrcSdWb8AHhCsGINBwwjf8bEMxLaoS2vXT
qVl2nD1MCWbZQOqqzToTIXihpQMA3ggJ/tMEHrSku9OwlRKd53b2k1k8EyHoPE1rls0uVlGGY+NV
3ywQy1e3FXtE19y7rWJqlJNkXxeq83r1NaGCyttObGtFj3Uhew42tB/Lzfzm7to9UPC2zq36Ew6v
/TPbH41vCCeU2pNBNKy0g/GbzuF3+dmhy/zy7Mx+mHLStfiA+b4DK2Pn27/M2utGJHM8TL6/DTKA
8uvagozYpcS5a5ma1thnQEK4yi5NN10veeG4NnzeVaii5ji4ZCKNcBkrttlaMF8uJjrsL2X81DwA
a9iT1vBX0wK4xf9JEs5PjZqxizpcsfzLeAQa7lY/1PtoX/vAKfknowzny8F8LAcxFh6aqFsS1R4G
GBQ9uDeYt1DPeB3vlq8k9uwb5zj+sgc/+kkDRLpVLAtXuFfwaU/PpAuXPI6SylQcaCpooEHiQn8T
pPwO8Xuue8gyuk/Nr66SFnNWAxWA9fy3ZuHep22tNwwtP+hTR2WTxDeqERjdIbufDBCLFq3nzmFF
DnHxNbF/ENAwk3wbjYe0/5nH1de4eskmdtfPxn6WDRHxk722H4K5aAC+Rc2an0b71dQV4CRtFsfT
f1ZpGBfgF/+nSPV8KwRVoykwuReNQdWijdEEGl7lxj+gDI/nEpUer9rf1GWQPpPDdRu1biL+nIGY
S9EiM1uWCCvNmkPx0M4xRum+2u02Zs+t9qspvjMNLpcb9tJeg3Xf+Ey0YCsGhWBQKsPxq2F0a4ed
DzR3v96Mges1wXRsPV1iOVbfmTOB/JE4e8p6YqlpNKrTKXapFjTKhKnESDEkqZtVD+RMiuCBp7pW
zHo2YlnZvtU9DbEFyY+mNNLl23NFR8VCoTXTPI8HbmqBHHHQ2bdSvR80cEVHnlHbvCxPlXtjljFi
ctW/JlYwVPB5THUusDzgJuU+uYu27n7uvebrdcVce0gwkw16FBRVbAyWXJ5VGbVJVvTLdKJz6tvT
jtXwGmUwMKtCMK6C4T0gXEHSpZBJ0ShIRA1E7vqR1Jrf9KFuyYZjZEIEK5dQwKlYkY4Q1/gSD66n
2oe+ery+W2uabZ0tRLBXWW2yuNMhw42eouyHAqK36wLWDOK5AOE4xnbEnIQGAeivcmd/APdOvbGb
AwZFJophNcmDtLoe5K4w4IgiOIYWLw8mqztt0CjE1QfFl0FDrB7I2Y8LBzIlVpbTAT+e71ESfFUk
EcjHxLZ4Q/iw0P99vHAYPBs5TQ1+X78tvXC6n0BP5DVh9qaF8XPv/8Z/bK+fzqopPRcpHo/rumPv
aIgg0xfgAKExLzr2TuMPpRW4HRCiunfAnVXzU920aBFUga7aDt4cf5N8B986YekYQ+ELR5KPYNb7
8tzaKDb7zDFxoYq0dHxmGfWb66bJMdPnIt6YhWXPXjqqaCrTCrV8ipLaBHpFpmnTIW8dsmeYUy4C
xWzUHLBspXu0rGq66S0yxGgTq2V9/Gvfy2dKcVqwNZ9moNzMLZR+5GrdYUy4GkrlJ22aYqfHZPar
yEpOzmLIhkFWhXJrA1YpDDmJBc9Jn9QUiO+IqNiLPr6R7tDUJuKeX7X5dP08VjSdz5EjAgBkGtou
+N+fPXgM3CzFWEBSPhlmYDaJvc/0lvoIDIhE61cWBewuoKYD8Baxr3jysVErg6miqxbcL2qTY55z
uQEpV6Tcznb5fH1ZK08Qml3RTIJUCR9jELR9Jq0ZdWaExnumfkXmFa1W5I6P5Bn0Ts2WAEAa4XWJ
K286RqxABchRJwwiAmMzVIow3q6pmGQg8bZcchK4ILc7DICA68BvsvsHcXwjkVDG2KwY2yeVW9Gx
QvcwAWSmgSKJ0pu7XHXfY6eVPU8rB4e5JD7LYmCE/RPqauqW4FQbC+1k0gjgwa2fTIufY5LdNpfn
tpeVnNbOTgOQHhpGMCqEOf1LlWzqxLF7NLQDS2nZpvO+71oSpJmycWPn2DnVa2Nr73+/mxzgBTuJ
vnIAhF6KZE6sqlHpqqf8t1Eav8u+Ad3ET7Ae//4HOTgyNJ1omIUXc7192jpgtB20U5W/VGbuY1C9
17yuaySP48qthulA5AtgYI13Q16uR9Mbq8p7BqBFmrw6pN6OixUA/lSihGsFeEwPY7wWmA0GolLh
qGiXdzYakrSTrtRLaFllH5SIwrbapE0blzBnM0999+6STAFMLosPzHJlqI8r2skpgjkYFvilPoEr
DHo+xSlqhScX7al9zraFW2/dOL7tib5J8l/XT3At4r8QJ1gWzUyoCfoK7eRkql+jKFk7TWBOP2BC
SZHvbDxAthn7U2VvExCR/r2TBenA+UeLI3obTSEgmmYtairgsZ6oRj0nwpO3RLuRuGiXvq3rXaGa
vwqllgzBrlxIvNfAuuFzNyDkEYSCALzrsPvaqaySZzDqVl8rZhwU9Zlaxdawa0nX6dqBWuhrBIAF
BFri/Xe1KokIQ8MugJ2CKkNzeVTfpE2+LbsYhKpWJEngry0PjiumfDnJkCqi2Or5oqvULvVTnPiL
ikoo2gHj5pbFQI5ubzI0sFxXodX1gUYFY2EAYkcV9vJy9vM82BQ15xNdBo8DH5Mbq0j3JbqyS10G
zrXyLGEi5z9hYrLbXsbJbZxOPw0Msz9MazDQhKC2TNPkoWcyPkXB7rgA9MH8NRKKmC7lU+OCpixG
XwB6tTLC1uz9JLt3kB0apy/X9084rw8hQDXBS4R5QX5gl/uHyq3hRGZrhO745pBwGTsvTm/y6ABQ
KUbV4Lo04bT+VxqcCBgYABN9lErOHCS1axvm6JMR5kuqeGOWbvSh6DZm6gQ1CuhLzyQpCOHE/kcg
5qfxB1SKaGe/XB6ZphZUyZoRoq0uG8IWjfpVcYwBJXh9YUIA9b9yYDmRvOThM9/ms4UZYLgrKMx6
2GbG4PPSlmfE2rC7LmV9NX+kCMpep6OVpUw3wgTVU6vbcTDJKW48cD9fF7SmepjRRGwBfiLr07YV
XdlkGTGM0FRUv0RzeUotD9gZ16WsL+ePFP1y02L0ceKRw3IAI70d8zuMkHi21nrS2V7ZcgQlVxIM
XVITgqB9GNp4TJovriMxtGsaAIRPflOBb4BFXS5mmZfU6g1cpA4txMjrpuw+NwsZVt/adcXTjIQ1
CnaYeRT0mZJh5N1zZjiQJze+t1TKHgnA+WudPcWKARwifZoO149p7dJiih5+FtL/eEGElRlNPWQM
03dh1bYbt32PlMcFxQxMjgWgINpeF7amE+fC+MecXSQ3mroiqxXohH5bp9/M+pC0fmRJwDjWluSC
2s9BOziMq0gppDCAJ9k0NUMA4Hyxps2CiRL9BsAf+16X4VWtyeKzdQjRHXC7ikdmFE0KkqvRDJPn
lH238QLGxq+yZ5usluzdigpC9ThgN4raCHb5NTjbO92MZ9OdMjuMo6U9oMkX0yUFmMCvn9DKeriV
Q/SF1iKYOuHWtq2rtQPAqsO4AtyMy6yQaa2PGjDA05ALs9L49brAFZXASDTIcAFQiSYvcRjJWszc
zrPSCWvcvkAB/Z/vNNYJM+eYCZtlcAar0lA3R1UIKHS6+ET1+dhR2kHa3FtJ6SPPB9qnySqmwZ/0
xf0BAMvEkLweK7cac56AqsCjyFsQBbs+DKkxmwteKaW5NQCJsWCorzpklXtHIzTPxa1EUVbsIfiZ
ANeOSBTTsuKAcVNiOqrsLCOMgBNk07cymfxlkiUVV3fyTIrwJlZGvzQNhd1AO57B0E4JB3ukKLX9
w2t1sRxh+zJ1yq0M0BGhZi5oJNbomz0iBehEjXQwbk35HRwVskiw8SilXV6xxhgTOmQxMHv7aWcu
oTKnD03MMCZQgGHgjhgY4KNeA16c1mWn2bo3xkCJ/STZLyXQ/prGkPi/fG1nGUDueOgOSCOAy4QW
P2A/X35QpZetGtWRES4EMVr0ey50P70DZMwShXVXgtdljPd/fx8RUCCqQAoPUyjCuU4N1XO7rK2w
APyNAyJJlj+V83uCkuV1QStqitF9DkEOVwP9XMLaump21B58FeGs3LnoGgUGpC2JxlZ09EKEYDKz
Za5RkOjtMFmWdOdW9iFXc4aZ58LyYG2oZEUrFhpsOy4g2hwLGUIRmzFmY5LpLiCfdZrGJzLXpWdU
EZVY6LV9+0CW5h1OnDDiUifcGbxePcutMO4zePNADmhTYAjLwueVu2CgBgKlw32AuRTEdDac+BlM
EGFibjIHw5fo2F5AqzOYLypooa/rwoqeQxj8a0TN8HxEpQOI3gCE4NYKEc3uaNz7I0Dc2x/V/NIV
yVYFtU7+5R8kAhoBDQIAJ0Tvw+Uugvk9ZiaFxDnWX4wkyY9Dabx0be+gORwM0k6RJgc2K0qwAOk1
uC585UUwQK4MOAO8s7apCnpZzXkcpRm1QtvcWtGbESi+OuzH4ZjJZqnWbgCGxpCTx1GC8l1YZgM3
KVKVHrdZMbxS/z4NiVdEnZ+T8PqSVtUFbTGYE0MACMDHy/20yTghxRlZIQarNr363htvTvvYA5xm
lNVq10TBZqAKYxgOCAwEw0E6AGvBRNkherRul9ibfJtIDkjM1nHDy8lb/5MhnFDvOlmh5ZUdumze
ZmPzEtuACmjfaVX6dZ+AYHzadXH0kKUyk792YqigIgXOU7oIoy83cqimMaZkscPSBifJYjiBPka+
1ZN7V0t/Xz80sdL1scxzYYJ69HHaLlU226GtRzTdoZKiqhsQMNc3DtPIT20ZbUBGpvYDydmRYSjq
VumG/PvMFHebaC6SMhF0PPa7XCdfr3/b6j6YFnA8Cf4N9/pyH7Jk1JCPKewwaujPuf+uxwAIiMvv
ZSTl6uU/JbyySMAA5hYoeRwMW9DdLGqa/3kmQBDnAT1T0YKocvZ9r/iL5iVV4w20e++ncqtrb9dX
ufZkgMYUGW5UlQBVKKzSTKvZBqiTHWJ2fVeMkqdibQ/Pf11w5q3IUjS7wK8DcwK4KblfLLvi5foK
+E0QNw/5TlXDTQT/qC1E3727dLMLFN3QpXcxBrgn/fgv0Te2Bpcd4Sms5acZDKvoi0qlThiVJ4q1
gK/9+iLWNgpoSQAf40imeFQvlS2dp9jRmsYJ24RjGc3xHgQbUoCZta3CS+NCny2M/Dn8788iuNmO
aN7Nk41E1S7BYNeTnHWZWwfxNM5FCKo8g8jAnRhEqEq8c1x0IZF0E7nArMg2ehP77aQe0nb0gSH6
9+kewDTxMBjEY7hEgr8wFhESF9xu0WjTZiTQOscDma8+MIltXns8zwSJaVpSMCVngw6bhZnnigEz
4kbRkJBTWk8tNY8YkiTj6qkB/xqpYZgHMJZcntpgtLOr1cQO69ry0L27jd0IzcEy1GeJGLGOrfWL
MWYLxCSt496XnTbuQdD1EzzdEl9rzeQA9RFN+AirAKklmBwF3IUNks9O2DuxV/aZP7YybJ+164Tx
Y3TKIgMDKhnB7swLJibbJYZNUGpfHzuwGIWlnnm9lPdnRRLUDVcW4O44HLF9da6nBLU6xQ4d9csI
f3tpT4CmAb+mxLVf8Tku5AhKEPXTMpQZVlQAHsZ9xBifNzhl4Ojh7AySfMGKJvyRhTZjwQMg4xCN
FVc4tTc8HaNWbua75v6vLR4H/UC0gjwBKoHCgpY5YUTN8DTAUJgBNaoa0JZL62vt3Hmt7sh6xle0
DrhqgIUFIi9cGzGFTnrNjVwdiZem/4keLr/Snq4vaHXXzgQIC8piAGlFJgSk2re8uOsMDJjGh+sy
VrUNIP/AFkd6DHW+S1OQl33c1XPlhFZ/0KzfaMpI67BD+8J1MfxTBSOOvfojRjDiJjM0pR2wlMJO
o43VAo8QeBvMq6iW+l03vw10sA6NTclTUtQScydWbblPaCJqBoMLOkIwayWoH/iPkwhzXG5ooV1C
Z/O+YkD0fkHE6QGIb58kT3r5NliPzBwkl0xsn/0kWjBNeqM0S+pAtAGZmtEf23bZaUkeOLBSPyug
JcfRtIkNc1+R4r6LCokbsL52HY0Umg7AGHRLXh7wmIMYqmE5GnQBSDRM8RG8UUckQQBTc4PZ0pNu
J6esroHV5tJHmr9eP/e1O4JHhmM1Y6IIYJiX0pvCzBnFaxPqrAO4a6HnfqqqMnd35f1EKZCgFQYq
jEwFN3VnXsiy0IKWTeuG8Ay9qf0GrKftaD5mwOUZ0+04/L6+qLUYA4UFYNDBR+QDFMLFtDAgpUyR
6gI3JJimp9wNKAWA475Woz2IZoPeboPFfVbY9FI3XksSIGvJCitr5hvhHBgvQXfD9/ZyzXU3QFv7
koS3cb+N1D1rfVcJClk7zpoYwFmhII+UAvpjBF84R/OYE89I0SujvRkJ26NXZjPEm9q2D7EusRJr
xgiTKAjqIdFGX+/lmpyhAdXraNphMdUAgalQjyw6wzqUem1vdXB0SW7nmoFFDsFBaQodfigbXsqb
ZyVW8tRAYEow3KNateEhpw/UtExGy7W6Mo5eivw12tJEXgUXWI8WYVjZzHq0NDmACBip5jXxTZLa
kndQHCv6sDnWmTDhyls9SHs7eLQh6AoBrzDOhb2vLQrUOgU0TAHQGZnHGrMLjDilG20qN5aeYZyk
159pRFWgGNB5OxqJ7o+Roz2gP7TZTEVjHBEVVXtlzjAon8owNtYsBd8aVDYB6mGLFCEJCrZqC7Ty
sKHzCyjAD9gtyTuwLgKOFRg94SiIhaA8aarZRawcpoX9XmvN91mdZTNda/eFd0FwxF9OmyPcFz3O
u6nvLey9NfpFpO3cYThNbuTHWgtQnuTvZgk+jho5bR6koICGcE/Q4CIvUwB72eFSjtqtZXCMu5mM
OxPMij+KaWLhddO3pscIW9F9Ch1G84qwPDLMnc0InNMEMEPWjA69jnodwBFJtb0uae2wcF8A9I+F
waUTlLhU0Lg6Uu4GMyfdzgTX0rYbGVLI6nrg1BtAlUXoIL4cdYcpCbvmLlY17nKdAv8QMH01orBC
NkmzuqAzUfwRO3ukXCtNtclGGRINxSxIQeLouaUtm75YM2lwRgEIbuk2Sh6Cq6PzdosYdFohiWrd
U+y+8xJnYQDWimQhkUyUcELjWDBUVblTT+3dWNquN6SYSiumReIHr6UuwRWGNn/UsNCILXJeRpgX
zG0zQ/BVPWTst+L0gV3simmbOjnwBvMNSR9iGUzGqmogf496O/xWQ4xeZw04dCSDUKumx3IwH1qX
PpgJ4D7t7vEfdB3eBIcC4J3CgmokTTTOrECuRjWLOyNBSVD9y+nqD0OB6JgDDXBiV7Fi2xex3ZJy
ckLW9IeRtNssir/UiXoD6ogf11ezZgLPRInedjG6ebO4EJWb3dGy31Pjqz40W95/LeXQWTskTgaC
Pxz2TMTShp/AkKRxnXCkmxgwxyWwjTeFrCFfJkXQ9EVTMZMOxzPUdK9eHuspQP66ptvr+7YmBY2d
YJBFrIwcJ//7MwOBNWq1VsLi6UN5k6ZHPTa8eWp8Bb1Zfy0JRSlYPATJPOoTJMXu4ioaj4dqsDH4
CLpeQR+zcfuy9FzSyIL/FX2AB4n8ILJ40EAx2xSR2JiNNiHh1KW7aiHwQHCa/qxQf8qH99KICokH
tGJqLQyiQ9sNpMBBNni5kxW6+ZphoiS07OK9SUugM02KjBlkJaRFeyr8QawIqH6uoBRd2VrlOPYk
bAdfL4CxC80AZOXSePV3Wm+un9iKrbXwD0ctBEoRfJfLFZUavAo3HUioZUvtqZkee52dPtemtbsu
aO2wkEgzEVfwcrn4fkQkaZbEaEmYae9ddSStsrUhrKC67xhfr8taXRTgPrkwYEyJtMlwyWuMaswk
jIdHNLlV2m0uA0BfuVM8TvtPBF/u2Z3KsyQFJwTDvhHTR6FkGwMFWY2rIB0TyaVa2zkEQzx+QV4V
LvalKH1Ky2ZssBrm/GCZcaQvLSaUFz7fJCuorake+lRQX9ZQRvo04V601CYM1ayQpWCY9JNmc5cd
3R7Ay6goXT+jtfwBUP3/yBJisjl323huVexg4ZfH5Qc6OMljekiZt1GAzCWDGFo7sD/igI9/uYtj
PFOqADo/dIBu0p305mb6aqu/ri9qff84ei6aUFCv1i+FYJxB6dzZJOE4fu/SL5r5UpJg7AaPxPe6
mQeTjLhgVTeAL/Z/AgWDxKzRcmN9IegIiz3XBqqY9povD1S9YU0nMX5rt8oGlgM3f3hIPsBkzlSe
MlWbUSYjqMSH3fjM6MPY9P71DVw7Jbjm/NICmRMVhMsNXOxp7kpAb4bATvO1KrToFETmbyl/+9pa
HIyywJsFTuan8lKFyale66DoUdLnAZpJ60fSquVtpVe7f1gRhg4QaqBchnrZ5YrA3dhWixlB74wv
GOTyaPqI3EryD5UXbiBQQ0D8jQKj8GjUZk9HorZR2EZBbvkD8Urn+fpKRMgs7upBBgjpeE8lHzW6
XEpZ9iZmJ9UIo8pWtsXudgdX6zu/NavMB/JzdaMV2Vddd9sNcmmLPwI69lhRp9oNpabcZ7PGAnNJ
ll2ZGOrGYDl6swx1vtUTwMf0mMneXP9g7t0KueGPRg4ks8Baji7Gy+9tgNQ49Q6Jwn5Rb6M2fqiU
myp6KhjbWShNzeTbdXlrl5E3jvyfPMGiRVkSUwb85BAt9gQY0yhTd/FbLCNFWYtaztcl+qaqgv3S
rCgKE0v/RSINDENZGbTInKC1Bej4GkKXaJt1udeasrzA2sVBAxov7iH7+uniuEuRzzlmt8J0fAO+
mqf0P9xalutYswIAd4YYxBTIqgiK5gDd2Uj7LArL2QEstjLmOy03vvWNCUBRxZaBi62cG8ae+DQL
CE1A/8E/58ywaaNOoj6B0bGsRz393QyM31IbxGWVjJN45YFANMZ7NKCOmC8XXiFSL+gKrgslzEF6
aFLAT5azr7GbmfFhZN/MI3+hsld95cyQ8wT6IeFxIJ72y/VFlVvMRe3wezCjO8xLlNiTKeWaDEzL
c24ypK2xvEsZTatMmTKbSpiN+o5huCSq9C3JN9dv2GcpvFUQSWPOWg56KGH7Yq3BgHsNxdBxv+LE
9AyQjOrmXw8wXEr5ZEsjjaCTJwrtavQjkwaJjJ/ss4JzCSj7WhhVB9mMoHGRytsSxyoKC0AbGq/R
mARKf1uyh3/Zrj9iuOKfKfYwqmVkpBT3qFLaU0rM5ahF1Z5WRAYt/PkKXS5IMLXp1JnpAAK+0AFa
TxckgbUju+kvZzLxAKHShDIs8jWGg2ZtYdvKtIMDwnTCR7TKyPVVdeugoyoDdGNuSLydFf+Uz1tD
lsZbnZAcuty81pj6UqtraEG/LYd7dWa+Zd7MY+krxdbOHwr9OR6VbUGopDtk5Z3lkm2OIG/xDk/h
2BC51F1tYTNp9/9I+9IeS3Fl21+ExDx8BfZIjlRVZnZ9QVkTGDMYg5l+/VvkuVed25u3UZ2r1uk+
Urcqtk04HI5YsdYPLf/GDb9yoL5Q7pl90I14zvZtA4QdcR+Tp4rvVWUH9QxvfFQz+mYm7ldebk2r
XYct/CJshmoAH4lBPCmCQBHIMghq/Bjq+l6BiJ3YQV+fcfmM33SRBWl422+XP+7y4gYwBgUETI9h
XgQn/XLrUVzkHTLsBJRHCIq8V7Iwr5m5kWuuBJMlTV/UPPCYh3TlpZVBUVOQ9bfY5gnhiu6QEvrN
1lThys5hDAV3C3I7C3mZtHO1Q+igKAj4czPuvTYo+hcMMi+JIJvCafpZOr9u791KdgB1B9S3AdYF
Wz9gu5fLgoqS2VUdV56duh35rlE08BQoGJUBf8rcjT/snue6j3mP8quCxpQIGsB3O0yLd97fAxkW
B/YcXOGQNwcC+/KnWG3fKG5lKc9aaaE53zTvo9lvDRzKJJZLVAADCS4EPI3RN7162U396E21gQW7
ha/r5cl0oJiETMiY3MDr9kUFKrh716CPGFnYCwXzWn8PHsRPWJC8gHWBdV9+GlmVY6do7CrPg37O
+SsU19w2gH7H7U+75rCfrUjbyfhErcRzlGeFvbXukwF1VTZv2LjOmbGSpRKEBAUdK/lQCKXjGk9p
GqN0QorDwRm+5XU4fan/fuQRxZmFsmUhf0ARXnLTGXQFw6yVaZynB4CHQ8ruvTkPBP3n7zftsx3p
znBaW7SdXaRxlgP4NjXnZpndYxu3xcr9d7EaKWSTuWlTy8a25fmM5si57o+JZftVBiqarU+06vCO
7uFwmwA926rkB83YMKG5bRrP9T+FsQPxZq65R0PRnizzlLEizPmTVTT++NzqzUmMzRb+7oOeSgrQ
GLT59xdIH8+G4CNL2y6NX4jtA4lg+PYQls8iIo6f0YARlI4CngR3Qdls3I5rO41beakPgFj9ijWg
0YtFoK5P40Vvb9rl7f9IHI7TxklYO23gv8dTB2VRPH2lh/sM7gcQMhhpXPBHxnauOGTDhm+upIEg
7f7XhHTPDYql18lspvFSRFQM7tvGg1Nkh82x37VbCAwyQB07C1xJzmU8EE47GeFZ3D1N5NyS3yOP
OtYEJH0X/DFRyRY4aEnEZQf5ZFB+51Qz5KC52mVxZdt+P/9ulBwaglhgspAh3NVa5uugYi/y1r99
3Nfi1zKfa6MUjwL6R1b3KeVd+q5QlodhytmeuhbSpNcBbeTJRE/v3hVb9GRrn/CzPclL6q7Evem0
WewJMK5MzzNN/IWpdmuQ42PaUt5RpESoIuFWx/+RHiUNqCbGthqyWKdHa3plbZTZPwe39rlzB8gZ
UuE6vdchSlnF2vx9rL60yr4p+wNp/otz8fmHSCt2SKZigEXPYt5HRfq91V+yccN91o7eIvVuo9aE
C1VWFy28fJwz3chiBj/pEj1QQUTZ9VvdqjVfQU/MBV0G5kcwLnyZnoxCN3LPTgk0uEKt/j6y5kUr
j3ncOd07db/edsw1R/lsTDrrbmZyOnRuhvQdLJOjGVHtKeO+3na7/5sh+XYoNSCPWieLCaEhm35r
RRWYrYbCib5hSd4/TKDh/l6mDFDwgfaUfLV2OM1Gkg/PTbXzcnXfaiFrwN5khNm885KNK/bqQSab
k+5YoYEwlEx0gLKEifwu0KtQy37Mzs/UjnVbC93p10T2FtlAwsgXDjBDhgrOGAznoGoJsYBLL9GZ
RSwrMdTnmTf7QoFgpekOMR+VMgBR0akj6p/bH3DNIF5bqBEt3VqMVl0aLDXOe5uWGpCzkFyr7GOh
vjgdbjuLBD3Zkv1bs4bHFops6FdhpEP6iPpQO81gMO15pKQKrNb5kVTqPuHum+inZ5KaW48C+S5a
5DSXQVYd7wFAbWTAgFuyumUYgXieVRo4vXVXGfOLqtRn1LWDtBBPRpPsusbdqIUsn+lz/JTMyuCB
iYATe6Iwi8Tij4ckxVPbl9sfbsuEFKJzcF7gmZmh/kv1c1l0ezQ8N46cHBkX+AOA6Ciw4xiBC0D6
WpylGRMOSWMvLfez4x1wXRwJf729kOtPdGll8ZlPl6hpe6RPCuTm6lhAebMOKsMLSu1LUVDIAKNT
592jEfnlttGtpS3R5pNR0DYmet/BqCEw05oCCVrvvEbbOM3LBl26AZYGDChIEIGZRCvj0spEzZmN
FqyYVesbvAmcdggwTVrkW7CsLUuSNyTeVCl0qtIYIqeoLozqDvosdKutvrprkBiyF24kFK+l9QxW
JcaWwYoFGaXKA69LE27ex1c1BbgdCpULugfHFpV/yUqjMNU1R+TCw+gAVp8qfutg+Lh4avcVzT5m
nimm50JwRjzf9orrMwXLcGKkraiGgZ7v8ntVRQURE+Hhe2V6ieQmB+1rbjr721ZWdhFVCmSNyDXA
PiFXr+3KTNsEt1ns6dUJHAp+p6Unaj/etrLiERdWln//ycNTJdMpOMiyWHPdXVZ9Y/Y569heaTZG
+a8eiMvnwvsdD0SUnlB2Wpb7ydBosNwwSyQ2RvJOBaReMje0qmc2/mn4Q9l+F6rmT9ZpGDGWAbXM
8m+JUT7soyAMFAs2FWNul/YBpgcQNq0IbkktzCB9Wo3fpi9A6G9l32vfbZkAWG5mcFpZ0hnT09Jt
vQwviTyZD1UPaYNeOTrm099/NwwiLmqpwP7g7Xm5nBHYQbfIRhJrFgGzixPoyWOrAv+8pWGw5iDo
CuDxAjYBzDVLIbCzK+4IdyKx5R4gQnhCzMhUSIaPyUbpc+1UgU8UVXTQnaEHLq8obVJaQS8hTozs
O+R5qa+pKQ1vb9tVwoYSvQrwHFwRuwcvlL4OSAqgFl4xGpfiWzk9Cwdc+1p3Ksy9S+s94B/B3OQ+
njBbQ0EfHa3LKL/gsPGXrQI0gxN9+cV0Maluahh5rDiTb0FKcXYPqo2h9MdRmY+NQw4OCwSJTKfd
q10T8uKN51v6JdebDADhohMB0A6AXDJbFCdJwhSS0Lh+ruIt4pqrEgw2F4PvqE6gF//hlpdLrMyB
KbmTFnFaYpbh5EEcO4lHIe5IT4+euqPA35EHh7KDmx2gfvPoZcea6c+IOBvOdH0IMfGJbjBe3fjI
5oee4adow00Ccp1+KuOp+GmwX8BJNsNGRFszAU8CzA8oUwv908vFEh0KBR4w6DF/a8Sjdv/X6DTs
Jvh//jUgRcwsK6wa/MRlnFiWrzQR87UJCfd9jkL97VOxuhQw62IiDhcpVGcvlzLlSVeKoSnjQYyn
ITnadfVQmMrptpXrSOIuW4V0HrgTgJula5PPHW+FqZVxNtlnE/0NvfgBVZGncvp129BKagBLOGNL
ZQKPaLng4hCmplOi49MUbUDATCreugpEK/RcizbQIIBkm0giky1U3NoBuDAsvd7n1HYnJYdhm8XZ
0Ph9/Y2YZzaah6JkAe2VkOEfNIDCvYGLR0x/kLraKBd68e0tkJ/Bi++AOg3Nb1ATLGzGl18UpFQA
cc92GTe98NM89dPhaz2cbIQe01lIqDc8aNXeR/4PcDIgvdLCwaztOiiK4Lxp0zeTdeAxL1jFUWod
7dNgaHkwa1Wxz2uzP95e6RI2pbCK9wcCOtpLSDFkOHlR98oIJh3QBpribBd4CTihq4bENV9HZdww
thbEwQXm4SJcSl4gd7rc16awOATV5wonpUSyAtjJo5kzEgqWhLkysKDsSLe3SrMLMQmnHGrXKe6g
nMNPWl1mx7SbaOiOVbEx7LO2/WjO4lwhYoCKSQoVAwYfq6lhCOledWcm1rfSLk5GkZwmljw01SPP
AV+8ve+rvg7eWkCLlgYXOtKXW2FBV3wUxK5iR3sY37Lh0BsI72NzQOO3SQ99k/l1/2Q7Z11r/QUk
Q1+KM9tiJFy50NDGw/DRwuAHTJXk6HUDXE6aVDXU7THQNhuNu9MgbrVxnayFLui6Q38DTWDcKVLW
0GlmqePtVMfuAe2gl8IJ1Y0vuBaCP1uQDpBhTVyfVVjIkIIQ/Vc2P5sbJj6cUzoqKBxh7geDHkCL
W4sXfboU26HTB5R3qnhWPR/dGVN5S3b68NM8uNAsqVhoJkc9U/2h2nH7XBTv4EgbogT0tuWfqX6r
HkDPMI+7oTsMeHFZ+l6o6LLcdquVfcAWazhgKHEBaCXtQ6cIkPZqmM618+kwdYsMADhHM75VZ72a
VUaERDca86xoGrmL8OXlZsylJbTK7Cs87c3Sd5gL3nU1ACJ8J6yz+oORF4buOLMCmoTKJnhhxaEu
rC///tOn8Kp5HqoMdXEVfFXuwzw8KNqZkvf/YjOX146Hmih60lLVDgqDdALAEWEhUfDQoX4HLYI8
23rxyPKU7sdeLu9wvBCWwWTpeKgV5NyVDKEgnY8tg3pb+tij9t96/gy41ZDfc3bI5wEv2Drw3Lgi
e2AQQYMWQEzSJ+45/0bIYzruuzHQmPCh0XCo3Dst4Wdl2GjVrcQLvIxQHQbdDTJEmVuUdAO4p3Sn
iosaNFCWi5lIwegWKGjt8wILBkIib9HrkUEGzBvnsbfNKm6G93RUDwSMzfXsZ+6f2x/4uiiGnvhC
84kpJ3ChyXPRqlZQl3ZFHTfOFw+AV9L+cRMaTACieT+G4nlI7I3zuXLdXliUon4+dkWeofURu+CT
a6qwgW4yo3/0pgx7hWwYWz2koHUCuhvAawAhJQfWMkgUzOZQx9MU5DXUmNlL7Tx5bRty3gUpsV+o
OPHeRM3CfG7IRm1k7bGIjGIhRcL9AvC8HCMKIO5QhkEuVzO/GkZfJdl94vb7xlGeBjZ9r+rUN0X/
tRxbCLu388a1s+asOFWogoPODCmOFLCziSR9BphkXKmJsm+7pnqdWkXdKCWsWFkYaQHSxnsJl6l0
ej07K/KioSwem9bZDe48nsqcaxup04qroiqC5Akv+2WITdrLVrEbz+lNFgvzrUgfoK18SFTtqBFt
7zEncAYgIfq/BE0iLgEmB1QjAKa48mSmOd7UNodyUhOXtHMDW6uNoO/NLdrRlSMBA/AOMOWgWPeh
gPQplhdzVqWK0jYxCFK+qsWOpP3RSYeA2L83kQYr1+OFLeneYGbuNjWqA7E1of04m1HWTmfLGzY8
//pjwekhOrwgiFAokEGNVlWqpG0qHqvmXojROJp6Y+75mJ/znD3ohH/vOlXfO262Nbp5ncnCMkhv
l1QLuH4ZglPgIEyQJ+PxVJ7rHE8k7wGVICWnoeHFarI18XO9n4s5IBCWgVvU3pez8enb8V4H8syx
eVzaYdtHSv0A0MxGFFvZTPxigNdQkEA3Sx675rCteUXVxdrQRADAPbrtd0oiEEju0eL7XpOdsZne
XJ9pb/F41OuAykeyJ0WOgQ86pBDyDlvGrP005HqgCAA0b18/K7uHKXxjGT5ElQWlisvd621eFVph
i5g7PxXrubJqv8zfbttY2z2M3kAAZOFfxp19acMbaEMcZok4N7RQJQoSVZqd+7YIzlBI+UNZCrDR
luTQSrUauHTPXNhcUEDA/y6tQm/Ibintutgqjce684BWNE5en/po/jSZdTcT4lOavwmahXZCwj5/
yIt2IzCv1DGWX7GIoC6tXrxuLn9FCZHoPBF1F0MZIbTHHS5KXxS7dvrHNB40RfXrug8azATc3nJZ
sw353KXd5Zt8OhUKdZthGJsuFn8GN3RNnyoxA2nPHFoP2QuUbrLdiO6U4XtV4Gw9U1Zu3QvrskJR
mc4WLl1YV4n6zvtfw3BIU9MftXaHKD61R5BpgQMnNHHp3l74dSRf+kga2BABMlwEdS/XPaK86eQ9
h+Xql2Wd9OFEGTqawp/bdnfb1EcF8vIxdmlLv7QFMlBK8QKAhy2cTAeWPHbmSzWAxgAiGGCGnhrF
Zz/+MYbHqk1R0bgrvZ9oQvJhN2642daqpSe0OaGv36Z9F+tZf7I8sEFARt56L3X3bjLJhrGVt8Ky
bpTCEZawn/IjFCIMDkgOyy5mdqH/co1BPaNe5E3Q+FX5HzGLgQdkSrp5R0HuIHw3yVUNcni8qvdm
P4jdnOQle2o6tKjS0jJ/tFXOCp+MhfOlLiudgZiBDtZutnXybOZcb0NQ1FPloKkFKw9ZbQn1NLZ2
bkSuUmWPxBiqLcZ4Wcv34wChFINaIJRUUJRRLz9uKzw66taEj+uru/owHvNH4+gck7O6g4YjZCD8
QRzs6Ev9w06hJBw6G7Xp1fj1+QdInky4MXKrmru4e2P53vTTZ31X0mgcf87qMW+E75x4E1JtI2G9
fvfg4xo6YCmYTcCwgOzUbMipyLBuQUQRMDtJfKFX5XF0kv7VKZM03jhFy0ZenaJPBmXfpVXNPdAM
xfnYQOmnOerA4Tj6iTp12KHqWI4vpTkHkBO/bXjlfkWLA0MH+DsqrDJ5E84ppLc0vYtJqRsBTeng
W/2c7m9bWblfUaBAIEJtDymzfL8qVsc71SlE3JRRR/5J9N+6sZHprZTx8MD4ZEO6Y5wkddQUWkax
bb2pfdwU557vhl3d3A2gLGgjAGHab7YvIr295817CgD27UWuxvvPv0C6bSp9mFMxUIEs/Zyl4p63
Rkj574xiJnrXRa7RRXwQXzu6xdWw9hFR/4G7LjPz4Em6PKUsa3VP4Y2IldlVv9Q50hdMBiTfbq9v
1QpKCqjEo0mEeumlFXDUpA3TuYgtq1ZPhc6bk4VJ4g144spTGVU9JLAggAAiE+2VSzMJ7/OEUUPE
mN3bm+/uwQ7qABLtL0bQPVTmhv/ry8GSD95nc9LeZUbfCUZ0EQ8EI7cWGSlYY0fx3RzsLJxZLu4Y
V+ZHjBJiZN/QqsiwE9SBNFcEIOwhu3lOuxA1DfUB49s5OtileyrGqt+r2TzsWwVzuKaeNC8N9YqH
Wp1Br56SrRGi6wQLQP8Fr47uAZABV1z8E54+ZkvcPi4Vlv0ymiILqoFrT/WQandzyxLMYRsFmA2g
1QACHjZ3Zw1ssj9ve8jVMcevwDPrY1QaTHvya0sYTt9OeTEAPm6cCHhJeJaeum6LLenKERczcEPU
6CCqh39ceoiSTQBq6WLASbeKt9Tt7BG8LgNmHW4v5+oS+LCD8jL4npfilBSTDaWi6TDxIW7QhQ4L
o/xT9WAENIsJKlWkDm9bW908kNr9r7Vl1Z9yVT13rSpFwhTbXpUEnl0ou7kAyztHoeRvw/HHwtBm
WqaMMTIrbWBFGz4mTTvEaDn4jZ6ci7IPHTJvXN7r3+lfM9Il2gD0kxvgzYoz1/qK0fbkrPdethH3
V7cNBAAgEtaXdF+KSkQVAyNZj23L+aGChKXd8PPgarvbX2fVF/41I4O0hGdSt8dYadzpv7v+PEBI
uM+/NPq4YWdjObKwoUNnZikWPo2LSWUH3Yy8Fb7d6Rthb4lqF1EPdSScIZQjge7B8KEUZJlHdUKT
cYjVvMn+qZ0EjKYZT3p/UO1+ZwIjHiZEn0JIi21VEVZWCLosdPdARQH4kvyiLxhUDJyyGGOhtIFb
4CFo852GqenbH2xthSBQRaSAugWY1Zaf8ek4ZRrBrmn1iGLWjpmx3kKhuhi1gGdYmnABEy+3JndW
fGShzsckJ+AaSJqlTdVZCw5BfR6BGjFKv+ECcp9q/ptkNWYzxm463l7hljnp5nK5YfS5PYzxMAx7
z5lbvwN/gM+ScgytxN24l1cOMwbc4TCojmBm9wo+1em8MjJ1jKuiPJpqf0Bz62/ho3DKzyako2wK
fQBfnD7GdvFqtkPYKvfUfE+SLXmcVQ/8dykfl+kn16i4ACpbN8aYFq8QJdlptIEOybQRmKQNQ6lF
x5wMMjKUlADjlxuAGV6F1DEbPaqYQ/eqlYAVI+vm8LYTrFtBwwQs0Eu/fHGST2tRaZsIh3I9QlN0
POjE/mNXpNy4COU6yn/WgsrYYgHsNLJnjzSfRYfvE9XQm2I+7/L5qVL59GS2rN1ltUb3SWntUuZy
+F9L75S6GPx8zOddNoK9OQPT+5mps+1DsnkMbm+BnPn/z69bVFIWkQ7gOy/3wCUjpgf0QY+ybMbE
ju7rmXegtncatCosiyixwBNNRNTyZ9U9VI3jp/MLLw+ujrqTs3FOlkP+KbJ+/BhgtRbuG0iYo9h3
+WMURc1LBZ136EMEon33ytzn9SGZJt+mG6bWvr0NzAAqapgEvqqqZagvtbWuaFGrWOJI4WtBQUe2
4ccf2l7yijAnD5whfAytDymSFhVnZS9SuFhZ6Md61s3jkGT90RqxvcSt1Hg2uzys3fS1TvCdrWxQ
D4MhTmZCv4LGTpyEi6STTxBv0rqm2UPgDgIQQ28EJv5kP+cJBu4rroRuV+io8YLttk20Yue6tRJ6
xmwfewuSB1XVaGE3KC+WQctT1msJtlV9a8Vo7gHEzXa33Uq6QD4+JDBeGiYjAEu9ImltnJr2w2zq
UQPumaNw1SQyGaM/zaz9Zyh79wgNUTccC278+S8M4yUOMUdgHK5k+jLqGXWXeno0K/aeJ+yhyqo9
a/mjo05HI53OdbHFWb/mSaCPA50qgL4QMZAyXYUIPmZmYUQZyrjQ8jqP7bTVXZKfxx8bipkzDKYA
xoUegpwOgjgOhX4DssbVYWr3zSF7af/xZp8k/vDL/kG3hAHl2tGVQWlV6OxoQk9gMDdGPy132g+F
+sW7/YUS33hPn1IjFIm/RQi5bha1FA2K8ViunF2bjDoah/5wNCRPfRYWj/TevuvNvSp87QHUHS/i
iXcb14CM5/rPWoH/QNRxQPUrU/y2lTmOKqbwolaIIJ3vcxLWw85SX90cJe7crz3fqF9yVfGL/M8m
am41BINLEzrngIsDUSbVCcc6gST3kOiRorigoMpNzOmDGnUOTDctT2UNYvBetefd7GrtT54qzb5J
nfpcpybA817zpVK01Le1DiALUvG7lo9fbh8q6c7/z/5gHgokJyjnIY5dhmXiKWjJKKiVasyd47ps
xU43OutQG8NWHWgtcCyjV/8xhYLXpSkgVSrAaVMjmo2dTTJANE+ejvphUZ+QFNzpWw9HuWIirQ30
j5cGBzrZXKdYmzDZeWr6+6lU94PSPIAsaZ/zOmB6pBnFXrGnAGDOgFfvtzd3dcVoUi3vccgVyure
KI73aL8SIzJbAM67pn1jqhrqzvyd2RRPmDk9VIRuJPhrPod2HTYaHV404mVQg60mo5LmrhoR40xH
95BYaWBO+oM3/+peU+h7GKEx3qcOi4CeCWf8kMYZDhN6X9vHb8W9cN5xCSMHgZS1zCqTpF5SZXOh
RU5Z7on1NWmVqAGRC9kV/cMEeJnO1LPKHlP7yAGqrZKn1P2uJunG1bGSfCDrRI8W3wBkaVePHidt
C8MctCipH/ClEX6S3TQnwDH9ph7ZijnSA2TxO1hzMReF9rYHws5Lv4NAXDOwRNciN+W+pY37spoO
LqOvg2356DkZCQsJVPgKXfijFTlOGlZl+jzy9olU3U6ZtgpDa1fMUgOAuAKSYbQrpBdYP9lZWSuO
FnG1eZn1b5mJgfGi/OL1YMufQPc6ouDhpeOpM171agt9vrb7S/ULYRD1InjC5X4IatvCG5GP9Yqy
L6ez1tJdNRQ+5tW1LVz0kkZKSRlqRf9rCwXZS1sGrzMXPDRapLXn6aWr/MH0vVf7zu7OZLOJvJIe
LBRFmBLD3xYc/6WxHJ/eLRjVI9OAHEo/BR7IZbNfzzn/WqPLN9jpvd1NwQQgGseAQvI8QSHldohZ
+wkgKVzGC1VAU2R4rGeLnJrCwwFDvS9UKhslMqfY6lPI1eAPl0a3C2VFFMeQpkixWzdHguEWgkdb
nxy0FBhs66vB28Dm9c4xsnMNboc+CfuOntSm8pMxasS8Z4z9ySbt4CECFQMB88OvGoJg41yeNJYB
QayeIOa7cfyug+6SRDlgpQQsAs8AKeoXJoNqJG31qONiwKtr16TfSLdrjZOahCR1ft/+ACvmkIuC
yAl1XUxRyfP8hp0rGh/xyGJp7wXDBD4jbh25VQekh0xpxydc4MNWA3IlmUI0BakxyrwWvrqcmWpe
ViHUaTrYELxdZf8oE0DTvdCz8nsBmLzzks8/i+aXme60pehCuy0E5P/nFyz6j5iNgdKttM8gRPGU
QZn0aCRDjoGH+pSz5E6oEEF2f5Tan0zJv6SDdXKU9jdqZrjnq6Af+8Pt7b8+78s+uHiQAEQHahYp
toxZUaULY01kfystZ5eZUIAu9wJwGOFZx4Y+A8pw2+JKML00KYWYitdp2Zd4AFmKECGhRrN35tmI
9S4fdu4E1TEzN6tfrYkhSF4YRdCVxPUVwba00hdDl7Hu8odI90yduzZBUNcjT8mV/VhkzdPkzcXe
5L36fHvRKwEAtsCKAaQijj+++GWos5W87WuguSOemfvcBKLaNskLZASr3gqU9pGAntzw63HcsaQG
CftDofjzS2cHdvJYjnt3/AmUxaQB5ImyLfUh37L1Wa5v3ctfKO1GmmYU3VRdj9I6+WVmxIeSEJga
d9PoJ8l4ZsUXzLXtifqauKeyvEP6l2oPBO8ssVUTl7tOiJaXP0W6bmcOCsYZmxkJ4B6/QKBWU4Pe
OA39sWiCkoU836gQyux9/7EIQD2G3pDigDHv8vOAf8kD6ayrR6rRDv4wPNqDPw93nLl+bmkn3f3V
5OyoAamAHmjV7bn2dQJJS5dBA7LZT2kkaOCmG7/qQ5VTdlD8HBR/lyoMqDQuf1Wjs6ZWGJ7PkHcq
vuoTaXdV2o+hOs33PDGUx9nKyULC68R532La36vUXdppz1rigFXNtP9xRDeEXmK7QVNnRUg8tz9m
XvuO/yjy8Gx+ggTFm9Y59Nw5RfVcU718EGh2hyMwbYE5l9OpF632XwSdRaxqSSWBy5YLpcuVb/e9
8lECGXof9cHpudY8aFaZtRLUrv1keClIKWtV83ywTbh/f8Uhr1wm7xep0qtWsOmWnW6AKyqyezNs
OPqvtu8yAiVcX5lsH9IYW10DGc20OBjgPIBJ41uin/4RHz7VU21HcRKQLRtRaQvo/PYq/zL2bh0K
UmQ/QUU33RlmP+U+aWl1RB8cfFyzcZdSjQOxQSbAuVPvfWCdBlB3U/z2aihNVkWT3SlNssVXsRIJ
cPWjarNo5GFqTLqZ6JgWeaP1RgSuxUNj6r2fNUIPBfQZAp0kW5356xQMrWV4N/SgQRmALPvSy6ux
13LR9WakdG+6Sfx6i/xo5Y5DwAA9I1DcmL3zpHAC+hVupsVgRgnoI/K6CRu0aQz7GeKDC3fJsaB+
+3o73i9/pHRyQd0L1nUH0x6Y9JXWVJd177AuN6MZLfxjaaj5fSE42A0zVwtUkec7Jmy2v210LW7i
KkerA6kUIEYyLYyNINaZBbEiPtdvIDc8NUb2NSHecRbisemjNIWo90zOZtJthKqVLA7vVMBo8UZE
wUMuE41e5TVW75qRx3Xv1IEwfAf5dzBqQ6p3Tyiw7T6mH37zKuUbsWSJgdJOL9fqooeCvBRP5Uvv
SRxbuOBXtKKi93xal/DVFz5tXN8rLrqM8IBxCgkxptOlLAlIJhSi0MeIKAcnWgpeGt9Tmq3RrrVN
BLoSLZdFcwM0O5dLGUsFgO7JsiK166PBNAInex+TU5ZmOzYlKNVuSiktmyNvHt6UqKvhbQkEsbSu
HurZomOuFY1pmMZLkwVxR/WhOd9NaGQG/Pufcqt8unI0kAFhDNM1MGSEQHO5StwKrWB1aUce+VaV
e5UeCPgsprQMKjpu9BjWbKF0CRJtTG54hix7rY9NKtBEsiNH6AdioyXXaBiwUg5GVfpe9vb35+8j
v4NGFIrR0JK4XJrQ2kbpTM2JOuUetM1Wt6vIoa6h1KrT5164d54ZlvWW9uO124BHFTuKCZhlmuqj
hPvpauGNSzJrSpyoTIZdWml90Ft4L3g2RAzHIbSNMg88Pm7JbF6fiQ8+b5wKuA6GuKSDBwqPucZ7
1Y10Tqc90/Ijp/mWIO1Kh/DSilRrnxSwpdRm5Uaiyd6MlPqzBoYSJQ8Tt94bbRJCUvVpeDUAcvey
qE0Uv89+9TnZsS0i12tfwi9BTEfmoGqYhlg+w6dtdpQmV1SRuhFr1F1J7lHyZpPwdS9DG3KjKnF9
A1/akpp9idc2vY27Iqqy/AnqWXiG2zujeGTFvBV0Vi6NxRbKq0iIMOppS+sqxsFsLM7dSFu2VOnJ
O4FqIdj7GA1FymkABKl+Tksb+AYAPu7thg6vtw/Omit9EB7APjqtcnVkpPWU9EPrRkoGvkC16wbf
YKZ5uG1ldaXAUADQBncF4FDypXZITXWuhBul+ZeRMT8rLb8wHktQrY5qeciTBpHPDXPy87bhta+J
og+Kaag3QMpr8axPnqM7/ShYih2um7I5zcM4Plupeu9ko3pv2IN6+ntzoG5xcRuCawwXyqU5qkB+
saez+3EjKsrjwL+TDI8XbauIsvbZPhuSIoA3GvXUNJMb9eBuwJMZo1f+7aVsWZC+GEQSJzGUsKCa
ke69TNmGS6yFzkWNDPVH3ERXFOkjsPSm0qluBIYZP/nVP4tHYz6A3snaqqpd56DLXDz4jjBKhatd
7qVUJbXKUShu5NX/JJWPTFqkYTHtgmr0B+vvZnjx2EAShnFM5J+mikazFD6Iy7Fphe1GJcVwulkn
PIDAqbURpK4zL4gloXkPYgl0dzHidOlnfWeLkfPWiSrlWz2qweTWQTFtLGXLiOTMjEKpUiWdE+V6
5re96jPt/v9sRHZkQ1RuAoq+qCrSQGcPGFELQTx725dXVoJUCy/AhVgd85ZSdudpeLrrU6ZGE0mP
oFKMSEODxuThbTMrLo1XFEINCrgqOFKXI/Up2HB9GCyCefzIJiT00vqRpXfUBFmS+ToXoHxuxw00
5kp0M5Czgl0Cd+JSyb00OFVzOSNiqxFzDrb11Qlqg/veVoVmbfegg4LpRmSNwOMvv+LTsio1HcVU
zmqE3Lk/uqQIqVI5+2zc6vX8P9KubLlxXMl+ESO4L6+kqJXeJLtc5RdGucomSIL7zq+fA/edWxLE
EaJ6+qGjI9yhJIBEIpeTJ5cEAfZis2AGlBlXz3wkyXKrYv+Adn+rzcrLifPY14PA8iyKQUkV6BcY
3qu8KwqeJmikIUZDmyqx7khy6oyXv1cFvDtf+SzoAu/dkzKVS91p5ENWte5Ur/O+9/vyo89fMR1O
VJ1mj9hlKIGh62w0L0gp2GQztuDzA0JQZKMOKh+i+za8a6tiVZkmknX7ThBqLrwJ6J5BdZCZHeRT
OE3AsMNZTqxWPkjmux5+gif69q6Jfp97rRtFTXUy4Pfn6d4ufv6734efxRJCcNu/vJSzjdJGJaFm
1WM8qV01MJpgnUident7EUvqhfwWRuOBqxz1Dc42V0ZG6jJR5ENafFCt8sAxhslsAr9m8cjPhHC2
OTQUCXAeFSvpY1AH9w/Q48ggPzX5Df0BAldgycycr4iz0WoTRWnfyvKh7ZuNpv7Mx85NzXRliMa7
LhlQmGjMRGJ9+CARvlRkbQJWtMfRHcBVX7hh822cj+if1cx1JspdLKoarAxeBSR3QeFwKSpsIwSu
jQNbzViZZjDJi8AMS7tmABGNWSasU5eHfevGoMwI8eUDOgp/qq1+lDFMQUtcGqXr2xq3KAkWGm8P
wEmwAZdrIZIxWwSFz4OprTPdNSqEo+A3EnWgLp0Os84ox4ODH4WpSzF22g8kg+dzMDrH7e5bxZeQ
I1Z6C3OFCIrVAl966R6hGg7sJ2JrUPdyVq2MU1JoSCEcrBCz8FCpxv/jF6JxFwtImy9AL14buIbA
F3CPdpYARmRYMavwV3d5NB7i1JjcJLfXrbE3nc5t48hV0CLVFlEwynQVikafL+0ruGhBTgNycPiM
nMEI1ciJayVVDlPbunr3rbAfnRSipk1trgr6dFtZRNI4ZZnN0kTrUAaEaUbcWi/9JpIHDC917Wg9
S5NftVoh8FaXjBVSMhilwDIzgLJdKo6cp7RWMKDoUIYbHdRy9tBvVOcjqanX6+P7368PaHYE1NAH
YIi4iy1XSdqjsUM+gAMFcGXn0CEHY0fTKqlcYDBdI6YC87i4PIx5BEkhWh8QZ14uz0wiTRkLKKoK
YLAKRog+x4SPbIusM5xMEWpi6VoAsgsLiYcY3ix3fraZzCgVNsqhxDwIc6+Gd0YiIONaKBPDnTiT
wd30bI4Lx0hRp8LYAhd4L1w/3Wvt50FRVpOOYUj5FvWwPv7VijgvlvaS+X7wZwy0lfIvNF7UTm3Q
5cbSeDPIA4ro12BKHoaVwN0UmM2lnQQTBWaawmVngeHluSmk17opgiwTBOphanzLq9Jrm0yg/cti
DCQHQZbMqA8vxeAJAh+K0qHoVzxpHbr1UnegIk7RpScAyoBKJVDNSAiyfT3zbJCHrCTUYZTDEFUe
xj9G0uTW9uM8CmLChWdTx7lgaiqS8Roi3Us5uVk2ks5igZGmszuiXLdVi0Y0KGFhNcxMsGQRMkY6
n7WZdWUai3yUD3aXjX6k6Y2vzYrbR+MqsktJYBEXDgixDZKLIMNiQy05bS+GwtDIAF9KT06JdTc3
R+GUqGURjCoDRhBlBu7ShgiYurDDCw1CEgdjr827fGp6DP1pBOcjEsStZbSbtKyw2INZfoKvtyRP
kyFw0hdFoBLDWFJZQy/3YKIfSlFjtpZpzl172uP9cnPRzKZFPQO7FWNJxQXh9SyTYikmA1EOmhJi
0OPk6DtUTV9vPxWLaoYwHRUDmAHQTF0q84D+FiNVSuVA9aFdlaGRepJuhNt2Js3v2AG09ra8JbvK
vE1QVoNE6Lr/YG6cwSi6XDnIc9XtMOduXulGlXhI9cjIFUnEt+LMwOzWCoreJ2irUNQS3GWDCAG1
tHKWb5aRGcPIGF7lWyeGzyMlcDmKxI3Uu8YJv/X5ypS6o2DJzHnhYlOEDjZgHQi6bDCcX+6xiubD
CfSfymFe1+ha3rfallB3kz7DZWwFmrnweICLniHKWLYPNv1SFrrXnN4aIAvIL9cot+EEBwPTfa2y
XOv6y+2VLfhRDFEA9CKo9tF4yS2sRBvxKDc4yyI7ZPlBsgHJNd/mrlzZ2rfOFtioZWkobsG6q8AG
sr+f2XcFJeuK1FhajRc480H+2Hj676peKSISvSXVwCP1X0mchW/bBMY/g6Qew4qt9zJ7G4zBM3PB
WS1ZkTMxvNNLBycGJy2cpsZ+BVeTJ5OfGPN9+4jYp/K6dy6Ds7rRCO5ZjFSEPrj2pig3neXft7PX
/R6oYDVLmgeXE2R8IOvEpeKOZ3bsqk+LEa6EVqoru5lzX7fiegcXtfPyrIweMGJL9EpeLQ8YSXib
wM4CS4MyMqfuDThBrQQYiIM6z64aRrsh6r+33Xp0nF2vl248/x5S8u32nl6dG9JMzCzDxwBkDiD9
S0WU61jv616VDlJWPEjVLpGzo2M0Ig/0ymwwMcDCMuQICzj5kAF0OJKjh9KBZtVKcZ7N35irU6FP
Cq130bqLq92YC5KpCyvDU4BCLhqW0FbDx+t5OqOpQZdJkAKCxMbk9bPrDAKVFAnhnpwJxr+vUpUE
sbwjsY8ZApr9/a9P6GId3NaFGPirZQZEELPB/LjPATdYNHjh6nlmgfLZXnGqJ1UOgrphIoG5z9f1
X78Z+HWASnCbkHJm3XqXOtbHFD9v4SSG/B45fdd4dawfdFxH474tPiNMALf7v1drlrdnM51QaEYC
6lJkZeolRtPNBPOKgX52ajAOW97YC8zElW1lC0NeifWV4MNlzrYOEUEpqDVJAB/bk+QUmI/GVbL9
1H/e1oEre3QpiA+j5Nw2pQYD4QIQryD4fc3iIDQ3aDz0ZBHC61qjkQliJEBIPGFNV49uKGlgsjSy
IMa1qVDBo5Eb//VrgR8+F8IdT9/oSJDMECIR8FQ5kCA16yz768sJKeiGZW6tfc2MG05G0veJngWz
/RMEbl5O9zkRnMw1qoIt5UwIt5S2JynShVoWWBEAU9ng95m1qsv0+2T3d04CGushrF21030yAYWo
1WgxLKsAOEVvrEs0I4nSF0sHaLL4V2fkPGj3u1R9Qtpi7PM4DhwSlIaFMtWmErW0C2TwU4n0edIT
opA4GJ23WnY8doerTpSnFknh3ns9JU7R1FhJbb4YTeliAlen1u7tqyUSwlnwIW+mMmZCMGMpxrAZ
ZWpXRhwJ4rgvFrYL34WNgAFUAhgfXC7kBi9PpVHjuMBc8ixoeuqmNtlOYeSmOmiNPbtL7+Su9AuQ
UYAZIFCKV9C5arRe900GvHbqpfQDyrOVG32nxqU718Pq9iZcGzLE5yg74wuRP9f483RkMpTAcRVB
qTeADltSuu4UM/NijPf0J62LN7flXb83l/K4k8VUlkhJLVIEmIu60ucGdB//Twncsaa0I3M7pEUw
ppFnmh+xKF649tYul8A9y70cTsQwsATUM/uudusEcqQPxXyqC3OFtKhvjoKHVLRr3CsNklCElCUt
Aq0wVopx11uyYNcWLsOFHrC/n4UlzlDURRcmRdApm3F2DrOxN1IR1fWiEAvhIxh/kXuyuKOZjJhE
dCwLMD4iEkHh9ntfwoaEef3x91rG3n+E6LhwqKpfriaN5QINrlURZAQ0n+iZj/V7dIeJwFALlwfl
IDg3yARh6Bjft6w0wHFLaB0OMswbszz7+9Cg11JEJr8kBU4GaA7Y9D6bD/GbljpdDK8mSCU/K+Un
UDN/gg0NmHURGGVBzXAyaJsD+w9qGHyjbD6gEbk38yJw5rw4hCZR107cfLt9NgtKwMqdCnIIcI4A
fLk8GwxZsUs904sgkaNmN2Lm+rs0DonbIn0nMvFLW3cui1O4wU5VpIYhK55f5KreGcaPEW+ynoso
Ka9hcQgakbFlaRh4hVdcnG0/IXPSm7ihlrSm8Ai8Oe02ZV17mkZXvYyRqVX0QIm5a9rH2xu6YI8u
RHMbiqRSxpghcKtQFXeh++qKwhUlhd/S305Su5ZEgy6eRNWuxc0FLzMa1eEsYvzD5UEqadgoaV0U
QeOO9hOVXUK2Vr+7vbhFbfkjhI9SQRABLpEeN1kGR3BYvnQJhgjnVi+qbC2pPlIlSOujNRj5fW4T
gRPFLJNugla2RN9rRTGuJlqN7u3VXHvzLIUG8hDWGoIxsOzvZ1ZWtWsj1cOohPeEuqCUHUaru0cm
7FeMtlbX0VVB9L24e2gGgT5iJhwYgi7laUWn56D8LwI7LnI/nebCl2htrwuZiEjLljYQ/IasCMN4
vXhb2KSdYdZaWgZOFW4atUHba2h0wMjc3sGlFQFWBOMBCCp6JHil65QMX1CUQWM/TiYmfiISarLe
vy1lYTFIHjDoF3BSsO/cObUxtTHkpy0DXd6AxxkS/oXfhcQIXEIwwoPShX8KSZtIlNR9FaRx+WgX
9FCQ+UNXyYeRa3/9tIPuAk00iAxAeoLq7aUSdDRLc8WJsyBJfkrFK6IC3Xq6vV/Xp3IpgvNx2Vy3
ri+SLECxb+xjF00WSv5yW8a1mYMM9DsgUQugKVTgchkzwZiK2oQM2le70ARB+ks13NnRUaMbGfw0
skDT2LZc+u2X8rhtA6swymYq5DnIV8h3k5fmL4O9k0UjG5f2Dt4QpuIhp45UDPv7uU1I8Q8y+FlQ
YpJNHpkHGt/pIGe4vXvXUuAOgfgO+TAwwUDQpRQ7KSJTyscsGEfdH6djr+crYTLp+oggxNZQzNbg
FcGLuBRSVTCelYngfqhmrxgtVx/Qa9B/xmT00GxZbJqCCtZ1/QhdiuTsdjuprdX1iPQTQ/KU4ZsF
lB4UYhCl7Rf3D0yjSJUi3QM4wuXSACyKzVFWIWfQ/QwdUg6YBoQY2oXVAHnAGE2/aCp42vKpxCOU
mlYWqCX1rFBBVJYhaSCfhEd1beFgpc8kcXZ0mjO5bA1IcrrXeLxzBtGsvmsBQGRhmgCcA9TjAMW8
3DDVlhQklKbwUGXbPG3WUyyC511vFmtHYuBP+F4Af3KPG3jtNaVsCucgdbWfSt+ibEZzd75n7Oy3
L881mw3DYgG8BO4WNCQh/LtczDQrJQgdqxAwit95u3Lkbyh4gLM/dNXJlWZ120t7NDtL9vReIpNQ
tkFU77Q29g1RA821HiKfBXpnwLYYNJ3v1CsTp5u1fgbd2WQPQWn11J8HlAlqR862glWzDby0gCCW
YzxZKBADaulwNoPUCbCvaRuiFtJuSvujJYmvtcV2lNT9mNFHM5eRyW/cnr6DtPilUBNB59nCYrHp
rEbhAKR6xWw4gGqtQZQjHUqtX6laEEcveSTKNV3beQSIaBCHe4Q3H1XAy7MdC/AHDy0yrJUerh1z
dGEdo8lZT+St037e3tKFBUFRUQhh+AETIeOlLNuoK63sozgAZ+M7td5y5SnNjW+3hSzcPBgQPJV4
I9HKyZMcVk3WppWRRkE8Vt1qBtkZOE90EU5lYdvA54v3GFVMqAZv61XaVfOE5DTQdndgZbnXmvtE
f1KyHkNX328viHkPl3qIqBcVboxUU9D1qHHehZqB65+EEhJ1dr/KSLNDcjrUmjUmBHu0/KxMQXL/
+pQgD0317JRww/iBKB2ByzwTJ8aMy2mrkzkwSunggEjj9rL4HWTZaaQn0LXNyLnwn5fKEOvjbMVp
hyRnnPWHqpEqlJCyfC0XEnxn8IZ6CXbjL68UWu+QeEGHAXA/+Dc/sjVLIqojCk2CJt9LygsrKbWf
t9fF6x9EoBeWTS9lDI1XhcUmjK1cTeM0IBbac4oxOkVGJmrTvt48A8EGuIag6CoKmOwMz7ymeLAT
jB1s0yAEhM0GtiK0VH/qh18FGAsTjEi9vSZeJdiaACgCfRjAUhaWxYnD1FHZAI9bYDVI0YJJPkFv
y4/bMnjv6UsGhgY6yCmx6YGcPlidHSe1M6YBJod7UwlITvHTHB/BZeCO3XNWu3399vcS0dmLtwRu
J4I3LpM5Z2qclXZKwaKv/Kq7eH7E6NzhwYZhX1VNnexIaE6bsRqaTVo1IkYu/lqz9eJVAaMT0hdg
DOHWK48gqa3lhAa6A/6KpLW3ZWd8b+1h1Q3jRpv3QqdnaYeBETTZHqPR1+IetLFu9RgDU2hgzxjY
go5fzQuHdq3LleVSKU08g2qFn9VyiAlTfSO471deBBaMOBzYZJgx5PJ49KzUSZ09GjQP5s6GsxpX
9cZQaO/pGBezspqh3MhtWfmpWnZbpQTNtxuNibPLx7HT3NzMJx/TqPtj0Yb0EGd1caQYoCZIJi1c
XvTnYygaXFyGCeNsbR8ZGHyjKTTApJvUp5Jev1FDqgV5iSvepq+tYAMlQWACLCXfiQQasdxWKhtT
i1+K8jN5AN6x2JjPIGIM71LVKzEz4EOTtrfVfcFmMFg9QI9wZ3DFuEvsaBidNys4/lL5rPsPcq9K
++yUvNyWsqDWF1I4t1TvrCJDvYcGaX6I4BylmKhuPYMPqzKoK4tofkzubfxnI/+sibvChtZaUZlo
NGgzY/QGtY7AXWPIfki12Y+aNlrdXt2CIQRWBPQfuLogfeGdiz5KU8b/Q4OpAFsj3vt9pgue36Vj
wrLA9MR4U/Brl7bWoGnX4AbRoOhKDE+VE+cOQRHZ5wq1HguVzm5ZizzNpUMDSAXGEG41476/lIkM
UtymGfSxCx8nHxNlXWX+RarP5OP29i1YIPDrI++DiEVH/oqTM9mkkq0aYXjTS2gqxcSxI4b5NXdl
mFf+NEjGDulWcj8V0jtQs6LS2KJ0xgTLYmYwjHDKIqXoTgctThZUY7omdAAfffXDqoDPrv1eqk9z
Q97yVKAxSxoK5xr5RwepMrSAXG7toA8VcKwmMg9h6rLa50iewvpk+7d3dkkx8UKjFgNnHjSb7O9n
DkEeG601YIJdQNt9AzIaLborRSX/Jc1E6+RXIRcdhzzP26AZ3TDJTEbsWluAFzCywKrdQTSe8qtV
5dzjZbcaY6MBBWNxCdDTl4vBMB99cLIyD6byMcYQwDySPVBwJ82TJrtyDr69Yp11wBS81WHrSuVD
4axCyfFrM3IHzLMkoQaQdWuhMTp+aIbvCtlixuu+nEWR8dKun38o27GzXe9KfH6fNHmggUQXBWvM
Rl/PaSY422sVQjAD3ic23hL5P74ZX+6qaZhS4MTU/iU9aoi5Z4VuQU0uepaul4PkPCOxBMYVbCe8
GWirDmjGUs6DMStcBZxNkvJedYkrz4XHOEGMAXiilrwo6cmWJcT5KdCps9t3xppIv28r9IK7gLkp
ALjikUSG+CpYzAc0g01mCDxOve5yP7ynzqadf8fZHg7CmrTDNptVcGZjxNz4uzTip0qrvcn8HOL1
7S+5gjDg2l58CWe1ZrMqJRXDkwLTWumTD8TTQ+f3635Nd+TR3vc77Vj0btq7DV2Xxf2cuui/uP0N
VwU2/hu4Z7XUgAcBNzVSzKvvg0+81He77+296Op9gWQur97lWjkbGdetJGWtAxvpd76y7oN2p/vK
s7Mu9njr9ulTvJ8P/aHdWv4j2GPX0gaswRvcrU308LnNTrWLtqhtvylWuQ+24bUlMKfXLxW+D/EO
7gKL30zOzlVjnVQgQs2DKk3rdarNuP+2VXsK7bqNbCSa3xAz9PO8FR3Bwi2EZJYjUREzWHzIpc00
MdUkyYN0lty23FSdV1O3aXe3T3pJDNibAKpnfV9IeF6alEyCWyCPVR7IBqWIfDA1Qi/uagzNikXp
mKW9NBF9YCwWAlYME7wU5cCW204J6zXWIOszABbt+kALD2BSAx6n+mGkIgPDPp7XLuY9Ma5c9Crw
3RCzTSdAqEgeUMxnk6u1NHxYWFjyFqKJPVTQUE7BEhsFhrIdBC3fVz0L7AadyeYzNmiGDFugYvOg
nn85ZNMoSGBHP2jVYpqQWxVP3fir6NdRJ4gohHI56xFiTluaFJDr2ObaGpxV1jwWZKfsHegRhmXP
Hfgfp7cCs0Fua9KSNcdAHJQkWSUPaeLL403UYs77qcZVkerEI2meoBCPnJHSFKIa25ImoTzLaFDg
WmGa+6Uook8DGib1PIgN0Pw6hEibDiw5rhUO87pw2sRPTKsDHWFeCa7Ll8vIq9SZaIfLKQ5ZNVPg
2PMgMg1PS/UXx3xrh7XiJOteb3dKi7GKuj+DZ/PkTCvEl8O4j9XXsaZ3oVlvpvYRifqt+mhWiDJv
H8BVSy5TufNv447e0mPNAu8Ijt7Zq9aqUbYRQZsK4/JaR9Oj44+IWfB8OYLX4qtodr0prLMNNBQY
6MIJHsy2cqocm5IdkUjZPYADPfxmFt5H7SoeMitu61FfdUv39QemnXjpCm0mXunF62jN/jtdwZ/y
Q4Ebw5Tg6qOQO0I2nYGiDc6ytXVrOlI6wIDmmy4uvGJ6mLN1QfMNcavEcetZRBN3fQPQKcgOAUhV
pPz4ajlmuYxqB/a2IKGz4Vp1dAgdOXIlUm1vn/S10T4XhJT9pf4ntdaoetoC1tfbhzC1XiPQedW6
7dWyYBP1q01kkhhMmRHcogHuUhJGFA3IogCo4XTkHdmlzutpRgSP7ILiXkrh9KfpzI60Zg9kl+XA
CWw9tfxwqspDROdNxewSA2PROgw3kHyMVWjc0tAFubnFo0PWm3G7o7Pr6wvPPGtDH2ZpZDtqOS9I
1NbKnay+3D60a6OFRaL3GPZKQwaBf2njym7yUB6KYHiy2n3llYY7Ey/8nhKBHbiOmy4FsTM9W4ut
VnliAY8ftA7a4ldSuenNtfEs14Jrvyjn676zDDdWdClnSjW9SjoZe9YauE2vSnJyms6L670NItzb
m7eo8Wey2PmdrYmEbWWXEWS1YAfS/EkhXlT5wmTItc3A1p2JYZ9xJibpakkP7RHgLsuLTBet08A/
Rf6wilp/VNe31yTaPy6asyO7zrJJKQIz/rRJgsTkkSL/J5lCohvRsrineerSLC+pClhXV6CbK79L
rLF2VXV0VaCd+3wdTsrDpEWCziDRAtlnne1mM2BeFjWxwHrW72iobzGIfWUMW+QoXEsTIL+X1wij
a1ksx87T1zbKGAE/bUDY+BnGvw21dY3MhTIqWexZj6MyCFRyeXV/BHLHl8+AfUwVNlUx3pPQbezK
a3ah/mAeb6vJsnUEver/row7PbOHa0VAXBckcdB9MyT7eWr9IXmb6n4zD1sHfruTdjvE6WiREujo
VxvK5SvKbsQf4dwZgp+XKojBywDQ9dyNyyZ1JSNFJr8G7NKNzOm7pUwoVgCDaflJ6oDMUqvi19A0
k5WZJfnebiVQfEpg8hZsC3t6rr7MBPMioiRkEXTurmaR00vhALRddh8fKk+yXOklfexOaubOj/9G
FuvZZiOlAEjgTJ2hZY0TT3geiL2J9e9a4Wrh6JmnZvBa+Ydqw8cpN/9KpoM0HrJTrD3y8vY4FK9I
Y8AWtetJNvzQ+d5XJxUzoLWjNLxE88dYCV4otgp+R8HyBnA1UodoH+Oe4VJRmrDPYGTnMn8kjnPX
KpN/e1VLtxT1L2A7WM75ijtikCkIDHMbumxtW5iBITuQbvAG+TELqUvat0r/uxIsIw7AbF9Etgxo
jdwed3ucLrGtprUw/DRqPa39rTQv4Sy4ouz1Odu4KxncJSk7Mg55IY1HzIoDOUHqgTfb68Nvt/eO
Mzj/SAFlNFAxDKfBD6rNpTKlYU2mY9jO8okgc7JCejnZVqWS+VIdq/dmOA0Cx4jzWv4jFEVfkLuB
Q9DgHt7KabsOidPxSGrdZLz8UoZ5saSapvUc6/UvUADpr8DvluuBSGGzu71kPg/1JR4AMEgGfRUi
Pu6SV9I8S5mEnR2S8t6et5IWGMA+F/2uR5vpoCbHztg6w995Nv+RiiQoKLXg2PBJdNOo8zkZkumo
d0ddon5HVlL3Npj7gTzfXiD7fl5zIAJj2MANgllN3PbGKRBQxCHj0XKQcrHDeh0WqemiqCV7WqiL
QsSl00SEjmY1QMhBucm9WVaWTkMOnNhxirTm6DTDGLtGUpv92iHTTFHztjEfcIomMPGEZhHN/2Jj
4WSznBba/02DszA6nVMl79X5OJc1YIvxys6c7dhmH1Qaf2haLxpve3VlMAcGBRhQG4ASB1kubnuR
f6iyvuq7I4GvMxkYk4ECcN2/S+RXLpr8dnWUTBaq3AgfDCQK+fSWos01bSS7O5rxsM5LFUSPwGH2
0U5VBbt4fSsginECw0SjoRzYz8unoUiH3mq0ukc1q/PN4Q7qutHDcd2Fv6lVulFXuh2JnztTEvg8
nPm2wbmswpziOWJbirL6pWArw6TldLAxLb2MvDF+t8k+JoAFYX70jz40NsK5KgubCkYFIEDxVKBX
xtQuBVIE6nORx/KxBjoTc6RCUj6pY4Iwvhe88cuSUNAC+g24E35pNonrOi0S+ajGr6UKpN0miZCy
kEQAuIUtRCMO5nhgiAhLXXFbGCnxOJLZkY9pbd2XauvDSwrQ0lpZtdsmSVCOyXuRCYq8S4s7F6pe
bqMSESPugEE4Rk3sNWQnR79x/yft/S+tGShhAK/Ce4v1AUjIvbUJHMWumrA28lvGiE81+WaqlTdp
glfhyop9tU4yqhJGOoCX6XI1ZRs1g5I2yrEk5Ic66WhmWmW6cq+TPgCcoSOmf3tdfFIVeo8cOcMt
IovM/AhuYVGvRLI26voRt3E9Y74bOgM3NnW8XKVugqksow368a48VXKK4Vi/BOKvjw8ZCeCusKsM
wqYynToLpPo6lArDnO1j23QY4HOfF+kmr1E3z/xCPjnxZzn+SOanfFNp2yROfdN8k9DmINgFZlUu
3ipk0pC++CK+YXl87i46U67lITXDI5VqwhAy0mGAL4m9UES4uWu7DfQ8cH8oLeOpQlPI5YJje6IK
NVVyymTd1QJHeqgaPEulF6Yvgr1lX82tCqV5+BcAWqA9jscIDAhNMmvq4pPWUGMfRdX3YYiV+3TK
1bWRS9mrQ1Vwx8gY6tVQed5VivnQpEOzT/P2oJmSKnC4rnbZwAajPRgJIvRHIaV2uXSj1GKrVPA9
vf3Q9M9DPvippa0Fq766QpCCeSusrsWgJfyqU/T1KORr1dEq+7Qe+tX7uE0+Y2/4UWBKbunZLvWt
lZO446OQuPH6/fqSDrMOfBZaF3h4f6kqIWbO9/FptFO3m5+t7ES6p9aOgcb6LMraV1EMnkQzgrjw
hqGr0WYJFA1ab1Hv4vVXVjFmF0Da+JRWkW9MYOYz8pVgX5n1vtAmTgb7hrObilWhBkLY6X2Ha6V6
ycrx48LtP0u3fLEE+ZXlfTxbEacrUkxztZfb+NT5w+AnkmeuulXkKd3KSlYiyIdo+7g7qRsS2qI7
CJPGxA213zFxBN4Fz/HwnxMChSKAByjDf1XGz3ZPC52siwboBVK8u/QQPTl+vwcgoPflVX03bKVn
cAaIQBVXtoYdmQanDWUbDET+mvl+JjQuWstMVawrwUvsgTFqRSyK97i1j02cvmWqKC12Zc05gdyp
UUqQv4qgI1EeuZkT7RP1vTa/m2Uv0I8lUwI/jfEO4aKDxf9SGZu4pqlqjPEpVnQU40xMGqHwGL3B
lkUUbSJRnN5bhKogNoKoiZ4mCQMxnNBFtCFSkMXrhdABLRnI8F35n2YWpeOshrhe8kdUKBuTtE9N
pt3F457Scqf9HNRqJ1HpPrVELL48iPIf5TyTzflQNNRqdD858Um3vJl6sb0q12CpqsP3SrqrVNdK
d1GP4b4uwprbVmVBYcCKDUJfxKKsZZY7x6g2YlPpcS1kq9il1XR09NFxKdoZtK5NBHu8cJKA5jFK
XwRqwKRywmjRomgW4yRrDO72EC0eJYBoN72tCVa1cO9YVR7DRC3Q+uE1utTOfLApPgRnqTwY3anS
/VhDutbP/pJDhZ0byw4CHQ+fBQ0GnO9GDXA856BFPMEj30rOS0rvE1sRZJmuvHomBP31MCMYKgCY
/OViUPWrSVfT5AQG7jkJ4rZeScoxUTaYeumOZbvSJIETzGdm/1nXmUjOjKQaURGng4S/+AQAnxTu
93xl//hQfyuWZ7qq45rbRtRmxuei/yMUiQM0HKA/i2+IUvIZLiLJktOsedlncZ+96f6wmXemV6a7
rPdsAYxieV//yOO0sUmMCvhpyOu7vfNa0icigyXJ0yuAszciDJhIGHeIeT1JbaKVYDMlDmaaIvqL
bM8aV5Z0ypzdMNoILURjk65Diy/N+bNC7hh7o046mmCFUTgAOvBcye6Yrkpt8Kg2+mn4EQ3rGrka
YxC8DsKz5B50alJNHiforPKr6JJdr9hb6aWKplPSBj2mq/UYp2n3xHOS+64RMQ2wveQcJVyYP8tm
1uHs1dXRVixn4Ps/TbqU+7TsZ/hJVe7ftpxLHhICNhhPg82iR5XyUkydlVPRJ3lyygPYCFe1NrTY
xarbEL+W3GE+iKpCizp0JpCzahmgCGDHx3Ga3rxNiIvBuC5aSqbX37dXxgNR/rmJZ4K456gKMcNR
VSAo/jZ9lifrYH9kP0ENNfj0QcncX9TV9j8CtXDn0cuPiqe83P6AZfU5+wD+asr6mEwt1KeY3OiI
kbva3bCW18Oqem431m4lEMfuwZXCnInjLyfwmXM/Qty4wsTnN/XjUX8ofY144yZwHlfJhyGQKDpJ
7mKWpDUy8A8npzq863VA408DUg0Kw9CQY/GcJCLg59Izj1mUjIAVkzZQ17rUVUnpC3SA4ESH8n4E
pCj/pG91sb69j8vb+EcId+krLUqmqGiSU1ipGJo9m+9ErRUvnkbRIKwlh4lBRyyWNQTYn89S5mmS
NxjTlpxaI0FTxn5ahzst6JoXw9xHya+q3k7PmL8HsnnZu73I/+Ny/BHNrdJqVBA7YJjpyR4fQvrR
mAet9RoMYq4id5IPjbqqq1/mc/cz6Ty9+RbpxA1/URDfN9WT4bzq9joBkOn2Ry0f759v4ixelg0V
+IOxHVEihSujSrt1hqFbK/B1nqR58G9LE24B5/YgR5zFhVXgMWvIuv6iBqC9S533yOgf2xY18XFv
Uq8s9+MnSZTdYG9HZZ2kGLwKVHHsqTMe2idN23VUhPdZvll/doL9/cz2g5QQzCzsdOTsoO5Nb8x2
veu8RI+yiFWCGYVro/FfSTzfmoG6n2EWbBOMWnGnqY5XjZ6LmOr/D1P4Rwxn9AvdIXY5YEGO86Ja
fhr0tZtqbrayX5M9+bh9svxc5n8sPzhsWR4eGAOeCUgindRGbY8nJvNl5x5szZuif2YjrCZ1XTkv
dJfUL0PjHcrfdnOYujWVdqjQKz9uf8eyhv35Dv5tNZ107GQdpiQ3t8XsGYDNb/T5jpoTbvtDZt4D
AtCWjasaqxETOsaiYeUQEPwGafMkhdtO+mlmrn4UfNZCagvNIv/dHj6uSPq51ChAE6e+Jz8ke503
24lgCvsDgrWGFk96V3mY5rGvy23q/FKTH1nvxsoRCf9JS/y809HPsS2n/yHtunYrx5XtFwlQDq9K
OzrK+UWw2x6JkqicqK+/S55zT+9NC1voPhj0dA8a41KRxWKxwlp+XrmZRnaZfBXRwp1q46AMdmYy
EGmulVWWXeXJN3OX+YAp4TRHXSNQH4u3LEjvqiu6Gb3hQX2O79JAWKsDLt4CJ/K4uzubGYNAdZ4E
VRhNPmtA16lWoNzDUM8qHerSaYf3B6OPhXsA3Afnpz2joN2QDByOXEHLdwGwQxrtxP5esdxS3Lbx
hMT5gzL5eutMZm+H9IGBOIbZKnUaBPtGa9NoxXQXw8LTb+J8cYm5VKFsK6w3iHWb6VUV8FkJcQth
8pX2V5qZdtm/oYbhXzbOxY0+Fcx55UGRJ7VqcWbi6FDkgQJcZoXcGBWYAG4K4qM6GWIQ1y2NI4i+
L8teem+fiua8bjlUipFMEF2KAshnMVQdHWkp2fGLKa9NoS353RNZ3+t/4uH1sraSFv8EdSHZqkjs
ce3ILN2mpxI4l6uqidSg2JQEVGbbjMk7WjXbqZAd0YhXOssWn2hoNgfENQAKQIDHyYqIzkpZhDZN
7uFW9IR3wyk3pTNe9VdsJUpYNs0TYZwrmCajrat+gDAR9LnO0Lm9UR5KLwQia9pthemF6Wu8yIu5
hFMNOX8g6CheNwp8ptxTm5WO1m5r2akfrBsQVRQRsZHJMDsHYwuG8ASw1MuWueSNTqXzof3YZIbc
wPuFlVlsIuSEXGtUcW8NCO8vi1q8qk9lzd9yYplxmdd5AayVICoO+uRQ8UoSa+AJX5mdLYzHfiBO
VN8UvrkWiiy6wZN95dygNBrjlDIIjo3tqPxTIYVhOaMNwJcNMT6Nh8t6Ll2Cp2pyDi4VLK0u8fIN
SH5di7mXoMkK84thj0xRNCEadi/LW9ZuRolDpX4uAp8vaw+QGiFqGZz8Tpv5gjEM4ZTDhrauGSj1
ai52PnF8XIdmoP+K4+w1UlJgxJlQz8J4eelFV9K94YB+DPEE+MqRhV57my06NGQQUSIEvily6ef6
1XXe0To0ITAWLFsZyGRPGpIIl1dxqQAizQh4/y+Gux5kkqMbkOBeTrKbWMFUtG9UNxhmxwG11Zl1
9wuoOeiC13O7YLGtyI6hr6WFFj3ryTdw98RYWpheSPANAzjDN8pBkmzxq8idsnmuP5Xb0tXT60x6
MMt9I+Qova/lGPlx3O/49vciYFbsfK2juCdC1km4nEUUWffRY5/bmvnYpegW2lSgJEm3bXqfDkfz
rnhOy40l7EmGMUCWOL2cbKgBRDz5llSvg3mfULb5n/YIxOrnn5dj8g/JF3weFTcZpn6667jddO3H
lPo5WBZMfwrvhPTYiv1OBFFNMvW2Wa0hoC6e7/9u0g+oySkc1X6QdaTPNlbsUvC13AVr5ByL9x5I
WsA7DoucmdbPNc1kuavESCaBdUgTVDxk5qnkkxrHvH1L6s7uSsmtTU/rX1eWePYW/PE+Fcwdg2lI
Afo6MBKE6VMX/0MfrtEUvxdbO2KfQmJ3H3eXBS6ZPOBtgNGDcsQMo3auaNmyGIzqDfyGlmBE60ak
j02ECaVkLe5eciOngjjFSDa1omJWqDWOg12SwdHMp8uqLBnGqQTu9IZ9pRltA1VSrXRkcHZPwzHN
bobko8p9rV+jHl4Uh65oALYhYwWugfOVoxJRBW3eqVaqnKrM3TDNbNowAARpiQNAVMlVktq/rCM/
q/3tIeY5eAgGqg2qVedSE0kwSnBoQqrb/hICoMdqoXtLid1vKzf9VDxH7p3tn3aB82L5Yah0LCdx
qiC2Q27erm+iN+Ve9Kc38Vn4m/D2REMeAUkiNB/0AcWxJAsdvT8ohttGd7q1EiYsRpvgLESmeG42
waPvfCXR+aL2TJnT1Wkn4gUijC6RSfGI6e+jrOf1Xc1SZtOqso6AqWlv1VRLdpd3czYR/rCffsJ8
OE8iMqsxFYF2SRIYkqvWrR13uz5ndm4eBHUluF46fuhg/G57wUQbn5HsxBYoSBXSQZFZmXta1pqN
1JfgXlZoMUFj4LUA08S0M2ajzjUymr7ARY63icGCPtoP1RPOnTL9U33laNkEbFuX2uRz0vzkIxTd
wdqGpQccqI/Ln7Gk7OlXcIekYFInNA3ee1Ek6hu9KNGVKoJk5LKUxYAafaho1ZphAzElf67s1Ol9
2CQI3rPYAxo3yF9kDxiCQnGLQSrc205lXonHvv0cV7N73+ecN51T2ZzptNM4GLWFMFAfb8DEsQ9b
Yd8VdEfHR1nc9+JclUycsXmVy1+kzxwm+Wl/ZALqzLu++WCa2ydbTdo1hQ/7d6PwXSiTXSolW5VQ
kG0Iu2RMPdJv/mrN8BhA9y56vvk103UMRrUM0fJAgR/0UYhX06RtBVsFxOX0FKc7gnxoXfrGyuUw
78XP9cKQtooRVQmdded71U4WqNURIwVNrKLFJrMAZqHE1YYJoIq+rOOi9QF28f9FzVf8yanWs2HK
+mFCuQYTBF7cltMW8yUPl4XMJnxJH+4Z0JshejZbEc/WUtqm+7hmjh6ldhyFQRi9h4PpGdFaG9Ri
VARY8f9qNmt+ollfhWhcotg8U4p2EVgBtDxxDAXP1Y64kVK4Mboj9ek4NraYMPeyxks7CCijuU8J
/dAAFToXjmm6vB+AxheogCnz5ELLfSGNBTdN9Pwv/PIM9SoiIgIoJ49hLIDuC6P01pyqonaL+jvp
XWBVeWKve1G+EoEt6gUEyBlnA/QovMtEhrXSWRKngRLGYN+K0WJLhoa4XT6tPR7XRHF+Uc0ZGloo
TYOqzfRNiuewl6YR8UVqriVzFh3UDD/6H7V07ikjdqkQyomeBWJZZ4rXmnWb2ZHVGJ1fk36qrsJJ
GijbCxpyWY44KKCfG8gQAkVokjQvRamQeKUuE2WrJGEq7ehkRN2hteRRdmWS4M+RkiuV0w2GQO+M
qCD1P5IYV8gj6vK4YaGWFLaW1zo7mIMMyOtIH5tqW4sl+Gf6XmxaGwAZhengGGFoa+1yWPACM1HH
3LqErACAxM/N1WI0I5WspIiYKu9jsiv3q3GI/QvT6nYCHIDLh2Pp4kVUiCcZms/Rrs2TXVRTiqFE
s82C2vyU9Hpv4E4K1TBGR4UYCMVXUwKsSUDqOZuOHcuvBuKp6UM+hP6gfI1CEGqfYOD4vPxVCyGy
glQMxurQ6QrEM87p5taQtWMZ0UCNa1sWRDsXc1/PgHtW+gBUsMvh9bLAJQ8Fid/zEnPdlSdoRuBY
NkwgNGj9VrJzEKE69pfyPj12AbjL/0IYcG9n5j8gW6Kh63yLk44aBWCcAMWz6wO66Sq7f8r2Dr1J
9tVKM9DCyUUPx29Rs7WdeN4ihiy5n/XKcD3HpvEVl/G7JtE117doSKeS5i85kaQNYQgyMkhi+yHd
YmgalYiQPYKoAsBf20K4yj1QvquYysSI8ZMpPmOqGbPNSfm4srpLxgNvaAGJd0Z55W9saoJPr6QV
Dcb6apS9dHQycfQsgE49yi/1fVV5+V2UzxztVGR2Ru5z2Y7HjVbcX/6QhSB9bp/573dw905tVFNS
CQUNKG1tAJtIFdgz59aSaA0SasllnEri7Ekvc33AVC8Ncp/cFWtF+O8pLC5kOFOEsyEjIozlIRaU
MMco3KTeJOlDAmipQ/5VfRSx3X9NaElwxGe2zR/N6wEbvxYzL1VO54kDTBYCPm9mNjw3rzZTY7DX
tDCv8Lbe6eZ12TmjKza21dn1a9070vCrfQJtY17bjQLCstuqt6WNUeOxma/2rC8eKzT0gTJyRtSx
uL2l+dRncoWv6fYjCNan8LUXDtREIYqV21Y4oCcg1l5V/WbsWp/2DcBbyV6L/xCsaX5dK7AwAHaj
iRLAhZyfbKd0FCSlp8GTpL6DEck2TZDp9F6mAR7WlfttKAWq8Jqq74OydlEt7gjY3xFVgVBlHsY8
35GxCqvaNEfY9z1GPr2dups+qg3Z0J1x13uPgIJzxA/LFYGA1hy6Fb+2ZPK/hf9IeIpxX+elOtEA
6MDoVGgOVFxtrZ83kbf7+S0KNF70MIMU7FxBLWMN4K9FmNy010snU/0GxQ5wnTraU/1ogVTa8Oo1
hqvvjMglqVx6SMOQIkCHZ83c3h283CVA0PPbG9UJmT3anZveCnvFe921N9pxfNjk9/31eB1vtX8K
FxXge/Jx2Y195zMufRD3NI8x3N+YBT5Is+V98176H7HTOMnnVYWJg97tPC2wtiBL+6q2d8XBwjfW
B+H+V+MaXrSxHk0XvQK7dhtdZfYr4rmNhP9vso1N95DYmXP5Y3kgwO8TcbpnnFG2RdVGco+PBQAm
5szoHdGdLGgdwZWfPele87pteC0+d7vW2V4W/fPaQSczgv+5MxtFTz7HLTeVkagqq4NMAMEHgCat
2EfJuIN7QpYtRNL3srxZk/NtwcgTrBMdxXOzGF9eKZU076u6bAPzEYr2u19o0ayfqLuWf13Id81w
ojOvDYBeQeTOORltUE2KCTkIIrsYDQbdvSUfh0G1jbF0hXRXdRgTXukNn48Wr5wBYK45WwkoapG7
0Rqrj6qiKNpATbSDlGBi14o/617xe7n85/I6/vQk4HMTQUAlQRqmujjzDkeqEhOtVUHUiEfASuAl
tUYp+TMSOBfBGaWZDHmps6oNjGH0s6ZEjW9bVS4xJfTIrNwJK+rw80A5S/VOI5A1tup9lKW+Eq51
Qa+J4AxCLPWkkLpZHQYywUizk+j58p78PEvYfDzVgZaLf/+gZombsKh6LcOelAwMJhjOamLTnUjh
alnhJdXwjyXWK/O+azK5Kx39NqoYhrQNaJg4il7tmBnZOb2FP7G7Hr026vaykkvLCLAEABnMBNcA
4Dm/XhIlMXI1xzJqE9M9ZiRAhNLFl8tCFnKN81L+lsJdJ0NUq1klwbwru3kELJibHp/Dzp72jkbc
cWUgfHkNfwub//7kDUDavJg0K28D5jBmk3frrWWArXu6rNPP4OtcJe44UasGen4IKaMfP8RPazfw
0mn9vWLA0DhXQhqwC1EL36M1qidMgWb1CPACTGp06sp1teTmTkVxJ2lISzScTbMPb36VAOEBOu2j
8KewqLgT5/Uy0PcIOhS4Oc6ZSmoVN4RAyjQKLi03RFL8Wkk+2s60L+/Msj6/Jc0mf7L/lhUnYyG3
bVDkVm6HMmiLpfyAvqMnoSpWIsBFK8CQOYJftH5j+vdclta2Y5poDLZWRW4eoxtP+pgQlF3WaPn8
ILIGJjo6sn/wAAzooS+lCWLi+ipq0JQt155g5bvSBMJ27MlGdA0sa6eIlBcALXtjNL5e/oJFPefw
GsPWgLDhGRlJRAHSkYttkKWvhQU1s2MUr7UXrwnhDq7egVedxhK0tAQ/HuJDJgy3VCArPnbhKQmu
JsTTwCGY0WUlzhuFkSV0hhrCQOhXiMySaAIRNHOA+EhrEKym1M6mL3kAVrMCWrHRS3rqdQXqEUVy
o6WFI+MJWpGHcoq3l1d5IXA8/zJuBdCtUpGuNnDl4BHpCrUb3tdodP8nnDx6bWwHCV3BrvFoXGu9
r3+agRk2tqYGa++an84Hn4GaOt64MnDw+YGGrlVzMxx7DPellhPLt6MsHTK6Z9TW9NWi23ylnUdZ
c6Yar2k0Rc8FTU5nQRA01qhlN3cjT8RmdFen74XlaW9R9Y43ro1OT4F+AU1o5ez+vPrQhgRMHUC+
IO6yeJBhsxwBEmJghDE23jT9UKcfl3dzIWaFgBmfQEU5D2PKs+Ynjqju1KnI1KQP2mboddsqU1G6
6lNU+o+0My2ywZ+tD0kwO8VVqTmBij6tjK0soE/LvfwtP48WBuhR65vfBJgO5SvgYjpFqRnGY4Ak
tURcoHCI24TpYumCx28Nb+KnA4YwGXwl86NgRp0517sTqBQBy3IMhCzbqZQ1TinBZ4zJiLdjvhY6
L6qmgA0IGCYKapn8aR6nojObcgzQ5iLugQSvX48AvN3JhpisRBaLotC9ZsJrgOSIb+APiS6mudpD
MQboKsymZltZKxRAUmPY8PKGLa7hTPuCx878+Jg/5dR2TNJXcSiPQVKQxo7kbZwCd5Sx0es0NnmX
hS20kc64UshSohVknobg1hCV9wHRdMkCcRSsWyvSm94utAjIVgAUsiYnMliZ3uIcZ04aRbVv0Nao
96Qyso+y6/HmM4owG0E4LPUP7UAz+nT5A38eVXzfjMCKMeCZrY0LUequA0Y1RgKDEM3DB2qo+TzZ
Ja8sw881/+Z4EmG85gyHw13mxhQZQqUILKgw0HXAFD7b64IQ79qiIQ+iOlQrHXsLWmF3gYmDHhyM
UXOvpMsr9NM0Z+zM3z+LWyEkiORQj1QW6HfKR7rTny//+IXSxPnP53wZIF0iUMvh58vgFHhLD3Gw
sxobQ2DlI83m31fk/byCzuVxe6HRROmAU8vQtwmqkkPWbKTnRH8b682IXlFTvR8FT2ptcVcmsYMi
nT2Md3X8WalrM/wLnf/nX8J5s6nUtagcFUzXRp7SHfR3vbySkY6r3hO/yh0x1wD7anU37ysrMEf4
5/fiuVzOA1iyKkyo3bCgs17Kyq3TbTP5NPRRq36OfmWby+KWbB+Ti3P/qjQnILjnjNKDloY2+RSQ
VEb1vSAMvdXhjUWq0O7lYg2CeNGeFFy6iL5mjG8e4oI07QzxX0xBp8iuTr5SYOs/hLvXSdp2vQnU
cWL6lzVcOm06cGQAdY4WCjxCzj0qs6SGKIM44VmgN34iJqXPjHYtUTX/FH7XTqVw61hlVhyOQz8F
Zl04tRRuinLTXWHm3w4PppWshLJLpwQcPoDkxNMd9zt3KrM2yxNQoE2BZUb0WsQ7wc5ao9pJQqNs
GrUI+iQpdn+xjicyuZPZS/UwwElDptgnaBIqxw2tCnP7N1JQgkdCDJ2sP2bUEGu3RktQ/ZXV9go8
4y8DepVWhCwZ/QwuaM2UhToC3nOTGFNQz3ciSsxyO0ZXkWT4cqjcZ4aZu4xo6srCLbloeGj0W+EF
p2G+9lwa0pdCEZZUDCZccfZgdu0vLHN+reVdtXKTLYSeADRDJnGGMwSCoskZRtSrk9qE5hSg7VHZ
jWMOipC0KRzwPzAnT8XoqW9RdzQG8NBUNQiajcHSV6KlxdVF7VxB9ILf+GhpHkyRjAG5iwl5032S
guSeKB1zU2ROnHgyP//CYkx04c5RAqRxmzmlMh2NELBqRj82/kQl0TbrUnD+XArmCAx0Kcy4pjzJ
qkYFudKGWAwKY7jL07SyO6u7/99k8D7E6gSDZLD9lAqSTfo2cnprrZa5UCpHDxuiHA0eERluHl/X
SI3cVOgIKcjg7zFt2xwMk1m7cGTtfSciMZeaDbiyIkD7Z2qN/tKI6bYURsyr0OjtaUSw/KEZQBVR
scntBJ08RKWaOXHGyMok19LRAQYMahoYRwQPMXcXopRe5RaVRfR/hqGb4noK+haAT12SpcHlxV8W
BepDNDQB6JTHzRUSOY+a1BKDRuiYI2dx/1g0pmprDJ0gl0Ut3UioWgKccCZVBv3GuUMYNY2QrFFg
S2IXXU9JMnmq3Ip/Y00nUjhX0NYU5CLw2ICg7lQ/7spip2eduhI/LC4b6KGB+YsnNTJF57qYcjb2
qR5JAZAtgMDZo3ewnOTkGikpfeUILgzbwHJ/y+IBtksVTTiJYIoBRUYBFSCzzvujBLKLYRspk9gd
e0YUEI43U1+7ilVRtlWIJTY26OkblOwzrUOKLFN1WyRaE9ltrWH0uVATDCpc3uHlVTEAvSoayNrx
b1NwLHRCK4UiBuTSci+1hvbCxKG5C7vCWim5zAvMBx7gIkUjH94v6JDmjgha4oyytVIJ3Y3y4zhp
H3Ul38daEEkYAEH0PPeWtCsh1ZJ6AJua7xjQwIGI6nzT61idqrGBzKEuY8DLg+qqFOLYR/NEtCJq
KdIBGDj41bD3gLNUzkUxhAO9VJRSECdAsz+0ujuGHrhn62ElJlg6lKeC5r8/eXiHYZjKiVnMhpzf
0pg4WURXEk8LFyOuJzRuIN8FOFke3HhQ56f2bBVRE+3zttkkQPewtYGiseXxsgEuxdmo0M7U7TgL
BqzjXB3W17E19lBHBNa5I0e9q7ex6pOxHq9NtRaclhTDsa1VVPY180rvTPZMBaVcWdWFyQ+kS1AD
QKwKW5H4BHKZYXYaNL0S2iR0Oyqyq1HFbL78VJsgQZAlp9qrLQB+ItkdSrzwmX7dZJ3XZf0NLYqd
kEfjytFcOC9nH2SeL0xZF5YwyPN5iR1dJb6cFYcQq9CxwU5B+Vmxo7rWBLxgW5AJQDgD7gBvLO68
mGMJYjHSQGZEXTW5FfO1WfFlrX5L4I7JiCeX1daQoNZx6Geo6Flj0A3kse5rJDPIXTmGx8oaVt4h
SwmkM804M5uQ1i2zupUCln/q6bNwDZIHu5jYQyKqmyIhdtG6JSOOpVQeJmqv08Im1goA60KVBIsL
3moZPc/o0eJB0vMpR0wtwEegK0tBn0opDE5qaE4+SGjWzCmSj+E+0Vs/lEbdzhPlqIxrRMOz2XBu
+OwbOLMyGtwoFsM9WA9p9y4KIl5+ed93z2OPSGkC2PdxSHvZnWi+Rpy96FZO1OeuYH0wc4nM6huY
RhDMX4heHdX4mLK1ZPKyU/ktib+Aq7pKIrQsw0cGGWjkwfN+jeR18lQ9DDfqxxpuysItgyUFKhbK
TwqCJe7U1CEhcZ/UUqC3R1UJhMZX2UombuF2ORPBHZu+l7OMDRW8k/4LGgFlUKbv0WDiOttddsjL
m/RbGe6gtHTQBl3HQaGTgw6hrWZSu9CLm2xcCciW4vsznbiAADEnA/ESXEGH/GyV7mrq643qKOqX
jDqlEA+uJDlCotyCiNYfzU3ZY/OIW6vMZ73+rFLlSyPi52X1F/3TyV7Oy3Nyu0p4m0lUw0Kb0mtM
XDEsbRUM9uStEW5y6UaJg8vylh7CqDsjxaoDlxkzh5zAvEtIghwF4obermGrClAS3vVPKtsmOpXK
+2atDXbZC51InG3tREVaTCIb53Vv4tArKzAmTdamBCEqizaq8F6kx6GTN2UhFnbTP2ntiitevGNO
xHMOqKMVA7FpN7dcWiBcNaXEbqIq8VbWdfFQgvoC2QzAZwJR8lxLoxgBmJdDjG468uNOxemfANF1
lG1kawCu4aw9YxaP6IlAzpxBRkRQKcPBUcEfwrLa7kzZE6RXWsZuO71cVm9NO85qoq4tyWRhD8ui
fGu6LHfMRJJsmmWpc1nS4oE4UYuzlsFgxsBGSJq01qPaXWp6tbJt9KPFnLKcHCSjViQueqATiZyB
WHSgyWBAotHnGzPcsv6loRia6/3LmvEHAQ1zmC08oQziVFOmSpUTGoIHqXvBAKcj1Wj5MaTyICMd
NPOkyKRxVauwc3JvNvcxC2v38ifMqpxcxj++gFc1qkiLOefiiIcvqPvSVIvtVEfZwqAHcIe7k7C5
LJCzm/8IRJMi0hSAreS7kVWxRSdZCJXVDGns0InpNjTXWES4DfwWAjQm9FsC8xoN19xlNU55bo59
UhxH7VMZD2ERARbLjrQVXfhb/l85syKYLkYWlu/YEfsoBvAJuLOsKHNN+cVyMqlwJM2WHEveyB99
EbQxWQnL+YfCt1TIQ7czusoxPMFFMSJTyxqFj+IYPQnCPjkCCjd5EHWfon9e2TBptKvPkPhVtamY
M6puswr1NNslbzWqhj5MZGXmvBgXb4iTWoaKYIDvcX9T2ZY9/1J8y34pbF9Gf8i+fCcv1fNly1ky
VdVAExF6vPGS5u8ppRuVQTJA15YhYGyzGwI4s6wsHEo2snJVRmsTbkvyEIWAOhojbjAmzojo0Gi9
ECnl0Rzbx6J+VAtylWcvOd7xhgBqn6a9u6zg0tHAtQROOqSCkdXnVlUqtbKwirg6yrXZXw8y63bZ
YOyzmknby5K+SSb4DUQyf6aQRUYE/Zvnd5MEbia9Nkh1nPct2ra7aBtt690AnvKoscMN+qZ25j46
tLt0i2fvto6vouwousBtO8Zro+t8BPJt0Kdfw620VE9pbmZJdVSK10JInNB8ScKrJDQ2jS74ZaXt
Qb8CBsDHy6uweJBO5XI3dKOaUwhYjOo4jqOvUrenpgMInHB8xB5LqWNWgmtFL1HmS/c95m+LmxpE
a93acVo4TRiAQnn7m/9M4mkxej0J83LAZ6TW4CbGVVKPtjR2tqJFjlqs5Im/0+/c1kuo3qMNBAzT
CngyzrfeioxWFfSyOh6M+eQ+ARDZRUerX2w1/Pfbh2TP3aeRF/v//pM6X+irdDAX5YV25GiO6ErO
6DGQG4u2slIQWboRFaRIQQGHNpz5Cj7/upT1aIYZsRZqN9mgXAURDHmdtPG2MaadmAgYSbhCN9Bu
SJnHtGzbVsbKAi3shoLs2YwAjjGmHzWZVM1yag60OXYDSHhA/mjXbBdLNwlex5ftb8HB4JzDv2Aa
AU0i/MAzUWNxGjB0dBzM6xboFEp21Yitk0/7egR44J89q+ZDBmkoheKe0pBS4w5ZYgxyCWK55thk
tryZ8Ly26RrfxM+TDBsG3r0J4koDJmZwUaHWFHHaIN48ZtGbnPVuujUxf5t1biYbNqncviyvwzW4
Zi5ABFUChKLnEw2mGvLIGncfEiHNLa0d4iPqlKk39XJ+FDD46xl9nV7lVC6cBnO6Tqc0YLeZyEqq
8oe9AIF/piaX5i65Ocl7brFxFupTMU7xkWVguxpQ6XNSlYaeBdarfTSAajdlHV0J22bPdHaIMXI7
My7PVVkMVX3PAp28oBKkycwsV+JjIYtOFUqvYwNc1j80z1kG2unnrjEYKX/fhmrTjbIBGXHs5ZqH
SRnD8kNfzd6itdznwhqeiZr//kQdJTXNySz1+AhTCYhS2Tq71fp7oVJvpfz+slprsrj9KuSOdoqm
xse8t6MykF+iz7AHlevK6i0dhZl8BZ1Y8ygkePPOdeo7kZlaLsEukue600GBfG1Um+wQpW52oO20
Hcuvy5rxfTjzQTgTyd1nGKgSFKrNVlGO92ioOmS4rsiouTprHTMCfzVpQaQ33oljZAMBf1K/aJpu
Ln/F4vqe6M3dL33T1oYmQO/CcIvGT7f0yhAwCndZyvxTfhyAOdMFpA+MH/FJ+75JppLJsJgmxmww
MkXEuJvSaW0T5RUxnDIsbfMcJWIYZrNBi8+GTIVtKcJGInfEvcK8S17c15O9Onr+4wEz7+SJepwf
LWQ6CFYIubH8FZuTN42qMxA0X7cr3uvnhfstyQAdKBqbUGLlNLQmzFDkEyHH1FQjj5Qq+oulEWno
qQikRCIOTfNXFGN+FS0G0wGbUToszh8UdKKv3P1LOqMNAol/FbcTyqTnByat4zFnFXRO5XKvEc80
e0yDT7awImfJd4IlC8MWqPYg7OLWtrMqojeFGR+1tGw2XSE/G4NarTjoH3c7lvVUCOfRElpIicI0
KFOnX/rgFL9KNXUiCdPXBDCDZZc4lw/E4uoB+Gmu54LBko/ouyZVyChDK0u8TdmrZZTAT3RaObgs
5ueTF4rJMqIzgJkgShK5y9bUIt1MMKR/LHqQSW2kVneSBHhEGC5EJw1guh3hFkAGKwdxaTlldBRb
aCzGs5630kglea7VI6xU3MajTwrH+KhDBwnCoVgD91+yj1NZnH0MXRymhEIWiqnOQPGrXHFeaxI4
44jCUWYjgwRALQKruLaz7s9SnN83AbrKDUVFnznmr7m+CRPBnpw1EzliotVdS9Av+d7THz47zZPb
OutZgi4YmIBY1c6ov2mA48ubtxVDm4877+FPpXD3pylpca73swooCj0Tr9/+Mv3M0+3tZUFr2syb
daKNKNeaIArYjDh6BH76phIr21TWil7LW/57Qzg3m4VWljOVkeOUajbp7qj6P+44Z7WhqhdmUmC5
MM3l5PFdI2UrZ3BNBc5qlbpFLyWDCh0wvRnoE1uy0qCx5MNkhPK4AnCnI6w+3wpBkmK01mIrKvA8
VYDkzBPTs5q3qvQu7/miO5mzZ+IMNoVetXNBvdY3YE/OccRNdacl5MlSbhrlHncTXvfzAApbMbLF
a1Y+kTh/0YmVTbJaaWUEifGtgKyKmtllkB2Yqxm25ADyti9W7oNFsz4RyK3lIGJQVUfK6igZj1FK
vQokg/qaEB5b4tvPIIeAJjkMZM/NYOdqpXXe1FUjkqN8p6Pz7SBmtvoYefqm89IDfdPuVD+zh4fk
3dgnkb2rEl9fsRm+1enfT5BVYPDP+QxMK51/QlMJdJQbnRwz5g930y/q6tXBCvdTeadl6pEpTw2y
WDfCrygubeMPmd5+SOcWoImzaGDoHjuKzbuCrmzSio5YXZnDF2V/czEhbY63JqYLLbSEn2tqxUWs
5aE6H3HdsmcWFBfIJ2ul66VjjugLOVYRFNzoEjiXooUz3BOYWo9o+dhaVrJnGBG+fPyWzjl6XjH6
hS6sOUt/LgL9PB3aYEy4duAmqoUfvejsaRxX0qmzhfMXiAaIqJkUXgPUA3eBDKZC5DYKIQUj6bmN
8NJv1c5p0QAOUISJ9Y4Sr+FaLL76ToVyqqUKjrmqQyhlb6jbDKFo1xvtWZe+9Ij5ehfvwv7p8mou
6QnaVwDUos6IrDx3HbfATtPDxCJHRF0CkrmRNx3N24r6f6Uc4DCRnkbgN+epz/ct1UKzKJo4ORrj
iKfQBkU/gxFbRz5eiO/iUbETApautfwoX6f/PmQ6Yj9kyr7pTzh3XTRNpYPKlBwV3DpEbUCsSwEP
rgH+LXKq6Jo9C9INYG72cngH7lv5A6Q7lV9/JfqDoWgrxstPoP77Nd/1K8Cg6mCqP18FwbSyBjNg
5Mi8MVCf8jvzY/K7++huuNd3qKJtsTCY3u/vauDtf6BAcXm75Xk/ebtGyzjKTv/K564SYqJaLiiQ
nxV2eKW52q/xFq3H9nDXou/vTdpMB8sTPDrYfXgdOUB/2mVb/fHyVywa3clHcNeL3ACHWaxg5/Lw
WOkYNFJMu56c+v9I+64dyXFl2x86AuTNKyWlqyzvuvpFaFMlQznKS19/lurcPZ3J4k1ieg8agxk0
kCGSwSAZsWKtYqc7mwQ1hBxklZdNig7tlcQIoQlUc3gEnM97HWcU9PGQkc8X42BDC93pr4cyYIm3
ie+Kn5eNrYv4dZL/GOOuU146eklMYWw+pLvssdextWRhUPiWsgEHBi5snUr+GpJqfa9UUEg8Diu4
sQBfkd19xBH0oU3jUFN2t15LDY9ex9FbChTu5SGKtxUKiMCLogqNf51PaFXHTdRCpew4+4iP9L7K
gvIx+7Z0ZNyOd028SW9V33urHpU35W30Aon59Q3yZYrBxQOQJ8ipkJQ+N+/ovbbE6GI72vfTPqVB
9EIpYd+iu4iw8ttviTXhrsHeXYsLoP/h+yOTtqbKBGKAY9NNO3W8H6/dX2lP9MolyvjcNb4VPMua
xIWbBI4K2QjULUEMwI0Qaee6BIfvsf/h7Ppn6gPElPpoIpBMpXBnnNjhXnvofCrrIRuzo2W9eAuq
dW5QekfT/KHsh2aSxB/hEbe+wf8zqnWmT66ytg6nTUtY64IPpKWeoqA/LjcoWEpTqKsHfPEQZ8Wg
wjtWLzm3VCydF1EF81dBBWBKNgw9Bj5Ldqkb2vvhZTK2OSXVS+tc6yiTRrIEuOiaAiT1P+a5QF9C
uS6qKQa6mX4aYEmLJTFG7B5/fp8L5NTxosVK8fv6tTkTbxX4KK8d5wkvHnRUEiYx9/9ZuD/2uJid
TS6a2gGLOJat8Z5lzrasi33n3kWVDWQzulpuYgNkXLLHlmQV+ZLeoE2qbhcwa2zo8WCHlze2+Dj8
s0o87VVVplnUMszisJnD6Ee3MdFus29flG9e4G7jQ5KTXCXzr+jN+W5qRL2eN6Dd09n28nfIRsnt
Cn0Y6mVo8Rkx+jRV5fsw3DZMlhNZb49fNgSuzSg5ache8lOpZAlC5rr1liA+vDm72beuutfUj66a
+/SRhZlkUMLAcmKPCyyqWakuWCWzI622hXm/rGxp7YMxXlvzbYVO98tTKD4PT8xxc2gpzYD6GswB
9k6yAaxw5napA3Z0qG/Vd40Uk70+AS7N5/r3J6Gs7j2Ar2PM5+gX4XyPi8ShPf5GMz+Zwnb/L5Hn
/3dxPBneuron1irDHnBGfFqrj7pvQiJp+LD8j8uzKIxaJ1ZWRz2xYvROPLvNlB2LnXs3B+aVFL4p
s7D+/YkFkKGUZWLAQv9jusJd/Hq6KsI6zAA+ohvoxQQgZ36AMPDlcX3qQlxaLC4cAw6OZ3EC7zC3
2oAOexP0v20AqBpwCfTghW2N/ug5SIJXZavujLfEZ9tqp14hFbGzAnQX+/PmX0JJvywpF8KXkdll
7mJJI7OAHcsB6LLoZUAB0bbHnQWoiM97El/gbusEyKdEgfY66CaSqEaGQbLRhZMLVJWno4SwKsVw
A0GKB/WJ1MPTbjNAPHprHsYD2w6/821+nB7jq/LoIZPT+s2uPdbb7qP61m6LJ9BEhv2+D+qb+Fe9
laZ21v3Or/jpR3EHlhHpaZxP+CjlttnoYR20PhpkQ/Ai+7Vvbi77l7B6emKNJ4CZ9bRuc7ykcZCY
fgoqb0Z+laTwS5AXoFVOcmczRLHn1BwXWxcd5Uu7wOB6cIeOu+nbb22TwKGT2/GHcauGUF16bcLi
YG21XXRb49jKrnHd0Qla+Lbds0umnbItANu5PA2f1DMXJp0vJKGrtjciFd8VqNfKrbIHHn5v9D4o
LBoIbj+lECOYX4xd+QOPvoN9BXyMc5+EUA18t2vS4hn6FP8yfPVOPWYkukkkjsq30XzuuNNp40J2
uxSWUlGskgG00gtb/zj+20I0//AuJV2XOCBP0+PGdc7MDMbUg0dSYmw336D5SLLwh+wtKLo+nA6L
i9qWFQOGse6/3Hzv8zuj/ihkqcqvcDck7k5tcHG7V9TMBMURHBxRM7lVyEDAGb+ZN3EwgbAe2Zvt
y8dlbxK+MU9tckEbyr2K5bWwGbvzpu5rPy0BNYvybRfPuzpaDkrf7tKxu59of+t6yc0Axvo6B7PX
Mm8NjYWx5j4v/a0iq2ZIZ4OLeNPcZ14748u8RwoA3Bwaux6icDlk7RV/CJVg/lYeasmuF97BT+eD
C2n9OLJkXLDO6jZ9WHaAZNybQbFhQSe5K4oeFyeG+Go6GD4iW+0xvDG0jsuVSbxtFo4kub+8wEK/
BSkS6ukrZSFfDm5pq85KEdMjTZug0aBQV/mZrFHn8/T5EpP+WPmc1ZMbhwkZHqtSEnrUmn2afWhT
snPcnYdX0zQPd1Nak8T2IIxV+1nZ+4Mx7hLNL6LZ7wBxy5fiaVQcUvbd1oiqDXgcUeQzd5QpYZw1
YecYtytNacTyR4+Cy6WVcU2sG4v7fCDv0PONfDoqTnweoNZGoHqLLjmaaFeou4aYEP/U4+dylKyG
yL0gV4acDrKDwNbzJYKimyCeQh1A4Tq2q9z8tm02KQ09davTZ3CotUOMhn1Z/kHgBLg6OJDHBP8U
APecU7foNcELr02PMcBvzQA+ZRu350omUiYxw+er5tikbV90SHx2B7S7BbOW+J2aS7aoyAogjCst
HVhBAJk8v91iIaHPaCLx1sJ/wl59l5ZqBe4AhOQfC+sXnHgzU7yqM1sUUvOlvBor61C406Zp5pel
VzeXt+caxDjPc7EvIW6AUifQieunnJiKmoUts46qsJ6HdEgDd9aMMJ/ARZGFk93m2yFxJYiiNaJ/
NWkZOghAgEx0uKRXOg4ZHq+Yv3EKoftNGjpCotUmuVfugHfwLw9QuFqQIPmPNe4WpTnt5GgVsAjm
GHT2Dxr9jGQ3ItmAuFcpsJxu2yt6euycZdpGIPsIlAJcs1YxvfdWgq5O05Ql+YU20cm59jqgBd7i
nFBLmlZRcpT6NJDzJ9eb3tmyBbLtkjeV4JBAXeyPGc4T29qs9bhC7ZQ1+kM5gpYgjnylU3bTooWs
VtIV26NMMr1g4QYwkcDw9M/Ge27Rch16s1ZrAQyRjb8ma9l6ehKMNK98ijaWyw4i3AHIcAOthOgL
AYbzHQDOFn1kHYaYanvmG0DLGj5o7dkmqrf/nSVuVIppz0Zboi6DFiotfm5iohvHLJy7q1JiSegd
J2PiPBJtCV3Va6ifrs1aZdimB7f0I/o8Rn8TC08McZdtELc1pktXQ5m6zaoDhCzCgknQUCJshAv1
oH+WiHP2kQ2eQhcsUWL2W8jXb6ofybC13aNmfM+LbemgnGYnJG5nv20kU7n+9pdoZYOcAwynn+SO
nHuYmWJbDEUIY3lf4vtJ1mMi+33OKRwjarsB7YTHOP2w1O/Ss0T0++AyABWtA+EL3V5d5STAD27r
eHNX4LSqQQWbGMth0j1Zn6Jov54a4a7KnVXklVVnn3sIeC+KDqDMvHP7j8sbSBTL0RK4gguRgPhS
DjPnbkxtjabHxrum9L3RZcqjon2DBCLIqVAvty2TG8dsuS0kjjFZyF3ZzbxVY4UgOhCtOCjQybk8
GtFLFbehP9a4W1FCnT5yKRA4WTKOFLRQIHiYkxhtNHnnQe9eH8JCpd1TlbX3iwNlHOzr8abvSwvk
s0UbjOX47NIllwREocf8+SyemcBdmspJxhX7lMaKP5qquaGNKtOxFa4lElagbgGgC0mlc79sWjZ3
g80A2DQmH6FQvpiiswvtef9Y4HbW0JdT1/WwAMzyYwUBBWWKSKqPxIbIqmmSWjcP3b9UiFizD+CK
M1D1Nz4pDDmjWpdoa2keJ5cNXpiBXrVtfdf3qq91a69QEu8uO5FgGs/scZHecYuJMQZ78CMCLR20
I13P7C/O4zMrXJhPkhwPFA1Wau/anK7z/iNPr3tb8iIVjgVRFi2VoJgEXOzcJUBeYVAV7KNHMGfv
cmjtooHsXzJY/t/6gJfMcnTQ3KE/9czG5bkXJQQ9UHX982Pc5PcAvtnUxLnUZn22KeN03ypJfNd2
VThnKWjnaFltKqf6oAOlx8xmwJ0Z8evcGMu+nXpZq/YnsIQ7q/A9zqqz4axUb+eD+x87tlKzyHEa
x15+VdrsoMY/ahq9pindeIlN7BoJeAOtmwvJoPaFjAtx801F9a1D6VVujm9qZv+8PEmCkIp3+apT
Dbw7qCi5RTVirytyA3OkKEG6hNYVG56QuUpkqTiZHS6YZhGrwcaIy1VSVwdoeu3UZSAssfZapV01
WbW9PCzBiXc6LP7FruZ2YY09EEfQ+QXMboiCKDqwVvJ4kVnhFrR1oH83J1jQgqjR3TfqvESGJICI
TZhQTERj3Ip3PdsQ/6NlVhdNDeZNB8PQOB3GIDe+GcP930zXHyvr6p3cQljiJHTIYSV1yAQVzKNH
Q2mUEhxcWBO8KVd+LLxleSOtaWb9AvQZc92eZJPl+DOdZPCu1WG/bLITK5xDAyfjlqaurJeQg+OO
vgma2Gi5a9WMWBDE7WS8jWLH/jMqzrENp82QD0hRlLe6q8yun2n+vc7vVLsFilvGKXxxcODA407l
QmtAebpCqDJDB9UfpLrznKjf+uqWgrRamo4SRnwL7fNrgyRaM7m5RLLIQWoIYxtrH+dk+zZmz5cd
z1y3yJflQo8dbsDQ5wFa49zzBtOdKnAtIYvbxWmYFQ4LYjep/JlRhcxDmT31pWoRs6d5yDJGN5BH
/zYZ7Ug8cHUTrW6hQW9jcc2OfYBlJCYQ7TD8JR0KH3vH86HD/cPK2550WvmSJDMNnCKLwAOquaRN
jDhGeyeItLwlnV+8vo78QYuT22WMtaCq0HVas9wlJRuaEEkRsMtO9nTUElBGmGrphFo8KqQ0GxtU
DYaxuTw54un/Mzfc9Ccuo0udxdmxBpNRnQyBEkuebsLogsYxgJvQifeFOg9Rx+2RlkU227rX4qMx
73J1IJbs1iVKa+J8+WNnHelJfLH73MkqFXbsQ+GFoJ9SLD8ycVc+pL+UvVFJJk4YaU7McUGzWjJU
Ihw4VXJHegmPlmzKOIcFTXWnRxp+uwJi1LxtDsvb5VWXGeBW3R66xq5mzFWcRSDKeW5Gx48hUJK9
/Hd2uMBV5oZRdwx2ovzQNVsXiOD2WtUlG1wyGo+LWH3Vq1phYLqi5/7GvUufJknfjDAk/llr7sb4
P44CIQMGpCfKsFpKWhV9srvk59iFnmzChJH+xBJ3nQR2wdCXApa0fIM20h40RjFBu6Uq66YW7/t/
dgtP86zHxozSOQxB98iZUjIk19g85PLyC0eDUob1yW4FdZjzLWm2Y4/VX5e/efAAsFLsHrvSJc67
LaOsEI5nfa7jH+Q5+DtMq8RlVU4lgB/qFtdfYkwFYTIcmXA8Dhho15w/ZM3XmHASYnKwGSipxbKj
OwYGGv/K1iGFkxA0/zFbcl0S+hySn8hag1saD4xzWx6Dfl1VISnUFmGWhtOwAQKvKtBYG9YyjJMw
lp3YWjfYybiQjh8zpYctKM4CmZZITgDZz3PhTF+GIjJHQJj7HlmhlppO0MeRJAgIHeBkDFxIg+JI
0TgqxlBON531blWHOk0kd3Hh+oNwBBoqeJ4CXn4+TzFKDHi1IjGEjHuyoOUw10iTJ6RSj2MuWX/h
eaZD9Mg2AQyGBhC3KHHdK/2Ca8tRR7EknIflxhmZuo3bUgviuU99NKddm+5sBnM/1WRytVoSvUVT
upZs0TAMuA/Yb8+HCyXelbSgwpQuv7P4afqLHlHoVf35fe50sN2kLmkDuDWLu6CkNnHKn8yQ+IWo
9wsKIFgtA4l99CVzi2YwcLUkBiqC9XiVq4z5yFYfu+5u6iEpqzOo7aQgDAaCBQtKi/usdzej1ZHJ
unNSmR6LaEZxU0Tr1af8nMrNKNTP7GhK8C0apHMC5ISYX+X57dDKnsJCQyvJCiD7ICzmeanayot0
FwTyx2HR35eo9EIjVfogxb4LL8f4dZH4yzWIyg0d1DFQZODrumnVTUnt9Gg4q+jzUPfHer4t1X2y
6H7bfqvQyrgUkm0oCo2YQRD/QocLEZKbRWvq6dS0E16SNN4UuwbyhEnmz7EOVeWYRDL6A9H14tQc
56ZJ0VV6o2nIr6XOXvOKp7wuADLQGGnUdP8Xs/lnaDwiAxIxYAQYMDS3ekG7PknGhpTeQqYHQ783
kiVQZf0HIkAtyEfwOEL1C9Q0vE+WHUuzJUV7ZjltLI1eVWBLyh9cCPa5HiT8siC5stNblo6Sy4Ho
VHDQ7mqBadhaWQLOo0up6fZgm0hsJCyNP5CPh7DzWGl/EcNOrXBXEDXzFpxuGJ01ZLvawBMn2yxd
vbm8bCIXObXCXduK3JvVPocVR5+/6y3BJe4AWjI/NWUwF9HGRjcOiK9w/0CajztLWzhHYqp4LkdI
F+zAOPkTjcqqnybTX9QAwG+FZxv6O3Gx4XX9JuYWQ7S+EezFBafmQpMgb5lM6EfoBX+s8EgAfYZY
mGEiYaMY7ybe5KCFkfiZMCUK5AmIS4B3ccEhdO5oXYnmR6NDZcpioQe0f7epnlXlhsUEmnNe995P
+/k3uuGt+VsWl36++EW119u7yy4iuju46IlErylaZoHSPf8KY1H6zmE1moDpPh3jTVLtWXoz2PPG
SGTtuSJ3XIUwIAxlAJ/CL53iNE1XN0B0DFGxHVr/rchjP4V24uUhieLwiRl+7RLNLWpHXXEVzz0l
9kjc3+pblN1SWZOP6Iw5NcRt4mkwLDb0OM3oR/MGU3QiD4sS2lEgay8QbS+UmRGVbBWVgc9GkpOb
sAtWeVyFEOtvm0cQyP172It3+utcDaUBxiCPLPx6AYzLoh6hY0Eb1GustybaXV4b0UBA3mch7Y7L
Kpp+z92tUAqwrK0d2uXUPNjMekiqbmcp739hBZUGtMxZlgm+zXMrc4Jf7UAAdCy6DNSpxBwfnXmQ
uJmwxoKaL9BWoEkGlSl33vcjVdspB7hmakKGooXB+sDynig4k4sSqjrzziu2drIFywkpjYOiOpvL
wxTtJ8+1bfwxgEDgOSeo2mT6MGMynSbr0STubWpgswJalA2JlTj51+kfpF3Rjf7Zw4+uNm5Wl16J
itrDU6abmD90IHpk425NnFi15LrxdWCwhIMLTunqkNJavejE3Zfec2LWoO0KD8AUDDOgmVHTJoSq
BVJn28uT+NUjz21xHrm0Wt/WGWwVL3ZOFiyjLrEgHg2u12v7OThSuUBfuEpdthaeZ3QE2jPTjGxX
VkVLBjv1iOtQ97+0x23nBUTpVjv0wIUo6HDxPozyAztMynginjgkx0FGheegw7l/17C4GswZr3Ol
/gHs6l3Z5jdKnMv4kwQYm09hbHw24Jmo061H2Ik3RKVbuGWM8Wh5SfQ48Z1CJTbeJizOcI3viO1l
u7xFa0n7o6/3Xe2El11EtIDoWvvnA7iRKoU+2suCB2HmPWvWNVWujXCUQfUEF14ME68i1H/RUwxJ
hPNhqmVrKi0e1cc8DbumJiiBJmMWxKxAZEELkJn4g1USk4WWDHsrWsoT0/ydFypOkJpee8lK9OLl
W4A3NFmyRfDeRVlbx61tJe2FPgq3C6CYV6j11GESeyW0mp37VqMPHpUOEIMEyfxrmgNmDT54uw2s
aE9BNgY5j0J/vbyWAlT/+Xdwu8PO65E1Lb6Dvry3vn1oAuv4M3pLNvWLd2Ab5WDfFY/OUxxI7K7R
8fxBem6Xe+8zNmuzVcKJIP5dhqXprziPepU41Q9qF6LnrJTlOQW5GthEPgikFysprMrZVL2iGiOI
JBzjskMXvum30GmeaLhi4ezo0A+MGP0xWSQPYUF/wrnd1d9OdqzddBC/0DDHFVEqcjvY2yQw79gz
0Ji47XUPzCV2TBJKxtf5p2SeVz/6Ms+gkkQ+zAZDC9/3UqcUTBwKoq2pWERtfnl9EibJtNW9adMn
1XXWlXc5BIG0AQPPv1vlLLsWrvHoyxdA0xKX+xXby1ONNPUQsSxRkT+axxu1QfuX1/7EHeuVtcp1
O5hvkhELPQvJWMAQIRIK7dPz2e6Xgi0eXUAPoFYBkO6HVBkh1lC7D9azm/mt+tpMewucroSqktkW
RUb4lr3yIOAc4NlwGoehqN3rKGHewpfLW6MMc0mRQzibJyY4X3Jwj4kiR0P0TwK3oKRswD9lEyXt
fSYDC3599cFvT2xxd4HCXox4dkwkt3v3V+eZBKIUD5dXa12ML84BySsDiBOsF5+rn8tmQLILzgGZ
UGJ0SojiUzWAV017T5VrV+lJJTtZRNHdwArZkHADORKfsTXsZVaTxcZtysL2t7+D40nTe0l8Ey7T
iZH170+2fNZUNZj1HTyYC68KM8+Ow8FTydKuItJOl5CGFYnEptD70CnyyYuBpBt3LjeZi/OjsLLj
pL+UakJc+uJM3yuAEC+vmWhsIGjGEwtCMyubw/nYUhDH1XqDDTZhJAFwk8NxjqwhMJch9fWR/gbb
gyaxKYzda2EaPGjr3ePLHThKhrnwcCaP9hV7neY7G7o+TRr7Run5U35w2X3hSPaaaEJNYABBqg83
gXeeD5SW2TAYLrZzAjomxY8ypKCVOwjaSQ4I4YSe2OGcZaH2ZOU27AxT81OtHluabL1XkFduZiXy
yOXVMwU7DiS7QFuu6WBcQM4HxZa6okqX0qPzqoFeQcYbvjoZv6FPf55zDqPW9akcC3pky/cxjkgN
BvxaeeyVg94l/jy9Xx6NaDOfmuOWqMbtCeDXEu1ko0Wq8d4FVZuU5FMUpE6NcOvTel3C8mYFBg4e
eKruojEPtOnemgLPDWkMyJcUSL+mVS9NI7eXS6WbpgaKu8e42pbNLotfQKpLBuSYleYVIoqa9S1b
zPvLkyn09xPX4E7OGtSWU9HlFIkP8HFpD+jIIZp2uyCXc9mQ8EaExI3jmJA2xVOdyyr3rU6jboE6
VKpuGxu8Y11O4tGD+Eif3M5Kuk0tO5xGiIrT/aBGG61YwurRAlXYolZXatRLdqDIjUAJCYGntcEK
tdzzTTFpeWcpVkOPs3rtmM94IkrbB0ST+5lSRCkNip78kCFQZaZTbtEjchJEGz5Wpuu4tYmuyWZX
5K4opSEBBjUbvC24Ha7qpaewxabHChSOyT4etKuujK/yte+7PBgLfRoaCSBYFFRQH0BuAglc0F1z
r4jBMWa1NUx6bIyJZHiTSgFoAgz+Sn+7XhUAQkM45gJL03jRmDIUBd34Ft32fqZcr12iYzAW35cr
rUZ3lYHSBF6katiOm97+1+Vx2Me94VMdYG36O3cRlihTXayPQtq75SaplefSi/59YvPcCLcDzQS6
aeDHw6swKjdGQ0njTL6c/1Xk7idj+TxsT24nccu8zjXwEMpbfR9P98hN7uR+KLQCkOVKSI6OFv5u
V9fe6K6In2O2oFGj1ADAZaX2Q/F6Gb2T6NBBKgnNsiBJXhvtztem9noUPl3cfGol98fc20IGFlp7
oB0miELbvo1VCAQkt5ejmHBHg2kdNJ5wR0vlrMaphRKVul4Pmv2sOFcMzR89lov91fBW8QbQUapg
DNLPh2dguZpyHR5A97vMcHbg0LIyPG5SY1NUM/QIZNct4dKdWOT2s4q22aSycEdmdN4bbNvPkGyx
JNcr4ao5eGCg2RyiGzxLh9UwI+oG+Ae1v6F3pt1Y0V4bX1iNw6eR1HWEAWqtLBnIULsIi+dT2CU5
lMFdDykdZ+zu4kJXbquC9eFljxCOyAV0Hs9OOCOfEoasvAOUFu5WPbKMa/0D8ro3fQsOnct2hMtz
YodzCLV1aDq7aKLXwzeVSM5CoVujiWSlIcUxxcPoBivuK5a4yGvr6LLUF7+bIDuu3FWF5LphiA4q
cP1CKhzCDysjzvmiqNi1C3TaEdLb0X3rFGoFczR5PrAzySFam1WzJUbaIF6OGct0H8QaCTHN3r6q
ByVE7t0O1Lwwd2zSnhNFgwhSqeeb2svyvTYb6JWP6iVom6x9TbvJ2oCnQiVuigxpteQPQ9GMxKE9
UjGJXt8OGb4jnnoNgiV1upvyMfUrG5A7tbLnEOgfuh2qIrmK8cvEyACOguKRTOx9jRj8rW/VjsKz
GxR5uBedTwhInplbWQs9Tgp9nDvzEakM+z6nRh6wOk7eEqWxJKstPFeBcAZMA48rSBdxR04T27Wd
GhPuJTNpoJJKTN971Z6cV/qu/ip+a06QNT4QdJc9WDzSf6zyRcm00KhqZLBaB5XXHibnLW7eFSPe
j9bzZUuinQ+Sdw8tlSiigFDhfE6phX7vtsKcmgyAw0alT03EZJMouq6jbPxJBQBiCP7+iBxXo/XK
TNEQpe+m7pV6zZ0KeJI3bZm3K8qRqDkjffp0eWyCmhvOtRO73OKl+FVl8HDvSiqlJqNKnxctZbe1
FalXxRSX93EZZ2h7GedgdC1lH+natzLWjGCai3oPyEAiWVfhO/3ki3heOxcoOKagPQwaSqQ+Oj9j
baP/Gn6opK8Ct5VYE4Uq1N+gu4kaMN7o3PCVttW6PoGxOEPLXrPPCzT/FhBSl3XXiw0B8YMkAEoR
fM0qTcyZeoi6R0jtqKg+aF1HnB8y7WfhpgBmEXQfkL+CHOS5q7ZzC/bPBnHIIT9BKOcf8q3EX4Sb
4cQCd3DMfdMPJYBZqO4Z0KC573ZgMdkZ4e+EzIESuOAP+i8tcjE+txyaDeMAEmXnVxMiyZeb/ZtS
djst2QE6jdTl7F5bQ0UM6AM4ORlKmfKP6FBekaD/mdV1Tk4uu3ncW/O0zirIKwLQqe7pNn1KZB7y
mVb+ErtPzKxn9omZWWFFlLUwMyGKEgvKi9C+2qYk/o4UP9m0RzRspcEr8oAhygAB28e3Q/j8voQy
qJ9ovEi6oSCNCw3aNrjxDsYAwhI9wqnKFj8Da04DNvGavcxmWLQ2XmaVZBeKbiO4AiNJBiZ4vDq5
uxXShKmpFVmONmQoYnhq+hsNljcFlaXJhHYs3BOA7UZ7PH86zg1gBACYwE57P9UH092DXvWyuwpM
rLTCmDV7TQfwWUanXfKcVSP0MUPrNb9KZIy7gh2u4QZvQdEWTfE4jc6dBCWvvk6rKV/zHiZQAzs2
QCPS16N/vyRndrglac3BKW1vyI9F/QGMNegQpGh0QUgEnAQ98RgIOoF5wdw4pdRV7Dk/1rkDDfXr
tW21Vd+lCGvhktjeCm5Gtdvmm9yT2FPUvLfz46htrfZ6zEIAcf5i1U9McHE3dnN3ajKYAHKlLQ8w
AQ78yyZEVfsV4wVYjL7SR/FNFsjxdkreA4MTba2raJNtcFyTzp93v59l+R/RreDMFhflkUYfjKSF
rSx7dsaDMYIVHCBRz6iImgSlHYC6uqnCMX8w8l+yFIYhdIyTkXIRP437UmHrSJWEeL/cnMxX8c1w
VJ+XDVK0fn71U9t1wXTVhemmD/rHzM93LKie+y00j6/mjblrQhQS0pW49RFMc9JILbisnU0PFyBL
u6mNYp2eFy1Qw4ksex3WHN8mjR8Fr9WdCpqXF48k4WUfEHryycRwmx+iO0tW4352zMdo21jhqOpb
d9lcNiKMMCdGuJ0/9dCvtmsYseonXK8L5UGdXjV/9iQO/Ymm4s67s1lcP+TkvJtStzKtdTRa0BN2
0x+0jbu3fQPvh8pP/Gyv7ehNvVkC58oOmK/dfG8PzT4BI9/WCECdHqiBuQGFm98/QvtL3+T3GrRp
k91MbMy8QWiQbuScmOva8l+9lhrX1DPORz6LWHvRzPQVyAod8WY3L8Hl2RehVgDlw6GLNKMFCmBu
6yWR2ju5AjGFGg39BlmKTUTRedy9tHkYM1LnxLGL28KRnFuiPXdqlttzuq20uZViWE7mbLoJzS50
0o+a3f+wh0SmWCq4YGCMUNNes/crofv5yttw49iwMEaq2/us3SLLppXxJt951qZ1JFdWkT/jbYqk
Hm4YEIvgYrOZRpFVr32pbdP4mVpeIbcdttV9qk7gsf73Gam1X+EfY9zqFTmUG6IBsG0jmW8sp72O
+zfbGYK0YUTV6GY0ZWJiwoXzoFuFrlt4pMvFBDdGzq8u0XSVtYD2zTUD6bKNfqWyMTWSoTdkd9lB
xfaQkLUgVgFAP7drvQxUZN6AdqVY23/fZxnua1Mtew2v3sZvMqQwUExBnRaJJC4GqekU6+3akVRr
L2pdbwakbfT0UWffEnM/9vtYT0iO1l+HvjNzVzSvl8coirOn5rkxzmU6L3lUQ0MhsgHbrZC9ipbH
mDUPl+2sr8uvw0QFfE07I9vDbboa3EcxkLVo/TLeTNW6MrJu1xSPuvuDaXd5VoRDJ6OZEA/tj0lu
68VACwMAAtQU+iXaABRr72YHjF9hM8nYRNsOpYh/xsb5ZWwUyqIVWMI5a7ad7QX1PNx3bp34hs2I
Ao2By3Mpisun9jiXWVIlQlPY6pdgMkrNh979fdmAbOY4p1DH3tOi1UD9ZPWJX1ePpiUJwjJ/WOPm
yYnIMrRoDAx+V/aQJ8tBB9vjlFPvQLxn0By6Sh8GMF6XhyVcJw0tJtjKKtRCuXWakd1UdAMg5Ppu
wi0m9um4owbp6h+X7QinDwlCpIPxMvrCYhgxlUbLCmHLWufnHA3Uj7ToeppklJ1CPzDwnlhJ3Nae
5PM5tFhuuWW3wtWmZ7vfKdbjX4wD9BKq6UJzAbLb57+fJn2FlBjwRiOopgoLyBXgStVBRjsgKnCj
M+qPndVXTnwhUmeq2CNqG4oGU9GmoGCaRPP+B9Jw29HRAZthpp837hu6qzpStncWBapbn44FFjNG
d+zlcYvivo5gjKyyvqKuuXEbysRmOq4VMuQKrT3S+QslrkwISGwFt08ImIGGj9cBUqAprFgLRg1k
cFv/7PAkNMc7k0runkJnBLXcf8xwwaKI7bEDrRIKR2BMhMAxndAPlMtwi+uUnIR3PP49jAJx/bMt
Hv99voRmo2twxk57NJuCJI9jtlU7k8QmaEJSFmhFL9nK3Kh4e3zmNJrMjHZWqz1O9r51wCwclWRR
Jb0tMiPcdQrAjjSaUwxKH72wN30KREmkPl92Nv6x+2Uo+vnU6Qq0HcYGVtT79gd0vbYP0e9m9yu7
YYgbkpOK87nVFnrokHwCphfygHwHfjF6Bsj5VO2xahrr6EWR9hBVlvozwZM+AKbEklQSxfaAq1jb
yz2DT9KameECDgR7g7Odraup0oiil0BqOTvJLHLv1P83sj+WuFkcPbVqRhzDj3EV2vmeebgWltdZ
YLK3Nr/F1W0cdYkPckfY/5nEpW0FC+N/+EK6iUrdVBmz9liXy7hXmxp1sqYsNx7AtmHXq8uDlTX5
TArTnHbxZBp7yZhX/+M2HYooOvQS0MuITqLVf0/iJtoZsm4tgT8WL9lv1pLpyboZvxWQIOhuykky
WsFmODPGxRFlyDu7grXHNq2vCrUJ847689yFkkHJ7HB3j8JzqtqoYGcc7MBK4tueueA2Wg4M2nCd
5tMealgQQyB2Xv4vade1I7eSLL+IAL15Ldr209Mc+0JoJA299/z6G5yzwHZX8zaxuxjh4EgClCyX
lZUZGXEqem2jxvGWDWI79nmDGzv78fcsLvLVHFN3AdrswWvUSxi2P7m+uOXy6RDGpT5ywi5MgIrP
WJOJ6pVZWDw3V1YpdwrFvwxa7bDaJ63VyL7leaERZ7zVdOOKqZX5puEtA5NHmtJjEzXggenF6V2p
j5OorCWS6DzbP6fl30P6SQZcbdYOQm2Ao2BIbPqdKu9dlWxbTiUTl5thzpMyYZwAVwYrT1bOiASd
Cbocr2lyrazmjy+++gipzrvc77C5GKT6w17aIpd5FCN5JzWdIZXtJklAjC+szfGSj8fhmWncQKSG
isK8CFd2/TIWGSVk4Co+hgYFMdKRSd92dnYu0MhAuo/Hm5bOrPxrsv9tjzqsZQQOUmRWsaiB6hQQ
si1CwczTTh8KtDqJSB6hnJSCSW4AM3SthdaK/cVNBSIMZe73A0iS8saaFktN2ancJWuBGxijQz9G
gJx1xwlFlU7rbWlELmuUd/UEiB/K9xGUaUNHZibSCivIo8U1v/oW6uVZDVwzgA+QuwiJ1bPoaQD9
maGMJkq9E/Km8X9z5YH3DbML1DwSJLdLDW7dMkGfPHcZhw9wbveTxUGxaU3o/qfl6c73X5mhRoWe
3jrrlZy/ZAm0DoAZA1tjUQErL7IRlIzaAq2fetTXGqnryNNTCRivuil6U1BzzajVKd7y9eDZQcsM
ZsePH6EylDsFmiVbCDmJ5sQD+qHE+WSg96c7+mkRbR5vEur18rNHQWmInBgL+SWOrkf3voZoXvT5
S+yVp6bKL36rrjXKL+1D1KFBED0XXiAUfLsYoRq1Hfo/MEvyODqh4CsbtebQku9B//LxcBYdHJ4x
iHIge4kKKnVT5P0oIk9e8BclFj7jSLbkxO75Iy+AQRFaKyFvJOyvoAz1JK5NaUBONcs18/FHUC9c
PNOAowE1Cp63+IXjdzteZSgmL1Tq2kVfLV5qiY6UoOEJ34XsGz7//NjYXcwPiQV02iICwltdArDg
1hgTMqPIMV3tdnFxYUr+HA7QtC6alhTstGGmAvue7dmVC5luBpzHCKcyMwHMKVX0xN6a9cEWPaXC
ULv1NFpq09lFsq/iMw4aU09WM75XKLOxrt+YHdfZfb2ZIOslNcbjwdM6Vj+fgfIn+EXwtOKAaLz9
jLgGvfWoarU7hS/TKRN0wJ+SzlZa4qFp3BxtnzGVDOC2fO6n2oWylXJmey4KM5C2zQgtVlLuA84O
BYI6uJeDjdtohx2XkJY51Ze13Addcv/ne3kBfILoQkHMSPmlQCmFOi692i02ylf6NzQ7vYT63+R4
RrNjnypTwH1UO5XVWL3T7iHBdel3jTGd2OPoRCv7lLtzyrM8x9XXUO6LycWYUUPMHm+3JnLUemv6
hNERr+Ni9Mjvv6MRkW/fWHkmLJwPHny9YAABARWUXOe/v7qH03YqfS1jG5cLjUHO9ZZ/m+W0uRwe
E77z8Ra59wgQmYDKMVIboKHFpqW2SFmPvdc02KlRVzhKVrlZ/KFVhR0HDXSg/H0ec8bEQcxA7r8b
5m+rvvXJGjj1PvSYP0KcwWPImOOHOqWR1/AdU8i1G0O7I5crIFSjs3+WciMSeX1sjJzxSal1plf2
c5cf974yCwtuArkwkJQAKwDqVZWacy/MQlbNwsYVozcPYrl9/jfy+Y2QZqRVWKIUpyIONsNrXW36
4lAkvlMFjV4LhuS/hxyYRHlxJSKgYXzzWRA4ZL1F5EXQ2aZQ1wLT81JbpkLjCjXYzoR9XumMbw+I
RoeI5JpkDO13ONhy9FSyAwEliBkL/EpyYZ73mwsc34B+KeT9QfCH/1DfIPdZlXm4n1w/L1G90ICU
VHt+DUNxHwnOZiR0Zc3aSIJyJ5RQBSOYhbvWRQt47etpbMbqaygcldJKetfLDfR9tu2flTWfncnt
4GYRphnLDvpCOEdqzTsNAFE2CqSLOjko643HcdDFARSp0k4bCSIC1C2HwZlWXzP3Zw7gB5A/qHiO
I6cGXNjtCWfAj8wrJa9eDMaxNl+hiY5lwum6vFtxJfcXAGWJOlgJLzUSV8HSaBf7apMZA/mbEdWY
UNQVdWge6BYHmbnG6VCo7czQVg0ZgnOcGRrBNrXYnW9NT2vthj8tyjczT33VHBFdebhcElpJgh+4
tPqoD0b0R91mmwzajpB7IMKOcxIrMXL9L2BWwG8Y6AhBbVm2GJu3FJsnI0QfY6uwk5WGkDt/T30W
9SCZEoGt5y67S6+DIFhXzIwUAHatKXLRHfqQ47pdfmrjcWCJy/Pox07+ChV3DDozXJ/8fvtVEY/U
e4+wZGW3/7Ci3805Mv1IFgPvCIzP7ZxrLNOnUiapl8nqMeeCIzmTE+rcNjqORmqgFKvPqoPGFvNq
Pz5p83go07MgA2IQYH7ArEiZzviy4Yew0y5B7qr8oYReYFR9hMUhQYX0samFJUSKFw2ePO7OOe11
O8pe6OSgitCeGI4kL3UAzn00ZBWIW5CPMdg1ycD5y6mRXZujlTQmLpiwlUvmoqAAWkZfaf0fT91c
vYaOBojHBDzUqKmTykHgKsD9XKEpiCDVRC0sMAPoCCB0zl9rmrtfqBlVDRrXWY0JmXLqAIiMX0dI
gMAaYMSeAKKuD/5NrHfjmmjuoqEfITyccuyM+e+vHEAijl2eNULo8moJSIWZugXyZ6VThiu36P1+
wJwBJQ5iGlaDu6UusBa5T0lhwshVLokMGIqYmLnXkJLRk5yELG+C6efxDrx/9KL3QZ6JfTiAmKW7
JUOmLy+i2I/cBprn7eFL3I76N0OiU6qjJdKOoV/5wRqNXeAnMNcKNjRcG84F5sHQiL4Y0PHC0dxO
rSo2bDMISeTKL6U+GRDsdGpLb99WRnn3aKXMUFdYz5VRFQVp5KbAxUpAx45mSQL9ayL8pjJ9WyTB
sTUqAGQTIIg+XgrdN9buEX7ej7fH73as1OlIELAodYiPKN59hyEQDNI70sJ1TxCEFY3BfJqgEQx+
dVLYKoFzRZfViSXZypIv7ebrKaeuMzlKOV9mMeUKGbmToOgipFuLXVxdHk/6XZCKOZ+1U5AtVxCN
0c6gFkdZzuImciUkBtUsgOSzyPJE4c79BurDj439vA3pyb22Ro2qbNsQ5Cp15Na/YjPRO0sj2E66
avI6rysWwBCktQqTI4MxGV/PAJ7bMiDuoZ3vITQJOFhD6g+ZtBuWVDY0Lu1W/65I5DBGpEOq3hiM
xmA26spa0GDFn/2vzDx/LDr4cNdRnx1EUVfFvBi5nSUY3W4zEd9RSHueIFLNA6g96uy2MYpNaUeW
f35urd6SSb5hLSHB3fsrNbLtMJBLaDBPa/rIi+uH2wneQREBtKWO5tA3uC3C+dNaDVAgp2knoyk5
R0acEQkkZZ8fL+HS8UDvisyC+Ba9WCJlj1djLWW6MkYnnrzJpkTPvY3MKHtmLdF3H8BjZ15borxB
1ZZ41A2wxI5EsPzSKlvLU3ZJaYsGg9zCO5tv/rexUUc/qLRCYLICY2uhqBM8tcOxCwfSrODH6LI/
thN6UebLFzTMqErSGrphGmcc6BUil1eMqt2liesjGJ026FEhAmD4rYh4dNp1jNPb8YUDF8jfes2n
368jvgGaKjPjDuIoGuLITn0gcUwYu/LoVMrJC3deeeC5r8czujhUiND8NKoAraFRsdPAD3h5s3Hs
DpZ2Ej5KM/0uniKD38SmYgMIZUKOJCflSip6xexdAqJHC5sPTYTYbfatLZ7zc220lmZO29ZirWKr
GPA8J35lsPcuGwEiTuGcp0N+l8a6J4nfJzE/xG7AWN5BPNaxM3pIMXArKA1aHXneP4g8cPpkGaSx
dy3TbIh3b+GziTvt6/O7QkqCQB9iKBa4hcmz/bTfv9l/n/7+9d77U3xiCtKtcV8vDBW5ZYgAIH8N
wqafns2rWCuFjD0ItMrM9T4zi/nFmVDUNla2zn2YhfouGnEB7xFAT0CH3WPBlV5XDZk7bsXX9jM4
+Z/AV9iSwzyPfxqzv3hvcKyHmCV5YURrZ3T2Lrc3FazP/ExoGAOhMZ1Ar3qhSctAyNzCGPaoCux8
GwBpKLvgpk8Oa4DLn9ztI3OUW+VGyCnFkgxzm9RJzwPUrHV2ox2rnbyBGqYjGOWLdKwtyFTYjR1e
shfN9UzWad+UiKhH5iN5WV2AtSmgHDCrhRFTaPM3AQBfWLJe2oEFQLrBG7nlHddEThfX+2rGKe9b
FF1YhbmSuQzTkEk9C8lBGk9iq2vVi9DrIK9+vMHuo83bFaYu9YLplAE8qJnLeke+Swyh3IXif0iJ
PB9VdHij619CcRHZUGpdQ9kfBaViA7cGZw/3VqyluRYGAdIEhG2QNMUjWKAG0WUa6CR5LnAl5c/Q
PDGZHXprkKOFw46oH9VM8DMgTqQpWwcp1QZRziP3JBii+cyTeuVBdZ+WxNvi2gJ1SyAtmTFeAQuc
/4y+J6JGT1xyYEc7l/6ovJW7or8T99IvDSJNqOE+3gcLqZNr63eXBSpSKc+PsC5++qXev8Z/JWva
JV+94R+I4IyRKW7CYlO8CERek7NeuIYxqzzouLBJACGjMuVilgmtUJV48qSkx2PHqc7yGkRtPjjX
vgUhBnLxMAKKTAniI9Q5rqc+rOXcz11/ZEgsHVVkRFemkD67tAnq7GatpzR+ChPZvv9mfmM4r+Ur
/yvdBpcQbyVpG3tk+k6O6VPvsiv5yLtE/z/G0e+HmcQY6QxDV/VVro4RjLvCrngL9OAi7xOTecJh
CMjazUCfONrafFqurr44H8pimK2BHsAYmn0SIK3RvT6eUDqqn40g9uWggYV80x1EEgxSU9mKbA7X
q8pW+RKn+jChRWqNxPruZU8bmvfn1WjKvknTopxyVyDeqPu7/CXZcdviqDprV9yqKWri5IktVB7E
TC6z8w7FJjn5tr8PniOyRn64tELXkzdP7vWYtBhuV4YhRcKL3ftTov8kth8v0OKmQ2lHRBUYARBE
XW6NcDIjxB7H5W6/FUGVSbqv4k17AaXui/IkRSRdKZrcvYawUEh2QvAOiUgk7kRqoSrcNMUckrjC
iU9I/1yf1RMizZ3wHZ7WnNLC7ruxRa1UA3p7P2CS0o134bYhnlNa7dsaweL8j1Be6cYItUqBrA7g
+YeRYJM8CQ574vdrW25xHEAHQgoTb0kUvW7XKAQAnY+LsnSn3/0v4Rh8CRXh37xfj7fCT1MmNRJc
8SjqQg8PPcF0QZyX4gQw9bx0k/dAH3bPtmUNO4JI8eiRN/3sRKR1HptcmDtYVDkW3m6u51K3PhgO
49Zn69JNn/2S8KfGxrZbIS5fOEWzCgZeMthscx/c7eT5GROXOcNULssdokQjLIDpvr9ycSwZQXkO
6GmgN1joQ94aAWVJynVFULsht4mADgOloQogwePZur//8Fyas/coBuLFRKP5pUSryqLMgA1RChQc
E2h55G2SmP+bFWoobMugZx581Kg3Xhg+J/kwrozjDgCCacJANPgAlD7wIKIucilXw6j2YKLltpP4
i2U0S+Z1WUY66qkYyWg1epfrmr9lBHBobbJsZUssTqQIFQLsPTyL6JoLF8uxJPhp7Q4dBM0hvZnq
bTVya8NcNgNMPaDFqKXSOBcpaL1x9AGvqdB5K4HSW88nPet0aLEAIsm/s/FnN32iawYKl9wa0w0d
kM1zDJTN7NjRgg0g4e2OnJgU0D4P+IxirByJffPkyBz5VyhCrwzzfuvfGqJCJg4QNsDfldoF656e
oo+vK9DdYT/elHdVUXo481dc3YWMxOVykAMEIRHQhVj1Yfjy/2ag8N5kDlBKqAmGRmE7Sk8GqzLO
PNkGpCWSMWfffSTaLy1++/iblpYX2lKgYpmp/e8K1cGUS2kKJj63VsLgmdNYzZimoF5xkXclk5+R
A9GPSwRsgxrtlZVpnAJVZRoUE9Qtt0ufDYvVM4vbKcg8AYOaOPIONV/e0LXNymX9AwC7vRGwtle2
Kd/Zlh0LOCxsg8Pj7YBitF4Y1UbedqfaQkbYyje/cis1XllwqSTm5c/jCf5pZnhknr9d9KQrBK71
/dYFBNNS7eIkIUXE2sXGSwhy7JZkD46i9xaKGM/8fjhm27Wq9x1GgJ59+hj16dCzAmbAV/W8+VLe
hnrrKe9NYClvkahzAR55tRWXpObsjJnstIGqmcFmf0YB1Kz5HmSispJDFIwx8joCD4EuM0aq4U+n
59a38+GvBG2SHmT4uaOx1uMJXAhVkRoAZBuXEhiMUfe8nUCpj+QgbIEd8Qs9LPa1b8rMjnHqt+yg
7dcu86XzgJsPdFBId82+59ZY0XJsVTJs67Ltr06MCdeHxuPxLPk0hCUoXAB3g9Y8KnYMo1BUhihu
XfSEJtuhybMNmAIrnW01jQACX67YWwhWAf0C/gboL/TacDTkrh5jtLcnaYvni0QO0UU6OBdA2r4f
D+un1kDv82sz9CZTEiVjIpgZbbTXbqWL9JvbWdaBM+SnyvH2tvRJbEKeO/K80czol8lszmeWBJ/n
FniPS6GP5Htl6MJ8th5907zaVw6XrepJ0lp8kzySWN1FCqBlz2xgaahioJqITOI5fUFVq3AnyWrf
IV8AeiMgshWjdEawzNVm8yJEO+674TY1/6UZvESqvTcawVr+667SOZ/R6+mj7oYqrZusqZPW5eNd
3R2EQgetwrdvZbpm6D3pd/gd5DRIZEZmZev8s3FOuJWj9oNmeDRf1N7kh45leC9v3T61x9gGMD1n
v4DX8itdcxjtXEtbLT2n/aksJiL0u6TYhOxXISd6ohDUS9JUF5j3SdXjg1IZmmyM2nMHvHtsingw
i9uet9IejK/fxabqwUBAOMau4lMem4OqQ7Wea49BcRy8p6gGJXQN1UEQfPQkgdLM3zi1271amJNs
CZvwd+SHO9UHppn4wyoVz30GhVdAK4xfKKrNRfbbfVNrdQe6+bZ23z9PXwDNMKTZQM/yiSFfUClG
6XkuPyO7z4CKxAdF1fyT6/h//CEDUNHxuDW3LNn+SpwXwQQnIq72C0QcALoakbL+56d3Mh1n4PEx
XDrtkCZBx6+IsBSshJS3bKsqTQdlRFiobBKW/R3K7UF8i34pjCNrVlY1rtq+RlG1tnXuTxrKAvzc
0QwODbyHbmdMyMPEQ9aucXupm0g9lZ9ipL2zkX/QwoldOddLVwJISMEqj9IR0rl0CViIqjBr5Rm3
KyS7dHRrqTYKVjQUZKbl90g4pR2py7Xc5FIkcWOWOh6lULIVP8OFtRO4ZoonsSTJJd76L7LRA7cm
mJzOE2bDGhzSbMymBidN6QT/aTEEngLlnDnBPONr7uRBeiUsRAbcly7PbkOiqRYf+UbzMl5AcjcI
ACiYeCCexGIlep19JeUbUE3jIX4D/BDEXqkVTscoFSsWcQwjHXLeJzW/hhm6Q03+jOzKBDW/TFAi
JzV4jVtydoGlBEtJxwd251sxsy30vED42391tt+/Pj41C1kDzOmVZSo5IRcRr6UBBodHjFVtQEeN
k/y3I79/A9+A5eT0CpeUb2j4WcNh3NVH6WFTMQcv+tnUBgHAsQdx26GPEz7F3wbwKcDD8+/ozQIl
pTWu8XneAQZpu9QjuVe8ylcZTHdtVoBqBLqsc4AMxnsJKHghxYPEI7mVnWNDA/CFXymc3tUZKPP0
m0BLPb/LQSeMFGSxZ47KUXse3pSjchjs9kt7Cg5rabv/Z5WRwgXcGo0iNAq58vlO9gecHG8g6Wv8
XFwCa3I0Pf8dYPABSaEZ8SG4l9pkfZIa3lE1H++zhUTlvM/+/QXUUrMCEAWpiKUuBFNJdM+G4Fjq
xGD+jIjHE+/Elibb/1mxunSdoUkFtdO52w6sbLfOWWVYLxNqhEHc72Ejo58VyvefrCkKVuhv0N7N
PnHjXsXj8iImblsDEcvrTbyy3rN/uPcf//4IKhbraylhAxmTryZtbwYcfHUfCrneycXb4/EueqpZ
nRlvBRUc1ZQlzR80Pi8ktFdMf/n8wFaN/tjAvEp3Q7kyQLlCTShakDaxjTvsmXfJkfAQ2k0v8sqE
Ld5yPyrT/xoH5Q65qcoUoecaN/4WfjPv8V/tRd2Ll/KU5SsDWt6XVyOi/N80ZsUUCjA1tYT/hIRg
ekgCvQRceMfuh4MG3ruPx3PIzf8kPYlgGkIZDOrhyNRS3kdhQVYD/s3GLUDx+wHc0ke6lSQwbg6v
ENypd4qbvvkZVPJWMh6Lt8yVYVoqTqxZBmGFhk4QPMKrvWxr79oOgkJ4EnynVvi0phi+5HbmFBYu
TcRF2JTUOkYZulAzHi++pjzgUR3IlS1FL5X4UpWT0wxmjsoSZDQSgFZHMrCOKOpVJhBo9rb5tko9
PYszJ8+sfI2aaGkqbr6MWva2rwTOG/HoECOHL3cSuk+6p4D/yGIoAx09xio/msO0TaKvx4t/55A4
9M0BhDzTdCBWpRuRKzXomxbh1Bn9aBqA/rKOS/C5HZ9KrzK53kNH/xpu/D5fC0zlTDiMFVDB3EVz
dYR+LaJwXtTngDn549nTGGMQT1kDxE61Hd8C8ODJ+7y1BBA/a0Y02mz79/Go77Ng+ATAAtD5NrOH
Aex164fzQg2CUGvqc6ug7Zgw4JJkPxO+MYOctTiJ0WUFb61jOG6ScqMERpk+8cz3NI5o3SpPGlRl
/vgMWHf1lllZkDuPNn8ZOpBmChhcQnRVepKatkLfaH0W6sDoxH3JfDe124/vjaw5Aq7LxzNxdxfM
5mSQbiOCRxjwc2Ku3uVNnjJgB+nrs+zHkELYaWCEkes13Nl8rd14GMoKT023pKbJKA/1uU+/laYj
TQMG+K40ahYZJPY5jq2IdzIv1cvWyaYXqACsuNXlBb8a5/yFV+Nk20CSfLQ/n9tSj4LMVpjGjMoM
klTjpp5ygwt1MS7IhBJl/PExlHsx/myaF1DKmF5gePlWVGqiRU/oPeP8zPkvFgHJWGxIFsy5dPyV
8xkbytEEBQxAEFrfGbxaT7rNf24EyS40fQEsD+Fn6iXdqmpYNYpXnzuV+arrsHJiZUps1NTXqB3u
s5xYbgiK4Lk+Hy5AqG8nuxbaAMRqXHPu2OZTDj3THw5TCJSyaPN+rYNNYu48EpwsNWrhuWufhWEr
tU74VO4iD91TabOfkkvAW6BACj5DPTJ79MOm3qkrN3ln5wrpwftR6mW5hthY3CdzaDYDQKGtQFOo
5AMUlydNac4xw+3A+WQyfUfGYHwO0dwi5qKeqk9M/T0LqAY1QlPlC+9wUodPfQhkMUSC4sTi31u8
T5rCSETWgM7xyl6+DxEwvRq0BRU0+aAS85PAutrL4jhGZSr1zbnsDYiXxLiR9ugi98yuIuVF+QMI
52g83jwL18SNScpfNlzkS3IFk9CNTQ8t8EbM8CyM5w4PlexXv9ovOG9G2mHMaGDUp1FqFelaVwgH
iYyT357b76ZBc7xMtOfUex6f+qEiiFOdUFppSFtwhGBPgJgK2knmNkzqPTAIQKlmUj+ckc2ZjLTo
0S/i8zEUL5U1+do5yqAGN3t35NDReowuAyoqZnOtCrhxGs7AXBkFD0Erzdfz0mn9FU69xTFdGZr/
/mqjcB3vV0XDDueusZWkIE20bcc11qO7GB8BxPVoqJhKrWvcsTVG08dvfvRVeK+Pt959Ho0yQO29
0ePkMPJhQOIIpzhdqwejhbYIlD3BjTsdu9duJd6/XyDwGMwejOVRGcfgbudN5NskVrxgOOd5mNuB
VMS7pmdHQ53GHMh0fo3n//7OR3kDDTRI2KH3F+q6t/YmT4oAyaiGsx8qTnNKRJ94Xm2mY2tMMTa8
H611gd8vGgAMwGbwMIv0Hd2D3YmgqUIxbjgnqoa0aYiW7zhT1qzcvyzAhPDzsIDsOpwWfRGMCdgi
1VDCRHalsqmSVLWAY+D1ni1io63SwhkYJnaSCm+Lesy+O7UdzXBQOuJDgMMEi5NP0GLSWYDo+aYa
D4kt+NVaknme3tvziK+E3KgwZ/JUNOffTn/YSaFWgrT2rBU90bRQZ4E65HrVUHsr0tZYAJam/toa
tdi1ptUSPyLu7crc8GvJEetsBTi6NCCeR+spGttnVQFq/0JhVGx7MR7PAsBe3ksoYRsdZOGV5Z4f
n03+PrCDd8ZBEdHNj9iFVk2NEy+UxLQdz0GRW0HyyVYWFNxJ1OjDqXpSfLQ3qG+B2htQGcKx/Qyj
59S3I20HpoMCvcfdb+kjCxWizpwcw0oofe/+wMPxU02XkAlHGeF2XXuohGtj2Y/nMvb3oQQoiFaO
pAyyNdb2pSUFGl7FwxIpWRzhW0Ny3ip8zzTjeVKboy9WDp8GL49netEE+icxzagnwNCtCYUBHarY
YywBF+DJknHgHi7ZVbHtORCnj8KMhcWlNDfC0tCwMZe5spKl8Zx7kBLx4BdsX+Eao5LyRg9adXyT
wrpzMiao9HQcaxPiq+m2qapaT5uINx4PemkB8T6Dhj1e7DiY1LMhSfq8qCJuPEu1cpKwcZI2PYHe
yH5sZsHdz4K8nAw2LlS2aUhXkijYGzI7nsM+eM7AihFPmVlVv8Y1trGlcylDTQmXy1xEp+P8Sapl
vhTi6Vx30d8q1owM/yGoExn8pLllU6+VZ+7DNrzprwxSJ6BpeF9Qex8G28buuUjnit9i5iYsgNuE
V38Lnfl4KhdiU1hE9QmcKkDdw+nf7tMJBI9pCqDSOY22XCsYPLf15ASMZg3x8az2xT9jK1rj5J8U
NtrUmb/ylFo6J2hGBKXinDlCnHxrv4+4UgCX5XQGhnLSK8EvbFD8rokR3CfscbEpwJvB8WkKXlTU
cRyrgEnLUEHyQokdrjC60ahCwjeGl8okugiKjaZlsHDZBaPZRVsawsTvwOxTozQbxp+97ERpua0a
4bIy//eBMz4MfTmg8gQfOk7y7fhTvm6qTMKHDcxJBoyFF/SAMfnyxL0IhRVKn/1ajnfpkGIiACgC
NBudT9S7khdRKo9FYcLp8U3GEyxgKjZZsvYCWTqkc0cuSDQF8OfTRS8euqxDwk7TeRi6BM3lEdgr
1LIicgACpT7483geFyIyBN/gckKGChuZFtdrgiLWhsZnz1zesHYexi9qwkg66wvNPs2i1E4rTjE7
cVhrXFk4sTAMBlFIJiMbS8cigDur4lgHMHzht5Xb23yvT9m2+ebaj8dDXFi3G0tUHJKyqcAVEYao
pdmmlED5AWrJYFSeHptZGhCKHTMR2txPSTsEMU0mrcny8aweEh1npHx9ziVdCPScJY8tLa3ZtSXq
thgzEN94OSxVsaXJfwEj1Cv2HKN/m1XdurMeW1saF1BD2PQAnt8zq/lBwfaRVo1nhU1MJfABxOIM
QTVGFYrW7HNWoEDquY9tLo0Qj5IZiglKnLuuKcjGg5I35TFCdCSI5xEt3WCOy0BQaXXRClhvzRaV
MEt8VfUSDXcvq7PHHDh+0FTwu3zFypIjRasAsNQ8CyoFcATd+iuxyZVULcXxPGoAILb5Ke8zQxoi
y4vkTZzsI8asgEDpn6Swt7OpeWWQcfD+aPKRlUB1r1fnUf3TTr8fT/SCs7n5qvnvrx7OA8P1DBMi
DBp8dDyr3YaPQIwDfrAYxMGPTS3O89UEUMfQU3EIoeU5nn1eTEidoerD+xCOxEsEOzfqscRrirgL
YQhKrhCvR3s8nAwd74yZH0fJFMJjN+zZ8+3CY00t2HTJF3TDH49uycnMRIsQs8DNgN7Y24n0uCnu
KiGfzgDXtU7vqaPFiHgKRsJUbh6bWigrAD6LMc3Kq7P7pHZsPsrwm1MxnePkUvGvafw3UX43JzUy
wunYVK8J85YVuyY1gKkEk11kP7a/NFQEHkAqoj8WuAzqHmRVpu6DZMSsikNsp1n9G2qpvjnVUC94
bGnJ9fxoh+GKUHEfUruTB3WfNnK4cftBT5+FSz6ehN3EhyA4sPxgbYMujmtWKvuXNWqDVsNU+Ewu
T2epRO2xA0hYDc2y9VferPewuzkbgYsdLRV4UaKD43arNCMCdF9kprPYGVB3Z5FuL86a9pFVBUlr
AL0KM5Kcjqn0PvpT1YaH7Ej85AkkirdlvSn5iID7Pyl0fjpKgxsWKol75SBnK4+SpQOL7CsQaWhd
RQcItc7eUIqDKnnTGYhtlgiV8NSCel7v4orTtSDsjBpk2HquNv9Flgg9BsjYIC8K1RQ67VuOdVEr
4M47K+9QOxD52lB9QMQ3aTkY6dvjLbaw6IiyUPJGLAksOt07GKPTacTjjz0HIBI0uSDlSNHkoVm1
SeE8NvWTjaDenChzQZ0bjyIk3eR5wq+cbRRpfS8rPXdWFd+VEzY1cg+RczJwvD6NFcQEwTVuDBWD
Rv5JBkOlNHFWW7Gp48ORPVfhkEEEO6zI1MrxTkX0ayld11tCGPqkSrT2EPFiZqgJV0HAIVfNrGoh
JTXJHvcudENrItssmMBCpE/JyAbPQ+CrUJztciNBv9eKl1q4WcBtMT9okXJC4Y3a5UXblFHQZsI5
b/dpUx3S8UmtUTJQ1ZVtuuQOry3R/igNwrycukQ4p4oF/AIApBMiocoMstzhwqOSgBkMSnFxQHLR
t6LP0du12UiUgfl4vMAi1o9a35mFFm9CFsreqAfdrm+L2l+lafgQlsuMWkSCfQ0Qd4/bwrG4NjFv
56st1DDpNGhZLJxjaSfnR6VCgwFiib7lbWXYD/VRARIQSdVk3DfyqPNgJ4pMAaif6Pm/GSueQ7jR
cenRPVVcXMd1I/8faWfWGzeSbOFfRID78krWIsklS+W9/ULY3Tb3feevvx/V091VKaII+84AMwP0
QFHJjIyMjDhxTqWdDVk6aVLvoTW+9cRbntCvv+d/NgQXiutOVtq21M6Tl2u71DxmXpF61rF+SOp9
5e/SL/+vNYmOpPaMV6UZa4oovRsgs4Bg37bwGl8DNoiRFI4EdD2MoglL0sa6nO1c0s/NeD+aPxv9
c+vq048O6Zc/K3UvHW7bex3dMMfIGO2XJerIwgXatOpchxD0nfHMQ5Q/jdmdnDYbRl67PYquMupW
JiGSxquQ+iBv15gJLJ7nIWR0fcpbWLnpKm0c8+XLXDsD1AMEz6WXxH+YQr1FajIrKCTTOLcHs4JG
fj5JnhSda+PLRyXewkeufDfGKpkBYQKbaqclpAJp0gdNEgXG2ayyUwV0TNrlWv/LqFrU6iyKR4sQ
Nrec6G/1aMmDZjUsyS/rAyLVNboZLSywyAKd8jGM9qY+24cqGZS7obSgeuus8K2ltcWxUoPibjCS
eGMvl4WJX5mpOwpKXPpcicIVVc8xzER9aZybvW19kWS30v8cgJtJx9uOuTjetR3m6/AMkxoaVHqv
WKTa2YSSvFHOc7gzZM0t/jTHgzFtjTi83kcdhDhvrkV/gNkaYTnhQn80ZabCC7JKj9CpISFZa86e
elp9d3tFKw+8xdZyrjX6gEBtWPJFaHa4QmWjMZSzMn+OGuezNsZ7ldZ6Iu+GZt9bkddZjcvIYmvP
wK6OkaneJbpbFPeRBEDrQ63vEvA3/V+3f9crdgsaX4zx4sjLlyaNFmJAZUL7HtG7Og+QaLUwgXbD
c1l9aar5e98qXkXNMu0hqw1kT4uf4iKi8fdUV58LefhQgRQxc/UvbbY3Hp6vjzN4KJ0PRTSk0i8G
DaUfhhqiQ/WsSA9WVrjDVCBv5dl1eCjmT6PkltNGdF/JExaTWFucbrlGrzdoHIJcifkn5+zd1GeA
9f1dXKSxG8iJJ7XkDXJsu/3bynHNRHsKh71sxJ7fW/dB3W0cs5di0LX/Q2sEP/Ay9AU3sej/dlUk
/TCF+nmofWevWkl2qHxlvOunqjkXeim7ZSH5oMX03vXtwryTQGwzhzr0PzfcY4nOr34Jx11Z9NoA
rgqPyaRuMjOQIv1sKaNrhHtL+qNlAruxY1eBQTh923rymwohYmt/2/JrD+ATXBgWsiW5TSyt0fkE
iVPCKTkVTLxkvGS9zHmQkucm3Hh3rVTs4WWm66Eai2S3LJayfVtSAEHV5jk8FeGHbhogAD9K55gS
pDS4eZu7xuA2jnaQyw3IxUpswDThDsGHZaJZREMnWuZLQd+ZZ82K3CjTXEf/OviAWAgOcoiKcQrN
5KEu91rjBn8SJop6X6KU6pd3k/4YxfdBkO4de9z4Xa+j/fKzCPYwpyD4JuIzVDtq81gfzLNkqHda
c18GUGLPyi4vjIP/6yBYxdAU5CgYxddxNZHXtg8VfdCMyTp3jMBWpxqe1KWaGE+HOH4/gf99qofH
Qr8P4+mNpWwlk69vHEMDZiNTOWH/X5VnuyGnReL01rnV9gM0l6b/vkeBrnuf9n+l1Tvr0whddj7G
x3mZA/sMcmsaN8bnl9tGOGpXP0FIlGTmsOsxGqyzWXqKdFCTT2BPKZ4+2u2bGI7w2+fr9d13vWDh
YGu2MueSNFtnnr+mN5RINlnlBJbELrYe7K9BvWwtDSLyQLJMCrdCcjbk7Ry2mW6dx5ChyvJTSOvN
fKPMYLn1or2nOhEDvLB2qf+YdM+317m6sRe2ha+Ktk8MO61mnR3rGJXPhf8uQAV+I3i8nFBh70B2
aBwTSBOZ7F6+9sXtDoTByJtUi9/pkoyHVKmvR7vA8nt4EPImrnZOrNBIbisNTEfUwtf7WDXK+Dkq
g7JyYyah/btRbqJvFYI1nyXHQVWGJkv+Ns5G2Bz6YkKryOH/HOxyOWUuo4/C3L9rk1i2vXJOZxux
DLC8uz4YrB+MJkelB1tvkXnRqNQfbWPIvujhJH0r5qUawCmYrWOsZdzuxjBb5gOEIVJ30PWSMqES
gQn0pFxf/iiC896QtOm3dm7QJoLxA7JSzUcmKa0BIplhMn4e5M4fdnlk9oxpakrm5bHGtE7RVlbu
JWZWfImtseNFZhTScwadFxxhNEgNb0JH0H4ea3L3H1CUazjBMFLBAAE+fa+zocndMfON/O1MrPvc
NV0KiTxjG6dESdPKK2s/28E8NkAv2NnpCEVWK51mWQsQj6LC1uxMvk2yG4x5+G6aYZN5TdbTfOlU
tXCO0mzowbfMKYk4cmcU1SEqdPg1p6zotY9To6enyQehtlHrF04e6B+6g1zs/whPCq8Ha9SnPCzQ
t9RS2qWRZJ67KO9du9u4u4Ub9G87C/e5jfANIH/BDpwz/jwjFnsqMt95E0+O7WnZaOyqJItgOBnq
Y+009n2hVjtJqX+RVex/1lE54A2zdESFM59MWeIHlRWf+pPznW7v7VMtxMqXv45EBE9ksrWlYHZ9
3uJQTXwtm+NTmk772mrvI6P1BppbWflBbY6F+WsIwlf2hGjpjIFdWRL2LHxUlxIm/wp3c0xIuHBf
WRFynqJslFxSFIbVzZEdch7nxnky2/ahd8q7ONmIjMtfu4hZf1vjJaJTPYe2WGyRL5xIE/Ia8anW
Z9krsmD0tFGZd7d3Sqxp/G0GthRejMD6gJVeb1VZFFnL2G98qozioMt3EtBB1avt4ThTk57SdMcU
+q6Jt4obQuB/ZXf55xchuSxDTdJMtszM3jr9sc2ag1M+d+XWAlc/48X6hGNmpImiFtUiBjy60/th
4924FiwYPPj36y0H4WIVksPl2S9fT22oU0rf5EAG/7fFqbNqBQDkohqFHI4sHKehNOJqNCQOq1Me
B7VxzUwnzfm1fPLvHbmwIh4ixwiZsQqY5lQ+mX7ptSphOpX3xfSj0T7edrvVo+TY9GsonoBhXYLj
5XeTG8IszMInitCGqxkQDGpJJO/UOoiPaJJDHl8mW8oJa58RAswl4EKdwMv12miQ+wpuFiUnRf/R
og9O7ZxpivPtla0agfuPsh1jz69mCX2Wm5V2npxGXXnbG/LboDXejtAa3Daz9gHR6kOGDuA0D1Fh
s/os6yc1qZKTNR2S+puln/JgB3nkLtma+Vpf0H+WhKg39AyESCqS0vjdPVR5vCZvL2XVAFC+RVeI
DF+8ioJBG7uyxUAlZ3t7PMoTUzfBhnOvhRvaUf8aEY6QmULRIndFciqZlEn2RfBg5cd5qyi4uhSu
VKqPy2NVFnZFA7A8J/LA5td7uSI7zL2Q2/z291pbCkn6MnjF6w8067UbJ3PhwzBtJKc63OuMWvqe
wzNc3d+2Ir56X8LBpRnhiMokWI2lRelJrhkwp8g0ePWs/KFMBT3P2Td9xM6zdEeFKtyPfseMWWsx
cq9LnSu3qDEWU+lp1pQfeaNK+7Y2Id6IxmDXa3PvGWOP1tykzR9u/+q1Dbj40eIrtVbKEqQm32bo
T0p11Oa9Ym7cy2u5zQJJN/BVnsOvGsB9HAd93dLENd903cdKj57Upnd5nCKX+WPQ6o2NWF0SOEWH
pws1SnHio5KDouiUIT5lThvv+taQ32g1xDNOHRvH219v7a5cZOb+MSVseV3r8RjHXXxq9tZ+i/9u
fR3A4kDQ2DB6CRf+nA6dUi/fLWVWnn6AF5az5wwb4Xf1cNCi+ceKcN3X2hTMqY6VRqWXmpQPxpR6
TvcNcpb3tz/W6npwAyYvuFS4x66PYQNYv5yg1Ti10TfDOs/BeUh/ZzGAt5beDAMKIizFTLtqSltS
QKZ/p0F3rZnxZue8mT6vPUUWVcF/7AhhS3eaRFJncrGs0/ZGyYyhxNSaNHkNLDsIsXmOAjVmuPEB
V1NPUOJgmi1wIq8GjCZaNEgNkjxNRumF6RM15SOUXWM/oH8ReaH/pxpYnt0w+Xp761b9nHcJ+EVA
AxRwr7euLNR41AYSgTSOvcr/6RRb0xOrznFhYfnnF/kNVSy9Dhsed6P/cRgfKA67Q/fp9ipWA9HS
wGUY0zA1kU8yjExzMGOecHZ+lCPPZ9BX2TvNIUZAbQs1tJZuvDSL/2dL+GLN0CcALbCVlOCFC/gG
9ScgWZZeH1RjCzi0uj1LWRM8Jh0PsR4VmnPE4AkplB3IMsyl+XNRpBvVPFHJ8+V6408vU3Rka7Qy
rnfIGpc5wTpOTvQJHbtxqeU10cNhtL9J6r4tPunvIbqT08/Ml8dI/zWaC8PWOO7KIXETNT/c3su1
77uwggI9W4ZhxAdzJ7XzNKZZcurlfJ9nZxVYxwRfnp2BnnI2Eog152SEHjWoZbqdYtH10gufEm8k
kzum94WcuZXzmKFScntBayFlOdiLkjbcveLrdVKc0h/R8Dh1rfQQxxn0MOm+rGU36ZWaZUHYn7Vu
YUhbk+JrzgOIAxQHkFemaoRErzWTVqlkyjfykL/P2bNhTO5vr211sy5MCOEy6XSzk2AWPVHcMy39
vWI8xlp9yKvOGy1tY7O2jAknL1vGayXDWMpRh2RAsRGmnTo6BPp46nV7w9haSLn8eELYkrpRQXUb
Y0k5PRnpvDMj3U2HbG/5b5s036fqZpq56owacxCkUgtLlJBzZMuUqVo2ySlrqHO4OdW9zmvgcUXw
PVTBQpp5Dcm4neXQnXYKU+Cx0qD+OhXqdz1rrcqNwgoIKmlo92dWW81zNiVRvDeGKTospVckjurh
R+DUQEKsxpc/hKMV+a7ZJf5zlyq2z+Gm6PgoJem4kSqur83hVUPbCDpFIeVR7DFJOpTfwPtRH1Lc
oL2DnWXjpK0aYdYKRCf/Ykry+jT7Ab3fiXLeSfITV52PzDC6sv7ttsuvnioaQC8i4cRO0QulNOfF
kfAIHNAaiqBn3RcjYPzbVpbvIZa8iPd8LZu5GNQGr5cS23NX22grnRiY6AaGVADRPWzCeFbXAq7Y
sgDfylwA11bCsckbyyL8wVboeN2H22tY3Y5l1oYWDbygIiwktuGvb2z+uuF8TOK3Vli7bfjpto3V
FVzYEAK4rKNDnUe8mBsEPO/9IpfcKrKb3W0rIt/W31ckb9kF7ESTXywNzq3kA2Jc3szzYUrdL/bj
5PYBwNU7avRp8s64k7PYk7uj8fG25bWYByyNNiMPHljrhB0aJ5gMzNTkgoqyad8EHTwTVo42ez8X
b6RBPqlGviVBv7ZvlzaXf36RsSmdnMdNq+N7+XBA7OARKpB9U48bH3V9aQi9GZTF6TSIISFqmnoY
rOQU6toOHeVdFes7Vc6fnU52s3qjlyEiFV62EKSawXWIs7+CQqFj3+tl0OPrSMr2b0OEiB7qHDaT
h848tl/unA+3d27tK1JJplO8TJ0hpHz9Fa0xp9fdUjSoiufUVCmJQk0RF/vbVtY+IiqhYOOAlZMv
CVbKSMuNrJfYK2PaMXs9NXDPOW96OTuVRf4b8XWZGINIGOQBzZLrJdGR4yk5a2jdx3D9VccWufFu
awBhdUUXRoSsRTJNn2qLSrpUjF7cA/yMDrM2er5v77TufPvzrW6SDjwMgPZysAUfLKY87qsQH+zl
2i2G89LS67fQCVtGlhVfnKe4cJJBzjGS0L6LZ//I/DpgsWjjPG2ZEV7hjpbSxpQ4tm3njuExkR63
pDy3LAiXUp/NUxPUS0kJQFHZw2iPpG9kbcAJl5AmXn1INP2zJ2LhagqMMdAqPpdtNF4PpV49/0aP
bEmwKFrRRSD6XG+IMfhG4VvLoYlN13K+x3GyyyFO+w3fMlE4WKYSF7bVaytKXrWOJrEOQ/6Z149B
1EFT8FtH8sKIsCVllHa+ndrJKWpgJTFAp8M6vtUOWUtGGFv5ZyW60C1IymiowiVS28pD9S313yjp
fgt6sWrDgutoIdJfZKSuv1YMDMFuMp/kN/ysdT9z7TiEp0rf2PktK0IEUyY7Cpk9JSgrj/mOSXXS
6ee+34gq61aYjVuY15dJ2+u11D0vWDWO01Nj5Hdq+JC0DgKqR6f4dtvDls19dVKQ2P7HjuDHgR0h
XVEycwfGwVEdTy4bniiTayOlF2nf0172NhOurbUJOXbR0eluk4xa+NfY+di9teAhgf3k9sJEiNvL
ZU1Bn6QAmNsCrL3+gkBwuC75Fqd8fp5t9W7UIAdu7tPW01reK7Lb6D/K+UM1Az3T9P1t62thjsFl
7m0Q2gvl3bVxfc55pTsjcASEkaGPrR+t6NNtE6sFv2VmWKXkAumHOEVpJrLSODFdv1L3Q0+V06Me
TW+tHg6Z9J02PXXwjOZgOo3mF6ehlk+r0lqiHrD8DxLa69Uh7aIxJUPwm4s/JPCqlWukD63s0d7+
eXuRK66C5KVCXQ5TjF0J7jlDfDGNY8VIKMhrSn96Vx3S5C7fqsit22ElNlK0uiUqwFazVMaVUqcn
W5c+jnrzrR+s+3wKHgqeoxueueIbrOk/W8tvubjLA7moEL1t05PVPhjRnlWF/UaMWkmArkwIG6RW
iTEVFsvpKy7ALIJ9T9Xi5zpNztDp3DmI1dzep5ULFwA7dOf60ncEq3K9pkzTqqbQ8UU5/DwDmbW3
2porcerKgLCi1E4bbWzJG2eJhHFfqdMxyO7t56AID2bdHH+Vb/tvH1+oHtC/oV8gkhWXdWsoKXJW
pyEwf0iq8Yxs+EZ6v+p0i+oAA3fQaYlZyujMljROrKntvPyvsn0TOHdBuZHSre4MMD2YnxDkAj90
vTNjI/sIahDgcwZeets4hOOvJ1tcUf9ZWH7BhT/PcuD4VZRydkLTpXfDBMfvnJgLC8uJurBAbV7L
phkLpnqugO+k9V80U3/DCF0hCGd0WlC48bURI7aUIki5LzLrTfm9c+79jTthbScuDQirMIdy0pMc
A1rhMsE6JBtncO2I0NdiSofOkwyP4fUC5FruddrELEDuS1c3AgYpnbtUtVwLOld9OCuT/N5Qw7vb
R3/Niy/NCidznNp0yMs8PYX+o9z8kHTq34xlBlttprX7jnfjf+sT7tSRElRsqqwvTu3o5Oeq5LXt
kO5g8npOjad0Up6myPmaD7pJM93foi9f/ryQKV2ZF9LkQOk7XS0xX/tPc/qBoQ1kKDrogiaj8Bp/
o9aw/lVpKFCxoW3zwsF14fJR34RpqWENEZwQkK2Kznv6kBtbtJ2rdlRtsfCiLy14PS9lJdQddg+M
xdw9GMVDnj4gBXLbRxbXfvXtIOMCwvNSqBG2TrL0uA5mrnFM+MOZlWy2qrdMCNuThlYD8xgmdL3j
/kmszyC8n+x8a+x0/YP9uxSRpDKxHCakba7WJF+gL+ipzNXB+a1gxJAfGQ/vWMrRwlkuARFWdZ+e
WvujHdg7wtFQVhsBYzUgLRVBcLOMYL/I91z4mDJJtS+1fDJNkvJdVtEMkWLjF/mvXi5SbjeyYIsT
SqnueilTm6uFUmKlUcwdmw/dfaXAq93vVGXDzdYWxFVEDwde3UWN/doUYOvcylolPTllgf6Nlcoe
9e9p47OtedpCbYEdNFBewZKkWTV6oNzEoQgUtub/sbAwpI681fVe8zReLxxLeh0AuIWbu+xbuzBS
DY8G73NMBtfWvMjaeGeuLobS8Es3Ykmzrz9ZqhR1G6gqJ5M0pP8EGZndbISytWQU7rp/TIjcCZOW
mmGrsisZYrp1fDf1j2ZwVGQLyaGtWuaaB2gL8oJ5OuZLZHE5WpRUs9Fnp6YKDjy8lrLz7VC2aoE6
KXuvgguzhWdlqkq8mUNyEU1KXAl6wfw3wHXMg/5nQXj6Z2U/GtrL87j51iTZQ979lNOPgZVuXNyr
F+qlIeFxFQZWBEcCSwHs6AcPTJxqZ+MjdeapP+hwmw2/kWFd2hMcOu40Z6iXNG75dAuOo4amYOPl
s3Zo4KRk3gBKNE6osD120k1dYvK4Un3tKNWmmzSIjLRf/WKLUGfVErQcoP05nwxRXp+cKitqq1MI
0Zr8qaieHaoKkUYPLNsSilk7ojrQCl5XGlgyEbIWOq0Pe8r48l5sIu0eZ0g2r7U1t740IhwcokBS
xi1BLTANqgYPEBr8xu7DsawsfVVePNayzIvbJtY7v+96LAxZw2wQABHjh2xsvEVWv9WFEeHe1AJF
MtWMb6VH2c7pfi4HFKaR3e0YsGVFSHkHvQ+SJsJKmTMlmPa25Y12hV4atCYbl83y3cXMCSo6oqfD
VCJFl+uvVk16DgMn8bn/Yv5M3+dz4t5J6HPUn7eaTWthGuptKEqAP/EmFfYnlZFkyOc4Ozk1FMtz
Xg9/NQF8OmEoS+cpz7/1ZrdFI716hvBpNHnArTMEdb06JRjQLk+TjKvUp/U5enXSuFre78zhx+0t
W7NkmFTqFVCm5FPClkVSKFVFnmYnxTg1Zb4rwzPkwK5UbwzHrbkG0K6FNgBpDTTRr1c0DnXZO0Ge
nbq9X3nf6y2Gl62/L3yxMu8lu85Yh2y96YoTsOugf779qdZc7nIJwhliTmvMS2Rpl1rOOLxJvhXD
GzC6Xqf9oDXA9OTDbXtroQeiAACTqBOhHy/cdwotoRxWx4wzO0HQo7vdb2D7yAaXUinIGDIR4VJQ
m7oZA4T5TknlM+VX7XPzS/RHDW2xVXhZsiVUt3qxAvxZIDgg/Yl4106QzWSeZVZgz2+emyw8F7QI
ApnJ1tiU3DH9HuQ/h+ig+PPG1q15+aVh4VPWva8qWYPhJqyZ+EMGO+oPfnZOt4DBa24IH+FS3F4Y
X0V6nzYyjHxycHOpO1rFg98df6fluVAe/mtC8PRMLuexYZ7q9PKxIm/qHvrg523X21qG4Opw9sTB
CPH3CemVId6n0aM1Hv9/JoTAY6ah79TQ4y5fijkJvpRebByg9VUs6Bgq5Qun1rW7aUYMYVfdZidV
C+YDzzDk8jTrpzEpwf72YtZCA+9EygXcFLQ+hSwhDvJSyXss2WMLJ0Sl9DzkDBDFTj3KyKoE7WPn
m9XdXLXK17lXtxr7qyv9z74IBypTFFMMpNZPpvyV/fKTj7+3XzZkghxfgoZ4dttASpc+JkfILj27
QG159vSt0YDVc3phRDinkj1wBVt2doqC4RgE427oz5GtPpfDb+RDYLP+XY2Q4qe+I5tTZhCJIAxl
Ao3Ki9VspNxriQM8r+C/oRMhGRZtJBAVVYafnbRQhtf6sbFrN5cld7+Rda0V4LgjlnaozLP4VUks
R6KlkbSXtUiqi/pn+N7+0IePmzfS2oouLQmXuNGaTW73Ojcgqg9h/tGvfuppf2gb3y37rVfYstdi
hmct0oAGwHN4XoXTO4D4RqUJY8nPAoI6Ri3eaLtnu/Mm302/mpsqn2tn6NKesLg+i/pIiXEJbe5O
Vm+OCHAVnp2brtmG+4nxARDF43FwfsBrdggH9aHtjC+OOnpVYm5ErtUPTYVjYYBELlfUvZL9HrY2
lJlOnfwwhNqha3zPyt+0xnt/0O9vx64VWzwMlnmlheL+FegSQYrJZnI1OkmlYz5Vk2y6WoDmgzQw
kGU1WYHmWpFuBExRDGOpfmkLJH5JA6CVEbl9jMxqI9QrohPDLZ7/CTIRuMJHx63Up6ms9o4WPSvx
Yyr1kA9+HQcqyspnpej2bfhTy7eodlbCDj9mKfTKFjThIvjKHBypM/oyOqlOe8gPRgP1B+RLVbHx
1Fu3s1STuCK4woX8JzeMUM7VLmJeI64OTN00rq5H4555rOGOMbdqIzIsLiscIUTT5OXfJPhMK11f
gBIkrIt8Ex+5Y1J9Tvx8143GLwoT/L2VF1aEoI2yaGRpMVY0Jp/z+hBGh9xMN7x05XRS76OyCHqJ
qUexiQO1WRPq9RCdYHQ/WupzVkr3fvQ7+3NhZDkqF0/xMst53ts9TRRmQ+MPvvYDPkht41pYdYLl
o/HapxwjVpcT6BlLxWIlvao9JPL+xzxBaZVsFBdfXgev9v7CjBA+o8mY1Nkfo1OQhF6iPCTmU6RL
x9KYvKHV30No56rBWck/TvK905ie04w7v2p2uvq25TFd753xZMXfYByx7Ltau+Msn6SkuS8GqGWV
J+Me9Oy+K6W93zzaW5nbWkwCSMoInwZQxBanH3t1qIpQ0aITZGy19Ka6T/7of5S/gSLj1P9rRSxZ
ZshF962OFVJQcjsvgWqta/WNSsXqWqhTgO5kFEYWy7xjptBlXqzkmufT4JlnL3j2W9iDPvx6IOe6
AEVNjRj4xeJ4F96rjJbUtR0tQAM49XNqB3/VbaTuZj+TjkYwUcEuuUZu21w7lpc2hRMzh9KQNh2L
48rwzOzbqDxE3cZdsXZgmKZnhIq6pcGoz/W6jHaEKyaN4hPNH+i/Hhvre2Edg8PtlehrwZJ5JW4A
6nAUSoWlKHFaqkGGmWqvH/uTdAfXQr7z76EL8mBbhwPOtVzFLbzUzQ7hIdn/8fFz7WkPH/u9cRc8
116jusO9dYTsxq295D7Zfcrd3IuP6X3/Y+O3smLxbF/+VKHE2k9d6EdWGJ+inFyo+R5qx9sG1kBi
2qUF4UEjjX2Tqj4fQzOTI/24gznCpyl/SNVqP8JNZscPtbGQU1sWnHxbA+4ihe3LlXJh/mVq/MKV
/SEJcr1jgSr8ztChdbPbfAV+ifLEU//N/9J+G98iKx+eKfndXvm6F0BIDHRshQ0SvaJejtMCjpcK
ld80zctdaCnGxrERCRf/XiDofJurjEEUR7gzTT+vuLBryMWkgxF/9Ydob5nxXdm5CdxGkYveiktD
MJ927Zi+04c7epAm0l9MeAYQPE2bTY+1KEVV4d8fJBwyJ0NmMwiYaLZQt6+Ze0CialQtT/epPY0b
l/n68hfqCk4atLOmEKqMMMxkiJ9xr2bySj/ZzWroJv6XEJry7lF7zL+PauFq/UHt48P4qLyTp0Og
PBdUbFBbvL3jqyu/+C3Cua9i1NQK+KNOKJBb85+DBPdTcVeYbplsda/XZl2YejSA7FDVXdLA61CW
Iv7gGANT9r58zmGSbMPWTZRHqXrwJ+vgB5HrtzvLQXt6Py60fqhMDP1GJXY19b78EaLvlRHdAIWR
cl7ww5ueqOXNzWPgRoUbfGh/OuNO+Rq7EwMPH5oPW7N/axfGpXHBz0LwL3qmMfw/BdluNL/SsvI2
NayW6PQqPlI9X6hz+chisuhE9VSNMyus71MSX1V9aPKHIfsua6e+/wa04zduKOZQwJrCnwz7xxJU
LsKVMZe5g1wmh6d9qCI6k6A+o4K6zxYyYa2CigijhqoRRVueBdq1pSAufQkIXnzKk97Lw3eVYnlL
N8+H6s3pGeIgSvNIfHf7iKwN+EBFD9nMwtROYVPw20xLYisLGXcdS+dQzak3pwe//muoXeWUxM6j
M3+E2e4h3kiVRc7Av8MkmQzAZ/I0uiHXy1XksNTSQY1PjvpnrI40Eou9YUTuULzJw2BXhzpYrslt
kaNN59k1o+aON9ZGJWIt/8CL/v0RQrAa/TyKGwMCAdn6DOLOG6ApYOTzPv5FttOX1eJCwNRAiirs
8fVqtTEzbPQ0E1a7s9vD/K1N3aD3oj9tzuLG+2DtnqOlwCgIuDjHFPs+ymhmEgICPHUi4wfCcgPK
WLG1EVqXHyyeQ4tZc4bsKGIwh3a9oCYZ5ow7Bbcx9shrhtVe+1aEpw5Kwa1m8FoUvzQlxBUAcPRp
S0wNXvFJOaXvS1Cj7m8cg0sjwunTi3BOkgEjlrr72g1IHLu9F8+uCgcwcLTzbXOrXw+NKxnqJRX1
aMGaFRd2bAdY8y35ftKX9rOLKuqowNAB42+z4eZrkdlyAInQtOeoi68hC2L7BSNE0By0yMsr/9FJ
059+7W9d/mtbhbYJWsZ0VYnPglegZBw4iQzfSKvVd4aCwEn2Zm6PaJEr4RtECYIqdyPzrep8Ql+o
Hg6pbN41vRfOHwJlC7O0dgxsOEkBG/NfiNVce+hYDHIN+xWcZ1qZ3NtWG++joFE2DtvafcQhA0EL
kzNTF0IEyYtZm8pRj09z7x/DVNrnEXD9sNkhMO+2+UNT9efYKjcu+rUNZdhHhfGBvIL/uF4bVDgM
f9AEOYW97cH2YCEzu3nVrn3ASyPC1acoha4MYOhPc30u5096OG8cOnXNXS4tCFvkzxRsjIKPFzpP
hdntfAb1jax4kCGVyK3ZzYLlWZ110kOYPcXJo0TGmhhuXCWLdvrAiJvu8srfD2kEjNN6Gw/7IJ0P
unZsFDdX6rtWPVjR1rz81q8WtjyZaonh6WXLk9NUoPluI7jxNUo9KK03vtD6PiPQDp8oUHZ18b6L
7AOSCCMpHC5JmADAK0WuREkxVQ63o9HqRgOWp2tCFsBAw7UVNCLUPvGxEtY2QPPIg3/7toXVdVxY
EDZaapR5HFs+WaEAVB1Mz4aEO9+CJ61bscDAUYddVCGv19EFepp1DafCGq1dT+tnqWGN0/H2WtZi
NwIB/1oR1pJFfhVCPgDX0fyo+sbOGX7Q9OvrlGQU8t7g1zS6XzIHFOJR+wIRQxVf8LZimEY9c+AK
ifK31POyMXnsYNkEqRf8jrMBq6J8rTJRaAgLi2o/yRt//JuKciJjcIaPqrLF7Lr8XjFxYNjgXyvC
eljqjBTejLN15T7t0EtEPEYKHuZm672/FpqXEiP6Eswpg/m9dgfLTOrW8tmo1IwIJ4VXGZ6RfmFU
o9STvdLvqZDedo3VyHBhcXGdi+Ma5VYghREHqSn6na+qh8mpAtfug7uiDT/X/larZdUVDZBli5gG
00/ijhVJViUzK0zy2mF6uTbuRrO5z3N0G6o0iHYD/oTAVLz1WFn+8KtNvDAsbGIIE+YY5dzz5jJi
3j2q+g8GrX7HH9G41YHQLTyFqvA1Ac35sw9bru9oRxChCVWUxtzIxFa3DOYwerhEP1McgQl8SKOj
lphBA9TttPh+/Oz0EHnrxdFJuo2kWdSgWA4zIhy0axZCjGW++XpJeu73TSsRB+0yckNlvoOv0uGl
1dMRR+y18MJH+SFz912aHi1zb1XvbjvoyuFb1MvR8aUhht608NgLA01SjDRNqE1RfocR/0sVQrNd
DJbnB8VGkrJqjGIrE1gUrWVbuLysrh7TRILyZZCnHF2ztPeKNtNQm4+SPQnpFnHTqj0bePJC+kG3
XDwNiW0MxtBCgTBqDLj2ykM2NZ6MxrUahX/e/pArBwCkNTICaPhwb4oV5ayy1VLm8NEuZ3ogSEfK
SgzH7/TSjzecZsuUEFSaqYhDCeqck+JTAYg6Vxljt0ac4/aK1gqzeCaxZKHUhXlWONNDEJUT7QVm
a813qFR4xS75kNzLrv9UnEqvPxgPklfcS/e3za6cvyurQpAmLYilTF4yKS/0LPeHdUx2ty0sZ0qI
VShH0TRZaO7oMAoWpBS1l85iTrMeeuhnZBSVwuGP2zZWrhquNKaDdYd3liO+hkO0ZazSYHJSr8IR
GV7rjRwk+7lA0EPZF1H2x6ImJv28bXTNMUCG6FA+MDFP3/k6mExDGheFZpOHMpeV1F9T6vjS1v6s
XDE0t5hAo0rDwIQIxs3M2opbHlCnNmi8xFEPcvDOeAgtT5Y+brLfrjkDiF+CBcxHiEkIz8ds6kzk
FTBW5J8yxzhEX7XYd4c48wD0/cbHYwoIxPzCw/qK5a0saxl6EdYVF5ob+JJ8BISVeWU9bSl6r67q
wpTwWJNmZBH0kgMcAQqQ26/D8G6yn2rqJFW5dTGvOTuDJwRbqlo0L4QA3/Vll2b/R9p17UiOI9sv
EiBvXmVT6SpduX4Rqqu65L3X19+j2rs7mUzdJHovZjADTA8yRDIYJCNOnNNjWJp/6qDjm+Yi5VRe
ylPi6JrZPlWkf9AQf+t2UdwHSi/gDEEXse5rJe68I/A0oxFDxSasJydMvyQkvzX2v+iJnbkW8ZQX
VTT3kg4vMHLc+xGahwsIzL93pYEn/WOvWDpCoEyDgA7ng9zHvOWuLnCo3QcRMmrgxRqTS9IOkOfK
12GkWSGtDL60ea8tEdG2C8KxhRoVmN2aCnIwoQwNZG/gDVVKWEoApJkiAiDEu6Ihz8FDUgbfRfrd
Vb9UkQJqWp43BHJsXSTnZWLjVnKqJbmC0bBiZORMagAgm+W+HbaU42J5LACNzS9idPyS/l0WyVQV
GEs/WF2+mjVCKInp5aH8Y4EYiioUfi3C07bqaPwGZsjb/DfdLUAk/WOCuNh6UwtZ4Zk+yePfg0Kv
uo+JdujR5omIOaBSyQJwGYI7oHBFW4Lk3erxTlkKaiCom0nKIWR8VzaQizHQxhBsH1CVqNoCik67
2HN79fj12M5SQLu2QyxHJcRQHc5gp4OQAPhVmSh1/t4CSLGRYNGQHUVYu93zqidpuTKAOaviTOBh
RuHl8e//gDTJC8i1AeICpxU9w3vxTKsA3XOhtngrzw0U6PyVMp378HvK3Ajl93Sy+q4wilcokckT
hPl+jammR+vIdwsT/MIMjQBkyUdAPI22Udz3ACYjBj6OTFPVKr5LUcFIy/wZ/CMVjLu0fKhmoYAG
khGctUSY60thUDpFw9kHyd0CbQeiRNmvSwVn3Lz+MUEMw/P5VMsZiD41abTy+d0Y9YY8mEDqP3kR
0OeCx+ocQI9DeWkqVS/PcW5ChszJudgUgpMUbqqChmtZujXNmBa4FVAAeGzd+tQoFF3ctfgmX8l3
vHwOxi8uKjd8JuwrQXQh2EKDqc+jvHMywFvmd8/ca0ZMdMJOfAdCR/BF5AeOK+1C+WrnjHS6kdPn
xw69hD+DlNrcBwjcHryHuAEUEIfKCx7sWepOXmdbdqXuBLOxpU234k3pGBupJZ/DXfM0/QZNoSnq
EAUzGcB6GkM0U1txWJ0ujbzoaf98FFl/H5gUsuoxPsrjsYnEaIVrt9Fp4ipkVScea7MBCaXY7oZR
NNQwPGb1cFAb9RVIX/vx/CxBAa7nh6yCoDLSeLWII4R5SlfMKt6na8/mXr0VeCe3kdO6NKnkeXHJ
xceqoyETXe1gSyaCpOjFBT/MZ1aLbtag1/nhtStAG07JHix59bUZ4txK4ek8E2CKh+7Ml0aYWziE
4xXiU0OxtFSVFlHcALU08na4J82x6/oiVomdECmoYbaleNak6kvzm42YSI0+hRcVUqmxlQHW4FWK
yVUy5WxbCox42uMhghcdh1Ph1njdMilfguN3GwuONylG2QT2kNNQ6Us7FtBsQBkAhESKkphNXxgF
qYyA6UOo0OWoZIDGhAqphhaJohM/g5qhlKoWDaJeC+LuHyVUIighM9U0g4w5DVzVlUI7NapjRksj
LM7dlRFi7ji+90HULAI1iFpNBxrCUvvFq5QdtrTX0Wr4n5EQ3jEFHQDYshRubZ2y9D/UDORWuv5p
Io62Ra3ExfzTo5WYqR5vBCcqgFATzWbL/qmP2WHacG+CHbmigdfiAWwIDjc8N+FapUFPhHlBHn0L
cbJpbIXHjoZv0QLT3wRfgSG9STZQU6iEJ5a3FracjYMts/tt0GwGB5ii+CBu0vfByp+8z/Sp2cd2
rA/PGsAG5uMgt3iruZ6oOVhc7dAumFgv8OFNCG8WWGERDywfrHbWGBopkt7r4l1rdBUObYxu6A7M
vv9qrBBysiuF8iigOTZxHin8yIfT7NgpUlTJS2hGbkBpKlqKsP+MFufs7WgZtmgCqFDBrc12J9vV
jjKdjz0aNbjb3w+lJGclBkvNWpZvPF6qx9ODfoHb385Er8+leaVwq/zMzclgTVo/6+NdD8XuWxMa
E3u44OHzZXnDputeXnHq4fEoaDM0//mVvzHy1PbJDEdmujX2qF5zNNUI2jzdRRUvQAVnnqdE7wTw
gkI94SsGew/yG4/HslT4BuH6vwMYYtXtYDgce36nwpTp5Xve+AbQ9j0y4z1vXfxN/xyW+h9wNPJ2
fOA3I17TTvzWPScrWtcubU6JABOxnijGgIRsJ3WXD7ilBbTL+ey3/3cIw+XhdqATx/pV2eI4EIG3
FvTY5F4aBxXMJ0guK0+Z83heaW5IBIIeampCleDgzrb28NpS6hmL1ZurVSOTDwIERit/HkzzNe4Z
YzjHToJM1KjzRnHG4y5cVcW+z3cj7aqwmJu/tkyEBz6o8pErMbBcL0wN/9hGne6v+PfaLd3e0fZo
ZeshGEfx03m+HqzeD5T8as+JXYDWUA9uOoEbWdXz0K4lvTOz8VtQz0FLcRaaNSKIlMrAMCB8DreV
ia7Nt24Vu77BGYH1/3ISEu0wBIw4hPwcSBizDAo7FhKrlCnnxeJYoB6CHiAU+tBGcev3idJqBRJv
GAuO7mANNJlgBYORvo4bGm3aslte2SKcowqyQPYjzBvLAIky8Lo28fowKE6nAS5TjRBJeeNyPUjS
Y9gqAEInjqxKjiqnnd7ENAD4Yky5+hritFEHPmhGFUeBEnaRMQ3KSSwEKtp6/pU7z7yyQviKIo69
x86e6e0Sc7KVFWsLW3WL60ZodzatoX3xZLiyRpw96igMMrLFOP1DPUXPh6v0ZqH8N5faKyPE8ZP3
MacN7LzHM84ay+cxZSieT1sa4tRpRakpUw0WtOxX2m9yloa4WH62XY2BOFDQhRRIfQsLjPAStaLl
Re4YtXYaW8CShP2aCzozh+SDiozh411N23DEQZMncsTWs0Ok3+E6dQqL2zDPIjI/7mM7/8du+8E4
zvBaMiZW4VANmt8CjcrH4P/NWknmjbCN29AohjTjTJXNRwkPunjsdYg/98eIUyEoXE7KBKmZXChW
Lc9loeNlqYxu2CbEcahlAo1KbR7w/Q755zuJHRJ0qPIiS4EI5NnigPt4VeiWzx+GnjIji1dj8JjM
iiVoFyJLTjI38bIw9xNVsWegwwbi3rbXl2bH/KFM/eKmv7JEBDq2CwXVH32gtevEiGS0zWgQlr8M
pwadjM8iBCpkRDSIbQnc+bHpxTFCZFsS8VQHWSrh11KtJUwmpJBs5FM9jARO71TNkj1hjXWm3dcX
V+7KGOHKwsTmXTugayUIp19j7wuukg1zeS1gjbJDq9QIfTNbHStaQnhxD0EvF9q2KGOjA//20IL6
aSUFKWDCjfdbQ3Y07J9Gfuv3duU/RUATAZTyeFoXR3plcP6gq/tFInGMF3QwONa9A7Zj4JX2A9hw
Ag5VJEkyg2n92OAcQ+82hYo2C4B90GdFruNUQvkD0B5s3u9IyNYjV7/IHPqBHltZPC6gqyqI4Die
Sfluh5WHENZThzra2go09QYHmleRqPs0HsPFSizAGvOCodMeIt+3dnrgBUclx2gyMBpM6FzkP/PQ
GZlE56oDGlP1vASUloZJ/WF5IycR0jPwDzS+ogRHDC9sg7yDYMrcwTdsx5W8Dpx+5//qT0qvt8f0
KLs4hX/zjD5tilV2HO0c6d/2XLZ69YzUu0N7TS2G5OsPIuah6SM19ucPGg3F1qzYUozcqTaRHT+L
dvwkvEfHiXrUzfHz0SwQh2mQjELveTDKYvzR4bdnVhbjTAa3/UwPtIfNkkddj5CIPwqYbpSK+Zny
zP6D5jI9sx777I9A4KPxEJt/qkUpDHuYQLFpr0Glea/VxhaZ1g1/qE7lqjDaFYKQza29d9+t1q3L
vj7+hGV/vnIsMhykUI6VW3xC4kqm6MTrRq90D69e2hNgKZxfTSf5kPMq3ktjDYZA41M1x6JYgwcb
gmEvjwe0FG2uzRDnFYCFE9TOEN6QKGd1waDBTQWKW5B3kc6fKlXOMA7hqVy11oAijGcU7+JaV/b5
XnR9a1oPjnCWjN4ezdBJMl20st+RPe1Hc9gH2/4V/17zevw7WGWGRLkZLPV4AWT4n0hBtrlEUxQg
h4nvG7OXCsC/nWgUgR4mkFwywn1msspvT9vIeKY8nvjFe+i1YSJEDbUvp+DRQogyeoPVI0PZiLpq
pi6vq5SNs3SGXZsigs+UdWWaFrMvWZJbHZAWsOaMJ2VANFcioo0vNgK0lmBlN3wdYnfQa72zOvjU
H8hsuNpTSsl10EZFBJyOa8YyDGCvMWVLs1tzHhdNFYK2DYmQI7KFGmodjEyczuyndQwbj+ftB9D6
IKqRYCUJvD8YBrqR0b6JrHQBunQjX/OWbEovxRPrtp3R7bL98JIjfLdfH5CAefwFi2NEU+dclgVs
SSDcQ5tCNlImnNFadURPrDb8qoVnpaWkGxYDAehT0F6ItlgwqdzeBEY0Ovle2gB4Lull1hqQZ4s0
c/INqqL08mGLBgG00OPGAUjlrakcTJJZKqBLQDgrYL9X7R6dL2r4MnCc3am8gRKs3qL3QmlF8Ayh
eW4npR8pGEgez+tikRUNe+jeRAMdpFrnx8LV3TFiU3mIPAyZa4y++PJluyysDqoSbyH7qwKVkjwN
uhalViptJ2FNw0Uu0SiIoPaeJRrQ64Ysz619BPdElYYZnV6IRht/iuOgi+CKzPpV/51Gdg8p0t7l
hvWgfVGGvrja4B6bGweBNSUZn1k1kMQiAIqcVzsdcXXI30NQJqAXiRFXecvaTeqgCD039+PaaDTi
kW1KfRoLfVZHoWlpzafy3RYD4gC6YGCIBsXG7URkUFCTimTuRYszVU8q5tzm2jlsoKenoaXSipIo
0Hugv0GxFb9TpmI+Qh8ZJ47YuCmqiinQcQEhMjOouIsovHf+Ft0n7hSJ+7oFY1rqW/l38F+oCIjA
+qKCC7y5BJLN22Ejy+HnTYu+HEi/NOouVLd98TTQ2BqXJnduYFFnLlzsOMLLszys5EbWcLpU3cYP
szVftBhZeSkDHq+l5mOquDcQxH0+ntclD7s2SyQPvHpCf9EEs7zToDHBL1KL8TLdU8pdM7aUrbx0
tgG0D0/WQFcLNP3tTI6ywBTNhJmMi2+ICebot6UqRy2dZ+A9AtXqvGd58mlbi0kQMEh4wTN8Ixfe
cesT88yMI2tswQ6Uc5Swv5ixByE7au3I/6JTgAiTLF/m/2rNKSRURusPvwT5f1nrWXXUVm3C2EWA
KhO6plkNFYRwVfJI3DaTpRbqRxGwlOLZ4hSjkwbEK1A9AFLkdopbhk1EJsB6CmKlM9xzLKAjV6H1
3y1eu8DmIyERBGJEvK9vzfRjVPCxymBPgNdFcNsm1tlYQV9kZ3aRBdIVsTDCzEDt57G7Lg4PfCsz
my5w6j+16quzwJsmKQ2aCCp4nTrrLUiDbPYexU0XRwfGCQmSQvAjIO5vR8dzDZ8IRQt0ehjmGzVj
BSMW6sDSPDZym4lvbOQ/hc1Y4D/l6rvQl/KmRbadkotaIvkA+gpI2xm6B5w8cRdsqi7SGGQct914
8GOzCnsdqom6IK0UxconS2KEHYSiyqk2/Sx458WVJ+4YJCHyWcu68Vd/P/nXn0N4OrSxpQoNN4Ca
KtGqBenLNDxnDM23lgIheDDRwg62BvTME4EeUsJZ35c4ZdJasRTt1zhUm1xBc7AMEsfa3yt8qZc5
jUWZcCygzJHkmFuYsJM1UFQRcRD93nXAp1F44nz5AKyO5ccfjDJQDvR5910dYrMVZIvw+zP96syc
eOtY4CottdjXohNk2l8Zr9mjQ4qWkyLuof+yoaL3C8T9YAIg+9Q9get8cWCiEx4RRhds0n6tgg6m
6i6PvWHRDrh/NOSWIUtCyncygtdkgCHGpyZKzMEPbDXciF7pKiEFzbQ4aVeGiN04DH7GeZBGP7HN
by97nqrnxwOh/D6p3gkwpSxPYx6fNCX+rYHbVZNpBU/yDvuvRflnDCKx8CDsy4GwTOMTkAa7CjwI
+IvbQN0Nj1Z3gLKYUYp4lz8eGJlmubNK3Cm8UkoYgcHI5F+DPf7xDqIL5ODWe53eH1ta2D3wgf/4
AknS7MtMJ+PkjU+DWttsoqKtMmztQWNpnX9EcPjfEQFIN7Pxoi+AmEdkR4G47Kr4FCUGWigiUCvp
VaqL28yhJ/6WR/WPMWL6ukDKkNiAsUJ9Sj/6PePrdQkxHDPToTVvDLsMGU6z/bsoezdEIhL5oTjy
PVPGp1YstuOEfBwwimDUolF4EBelHzucrOEyBtaMGUh8G4u8spCDwlPUY+LxhwnvOK+QcJbL67E5
Nul7SO0HX9pnPCgs0EaJuxKOtVuDYQSiOyhrakehP3PqeoSy5mMvXDQwv09EDcQkd+QnPNvVMtgg
tWOtbUX1afJpT/ylKcPlAzUFBFewDhCRqAWLYVIpnnfMG97wuKeZhD6sUxtgJWDvxJKlPPbJC8DP
GuHpzQMa+6++hdsp4wqoifNlwBwhjJ2OupyIZhu+VP1L0Y1uCqhGabbtWctRI3phQz0XU93TbKks
jCinRMn7zQBYPwpDYCbAGQZ2yttPyfMuzstiYI7o4zaEarBS6O5pEYUDgUwkYsSQKEXrJqodaNTG
W+jWTMKUSullkX/a/B5P0ZskrydHAsrRDT9Fz6gLak3hPqLIUG7DgPCixajIzCXwBZkYSEl4khuk
wBFLysnJDsl3EHK2n9khLRW2EJTBvo2rzYzghmIleQdQGHYY8IYNT7kgGXWQOqL2qn1KgSlxRssl
60kJdhMa7B7vjSWzIDUDZBx5DLSQkm0DkSLkIF7pwlON56Apq6gipVqnWJ5Q9acoLTNX0XrkUYo+
cOOw5J41PPLtxx9x70N4k6kiuu3w/pvFI24Xl+lSSI/VU3gqwlE1oP2N7dPkjFtIHo01mXjXwo8g
uTFfs3hgcrQ7pnulG/uOY6PspJz9WreHdXSqt49Hc+85tyaI0Qit5CVZN5vgdJWxmlZXkJTL1OM0
JZvEX6E53/p7iwid4JpE8mUm5Lqdv84PUzVkk+xUgVvM1ydNz4Str5l5a3SiqMu0AuDSCK/tEfFO
kDJOiCXYE5FRZyc9KCxesqZ4PQMmkwt/ejw8MuP4s2hX9kjSAi8ppjAOYY/hDLX5kCtdajcB2vqb
YpXmRgfUQeg2ZY74IxrBsQH+mCboR+aR52+AIjmPMwoXdHS8zD589cJM64TtYsXLTnLZ6NK2Gvcd
8+H5O669pPmmLT7r4reW6ur3wB2bXLWynDPqMNGFIdzEea4nfrqeKpaycxZOgvmzsPSIj2jGI9sk
WpBuhOhrw2elJuNvZXWbvnMfghEoOvvbP9epXjnSrndrm4eKMCV4LPgBjKN/AaxBSN2QamBRkwCS
KEf5iWs1pC7MFsHfGQpcGdBqmuwUysa6f1lgrHi6zG9vYE1+nudXS5C1KA5WApOdAjG7xCdexTUo
ffaL2KH420KQmLv4QfCDpx+GNl8orgzVddWMEZ/kp775EMVe17xNb2Jfpdb7NwA73yEwZ+qllpDl
yAE32ZSUl80PW8DNexDt1WBDhs4iVhWJBuIDxlZgQ7lmxVNpFdt8n7jiUT7y68j116o7HbVfwam/
SA5wPWZlaC5NcYRMdKg4CW7sE84uqZAfT5H4PGXgROnqc1iGICs0QW2Ofx2goAd005M2ok2xowkG
/7xDH4199oKrya8KPxsQwcUTb2QuwJnAcjWbbNWs0PawGVah47uyjT4/sJTzR+EQ27nNr3gncWgi
0vdH4zwLyEeCdwvsbizZxdWXLCiwfcyCzO3E4kPk13g06QLrSowj5KdGsntQvFF8j8fwyOGjdR9N
7jOHFTplbodfykUxlGEpnSSd/wa/KTRKd/4WgkAHT8+faPib+5XGRQP3SFxwcMsRoSF5a44dVblu
eUY+vSVP/i8xM9pIl5+KHZ5qU2SylGvc3cYCRgz3RJC2ArAyNz3dWotRK479JNZOvGa1nZuA/V00
Rp0RJNo0LloCPcGsWIrRkTuo7sq6avNEO3WrbtO9Zudyx7976JNRV/FT5NRWsM3+iDXFLM0qsW/i
MUG5yoPVMfj2jkz/DQUuvXGUoKLF/fmXbtxknsmr8RG7JG0rvx5qzGRRoYPg1WfAU17KenuqWKDA
DW184YNfqBLBXVctupgyWn777s2DpzaERX5K+2hdI1/cXoGqJlCx3qmVAHsXNrHh+85efn68HRaG
eWNl3i1XwYBLvCLtp947pbr9+tdpEGIIxMNTbXOGZQEjPrV74DWVp0t/8Fq90JGGdx4P4/75MptS
EMolMHXhuCbGUSYguGV6wTuxRxb590/Nzs7eO+vC8aPQ8F61A00Vjaw/gJQV7wgQ+4J3Cbx74FK5
nTpvZH2xlTj/zKz8TdiZw0YD8fc6tc/tiv1d7dR9/iqZkkkZ6byFCceU4Q8QzAInDYv89K1ZCSna
KRCD4JyKNl4rtQFJCQH8+QJUJ0qbJrO74IUgnEbeHwFz1tolNlxZqVrZZ2FwhpqOo6R6j26MJy/V
WUpnwt3VAyuHaxbenQANInARN145j7NwApMVHg1op/vKuzN65/WxoWF27x0FPMgqTChzFWNmsbqd
viqHkphfB8kZRTfVkf9UrB68Bq8MToNtaAd/pK/h74AewADfWiQWbOA9HyhnPzlzn1mhd69QLKlR
TNU7Wo3mLjgShgiHFPuh9FkfQwt9fdClkwKBd2H12P3u4gVhg7w48Z2ScDhizt1Bs3ARffzr1NUh
3A0ElmoZCfj54JLvayMylX0sr9o3MzUlBjdBHVAEisn5i2/2EzEiItB3YC/w6wkme+t3/5zwBoAr
R0tt1p7xdYTc72Nzdzd6wtq8hlfxVmO7SanmAZZwv0T3DsDu47Y37bSDSGt3WLKlIVKAk4tHcYUE
r3J8q5VczWOtch3gOwYpls+xNdTV3BlGwyjcTyPgKjAClghgfzVSmCcYhHjq/bg/q0wQPbVRX6MY
q9CIdu5dHKEBpRWUIWELwJTb6QvYhin7IBPPcWp2kiXhUbhp8sMkHh8v072bww6eezhNcGu7E1wV
pTFJIqYVz+B34RqUWhkjVN8f27i/GgLqfm2EcPY0ncSy7Afx/BZ/wB3CU2Anr9mL/Nl9xK+Pbd0/
eH5sgS8arSNYITKOZ4D4gGtvEs+NPcS/xF9Zp+NhrQmfqXeIY1cqBj2JNz1kaJDz5o4z9Wn1Uleu
hj6LVq+3CY1Yc3Elwbj77w8itl0vTVw0Jpx4Ll/S0cohTxSJoG8B+5ngUsY+O8XtDsc8A0GEqvKc
ciRTm0IxtTULPcHzpjfeNDT1/RKtCVI0gRkag/FeXz4+vkf93Oq0Hqq7w3Oe9CvD8wa92ux+KWdx
EwjQi3qOZYAjow/fpfHrkygpHC/XRsD1fGuEFbNJUSYeRnbFuXB/e27saABjaQ7YuO3HU3mfKCKM
EacnKgBIz+LWe+6qFYvE0JNyEnzd0Zs1enp1/9DtZc9kaPO4vFP+M5F32z7JJ21iI0xk/CJceENE
Izx3VHbMDglV6/EQ7y4ixAiJQ1QryoSLEBXOZnl0uxeGkmK5vzUSv08coAo3tHHjwe/5Y1oaEW8G
hzE1W3AV6YpVY1emJlpePqfREqlP33l1iI2Aw0ADBSXaT5DLIvyxEJgeNd1AOldbUGFsvG1jeU/w
E6fe0Cicl5bs2hZZtoi0PC1lyRPPrDNsI1P/PEhGZeXb4fB4vUhyotn/bwwRLlmjhUdkQgWh+lxd
bKHRmw37Lh6yTW22pgr8bvUMtEihM4fa//vryq1t4jjqykGAIIsmnqvA8jfe4aBPDvNLcqZvwfAD
nWpwIaDcjJVwTrBi+3FcYVIlfbJZq1tpToWOb8qM3h/lt6MiXDQt8jEtB0Y890bkZody55c6ei8w
oYLRPQfr9rWm3CoXDoObcREnIaC9VQbOb+msOrm+HSzKnr4bENge8CSELJWI7AhHIibEuBkApxVB
EgVWA654BWsUZcrujpjZgsIBsTQjVfH3bRAOtSSdX4jKuXhjvxU7irCZmVof7QRXcSs2A9pN+c4T
IG0PsRO8y5CngPbm/OdXR0sV5lIaCpx/AQsSd0HvOnSnsLmhaqNEtloB6SCBB/zUaQEtGN8FyNky
7npABiNRrJCtV4EQ+t2UDv5FyV0VL90SV9e+/aJM6N0r98cKUsOgHcMzl7xOep4fQI8E45PKwBZC
q0LfcVMDeOCI9eTKSmwmDtf4zmOzS7OKVi9UJJFLANcisYwCgDUNlND9CwBDxiTvUDUzCojX5YHD
RZ9CMumP7d35/cw3jxYv5D8RjiFNdLuKjSAElTDywWVcs5a/9l3O6imp7vsk62wD3j9zw4HCnKz9
pcwQamEnBpfAFdfDdtjIbr0VbcAyKZv4/mgjLBGz5wnlqMSiFFwqmwEpFyi41+WuWsVGYaHF6Bi6
3BrCdzRswP0FiDBLTGIM9d22n2C2XweHcCUa2YE7vkf70lVtKiZ9wS9vZpOIjVnQTgyTy8El3l98
qM2doeNtR7tyldNmc56tm8OaGBYRE0ue9b3Yw7CYleooNmj2vvDgWXMWuwp2DOVit+iIV04yb/qr
cNKnqhAkGYYV7p+41+wjt2njme8W98MBFyJ2FnB4JHA1E7REilkhuLBGb8lrfzWsQP31hDzI4y11
fx/AvKFSBnjN/PK983ck/XM5lqvwkluTzRuTmZigzdvIZuxOhmBgM5uhjTbK1QvF8L1rzMo/KKCh
OQQFf/K5DUi+rHgAyv+4PyicUUlJvhVH3NDoyhe29K0lYrXEgav8pIOlxuzcSffswnoVrHqTU87N
e/Qc+mmuhzS7zZVbBH0eetM8JAHPpv2v7vBpq6a0G+3g5L+jMEY7RmlTSJxqxRhNAKrD3ohIxRiK
1aIvChlVKsXAoiFwTAFCLaOjhwSrh0kqliDxjy5Ia6K8bnJ79Ymz0JJ5Fk+P3YKkO1MBVwIo9B9T
xKU7DyclAeQmupRWtU3s0kjMX52d6ukKMoWrvtDHA/+kPpWu9MPbNZ6Gzy90kNC0ZmnfIc9TcrWW
UYpTvWzwHf06cTnsjGarHlH/Yo3Rymzf8p3Q7e32LXaTl2ivOYLRoBdVcalONXvnbSS4mRCSyThQ
SxU3THxIYTZmrU+1wZya1893UO7vKie0Pcuzor8GdM2dYVBRm1HAPFQoiC0Tp3zeSdDCu3Q20A3C
NjCmzeQZqsk+ldvmY21Ex2JXvnI00oz7wHprl9hBaZLNySzY9T/ENbfhOdSTWYqL3YfWWxvErhmK
IATO6mfXoCNc/y2b3jm1aUfEfN6Qy4Y2HHDhSwBl4zZ76z8MHzZjDYGhSyZt6+gwSl/eSAveJOXd
z2a5NkIcr4XHFVU7wgjriGvPYdf9T02+tkMALFrHc2qnWnHryVIc2c7N3O5XtHTR/WMBOmMz3fJM
iynxIuEpo9b4Amjkk4sMPt1B6PQ4Nh6HhHk9yJm8tkD4RNJGURnxVXLp0Mg3FvtUzYxutJgYmq0n
ocn//kSEADSY6mfPB7U7WTGKeCWCZpMYX2rhOLRGwwBqZ/n9iRHAGcZZEiAIXsq6ecs7FcgPwbYF
+WAzRzdlsZUDUGHl9uMJWHIlvCAgEozvQrGOcKWKT1tsRR5T7BWtifzqZKaQTLHirvp4bOk+DYF9
PxOK4GEGcVjsk1uv7SdVzeW+SC/td73nNqmx9d3yk3uOdtyBYmrJcYB+Re8ESoMgH+dvTRVx1BRN
WKaXKZlG3hhzv/gj9m3IGC0ao/4oTZMrkENupi06qOq3kR9G2Uh8r9/JXJOjbZrRIjx0aib5rCW5
LR3K981DJd3u+vuIqQjlaPT9skkvcb4ZsnGrgTkjmNDCzoYmn3zlOBNEKYN0bWkKz8EAIEZ/fPwJ
izMkg7QZEGEQz5IiiRIbMn06JemlUKW1Bopbpgah5l/bAF/yLNgHRSM8HoljrkjT1kceOL2obAHQ
asT7hpZ3GsWDl25G4ONRZggRgpYkEVECfRloaJnS7FKZnTmZHK6zqiubIiDq2hoF75VMQXbcl8YQ
eiF/CKkmFJ0hqkG8BzIuFRmwGmUXEL7ORKDogT9YH4WzUg60C+bCOsGUgj4zAKRwYM5/fnVVkJSu
LBovBwbMONDyq8szd/XjxDg0b1CysSqyi1e3/ZPGVPybNEbVkSna1gjmldU5tpNVUCwrBXyyqDkI
OQMYKxiDjJyA06gplxh1kcxY8ECrA8ra3tdKJDzJgRAWUDdDiCKRiI2njH6hKt2FLQwV+JIA/V8g
lzqW/p8GXceAQ2mnvnMjPjyj408vW0iK1xe/DYwRKlOeKTCWJgDnUG4rGk3aj/vebmJ8G7JYqJYD
i4h2vNulYSe2TGSm6i9MuSp9zi683y2LEB2d/ACt4NNqzGorlko9VeyQCV2vA24LSo1pqTPQKnkb
tLeG2QK2kie2LFlBukqC7xaawOqTCjYx/N9ttQOVTtgBZD4VOhj15LHR88JikNFiUdQr3hgRJIW7
sqhN1vvM2NwK9uGftHOq+LccvWm9XgMO/3hX3x+ZEkiif/DikALlydiKINpEHSf1lxRoBD2TO9li
24S1xSj8rsUSJNm8+tW1DI1r+ee0J+YbyVABjQdIByGvR5zVXAjCs4ZVAQYcXj1pcAfWzn03z05j
fmLDg6CAIftFG15CBvflQC80ziqehN+yyzPrdMueI8WMVNWI9qCXKnxD4p6CGkhOV9yIqi3JJrcb
QxBsD0dltAorPPCaDTUgvaj0YZfLThcapfCs/eE18/GE3sNtcR0AJhx7HIwJSD8Rl8ZMqnvFq5j+
wsYBAL5gDhKfQOVey4YiOsG0a8sCitCmcpQMeSP5Z1nZldWgK5Gj7tNAD2Ia1lWYQyY51ddfRLj2
UIlDPAZef+nCTOfsvrTj8hBrRu03RqGlzihD9txEVSTfyq4cfHQvXqBXzEFijbR5YzoT+oOeuoIz
7sbAmhSTT3cZOEkYkwNw2VvFSQnPMcZm45tNQDv972orgNdDoxlyHVDaBm6LOHfiPi6GiR/ii6Sb
3miNA16u1nnUpQONKPnu9kRYIgoeMa+EYpH18SXyGMkdoDluVNOgmj0HXq/HXnL3sphNAVeF9hMk
brAHbqNN6aldUk4TVMp0UxntzgBMBmyXtDfy3Xkzm5EQzwQcpzLI6G/N1GobJUBgw4wGRD1uSK3B
qw3tVPvJGd84GMwgdGCZZkUq0L/9D2lfshs50nP7QleAZqW2EZJyTk9pl8sbwS7bmudZT3+PjB9t
ZVidga9r041GVYtJBqdgkIeXZCRTzhNDrrJzVfbCJvXUDKiyYuBGa6nQM41mg4FZnrhWy/UYN01J
YzUOVrSLhqgkbSGi90kYg1VOU+yHGmjqDlgT52JVE3q/8qAK12HTtN4pEATfJz1GdiSiKK78UOSK
CdXE2qGWJvpQxSRvsD2Gin7UwcuWromClK93r7EphK7TjKmv0DEV2pcgA2g9FcvB4AFV/gzDEIaC
rlTUqdC/hqnuS2GIapl2iSnF596pt8VJsaq17wR4ogtPr+om7knD0aWfCQxDkTllvW3asfWQ9ddO
fjgGyi7paLCFgxuxtUKw3Htuf/GPjHcKlZj2naDogMbBdos0QxnlChqicM841U5XOeguxiK3xqla
u06f1H317mOUAXnwdbP5WaADYYwyY5pBRdgAQN2lcKV85Q5SkCTnyjaIujv6VN/W9nDmOPEp+DAK
fUGGkWhs+ENSYxvZuaHJ4++HT15DGZcPJvpVJiAUvBwE3LWxr8nhpNghof97SyMjLiYWiUY75nk1
8WEXJISbWZGTj4YMyjmWJX2YHwsTYbRgdCszwbGgCcYBS47jEXW7Ih41diH5XyGysBQdWoC7Dh7+
0HeCxfCXWtCW4qoMlImc1dn1Vv6oLNI+lUT/9X6dsR/ZEUOIUTe/H8Ohy4Pk/AwMmr1HQjtxOKr2
85VlooFLG5w0CuvQ6ktmkCPhcWfIQMO5gdi2h+jwcMetyy6e0IyKfEklXBUFZspABWUHiTjSBvOd
aC15fMzpJ+cyuiQ09A5M0NGA+cGbxCWpXlpFsRR46VnwyXPWAwE+9Mhmc/1kFgIoqnsYcRHxYGoi
bb8kkpWmUqhKg5sUcV+Um3TbErFe04oDurloqHM6k1xnN7YGqa8gpKDzPLrEPBLvXMdk97DijYEv
CW1Oh1HpLFZ6xQxAx72TaUX1Gzyo2BxV+5EHQtPmNBhtxn7Ppsn1Oj3vXY1gruu952E9/qwKMSQY
vyZUBkoCTQVxxVt5LVLBFl4U+sB7ep2kwfrnOSeTNGenIo61ogUSOAm3+s4pD9OQ4tYo79WUPPiP
vOLpUjSYU2MUWpJayRwqMIVphNcoIPSTczCT4K+ww+5/ilEs1EsdN/d6q1rhjvP1pfxgfu7sNFCe
YiUldgOmZ32HBeKarZNTSTfvA1VI8eu6WfIUgC2JGqXutaVfpOeBIuEk01aTwkoOEmZluHXBKfO/
JjbGNoE43rZZW07ngkTAkUMSOYEjWBxt45gmW7QJO70XyhHKVlv9Axa+r0saWLydND8bAC8th62N
ZHE/dEMEwRWfoaNuP8z9FkOZmh09DBt5L+Nq9XT9qHhsMTlOFwqalw8gaAX3H8lht+GxxDEbFrA4
c2PRVUQQeFaptFH/xJT3osCjwLiBLi+EZhRhmKvjfnR6gss2z/Y5cYYNZr7qjXGk4fA7oHMU69Le
4YpOOBFzMQf49jCYoLv0ZwNAtWSjaidNHmh7AEz2e+fsNisqbN+vnzrHGfwA7Cm9UU1KBUZj+TQ0
7w72oyiSjqi/Kp+klDflwomfP28KSuVJojC5NsfSsIaD5q+JFe9yyhPhUoIzFyHjDDzZk1wv/3IG
056PFS2d0dI25R7Y6jWlMeXIcUrL/t35YIrn8si8aqVmpTKZT0RelH1o6dbhMbrhGdH1mI2x3ksy
tVuEXT1AfigbqtsKO803HEaue1GV3eeDTdK9HJTQPVxU64fVrb+nNl3xBu+5ijDZ8ixkp3lVdwLg
P87iJyGVM1IK1EfCC3XXPYKhMh6hTRUpHXSkUR3FM+eKogP4xqcBVUn7muJ+anw2B2Gd2rwL3TLd
qVcRlSoMATDONPLK3kN1At7bLq1jRbAzneOulx3RNwVGfokWdKKYxelZesjuBVrvFDzU8lD0eWww
4pMKrStFYEAgq35BKd7ZKLfXtY1HgEmlRL0PUDUBgWQkMUnJ6k/4eJ3CvyjaP4Ji2zHMBuMywwAS
x25l6XQ82Upq7+jA61GeZPHTAXzTmRzETKEB/o+8Ko1S1AjEp9Ba3TzGNsc2OWeuM5ecaauSigWO
kzabRMCEW2/v8iOHyL+kbN+MMJ4zzFttKI0QLsZZrRP0PwskWldWeIo3PPOcfvA1mTFOM+7KRElq
XA3Dwx6Y085KIS39PR5TuuFVxZYd5zdXjOOUirrtQi3Aq97uOSD6A4eVn10/X/na9/cZi0/NKpDK
BmcjVTuDSLIlaUQ6CSe83ZDEKYkdo/vp/j76CKjRExnZFcchLCu6guLxhMGHTl7GI8haq+V+Mz0m
YolXv5WIsUGzEdDDKC/WTRrw49hmlBi3gGnPJs41vMnKH4VHS5R0fGJa+/6Y0w0n2V4qn07Psf9w
xXgII0njJGjB1YCxF4BAH16pHW92n08KshSZo/uLF69vYixkAWpjHcrBIOZv/QdaONdd0aKzm32d
8RCrwsxcOIj0/PQy+uQ++fNw/fuL7gGl0AlyYSq+M8dSoCsYCBBIf63espLN8BgmBJnVdSLTR36c
/YwIcx55XpS51CPPWa0RSNePmPn4OwoKk/yWAkaQfA8ptv88EixQwQy7uOGkh4sH/c0Fu2UY0Kf/
l/Xer+84Grt4yrNPM05aHgL0cVYQkPzUrTUsJFA3nHPmUVAuI01e52aE4Va4MvTW1faDe/+XLDBu
2UWXG3pkQCC+bWln2dwr9LKvmgmJ8cZASOsG34CqAmjn/i2jt50lHkrK4YOjq+xzV2yWgJpSQWW4
e34zX5Fhvv+VMbAu1zeFWmpkEPDP4yZaHzKnXF+nsBi2ZoJibHoY6iTT8IR0jrfeo4iNcJy4tRzt
ZwQYe15luVDE0z1JXT+VlrJf+ZPPwN5ZjlVzGGFdq6F2YxgVMIvihM2655TybuYLh412Iw0ritD0
JKKj8NIqksLFhaJWMqQtuJljT49DUo+nUUviuqAysTnL8nKMlJv4B542bcV5k8gWCyzwVDPw0vsF
G7+gM/35jI6UFWkvTtzg/r+dBDbwdHfhQDQ0N6GFHsA5usR20Ueqgl2LupbhJu7IMdpZ+4Jz5Es1
rAsSjLCA0g+0FQEk3JfG7p5ucqd6zG3Rkp5o9O4TjrUvhL8LaozIzDyTxjrXs/Oze3TEgqpA0MBO
AVp+XDdJHh3GJEt51dVxNdFBjzl2Zp+oe+JdvHg0GKtEDBE0vYXkBqqv3TtUGi30zpekOF/nZSEO
zmXGVpqj2uiMaKID9GSStdxiwkJVRJPQ5Ts1hqKdjt2Za9adJAkjZBU8dXZFVtieTRTki3zzXypk
XZBiROYKHfDbZJDSMAVr4NLi+NhqDg3w7YGIv3gFn8UT+ubsK8LNDLQKlSYKJ840YjoCbSn2k39y
wsuyt5kRYTJGWfX6pulBJCLhdj/Y4wl1kkdOLsSlwmQsg1abhi+CSmGr62O0L6j3KH0+Dr84hHgi
Y/KWPh8jtEl8iax5lTb6g52+fF7X55/dVgCBQee1iEFNoJ1jYcGl38w6qSs7Q52uyO4xOuXbYZec
3PXZtYJjcEQrxOF3/zQcMgt9EPZ12l/fZlLjC9pMBPLQrixi5R+KGT6N30srsCqscbFKf53Ynrpp
gPJeYJK/7HathVZw7JFpFSraAwVmSP87SyaskGCPMQ31M9kZdrFTnDgjq5Ikx9VR3kXYu/dRRKQM
SfJWKtjQQsLn7pB6luduGi+hyjFOsDhyI766qzU256m/VhH1+1d0HQbluR7XbYoNJttaJ63HeRdd
CL5AtdAwW4mxBfT8MDl7m6YAAC8l3H4lK9+PGnkMLE6mwiPB2EJr4GqrmN1UE5epox9eH3iDF0tZ
6QUXjCEogqwPci2m56wkz4UtU8UjqQY53vFme5e81QUpxhYabG5c6SW4qexwm8f0GWiIJS1iOr27
GNuEExsX/PwFOcYsTF8GZn4CcnvxA61Q0u/rqr/kQi6+z6i+ulLjekTH6Hm8wSu/gY4un6Zk85Rt
5PvrpBYSowtKTE5RoHNB8SRQGtYyPVbr1Z/N3xFg0gg10spQ0cfpEUmkb/ptyWFgwQteMMCkD71U
ZWkawlRQGt6qdhmT180n57h5tjL9hllwKrpA7poIihxg5s4ZGntQNrx60/WDQNfgJQ1syC31zACN
5vOYrVUrf3I5nfjXJQVw7ksKkTLWK1fESbiPGWnPnUloZlFOjOWxwdi8W+jYLlyAjX2LQv1j979i
kk2oGf84xh8TOLFU9Uoh4jUlI8eAhNY9dnryJjF4LDDGDRT91OurAXUfEY+SsYV9xZypvoW7wgUX
jHm7Qqp3Ujy5j2CHPmFH5rWdcxyIzr469VFQya4LCsJe3B2nVxNAafXOo2fxZl+v24YuMvYtokY/
VgZOpCjIilAPnQjFhuvfJ+1ncoELiTFWnmeGpkQ1zuQZdysZUd6gxcF42nFSqut+XWeBZjCClimp
CmbO25rwLiEcSbEpLrRaNcMYHxdbyxlJ8hEc64JbTOZI6kszZr4qSxK16nz4w44qzss0V6mT4Dbk
XXc5zuTryX1GxlUNX3MzKJhGHEd8oO+ZzXG6ixSw+AtwHypWNPy46+gr4CO0CozEQDdVNhLtjnTv
nCxoqbcacxnfVBjXXqXKGHimDEPZGMSq4k2B6oODJboWALMz4uJxu12LaCrOkFhEJ329qTGK3/z6
tF/Fmx2vjrroer5/DasiyMUDRRDBc0Syl8L6jf5qjlQXlXBGgQkCmZxlXuGCQl0Tkwq3+w7mej3i
L3q3GQkmBGAYMk/lFCSecGw6qGQuuU6BxwST7YV4HBLUGjoel5YTkNXB10lOOarB0b+vl5SZhseN
X8hdByIa8VtS4eZh3jgYi8nO15nh0WGCgdqsqqCoIa6BvpSjY2Iogtra43UiPIkxaV7Zr4JKx6mc
9+XBQW+iVT6VnPIUT3eZQBC0XR9lHUgYN067Dzc8z8ZTq4nF2XlUupGZRYXzwKAx1hkDXPjhuox4
BBhXYKYj3rXh/8/jw7N23zjcvupF1/xtGF+X7RkHatj7UTJB1AN7f2uS5+jUEzxrxjvPuc4J5yi+
BgVnhJpewUCvAELpn4zcwNKDd46Nf23H/RGQZ7wwRl4JTaM3Ek67sGtLckSq4V0J+/vw0BxgprQt
qXFnl+ThndcMz9FkdqGfpvrNNAM5CVGyqpD82nVEe78uP45Jshjh2KGUD3kBGuG2s1dPf6S1sR4/
/s6/fL2Azw6pXzVmnhog0lEtA+yWJdHf5ekviTB2r7jFEAN2BXZfPMGBnZIthq4orz1n6VV5HkXZ
aUME2HpoJ4WzenONcdiWbutz8Rw56tte3fDI/URbmG4BM+VjXEFYuW3XVlC+5/Yg6XZwOJ4xhXgb
9Zgu7nfKE6V9b4FPKbI/MT36Hysbsx/AuIqw8WINQACTEh69jbdTH1bkwbBW/+XG9k2GfbpV275L
/SlYP4vr/fDVpIJJwuzturYv12lmZJicYPSNNC9cnF6P0IA+uPdXl6Zrjk0tvV7MD+0rE5vpuwhn
MRg+ZIZe0s7G+iIXCzmBZApQHvkYkhzeg4cdw+WMSRQCNzAwHAcBWnVKspC8oo4WOBssP/lLEaqX
wcnvwmJQA4gQt9LkMVj/ek2pccurqHF8H/smF4uCaySS9tXy2xNv29ri/V8ywjgMjFP2idaDxDHZ
OE74nlYOjZ+vE1lkA4OMU2cNtkKzI7zY7F70ZbZCpgBQ598ZwOP0TfBfHN+MBmOheRToghSDBjYf
YXk8lXbq87DnFVEXA8U3lR8RvdA0PFjrU+4W/lbu0Ic/NfsaHF6Wb/MzMoyB6iugTxjI387WQP1b
k2BxN5F29Wlz/Vy+Olp+BPUZHSaoY3PDyqsz0InyNVapvrhkQh0j1AaG5nZ3qs77cCs4q11FDNyI
cgD1YqKacwVfLuXOfgRjsxmwQvU8mJiVs713hwVC+gNiyC+fCOvE4sWSZRcxI8dY7ui7GHgdoCj7
o4xpWUtqpyYZec1jazH5m9Fh0vwgybokq4zpaoeXCfLcWt5u/Py8foIcy2JXuZZJGweeCCIYQyue
9nJHcDPCMMp1KpMPuKYmbKbfm74L8Ga05ABoiHRYRfOfcv2ZsCY+Z7FiSBN/KNpJEXWiWhhufv87
DhjvEMg1xps6fL/HLMgp5bY1TIZyRUJs4MYQ+DBEGiT09UzrvHl2sKWvoc1DQ1iabADMwz+ulG28
8jsZVTEBjEx9DTK9GQm6frHujdv/z9EsNnq3ve5mrgeOEgLgZ9oQ/+6pwZCwcOPf5ttSXLd4FcbY
jnG+flIcD8vOvgurLp2eoadbuPkg3LRn4AU4um9xVHqRPYCNTb1+aDJn5Yj5sxL+1YTTaZ7qfbR9
jCyuF1/0ADMajHcduiASug409vo6PYg7yerJoNDX/3bPXGF+F3iVgI5i0Q8AmxUFHhaR46ye4jMA
l588EgAzBaHp+uEs3jNnhBifprdJUxViOBEysM8F04G8NuNlBZ+RYPIRbHIepXiMpjYkCdnpYFf0
o6eI5ZZPeFXmRV2b0WL8Wl/3A3ZsQW5tRE9A9cMNIrBMXs6wHHFmZBjnZo6rMTdCkHkerfFwq980
h7uMU+Zblhu2dmKKH9qMdQWXHrRqxwGLINKp1aF1stfuFXkprawhI6ojW1yVmzKQHw7vm5wx6f7M
YVch1oUJYp7hMjs6wxNQCsntSN1nyeZEuGXpzSgxuVBhpmYbaqAkYiP2jW+p2MuUgCGeMizq9owO
Y61YudoIClZHni2sXhAQ5wTOG/8iJwY6NLAQZBpRZx/5m05toy4poW5Ak9TplHdM5WZ+J/tSvJ4T
YkSWum6vJ249mWl0CrAxqy2t+vDWk8KS/0AjqkNxrul/Oag5VUaAolC76jhAgAoZnxPcK2uAzLeo
CfEITR9idW9OiEkYe6kV+iFpsrOBumD8W6UVuU/JaJenfMcpES6a1ZwWky3GoeildYEzqx1kcIMt
TVblVFYOb8FbWrHkjua0GO+qDQ2UUMextRNa7gaTHJkFuH7rug+XeNox/fnMdI1KMbHYG2RyvHdO
qMPANb3BpgqofEtrG1vIPLhBLiwcjyzjbNEjKxm1WU0OanTKLUAOLfVVtdG7XNvxqX+RnnT+fvsl
o56LlHG9UYz25Qh4hrCEMSPN02AbjuGYz92rTz08lBkrKmp2cssdNeIqDuOPg1bpV1oJdktIGQNs
NN8DQgbYsfmaC0YxKeG/G8SPzSpKEutyrE6K48gTcvrBkQ46TTSbDA887VlKar4lCrClS+3BNTsU
aozJQEnjd9n2yJ/Oarbu/o6jpdN3rvHEeJOuy7taj0EHKERvie07H7WdnmQskeDm1DyWGH9ijlHu
dRlIjY6K538sGMLDdoquR25yM33pGlOMN9EEVRb9AgdlrEKida2jKB+Demfi8TEVrRJ5dWnp7aar
12bzWuTt/wxbjToqFqaqXzhqADdmlDI2gqD0q2FqujTwJqQgmNo5bvwpvX56y2b3D52vSDhzMci4
NcFrvuhUL50j2en6P/SPAjYTCFkAUF9hwIlhRVipQh0b/aSHmH2czkw4aq/8LYZLeoidrwbe6kUZ
Y2GMB/E6U6g8YN0CrUCkTgrtuNXWj5Hzfl1ii/5iTofhR5OqwW8N0AGO/h+s2iXBdnDMtYTHZ8/i
9fp/HQCriDNq7AH1gaomrgxqWCpM3vr9n/Fpx0NL+no1uUaEcRWj25WFP7mlDivqEqL8wXXO0gcC
LCPr5n60HNxeb72tqtr9Z7jZmVvetpbFZ4o5m4wTiQNRTloRv2Bsd1q2f9zfeaeGiOTUbZF2rTha
vxTh5tQYP+KOTWQII6hpQB1AIaN5rl+va8mSXc0pMP6jV4ceSoqg4r2it671qbG9TuDnzmV4iDkF
Jgcx5EGstQo8lJY8gdqMVoo+cINo24Q8H727gMakc25Vz+ofbet1l9JPnpdcuprPfwKTnzSCYY6e
NqVcwBuIUMiVyScP251Hg0lGjCDBLpcp1Wqetrld26+exWNjsa4554PxHEWV1sNK+1IHA9tPz+gi
tl2rRbfJo7g3b68fHI8hxn34sShlyeQ+lBtnItPTAQ8f12lM37hiz2zxu/YytxpqxEkUguRXlSRY
3YbdCpwMg6Pj7Fu2PIxy0Aeg0kHtAO48+vT0+XeMMG4hVftqJQgQlhUg2SURHWmEjileX+GiPwBe
5EoHdKGqsVdyM8ylLGvF7PyiOOM2ulU319mQFkX1TYC9hOcCljkHxQg+Ut929J1Oe4BAhETOSImo
fkpLyl2XNrmYH0owo8k49VCJvdAoEHeBCE8zomNYe8pudaulokOLm7/lkTkrucjyMkogROTvKhWw
FFF+jJ2I6ueWvvq2sBWnAdd2zdHC5QgJcH1Zhg0rCqvsbZcrANuUUHZYt1b4u6K+SLLzLuy57x9L
6Segbf+hxEhUUOGMBgWUNBkaXzsaOfaZNa4bmTtOxCPFCLMz9KyXfHmKUE5oRcfDDhD6/FfY6TM/
deSbIyYQAs43WCUKzqyKNigXY/ezStQ/kk270eHpB48WExKR0KZ5GIOl0WmBOB76gJRTaHVzF2BE
hVcjWnzTnp8VEx6rTksTIGli1AcITIqdHMwShYB6Pd1K0DK4zzZ4LqP++rqhLzremYYwERGorH0m
tqCqrNZV9ZQ3t6t6rT2K8aPYOIlIrlNbfH1EuRL7voC5jOI4I9IoN0RBjBTcUm62DtrtuuOhR/fY
f3mxnZNhZIkVeDmgDdXpbm6SRiXSPn/R33h2PFnPT138ZoaRXVQDOl7ywAx6+griP0/DoAeXGE9A
N7wut+VT+qbE5BQNVv6OlYlLj2gn9kdMDtMVkpdjcg9nSgRmV6vSzBuvmA7Hig/H1ALCPiK9YvPM
ajl2fTPD5hOuoQq6DzLpreX0VmNXj8VWfOhfOxLS0mo45evpV185Jfb9TIixciJzYcXPY0ryU47u
zpSLMfXls39QUbHDHGin05rpyT3OZCcJAB/1C2jcBKUnOc+BRZ+agEYbZeM78hmd+dv2PrZdnhIu
asaMLuPh0f6g6nkMuiVeNF6Kx9vi9u667i3Kb0aBcew5uhhDrQKFvXvE8CGFX+ecEI8HxqcPWHqP
5zJQwNaVZOOdehfwcDddtfG6/zK9ixL59zkxDkhLS28oRNDCAJ8l3YskXd/xpg0n73KpCwDxVjEj
LmHnlfFj4k5VvTrOTLU5W1temJ1+3rVPXx739YP9meJd/kzmYLWxGXxvVBogqlROcuwcyntw5QmC
OdgOENCdp0IQb/e3vL5U3reZg9T7OtEbA99OKHdP2ML96lI0bPzwTKEBmHZzVqz7ygJcj33wEHwf
3h+erp/BwszAJSUmhuTwhEI7iSgiW6AWd2QPh/GgW8ShD/fpev9iwd5sy8booc3pCPx6iL6mTExU
cTFRGZUtFODovHSPwePKTugHwKePVntz71tY976lm+DBpo31sDkllks9x9y+X5cA7xyZoIOtsaHY
lvgRzj1qo5y4+TPUXEqXCTVNuxrEYYWP9+SDZ+ULZbX5x39M2a0aTas8T2vOT5EtnJJ1/hYTYLiH
j5bA26B23ezZcbu/ETj2XV5GKllyx1KTJ4Hfco6S9ysZcy+EynWDArr811+eKM+iazs2iulOrgrY
0bzGzusKqLOwjYMgJkE34FdrhBBOVXyhTnmpI4x5p1FSB+akI0C/v69MW84e7+L72kFJ2Tq8Hxrg
hg77g/JUa9Q4+m9+T8JDyIPil6cj/XdD/zFX10nuYKwmG8Mya6qQCFsXncNU165Iuimc58eBrDf2
51+qA2PZg2GkrSBCsD2hnE8rPFVjDLvP0fgZ6fg2LmVRQaK7bL2zbw4DuafWXUMOm1f6/tDs6dqa
sN12SmgVvDyW8xOYOvd1m/y5bml1oSdfqflMwQNfwjjHCH72Lw3BC3doOUd3WxKZ2B/YAnCdGvbs
XVeIL9c2I9fJ5mh0MdSyIFvLJNveEt4i8h7hybTaCGRbOhgrTEhWEFW1otMRDTLaVrC3vrPfDihv
yx5R3m6003Od0kben3uA+mNbbmIfNSJ6pLC93N6Mm2b9XK1vVqKt/NHvJGx3W6tY4bs2Dwr26RF/
RQIsn+x3BZAtyOoo3QMVhHg+2lLjbROT+lb/lNBFuQX8Av7CaAX7Hps6sfprHR9+fSohnuhXp9KS
HqrUCm9bFys87tNDXtvZk+FktMbPFf6sXrXwqyMiTEm3VhzsFq1odnBRXErWEvZ9HG+zCS/t4yhu
a2edOx8m0TDhusWLGRV3hX3sQDSINr0VNnjTRklDexPtcd/fFKR9uFnZPkUhG5vIdOpbuROuyPO2
IFgwjWiW0f4GPbyOUJOto62hqWZCcR2lgA1WyOthvQEWxL2xDmzbsFGRPpp33j5P8Yxxt9olNqA9
OyfH03n8pmGD3kgGq5eo+WHs5a1aEy3Bi+/p1reynmz1YOqb0vco0N3VWK/Zuda7humMFSk6engV
35L17lexPxWW9nQjt3ZLHrA+LbUS4D0pW8G6c3f5o3HWcgLEVUAaY2mQLSA1XgNwWMK7hn5qO2vY
iPa22T1mb0lFtbVv0VUD3JjAMU6IfXZNjRxIXphrQ4sGdATLBKIR1Tt3a+ebh44owMRNP987S77Z
vD92vzSFEH9n6bthu7rHwMUO3bIbUn7oHVnvdCj/KJD6SEmKzIOqcF1/sKLpbCjEKbG6IvwwqLkN
T2h1uSH2Q0liu7AiC0hfLXYc/2ppiz1Ou8j6bCTAQG1Kst0pRzrenQJHJNJ9+ejDA56R+OI82tNp
i//Z6UjeQ2ioXLX4LZZHIf2N/n7S0BlEV/goJCHQZ99K38a1A3T2FP8p2fuEONi19EvAY/+7a2dv
HSCuYzTnqqSzgtw2Y/u0+UXjD3V9k+1PDQWnAJQw8CS8DrAf5ZyvzVtJ2seksaLHD0S5AZp/cA8A
j82P7xgUJWpO3sWNTKrNaDi7dbzLyL357qXE/wys4dl1Ho1brKzOHxu8ue4yjBxbMDSR9Dbq9Rui
rHdbIbVcD1rp2w1Nj3jwXlPt/TWiQI9V7ifYn11jVRUlm5hAtH9QCRW2p7gmw021j+0yImSztQuA
xJsWZqY9W74VkO9ENznZDNSFbD7hq4BHSur94/tzcvOUOP2dfwxfrbR3xo0IY2ji404H/9cd2lKY
1QBkpBqqomLIl3Wfuh8aghC4LXpwFQem35OX4DQ1ZMRWnZDVje5MMPDmFke1C9D3zQlHXPpMTiWN
lVLGqtkCPlJKqLQPzmcnAJ5+46B36Dbb5siclVsTbjQ9cm4QX7wxwf2Cdybr0hM/FNMVaBcDeTmb
QDEIqEtQpdxcF/JCcw8mEGZCngLiLGiIomdgHFxoz89WYB+BeqOcimcYi4Z1vgb/jetnde2SHHMH
81Z1POolzjTPya/f0lNI9pIDA+CxtZD/gS0FK1UUWdEBUXfJlpy3vty6Xnc2CV77U9GBh8QofXaL
XvcQeFjFLRdBbuEFYOLtmyYjyqgIm8RbgSaQ3VMfYRC7XQLns+PwxktRLlm7fvy8bzE/uVcyOWxz
ZCjWPedX/iz/XOY+zEH7XiWVWOc2JeAmiWztpAG4vyMZh4zMo8Pk4oAgy4QqBp1nB4BqhBxvBPpy
PHs2Qh3ZYNnS094WycPThoevuKBhs3qQ/vXWNjMcL6oKKZluL3jM4t1eeJkwOwBlrPq8E6bry9O+
dRzfOofoI0nJrzMSEOeebOyttt49+YQCKv59oDvP4rXLfPWAMx7ogj8mGXdVOS7qHvw9W9bx/v3m
ZlOQ30gtnX1GEhtNlI4DPc/ovt27FlZNAf/NI9aIx1H6ub7rqf1g79T9A0IDuQ2s+08E6+3uY/Nx
EhGhfinkePSRgm1W9nWN/pokvfK72Xc4wWwrADYgC5acG9c6bo9Wh5/64mibCtcGDKsljkIO2GCY
3fBe8DnW9HUfmKlEOEpYRj2VfRJq89RN/fkUd2FQX9fB2cf1zk/7YrpMWGePHLeTpNfUfjujJcYn
SNNSq7Gs9wB3wQE1nSlb0yyK1EonuDpxartfMP7XhHzpg/6fkuuxEMn4Mdi7YG2f7395d+r2eX20
tgVd3dbE3qwpecC/MTmDtgLdtvED6XrzgCWbgMnY8LSVY4zsC5TgGyu9nQ4diIq8UDzxwvJqovyv
YFkqRiZ+hBJ/8JI6wdJcXFhKCWlQ97zaYExUsKo975SXvNmcFuOPNR99ZYC0a+E1A7vd/HHJw3SW
101kKbnAqupvjhjfPLhBEvW6BoQneozu3xIav2KagYsAvwABgGg4o8P4ZjNeVZmpgY6BC19nvyhv
JVaCAO02BXC5gJZ8bDkl9uNn6VxnkCdFpgTaVCFeeOMvKYq292Ig9jwYHeE1xfHIrC5zDD80hzHI
wZ4Vu0RJiPsngVLEsMDr7CxWejCogx2isvm15e+SkOYbUeb2K+RoRwnDW4gH5UbAjdNHc1CJW0Ri
eU63Mbbxx4SwUHCMfelFYU6dsXUpV/IhKCbqzf19tU3t9+vsLZZc5wQYpR/iqpQqBQSkxEkGKzNs
2aW/va1Y2ebT4Fo4Ot7ion+hCXxIQzYk7Dpnzk4c3UgYTBj10QQ8kb4LURiv7dGm6eN/4u6bEhNH
BWxrbZQQ3FnuUzhalYXLa2Q1GxEHJnAqk4sloGnW7//YYoMfIMTTsg3AVm5ppMPOSYm4WxGTSoDw
N4BKRDjMLQWlOb3Ll6v/F6n96CUSmIt/jxvttKYyHmL9nfdwnc7SVQye5Jsv9irm+pWrBrgOoZCS
bVRLaR3BzvdopZD3CRZ0xUcXeQXu9bsQb+j6qTAIz6kspfcXv4GxAx/bXyp/OsgBBaPIrjerg2Q/
FG9/LVTGHtxQEDCdjkMcsEMH8yNYpeM8rk7/YZJ/cs/fQmXCQCjLhdkOXwxNKHYJgBY6B9u11lyO
Jmv6GUK/KTGBINBX6hD34GjaF2oCOqvFeDqm507T9JyLXClEnSLAQCWXMk9BmVCQikJpmtJk5w6g
K291S1h7oCjdXlfQ5VDwzSDjTkLVTwXfw9UvwcxItI6BufwacLuJ5EnFrsmR8SWNsjKxcgknpt51
qKhi5y8FgDAeGHMktiZ1nQBQo+sW3nMXH4Wtd1NteP18nKNkGy9ioUpkV0VsHWj12DTAjNG93NJ9
u3U//2eZAt9WV2UZiRdAbpmjS7ohLzMBzLbOcwWQsBKTBw+82Lpc/5hRYU5Ob8xx9LAN/PxkEp9G
PemB2OqRypLRJBPbgeM9DG9cqgsHecEbc5BqEitqokItW+crp8RdVbJRi3R23M0bCwc2I/Vj1qdy
5cArJttLiIjZWM2WrQdeC67CI8LEgf9P2nctx60D234Rq8AEkq8MEzlKVn5hybbEDOb49XdR+57j
GZh3UHtfu+wXVakJoNHosHq1TGkVhiB5RHOFdWRvDHmydqd51b31MN9n5tLCDLybU8JRKXZf9b2y
82G9mX14Qo7UddGC6oK9xiU7SwiyX/NCLzaAfzuKfGJsOWHsNTGdyrGA5fkZ+Hef5fGlBALQprvJ
lvZTgCradRVeezN0GWBQS0PzDMa/c7KZTsI0SWAXJge9gIHvf5RC9/C7w52zChdCuIcpH5IBeFAI
qbz8xrrRbrun8ED31Vb34vsUPb3Lm3jDvN1xRCr8qwMg64vdS0ih2xMaLUTJi7Xw4uJ7uPfLSvWx
agx8T705KR7R7O3o9TctAFqi9nLh/nJPWC4ZZUcbiHKDpQ6TggP56Yf1JoqYVsz7xYq494sAb5vp
EcScfoaHOxMqM9jUu64rq1foTFU4c6d0Fam0CTLKu8CvPW1zjxhe4MqL1sEZu5TKSUhaZF9PyV3s
/ZK2NUKw//LmXuwWZ9zQxqMkNcFKKq/xCq/zAMLG856LByqvufHnonhAexbKo46Hd3hEj7JtHNVj
iJLbTbFpn8qTaF1rSY8LYZyRs2ZgoTUJuyffyq8EhuS0N1D9lN0Nmg3ftcN0Cg+ZS2FP3Ldu77AP
fVc4kuN7qmbDtAW2U+0P0UlFHQpFMC/Y3Bx2/dt1LVpLf118JG9xol4ps2VHzBHNCi+xiuIXep2N
YVP0u4huO9UuVDeut+CMT+TbeLJn3YlmpyZOlntBguIRgPNT6SWRm8yHurxvqi0pfwg+c/mMKzbL
4GxWgp2kbYuyA3GCg/4SHsfvyufWI0cQBO8S28EG/fxdgRAl3jwLhK9fNWqoaLLQML2GO8iR0kkv
Ihzk5Awfr6hVDnaLgjlz48NwykzU92annG0vftRu8XJ1+GlqD0fLLV3BlyyS/toGzIClcHNM5a9x
mUSR1FDCZEk4xkmPRLmMMjiqt5/V/m7cxWhlekPt7Udia0d0wbmipqZ1S/2n+EM4S83UOrCiHmGV
2jnpJwaP5ntc0h+CVa5anTMpnJEO05LKLMR2E6f+LTnpG7LyIl7c9ZfgTAhnojNQQilmAiHwJJ4p
mnRiRIPDI7Hvrx/ZSjbkvF7Gs1l3pCK1VkIOOIcflB8qIsDddQnrRu1sKZyVnuvczNtFPfGo9bef
b9mucAW+tXC7OBut6mjtrRlkTJicIe/KY39ofjvJVjQHYfWq/VnL93ecZa3DqEfN7FvDoN3jXnqg
mx45qus7tm70dEPVKBJkGnK0uGZnUmKNxKwr0wFpU3CLBM9W6qhHYEXgVpubbOe8LfGYAnSWhiyB
/lxvfwtUfN3JPPsCTse1KAvbWY2Gx9eR2aASDA/90QJyYWmrS2xyZCfzBjyUmLzMtsJoYtWYngnn
dH+yVE0aUwgfOzRp75kd+J7de57AaK/BWoF/NqiuYfCpZWncIuMk6tRIrwfcMQ1IhT7GmYJMwxkZ
ZrGd4p12qGx9dtuXLrGbR0wRPJYVzBZJQBZJX9If+H9XilBjq9bl7KO4xaPUY8w06+E3YWZTljra
4xMI/5uX6yq2fmFMWUWDi6yp8vcsmjMVw6wZFmcYIPI4HWZUkt6cJ2GhYdm+vx4DE88AIRTdBvyo
8wBDEcYoGJeVsFf6ftTus1u6Hx/G3GaY1ft+LwLSruUTdLTEqzhO5IE0gzvQAv3ruhRkw2P8lT4v
c2eXzHLs+JuXXzeo4oS2cZLvZ+BufkTbMrEFW7q88fx6QSqKOoSpUF1VOY93KkgxJiQfYEon9FfU
j6kHzkqfYHjruP0h6lSWFyNwTRxnVuNCLmMzrQbQzWA2RHWzGUHhHwB95UhbXUSH9l3r+0uagrkK
umHguvDcPSGrh4qZ0JfaHTfJY5s7oeFQSMt2nuO/vc1wBos3go7o34JtXVMj5Uwy5920wRwUcd8M
/9DiA1HlL5kNjMD9rWwUu0KGT/Akrt3Ac4GcyxlOalBIHZYaBfZJ9TNbz2yyaUVGfs3KQVUt1TAW
raGcuvTpPGc1CMSBZjNtFeMAK+Y02n1eYoYx+RjNDZUsB612jgWup+ImyN5yaTcZH0mk2H15KGTA
G1nf27TYyRGa+YngA1d6/XRArP98IKdgjVLEarncJlwlY5MeQjs8fQagzHgLHbLLKjHt55ozci6R
e8VpwnrVDLHzKpjvqkPWwCo36oJClIJXSvc388lCQShyevj44KMQstqu+a8KbCKxKLV0anAfEMWS
akwJPkAHX6X/YKGpYHRuJGEed91S/RFkLnneM/NrDvU0t4uOPYPZHU1Rr6mtedaG/ZDBXX7QoAnu
zYdyLJ2O2cnBumtPohzXWhUOx/u/a+WjBrVX+pRU+ITjwmfe74fP6lS+sOO8zfcf6CLFePudl3i7
ZBvciBJJa26UolGK7krZUP4ixJ2zQMmyckJIXS1ZM2D9hHiWleZwqO+ZDO4sNTMDBq+AjFN7x1Jn
yaUc4Lhsn5CXtAGhkVxRymP9xvwRyZerArkqh2mYBxSi9WOOKGwBy3p3IGyPTpIr76ufwsLf6qNz
JpKzjkGQllOQ4JF1l7FmzT0mdoNzDK3G0BoxGcyqNF3FkFSdapZmcntK5qzHlBINT/p+ExOHuaA/
oreD374nh0mQ3FmN5pAr/x9h/JMTdDn4UxoIezaQa0FtWMb4JgXERJnIE1zNmp+L4naRxlkKrlpl
eAy27W8QSEU3irFvig3+Vl6Ectz4pG9npB2HTlBpWStxYnrun1Vyr43VZRMdcohuN4Z9myhe29rA
SWT3LTAZQIWLnKRVz+9c4HLGZ6YnZ1WeYl7JkmNKZKQYYeBAs2ZLgC7+l5dbp8tAP9U0FMq5sili
sim39MUBBJUJ4FRLDDE6vxR3F3liXMFqoAlHQVMQg+GfzmmnmlJJAgMNrMqoAghsdlI/26RO51ua
Yway3XeF1bplboCEtA+quLLbrJZrDEI0O+oFndJ+qZIh/7q+Deoi9i/XCS235jIl2VK+IX9nG07m
VCrkIR0fM4RsmiN3r5NyyFR77AbbioqNCU6Z7J2AgFVGZ435kMy/utSu1PsMJaLsVf+wMmDa9epn
Jt8rzFamF6TuvKY+FepXrlROBlim8jMt7ZQAGG6nzKH1dmr2oGowqKAiv2q4QZADLxucUBa/lkJP
iDGoyfiIkYMJ/ex/sAK0pB/pD/Xp+q6tH+YfSXxhrjLksFYUSEr2Fui/0YkR/pzGQ4pZWDi99zja
JshqDXuB2JUCq47q3P8s8Lsd8eywFm8tBDnZiFZHGRg71OlU59AKM/1rns4yNhlQDQvzWQ3Ot0pG
dSYSasiPMQaZzjfNnSgX9h1t8Fp3LoG7DKYqFSnaZ8ZHowBeVQpsOnmTVzO0g8SH2R8tu9+z21Jz
9Fcl2mfRNijR14LhLLHdjTvQszWOorpExWjR4USQT0ugrbMzlXsz3EoHDIHs6U1mul25s4Sh1Jpv
DJuoElWTgajSeaOoDiTNSzyktZt/nXrJofsS81Y8p/zsT2K3b02rz8VxJnFm2lBL2rDY4CVyOz0y
UIIZ3stSFzG9rx9ImgqTHGsacC6Ty/FMgT42QKoPmJuOPOIt2MAKzHeh+xzkHX7qFi58v50uouRZ
dTzPxXIhMiu7PJ5niC3AZQ0+iFtQKMAU2doA715zF8+I7AYAGqtjcazd5FR4qHIK0ktrFnFJugAD
Rg2MD+d0s9C7IDcbssALfmau4c3OR7YV9Vus5rDOpPC5OpYgiAsrdcBVruyft5KNEoqDUX2t3f5I
/eRoVKIWi1UH8Fwk50cUrZKBIgoLmzztc350N+9u72tueNdvtV36K/IE1mrNHzuXx92TUWIESE7I
O5WYrxSXzud8k2LQNwoyS3z2W5T+XIvFdTA5yTIuJsFg7kvfoZXSMp96uGRaH2RuZCBCHeM2c6QZ
9I3X17auI39EceHxMAVEkTsTKe+t+trodmW4Bpq0JJD5KptZE0hbfW50UBxqBsijTUBoLlcWtjQO
Ig0rc+HaNg/FIXDxvDzQYyLEB65v4h9RnO3v+kmShwRu0YRpm+N+quzABboAJTTmuc0PaQ/QgEhR
1gLb8+VxN45U8xgD4LwEtsTpbkLvV+fOgE4wYfleW3SAf3jORPFBUF0NjSqpEJXl0IvWkbXIzagj
A4c1H9LOLVnmZb/H/FQUsdN1busN82tizvYADjJ2ULWTNbhDgAzhIW72ehhClZ262wSdY7131mNW
HAPq9dmvNnptypMV/Z5BYMJ2U7qJwDEWegUirzrQ/UG7Jc1NMu6CTDDOdDW2BNLSkA1L11SwBF1q
CxLHppmBhfnx9fhOqFMA0ek595b7VaJ9zhWClL69Dn5Pz+VxxxcQtWh6NRjBzT0BBWmBe+QZpT13
/7B/MJw77+XNmGxHd7Ldod2CnwSjk8Nb9CL8vn4nv52uv74D2A/A7BRVNzTuO4oU426ZOUyPr6/I
WcwgUAWv37wDVGFE24jt295HAjRBv/1ROuX2C5PFUYs83l//Cu61BsO7ooGIFOQlhFJdMTijByR0
NqWDnvilAf+3d3ASzvxsjKqd57OjzJZzXR6n0P9XHuhYZAxLUCH18rCnZjTbEDMGfCt9ArHsJkkO
JnJQnSlYF2cX/pGjYndNTH41dY03QXEThOZkJb6kfUUSPCsgXFtFEpiCVSmgX7eoicIS0bXL1YRa
OrR9y1K/aLKT3n2CzW4Tzp/Xt4xzbv5ZypmQ5SPOvOipyquqm8vU19DuO1VfBC3b2t2cu2yoBZZ7
+d4zlfxLFPckSVJejc2I9YBaGCNMO1IIBHAP0V8CuGNhTRp3GPmQ+nRQX2Sw4IHSxRtrbW8g8IqI
tjeD0YsTo7av7+Gq2p3tIWdjgrGwxpBhYWET/G6N1Nbj8fdMpeNM1Eqg4nwC5J9F6lA6YhgI1Xkd
r8EQZISYbOz3radF92R0CL1j+cbsb1n4YcrIQ8wnw4jskp5C8hrmaE6TBmfMRDODV9Xz7EM4D0ov
LWXQBnxIGSeOrDwpNLXLeXt9a1d1BjUpgxqIyWHFL9XTSstiCHuopxxigAtGOkUZFWjN6umdieBO
b5r7iUo9tCZsopua6q5RN5vI0H7nDRUc3uqWnYnijHJQFdrQL6uJmy9Sgjos+iwN7/qOrcvQNfBN
A1wq89G4XmryQIY29WvCHFP6rE10z4vq3iIh3NlnVpuXHe6bb873UpDapD/1kyHYrVXThJLv/6yE
ez2GfMLcOgtClByDesttKT2CpdSZ+8Ipwrf/smuoRJqogSqoKV3qmUL6KWxrKMGSZarqp9LQ7DoV
aNrqrpmKjtomQmWM27kU0sf50Edll/pGEww2A6v6zhyLYNOWqahmIBK1/PzMrA9FJstBgb0L2DPr
MJususfUJ4HdW72cJih/TKQOAejnhEw1sA+BOqR+UxtPw2x+grFHoAN8nPaPuUP2ihBdNojFD1nK
jYhqeTOlfm6EnZ1G/Y2s5UeWZ27Ydps4b+9aXFOlT05oXXCq3qMsjL0mjtxUDf2BBgKHcnVjz76H
O0NFTvsgouOy5skuhvtG/yzT5+vKuGKRdIL2cWICIgbWN87o1azHOjvoCeu63UjMZEuVEpnfDK7j
QESRIp/XXrb4QhxnAEvFKvpwxDHm5bBhNczF8FOeyZNJhhdWg2w426foGEJ5T81zj5VAq8mCY15x
FHWMmyEmwYKBpFEv1VUaAexnUw9XJ6lt0uS2LnUABs5epCDUAOvD+O/flQuB3DGmNCKTVc+p3yoq
uJsrA2mAgJkCKSsW7EIKd0EajLvQGEbp+FPxZSZgc5H17UBDu0y96xrDB8X/nOHZBnL2C35Gl7QF
znDqHiJ6X8YYdaGe4O/rdynuioZx8fWpxUyArhcYgf+HaBX4HBWkZZbJnZ1GMpOkjYpHjf5I8TqH
5caIbZJuUzn2TH3CCOHgZIInhyo38AAF4lfuI7YYJWBFVVXgOTiXnwHHMbFUSf25z920RdiKcUjZ
w/XtXXEsdaIaOqqgBoV2cu+2WWamKptd4sdfOYYW3gfaEahsO5t9Bd5eTj+vi+Obzv45zT/yvjuy
z6x31RRhTfo+8aN8M7B95Ke76L7L3G64RZHEzsCJM743yuMEdI5ceKH2WTe/Zf02yBymu+HCOuPJ
t9IWFDD/n1/GPfyKpcttqmMnaGbPiq2+BVs8ZfEu8q0f5WOIjPTWvJdBdm3ZZKl32HrkEXLHgtzZ
AZv2Zu2vf9DKEwSMHxRfA5UIQnzue0Yjaa0eQAC/1L5G+l6YgqNYvcEa/mAGMDB+PPBMSjooX0QS
H5Oqj9HwHPe2Ah4f/QuzPm6vL+W785OLjxa8omlQ3CINL+qlESyVUG6VGNGyjGKf9DLkrqw9Ky1o
muoGpvcRw9TcTDN8swjBRbRh422kb6q6cyW4/5S+j6KC56pVRnSLDhKNyprOfVCMD41GCx/UkYPV
b2kJ7i5wnG9C5b1jD1l2rAzUJkyXldtYe1LcsnuftV2UJaClygT3fPWgdVM2cRKWZenLQZ1dCYNE
6Qxm18QfaeHo+psVCx7d1Tt+JoB7BedalZk1QpOC5rkzp+1QjXvVPOjVr1oz30b1OQOB9vUTX7Vd
ZyI5syIn0IOyh0iWPWnxIQQQO85U97oQvor8jzFB8UoxLHDEKN8e1tnOwWYWcpKbkFImhZe1M/VS
TGfcYL4P3lqrbTdBzGY7JGPqxugy2PZy3AsewtXNXWoIKlImwJxz1zSnQzVEkQQDWn6oL9AiD3Er
IykwQ7NjGvfXl7yqt7hHFgp2S2FNudSVnqhBmAdY8aTpt7BW7jhNdjPs9J4d0ruRtMIGDfzCv27u
mUDuogSkiGp1RD6ob0/hjABCFqn/6gai1qnqpkpN5DEvl5TGpaynZpz6qpTaSfaRd47cOOwnTb2A
gdJAF/n26wIBrFqSaQC5cu8qeAwQKKm4+4YewY5rfjLOnpZkXphLTqK7GvEiLXSuHxwPJPlHVxEe
IVOLhYL7+nKZVYt8bRJGqR+1Q+ZWuRw7xlhSt0O1Zpt3KIUC6zy7UmZsa91Kdoox1Q+TFcYCfV27
maicyLoFclQ8L5x7qDKrjdMO3wFKPDxbjvJyfaH88JrvhZ4LWD7g7FKGqjTIY4HzpFvVzT9Cb9jK
r/nO2ES/WtDUPBZOAhCLD068B91RVVAgpjfJHsiB5jb7l8Me//oWznc0SNZkSYRvgUtDt3JBPFn9
6vVhk9f3dfcuB36UCYztqtN4vn7uoMe5l1gAkkr/NGV2+Xqaa3dCVQVkaojnYBaAoxYVVNdeEBl1
fITeyCUBOXC55UNgtdpIMuQsUsOOqi+Fvl0/VB7n+3838o8E7pIWtaTSdNnIzomA8UXBBDOBfDVG
T2q8szx11wR2PMWCV0QgViXcVW0n0tVmkyIR19uJxj6UwUMrcde/saLfj+2tktnh+ByypzBr7Jmg
F5cKDO76cSrUQtLdgsngu+G0qsETgzSGT9vyM+1ZaRuTvMkSdKG1421mZFu0autR7EjhrgmVg8KU
nWDzlyeEt8Ey/DRTVXECCg/SnZJsLNEIjJy8HD2zJLdpAts4S05OlZ2CJjOijDb42p0ukTaj9l/s
5bl4TruynmADTDwBugUscFA6lV4B+CxH2oKCIbWrGongZV81Umcr5tRNThK9GsvlUe0+WIyeTSTi
QiKan7v2EICbHORyimloMu8+xKwtyCQHiR/O4FAlQCxGXj28quE7KfxcrzaqVgtyLKsui0pwT5G/
XCZec+Y3TdHJGzUEFslo4CK8tqPlpslrnKPUyzC7tz4Fw3yf94Pg/VkzESocfY1CjTAwkpNroIWx
As8wUsEptc0RXq0oXF1sKa+lmgEefwLKBtSouLvaD/LUpBKMUGmdVAD58vi5G1GTC7+uX4fFfl6T
wztckdJGUojkPCZIuVkbxI6aqXCclQ7PCl5YxBOpqCd6ze06XxvndrVzWROzRA51Tjdm9Tz+Nov3
zlXqwc765j+cFNwD1UDzoom0EbePYY2hPUNSw9QWX1IAflz9/foGrl0uxD34ayLgAKvN5WthjWMt
GTPS6POPpDlJY+jGbSOw3N8F9r9OyUJR2oTRJFjJpRAQbYahlSF50catsosDc3KnuGhdzJGWnEZS
5d00hJI3shjgtj7rQEjUyk6tV7qtmHX5nvXpfWqZbhEGgRMZw+ItTbU3FrXpBI2UO1YWqoKdX9sY
OEXwCfHVgHxxG5OiESuJiQTXqB2dtNmbpk17KtiZVSFAm6PwgzuifwOGztwjCbX8Pk6rzJ9ju8wR
6r5r7d31A16763iwcAcVAp+Ahw/GXYDieRRnfoaMv9x/sULE0rV2HxDFw5IAfAAV5X2cpim1iGAR
yBU5EmKPvAmdhp5grjsFtbJBYDZXN+1MHqdNGkP8aiIl5IfKfZ1rm74YHGFuem1R8Pzh66AsoyH5
f6mykd7rTDGazE8U9BSlMCny7Olk9CxSb7oi2WmNiGlz7aTORXK2TO+lpkj6OvPL8AN5apeYhUCn
V/2XcxGcUlsk09s6GDK/q3pji2Y7xYlJhMbrqgq3DJGdUxftvC2JURykuETyRYW65BFwvlVroc3w
3+vm+eeol5uczZnUGTpWHCHaS020gIsQDGuvOsbrygur3/KwL7p0dsF0c9Aqo2gzvy3u8fwErpyc
qF/4ku4Egrkga2oJlxBD5C306qAB4lJUS80gy/sy8/X+qCj3chfZivR0fcPWnlUDMGfUDtBWL1vc
w52iN7QO5OX8CsvpGSY/qftORtu86I6t7hseHcBZDBQreOvX1aCk65mW+bgizjzOW428J/p7xPRD
EBVuPRlelIqC/1X1xDNBljrNMuOPWx5APiDmko3MVzBimgz6fcEGJ87QCqs+Dv3sqdNLbqSOkaBO
Gg1uYFWi4GnNn8AYKuBdED5Z6MG9PEQ8Q30gz8Gy7mi2l3KRTWeWOO1oHiaDeRI4868f6YqhoRgk
Jy/gRYUqJmfNZm0oCmXMUZGV0LGYHY3S7bXbacY8xew9Fj33K+ujWBiuBGZgUvrd5312HwLWVdGQ
4VwjxVfSFzb+qj/K4mYWlfbW5BgLIAosE2jl/Wb6OJOTstRAGZhm/sCOWuCnVL+dmuZJBxk/VeSP
61u4lk6BY6GBPVRD6RQdoZenllqxafSLtMbIQfzRy6VbNmDYSOvEQnkbCD0r7w9DZrQOBkxRh0Ta
sE2zWtpe/5CV6wn0sEZVMBItbg53llUp10Tu8tyX6srpy19z55rwRjtRV+DK7QS3BioBKoZtoyDF
aWkrFykbxzL3aw1JzqG1G3Nf7VXLkWdb0z4ZSLauL2z1OP8I5OPeoWhYFcmLwMqNCw8V9vmFtAc5
867LWasNUGjNMt3bWEqk3BuIux70dYAdbJIdwzCEL3D1aG4bOSbwww8hUg0v83b8wtQG3dll4GwW
eEurJ3gmn3sgyyTOx1iH/IQidiA/pDJ2Zau322QWbOnavcesRdx6DStGWe1SZ9VQHjDoRc/8IvAk
kmzSBJ00Oo02Q2HtWFKBTMxSRBdleVA5R5ziETSR6wPcDuzTl0KVhUPPDNrcN4D3vRkb8iYHFOAJ
K4gse8iK0jHLNN8EmanfdOFcbhVzZE9jyiLXSobZwwRWBN/Xz3zl3aSoIoHtgABoqH5f7jNToQ0B
U8wgzX0W9vlmzrPOiSMYJKNXRHCeNTWGk/pt/ADl4FFWdVrWCUhlM9+YP2k9HXpyGFwEc9teEgFT
1vBreEM0DM1DfzrmG3KaXMpqLPcxy325roebPjICLyBEBvYwCj1wBsS7ghWmFwMR4EzyAMwHXglv
HLrSy4a68eSB9YBCkOE4zpgDQZqqEGz86m5QWGgLwx9U1E0ulaFVWU6mqc5RfS2KbVqU6lZnkbVJ
C5p5s67Fd1oQsP310167YAB6Lng6A/aaTz00bazOLdCY/mwA9G2od9P0WlNS2CQQrW9RZl7Z8ZaD
TUPVFA0l28v1yVkchwODspf1Qaf3WSG6witrMQhKFcvAQhRN+d4DpmLYwhziiEv9oY8f0NE0yJhR
IxoqvXJO4CWGS0mQeTSgBZfraOMQiRR5wjlFeE9NtDjNtj5K9qS0+2r8df18VjbNAJiOwMXUgKcm
nNrKLLdCGsm4jew2aU85E82yXRMAim8E1rDusLTLpp5d97FhaSYnWE1TlKaXqjJm1TStsb2+jLWj
AVkNOlGWmBdVlkspKRr39T6AlHcg6Sy0kSV2JurQWDuXcxncSigrF97HZSVACyHFlXo5uuSBAxCB
+1cs5MK887+L4S7qBDWesg6COpQM1HF25PEJCcx/bw4upHAPEmn6KQ8KSJG67Vge6tDWzP1cOHEh
KMSI9o3zXgKFVtKgQdAwbWfiqF/l+zC5VHQ7VxUNUBYdeRWKtMTy8zNF66dKVXVmYiC0hkp9jSDR
QxVNEezamqLpsAAqRbVeRVngUkqTj12Bcn3hkyb4sIK7IDI2Q2ruwqwUqPSKFgCWg2wqwgTVwMjr
S0mtWscqxhPgfMrKONZaAz6+SMt3sRaq3r++PUAgQMSC+kdeiovLq9ocQbdr5b4podG3eirzL7VB
E0UtSD6uBXwo9i4E4RaGyABYdbkmPWelkZZK7i95xwdJe+4oGOx9sHrag3Q0nVl1hvZOat3r61tL
vKNdRIXxxjxlrJGzctEYLN6FmvukaHdTlHpa/2Cx4TiAwoSO4anQa2SwjgaVBJJX1AXAWERGOswf
+sKVywWHnRWghAWlXCLcVlPtsHgbMZ5Nebq+wlU5oMVBpyoS/Qoff5VSTcdKxgmGFVpGR7toDl19
YiI83ppOKthCzP9B28tfT1PYAJpddjHzM+WrGk7W+C5HAmuxLgIYB0sDhxEaAS53rJvhrxIjZ/4o
vTPjPQIubMjur+/WiqkwFQsBJLoNFpQVp4ZRPppRQovvZegoIzb5fzmOMwGcBS9KMtY0qZhfWycg
vOcZDaD1SVgNWTv1pYKFOwUQCsaoX+5VGcolS9SS+ZV8AmZXNVxEaIHIEK1JQQ5BQ9EKuAGA0S6l
MDL1NXhOmS/3RwyUtLX0Zx++xsXr9UNZFYM0L3LwyCoDK3YpRpoUUlddx3ygh7e514DhtFJax6oE
FpxvnVvK2ab+R9C3sTh7KCYjTWup6KFhnWWrZutB4CZL43s4jU1/XOKeeKjsTH9MMnBlziH1zcY6
zCDU7D+J9fivlw04z7d7DBwTHLHLZeuzXE5thMoZY+9a/xbQB4nexfq/f0wupHCPfVh2QyEzFLIz
azhYnp6CpbQUNcyumVkL4SY65oFZRW8u946gs0yJDQ3VKyAuisnAIEnsZUXASJoddNCXxBhWqDIB
IcSKwYBQ01wsH1BRPCFEkpdylYBJyI/JNgI9XiLdya3g4VrRzYU+DlkKWcdcWH4aDsq1mNLaTWjx
0ia3H0CoWhSbFA1XAXqdr+vDouZcFHMhirttVg14emVC1ERONOmPMSYL1mSPnJcjsc+oYbtQ9q6L
XFTsmshl9WcXIlAZacYW2H9zfKpcVhwNg9oNeAflSTShWbQ6TtujegZDqwFRpe4Fz1NV3CX0yLr3
mt5V6VtglYLdXEsVWkgwo9IJzQAzHvcA41IE9SQDED839wlR7FqKwMVbebOmulMU2VpsD4WjGAgY
8sr89yWCC+HcfUCMmstKibNU2NegyLas3tPu9/XDW/OpLoRol6dntJEemeayQuTPEpd+SLJjgJmN
2GZkW8SeJJAdbivdENjR5ffyWnO+s5yiIkgOp4FhcXJfuH3ZuSGtBPu3WKVrIjjFnNo5CEkAvEQT
OcMWAEQKVrJmLyrwi1bCKaUhU+DEQjn1h8NmFLgz6797mZeIwYlIcXKvGjoomyKwsEvI0Sq+6PFY
e8tw+P/763mGqqKhvRwslfZsPz1p2/wzP1hO9gMIltvaOxSSM3nWfiGKv650glVZnOOR5F1TDhoy
iVJbNzdNGDReIEtCgskl0/H3+f9ZHXd5c6vJ6izH6oATB2X0Miu2cDQMsBVNO1szSwt+V5dRi0Ka
gtMAkFi0cpjqyIyeUPCRjhFIlRsX5X9kXwRbJxLFvcQo06is7iBqwAhi1RqcMDJduUbaWXlt2n3a
PbBJlBkTyeSUUCJTXTcVZBaoZdfDBqA2u042zdTtmHXsyKcl7f+DgvzZUD6HFSqRBKOsYZXyNm23
aNS9/vvX0q2AQcPRQCCyEMhy2xiVRROwAN05hupY/kN5TA+SZ/wsto39SwWt1gPZaZhme13qmqtx
LpTbR5MNUtcbEFq7ofcg4uNce4YxlRepSw1oQ/RBXxpyJUbkLGkWwIbKm1ycCCE7mj8h+MmSf1/1
QHz1RxK3eYERyXKUAOtiVG4Rj/bPCrZVyzfXd2tV686kcLuFAKvH0xAsDxOGRQ+lM+rHuTmG6ZPC
MEWrXnAWoqTW34YJuczFv0d8h1hU51bGlDA2Qf+OyiAADxtZHu6HmojUYMWpWKQgN0uUb5wNZ/7o
lIHfLcsylMdGamfSJumdStW3Si/bTfhrAq0aG+Nj/xzognv1tyMKyUijfydTAWHn9hT+Ne1MBuxN
L2PMmoKKiZq4kQBwIxDC86fQpozhTwPZoCmnIcuW0LVRnwJNIGalB/ZiMXzxLxtjks0KgD1ZRXZF
+Jp0JYLL1EsBK63bF6V6kpE1sUZ/ekzybc8M4B/kcjdJpaD9a1VrkNFDTZ6g1+qvPjipVmmdY8E0
v1FRfNTnp+tXQSCAb3xTc6suq6wAjgOUTwF7T0R9nyuhF/ZyIQdZIJ5LWfzSeKSm2uW1gb1UIvA8
NfqmbO4YOfXsLpkwDZ4dspHY4STiSVvu0+ULDbEL7hxpd7ycvBmedGvxQEaIzTyEYPVvRbrL49xr
iekKsYuru0iR8ABkZLl+3LUbE5ml/bgIiwzbkO4QTAt82r8NPJazFF/QqIaQ8pu77CwSSgJdieb/
Q9p19kau89xfZMC9fJVsT5+0yW6SL0a2jHvv/vXvcZ6yMxq/I9x97l5gFwgQmhJFUeThYQAJcaAj
gsakCvRB5jkvBcETMyt6IQYJNMA8ZzEpIFYzYUKdHUat/StlZuSqCaIzpCCvpUQV+qNbb0INKa3n
lm60Uwo+J7xdaLIGRR5MTpuzm4B+ME+cKEHZUxVjqHJUU4KmB6vGs/EYtStV/tBqhfpeQ4MxBj8J
OJt5ac9FF3IpnlnJGMDj0EtxsExMTzOMY6q/yGFITfEgJBj019lCAbqU9sOMNKeRy7UBssgUHGJE
51J63F7fWAkJGXtksPSZoOh6uTGZ1fRSFSdQXZXVTz+s0E7+O0JnOX/Rb+Pia1HMLTf4iSZEJbSO
qmzlgYDcP45h7Ob9SNPQzs2USD3Nfv5zH3apH+NhCk9vunFMkzkxa6ivece7u+dfwPoS4CLQ5YDo
B3c4o1VZibkoTkAHiiJ20HDK8Nn3X311ra+GV0HgnI4lz6XIMvw9GDXBw8Kok0xikakjpIV+F7hS
AfYNbxRGCK7jjd4aCcha0aBvGIl9fx05gllsjVEpmQaKcZyYud6x9ns7kX4O2kqLXwKgQO8Lm+3/
Zk3/aMm6TLOSi0iPIawPf5npwRs5v38pVLhYRRZOHiUAktbpHI/kJtHUV1/zCYbDESnjBJPLjkYG
UG9O9ekAQl0fLwPsNYY4dMl+RBaxb86p3xyL4FD/zIWtrPwUlJWseI4IBsJO2YKR/v46Lm6aMkd7
SB2ryBpdS59Re2nbwmMr6GX1N0imSM+13dCy/31f0KIXuRDEqNlFglrEGhCf1fC7U6m+jzKnxhAS
tKD/b4JmjS/uoCgdh3ZqoFH0HrjBiDkKIZpQOM+0pYsOYAykTVHIBGXbbJ4XQuTSiAqlgDZD+oE2
9rA+ZMH5vh6LFoii5QypxwXE0jSYeTAUVioj4sdUtJRKlBfiLO7IhQBGhw5gmXiQIaDYSKAA92lI
RU78+dUec3NML2QwV7UgGsmQK5CRb3XyqpJ4C6D29tFyivXviiTUw8is2qnorwyvW0pN+qa4pXNW
1wLnSxY37OJDGDsXpyiJlBEfomibqDmKvSuWL/c3jGVFhTHg9rqQwZg4qK+qqM4ho9rL6F/elbv4
M/ipnGuMCnVAOO12VKtI8Sy8mOvSbjl0BOxwxxvxjOG3sRmk0gTxrWO4sHs6kXQLUoK0oNNOJQIx
aO4CMeeT6FvhVJiiG9qVjcFurrTKPqdv8o/0h+RIGxk/ub8yi04GEJyZBgAQBpYLoE1jJWoFBc76
U7E1QB730lrfGOH6fxPDLIAeib4MVloEuck2xfS8/lyBKiZbK+UvoGr/xgNc6MRcs9NQmZM3A8u1
wSeNhxFHSOUqnPLMotViGCg47FUNfEqM1aqelQhmCyFG8Iq2PaIL3+qqc+8v20KiHXZ7IYWxWylF
23YkA61uYG/C1m69taLue+29Mz5Qei0bk4IWLwZsNeAVhRadnCWaaFgEwBpUA9d+VMm9LBQ8bFko
tcPKnxSVjGYl2VJalRkpTYUHAF5ovoWyKMHjNfx13zJeTzX9pg8zE29zdbJbjD3vMAgL3KmacugL
DDwtc1oh2NeeYh/FmxgoCpVjOYun4eILGJ8ogSTNF1p8gUh77XsV4zxmq2QL8IYR8YLB5fX9oy1j
QJYe9HhJeHBJEzhKgt9D/CJ44ACJvt23oaUQF0QfGBCFbl68mNjTYGjA9jVRutfeAkwrMuza+J6F
46PmP8hN48il4N4XuNCQj5mMuBUBHQeuB51t15YzyBp4kpIAABSrUrd1r6SkUZrICbuuB51YnIIf
Sp9cPPHDTTvmgYPmPWFtNXX70MeFQqUck376xhNOueV9ZkbaolyOjLVWjuBpQF8pyUDs4HRpi/6i
rDW3cVCpwCgN1sGUQmsHGKu/ua/T0mbN1N0oMYP//4YpMvFzoQaENNkLZu0iG0uKJqSNGDuV+c+Z
TLB6qoZ8A94keOXK16vXYZBkrIPtda/hcpIrx89KIoicPVrM3czIyLnLRwEjJGMVc1OgVwdwLMPP
9gO99fkKBcoBESY4ZWuOq1xcvD+yWF6pvIlU0DDjVCExn5VbLd9q0kbUeKm9pRcqILKIyfCeQ9M6
o5KoTrrhz7j6yZc9OvWjbxdm965mU0itvP+M4jZxpSqhqpqCkLIbnfs2spiivfiAGz2LrkFfCFDm
hY00DvpfTjK1vnc//I4Ivd39TUYH1EYmho6iznwz9002SzX3ReibYrZkTkdXs3gaLS4pMNTgY0Fb
LYp+17YYqnpRl70AH1XZYHSbdk3qJuohUJ7M7zGGKrzfX8GlsHeGbP9HHHPbRUMSAs8Nl4gi/a8q
eZW8buXLhaOnkd00nKBsNgc2/kWXG3p6wMii35AcDE1TVJaB3VIEOmWu8DOph2NkbjQzegBK9fuQ
a5xDt6ge2mRRbwO2CdHo9WqOnlF2ddCl+zhtbL/c6S3ay9ACgupfEHNusqXwRAXgCK1GoOcQv5JY
F6+gqo3lUYqBgc/Lyi2FwhFza5tjUMpf7NiFGMZAMLRRNdOoncWgQygPVh14ToAssmVv2oaT2XDk
LZ6xGbE0Nw2CiZud4CgGHrg+DXQJyfm3oVlHILCssmqt+sCrY6JElq9QvArKt6ZWOaKXYoNLyUxs
ICcBSqh6nu473661BHPYbM0fVk0tbGF21Oqf7i/t0g6Cw0xGdRgBkfyVnLjYQSkRIrlU0Toh1U+Z
HtIsPIQ5jwJ5ySQvhTAhlz6ImFXhwUwSYx3kEomi3O5BOR+v2pSH6VtUCNenil49dBqw3SqSXuVq
G2hA/OqpSjtpzOgkgP7S0ESeWouidP2LGwIasPRvxlRLRtv1MEulwzADaRrtXDQ3MgD7nDM9Gzjr
RdDGMHcg4iWAQu31mc6VUZ/GwgPK1yyI0A52G3wTQUEWF84/NwcYPXSBLcBrKdeCMD8A9PsKmibG
eJuDUFfchH+jyoUExhaaNmvMUQFQOqgPeex0FU29TcbL3i8do0s95q27MOsoFjFMTYIeoeYKU2z3
3bOokvLV9DLHbLvT/VVb3J4LneafX0gLwAjfGjOgHU/BwZlCBY2SrUGHwghc1cCD6r64BeVgB5KM
9zTaaACivxanR72WRSrulDoYyDhte/0HSC7lZpuVxzTmOIgF3ZD0B34T2D2krlkSJitv86JvZ4dU
rsd6j37wQPdox5uisXCWUMnB7Q985Zc3utYpRvuDnwFVthfRDa2ZtGy3msA7sAt+6EoIs3AoLgya
MncDxJnTVnTsDqDazkpQrnC8+JIg1NkwhHGm7wMnybU2yqhNoxXjvKJyGPiqIwwfupCQVv8A2phj
DUsbBJAtAN8o7gEwzZi6LI+pEGF2yxz3erET5VsQPE4dJ+7lSWGWzii0WKonSEmlrYax1SKRy6eI
F2wugF/mOgmaOjEkDIvHVkpaoQRXShVn+1RGUVc5mSYyVq2KW9/I91at7pX6LABwJqKW7avmORbV
FcZroaQRSDsl4xUBljIj4JIB3gLkQjPpgny9kU02NpmKBkbUo5xgCIhpAkYqVAcp9zE07VFNqGLZ
bffmW5iknUi/7x/0LzoZxu9DPHC5wAGjH1tjnKUqNOPg1wB0Z3G4Krxt329KYVcFAkp+3RNuHdev
R+RnaloNrUi17LUXS0wPOAw6SBV2mvDbM9w2XvXtMQOmt5e2nfI7Q1JDkHehvEqbjcnj+VmgyAGd
www2QGekCEwxs2RVKgptMNWA7ht2EqJ2ovvrBGPm0OATUIxN0kjhj44gTdQQOoKv6kSSh8e4P0gD
JqNNxgrP1Ye+5r1457W6WUtMwAVngKqBKmr2qhdOWhz0Dm9egLQFOfedAUHyqlDLhlM2Xjj5poh8
PVrZlbnRY/75hRR/UKvAKkIA0pKtCGJj5RPvJct45JXAF/rL0VCAxNn8jpn5txlBreTVqlaBbcF6
CfptF/w0svcMxDi5EtFEtKt+2g21/2B9RtXvJv0dhN1LK1cEd58hxmu0pnOeAgsOYi6EoCUZ4CG0
dTHf08MUDEDJZz7+mDZJe24neTVFxnNf8Nz4kigwPKIfFiUzTDhjvGvnhZNXzrMM0jC2zWAjY5Qn
xoNTK+OhJpYl4WGDhh1s6Q1plTqFploA9v/WWKu+PBb628gDPi1VDcDY+UcIE9yhhCtkfVsC5i+b
duJZVEh+CGZGNV87GsOvehVpyCaMnWsqzUvg1XbgrRulc33kg7GdQIIJ++afA+kwaX3uakVpa25b
YbYzEky9KiYAAqfqTfLcsN/qxfvAa19bOJNXUpgzmYmF1qBHEC0Bq2LNMcj5C5nzbqIdHDHsPG8a
NAHXJ1GTunpqPEBsm3qLRtB0q1m7ytyd77vohbgFbg7d33gkojuXzV+PoFdCbR8EdKgDmlNBgOUi
3vNfyMB1aKG2ZAJpzQTlegWkP+bVIEcun7Rpn/roAua1EyxZ+txd+h8ZzE0ziknqlRVkILkLwKRK
o9jFWQf7pWXf12Zpz+fJUiDrw+WA8R3X+wJH0RV6ADBomB/VEPzjPo99ZyE+xjzYPxIYq/Is4PfT
FBLGaS0OAFRZLlig0DaAxghN46izuHBoywZdC5pa0UdzrY4yVFi4DjCh8FkLnVFFMhUzt+8v2ZIp
g2UAv3/OdoPg91oGUD2VPHqQIb0Z5o/y2WhfSx8dn5yodXHdLsQwqU0jw9PTaGek3YcAtCfRPbDB
iyfReK55UcJCWgwxAgYfzbgbYD4Zc8vlzDenDLjtLKkfDLV+sXzxmOiov5iRfpIEcYXefTSwpAPn
vC5s15VgJloWwAyShAU8juwPdq3KyO/XBBy0RBUrjgNa0nGedTvPIACUm80U++pk+EIHftMJMeMk
baz+V/GAoRLSqyLWNNFl976VLIUEqBr8VyD76kAupY2TBiGBl5fSo2Y0vhspWXz0hyZ10qqN3CqR
G9LGEronPMyAUoA6odZQjTQEERjpu7BzRyTsT2mfhDoaFLUsd2WQRLoYOjZwCvJLSbarz2VPDshX
FdMHAauZKvvAeg3K8DHywLrr7UKL1KjdRKlvt8NITO2fP2qt2fXAoAHKuhkPEaMzMZYDrJSGl2Aj
jaSTfpgiyqu6wPHd8uycmWtonh6EkMgEGyu6f6/PrpdlpVHICFaUGhTDpWNGDRk00wZZ6lqpd0q6
8zGLDjVBWpvZKgqIZLhZ+TML141n2WKxsjADcUD6GCTlY0Miq3hTWt7JX3rnXHzlDTtnM9Z+4uUt
+lFSp6vfkTEj4/jQKa0rgCQXQPDvASZJZtWm7o5KGz/et9wFxwNMOyYPAn4EDm8WOCZPhVAGMcKs
ZGYOe9K9jAoFlbqR+B7mJBvS/yiPsbyk6GNh6rEnTbhHjxFRenXjW5uiwQBUFP+EvxIHNB4Y0lHD
/3r0XrwJQiEwh9jA4oKilAjmq6DURDd6ImDohyCfWr/m3Elf+PIbo/siPpnb83GvXxtdAWeWaSOG
y2g9qr5djJbEKCSB0mwrQceUUMzUxFDP7LWKqnXSi27oGdQsp9d09Dae9JxO+0JRQIocPTS5m1uu
r5jf7m/5kh/GnNv5mkaRArO1rr/Q1EvfqEK00chdB3yGgMZ+2WjcQh4dfVJGTrvdkivG0s/Lj1Ab
GJRraUFhtHKOcQn7OM8dFfPhM+BwdPSUKf5jiQG4dS3/njJ9fV/Hhdhw3nMAlJE4m2sJ11KbJgMb
ExDCIE46CUZGpmFtTG/3ZSyuI9p25/4uYOPZhEkulujHLxF/GtFn0+hzR8NMVRryJjQsycFDAJRw
M04EYMFrXbzUr/5FIitH28IaCYaX06x1dZ+Xzpp/EWu6l4IYfynItZL5OgLROmjdtPRPg/mECSad
2qyGynOU2l/dX8GF4AqcVgBPoVd9BuAztgFwS941X+hf73Xw1UOmHsSOFqaxTWUe3d2iLLCwoiIO
oiWQl12vYi72nd9IaMcwQxUc733r5KArLaxjE4drTO7i8RUv3rFIQvxXIGOCldckY6oDTx2mvybB
TQL1VRJ/YGKDnbd08J+mSLU9HHOwEf/FquooQc50FBhiwrxZssTq6qFFi5Sa2QlRFToGdsp7SixB
Zy28vpDMQc8d+EqZvQMVs1ZHKqCelWH5606YYfF1OdnG1KooL5nCKtO9ZJfFpb/T9XJwIrN7CiTf
eglLWTtI4EbguN6lM4/ZuXM6FpAqNI5c73BtdIFVJj2w8jV6LKyzWT0NPi+yXNxWlOvmZBb+QsPb
tZSyMfSuVSQgiNT+2GMgYT4YttalW8nX8XezkkPLrgV1q7VPcTO59/d2ednBpjP3X8Cbsk2l2aRk
xtAbeCj4CSa/eXJnl2OYOGIR4PHYlx2F62uoGmeeHbWDiZ6nIaONjodr1xbCXpwwWvj+Ny2uOzBs
yDHpyIGzr0oxHfIk1GYcWZuQODLINH7ELY/leun8YmdNCYSD87A/5vyaVla3eT+TjtalPQH84YhR
YREvbKNV2abHOn26r9aSQCS5YEczjStu8uuNtnSQFXcd+vHqSD+k/bskovX5oE7VVg/jzX1Z88ez
nvdSFmNUk6V7wzQ3WtXBPBhW9gTHH1WDcyku2i7mQgLLiPc/Xs3zTXMRDeWqmfS+hTMbWWXhgrAm
coLA9FxwwmGS69gPa01sR0cZpMzRk8mSSJZ51X40U311X+Glq2ZuicL8AFSdsJ/XX6Lk1ah36MPe
q1MBHt4OgEMfxNhu58cDTZSgwQgD69SHTcdxEkuXKcJAEGChF9bAK+RacOaXgRp5WOlOOVdI2Fvq
oW4j2/wLzDPyXxbEIDeh30yCKOS4HlQPCgIyhCDHVOM16gSl3Yw+70G/qBIybTqghiJYIhl/P3a4
BOoCN5umAN5bNYdYwejf+IznP8f7LJ10JEsBRZrHU8HrXy+eWqheX88NC2n1jCZ9EmLKl5yOf+FP
MLhJAfMvLAO55mspaCkHUWyHGmuOKP2A58JrowTGerJ8j9y3wqWVQ4yIXLb8BcljjricB5avmSiw
RrM7L4mRH4fkpxZwntuLy3Yhhjnd45R1YWKC4hEVXDk8+71GLF7VfVGVuQqA4g8GDbCdRwD6x80X
ftGqngKvsEG7Z2CuXJB+3l+yRV3+yGHfiyjWZZWZ4foL62oeZB1g+EcRc7zDkjvEkx1l3BkiqbEs
dXBMRYyLBO5QUkCVlNoejO2+Hsvr9UfE/PMLV9iPQiY0GUCYhbfKPNNW5Uc0Eop/ASLHw+CPGMaW
TcR/lVxBkwRIC+m1tTaV9/u+JrzFYlzpUFVt7qOjbC8FJhHKkvqiwXGay5v+Rwvm3HtApghqOVNj
Swa4HKvANtFsBt74v3EwFoIbXLk6Wh7ZGR9An1u+4UFQq8auIn8qMfpjzPP9BVvaepQHwW8GRkek
PeYFvdj6XA8yP+4BicJxtIyPWhMI2n3sIWo4ZjwvC3urz6xjePxaQEqz7jLUi9GbLBAE6ogMk6ew
+0R/fY5JI4HwvRp8Rxr+ccgCHDhY7wGcw/83eIQyBsrD6HE44wEtHuPjZNZE9IHll+NNX73/02VE
4xp6br4oK5E8YuwuHkoQjmTAC9QZBl2ex3xf9B8+uLLui7mNFEDpjFTFzC8sYbcY5ykk8jTJFRJU
8ip0YNxO4Ug04Zyh252CEITzaIPADBuVZRYRcyO1rAqIkR78Hrpom2LqVl2BC24E7ZFOcYNgyvK4
vq/aQjw201WDyRG0rAayx8y50pR+7NMAqXhQ10bhSlPOSu9FBOA2KoACJ1ZjMoQ5jadxL3r/+ExD
NhKPONVYWnRtX5+CMBGRBUpQqcHluikU0ET3A1pHeWfg9rBdi2H8rJqHjWoW82O0rEmUug1y/rr0
rJvu/bWcHen1WbuWwzhaXSulbEIT9t7sUycuAb/tD73S0GE89SJvTOitP5yFzdMOYTCIHZiISyqn
KBL6ABFX9pAkD1LdgAWBw0DHvvTMmXxOm9kPFHQtY3oTE5xodWvmVuT1p51IS5+0x8DFPF3Xpxgp
9jSszvfX72ssxsUC3ohjzlkjTmKmlxDX0xyNN+SAocVpRSsH7RrfxL0jvx8rpGcrQvcGdV5D99yT
1I3tLS99wdZSbr6EWd08z4EAHoX+dDAN+8P8HT9Z7uCRZ6PY0ddz8znuaYDWxfv6c6Uyt4KVtE2X
FpBq+89uSuq1hi4+2QkAgj8TADvkjmSr4GBwtpktUtxoy5zDLtGqUjSx7uMrwvZG2OgYmoM5NnTo
iC6+5Y9DScP35ltzLkefYmZB6FqnSf0eHXUMsKZV9OP+QjCu8OZ7mAMbREYQ1zXWIUWimqxE11wX
tKCckPjruX7P3JjzWqNqU3cVxHR2PNFsI26NlvjHbxH57Bzy0hLtoUcN4lmmw2ZC96TxEa7Sg/x2
FN3Vu/VZkWrlEUq7s+j29vFddBX6xKsvsz00/14LjHCZSyTI5jOWiFE8cZyJ/nCKCfwjBe7NASfP
xqf/lJTsRhJjfaHXp3kxQtLk2sMpQt4ufmxo7HKWnb1xbuQw1maogxmiHjGc2op8dJsCval1SLax
veZNZOAuHmNIyli3hZZAJf0QH9tje5iO1qqoSbLinV0W93ajFWNMla6nVlRBq8IWUG8xRAzd6cgg
bySDZOeXIVijxarYpilFFag0SalvopBWGCINdALnImILQP/+GFQfNLBRz8CE64vVypANkA1YdrE/
mBNFOf9ZCkh8eDRGkrtnc00np95Eu+rQrzl3+v9zZ/yRzcRk+tTiUV1iIYbKNj+Hdlc9ViotK9o4
+il/0twGqGikDO+7jGWxmAOEMAJ1CiRfr1UeYl3pQEjdn+IYE0ufjOYl+pX6ykoBp32HGSSgbv2p
AEilFRteEwUTHv5rtS9EMxqbRRZW6jhfW9ZRaKkZkWG0LW03FpjSxdFzWZY+U40je4TI/lpNzQf5
2dBhZxu33U6YFEnKTWr/ur+YPCHMta9aXoOxhFBI3nora5eQd+lbylFk+WyiNfA/mjCXfdzmuT7N
3lfuT7jbBsAGH9Rx1aTbcdwb+avpc67X+bDfuPsLgYwnnawqUPIWWpVO8UvZSpTHNs9VSb3enGay
5AqzO/uTRuzyGbEmfOjgDKuYc75ZdqB/W9yftWNcqFcoNcqYEGSuNLTrO+hyaTP6LpNthPbt7z0x
HZPetwm2cfrfMgEEwfgk9NeYzH6l6LVBQh8ye2q01DujVzx4j53H5DMrdqmdOC/3Bc4H9na7/shj
tmsMxNjrAshrtF8ol78WH5gk271aTckR9P+4jj+SmG0L0LwaZ10wnN5++ChE00fVfk/W/bpe86Yy
8XRi9s3KwigwIwsBnvY9zIEU9GjNQSD/P0b4Rxv2zhPVXG3mgEE8x69BQzIi2u3OtwWOk1i+x5Ek
+Y9BMB43jSq5mUYsW3h+g5N1NxjsM9oy2f2VpwB0BqMPZ8NjWRBGUQRNgJfPVyvQTOsHg35PTxFZ
37e35UvzQgyjT6f4ahOZENNqYBimWuIKJF/pp+/xr8ZJ32qB6HvQDZFuJWzPaKksd7zJi4tx78UX
MBdJN1WyX2n4ggjPHzqQGswcJvn0eQs6+++bo3Uhh3nzR5FfNGZZzAsa0Mj1HpF73LwnT/2aB7Xh
aMReV5IZR4pXQ1Lu+MeAPnvreANycY5v4klh7qspT6KorSBFeQlOOo3s0hbd6Xy+byDLHvDPsrEe
EG2hUTHFEOP9Vh5yAlDxb8sxbc8VnhKnOGx59M3LjulCIOMC87SofT2FwM41yEN+aNb+StkeR2Jt
dtLmvna8NWScoBiLvdT6kGWtwVoD49OcvfrGG5rEk8I4QC0EBZYxH2X5ILTEIj4RX4yDSXKOic+/
h7VwtK1h+AvYDeYMyfVN3EtNrahjPJ4asVPAu+lVdheG+aoreosTViy+2lHxR3sO6uHgDJt1vsjl
ZtrUJSJGb5wM4u+6x+IBZO+RrRJjJTm5RzyiuwHZmRj4/PFXD5wL2Wy3N4YqqqqaQLabPAQPXvDY
Oe130bJNx8ud+wayaP6XsphTpuljWFsFZLX5Tp0+Eo8koT22m8QxPTsWH3WgWuNNbcs4ferqfxTO
RB+Nh8o0WLPhSM7eYWfroE338SSf4ysggxzriSNvKVi8VJY5eqMYJZ2aQl5lI0v+FjoCFTfaU7ZL
POSj3n16zj3KI2NbjOvmVhP0m4CvE2+oa1MqzRlKkMxX0PPBDTEDkz7rJOyobL+8nHkjfBYjhUtp
TKQQYqQ80oaQhtlIxyKm9cpHQmM7jbyQZF6sm9N4oRZzs1a5H8W6ng0nW5nsypGJTNbrs+foR94z
nEWyfkWplzoxB78QwQ4a1tDpLdsbJD6qn0pqm6RzeAbC04k59bEeBvAyELRzA9p9N3bhpvlY2x4F
hp3eN8Ylp3mhE0uyi5nzmFcxQpT/zS9JvRdsm7tuPBnM4R7rIAmTHjK+9fRtFx8/FNsN7PBVc9KC
0Bckw77dV+ord3zHKFTmRE++qSdtB3eye6hp7Pz4UZLNwf1QAuek2tHotHvQ0b349poOB7rOkFrb
/OLN7eYdOJU55h5A4Ionzbt4KNzYp/4GeHO6Xvvur3XHIw1cjJgvN5K5Y6uyUqp2gsojfTNI8qDb
Opl5/QybB43jbSfjSDQvacSyhKSY2OFRtf2NSX4pnJuP7U/912EzdHAgzlUrlWVuMfsiScpKwrlW
P5uHRHba9+4HWtH3eIA+K0R31vZL/fBC+x2ST6Ck6wnWlZdOXLzqLz6CcS7NUEk5eN9hufah2geP
kuu2nyXpNs/fkWzzeQi/xaBMv5DHeJg476raiCCvsL+9AflGy59HSp94es2/5uZ4oL0RhWgL3G/s
2qbjWCtFqmFtEVg4/SYglFdSX7b+CxnM0hVxFI45uuJPdvqZGk63thzd3kuv25bsDjlyMhwk/GLG
HTDb/yrFrJ3VWNUghhAofnwYRN7GvuuT5+fniaCquk1XD5tTYJegVNqWL+f1U/7jaR049JU6w7lz
fPq6pi9P8H08Q571vLfWjC9PYhPAglLFpQFG3t24ue/plu+kP1p/3cMXAWIS5JqRFvj1aMD1V+rL
drt+enriRLyLJ/5CCOPA086QMO4QQuy0pKoNDjsKq7yvyeyf2HUyRND0gwgalC1spCtWEnpP9Amm
HzwrsWQXscy56pbCLkzMBgIcnW6I3ZmQxM/jQo2GdDxlfeRithfVSgwS0QGO5t14LDXpl/MyMNB9
ptDAgFi23g6Gt7bWUeQ7HX4o+iokRkPS388ARriWoz6uVtR5Eb+fq4/4J61WkXPGUEVMZHd+cfbt
qyX8ZlEvvoPZuLYJurbsUCN+sw85KclDvEWBTSX4FEGkZEUr8oLRTvhzTg49GTpnx9lW6XbVdTSv
YtQeeuMRe7K3YI8Z4Z3qNf0JM6SA6t12e7DnRaTYhfvGsRBeA1G8Rh8WZ7NvTfZaLHMdenrVTb0G
sRrxsAHmZo9WI4d3FX7NMLteYIjByYDTRpJeY3skJHAJKF479id9hXGc3tbPHItkL5ONcoBFrB8R
JnTZKi32mWXr4PL89H9mPqlqopaH7lvEG5y04A6uv4fxNkIzNRgPEeEpE1taZ+dGaW2kVuvPhVio
oMyXjCEnlVSWJ2vsTFDVKkZIxL6VQ+KpORpJejXNeC6QHbiE4zB/lQ44PY72PAoOZ//CSaVGJHtg
NkAunuREsMDUW6Fj9ig/1PbxnNHX7vASHfLv9x3K7SV3LZQJv0QFHBaeIaEGsCpfa9d7eEEotL4v
Y8nKvsZmY6TOfOiZioklm72AFpnZykYndgJbW2HMHeGZ2UJwp/9rPPe/5TDnOEmbsC4LyGlp44bf
Jrf6Lh3TTUEayksMqbcxz7UsZrOkeDQiK4esfpvtTxgL/VACMWHY4BBVNm9wH9udTzTwK7eYPdvY
+lZO7dHJnzcrP7Cjz8lR3Yk64d5yIs82nvr9SAC+tjEZ92BzcxS3t8b1xzKb3A6xmoywb1hWsimd
w8m0DUfe6GRbrDzKcadLFnW524xPqcRJS4Abnnf7DSf88JlRrkLz6rIO5VIGE1x7UTtZgorVn/cZ
ZKMoyTdrgwoHYVvQf57bvF495kYsjbEM+v5r9XLy0Ow81wE1HCeIXroALjViAkGv1HNAFSGkPEgr
IAt4KIblMwgAEVqBgKNjgV6J3zc9eIpmQMeD/9v5PNe7b39zyv9IYJaprQdhjAdIMHDKI7tYmyS1
fZvrJmdjvd37P3KYlRpb3aiEGSqjuQ9vCX3LiWu+d99Slxucz/7iniQmVva9QKuG5Eujh3AV2SnN
CJ7B/Zr7CF4+oH90Yi6kWhQjxcIo81PtRKeSIBjvifqiE0BuopVvlzse28RC5mk26v9KZNOWY5kW
WmRhFb/VTyX9PdFj+uDbnPBi8aK9lMJ45ChQ487SUQnTyOT+CGzx3dtLFLAxw445FxlXI8Yjh3oW
iN68WylpHRcV2V9HwW7Xf7dy8zAkhGszbyPjTHVR8GtN/oKZfPhPuJ8LAsQ10q+EhwpbeB1iky5E
Ma60zwajjKUvUchWuDkNvqOfyxWO/oZmq7SmJeemXr5CLyQyjrXWwd9eZKgoRpvB/hEfhu0EmJ3v
PvGC/0V/dCGI8RaGV2e1GiO7WzpvYAghsQ0mr819jzR7gpvzeyGD9RRCV4WRFQ+ol78lOE3JlrNc
PCUYB6HlAPV7BbKqu2QzrTsSb1AZ4hHzfXX23lODcQ6SMmmt0GKpsrfKHelH8HKoKQBziDaAqtmK
VNpg5qKdkwIYOfmX+m5Qnaiu6Trveot/1Pb4GG+22qbn4Tlm/e58GfusbiU9yMsS1nJQtxMe1vOg
D95Qy68n7T0hjA+xhqZtUhVCvnUZOXx4NEHMomFuwsF89FR7oCIJnOP2mVhOuBJPdvY7WXEPPWen
vxzdRWxeGaGXxNaXI7OIeDigboYOvfV7ujm+0hwcnfozLzJfEDlPHEBb7cw8d8v7mAw1xim0/elt
cpHgbta1nb9woo4lDzPXzPAfRlzPDFjY4Qu9DJAahd4MY8FcJxfpBLfb4S6gwipxAnL26K/7J5Kl
2prfOOB+gzAA7TFL7qbXO85UYcxgy7tapymenAc3B6oSAakPwgtXoqmdrczntCHi833RX7yzjB1d
iWZUFeQs1DIVzrQ8o0kZ6a5hDy6Y+QvegkNhfwBgS4RjSfCPwDZo78qP6stAP+OX4ajuKM33W2sz
W57vJivjkRM9LdQwr1eGuVZkratAao6VAc6bSng6gCPwqP0faV/W27aydPuLBFAcRPK1OWq0ZSm2
7BcisWOK8zz++rta3z7bdIdRX5yDIEDywlJ1V1XXuMrqQtLYJ+1gHbyDsuaVnGc6LihVgLBgbBAD
kbeK4+T+U6XClocAFkwCRWwtQb3GjrGBFO1gqoEC6uaEfZObhQnMQERsPGmYcXu+UWdeGyVBoF16
yJELjujsRWvpwou3+k1O1LfUyV4ynrjTO2ZlYIXxOCxMRpceeve/i3vk5W3jyWBXISVW7jQO4gai
bBYb+sbx4gaRvmF/UAOcCsXmxkOuMIa7jJu+jVSUNhByqVvblmxxo5LwodwGRnhYOLlluUe0kxPL
eB0I9ouQ+yI/q90Uz+WfH8CyC6cyu9a0tlIj9lzCc0gcbLPdZx05AKoWqCsE9b//wufDxB7apZHM
wi5FdmK6H1fJNZc0pEHFDaaIbRuJvcMjqpr++332Zoofq2+UGI2uMFITBpKHEovboxckxhM42gU2
NUk+CQz/nKJ9ejQeA8tavIWGb4o+SUhouOp5+citzVPRYS97yjajv8ogDKnclsNZ9/p+kwLh6k2O
CpnkRXvdlqEaGJ6WYHhDSEpHznPZ9Tq0vHNOhPcjGIcRE+xB6xc4e+kU6usYI/8twaqv1m4UM1Zs
71XFFjrSxEaOblId7eU2gJAEGLV2ff+XzBr66XEwqt2Ikho3jYrKSWEudnJvZJKjZq4cGStT6Df7
8GoMw0H110G9jQ3REYzhlyqZnF8x4wF+kxDGyyxrERAESx0OCiTRXJkYKth52LTVGqstPIgjr7wy
92ZPuWY8zjQp5VADNAMULoNH9PLaOgPhMTXjdX1jivE6U+RrERWAKUkkQNIRlzmAw6xgXakGlmQm
SUTk8XGpvzT6R9jaq+ApqM+CYBb1MVEaznaFmdz5dx1kbFyEUXQlTqm2jxnZJ2RsjLfgEK736Tpc
lx++pVq5agZr1WnMlLxikbFpaYlh8vIbM93/+CHYcQJQDoC/Kn9MCHq14CmBP5yf+8ubtn9D7Vz/
GTsHk8Abph5xYPKSgHMZ2280GZ3PvVBthRA0haMCw7I87QNXtrAH5/Fq1m6H68G0lGfw0gVzLvE3
uoyaL7rhH7FWAbyqVu5Cd9WTmr4BI1UGNH1po3OyRZOknURGEW+11JY0Uoo/pOVmERIpecEA0bWy
9Y4I41bNK1LU+zpa56Xhn+5r4KwCUpgSjLDpFCb3+4NbCStUVopgOEu2bCwMfXPgZWl4FBhtGPOq
XfTddTgnbmjqRnww9I/7PMw94yhO/csDI+JLgGHoQkl5INIvo3d4YjRrNP79PrqOvp+RFwqZWA/g
wBxxSPlDTV4N79d9Hm6OHPM8ARaClg4B+wHMR8YexwVqMwgEhnO1ER3ZUkDpCdDFxu8V2uPaI9f1
mLmWb/QYyzvKtSKLC9DTTzQbj+x4ha7Q1dp3Olt3ADFtC2iHON/ncsYyAoYLm5vQ4oFQgx26iZbA
fS8HFPIa8ZguMGSkH+RySZraTX3k13POwqOZi/tGjhG9ovIzvQ5BToIaLjSVyOmx0TQjXGZET148
vTHy4Pk+i3MptW9EGWn0l8XqipaPAc0P2XPjNPsEoeF7tZN+BOg5vE+M2hFWaCbnebO5k+hgWNSJ
Hkco0F798hxlV7Mcru7/RoKJ7uVmELETEiSSBrtPyl9hvP4vCGAvJEb3IPuQje/apatZ5TdUJrQI
jqiaYX2NeZ8CVZ0/TmlCgXkFtEWgBoE3DGcfzepXs+OoLu/z9JImlxBLWiP1EhgIgAorRqaOhzZQ
eQo7p6/LCROMfagWTe6r9B6UGDg4TUpED+NAqW7ogEKpOF7DzJgxkJQm1BjrEC9jNRiT5XDebve3
kjty3uf4/ZwZZE3ed621i3bkFSOdRmptTuU+NdL9B3LG5H+7OeZ18hZin4UBfoYwtqSS3jssnq4L
Xhw4q0UTZhkzUcUKRqpjYTijWxoVQb+z+5XIEZLburh7QsiYhVAPsGIPMQja6PZ29xRgpaJP9ENP
wtPTk1QhHtqlZENOQUqSh9On9vS51c8f28G5f6JzWfjJzf6BY6ou6qjtE0ircLw+9uvkqX1YusmH
jyQ5DzN19lyx6oD2vgFR8nYkE8WQg6QRRBG355Up0aSPa8N1tGYflAkJRrWVUAtWyQAScKlQlN8/
jOtzap/7LXJ/jmPtOjNHJ22NEP6krz8/OLZ+VvMn1BnNvwKeRAlV3KleXpTiJU2tpOLc1yyDOD0k
ANHxg3WK341LP4RKH7TBeMYWk3cxDMxG7w2/rz6aQqitZYR9EB5Wv98Xklm+sOt6hdzEigJwfScq
F2j0GoNoPJfF3osOZf24BLju/0aDYazJ6mWQVfF4DrVfWdMSXdwsfN7+Zh4jjNLJeuzFgh7CdJWt
IUnrNl9aBdz/+6zM+m5YZwEwF2D9AdlL/H5eo5qPzXLMxlsVbas5C7IkC8OzU7JwMhMohxyCc4kr
uur2hg+HSIrFTUViYlC1Ph/h8e5bpHGwrnRXnsXnXw/Z0SaFuVNL8lo+JY8lGdan1HCP9zmey+x8
+wHM+yArfV0kcTWet5c+ID48ucfB2v/KbTsxngKjMK3GzAsj/WltRLNEhSp4QFGWl9O5FcX/MKqT
c2AEtZJHfyUBzvL8/LzPd28V+TVkhk+cheFgqM9/PIgYRYvMK9pqQ4QFHPWf1c0JdUaEtXGxwE6Z
cjy3+VH2Tx32JAn5D0/JLbGFU+stLc6p01O9xy4jzr2ge4NQg90tWjcG6+1Bt39V+56sfweGY4XI
QZdGdjodF+aR9xJLs6r0xSyLKKY0UZOIOqW9vWjOW/jxJv8Y4U+tiWO1Vme+bn6eNp37uRGI8dpa
1o+Q8Iohs+/JDSAaSxsB+MiY21ru/GsypDhv8Xe2eCrl8/3z5X2fHsHkvfKDTl7kLdQ4TN4i7ceK
BzY4931RAN40XQIDyDTGlS5DsVr29Wo8q6vsIl3Li571/4XlBoYVRZZDMx9QG7+z0EXtOBZXYTx7
RUD0Yd0oz9lg3j+muawKzv+LCOVzck6jrFdhqIzQOsVeGUKMQczydH5JRNN/rK3ORjdmkxD1zCFL
rSgr/RQQG2V9WQcOE6PsghomYtbgre/CfhEanY7+b8P39ToDoqpceGRMqsAzEgnGeLsadH0fhEs1
JnWPzk3SBHlsF3GGJc/3f5c487sAVIlt2XQpF0a8md8VrLoyRQvFEtZ/IRpXtHDZxT7Zn0dUEhY/
UHINyUbfAApl47qN++zeJz8Xb6IJGMvugKWLf7DwZZIWJIkfjsuzednLRrDBKgVr83nk2Lq5xoMp
GXalUKFFpaaM4LKwEoKenuQNK5Ff+Z021IYxt/yNDqMknhJfh6QDnYULf27/8KsHpJAxOhaMGzkd
Xd4bMvd4o1UEbRz0QcOmA0ZlJN8vhrZQlme0jWbk+rB2YEx3gm1tOLr553OhQjowA4m+cOxKExi1
0bDPoggaDFyadkWG150x8tydGef+OwnGgnnakPZdGcO534xbYu02h9PAEfcZQfhOg3n6/SIYF4BT
x9woKsOFsSa7wbQ4RzUj1N+JMDolBnAvrkDmPm8XRH49oIXAMNHiwnvVuAfGPOELAU2K8EKRlN5L
mFNJn3iT+bxLZ55sb6izvCnppVfH4XJaPXGMMef7NwYntljHzrZxzPD9CqFkSozaOXHsC5X/7wr5
7Spu8jChEEgtOgJaUFAInYQPjKvruh+8m+DxQY3shIqfj0nRKriI6Kf+E6hlvNmPmVLrdzYomxMC
1xBrOkZ0BSP+VtzMwVFtIFUDOfLQfWaa6b9TYvRcCTPko2VQGh/2l8a4XN6uhvuQGb8e9naOYZ4e
05YP8NI4PjlPZ9gMspD7ZaVQ5V9e3h5bQnaWFZIfHM380zxT5jAFAcBXulSPUZg0XNWBV2YYCUEz
BgwzAgwyvt4XuRmwte9EGKUZ9UJcVMv0Zil/PD0AaKt3n578fVObT7tjNJp6Tny0riKry6HMYU9m
Uv3Xls7Bi6B83TVP6HnZVQW52oFTuxqOdPm0Iy9WtsZ47g/0maqvn/6IWSvNkLj6MFMu+3YGt26Z
ibzmC+A4lQIO+ln78bzHi2GvyaNq7ErrxToYPKH9iyH8917ZUdNKq3T/moJcUaC6gVLc9mj+V6bq
iwSjgb28wmQbTYybBYky4wWweCFvrexMWfv7sTHKp9dYBtxhKel5b9q2/Vt8dB53Fh3zCo3nhNOt
wr0j5rnt1auqDjkODTm90X6wl7gkp3RTd4eaTY4OUD7G0J9h2Hf+mNe3FeKyy1FDOY/bxjb08335
/4uV/Loj5t1V2hQrYpMKHF2iwx5Tx2eUZsnVzQ8mtw/lz2j2OyuMKYnQWxeKGU7P3PdAgwhtDD0Y
xDoF6DDTTd4DMFMI/06OMSpZKFeeIEMyttuEmHtc13r92BrO79p9gne5wYCxjgEP3sP2F3/p3yNl
h2sGocIs0gJsJr6hvG0gihoaxSqXI4zzD+gXGcZvzrBzVcGYNjKhGRHWqwfT7XiNDSL9xp+uwBcN
5pEekiEo9SuVd/NiVwa6WZFrWZnEsoxT7mBikxd08JhiTIYyXLtoKIrhvPqhIMq014nxWzYdDMG9
YuSVd4Tcq2KMh7Ra1mqmQETSDMBk/r66bDBdfzxyrmqmlfCbKLLbDZZXKfd9SgdiCJuBOgA6Yx3L
sFx9jWXJvDwV7z1VGKMRqsWoC3GOtyRBg+7tLTn/Ju/IjyOmMlzfND84duTPPqfvHDJ2RL/KcrDy
QTEie7PbVzbelAeTQ4TzWLMbskIPqdgmh3RcTPSwnckaOX+M9GJ2eKtZPD2eybl+Z4mxH1VUid1S
A0tbkHsDvav9RH57tmOl6A+EXn8ePz4EzlquWXMvihoWlAnYmXMLXideAIaoKvj3kBS1IdkFUKr3
j3BeoyffZ16wvBtSD/tZaevEMyYY3t4e1kjoyQTNQBqO0nV5Gk019g8TMiHIiGIP1IAlEv9QMZS/
gFJGA3vD1qz29T5nVFXv0WEEMFawlqdtcHCKK5vdy/2Pz2TAIAsTLpinK1+ViYpFmfTYAOCJUejd
ciMZG1d/7AjXFZw1ghNijOA16lCtsLgJ5esYaQMUCXmJiXl79EWBbSPwG3+RqSHYyZFDeoBZ/03N
EZIHgBTh2b5ZyzChxbxTrTSgCdLDxeh2+JC7qHZeyfGD51xw9OaWs5voTR3/5/qlEwDbnfvXP1P9
+Hb9N3s7+bpfCW0TU2f5eft/Ha1vkWufC2ftIBG/G43OtA6HxExsF1Eej7WZfON36swrpWpDXYs6
TnCLpuVxHS8xhV5i+N2uDaP6BbhE98M9/RC23JEgqjN3dIodUUziElvLaXAUNkbsvdakxAJM0b5K
HKPHEfibJZ4cr54u0sgHzvJZfdDWCrKmHBmc99snMsgYh3I5LqI6oydoopYBL/cBsVWNQkZnGpvB
5dUteObiJk8ThsoW6NSAqKYpMxXjDPb/GVnTUoyN+V9lASa8MdZC0VNZTTUKD4EpAdVYOq/G5nis
OeZ1Pl78IsOOJ5bYlJBH9AiDnggQhQ6IhZiBF1VORD6DJfNN2ll8/U4v/hG6rSlYiuttHorLj/YN
Y0zcF37WvZ3wxLi3fbDMlklBxSIhzwWpd7ayg1ehIh0MgCcrumy4YTf95B2VYpPPA6BwAR+K20JW
ipgV6bflScd2Rbpc+r7Rmo+MJ9wxZqMqxCZRQmgVoh8a/PwGmhmcF8twP7dHHqLAfBJsQo1xLAQt
HEXFA2MmagV7O7HQOrR+qkzndWNtBnJyEZ5sP+6zOO/nIisFsBJZw0575m0R235V50tErxJwEx/y
03mN+ERcEwvX52Is+POzu2X8OGTnH5svsozc5FdpkWvijezl8oBlxNhCYMGpN5QDdeqNT/Tx5ugz
F1yUZXhFxZn6BVWQL+pMjBSgiT8WyxplMaPehee3/Zr0BuifDwceOtdf3MUvWowMhdhe5SsjaG2f
t7VJO8MCYj85NUoNsJ0WHO/7R/sXof0iyIhR4cuFUNLgmUacMJuAYV2ZDvJfx9WBQ4srPYxrKiV6
hQUy9FUXnAtm+vbUGfbsF8c6/LTgDVumy+GOfvFP7f/ijnmHWq0Nw55633jJSQKRQeuG87N0uCj/
f/EZvigxDmuRCFg9t4Bpe67fVSJBO9ZO6o7w9F+wJ2Q0ZBuwURz2/vLMfhFlniL1Wv2TTK2s2txe
0aGi7YiDWdfGMD6U9dE3P555HWEcdUCdHWc+eWvr+iq3OvVlS9O8CMZedR/QR12ZvdNw+PvLs/4f
/lR2t6p4VZMkobHMm/7gmWsiI+du3CJqXqOZRI/q75KiCoyJqYMOUAdXGnyatvlAXfSnxLGD7RuS
nMjAgL/dznKXhnFyTeCsuYF5jH/wUmjz2cF/TY3KTtbDpKtJqdIHErpvnwOCfAwZN8gfcM92/i3+
OlvG0rQLdSGpJRVYIBNg0DJ1EWBrB86LseKRYeyLJvlSV3Ygo0VEv2L67DIY0ntCajMO8D86+oqB
tYqsUw0/Y/3uOLvXzQZx0cmyyPpqe+b7+wsGWC7oh9WP2c748BA0bzYWwmfsoOeE6/MJqskFMCZq
sfKq0KPZbROwevkaU84LuA1HjlmaD9G+zp4xSwGmMHuPJh0yjNwaizfBNo4uD9SLWpx7Es1YJHWZ
ZppPQ+hxXZgeoVin99mYT9hMDosxP60v1mLVg42IIHl4vKBXhWLnPWHKjNRQ1YNlBI+Aljwdt1yU
2vk0x79HyJZlw1zxdIFGiHtQrQzdEt6NjV9zfDqOWceG7u/GLtKqKMQWRmgJMonwseCtOi3ZISFb
GieAQvBKOByTjtWw3wlmQ4/IN0TKbftW0FFsOFhPjysgOInkc4PdCqfQuX+LPJG/xQcTe97kPdqZ
brXA1cbryPIIO6B0iDfM/5EQY3Hqq5APNQ2rM8d7xXOP7QbuiSsY931FlS3ShkIfaVIPwXje5sBA
0Q/Ca3CKjePNN7zP0S0ev6NiN0y7ydG1C9EPlAWVjuf9foknH4t1iBMZqYva8MlwpVeVJyCcd+r2
ZE5IRorWLfUUh7i9oqXXqEz/fOSZp/teE5a8fJdBH0j2dZSArb0ZuEh9PCSXz+IFyzUQUnDhb29L
ce4dImNFrrXUpcsUEt/b5tsWc5P7h/P6Kdj/PscPT+hNGiTy+zchRoUWcyCJ6bvtKToNrss7WY4r
rLJJurBCdJpS1SvN7eXtwT4/YmcPHv3TUV3HBscZ5qndLRKYXOQgBWNcULYXrp1fiedKlkGxaTmX
yXkF2DydEoTYJ02r3IDCbU15r+VkjE2Bp9s8MkyMFDbePwUX21ZcFNJ144kYPzeo4UP3eC4oRwdu
ofHk6Eb/P4Zku0el23sEYNx9xeY5nmwirq2R5alW0LLBMZFQeliHdr19h9Wngw68Xm+OxWKzcX2c
K6PWQxKCzW+Min9weOFdDeNsKHki+QWtoZto36bPCdrHHYveDCpvzxxi9GN3lJlNxF37uMNrCV6A
RPB2Rt7U2+1uZY5t8ouXTvpL5upfH4CFgh1yPZByKttNYgoKSVduqLhxv4v1k1RA1gvZSeunAQNv
vFXjnDNlk3NpGy2Fdgk2t92n+FoePjlaOzPfPM05/LH0smmCOEyp25z83KP7PDKctb2XHRui+OQ7
KD+Tg4VBpo58osGKI/1c4owPki/Q+1xW4C6zLihXnN9scyvvl4XZGWNuec1RezCGF/Pofp7ifZjB
bG3/R+vIpu3qJlyNGjolaP0HoMzwktHuEeMPh9e/pFn/laHbnN7ElpSptOwrmd5k8BNtZKohXtC1
xqHCExcmCEJUF2ZYYIven8zI3RXJzgOvZ5xjEyUmcBmuqhYIEdpWEJUHG9VxeVaKF/ezy+2WqR4q
fgUKl31yEIw3kiMnBUBwZ7HmGBGOQWRb4BpJrpsVBRLpDGy+2Pkkcp6cx0P5hMo9hxT13+/Yq1ta
YHL9ftREXYfn5Gya3YqM6CEnP5HJvHKcbI4AyEzOJF4UTR2M4AjBZAZYWwQrMqemw8muAUT5u9cm
LYRciwckSTsDwDbmAza2+uQ34mmCKdJDeGtDqLCWjQcSPx+ySNjIpisYotNugjM5Q9FfeqpPzbDu
PtuRdV6Zv5GosVC1p9kSfk/xrHs6ocdok9cvrlWY4s4Usu1d/Uf0675QzAd9EwKMLtUYjYgxYQ5J
xxSQ/fYLQR+qjjEhrwfUyo7b/04KJwSZJzqV1EhrPHqCZL12PBtdU8Szhqf7fM2q1YQKFdLJPWl5
kvZZQN360QROHM9kzyY1Jp9n/Xg/jq96QVVpdQycmNxKAhxDypM11kfHRol/goXLFihdtDn+N8Lx
nVEa7gmZIR5Ps1mGL55YJ70bJe3a0ez4dfcLV6NiD/R2BSwX3Vy+VrxK3KwJnxBjnl1F0FNR/D9i
5j62hXfX5PEza+4mJBg3PV5Fuh7cspyysXx6QZYfASrPPb+FvX8Y1QkV+bugNXFbJYGEU4vNN6zz
+d0D/ooAngctPH5u3RdqLjHGGhR+NwySBmLm5VLuErLtDBmdobb8KmgPxdqtGptDkf78e+yx5qFI
RcDogWIEpPzMIcgOExRMXGXNk3bedTF2Afu+4ErThl4U0TGog5YoR0HJeYdiCcJSfd1h8PX5Pnc8
IWSMxALNI2lWUy2WS7KIMHvCLTnxzo8xFFKg561OhTBdB/t+qxs9+oc/qXMX4i9H5OdzNF/CyLrq
zdivCl0Htec98vo4QmDImk8AwMIfVJ4owgLWCjREQEn6/lHOl2gnpJkXORKjRTjoEJQSMKUUqFRF
nrQz9FP+4JPh8b2z2824kfZ+BBfade9Tn59WmFBnzUlUZG1C+1W3b8nvylYgoUfNeubBZswnMiZ0
GJsij4MvZiMOWCIeIO0PSYflOxv3FPCSsfMJmgklxq4EYq13oUxlc0/bA4EkH0EXNqiruTzcl/mO
rQktxqzIiZQowhU+QGleGgtlLjzMNcEqCozJoQTEuSuO1v3hvWc+FsBS02+i9fGXD8dt/YRCCFoH
sHGea585LzXrySsrxVvUA6g1xr4gvrV0sOCGo3fzpazJATKGRAVDTUEz580m3mHtwae0VRLiY2Hf
ATt0Prk+FI8pxqr0jScIgQp6t+np2NTfFo/3b4nnF7Je/BhJlCmQsB8SC0mulryjxVcjB6R6j650
vk+OIxOsPw8c2VSTPMrQPjaXh5SsnrgZFI5LyA6lNEE3iDU9NHTZkaffdBTBQreydSw5jyaPEGMk
spVeqWoOQntssF0HHDQd3tcZw5CHkihpNGG9XQHPtFrfvwieJb1twpg4zrGo52kl4vON0W3Mni48
fx83xdrY8lx0qhR/uhYrRFKyThdcMzY7UNAhVYSI4bTfjWlkJnY58DYuzmbopC8SzE14i5WYaSlI
2Mut+BgTkWteeEwwt1GNmPdNPHgtaHne75u30JQA2PAykNTBJjZ0QyFfxLmheUfpiynGWmta1JXS
AJLiW4w1wrtH63VjcB7U+dhDxlIooMkCOJedM1mO2nXZ5g31+xIyGHv4Y+iXqQnmnzAHiGeI4z/M
GoAJPcZ9WHZSUtNRx/P4HmNwR9rAbnLOjUeCkTepbIOi1Vt6VcATQBvZA2Yl1sg2It+GhzXiVSPm
vTHs95F0SQfYMotFplSDnI0UHrQxEhJUZHQpnAj1yt6uphZsvffNCTMagZ3upXB75DWwzYrmhDwj
/MPKS9vmCvIP/hEuyqfPecjnkzATAozsL64rrV16FJmUXHf7q/Fgh2bzY02ehA90AvbOCcNX8Q9e
CmY+izkhy8g/Dlv1h3HVn3tzJMmPwEGfbVXDq+XwNysvEzqr75FdqvcLIdGwO+/5WcWtaebwULxw
ZHL2IZ/QYIIe2mJYqwV42ZoeEIvQ/oKyt/L6wSFDb+IPUzshQ0VlYtSxn7W8ynTvYPEUYFnL062H
ESWr08BjiCrRPUr0UCeUUK7qYjUBQ2ELTLK6Mogd/fYdX1nzQqtbqejvpES2N0tUtGuxGiF+WzSF
rn5HIvCu5cApfWTPsyvB5haK8n21hcOHeVRDzGZvFY6IzDt+/x6syDZtpUFdVcMSB2uacU4IGvxS
kj6dTtx1OxypF9merRxYLJHuYd3gNm+3qJwlsB2uuj5yJGXWu5gwxBiNLoy7RQRUsHMY237qk6qN
SQgY33YtC2S53ASmtNp69eXHYnysJbvT1pwfcF9U/8S1kOrrmIb0VveCkb9WwSEG/sigIkfoWWrO
i1vnq58ThhlrMqJgWC51nKscrDUhJcvIaBzxvXxuJEOQSVCQ3tmIH/12tJTrZcWL82Y9lAl5xsjo
neqtOhmAyslnEJHgcePznvL5SHJCgrExPvZEq1UIGcVcMWCeoi2ecoIlNurmp2SdTO5QFo8lxthE
SuoLakxv0Ox+YscwTY93Zm+VxDU4hk3k0WLMTetjaY4WgNazSfc8ZBZ2v5jZYf/WjIZ2Itl6t8ut
xl49KCXACyKTl3jg0Gc7s4JyBZDtCtKTmvWvg4Vn6L468Bhke7KapMg7PaKP0OXibdaBBftti2sU
7miKw8zcrbtZ2a5hclMdVPLumFe2OasH2HWQUcUw9/nHuifn5rdP7Nz1ZAPQ2q5yvs/pfODxJaZs
a5YWhegw6m/0MtJZV+zFiHYrO0WajEPp/sMusjWcPFCwt5XaOOqXDQZW0O5y9z0mtOP28DPDAmyT
493O540mzDFWJstWWS4HUPPMepY/600ekw13luu+wyfesseTtzfWg6qRRzh8mIBfvMtGv0la7IW+
f3qcB+JmTydE+lYb85Bqt/30ef/L8y0Ok0NiDEfedHGR03UGpdmo5hAY0ZMqO6VntQXJn/U9mqIa
N+Ph4HEFj7EhWrHI0rbGsV2vcPKIA3OF3i8k9nhDMxyNYus5jVT2fUTvJ/oZnsaf7v3j45gitnwj
patAEgZczN5zbNVOOKaWI1xsb5WmRkUg01NC31+Ewv4rQNnuM8CRrFu4MZEsZVgs/TwDA94a0x/V
5v7XOdEYAFC/e6bLtmkHtaPacdl3G9qNXe/SwK5iA4CSaDU9ngzDej08ObnCMzizEfuXYLMdVlhD
JOpKTQ3O5qIdESnlnfnBm4WdD9knVKj4Tc5PzluMfyVgECjLS/uNAhw4AFVG+QT7bgxuByE9rzvv
w+3lmpADdEjQBRE9z9gsa2KIBOeIbDEKk1w3m3eAjGVYLnzMYS1gGZqSXC5Zcsrd8Hn0TldezMcz
1GybVbRY1WVDzVtpV3sPyY7S4QNR3I/6sN37+02Jy8zzJbotZcCipZdiX7TEOPLJcFSWHXZM+0rU
GhGxWLfZrwztMTJa1O8wzzWYOLmt9Mjtb+XFQyx2rRBJQpzIIKm6yBhbBNMMruHbH7y2Ld5bwfZM
6YoQLiuqUp1iZlijezh9KB8oqNE64f8YE7FtU0onCWNRQ/oiFLSC5xZb+VqzxSqxARhvJdHqjSXY
963VzQe5o103ANWJdkVBlPleDJpSA/CQp5i814BqAvQQ59XgGF22GJM1kigvQixV0msSeKTiGfW/
xFfoIsGmFk2X2SmfImjbVNSxNAVoIWZqL56i/auBvW+bU2CbXPzF+bIFQD3/Q46x8o2aaQ02vNNC
Ap0oPEbbs7aW3wOsKtRNdxMS9+QeOU/jXy7riyjj3TW5sNQTupRkfNjaa3thjE9YZv/JtfA0+P5T
KL7oMBa+GpJWahf0LLcA53xYeyZaxikiVYltbcDR4xKcz+Z8EaQ+x0QKa0BZ5lcPBEu0Q9L5Nwxo
UgBN6injXcGzgnF6kyP6847MF1HG2AuYSWokDSL5vAVJe9912LX56J1EUwCcvnEstrzNoX+x+l8k
GRewEIr62gm4QADMVER73FGoO4B8cTibfzL/JcNGi1cg6o0lDTye491+MEYb+aJsPwR0zTB3HJQj
LDeeJ3enVwtJEcMFXQ5m22/pWf4ZRcSzf2aNxeGLp3RsqOhHQp3KdEUV5ob8rWLbGD1312SDXoPT
j0OzluAZ8Np75p3pr7Ok7E/YW+RLT9YySEmimh7WT18DDlc8y8WGiaqH1dNqS00Jdq2K5CI7qOw+
d5qzspFONzmvDE82GBuS6ZHfofgGQ7zFqF/wcl/0bm/9HdPBxoatJ/lppNxMlHkRN9iijSWjvyjk
Vo+Jk8CoMV6+S9bo7YkBv2XGDuY+7/8E7nkyxiSv5TyIenCY75LDr9SEDal2u5cdngOX11Y7G+Kr
qoYtlxoWnbLOfoE1q2Keh+gPrYBfhk0KNiBNkAG+z9KsgzWhwtxZ3Hdy0onAyFzURqxYRWYpWAIW
rsN8m9QccZxtVFdWkkq3HWHLGovSDySC4roa6LS8CRvV/soMwJfB/uuH3yvzEe3Jvt1sfXt1+PAB
eKpZnOub07cpeebtSZVCQ50L5LFDNUNn1vX3/bOcrSZNCTDisfSCAWDjqABu9/Yv+/dqXbu0oRel
zRTC+PG8sO8TnM2oTwky78xSTdJVl6AeCJyirWzlbvDobp/vE5mTkCkN5mHp+1rWhQA0Lhfb7IFP
FRacqHk2fTEhwULpR3XZhRK9mO0+P4UvxTv6M/zK+OAuRZ57l6eEaJA2sbhts2y1gMI1YEzB23jm
IxqEYrKjPqm7sjgHR8WJtVdTYtQzmRDT+qaXgh7EKgvj2hbv9ZgNVFRJUQD8v0R9m82WLP1mCdhp
gbY5qJjIXtZEA/BaCV6Oi5xg9ILDz5wgTOkx/LQi2ri7APSkgIQvMbkeU+Ci3he2WRWaEmHeRH9Z
dn0rgkhpX7bw1hrrLX0NLPG10kmwrhUk/Tvw9ul6ghE6BRcY4vaKsLc2/QH0kZvcWufXwUpZjDAS
EfIr+1+FQxAGLh0yWq675LQoce+QMb9Vt1BQ2AC7IGbtTWC7r840eTeAS471m3XxVVlEbXm5UiVR
Y0J2SVwuxqKj9wfGLst/jGB4IMMLz2bcwv8/TnFCi1G0AQMGiVeB1vNWJfZb/qi64UOPWpxZAq7N
PHkWmgBPxsoGTiAeNW4eef5gJz+AEdYowgRdt8QPMC9vHnAQEWG48IZVns8zp+TTQ2XkdeUnmZTk
oLMF9kv+4p/u68Oszk3YYKQxixa915f4fIw4SVg3puWWXIznuVzOlAdGCJtrlgFMY4mzQrfX25oE
TmvI5u4lxTSt0ZDluuM4irOpjylFeqoTJRv9LCu8DBRpOuJi2wurssnpxJ2B4nHGPMh9IHciNsRQ
iCfMe+ugYmzkp/tXNPt6TZlhHmFZHfpljLw19WowsomF9DIRXziGcdb1nFJhnuEuX44+GghAJUd3
8ghxSIx061g/Nq5v80wF1Y4/1Bc+GpqmNA1jQgyxVZZizkqRQKymSzSsJQqfLgwi5+SoYN0hwyYR
dU8PZWEpgwztZ7r0pnqQCbrLUZv7r47viyM2kVj1seJpo0o5svepiVp4aTwa5AqX+qP//+jLn7e2
E4KMAfKvYiQqvkjHuzBCdvklmbIZo/P0k8fabNu6OqHEmKAkFkI9inCKUCVkG66PFVANRrSQbB8F
VK5hX4OTsAXdj5XFU2SOoLB5xUzLK80rVoDYN73H0dmdNu6nstYM3vXR9+KepDAmCgj0ejS2oLPt
NrqNkYCX8bg0jgpaFu/L5LwDMjlNxjQFgRhVhY7TfI6Qp0eDnd1jnlE3HMc5QNc+j65m3CfJFRXG
SuWrOuuLCKJilqZya+zrbckU1+mzaG54JzlrEif8MdZKuoq+dq2hCGZLcQykQ3ZZKLDy3AZvnnIz
NkQeV0UaarDxApIO7XpxiLfV++GzQ+6y4G7J4V2bzDg37WKZh0mPMyzepBfMfckSqS3yw3JyOPg1
oDBcTXaOSLTD1BTcDPHsM/3/WPuS5caRZcsvghnmYRuYOEoiRUmUNrBUKgUQM0DMX98n+N6tREbh
Mrqruja1SDM5PeBx3MOH478Ple39LodYvUg1pL9eXawUDx+8fesrGcHOqenwLr4dXnmdx8teZyaS
wZcAlKC5iPXBtHUMoHl8B2p+Yw3EK/dDcu64yuBLmmFWtLpqOFqX0ruWDRFc9W31df8WLD3NZiim
qn+GBGiJFIqgx72rFP/S+ALmKdfim9Xs74tZjNfQr42FY9jkqInM9UZgbJqTbKLz2J8eVvzR0OXD
+v33mbucNKKsdzr+fuU64I+myzJab3Qwh3pfj+UAd6YIc48vIKHoAguC0ORuO8kx3IT7SbT1ltT7
Ayr/D9pp4LTt/xeg+q0cc6WNrk5jSYFMDeTbRHSxyBlF6J8m2UQV+frisgos2oSuwIxFCedmMoep
YpFzF1DLqxGZfuaP2YuGuYoGqdjmpbRD0FjzRy6pDn/zNLplmujoR+7tRpA2C01ljCU0VoD9oiBT
AP+3QLRVJNnyeqixIGckibc6pLYs/iMfMBPLXOeonjrrIscTIlXcMSm2317sVbtdKVxg1uh9vach
c5+VBrt45BiiHP2jIIqXO1g+4h0xJPH2CwXWJ/ftffQkOyAvm80GHadn+rRBCIPq19cXuNzsh3e8
pQ4AGo7vXbav2SEwGBAi4Z+YBX7ZXllpQLQHLFAEXYa05twd+nfunQATTbQiaNZE+o2h2r7YywoJ
13ZpfytPxVZ3OcIW/eBMKQZxerXTKzmFUog8z9h6hGTCg4QDTG1eenqRFBEr2/6yXea+BFPUmfpI
RYEFx/TPCnZShIkb7FaU2We1skFu2xC9x6A/Rv1pXIjFUhjvaLd4j3PzU4tQO/s1LEIZUailIpbm
np2Paau0nmXf3H/0ooaEO7F0CzXvfVQGnBrBaCRZgThapZ2cyFsf19GjmdvIil1iZwVQDGxTXpVg
pYAZP2/oxqnDKy8iXgwFfmvN5jLFXomk5ALbwifo3Y8rNoQFO8XHdD3qm3SP19c/e0bNRNLgeQZZ
0zU2x3SE5kFCvGojxkRADOK7F2zrWGnvLbebgPNlDQaswiDCuI0AgVvVR/AhZai5bMTtBRuowFfx
xcsmLacLZgoyiKXG2BQ6dVQe2uTj5/FxtQKZJwd9OMBvMOCTlJeh0AwIQQE1A4UoyrTc/DMHeg0G
eJCql+O2Cema4q1neZpou3Bk4H3lcWLwoNRgUKcV4DuFK7R5RTyKnSoDCcHDT4feOcd2SzPfuXfs
buysNzp09wa0c6C3452BuSSgDjK20oMI6u7r+vuAUk5g6y43MuXguMEgjBa0V1GocZwJlnU4l4Ny
pHOXGD+xc4H8Oxg3GHiJVT3ExaayarI97+XcFr9KlNixwpRozj97E/42eTZZW+Z5Y+QJddIfVz95
CfcgYHwGfVNPhB0v27McZv3lNkwGPy55lJV9AcjaA7O8zxwv3nwLjtPL82r7DyPkmWYMeGAmd0wE
sOvQJsboccKTGifIGxzj2b/JQMYwWLJZhBSGneQwGKiLoEHSQb6At32CK4nBjbaXTbmtYf8Ysbql
GcF/tEOxYMvFeXoyd26ayaCHkYSJEqvRhIISemdATUVJuBG38HpmeHhrMuAh52UqxApsfXu+7juS
r0oCPiKZO8+82HUxC1jYAD9QizzPOpzd6EcFQTB2cQXXsOxglzekHJ2yJjq57hAtfW2jy4PV2fdv
9a2Z796RMggiGFYRxCPMBMkejIjqtrLFJuXUubigUVsHlR2A7Njr0RgqX9zQNlfwqCFiCfre4TMl
cW2JAZlWkrNEr3Drx43nVbY1YlU8uJWFNSok2Kp4X/nllPLvm8huME4maSoUEfaEBOUeC6PWYHje
H99Mgt1l1vqLI40aDXvUpoo1GLpiYg/37UE7i1KqVta6yUgRDipOsVcwKOivLo+5/RXvv/DM4Uhb
uitzaYwJT0jiFZ0FaZiqIblzsd9GRCfcF+pSXnIuhom4p7To0JWS3YIGgSTgg1yNn7wa06JZzKUw
VppH+SXvtVv8gwb/CzjcQE6Paha3QL7YgD2XxBjgWMVS0gXQp0Z5sJmw8g1z7TZtdMT74RtvFgvr
RnnfaumFNBN6+1Ezy0i1PBgjjX6rs9OJ0G8XUZ5EPJC+eEbIE8W4Os2cclCsQBRN7p4dC+mLnlzP
agZpr1/p+d9ZITtxYEjIXtT0wwV+9KxMRM9Q16XVhpjH37HYHTU/RMbh1WBBD80rNBv9CiNkWw+T
xSY2X6DXMSSa5VToorfFLRVvrA20GAe3pC+XX2YxHpz/EMYfJpHcRQ29ec7eaRoC6VhTjv++kTNA
AvbrlROALjbBmKpp4XWn6eimY25HlAnaRSivCKoxQQ1r/Q/TEudb0t/9d/z6LYa5GqHVtILZ5cAv
zHZh4B50eS+0nMOLxjhy2NugSpPUmPQK4h0SHkKsK7qA7JDg4O4rtOh8Z+d2+5Cza2dEaAgIFSgE
v+tRpqVhNYAHHtk86nOQFtjycryLc5xzkRS1ZyJLDXuszBQi0dgMKpuPveJlG23frkVU4i7wq859
HRe7YucCmVuhdJ1g9j3VMX2sQKO8Oow+RwTve9F/n+nUj+qUtm0Jnc7TLqmIdYgRLdG+UeeLt0VI
WnaifxkhO4aTqnoiih1s/fUMyHJ0dASA3mgF5gWOVtSa71j7bXJ9ppVmiqEuXyr6fnRE+zGyi4rU
K/VkbL6fjXe6F/b/YjMsTzvGmwqarIPHCUKnx1fsc6Ap5tgpt8kuOYFXhdf6uMgZNTcOBjjCprjk
qUSt8ex1z3HgIMzDyi7UhN++vr+5xP3LIcnvb8cAiHgNUYFWIY7ykZwdxJorw+5PXABZjElMRQYj
uoV4S2QMcrxmg16rJlLJYC/rD5qrbexY9lKf+/5e1GgmiXmQtHKihiaUwgFqbzEGqDA8JazBU8CB
qqVil4YOWEnFohfJxKrKP++YHGV5EzQqrrHqn8pP69i/1xXahrbh5327X6oj/iGJCRCGWheE3NQg
aXt+9D5PzdvRcn/9JHjpg8Q+tXuicSPjhbuGmTdJlExLp8UV5oMFYlRURWhNJx25mleBFHbV2ybI
dN3KeXku96X/v7OcXzzwWor3UAMDOYBsKKqIRsI/D/YyjpmUqIUIQPaCzYmutybvo/PwA1tAuNx+
t4kmBlT+kMbAf1jmdToOrXhL0RZYSYYb/sPyruQzJLF3BI9Nets5+P6jfjA9jPyVNvhXVls8te5/
5qWnjy5DcRksFJKh38xgBm+XTivbvI9EVM+2e9mtVBTCEVWLkLj6ttZ0ERNHIgUTRvc/JDIfuRHH
yzBgdccpfUJh2DDAt4p0MHqexrcD4upXfqJlIdb9QyJzO8dOiMMpiEVaitwrTnCizGdIt3CXGy9F
En9Iorg+O808zSaQ/Cawog752cdpcuSvt5XdrqzTF/ygTAkGbXSL8ryUuuAwdFmSLVSHQfEEE/5T
cF3ICp55KQxKI4PXwYinHeh0XKy6Nwg8ZGzT6iiyMpgUqHzz3URXwGf6Zvl2PNj9doVlN6DEtqPX
8mhnj89Ox0sbLrW8//ELmY/QRVlfYyUWfmG7QWECqyr2sLep9hsXXIE4GpvY5i5TiUZ3bZqfYGTs
eH3vS/D5x49gvk+VqEkWiTgm0FlrBMO7qEl4Jom54RY9778Z+ex7MA48jkOrqK0c2uLV3T3L79nJ
ffmuPnnP+6VK1x8aMa67nyaEdhE0ajeOs7IaEI+jWhsc9luNKCTCYGPpJXsLUwWIaH2scN5jTwkM
Qng1kpXNrRovPXr++D2Mb5cTeGK9o5/ZcT7V9+lTd8DDArbLhnQYeaQ5o21gcRI4S2++uVS26UW4
BvI1lajU7X58uBzkCrSAkfOkrv1wNyBNgM1ckTsSLI5A+951+xU647b95EHbItD8/ups90tshNFg
mfgZI4qIyIL49SrwBmxZtbB6jQOjNGC/Y2Es414fFqmlp5UI/4zrHsROd1whMcEddFvGtJlSzMtB
biO1FtqbIA9p8VQhUoi0+GALGOfAQIcN5cKcu2vsdlj3FGQgLQEZk1h0JRQsyOgmm8KeViH5fPSi
kmhovXlIU1I4CFJL/3kz+PYDOJvs9gI6LIqw9FGPkr1pJ2//pHj1h7UxUFZei8mKdNw54OkZ1SvM
eGG3Ht9vcUDkBvozb2LESQiWCZx8cBilkmRBSMzgO3PC2IuKH31AwskRYoJ1GtZmVD84BrYQ0/6h
JQNhRWmpnRjg/JGMEm3h4qlf6gVdolPh8e4Nx3upDIhh4DDNJYN+aocuDnVDTOvv6HOuXUU+DzLp
7/6bXSmKLlqmJGsG2/gktEJ77Q2cajp6Fkn7Bz34IW4Nw/0n5zeTw5yfMUgBTg9yXj0niAmyJCJ6
h6ldcgQtIsFMEHN6vTL0VnSt6elRB59sWu89gje4L2apuxbh4e9zY5AdGcNGCwKIae3G8cYHZRuA
3HFHfq7hWXKyava3zEW65yZLFi3xt2R21DZWzbDrWkgesBbt7VfghV8xmQY7BQBx17AtXrqZMOYh
0OrgwpAsCneye7Uv8FsBYAbLk5651fyF9+n8RG/Ryux+p2UXYb0K9FLIfiuhkV1z32ufl8DgnR6D
35oRaJpaQorwiOjqHdPQ6HdB+4V93z6WUlp/aMPitVWDAZbau27YjvwrcMCnrZaYUm7XgrP6oq0u
l8fDgSN10eXOPheDxaacV2l/oWfY2emjuWs9+dw8OOXLt+B8RT53ffVSCeIPNZkQMjMzqS4NCAQp
geRc921Lnr/bT2AVd+24tIiLM+UYCLlec9HMNCoLS6k+KuKtQ5KC6+2Zmx9cImD8Qy0GRMQpxhBC
BlGl03h0y+mlsjFYbBHdTlzhmF22k10fvqeX1XPufxu0dYjjBaiEO7h8s6/ZbcCWociyqP3Qd2hh
6z9feR1oS4/8uZK3f5+JMMHCkVUNRLT2bQMwXtvChNH27xX4M+0vHtXNcuiEvJOJl7UoSSZzJbJE
E649ZlVO+qYuSb8vfiX77OVntNo0ifPcPuLNu6UFTc5JLrXE6vJMLnMpBqONpbKB3Gi3PdcnJKSU
DRIZ9jOaCDkXcCFl84co5jqI4VBfrgJEJSQ9SQ8o9z9/ca74IiLPtGFuQRKEdWmaEFE6+8fuzXAx
Kve8Sn1evnD5iToTxNwBsxJTrVVHRAb1ConJjCTfqAphbo/2EMpubRLpWLutk5xct8QMuiccejzz
yQuvp3npKiiSLmJ9GgpISM3gqszs9GJEYqDpE01GlYmtVMThBUGLeR9FlvEak/A/laXSvyZJeBUb
k9427xh0boCm3tq3vw89mlAwAsz5hktB11wcc7SKVsTjWEBcQpyPj4k8+mCfTsnDy4rbMbT4BJ3L
YgIVYRTgxK9UNbyB9+fHkwe6az9YqWA4QfKcG38tfq3fR8k+PlMkfk0t/Z+j1O0hQzCEl/Yp9AcX
FKtfh4iXS7m97VionGnIvjNTJZjwNjBwvy9E+UymjSC5F+xq35jbjetjvO8X2QXkYUMoy5Cubw4O
Unlf+hG0aD9CsJM4nK+7BALz30NDkJm9ymYtVBI9cTFz6+vW948R+Ht/vtsjWiG/7Ub2/tEQrz6X
yYQ1wqjEWnrFGWzP5whJYvL2sJFXwQMnfOKpxkC4qQhZXaUQg9vfSlhtdRkOjfwjFGyx9i1jd/8k
ebbLMvYbih6G6LDDzT+FhC5Cc63YXvs+QQs4nnq5Hf8Chldcnp6lSEOR0ZAiSTQZrDOn2aEWib0h
AR4rApiVyRmkc5h2LAYyVDZKMzyDWYpJ5+KYU806eKfrFeIQRHW7IbbjlX0IMMa2vn+ey1fzt1qM
IwyMouiu1DCN4zMaFDExev/vL3rauSKM+5OD9ALCLQGKOINsR8+Sr5836if23q/CR+5w12KMPRfH
uMKwkfXYpFCDpbip45TqavRC2x2992q9aT5W3PHxJaZFXLPfJ8gAdxb3JkYkoCAK1bmD9T/YQUQp
I/0nujvAptXxnphuS3SXd7ZLz6O5aAbHRzkJZTONpNPr6MMdY3lj0hOdZ/ocE2Hb1OvCvCpFiSNt
nnsH5BRoMOBAyOLLeaaIQRWdwWN17ctxwpoXBDCUqhIE5zYdpjyaO5BHYDffj2esav7ifrulmv/8
27Hd6Up3GYfCDHGATusK+HLI2vm8sH2pePyHFAY68knW6i6Hhbw6H2lMsKc5fBLJi0jQOxE6dDsW
L7ylf/Hv7u8vm2TLhIM5lEpt4TzbmkgkWE8Z7dVABQE112/Ox1ssGSjYm4G6iorOGpaqJ55qvRq0
TDq1o+2ILxKtVz0UT7bp8ej7lrpN9bkoBky6ppE73Uol6tIcMVxfMDTpto+bUXK5rWaLCDxTi0ES
U04b7M/IYRtnJ3HrlWI74C3jPA4Wo76ZEAY89H7o5WsLIY5ZEfGnvnrO3jgATD3F32xhJoIBiU4t
pzSp8Xl62MIqdE9XUtnm2viQ7E2jc6lflq39tzwWLqpSlOvexDdCPU3ZSqvyqczssipdwXKibDtM
bteT2rMSB8T6conJTSV2i/bpvtq38PyO2iyk5Dl2ZihImp62Vxej7mUHVKET021IXgMfMw4k/zwe
UUx2Yk8DvZR+upwxQ7beuNVaL0i7RpTP7clZBOzZ2TBhoJ7lZauNsXQqTZL0q2mykWoaybeecdw6
76YYDOZYlYarIuAr5LITWRgrXUWH1eZlU5WEy71HLejeUTOxipa2RnYZcdQ0L7Lfr2OQnXXE3+3e
NxsuS+NSD98cA9jBmIswZUjlQtp+uBDsuoxt9Ry88SjkFjMTimYoyE2A20Jn153rbdgobVzg2tjh
g+JUfrBWjvlqOKp06W6NRy3qZaifKF8J0V/uG++yP5wJZ+7sJe70QM0rCVEM6I33j7r9iGj32CC3
VbuDTavzK0c9/iO38VssS7JRplLVYBuWdNLKVb56sIfQVrdoq6DLRf5RAXh2wLeK5cznD4HUKIGE
A0Yjy77zCoL1W1bnIP+/5ZKfLVqoriLJBH48NO0w56kpIJ8Ixpr6DU92dRsP3uNPgnVim+dvEKXe
/3rLDvG3NPYYL3JQttl4lZBcokW5cDN80hHVpHTQR8CRtehAZrKYyMnKrHLSFGi238eho/euKqOJ
tvJemo/nBGthfJ7HWs6LzCQyGBbXQa5NNbRTSOflsr3bgN7WHVzZQvHG+Zqe72vI+XQKA2RxXQbF
pPTSyev9fKV6zyJnuzb3czHwdcmSSUh7SKgFZ3xqwC+bYIPOesubGlzG5NnJMW+tPIpVpc1xcg7S
dBcXRWKMQaJbnk+OvhiyzyQxcVJzBXeBdh0kJJPODn2pniRyql4Ke23u/B+2nTyunlP3GdEnr89m
GTdnotmwqdX6RO4bKLn92H94p7Ei2KRI7HQVEZH26h9WPNji3QEmiJqSrAzUBtriXDXJFityecm3
dPr/eWzIc7xpP4vP+1a5WHgAK8R/EIXdLh9JRqSUFmSKPl7oaE/r3cveqm3Bt6/lJrX5SbTFePS3
RDaJ1ip9bkQazPQV5D2RjX75ya/W10+T96y8Xam/+fOZJAZT4vo/56kVYKVAhcOj6PzavaMraZ97
1lE7/jqesFWyfRlWQoQGoWKt96he8d631Ezv/RAGauSiUetBorYEVof6MfVyUPqdbx+VUpyil4Pz
VTn3huUvMcK6LtIYN7RB57730awtckXaftsj0vA2+ieqdByJiy+12Vkz4JPW7cVShpbeVOkRC67H
Wwuaeppq7itb4R0ngz/yNbJEc4Ksyq09uhTinO9G2wQ3c0EwRCf5IHF7H1z3zVdBKYTZGizERenH
cpwt76B5xswAlCaruh6FuD75jtrY59XWH2tcWO6Lkep0z4QYOJLQAp8FFnQGkb3qgzYRrGvxWwkf
mbv2v7VXBoiaQJJyxYCwOLX3W++z0uyy9M0HB12psX35Jwzb+gyEVCasKSh3oy7CXLeIDvGuuxDL
hodcBcg23bfTW7h75xzZDZnldVS14kI9yqtTbKLHa4ypr/X6MXcqW9BI49sIErepHe3BuJnuv7hd
sbcNG/d+AYNKYRbEut6OcNPefoutL/vHq/15IclmTUnh3XS1KYnsvb88c6fOOCGIxsBQmA1m3oWA
ob2DftzrG8+BLdGszL/j7d9noXDQSVjdKnX4jp23R6+a4pVe8dJbruWicwqvtuf+M7ftzt+gBdT/
2dlPx6fMb9GR+hKBwwcMHf7ki48PnYuN56m9eh16f+A8qBczq1jDqtPXEBr52a6gy7UxhGoUKVIJ
Kwwwp+vBuSaOdvGElPRr63VTY9369sDLLy3WpOeCmSs8dJHVSOFNsHjQSH4hGPg478UR5Aub9l2s
9hit56UkF6PCuVTmLldhakkVyIZOyAyeH/fZMQltKUM3ncq5Woth4VwSc4uzS6ODKYlKstDnrtp5
Y3c4y43iSnvj/f49XuwDnQljO4XAq92qRQJhW4wghZWXfESP+imLnHZtFwZ8TuWusBIscx7cB8Xe
5O4KF1s3CM/v0QIte5vnv4O5zWKEh3dRU6XryBGO6UjsckNZjO7ru/iSnsth7q4U5tWQWRP0xRjZ
42NlH7H1yjdsl2zg2+h8dmzzSsdLeDGXyTxZ2qboomqCbkNrf3oxigFo2N5wOdJ5JnprxJnBRqUm
/2ui2+ZZ8d9BOXgwbZ6npgHIvQ/FBA1ZPIU6PhYO0Hrc7xPMYqNjN7JoW+sXv2ZJP8c9aUxcEHdF
pUcBpAU1wXT9ZtP5P8rNgWN9S2He/AMxiGJduiZvQkk6yclaOKIePUV2IPAmvpcGhPS5GAZCtNaS
u9yktveK1qRHtCatj+TpzQW1EhiFtnxCat63YpBkGqT4Gqf0W20bx9FA/PCC/urHyos09N9ysypL
setMP7YJY+jTFBPgEAcWJcvLtxiRwL4ZNEfcv8OLJURdx9STrqmypLGxhzRpkaSAwfBUTCuDpnFj
e/rsI+dlgxJ+jNiDm8FZipTnEhl0aqRCiApJQdS4rdFELKBhAY9JZMIOB4FT0F60xZlyLECV0dS2
PTUSnKKa2xoO8fX+AS7i0UwEg0e13gnYNiBLJ6El1V57A+NOa1+w8PYfebKZIGqfM0DKJzGNLx10
6W0nfSrsuiZ0jnbLZWVbiurn34cBpSaMjC644Ptsu4Agyt48YLtz8nh4puxB3ErQop3P1GJASVCE
Jh4EFb7K+Fm+S1gIkUlOIjpInnB5E3mWx0BTFHWNatzMYet9PE6kgjmgggx6A+7rgacWA0+VWFgg
OMAhlg5Yiian8I0XYQOY4BUI6W35G6jPzo+BJREE0YXZaDRjuO9O0nEjOy/U89638sXM08wodKYn
rCgvtXnJIQYJZdU/7z8+HtcYw8Cq052LiuSLvY38+yJ5yMQyQHaJkHdiAssAA+S+xlNWdqPaix+2
ZUzwGPqXB6kzWNGbdatYIsS9ngWirtFdgI6N+ypx4Ihtc4mMamikGCKimPS/RHRN2J3Ms4hlz4iK
sUFnqg3NYhApHLFIJgHjL15UgQ/fuPbWv54utg/HCPIlGwtJ+fmzxYhzJpMBJ2xwVJso1HGLMf71
0e3GBwEU/7zY7xZ0/d3Yf6vGQNPQDHJUXakYjG6C1m8ipYfl2shVBTavuYaCwT1ZDDBldd+ZGV4P
J5DxS8eAbLiPvmVz+K0NA0cXudakqDIo9OFtct5X7n6IQOqr7NVz9lj63yt+FLMM7r9lMriEHUc1
+OuhFdKN51omTUQMN/0RluQZ+WqOb1zG29/CGGya5EaPmhQKUmH7y/r+bVpME+t/GZ0uMpg0tH0c
Jwp0MbxPtFIfj+t8RbPh6PsrsN/N5ohbDJ9n4pi4pTTVPpg0iBMQTZx7t3xOt/UruFwcjqAlSDdQ
HKXkyCqaNxm7EPsoT0d0Y2CM1wnenzIHiX3MLXKkLHmouRTGEgZMESRZCykoJVhI6qvEVVzsw+No
s9hTOJfDGEGcVr0yVpBz2yMDspHTGv2wmPf98QOL1HnNoIvNqTNxrKNK5Ak0/BnEgXvH8ULEEyfv
0SAtelj24wHNCgZ5pKMM5Hh9H59KjTy5467G0lSMBK/y/aF6A9/R/aNeTLLMfxNjORlWQlfRlX7Q
wdmfMGFPsA4WTUNAZJCRflk7zr1Tl7BrLpDxZdpgJApq7DKiD9lPRqJ+IDrIvlFh6N39I7nsj4Wd
eqf18Qg6/cGOX5Hj02wwtGcWGlldyXVz8mCjdsZj6VtChPkPY3xTqQ2CXBf4Ya812kAsPt/gEr7N
BTCOaMzboh1KetTe/mqnIlH8/2E2lN553mgx/TGXxXijzhryq0jvKZpWMTiIDEjurE8gvBXff8Zv
OinWJcbtX6uA14LGO0X677OngNr0g9ZRG1ewc956SN379rqYjZwrxgCQnKXRdbx9pe35I8Ly56Ph
7mCtMTbNc9MSS17QMCxLtrCNDuwBzCkajSSOA0KWU91uwOckew39aGayMw1OELsYUc5FMefWiW0z
5hiJOW3BMfjxkTtgtXEtP3MwucyBV55WzBGCejgatByiRP91/6meEo+Dq4utOnNlGPyetAZj5ykk
lM+di8kCSijBsYNlF/H70zDQbVGCfiOECIfiBha2rtGgw++BXXxczFRhu9qGqVSV2OqoPXveuD9F
j7/IT9rhhJnV73G1in3e5/kvkPyXamwH2wQOoEGcWnil894D5yKw0H9CiEwH93gZj8X6zlw/Bo4D
2ez0QYJ+IMY4FYeQhJs0QnM9QS3Qx7pF+7msyDeIz4Un2s38xbHFxVzmXD6DunTKJ55kyB99dCwA
FNGsilcAz/dSc2Aj5rkYBnsNrTGCqYG5YO7lSsJ9Q+slHJv8L6D7+8MxcJGaYJuIK+iCNAi2ZpOk
BalkTDLPKf3G3nxjjO7wfcF2AM5dWIr+5sox2FEiVq/bAnJhLsB4871biZ/XT54Y3hkyuDEO/4He
rWMezhbZtz+aldqgKy3GVwPzsE+7Zzi6Lb3e5roxUJJJQ5TKF+iGpQd7LPsrSPSDpxjv/Bgs0fUg
KUvqLAuSPqmogNwG13jWsRz4/GUdLF2zVtdJayowQdi55q0/kw2mBqYdwj3LxvWOjg8bu92qW3mL
GQnOKXI0ZOmb9VwTgPiAlK0nbcONZVfexduCapEjZ9n7/9aRQROUiuVWmnCSW1Qyh4b0Am2icJDL
AoXmZ9agGs7fx7g4iTGzEZbIebIGUbRaaEdZ09B7dCMqxO4zjGP8fPJ3727k3oYxrtyHCudKsGOs
YqmNKE3Tcx0mx1ujtRCsG8/CE+3vB2M1txrP+44MwiT9NBqFgvNFawb2xyor7GG/2ujyf6e7GkIP
nV3YQX3/o/L8EUv1nMpGiewGlMRsMGgg4WtPv3xQ5uxcjOTzjnRRmimJpqaoEl60usoEkFacCUFC
VdxPHlJE6DYglfOm+RtoiLZbwtFu6Ujn8v52pI2ppvQBBCa8DZKHV3JCa7gzKkSzH0RvY2NQ0UIj
DC+HsxSFYfrZkDWFBpea9KeeclpG3YidzjBar/0w0KBe8q79knXORTC3UYuri6RcJVin4zx+9t4z
B5wXg6O5ANZ5T1YoaykEIOdFHxloy8D7GfNPLmZOsM+II28JQefiGNMQiq5qhAuOzKxJF6LX/BdH
wGKP61wCYwytFg0Y/4AEVI1RufskGY2AQCJ43+i4chiPDTqyLmg7yMHL/gzmzMg++cYBoQ/4Czii
6E9mI5+5SozXji5jijTXTSUHwJh6kg/WPFwlXkZt8Wk2l8S46rauIuyVnSg4oVtQuoKiXW0o8kdk
A2Zfh892vxQczCUyjts0uqJGUgWfqyLqCQEd36NxrimbsymaMkq0HiJa2qCH2BHRODLWb+iROHy/
3v9WHPtmqwp5WSmxcRlwgKMbXTxT4i+EXka7v1CHrSQUQnYtsgDfSGtcsX5NYt8YSCTY9cWuJLBJ
GqkjO+Vwuq8YB4jY4kJRj1be00MEW0cMWqrNyuZtc1jM5c1sgfUbaY5pZNwrmvE4n3VbBU0loGjn
Xk4P2MrMtfbFUsZcHgMVapskZkfByDlLZ/G7IPX6EZ2qma/29oTxotWmkMhLFZHD8xf3qvE+I4Mf
2nVSp36kwp0eu5soYyMPN5ZCubl+LG4M1ZjKIiwFoxPX49Wma9Wyp4cVVsmiy5lj+TxA1Bns6MZg
lNOIWsh5P4Ca0TuZztEng//yxQlnFpMTc8UY0LiWObbWKrhlYHdXVtef2vvXfWtfjEdnEticwdRh
ZQJ2S0OZPfyusroQDAc/H+nkCdoW0LnnP/dYtrrlVXY5UM8mDnJtmCYpxiFe/AO3GZIH7+zMrKR0
SSW2+OuvjvZzG62Rr0Y1sjupmp2moLtDmodbVfsv0eBfeMWOs0VpYGpCePMpyIthpQmIYD9D9x2c
LT9c+7rmeWYOBLMDtAqoxwcjphFN/XR5eubxSfNQih1iSySjTtGoQ+28QHyRuNnqSvbkEhIlJGoH
vvg2QRDAu83cc2QAo0ySQQElBDVJbLmeVpFDF3f/wLLh1QGdO//yOrMLn8RuyPSpxA1AfLP3JOdU
Yd+whk3ha0DVFw+qOD6a3fEUaL1WxfLtvmne/iP6Cg/JU3Iq1sCq/w8XgQGQUpfDrBqoOAdB4nn/
Kvpny4slOyxIcERB7IKtk/chhXf52OSBUQcTKGJvaIzMi/d49NWT7242twE9LtMbx72w6YLKvChj
bkDDHk015/0+QJm5cFdW7B54+y84oYHJvFGqrGkmVbl9u+Cp2CE9wKvrLFbmZ3DMpgc6s0DLAX0G
gS0ej2Uwqr+jtvWMcgHPtyxmU+eimBdKklXlqOa4ZujpAjEZ3uZI34ZYgvpk7gjZvWNPCrb1YFcP
XQzEoxLigQu7/AndxFEoS1AUhBBe6tQr37dddEjhBUM7KziPmBtz8p2XBZsX6LS405IR4lobiWqk
xrEheiAYsXzyydsu/4G463l8e04PJWXm506cLZI4zA+biVDSzNAHw4D8hOTowFGd4EK+8Qjg6MkL
GEwmNgHrzEUQFIqdqK1nboRee156mmujDKaMumBgyxK1UTwxppXiv6BzxOE6cV5owu5zkpDqvEgV
5NTeGc0jeHeeUlSiA+e4bojqEBRXbddeJYLNS0bwzMViEh4dOEenRIHoM+3D8T7XWIIGrzCs6GZZ
fzgEnq+TATtTdvYDBh/IdSvsvtKe8DI+DOIYkgQiMwv0XqKqytiOzHzOLEgHMQ6jdKcWD/JkY7+P
8CMW3CKzx5NqkPvAzYRkfxPGflexnkpTCtNdGYtHpbKI2VR7ub9yglqOTuwrNavNwlQL6BRopJjI
JJIR23tSO4xJXdgY0ftXWrEP1aoTgkwUoZXepiS97kvpoBucKJp5f9xODhPbpokhOV0VWafeYh6l
j6Ys3YnxSvxx/bBaNEyMv+4rwhPCfJ7mitW7qQIhmdJh6e1RyhJbVxN7tP7BB9JVQ7JAXGeAVZTJ
lFVQp+zSIt312ZXoyXowidb96iVtYwiaV2aynWYZR+aScrpmaNjZgO5A5Bj/zDBKtW4MU1emOyNG
y1GwLs3Qu3Sxc9U5C9OXjHwuiAFiRe/lXs6u6Q7LpexE3BSXL1FXONosCtFBx4c+MKxwYgMFS5tE
Q6NC5CjCYf1qZN8KN/fNYUGGBGpBGatrDAVNTgxEXRWzjcWrmO0MNfbyajNaqChMGuf2LHwXSZZU
CRJEUIrdgHLWIlH3l3TULDXb5b1w0IfCMa+mbWjv8eDfV0f9M/VHrxAEGRjbsgxVVdluy6Az2xzr
C7Nd0w5UncooORLol52FAP8jQcYwpWqpJnYsMPfHDJo67ksp20nXQ9KXthnWdnrZV1boXTUO7fbS
x5H/I4se3Z/mPIx60sUiPk6eWm4fu42qOmX//27KWPiBwxItyJIU+iNm3yYEqVYXlEr2f0j7tu44
cSbaX8Ra4iaJV+iLu42TOI49k7ywkpkEECDu4vLrz8Zzzky3zGlW/D3MkyddqFSqe+0KW8q6UNpl
fjAaRUKnVfHh9u2sngdWCAvJkP13dEA7IYk0LJXLMCXHrit2vXdK0Tj/+0Rc+CaLpbNdT2dayl1u
d1LIME4fuxpAQMu6NdMO3kHFYQ44Ry3GdawGJy5oAsMmw53R3v0ws9M7fh4jIJ7jmAQoOtrNK29o
+qosZdgke9N9YPLolO94+VDL/5LQXn7HhDNlAicY5r0z/ynzM+9/veMU1DTRqu5y0yaalswAFUcq
GyTSag4MAs3i0IC4GwK8plxcChxEAJKbHtWdVSFNODgKVFqT7obU9g3r0XW/MpG+58497I9CtsKi
2A90/VIABl6xNjZlOJV7z1kuRcnvtzm2pl3c/0i8JjUuHiNTbe3kmSVDL/7sOs+t7R7nlPoEE6CG
Ue1vE1tj3MI1j8MvND1dK+eMN0jOeDIcU3kSjgjwHs1S7pJZbTz8NbV8SUnTMb1pVHPcUxma/tdh
471vnWL5+wXLUlrMTlIxGbpYk+s8tMm+LR7GZoNXKxeDHVsQYaxFwqD5K+DABRVhSu4llZGHc/4N
y5pOprybSXpX5K4vzI3wa+VEV7S0Z0Mmyo3EAK3h7EzpriNBG+bmljSvUYFtcTFpBtRfz9X41lit
URpKFiHBjky/NmKsNq3/wuyUtWOkiDb4p6fjFru5mLJ/yWmHmieRZIyWIPetTVq/RYK9aA5OHPld
c3TqL+74t9v49uQX4sDj0DlSY9cOoWfHAdTIjkx3xhYHFqnTTPnVJ+lhUVyKQnjgQKLuexnOw8eE
3t1+YiuCDxIMPhw639GSYV0L55w3tjfzqgitCQjS8Wezeb5NYP0M/xHQvOwyV+6QLAQYa31hn2Tz
afAO/xuN5ZAXsl+zxp5aoynCnj+p+HngkY8ndpuGng74v/Lx30GWg14QMXtHYTEX3BDLpX1gmWn3
xFuP76gLaK6xrLuPdhWXh4yayR4of8h+GMQ8pE6XnbrRy1Fks9yglyr7fPvDtm5QeyZxEXOWLQzm
/ElOfxvqx//2+9q7SEk3OQA1L0Kaz3vPbe/7JNuYu1yVEb5sPuTAyXT1lp3ZaDPaE3hEY3dUT4Z5
fnzHETg1F7AEDEm42tWpMWOxkeH3zQTNjMl5bLde6uolXFDQLkHZqWTRlAJBpW+CIsXYwFbgsMoj
ePPknzBI94JtmKeYAm8vNMT3dDwT+a2VG7pg+cg36uaChHYIFOConBqQ6DEyV1RBbx3I08TbDXu4
xiub2NgUgXU2nqnDNTmkVaLuEaCk/XfSfWvtcYPAGqsuCOjoTFPUDyZJEcx5TnU0hv6hoASIbNmv
21K1RUbzT1uaxWKgIOMo5nfswUTNnu1u09jglb43axoc2xhnC0eJe9/kXyz+920Ca3dumwCuQZTA
kZLQXrdUvUvUwis0n9+ZnvWTGh8qFs/YIr7VXbV6FgsRPPISFC9dCxlM6bAE5WTEcdXLqDDv4G5N
By/2UBdgoKH8S0G7EaNyvZElOEw0178kyzIsUj2VdfuFOX+O2cPMki2KW2eyro1CU6i5Z9Zypjzz
Sf6c91tmZ/nmt2eyPddyHY9j1eg1hb4QgD4ZWBGqOFe7xkx+elazm7PW9m1sO0EulvCdmN0/SzKd
SMQPt+Vjuf+35AFRh/WtNkNMfE1eTtU8jQ4v4FZWSF8myblWzpnJl3lwjg0Z5UYIs87Q/+hpqjqe
K8RPFFZWuc+i+qnUhilYlXdsTf1/59HY2Vr9XFIDv3+wfjl/ft349VWVAIYjW4FRWv46aHXhI7h9
59jIWBXhaBxcjv1j5D4vt2Ru9UqW7ARZdr9CMK6vxI4RcJUslmExiR91jtRyPO5pe5ej3LKV8dUR
hF+9HtsF7ipmxpGb19E6zayPhy5FRmTIVXKMnCn21RTPdzOfVGC6RhSQzKVPGClHF4VdioNo68dK
iK+KG1jvWM1OoOI43pme8O6yqMt5UFdpGnj9uBXDrTKfwpflFhCaMA55zZeCVk1fdxniLOX67U9B
enDm99MeFnpDMQKBrfUwlZpHPualw5pCwpOIo8CcvaAErVG83H50q0J6QUWL47Gy3i4sB1SqeNdh
yMn5MDfP/K/bRNbZ9c9RMAyrp6GE6ZkTtlDKkHXnzjukw1MnNkjcOsdCQtPHhIohixduZXI/Vmfp
PFRVsJmS2DqI/h6QBzXiBFTq/sdUPavmQ98c/zdeaUGMKwybYR89DmI9opbjmed53r+DBPcgXSgL
YL5N45Ujy1LwpJFhxKMP9uSmPjNI4iP/tbtNaPVSPAR7WEJEHPjc188kjux6NiTCycFpDiZwm2Vi
+pi3wP6MDbd+EVPddiyhO2ccg3rI319TIqKziNlBd7BOBkZ84MOOR38b018DF3dJ8X1i0cbZ1qzH
JUXteeZ8GuaqLWTICRaaei9RXW74lltn0p4mVxUWAxugYAzjXaM+AWLd7+i55pbfNuit3Wfi6+37
WlP3r9rGZZ6JEEbjYh4LIjMP73QkiF/8CaO4fCe/OdGX23TW5AJJdmTYAeltvhFAeyhnVtUQwJnf
VeJjft/PhyzbILJ2QS6EDuCWDkY4dXMyFYUo+tmBZmM/bYGWcfGOZ4QEGOcWjDz1dKjwtjepYBWM
45jI4ivL6waIaUUSCtXPG6KgNyG82kaKFfAMJSPH9pgmC8zGcntjhlZwsWHVLx+xAO8Qi3RPrLAi
5uOcd37j/iz4VrC5pvBwOEy/IveOzVvL3y+8jFqUrGqTAe+qnvaVSAIv/Snm38++2yjIo/KGlW+c
6t46S8QA9IwxC5mb06emiseDPdrjuepUtOXjrvjtcHApcZa8tYMSz/WBABbTDzGfsrBMo0OdpB/t
BGvBrW4318eRnaNyhKtBBr+zn62RBsxTj1T1vnzgXu13mVn4lod2vTLqP/72m7j6sEWcLzhNB9WR
zFNZaJre18RTforJS5qKO8E2dKWOPLgI0xUp7VIxaQxE4b7PwqyfDpL4dXJO5+eee75tfzTtu6gK
6ZjvaLofMwHzk+7ec1TPQWjm4QG9Qn5eHLV0FckjZEpgq1t/in9ZGUGEdrK2mstWhBfn/I+OpqJR
L5y8lrpZWAxT9LEbiuLkptOXVgH19vaJVilRC2tQCF4oIxol7s6GO1RzFtqx3LnutyRp/HKkh9tU
dFiRfy7ugoymBVRNo7yyrCykc2AzLw2QbfBnGR1mU/3IlAMdUO+zrnlQsfOBlMOBed3RsUasSCbz
nsd9QAZ2uv1Rq0fH04Ua92AydDDahtK5ZgMeFND1fOsURZkvNkq/K2YJKg+YeoAhdW34LddPY86N
En1mJt4s4eldI5td7o7PtKkfC9K/YOsN2RDQVYLcXpyjpVLnaW9xjIY6QeSWhbHxR1K6OzL75VfA
We2y8ddt7q2qowtK2lO0XfjGtAalafpiAb9FAA8a68woR7IfaxSHL7fJrWWWbST28B+SIgxa95qV
IvNEUgsjCwdBZkCmF2LvVsDUy20SB92YR9hrlnU7M4lGzC/n6gQE3PrOqSS6hpPsR1R14y7B1sn3
vB/PBiO47bienpXlgzUql+CzWnlGndmv58a3+qfbh1+V1AsiOq+nvk/MOQIRH96gEw5mcJvAilvj
wNFlKIzBJ3gDWCh5riphsiwUU+PtnOmxXzJpcfWYoGa5v01ruSjN4QUtB5ocDR5wsDVXTWJ3MRkr
6DZX2t+aprtL+vbTbRL6VMaibkCDwRmEFwWjqcUJolSKMAmGdXN9krzwI4Wgm/pemwXSQq9P/VJm
L3MBKG+af7UGEcTjuGMoQAxmGcgJZatu65tWLvHqm6xrAa4tF4U6DgwOL7P/nNP5LkfThFNgfsn2
h/GpsIAUbKqd6j40TQthJt+FVX5zoCszJ91wJlbUxNW3aHqpi9B1TmL0waGd0DlRlTOfZFN1Zn0V
+flsFIexmIfj7VtZvXjLAXoakgIACNYuRaZJNXQDLqV2RRtUSYvowyTz72t1B20j/1LR2IzttRXv
Yw8uWXL0xEfanmT0cvsgaz7tFQ2NfUPaejmvwL5ieE7hU1nwvUjzi8e/IsKDZmqDhNl3BkBqbhNe
faYWNz132Xlj6fM5WW81skcXVuiQIy3OifrePZN2g8iapsXp/qOi3VNVAgsYY1p5aKSuhTaMsdvn
eZrdNVVn5rtUmfM9o17zhxhEc6r60fiA7BY2Shs1AKeNSARctL1fiijacP/WBei/D9OuNm/LRA6l
yMN2rz4ZG/Zs9XlenFq7U9q3UwQliLZNIv3WrXfT+DPdQsvZukDNiA1OZrcNh+D0cbyPY0BoTb9a
YN16PNmwS1uUNJNBZOcl0kBj7TweYuthvlPzXWP/fvhzJSnLR1y4w12bDb2IIY9jf67jakejE8+z
DXlc1VUI4GzTdVCa5JrrmPU1ct1Lz24nosDtD1CXov3h5WdZfr/9vFbl6z9KeruWVXQzLh+23GTD
ee4/i5S+RzldUNCeFo2Rt58sKKedJB9M9ancWsS1MOONcb0goD2RuFBCdALMMgcX2vVcYI6zYJ8E
+bI4JrHT+Fgwc5tr6/fjEspcYOybeqadlmYkkgn9rbMq2uPcRvFjW0TH2Iv8AsoKXnwvnm+TXH2r
WKLtoEThwWHR2FhCDUIgEE3UztfMu2+p8F1jqwNRH5T9x4m4oKLxcqYcGFojhSUZktAZg1LsBpn7
o0P8yhqlPzstds23Tz0cUCCdJv6QtX4mEbMo5HG9ot3bLrAZXOwka8adjZaszt3JPkKupX9iJkY/
bnNlxSNHqWMp39tYzuDqyVE1qqUbCN+bVolP22k3JH/Z9jknf3YPlG2Fwqt3QOErujZyEQC/v377
aSdwlH7xx3nzQGCWjl1vBbUzeBt9VFuElr9fKBnFRtIVJfwmtA4ELntkHSKNeNpg3urbvziOpsoS
C85ZTnGcjNyhlb7f8H30mZ9/hAmXgkCbo/T6Ot9ycQqjReeZaHCKWp7NWgamPGWyD7oCJZgvMqW7
uNs/MbkVD64fy3PQNoImWtTbrplX5kXVwu/MQst6dFj8wJS3YZRXpQ5Jtv9HQUsg5IyNmEWADei9
0h9t5lsp+ZbG90ZV5z5PwtHZcqSX1/1Gx11Q1AzCJKO0mpbRlDwx7iqaFL5Se9ZLePaxj5VBd3Q4
CZPs5iT/o623MsC3Oeq+qQg5Vk4yhvM2VJ6srrgr6w2rumq6/z2fqxeEGtHC9RtxPoB8+v0cf+Kp
87FzqO+IrdmErcNoKq5P+tHLFlamqNc8bIWtW7+uuVS90ZE5H8Gq+jwe724ru/UHhXEKLCpG8QQ1
kmvJVqlRDnOGTy/rPmiEOqqS7pJpPsnZ/DMtbUyARt1T4/VPSZOESb/V1b96OGwQRk7VwY4ZPa/N
B4MZ5jIY005561sYV/ks62b8cfuYaw2XyF+jO8ICBAlOqWk/z0oKOxcyD5H5DGZUy0dAuc8uosbY
CsrqHi103SR85+wMX9Ju3meKHKI8uesy20dD12Ey61MjzMNYp+GQ0O+3P2+NCZdfp2nNqpOFSEd8
HWlzP265X2UvtymsOTSI5smyqZnD0dMUmN0zO6tqzAIV+Slu2r1I64MaJp/cwTtAPK/upCN2t2mu
eTSXNDWVllEuS4MtPI+/C+UEcQYMlepLBHZm7a/btFbl2MSsCxoiPAtmQnskyskbwUy4T8x+KdBA
WNTeqYzHr5lyg1nSB0ftzSbej4n7Lc3KLedNn89+tUuX5JcbvrBLvBRJweMpDzFH5jCeHVG6x7ha
fVQ1eei6z7GR7EaKxt3mvkaFSA6J8hskD3Z9skv65oAmzoMH32uO5sCRW7sm1my/uQxmcL40HutF
HDPphqRwwRxzOpTph+JL1m54F6uxPBZjWAyn4+gU0Sq9WUbtpvQQ7ZY1FptHSaDaz6ZbBkVMPrcc
0DJRtOeABDLUhsexVsxAGfY/ypoGM3NgjSqLQPkOs5+2k58MH2T3c6x+1uNP2559ItFhVt8bcCvN
yNm3W8rl/3N2TPcRhjkI1LqvL59YMS8VgB3CnlQBqx9LLpeG3EBNczBb6Fn3inPc3Tep2tDeqy8M
GSAHC9/Q56bnxbvCHZSKBzA9ssLCxVxMawd92fiMt8c63RpiXBWjC3KakKOBI2+AHQuPIf6cDfXR
SB69zbmSrTNpmnpOG2qWTo+0iY19trX30JjfzeKMfbcnMyv2t9XGKjHMYGGkEHlnRwcm4uVQY0oO
smM1XpAO+wYrZgT5ViGRN6cbNmiLlsY9gJdx2Sz5oFTuRYt4rv0xGX6P6Ic6dbXxKtacH/PiYBoX
q2yETVmIJYU6GOyM4esD2n2DHG/hNgvXNe8FKc142akiMTEsJBboj6Ip7zPrPnKNfSzKYGI/4Loq
gV75OqwqteHhrcqjA4RYB12e1psB19mgDfUklK7JsRd1+NWkdTBUG0RWLSeiMwtlacdDvfL6cfPc
K82uByfNhB95fG5FscsUlHl06NQXpBL9ziQbuZrV27uguYjShTVh6C6jwHrMQ685FdY36WDK2i6O
gOP/fPvyVgmBdegpYKiFv2q2C0IYesOGw66Gic7H6VhOSsENquZdS2LP7/pyI+ZYvTCO7OA/5Wcd
iSPp4qbuBtihPC5803pWaePTreTgqy+nBzYmmlfh0zrwad9MphFsE+sqaMXBy3cdb/tTxFCOdSsz
KHrutzR/bgQp/fkv0ebHCu0UyjwkRXY3x7ty4lulrVUeezBQFka/wWPtMpuO5H3vQUqb/kPdFrPP
y953nHlvCzgBt+9zjcGWifkablKC8FgT1tiNyj6yHHhB6DgFKaWe1eaLXxSVzt9LItqBHIt0bTq6
mP5Pql0jzwV6um4fY01VXlLQPEdzEIPVJRQ3WOaB1f9tqiN20fkd6rwWhv9uE1u7H8vhBEtpUHdE
K+31Y5s8RNox3Dc0n5RBLcW5GqdTm3ywe7yG26RWr8c1XdvmDB3Or3iaF8+tQgsJnACehxkVQWPt
ZIvuqq0RwC0imidcsG4qEgrmud6zVFgOm+7zIv8fT6IZMycyB5baDLgW6swNM6DywWi2Xs6qoF2w
S7sZmWEYqGrALjIE/K4uNs6wSNEbOUajO8W1w29ztTPMvRCuN2OyUNH6C9KrQTNnz33vnEeLHNuy
+itOvA2Sq4KNXm3iItQm6LC7ljVlKSOzEYuGaVqHLkVrjX1KK1QO0emMJOdtaVtlH0X7sMlQ9IY5
uSZW2U5Ut12G4XzSwRYTNhy5sKsNW7UqbkCwZRgGxbyTLtOqsGVijAXmBjNPBsKqncChvQl7PMjj
7QOtvlTKMZ8OY4VpbS1jNRrCcxuCEUVvcA6V89Ik8WHsM5+JD7cJrZ/pX0L64sEOHassKjHmVmEP
SKPGvTc8Zz3duJ+N4+hoE3XXImaa6yJ0WeQPBf/R8E9JXu8LGu9vn2dNEmyyYN4gv+i+GaDPpjJv
HRoXYdzN6LiiAK/8C5MJWwK3Jt0OTDtcMqRaiM62XNlO31NYn2FS95MBE1vF1c+kNz87DSrjRfR0
+1hrDITGtr1l1B1dxpqA86GIY2yzK8K6aQLJfwoL2ROjPcjh8Tah1VruJSVNVRQMYwgDaYtQAGgn
sKYEHdNe6z62DqeHmHCsep2a7uTEmcIchvezp1Ec9DYxgL3jhcKoadAWdvyO93D5VZo2MVIsXRxH
vIfKfmH8b5N8RzkvKbYA1NZeA3fhTMDDxmiGox3eGmSRoDkReiSr9rQ7L9Zk6LYwhda0MSAq0KeL
Pq+lh/taW9Gcc4ByYiDQKtvY5/0u7stvrKvPrWXsRY+cdGpuPIs1+cGbwLSAy9EK9boz+cIcN27c
SdQRCwxSzrafqE+WzQOzxxKKsd9Sk1u0rOvjoaGs4+4yLoZumz9luu9zsYuREIiieXdbWNdeIdJ8
mMpHw45l6k078JxKYkxuEdrWGArXDCOgW5ltd8xzeqjybKMHZi0+Qi8ZNoOjCRod3ZpSdszGqYoO
TdBTASgt2tMP7fin3Xv3iXtvowUI/+rsjXRDQ+t7Q14TbuhjsyjmnxhgR7S37yQ5HY0EY7ZugqxS
0j1GaftRIklQcPtou8jYzjIoSvFA6uGezpGfDu071I/noSMbKTWTeLq6syaRThbDHK431eehZn8U
wg6qTN2xeqs6tCo9yFyjaRlXi5ava+mBTGal6WK6Qc5TOHrDB4bmQDW5D3zT914hhWoM8II4mvMR
1mv3KTsJVP4JjeZcvmAhX9D0466WDP0Cz7fldJUQIkE4QoD4whTb9Zkss3JlzXCDtfngcveTLH7J
6WxQ9vtBp0swaQAgEdNEnkPLzrktz5AWwxSFY5BTjLbGgrRAvd7QxStK8oqKloWsnTFpucLkRIW0
lWCPqQsM6PIdLusVFU2L2HOXYG8wLkcp46NCTyY1niyjWwqEskt3EeuC25e09s5AcYH18V5tgHZL
1TQMblotEzyM9n5O88DLHqn7MlFY9GpfYldaGSu/Jn/EgJnDgM7p9ges8RXCgZQ+8tZ475rkl540
1FASvHNn9KviFwKN94D/uJc0tHCzpaiMWD1oFE7lozRuc8d3i40az+pBUON3kAWAzdH7O9I8Ry2y
ApiNsH4xiVRE8yi8rWaLtTdlEQCYcJTGUSLXuNXPNVF1mZfhnDrlsZ9o5UeF/bMi9UcgajUblmaV
mklMoByggghy1y+4F87oehnHbEg8nxqr8+O6furtZCfl1uaT5cO1WM0FdAhULbpjMCGqCT5xAdqY
OnEZJt4zNnPPxUnQezbc2WLDKV+7Jgt2DNkapJA8fRSlJlZV0ciQIa3LvYy6M/LDD5myP/++WF+S
0dTFKKiHgmxWhu2MSOmI9R/esDFPsrzMNyy7OInGMou3I5DORRkOKvdN9auv63fxCuhlHJ0yiAAX
+bjwn/o2ISXrcQhav4AA9Z6J+nWbTyvexTIL/i8JTaDZ2PE5xSRsaGIA2U8n1fheN6M9YZ+l4z0b
nZ1RV/dGQV9u013z+JHzxYyQidKKi9TQ9dkAEh93HXMBslE29tGriupYpXbvp1EHHHzCoXrhaB3H
0XJfBpthBLliQSaFveeCOSeUPkVAqgmglbc/bO3NYRSboesbk45oNte+qxmSwUPWNrTq6eh6DMHI
fJjsh3LeyoutdX9jNw0w8Ba3DiZ6eSoX1zuaqkVAgKdgCvc08fowZye75ns2eAHvAoJS6pB6d0D6
CeJPXuceIjbspjL9NPAxsJon6mw1S62JNIAJGCZAAA+AbOr1FzUT0CPitCxDWbu1zxsnDhInUhs2
b00FXFLRHk4zDFapbMjcOLYN9GfjBlYCJEgeTdXh9m2umlfYVwwR2tiIjUzN9YnssrRSc5YlkkG/
GDZwDGgzq9KlSDkQIBjdV+bdaN1jM2RQeexE6/EdKhy9eXyBPMOgyetI/sUdV3EhaCGbEqXL82Sd
i29tVfkbb3iNn4jrGEIRG/uc9DzHNEigfPc1bq01dml+nJtol4wbYcgWEe3S3LEAdATDQUq0t8H/
4ti/Z22B660SQbIBpgiwnYhBrm/LI1Fr52wEkeQROYGgbh6kGt5xJeiHQRMoqk3gl6Z5vKGYS7g8
FQby29Jn+UOlxE/LxURi/h53AR1S1MEMq81RMLg+TysAQ9d1dRWKpj0KafyYrL/MIr3H470t5yvm
GxbCsfGsUEXD/tZrQpMgKXCXuhIoOV3ke5VxMLr4zBlCCzHs3OKP2+RW7umK3KJHLqSadVGBPFhb
hryf/Kj8bmaoM5X17+sJTOS+Fpo4HDu9fTYai5okEYFcoydYdu0xvkvdbMOKr7U3UI4ZxuV+HExM
Lme9OEtEEkj0WFVha/Dj4Dmfkvi56tMHivHVua12ZfkdrbSBFI3fRtg+I40gy7uN17WieFFOA4rs
K4ooGjyuPwKDFDJP+7YKeVmdyqY5yy3o3RUJwYAfcuJo7Vy0kfa0ULXo817kVdi0rl9HHxLnGMfS
t4vEj8Yt07ZyHCSr4VagTmYzrg+AMBpLzvKpQmrEtOcdpL/+5iYJQrbbcrh2KFTVXdwdiLzp6R6c
PprnyYK+8DqsBqoteaKDFAclHdOPKsz58TlxNsRy5XDwxVFhwukAnK3D8heo+w0KIG2hm1f7bO6x
M0VY7xh9B+scXNUyHmnrYVlnYi2LN3oVJjA8fuwqIzuniWecnXJsN17AChOXW6LWMkzDXB0nVzak
R1IX9ZIU/8MB26Xts1P3qU9nah+kTD2flZ29kTRYYyIIIovGUBwCnuq1wI+d1xtFJOswj5rvRrK0
qHvR8bZ0rGgpNN1j4B2ZOkw+6nCIaeSSZkycOkzaBw7ojcbDogSMf/w+FeTI+GuDJbqktKebuZGQ
JRNNaAM9l83PKAk3xv5/o6E9XhGPVmuLrAnz0g6ONeb/zGyjDWPtQtA5gKgW3pJH9QxYpyar5UPa
wCqKOz43PwvxniFuQDVhJgxtcrgTPci0O9NtertqMMlMjzEzdmYd7/s+urvNrUV2rgMzHIIsWW4H
oQUAja9lS5ZNOwPJE0E6jcPG+UbNxm+wG1WlW4CbW5SWp3VhOzpR5bDuSYnRiycmvhYRZuzox8z4
evtAb+8GB4IewNUgWHtzN61gtJtsBev+w5z8bisk3/p5Lc1QAdcp7uERhUbGdi7byYxuvJEtCprL
5dQ0jZMeBxj2LXYU3ebO22eOUAV493CvYHSAlnt9CWhYmLqK4vOb6Mg86XfdC082dOQqDeRqkTWw
IVh6FzepJRLDMcMNNI88fQF0MbGebx9jjUfQIf+S0B1sq2njeqSQWj75Ur0AgO42gbfCChQqKNzl
WcBg6s8Ca3OSKXfMMszasfETSvqwMStU5atKBKMxzBt28tWluH6H1wS111GNA8aSAEUTNirg07Gq
du2zqvdNfDDOqXww1YYgbB1Qk+NYSmckqFeGtIzsgDt1dBoL46skaEy1m6LZ0JiL0L49HlAgMMPN
4OIvF3rx+IvISGRvzzieYQ872WHUyoEfYA7N3lJ/13a3G83S8KNp2NBvbw32wlc0uBC4Vy7Gx68J
q2hOmR0hSkLbTlEdChnvsBMgapMgzR5vy8zaGZf6wYKpjgEqHe0co2OilxYcLI81YQH0O1aeI+xu
4MXBioRfcubTLafu7UPAdCEghWAlYLSpviKuzEobTg5pQ9v+2S0Q2xut1Cvsu/p9jX3SEmzIbPz+
MKZIPHyIfBF/LFM/4xvMW5FHGDqwDR4IesV0KIgFotOzZ6uFU//3kH+ALLiYySs2E0mrB1rIAFwb
fo6++6QoWpfNY9SGCXXvKgZclC+9UQZzrc65u1EXXJijCT1MOAjBUUCspLehlxOiZ4ukHWxr6peA
tXESRBNfb0vdKhHsIVnyngvWi+ZSNaUxx9wBkRj8KsWL6g95+3Kbxopkc35BQ3OpDOy9l32cdwCU
IQHPxblGc+uINRFTSvZJ9dMeMn/srHQjYlkVbs7g8sLXwsvShK9RTkSnqeiAPvJZysdh2MoZrwod
olkbP49Mnr59KeclhunKtgtJ/SkfI+Roxh000mhZ+9sMXDkJ6sMMZdklU2i/OYmsiT0NYx+mgHDY
20OtTm2XeltGZLHemsChrwYxKyrf6IDSrVZndEnk9U4fTnIOci9/KRP+oEzzMGSdT4vh89QXn51Z
nt30SLOzyV+o+nb7pG9FBW1XaO9Z0GgR9+mKHvYRlU1qK2CnRHKfoLPgIAwLWWFriPzGyvJ9EqM0
j9UmJ3ecitNt6m8vFNSROHSx1AK5JP11dxXcwq7mKsTAXaC82c/JEebdr+hGSPZWjVwT0uyZqbiM
4oipMBN3Mj8M1WHAaE/8YNCtO13e7/WdotIOw4VqI7CK4aRfG7A2jRreUjWE3SDqDCDeeX0mtuR7
CeDcIJ2BYOl5RRSg+7zxqzE2DwZpy+Ntvr5VMvgITNMg4EU0grrh9UekZkFFBwkOiznajTEQJMTo
G42z8eBXrg95WXT34KGgaKgnoMcokpM7AI6RD3vxqY2XUckwqeQGmbcyusTuAADF1ggEP+7yGRfO
SIvaSc6yBqiCbk3uK7ufHxIDs062yr93DKjcdCLtnZNPT2hEtzccEn0xIhK1gGnFdA4g5tAUzvRD
VrOa+VgyM3QBXDQ5WIY1f6nyh/zvQeyye2/+PFnCJyqI+oObnbvP+KHjFH1Rv6TzlEUnQtNgC4Pt
Ld/5MsYMlEXMJSLzvzDsgiGFJV1MFCdWmI5ttZ8a0rBHTwpVB27ilhjMq1DR2VCJK4NKANcDkM8y
MIGr1svDqrdy1eUz1hkx5dsYPSs8LKJk3Aeoqe/U3q7M2X6axb6hv6+OUbTFzhCMHiIRhim96/PG
psjLNjfN0C4MbMHLqBu2aVd/uf1oVriKZiB0ciF8ALapniuq80ah/z0GV2VqnoiijeGXGMfzexuB
9gAogg2l9PaVwobBH0QT2YI9qufBajGPnGHRbYjpSguQfRRYWj/yxm2KBzGWKd+Q5JWYBdUv7xUv
DBX+N+W/skFdQ5StGRK6K+rAYdjm5lf2DvD5WPDmfSgwhjP+toa/pqm5IkREbjPw0nwFw6iGT/2u
dOsAGOS3725FRQAlFlKJXjyglHDrWkKyGkEFMn1myApHNcHsdmYR/B/Srmy5cRzZfhEjuErkK8BN
uyXTtuwXhl0uk+IqkuL69ffQM3dKgtnCdE9Xd0RHVISSADITicyTJ5O8zPBuSeIip8DrYm6Ifr4M
ZhAOaEFLBVA33v+In5cMYu9/NY+AA+IHrzMGl+lCJzT4CEGSHeSYdLMD55ktReV8oQ0nu63VE8cs
p2SOMThI2ZA/QTXuduEgyh860OtJ667X1/0s3PSoAJJcMUqM+hDXgRFxFjm100BroOA3B3wOFHe3
AhNBqdQLuAzXWdb+CkM0K4JtUk4BsQTtpJtFMRXyihRxydHeCWPBLQDzx+0KGAyL15XKUC5PHXwe
UIKCpXft5T2XU4NeoqrpOZf4hCcAgQcucfT/ACPLsqMbaYpAE9MMwPEUHC4N2tjjwqpn4CJCbHJf
Z35GmrjVUD9F2gV9BD9Ic+NWOJcNCOEwCUAN34tZ2diyUIqczZuWgkQxQJ2wexaXF2gY/yzBA62B
qz6RtD/XbnxueUjxqSPC6x0/BLVAYXDc1qtrqW0veZvMI2WtJ+mwFpX6Sw2DCy2ApOR4lWlJY6sw
oLcojYxWcSXpDEuLozhR1n6ifXSt9thrl63Q+L/vH86kGNz6CD4QooMz7VYMytEonyapAqCNDAKf
LjCcMVvingtx4CThxivsNmzEnEXwAIPLBWPEfqj3EIqaUAUzGZzwyRLAKKoUL0Up0rR5UATBwb9/
e2moyMFrSOhamqvs0or5XA5rAPHXdfeaDQkx0Nwm82hjfqodqtDQOCAwkbucszOlRTU5aSAIn4FE
WUWL+rl/jWZdzHFIk0KAuEKhZRxloDMOKT+V0OcugBC1qkWzKHKU/Vr9rJ/+iSCQg8PINVST2JYY
o47PeaYVs5Fcs6ByliLuCYbs8vl3TwbHj3opRp3AraPv71bpxKFUIwz5nGEgapWKVmXMm8JteoRA
pM4KKTr8fXHQOxG1OFRG8LC+FVdf/BKcbuF8nczLmjTz5lENdXf296k6gLv5V/AxdosqjJihLlqQ
UJ/m61Ao1qMUkLD97fSNAawnMmuY1gNQAkvvYyTpLE+EYL5uLqcnPFp8VPnmn0Wi8zrxfl4PoyCw
1n4nKeG0b7dMjVD+9fV4jqLiWxULXo4RR6lqnyRegmBKkIZ6Nm4GFdOm2AmpZVuL/jkEhfMsN2jQ
gqE3QFu7CGZn3vHcl/Rj1GcLiKZYizge0GZZ8uVN0c9mW4MNU+fdrT8DFgQq/1kTBkDebl54KQw8
SCFJ8TdSXm7BxXQWqq0UFHikcrKh06uCU8CoPdB1s2/xtoAZDwX2T45OIc0CObTL8+khT/NslekV
x3AnHBHAZcBZAGUKmA+7shrE7XUqtogaQlTmiSAFz3MgnX/dt9dJKWOlDNgRRGBs1/UpljU/kwsZ
zETRuSCZIpeOhODvb199oIn/hm1j+xBbMjpenKVLcE5BEH+ZJ4kZGWjbSQRRocVM6qx/sCK0gIB6
BX0gwNrfakR+kqWsrS6I7NRTQ8ER3ID/Y65zKhqT+/Y9/BnuAQ58/PurkAG0u4Ouhw2oLqLUOKDD
MrJnWaib99fyQ7vB3AunjQa2uYgEIouwFFoQ8QUgPVrXaUBKXz1gYJxZKbjO5+qjklecrWP58VBF
GHUAlzXAluiwYmEAqNzHZdJIshcTc7NpFgX5WHgLUpjkTF63GqWuYO45a2QzAT+EjmnNq60UFOls
yDmEhouLaZ6W5dfSXX3e30jGdH/IYI6rAzolQjJG9sy3F04wzOImf/w2E9ZJl/kp9hP8tr3pFrtg
EZEldX2LI4ZNHP0Qw5hQI8h+ZQBo7z1vNJKTXUcWzq+HNaFb99E1Ofv1fU9fBZA/pDEh8cUfynI+
HsrKPEr226Y97BaHX44lONsLBfUX5anB9316T+IY0l6pQY88TFyM22huJLtcDOZbSBeLBTm7FslI
Yyn0KSKPX8aCs1Q2j/FjqYzDGFSxj8VyFAyq5pcBSt663NWN99Bfr+6HJfuz/1/dCrxXxLQ90rmL
yDw8/HrpbUqF10/zvsZPnyBQvOOQemTDZ0yIBMh9PZQzQfaOF3NjV2R3CM2D84tYZyJRnyz35rNg
c2ROrvJKJmPKNfC1vh/5spctxMHZ9utXnWyt3Kx2S9qSx0eRPLrP92Wy0PB/Hd+VTMa0T0nbKQYy
bZ4ZLoBPpQNRP6Vl/gllcQNzv+e1f0z7qyuBjL37bY1NHwzZa2mgEtk0XZ9+RpycwfgjP/TlSghj
7VGgtGPVSvZUKj74h/910xjznuezLMKjQfbOJrQxHqzG6z76aO0mjvtEy6d9QnkimSfpj3Ni7Ftp
U+F0QWjg9TRPkNk//qI028wXe3cJXIW952ojc3n+EMjYdWzUSPKcAsUzZ5/u17PESRqw3C7s77No
tvnQl6p4guKtNgKpaI4/zqtsLkPimjx1+O5fuqMPP9oN4kDUmgHWjNmOdJOSzW638xaH2eL3wwOh
1vs7xC5bYn7yUqHT984fTWSRaKEQVoogQfLq2JmbkNqLxQNZ6+Q1oJR+crSEJUf8samMB5Gquuo0
EYcWrlfm21tFA9KRh5nnXHpC3f1n8MHdWo7TYkEUZYnOh0acYYErG/dq85iYlROaKMNIXz1pV278
2JPAjBzupcAxchadUuq5kgB2L3sX+3mzCR82sWvbAVkcVNNZz501lahsltT93N/3mRzLYJulAjDk
5XEKU/zwTiQgPIQ29xAZ7wI4Qplk49WzMTvTtgdycB6IZVnLxy9upDIdfl3pJ+NX5np6CrIWGrN6
q/YYTPhgBqbLiRH+wggQJSL/ZKDzmfH5wymSIkWKFazozU7MAUq5eMBduozIme7d/V4h94+Ibfr6
tyH8kchcAGiS76R+lLhKFm/NQs0oAq9m0xN3zyNV+ItQ4Y8s5rzKUx10EuhFvZQ8m2+S6dkHeJZf
DqGJ9fS4339ytvMbIfvTm/0RyJyZr0pZUMwiuGbzoz7sBtCKmxh1T4uODGSByT1kTTrr/XRcuo9B
SL5CkuzHp4c7PMQEdxTnYT99Nf35HOamMNqzKsUV1m/Gbt+SdJE+mrz5T3+hp/8RwvZ+X4rMT5sL
1pzH7vlFK23iPi3d55r8b4v5VuWrOFqX6/llyLEY7SP2qE9ronFCS7YPhNXNb326EnFWS0xfT0PF
ezZ3s8hqzeXSbInbtISjKNOxOYhL/m13LKtkmmThcEYno6cQDX+OrYU3ltSaJufe4Z6Oevv6aLLs
EoVnCFoJj+GjX1s+cYPH/UkkK46ov7jK/6yJ8SXnDjT3p2hU/s0RA9NJT7GsnLyJ1lv6lKwCb39G
sExpsn2ljxGne+Y7MXHH9NhMTFvrqS9Wp9H0jvabvfC+fZlDiIVn6xPuO/zh6cv0PfdnxYx/aeZB
NcxHmTV9ni0r1dwuEa4ID6tPlxuuMICZH7rJuJa8r4soPkM3V6uebmyB2PbCaYhj4QG5xEP5vpvm
eA52rmNbtEUfGZBmhj6R9pdn94u3Ip5qKuOKr6wNQBYwzojjijB6YLkZceHeeYUGvEzl+Q6urDFW
upaVo/7bSaNlb+wZOLgp/K8teLw3FO8+ZfP3/cWfnWffp3Ts6czZvH0Qjzy8vL625jse4JxT4i6L
iSrBIQIaunhUegkhno63IT2ZCTU5cdV3ofCOcSmMF6mNMMnE74vkuDkv3j4Egjc+Ajoytxyik/eI
PIUIGHqCkIHj9idjOiT1NTAgjB1ezBI1dKcpiporeCBU1rA3V5zfH+/AH0u7+n1maTMMwUzBi47A
3MALBKn8CxE/+wXvpCbN90oM4xxV+GBfG5fxjGB4vtla4+P6vs1OP9yuZDChVaOf/Co2sJSUXGw4
iY19Is1KP5mxF21C52x2HGQOVyLjALs48IMszcbDkZ2LeTQIerg7iheNy7tepgPHq9UxDvBUX+aY
rJcqXmmX5nhS3bpMzKdHd//Fy6p+N+XeUwomcNKHIG1VFTtZQ45ph+ZsbcF897xFcZSPrVLIqqgO
6gxritAY4T1+tST44CgFR/G+I5Frz3fO5u05hYjnjUqLp4Yk6KnWba43H+3kzpZ9u6orOXJcYAp0
ADm9szrOnLd0KXQk27puwdu06eDpjyawGBdDL9Pc13A6m00EEKyFqKIlBa5cbt6Pt3mMc0h8oQCd
LSQV1tHc2XZHDtnqV0IsRLh09Zy79w9r+vq4WhnjJTCRCENGz9hEhaTkiPTm4nCY04cLeVi/ugnV
KffYxmzpvWNjfEZcDN3FB3bDOz3PBKejluvuDS99AZyP8/LjLo5xFnkSBBF6+0dngYh3TrC6hXNQ
xyqMRZfwGJxb65tY4d7aGI9R5P6pF2YQiBF0b6vNzl5cyLCtflH3a7//BzsJsAMKZsCnjGVU9h3U
+AYwfOoF4cxIc2zPiboPC7ORl2go0F/uK8p3se92abfCmHimRRNBI8UFrHp1RPoKiZ2F4xh71Ezw
D+eGnMhE3wobdejKtA2hKUA6PgpDipMMa8yPCs0FsbZVPZaEeOJGlbu3NubGLyq1bIYW4jCA/WL2
VF4WBKzB5nyzRrOOp3V4w1DO/cyTyRh6oGZ9HJ1KxQNiL82sHL3jrfgItC7n3H5GM7dbyRh4mJ3S
pJOwNvOIlxFIXk5W1dvLzHp03UHghr0//detOMa6pUgwpLbGslbHjTgj2bu4hqHdX9PPO+xWBmPW
WdmcghZdcF7RmvYxpOqDiGFRlN6XMnH934phjLkvu1wH+YiC6sRKBAuQlQckpf1OrWktIeDgaeGo
Zfe0kAkB5np0mQkV5JnKblN6sUCGDfJhXC/F0Tz2FdQPgMiW8vcRpb/LJ57CjdtyZxksTOqMEGOY
FTiduCdHKAEMGJHTr2NjqlYaHuYceRz9Zt8/gmHIw3nctc3z6T2024eM59Q556Iw3qEJ4godq1hQ
vz+uIk9tzZlgJ89nJBZWHM2eCG9vdI599gjaaZ4OOmQ9b0yBbIi/aCieWI8t4aXMJ4pvt6IYxzAP
5ctM97FxQO5HF1I/hJDDywZN5CdvpTD+IExz9ZLrkPK8OdbPb71lkOG8rM1yNj4cHy06I68JIVvh
dbVZCbvNyqTFDnVjVH7+1/uSZRuYnXLQm3ej4p9mpHZ+g/gKgZXLx2HwNIbxHLGY6PXQ42JuKWqC
bbSYU3B6ZTNiUpOj/hxfqDBOo5aioLoEDXKUZGWeGwKs+a/4keeaOEamjl7/6j4eKhAgtu2olhrZ
mLpjkLe3nUccB2OjQ/LMcbyj5t3xICoTamSlH8bgNVS8YxdYGinXpkECsGhY2r4JN/y6h8qRx0Qb
lZyXcghyMJQkdmGxXKOaOqem9GCYNS+BN1EguLEHtrFOLORKTMadxKXivyHkzom9W6CsEyxOizWw
QdzbknePsZSs89q/BEWL5Zlwx7sNSTftgnJDX56KMO4kqArdvwyQUtN2mfYESa9LSojwpDnwlCg0
8NwyJ9JgQe1V3xvgJoeWDLtnfV+gVFVzU0ETD7/b42JCjTLML37bVmNAfzQHZLw603c2cWjdV3ne
5jEOY8BwxktrjF4yJcMq4/w6z9X/aEs7h6XYNFhF+pzPiL48nWmlL1T0UtvGq8G7wzgHwzIoZ1XV
g9H/e88aU3w2bPmzlonsVi6v4MxTbZaELtIT0BgpEGVuENxKpi1uKrt4xU3GSwpOZPtvNIFleq37
8gQ0PUTNgBk4zsBYiT87VLkqsgiW4mOZWZ1TwHy/uM8hntNgAe5FNquU/oz7REGZY2PLFvBcJ7yI
0s3cMpy6IVQmT7SmZzPbcJwx535hx2nIWVzH6XiVJRdLHagn0EQ3tYH3GuKeJOM+JB8haV1CTj8a
Wmji+ZXYyFkixOKsaCLVdnuSTEgiVUOfKt1ZAWLneYMW6vqgbYc3JNsClN64CbeJEt+tOMaFyA06
z4rxAQZQxOb8oZMxmFtxq9zjV9+5NNkWfHT/p6moQUxLn4/znW3KVltbKEYNluVeNHrfYU1kOm5X
xcQdpZz38Wx8Mj9rEuL71XAmotNSsI9Y6DCjJCKuOzd1ntjx6r+zSpbIN0jUFJxR42ZiytLZp1Qk
sfkV2LzoeNohgxcP/Z+oA7Bw4TjvorKNewTHNcXkAGGvVpQXVE2v5Y8MJsxpDKnuMcNxdF6r7sVC
ioN88eoof5G2+SOEiW0KPS27wYeQ44gCregipQAdbYE4WmaO+w/fL3/EMW+ledyC46RHFLDaHDfp
hlYmfUQakbN1ozP4qQV/pIwB3VU4OptlymzAAGDv+SwS0F/xPMS4Kfd+n3FGzUXWY6nE78fkeaOY
0naLN5jLRWhNm+yfZTCOqMibzu+6bwWo3g17WG1s/AOQ6eXToNm2OJF2TXsXt5lu06/oiWPC0/f0
H/GMY+rnqa+WNcTbOxsIaAsdwJxQYAKJPHqJPyKYuOaUFbNQ1cYVHnFBA4i88zyA3gLHAggesNLl
l2F+cZRj2uGC6WTkzfge8HerHUKstiB5HvAkCkm0jrfJq/hb3dWLzMI8YP8xcrn4xYmdRBMLhqiM
FHYgu2SW2WmpEfjNIHq9Xw2Yy6UEr0F8waD56Cyixjec5HWuG717MmQMo0Mr6BYx0t/sskK5HjOh
0CCvjU2RmHTPWDpwYpImCLLonat9lAREySw9f7mvMxMvpRFCAkoUNFGM80lvt3Z+8nsxrwrZ62Jv
Js3ICTyU9yV8t/4wtgcRY2PQv5rFmGXoGjoM5KKUEdbH5JgskLV/C0q6S1BjDLa7hbQ6CNTJ3PXL
jLTmmWClsl2vq/XWemqcR44yTS4YHMeYJDfSXrFk+DGInLWsPgM8HCJloBSmVvG4OqbiEU0EXQ2o
LDDFCcQgt5uapOh3Di4BorsLPYK3NCTGnLRnErcEidolMPRdZM62PmenJ5woiN9G7l5FmYMOnbnB
A10O1LqUIVZVSN64TQeWPG6EPmoEc5ygEQRRNLibMESXhR2hZygJityAB9gVb82LvxaWyy/w+2sP
5n3FmTL7G0nMpRBrbTCcQ0gq7dWcRJ5hxZIZm+6qJjot7fvSpp4D6BDRDAxKGMeQsBPO86RQESDA
s8UkJpsisxqZDAESIwpQMoeGqui0qIatsOlmpHGeUOIyOao5VSQBYkUcaSpG/i32APug60rVFxAy
L+XtR+deTuTkIkCfi066oCc7o+aw49HATQBAdEjFgBdp5NIE+cuttkaaeBl6MVU9pVxEhlu3MyqC
3I9Gh7NjzNZ1T+s5aAfI/f2eeohjr9H9BV1FbyLbiya24IWY+5LhITFuNSt5USxCIr/seb78G2fE
KOzY5jvSS4HRBn3st+tLhWiWdYUCQWbfU7N4F0d8QfmckN1sEQBUKZD0vcH/KRsppC+YlFyYylIk
gJOCl0564N2hU5H2zQcx7iGSjOySCLLhVVaw3ST2aVnRt8AVyHybJKTZRlYekj0PmTj+6r1tYLyD
34a+FqBL3UtOxDjEaxjSo3v/TCdi7KuFgSX6dqelGsSJCbipvb4xsxAc8qtupS5OGi+amwizbuQw
GqvXRlVJAeSsokVt9QZtWtvYqqTyqJVkJhr6yRJjje8vbuLdfCOUucaii5oGNVr8PcgcLBDyNKKZ
+++XDjhSzbsvi6MiP8hIsyDW1OI8G3VWXrbvitlWJLJTqs3IdqlQa3bMTW6a9r6GzETG34ZtIkRD
im01y4VgdXSb0YDj0yeMEcOB0HAPziwNTPNsF6VQVUKSt77hKaZCMgezfDpzcAYaPAm7y6J50Zzq
KcLLUyNzbRPEGFhqxzENUKBbDIfzW0LKC4kTL9AcHgPFz9WD1FTE0BowH4lYPKNU4qULUnTn+95Q
mLMKzbjpIlcNTGQBTDhJ7DmPzPanPkEepkmAvWOklpoxb4UuEzGYpIh97yhanhdSVC6OvMt6Nh7Z
rdHfCmF83wyQT+NcQsjzcffbtlc6XSHXZUum1JDUzZ2Nba42aEPYLdDTGrjh7uF1ubTC7ft2u1WW
6QNe43uwn5Pl8mTT5fKRvvOSN9/lvHufOJ7L1dMvOA3BzNfwiSYQ9h8fBrLnjZkDzrwpiOdslwBN
DculRAfLBVQAk0R4F9FouD8+AGwWBngMABFkb93hFGhyWfo+qoGDjVnCmju47eu5J4mb74RXHoZl
8kj+iGMTHilIxuKhNHxP1c80mh21gkPOMBF+4tCvJDCaHBQK2GEaSCjtbHGqyFtBRKtYFtSg4TZ4
PZPuuaQyx/d/g6PZbQS/CYZag7ZMxGbenuOpOOtdlmfq2BWbk4KodHci9oE4wB2toU5PQMzwlGei
mwYxBGLRkZAE3Cff1ddr5akSP6pOrerhUSGZAJQCnlOY/m773pLcqq05YrnH9/vO+btky6z0Rihj
uehl9yX1AqGlCaupCNqSTr99c2FvjqtPw/z8zF2zbdwih9ksM0r3M4yNOpP9378GbxfPGDfmOTfC
pcB3qEgE2fkyMU/7YO8/LEh/zKzZi/ohePeXPuEjb1bO2Kos6lofFbXqZSfydlbIbAEWZl4UPGGP
N0KYQCWI5CrJNQgxjd3b7PcBlDmdgyLa/v5afgYrN7vHYq3CKpt3pdyonu6Eu8ODshQ+7wvgKSfb
bdKfznNfNCBh2IlvFySCFBMdBQuHqOa6W7bHhNCnluPNJjoosKwZJj2AOAzUCGzHXtynoL1Neuwe
WsXRwxBYXrXxiDA2C64Ozpw6VKOP4qonp4x87ZUFZ9GT23oln8m0CWqHudlaNxpHCgDiWMWxC+oh
eNksYvrwMvZYb58ew2VoIWvOOdOJ5Ojt6hnTRISWnSLMI/ea4+l9toRldi4Al3Dq1sPLOl9sQdQQ
8mAIU67vZs8ZQ8RbH3897vnYgGraO831FjMBfXCHuWUBVLL86j/GHQ9Mk1vFmrSWq/1mTFLpqxnS
GZANOEaAUuBz8rggw96y0od3dR0hBU2Nf4KHuN1nxkYx+bSZDxjrhieMnZkenJ+jAoL5Oufp88Sb
GJKQgsOgU2RUQJN1e63MjFOUBbqEE4X5fEirhZOQNYgILNQjTmZPeOijCZ6PW4Fj/uPqSslPwfwi
DRC4MjdvKAVChw66eZiZDiCm8hizUiQguNWeSdd6tc4xbLgWC7gCwP0QC3zJ5mxL6iLZyuvPubfa
J29j0xOvIDIVeN3sLGOp8yHN50YHiTVdmXbsFk7jdi85NQ6/gR5yLqg0vT89lZsYu2ws9tpuvtCt
xFK3HIc/bT5XS2eMVr6EmhSm+JAYiJeN3SzAN43GEOe0Xq+V5ZkscxPIIvG/qMNOhUo3e8BYboGp
apIWQ3RhPQPPhr6K3Cl7BLyiu+f2X01E/DfCGFNVfaXpmkoc1xk9NJlX51Sbk1K04tluFnOeqxPZ
s1s9ZkxUFhQhP59HaQNtMvhB8fF1WQHmuB+rouZ9t8/bSJZrHWS4QoAZ2bCaDZ4XOmlQYUNHz9jP
A8YQjpufgIHfrI0lotNLTDxWSjg9fVMswfJCiINuIjSzoe2YZtbJnHOutQnAxa1Exg3lYRyf4gsk
aiggvdlOvHA5Ozh5cf6xAp3xO9VwSfWkhYSzaWsuZvRuLWu7xHMHkQ8v2Tl9T14JY7zNSdFKRctw
XI2pLysiU9P7jg8edNMRnMRNbcEUTN6Mo+ng5Eos43JCI41kKYbYlKw2GzSTIB6yF7pJyC+ybk08
9ZZuYH+6vGYcnovRGReTYHxU0ucQ/HxcISSxbQkeJn8SLOL8Wlt4VS4fBTOjCY0oT1fHc/vxWrha
M+NioktStWoL0TkJH2ZUIuhYwGWyBkzSerfoI1J9e/0fPAGvXQ07cCPt9Qi5bAgVx5YqnK2X0sPC
8W1nKwNVxVFd3hIZVxOFcWKoNVzNajVraYkC8ViJ/iftETdGyE6NuGilHocg1vfC1/BR/pyhhiq8
tmS15ynqN/zxzqGx1LudIQkzMVagL+Fa28Vb9FZv6udyLZkfi3G+AzkccD+utzJa8bczgnB+bc2d
V/D4n0bmj/jjf9thNm0WBa001KO9ypZEcJwkps4aXbuhpR7ui5qAJt1uMuOHLpkmzboamwwLFYj4
bi86QsiJQl2fOgc9mvsvnon8rLbeimS8UQO8VyJmGt4sZzvZgV9WXADP4FLBNMx29QjencA0XoV1
xStCfCMl750z45CiKNDK5ILFYvKkiUnp9CKYBxvJydopfAJ8L3DLYz0IKFnY0cpcPbqP9PX1BaHJ
QF+3gBjd3/0JuPjtVjCOCmPmyvAs4haYbQrrQ8DLZSE5jUWRPanJ531hvAiQrYzo4rkK+wr7Hn+B
8dRCws0GF9bi5EgpkX+9ju2K8zWSGaZL35EPhqO8/wHj7t7bfSYgmoVxnfWRikv141fMG2UwUWC6
3UrGK1VKrrRBi7ONYLYE/GzW9t26vwDOYwETE26j9m64nDpxgOfTgpVdkBhjNR5CirYSAWVDgbS1
g0fY5RARqzBckWRPHNMZd+jHDoL9cCaiwA6GSulWvujXwSnC4BNvla21D/UXWKM4EibDkisJTOBT
9soFmABIiMO9nK6b2uwFqgnk+f5OTgeQV3IYtwNG6XmoDNBFkaL+aDkPLy8SHcGXiFV5D/Zp1bgS
xjic9IJ5zuNzy7sYpDzv9K8mfcJ4Z9JlVuX1qxqAWh77+Gi4906K8TSG3jdZJWEfT1/HCuNnhGXN
GxQ1/Va+WhbjPMowqnwp1VHJJceRBmvkrzg8PY0kSZzj4ukdE9SI3SWYVT02cHXKzGGlmoNumtwo
lad7jH/I5DjCNJz5GC4e0WvUiST56CzQY5zMr9Y1QGb0zMUjTsucI6OCUYCqzrJWiJGBq0gNNfRs
mckOjhAX0Ve7wiPG/eQW/Efj+akU/xHGNm6VWiPkbRxpeFWYGzPBgA9TJxTcFVxJk1cs5gj8e1ls
D1eh95IcBCcNrws0IhkkP3J5HKdfnFcyGFfRlxhhrcn+dwrjrQkJwBOOTJYgJ0ocjv5NgBbg3K9k
Me4iHzDatvchy3A3pgJcli0vOit93da8VnFl2nL/bB3jLAAJwYwqWYAHxCGNpam33aa2zguzorZ3
OBwcg56ttbN+rddbsFgsv77AEMjtM5l+gV6tmHEgneGHgV9CMQ07G7vI/YVdL+QVD0Q4gfC73VnG
icQnta4jP4ABrBoTTNF4oI0sHdkK+SDUjpb0MaP7vckj2pqOfK7Wx7gUqW0SX+mxvufj5ji3682w
3z6N6kO5r6Mp7zXCfDArW1TBZ8+caFM3heK3ieZVS5RDcww1QnpEeD4t1CMCLQSbnyvz/vU2/iJr
6JjggREKMnKjKstsEIjFuSxTRfPUWY5ZaifS8WA8YzTDSsCYQ6AEUX8DwTyjHloW+PlcHNdEzhIp
CX2XfvPusMlw51oIoxtNHSaC3uQa+tOJ+Va9x1uRHlfp1+aI8c4KUj1mv/4v6G+n3OS1WEY1VDWf
+edhFLu5mOFpbPyv0PXsexdSmQ7IoKwLXUIpP+8f2mSW5Fouc/+oeT0IbZ+OTnOO9X6TJYFTcm09
gdeOF5RMKeW1MCZcFXP9cinTs+YNNdWLbeovh/cwcQyTx0gxaWl/JP0IWi+V1vgYxontPAILrbzE
62XzBPZB3oom03TXgpjotEljLaxHQTEqQWAQtpFPB7uv84AuBtnW+FxG4w/+tREAx4e/v0qiR6p+
UevxwGICJkKgvOnXJ5+FgruBzOWDAeBNUuHBCjGledSdOcrdc8C4zqvwEETENHk7+d30eW9hjMca
oqDWFMwi85CrP240pKqPgisWZDDM2S9qus8jV22/xH/OHp22T09La6AvWQJQNgW9De97Jq/665Nl
vI2iFF3TK/geVJ3s1Mqd7tBYrtJynwVTJ4qZuOBtQgUII06YEy3BB1d3aQtBQkY2xlEGnawdoD7w
yDP2qcDvWhJzqGoj6EZUQ9LwiPBZSOicGHYDTwMYKNzpmMgmUCaOi5my+mupzMEacp/Ou6LTvMgg
fWymjnhB6mx4QL1nZMOSkf395NVbxt9klQlzLnQAkzXwurNIpwaj0i9lr2ne8SiBbikH4JFIJLQ1
wzy7RWn6xNKQid3T2k198IX2DmfRvA9gDhXDSxEmyqrmAY/pv2P2sOw1rhjSIH1XRQp8bY5Ogr5w
lBNH8uQFdr105pCjshOELsHSs8osnlGhFV8Nul7XSD0j1CBz54WKwEWG+4E3HX3ygXstmjlpJGSD
WRJC9PmXbHWlp8qLGaDutQ8cXGvKr/qrYVDRX8VAiyfLHD1lnF2fUvD5iCrGoUsYrsisXTQyLHwI
50hEg9Rrt3nOD8E+TMjTU/sSoq75eV/eBOGbgbfZH3nMgtMU/Rz1HPJW0RnxeSjRmdkQH42A5xfA
mZH/7u01eJmNtQbm0twKnR6tX67yDzrbDEAOZVWVMcpxjMJub4WgFWMN5H1zL0HfkqiScL5vbW15
GWsrvdt+7PfqQADc4dnZhG3fyGXCh7Schz662+Z4joOXGqQZxwItrd7HAFs7qAvV+5WB+Xc5vC0v
G1dYfM25vWK8L2BiigLT4/pMxhcErvaCNuQP9LTun4/q8riqlp+B3bucQ5/S8rEzYI6ZfJjfhJ6d
273uz+DVSAET89r44eTJJgo6/Sq1xzTOvlqFjvZ6X8u+uToYZ3YjkFlin2SnIGkEaBmw3ZhEGNJd
Z55csbGEp3Txvnz0t49Li4TP3/UlgAYAGbiAsDpGDwHnU8ZLj/kUFeM60TOE3kyMCWE+pcIEy85o
K8HTAzvuUqLOPf2jFJzy9KChT0k6L1vlNR/mRGu/0tyO633UmiejIyfxTM7ye3HeaFFJIrjABEyg
bhytW4yQy3aNTptuISQ1lXWvFLbhYBWg/f2d8vCiU8/q6yV810WuAqj+nPeXM6ZxetJj9aVcFrIR
gvK3Nja+ZJ33wqLwaVN79/dtKky8EcqEif0wk1o9LQRPEM0SsZMdfQqSpa0GhDM2JfqOShvRexKB
Zdnz0JhTz+ob4cxdlITpPEwMrDirATZ+jBPRDB5myqE/m3mBscHCQc44ae8JdDdM5I+isJQRhaIX
aqefBU+TaVHZvk4lGWPhfjerD1AGK7+LclH/8smvuUYGFT6xiCTeZcDRVZVxzkMioPNNxp4rMo1k
+vuwG0uTZ6sTLLSRYh6FyznkcR9vjANWgb4kHQNDMcX+B7WZXuuiIJad7wU6tTf59vyoWpE9n5ME
9cKtRRsLiB6a7jhG+a2x9+QyylWe9UgLZcitpMXlpVxhkBxI5CuquEikmN5GREEtsYlT2Y6XmbYT
OBHC5yhcPCaWMQN4M3MSqjzc342fCejv3fg/zr5ryXUjCfaLEAFvXrthCNrhDDnuBTFzzhDee3z9
Tcze2CVBXOJKK620WkWw0K66uiorE902mAiQM03dpMSmnSw7vHPKXzWfqGVImm8Un77zWC+0F4at
iZwtxD73O31ic+Ke1KZyEk8UALRW/ggb7SjR9XmJ8uq+pHRr5C6jmYI7FJ13zglJsniFS08h75tM
bzxDfgotNNuoT4pjSBBOBi2QiRsYRb4LaCT44R/v8PFLAK2HorQkcPiH25tIy/sm4hMZwxUcFPwP
34eRUDoo9cRBh83a6xZ22n32fWJwMr9sLhVe3EjOqStWVQWwdfO33im7wSj2+/gEl236yA7yqwW7
93HWrd2p1kbSZImDGXdOm/CyeQ/3KYkNiMWGn475FvojWA4og/H1oj0dX6Ljy3FhL8+e7P9NtDI5
YWqURpxQqs4plQhbkoollcEc4ydENXDYj43d94+Mg0W/KnRcNRkixJMMVO3WWsWKHnPaiJZzDJ6S
rWP0JDCAaaLiGjThwJlCFMO1BvQDfcTNWJ9HL9fL5fF33Mc5k++YxJTQzlXTlGMc0AlYYQ7xaoPf
0lD3dd+8BEaVk8tGNh7bvG+kndic7GjVYzjIBbvMSYdApW52WzP6czL9kJzsHWk/RYF8yeaK36z7
t+NqFRnK11evf50R5S5FtuNWnjpVKN4DXgz1PbwnJreH5uZu6fSIdNA78uoiCTicmoP3Hu9FGq5V
q921HFlHRomnpLjS1tVnsC7oOueIvtTVNuvVrj9lkonoha5gnBqfUkYrqXrrWCoJm/bF5UjQodue
sR8vAjcObTJ0DdSceLuMY0ejw61bydS2gvwQTjnilHoPP2p0ELpATcpDgejvY2N3LzYNMkO4LRVF
htwhRD1vbcWsEqeajE0mVbQHP12yYVT0Qu2102M794nOX0PokIS0nYBVnRiq/KAuciVAQEL0+Ln+
bEKkV+WDdPni9choziuk/JVFMoH7LNKt2SlosAmVFClPyHpmSJlhLsWAbHNTNhG0L0kszTmOUbYb
DzL8hUcAcjuXYddqaZDCVjNiO47NyhRW7Tn8PI3+ggDMA+kv40V8Sw+oVwFW841j025quoQvnrv6
bz5EuP2QVM2VOk3wIblMxH2grWXH4GmnHmvlT0XjmmTtgq7BffZwnOersU+Oa5j1bDeEMPm62XV6
9tc0Pz93m81mlYHNrjwkOMUyPfQ/pzIn9dmIT9yYFcg/cD0ny0na2ROEcpooCdBERqfS7QRwXBqi
ACMxp8g16gz8VRvWPWQVRM3NWrPUiMrd3v/QOto2VqmZC1t9dJJ35xdXCNKlAE2g/3hiPdNEr65b
OFGFOLsEPUo+dQO9NXlw+v5NR02QJYrz2QFjCWR0IfOc8OtSrh5VScCEYVorUK/lDg2mlk2TpRjg
rryLn5c0JDnw9IQ0szyd08xxu76uvTOv7gEyoHFgC+ExY95lEeS3icnQ2JBBB+C4r4nwoW6EgWKC
+2wt8RspMAbNWYg2Z88b+skVAZ3loCT4dTlXg4ZsfZH6wHScB+boVXaXH8X23HVvJbJ7GVVTyuev
fF8RoXxveD0YFKMZyPAatF+KQhv0KCtuqgsDyaIfpqW+5tMhNVt5pwg6VOILv1qKF8fIYboxRlFw
SMSLEBWdQmlcJXMgot24Z8FUHGghRO+igoCxSshQEzGlqmAkhZW7tMcTLX6K3IWQ4jcgnX4ACBUk
aJ3zIIiYYg6Vqo3LKJe8c5yghvekgoFfRxyX2O1XJert1wDmab18HbIdl39UGYgyZDDLK99pSgFd
CfJAl8wYLAWmWtFaGHObopEyX8Nzfo41yrmElZ9FjfhG0xusZMSKCZFZznK2mko1swtt+S0b6LD3
7doh6EDnND1de7LpoEP9r4NExKnaORSSQ0FMBIbUvu59tdD+cv4+PqKz7koTNFEFpGnc1ZPYyitr
R2Id2TszAfUOOQneeaquPRrpJhjhKQ6QbgCPmJCng6hHq1A3sud1aH4pXyvFlvTK1Fatu5jembkk
FdTKwGIyvtnAZTJx3DHviYrbizhjw47LiD/Q7KlWWCIV7irPd83OjykTkfRFTfWEWUnOS9GR5rmS
aS0una57l4Jv4aFCiDAYWfxpGNyjypUMfeCfK3QmZ3bP6dEXVjj/kQKzDzuShafCpTynM9J6jINa
UgYN6VFScH2Dj0zG1iSahAbXvLXMUnR474yQYMZ/cJYQt6Aafeti4yzIw7SN/bNnM++emTpPZbBi
LyWe3nsnJxmaqlMSMn+Gnzj8DNidFqBZgF3x/xgEreE7RGwhtFdDlkyYxMtp18lF1Rb+OeqftBcc
H2kbn1FmqPsjU/tg8TGLHxkZ+EFnVSt/UZqFe3fmZQaiGVRYuPGagzLaZCJ8Jh4KzmOCcw6AQUPL
gaYKTX9K5y01mH7T5mAU2TakqPcIV5niuUvN3DValaTf7iGUdg6DsM8sg0PwXBVUWkhCjEHdrb+5
/bpxj1156KLzykEYv65Cu65HAx8XE1zwsNPSZ4clTaU/PtczD2QFNwIqAgKUlEdml1uDeTHUfTV4
8Tngtxn0ML5Yx6gDPWc36c5xTLgY/8QWK04g3jkN6JATdwnBcJ/ghNI2JMNBzMOiAsZNw0AnKQK2
EcLkXFsJ1G6enA9AvOBd9fattqMz6y5cKzMH9cbeZAvEMkS2nQD2Evai4boDcvLxrN7HM+OARMTu
iKRkCIjfTmoXJ5ziaklyBnulC0HgS/v9/9GdNkZFk71yY2WyVzgHXZWyWyTnRrXrY7cRzGqjrZGs
dotVqosbpl44O+NemBoUNFWBCAIQLfw0qQC8R8UIgpeeneJSeWZXvTbp9vHMzTwdwSV6ZWMc9NUB
SP1RGzeHjcx+r3jCBhv5xFjspuhRlXpsa26VRDyu4K4VUVK0yfw5WuzyVVOlZ8QSdW8g25WAd7w0
uFdmsZNwbq2ubU2OWdbkQSQNZXpW/rQF/A5hN563DYNXpjrI72VNy8aMUuPxAGfyrAg8Ed/K6PzH
rfTLRHE1mUGdC4nmK9nZg6b8gABCeQ8Tu2FMyA57wrYp9Tg02CfhkkcDQT67Ck9uvWKOrrZlpE+f
CwjPkdxdqYBjtUQKdD6mUbJSlPeKea1LeygNtbQbH9mWdY/IBC16PeLEgKb1i7OUK73ffchR4vIa
jxXC6el7OEuExvPbNj97vi5Jn2myE+uFh8i994UJ5BCQQZB5vLjHcPRqvqKkdBhHG/Iz2L5J170U
gBn4z2wrrXo7OcrPj5fnvuSgqSB4E2SwSyFuQObi1hzQcELPsmV+RjK0qYnC0cb2Csur97Jd6sUz
9yyhMVsLQ8Sbf+XcYpYO2+iHbg80PgCnWUP2DvHKlPYiCOI25vwO4+0AtgMlmov0P5DDLWl2Tkm1
p3qViQs3zj2n1zjqK6OT1KTStSzQmzC66078+dv8Dl6iQY82HBhn1hUaO0yDKhZITl4kmwbN6vGk
zy2xNr4mcO6hOzY99FnZOALXVvlZGvTMIW2nWmEHVLGm6cmXX1GpZOlji79MzHezLPMYNAhAOPAG
3i5zpAmVk9c9NJp0oTNT1BWThCMcb6iX/LUGVVFONCNhqMPqUWJwvlmnpBXp8AycDfE3vUwTVN6+
8gA5XL7XEZlFaDUqIBrk0SKig0vLp+4nyWgHyEhtZ2C/9Wk97DpvVcQr+ZsvacOs8szI8DZZZM66
1x7AQ3IkncPAFJC0TTcR1/G+OjRScfYEwlYRjYq3IKZubhZhT4X2008t1nnVPDP86KXnTtTF9kX4
QZFJkkDaTxMNDG6moBpavApQ3ikBuC7sBjAqXmfxFEUpTFlpne4pm5rTU83E/ykhn/14kX6b7yaL
dDOKya7k8iiTWUkuzmhp9zVdAeBI2Qlg5Rq25WX4BloCJSDHSn6gBe5+DKodBCanWE5PFXVVBjQc
1jxr9Xov60G1ahNLG54idisyRpqZhUO9Z0k4pE/Kp/8sZIYvvLktFCVRWO4N9yD+qRxDSbfQSHTe
OmZTWIK8lrWjgkfdTx5YRawz/muoWWV4CDlzYFZOaPISLfYp3tzZvg8yI2xyKnpksNAo4eFXvDUj
kUCmAsxvy9xgC5NraN8+ed+1p+caj1QO/nxqgX31pIXpvO/tnGyK8T688qR+VQpyoYrFmV8H9o55
P9RWnJMIuTSL1UHe6REZoS0ZfjJI9uL1aiRWYfnmUvlfGpdtuqwymgYQXYIIhft9DVx9R94wHojJ
1OIsHNqL8ifd5/vK9kwOJBDuKd6aCbRmDj0dzHDvEmUnWcEeCqpIz58j8kbBdglJIhYaZOg1ZOkr
tHzPK8niTf8QLLweZ1KQKnf9pZOHUV+kQlgySnFmlZIm5WVs15ZfkmfJwqqGprdk7z76ubU3SS/n
WScIhYuZ4Q6FWaJeMyrWDqAFUXXPdGzH5PbiIYJ2cb3ggWfKNDeWp+VIIWHlGD4De+MYvrqbRnoe
PsRdq9KyJHL9MfQ24o5UD8J1KmFr8C+Pjzo/c+tdz7QwOeptKDvY/phpbcVT36Udks5AA727OAnE
N1GT0wU73SRU+nBouU6NdCPYIzjl8Xf8P/amDDJZNIOBmG+yAhIqoW0cj9+xyb/kY0m7TaIXg8nL
eH1ucFzYUe8xsrOE1Bf2LXvqcj1HomVf/WUDqv1RVnEcE2mdW2ljBCFxCFMSLacMmI1qc9w14aE9
MZzVDluHVnqsN3uXJ/V3cGzgRNah7igLY5oJ37G2igBMAdAUvPJbir46b1zbR1qs+OW5b3WvQ/B4
kVONqkm0qvkty+Y0yJl9ofzjVzOsIoZCTkHVkHyZrKjKNrHkSw72smg4Ealfu84jyqe3cZsXeYnR
dabaNFpTkKZW8WhWfn3f1RhzkQckhwnKs4fsTvnjVbwpV7sifQMwSMxWQ/BHanxSCZYPxYKaJhG/
EFHMHt2rD5jk4gKv9lo2DcuzGNoRQKIIu+0qtNVy0y14iZm03+1YJ15JHpLCE1SMlV3vmENwGkz2
6wDqIJnGq2psZUPGrxrb9ulbDSqf2MZbjUQ0oZXxlZHcvET2CsoJuKqoay69qmZeBDcLMTlA6BgU
+lgcPy60uWwVByKRu+fHp/SeMAo3mYL0Ih4E6E25O6VyIiPtWbm/OzooP3LpFEkr6RCH4F9VznK/
yWuLyUwFTEIMEBO7vEKe1qi6jw68iL3F+ofHHzSTsRk/SMGbDp+Dis2Y6bvefqob9Y2M1Vdwhdfe
vjNbxH2ImipogDLbARI+EktVDSAewjhPEZX+RutkCcA5twfxtAQro4xzB2bl268AWlnOcqnCHgRn
f52bjvc6pH+cEgADp1t4p8zZQh+toiijXLA4zV3mWRi2rexVZ+Cxqz8IZBhkuJEsRP0Bme+F6eVn
IgZ1RKYCpKIgqJ28AT2lbLp0yKuz0G5U7l29MOAcVhSQ/5DQtQSppKpr5GW45sOF9Mrce5C7Nj05
15ycxZmfZNW5+MN9h4JAhV4XJZpWKsijfFqSWtTTF1myun0p+jQByiAtNurSQ3umBAxE2NUUTA59
mrQpRI3L6gxlYfsUvEhwcx+K9aIiWXxQdH7hiM061Gt7k3PciJmbsRzsOewaYoMhv8uhMZsFqLgc
q9ZWa8qFhOWo0qyUk9YseNPZyEvjhBF3/3uBTFZcEwYnZaq6OtcxCirZJhMNMadOt8sqySi0gJYc
2gBy4sinhb02/vI0Or22PFnwPqllrkSL0TkoW1InCIqVmMaD4bKoBP6EpT5UX0n+J+5fynrDa7bb
v8UV7T4ef8Y9A8xYCkSELMCnsKzwGzBdeZSQ8zopUjABPYLgJ7Cgizqf0HzXB0Q7Z58XdX+UUMPx
TY6eJTveqEZg1KRcSTa/dATGEd/NCMpsIjLBI2vleDqvPsUL/VrIU7j0Jvzsd01uIM2ojpmRvoWY
5vDFpJtQtBWP+u/cQW31NFs9nozf6O/uC8A6igSBittdmawJP8qu82Vcnrn31JCeWiQEKz4iImuw
/gbvFECcSgt44bIz+w24RSwnQkk++Knw2loXBepg/jsEd3eeS6WOKr4F+GDTHh9/5ZxHRE7vvx85
OaGZk/NaIGGaipT0OfVxu8abPEOZ1qWIGh8bu2+tGveHxkP5AFT2WJZJeCVxMfRNywJXIAVBlkzs
Af0CeGjq/Xt46m3PQOpvoV41ezKuTE72Qa0kIdiryvJchcgm4uHqOfsk0ANl4TEwU0C8Hdv4WLja
cEUdpNAe/x2bBqqRbFujLU7QkbU30Bdhg7l0K4DoLDISUEo/ntfZRRwRvb8t7SCGvDUdJVGjZHVT
ntU1d2jdiBYDrAT1IVIWLtDxMr7b01eWJgvIDW2mRR4sVQmI5NuEkUy3zN8eD2emjDNO5f/GM1kz
Vwi4RgSZ2hkptTPzLV+CfJUAwyFs5YSwqe3tSmchmTgTAYKrXuQ4mdMkHroct1NYt74rKo0EeurK
MwL4xjD7kISFPfL7IJ1M342ViUuonU71QZJVntt1T0Wj/slHLuxMr1e5UenRk7sRvjsk5TjKmg31
8VeBtnZjsHaHPthuH74sIeRntg52DQh9x2qZih6823FrhYTMbcCU56h98xVIbTfHBm2pvingDd02
3b+Z5itzk/3T+l6UD4xTnvPkp04hrqJ+Z6G/cBxm11JEQ9C4nDJ0Vm7HhAg8GCpI855rjYbOJRbQ
TREuAYLnjHCqipuF5ZDglyZLmXFdzfRBUJ9dx3BFKOZWIDtfaiub3TCA/aCdC+UXXp3eIUwhiwwi
xfpc6JHd6Zwu/njgIB3QllqgTdJQbZ/GtnoIbTwZvWewjIPekAoHQCsMccXrBbk8PpszyB9A/JHn
Z5FqQJV3mgfTWkfV8jStz1xCcis/c99srbuGRkuzQo5LoUhKo+FYZEHjoUvbDRqvFFOkmwaNYR3J
N9HSRT+3g68/aLLaSjhodSIm9Vnhnn2ZptGGadd+6OtqQFzRJYCjIZ1hxirhhXY9vPOWDLGNV7lf
cI1zFwAEjDS0xaEAIt89ZDquK9SmKerzJkahHdxhdnMYVspzf+jRDY3kemTEpNnq2ZrbFQvX+Ixf
vrE97tary8cRcrUJWaxKh6L6wO2qLl24u8f9PHVdkEwagW5QL1GUiU/uB7HM4qGuz0IMoFm3q7KN
U6+i8kl0zIUtNjqBa1PaiMNBDyNqHEDx4X/cDsZvOFWpRbc9u61evQPOBEiWBWBFAvLHHRo5+60L
NhqVtvoKhcXHxu/yTqg/iOjbADIJKFJVmaJWhy4VhyzKm1Ma2O8Djlj17RxA9t1u04XbYLpxfy3J
qBJClAU5oKnKZxPVThoFfH2qI8K38Tpr2Z0XQEnMq45BbwM5uzCx003yH4MgKxxhM2jem7gs2Wf5
oCrU+sTwyAejb7ARywX/PmtixI2j9A5MzhSUAynxKAk1vzlFMSq9vIfml3/o3H8HgeZDwI8kDYXw
yRNP1jwmif2iOXGDbDLaUy6ExHXzhXHclR1GM4CQYGnGPkdWE273YC3XXDOMZgpdtoqtaqlrdd2+
qmt3xemJzhiK4UPTJrc5qlmpne1r21vxpIW/W9iQ04tm/BKg5URWRFkMrN+TAXODWg4IlpoTCi3+
Ci8qFXQEJGYgl7Tx2BW75VO7/k43Jaof/9y0qiEvAxELJGbwHZNJYKNALbSwO8moJPhGv0uhDh/s
6+dQfJHKk1jbDb+T+ScpMYI9mPYW7E9dDkauAluF9KiASxzaRRPzWublQZp3J9/3aM4A96ieUY0q
RbtUFl6uwrietz5ntCWgsQM4DuBDJ+uttiLTum4NWwpLcLVqwVFsdiKKdQx6muHPUf1SmlgP8IKT
FSsWPdpUf53SkIWC9MWbV67D7LUtNxF63YVNyFlpYjgBySoqc2vAcF+4ai2nBhcC7ZiLS3fPvcu8
/fzJSkmF0zKFgqmqFJtHDyxHUPFzn0PtEoVEE0ik0ejz3+wODqBaEWAKbNDJxvQ90Qk9r+lOoapX
5ao0hHqTbZo1LxrZW8q99OBJ0uwm3EsfNdCB/8Y6VGbwuEYkok0DV/T6Vwo7VN2pLp7FrqYF+o97
h+A4EwewR4EjfLZK1AJ5GJsJDC6lafvKqd3Cd4wTe7tvNPRC40qEl0C0KU72qAzEDB6WHXtis5Ch
GS/GiDX7ZMEJjK+PGytAcABoDcZ/Fn0iqELenoQ85Zm+Q0v2KVJDIkS7vjdb9okLjMeTeteri9MG
O6jB/9qBF7+1g23khD7+9ak7aC9pQcp1Z5cU5eCTs1UZUrikWcfb7Udr9xtv7XMLvv3uRvw1r+Di
BZBqTJnemm+UBsp6KcxLW7fb+a2R+R8Nh3IiNwJyh4XR3pUPf0crIoqFf5VEIDhvzfW13OE1AnNc
dsq5lZKvysSIBegwBcQvFVoN2cqDiHIZZ7ugrr/8vPyC/hUNeitfcvOzKwzcpCxjI+EhP5l5YQiT
lBu/pStAXtxF1hDsCuYpFBZHPU7idC8BHinIPPrs4N4nkzxIuYjCqc+dpNIQ+2NyEhOqMs/xMz/W
9z28YYped+tDx3AEICY9DOOFkH1umdGIBOwMj1wF6ARu511WnUxps4g7Re1l0KwqOvI1TLJgn49O
Us4uhD13WclxnTGvKppCoDMg311jaZ+EnaOwIBoEHwp53UDB5vNwsE92A2rq7VutA+xNXjw0Ua6O
r4+P1Ny6XtuezHYslLzmeuPJ7fZ1+VpscoD+q8F6bOUOn/c7RFUCrA3B3Vhjup3SOoj9tlIS7rTD
2MAOKVp450DejpgptUD2b1khGKLtE0dCYyBgszsLBv78Grvue3JZpBC6e7j+54MQQ4HVB0s9RUc1
ihNEueywJ70BpXJKT5+7z/f3XUgHWputlevRvrA2q5eX/f4Itq23x/NxV3gYzcOHQZVUUyF9eNc1
2wKM3IUld1JKozzHoGuI5IIKyL8HSQ65Q4HwiCCPzfARK8lae1owP3fGFCDycCmCrO2OgyvuGxeh
ZcGdBKQ0I8C7i1XhRcArHbXms2tjNCqfO14yKglihaEutKc8HpXQHn/G6DOmJ33kjuXh3QQRwIDb
TaGgLSn0xI478bKZRkbeoqr9lb3yodm0Zx/BzGNzvyX5qT1A8eHE0EKJat7EhxW1pJZZyHEnOd2H
HFRQraHTcBvvoQ9ftegAGKSVEOmdY2qOXmbn4FWE4p0cWp18EmIiu1tZoh3Eh4LBYBsKfbi4+Aa2
K7LTbjeUCeljI1sS/rurGY1bBcElFgseCe93/naW+q4Cs0eBo4NYwXsfNj6KYuKKA8PWywVMiI/n
aGZjKKgEApc8qv/eEagA9xZGDDRpT8I7kOngoP55/PszS37z+5MlGGQ3TwS/Aof6X6Q/JPTq2s1G
lazVYzN3kflYQ/3fMKbxiIbSStD0GMYn3iB6r9cL53dhmqbAmljp3Txn8Puc7ujajvt4/Pl3hTqs
+c33T9a8kvqGlRv8/sgPqeC/7V5cNzbxfJou2Jq5AG5MTR4WmtBmSqbBlLP79g1pFxwfj2VpqsYA
9Srzk/mOJPTj7/MXz0StfrHPZsnA+O+vDPh9WNfSuKVCgn40MmxVtBvp9RZ995eRd2CZFW5hE/9S
tl5ZHBwvaYFdEyE/VELlTSMHjuAFBnDIH2DpjN7s9qvLEohqJii5Wadxy18ZRYuiUMQxhgnxCpky
Xyv1+e/jlZq7lOBjkF5CehAvpukbM2TkMuxG8awdu0teOJquG1I/BRCR27QLVa+ZA3pjarIrAt/v
FDHpIeX2EW4UQ/QJv1kiWl2yMdkYWoNshSfABpvTkhJvXy9N2HhBTS4UFa8rPAjQ+YI3+eTseJHC
VkzEjVsPiDoK0IAFitqeLNm5ez2PLWRXdiazBSUIXmRwjZ5clK3FL9u1BSt8AoR2v8TyMP7SoxFN
5owJM6dIfIwIbPzOwlN0dj2uRjGJAfFAktIwwG/HJQE2tt0u5oOW5mlyRsRUKrJy1FM6Qdf1GdBx
0RTQV5A8Lx3GGQ9wsyDjYb06jDJg7cXgwdDGfTa/QyoYrb4QHM2c9xsT4ydcmXAldCsEDLj95fXO
3Th6Y7Q2u3BNzvj+axtTgFUAdlQ5ABXiyX+urehV05dkOWcNIMQG1RBibGUa5iqByzsAViGcIJzu
Avj82GMt/fzkgQzNoiwVY/x8eQmeUmvoIY3+2MJc9AXs2f9GMLmJVYfjKwcOYGzYTwl21XNHftaa
9bKKFhZ8aTATZ6L0adJ0yHSedAnZk5qmp4WhzJ4OCMyi8oh+kLskTRTGXlNz4LMHh2tKfPJT6vyi
rtvMbTwmv/9rZLIkVdLnTdTCiKdnhvaP04ijI7z69clqsEou5X2NX0/xUuapCbodCSJVS1HwXYEf
8deNnclauIHfhGUCfncdqsDH18SWTG7FtYtkyLN+5Go8E8feDkILp4XxjLFLDEX4U2bpC8s+63av
bExcOtaDTf0AY3l9RVoeyA/EK9DyrlzCb4/H4xJU9Q7bN527cZ9fOS5N9iunw+1+8lf2Tnmm5xdo
JG3e9/r2fHk8tFkXeTWyibtPh6xo/VBDaHmMTNHeDuBwWxrO0uxNPL3ohWmgVhhNYJfE364vx8dj
mAv1b7baxM/3aEuGjC6WZ7dx94l9Oj1X4HsgC2bmN5oG8jNQQ/LA4d8uyhCqSVFJ0qhMmqA78geN
Med0iWVvzggnoayGSx6sclN0XQOWkUBNPRDrUtXqDQ4vI7AAkGIhjphzlNdmpocmQ4dZX0MRQbX8
Fd7qlrsAPJ7bV9cGJifGKV2FqQYYAArmkp/59z/Bul86lnPe+NrI5Jg4aVv1HQsjbAQ9xpIIx9SW
D9za1ctV+i/u+Wtbk4MS5OA6kjvY4i1u66xSeymcn18S1AAV1MKAvJh4ffAegdW5g77HoKGPlIh2
MCAmWjgpc9sLxBcSMojI4Gi/7XlXjqWSmyAsHEHAC+hd0Iu3ZINsDM0ocqLwYhvIor7+G4vIuajA
niP9Ps33D6zbVylkFU4+SXfEXaed1a2bPV0BeXiU9L+MWdPusLRadxoYowcFU89/zU62Rp86gcME
qgAtCl1iSfCSoPUN7Hb65Qh+t8sFnYf4o1ypwKZK4DRbim5/s7HTV8D1B0z2CwtN1EZJ8QGY6cHE
Ffj6WunhTjHI09PzM7d/uXiGZ1xWfx/PNz9e33d2R4gKumbHrpPJyU4ap43ZLBivQ1hGb2V8lsGZ
m4Gaeb2nBofldk4B6nXAEJPFUc+95n5BKv/X+uTYSw3vBxUP66+vsL4xuZA6tmy71scabXIv4Lz1
9cRaArjNxhrXZierDVULrpJLmHVAC6b+TdYQLB0VXB7P7ezhuZrayZJ2fiaybgErrKwfRhbSjuAZ
yXkLQexsDuF6NJP7Uimrmoka2CnX4ERMya59rndSpANbdfy74EPFucv52tjkVgursGKkCMbE3Zgo
ayMirJwn7fkbDGOfrRG8OTrC9bHju8OIm00sP6XcyMGcUT+DiFNFmKfkBxSgrv5yWZ+/zig1LFy8
0hgq3u1p1F9RBkaBR5InrrFyWlkK1fY/Id77e2QrSFIpRLVGPtBuNS7FybbFp54DBJ2lYWyQP39C
kJVDBrhYZUYFuGWpB4aK7b9e/b2MCS3XTOglsy6Xv4s+b975IPkPSIMERMcUhCPwbpT2MZJApcEf
s20HMZxTanmm91bYZmmVxLWdP4kl0LV/AL+inupo2bYfb9Y7HPavB7z6iMkuCro4DYcIHyEcoq2A
ZtboJd6FZ22Xw5prepv8aYlacfQtd+sEkAJqjuh2wxPpNkLKW6UQsnxASjdrMjoSQ1EEUtnCMZwN
9wROYBGDQY4KdIC3ZrJWTdHEl0M56h3Nr/ZgtyLgGTrAVcbCzpsNxK9NTRwL3zKCHCupeAJEbbCl
t8T2KJdb2udFCQDC5Alodi6q6eryAvXRXPx0bXjiaxoVhKzCkImnYusbOH1URsPAkkO7B8JBgQuX
FA9wmsYCCzV5oxVl4AN7pAynrMyJ1L8F1UsfWLkoWW9dBGgyVxAxWSpZzQwN7UKofwOAh79PobtJ
J/ZBUzXsaaNJRmk5f0AblB6WGLpnbqIbKxO/FolV1vB4t50C6eJ+MTVtoPIymFH3t/9bga5C8Rar
TPdXL0772IsC1mJJ4pXJiQvjJlIEPEdPGeRGnEgwteG19FBrR7udm9CsKV4Ati5F6khnjzcXzvv9
gG+tTwacVXnd5Q3XnthGH9D9kFeC6aQ+yUQ7q0QqK6si5DegZFqwe3+BwK4qgcpMABsjK04Cjjbq
a7VXU8CSejNq1oxSkiEdgNrMDDHce/2l0MzABX1Yt5EkaHZoyjOgvFaVUqf5W9UL99lMKIDPAQng
2FEMHOvvXXIV4YquyyuhVnQn5U8pHofimA+rlPlsLnID2oUX3KH1aokecsZN3BqdzIEvIu7lRECz
GLYyVK40ipo03TZXIE4ZrPr+nalAE2Srafud6n1waDnQEjI+GZKvXtxVyXlhTcYL8dYR337PxEOy
edP62P3dacj1PtkoIS7G1JATNHseXe6pJ3yQ6os4qd/Y8t4sSGpAn4AU07T1cojaNOeatjuxa96l
ivislJ3l8pJVZp+B+iEoZi7H+yACJ/+Lhn7ELt1lpf1/SLuy5UhxbftFRDAKeGXITNvYLrtcrup6
Ico1ABKIUQz6+rtUN+K2kySScN8zvJyO450S0tYe1lqbyRtrvLfKsGo/zcYUDPmLtRyJ/egV7U5o
pdZ97QeuvtOYg9LW60AA0sn61vhafixEfqdxU+7cxgsiMJCxOIb/bsXqC7hsyTXIec4vWffK0s8u
9J5RBQUPnzUHjby4IA8ukQXYE7aguu3a0Ezvtf6ZGk9d+dkwD3r2z86Z2PJOLmB8IEygGQ7C2vmr
6RSy8azMmF/8svDmmFcNCzOb2T/8xZMH7rS/B2DDHzunTWPdmO80CpQk2tg/ptKrdoqQyhe9+w6g
OUA3XzEqICSHUXd/UQbvL2ne531Xd0NSlgenPX1f2DE99eDB2HHxwZrwX1vgKwI3AyASIMXrdWPQ
5Lykg0iYrgWl4Yc+98PqYGfLzuFSh2e1KPg/QEIgQKoqOKvHNJ17kFIMUySDGF8zb6kOvq9ZO0b8
ja2D5i3BDmLnFO34/DMKJSeQiV4mnVNrY0ispQTrgI/2W5mWzRA5VOPWw4whf+UdBXfl2bdyzz+y
kZTufZ3WoLF4neXJwPYx2g2v0Ux+WUPjNHHquMV3z6HGS53qBmSGZn8AZ78X9oM1TUxErWa0z1XH
wW4dmtp/refc+lMvdfvTGUz5CCAxe+HM7J7KYdHiMksx3cR2rebzaM6jFQirLuuokWJ6pouoHsFJ
gqIjdX1NxKM1tT9NXrO3akmLF5rmJQ8c3tRPKZN2GTbSIfdWo7d5vIwQGQjbrsi/5czU0WMb0UkG
jX5aDqbsR/8IRFwJIdWxZsWLXfO8BpzSX+47u9PsQ16Y2i1wOdYbSakOzeJ6sHTosRbl01hpkj/w
QsMQGqkv2RDnKCpCoaCC2HCmF+ybdMf6++T27g3V2+Ub/CCDxAYVvA4t3nk/OC3LNu6reoRuJ5D/
RVxiVtfnrDVHHdRUcN6iyjFaGg4Dx9Nc5kNfBa0wyRcIOc4i7jmtgW8Fce5HXtQOO4l5AVsgFZDg
HXXaVtBsbYc68nskvDFrqZ8GUFOa/il4Vssbgb0jgTNOmPuyzFm1h91cJ4vqLoHlquZuYlg1xBeV
j3l3bwuT5r05zVMCoWQ+h8Yy1j0qrWTKD7r0pzJK4TSeRVdDHawq/eLzUA9ugQ2xMBF3FDU+hdH6
I2Z3LEb1I21KYIdcBjFJEwNSgMk0IO6IXXFsEpkN8ca4hNouCxtSVAC6MXe495iLwlGxQGYgTC1X
yRjhMbqHql0Vd41sf4pUdm3kG3L4rTUZZxEfvQJashOUBBUyO78DvREOuagq7WSIshIHkPi7+Tj4
HRCKVlnOPAB+032e+0nXI21xMgioz3LBTHCnz2QTQCjPBaG+67xlJ+pXl3flQkAsQnVZcWMgK7dy
IXQZm5yTZUom0oTDdCRWfhjb31q5BzZe1xjUl4QECgpyBuQTbWudonoaGmVCz+bEo5nxLDUyB77f
kwPEoXS8DS3AuGIeaNByD0k2dJEikbraoXaXFnRGHxqndkv3yAAbHhRaAg7q3lDsQ/C2CmFna2Zk
sKs5sVCdDi0XI/xKQv5cfwhX8SpWjswU2wsKKOhHUOk6P8OzEH0tClsmxHUOGIUa5u5wK3qC6sfy
GyN6dxz2ljnFq0A0SnzXXGPYpSSjXctMT2oggx9FamNkToPDW3XL+KmupBtaGEAfX1/j5TnCE6Ta
FMhEQD5aPxKl17tTP2syKRrqx44Q1QnvrbjFc15HNQgxO0mAekPPz62yh0+GHBKDPdzVuR37ucZH
zfUkp4UbZpnd3PujNqILO2o7id0qe/z7+cDg0HW4aDBl9FUI504o0HUm1RPdSZcbh/Af5uBNx7mA
9IKdSvnAiTGEpaG1h+t7unFllAw62KB44VX1XCVg75yfrmFOWW1aMpnnNvRbM9a98TQJ/wms8HCx
oXc5v4wD0K/WTVH3mAkmMXqrSffAYOvKstoBJb2LThO6/qjzrn4HYs7eHwduJJDn18OxRngVuBMZ
MS6DQwIBkwMhyt+REK4SAvGyQCWGjiBHFoLh/zJnQTWNv9vCtUNhDPyuErp2r+tSfhmmHgTsvOoi
NCPKG97N/om3efMZDekhWPiSHnhF2wcvq4fP1zf38uZjTUoCyvIR1IB+uNrbpjCb3hR6Ys3LQ2O2
X4fGsj9+SAmOqY9tQ3qCRsu5jWYpOoyekXMis2G4NzFRKsJ5Lt5cU/in68u5vA9AfqEWYAD/iarK
mmNRWWNR51ZjJjVr7cB3huXUV7IK7XmYd+7DlinUwVBMg34WXoz1znFS0xnRQ4JiCpnCPj0Cenx9
NZchJ7ZMdVPACFZo65Vbxri8XOU6VtLpRXtnDj3omqNDnjmQ73eICIDvFQRimDPJQl8umBt/3f46
p8eJVz8A1Dj1HygZrYphnV92joWuVWLMB4dNS5D6mPfA3jTbjvwl7iFqY0vov+jTYczqkC83/+UH
QKYdRU0UNzHi/PzoeJVn+RVRO2BXkZizGCNtw1Jvb11bvhr6l9Zob7hrJVTzHvWpD8ai3/HoG58Z
oRfSN9h31YDw81/QCthfRgNur67GL51h17fULT0bUhcpqnTX17vxwVV0AKqcui7W33LHO083WS4d
qD3oSaVbXY0QXWLq12jbB5f10+ukFWncmyM7cBf9JUuitHDd/uXzBVquZSGOUCNzgDI/X6yXz1qK
06RDc9jw75ylGGOc8h4xLSm/c659kKWrzpf5V9DHQIvSg3rDub3U0HTZ+o6eFJySk2twfpulXnnw
MnP8VLK0etDSCfWI2m33CsxqKecvJ/YX+2zaKMQqzdBz02aZepM3YqmlmYdp7T8tdHmtldSnmMBR
8p/yOn/pKbjl9l7l7vIlVaY9D+mketDWLynEMPLZg/pX0upcBQWox/1T08QmLACcOSz64/Wvuq42
q20+M6jO+LtjZRWYWW4LGPTbKdDaf5jHDr1VPWKOYgBhttsiL255C0n9yTV2bG9cHyjREHxfxGJI
CMxz05KVVk601kxI5VWRyTIDXaKxwql22I6py6fMtl2bgH2t2uyoOpybWkBkBXSem8kBo092gsl1
WUlt4fs/vn7DigZ8NmT8ZjLXNZLwgM/i1uPkXqblL73oHwbQEjXW3jRt8TzJPDbfpmn8Sv0eKlFa
nDJwgXTArOkfs4WU7EQ+Xf/EGxfXRuiOqEwFnXgCz9fuLcRt6DyYiWOBO0vqsGi/Uz6FDFJH1y0p
l7+6N2eWVmdJyKxK+QRLbh43GqR+0IbMy7sv163srWd1OwH6IhgKOJkJY2Okj/cDGQ6pc9P4ezOl
Ng2hZggPj5YMRObPNw7qeH4/p52Z8N5/mLrvdGgO3uSAFbkDGt8yhAcUkz2gagJ+4CpccOg8gx7t
mUlJy4iTH3VDTpY1xRpzd87q1j1AaolcDp1b4LpXTtVPXWjt2JmVOHTgp8ytviCO2BPo3ggNMGoH
64EcARTJMBfsfOMMAO6NrGRGYvVpFk6emG760shk0BFTYDC6I2OCsUmnzlNDVjDaOF4QhkI/1h++
+LY77mzv5aLR0lKeHL1qvJvrOHbINXvMO6YnfW/KYOxlf0QTikXXj+WlN8NoYgxWQHYHKXgIK54v
mjEXryc+ZFKN9EaS9H4YxE1GdiLLy/cBASxcpYXhDahKrNVvhqXSmJ5LI2EmVM0w7rhtHFTx5B1m
kf2AptiTtScgenk40TbDuDxI3GPAAvzn+boq25/8EfXrxOZcPhmQX48YT8mtR4RMtIns6ftsfC10
5y0EduiBYpWrW6eh4OPVskNYN5j8Lq8JZrmQHJzo65/r0gxBWwy5uBqpA2TOKpyhHRrIhT7bSV3Z
GG5ks/441dnH7xuAYwjTAXVFZxXn4nzzSq1jY97DSm5XwDPNqOjUovJ2bvXl0YMVpasJH6VkTVb3
TboVT+fBshNvTtsEqSO0gRC0PrV9vwdWu3TxOMawpgZqgU6zjsr6ypAFLamTaM1Aj05T4cXSuX6q
StM6ooW8vOaa2Hu9t9anmHt4Z1Flh2DW+S6CQpxWvB6cpOhssCdzQSkm3aLCbAd2X2fOh48GKPBQ
dIbPh5NEcnNuruaLaOTUOomsWif0RikOoh/2RGG2FqUGpSAVRb3gQrHFb9goW/ALEjfjQS0ffQaF
E2rueKWt74XsHeIauEqmuabaVzYUMM2hIknhFRgiMNrlDSmt6eSldX7yBzQDIGCUxdfv1sbSQCxQ
YpzoKDlgAq820Cbz6AvbSRhpxsjLc3SZ2dQEi+EPO6Y24legJJTcJFanJERWH8taHNbZqe8kreeW
x7patDso4ZATMTqRCLfLbniZi9OiESu0J5PeVfNi7GI21A07j3wwSVSHVJiNQibUyVY3sJjHTB9T
ThJf58gK5tvBzmKb/0NKKOcZQW1AYZmgcxFY1Wd3N2nY2m+85xBNgoQB6g7qn7+L4ZvO17NU6k6S
Mxck3j6fIzvHVDLE3s3Ofm+aQq6NXiEEZpGjnJvKZs3VhPBI4hGQ6+8cq5+nT3QpSkxa18bZ2ulJ
XnppjHNBQdyGbBKx3TUWpirLvLUxiCDRakxi7kq3/93Mqb6THVwuSllBdOCgV4iYZRVR9pJo8K46
SczO636Yo28dSgvtrqBg/R4WYnNFiPNMaKfAha6FzmsXwL5Sgz6kP+QTtEatfsIARsyjtXcehU1D
ELVAMxdKXlBhOP9SRus5vB/xpfBY89cydasTRsU3O5ISa+USJD/qdVPiZH/RHd4KBthTNHxqUqSJ
k/n1N7+p/ABi49pjN3XjrZgc/S6bpXHLZ22JKXTnD4zq1bGvKvHcGuWNTWkZ6izFWGXapkdPG+3v
OuCPX2mzNI9uPpFo7Ab2y0VrccfNb3x1TNEELRSfAsJn63mI7tQh9S/6NHGrLA3rDOVUUjmfnXIX
En9ZT8Dl/DtPEHBJ1BVWUbdwZ3RgHTNNBjxfmBuj5/k3grcakqRcK362NWlfMD61xXQZMuaYNMmm
+nVkjrG35DX+UH0tBKgIh3Ei0BJfN3Pq0oR+Hs29JPUojRqqzy+dlvtD5GXs0FI3PY2Yvh2xCmFd
B2WjeFjSh6Lyu8cpn9h9ybxXu6PWXQnHv5OmbnwOhC+Ix8DRxYFdT1zTDTH6g8i8xBNkeSEZ2pJ1
lTVPEsWWnatx+Sgim8OUR0zvhZARSHznV2MQqsrFG3Y/+VVIqp8WOEOdANcVMxQ/OvQKW+6DeQyJ
Ikj3AR25VpJcrKwXTu1W97X3QPwuMCR0rL5/9MFVLQdUB1FFh59aF4OxFHTXGOTMJUdntpqNXzZU
1EKSoWZ13dJFNgA6MPqToELg3kBHYeUqLeZzK8/q8j7FY/pYskKVXnM3LFOH3uLqjIfr9tTzffaw
KiAKBJbwwdAdhC87/1S5mtUt0F2/55Vuf15QZolGW4ANn0+/ZTo4QKcMMjJyy3829ZnvWL/ItmAd
gTsK3fAP6E6sVivadLC6YazvR5bZ95RDCqkx5/nY58NvpuXFY53rXZj7zPh8fdkXJ1QZRqCrkEF4
K9a9O0tUViYrv74HetCXgWVlmOKlpWkGHXOojsyHSg7db9rMy0dvIQzDQaHSjFwPfZ+VqyowFGPk
Rt7cC8mBM0FEGeM4FYFXTsPOq3sZuilbUHEFTBEeGLCj829LHQ5RNwsaT047pRHvGj8ZZoRpRm0Y
n2Su5388AO5v02EGOs3NCvOT4c/8dH2n1zBBxBT4FWoaA5qIatKe+hTvgqfJy3JAGZrmXhod+Wxr
gK3ozqzQCy6m/ZqYwkWnhR90iHx+rhzhTEEBobGnpR7KQPqM3AKq7x6G1H8zM8kP0odMAukwC4wN
zY/rv/XCRf79qeg4oPGCQtvaezfF6PhN0TX3LKV2XGIoNUeUfWy4Z71dt3QRPMAS/DC6mcANoue+
yo7R9mEG0YCDk75RRC0ZoW+rz9WOH1bX5/xyq9uluHuAqqo24PnWF16ftgVpLXRA04FF7chNVH87
Uj0NvU6nkPDBmW+ur+xyD6EAAT0qFcCqssbK9yMXX0rcapK0tszkZ94yDJrhwBe1j81cY5bXR83Z
aAvrOFm4z5eiX46wJjmI0kvYJAC0ctG19e6hCq07QaHnWf9htIaCn+FGqQl9eMXWta7G7vpWWzw3
yUyG2Wep7tHxwCHeme1E5pf7CNEepbIERReF6V1dXhwZ2TFeeMkMiF8IukVeBICKsc9Tmjt7wtKX
x/Hc2OoVQAUvdziknRIBfE+AjAoapzP1PuztkboBxIeSENA3AAefH0evr3NZjZqbFO1oHi3ZYbQz
TtEYFDYA49OEyQ7EGcBh7SzCdkBGlw4fYSgqXuj8IFhASH1uu0/p0k1O7ifSm6NmTO+KuQA6oH+R
o3FstZfrp3JjP6ENBnk0CK6DpLuuVWbDUk8UEWIi2nJxg8XRSy0cPML8nXDh4pRA/Qo5DmRUAcJU
JaPzZdleayAHaepEJ+xUuHivTWFosW/u9c32DK1eatJ6VsqdGgP4yIjRF3/q6cltip234mLbsBpk
iLoDvUm0Bf5yYN49FWm69HmRzjVgQwM90Lp+4bqodiq8m0b+wq1QOAexWf3zd0a6XCu11MMoQTEW
ADI6mSge9IxzvuN8N+1Av/Z/B8Jj9vq5HccvUTLyvTqZsyK9mSqM4kFfeU81eH2u8arjTCOMAagL
PIR1jy8fKk/Jkzl3ZAkbEA+FoEFK485djnP2QdcOW4DpQXjNVJrtwPafr2gii+s0Turclfonb5jD
NnKHIbp+cy7Chb9GiGr4+SiAAEZybmQpF1Wp8MmdTokGDGtOX6Xt8tcRKdFtu/jZtwG56q0ERu+Y
WbIIPau3v+qCZE9k7jCLT/N40NlZf8ubsgvnyv5Z176FuXnUzshOwLCOX9WPBesCyflfOf51iov8
LqWe5OQue3Wb+OAcjXi8H/+5viVrZh0AIOhNodKAiaxoSKA+e74ljSWXzqtK7w7gvipMbV6Df+lr
IXo+3REdwTniS4c5C3PrRdQr2APpQUHQBsIzlARFelubXhunbp0/uH2f3rtaUb90ej08l5XXRNMy
aUcp85RGXZ/p0TAYvgjIIpSOpgt8d5AbQPTueK51bIJFQcHQBbQMmE/UTVcOBeDqSs6SeHd2uSAx
PBpmf6OJ7wz1jevbt2doFX82+gJcR+96d6O8A7QB81atoCoe2fj6H+zgGUWFEFVtNDXPv5I0+TAU
Nuy4zhJoksQ+L743dhvP0j1cN7Vx6ZEe/mtq5VoWImq9yj3vbvDFp7Qir257GJb7wdED05x2/OWe
sdWH0lzIpJlQErxjWFYW3Wvd82nYU8vY+kg+HkSIDSBTQJnqfPPMUhTWCNQ3VKYlDyer4jd93Xkn
bxEPtrsYO99q7ZvV4QP8wwVfXjEq1yLo+mjlqVHD3NT5c8AIF1FnFnzn5K2pQcggMAoIAZzhghcH
aYvVkWCoeVHfbfNkMosGM4icLMXMnHwYv/bZ6GKQjTuZP/qpV750KfM5nHvQZ0J9NoclZLUvXoSn
8zzqMkh4B6irW5kVLDWzrcDKFvk2kqp8IhxDsmPObDNF+JRZxk+96TAvQ19EN3kRmj5IZwsza/e6
YhfOjxhoiYHtC5ekkKGri1VZ9iwd6mh3gPC3X0Y3ICdMINMopj/tbORFJouNRIQLoXTF/3BRrjg/
Hk1PKPc8kSWQshwO7UMb8DdFfq0em7335+JoAMyLxqWJUhmS7ws4trGIInWNOUt8CkzO6D0B0X+y
O4xZ1bkWDMb3scV0F4uiM1Z9lfifKK67LcZ40fawmxc37/ynuKtVVyjXGHUxZcmg3VaYZ2qK9lhC
/XbCuC+NHz/oU/4aA0MKY+MBQVv3a6ehXpx8WLKkKL8WlhaPy58xfykxdWScv103tY4l8TVdXTWu
XHxNReo5/5rawCzA0WWWGLSNzPR2Bs9hyXe0WC48ChipqHrgeUH+q0LKcyO+U4+mXrtF0lXevUhf
U4MdpxwCwmIns7iAJ2E5sIS1gHoL3+WtHOTo+2maY0ROYhvanePWU2whzxhaq/48tSD1sbme49Jw
sgPJDPZpzr3+sOTQO59ybzyCj2M+6RNg67WB0LpF5PIpRVj/KLj1XI8gjgKgPO2qzG9sD4atI/4F
aUt9AlUXfBcF2ym4I8VU0CQH9ca+MbJkdm7Q760++bcGi5wf/a80jQ7pE/+N33z9+6u//b4sAYOw
jQwa/hcfZ11NJTzNewONiURgaDfmB9eJfIK8gk+P84RBOteNXYBlzq1dSBYvBSDsrQVrLf2VZ+1N
0SyRKe0j3MzB9cFEWu5GCP3zr/ClpSt31rppHs1hMAHUBC7UY843ugX9p1t0hyZGNQZ2WwOUlqJ9
6YwBqEpBq894FpxPjvNP1n0VvR3lFAi961uw4Uf89z9hdRVqgzGHOQT7vfzI6Ku7DNA/j8ZBD609
pNXGm6C0ooDIQJ9Ppfnnq81n14a2FlabLqep/TOnEDcdv1dgOZrZF4eJnRzr8hRDNQg7qzoAiBz+
UrfeneKJW0PZmSJPjCIZPRJ2HpRWgAl3qrfrW7jxAsGSifQH0C5A9ddpiZcWmUkRQSfjwYGAXHtf
Bm2YE4w463cO7KV3RNVMzUIApAVv67pqO2mN7tW2laOiZSrGBSaifKn2jKzlJBCawAq8sKrFoEi3
bslSo5foIGZFMsVzkt6S8JnYcRZpURftzW3f+kjvTa3iBFpycENLmGrr35oWZk/cvxu6nUzsgqii
FgRAMWSkTMRc1rrnROjSFzXvi8Q8ts/WNz0GGy/o3MNT+1bOSq7ly/UTsfWZ3ttbRaysXRyTCtir
jT4sm6jM0Xpa9sqbl67yfFWr+8ScpccMO1gpZFzEB2CcjLh78n/vzlm5DHuAr0eaCY/sooC7DsA1
N7PclDgFuChfXav6pGf1sXbzZ69jh0b6YcH7sLO/+Rm0BLyhe5SL9qcFD1UTp+v7uuEwkUEhMURq
DVgCln/uQlqE0Y1bVTRxH41H8ur9ItHPOtJPGOCJf183tnU039tSH/md/5Dz0vgKbpX0/LYxQWhy
37pWBNO8pxG1dVpwnxEhIOFAsqv85jtDZdHmbelNNCEaDTlG2gkHykJ0J+a5aD+rSwCqBAr+mMqq
Mo9zMwoOkPFe0gQN5yf6idwCE1o9V88YCZBgXm9UM2jNn8SOx9raRTXVBHQClP1R8jy3mtu1lkvb
pkmmiwDThgLQnQPUaEZ7J9Ta9FoK76cmH0ADZx2kusjjDRzTIvnmHMgSyLsJw7vLuL9BArQTD2+e
w/e2Vq9mI+lslBpsTRC+9IPvffAVUQJECYdw2nmgty7fe1OrgLjvIJyG6nCR9LET/6c/DuAUOspA
4OD1Ov86ujGaeZaC49DTASpW1RSowCz6+EUCJvf/jKxWgOzQIHLuEE5iEjZphsfGqgPmP2Xdnjj3
5l6hiu/6SNNQeVsdNhOCI77PBE2oW0FlRqOPugY9ruvL2XzuAb5CUIGhWSjjr6zMbd10XYn7upjj
fOxyA8+kL52oA0AY7Qnv56JZOnqmThkPfPbjdPL3BvZdRm2IkQHxg1QErjJymPPvhnR+Jugfwg8W
Th5pvnfXgYYe57r1Z+kbJ5pt5BbXl73lpXx4DzCEoaMHJM25yVTa3ZwydZGpf0SxRp6Q/LKQQtV2
Z4M3XAaiG8AcgOcDF3vdBieNLtqJZywxnD819g8hgcW6UBFpP7ykM0OrD5nlQjQ21WjimGUMjPpt
OjkJBDHi62Y23mmVa4L+ApURRYE837kMLP2xKhhLislv4ybl2RQs0n8jFEMl0YzE+GsoQgcD96YM
LP9pFwK18enOfsDq00mt6JDc1CzpDf2bqelHoTuP5aKdUp1MwezZD5RYX9usPS1qZhlanMBP0hb6
MxSSrnNZYawpkMnR9W3Z+lWoscHtoM0N7u7qV/EaWDyoO7Ak7zBiYaZxKZ/dxtmpUG4dJrTb0HVG
WQ9FolUu21IrF8CwqbX39237I7ceDbM4+SjUfHw5mIeGUhSQmXDYqytZoA5V6H6J5VhdbNigB7tv
ffvhlg4E+d9bWTtsYblT2lcsETEBBiLnX4z+dw2O9Zfrq1Fn8jwNV8NsMBPQB7YW+KnVaiZr9OnU
yTLRTJ+H3djUSEmn+LqRrRPw3shqMYszNHZW62WSlxB2NXnwH+63i3IdSmHggCP8Ob94VdZhnrPT
4Dnov5nlKzVPHf1zfQlbxwudKOSY0JCFjMIqfzHaKoWgRAsT2UOVPs/sRqQRqW6uW9n6GgDB4rEB
qABTe1Yb1YrU6WYHHtGCPPVvkNf60HHAc95xvFt5EoCx/9pZvdRd39TaZOQsab6ViAa1PEgx8Dgd
00DPhrBr9WNalbdl0wZySUo3f+CGvXNft17Xs9+w+mh1X4rG1fEbUATjv9C1Ir+9f5q7zovyOs6f
rm/sxjuqJggoGjPw8qjPnZ8QZIVF70yUJbWWLEX1OJeYXNmfJgYp2maPmrVx3FFARakA07nxiK6R
+aIr7MylBsPIbBkM5E+G4U6l6+xcqo0TCQoP0LPo+aOCZqxO5Ki1+ZR2C76h96ZjOqmWHaBDg4+4
h2fdXA6KwWCHAbF2MfiKZp5o+9nEMy26wKyzUMrbhe9hHjeOvmqiKvaT4lFaq+VMLS966rpwqx7B
acxCve/+w47h06NnDeyODXT9+SEop55mQ09Y0nY/C/k0jlAigyog6z5fP2xbXwbEPNCmcdQQuK2e
IgzFwOA4x8dSEAdbUw6doCy0yiOkunYu8tangaNQ2E0kfJDHOF8RGj0YFCqyMnEwkFjYX30o9bj0
45mdchUKx6uETtYYdza2Y1qNPYyQIsi82M8ejfy+LffQJRvhE1pJCsmlmklA2K4WA1bJ3Few07M0
KAoWd11xw0iL8avJWGe3ufBuQYQ4Xv9YWyke7IHZgmOBF/2CPVaJbpGTgccpMZ/AGBCBfuSPHtRV
IvFrZIDk7Xy0y/Kowk/8a3B1PBqdgmDFlMEXMy4j7YuMeWztvCRbRhQ6DWg4JEmgFZ5vJnOkXlXj
UibS+MRmDK43G+D9Dr/s5uvO/qkIYRVBOHgVUT8Ezh/13tWtohDtB3TRKkFWCarYw7icA6byuq/y
N0bcLXs9i6279d7a6sRzvWk11E1xGMcMqPI3O4PepN6H+8VR9ZeurUs5rHfVGllnRu5oNnZQ3Em3
PM3f8TTyKR5IWLNwZHcFPfRNJNpbdri+pcrVXbOsbv07yw2xrGr2TbCa7ps8meP+Vy8C7+3/Z2R1
28ZMyiJz8dnm/vid/mD/SMiSPl+3seWeQIRG6ozgH5CVtQ29y4W/lFXSD/RXDfJNL8FmIn30/zOz
ejq0Xp/zRauqpOmdE+f5jSyX765N98KmreUgBPwLVkeWsXaEgLqlFpesSiawoAMBes2BTZlqNDh7
1bSt1xDvB0BOSlcRofn5EQBqBAAog1eJb1ESGimIugQzr6/v28ZdAuQeGRlwpCgMrSOIOet8f5Lw
Eagth7kDIYHeDNEaBSZux9Lf1Hd1pMEEhtMz0LxHk2Z1bV2v9UrhzWVCxa3o88AZHszya1sfRQPk
xU99vF2Ktyr7gdZzazjhMuyFF5trVSI+KOYoHZ1VZE3TrrbmCce91k8ukramOExpEWZ7wdLfM32x
UvRUEP4BuAbO5PmXy3toO+K/VQLtxYMdyuitusXQp8BC3ZrHTsjQXrn+Gbc3953J1WGRLFuYPRUV
uh7jQb+dYj0ugnwIPhm37c185KGzY3HjIhDdBXvcRzIEzIc6ve8clGHUjj/qcI1pWR1r6IGhO6Xl
n64va8MLQp/FVuJx6nutlYcEacD7GNIywQA7UHePsjTCznoa0let3ymZbzyWCGuh3GGDfwKdp5XD
HaDM3DoMt41D/CYYq4xCEpBWx2qx55tGIJ+swMG8L8DA/A87qaY3K86BKiisnmkUa0yzwr8S107G
8bdI6PhxAAnoZsCro8cPVwLhtPOPZY1p3eRZnidieGsAw9cdUCHFbQXqqo9G9PWPtnEyUJEFcAT4
N0UvW91zaJj1RJNLkci8CXl722c2Bm7vJHMbdxnRIUJoAHiRjq/rshD5rEzm2OiH2U+VFJHu/CE+
ehofR48onte/dlbHonBzBIY22mGu80xSNxLaD1o/A9S94x03Tjp8PPpuyjXiDK4CQs9w5g6ytUUC
ydPYQ8IQFY6B1ryB4LNi3+XYGDufaXMH/88iMMPnZ8LuDasB76BIGrcMbaT/Jn3m0FglGCf0Hw7E
O0trd1g2lBs8RUuxTwGlmnQskPyYhbuTpGwevHd2Vj7QF+2sJAOLpGrRwbNo5FRII/eEQdRdWTl3
BDIoz9iADqJAt7pL4K+lzPE4QBSdMx99g51Ga9pLU7eNAJkIsg5QieuPw6be0SeKaha6sJJkf6Co
/ev6R9nwd1jGvxZWH2XMMiZKAxaY3sel/QMKvmGnuyfNuIduQYTULrxucGtJyITRlf+b4q8FEoRP
QQEmMIhW7yOHMoK+dK/XTVweAEu9tgAyKYgGNu/8SEPzJ52NCj5ca7ywzlkwDG/zXm/kcuOUEUjD
KTVgYNNXRsbeZVKgTp7UTXoofeeBWl8KYt/l8/yYVwPkWtzT9WVd3lRA+/FAoJcLZwSfer6sLtVs
HxjuKgFJOxjxEM2fMu9lpB92COdmVtfHFn45aKKuEjAIoK/sigfZPJA9lNzeYlavQ9GkQ97xBu8s
icvSKYKiR4Wxasug839f37dLn4oFqcYSuncu2sSrBZm+VnpUnyoggh7TonkdoG3TzD2WBQxtTqLr
1rbOBaQGUEBX48tATDj/SqkuNDQKEEnnFJ39AsUxbX5t7SFsu+EP+E77RZmL465uL1pmiGYVSXGt
nqdl7jDrshGJXdIu6gHRjKDUVZ8sMe9pBW2YQuwA5QbgFhDAr9MEF9iqesmNMWFFilFJc/ltxmTW
g3Qdcby+jRduAk86YBFK4kNRmfTVQ9ilxNTadhwTtFQjzW2ivNwpi6i/cObAzy2ssRFVWpK+a7AW
3FYtEEIXMSx2B8nZcAJ4j4aa3pkH2+n9aGaz8T+kXddu5MiS/SIC9OY1acupShJL7oWQ2tB7z6/f
Q81uT1UWbxF9F4PpbkCAgukiIyNOnHO+P8DbZNNsH1c86qYAvkKt43qjBGrOZQhCu333Q+QfRX3D
KZBEyoDxBHOmXun1ynhvNua3PSRM8OZCcYfuc1LTXI5LFeMdaj3/FQANBR761piYlWv+5rhRdqhx
daUXoOWTh53B8qWSKLzrG5XwwK8W5Rd3o/LviKijJrRixHsaRoQdX76AWHYT/tKgc1WZoX7+zRqx
tbJma0Obf37x2PH9MICYDgweph+nwIDG4srleOMV57kD+zcyn6ga4wq7NoCI3a/7EnM3/chDfdJz
3jDvb7s1C5QzzAtkHNN5F9TyLgGtqVdLoDYFQ/KP+3ZuX6LUUCgHj+7tli8lAccrfIpqI6xOokga
Z+91pEgItCFeB2iPS5A+/H8anj3LxSIVUulPiQ/D0pHXCsjU9lZQ6q+9JbCOtH2vPguyMqeL+/Bi
1eafX1icmjLmAg6r1rAvsXAQ/ZdEWKF9WTNBbfXcC9kxjETMpnDqhq9ePeTCx8rE3WRvqRWjdjdw
i1OazpsvDlIDtF9aoItvRU1io3nSMtvjVxzFkosHIyIa0hE/401KjQks6ZEA7tVuz4YDYT1cxsKa
StrStF2aoIZUB2injvyw3/MD6TfyLly57NeGMPvci5WHGEMGGxhCE33wzTHqnlbWZM0AdQ0GAsfU
pRj0ew/Zh2KDxoEyeBA+e7c7qA/s7hweIz15vG90ZdJoivek8QGdVfx+n2SlkXOlngOfmK1puy1a
Ad8GiA7nbIs6//xi6ooQ3ANJhqXxBp0nAAJUK7506b4DydQfA9T2AolOn9RN3O+zn8Bu6JHk1qnd
dWYV2uJaKWLR2+GJBl0QFcU+kMNcjybIEo8Hk1C/H7kPdqYht5ChIgGBxKqqix9YpJXRLUUvfwzO
PdKUwS4emkqZDeqFoLOhrnw1YGnpIS2DDNnKNl+eyv8dHYzdXEtt3KtR3iOROf7WCBl+f64gORd2
A4iQ8MZFPwbCYzpGV1ulRzMb9lxRPWaRmwSHMXLvb+uFQVyZoC6kPC8KJQbZ6Z7n3vPkJ45rmR9r
9P+fuHzl2M5biwotr0zNp/pib/Ntga5jSLzs06RGouNTUN8HKIhwa2/QZTso9qIU+61xcW1ndm59
J+AMYQtovapnKhJ5UIYRtbUdsBD5YET/WqIc3cyAwY0KDlOTR3oMvR4xY8xY0BlvIPLK7C34PJBG
q0ipQERTA5bnelQ+O/KjWiQ9MO4tycSJ9Mh+3d8LixMH7Z7vZzT4DCnnI3HC1MQFNnTPbtPSt0CZ
SETZEYfUuW9oad6QsEZFGV0wqMtTO0EtB6kXk3ZA039LwmGTFK9q9j7n17j27+N7pMdRnp/1I2Yc
yPW0JXnUh6GQD8DJd27NkIwzi1IH3iT+a2gSiPQuLVGDgmye37NiPeyheAAmKiEK9LbK1h7St6ig
2QygBvgflUMExtcDAt2Tr0ghFAQbQS/2rOnlNss4g0ymxC43+Vp37pJ/uDRHbbtehcQpM2CpAiHe
yT8Z3jfC8ZX3TY6zgTL+SzoXvPeuBket1oi8pDbEGJzURUaasySFavNfch8CpIaCHm4l4IUBpEE7
x/UMRhozZFE9DS6QXdATlDJxo/ryWuGCmrgbK9Tdl8VBEgoJNPWkt6i3QaXSc6BZfIKoHtO/3T9O
dEMDbYvunpOjSkiZGrZiZs+k72oKUrIP+YPP9iGqak1HgtiJHvLhmR8f8LJdq3bRaLl/7KMYCxIr
vNxvipdBqJYCON8GF/3hYJYz0s4k4JiTNtEBXb+q9XJ/vN84pIub5MYeddQyOVNCLPLginbSPEuT
0UFI04Jic4ZaXmb3zviF/53QGvEns0lsQzbvf8K3DOG9T6B8ZTfnnGoJsj4q+56oxwZNPnnWmXnk
1GhZjXYKGi96Ljy2cWNU+bvcfI4A7U3ZBgVDXc13cfArL00ZYoPDrikaRCdPU2bHtfSgMtA7VHu9
YE51U24amdv2Yq+PK/WA5U0DxJKKrD/wB7S39xpZbttAGVyoS7C6Z8//VRsIw+LvQB8qa+DtYGvc
nzfK8/+zcoDkfbPUoqRDea9i1NBjyTODOwDmJhpFXqKg449iSHowORueMk7gfEPT+n2zyzvmwi7l
xobSb2Qxlge35vG674ww6y0J8YHonVDgicXY6plXrrD97tBqm94HAZhGQp7IvWQE8lsaA/Ur9XoI
Jc5sl698Hd2w88+sKKjkghVTxqOPClsTFeJbU4elqMSIyOHPpHhAfi9RUXXagKNI6RlSbb3VogPN
mvqP3Zl5Z04lArJLPQQTRkQTqo/VkILOimSwv4BpRPYg4K5mhqeNxPcTyN6ZjLerkDPgDkXhImvB
gQNiakOSTsJOgVi6fBrzbQFm5fuLtjQteAUBdIa0KphC6JCnk/tM9gq1davhIYV0URE+Ya8OYqjH
XQadQNcvSD/u1+TRF/YoWrQE8AGirQW0QfSsKGUGlTSmcyf2peZye5LtOi+tIUtNof+7B8u8ArAF
4jLwlKC0QwMFNC1Fq4Oodq44HAsxIF3/EjOWzCMrv0OvjPi0MqVUNuMfezN+FHAW8M7R9KadyGTS
xAmdO8Zt/jwMPm8WsIsWb1Fn0SZkCgmEbEIs5jPv98o2yaBfef8bFi5GkPQCAAQmTTxsaFHoQkwS
vgq1zn1SAx4ZZpGwaKJkfiZTpSdrXbXfBUfKTwMCDEwSfBwLKknqqkgmrWWyVO7dWB6zh0mUmKdE
aRioF8a+DAqVJt8OLXa8UFSj4TdgW85Q989GrTXDceL3zKRCZFEWRn30QLKF8LiwWiVS9bYp210b
qmfoRgqGwo+yPilg/O68ItNLDc4MIreNKUD6s+LqwmbagLOYHrqf4tiIpAV7tyWyI1LBdSvA30hC
Oa24+KWNDJ8HKhDUQADopTbyELClH6Yx0iJJ9gr+9UeR+VL6x658qIXz/UWl8/bfGwuAYSAOUF+E
1BgVuSVq04ObJe9d0TM1cQOt0o3GQW8rKEjR/+5AOgg02OtY93qqMEAVr5XRaVjR/34AwmLI66IY
SKMsi671J4Upe7cULW9Q7bYMrFkCtsgNkB/uqmmThdsUlXxZ/MG2z3kLguNSBl3MWxb5p/uzsbTF
ZfA5Q6sSqg54Bl5HmFI2SZ0oFb3LeB9l+2PUjnFBKpko+cNqgE6lPP4ZNwpPqIUDuA1E9bUtkI2l
fZC1vcs30RdgmCRWZMRg4VH+0TGFDgXgll9BAy0v9oVN6jb1q4Evcr7rXcFjfgiqHXl2XuAK9bd5
UtuAtxhjCzYdbiBeNhl8s4qWmyfw5lSjj0WbS80sWKSvBz0VDdgsuaZ3U3EnRpuy3UvJIW6PUOtt
zHDQc3TpVMWOi+BCJyM7TGtMTIsrfPEB1NGq2rQUx3m3CQFjSklKBimzvJMI8vAW1GJKJq7E+Gsj
nj/oInmCK1yOIhnLHI3cw8DVmzLV9lK7ln9cvHNxgP/MLPVsYXpIqGkRZnZkaoeLS4PFq7yQNyEz
EMjYIVsz670FViSRVLLvH5v/sK/+GKdzrN7AK/0oYpBNYh1kWS9MZNvVN3M6P9fOStC1vIJQRsRV
P0s2UHuY8Sok2WvYUtL3knWa+DkDvnN8ErwXbcXU8qTOxIPCbA3vzuvFCwN/4EO26t0++9WHBxlM
1R5e75mB9jXkwnLP+p03v/+byUQnFviqZ3L8m+gpbzK26XBIW9xdKuh2LAnPpQJayzqjkU5y1LbZ
tI0T/Lpv+Juq+OZwXhimrgLoValJLvU4nBMY+J5AVXmeWMBNCvhA+MFg1i/OI8KGELPzIZOx6ftD
0aiOhuCubyIdsqSbSHSD8lSyz7zXgv7YRq5rQFKt5TsSi47arbwoZ39x75OpKKEu+2Zoc8wVuIWS
jYoMm987DbPWs7g0NUirgeVy5tREuEf5rWDo83aCWIUbaQfJCsys1YW6IOmLJ9myD3lrIwEvAJiH
k6/6rFUuk6HxYfJIrnknnjngBS/nBxCZbStgT07DZPeCM+B9f38FF44G8DssmoDAsY7XCPWV6EQO
uIKZZ8NOp+3gPUrCBiLoxigeS2mN4XDZGIQJQDeM25Luw/DCaYiZVMI5zECA7PhCD2UCIsc/WPTg
Z120En0urDTG9q85yr8BMs6Byl3sXY1Ue8+2lPG/mrw/BmgARTRIErTG2d4tklovWdkcs09/69vS
hB63fo2Yft6Y1Ma9HM6357m4Fkqm6MV6xHB2EulWpuobt3Lvl1MuUiyEJs46/HI+evYAhOOVGvkW
cZP5pVGJjVE3R6YhSrNRcVK8gQVRkwgkT3WsvGrLh80hHtdS1HT6cw53MGD02QGdh14kuh0X/Mu8
j/417E02P2mKVzwEYzIryDe8oqv9GL93nPQLwb2ylaK6yojUZn8JvP7nG9AniQ8A+hVaUNfuvBOL
VgsEbNmifAz4J9TSIQ0u+74u8pv7J3HpRpzJXf6YouKMqBxyrRJknI5SOZaZ07yVyIeOYb1nmW34
o5KM6OCBh8VbU4Ff3Fh4OXxnB1DcojyiEHteVXEMDLe5Shith1bxEDVrW2whrJmfvX/MzD+/2L/1
kBXRqHq9y46OGo5WV+9yfSgq0r77rV21x3anTgTURMkI8snsk1uZ4O/mtZs9fvEB1Fo2BRdViRQg
GbwZrM6F/EZIYrO1a705HSVLsD4YMhmHiCWj8dAlTqMPdqPjFZE7jytrPa/lzaeIIrrN1Tn1QNO2
+N6YtqgmISGXPAzQKQcGhQWZaGUk1VsU2Yj/SC0+lW9N3RBh0r3pQWufGr313u9/CE3I+c/+vvgQ
6klRxnk+pWGOtNCxy8kb5p97qlOnUSBOYKdQFk2wIk9KpHd4t/L9foqfuMpqJr2OW6MpLTCAxMcA
HarZX9JJ/fNlyN7jgTcnmmki7xohsKaG4eAKXf4WauXPsdkF6ef98S+uA/qxZkp5MEbTjwtVaEaJ
i7AO2cAxyOqCPNljQ0OuMjP3GjBeruEHF8/aXEgEbhoXLn3WMlQ8+rSNBhdkH9FWqKf4cwyibKWf
fPGoXVihjtqgCV6icCXmLm7FPUSL/V0hBIGVS432fH8Gv6WEbrYySisIdjRInNMUKWrLZlXYYAoR
T3VWY41b3uZtNM2fGSuwizfsFmv4YUQbdlub43jMbX//Gm9GS/toLX9TmK3F2b2V/Q4+JUWv2w3+
7Mzn0Er0tYBgKTjX8FD/862UBwA/KxAFBTxAxAckH8nAISvgHaD5E/M8UUvH85+aw3+TibsyS3l2
D3wcodxgKzPFIWQ/cu+5EzZqdpQAA0tPBQcvc39RFtf/YpzUCzKPVS4O1GRwlS4ct/kwVGbedtVG
VsO1ruulZAwGhxTWrM6Ic0oNrgLLc+qH1eDmZr9tLN7OTpzB/JCf59UFLf5etjK7du4PcPHcXhil
Btgxw9yWkMF/Mr23gyJYqBdVLu6rOpBIkAs+AQBYWQn3lm/oC6tUQJmCTU/NAgyV73NzcKRmArT5
WDnQU6uyA5iPeA9ZXZNJ17zG8nr+mWP6Ucm1iDQ9VLZdVmqOPN4NKDCpTL/iDP/D8fjXDH0ZJFCK
a5sChS4Naf5TrKl6x25Dj/DKT/+9ywKicM/MWuy5VJpA2p+fuSTROi3RgPHU42OuBY2eG7KOn2q6
gpxpE0IxNzTgjDfSMOmNZwGebFeZbwCBZIjcqc7etfqzVDbMp8/85ocdONd0WVx7siyVzq4+jtre
XMV0WSzgKKWe6Ud23T42kauKxthvUrQG6BAvzw0p3kWtShpQHGl/n9i9sk/tdCbUoG/NYOmLzNdD
M833sWI2RaUrxVr9f/G9hHtXgEQdGJho0ThGyLpOrHBreOIbPzpy+y4zYNux7x/d/7Dc/5qhwk1P
9rNpBk+4EWOJoGlAKURUn5v0iFYfs0SzEkIeHlAR1Uiw1yRsCBVwtRzxR6o4bH4cmIIk4Y6LO50P
uZUzvjYH1M0ZMmKp8l0zuOCI08U40DPPkpj8sV0lQFx2nBfTTV1Gg5crHce2uBXi3IrCfaw9lGX0
XmgnLXIyv9hN7LswPaXsNmocr20N8F5uGXVfamuA9aVBg64AF8YsRXmj5huqQTNI+Qj3opTDpxh2
sx1xMIZC5vZdmkprszxvWjpmuDQoUE+BRhOjoASIwH+o5ZPANgREuG1ohfk25dfKBUt3BUqLLEid
Z5ZEmoFEHRuBH3IPJ/jTz7/qYMOCLrwtFbv/ur+zlwyhxo5kD6+hJZjuuvIYqVdnJjN3KEtjKuDE
mPZcVL0z5eFRFde89UJ9DygnJDUhvzfrS1GeYYzxPvc6lEanXLHj9twPKUTaOl1tt4K20wpuK4S/
tewvu1q/4/JLs9Ql6HONEEuBMrohGELqbVi+xWucD0vb48IEXSOfpGHMMwaajF391nfHqhqgt2eF
iUjU2K3itdt1ad2QNeWAQgAiAxwA17uRCb1SYHJmdJsAaZwYzz7lkW8dtW+dAJXCv90kaLwH9Rv8
H4rdUNq7Nuar1RAFAVQwRQBWKqvjP4WPnCdKvHJv3J7pazv0EVPjKAl92GG0baN8TMpbgV7Qp/uD
uX3NXBuhXHnTJRBgjICMAdKh1HnRY7dMPrLWfSsLD3eYgXjaXP1BNpVOb0PscGQ7QOVdaeD0Qf1C
9DPw4KQ1J8bwa0iLdJv8jQ9/MuNLKu2U8eeIDEIRMIYE1EApRk7Q/AjCXyKgDeM2UwuHFzd8bvi4
afq2h9LEyrTc7t/r76XmHmjxUFJ6oM7S/DROj41TG51M0Moi+yuo4TVL1AKkAKqgXQaWKmUTqJtY
Ks3Yf0Vfns5GLNAaK5i9BWwNRoYLAukw9JeiS/t692JQTBAPGkYWJwehC5y6MKvueRAGUvbtcwa2
INXqa5b08UQAKolEVkeDLQk9u2E3badz2WeUgY+wR0lpw681qd/GyTLcPOof4ABTUR6mPq/vQJM6
1PyIOgjnmWpVjiQuwC/cxdGvlT25cL7mK0UBEg7c0De8VkLOqTVgPrwrVriiB51Dr1duKuOzJj1B
6qYoj50ckJh5rnwJXZBEyh8L5rEBzCj8HUm7KIh+pOpPBX1v0Oxu3yBCybS+lTcrG2TlM2mdEJ8r
4MI8kXc7MeYtUNKajVKGWyRc41MwNmvtIN+cBtc3O+4/AFxmKtO52EY9IUDBlqQxsKzuLidIp5Xk
KOtfX1+i/nXav76+vr+/Pzx8bs9IsZHfPUn0n3+9LLCPPA76+2aeHboVtAhkuQdNq+QGe+AsiGwP
lmSBEeng26Hd7ATbs4Sn1J4cecOZ+VE2WVuJSLKNzqu03bf386xCpsz865DduGldDzVflRNonrkS
gAnEaiA45YPcinmvnTWI4kKqHGVN3CdgIJmhwrTyDBdESli1iuyy2+BdsyYHpC4PmSmDI/z+BHPz
9U4v8Ey3A3pJ9KzcpOVGVoiEsdVkNyfHUQczuP529MkvkZTGaf++DUhPXu6b/Mau3JhEmxQ4ZOb4
jSYlU9AaUYCLXHaN3aE6uUfrwzoYiT7qWki+rM0RrdPEtQjcylN9chxHd7amaZMIgzcedyv36sKD
EFN98TVU/BNMKJuzeSG7CgnNvDPqM4B8oRs5ul7uh22CbNJ2Ddq0ZlSgqsrY0RCiHTAFeHC+6B/j
V5mYwquwnx6gaNa9NFCSfvafV+Z9vqbuzDsN4GTDCE/woMS8Gwfj43C0jsfMsI6BzpCPknzNk26l
UJsj+aZ6MDDvzxHRP3mSH51H6dQSZ2Uj0LoyCD3nqQcxDF4p2syNd337VFki++NQy653aJ8OVrVP
Qmv/yluaaaPvR+d+PQLf+XvcKmvwxMVNf2F49rIXpQuoACE9zMPwxBm8nh+056qzyxjvf6sR3u5P
+0KWCaMEQdR3X7SIlqBrYwPoO/KQbXDCUjLtO+3cTyDvOA3+wXtVQj16CiA8tjK1tyEwoMGQeAIj
FNoMoEN0bRNExEwfDr7qFlhRyTwXdu6sDOv2br42MYcyF3OYhVBS7j1PcVlb3AJwa0ZWaDJ6R15f
UU1zRGcVirFmkTqpACK0QuIzijsYndHrvsM8VLv4zD3xRm5hgzrZwVtxj99VCerMgMgVQE8NEsPg
XKC2qMyVI+8nNUYJjvxuF+iaWepfgQG+cj0hKP9buZWRp9Iut6VdH4CGsOY5SG2fsNZTYoROZAzk
JNkViczoESzZJCbz17f4V2GHRkIY/RXwRb3fSZvkwGwa3bc8PdiU4Ml/Zix1ZUSLO+NiQNRulNMq
DRmlUlyjsPzHc35c6+P7LhBQUwZEugp6RhCEzoq01xtDQZm+STtFcRtD1IWdd2KeCiuyMGPm5MQf
gTE5/ra2udfaqoi6y61gF5DGbuwYi+g98ZgHkHs73kO/fq8uuEDUavB6AbZyge4hUrswU5NQdaEy
Z7bmR7VRrGnPm8R3k1D3Xu+fkYXUGLARF+aoMwJzaTJlkeq2JvrTAc23FBN5IKKZn7kRWpEdmIip
iWLct0s3b86O9coudVJ8rw7ESsAwZVvdNpv8ISQD6UAj8FpuOrt78Mz7Bhf86TfaWoNoBVhJ6N7N
qYIQd5QMquvZkSE4zQ4La7FOueJz1sxQwagA0TBkTWEGYaAzbPxHzY6cQlfe749mATwBbRaAx/9v
ONSzI4HEs1L2veq+ZRs04FjxIxCxT/5B3k92C4UMBVckkprv3Jrh+RfTRwfMc9BNRysV+FqpAcoI
5fNEGlW32Zdb+VPeJkZlioZij8/xD+l0f5jz5qONQXoB2QsRmF+FZt9hI6/k+i7QXKE0Q5HAQ6GI
5qM9YE2fYymaRfb5X0vUfPqNEEAML9JcLTB7XQqAa93XghG3z7LZczq/EtLNLux2YDLULcAuBLc9
b6OLm6lG60ozpZnmZvvoWX7mjTXJs+WZ+2OArvZDSJAbvdmAfGAcIMOf/D1riSubfXnW8NCAVpYE
lkA6fQ9QiqZ0cqm54oH9LLf8z+o3iMxM/olfeVMuWkKUMINz0KSKJNb1hLWpJ7ZK02su6DPKp+iH
Avk0C8VMsDtPn8rKtlt0TpfWqBxHE8tdKHmthvTcDBdDk0z+6D9yh2qnPLCxXn1AepJPydoLf+Hi
m0OhP4OkbvIIDcwez8GsdgSvwbP4k/vVrrEfLzmoSxvU5arlhcKFcachoA060n+iI+xY/c6tZoU8
Y6HWoOIOR+8PXqNoPKJhB1zoQYUpzTzXiGuSnPrzhj+Nhi7p9Z4zt+ExOd/3FQuJIhgEgItDLgZN
xjSLZMJ2GaM2MMhuFVLaAZ6k0q7F/RmgKgyeecJbKTAAgg7BUr3d9V+rLCiLc3vxBdTcQnvYh5gV
vqAy0ND1SBQzsISv2pY3rw+8AXKP9+Qc2Wviire+BDiIuXgGTAmYm0TqoTaqVcqBDMpzFXayPH5T
Vtx2+s00vXV/gpfsQC0dcwumxFki4foIVnJZ121RMy6rFVvEoT/KyVccUL51ZsEP7EqAMP+2Kw8p
IrnAIYuBFwLYqOjmsVGIIfNRxLybMHDCcV9lRg51BpMXWmEl3hRv1g1peFDWoRwF9awZQXs9Mj4A
PGacBMllpgeu3LLFTo02hUYUdKJ5zKvn/QyhZBIdWMBM/OdpOEk5kfgzojRdEezhJ+t/to7iPReJ
Pp05VLDx96/qM88dTX3uK51Fz5O/GwcojnmW5xttbTRoXpAhnQT+v5S0r3FCms6USwTmKWpg5yHe
Cf4KQufmSsAocYUirpyFDW/uHBHyLGk2vyizQPXMsh4hdKogjRiBOMFMwqh0Ar7wzbIdvZWds2RZ
FWfmf2jQgOx43lkXt50oDWAHZCrZlQcGfd0D+OV9gS829YBJDiUttZU6zh4lbVwr9C8t7dyhhMQs
QiUUW6h7o2eq0oeCggz4DXASHGE8aGzEWyk7CxwpDmlgtfkWROlydJj8baQeMy3WS+7A9jrLOQGj
TyBL/tLG3TRZdUV8+cS1QGMWH7zvxKopgKq5tpj8Jfkdloe08dDDabfJu5/qnUTaWFd3/Fu2lcRH
Vp2sMCJeb1XqXsC/7h/O2zj+eweD1UxC6g/NhdRAZRGcpc2EdBykbE94P1XAHoNLsi0L3ynqZjSq
LuGNuBK6TSnVj00ig6trLJ99OW0NnvNUXdI8o0+z3+k8QujF5HojpEpIeCEVSAk+PNJlyrC5/923
AJAZa6cBmYZ4FkOg40kh4Ht58tXkLNRqsgHFX/rAM/ImSKBvEALA3g1QzBO8wdIKnDWExIUlpdHf
ilvDXSmSBJliPAbnTDLt3LocQPmomjy3iCDl0HD5Y4QjK1Y9AYUJKbGSsdycAuUl5Fa8z23yBaZV
vNxBNQ5RDJaOBUVPFkq2Yv1zmtterwtOz1kda/eNEZ77Zgs4puT9Ele7rOYNce1gYRZjhmwO3sES
Lckix7nAxnXmn6NWU02WQbmo91jPHPMusOuQgyhvV9fOFHjilg+YzkJfCWmjqTBUCLebWl82a+Hk
zdtCBKMKr0nQdoU+CKJ+yk90DXjXo9o/V7GITFtU6zIbS/oslm1VQj5aLSCFRtyUqq357ARNtDqz
mjCKNurIryEUbpME+BqQzaOsDuEauA7qvvMjNixAseGfuWc10NP4MP5mQcw16WgojfDOEo2+N7PQ
FLwjJ5q1bwGak4slYdNjkv/g9zz6vwsnhd5WQiJUx36OnS1F21wyFW4nCYamvShnX9QVZm0e5/CU
Wto5WYneHNzTILae77sLf5tKEGfI0x476sWTSeDjvSvs08dWeShFjdTNW97/GnfRZKfytOKHvjO0
N7bx+kSFCn+CSeTa9ij0PLQNCv/Mqw9wHp7hP40MoHEkKLatqvOdE4unRrJYz+CN6jN5ZJ/6F9Ec
B0OKdpyumCJPhJPkpqrRe0bHmBr499eczu2Fj6W9+Ej6QmpLSQnK3D+DLlE7MrU9CKagbP2DhLph
c+RMcQdd+TfBd5RHBl6/MjidlVaW6bswRE0VmBFwCmcQ64zfuJ4qAZ2hfSup/rnuYzN/HMuXrDQH
3/ZyXfZ+Ncy+K+yyfc+miAjiPhh/VKwhc7YCXNAgES6zkWPoTOgjQlmbsIWZdIbI2NOI1oSHJDEj
7wShDLEymdhpNcIlpvQo/ESF1HvWnppoU4FKokFyl/klyo8BKAha7tBup+Zd0cgAmddwEz7HI+RY
sm0jrWE4v2nP7w2eyiOITNqJKYSazvKhli00O5J6eAr9g9bp8TaMXsuSZE4av6KlCZc2mvPfs1OU
O7FkTMHebyxZeuUHY/wp+xufeRKBDM+3ymi08NhafZS9hAjVE7wNyYYz2tDHuXtED/uTIlvgs1c+
PHGjdOck3pTZESjDYNYg38uKJU6HrNglwJWGpGM2vqoXKBznL1llFIpZDrvKDpXH4g1NKvdvwoUb
HIUmGQB9hGjIrUhUQnxU6sZnGdk/N7Ellzqw8aW/ARN+ZwCslRA+tNVGHw95g3Y1E+1vtZ6hn2sr
q7o8HsQ1UY+la+nqc+ag7sKJJBnEjPra88/jIRXR9mvVsdGjiB6wJA9emlEXRVNkY0Pl1+g0Fk7n
lWXKfbUJP0ypyPhnJiNpmoDnqNC1WiGSbIFZqcpSgo7zldm/ffIjNkb0D2c/cwiDnup6uGjvFsSq
8oNzwz4wuHmiaTgEvkrqAniKbKZJNON6JGBO2nIImjsVxzEYN5q6Smt3887Clwj/NCLN+TW65TqN
Cr4UWyE456rUg6Qv1B6klh/sslM4vR/rbF8riermXH/yG7bZZZo/GHk6ghQs4Pi3XG41fWST2OBL
Lv9ZMN4a1Pv2aY8vhDApVAZ4kOCBfu96rtCPpIRpHYTn1hOcKowMTal0QNlrxS5qK2g7s2Y2WdRB
Se4pYl6Saq9VVqwArvx1/8zcFilR7AbzFsJCLJyqyJQjlwtRGOU0j8+yHQPSxL0q1niAs4pFnfc2
vORUhH+Pj6AKOt+3fAsQmi1DzVfADQsIo0TFKh2wGHytBclZLh8yzap8cPI4eXxSvLMg/4iUQ1oT
D+0W7EMjm7VaG5nHvhW8O4AxIMhmKY0cQNO3ngWyOvF0tQi3MAUtwEYXpJ+BCq6YYOUBeJNeoj55
DhsuTjQnJiKDuCs+83IqnAe4ISvq6xoongQSIlWU6eKQByt37cJuRhEOkQj0NZDEpbMTTAaMb8hW
ybkCJGJfr5HbzFuNukaufj11jYR8XwGnjl/PjQ/K+NL/VIRt8dCp+lpi/7smdG0JWQj06wCMhNw3
ckzXs6dUqZcLQZycx2Ta+tFBHLdcpRy8dl+ey0k0+/y9GJ1OR2xhMKLn3t9vtwlQpHeAcAGXC0QH
OSizX5tPeUZsvcALzhU302BFPYlHdHxaXXLIqoiklc2u9a7c7pdrk9ThSkZwRXGdFpxnMZGYb0ki
cGjAep8m6ReDJNP9Ec4DoOYXyV0FNS+QBYFSjzpQQ5oPYKpUwrMQ9IkRtFNN2JzVmV6J9fuWbov6
mEvIQgLZpwnwGnRkn5e1P3BKFJ3zbDfKj343gfYHvWb8L2R0pE/wlSaZWVpcRPq9rB61xpoO4Och
bU0yfhevVXBvAS74HvBGIoUO9ulZuPB6bZWmiCKeSaJzwxz6mV6C19P/Ie27mhtHmmx/ESLgzWsV
DA0gUoaSWi8IqaWGR8G7X78H/e3dIUFeImY3eiamZzpGiXJZWZl5zuGelEff5iZS5NvsoKMkOZL6
KJ0M9VgNm6BAmg+ycvnK1FzXleZPkZE+QLvoTJC+OE8FP2QVA1fWqZK/i+Klqx5r7ihlkIQKrSAi
qg9Qf3xSBlNCrVje+ZDrQ3gptiKUKa37y3Rr+80OA/2XqP3gsrmclYSVQy9AiePUShLCIaPNnUqK
G/TlsmkTa2VqIkhYe7/cMgpyJnD6YC1wsyyMKkkdClkYJac01PWN3NX8tm9/CU23RxfShCdebKy8
mG5kQP7yJ2DlITA+c0VcjnMsfYhzjJjVSf4tj9tRE6DJgPeGXJPseUAwXkeW0Fr6WlvwrQOngLcH
EHx+zo4twiyxb4sYj/D4pKnd5AlgOEkyYF2aalrxXfO9sjzZGgioBCRYQOK3BNtIbc+Pmh4mSHBA
/kiK4LxWLplbzlk8NzEv69nV5sM3A+UfJ6ewFoigJ6SdELd/S2hdeOXzX6NEoClVJ248kGGlNHVr
x5ybXgRDaiAZCIfK5KQXigZqloGjcSqgJanQ8NzVmA7aqSxz/v3Z0PDCB3ZJRcfjMgKbwlCYeKNO
Ts0YAzD74kulGUoBjYcC5zFb26LXt+wsjiQj4FHQJ4SbfDG9rEvCiWGMgKsKNut1ESrqQ7mbhOkJ
ouezkoOWmAFi1Y3QFugMiwHVlcM2MhuuAhWCPuVWgh57u63Vby0eJVBbcdE+m8RVSPvsoK42G8pN
SHQD3gUGn8tPbUCMUWSTgOXI9q2CtCugekSXHmrowU07QFP52knW+Hpu7j9MEXjVoWCGzMfCg/NM
GSV5VJKTkdUmqLyhe/7MTTTLX5Drliq7xQt90Pc1bwLzywdrUdB8VJeDBoZuro0aINVYss00vC8W
k1ikJ551kccxHRBqPU2PsRyeEtDYH/IJCm6K7md0LPpf/3ovIn+Buhs6NKEu/zdGPzt7ihQkxVA0
6QnUREDb7iXF7EtLzkHJ8nHf0jV0HFvw3NTCVYJZFQJQUp2eRA+Yy+27ltqNb7217xEFgYCV2gBh
7oqEapD6yw4x9Ls2wUFdrUZfx7To+NXhzCBFOQtaL4485HilKYnS7IT0dG0yUQDjWAKJ6X9/AV6Y
WTjoUmdpFvdJdsqmGCjlHbimQnEP9phhLdd54x11MaJlcCuWQci3OkxJz6IzMaK96b8gnqxDBYY2
FlJgkT30BLWv55UVFa93LnqV0QSISGxWUl7EG+Dxj7sqKrIT2s0sJNw/x1PtxfZPfKiJHZs6mkt6
sz6qe4i/jnvcH2vB143L6eID5g88372jGqFNMc9OFZ8bZFSN1AqSMbfvj/NGNgUTfDbORVwRyAyd
+wXLToWp+se2N0EdJ0KtF1yYNidu6hex2qn5ZsXqjbvpwurCGap6XUHxBIPTDt/V74ygNpWY8vtA
kQneVlTaUWv8erxv9MZdAZugwgY1HR58fxMtZxPKB2IADoMmO3EJXpSgRv3CpQEli7ZLaNRFnNP2
4kDlnK01lN5IPc/PcfTUoLEMOdWl7jsqOAEKRW16SsHOd4iboRBwFQdyS4OCE9CMpZST/jzn3l4D
PhkbMqSsUtyCsYbRaEyy1zCIu++EM+ruG++9ekQqums5UHIYehUCPlKCSbYS5KIy+VjVJi9QJvCI
RFVdqChG9MZvDtLBij0kTGZIKRqKJaRD+CUNURCZ7RBXiQch7yGnLFdxI8hKk/fm/em/eZRnEjDc
0rgAUVS63NAi6xSlLMr0hExCw3WmXhMhAD2C/6gZtHcVFKx1mkRgg+op8L1Att7/APHGZQSVtn8+
YHGkZZnPY4hi4aEcb1qFRwtpG0GaOtnVUGOXaALG2d9gpxxsHe2lKI3YYU2UPdeCYbn5U3Hv4Stm
OW2emgAzHhEjey5VD9WW/8VnotUZ9KhgnkcGZ+HEewBfxyKeUrCH/USf/CZ2uVAGKW9lR63Z9bZa
kU4neCTRMmhppbxz/kOGTuyOGlVKBwTnydb3LZQpE5FWybYbtlWEG5+UGuHXdBSuqb1w88kon6PH
F92aeJldrmqLBDk3DUJ6YuOmVPdtmZAktJEflIBljqWfto+sBrn9LhZIl7yPYKD3dxEUWBLAf1DA
LLe69GqMVO2BZnsb46cR7Q2ZWZUc6deK7rc8AN5QeMjjPT8/3S6/lQurqB9jIz2hqt+ZQasWZpmN
PjEw5RbKqSpJ04xtqopbY8e68aSZOwXBmzQDcqBwc2kZ2kp+magyZknlg009SDUaDcbpQcnKYuVy
vhUDoPAI6RFE3+AsW4TEhVYGSjVFcOiSIIPPuh2t2GCvKPPs+KRcK5fcvD8Q1ELFGz36+LU4VBzi
y6gFj8uJzwBzEgw7bkkDWqzmRR1t1AOit2Qyx3Dt2pqdxSKwlM7NLm5HXw8jPy7b7FSqRC2PmuK1
/F63cUC5ZF8MzlitPGyuu7iw0UHei8wyiq5oIFss4aCUtRBCsu80dshBoLMIallfIprVa9KKbyiG
6McQ0VBscaPZ1VSzedykaOo3wGU9/RHGnS+vfNItf4Z+GdDcamidQYX6clPxpcBFLcchNgqNbgce
WrSONMqzyNWKBxHqcC+wMqA8l0W0RcfuyvPyVnpAgosy8PBCaRxcWZfmE80PwWme5CeIEhE1ftdG
VPfkDaftJMnJh8ZJg8dKr61oTertZrQNo6I860Ag97jwkLKQoYuog+VeIUP5WPO5aUAYxI+tpMto
xTNaq29d4wLLT4LMVtQarhFvwcICzH4SUMgLIdIJXrGHIXrVU5P3KVj47rvxG8cQOq0IwZEaRM5q
eQy5sVFiIRPyE5SqKSdtg7oDJ4ZnrPXX3KgPoYMJL25jTk+qaBK5XIaybFW9SKT8lLrVM7fNSE0h
nkWenoSn3xUR17gcb+UEL+wtdl0/5V1ThbDHiBfa8p8ZtPH0Mz0cE1clbwX0zE811BJXb+8bJ/7C
7uKiyXOh1qdYzE/db7wDEnmfh5+55iisAGUGVJwqnfiKB44ufniuub2PzynMNLEGQIfaPSsslq50
kt44fxdfNG+Bs4CSm2TVx7MzP6FIPqMECrPjM+z6gQjhTz2skoXctIdWNR78lAB1LtmFxjGNtLqA
vXEAfHKDZCvZMid8HrDm6KynPKGFN6NkrK6kdNMT8zvb+zV5vb+z/3ZKLHzvHJv8z3csjl/WAXIc
GtgBe9CQEINIKAgT0Lli3/20v5zadHO0tBZkd3ruvx4f19Kvt1LBF/YX13idd1IplPO8E7SzgoOw
cvFqYbEz7JiP4Yd4FEbmY/B1f9y3Kh3ndpfMQ9HYgmUiwrhbOioEIHs8smnqQ97CMaXtfWM3HkgX
tpbXqtxHqR5ijLq278ACGzdHf3wdgp/VxphbKaILU4urNNMTmY0ShiUdMsBrkIkBMrjb1z2etqSS
H+KPHi2Knr+W0b7tuf7ZR8vCihIECCpCnOhR2LCStIzyHv/KT7vkB505U2JyoF1hVvksqiv5mpvO
+czywodh+/R9OmF2eelRFdBKF9sDhOdWg+ObPmtOZYPkFY0TSzaNqlc5WQ3Q06lw+7nnUbEzAWAH
MOBvOegOa3NtJ7GrT/GNV1rK67YRPyA/maFIaFRr7OXzlrk+tv98zMJd5a2QhoOAdY4LrwutAe8a
jkJ1ATD4FH07+8zk1vJit3fxPybnPz/zkPOjF+QymGdJcYXYbsCLKr+jr1hYpRJZHk5UhMD2f6YP
tVjSahh6Y5SawRWrB7TUqBSPyu6Bzzw84rjO4lZwMksndGVvcR31vqD2vQKBKGZ1ANXHB3ZC7sL0
SUMEoA9D8p2ZoWds7ruFxRXw31bREwr+HiQTlkemEtBAVzfV4I7lPvIrEAUjF1b+qkoi+d96astt
uBLHLJZwtqgBfQS2+bkDFCH35RJOZZWkbd5Dd8ssvYJ87tYwj/PCnG3LKwOL26SW1I7jomFwe8lj
Skgq/9/P2cUIFteFhKQzL7cYgZoMVp/EtC0I2AcSRSKpqOG+KILCvL9Mi+feckx/N+vZvh9AQ5K0
HEwKJbT4FA8PA4hxrKzM0nFfWVncEWOQ+kYhQzUMXYC29C7ZzZer7Mb3xvKRjWRv98e0vPb/2xwe
HBDpREJ/qWrZgPo4k3vs+J6GR0h7bSFrSWSiOLWtOLIZIUtaOyBXdB+mARJtHLCoGcDF3/c/49ZB
x3L+v88wls+OGKAvvYCYuZvE224MyCSptARcoWtVksQmH7REm6jEqythz7wPr/fpP3aXs53yVRJ0
GH66LV56y//VusUTv7JXl3fiYpINfnEZg2AlnjIDanp6DYp8U2iJ2EezgvtH2b5LEbN4dFgy40tO
FDIiDYSCV5+spRBub99/hrp4Uvhg6gXhOYb6cqRrJIIr2whpo0uH4rO8Ass1fnggyoSDdjHIWEw1
9BoMNeZojTh+0kw/eypDCzRHU27X0FIpSYpOZSh7t05X2qzzt3JS0GlygF5ojIcamhv399ltv4cs
GgpIszjV4rZEf3o3NgaOcMs7NdrYALs2UFu0fMH6vxlaONhKjfUKRGk4xTb0rra7drMm7PT/2VT/
jGXhYrkBmiVJiCPTgLEhxqkVbI0IZvjZgdLw0YTmN70/ptuHFLkSFN+gjYf+kctF1oWglf2YH9xI
QIsi1BeqpiJp99OiYUMDnNp/iBu7jdZaFhZx3X9Oz5nZhaufQImhZCHmcuCfjYCR9C2QfcIFa6f0
5gH5HztXqY/QUHW+kmFHMj711EmPXOeMJ8AJ5x0c/uqCj9osOolMjYh/RnQNFXwjDEAOk0cAgGQU
Gr8WqRexUIIYOBl4iYgHZoez+uIPNDjsCYT0YtTZ3HDi/O3Kms6n/soBnhldOMC07Rs0QMEotJof
dQ5dgiEwWmyHXgZF2Qcg2xNfZS3d8jivYY5XEVuJuZbtUf9ZXrh3JK804B+WJXQBmlS9OAlw/UqW
O1Lz0kqJ1fj1h1DaMt9ZrTZuy75EatUMQV2XQwonEZ47gKXEkG2TAGpIH5rhtam/y4KV62GZDrv6
uHnPnN35fQVFOfDcwa+piq34mdkYR791pMH0K6/HlDwJ47aA4P39ZZlP0tWqzFxwcMqI1JaP0jxj
mT/1s1k/oFPgNBJNs8CrOONzGhRL17l/mff7z0DPLC72gTSGYjW1sKg8c5sX/yjshp14LE1jG62E
HLcd15mp5W2YRWlYDjBVZ5Zgv/imairOgwXRVyd9cNeYGG57rTNzi3svL6M8Rtvz4HKCOU4Uip6q
y/3hMrN4zOlaOmfZrHw1j4uLMNSNJALcfnCLXNlOU7sJSnTYikRxVZBbhF4tC/ijVwnpzBwZgABi
iCjmTLiOKul/E6/O+EeQZhlQ3l4sqQoFMVYEIj6ldcTOU8SXQlrZNtf7VAWSDqI8Ol7DALItXDOr
i0EKmDC672iNsOAR1wKLa58IA6jUIweK36Deenn+prGWorGAAS3IX7iK1iChQz4jkq2yZFCO/iUW
3UosenNMs9YZfDDAYUucjA8mxmZCHceV3nv0b8UUsgXHdm7vuH/G/+LLLg85hnRmaLE+It9AMm+E
IZxukTZfSDFKm/FVMgUS7TRrsKJtbf9UFiTQSgARTOPYfz2vaWTdHi2QeSj04TL5Wwk6c3AABKiD
UmGCRZUGtKLynjPXmh6uL3AMFMqQMxYYP2/J22D4ZZ2rqTq6mU59KH7opSXEZr1KOHxzLGd2Fmcv
gTTeVMnK6MYvvEryyuEyUr1V/GMrspVYaFn9xzm/HNPiYuCENCoaXhvdwU6IbjU2uH0ciOXudDo+
kAkUU8b8i1YW2FFo4hTwb7uc7Co6s9v4qxH4dfBy+T2LyLZMDJYImY7vwVMpjW1fraHQtzLq20ZA
MYmAASQLy97RcuhSKehhRJXtBmXeccIqNitu64bDnofyj5VF7Gyg9a9QOViR47dce+qdHMLCiIFS
6aMPLEPLqDQoKyO7fhgAPQixZ1D+4SjgHFz6GTnUR2jxwKaW2LHxu48drXkoDGoAjHz/2N/YpCiv
zSTK8zSiwnNpaRQyWSrqcnD9hFQvPqgZ9/6h2hnH+2ZuLBUo1tSZFhrvemjFX5ppBH00kjqZ3CLm
MWftoTDcKSqt+1ZuxEdIWqH3Y75jYGR5AbRF0wz9FE+uxg7sqXILjCorNlJL0AY4gDAeBOcp/m3F
7PVyzcwCIKDAJhTUq3K4hoBRS3KMTvc4csi3jc1bzJrwCOKsn9aWQjqC9mMtqXW9dJdW5z8/85VA
/kx9ocBqLStUZPscPTUDVaSXII5pE21WBjkHJpf3w6W5xU6RZ1iI0sDclNh+6MkV+Geql67f+U9J
6rQaZ8mSxc0syyHkDLuv/5v55Q4KEhX6iU02uc1v/dSj44ihCmxDM6hyAhuEEhEC8LXqwcq6LslV
mxLYD5bnk5tHBZX591J9G9955IL6/s/94d22BHlXIK7RO6Iv/KVctyluCw7bpH2OuRPvf4TVH8n/
YWsMODcSeljGWZMc/QXYrH9Ffc92jW50bVSM4eTGrWaWcWQlZURw4XJIJNadXTJa+Cmgx+4ocI/F
R9fUK5zGwvX9O38BZKlEZe5RXnbETymadccmndxwy6wmNFm4Qa9aZfnP4ZOx8+kzeI0fw5/k7f4U
X8dus9kZ84KWf/AtLKZYzPiGNwLs3xHdHCr6KRxhgh4CaZqUltpOfLpv7sa9cWlvXvKziRaztskq
Hb5o5D1ueq4/GUX+FCDmSCfFtEW+ZOXSuD2xmFCw06MP6Iq3FRQRGdMKBg5LG4QFllcd0HQ4/9rK
xCffMYq3wcrteNMHnZlcOAW9lYY66IvJ5amwBxHaTtlqZC0TsWyLwV7BVP5jZcnGWmlB0oUTrLRW
fhDpy0RCOm0OT18d+RUAnY53Ok0dMPaZEl0Jv29u1jPTi5tYA5a0SXi4gGYqaSSjBj1VIAU5AP26
sl+ur8jLQYqL/WKojaAwWJJB2CkGpppNpjLZCf/C0nfQKhWhAupvR+QDWhTCFi8FOtbbpl1xtHNU
euXmzwY8XwNn27aqc70eDGwiw/8VGV/JsHIubnq6s58/2z/7+foEFFMYlvNaZsWT7r+m0kEszURe
e/veyOQAmYIWdfwNFmO8Oy8t5ZXi12mFXTPYoHR5nTYDKTbNJjU1+5ATaSdQOAIb/DQAx7ytWr91
XZ5bX8xjH7R1x8Wwru4UG9UDmlFIKnjVRrMiOlB8APVpZcpeDE5ReY8UO1lJZS27aP4eG7SSzXEk
Hq2qsfBAoB8TWFBjqhu7trgDek6twFbM2iq24ojcLNohG40g5SymNvRAGV1NdtxyD+CrA6wOIjco
TS8mAeWvse7CbnLZa9PS5Kl6yY/ip9aZ+UP/Ju6B9oX0GLRJ9/1hDaet3lyAM9uLjaYpqZ7LfDu5
pVWSET3A1bY6Dlv/D5g+H5F2kU30ETkB/fxV0FcFr6CWfoPs0zo5D6eTTiJq0KeUfAb0l/NSky2o
jgiHvifr0w3oYLkP1YNoK7Rxnk/9Xn1aiylv+Z3zmZu9xdkxaadUE1mGmQOrutvsMxdiHCsOZ97/
y5OOdlH0q4PPEg/IRfxY1Hk6pvUE3x2knsLCDJRHtb7heD5F5+HEeVkPzKeU1x1lKgg2NFZus6qN
UR4KJPv+x9zyOsDG4QWC7jKgSxaXc8N3wlhG4uRG5W8tPOTpine99joYJFhX0SSBrlV+GXOkaPDz
5VDR3UamaCJr3RzE4feHcKNaj8Z/EQSN2O7IPi0DjEis5VTrY9/VT+UrD/Y7tAjS1B4ob4vb0VQJ
WPhSq3+7b/aGm4NZcP+h310QZs72y52ihKD+q8XKd+0itKa3rCTb7kt+QUgFkVynIONWfkO7Pyhn
QKXCHYeVl92Nyxn2VURWOOBwM0v6bC4LpL4F+Ze7N1Kq7sRX7iH5yL8HIm6ND8PrTfZSHhsQwdYb
hUpH/mENtnvtZMBEACp+WefRdS0tW9bQweT7haj6bpCBkAMaCONR4Y5IkCGh2YsrT8y/acrLU3Np
bXFqhKYQDKZoPirUjHCH6JMjM42O6PSWYkdPYHu0E0c1B4K0IHl5Us2AHB/e0LX4INDs2G8HizdF
u3N4NAVMFoRozPv74fokQesZqTNgvNGxi4bNy+1ghFOisSTw3TAviQzA8prYyhJjgWvl0sJiw4GY
MPWbgTNc2eFs5b122Kmw6lP3ZpyqB/acO8IxXMtO3oimL40uLnM/A8gVhOm+Wz81+wm8zJOV04Tk
dK2t4oanQDoElGwgwIJc6PLS1PsizAYd7x/IykO16iGzpORRFhJ4+vsLdevgGjz0O2EM6yT+DefP
XLzPmr6BGjjnZmAl8sJjt5X26TPzCp7IW37rb8KH0VVO8j44+A+cu8acuRwoKoozsBwQWgO0OwAQ
X24UIVO7oSwkzuWQogui77zoSAqNzkqqKStXBnvLGIIAZOkwVqSyF8Z8fhRVNsWB19Tb/IjbZZMF
E9FzAHenFSqFpTuYx3VuarFTmrGqAAZNAk/y/S1U7YDRLzm7rJGoC6BpFyNLwAdrT5Tl43JpdBHo
DGNQgJoH46teDnpsRp66TeBtsUW/7u+aq6DuP5bk2d2jRokO3ctlQypSyiG1hP0AMVNXpIWdmrFZ
7ZHSTRG0QF/Vqgizs4NxXBMBvTqES9vzKp/tWLVu5bgFGsA1oD/UBi/q5PT9JvCi7VD8CSZwSkbf
94d7c14RvqPrHPUcgK8vLY5M9LWaw7wKjSMqZjnwhH+PWUA0/2ncatG/DZn/jhBOExVv+FBcK5f2
WNKL6ZRg80xR+pwOzCy7nAh1gLTaVjqF2bMYnQJ/RjOX7BCnj6lW0BqM7TOJFvBHxY84ReT+FFzF
FYtvWpLIpMJQQZ4Dc2CEBAnGg79rveQ09vASictcACIe2u0sdEtWGxBvnSVwT6BchwBpzqleTkfY
9HkbJgWo4dBO6cW/izf/V3FoHY0GkF6ZJLsOCedKp9HmtmsaLEtKMNxesHxmfLH2Ql+2o17AeAkl
gMwa9s0h+1Qpo4kXuUpIEZyP+87inx+4Ywck1xrwfxmCw74sohNgphkwEB8vQnAmwz22kHL2gtzJ
2kMdPg7+URTWYFtrZhYHWsr7UShbmKn/dLuJrnjDZTjwdxCgvgU8fwZr/30lnR1ZXhGiHAESHK/e
/fKjahu0yUpC72/65Twkmm1ICphMUUIAe9cSnhVC5wTv7C70QEXpFLa+m8xsV3vKxuMs9bv2GBCN
O8OcvOIRHLAHH1mazQblBhSpUs9ATf/fH5iL71ncAGmuA68CHlevrl47/QN1QMJAkQfOsl96eRpr
E5ungmxw9V27SUs6cK1mJwW5nfvfcePwXHzG4k7QjUjjIhHTkoJ210BruyE9yhxY9XdS4sTKirWr
+i1WQUGBBWo9s0oUnv2XZ7XKQqDy2BB5IYNIVEKFtyYn40jA4Qv1gClD03BhyYfBQsLhz7jnzbAk
DNANurk/7KsizH8+BOldUHAi/fI37jnbcr2WjlKo9pFnDM+iQnLpoQ8gnxsNJNwkByQ/PWXtCfAX
jbXYggpCKDCBz33wyPlcDl4YgCAbjDEC8Zir2eUAEL9dabtYtqPHId9Ihi2XwJ5DROQ7sDMS6i7e
Q0xfWYOr5Po89PPPmE/j2dA5aLH1gTpFnhR89kJNC/SL+vUhO/ogOxv2bfEiFmYBnTDAsjnl7f7E
37grgfyce6jBGo4a28JfDlUILopAi71EfdNBV+uDPFbwSfLBoLgWQZ8vL1ZZdK7iOvQlwLUAkisi
Q3sFF4KyUVkkaTl4GWFIkICzltZEpaLVHVU6veM/f3wdf40mGITpRN4qkpjQkkH+pEAfw4Ro5eev
ItFEJ4qG4k1LDLPHw4iaPIL7fWAWSJSBiAqaPPfnaplsxVNZx1MddU8kplSQZF8u1FQYSduiBdbr
ipeICwj0nZVw5SBcud7ZBiL8GZEPFqclgjANwy7wWTd4rVaQHuSNCWCr94chLGGK2jwQ5PZ4A5BR
CeNYLHrbcH1qhOHojfTD23fmhr5X5vQbdBIbZD1F+jWQt4h8ZJjBd9kiBzs3wciPvl56eDmAF5WQ
7cfL9jdUVMy3WYDm+fFRIubO7eivPxnZ9bZMVHJEaggP2JRu5qaaB8HBbyvzT0c//7RWAtm/lPb0
j3qQAcmS8K/fna3g/6WV/ayTgeok2abkAUk25YAUveNKzltv/srJyU2J1dL7c3J1DBYzsgjh9IpH
J+oYYEacqX5ROJP/PeTYmjw4SrZGvpIPkOYJvvA8l+aWdUmuY30razC39z48npoJeWVk631/bJ0n
z/QO28rCX66123067k/lvG/M++P9qzt87wsWb6ssGuKsF/AF6kdjVq5Ktx8H+8e2j5ZpweeTZ6sj
jkocYm2sB5e+blyLkCPZEefT1OnalrzlEc425FKxVB1lOdAmfE1CSutdo6vUrCvru+R670I1io0e
BhqIW6BfAZfcn/aH+622FlCYOTb9drLqvXxIo0cgRHkzf4ec+f05v47JF6u+cPS1roMjvMRHsOLI
ozkXvc7iDKAjiNGhoxx+c/6egb8BINEAvT8oHSc5sMFrwd3aZC9C1Lzz/SCX8Rn2a45D7b0fGOHp
PiEe2FzoC8Hho9gD77b91OD+dx3ruHPc5zeJ0v3pESfwe235r29iUKqDyh3lBiSWgRsXLz2r33XG
WEQgZsxE9Mds6/pUs9wsP6L8DazqrI7NjHdBCJKPXu9Tvka3fQ0wPwEQwYjXpMiX8qize4SI5cyn
js5DkNsuzobGaXGvcFPqvXNQdTObbbDPTe4hPQxmrhMF4m8QPDAFp9roW0xQ44DR1oezNMF7bZb2
n9hrTvla2/+NORLxqkCcBs5dNBn/Tamehwkll9dCHtZelDM0MQNB7+EySky/8HnHEP3GEpWgdIRx
aCww0jW/5Vw0tuAkzh4SLU3NdMxDO9fFyMqNMXP6mnEer6mBNUX8Glrk+qbEt8pgyJ/Tq8hWLXb6
IMqTxsS49gr2q5UgrJw9x8Ma4Pvaic5GsFIzka2Kp8rlpik1Iyw7A0bUOWv7AqD9BFIanahrXGEg
D5h/1qW7RH0Be0KV0Pg6749LWwMTWSlV3PCCqAacJyla9CZIk0BdXW4D4TOQu/j3FA4pTyHrA0gq
xzU/4whpWQfQJB96q2OWu1UPvlQzgvjMR5WXwsM4ctEflibqrD3bG3gaS8A+pgXC8d5g/mFCqu+1
yvsCHF29AlqSrurQRdlVXBdsJBRVnJ4Tg8ER2il/CUGYptBYDQdIT/gpGm0USCs644S9RPyBccI2
Vbr0rex6HSzYUjUAkN3LzXc5xPprxcpQ2hagnm0pqBtBUCxq6fTKl3VdgxyszNhYuEpRg5yIgNCO
j/+EkuYHwPjpPgSt0GJa95PNZCVn26g1stGOEr0XAXlu2/hrbDkFwZwkVY0ZK92ESCIaQbajBs00
VmRMpAjUMUUig3hHDdXSTOsoVh5kprNsWxs5AHFCEYElz5daEEGpSjr5dJxidF8mXS3xVjdrhlGp
TPTMESe1jTb4FLTfcAFrvpsAuwddyjJLKaq7oGxPebTE6Rp+MNhf1OaN6f6AQ600kbqXew585hko
NbZAOQ9PZZpUwOkzpXDDVG06syuE+nHI+OBtirPmq5IzkacMpLqeGCdGgy4mUCaVmmiUTszzjCPp
KDe9KYydYiosAadTUNQxCPQLPQH9YNtXPwPIvgRT0ViVmtCHKnFBSWMc22MkJT7efryyLZpM/Ckh
OMI5uZxzqD/nHDhMmD5Mdq7Nyz1IraYQPc2aENRnXBM4EIHIXnyNBx5JjJQA1ExxWHFmA7D+hIxt
0su0MXI+s2ZIh5fWMzN3XyXFIc/D9FlpUpaSALjyyM6qwm/INKbVI/MjId5PkCLEmIqwcaK+8AXK
OF4cN1ppNPt+4MdZAV4IfhKVRdxWYmCb3EZVI9Y2A/IkJiPjle+YVRqEQ3qWGpbISalEqgGw50oC
XwYNO8UfNi3kkltSlTUvmIachL9Zpre/DakDICnm6gbYbGUAnIblevPK1UIHzkB1wnoFQdNC1FwV
K9Af6FOXWWkBglxTlTsDmWo5qU5JImo8VFoMcOBzWR1JZmWoAQS+OmQIwZkljHQcO3CExCEf/lEA
kwRlSTUqThGHgkAlTmMwyaMRSo+wGjYTgHgw20hHp7w0Ce2466H2zHkasLG6V3PArVlCHjFkMJRJ
FikqMd3n0FfGy+Dz6mOPaXxs+cZw0hy9zBRk4MN3B2JE6KZFSJFTgZ9Qi4tYI71OchSfMg504oGi
hj4RBwO5rLYLMH7mY4sRbWjVNz7rNawoZA9/gI3I8UaqQOgYxBGOfoPbLyFSAywRuvebGvpLPli9
wFpSGCnR6pQBMzT0yavQJk1CkauuvoZ8GLYCl40RyEuUcJ9roVFahd4FBp2xapuBGWB5wiyyHl8w
JtggfCaSVi+0d66U8mojxG3aIQ8b+5M5+Vlo8WU13/BM4bwxFpB8AKVqeSoKJWvdThdTzFYScbOa
jph9p01fgjKmbfGh0aSmOm2UTIjA6RGJkKdlPOicGijCvaCzo0RBxAd4AESbCt5qQLQr30rl9yCk
6EMDg1bVDM2IfiWcNMAXRxMpCPWr0hrEfVPNIFoS8lHykkfZ8Fn0ZRICnRtrUCcJ50VNjQg1SS0u
QGrVg3Rk3mRwCIbYVDvOBwqFJLkKh9WIqZJbkzbx0iYGTvOrhYCTBuCXzyuWJJRB5P4XRee1pCcO
BeEnooqMuIU/zYzHk+xxuKG8DkRJBCEQT7/f3OxeuNbLDwrndPfpRgC7YIDkKrgb+sGt2PyoD8gK
cHwIu+Vbeg6CziVEDuUbfXJ8mLH0MVT8ngZGx9iir9oW+ez8/Kz2OsR5sF3Ey9opasyur9c7lTbd
eyOnzLtmq5LfchV5853IF309/H0dr9i06aDgm3j9ZdAyF49Nk7fdCwkvdXjyFomTNUTM9rCvdfeB
DzHKVcxDOjwux6TT67F75i0fe+8zkHA/vG04/WAO5q86QCkYf4QQRTVjdpz63yGkN1dEwWH+W9Ys
N2cggvbXjiz1zeluiYrQiuQFd1QzlUJl85fDDLAi0bgnSclUccT8UiZ9exUUjcd5yFcQ5bbeV3kX
x9WC746oR3X12iG1RVdP+svcQ7zfgnT10uuSuOppD7hpyrS3/Ggvltl/+6Km/ulIJmtKOTBj8OYn
M2xFHFXT+Lgvo3gcU2KOOIky3ZwiPYR9uYnJrKdwS2r3QHRcQ3ywHxAJtLhIqbOqTQ6ZXvH0ZcD6
HMsUBROvsesG3Ax3IpapNIjXIrc2OR5kM5FGEM+xwKI8NPVYBiEoctlE8/IDIXT2qtut+UHPtnVc
0AGWwEne7vOnZaum9dZLb3/pEWl2l6n1qYGGJNewOofzzr6/Eo+B59aGDXojQvZ4L5K7sDYj0Ulh
5+fvjIocXiFqcmhOiZpXWwjPHD/rxOclVLxo/Nm8Lf4V2dGLSsX0P0mIowwvjQLHLarAr/a7ZJpJ
IoEebFsq9NXVb8DweX+S64Jvnm3wIuJQ0OlwX7u+zl5sm7OKRulnprSjbzEe+1BnnzjPE0ROftYo
pvVY3GWVL+O7qFMfT/Vl95BID7XprrEZY3X267n+tyf9Pp5ll2RPCIo+kJMo2/rTsHmDKZZ0m9ig
LWqxUwUYOp+8TYcrQc+Z5xPMHPF/ua71hN4h9Chp9nluzD3fwn/y0s5VD0uwyuZGooRXX/cqt+nV
Btp8yVqhutJW4+JfplT200Pdtt6DV9XjH9Ulw6tLLCE9phmQFaT1uLbnvDYbXmCTjpe7/Ihj+Ul7
7sMdoVa4QmADAPSpo9AGF+zW7csQG1u/6aif5icxLk39JTEm/CqNFnhcw50tD6kJneU2d5g9MWU3
+e27MrsPmhtX0ExUHhw3Zp/cRtINVWrpzGEQdphx/aYxC/932GFU2MbE4XZDBdvWBYV7HlwqMw3U
etSgKHlkZBu6ZJ3ay9oHLek2WH+edTaJkdFjsyW3OsQR9fVQedicxDgperUeX4+3aq+C+uS7Cqt2
P9PbqfarIf6U2ezoTseyjvX1aGaNAhQTxPyOhoYmONh7q355dZ7VbxV7SBaehyzstK1i86mweuon
qgWRbe5N99qGnxVPpU8226NvhtXxM6zSYLxUB//YGlPLF93SYhY5ct7vUeDtTRkxUPO6ePXxOzG+
aM7kuckXCXN4r62gV7Ht0L/VVdJh+7lK/zXaBSTwx6VLWTmE4g+AQvMTosu5V1n1or4oWU+UD+uc
NBe/UcdYNmvQYI8/6rorW2WnptBUDI8kce2/48EKUWztMuXkc7UVYrt05hvOXGJRQQpfzJ+GtfzT
kCgwXaRe539y0NXXKbPBcp44GocyahNBZrFgXg+2aa7bcyWzqCnsIaF5nbJ4jM2Rv5Rtl9WfO9RG
FC7+FD5zh6RD0QunfmhHmVMsuaWpcO3GPtr7A+t8WfOWC7G1TU7/MVj3NzBZ9xL01cGwn5G/c061
j1REy8FIFiJ2JpQa+bdQJSlVh5eqldGCyD3m7dLQu/jRIc9hx20wmiZ/WfdMvo97UF17FcLoeHly
7Q9ffKtx4/5kPWVfiHirqnKIK8LCIjsHP/PGB7lp1qnjcxgR4ymaxP2NdLWMD6rXtLlmtT+ZczOt
u7oPV3+05zYhpK3Y/QMHEnj+OD4tsZm3z7wi6u9WzMDqAy5ssE3T6N3XCY3xOdn76b0KV0DwRlDm
F8dACEHhNTvzdIsJxX42e59n537WDe3dhPcUxUgVt6dk1b4+0cwcitL9gCgCUGeKa8iasSm9Lsun
v27LeOfRUjf4ZHat7K62yxfDscX180j7pefr3CXyLqnntr9Fno3DU+jP4/KSoc2UbEzurOEa157t
Tsx74/SSDdFQKn/F8MXGQCl+/VFphNFAjebvJD6WBMRnotCBIFaTuzP9viqVfItMR8MxxhuZvZ7o
JvQxxm6fvXXOZbGlfZ/AASC1Q+9v97l0mujBQtfjcU44qQl6niHcCdJJFPD7RlBEkYbR+lAnTFzL
RPKr8njTn8K1lTmVVSDup3bdUUqmCG2LQ3jjUfR+vkM2ttn3Omxx7VqUWxHe7g5X/yRW+dMe6Xgs
hqlOIabWpE+LeJE9YZHDh2MnzIj7XdXZ4OM+mw/dqTGp1Ux7jOpF9733xxdrBsaWW4kFopkHVeJN
h3mxZT3pMm9bvMqSOX5Zhs2Ic7zM2VJMXr3XxSzD7NFr8qQtXQxRUjC0DT8ymZZKdEPG/m+GusEH
Irbxw8SfEXZnk+GJGTPadhn18q8Nt/5z0De1OotxZkt2qRJtOVA11eXQ9lGGD3yWMEPRKZ4pia17
9v2mmy9+yEHDiTJlX1h5zZvdGgFW5ze1dwryAW/nQYXz077rej4PBxPJ2FLxAvg79PYs69jvzvXU
t7RQVpCsc4T9UPrpqLYy3Vb1eU0hF+qgwxSVwu2oaWN3i0243XwyPJlF+GaioXvFVj8FZ2oph33d
k+UnP4JCiKfzJ+Kd2A2E1sUBL0uGY/+3k3NAcHZScww2VuTunKdH89uty/Fq2i12p6gC4uA/6boH
3uyMx22Q6s8yoWnlrWfemwuH+FegI+2f/blLmbMM+ig9hWgO6iIgLO+d03qXp77uenOrssalJ0Fn
90MMVeyT75bKJ9kee3rOvaH54ehWgYXWxCTFNFIO4eQ7iCcGcxWOBIPj1A1nr81ft2SN9DVu+wbr
xTTx1/O2Ji35ehzBNwmTirJ+1kNQhLGofwRxbNU9zYQOKAlXcMtWeLSrCCsPwgyqYdLnzAV1cK6j
tL+NW+eyM/Zeze9psPJZg0c3t3Dqo+k2yWUa38a8HrisV3/R5WYVIpJhkrImt0rN7UU0h4lPQvfS
3plAzt/xTBbcjEuCObOU41F+XKFZER/+SBtMEnBT1jIeg9sx7FN/JQvYRJegod4VLb64pcY05uDy
iAISpr0geErrjpN7V/7yNIeBprjuvZB9T1oUbnbaC5tPeg7m9SGZVxpGRgThRxDI5tT6APg3xo6b
A5+UYP04KUOmZMcmxjC5MTIai5QlCNS+dxWvK4xHe1qaPRbl3NIHnMCG3/nr9ivDNiBOTZ2s3w6h
9V6aadY0Yx5U5ZP0/AUExgBHFfnOdMd9lAR7S0VlZnEiSCNjpouVEJbBHNcB+RXMJRRZ1pFlUNM+
T5xQS6ge0i6s/JP2t+FzlMt8LGiOOO0OX8VRuUV13JVRVqN375daZ+dKHz0eK1JN6DMJHgk4+tro
vAVdf7ypTVNLqo+hlsJFlTeVy5DCIYCwQ9wL2pO//qG9H8eUmOCSUl0bLs0+jghKZrq9UOlq8qex
qfMKsL/Pnsa53nJgwj1QVJc9P4MUJRxJ9FyH4jZEifyZB9PxHnqhY+LDevu/UB47vUy0BpiVx7hV
i8pVr/nkseK3sOf+y6Kaa3xFUfDN64Slv0h64K8cyGpiJyt3GQVHNM37+nHqHcxZXuinR8RhQ7yk
jysGX3ihuyEjICRsOWNXIt/Feeg8EkIal61LuXW7L8quwv+jbPbU/IgWhU1e09VzXNBeg/Y023r8
Etsa/VEuSoFvVBK+2cktGJMt1EbYncZsZp01OsJaXvfcoXkkf9s+zVWZflT4gIOz5ABf6uhDjqFX
VRoTMA0w5APn2NbSPFXSeR59l82Y8Al7/VRtThxn4e9jfSJcJIqegr3aTdlzHPwdxj73Cxv7+lHP
KgIabPXyLQySAbtY/zCPQky6PTkNTlO0Da6uj3nfp80tzewSXEK3ReGl8yx8cNNLxSYLqshe4Ho2
vEiSD++3Ppz9+uTZIOpulrP9OU+6wTuFbQrABJSUteV0JLp9SpzXtQ9b1Km6WIIAB5V5I92I6CrR
xqWbVvM7akwwnhKgFXHOQwSh5RjIVuCtGYf/CQZd+TZHP1kM2uc4PB9RvcylncPtm7CZ/SyJq+UW
wFp/LcN6mn96q5dTvS5rgou3Ggj0VE1HrNMWjOn3LfmAIHeUkHc69/R2N2q/mcrRBZE+e2pNbjlo
jjtJxgKCQtUyuGUrDcg5zwfZXpWTUhRQPzlnae2Jz5PxCECaGqoqXdido+FEvmDEfKjjwvYc+Mxa
z8PrJPsByHjTaXbtDK6eZUdhJQrrxD4D9+uIAR1Gn8go6WJRlYGsfcBlCbN6yacZZHiiL2uIe8Sv
EHdprz8h5pRgenMTPyzxlM23uv5oLaZ+Z4tVXBGI3QE00ctlcjZlMO3ZdFpVuP/sWGWajPKhp+gd
RQuulTfjabNhd++tqfQQy3gRIAwvEdP2nhuQMiseH0iBAcrZAUs/Y6xOrnlO13abyYxfiKjc/Q3s
W+pPpll9HiFZERRgIoE9z6Hb36IRnIG1898BdXp3CjDDpGBSDH1SykyaoEvGLQ2xfVRtIEVG/Ava
HBN2T9vFv4ZjxtXaOaT+J0w8fHWjEJG6DFijvy2fi6rAxU12zRy48Pc1mqtfVGSuKZtub0n3HKcx
XG56D4hyzyZfevddoKbtclj+VcAkwcGJaJ1C3H3Apj78bgSwkFtddkLdL+ZLopb0rZ+C/n6rh5Qx
4zGeEtIpmZF9r+3ejy/eYOvAL7bDb8NCdDnZL3uPgHrad+egrNaK0F1QlRJ8JUoKf9D2OM19haVt
BkT83bU7FZLW3fZKLHf1PWmO5PdUdYf63ivKzOeFKyT5EnJpu7uj6oPmmafcyQbzl4SrDZ+68MFP
qrD6uen54IOpafwUjJu0pcqHWpfsL4u5WZRNxPXgFPJjZnCKxRAr8WXaBOMClW8lxYm/V+rNjf3G
sSYlLruURq4WWzkYLTFPEEuKnWXli1g/bfG+6Ls6NDrA6Eqnk3obnBfwLUabtk9913XeKaHM5UvP
un0dBt2iwqJbsn8G1RkBQA5ZQJuPyEOmn+ZIERVUNYcvL1XVeHnJvbfhLrLapF7vTedlIQe2aryT
R7W63WMPEnwFHTePU0YDd+2pIogrm22XPLpjm/+rBzE7BsJVbD5Hg49LQtQ4CYJNt0jrnWsBS8/f
JO9kb+10M+m+D6d1yXZ7b2GrOKY//CWo3IL1US6zG98Xlw4tyINOGd8FgWfycxnj27CvvrwZq9En
F4nYTXVF2NsH56mrBD5+mCU0JNQcfK7Vev4Pat20KzrR+zh9CJnABwXR8fFMJLCX2+hjsSL1xuOt
Ms0eAOyW5UxlmmCErtZ0KeJgRt3lhUAeZW9sOr7O9EjDuRWcoyeyearpgkV2XV2ZD4m+xhlVCq9N
tN6pNYP72ZBoSg25jlVlzwcaMuJlNzt0dyZfYvWwB2JNT01HWt4p7Y1sv20HR+JdV1HeVGB8LmiC
gmvCJH8jP/VR1R1Bemfq2KRFriPxgynf4Lv0ltH9aU2dVb9B6vbshes1oglx6kOZOEuKpCYgUCrW
OoO7ageqWAVSQ2nfeLcljjVA19xo/E0roC1YAcSKbgccm+P8uHFSzX555KSK/JutPuSDlzRyuzRj
pp4IM5+QxXlHRJU2LweOgs0cDmU7jep47alD3r2OAq90aTp8gUSHysGxVTvvPm9zK76NQ4gT0nRQ
SxwYYw137uDzlKPw5XiqF19n11RuOnnKt6DFS2Tsl/+CNkpR5Lpt6IuRIK/0JvA1fsq2pUsLt5jg
nHZkDVdhq8LzWFHynSMtj4dd+3Na1FWOPDIm2fFP2PR+9mj1tPpgUQBhFKnpnpYcOEuDB7yd59dE
hzs8h5Y+A5ZdT7Fb9zIGkt6FBOE0oqEVCZmqsEoed+Ekui/Nh8n1efBS5J+rJW5jWrV7tVTX7R2S
BuAFxd2YFuOo6Yiayg/feZnimQ5jf+zNlv60OR+r0HFjr1l7VKLIUrn8OJLcRIVMBkquZkqjmlWQ
TYj0x9YAkG5z+hKAY0rwgjRj6mOaxF4AAjhSDbbU+9IDuXsFKs6K414RPoDxYk37nI+OvApYjHjm
aTTTKBl3NLtoCt0547T+srlR/ZqB7547a6jDPH/WZUxY5V07gD2dR0enVwa94ZnaeJgn8gOt/0/J
IDJFPE7B96Hx9K867L21GO0uX2MKrPi00nTv5yWc55cN9xHyvMjL+7YOilJtFCo5H42bSG38KDDh
L9L+vUkPmnKZNlA9adhU7/1AVkCrPoB6Q+N93hE9tNSyU7edmt2228n2Q5qzH+L5LYeDBqMyrUNJ
CJCiyqUZ8++uQVl5N1D8fz4YInyrWwuHVwUT6UzVZt3T4M1A0IFr7K+6yij3m3ZAuBGAnN0vquvT
yxao7q5aNvyBGZA68KgAyuQ70sizRr04v0EBJRQ0nUyfHRjAO5dD9BudD8yQgA2HY6uO+IvXcbvT
Ma3je8SLxAtecqcX3iwJZUhUG/5K10V8XoZphMEIpqkvPWEsh1gUzu8m96uXIMZ/QZgj/+JE1ftQ
OxYz6qCdAfqHdQCx29tgfmGsLenOnI5UJbKuk29ruDXtdcqwfW/ixCeOBx7q074pAri83hGiu+cG
dkbHnZ3LlArwbs9jqTG7zM2fOoMDKQA/5de0DhRAGKDhK1YQajsj/V/ystfOx9YuaJaoTAaKaHoI
W/GlGxfdZ1i+dcW0t/Z34yvmKLmUAWqDZJu2GzWkjQHpobJLpuUlpNkY791lXCr/eaomPyu2HZyr
FHrn+66xv5nrPBLXQwo7M0H7Fkq4ZDvsX3tbdf+2MZ9UWSuTwSJ1Jv2iPKUjLNoi/Q7bTyZ1vtED
l2oZhL7yq8PPdRO3R7FsbX7tIioGOIiKwWfZtq/zdITL3dQbFlVM1pGmScT1jU3u9G2cOuKiiWjp
35ppOSQRm/muzsmKSVTpR078PrqIwbNVVtsrAoH+WfKYT2udbKyI5YPVoCk237Vn9CeAgfqPs81C
60jV9stM0fEo+xAIR7j0XgYfsyvW5Mlb1DQJExtqSP+p/Qjzs+3WVL3tEVQba9CNd6thWc1+HH6j
t/iAzG2GxszWSj9MazMsAG7hQj3kh3fN4KrsvESJQ4mW9s2vfNjNC8l0/FRDt+wu4JN7Ve5btP/y
YqXUxa3z+B2VBFWPqJM2PVFWeniHgwfcb6HDUnPbajz+ld+Sn9NLt42XjpL3LWuiY/qB5HQlwWZO
9CKvkYeGtpSZN128vZ6nh3XJYZrTyH2ssm6yxy3dwia+wVeEDXS5L+XdOlqSxvZ0J8mjMd4R3roh
l986tloMUjsn0X9gsSb4ylBtNP+gtqxRV2y4+MB/R80l9DodlBzcwQ8AeJVezb60/nnQm+EFznvq
0UbxvwbMzxCXrWuAcwMSaJM8++gCKAfbapzuk4NK9hTCCP9IFdT4qeKM8s9q6GMkE9D7SMnpPtob
fVm1lWLfqvxyHAZnprgHnrrmXTBMzJe5CZAi2/RfkUNAgbx15j2jKROs9pQXaREu9iUbwvwehJAS
cfjBOFO+bl5wP1Hbz5dIroDghewm9VXVkDS/BX+cPYyt77XlPJIyeiaxTazQEbWMTgfhcV5bOKiP
7DQf/IWfONPi/GGslo4gMPBzzpMqe05cGv9bJ+dXZyOCMShq12Y/BXEXYBH+6sMGw8Rf0qTztlvX
MCeCHJqGFDGTjwWyW2JLruZsNJABWabeck62nUN294AnL4wnp8uZZQcqAFcdo6M7nGKg3npsVOU8
+Rzpvm2flkSDjaagJyghYtQ199StMQZhra4wbG1jFEQVV64shyRuVRnNoaNynUTy5gf5QfjU6Ggl
k2Xq4e1lNm00e3kDlBb5/XBBBsOUvIuRHMF6ZgqqbhXB1z4MPniOAY+du91tVVZoYdOAcztPTDk0
Oc3PSkUvCi8DIt1yON4SOF78xz7eEY2Mq4GR3M1Sn3ApEe5r2M/c+EJuxjsjnRq7+7n1Oxbm0UCL
WWQU6dmmdK0lB2q2MiVVu+iEb3rLC3Kd1KdehtH+VG9LAMM7w88dZy9cuuO8jtI1z/tcp7gaLTBQ
z0mE8K/hPLXZ+ryBpm0nleijudejlf3TnPqNf7XxEG53+bwB18ul871nJFV7c2vTIc9oN3f1KBZd
G4pwL7fdVwC83tLojLN+jWbX+g7GJx7bL0GV9Pmd0Bmkyzp4ScIbBmb+VjdjMF1VIMHo88PfvkS0
Z2nR4LL/Yb7bLMNpd/nmrnmlM/C7zmP6XHvj/getGHAYAcKZvSDzIwMPtDLSl74/xHKpHGSrjt32
n428db0EXqX0SWnh9tI7ZoI3tlgj0HM8FwQL3d2zbOxa3ywGrtxPaqv2B4R3hkgJATNbNokFjvCB
oEAu5abycv0IXyypPzbmkGTInJw0B4isMPM4vtayAannot2Oc9AnzE1Mbf4hLPK31F37SZgfdDn1
S7bX8CFh1i5huaBjmEA+sN86m17Zxxme/7hIb6prTBQoLL53NjNM6LWjqC58ZIRwaoD9JTdtrM1p
3Eado6oIjxzoQ1XTp7wjd7kgHmrrzu2uWUzSRDuisnnS+/cBqSLJcXO42PeDX6lflgpl3nlNZNS8
2hX2/HstvD5GhFZh4J0EeqDm3gdpn2bGBh4nAprMtyA87IjfUjqx2yyXb1lNLeaxdbBgZTvWeJPm
RUUwXPsmJQxNWcWMFwADQ+4CajVH9eiUjqGLsqxvCniMVN2hldzje7Ugsz0DWLf7ZVxzZkHtmO/B
hQpVpGdAHMWIAZ+8unNtPT95kFj65hhn6d7WHDDr3RdjE94rrp7mz6oyYR4Cx9hy0WV+st/c1qef
Ap2Z5lpXuzxK1bgAl9IUIcpjtQ/MaKOqxKtqPQ7QucYTB/02pEL71fOzaCGxIdP5Z5N7Yv0Rj1HH
6orrLbw/qHMwfK3ieS5nfqw8HWbroCMRjKz4Qg0Bt1ZfZeIT7kpZfl13+MXbMJi8BytNqeZKs7B/
rjDBy1pEMoyDCzaWnTtPUVLlrDKTIchIlri5V2JjVW6IrPbrpP1U/Q0m/2jRa0UI3cyY5xJObNG7
91XEvUzO3epV3RWVxt6fvMQG4xOn8vA8yoBrUAfZuD0P/Lz8puZ9qN4VcY321cffnUfnuqoe+62i
vN2lrX8HHnPZn4I+42ROwai9B9hDYgoG8F5MGsYm6P5sexoS+rDoaD7Xu45hT8Hhq7uuBRhAsXHs
MFIc3PtwPvZtCMgfE4n54kHpmA/aBr6PelOgSQSkrpq7lTzM3yARm/IKRDeRO6nZVWlh4fCGuxUm
ADY5l3N48VTubZfET7Bgd2En6vvU0ya8JqQsf8lU1R43z3Vhc7UW/rtY5rj63ac18pyVqfMBloRr
WxdgMQC7SF5oNuiPV8asMm9cTzDjqPE9a1Kuj5zLGnHaHH5ISZbM3Dy9evMD2xwhgzhk3P+nBvqx
woVTkJy33IbpKbZrAkwUhGOKbdquuodUZ/YhnzpaQGc8bJlMfMQ7UYgdaS8+8eztxXM9gpEo0XFc
hkuC4pdbkmvVHx1twVxRS089LOxVoz3eC0nRMxe+FcY7SaUwvV6rsIHZBvSBxkCgxYRNDvV57tSU
dj96bfyfKp7sBOYwo8NDd5HPxbxl2Q8Y4pjkKqGDN/ojPI7c1MUcfd0ytZ8hTeR23RVUz12noo+9
bPydvd/JPYW2Sneu6TlOp3Lq55l8ysP3DY0bE+D3Xu2FLIIjAdwOk747ijH+6K/mNYwcuhUViDvF
AIC7eYfuoGRlTUHmxUn0UUEs9KKMXyf5SVXIJmgDB4Ed0XrUxE+Oy/JPapLs6rTr0rOEW3k5dApa
k6/KZwy4yo53Tg4mjSb60Jcohwy9TtWyf928hgH/XKvlFUB/fMrF1Fa0QIt7azH02K7tpObjMtDc
H6gJp+ivYjUlBTAPlU0bRC6GMj1SyMV0C1AX5cL8S7zFxbc6XQN+PJ4fPeiQa/HtyBLvFySKaVHd
jenr4mDayjXvZllWyqAom2vfPuKRYXFfoUIJboHLc7wKjXNEZu6m+ea3efiD7mz8bCUa72Ldcr8v
LWrj4DZDu/3xwrgbEY6nci590rXrE7zrwkxh1k2PmBzXDFY1HSIfB3HwNUMIqG+ZQyP03wzcvSIN
zFi26Mdlew9MEU84X0rrF+uuBaqymjV/RjO2GSrAkAXXz5MPurCk+9/MDgfBgiS7ehdTW1QVO9Hy
xxUlmf/Jsnv6k8qTjRKWbwHzlEQUr/PShlcMQHOkAUrI8KwisLXTimSXeyaOXHurfD1r4IfeqKvS
Ld5/bFcmq7PUdEA6ovHvjkh43JtZNFjsGkTy4Ps5OsV5JIiEu4BLC4XB3tSXdO1EWNqQooMNtqjx
bPwQOeKeQuDSYn3oB9Nw3RlN0+iWYBW2wJHcUbHAK+toeKiN/P22yM5+blCKK6A4KgjMsDqcMGag
5e1MadzdvDwPxkco9PxLDv8/nLN49dDJLzJNytUbjuiuQ46638McsBu8A1n1WbYbtcAWTQodawcs
VKZtPREcOGb7V5HSH5WgnGTTbukAh98v+dye51TGQekf1oflk+v0OnfEaRZJJtSPLU1GJLXOVukt
XAXPPO/L58j04m+iO+8NSU72bKsZrcG4oPa752HAv/YuHIZyTDeL2nwSeDnRBrjfJpsS9X2fR38s
MuXCpejTrk6eISuiBiM96ckQmqWOg/BugKNj2UEuB6jw0RqfZ39Jjq+NAL4tQKBaLKlNhMtpH4/r
cFnSI/kc8HXyUidzO3360NL8AhKXQymPqV3KSOn6tepmKnrJyrqHKGHtRwk95UW1y/LWENJD6ouD
TLwaU3ugnYtffee8P8SFEvSoTrIagebmhR1eZofq/UeVRe4WHUuN1tYZRandGuBlfnnvfc+yY6bz
7FuGZuwWxdVPAxN0+wiRSBBqsITdNfHlgsZ/7vc3z4uNK60A8vipTPQ/aee13LaypeEnQhXQQAPo
W2YqkFSwZOsGZTkgA40cnn4+em5sSiPVOXOza6dyE6l7rT+tmn5FVwTwkWNrWKTvsxMDZaTTXR5M
BRovt2b+hKfxlWxsS9TjVc4W9wgP4/+oJerGfeY33UuFhiJaVdLh6xLoi4ddXHs5Fmmvmfq7kjFF
jJaKpiZ69pwhGjbc24JtsLWNp76pPHedhOzDyypr5Xg1lGFQe2g7HPtmwM3RI8aqbSyOsfTUAhRh
7jdeGih308dpeYZlUvXiact/LToxalTAhf1o5HXz1akMplsyhGlK1oUbdNOyi2f/rtFpwnnLTlNv
MjexDAzsIRlTCDg09Gzhp3ZwQJAZN6u294kqo+yQ1QNsikvGXkkhuvQGl0h5U2sQ7XbKzZfO6aNT
0kQ247PsCagxy2jXDkLNjJXWYTyihhmMinTxovXF6uz0qEAwxvpJDIWoluhDgseBwVgaAWwchxwJ
bGRrOuP8Ovdan0PNCUGhqaswYAAnZ8+Fqduf1M/peFumNZiNN/SdvzZqUUb7mKfwq5U6TV8cEzsI
mBQ7z6rvBtAKu645QpVm9vCqkWHUrt2oCdPvPMAIaTYdarcascCTfstpnK9c20m/a47HozmY4wsa
3FQu/VmiX6qsXjbLuTHd791oV3LTsnPGNIZuZXyx0rNLDuqZU7ooAzW92ngYjqlGa/Za18lo7BtU
0eYKvV5cXSfkCs4PcwiVuYzdBFQBlhc8eI2JJs/2oMlB85MyyDE3re+O4iodx0IfDauu2dfGebAX
vT3Aj8i6ti2UDlaQ2tftJJtghUCwc8nHaXvnXurRIdYjYRPYzZwLDN8IhxgtnhZ9tK3nZkg3kdNU
2U42Ye5d9RzRxh6MGAKUqbDw8K7ltNaK0zEyN6GQ8OMhzRiYhx+293Gj6NZN6VRPQ6TdaaFdH8bX
QjP14Ko2tlYchhmhqQJbO9KKCDq0zf2KzX129UFPjFinnKqdfoME2+JXBxOyeKZwjAjsZptNAzK8
L7ZVbZTODa+jF67Hlj5+GVoA4YsKp4WzZR+cu2WOf9bYKdNCxdeiCuP2pprR6eZgvBDiUD1kdVt3
d6rJbGddDmbw6jYoTuJMZsFqKILoZzg6gb0IWzuOb0dvMgBksGRFN4JI5FeQDfXalx4tcDqa0r/P
6PZNpCYo2tJtCl2GxBimsHsI8D8hxYjyhvJTypFvcfYCc9PE7RTtB4n8l33KjIaVWdvVtMmGxg9u
TDMQnFyDL/SJ8SgR89br5qzfS1yv8V8cg16BlzSbnoeyTa2tZdUI3v1AK+umd2fYn7GYJ/s2cBDA
bCxPzBQaliV6T68LTBZVh8InQ+AGClaMOtrKeJIaQUNpafAAR3qkOybzxEoGIuMiV45xa1nAsiFf
ryWxIUNE68ccyrHY5AAC87JqAsHeoPL0Z8z7hp4S7tSj/bHabp0bRWpwzp2HMCVmMtjfvdRuMAMp
e8C9xoz3hvyKJprBn6nFhqGvXzU82C81OQUmQkGw4b0xTkUYLbThZ8AYeqof06Q1FUW4IYzyujXT
lC0qC/VzjekN8qg3y2+zHvvH2pw6+16NIaOgSt0VX0Wdd86yz9vBXEjGxLpfmSygUY7GqHkXIhpz
XsB5qIASE4opsRxGOfkb2ycIA6+ON5ebcWrGa+HUtD/I1OboOIBUWbTMMQhNRwpx+cPRM8Bx65ct
g9Vxb9j5uhn8+WmKlH/KMSvV1Msi8W5N4MqcYc9BG970Ikr8NSquOL11zLoI70a7mO2a8knFOUoG
yqsJAWU5+ncTEuf+C8S49a0xYYjWZHgY2Tpq0bqwTUceBy34wrAIi47ckMKS0SNpc2m/6y1U1tA8
45gf7UCc/TZ47gYaQGZlrIPM4NQIsij5AbFuAu8hGujUya0Ji3vIfAIjl7yJnC/Iq/1vbZPkj6kH
x4OTJs+BZelfrU2TKpe3KYhasUQI295A/dK9NqWTH9A/n63VYyOGhbAm+a32zDk/wX9SPY0ELYcr
z2ryF3Arm1MMLhLtTydLnBMWwHvvJkxFlnPs4pkozgJnM7YG/wY9AlRb1nkN6iiasGwZpnGqOJc1
3H8g+a+/gX/DcO+CIpWb2EWqRNWB0J5drLWqFcZPK78NmHtprWMqXkQwftYjisxMOx+OIRVjvB+8
ZO62plnULwnsNdGrsz319P1WHy+8JKp+jXJ0XyKz0mwThZUsk95PT2Uw+F8trCAvnpHUCBFD3M4r
y/MbuSq6EntobZXpSz10hnUdSwufBFL2uF+LUDX7dGgl84rRyskbux3i7mtSyy5Y8Al7zPSATK1X
nhujcO4cA/WvVjaJ/EmR2XDh1eg/U1YzQNTFlEDKUxDiS0Pxjx5SBdPIE/K6YDx7NqZowa2n3urT
VlZL7N+tSZEumb+pm9wavnWNDTzI1Psx3PmOdvCMqrPzDjKJgn5pQCFF+B8n/GUCEfedrHv7FrSi
7cBYs/ZHMfoefhsJEgrchI1m/kW9ND6NkG3dJtSacnQTeuhniwW91LASbpSR8kZ/R/PtpGO39OOA
8RNNVRZiFUQ1NovCifKHUrmRRjqSu/Wy7ZOK2H6rN0r0GkFxh2+Tl02J3ryiUA/8lWlU0QMTDhzj
eha5Va+SsQumQ+NGObVvrZWzUoD8ISWYy17FR4G4o66t9plRWo277DwYv4Comh6Gzh+fg7iLhud5
nAGja+HGHdKu82s6hKnzC7iG55Dgvwx2JhNOqb35rHlK42yLJeSh5Ek6PVNFHJRZK69yDLI2hjPA
EcznUqkKbZy6jYLVRFAfm9dTrLC2izx2Hquwqpjf6AuEOG4YNuBpoWF0DCTqukeI3wJNToYHAfw/
DoKVJ+rhmvEwCbAod/JId54e3TbAUgQSVeZLWXZDt2Z0ttkvuubskpaGCaUbY/d0FtCa4hpspHvp
U6sfFmOfTLc5TV/MARgE47boz5JNWGjzbjS5KYe+hbHYQ6v1mpDApviBeF7TpktZHLiByQhKh7YV
GiS2642l0hKeoXcsDEbIGvFIlHN9aoxOZ6swK+n4DcWPWEun9r/bdofdACgUFXruiI5SPCR8lsmd
M55vPoe8Qp1wlnYORk77aPqFiX0XkeASWFM9u55yXwszKflnUO3nNjPNG9rYeF6WsE5PYUDJvHSG
ucQ60AXpXYOJzVr4qBZBeQHnFsjJwVc4lND8amDmH+y+VbhBSY9lkEcy2psxDkZrIe1s4nsPFVHg
VEuddxvPZnsKY2M6RcIqzBUUdV5t3VyNv/MKR8oikS38oU+L+gUeQ3/BgsQx5dtZKndWgwr/uoa5
/JGnAa6FObV7uY7cKL0nVrWn5a/s7iA1NP1ZDsAxPDZV/uCMdSbWpKShnAznMbkKmNOGI68wyXVx
tfRo/i07KAq24FirW/ZgA/FXIIWPlsAyYv3ioEciAQeXT5N8j1FEIljkjcivLMeohlUtpcI4EjJv
4c406cNPTlX49RV7V/+b1AGnuqHR6qJtlcvieWQKmkTflZTNY6Kd0tjEReYfYvBJztbY5MFyIYjq
ehNohCgBGymCThwIPdrU1rm28ERW2J2y0RnWeQGS+TTnMjwNI8TeDVCneZ+aflZfJ8oF1W5tbceH
wWtkfR0U9lmY3SkrWmcj1TtGpHT+gY0Y/og+h8KGNhDiGaI4/OY31E78H4H8bXvgujzdqGQsIstA
7baIDnf1PPhqWWQiOBIuFXfrflTN3WAwRXkvYYutr0Ed2I9OmzTfZ8caKnRKnY4WTqZpWREsqNZD
QJGnRrToUsUcQs8L3Glfm5k5X+OGKf07/NXTg12kCCLGpMJ2fy7M2qtGe9HIY8yw+eH2gE0bs8Q3
VomuKwSU8WAHa2HmHBYIqYIdVEH/pRWF/Qz0kjA3qGsTgtUb1/eXYRTWL7Pv24i8e3MyF5g+4u/1
rNpvikqOD3B0sKOMiE9/CiokaMQGHGeJPHrsnwcj7aDyOnbFDcyP7dw01khfjKeovckwv2KRUyHb
EU18ulJTOTqL0M+RTPcAESVnwgxF2NmOiWuCdEx345jU+XdqGJQ6ebiGUPl5Q3hvgBr2x9EdFOEM
Nq1NAepuILjF0BkQS2UUiGpyTKrt0qzK2t45doQSLaWn8FYTxJ5aVk7YPBap7PHPddiEYH69YN07
tunsq6bUUDaRV3/TtdE02z7P8LJGXZetrDp2XXbvoKhQ5zNPkHLL/Kb72YSPLnQJ4JrY+c4C7z3b
2Op8DTIhG76fcc6XfSLo4zpHRLshY7O4wg8foG+PU2P4SrWTE7sE2RUfUgQ07S/auIIQjSwgHGgB
Rpp5nOvRdNC4CJ4G0SKeLVpqiYUtxFA9TI5y0PPNaEr5ub7MnqhJu3hPtlf/M40wKC0QLFXsD9qz
v8nCmA6pOfESlnGp001fdfrLmIz5gxdnM5DEUE0vHYf1zx6Zins2SnWnIooNvSKjexKo+01UvZ4/
ygcZTGgIZe3bz1mkz1vB5AX5EtNdkfE8KPXQAaKtXMRVS5JO6yALWyl+p7eY2IueJFkTKK7qOHxq
gyiNH2z0XPD/7KvZQyXG6Eua++OEVrHtTqDDteZVnDHTdKHp9zsIIYB4Gba53JgWdt2FBoD85U3U
mavGnpNDOwU4dHGcNShesMY9ZmTQBWh0BdEtjBqdMNlMcfbSztrHcDkYyFU5Gr+bfN71ChFp8eKB
v5M+hRexX2HmIMegGExvCUU9PJMQNzl4EZPkSF6/YviebxrmtqXEvEUbET2jRkJRL/WcEK9KdMcz
Fq++3hBRHFbbANVTiFC8SavvM+c4NZiZ2g/0mX60zO0Cbb8ZN/Ud2pMxvkK3FPKv3WEs9i7hMuXN
nOXdrprrmrcESinm3XVchNAQA88k9/MIvKbtD+lcOi+1QHS68Jh9TIhuPQB1GwpDD4IiF9UU0HDz
6NCk/8DpkbfbPKit3+R2VGI9MvuJqUBw9EzN7MPz0+hEjMKeULO5g+EzZ4lZRGsI3kqL0l56qZ6I
T+cCjINXz+UTABnUTxgMxTObbnEYqQnMJTitT7XUxN15zH0U/2AH6KwFprBR3UykVkAYi0RdgRfb
cocUNk/vHVIBei6zBA2su9anTFTpcOs5qLPY8jQponFFSbWI04wNp89k437pyWWLvmNbCaNt4fbJ
DfIpW4EvkmzES4s2QwNYjjvAlaraNVFHrIJMEFEuXZEwU2tyTE8sZ+0NeANkoX6eFVa3PSyCuZ0b
f5AU7NVUX5+x5O8xgRUpEgXP/pJKocDOxyHyj6U1NNU9bBUes9w/RxsYcWrVh8wu2nTdeYX82ibh
ROgw1dkxgHmilkf49FVbE6aWXhQzpLkRTwUjjidaZNWnPQxAGWYFyNFZuwEKz4vAp1BhcTT7mnrf
qybrUDRzeCS5J7npLBcf9oINrk4fcmx76uB6Q2FRpbUJzu+l6ZiGZR4IYaGN2JRJJQMfaW8nm9c5
Zx5fvQK9RS67yH3HG8YN8157o7tDjm9V1smfOvxVWysScY6nBz9gHt6riYSF6tq3UQbTKdJv2eHa
xVEvPQwquMPjPdP8fIO5zdLKDOrUOqq+u9qdTTpAVE+rNO41xvTC9YJNHDA+p1iVtRDEkiY+1TcJ
UL1Z/NZNWKHMhLUehlujVI56QKM++2tRDgOVlxkTo2CXrRcsOtuaftlkt5RXc0DBAcXg6OJxiINc
X0XshHLVMX3iRRHeZJ4a+PyzW5tN3v9p9PkQnoQ3KZgbX6SKhMoxzrp9auTevC3sgfnP5zwRgJch
zMPv8+TW+X7SQ2TvWjDP8FYNhH9ekfrHnimaOcpXg5l440PLN80g4sJzXbwZJCI8VZ1I5uvGT2Vw
i8MIv5WgQcXFBSeKGMLi62/FAkEetqxFwdclqVuxkKxBPmrjHvAE686YQuBeGURsjguTDBi+npmM
AnKMMsQ5Yasm/lio9H5B5z2cgb6KeZhDXiCJU5Z1IsQ3RVnfjdaMlVhBE6C7SL7Ivna/C0w0nBd6
UPeWngsGGgsgzwmCEbNQlidUNpw7BY24CuQi9YLp5ATS6Y8QVJxhfJHOl8b2GcEZ8o0feqPvCTzg
casrQ9bqxxhV4WvKDZjXEcJwE6ABZGfd1W7zI48GysfBiQFCvRwWKbAH/sw4mAecc46Yv+k5NIKd
SLVR7yDxxqe+8IZN4bqi2bZNMPaHYqyJXvFRFTz0CqAP8QRO4N0YaFynpP8MvCteSvppzxt4mEtO
2OvIQwCEeJLdgcCgJFhDd9e7OZ/bal22VXk/TX/OO9sav1Q2VNyqFhFcJgaawl1GrOsto0FZI0i5
TPGaVJ0z7oIyjZ4JHYnpGrpc3WBnJfFkcLJynTmW9BboLdCqxhIx+gIAtyt3bO+aPcvpSf+Zo+gO
sMuqF7TtwHWNSQd2Bq4se93gxHyAyIegtqvMOE5RBHBbhznW9aBX3e9hcFvaUz4gvU5QVdCqgxeX
gIT40g4hFtGA4IfS6vYjGMq1P7dIp0dmtDNAlQwfcd3Z2kdsHTYoKEwI2ooPKh+TdWTrhksLg3a+
ER5gKOb0OuiXQwM2TbqINdOQNMQPn7LaHuOt3/jR2aZVVeaN6HEXQCAY4Ha6HvtxZeZ0XEv6XxMF
xZSgyPLKBkNJ2BO0AC+XLMJG2OVKpOHwCwE9vV+A7JSQzMjrnG3ZeCFGEs7rbUm06LwmHUzeRxWZ
CSuSO/o7c/AhursgoHFCpcd7lqF6+9IGlQNlrJpm5TkgzgjozPqOAJgYPAvjQn3jETT2NJXDGBxK
ps4+++ZUr1Ihuv7bZEN8g6ZPKqHuhbXn+4atxS5LICgqx7pXC8gds1gSE0rAi5UARa5RnqB0tYkY
QHZBa2bh2Kzlsz63PatAkhPML3Z1vlfOHHypTQ/XM/StfPC0Oa2wlvfHqq+zzYzcNURN77Y/MfGj
4MEfAgpPTh/Nxgz4a67p4s0jcTPq7FeGLV2AQKY41rFwW2sDlxPRHaiRURKinMBcqmfodpHX2XOa
D1lw7WeZMaL0zsxVnrjEBSjL5++VlqScDXKYbyua9h8lZgOs6saQ3EdzLQVWOswxC3TInQ1bicJ4
k1jw/LxnqrkuTSsQTD5RdXGvnRAcpTCL5ndh9fq1BBrmF9SFT5MOYjC99jKvvbWvqvGYA20Ni7gI
bPXLNQ2IJBuGfhtaqWJ802S1D4RIuBrnuJ/TFbW6yNELVPbV6NQwKU0ho3Bfuo0/rxRElF77nWCu
jo/2/to6Bw2tpzLqj2ysfbqGbkKLZrEdGNvz5Db7oPNuGq7xA2CbGEggsfZVjENM0VSjBjSb5tX1
PDXe4BtR7gn8Wjm4YzF2eKMiUKo3Mj45vIaRkezcvMMKFjte9B3fQIIuuFFDe4zC0W1u7W48q9N6
K7518FBEx7TLc+fW7IMR2gRDS5xuUDP4vLhDijHQwgP8IwYD/q5wXpxQD6H5pqDoPWKCFI5H/l6U
tx4GB2NP19IL3MFtma0ruKiSRAiMNIASMUq1RUAtZSwVM8bSTZ3ROPFlxXCDy7i2DbFys8APrtjl
SPKUtnGWEhGuRxpNPw/dCVk+Qea8+Non0iSc0f21Sxk7nX0MGziDaIGfOB441CIcGvXSYrPO78GA
ZhyajB6Tm6FVYblTMsWeCOXW2ZuZbE7nehqg3s5IsODl5fhd0ZrO0TLOrPbn0FX2KXfItc6WqgPl
uZ0YNEgUVeGaAVtmOLXVNVKb3PlqESgBFSwNY7gDoorqJzSTEYZqDy2Bs0oQvaCJEZCEYIPkqhRP
sde7PzI2GjQgNhyFN/cOrM/gEv6IsM3LVkONGB1NOPTrJtdpG+yzwe29LVk9dbNVAwULByJKDrU0
kzrVKJ5dRaLmWCfdVVnkeJKjvrZvxzE0QwVKHVn261w49Y0oQPe/esi6rFOLANFc1vPU+veJbqvg
RmGVBL3QhkFO+swy2wrbrfHVcpq+ZJ4vf9pD5oH371RVQ+njgRGI8DCJp06+EkFY3bVGW4h9B7bg
E8EkxEMi4pAoeFNQXFfpgL7HOBsiC8gI84qaN0z2Y8gXu4t4KvdtbdFlqrolaiD3/OiFBnNstsRm
dqdeeFWzjge36xErt0a4x1kcmkvdlxOeLqwIlnHtA94T2hWoKLgLUi1+JNoIq732K+2jT1d0IRh8
3Re2lJZ8oRbKjjSn0O9TwAbP9qHQGoQx1ddy5gDUuOjyKL2KosRsX3yTehtsAB/8uoynyj5I0umi
XZmgRyAYjfSohQTIY0BwloTpM0EtQ3hW6krzvqwaXR6ZAcyIidp2mubUqArR28wjM/e4hUJqdmFI
u3p0Ou1CVHcNoEc/kPi2ypvIyU/A5uN4ZbuIf4zedvEDeE4ZYGbreodKcZTDLaHT80/H72WMOLdN
Xj8JwX0bcC2IMERLIk3B8SsuwlXTPrd89E/tLerhLn4QWb7OUeKxIBInczEb4WM4Z5uutPb+rl0u
eVKfpC9b76WT+gKRkclwEKaEXPyEyi08PSp+AlPtJuKuwzVBIivUIbf5noEVy3Dz6XSBc4DtZX4o
45LlOdLbxrJ4EYhqcFl95oXd7ZBV07qvmYBSI8SCFR4YL4ibAGmFYldLx6rbGK73rcC4tjf7SBxD
jArBJ1HEb8ZHWEKhKWXevWcSoXqZZC470nSisuxuoT/W/bRL8l8q/EpM1ycP+23U8Hkdwt652WT/
+Bd3eh6sTuBQ6m79u7F9LJfTuPdupbFul571GBe39coOtzlxDMuSaY7H/LPJLO886X/Wv8gVBgCJ
BBkLOFC/01Hrlommco2pb/opb4cNAvMdzElkbSL1yQ223r1yQEzFdGzBtV9euRczis9sO+av6OXc
HWZSM2h2QnNLAoHioJQaX8Fv2k5g57U+C4/b/WT/FoOx0WX6ySv/9j4AwJnm+XGfJ03/mQT/V3Zw
3WLz7Ekuu4XdOYbVBgrtNqnuP37a7y5iMbyB99tzrcuXCo7WHjNsDLeWk9+h6Lu2u/vEefgvFqFV
hQagMhOXo8fTIrRb1wn6W8Jsn5Rr/cK7fudH9ich2ZfXwmdBCYIp0FPgitK/+F5dQzWmLzVZSvFz
bd0L74tffbLE5RvCEpaJxIQ0YUnNaF3MXLN0r5gsLpIjalTdrmtMpe6uznZoLD6+ZZcf++VCF68i
JbRsfaqyY6Lv2vQ+DX4L9Vp3x49XeeeO/XM5F59azMyCOaut5NjUryL+6avj/NmQrs/u2EXgs4zS
DK6SO5Y5y6Y72hxe0xoZuFt/sm98di0XT18bYxCNsZ0cvfhLIA+B89MpP5nz8NlDOf+Ev75IothG
R/XcriE4yfDAQzGT+6n5D7+Wy0d/Md4l6m2sViarkCS4zCzCMvyvjnv3/3vy58f216XEuAUcZKDJ
0caAkhq/CBHEfvnJ63W+5X8foP97JRSWtmUKvpyLK0EfoA1tusnxnEW2gDi7MlvsuB9fybsPxYeM
lxyKLlq3f6+ERg5VMwNRjpE++iTKJkSOWvHPetCfLPTmeDhfjpBsMLYHkGLbF1+L1xeWGU1pdozb
G9CNuLnxO+KcURHO+tskQe3guUjJ3MziGHhfUwK+7dxfjjAzEQpMRRjYx5d+GaZ++YMuvq2xnZ3J
CPhB0SzWGSFosRRQveGqNjTGOoapPH+84Hv3+u87cPGNMQIjcBtAoWOvtuJ7Qb5k7sNrfnqnz8/s
8sX5e52LD232KkDTKsyOKSmmOcpl/Haogwh9U1tC9RQGzHTceDggPr6+P2/k5cK+7XHq2RZi78s3
tvNTy8Qdkh1VYRyxT6KrOxGxhx+A+D7jIb33XukU+5v8yr3JCW0CBv9szsh799h3/PM0A4o9x724
x4kdyW5CwXfUq6hbRwazVPD3y+KzSz2fIG8uVVquwGcgmexzcY8nyw+QHrbZsWrvgXwXZKZlNGnW
t2Dh3TkbYrUQ9GXLT27w5UwPTzC5iXLGNSmwXOFebAkpEq8agGk6CeI8TPrYhmwIBjQn/b07PFrl
NcBgAmDTeVtfvI5Vdjo/CwQwEyFhegfqsZF9/smvenNGXfyoi82wjeNpJPhtOnXYL6fxMSYOQREw
1oFeWOXm41vwZlM8L0ZtbROvowSzM/7drzQZoDIPuANeeA/ys6jrX//5Ai5//nk0FDFMl50SkCUS
I6mn0wCLZ9sEdRvfPl7hT5nzz7vDNfy9xMU1GP0ofVrz6UQ9tHD9m8j5yTUfnHQ9EN4NLb4nCKSv
1CfP6f9Yl07M8yQFmLr4NsB8SUAs+umUFodefyMUcWWczXvqaPiEIb2OHaGTn013e/NBcrHcRo8J
gQw6oYT994E1GFoqOP35ZBAp3eYYJPgmUa7cOtEn3+R7KzEa26LbZEQGg0P+XcmvgqAewso8OSEB
7ARLBcme9HCEUp9MsP5socv7qIoxdcLMPHVkDBxI+zWAK8nP5cPN9u2k/NXHL8y763kCfP5PM+Nf
nNET4AId8WieRJMusvZBUT+RkV/l+4/XeXMgCveMEThCAI96Qlw8KhmiTUL3YmKD946tTLdt9RhW
NcFKDvSMOPWl+fDxiuLt3sGSHrUNqARNx+WGluNwb5xhMk9eSbpq5hivTeD6X/IZqicn9etaOnZ5
1UDbXTnNbP0E7at2DijoisTY5pAnUFqzhUt4EYRJfj22aN3JcJNX5Iksula/tPheMGjLdtcTT7Fo
oT6WxmAccl8me5I9o28YzaNPvrT3bqSNF4ZYLN54IS/eRMQ0JTYUYZ6s4aH4lqTsg8u5X7X1QX/y
Kr7zTdPbkhQJzsJ2aF0OYoWOMcpGKz4vssNTbW20667j+cr2x6UmY2fEqTPMpDvN0/rjZ/f20Z23
EWaa+2ySHoXdv59b2aSCsR3jfPJcY0MGAhkgxqbPryL0a4398vFif4Yh/rtn/rvaxS3F7G9x8vXz
qf6BML39Nv+0HswrtUk2wcrZi30fkoO4UN/zm/Cxe9RX9ebjH/Bn3M2bHyBov+lbpXT/DJj7q+R3
DAJ8EKPOp+EqvIdOuGZYpHGQ9+5q3uqnQ3zKme2q9s0uuUWR9cnib6oNwdU7ts9IcclfxHmH+Gvx
lHAkFMLefAobIpxwWF1Hrtw5Sf7VyuF+SXsmIa59ZRbFFufYqrXnr//NL1AArbzXwgYk+PcXjEKi
hid95NQ0Bh9X/QRuuw/G1ZDIPXb1F8zSaPFdP1101LUfL/7em0bFw+htaZ2zWS/2pS4O56SB9T/Z
RfPoXzXeUhXFQz7/9vX2/7XSn7fwr/scwbpjX3H/vNPlwsE5Dx9/lc/Z3hjwOfnF08frvd3Zz7AR
tTpAp+R4vHiuhY3sSaWheeIKrzo32BAFTTKEvvf7T1Z6d6MA/sX1y2HM4X+xFKBzNDtmzp50rNwS
48ePpHlkLlyC5c0I9KLKzHVVep/tT+9e4V/LXrw3JAzaeVqzrOE1m7rfxm2NgUXfZknwGAQCTfk6
CpvbUNckRa/I+uqM4SpW6VqDztefjR8/V+WXHzGnDQilJ4locy/epFGUfUlKq3kqhizeqn78zbih
YTemxAR8/GTfe2fpgKSpLAYZycs3KReFRM3KdTvwb+lMTPMO4aQevkg8zB8v9QfKvLyqv9e6QLvm
etSVk6XmaZAdri8myyyhn3eOUXxBVHEYhG0sE2e8mav6DlLrOp+dhzybbxIyrZbkTCfrJkcMLQnZ
X3iKzK7CsrF0mceQsOhobu/C2CLF0KjnVQmCSMIFxExg/Yx8uRXIG5eVCNZuPyDKFs0nG7/1tuCH
qiX7wlemAP1UFxfnVUmM/LSmKBGSXGO7PXRp92zKOVnmWaGX6CdfCUTel5XzAjd4G/vRVVaXAh+x
vUOXPX9ytr/7e2xOAMBShgiri2KM0hMEPOjMU0stsRikSJZoa51PVnnnc/UpECTTb2zaPbDKf/db
3SnmbaWGdSoX5LpeDdtyWCdH9MBJtSH67uM36O1H+u9iF81sjZPfsO1QnPwa/4QWN7l3mBmxhnLb
3H281PsXxuAAF17INoW62BBsoiBtjaHnhC9kcDfJynuJDsRxYZj/Mv5XFyZtJYRJ8azMiwtDED3H
HYg0Xwb9KJmKEfmpCA2w4nx8WW83Fu4gJSw7uYLxuqz4iBbKZndioblrSG0R1bxtmW61DUs7/KRK
f3cp14Q4V8SmuOJcfP51RhnWlOuOBuhUw3//xjIWL8N4KH64sfvj44t6u4dxUed2AKmfUKZ/+aiI
pZYqZKUCQQaSjWXWXyGnyEnSKrNPqAHrXMD9u4mxmCKrWbm+RSNysTWnmZM2jC0RiCY0kcCo7rwv
DJfaOd5j673kiAji+AkXJIGruxSfpx19Mp797YcNbe7ShbBd+1CEF+9KEeEgrAYGhfgTUnZKnBy2
PXf/ixeFLs5zKGUstJsXqxBxZkFND+JEUW+ijHHQE4piKe4/fnTvfdF/L3Nx2js1hnxGN4tTmbEJ
XhnxHamuaME+XsV6W5dyz84lDFfEe3/J8epm1kZAJN0psX9NaCON9LElULXId2n2C8HSwsmZro7G
++7jhd/7Bv5e9+IuThr83fYmcQohcJ3cufaGnaXbzcerWOKdd/LvZS7uou1qe5hz639I+67d2HGm
2ycSoBxuqdC57bYth30jOCrnrKf/lzwHM91soXlmvrkxMMZ2iWSxEqvWEu+zHMgGuidZObjI7LpC
9X/uCgWjR9NtkAVVR4B5h1sAUKaHWIvD/QiIAsbXzMKoCwLKekOW4XvgFlTqNspNhrH/3tfuR3Tu
oNaAzBcoO8SvNMkGBHFr3178fN8ocYaG3NyA+8HJ0uI8PKOosQwQwC76IwFVHLUy0x9OYgGNbTDZ
47e7oKwZd/BaqMFj4F6RdRXlPaQZ+Kgz24ZRmg5jbLF2H5bCmsvI9JhI9/0o7OPoQVe3hsqQt3DC
QKyQDYSCEhJZ0LZeCpS8aEBPZW/ci0Jrl0AAqcNTGW8A5A5IuoqUHdpOWleWBFPDzC+MB2OXF/Ja
NCnrGMmcLR/i0lkFz1ZsYIRGj+QxOKXtu2LcYWSVyNFKQEtcPJgt2nsGoDBiy8FywKUn9C9O40HD
1BQAoUqAh7VqCmLKL0MprdvHv7Qzmo6sxJBAJIqcl9L9HJPTaOURvPsYIzdopeJrxI9bNKZ3aIwP
wKyKwhCGjV9VJ2TRNV91q8yOAKDgwpxpI56iydq7SWrQeev7p74Vn4tqU8Rm0zooMAIF/6C1g20A
oLXiAEJlTKs8PSjhvcCt/bBmXLkFp4QGDgTxSM4QsiAJvzwdTN9gSEqI/RNmJi1JeeYnVFWqx/xT
RO/GAQ28fO6bwNqx+uJN8xnu97qKdCmccvRFpjQdsDP8U5zpTjkC5hygC4b8B6DvZoGuP8Fjsf7O
2n5557HZANuX4J94II5TtyEEmQnGyST/BAgnDB6G6GoDnKSxBmgK651m4abPwQWuHToLZY1+pwF/
1zRqo+af1APAJeVwkw1HrTdIosZ2Xr5xOuOiseRRS5MjcKmAqs0/Fe38GAV0mWzfgqgP0/wWoERv
X57rsqaExhP0GqFYg3wbUe6l3qCXT1SBgxKdpvHorxN5M/oHOfrpcIBx9NTKeGUHLn7hjKp/THqU
kE1h+IwsYDNxpsitDG5XAxTZA45qWXBm2a8wKRgA0TyJQlaicXXml58qUfkMKBWBzx+30Sl/Dt5w
4Pp9+V26g91uki260VwPreqM7bmKtCiRlJXvQR4L9sI+OtX9mwRK7/b79vZfeUrq71M2FeByWq16
+PtyB9ARvTQxKFyG71379u/l6KKKKq8K/yjRIaveVU02TmN0avoXuaqPegGTlKrjKfR7jnFOV7E4
1qTLuC8IHOGXeeqYslLpGy72sCYtzVb8kCeAIC2RA09Fvq7Htttg7pMRZV3nahLagRBtwBzAGqNE
f6nG/IjEFABy06E1wWVi9yto5wazDyGzbe3qekISiqvSnFCjQEOHxamCQcWw8/kDKtbWsOGOoak7
/DpkeLVrzbgUQzm10dCCNOLAdt1uByteo3lVZOW318o9izDwqIGuijl+utwzI9RSnpND/tBsUJ22
MLxEauvTvze3gJzaf/1bDbwQRr8MoV4J3rwJ2xavA8swxb2wuS3gWu0uBVBXNZnjo5H/PZfeDkx9
j/YBxpmI1xboUgZ1XUveAERSH/AH7RFzISmGWjB/8zDssX0v3l1oelhZb4X3KHof+0/j5JF+gxkU
R9u3jEt25XF/tfDvs9Oly7NrQP1bpn3EH2rbwLuCYRrb0NIY671OmigpswadhXw9pmtqAI1CQ6ze
Bmqdo1vyJxEJalmM9Szfqn/WQzk9AJ+lbRdhPZg/20UWZ2oncc1ZLDGLduJM53XqWgHCGNPGGU6w
ttHNY6EgCDuRvXcrljoKrBOiLBJwMYAl3EGSdzLWrT1fYsyXnGK32BlHcSOZpSO+gPvLsCSG02Ld
BCoaA4E9cNRESBbNwCx2ku2z95G1Osp2TGUXl5jn4g+TYzjpsJY+EH6b2U4mggm4UlM9GvcAbDVa
y2eub1ktUdFEQIZmVkQtl2pZZpEcKkEyq2Vre9vEEjelhT4SB9xPDKtynVzMV+BMFmVWRNEDESEI
Gw7zIY52vNbWnpWtg7Vk51Zi37Zhi/blTBhlXzJFl6Z5cOqweVizPOT8by8iZmohlMWoULQqJbQC
HDpoYmin0PveGmwTebkVvtxex/I1U1UN3SMoAuAl7PKEgIeTclxW8ughj9dAbLGLXXxfHDwzYtgN
piTKRMkcEOkDCZLmC1YTzwL+1zbbeibrVjElUSZKANgxX85r6u1uU5PQRjxoyftqlTMaXBdt4dnm
UTaqADdN4o/FbKMGSzZnd6ltm/9962gLlbVjritYENARN8Mmshoi/JgA9Hr4H7WBMkjAAzGESMKC
Kgc4DqQmxjE2BRPsUgxtYO0cZZVakN5nXowVtfCKCYZGEAOazYlnLGjR+P1zQPTDildwraQaWM9g
zc5X3OAR32RZngUrjq5ABOwCjBzesqnTQas+nkcx4AwhgRlByLhP/8M1vZBBHcwUySAg039VGjhD
FmkIyTfchuV1F/brQgx1LIUBAiwMmszHAuZek4fzAycF4+yvn9/QaHe2YSrlFXxgIIRTCAbvkmB8
32z24Bm1ItjqEPDjGCZJTJ0lUrq2qRciKecAki4ZcFNYmHSnnma7ypkZkORJa/HW9odlF5b8Hp6D
DWQ3qHmga4zaRwHYgFHeabPfGzbFW7EbcIu099ACax9jadfVvnk3/5FFd1v34B7ViuZXVnrsgNz8
0MMa1ShHgEtsLz56d4KZf4kk2fI774FpbGezTXmrC/HUzoKir8Js5K/42awnFtpHf29z6YCbwQyQ
5zGM1PwXrySi2RGdmthftAbj92exriioQgKIPmxuSDBfvitsmQwmKN9NYBwzLPyiriJbRV8oCoiK
rFCOvqlRfm/qWDikKYasAzzrqycFKdjr1J8Uf1unJxEdStITKHJJj5FvjVNZ611IMOeE+e9PmHX7
bL1CUIYxsGYFuDPRTCzjmH1gwLp/89Z4VzX1I7f3zPyD5xlyf0cI6X0+l0s57GlQOEBiQG5tc3dA
Fq+s0NLNad8f4Vf34nNopoDQBnmd5d0178CksmrWA96Cm8DDmaEi78VT6FU1BNgv2Hv0eiK3VsDt
awVP4UP4MFtZMC456R7cbWAeCx6yY0Vii2WoFq/WmXjafXB1goIbqEcPwV65a6xDtZe3zT5cO45w
XIGc9x2sbj8TVC9bMXR86VYphipjxBPDDfhJnbnS5yI/1jjzU2sr6/oQwOd769mMiETcsfOE35rc
1WmfSaRMFq92oy+FjXAAth54iu3e1B771RzSZOvaHG0klijYALVqN2z61ZzIeuvJNADo/glmxYSU
Djs/EhdCYbS6/L0NCuUpIi7EcPGEbTDWyp1+wuv+qd1ODlhgEGyBpj77qD9BRb8qTPBaIKEvkVgw
TmIh0r/4BMq+9V4YARsNnzBYiQVuAis/ePfiZjKjdXYAMbXJPbECiqVU5kImZXSQrtUqB35sHENR
kHgt/SbamJm30K7SPxprxhrnbbxx9nSngVZJSi/plXD4I+0CxOUDlKwwDYspiHWelElpwBWfJjwW
JuE65cfa5ExgwpoAR+ktcGlvGOti3CKFSgQqgLF407yu3p7zeg9BRrrtsLz03oO98P9TEnpxclRG
gDxLq9JoPjlcljkNHfa1qT1k69FCbzorimYqChV6zvwwMudBOYN9Z6VHEBr9nl5vAYtoW7AcAms7
KaM0NDNqvAYT0cIRdRuMqYGNzWosYFXZ4sZbezAC3ElBiF2YGpQHHOGodTFPddEpnBkFylLpPmAM
KhWnCkbe37oQUKbM7m42VrIF6Guzvp/tgGFxzGKeNPvaGzeFDl1VMBeC+wnnq5+8bXmEKbTBtHn0
XxoLbdLY9TuU+e7Q8rY2wCtLum3yrFbWZIKrviPatrWSY3IEget/rAGe655KWSrQpOuG0kEZcvu5
tmvUOO9XyoknLLe4GN2ia9gQVMx7IKymlBxT9nHUxr1wUA/Tp/ZrMcBWbIMjZM0s5C4Fe+eyKA2v
uLZXa6Cf/JYBhcfB6VfdBmy6sP/Z2r9viLZKjrNbjHChARlDbpuQWaWvz/ufpVIqD+zwFkwHEN9u
gYNponAMpxexGlpZi6Q0OlIlLwTUO+yUicjdzO7C02wWQWNw958yobMNpV0qbL0AvHnIwqs76qrd
k2d1s/fE8YlE/m/JHtosMbKAFlk0l1FamUgJCkyj8Ndtjfb6AbDxsBc4vE2H+6A7gX37yBajNoSM
KvAYZGBaqtSZpb3mpxmIHQ8gT/wZLPFZajZPpSWsyj032oBbWheH3AkOORJNbqWwYtalw4R1AjSE
JgKYj97gdgQMUgo+tYOBm6FDQ9H3agIry0KUzspOlhz3uSxqc8tW55MG2FOHcYWM/WCYw0NDsu3/
Rx403zP6IpxLokISgAIOtRxhVdodwOLfuydtHcGh6vvmp3rPjqUj4xHAM8eH24d53bYxD+Wd7SaV
/MDOADS3wwpBDnrKjx1iUmXnWdWPtvVN6ZsnDZBGGDIXTxB9dHNXFGg9aSPveZ4QV0orws9xpLvL
t76NU1xhTprf/RcDY5zJok5QAIRMWE4NtGU9P4aG3/UGDe2MIHbJY54LoQ6vU5RKiAFI+HvnZ9OJ
sH6lIMC7vXEsMdRZKVXdz4ww877FqL13W6DBE3RxMy74ov85X84cp5wlxNVYiHiw7kQ87HZ39Una
+XaOSlW3kl9Cxrw8a0lUBNmIvahNIPH+fUMGtXZtgS8Z2s46IeaaKJ8awsfpeI4X4VPneN+3Z7M8
mB4RDuXL7WNaqo9jxuof/aZ8agyuzFzwsajKwrDNMbQDPC8EawRv/6NCUJY4zyYgLc3KDbj+/VyT
mu0+FsUyg/MpXBmnswVR/jPPhVqdGSXhpWefFq/l9/E4J6kAU7SArG9N+cr4+t92UaNyU6nzhKYO
IHR+cuVRmEnNaQsEP9Nj2KPfMTBqeYBq4SWUqnXQAtA901oKBOREHkU8E/bHeI1mhr1kfTboAugt
zIa/u7hodvn46FunE2trFwKgC9nUEdYA1kwxGCEedq/FvWjHu4kAk9vsTAhWTKDX2qmTrFh7O1uK
WyumDrTRSqkQB6x42uPZF3i5KN6DBmef3g9HFUGm9MQ4zIUa2/ky6UpPDWA7UUmwTI0cBMvfFc7d
5t4ujvW9u/5i7OmCTbmQRZn8aEL/sxxhca0NzlgkbPE+Iu1aYVy+pTjoQg5l9Y1hCIHHizW9Ajz8
jTc5tAVMm803Gn3J25voAG0T5H5QV1armrxwesJvk4+qodOfbvOsw7gRjaHEZsrtMS0rN07iFePA
Fny0KKB7Sca0Aqbd5PkbznxAiL4fQRrr+cr/9ewSH4pdc5xf6ZnNFcvr+UcW5QSA8C0BZnmWZf6W
YAMC6Os5sptLT3iTtQyOmWQtKSR6VedGaQP9fjy1vjYcq7YVKvEQqTVGIG2Of9PSH1Vjgk4sCRJ5
tMaia1KaYdUuN7JN2zgVIlk8yKsOmTxeMVFc2zygO9YWHdQaLR4unHF4S0blXCa1OCWWwQCTQKZw
553Sh/Y52/C2ZD2BMMms7Ow5OaZPzVGy+/VtwUsHeS6XOkikIjkHpiHxAJRREDY4tfJ9W8BSuIq5
oH92k3LjYIzxNTmGBA5YjDMesmZ5xY73QM2S21l3rLtVVXy0GbcplBe9tCpQALP6z5fsy/k3UO4d
AJpC1mDC4MCb3jbefcS2b/OH2T8BvBNmtLfwjAHaTXSbsG7+Ui/Nxfopd9GJLUjlOkk8gDDWjo/d
RtoLGGnuSEcSAgzh0VIdya5MmLsnxtazlIryGbJQiBgimD3Vx+EDwLTk6WG1usfDwLB67AnrFWrp
deR8pb/W98wApTkUCdwySL1MdTVZHyW5+5NYG2CiwDmq8MzVnE/vevL1v27y76ediQ4aIFMLIzYZ
ZE54p+XItLl7Wt3PVZB38CeheHtilQ0YOvVbqD8TKVeiNuD5dDa3PURGDoBFUW1nZRDXgE7AIQXa
xowBgFEjiUY61CouBE+UMusPmCSifefcOXch+f6u7MoGVdO7b/4w9GZ2g3SscS6ScpNSAxz00Mdu
4q0W7RX5tkSZp9lWD+q6MJkvWosm6GyBlLkFIVrTBiUWGASoSDuHJ//3aoiv/Key5azCur06lrj5
92fnJsqcFqYhxClxTib+KOcRQ8KvN7+1f5RRNboIrBPe/9NG2ZTt0M5NnNd8A5J1Zf6Ah4ghc/Gq
Y4rVAN2ajOECysJxKLEAN0AVD9mrD17Czipe0HZbSjYohG/vHyUJo1FokFYUcX7GxxSmQtkzUQQo
rJGJmesAFN8VYFHvwBy3vi2EjtT+kjKjzOBJG4NvdEG155NCiAs5c5/RdhPdBXhDB0IZCBHMLXA1
CQg81v360eyJkLFyCyqOuhJNbaXBab6faFLm7iyn/Q6sCe1SmTMRvdtkQJk2zZ/kkH/0he07cW0y
zpEGwLiSTm2v2vZ9nDVYePVZ20WIUdqUtE+m9IyuDKO1K+fUk9P8ULNmSZYvb/1fktH1hgduDIBL
KnXrQ4kLQBMdpm4ifYKtagD2vFoGJJpC9Anr+nMdAE0yAbjxBoDW1cwRzoLi+x2qPbs4v58AGwdk
IVXEEy9dZtLkpAeYeJW6A/i89FUNsmqAFtiiPQIj3Ry/09gZwSETryZ5Y6ziQ3VXlXhplh0VJO97
4XtKbXFdN7soXGfK/W2VpKLCv74NE5i6rgBvxpAptegjvwN5Ip+6hgCmcC7XRUwLZRAdFSaoBllv
OrONuNoKjKYjjsdcPk9D9oyVIJeqoaRuOoygY0gyIldgztGF1e1l/YKn0oJgMnClIQvjpVR8Jo1x
Lndqk7kqnqg+wHCXc/cY3QGWDv8MnLWS8N91AUz8HnRL23hTBQ5XORP8wecwrDDWo0VW4tlTCmD9
rR+CMWobv4h7+QEjviCk9/Bw+uOn9hRbQX+6/en03NjvkZx/OnUkYFuJ4TrazNVVqx9STPCANZMk
/YFHOLXjok1Wknzd37GKzL9AMFd7ps3juBIGNq5QasIYrFC+BhvoqaYGjgDyFKN5s7PuAYJnAndr
XDWgriflV7iq3ZlxBxyYDYoDn4DFrvehvGkVxjHSfQF/7cXZJ1E+Bx1/QdAN+KTGsUZbtsdvZ6Pe
rzL40s/iR17Dc6cOxptWmDh7uH0O0pLlwETb39tBqVAgNFpQClPmRhv1FL+/yj934YO2UzfpPjSr
nR+tGvsHhUJzmz6GjrI5Ysb1Dj0i+P+OaLEKlHTh8HcrYL8MzNJjjPcKYIvn8rEZyzR3ZQBhlhvQ
fQGwH/SQ6WvXCfxzE4Ku05IAkY5MXwyzx3ZK+WfgzKevuWQkPsOfLNkNFKkUCbPuyEHoOHEM8Dsw
MORu2wSTw9d5BmL69LNueOWxq3jWsPis85RqAo8ZKD6yhHImxuzx+7Pwxhg00J7XWu5iolze6KEg
OgVfCpbGgbtJKsHxmFSJzNA+OsmZtxyo68iW0fEpA4adKuCIoxALRdvkrphYqkKqyMaVrPK19FCh
SWcljA+yVR4qdScJaw39GxUeR1gBOR0p//UReN+SAeOqScAxuly6NAajqBRt7nJrVTiIYCeWSbkv
AcY4Euw6Ghs3tWxnoFBqHcCBFp/a5vZFWNI8GFFMIwE3Ei+KNFiXHPiiFihl7n4gxSzN9E/+1GBW
IvxgyFnQKciZgWRlEP1eOYciE6WJD7BSD30iWGg9PZUBmOmhTWUMLlyQZoCcTlAA9MqRtvLNabKV
5xigM6Xyb0cbf7cdnWgCwBxm2KOrRYOqM/HlDGdfOU2+dbePnLWV9wFBkPL1zKgULtl8TAgDpIaX
eBVofbMtOtPvqgvCwVfG3I0JAhOEALsKpCeZqRxBIdsSLXMKjrBCI+pR8a8lwpwA9hsQ5BiXvhQK
/gVOaMEE6vZ80VtcOWpEbAV5XYAvkHB5NhKtAw1YEuhPveF7q6njWU9w4sLFxuXCYSP00PkrZP1O
KCMPNx/f4Hn8yxD63Fc2SIZkZaBeBE5ClQNrHgFU/wSeSTzpGrlea0cvVgzwlHpdHFsxRnNBjTck
PujOx7aN9hhsq2OLH2PxJSsk+QVUqZiH54O6x3y8FgrwGVou7P0+4Q1iiH3w7BWi8lxldYdeQ42T
XanLCtYQ8ZIvw5wn+DGBxYgxabrVLwERauUZM10s+hpVG3xuWgdQpJiA4cbkyg/xDZ/DbUWJ5Pd9
CZIjwVQ/+tfSUT1TF0yApRGVbxh5D933OisBwBLwPRhQRxhIA8SLIL6s2kDw3ZmDR0PfXyyi6VHV
VgM4xLY+JlJ6kLElgz1Jx9v3/Td7uzTqmNdUgE2Ppk/AOv9avjOlL1tf1mPwS7vW65/RzjboGGg2
HPmTkz/YCHJXYxSsNHM8Y+ob+HtCzEfr53Qytxjis/Z7mEE8nSXkzTTXJ/y3HsnjY2Y+FiZI1dGZ
tN1uzUdWPnFto3BhJPTEoEcV3077PaBCpqVkeN6TUL6BO47UzSYO7oOB4Xqur8WlGKp6EHi5orcA
mH5Cmc32k2MNCBEACGFidyeByv32QdBDlNCBS2mU9fHzEo4nhjS/t0az2GgEjTc/xf5wODhgodh8
f44GGbaDSfbTT3zP6qRYuBmX8ilDJHRN1QOvynuy1BV6vQ/OR22CeIhs5Pv7F94piIqACmxHJjD/
GXHMdUJyKZoK8nQx1rV4Fg3aQrn4EeK7GGSqt/f3OpC8lDEf9pmeg9LGT2FWvKcgccu2JGHDuEl0
aeavA1SkGU4HpRKgq1xK4MBq1k9Szj2la+/+ezVsu+0RgJZfeM3eKdbI0JfrWgnWoyAyhriZk4Ha
M75U/U6qWu4J0FlkaDYz9doIEtHyo1FfeoXxMr94QrBNs5vSQIMhXq7NEyt54sYO0hRMHdSrVHuW
0A5++4gWYhyDB8QXjCAuN4+w9lLKOOH9X8847im3Yztd6XudbH98dP2yirpLBgT7IqPPHRAWSLQu
Balo3tPqweOeBj91hmIb1RKp60PZ/PuQGSs6E0Ttm1TLOahhIcjIeuRuaKGQefDIaiTkP5NkYm3g
ksU6F0dZrLpu5dqrDO5pBw5JTKaIJ3SLEuTXn4JpZ7a5VXeMRHnpWiEkBfAO4iUAjFE7WUmllEwy
FpgYna2CLE9B3n5bLRZ0DwGgMNcG8cIJXO/LwyqSugGLbuq7iVq9VGG1B2ttS4IwtW/LWbhReEcF
eQqWg5Tjt/33zELoWtRH3VT7blbnWwDn3HlK/Gpk4YdUjqRMO0cQeca1WqhKGRcyqQMb5CEIJD33
3YNzB6x9gA3gx4AK/IasNgTO1tyuvWOCnPaREe3+TipRjv9CNGWuhEpR66aH6NdX3nxW7efeBN/j
WiGW42wMG5/wgXK5T1BvqMD/tpMtFQNcZrNClbBe7wrL+mFUZhe09+KLZkU4OwCNk4xIaUrfDUNj
rU7gGlf4fTkIVlo1Zl2LjM1fFAcjM2dVIJVSKb2KhEL3xNT33RikyqIdtgowudZxsyvylHExl5wr
3pcFWcKoMsqfv87/bGliF9fNIOu+225L3ax9bKhEMp1gvPSuuc8sxTNrjzQY2SY+ZkE9IntPgK99
78uK5G9ezfgeupV99lUX30N5D7D1Al6bE30Xk+LC6yFCa4QD2ryfCF1DpsfwjNRz1pUwyvWCYVeJ
O9Dau/W0Kh+6PS/s3hUUkpTD+G+Bp/6SBbBRzHDhDQFVx0sd4oaGT8s4CdxdSg4TEQR7/PraPSeo
TX31a4kFT7kUteEh4R95VE098gKl49Gn7vbRpmt2gDyMd0HnaGBc5knorVEfCCdg2SdWEkiWJO+6
8E7gX1NjIzY7dDLxpOC2WmaDIdsasn3saYy45zeBpO/5+RdSVZsxSCaP76LAxcw0OA4dPHoAKZYg
vPzyt+ZR+CPOE86N/f10d+c87Dl0eJuPJ+v1sFs/yh/hXWhl5tqzvzSrJz1Zs/rjlq/GPztId/Bm
klZMchAHrqjsIpE0LzUIYDFHrpqRtgU2db4dAXIsVhvRSk6jeiifaoEM780Dl5mjdioCRjF+oeCE
u3H2QZRdQG0kDPsaR6qA7sB7EzjBVoy15BVW3xiukjs5UGMl1J74Cpjd27qwwK9rfFf6AUz1JPFY
r2IL2SE+CDAFIAxBVQJw+5c6DRCfoQSQZeDypr6V7Xo1vYj3ocm/9lZqeR4GMXnGjV1yhecSKbc0
ZqKRNkEeuFq1VktzrDE1no1/UJoPWDXM5e3GQ4QEQosZrJC6QS0qvJ0yYrtL2ZEAv5Ba8mN1DDDv
aNj9MSGZpQV3NY/HgNUE2miSYA7u6bbnXzaHijrzwIH8DiHh5Q63M/M4OEBx5M1qUiv0/0jbyH/v
fbMUUd/Nok2qxyvR08AWX5sK60lyKfDFKzWADAHZJsEVUVZL6VRQVGeQP64UUv6AoD4iYI4WTDN2
GH6fbpr5tZDYbNR6QDYAcEBKvbsJxLhlNgYuZm0dv34GY3jqBVbHn8RwF6kz37UZgs9TfCsL4nMW
r5mK9szY8KWY7vwjKJWeCmMGqpsCt9UeW9009LWAaYWB6Lk1nuLgNI61JeQhgN2ccSMixVcrkeED
fxs3aMOI/k5QVsB8A86N+oa4mIRkavANeAp10sQSGvKG4dJjdnRdN3ViC2ML5Acm7/RfFj9XkoGf
DDpPeoZ8qBW98XkVFs9MbQ0QUxwGXVadbb8r5lf+oTBKx4s+CkHO3/KoEw9rTS4HBfLaLZpZq6fs
PrabvbbOD6oVvFdr6ThtudURrA9gzdoGpP3ALJnJOvJ5O+ntRgMB0GmQryoAx728Y5VftWKa1CE4
XB/Bex2etMoGuZvobzXjmMZ7/4vbSiwmrcUo91wq5f3CQAFuYAepgWQ6r38OwWe7qs2aOLMffEVm
nm1GU0Nnjxra9ypRyRjiMe3oHsHrRSriPo4vu5aheUvWVcd8O/ggoHhX2IIGiI2NVPMCNyxWQfNU
tbtMfNMwDDrkhLXrs6Wmd302KqjtaQKIJ6iYGtSTxZRIPMp7vR0SfzseQqKDofYoEg08cf/Fd8Kw
zHyxmOcAEuzlIRsVGlClmAvdvPVtRf70NSKJdjEA28RwWvWez80QA+75TwOMwn0aWSDwNlXZTKtV
YrCS71kYtXbsLpjxZB3vh1dAbngGK8vQFyPXaFZqshb4U++tIoURYC2kERgaRyUGAmagUUrDBimS
JPBlR27XbDnJbCQrtsfgXp++bpuN+e9Qq0G7iiZDaRAJIL693FpRbnW9UbjEjdvCQrcxUGaJ3G7C
QyWtQ9En6HJmJN4L+yfhUVHGKBkAIJCaXUoMhU4N4sFIYKfumu3oMMeNFpTzQgBlgas6Gr2shYD8
OO0yS/wuduj9QLyHvmLjqf/gnNtbuLwgVLoRSaEVhAb1LDOEAI0MefJIuvpF0Y7ZtI2y99tSFp5T
UJhWJRW2HTgKVyxdQppWYl1GqYvB0LwijaWR6KnZd3uAse6RU0/koSOFfZ8BVSbL7OZZQJn8cX37
K+b0nVaX84+gLn6ABie/a/ERYIy3ZUxT5f7HbQkLu4k3QnQP8ohNJViYS/XoxVYT+rpEo9YAxz1t
QiCi9uXJZ2jhwkLgNGTEKoBhBWHL/BlnqXOVeUkx5lhI1aXPGt/ojlBVhX17LUsR2IUUajFAYpID
GZznbmLcdd1W2nthYoKdJxEOY/4qTat6AAMjKxa7fvzDy8/Z2iif2FagUp6KIEVkH2uPyvRTT6eo
PGb+k1AjH9pEPSMWWDAiiHBlGBFAXKK5hKqwVnlodFkcp26vkLaJSRQ/jMNb1TiDiMbB4MTKx690
BAYRggBKjKIxMhfq8DpNBK+gmmduOEZAyE0KPBuvQJMUmkksMhTlyhBTsqgjlPUqHYQozlyh1qwI
xHwB76RoAQ9BctTyn7cV5korIQxB9FyWBAwVFneplXmmjbUWoj8IXEmG3310Vf11W8J12jeLmBsf
MCeAWj/9VFnMuDuC0KFPEY0VAd6EutdXAVBxiuPfi7sdx1LGq5gccw+4XmixAB0d2GSps5IKELWA
xKHA8zcMFsa+OUCS+eRbxdT3BLgPBMO3V3id+lMSqRPDO7w6xJxUuLti2H2AH2LVoRv4O3I6ArIz
89SSr7UZf1o567YvnN5c9INTA6ogj45A6vRCL4wjPyxdZDfWH2MHKCHPIb5ovTcrI7KYTeRX1w4L
RTMFEOLhSBUkG5fy/DBXdW/oS1de5XjstgMHXBxTTIrvgVHUvIotKUmzyz2zllFqoMyoQVIbfiWq
9djy5HEcGTeNtZx5e8+EKBEnZt0sJCXyaGbyWjWIq3sWI1FiiaFdmMrFYuUJpVvac+NxhEK0YccB
Ed6UpzB0bivjdffHvHPAiscjgw6D9evVzxaFOFEB+a1aQv3VP/ofJ/1j1Md2AwzUx54kHUsFr2If
iJPx3s9j6FkGgwG1OLUJ6qZA36WLvleN7ML3Mndq2XpRM4LRQjVlzjhdF1pmiTNtsygikIRhuTw1
3pOLGrjWlYvXtZFMyPbA2QNCnTsNVSsMGchPGDHMLc0zu+Sx4R6S74kVUV4XWqhvoDSnC8HEVoNB
zMU0RTsDh1tFSprABEbHdjsoDD2d9/AiBqKkUXtcaFrnlcZQuZUDDPcdC5Z0yUJf7ChlMfk60KVc
rSu3DDe418Q6OHpJ+PptiK21dK89MTkM55D71oooi4nhuFjM/bZyM+OgqKvulROhPVF6Kr2tUaNt
lrBKgUy1oWKUSCuUuJGgNlJ+EDhrStF++iLbRepEnwWGbjCyDxD+VES3NBoDicDFpvSGVhmFeWWu
oiUc5zyhNzMoohKqUD636WN0IHJp7Qr+QwqAKD0jmrCdPLMBbGJ/mmzWG/t1xzy8INiaf/mTcPd/
a2lnNgEx/NiGsVe7Q/Uaox3OTV4UlCTTuU09OupEO2Q7kKZNW92RUCi6bZEW4hmQRMEegX5OBj49
dVd4vpOixDBqt2hfo9bsLLV7TAuiyww5Cy4DVGhzK4GGiAZDHpRdCNpUF/K0caPoYZLWmutXByhS
T4KBgdYhzReCUl/Qwgh4lzHwOgPO00tRqImUYAeUGpe3W9RgPtBnpDn+NnSfDlGFCev3rYjqC9Bl
ADa28u8y07QfHqvvHWZqMT3HGlBcij/wOahFgQkOkCl0D8VUjobi9WrjJq0ZgP3TSUs724c7bfjB
ya4BWLmajF3cbJRpLQakR72ds+Sj/pO8VjHDIVyXI6Fr5x9DXW1/CqOur/QGTrX7wiAhYP/Q5koA
JI0wDC8ehMToSwtsjfRApNuxSjezNtFHo4jQAQSaYMHhqaMR6kLtuGJs3UoF65NnSJOZFiC0vq3T
4oLbU9HpiKx47jREgHepAVWfSl4LtDW3mioChiDxOak2M5EjqVM7AmznOgB0k0b8yZb7VYlm6hr8
7xHp3vX+JdB3kbxrWzMP3m5/12/V+3L5AhqaMe8/p5j4SbkKJPNRq6Xi4FYCUR888EGvusqWPgFz
tAZb3+SvApmMhdmX+0m0+twWpLskIim/1jKrj3doBm9Xo2AV9ZdngU5aNsDLaXvTVyxO5u1vXdjD
y2+l9jBN4jwWfH5wa3KAVqLA8AevBnPnwAwXENpP2a44KuZjYiKS+GIIvw7KLoVTaooqY6jn5TQg
Zf2TmIfRRs0yBuXDx1w8fToY5M9LSN7elZVguubx5Z0h/7oTe6Zdm5kZkBzN6RdVlOIMecj0UhkQ
poFlILandYr2w7iyMhAK+P9H2nc1uW40yf4iRMAD/dpw9BySg3EviLHw3uPXb2K094rEYIn4dkMm
JJ2jKbSrrq7KytQl2qLH3tEWzP51XLdWJ6cjFkilihLp7Ko79BLis6iEkuYq5paQScLfc3hraRKl
8VCiFP0S4zNjah71t17rzNoY0CpWAX5haDtkqT9AyUhjC+3b6BgvqMZuNXhrupSn/tuLMpnr8Vuv
rj+SxJ2cc05nx0/JTngWQSM+rM4RTHnwR7lWYcO5XySg+gllA7BiLNxMU+4UMKjdTsbkVA4cYEdc
jQ9w8y+u2iYercRdWIuUT17DIBuBn6AEpwtb/K+PglUOeZlR+Bu0wpMkCeO7oAPlGAybcp+md3l4
WzOf1TowZZq9vwsK0LDO0TkINLJYl46slAsf8PdGxgdAKBXpSFz78Ei38y65PuEH1e1tmO8jukdP
7mO4cen5W/yyzuvoYqFXEJ3HH+Lha/UDKt6lovzfzq1x4gFNgtoweksAvbr9AoaJAtGJ495+2r4c
9/72A/o7hyNKVT49Z1vLsg7GpaebzXu5PtibyPAoQL+n1dP9iRiXd+qUr79isvxcVPGpw0eYBzAg
Fs9KGVIwxC0s99yBw3JixUduC+DCb4cK6EGmFGXW2/5gOKViRBwx7g9jbjmvLUyOdFE6qewVeW+X
MSjnpIgKAg5uaLmcokshnpv9okry39hxLN//O6jJ+nF90IFjOe3tTH/a71EsSOm2P7287N887fiY
7x9xxesJp507uh7o2lm79FHYrmPNotQw7JSjtgdKS8BXH1aXgG6M5IDmWPsn0b70+5Mz51mFUZ0N
LZloD51mCEVmLNDGOGxtPIrxnoLhLUNXc6wuLPOsHUCs8XYAXBb6aLfLHDjDEMTjmcqQCx9TnyqC
K1YGgKL6uT+iuV07FtbRQgOgFwQfby1ljpA1PQl7G7+ppZKEhkGZb2mDDOj/ydAfGp0WcxeNh5TE
rw6/rVhb4F7um5idtX/H8ke7uc1LSNUGPWSowfzs7mI8DLjw2c2WanULkzYFGDe15BLcpr1dix0e
WAnOYQI50jz01vdHNHfcr1aHTA6jVKU90ysw5LR4UxHU+dPqf7Eu0L9EiAvXOXYU3W6AWuXFlI2K
3m7CWucigEfdgxQspGunFNK/d+O1lckl0SrQoM0TWEGqaBePj5OX/ZE1juZDtmrouduez+CNaozX
d5Gn7yzV0Z9xfyp/62VT/3z9CRPXCexE44gFNmCmv2xTqhC4mb1pHs+4qqzh8CCcErp7hyDMZQUc
RaQtuI65pfxtnBHQFwh8w+RI9zw6B3/3f90BJJ4mVA3f7o9wbldeWxg9+1UAVGaB7AYdBliGwCx4
uuw+ZdwSQu9/WEl0s/z3OKYOQ4p5pYxgxQ9WMX3apyM64bg+S8iI2+f24VOkLWKPBiQPIFjRxrlE
D8aCf1wY6m8odjVUpQ0g7KriI6rRP5JvyY5c8z+fTRTx8PZDAyXoJCbngmu6vFbcHucC3dtlIplO
rq5zsoQXn3lJo1gITA/YqpDWQKPQ7apFYSAKNd8MwLuA9xp7sluj+Vxfh3tqQP7M1YqN8p5pq6Xm
spns5o3haXUNYm6JDMnPwRZo4Vnyux9uyzf2IW+og0Y5cUUe0o/7UzoXWiBIhOIurk/U9CYblOWK
oBLScrBjgJj6xBABCgjqM97Jb2GwkL0Zp2162mEHvfxoQWXxSL6d1qSHyk/Z8oOt9gmto0vNZXom
UPaFCU5EyDZxvtSzM/vYuzY5WcmgStI0LoUBj71tD45vwIU0d/UG8irTtWlcawlwD0uYodlXB7Ju
4LKFhCraqsejcnUUWj4JA7VRB3sITRKZecfSLkz1WHj2Gdqyu7o20K26vr+SM/UHDiHDv1bHq/jK
qluTLiG5M9gNRB5kmjQGQMSKqDX1D6eR+AEKuaAAiF8cfnXf8uy6XhmeuNEianKWz2CYJw/+hoN2
SfjKpq+eYBWbeIkBbS4wvR7lZBOliiMpJBmNuacWkvDSd5ZaUXdawpZMucN/r8cR2cfCCyiIISf3
fIjGWjcWpMHe70ttayKLtGoec5sxLHQxar7J6janffam8X6K4SLqVWb9BEa9PS1cUrMDBjexiB5m
HNTfl9bVsnK5I/gtIYONTL2gmtVK8DRoQC9VVmYX8crMdF7LtBZJDzNJtm+OfU5bOIIEDG8qeaog
YHJ/y8ymoGTQPgMZhIAabAC3m7WsOcgaZx5rc3S9ZoyzazweP94kNI0eP9br8xrkKqbLLOKS/974
CsBsKJkhR4cy6lQ/La/rpK4rprHZgbcZKdMkYcnLCX8vwtEG2krBqoBAkZ1snLRwvbyog9ZGRIOb
WNbIB7fFTUyT4/o7WX0+Q9Qc+LlNWdHLynaot3rfrECco+ju88Is/42+bz9lMstAGGRK5Iat/SRQ
4QjyD8qZeMABQhRbo1Adu7aeX9EjdyiPl1O+hFP9i2PCUbyeiYkfVBnw/vYhzKv2S/+D3n/tyFFz
NI74Tt59PotHcFseDpXWU+/tB9X6++OfX+1/V2LiEYdQLOWwwkpk/XNcHXNloVY+s4tvBzjxfFXb
RoorYoCZDn5288UUtWHsvqpc+mAkKPPsNtpq9aUai9Ic4ya6vUtvLU+Oq1qzrVKkUYvAsgT1FIsX
qU5cPSahFoHIRSlXJLI87lhID1GyjbPFbuOlD5jcrEOlskMbYm4F+hIe3lCM8fRHYbVeU1G3DNbc
ZJsLPOJSlDkTm90MfBoDKt7Qhdxod9sgNAPPV2Q+fp+DZxDibzTPWDEPKzTL3t9HM8n9W6OTp1LM
KEHMpzDaalJNQTz3tv9oLo/h6THdrNeWZDxHSF4nlDVfERzSmhtL8C1d5IebuZRuP2TyYOqlNkn9
X9+SG+Nxbo23t+qR0GZM0Oxl7THQz1aypfFu95pKxgE+nF7GthuQ/i7c+kun+zceubqYeFLnaZpg
8zOrpxfwXeSIrWTNXIPHGVT652/F2BkKuvx5ytmbE9FPC6d78QPG43/1AXXX9HHsYVVGMkAwkSG6
w/2BSfApiB2tbPXAKNqzYWwwA9H+5FkLL+i/N/PtYkzcW9+rUtwwsO+hvdBpt2pmc6A2cRItyBfe
kX85525d6W/v+NVYA5XUHRldaW7EKOntReO4horLg8FtDhqPi0Rf2vSL0ztxbkKZZXWdwSRQCZLJ
6Wvv4tJmjAvwrjwD7rTbxToc9wYd/c9fJ+FLPi/19c+kkW+neOLmlNBhILk7nnaQGmxHoALQCuym
2GGhR3Lrbhtqivbw/AxpClBIGEJPDegEJtQ5ZhQQdSz9arWw7FOCb0SGtx81cX1hEudu0YwfBaWi
I3KNuNuR/jxbnxSOz3+Azwe395ewvu+Ffp8Nd3z+7x652gMD8Zg4HO2GVNzHVK92e1NBr62jn8/d
eUeZE7YCUHZ4ly4ctYWd/uuUryw7YNZxQhaWhTxfI19l9lm69StXC8LBTBveuD/SGdjEzQxP4W5F
UaZenMFeob/k73thh3iQWq2JEt0DhnhxTX1hUWfebLcmp1Eb8XgmjGAy0529Y0mmv3FW4tHZ9kt+
cyE+/N1eV5MZxf/vBht7tfb7Zjek9HhMQPjrUmdnPSDllsgUfMoXbKNFBYulpZw4rYp0ZUrGEyXH
VlVaDjruY0gxDmsmXMyjjKfz3oadxF+h6mRZQWCrt/TApy+4onJqovyEga7PD4r2qV5eU/gx3f45
gd5gu7BthdkPUEBIBCGbUd1zsqhqH5VBkCBKEkGIXyO1mWvmOdyf1Ue/1SBAtQ5Pa8+stsIZVYsU
R8c3teQ0XlYrdRgxe4tAzhnICPbZ1SdNLq3c9dWiCvBJ/UkMQYSyhyuna2UAftQxP+kBKbqLhrfA
wlTMLvuV2cmyozUwzmMBSwF6Kl3WMvU19jPNya2Y0+4f3l8U1Z9VvzI1WfVUkUjUENwb4Ds+NZ/j
45hF8M9rHwm6QLH0+IvbPhbYBWuc6sOB11H8TVEBRJeuWTztngXAeFmQBTX0u6jomV8/1+ZrcJA2
BkiC9BPaBMDYvZP7pUka5/7el09uPD7y+E4U49auHf5Qh6zNcMJSfX6mJj5uAKB5AWFixxrpbdSS
O0nuE3UMm5CRUsaIBdkoB6dfMYYDEGno6jDQw7JKUDzbuh+rfLF97O9eUFmeJbIiIIc6NqzefsGQ
82WjVChY1mykB1W1rh2m0FgnPvCqQhNWifT7W4Ibx3Q7sTcWp4WmPGm4NvCS3tYZnobfQQA1bHF7
YnRsxgVTf73rranJ9PbgqQoHD4NrNdaSjtutqm334MJCzOLp+cKp+vu+hjEUSeFhxvzXFGHHNWlV
NB3G5Xian1P0u+oLp2kGPTmakFEHwmqBxnCS8/ZLdPv1AwqxoNcYm+7f3twVaAkG+twf1ZoetNOQ
mPfncMZHATkPEjEw46O/EO2WtxuEoGbXBZU7YA6hLArA2MfxPKxkvTSB803XVLMDo6U/waI68swt
DDS9iMYI0AShbWHax+yEeFEwtdTbQb3pWyNTZFATHcoKkC7wvirVJwgbaJItJRX/3hO3Zsdfv7qS
G573eD+HWWRODfx0BkHmLnA1ZiGE+8ulIN0amhy9IC+UxkO3uv2EJFuiH5EPCbeP4MlDzx/ZltpH
aR19iAFyyDaO2szH9c7gt5AftEE3bNmpKa8aa7NpLIgaXSoNf25S88JSlvbovV0Cssxtb1AcIV02
dhmDfOR2WuQqGKJM8gab6y/JNs9t4pth6y1s8ZmHBiblyszolq9mnxPLnBQtthu/qU+5iC6Oz4ha
hnEYC1U/l8jQVpW5uqzeQz2y7m/1OVeIfCBcsaii3KNOdjqfZ3EWC8lgu46rVeToCMCjBVtGiNEO
qS4Ym3k4jALBhAdHM0riijR5vRMnQBUyRV0g2THbDCR52AIMHg9nRftAje5ZxSpClHKP7ElhLWGh
xq019cHXxieLyTtlUdQRErxutJKfMhnBjoIsL/9Twm0VOQKQapF4Ys7vX9ucrGxDPNK4MQbM7Tq0
8GYrRdF8BvzHhUB7VEOfc+V0f0HnPAgakGTI+QGlgafIJNDh2iRqhIhrbOUZLh+UxqmZi7pI9o3t
xGvc6fftzczqjblJsFMXUOdyO7axxU2goycOnJtcrDHlg+tZTrXAqjGzW2+Mjb9+dVDEaJCqqMTY
RE1hzD7R8+IlP1buQp1udg4RGYxIXpRs0Zh8a4c0lQyVgKq1OzaKHmQp3KttmlPP6SWjzgtm3QYx
R0UwWMe1RyxJ7JekyLhxZ0x2Kw4KePzBrzYiaifXOBCqkJkWSGP7nc4GlpSNTJbMJn7mz+lH/iG0
NP64v5LyTORwY3Iy6tiXuaxxYFJkrax4rT8Y7kP0tczfsgnlct0Pqc+tve6VxTJ3upTt8+SUgcc2
sTqyj5ynuD9WgFNK4Lz9Dgm0TpONClnQfp86ZxH/N4kMGVEJFk869W+gLpA70xv0ONVKiFioVpRY
NZTiL8NGQFWy+grAmrtJWC2vnr3oU5Y+k/Ys15rQrqWy1GJnJ2dGp6z9TR404DipNBC7yv2SPs3M
JYBpgbNCUxN6+6SJ32i6GjWSAiUTMdsOl5LTGLMWj2E/tlSl3qbuQORsCCq42R8StGA/d0tYtJnL
+eYDJk4EiYc+EhIfaY9WF3sa//TeD0rUcWPV8sLOn+kvAK8CxEDH5hAEXb975OqECWxW8RUuI5vP
TYlmkGnOIN5mBsfGLMzEitZb1dM8c9jGtmMOEdKKguaYMZ6wF+XtVxkbPBjMwr0xFwPefNXEyURZ
x0BBBl8FessXyaF7wGZH+CxjvDAg6iv9be1ZWmYv+NIZdwNOHVaVQVcuQe9iEqzEciaDTjjq7GSQ
sUVZLYHAeYKUco62veDl/vGbOfACp6AbFkW5kSxgEoKhAKtGaZt3tlIx/lOD1ykV5c5Z2M0z5QNV
4FRw9IHwEiwi014ViaQe76iA6SsQrIGOgRk5Ouk8HVRNWUMLxR5QXkWV3kGEG+u+AFBEq0Wtoon9
RS42ZQnuuoJZZZ7BCeb9GfjL/wluNwU6uED94QIDyOXW7Qaqy/XhoHR2gC6ozizinShl9JR73zy4
MFCsBKMw3tKl7jBanlsuS+9/wMzT9PYDpkc9Dnw4ZEDH4ycwfJlvrfGiux8hPf2sUFlZgdc1dzX+
tWFp3G/xX5ZycDMnHSwAI2B6lOJFz/ftBPB5g8dWgedUAew6skVOq0Ne0zwOlD3Kx3bnP5TrYLNa
GPXMFX5jdbLzqnYAnxMP4NK2MiMgJmh4yKkAJaPHc2x9V3TXmrtPRQOstV1vur2tLXzA3Ov45gMm
5wxzgfBUHF/HuAc4E5Q+jd698y4gWhf9/mDnZhiFbxGkAWinBynm7Qz3KcvIbs8iAkX/mYRCRfeU
DI9DvOrJWlGXDtvMjSqg1w5AYihhYE9PPLeMUCEpO26wvVgTXur3EDAKJN8eqKx/Pj8fGgPtsaBO
/L4UIUa6NK1L1sdfv/LlisfkaqvAepXvwcEJvymg8YcSZ6C9oOUIZUDsEq4UT+MfvfywJGw9g8cB
MxMw1JCsUUARO4U4RGEoh1nVA1qlmPne46jq/gAIsPXwko2cnSsdh2blQpaQNf7jRb4xPB140Srg
a+rwngpWPLdxZcqrO0VsaMprXrrwepsJD9BJA60RgFLRmU4mdxPJs5pRCzwrKmHXfIjkp+geibIw
ImnmKhL5MS2gKhIoQ6bvtBwvRK4iuB0E+tRD1lF6Cb7kn27HmWC71yQzp2+D2eisNuxUq33noNRl
AdowaNk7bul81xi7V7Q5bAxrtzPe+zVniJBtWj8P2u51s/lZ0mGdOWaiqICMnwe5A1zZxJEqScO2
Qcr3dpSdQFdJcp2E6LSpIDiDoPn+as+UhSAlcmVscsoKNLWyig9j2/1Rfo900K3bVDlXq0/LMtAV
DQJJBpzr/HO76LBnXOeN6clOa4hQA4LJ9TZv5QiLfPphbr+e9iW6yKInYm3embW04MHmvOWNzcmG
a8sscSoJNmOaPyn0JVjvuUP2FCy4j7nHuggEtiKDegQpgunGjsSqZIYG05oiAZboqSbjzQFKaXaN
B2yJ+MsxK0N9ifX8yKyVhy/pEbQXj0tyPjOlMKzu1WdM7sTGCZzea/EZIIznwON7qDC5/GZ4McQj
Yzcf6LXs0LwHztf1hUM/obSwvcbdM3mIAYKOP2S0WIBuYLLEolOmmAWcvD79LoNDqZ7vb99fMO1f
A3hc8OjO/otAHYIBxdSu7GzAOd6gQKkPO/FJ3QC7LwNOEEG13rUKI1znha5Y9gWlEaL/jCIBIFdj
Hho0MFZQD4JWJV06xfND//fLJvcynsA5G3dVZ/sKW25DV1IPkhpd7o9/nL87w//Fdl/dUlVLKoHL
Chhx+Feed+unPEF0ia6lZH/f0uxw0O4GqDto2P/kVt0ejQt1jon2Au+Sq+i1F5Yu/CUTo1+8Gowg
lVITOHVnP9W9FkMAAkt6zMxfTNAuXqP9UBa0180FNer7Y5s9rdLV4KZrxXfMwP1afuE3e3MUFE2t
s28hcNdz3XjlsT9WP2QdoaqylFmbXcJ/bU/T5XIiqE1eN53dyNKqZZ9Y8sHKg3F/hHP37NUAlUnk
xlZMB34ibEY3/a4cXemeOd8MvFj/X5hBy8lILYIOwin9cVeCwKcRus7OMldTqw9XMJvsUuLpfd/O
3GMH8cK/hiZbJR5C8KjwfWerXGnECbq1Jaeg2EEpTdC47QE4HPpIpgX8jxAoWgbmvaZBecqRRDNX
urXLi0+kixd28Gj1z2m8+qrJNhIkgOEJi6UcUMR85Es1NL2oAFCyAv7E8/Lw1DfiR8GowgKUcC7A
kSRUPdBDiL5NaTxZVycnhjSIIzHoii6z6tTyvpHnp354khJ+y5KljPsMLB7VHbQa8HgBoz10moju
Egav/hx5WacEWMbX5YImBIhxWkJEb/gSK7T2baLnCkwuoOvofuRYGwQwHy7kM2fvcqRb0Avwq6g4
PTmS1BAI1wAFnP/E7ovDiXokGGmzD4R3RTSDDiI6UNUZyMvC5hvT+tNlHknMxqKaKqJ+dzvbnsc3
EHl2WYA9WC1FmnjPHDIaPzjP3kIOZS6XChpL5M1kSBwAgzAJV5K+a9yEjwdb5545kJp8WDWK3Qkt
n+sFHzgTjOEGhRAPioQS4uSJJSGUh8JJUMsI1lWtdXoJBBw0nKPz0ssGxNF/5w/oaXS8SmBhEJFo
v52/OizFKswQ9BMoluxJNziyUVZIBpugN+ZUGuUV72n54IidGfEK85F3ovPSp13DWKyadDJ1x4ch
DT0cCS0VPAk0so3MpN+d4FXhY51A2BA9EqroUtYF+F2DDHiYnBXZLQE6KnLkIfwozaKdWim+bMiZ
SFIjjZG9/YJ6vcOaUJNjVCRY1dTXVFFie70QGzY5dl4sjZJj6Fg2xpbSxExqIFkpD2FhxiAQhRCo
G/a9r3etG8jrdmjJSYibSDimStpFW7FPeXdfeH7B6LLHOAKFdnfGWkOKOsoWxAp8cIyTSipelFRp
0ocm8Auy7iqgJa2ijIQMV7vsAyM6tJFoki4SuG2a9X2x4WPZGWsIvCPveY7N0ZzSOgJnJlHpPsIH
et0l7v2o3HuS5ClaAc5vqNlJOQhn08IP8MojIkjPiSz61UMYt1lgDkCM1VacErXQxSHr0ZrRx1C/
8x0mBBMPH7G1ITm84K24Qu180DrlbGinYtQkn5IUA8lOvQFZso+Yz3homYVOyngH1AfE7CTHLRFX
Sgdi/pOS1x56yvpCYChf8XlqRKUS9Zj6ovMHTW3jNH5LwFglGz4SBuVnpfJu8SmWdeyCvWoomWRV
pyJpNy7DSMETGG28wPDQBRs9pmHAhzktSnTSQdEgDuRD0yiSb0N+wUUbG2pAaKInYZeh3lM0BEl5
160V6HqXcsKd3bStBz3CP+cVzaUaf89IktghgYav0WZu427LAomRn8jl/KjdlE0keQemrmXpFT8m
AzwiVtrmrRKqqoJ8XUIeoyHqe9pBzJA38jqOUt3JQchs8JhpfBEJlO5QFQw0o+s+4GXLTSM/2NU8
8aATxotOKO2QoGH8rVM4bLJnIiTELDgQFT8UHeZbYRBrhsZNk3ZG76cJBOFTp8xjrSxSKdTUHP3A
oL8qk754dKFuKARQTiFtcsmyTBl2iZJDcCTiu4jRRAbtUSshCXnILSuYJI5mSFa0Or6lctcV9FUT
sHUnCWfUTCHE2zxlE0ye11YS1FIR1XBofatCtaNoliQMbco2ztdx3HL5AxgIIgXw3j7v+5XjMyV7
kdQOkJmByIX65raKEnwMaZFJltszconCh+w3RuNEpNd43m88k5PdUMBSCZ14GGSwJOFs1PmG83oZ
pBUZBOqtqCyiBIwtOUc+mSSGIALr1q6kD9B7+yZI8XgmVCxd7+gVmcccuCLhQiOK3bwyGNXvUpPz
eTYraMMy0aC7aEZRf9okYQzQtQzPHah9XKgetd33wiUzc6WDLhkVX3CloRdkyv0kDk2IWzgdbL+C
xnZAtk1gs+xa8W3UKCmR9l3y1qiPefgBPA7NPf+n6zKdON9+DJ5X8rPwOTN33j/MVwIY3FDwnlwP
RTwkAJqMpW7XZCoK0TrOQjpZpZykq7l139r4wyYXLKrqSP6hZoTRT5ukE8I5DHhXWTuR1dgUGPVJ
Un0zYetAD9g+Nu9bm3l24MqDjBWiFjB6SJPYWCjGALxBE2MfSLmeVL5rADfzet/IXEkSdFooHwAQ
A6qWX7DhVYgmVLUasB7aFyMGDeZ4jtfZgasxfRWS89KjNKARo6J4eFVG5IJSgxR6qqq6vNif+rtz
rmZXgRA28kqIJhBPYAtNYwqi+oLLqbl6YPKVXPkrJjdk5xz1Z/Ac+cQSwKQW/DiCVkBq61sEpiVc
SPpNc5t/vmCSlcjB2BsJfaEevOgtVcyyrNeNz1FGMhWJNqBSkw718J1FIY3TdecvxI3TQsVofmwm
Rm4Vq4EAboxPrpZCraOGSZtKPfA+T4WCN+t4uIipZ1TRJRCOvLNHxcQNPqv4RxIeQYLbfw4uOvgA
qQleWR+UOBnlhJIWcKN5C3Ys/qt6jS/dUt5y+sr550Mh2zMq/aKNcMo4V4sM7pe8VA8OeZFAShU7
elPEupoUe6mPEZmgKhxs40rzHgQCuUNn1Q96UbU6tzRnkzPyz5eAnkvGIQcAZdrO2LgcSmotpx7a
YRgr01H6vHA+xlM22ZUAqOEn41UBFY7fRbtaFM8V0kyGNMGhUq0aWZoVU504aR+UWpifMuhC5OXW
LxZqRpNI9L+H9a/RyUZsa78EolJUDyR5lMhHK0MEabEwN6Zr/4wM1OkgaYd3wYV5u92wS5pMTRn1
4LJBDmpNMiAOESHpWaR2UkFxp/G6wOzANQTmsS5YqYDa7NmgVk+ywsiUy0i+cADHYf35Iux/cO6B
0R0pndsvKkHcEHMVVrNi9lxuOQ+MtI2IJsQL2bnJe/h3evE8U1RlZLZBHnlip8oDMQ8xvSHIVVgv
0/lwW5crPBbdAYDK9vH+HppbzWtzk2H1XNoDpiSoB9XfV/x75u8l4Cbu21ga0uSJT4Bzr4ceQwIl
YhXjAszABy5QPjeUHXAU941N7sF/5m+sawNNA1UDdrJzVL6KwDaVQp+iYWjIPQo1KKCYlxpkl/cN
TakD/liauESxzaQ0TBJyKPnsOZLOPnifkkK0SsdU2nKbEqrk72VNB0WvlkSsZt0ckhYocwHPDHHc
yQXMpUJJaj8nB94SBysMHyLlnDiAqvDHkCM0y9dSfa7IJhMeGVcPAlsAa9HS+3durkcHBy1LFByB
+b/dq2IvQjFYKsmhaUOtqvHKk8DoATGaUl2AicydPpkXWAld4UhcTLm7k5T3AY1kyMHhobzm7nrw
l1bBmvNPavt0f13nTsS/ppBJuB1UElQgYmpc5xCzm9KBZgPQQ+UStdEUYILNA78GyBzCCTS8w6Xc
WkkdP+iZAJvHjy65pCcR2hxfuBLScf7ebdcRgkR/3cZvCpNRJzeIs3JqK8UsMytlIQP3dxWREIIo
KZgTcE+hVH37KYBaRFUj48REGfuacjnIIQQIQyutGQnlEuJhmp0ZBw4XirzqiHMmwP3cWoP4vF+J
LYeVhCB5xdOssAZlJSnYOGiP6MFvTMUlqYC/SwqbY7UD4fholr+12YYognRV4ByqKqduZdZIlbQL
6cT5gV0ZGa+0q8u4rPie9VXPOZTRD2hZiZkktIc0FdJ7n4zA6snQ/Md+FRyo3KipDPpr5Q/9NQhb
etaR4bs94Rzwzmvqy4fCFa3G+4qSXcksOLy5WRxXDfoYgBZALeZ2gI2YeYD0BuTARhsU2Tf5ms2X
KJJmZ/HayMSploIyqIXgkYMoQeZQ2KXRqgRJEVIcVhKcOvIsO189ky2c+Wla9HdXIjNOgAUCoRlY
2G7Hhg4MtQwHnIE2OaR8sHFQQBbQ4lus6xqoJcVsvcYqXF9v1cf77mbmaYFVvDI9mVYSpxVRmYIc
ihC0N6F96vC+X3W6VwMSZSW6+kWqiKoQKEwNRlqy/jeEHK0jowg+8xE5MTmOiugjtPfG+eagBp+0
30ENxIjArxJU8UFZyLGaAL3NchAXdpMwHrrbgApkW5yEWis4hHFTTw6lLGVV4Se4PCrAsR89APBT
DaAfWVchrtUBb9esGMMFyoDiX6ExYBVnvd8SvYWedQ+NAdW8vxB/o5Tb75lsAUDsBOSN8T2yLbWi
gduMl42mBaEk/yqmq/vGpg0fvxsOqDNwRfPIhiPOvd1wrl/WEBiocJjU1nB8PIh8ycqhD+gQsyg8
pPFMR4Sz4lStcGiArHIn7JUOAgSxVGpIlrL1F1uYCohuG/czLS3Ff7j/ieO++7M+OIp4SEF5Dm+p
2y+EXlToyt5ADsgMP3iMh1Rf4Z7v2/h7rWPOBXhfkZOhkjjlrExBF1m2PS4DErG0zBkM9FymSM3g
bcsvbLi5KxfsbsAHjTy0KsizbwcE2vBUdV0JB60UtJBb40XothVV1ZSWfAIOpowKzJENLR8Vfobv
NFW20mw4eV1olKiDieojmLAWfPjM5TsKJKPsRwC5FcTJLItR4YmK7+A6FExZ2jqNo3H82i+XCO6W
7EzOec0X5ZCzCKCYWtyXfrJC9+1GxNMtWMgULBmaPCj8wpM4gJfJoe+gwQmiDMvztHjhDTq7N69m
bRJ4+uA+z0iJu1ZuwnfVC330LJX2/b05exVdLY00CQRFPFnCIcNIQFfvtBoRLRf7xv5UoPlcP/SK
ed/elNrkH5egAnmIM4GQ8JcS4yqAkJSAjbg+dg4hZS6sBjGcx04faYMfwa1QURGaLjK6wXbK5tAc
Ll/3rc+dRLBs4jTKaDuC3sTt4YjETnRzCcYVyaMJYj+QtgrJM1vy1GsWYBFzgcS1rYmnrcqeY5o4
QTjWWor4lkMKQVowMefMEe4BdTw6MODXbofjl07kkArDQQlH4XUScLTuto6w5oSNvLRy426besoR
tI33GJJkRJnsRjlPOC8bSufQx+wOwYmmRIrOeMy37CdGofI7vv0s2oUX0YLRKT6vQoo7k/vMOdSg
duNybyWTbcHi5UcSWg1RTHuFaB4Pavb7G2XWLiQQocODlh+JjEfzapc6OBJpWBTOIdPFTZXhgEP4
R3M4vdxIS+/L2Y1yZWtySdZiksUBi4l1k58sfFTFr3xRQmmSpP89dais/v/xTBxw7JQuIwYYD7TV
abzh14UhCrTr34JwH0C91l2Cd83kDfDsu7I4ccWCUCkkhUrOQXa6Y1PtxQC9jyroqrq9m54z5JTZ
bSijf6uNzYL3FiKPmUTyaB5C26M621gpuF3AFE0GQx/DvBoEAeVko48/sv8i7bt6JMeBJn8RAXnz
KlO2S9Vuuqf7hRjTI0tZyv76C/XdfahiCSXcHrC7GOwAlaJLJjMjIuVfavhkly8y2wEd5UgQyk4P
6Qia5H+48S+sfzvdi+0DRd9s7EtOg57ITiUVvj6YOxNdGk54J6/c+Eu3BNTA8Y+KhhGK+GBJai2H
6D6efWjFlZhetP0PJ2GmNMwYXAORxfVEjnAEeqvDjcWI5lyTN94Q61Aa72bcjD/85ND+0+UVowuJ
Hyzf/NNoxYApEQOGpq9sq2Qydk/M3YJtkeVNyW5AwbWEveonmu2V4FOEnzF3jE1SgLfw3sr1ytSK
pZn/fWwuPkPYxJJUmKnR4zPSFpARSAEZL1Pph/640beDV0FuHcpnCkEG2hvIyh5acu5AiYIfA5nz
OZK7nvjGisOhiOHcx2TH0w+IxzgqqI7oQwmuVKGzFY+3eGLQ+gL1rjkWBorn2l4SmXnSS1hotANx
B4P96DRooLoaBZAif+Acfb3BWqmlFOxp3ZG0fd7+h+tsbnEFPAFCceTBrr8gL8dEIhOcPYgcrpxs
7HJbGkdaeYryYK01AFzyupfGhLvTUrq21+XZGOjovYPWMhyohPtnZ9EJXhpRrkdkZdMYMgLXjnCD
1rWXKp+Z2ga1/B5T5sp9uGNRCY21ftqUuZcPazTkxUXF5sF8Ai0ObQjBDdJWRb94tPQNEuQuM6jI
hZWn43lV9Ei4sSPvNm322ypPeWzvlHhjkrf7M7B0j17YF+/vBHkI2cwMGpAa0A08NofsGW3bpU2p
dy8SHv/xGuV+8cyCYIqjM7fywbPzes5HKUlIp9g4N72xZWmgK3+m+r2mR6nItlTr4bpML81cmf+u
wsTnaXoygD+4P+7FVAtiXIQOQMUiAyBcuAqXeCkNjMBtDr49vkTt3gIXerQ6pObAuBqgPACMXKUm
QVHILyvWF6YdNQEZp3gGokGE93oOFKuvGvh0EiQP8a9pM6ClNEG6BQtQuXaQbq197BPmK1A+cqvd
2rtl6U0BeII8s991He9eYQmitm/qVNHIvO2NLPWieMO0585Pz6ArdAAqPa6MdyG8gUENNyDSLHNP
quvxDtRE75lMIUFjSi6viC93QA2dOhSXLLo1y3+S3bvq6umaxyGExFdmhVegzGStxOqRoMheBvlR
adNNaloumRH1xoYMLuLWxgOma213LY4XxBh0BQJ15SaZLUdxpE5liztfiZFTcRgoBJPPwfNPHX5s
NcUBsvL+HM8b9mass6aqDSQEsICCK4tx1AAUhsmRVI6tukmEdhGhfmyLNSH8hYvPQsymzfqaEMo1
BUu8aHsjIbh0u8LaW8hSWPGRMWtnGbErq+9mv1qmWDou0FoBsA2QQyTthXUsk6GpRk2BmyYog6Cw
BImQiAIztY8tIFTpkyJ37kgytIUHec6sXbOHVBoyOIiqvUT5mYcvSvhDXYsAlq6Pb/UIkLwwGbol
nqNQjxU1T0jQZdEHdrUOcJH+kKhwXHjzyQB7ju02bLYK6/0KRPr7Kz4fGnHFZ+2K/2tdWAddBtyt
aYF8MinAuk2TowtGYJRO1UFOt18T2FlcdbQP11AvAQBFrPLHQEP3VlXC2gD4OVS9ZNbuRjVGmJGi
zWwZOcjKryRYlu4KC+EVylMz9gbN0q/9Rs5b4PHMmgDvAbSjorRefrb5pqDnnIJ43tqOBdx4E3l5
UxyV6pyzYzGsXJGLA587j0ETx0KNTJhmNe2zlsQ5CQZja1V8Y1axZ6JkjNNcq38VlIzuL+tC4GPN
3EFUOGbpMk0ICRpjItmAjE9Qpobk2SUKODGRc68zC23F1OJFgL59BhSLcY6RZrqeXz5INEzDBraQ
q3Cxl3ckkoZ9F6XAqmTFKbShtJ1mhX7oi2h0I9lYu4gXZxe1DjxdUMBFgez6C8gYZWMbSSSg2Ll2
hqxBhJLVsbVHJ+EfUfZ+f3IXRwxr6NKkgGmMsue1vcnux4EyrGbDjjRJveafZrg618/g55k6WuoA
7rBWbVw6qJc2hRVNJcloVRk2gR0zphId3NvOGbLfdOUKWJpL6ITADyEAx4oKY+vrruMEWM2gNuhH
jrawZaYlXg1Bu88mcTUerpRsl+yhGI7KO96euOyE9wB6ySktS7F2rekm6MxAzs1WbhVXql4Htru/
cAuvaOvSlrBP0jiWaDHvk36YnLgFUHLNnS5doJcWhHNe5dzMeTmS4C3iig/hg5j4JFlDoSxdZQBL
4LZAghOZOuHEGbXBZWYj9DIq4zRYu3B4tei+rFJHliHtm/trRITFYQGFpskqKhuoOVxveF0rkmYG
LQT5ZHsJsV1OuyBTpa0Ube4v0ZLjmtuOg/Y6IxcMYftVrVwqOUOQV+pvvQE08s+I/rtvYvHGvbQh
HKUqw26skbgNaLbtqd+8TdbOBDKa7tHSFbINX/aXtVaSWxmXSFYZLJ7RqYNNW/mXtf8s+1x2Hyvj
WgoYL8YlukFDJUikGNjeKnyQlB1lCEOqgUR3yBfXX+H7VK8Jai8dKG0WJJzxlGhXJ4TkdtXzGAyI
8GxmveRNKuDVU56vCfku1ZUR/+oqOE4IhoGHvd5+DOzGsC5LgHM8CAm5c0NSSC34pf/xo3TTjbRb
s7i03y8Nzn9/kdqrGlpSWQWkBYB9iFz6nf27q2WXy/bTypot7Qvg7dERDFl3YIKEGbTKiFtWbKBU
a7ceOP+bePpVHQozyPsYAdEhrU+RvZlwyYwyMvCQ7Uk+2PS88hVLl8vlVwinTi8ieyKRCQgW+0Jj
bHrgP2v7B54fblIMTsegTEwMbyiCIXap8oAvIe3DlK4hXpem3UDTE2WODQFQFA5mhhZtRq8MNIDA
oFOmgIEmp2qCQHnK14KW2WOJce+FKfHaMcLJYpk1AeIyhr4F2TjgEg65keySSj/3dod01HOao/WK
JZ907bluVzA2SyfHmKtjWHu0pBUfs01SNjp4E7AvnUbI6EIZ6v6aLiwpDuaMMpsxZrhgr7dwZ4BB
ZE15eG7sxFViUKEy3HnpZ1ThSdesBoELS2fjGSfBZwN6AdnHa3NZKTdhq2bRmf3TDpNHztneOjA/
PQ3PRezQl3BveYlTKpv7o5x3xNUyQoYE0wjkEDBfCO+FHROOWaJWnRmdob0yqN6MOtAaR+OOHj+U
UM7oV6KVFXvfkeGlYxinvOcF7KEDyam2PyMlc8h4tps3S5G9Oj/UyeP9Ed6sI0ZoIrmH8YEQgZzX
9cS2MgcJiWrhuWsyv8q1Xd1vs/SpsrUfdE047WYRZ1vADQEVBaQ3iB7XtlhV/h9bQGEBKrOtCkAT
TbJdxYysGRIcujWwNkxSKzy39LHqVQc6Aai+KWi493p/9hYN4bk165ACh2yJhpChqvFiCM9Dp3pJ
SgGaf0wme18ov+8buk3CznOHI6DhfkJjGpGDmyVSGOV9FJ0NFtR94svJ6CHJ4WmsOAxqfMwyYNsU
BzxFF3tEKj5Xx7q0Ny+/QBgrWERK0Q5pBB3KzUDTPekOjRHvLY15aZO6XcY8Ofy6P+yl+YXcK6S3
AHtCUUGI3k21BCvRZtFZwuOS5z+1vnINul+tbS7bgSYKcORAGYkIng5NTFt9KKOzlu2k8Isj51ek
r5G9chEuHTY8z//HjODFkirsIoPDTBdCyjVuHT1FS+e0mQXMfBi8P3m370jsGTxb5wS2gVS2eN7K
qtQZXmEwx0dXhg/7SOIe3dqC0Op8/cdIfqaJ7K0YnR85osu0QJ7H2+FboFe5PuT5OFY8G+GpC1/b
kl3/lDxE+6gJ1K2xVlqbfdONKVCXgV1Hr2xkyK9NVSXvhkjuozPRQFJ5CHEQTjRGL6pttLYRv0lh
N7bmvaGiqIgoWFi6kOhWN/IuOh9/fppO48/quGfb+Tv3MtxAEey8OTvP/jNazTrPz4m3+XoNgdJD
OOm9fvmPr5+PwTvkujrnIUBn4cD9CPzHyYWu099/T2/2/gly2zsTmlqHB9n92L08/d2Z+yf35cn1
DysLtLgHLwYiOHwQk/E4mgcSBtojd+qd5kxrCZN54u9NlnBtpuoUq+CHwkaYIPYxWgOBXrgWFHwH
UbdmcDUjbgdAXFQyahQwOdOwxW2pJ45R/Oq02IlSoO/GP0Q6TNDHVNiw7UrwVMGk2vGpdiEw5krp
a2085y06AJMChDDVA+Zre/8YzM7w3qcJWxMUGOCtSA3HdZC9/NdKznFxfi0AdnBxwzOK6T6DDODs
ylN0TvOjkaJlebniqJYMQFcTEqdzgIcb+/pktX2qdX1h42Rl4PR2FVxVNNaVd3+SFrwuiDtzAQJy
GjNz8dqKUaSAt1MLQd2z84iO3879n1/aH1e/L+ZjaIx8Hp9/30zcKWKOBSaxyc8oGDjm7qs0Xy3Z
M+I3wrKAp86geeXopOVekv9FaNRC/wtUFBWzyyEL3rHjrV5ZIya265h2tkpd3qu0/7w/8CXHjxoE
KhEYH1rYimKNUZd3MYpcuKrTCOQh6EXvIsjaq0+gP4MA7SbjSlbvFqI8j+vCopDB6U3VzGQKi9Mf
wJGdV8t7/X1+TN3UbdyfBB1o8MyDYOz7w4c/uP5fyz04v3bqsHLqbrmXwmcIx663Jp5GKo3Oavog
Qd92pmBOSGTO9aYqM4ANP2lj4mVm65itdZTVaDtwIFyPxPrL0YFSH3+XykcUvvYDiJrbLvFadDRP
otiFl4AHWgm+Fy6wq1kTjlnC+r4LDYINWqFBk+QlgBK2Uo0c83uRVQ6FbsT9nbHg/K8Mzify4n2R
srCRmIb5QYnvMbKp10hHm0YeKVa24EKwCEPoEI2KEzRav5srXxhS+0aJozaNz6P0UXWAZOaeKkNA
vEGjUQNU+w99+nl/aLd1mHntsd/l+ckL6pPgTTSjzhN0nYvPav1TtuDZZd6hwqhsFVK4hNp7Avy4
TYa9Ef/QCHTS+OOkABjU97v7X7LgPEHzkud+lSgK3ShLNnEtNUWIsQ+mHHkAqlJHZ2Wz4t0Wl/LC
irB3eC6NOW/C+NwlnxrkbyDd8sZzv6lf7o9maSUhtY3JBY8FrHkhXohbvEk4pCLOfALLKyjCA+3y
1Gm63zmLHBt8Uxfvnvs2l87FpU0hfqAG9BoYgU0b8SNIr77mh+2piHQ3M1ZA2EumgLAFN0+Glh7U
la5PhAGFErwQi+Qsc7cbNxn3gdSstEfKT2Q1LbToJqG7iDohyjrAGAgD67pOtmnLYY1JPtEip0vm
2mD/SsotDeVT3EEgEVK/xhOJNhUwFjWYUXb8OiSY8r4Pqu6rJ+of9lt7gMp2DSFWy6ni9xaFxgHB
T9LsI2Nnyg8x3yfKZ6KtyV0vbTqABDFfs0Qrqo3XsxUbUzuRpErO8cQhCe4AyGawByZXLl+r4C+d
IgOpK2w58OiBPLo2RXmcZsTOkrMS/0WCOVlL0y/ta3TQnRGC32ky4febKh51Gw04zzYCU9JN+2Q6
VdlDFVkOMIk978GkWmtMOZ9JISoEQQQ9K5AFmZNywu2fmE1LoViYnHMDlCG1c5LkgMToyulZnLkL
K8JdrOFFhJpQj5kzEtth3PqLTH26cpMsTt+FEeGmxaTlkLtok7NU/BvYSbc9OX+TrF1kpI5VfCRr
7OulWBEaGt9wDsD+RdEOuVdHhHOYOjn0ovQhkxJnVo0l+fQf/OqlIWFgfNAb9MmAIcV8kfTGl9HY
LzrHZrPJNe++m1s6TXiWA12MBCMwI8KNBZbwEJOpwWnitad0z3aLQi9x7fotIV/3Td1iyZBxQ2EN
EwehTGRQBTcupbZZGCneSkqoP7Ix31m1BAG78YlCLT+lk6fqjg41JPIjjtdw3AtrB9volWAjJoDj
E64qLdP6jCiw3anPZbnLdain+5qxvT/Ehdm8siL4JiMciI1MfnRuLbQvKIE8NZIHdcicYTKeU21/
39pt0WgWq8BwoCyEMv2NtvCoxFqGzHp8bhNFOtI0qzwpM0cXonCtH6I3ha/3/bQd5LmDSWnSo9nE
ySkyIJMPalWOMmdRvI09Xp7cbOOVnbVwOhUZqwx0hjS/rwRHAzkqmSIURvhlh9sGQhdIq//lGuTy
GKjgKvXkhn9qjfzr/qQs+DcIIc9UByTtkG8Sl4AkZqkNuEz7oXxNU/aSm5KjqmtR7NL7Bmqv2sxZ
ASTkRiJPV5qQJ2aanSE4N25HZleQLEtq9P4MCEAECpo/EqCqc4YEM5gRZMX3LQxT1eYSEjAp2AHi
LdipioqGdV12rtGEPB1c4wN6aStu6LaKbEhXRoT7CVr7JoEwW3buRweKWehqQJw8gPpS8qvwmndl
s6act3B+YBAcV3AtNQ1FgesLN5HymFLwYc51baU+Not0aizZBmQuj36aclM9hhozV4YpGkV6EuhD
MGqhw44QU6zHRwY6u8WQvTj3Sgcc7xZyVzpAaJVhbhN1JWtyk0OfjYG+ggYOINPP0NLrEaokMiau
wlgofZTtsAG41VHKDBFW7lpn2/Q6+aOtvZ5JDjVlNzVWinLivpntQ3QKL4IZY4rkzbX9waD2kNc0
O6s0c5DNhgy6k+r/xcisvoJl1FHZEZaRofhhp0CMo7t24xj6+4AuhSROVtZtcSgXVoRbMpwYYoM0
ZucR9Zse81fM2h1jsxLK3Dzq5inDv4Cez48PLJ8wZVrfJD2Xs3OaypvGGogT5T9AcNLoTj6Y8lbS
873MrI0G1bDIbgILT83VTlHiG+H7I9BCD7hCEEmg9H79EbKMDjOthSkFgtHyIHA7+KrLXaDfHXJ4
+fv3Hzv3QHbc96VLJwNtXqClBYEWE8fj2ijKqmhOlWGzFDx6lqYDEp3Yn3QjZ34hrSF+Fo+GPQcI
ANMDJSCWxs1UiSS1noc4nZu29DqEV0j6zUXyDEmJJh32sY22LniTTFWGFiP/2LRWNF8cMbrb4ITO
KnBizkDPclrVNGJnCXcIdBlxrYYIj/zRBPeYlg11smKId/en+YYlhMVVTdQr5qw+mMVikQRKEBPt
LVjVocZC6Gcx7ZSh+MgU1+6h7WEcst6r5WcVusk685yRJyAt4lLTVzImN6Ofy+gAP6HOhZACVYbr
9ZbagmYRsKpPlkokX6KSa7Th4E7jFCJBpXegCbFme3/w8ym9fI9Anw0hGdCruK2Rqvnm2V5kaYge
kSFV7fip4Oh41kSKDFy9sqYOfbu5ZjMQ/MR9qUL2Q4TxaPUsyKXBDIRbeP/Fy8pVR2iH8nhjlJAp
6N8rdGWPu8BOgrgKeMZXfOJNJvh7oBdfIHpeINr0nlvxk5FBqSbzyHjs0gddKz9QDWs72UF5MRug
Yan8GUBqAK/30JYQO0PHdHRzpTvQa9ZElW9IzNZ32gE3LeIztKgQaTXlRDqTtVjwnsnFPi6Sfptm
snxQKQjaaOKtOlPSyAC1ytxJe904pWXBPd7EykaqE/aoRdbM1eW8P0xcnqAySjOXlA2qv7i8vZLx
t0jXfpO2RDMCO4ZkKaSFVzaQGNnPAjX4ftQX4TR0RVzZKM+rbDQyfmqhb+7nEAD2OtxA22RIQo9p
xmrUvWgQgDC4YVCRsG+uT4k+RREhvOKnCOWrnD1b/FlBdNTVz109OGb3WffynuT9lr43+z46tvpv
uK8JkrT3T853Xujy6Mwjhw4IxDhkFAXhO64/JLS7HH3nGn6C4PE+lA+8f1dzt/baKnLDMPa1CpJ+
9Gh3plMR7k4dmu759DFrf4d6tynDU64Zu6L+APcwwv8IwePpmvP4ZhAoX44rd8nNXvv+Wh0JB8RY
UG75DjYvDvoQI2fHs4GfkNI5DOgz02p7aB87Y9ZCSP01TFtXbr4MkE6QHj6g5yQUk3VPUzwGleHy
wOra1VkQNbqbow+wbr/o4wAW7hpY9/vFK84q2ALfAC0E9rZw00p1zdE3MWtPmcnKyal7vXzK5aaR
XGWKWmCoQimGDndtZLbThmZ0VMYspk41oNusFKPSbYEyC9lCrVbi16oEjNoxWs06JBUdcr9ltRwk
aQuOZ0WTHKgoYrE/UxICvl6GbfKnqvQe/Z+tujwNeFB8RmktIXmr1MngaTm3pk2upioQAhNbE2MT
Y4x5hTTku3Dbg5MDDuX1ftK0GLJTOrKOjaY5JY09vfuXy588GiEm8mCtMSXE2+bbHLRUZqV18HK/
XfbFhpCnsTVCE+YA16IVdqq3cbDW9w/JzZjQQxoXIeh5QPXCUQhBoiEPE5eigpzCmJ5YRrH76oOp
T8eUnLSU4+1E5ff7Jm/8A0yioigj+oQsBB6j19MYTaFao6JLTkZyQK133/PTgCdirP24b0e8OXFX
q1iQeWQmkA668NKV27DrUuycIHUda8W33I4B+SBwwhCPwaniBX89hnawK9MY8RIiU+1kVr2rq4PO
LL8rx5XgR4zi52v50pJw3FjZ55D9NsJgsiZXIZPkkJ7/Jdx6vD9bN7tNsCM4y6ypuhCVItjR2gcE
ml6Zh0c9ZKACJ3+yeq18IGY/MKw5iJzF/hDdQbTpegLHUkvNsMQElg8IZk4D9aCtov/A26CTN/dH
drvFr03Nf39xjjq1UNuohakoo4f+Wa182p5S9okID9HDyuZeMya8X4lcmBrKlpjGPD5YE6J06FyW
TAepGliwZnIgYnp/eAsLdzmTYobSCNsJYmywqLGXOEWFxKLeBPkDkG+j8N99Wwvb/sqWsBk7oyUa
dPvDQAIwI+5drXvI8dIYjZXLcGHTX9kRNuMQN2anZbAzFR9AB7hpoWzkcmVf3KRvhD0oOiLE0gM0
FWClJ++xYb13lL3lVDkqr9kTev6SMH5WcnDg9Kn1+rVWobfe6WpXqoLjnYrSVmuZYleaP+z+a2T/
j2+V78HNwF9Q+xC5iv0wjYLSnk0kDDIb0g2DrMcvraH0bijX5aaryiKoWjR+ur8/ltYNogJANQBu
Kd8k/TpGprGPeRT0mdQ7CZDtB2aO6JGAe3PF1JIDQfpkDu6QQUG16/pUG0Yd41HQRAHXqoSg+wuK
DqxoGHC/eEw9Zg2DhjYnVTFsq6lqfSqF3ZqG4MJxmF9LJmBNyH2Aen/9DSyDawnHOA3Cvo9/qrEN
vH5Le18eOHHHsm5WCqE3SVUsKlqpz40XwfpB7UEYdGGi//Zg8zQYoLqvKBTaj0ht1oMb1r2fTuk2
odRtjThQILp2f2mXbQNUB5YHIgWgjq4HWzWjpk+6nAbQN87eEruQtqNa5Ud8Z+oOQH9DKwItMCqb
/ORy33tVVYQrd+GCc0UYj2wksuYmoO3C8LlZJgpBf4CgsLuKbYZp0l+argYOyEI7gmoTGZqUuWpe
oSUNjdNojcGzZB/XJJq54TPArBTWm5s0J0Y+JYE0qtq2T6psq7dN90NSQpBQ8D4/ShHhW9NgyhrN
ZmGrgfyCmu4ccUNQSwg4qkka5bRtWcAbOTwXUHDb2rymXl5Ym66utO391V4yh1cvDhe0DSTkYq8X
e0xapTHrKg/CKYcaGZ6zBWvRSNpywS+S17bWgi8Eh9IACwI258at19bQ7dCq+2gqAoVbnhm2Tp8Z
exrHu1Q5sXByISvUoxtLKxsuk8lZQ625YeqxNdeuhIUFRlNwsIvQ2UjCG0mY5bSJeKQZVRlUyDCV
JkQFomJrp9ahrIfWTZL2WSGxf3+qb8p+ONTfKhZQf5kl3sUsYjJnBhqlrYK6sHZd+ItUTxV7N+nZ
lt0GiAE94bt4fAmVNRX+BW8NPDxaVQMcj/qYWG+0xgK0czmvAlnL/3Ez9BO9B7M0yVYu2iU7QFLM
FQsoNQFwc728fUrTjlp2GaQpPKSWMcMx3mimGyt25t+5epliItH+GRRkHBE0FxK2UYKC81CpRRWM
TeyjLZRjIS+n9/FGy15VfSVeXtizFjIc4Dprc5cKcz5BF1FlGLeUgE+NVFjIiieZ5Pk2hAKmd39z
LA0J6T+03J0rWXhpXFspgHKnph3XQam6UGDeWaO8rZLw1DU/emkNIXiTyZ8pNNDQAoYfurhzcfLa
GjYqusDYSR7Y1r5tHAJa/GFs8QbkZ33L0CXpk6I7DJoPMfMzsde24+1Y8RqEDAFKTPNREOkTktQX
o6EmZZB14FCHn5IaIge5x2Xg2bHq3J/Y2+W7NibcZm1akDEt0zJAqyUnrgHxXxMeuqk+YzZnLVTc
mBDhxQoKJkgdc2Z2VhqMrr0pDvIROktf+q5xC0AugTzvHDk6VGvVunmNrg/BbBX1CA0MOrx9Bc+d
WkaPhhawKkuZP0BCKgXpK2noAzPLp/tzeHuur00JD/mWoLwMJH4K8bwmiT3LfE6zNTTTmo15HS+O
GakTUkNSNAMZMgenvivjDJr+DG1RCs7f7o9nYQNeTZ2wYCjl9KyU7DRA7x9nKvZVhg1oHSW1cCdr
RQNrzZZw1JBu1/PYxDJJT4Wx0Yc3tEosLDdja4TKhVfO9SrNX3IxgzqgFWXCYAnMxmJyB+i52Bny
i6MavURR7ZXkhSUPPYrYISBqvbwWNC2OFLcqIKYAW6riQ8fmtI1QfMCG7HM3D+v3pOk30hg5WYhH
f/Hj/hrePgvm9kQ4b7OQCsrzwh3AzRFdoKQ0C7LqlOSnttxqqcf1HUlPtHnSpL/3zS3O7qU94b1v
ZkoxMh32IHPqSH7unZ//lM7kMygurZiaH9fiyb4wpQnBiTI1mV2nIJHxuZ/XkUX/Br6FwIULkWtw
o0HpRPcgpIfLoVsxvbSESBICFzcvINht11sorUdLnVQg8OuBeLETasHcaqzO/6Rr3P9Fp3lpSjgX
UVqZWl3A1DC9T2AEyBRyLd2GFscY2zcdt6rphVMPReMSyjyVG9ON0QxOI62BO77Fq26m+2LQwrmJ
qDa1ulHA8+yroPc7DxKP3Ov99jk/A6L1EZ76R+5DV1yKQUhw3HxwgeK/v+aLu/niG4TdjPY+VaiC
pRxo4U/cH9NPKLxBbqp9ZX+k/PD/Z0vYyRT95u3eKrPADLd5VIJMAjjLpqoc9hcas3q3pmZyU9Wd
70d1pgUB6QFumKgeNkurUNlss2Aim2nTgH9AfqORKxSudvL0TNq/6qGbTrHxxlrmTbU/thtjLQ25
8KqFR8JbEmAofU5KCxmtRqrjMTEww6yCbs12OLKfIKEy1Cv+ToMTruX0l+3BPaHzFLwUTtP1UaoJ
SZnJM4b2FLUqO3jsD6GTJ2gj4YZJJ8+JJrPiqJK1xT+Gqgc6cEkSULxVbVb/4boD8wRh4/ykviFU
NskwcKnCBte1ZiOxnYIzPWZHVpyHbFjZyEvX+KUt4TBVUoJSBrxdgGJR2KAD2iOxV3jZt283rCRa
JAGVgKgDS3o9s6lqlG2L9sOBjWbDCXORfvAiC1JpUGYbPqxkLQG1ZA9iqZg/SPBBxlIItAwuaVPe
VVlAp1NoBlL8ZRj7sDuOxmdv7+6fzcVrBu0+TEirq4Cmiw/TOIqtYkT/wYA2byO6tDOkyW0n6QbI
WsuOBNhZaLik0n1l+jOupSqXRgqRRRU1P+h5Iy1+PbOFWudx1KUsIBLEz1l0IuGGmaHTt6lLLH9c
a3CyZG9+LALygLBBF7E8daiq8SAPIFHH0kEnR2B7XEqfQ80zc+jOtFDtuT+9S24W6kPzOcDUov/I
9QDRrhTdUpnGcImXRuJw+vQ1RvjzW9i8huoahmZpeNbcmAN7B+9HkRI7mO0EvRSbwe9R9IqFaHEI
mY/c1dHptMtfioiuPFVvoBVYO+Q/VeiLwNXNOiPX4zPRmVSu0SM1mCbAK5CgbAs1GKsfanvk6mtn
90+ZRU+96pS66oOz4ioPIYrhQBeWUwfiM3plxn9IfGjf78/7N2RJuGPB5wD/CAjYWcNBOLN2WE40
pFkRWHmyjzv9WPPqt2qXf3WAnyEq2WPD6eCya420rYji1niIRk4YIXyVtWJDa8OV6umRJFvkuFe+
bSHo0dDCHmpi+DpozwiRiGrUvWoMpAhM42ug43lSEsdCf4oCPUDJcw45lvrJmFKv7SJnoDvNal2C
7DPp9hNFww/kv+9/0GxPnCt0VkLVVAcSE/N1vYgJqzVK+pAF1KKuroEaq5n5Ke4TxSvDl/u2Fsd+
YUtw13WXSwadtDkW8Ei7RSHUrTDxTeYxc03Xem1cwuFjYZxZSGfialAjH+2NR+WFSHyT9yuv1aWr
F9sfhDfAA5FEFYk9CXJGVmHDjdU92u+kWgkgRYF+l9DVSSW3TSUvytTNBKqdydZ4/gv3H2yj6yYA
kigXiJUCqCeMCetiFoRt7RaxuU/H+oe9qgp2A+OaT7oloSqN/I0NDS3BVctpR8yGNixQAWSvm8GX
4v6hDV9a83cW2h43nMnQvJ7Gu7Dpf2naj2y1teB8ZsV9CuU4acZ+g5ZsCo+Fqq3VaaI53JuhZa5i
Feh4aBtf9zfo0oWIwvGsIA1sjwE4yvVpAFAGvb9rDDTO/1lZuGcR8/XB+Dvmw0EH1tWMTVcP8we9
10+W5DXt4N3/gqVtiwsRlyLggNqNFK1SdrpWZRUD2w7WOLA6aLAUgjPUhOOK/17aPNizkGuYycIo
NV2PVclVLFbPZ3CPJDtWaxNoLNuKL9NxLRW/aOr7ljDA0LRuwmGwUwyQQmdTuT+EKiLCpnmIkTRY
ca/LhuYVNADrvIF04iVb8djssX6qBqXkH3EPbHK6Ui9bMgLSDgCbIOBDClO491Sw99BRG4EEgeao
35nK374uJMfgxhp6a2nTA9GgIM0NDDTQ69dLRFlRSiVFBFGTHsmipyIeViZsIUbR51MNIr6EXmia
sOH1rrPsoSryoJ66gh7YwFGHoSjebEsycrqPiIq3MqGjnXgEFcQtLiqJ+fc3/cKEIhONcgUaXc1F
QOEjoGI91hHvciC0njULWc3WsafVng5LQ5WhAYYMLZS9kTq6nkxWZJFloHwYxMx7t/3O+YKItvsY
/Hj3wf133loHUhIrt+tS7hvqk/9jVMyu2KXFtITBaNrUHvTw0YNkQH+ksWj8Otlz2x06aJH5VNuV
6VsdHwgEi+9P7kJcCEkWBa9QwIsVSZzcrshA2lHTPACizdiYcUT9GlQdiD6DiWWp5aY20LptUsu1
xPvSrQGAFEicMyEIMGvBwTA0OVci/CfAzVX+qiTe741i0Fz0Rej3MbfmHSUn23KMB9CkK8PtbSAJ
YjlhT2AYEjdT82bz/z4ZqLOil5sMz4cPu94DA7o2ZiU6iwQVSa1jXdiy3yAuOihlJR3Cyg79ui9H
T9ci6fm+5aU9DtKQOncuQp1Zmf/+Il8qRWMHFeq8DIg+bWjZ7fLEHStpe9/KQoSFqtGMucKE4/Uo
uCbJjqaBT0URtNSvql9Kt3vv9X+r6dAlM2AKAEUIR4ski7Cy/4uz8+qRG1my8C8iQG9eSZbpbrFa
piWN9ELIDb33/PX7sRfY7WIRRWiAwZ25EKCsTEZGhjlxDl3bsSnEmmMsE75iGhM6juLDMCvPRT9r
LkWIvaH3jdtLD4koZ0lvcBWr2ztn4ZjlSVGih6Q8Sjlj1BB7pYZXKJKrpef+JKLpc/8wty7v2zXX
yMy8VFqIhujbtsMnM/Ai8XtvfuxS8SGjKpcqzyoi0o38fgaYmuUvdVCcyr06+8YLsLTOlrkhkyaW
vjKbRbC+Zm64JK+aHWH83hR78auM4a0CK0RCoC2gQU28sX5jRCA1SV4NNKeTsxQfRFD5JUnjoe+/
DOkXaersIH1Jk8OeFuhGpAN0nFiAqhW+31pdxX7SR99XyB67VG4Omdr+UJBJcRIjEu2sNEv3/sfc
sh9YbZaRMyrNRD2r+yckRZdNU0Fg1c2VrUdiaQdw9n6Qevo/vfVQJTq6Rn1cIYgsiDux1oYTJmgl
rgMHD1P4ev6soLBtxJFAE9ICHN6EDrpJSXqslfMg5Isr3hl72DAbJpmJg5goQW90jetQ/CnplbKm
D9l9lbrWjveUtTY2RHVVWqb0Ge4ACHZ9nHEKGKUHbXaJFbU+BxME64U2Tu8bJU0uViGDmhLkAEby
wNhpcW040qVShRCiSSfyZg5gUMahMeu5vECVR73Kat/13XSO5//QysXXLGyhhF+MTq+SVdD0nTRM
CW3/eXTCQLcD5XDfJLeyDWASwFVpKS3d6fUVyJOskC0gGkEuPJo4mX5uncpwTb+2g774GBoNrD1G
7w6VafttemyzPaH6LUORye5QApdAHq3ndiddDZDIBqzhJxFttJem+3N/k3sLrI6xb8yZGay0ujT5
0yh+HQt/z0svprZyYAC+F4gP50iQs0pOtVIIlcznQ+XpMUeA9gFyG9UtmrN8ZGxLqmxzr3+y8fwZ
hFKEUxTAQE6tVszDKoujKagu2UJWHYqeAVu7eigUiGyPf398jE0tQ1oYClnH9T3L5lI0y6KpLoVR
S4eimUUnSKOdHs3WfohNJEAFKun92gh0MZGLplSri1rWTjfLrohQhd7ENgRVH8iId3KODc9PCg/8
XEVUF0+8ClLgsBzNqS9qRKBpfgXjo9GpJ0UUEjvc2diWr+DsSJyWMvNNG4aiskhWk9SXJDarg2pV
z0PSFec82jHyrQNc1MYW1M4yGrS8sW+CuxmRgLHp1JrgLj0OQniRyhOzi7T5y4+7ROYbNwrVI1IY
EFYAC6TVjdLLOkxiPW2Qxiu+zNbo5HG10/TYWoIoC8gOnErUylfBVpIN00CPEOxY00NXYvjxoe/S
vVbHhh2YhDXsgsISkcfK/Vk+/i+VAFbJtfnUG7EtzFA06ZnbR6f7t2hjJYJV0DKM2702O66/j0C/
NVWYobtAieKq0e+2+CJCT7hLJnp7bmDRFiUQoGKUqdZQMVnIylztAUHrs2g+j5o5fA8qypv3d3Mb
yrAK7U3wOBTl8AvXuxEjOR6kgFAmD/t36pDnMIigLakErfXgxzAgjKNZohLcCAeznazD/dVvzxJX
S0wKQBmHASj7enWGysuCF7O4NEOJhEwaax9U30hdvxipkY1GuLPbDSDj4tspr4L0oKK5DhRHGXL0
UC3LizIEwIFnoZXeNWJs2qkkGO/GJo+f54ZQwKwzYMp64+v/6H2JhFPODNnx/uZvLzofF4/PL8KQ
+AzXm4/0bAh1nywukqYv8Ce+U8RvaDV1TeUYxp5b3kigWQ2mIgiG6WIQJl+v1jZJOKBrsyAc5SJz
m6asvuFhtMFW+1T+MBYFtW0hr6DgyYVI/QeaK1V+NzA/HTpDUsNwqfRChVrYbJQ7r+6WFSwTy8Ba
ceGUn69/WmP1mRFVYnmB9GcKPrTxhzpy6mEn1ts6bsTPgJ2BzyabXR13XAda3Gc+sV7T6OcpKPyT
5kfSIU1izRX86BOMVPLOmps7ox7KFQZ6b66Tvn4S81iNCSfaOjyKgpAtaomPRhWXTqU3P+7b020Y
vRRf6dgTfxGoK6svLGWtVuQyizXFZC/9EAuCRqRiJz+xu8Q6UPHeeXy3nAfhOuwpZF443tWHKwif
iQFwuk3ySRa/l9IhNB6VAIbGRv0d63s+/vYFZoNvllt9waFrLBHmK6AucfseqaTzqH8DVbQnabZl
KJBOLRy9JlMT61q2GgdlZeTkO/zxaUiDYzNO3tiTH8gpsPo9DozN5XjvF6pjphvXNbVuFKKunLB+
M5FOUQiWfLa6P7Ni/hSnXyG8IvetZNMFkm7hBUC2UCtfBZwL4WCtqlJ5qd8lyb+dKx9r001+NR2q
Vo70+fP95ba+GU3dpc1CUxeA9fXdTpJOaPpGLcF6MljdgI6HWMOa9kh8ty4aBGxQavGK8elWth8G
fmUZ3UTqgbJk3oilO2nBt3FWPwmq/uX+ljZQQQwXM7C+cKkvMcByEd9EaFJj+KGQyCxGHRZVrHM4
FMdRdhh8jBRn1kjxyqM8fTGsT2KiIlVG8DY8i4Y3Rcf7P2XLdvAqjGQvApM3xe68HQslrczqUk0H
Wb800VNTvxjBWRN3Ftp8Pt6utLKaREv9wg+NisqvrRtOdyjs9JcW2Yw/PxSwgSOf2bjzHovaRkOU
o4bOgloneRkqCtdHHbVzUhI+VJcZJViJoi+Mjg9pPTyIvmanlkQvdPwcl+nnudyrSmzg/BbucYLJ
pYFH9WPlbuoMbro0nqtLD8CP5IKJnbry2vpbZqh2EXup9FGTf4gMmLf+U1JA8poJ71H42sk7Nr7x
Mq1GfEbhm2Bh9TPkKK3oEXHyGTOM0jFz5IGbqrg7odHGRcWJgyRYGAUXDMb1SaPDMaehL1SXTjYu
LYDBSH5Cr/XlvsEu3+s6v8bJvVll5Q6moprliLG3S5ymj7ruwBhqU3s5tPmOwW5uhzIEB0ZLm4Dn
ejtDUESaFlX1xey7g2imEHHID60y/r6/n81lDF3UGbuHo3WddghdUI3+zH5SQbEY1ZUBs1dpewqp
Lew47o3HdskD/m+pxU7eeB1BRKcWOtj6EvYYQOJpceCEsfApaiGprazYTir4k/y9pt72DulOGlBB
USNbHWTUG36taHF9sQhS03P0y98D1G7aBHhDOiiQgQJ8uN6Y5heE3VW4JLyxzYTFoSD6VWPrkBQ7
V2lrJfq4aMaRweM0l72+OcKuapppiuv6EoCsiFLdVZJHhqCPVfvnvlls+S2J8VLoOUmqeGNXkZHV
IMU9BkN9kQqp+5AUU32Uymn+mWtye6rLApEZSX3qI2M+zqL82EbFnoLClttY4JuvAAfgQctZvNlr
DMdqzYxjfYHgztUzdJbHl0A4RoJ6rLr/cNnerrUyTV3I/C5rey7bqdf/mM9G//P+eW59OPpdSO+R
pTJfuHrehQLmQz+Z60uefA5SlF6+g830pc/3V1mcz9o5vT4yjG0SQK+HwIJUK4dGkeoLrLRFeVKU
b/f//o0AndlYEFsylDMwS688uW41gt4mBClQyGXPIfv8lgnFoxjz/yozMg9pm4o26ql/P6tOi5L2
CPgC5ujY27UtBH0jjPrAIFjaHUrrmxZ+MJv39/e25Z3eLrG6WnWfdnmoicQHKV2PHG4rkW5sPn1U
rfYgiu9T8SBXp/trbpn4UoojlzMo4q+LV11DxZ0/qy7coF7r3V79Xln23HeOWgc7FAabNxoeboJY
0h3gIKv7JPZBJPWmXl/qUv4hRKJ07A0zcGpVq1wmmqSjpMBsUGRB7jYBgLcuHawff79fNI8BcJAn
03he/QQr6wMIkagMts1jGVnvSGA+BVF0kgLpudV3ynbLB1tfBiYvqXeiE4TprK5cTLOk7qOoRdw3
RSBLg80q9aWdN23rXr9dZOX6gyYHOCuH7aVFfH2IT7P1Xhjscv4Pfh/heVqfdJdAqKyWEZjsDP2u
JGC3RtGTpczJJuOxiS3VDQsldu9/pq1NWSBn9UWjB6H7lTf025ypD2ScL5hBBTUJvPWtVA9uqlVn
X2/bneU2PhRdz6Uv94p3WVf1xdigl536zaVuW2xPNyuHVlACgi7cU97aygJo0lvMQGMUKG+vMx/F
T6yw7tqLEZYlgxf/5jHA7ihQFXcaZ+vSMtl0NGdBPaedqBwbOcufh9DIj2EWmuBgy37ny25snkYD
BDcLfw6o6JXbqSJzaowxbnjlgJ0Fpq30nasrO45m6/LToGH6e6mskImsn3N5rLqwDruLfrKqR988
RNVTazQ01h6KojjKRsTNf/hrM2JNOKrJ08m81gycjWHEDAqn3QXiMZMe8yUtfvy96VBXFEljEXUk
zVo5lNzPRtxM07+GlJ32sZQUO+5E5+838naV1X1o0qBS6rnuL8Nsl9OXrnUL6f1Ap/z+MhumoBE/
LtBSsnK+0vUjJ4+xn7Z5NFz04vcQPoaSo7S/7i+xcbNf6XSh3gexZ659IlwohUhvYbhksxdHn0tg
1X4iHyyomu8v9HqRVt6XcjjoG0rzS0K2irqbSRyhX2+GSxcDv5/C8l1dfaUwDr+iMmRMRzJ0Q5la
sc5FJn2sDSguvvWB08kIEv0c9O+z/lzksV3xQWuVOsX7NH/W+896pDvRAEqsTc56XH24/6u3jgfY
H20kRAARz1j96CiDEWP2peFiRLGbWy4SNXajfY70aMdutxfCaGFuXiq5q0BqmtIy1Y1uuDRldoIN
p6+Uj0FUvJ+CNNlZarGamw9BOgztJBVcmLqvrWqcxXFMEmW4TKcgfhh07UQVNdYHu96d974ND9Hk
4x5qsJPQ0FyHM1GfjqMYw0Gg9+BkeC/ap9iNwl+V9G8p/Hv/U6k324JAAvGF5VPReV6HugoK6zO9
H/JwbbRHfPi4Rz5wex3RwQVfZVLapIy6NoZ6rvSgyZZqdFrLLkU0e1CRL5XUvxW7xNaY0ENeCiZH
4BXr5zZuZp3gL6Y+kuqtLYYN8GPzJEbwIiaZM6fiZXjuk3QnHtw4QKpC2tK0YDaQuPDaLvzRSJt5
ImmV1MqDSfC7ZOU7TmCjUgucY5FHVZZTvOFyGcXG1JOIkLODRsZNZ8lwCiN71tswda0KBlmUymo3
qelUyaHZuOOcOT6UGTtXYGurr4BaxmB4Aq3Vte7KtDQLkVIKKuiHRMgPqv/zvjUuf8P1JaNvy0wc
RXBsHxTg9WHSOPH7sKHEVZalnUVKRr+ip9BV+16pSq0bmOq/vgymU6x23qbb600oT2Ns2RjFDX3Z
+5ssWeg1jTqfUV+iID1rFFb00AsW8FoSvFPUT/e3eeu2wN7B2QLnKO1OCirXi8kqiGhGZfvLBLjx
oVRQgpDNMHbDtp0eDKUQdz7cxuY4TiCOYBwJXbRVtIZUQiFlfcF6RXsGM/a19CH9EVAWstWpf1QT
9Xh/g7cejA2+WXBlKXUyZUEpV/0lt4yzzMxWWLkG6KoZC018+cQ02en+iqsj5bEHA0dCS0INhcVN
liKpgTKMZlN4VSzBQ6qP+YM2pKajSvH8lLbaXsN65dVe16MSzHyMxPPPXMf1J0Qm0tR8sSg9gwk/
leZpRIG/Mr7f39UazPW6DOydzG4uJV+wftfLGGpjpjQOWSZmNgUZRu0RZlzY3uOydGZjUH61U5p8
7Ae4KaVpMp58SR1dOR+Gxynys51UcGVHy68BLASqErEhop51adgq6VdGstx4gjo1R2mOPudG/KJr
kK9YQaY+CD7UXvdPYOOceW5BBdAR45zXFYs8awLEH5XGU7Bgho+FEGrccCDMmcMdE1pP+L1ujxeQ
KjECArwjq8NWi0yBpVlGqSmUEuOIno8P9rZjgNVKIoEgP9ITuE2buv4aFklvHgQJcQ67UITgl4/0
6j9d0wsfkm6qTTvr5hqyWCStFZjP06I+1HB/MaWd52JoM2Fc7tRd1s2o11+PdpayqMHy3t7EpAPv
hlGZjVdLaTnYSRBX58CYM7coDNQIm34Q6E8E+bHp9OKUCKP4A8hjK9thVwlHoYqhvhOF7jGOkIdW
feiq+9Kvdz7nOoF6/ZVLH2VhRaNis/6eSTKHU5gbjWfA6wHxRVx/aIQAcNiYzk5gptVRaLrU0fTQ
os2jI/WHyOLOh369NW+eGX7EkiRTz3idoiW1ur5VxeTD5kkxzJv9BMnGTPa1wJXHeRkQ9o2RPKuI
mi/cb787hoANu2MNNrS182kMfg69rwAwG9qKyEzqq2czmzSn1rT4EVKWPKBfYk4lOegIDbAZhnr+
M5rGvnVyCOnJE/pAeYFHl1BLVPx5PqRj5zfwhY3iy99eHQncEBx8ChXMBZ58vcs6mic9GabWK2Sp
OOR1IzGWTOrQa9ZumXsJtNcnyrtCfIwHpvuxOtGuWpJUUWQtWMhdP0hlFA2aGCVAyzfdIvD9z6NR
AKEUwulcKx0XQZ6/ocUc7xjYstD6h+AtIHBZCMShobredFDUUSlo2FdhjBaSOdGLr6fJOR8iSj0x
2rFx83eP66sxUZBm1nWRRkYX+XpFo1G1OlHn1tPnEiZsg7CrnVVY/WFEPmBnwwkoXPtw/9uuAqX/
XRScI8mBDhPEug4R9QGqn7HUeihz1h9oG0bQGuWFa1TddCAabE6dFKqncJpCx5/1/L8sT7jNPV7m
U9fICBEKpazr+Nx6iQqzqmXDN8QWJCQz1N9J1mQPuio0TtLXskNtdg9tsm7ILrunnUKsxou4oNFX
aZ8m0u42faH3dLGJPqV6gySSKsJXa476KYJR8aCM0XQYu6JzAqL3Y9NWgkOY81EB+OO0lVy5RT4E
X42+3evOrUKf199Gpg4KFcieTH322hzEbmQ0SxpKLwioPJgtUxy9ajhkJ5JdUbj7YNJIe1+mlrIT
wd6+lLyRFIQZq2Xu7Ya5jl5S2dMarL0ecb/RroOGYU9L0Dvx5Ktc/B0TuA24mAeCWJJCGEVtPsX1
PmejC4eYORKvAADxIVWZ+VL1ZnJMrWS6Iym16Ot9k1/+wtXNZswCz/gqrwGh6PWCURCH8RxZtSfI
8XwUFsOj9r3XLdvc1lI8otZC3XY9/EzTZgCGFjReN/p65rRSr9SJQ9mqFN5HfjoT6Qm+Msw7WeTG
sjTDoWtfiKdgk1mdph7NYACXzcnTd0kDhgb4OxPg8QnanRRrwz4Jo7TFOoEb3ogkG6Vk1WSTjVch
EtemmmPo7UFHxLYDr1UaxanJ99gANqJYghIqDDRhGFKjeHL96cqhzpO+63oPz2R9DbT066inxaFM
M80NNQTjrFFJnZ6w1U7QMXOoh9EYjVQNGcre36Ne3DAk9FAYUiaVxl+vpyfHuCj9Bhpqj3Fe9WM4
BvMx7Zu9avyGh6Y0CDcniskgJNdD3yUNhiqK5N5L1Oy5s/xjYojuJMBOND8UNZRihvIyqOFOhL5h
R1SNmFQG4clprx3zKM15bgx179VB19shgBypzb6LTXiu1PP9+7gRLjMasfCWoQvFW7vmQMwKsvDG
13pPlNrok+ILnX7OhLi3nLj142c97vKPiW+Wlh0q+GlXLBtwo21dZb+VQE2Og1gYdsIz9hyU0fie
4ve3KmmkMzFu81AngvS+V5Bovf+rtw4IjU5KqojzLOMJ16YYgA/rxjIYvJapmEGzelAn/Q9lrEqn
rNPT/cU27hqVzkUfg5h8KeddL1bqg5LV+fJOjXXvTPVs2Gma/m4D+XvYt25TAspU2724b2tVKKIY
R2WORCPjv1417vTO6Mpo8Gpd+9Rk7+bqV5+eEp84pD1oiFrc3+SGoeOzlpLb68TfOik0h7gUxrYY
vKbXz2NgQC36JYeXtUwOlpKf8t8+inP3l1y3n5ZHlkbF63tHE5ay3/UWzYmJn0RMB8+YTbhvssl8
6FMd2RPIck+tKvYnyGiLcxBNiZtp5j/Eme1BotZpZ1Z40iZzbw58w6yWRxA3t/xzg56X0L4I4qwZ
PKSf4if4UdvTRGX6JOMYHoR03pvg2VoPQldAHdw/3sTFBt6Uq+ZulISOZ96T1NktQMnb3LwfgVL8
Qyza/v2dAd1INENJbgGerQwqa61WRw5x9Log/lZRwrHmf0tt+hzo1Q5M+pWIavXIU3sDk0oTiox/
TcAY8wjFohV13qTL0wt8mp+7Jv4mVn3pivE8PwVyarlhrRgvzKkUTjo09TOiXsnBEKMI+ehIizN7
KvM/eqdPFTMLVvmpYWNHnwquHca+bMdFMp5gT5GPA1WHnRu/7tdgmbxxNOmWyQKykHX80BSCYdZN
MnixasQwDghd+kDqYH4KAuWY9H18DrK2/pBGZnAODQiaJRnU+aDnZLpRZhzLUBmhu9QVt6Vrcqqr
2Dp2ltaeiz6f0E+TWrTpdN8WU/NjmMWCG1odeQ6TbE6GF3KTMn2M+h70ad/u8WBsfB00yOm1mERf
4C3WGN6ReS6rztrBqxI03QAWRZ/ivgleInpuh2Ho68wOG+Uzo8WT087KcMyNaTzIUx27fTfMh24C
Hjo2ffsIhbb/aOKgnJoG18nSAv2UT5pv52KEIJ1SiYe4K9QdQ759+fn9C3H3QrKBz1pC6De3phbl
pPM1bfD8ufQZXxVKWJqQFL3vnW7vJqsQQPLo4xZhwb9exWSmXExyfIHaCq2bJ9L8LpCL4ZgaYu8a
Yyfv7OrW31OOB+Cy1AgJZ9bzQZLeKM08h6OnZ73sJKYxvIPAarbVUOkPRlKEbtuaBTIH2h4N49bK
sE1RRQFGDr5sFdclPRzJfokXasbSP0Vy8DmeoWwdeg0GaFGe3rWtciqbca+effvk0HBRlgFhajcy
A9/XJ6xnnS6YQz17fXsiAnNhCBo/aHrzKAmnqXSaPRa0pWhw7ZWW9eAneS1Eauby52/sxqCpNOVx
NHtDOZzkKLIVCcm+4EMlqc6c79F7bO6ODggySoQovHLXq03dcuBaN3uwO3RubVXgOCxB4aZrli1N
xkUAQOlO1VJ10vV5x5o2rJdCOoNIS3ZNGXG115HaDGBEznaQj9P4EIdeX383/9MiZFmMekMwtYbx
taWSFvkEY2Yttd8bKXOj9Pug/wlRN7t/Fze+HLuxoCCDIB9cwypQYHDNkAaxmT3GfcL6WYwvWvdZ
TCYHhrD7K20kOQvOk81w+gs+V77+bOHoC7qYWpMX1OQuCnjjQxS6ceI0FCFUp/3atqldywAjNXdn
6eWerexzkf0GEo7VLHOC10v7ftG3cjDPHp3W3qFM1w4Ob5B5xFq0J2sMK1vQIopzWpi5kwFBUlj1
0U7qse5SLk8f/EiUwnTOgNh65fdStavHxuBX5LKrfPVfqHy4ui27pu2AUL6/5a3v+natVWQdNF1o
ViprddHsqqk9U9WRHrU0dHhjdr7shpcjTaZMRG2T+7CmeJylUR7HQhU96i7vaACYA3Gdxr8VSP/a
f+Sy3omobys51FXwbQvEmyNdg6uovY9FUk2SF2npg0DW8ILwdGSXubAH1rw9RlZCYgaRVuAafLpr
w9HLsGyawZe8Bipb+YNZ/e71R7GlmzUFO6e4tSmcNTVDojpaOauIVa6V2rDSSPbQOWyf8toMEb8R
lGNXtsK3+8Zx+8yjNvO/TyFthhtd5raSaiPQJsWL+7w80O3pnHE29zZ06yjBmVFbJ+BbLv16KmQ0
8jwTB1H2ul79JKO9IdaWHaF5X6d7CifLZ7i+3yyFS2FOiywLOPD1ZyKz0PUpMmQPFrX3iuhK4jtE
Vo7BJJ4gWjjVVG2Ydt8pSd1+sAWySGpHURFUrbl6huB9GhKr7RUo7H0oTWlmCMhT9PBg7ljGRjbH
SgsbLg8BofAaWpPXc5DGGdsr9VbytL793rcM83W5Xh6zIngvqai6VgLkTb2BclIiVbON+wntea6e
q6j9S4I0HBlNDOA39DiJbKgEXh83pb5+UHxR8cokt+vsj+J/uW+gGwXs1zbJEkNzxDcyKqYW1Obc
SArqjGIc21KnNLCa+LCGqxP+S2zk+ktURUPukmeQ1yhanYIkBkHXOk0kdONh6NpRcEJZK0InFUN4
n6yuzXYu0ka3Dmpb8plFt4pxnfWchFWNYRmPuuIZZaPaaZIapy6p+6cisCp3YpDD0WasXlF8BD8r
82cndNOOGW5cM0jGMEHaS0tLZ+WiBi0xuqHuVC82fyjdQqd1zq3smPnyjtfduGTwIaFpyqWGPGBd
zpp85LHirlHh4Z+AtvQoqKaGoNt1mRYnTSzjQ1mN6VFI2/DUj8ouu/et1yJboCwLD80Sd61ZtgKh
jGupH1WPgaUntYjsWIzfT21zHsXoKUggMFAe1OhHJEX0EWDg1iQ0ed/36L3dN86New/sjLCMcIZR
nzU4xfC1saPyoHq4ayZEpMxG1OWJQfKX++tsfdhFh2xJHha85ipessSkrWO51DwLAmyrmU8TIiBD
H8BRv7PS5o7erLRyn3JUm0VgFpqX1DVguq9RFj024o/727l9SsknGbimA0MPhsj22mnUZUkTuR01
D4Zy1FaHcXBQCv0M0Q6cAh0TbpPU1f/hU0HhAuxZAxx8g3RVc7/hHTE1bxwo7w6TAfTDTNVj2VZ7
ukgbX4veC51GEluGMNcttzRU9Ib/Ub2gLN/rFni6UHyn1b8ruLXvH+RtuKUuMQIEIZTnl4Hh64Oc
yii0CpRzPUSXHgXjsVQiNxRhlZd+KvWfXD7eX26jqMF6FJ3ggKRPytLX6wG568uunTQv02axc3si
BxmTl6aT1M1j7YxVaD0FkPH+Y2Y5ROYtTcmTIeSM7k9qBSPQIE3apZKsSLR7HRVXJ9WURdCJcUBY
uLQ2/K3KWQgO30iHwhaCWXw3GUap20psRD/v72YjC2E3ROBsiRic4vNqN76kowEuax6KS3IV2YY/
2amQnEqGoE3RiSVEVMTnDpD8NIw2O9/5ehtZwOKrqReyOv+xLhaqCtHXUtjxjCB21ML/OKTMuDVf
lTC+tF8N8THrBrttj2ko72H4tp4rKqJ8R2JmPPi6+T9WCYA7mKE8efwRzZoDbvB70ryHmJdWIVPn
Suzo8lgyfn66f+wbbwdZFQVgAOfE02s0WJYsswdapXt+D9TGH4P+EGatcM57C4EIWSwOZm1KyK6U
I/zpdLsO99ff8HA6JVNCwwVwDbTl+qtXsBgTX/XEojAau8FYpK4GgNipIqXZybxe97IKRnkboIOE
YoJhsnWBwA9nTZlCorV4jg/Q1rqx9a2K/OcEyKavOFPYMK+JLF7QH/X6JVAXmvHzlJ9L7VIGf9Lp
ZIWRLUE73lBEgT2VYsrRaOGoUB7uH8qWOSxVDOqUwKhhbFpc9puyjW9QPVL0VPFU6ZtfRW7VWL/p
RLqm/G6pOXRlf6xH5dwke4SgG1ispcP4OnCMJABHtVp5LgQzJnAiog3OshKcfP/MV/vHLEfHT4GF
vROr9Kwm2slQWtfvzmHUnv18PNZaeE5D/eP9k7h9m5afQ6TJq86Peg1H3xxExHRqFqaTzqzCYTBd
4XKRp6/FnhTC5ircJeofNLtuq6tGMmshdLAeysyFU86Q8CdxrR5IXslVQP1SCTH/+mlfGJMBYS6S
c/jwVZIyKbFZ+n4EY2czDye/8Us3luXMzvopPt8/xNs7vvBWEauL0KaRwq6iiFosdb1uVZ0ownLK
VIGbpnGGrLjMo3I0g468Tye6aN/fX/b24WVZhYGAJfrlhq+udhlqIUg2XfeE/GWq34fjrzSg3rr3
6m7u7s0yq3dDFvJ0EgNT95S4OFLn/yOBV1Hy7jkeGBshEoWs0B2Enamtvc2tbigXN886QgCPdzU5
j4ZnPJp7LfENs+QAYbMnZmXMYd1S6sOurgwdUteqXgo3oR48hWNZPaRpnrmmULYHs4Q78/5Xu3XI
y1f7/0VXX60NZ90IE2gqe6YRXdpElOP74p+g8tvD/ZU2vBxLMbpB3kwN8KZcnLf+pA0JdplbPyKk
RwzrjGdy5FQ85/JTUj/24Tks9+xlc4NvVpWvPVxV9hogdlbFmQMaJtbt7WAPFbO4yeunZtnaMq/M
l8OHr06xlHQhDDJNp7PhSvN5V7JqexP///evjF4vVRBLPX8/KZ6dti+B9EX392h99hZZ2bic1k0u
dMvNGiW3NnTbj7V3pfrXqQBHBR6PHi3Coua6khdYsQ4hnYXztYLg0FA9dLos/031rz/eN7jNj0K0
QYCJ2ZGyXn/5oC/HShZCw4s1gJW6FFdOCVjjP6wCt+LSbaT4wBD+9SpmJdbJwiTkDblUPJiDRAPY
JH67v5fbXAMqWxr2RP4LjFFZGViizwCN/db0cjGDOz2rRCe1UhN1L6t5hGpntoei+plCd7MTJm8t
DGSULuryIFvrqgbKJNMkiKPp+cOMdpme6UdmCjMEhaP5MMZGepZauTlpSV4c7m95rRVHdWuZLoOK
jJCA0GhNWqQoAwh0YTA9rXyZxS+oCB+zaDjPGZyM0fcRRG4inVVNOPTaY7/UdWiQMu5ux+pkW01x
ZsDo0YQQKxKjR6NZQI27febl1V7dezRsXkM2aqsw411//CBL49KIBO59m8Z/oHApXzpB9Anc/OpZ
FdTCMSslcSmjqKdSnymGIhQCGWfoQFkouGaodMdKGrRn+qCiU8eq+Tm2Bh0sqF65nST8HLM5+RiJ
wrBjtRuvKDMh8GeS/JAGrUW/y65UzXTCKxqz5MST5oq5W/RfQ/FhLn611XtJ+3b/a25cRiISQiCa
dQxnrHHAUzRZ5eTnMEppQneQUuO73wKqu7/IBqiBXJyrvmhNc0/WlMJG1Rewxfq6l06VV1iHzHii
kN+iY2Insx1Y4XGefur+nzwO7Sx8Dhg08tunQL8otN2kfDhG5vDUkA7VdjIcavOlM8+V/K5oGA49
JCEN1V6vd+KmVyGslRFxKKBIgB4yFbgmORdUWhs+XtETZ6nAttPa/yTptfUStXqbOWOiiCe5M/oM
ATaVC67KoRWADc6nfzs1YvKyos83H6Eri4A1hFXxza+tKLAN2Reh+jbSHJTzAB1UaCRy68oZlEmh
lrW/xlmbETkbkkhxpWRWf8UAOEJXVqJcdBri8AYuUr9nYK9ou/QgaDCjumUYdxk403iR9skn67tW
NYZpa0JWeYsedQKg14dFQE41uDvaUp5TGsJT80jM6H9EClH6Rw0TnxJEI1O/KLRE6vBlvmDYXSol
sQMtqnVKzUH9GsxKPdjWqNWf2zATY7vum/xrii5MawdNEZC0aFYHEWZQJi7YTQAdviwEjmBFPI5N
NjWdOw3w4T3qvUF+WdcUaQ9aV+j/Q9qZ7bitJGn4iQhwX25JSirVQlW5yj62bwj72Oa+73z6+ViD
QZcoQYR7uht9DDTaoUzmEhnxL9EBRSe9PDZt030Xe0GSdwKKNupB16bqe0Et/Jse9Fm+Z4r8wDG6
fB7usJI1FDudZa3coaeav4odraKN8/adM/txNUDYpSpHGxiUPu2MNUqNLpoiCBws2ILGc2vrSVCn
tt+AVnZkOZZGO+mopCpIKI22INCiVUMrfTYE3IntcLamh6KC7yvOprxXeiBvttRLwy+rToMvWVY0
G73Udc4KcQMTGBQWuNEXjuAqMYkaw2rnRqCwF4nloZDQYJXKMXatovcfokFud34o/m2i/L9BAcZS
PMIB2lg9cMRaisSij/SnKbnrvpiF6s7FTmr2bfS35YolEpLGXO5cRfCAVsOrxRBGnVLyprEU2w/1
L1bVHakL/eXrgm44RyPvJrizC596lUNkUamWYiZSDhLYsJor++iMDQdF2aKAXBS9lkgcMVwnvEVh
Aq+y4TQv/bnvW+1pin+NTXNS4uow9I9Rntltr51GUzmI+UubWD+SYUulcn3nEBvIGSDTZa0w0lVs
rbJmYfbJ/PxpkRuL93Ra7TzX7o24tiUonhJCfd1G4rR8ofPtdB50tVYU8FpJClHwSQl/hOlnAeu7
6G/fUMvAWP1MK9qh/GEVI7X0JgEMqD91VWyHbezWcEoCTGY2brd1tkEcZJ6Ak1IGoYawBm50XehL
ci2ZT1KRm4e0MSGKgx53oKVJe7lrZTdI9cBB+qMBDmPOXxu9Kfdmb31NDLl7mLJBepp8MqW0Rhp4
0lrlSdCxZhTaJD6qPer6vpbre18Kt1SM12aJsDDRwaIjjLodOgusvfNEKZoxR1Sb2H+K0sBWkjm3
QyH73AfiXvQfffNQqQ9WbTjiolDiC4/DVO/ycgJk1zll5mrCqzEEuzqQ7BpMSGxu/b6LajTlX8qE
6DLy08Asyavf19ZJIFJP958k6XfIR4yrvdS8JDu1CtxcnPHFoRimcLdJzWNRb33ZdXK0RAfshxHQ
UrjR1hB8ucXwR2lS/ymD8mYXkSDaoa9vZGBXx4joJr2DZQ9eOAUIUmiUSAqTZwzVH8UAcBDLd/5v
wXcU4SnymzctGPZaIO0RHcY3dwvtvX5eMkjsRxSsyahMIUa+esKEhUzzh1T2yVRzOxCzvQiRvIGz
cnuXbIVZHdmK7oeB2U/CkxxNdqsdhPKXhG3d7SAXtYxlMAt3ARcEXrMknefruUlxjkh8S3iqzeQg
D72N2K4+AD/QvtU9wuBp4ztm2TrplG7cuBdshiX04qTEQxBaAJzr89BZ3AoQUOLA8yV0+QxXUI07
omv6sy+1SCfX9qxoP1OlfxW69hkH1n8H9I1blRRtvJdznQL2c5Q65vTp9pxcJN/vPwxYFwV8Joce
8fkPCymRJ3qVBV7f7JAfwb3DURABqop9qh0NuO7QhIL8U4bJOD4BLfqPcvFpMRHChc2VsjsJVG4X
f46LnWV96uq9HOe7cryL4546dO1E5b3ZqBtmdpd3Es8FHpnciszlhYIJcLRY8eWS3yzsJ/DcRKL1
1UVIOsaGY4pMXWlCpIIofXu2Lu+lJfAil0NaQft6PVlhrGowuAPPimRvMAZ7QkwCU8ZdkoXHvw31
3udFhE2mxA/w9vy7pJIRSClWw17lm6bbGvG+UaV5F+TfIXrs/zoWIwLiC+FyqQSvepQplQspU+cU
ayxgCfT37oLcv6fXt3AvNxbc5bdDReVDrFVJ3ZDTsoLUhNX5lC4Mdn9wi2lyLaQI9nlofo0Fdd6H
YhIdAzFu7v6LgVoka+CJac+sE9/KZzlRuUg9IX4Ug71ePKZ15FrdVhfrSsYGoncplkmQNkD1rc4z
qtl1ZmVx5vE2c7oAHd/6c6n+ofCwm+n0pr09hIcqF1ytMDbS0strScMz4p0us7yp1zrfijmmvtVi
jssva18R9ZUeMi1RXm7P5LrCxIMHFX3ePDBlEA1es4AqpDZMY8RBVuv96H6kQ+cAry0BFI1yxOBE
5XNGHREn+7r2N5brtdiLXjL7D/8fOpKrrYE6Vj4KGJ76iAUO2H+pVeKEAjo1SFYlsvJSKuXXvx8u
YGLKWqydxUDqPGQldbJgdQqmtbgrRzNrVjkY8VfmeZ80LVTkL7fjXb7QwKzQcYXAw/5HZP88nilP
Ra6MWublPcR3yh5DGAhuWYxD/lyPRSwfrMSc6zvQRon563bsawtokbvCSpbVSwXxPHY7FWnVNDOu
tRk8wnlq6Z4qau7+fZQFhArFiAMBysR5FBlvMzBJIkbjbZ5xtonSySqlaaMceSV9ArsCsBauIqBz
7orzMEE2iFnS+plHZ9E2tNBpB6hT/Z0IhyAMx72gBbtWt8PMfBX87ik1tzKbK0k03B/AvSSpi+7w
erWKBi0GS5uwd4WmYYt63O4rI/NEI/sha52/R3QptJPC4DgaW9/J1fmHUbV3cS1Oex8LiUPepm+I
g2VOwmPMXjCKTtDK3c5QMnUf0Xr9+5sHdAwleB7qoL3XHMZqxuM+QWLHay1hjzDUaeSGb+rnelOR
+dpdgMA92xhKG9DM1RqoRCuxKnWZmnqvS/fNIdhFw30Mq2+HN+3t9bacuOdPSg2Ghbnwg9GXAcdw
vhDgUsmdKPaZJ3d+8gXnYN/FZXR8HlJLZeVp8sbKu7aDeS2zh5EOklFXPI9ndIqV6xm7SEx/W1Zi
g/3JuMyH+zzYcip+dwC9GBvwXZ5rvGUv9BJ0lC9BqwvMI3Z9L0mPgI0cSOKdFljZYwhf3+1b6Gxi
JtQ7KxM4pVHRdcGbxYdYr4u9omTWI5l+7AA4VhxjiHo3DWrhJQsCyPZSY95NVmu4TRNqD4FWJQfa
t6egKoWdGuflYYiV4F5UBuD4bdX/Vs1w4nlapA5+mxUyq0p9nOSGh25hmHuqej7UyaTduNuv3QqU
4GC3c56Qyq4+cJ+CZ6WkiDejMP8m+X8LRd+WpGTPHnLUJnAmEUzvf7GoaP0uPBoUO9f18Uwwfbke
69xDKeChliaMfh7VMH8y2m+3A12uJk4wzmPempBTWb/nqylp20jAGgiLbZImLOEzKXVbDo9kNk5Z
P7/djna5L7nUkXqFI0TJB9Wf82j+zJvS0svcU/R/e+NuYQhltV0Pf9QgfQCr/gm39NsR3zHm50uY
kOiHAX4AI4uNzXnIYGyjQZQwQ9FC3M+ALE9tYSdCZP1qEUOa7QJ6LQ81xaoLh5oDHIIBJ7aTEo7F
P2JSaJ9lxIkm2+jLubONQlc6uxQT5Ti3ufyt6Pzy1Qq16kcAiqR3xSwLoEFqpfa9wdFzrwLg3BjQ
tQ8GNQDUzTteZX299UFegYsbck9o4XCVok09HJza9JaYg6N18ZYq6bVPxiuOXh9TyL9Wx80YBk3C
06sATKEfJ7jZT0E+7VP8ZUNfvLOUBJrnltfs5Y7j0AQXihQbnhHsufNvNvU6XuJTkHs6kmGltc/1
75VZ3ANLaMJwZ/GYvr1IrmTVBFxY53BXFvDmKqs2MzkyQGhjyS4KLb0I9AG+ZgD074Oh9D/DdzF7
J1MS8zUEba6To6WUQ8e+QB4u1EYwz7d/z9XxI+bBBoH6Bb3gfPzznFrU+aucKyVJHDWmSxjmPYaK
fZLTQrSKl0BF3Qs7XGsj8nKWrXcLNVleK1g6LnnweeSOLokoJmxQc1TdXhecJDkoofjXz2ymmUSf
RhRTx71yHsWXRhwC/Sn3BukONQU7jT/1tHqGYnYMcYAXkuwoa2wA8i+zzyUoyhnIHQGFWhecZCvp
U3GaOXsGdErUE6/jjczz2uQhVbjwH2G2U9s8H1aVB5YfWIt9PCIRBblf8pRutv6v7X9lQWsDMAAa
uH5Sh4YvKeRsuRfggZzAsaiET6P/6oNECuZPt9fhZWqzKCSgWbSQKHjCr3LcNhgrZRoVpkxJd3Ov
kuB2jpLPO7lvthQDl2++XnngwVDh4vm47MPV5EVT3YaLIX0iFA9+8CqWn0XVVgN8XEhtfkzm98ba
UnW7tiRAp7EI4QBiq7GKCe24AQ2JQTidTH/fGNrsxoiD7G/P4pXqIIVBxBDZUsgekLOfD23qoRcq
clN4UljirkLX+DnMK8ef3vI7zODd0tTsZCuDuLYY4XWyhSGfcN2ujrReaRNjluFPq8ZDmb2l2n0t
blUjrp1TH2Os7gbqOHkf9hjIN/GEcO1xLiHDoymOfJwCoXFjNV5b+R+jLb/mAxoUmdzaUOoAWzMt
3XWJ7ORGaSvll7hp7zRly2rl2toAXgNYCJV47obVZhaHLo6FnvedpgEWiVvyPOTZtzpwV3YY/DjE
gy2SFOB0qzGlo1S1c56UXqDn+a6ZDaUC+t7Jh2nMorsceaqNSbwyLMbE6xiCIdyVNSVvtuK0zNOu
9LAkCfcBfW8btZ+/tIumv0M/Cvjw8m4wQTGsNtZomlE8mfipqKPsn/oOqSazFAx3Y2NdWRELlx4S
P8o4RFqFEQC1JzgVLK4qVGWHt3IMHxPxTa0HHrjlc0rnuVWm4/JPNLh2CuomIfY1OFDYRdbvKeW7
fqhulMnegWRnJxlVRqo51Pv4UVDhV9+Ud2evNYzZ641u/JZOSRQ7ZQzT2R0mtbhrKyUSnY62QOwq
USK4fazpB1WBQudKXVZpNlbwxo8EbMSPdvJxBgmqVrZZhXXjTPGkviAnVsNRqK1w52M3ZOzUNhxG
p6phMZN8Vi0ECUSDfwmdrAZ7ATK57tD4HH7HnTmO+1T3h+5TkevtcFeXdaLYFfpFjW0MlhztAqNf
Kpe5n/DHYNLBU5SI7m58ueXIu5gjSmyUu1n0F2ZdcmKVg1WGOllspRz1rDz6YkbVuxnEYw6q0THm
1pjsKAwb2W5qNEh6S1yMBYfo0cRUYEO/5TIB5NZe2EhAbgDWUTY5P1twb+ItCurG4zO1dpEqxyJr
XcU6SKmCfG1wj3j1fobsFSTxyzz4GwnRxWH9Hp5iF89LELFroeMoTyWzM1LdG5pgn1e6xDslckK/
iDYy3YsTewlE1WDx86TzttYVqKq4i/u51L3CzAHDoDmT1rwgMrtuId23j4O/sUc3AhqrLWpVlgLM
q9A9mB52h56nhSZwU7qSptpG8luwvmysrCUnWa0sLnQQ2EDOuWzXbafINMJ2ENl9AMP7HSdV8aBE
6p+5g9cBmQDzxqiY1bemgrHQ50qxL4dBPwiL88/tX3Ltm4La5qNyFhJntaSw21Z7fLMAk9WS21kH
VdpRrNv4nteDAH3ho5LUrlMLErRMR1RS91qAjQ0dTnrinPsb23UryupVkFmUbAI/J0pz31LUNPKD
qm0kgJcLhaVPIZxGIfUO/ni+AxF4RduhUBXPhzIKF1CW7vzkiLaZo6RfpMjcWJfvHZnzdcJOg15C
F2XZDevCRyji2FNrseqRQmUOOOAZZepJE3dZ9CInz5P6TZS/iJSoRTV3WupWdT/tcbJ+ClToQ+nW
jXlt+B9+zvpJ1OrBqAQNP0dRHlUfmU/9sbW+tPJ+jB+GfKPHcpmRAlMi6QBGsNhdMNvnk83aT2JD
EwwswEX9cUxyww5K4JA+2dwetGntyVnAXcCV8tJr5eRUuJ7vb++Pi0yE34AHExondAERtFsVZmQl
TECGGoaXcj/S6XKT7OvfR6ADwB0MFg0JsGXOPySM5iJlZc2N6ZWioDoJm90V03LLHebKl6NEAbyU
egwaTesjtSmarsDsliO1G/aC8hsA8KMQPalHjC9dnul/faxQEaGDAnADqJuy1vTpI4xbeyFh2kzx
XpMpoef4taqFvuVIe7np6fLxcOG/Qc6CoT2fPYyYS0nG1ADH4P4hb9qI/nz0IvnWxk68SIHB/n+M
s974ckOjQiROMsy2iRJKEn0BjLwrt/yzr1zySyQgJzQf+NN7S+fDeohY4ma/CBHlHAp7s2sUWwyC
1O7AIrt+6gvHvp39O0SJUTbzR2HfdbnG8ZObu9sL80JHgee0io0e7wtNWZLw1a0oIjQpGIGP4e0k
2AO2a1n2JZR3eaa++dBNq4Mxu1U5nmItfy3H8Y3+4AJ4TZNq45dcVPcWZhiX5ZJ6cAiuSRF6UIGI
bWTL441CP1nKm2OVGsPdpOTJjsS7h3zqS/uqDYyjP8nS8fZEXAsPERzlX76IQpnhfI2FelXGVk54
YbCQVA0atzRIA/PYwEveOs6Ijes53rXaxrAvHg7vuCqOQAqbCwJtdf41dSFqMaolXvejSmwQKP7D
qNrZRsXp6uiY0/+Lsro2IzZ/FCxRxBfR6Z+7z33s0Cf5XW31aZatuLrLgIn9J9By1H5Y2Aj9tGo2
E0gpbEqFX9Lftz/T5XTRHOAZTAEDiC3SPud/f8zFDN1D6zx1OvnRV42iZDT/NvOjr208ni6nTKU+
h7QN0DfEmNbAO38SEhTE6tGbLeR0hQ4fldER/H8osVaDSu1TcNDO3khvLk8ggi7ILfzuMIFfk1qm
QQkHLZBHT9I+gRcj+0Dl/znXp41k7co08hZeYuFZhEbj8r9/+ExNJ2KLFRqjV8G+RO3H7swcmj7Q
fOlViqqNhOr9EDlfFSq1LQqdFDzpT6/b7chn+QmtisnrXU7Tb2ZljyZnuFOpdqfaie6gS2Mfvn1+
7f6pD8J9+h0UfnuI9uFol7/H3+VLeZ87Wy+/y6XKj2IhIYtCne+irFIGYtf4Qzx5EJQeBxAdpYAx
Vb4ltX5tqqldwudR6ZRcvOdGM64FWpOT1zSw14fnMAS7n9st2tt/Lx2wvPc/BlvdYJ0JAQPjlskz
5pDl6YhF7Vpi8KSk2Z9c/VE3j71QPhblXSRsrKhrs0nSsWhoLPC/NY1YFES195N28kL9GBnCMU9s
HQTSX+9+sBT/CbLa/XNewCEWq8mjensw1MhOh+mhewzC3SxsfbcrWxH0Nf+hHrbwvlcp2wiv0TKS
evaUGNBr9E1pZEcUfxrKRtJxJQNGN4MsAM8R0FrARM73Ym2w73K9mz2hhh5hHMyvYgufzS3I8ZEX
3+XpRt52CRhBUPtjxNVdlwxygkYIEY1u3ptq8al7nhFjc6hH4Z08Fo+jWd7loy33G5HfH4Grg2BR
1wfrj/Tu5SMRLk4XifIwe1+/PkX2/unlobC/nyL7ZNmZXdmR/TS6pPh26FROsDsmu2T5gx3uf/6s
7MaWbLhSu+dP/zy+FV8d0+5333z7c2hPtmzXBx7Qh3BHXduOXNl+uWO7uYb7urM/HR4f7/+8PIT2
n19/bq/Id37jrRGtbtbaMkejGRiRZhf2af/w0O/l3bQDQOxYe+xRHoC5nKyd/6i71vfmEbVNzYlO
7YtzN9j3QN/tO8XeuOyvf98Ps7y6hOOkHnU9WH7Tyc+zXV0eMkpZe2r7evKjfgGW18yftlKM5S9d
TQTORupCakVH4CJ/Q3V+mCoJi7g4piYeCbukTDau5Pc9t46BGgU8ZmB50ERWA4NmKia+VoieZBfO
T0yF+De+fk5q//P5R2iLtqd+2vi+V44BmIH/Cbmcex9uyixS+3mwCKkq33QnuUtdwWntzHn7uizY
7+hw2M0++6owxZ7zx/SUI3g9W991yDaKe/Q59MLmbpH334YtTdUrGcrZT1sd9tIUJ5Eh8dPEVNlp
QsmzD9f3qG4b8pRo10yRpzTopqjixjF8dU6AJeP0pED7WKOnJLr+0qTUomf03XNf3OXZsTF/Jmr3
7fbkXw7w3cQRLuhyPOIDcD73wC7rqY4DyUP1t2kfrbK3sxLHb3eSeyeXlJ3R/Lod8cphDJdZUbCE
4YyEXrXaztmspq2U6JKHOps6Z3bcSI4c/xlSNLzyB727T/rhiMz080bcZSjnK3vhUMPRoQq9SGSu
VraidSbvZk3y8kfBvJtViYI89ivTv6jrw4Bt89dKz3eSsbsd9zI5WcKS/wAYozm3bs3FacdZ3ZmS
Fze8PJKHRPje4rEcnSJhowJyWZs4j7TKOPtSbqV4NPiWbWx3P8TgTRa/5FXihvc+ypy3h3X9M4KF
IxsCtQSD7XzliL3RomPOuJppN58sMgU0Y3wNq9FYQgXURwrrV8A1ezvstTEyXzSoaR2rPKvPo0YW
2muamsueacDptPZh+2xgnes7XfRDEDcm9NoYWaL03hdHEDRyVidTLUbJHJuF7GUwMIfBjRpbhVRZ
mbuMm7R6EvrETrHRuj3Gy72/8P0X1SIKowpX+PkYyzbUpzlOZa8Sn8CZdkmzy6e3oBs28skrc0mc
ZXhkRHSNV4db5adKVOm17I1l45jFjxBPwjgqQd9x4FvaPbYrtwd2YWlGBeQs4urrpfnYz5rR8PWK
xE5SrD8KO++/AqwRFKcaq0MvuGpj4Q9q2FT6bCG04Iq4BX9sx38brXrwrUOb2UOFbxPLrImMQx7o
h1Q2HE2B5BLub//iqysAlCfHxSIsyao7/xZFnMmd3lWyVwr72Kd6ENduvgeQLlUom1a2b0Dz39Ly
vVK7QgWGVJUaCUcl0KjzqOEklaBaetZdqP3Cp8wZrWgnKm7JG1n8xeMVD4Ha7gwk6jPr7vaQl797
dUxyJbDaaY9BcFjzUSWtHuau7mSSclNDQqgp9rOfJhsTe+XewfKNBBUNNPRurNW9M9TVbGahz0qI
81d/nL1qVpwi6lxBz5FGEPmcCtXwZuMwvjaziwI1JTkgkHzO1ffUw3qoBSrlXtH/izTpQIRJwOve
VsiKTTvKbeV3I8ju7Tm9GnbRm3rfZiCG5NUH7Su5bGqB/gMc7aneN8Lkjnpmm+NRl76WSflZF/Zy
9Ijc5Eameu1zfoy8um0LKBSJkQSaV4xVDf9/IHNpcSG7PcBrn5NrAKUQXN7wxl1Nq5JGSh77oebF
Ph34BOJ++2eqjgLmCEHf74aXKjYOt0Ne25rAXRb1QIscDVTP+ZyKs0aXmC3rBY0t7trpVUZ3tooP
Q/FZTI39MCe2tJFDXE4mj0eSuaUcv+jNriZzQgVBwMtl9lI5VnZdF+nHRjDq4+2RXYsCFoXUaBF7
vNiBU6jOShGWsyfP5PdThDUcovF/azBFPsI1SsmE5gL8jnXmV/vYPyRVNXu6MGd7M0KsyxyVaOM0
ubzLzqOsFn6RWTpgF95JPX7hjwb+aDssX8nuZVM4Wr46bMzdlXjcm5ScQInAlVwDZkdrllM/SSTP
jxX9e6FZ017qTdIDzQ9rG1RRvLG1lxTg/Lgkj31XNv3fjHZ1kC0WoDXPMpIuYDKQLPw2hHCJjqNQ
VG2/sc2WbXQeDMV+E8tpKNVss3U7KMxHkKJ4V3p1JtrGxKt95F0ef9KC37P5oMQbW+xyMs/DrXb1
WAlDZoENB+IYO1o6OWw4p9E+138PyDgPtBwvH16AMp0ntQ1EA/ha8W9apo9hFM92J9uyEdqC8SAI
2iId3Z1U/9uACdvt/bZkHRezuvRDkLLgqbUW8jHMUrcS8lwvgz//awqO+rcy/Z0gGnk7zuW+prK2
kL+gX8PFWq/NtInCSsDL1Zvr4GcGP4aLzs82brjL9UgQqJ5gIXi9U4E+n0oJR9HRLDLTs9IscgD2
MiZ6zVCD2uG/Gc+HUKtsTs9yUy8RoqJ9bOa2oZb5LhrRov4vZu1DlNUiHII57ouJAZl+tm/bGdvb
LZm4awvg45ytlh8y/03eB3yYzHBzocydDCRAZ7yZeoouU/z59oCu7aoP0dbtwEUOqNB9pk3S0mZv
dX7nBnP7OlnBY1JP88Z6uNIYYEHQs0angrLghdysOjd11CuV6U1T7sroI/pt89RY0k6MTXfu7622
O+CBelTlzhHvkym1o046SEX33Yr9r+WnpDd+W4lvK/NBkXj80CoME+mUKbo9+a6B5Bmr4DBBxilU
u096UtJPtyfs8vMs61imHEViwY24ukPmOkJvHjQdGpbjDHaWu11229FV/WOumltn7JXSnmlwJ9Kj
JC/lwb5a1uqYlpYG6YPk+5/YuoOBnhXYcwl2WCOOG3WT44/tH0V4DjPZ7jLhrwUhYBUv4sAkNaQa
NHTOd3AjLJBzoVS8HrVZlx65YquxuIUNu5I+wbgwiUXusKjnr3KZoBIEOHqR7lVKaecNpsc73nzG
F3xo67fhlIf1xjF7ue7pg6EmZ6Jigpz6O/3swyFvFTC+Ar8GItVjDSGY1T9lRtFJTL4JldVvpL2X
UkrA8nlaoDpB551ZXB0bapcgqBXpYA4TeVflM519OT8A/OJ9a8k/AU/GWJ6biCz16THz2Rdtmxw0
emF+dFTkUkEoJa3vVamf7qda+3l7SV8BJMEawAyHzAv0LPnk+Uc2OwlSnR8aXmBKD4OgP9at/4qC
gl1YX2SeQXiyu3rT3flNukenOFMfNeW+kcyd1J/kLfT4e956fgMuv2YhCoOAX1BC579mEMbB8n1g
JvKXkcTCRArhm4V4ugPVVOt+Rv9Kg2M9G93d7Vm42NhIJwLLYr65XZGIWZ27nZ7IDVpiljf3+W4K
v2Jt7wjFszG/IX99O9Tlcj+PtT51K2CctGOIpSCu98X/U5/Gwm3cUD5Upr1FMVoW19l8LsGgbdHu
B3kC6uN8PiFRqFketwRT9F1TvOKCYQuYrqf0VoqvWwX0i421ira68hWpD0pOb8vL9T/t1NgwPFFE
+La4AN+exIvcgkAYnELpXXj7rNvzYUm1PgmpFfpeqk92xTUsh9+tbksF7dpwlqoXEZg5wpxH0Ycg
xnsi8j1DdhPLBYqfhQ9muZG8XF0QoGNBVb1rYK8h/zXDG1KDMDNog5f5rq3tIHNiWlp96gSvfz9z
VPQAWIEQB1WxWuli3KlxKcQ+z5IaeR1Xyn8q2caZssz+atFBUmc8YKwXStfqPSzD/9DFMhA8Tc8a
d9AKwVYGOTveHsm7RsFFmAUcIiOWBI5n9XnaOFWTLkwFz/9cP0tvqkTTy+l+z4E9Tft7/ZPW7yAE
o2u/EXf5+au4IHyp+r2jmREYWS0LQ6uFXBEFT6wfYzr8k6bZTfId++u+zW3Vd+USAJ60seQvjyje
kCYHNQ9siBRrdXZ87YRIK5XgBMvd7udfVtvYfffTkL5iVbYR6/LUoP9CzZcDg8llrZyPsIr7OBHy
OTwN+e8xkt7M7klMOhc0HnKOqjtseSO/Az/Pp5RYVMP4fwOEhwF4HrCrw6aeMe06qZxPWfOjcxLx
hOcaJCyEVebHVvt3QJSy6z7BlsKUFvaI0D6gNXaIljbRV2yXjBIZc4sNU9NF2RLouTL5wB4p8CzZ
GO/d1VKbp1n3rWiITqb/mJQBBTJtLzS/S/8rhqUb58GF4iwZFxVe1hXMfrbPmv7Wa7SYfWw8Tnn/
Guff/OHzPD1OCEb7erMbJFb0r0qwI94fENLzf/P6JCPHqf7TlwpSU7NoK5jQtAu/IthCZF/ubLJB
1v0ixcuNoa4WhtjCuJoyJT5JEXDpJqdyno6+tbHDLjwTmAGWODY3dDqAmK9r3fPkU+hFBOWkyWzm
tnVTMTkur8gScb5AeG6L6tiVomv844+FTSVFDkGggLPNAlp36T/woR2B98VU7qZ4376DuUf0lDQ3
i7b25XJgrpYuyPHFugNlBDSnVvkTqE3fCCcxOXWh0+SvalHvq8XPQf/ZycOdn2H3tHHwXVmM4G95
iNJ4oh+75jaEuSyls2Emp9q6D+s3qXuOgvu2eQSUv3EOXL5A6Pss/wKsiIkticT5vkRNvELk2c9P
YdHvgU3bUTLZNSMdZM0ug/pEEYFl6LvJ9EXy86dq7P96sMwt4ge0oEBtwyI5/wVdlBjl4FeaJwiW
E02ALRrkzOh6yOnB3ECsXE4ssr1Lvwse1fIuWH3KQJ+SWjYj7q1ca/dRJgA2GTX50S8kmFxqo57U
btMg5HpQVDfJAEBSXFhTp+GcRWYieFEpYQeihoPp5FYg7eYU5L84NY3TQmf6cvsSuzzhAcFRawVa
wXa+2GFSofdSKY8CFSCznp28jDTd4flu1pzwRePbzeRbdE8jsRF34L2yLRfeK0sLMVM4TxQRQQFj
KHT+YalPZao0zPwCPwgLe0xRgAH4Gz7mtAacPmej9mmWuwJyvnaeJejG6vUdqax80FrU0G7Px2VC
aQLAxDoBvCJtyPUjbQijPDdMMT2F4ijtckEeHWICCSi7rfzhSiiKptBjAR1Q815zvvKBCncdWsmp
GRXFTRZs6VhDdavGaUsg8FKrhzGhagXQGj8ADtVl8X146RYCINOoi7NTiX9kC6fMrBoUZGunf9DJ
VTg35PEz+/iRQ6Sf3Lw27to0O5TN3tAKu67H/ZRVPxtYw/LGXrt86S2eOOQWqN6R+l7MuKT0aRi2
WXYSfQszbK566dBPmeuX8GC+S3XnGNpewbmwPbTGQ5oJf/3FUb0zFzoqDlCcL6vNzumqtnJhZCdf
vFdzlT2XutlWa+hic0MwQSwVDRtzcTl/T/0/zH+gduwBzK/Ia9T7UJWdrnmxkKXptBMd6P3tNXz5
kFhFWw1JU4WuC6agOM1mfzSrwRb9Yzm6n2P0ThGw0TxZ2coUL5PwJSaCUMsDiY9orGKSjjW9NdbF
qUGtxg6lvtjFcv4Cz/RHrU7Nnssqeoj7CIX5LptcZWriewQgUGQWrcIt/Vj4EebCVt/62rxTRUeF
C/07ZEtW91bQK1M79VNxonPGKooMSOJtb8B5iL+HQ1rtZnVbElNmM51lAkwFzxFEVCmYkaSvgtZm
rDdDoxenfMCgSWtU+RiocMWrIQsoZTXBnRkE3F6CILh6kvkPuNh/KySjOg5Va/7ZWAxLSnrxayij
LKAtJF3Xj1fRHAYIj3Jx0l6NO+UhLikr2b09/lHQcrejY9HacC+3gLSX/eVlEhi8TjmP1uR7NezD
ii9FhOKNSi1O41zcVZJuBy/1VLpN39gWVoyJft9ZmJm5GNbdHvDVT768j9CLEXHcWt0nVjQhbDIH
5Uns2s9NN8U7v0IFQ9Zm9RDnooEw6pz/vB3z4ihnsKgvssMphJoX/FlNADMnzHNxiqgMQ8KKsRgt
O8GpYYDtboe6yLyXUDSYgeGR+/EIOT/J9XlqyLWk8mT43xX5s259vv33XyQEq79/tY8lIdT0PFbL
k2y4/pe4xcfCrisnTw8slNuhln2wWpmw4xYCEK9M2m2rL5Xilh77qVGekj/lsXxOEtt0q87p3kL1
/xlp+X4fFuMg4Q+WWkp50qyTYR6L3m0TZ2w+Ta+C5krtxvl7ZQWejWvZkR+iRfKsD+kyLjV91aKd
pL2EP4LsbbMAceVTLcQ/MiRu9OWf53EqjOQSzZz4VNjao7k7/KnImMTgFSlSJxkr9/bnurLyzsIt
w/4wLNMSJpJAws04ysZv3RaU4dpyALUHjAbZApIw5fzvtwTTzCNK/6dUrm2hedOn+8T/41dHqXJ0
/KF7tFhuj+gy96CswXOeFyblPSTTVyFRauzbIGGxQ12ey6cISx50lR4pNv/y35ASKcxjjALBFuHn
2kzinoTiJqU+9DBXYWWKlhAOWSBm/hAKwU7FzO72yLYiLP/7h2/VhOL/cHZeu3Frwbb9IgLM4ZXs
qNTdluRt+4VwZM6ZX38GfYB71GyiCd+9DRiwABVXqlWratacEMaZWKCjUNgmkQfn2EAS/76VpQ34
v0RAoDaI3ma+gmgJWIuCFbgmpbdYPSoVPYKHcNg3zcqZmvby3FdQCtchbCd+IiV1PSA9jAcrCrLi
5Ok7H8r5+CInqd0bKyDnpXn7aGa2Mi2sd1lVTWbYCHX64MuH+1O2ZIDWKzpL4FBCx3qa0g8L09f6
kPPgKU6mWTlS8pyux/rTVMymihMEGsPkFQnaaOYWYsRWNfJU5cloHpBCoddKP3abiBBfMXZicJbk
Qzs4/bY/WNV74Ktb2Q4ju3PKZqNJO8oqyVrT1cLiXX3R3HOkYZFUvUGBQ6gPYiROe9FO/T+t+M/1
APJk0C4wfLgl6Ouc7XtPyAj0JKM69bvQfI+7p3ytZrjg3K8szK6SMGlqZEywoHSDI7Z/dPMxIJ6V
Qg/pmsv9zTL9rtlK0pzKs5wSJdyIc8mpXtTjIk/y+tQgsOKQa/R5N4TxIQ7BUPy7KTYlXZyQDVEO
nYUVnd4SOfpVfRo7yVHlZykk8TDs7xtZ2AdQUUyROFV/DvFs82N3MEejrk8J5NhRAhtOFH03suGh
6PKVKPA2rTBlTK1JxohsFXnUmW8KuwoXiwrFCaGuR6naDwabX31VjFeD1sNEDXcRNOCuoB4qQd/7
8RqX8+1Y4RcgO08TIKBOOC6vD7oKNTViIkV14kPA4/6O5TdX2PQI1t+f09s9wrsZZO5fSla2/Gw/
osIRhCg+VydJQIoizSDklvdCtpYBvHX1IPMYENm/SWl9TvZbo9Qgp+1Yn1I1tDvpLQuP+ugMCvoQ
Q0pL5/H+qBbMkQGjbRQ8Pf/N67B9rSh1Fyk1AbX+WWh2gPTayhGbt9IZC3GtFHt7puHl+z9rN5XY
HrivH0r1qfjjXSD1N/zdexvHa9HGtOTXx/nazGxLShBQoxky1Cc9/TmEdMUaj2XxVULs0t0EAaGG
q9p1+Ov+TC7sQwWZDXJZ/MWZmMb+4cLpsqq3hEStT+oeJqFPzdMaeOg2bGNUHwzMDjWMnVYThRiA
NMzRHcnWN8o+2wS7++NY2OdXZqbP+DAON4rLpEQV+RQgkqu2j1Muys1XDtPCRpgw2LyUIWShC3w2
FilO8nzI3PoU59BnQDbTkQB1U9D9F9fIV7z7wspMIitoToJBIf0zM1a35HnNoGtOQ5j+GuFbCgHF
laO00bq1N/FCoAsZ2l9YLQiiKTtxPXv1IOqd6snNyT96L/mx/Sk+oDG9rx+ip/qP+6VdmceFDNS1
vZlXEhNX6ENRak71rj4Sebypx3xLv9oRftt/3hdXI5tm+cO+kDoxzGtFxJL6bnnFj9GKvvXev+NR
yB6B8yJHToKLXO3MTKPpcUYY05y68NkNT5rivZbaVhAe9PKP3kHd41FytKRDOCaQymefUu9wf5x/
O3tm3oPU7UQBzf2JHtvsC0bRhQO7yZqTZcYQAdudqNi+9yhnO1c7j+NmjFOnNOzBhwT7XJODy62n
NVzqtCXvfcPMmchy5g5j3zbcAqRq66dGiZ/MujpUZUF3zPh1FNf0ZRaOPUwMOsk0UDlcBDOfmTVy
1YHWbk7ycPCH32nu23m2W5naBcd8ZWT2uGhT+PPNqG9OcffYGiAsJafXIIMRPyn9PvaOpf5f8Hrf
5rRaNzMJ6JY9BSDsJkjP5DDRE3ho2baBo6DOibhf+p+rrZVXFu1ALgyPJNlIoL7Xx2PULT+JdaU5
BaH1vUNC0fSFH0n436CuMUgt+hhEM/6fqZmPaUYj7kBNN6d8R1hQb2rTzstdlu2azvbjDe1BZb3p
v65JnyxEehxNXZladgCqougyG2IbSqOYM0QrzJ6C6Llu0m0BYQelnA14mm03Ug7nG6TWhWytfxfT
6nR/MaeR3Szmhy+Y7R+h6ks9QDz1FLflOZTrd81fW8fFc/DBxGwdm9C0uhRI1QmthW0l+bbVPqn6
yjj+BuD3BjJbwqQpBhghsaIcgm8VDPe/fviSHWxliOYLOwGI9NgeYtLHZFG/UJKvDvnv7EfaOzr9
E2hcUgPunfD3Kg5lbYJn14ni+kHmNWytQU43rbQ1urX5Xd690GbS4gagF92G610kwQ9oIAqHcLts
qxEt5r2/KY8/5X7XtHb4PTrKn+5vmsWT+cHg9PMPF1egwHYU6NOYHuJjvxOdTll5091W/aZL64OJ
mbtuukBEE9margz1LS6eAw/KFwfBwbx+IHV/1GL9IQ0clb4oeqVeIlN78nTP1vrqKObU9dXWVoXB
1hB+NLuVTMtC2Hj1bbPoJy6I5zqT4RfbvC5IT1z0ixS90z9p9/p5KOWVF8WimwDtS8rFALAiibO9
7VdRUymC156a+pM4AIyxgmc3mBBa8vPYf0pJ3I/kABOx2peaeOj9fI30Y2nFiR+AtdLXQdAyexLq
cL8Nujx2J6ErbcXbV3JnK+VPdU2ZZclXTFKtyMPQcKTNcYRpBQVQZEkdUQppFlLrP8ZiWAm7liIB
xBxhfoEpaeLxu969CjoqpWyE/akYi20oPhnytq/Pfe9u8n67JqS8tFdoC6btlEcaJbWZf02sRnBl
PelPQtQ6nR/uNfpz8ehFnT62oWEXsMSLw+b++Vx6C3w0OvO4pUAZPk6intfabz/aGQaYqi96duTh
dt/Q3zrHzOsSVCJSNqEJgX7OdmbXwqif6VgyMs8pg8pJzfLQiPUb7fMbN/qhpl/T2i6C6hTQ+ooq
916XvubB90xov+mBuR8hcdPLdNtLsZMr7q5AYLd5rQuEdcRkLbJf2MRgxEkGgMQxjJuXhKT5Ppo+
rEUiHppso39BItLrt9YQO0n8o94mPwN64H/DWde7P/3CblcSO9NkzCfro/2Zn4YDu68AnbEXQvlY
GMKr2Wdrofa0eW9swDci4j4pUM0zqEYZSLFWFP1p5BJAofSbqbzoWv2cZCd/NO2Kfq+s+QNcfmuM
2toET5t5bhxS+KlgDVybbNz1yYobrVEVtxtOcWN1jmwOBxEFVTrJFfdNCNofogJ5lVcL+6CQi60v
oofdGOGmH6VuZR4WzrgGqRNwcbLu5PlnN1Qr8Oqpk5AvUcWvRfZbtJozysROJ9D59k201hokFvwW
aEeq9NRGSPvMX98QIGtqV7cDpcfckbz+oObb1uic3o/t0YcY1XsA2jfk3xP1v7KwTuX3xnMf4nCN
uey2FYIhA/dG3mCqSt5ojphpZcZeNQ6nOj2FcME1vi0rj0a7N43tUO9aw9rncFDBQH6cenrFYCfC
TSv9TjVvZbcv3Vo0j4IboYaOcpU4c32tKRteIw7Dqcoem5zYKt9YrT0CvHyR263xPJpfDG+NcWdp
C1K3oXpAPA9kYHbGXGEcIIVMxlOOLGuPcrDfoJWD0tNIqQBwpUmCUbYjb7RzxOBdw1pLyC2sAA0Y
E08bIq2swDyPrwdZXxqaMp6K8D94TZ+q70zRYxFahVN0MEW5uSOITj7YtMuUwsFroInyfrVp+suP
ftx3z7cOB9ZB8sewnrIOtMxen0dTGVA4l8Xx1PTAafViPMIsslYRvPWq10ZmkZoUpZqP/MN4iuuH
DOamnArXdpUMe8kKWHWII+Ca4dKeXWl+22lKWZfiSQs9JzNkG4KbP3H79u8TRqsz6wZGmPt6cisf
AlszRD9UEwrxpA/DYycbga0k5uW+jYUEE23v3Jq8N+nbsubnQiiBUNITKZ785sHtD4isBcJzHb7E
bkUlV9koluf46lpb8NJeQE+PCjVAuikffj00OQ8R6nGxigzmYMNJGW0NgOIrcfvSMkESC9kF3WIT
X+O1FT8ytBjPJJ4yfn8ZuXvge68Ien/P/WB7fx4XB/TB1GxAo5XGYh1r4klSx207PCNnsDKYNQvT
zz/uBvSPlaJQsSAOQAuLzLaUeCW2v704yKH8BcpTuWLPzQJrPwxko9QSccLERIj5icVzJo0rA1lA
NE1W/reNmW7IeVQQZG3S5AanJ22hqrN4EzW28iBv0of6Of2Wr5i7nTdSUiopDTipQPzMcT6GX7US
g5JPHroMdbmPUSW+v/a3s8avJs4gownaAhjq9cpYlSBUYRUrJ3EEqxeX244OvwR81n0zt7uZSIoH
11Tw5gabFyD6khRtVo/qachh2BGPNd1No/YQRGt42gVD+AL6jSb+CJ4lMx9qCIncdpGkntK62IV6
cM5d849S0UtSJ//dH9PC4vCIQxAOilgaVebVUt5vaYJsinHiprR98VuOI71vYWG3AWADE035kNov
YgLXq1MPqpaOdWaeDHB6yVNdDJfKlfDanWVXYZPSBCJ814IOxEX/bKEftPIBt7MJOgUPRLvL5Ivm
FbiANsh+VAPr5FfPTSOi7vGsl6TwghX874qdee2tH1qv8lvfOgl+6LhBaLdgfWXr2MY/7s/obTQ7
DQjtT2aTcvo8uuwHUS6HNrJOufU8yA8kCmwXwt0m/S550pGG9E/37d32+07bY3qA06RBj5gxW8FM
19IIgh3hpPk1fLfyoZIexKw7l6ZIk3brQIQDXxg948/WeBlj366EX3mnEMjAHgOENvj3sO76g6al
+OCKLbOWjVg0hZN8KWJb+KLV9tGtHe8tfWify2dhd38CFiYcNBcMPFThkcSYT7gCv/hUHPfPRiZs
RuF71CiHUii2gYuwSgcEbxXKfbOXMERHIyEBoSP6q1Me4cMATa3zXNkrJrGPV2tAQEXwSDm3hvCn
Qzn9/uiWbU0+jacRG0q+tlWXTZn4Zqe/NKY2PARV9W5WqAWWRWnsQk2JVyZzcl5Xr8KJ0oUmAbDy
xMW8Bq7NlTmauHWpwYbfbvIGSQF935btq6q7n/U2WrN2k3CZeoWnnhBKk8BZxZkr9fJcrStYal4a
44tu/NcW3qNW2rVRQI1O6ko1HbVZm9DbEWKT2IoTSn2NdbweYVy6GekYKC/KdoQHt6jPxJb7snVJ
PMeD5mgWTWb31/D2iE7j5FBMDWbUluZ+vItSKW+i2nwpSiigsXnIDL3aZ54oHcB2PCqNGz75kVDv
oyz9mpFycKChy23NH/XXzCqQhazOoJHck6uP8aZoV+nBbi5plVIfd9m07vAaziEzRidYAew75kso
1HQDQ0nmNQk0BcnrylQoNxsMQ7CQE9nirqCTuJ7+RJBaRFA9mPifGe/nsd7DV92iqFu/0xJjB6/K
n+FITlGt1zIeN5cpQ5x413jg0ikMI8O15aq0VL9tckj4w7jbSSWNi3T9mSsx4m2DAmZ4ShMe8m5g
OmfhjmZ5uVvGqvViiKX+bfAa7hrJV60vhjxWP4o6wUkPnWd9GWGoKOzGDSLPFvA1+a4fOphJmsA3
4oM/Zu0+Kc1uTcdjaRoQ0EHOG60Q0oHTzz86L68Sk2aSdipHb3xC+yqzfXno9ivrvGBG5wakLwHQ
MIWO2TToGTwUlezSZG7U+eNI8G/ZUhmBq0FL1tZHPdtHxmBu1ajTXiQFqHSq555Td0mzFczQ2OaN
HCO2HK1xP974HICdExH2lF2c+NpmHq4q+jwSwyg5JbIcX9TAl/aeG9cX15Mqxw/odaQzCA5Psxjo
y4IZ4/7E3By0v+ZRO510JoEfz6ffh6O6yX3akIzE2qStGGyj0Q1Iahb/DIfU8TYmkaNG8VdGGuZ6
pYciiKECM/0z4jDdrzghwG8DqTwMVSzSPuM33+8P7faxjMFpcqe2genZOnuRR3qqNXHgBWe9+qn2
bx0ayxBs7oL3XEawzS92ruAI6hoP2c0NieQxLotNRjcGHna20zwfIbciMoNzqqjlQS5kb1eOtbqN
9Cq3gyFdU6G4iTdm9mY3coeiXM6znVEaj0X3CV3SiCYQjRytkyCqdn9O/z71ry5krBHVAHqmtwN2
g7nXqms/rshEnzsHcbiDtY037QYC3425iTfwhEJiLji7jqLoV/lncm4kR0udbg0WPVmZfcVEjSkS
ztKViwj89VYSJMQnGxqkz4lGUi5FnjdsoUlRtR9wqf6IfM9ciUMWFpWQzpg6e6ZGwvkxkRtVFYom
js9K8CSNSHaP5/ehWiMcWtqxV2ZmzkAqKhWloSRGOMHb0xVmpN6j5AX7LNpmnuvEVL8bxTzkkrny
7L7xQoRzH8c3i0JQBot7IxKis4i4vNY/hvGp6GHSO1ODsiHl18N8e38nLS3hR4uzjdQJUa1yOONz
ObwIVrlBTNR7FvJdidb8fUsLa0dGGyV5UvoGj9fZpBoCKpByICdntSSh3gb7JPisJN3LKFeb+5YW
1o9LBmrRiUiIGGtOUmGWoVWPcpSdh8yAu0xzmMegd5D4CpMQhSMnpZtIC2mKWzE8bfjrAwGKGZwW
NQua3XA/1weiK7NA7owRyp6q/lb0zjDaFWl7ayf72zo5SnFhl+JeCuKDvsqmdzu/17ZnK2nFNWxg
ooTt/tWHJjBOD0njOcN/K2O8gSvR8cMDdtqoGhXDOc91Gma1GUZFdhakc6VBUlt5+959Cq1HMsbk
RGFKOGvCz/tW/z7Eb2f2/6xOJ+dDfDIMQW+kWZadWxxc9F6+aj+iS3hqH9UNLLVOtgdV/ZTtxEda
d0/DU/4SbuP9eBY/yZ+Gfb3TjmtH9dbfX03D3z344YOSKXVQN1V2lmphI8DLo/Wqk5RHSURoZSwd
VEa/3p+DW+dwbXF2o5V+H3riyMS31cUTcfPjc1rtimATdC/oE9Jqsb9v8CYoIUoDi8IhmhL20IBc
z3md5GlLxJKd4QZyWknYeKZ8SNIVpZ4lK1we/M+dRiZwehp8mEirKkyryMb8rLg2UZbwbRW/c5vN
msJN9isikaSzgDBem3C9PuW57hdnwYU9iSJEu+kQVLUVpVK2dcG/VX0kbrIe6dVY6ZP/6PdJnMoz
8uP9GV04o1Q0IbGg1/vvo+r6Q9LBDYhatPwcqB3vtUnt9IFeEiji1wgrFmaV7AD1Y4izqZObs7XL
cgq1pOXyc9YMdir25xIcWkjjyP0BTTM3O5a8nUAKcx+T8pj3iFhqEmljmxRnM43bXeGLEFU345qG
+MLOp+GUoiy8deQE51YqfyyiMhiKM2XrneZ2D1BVXMJHIRi+SoL5fYjHfeGtnLbb2idBxkej00d9
2Jd+5w1NZlbFeRCyYxR+LkqyYuVDIrR2Wva2oTUAwY997qSC8O6Vwfn+zC4tIE22bFlqCmDcZ8ei
lY3eT1qpOLu1tmv62mnbZlsL2cpduWhmyrGQGqdoNb+x3JGclpWrxdkXKOgW4OyE2twNuf7r/nAW
3CXI5f+zM7udTD/QOvAOxVkzjnJR0gz/JqVQtj9l8Ym+/BV41/Tb5tvSnKjmpuZU+t1ma+c1TRL5
Wlme+yqtL2oW6p+bLLIcqobIUWVyvg2lcI3kbsnNAJrgwTF1Ct7SRxkxqdZCTcqzFvoHseZwF7Ym
/SS3GimfYOfifdWM6V6I17grFyYXvm/KqgCUqHxqs8mVgCiYOaxI51HL0FE039rCzDZ9Gl00GlqD
2jQcS6ASen9Jb8/+VByQMco7hBzKtLU+HJAIEEISC1V1HowSxIQU+58rXQ8v960sBHOTTCoBnUZ2
glTuzJOlRSIKQaIyuGSIDpU/6A9aYQUbRdA8qHjE6lNWdP3nUGjo39YbYRfx/j2sfMR0t15vKD6C
/BDCdWgAUBm7HqsemXUUS1Z1VspCttE+J+dWWt8l6ISP4wCy0Wgn/hBXS5wsbrJt7JUW2djwnxs4
pxQS2Ule09RmgGxdf0dWQVVP0qQ6N2QitoBH6sMYJsXKxb+0sh+tzCKN1iwpWgUkF6Gg7ba8WSBd
G6p6e39Sbw/pNBYu3knzDKKGmRWXbu4qSJhTqSkeldoNoXLSf4ayv/c8T3N8vVmB+Nz6OgxCiIFJ
ENucl+vJk4sgUQQLg5o4oG3uSz9lyc1oWS+NFa96e8/zINZ5A8gAlyY0wrUlMpwGLYxlfa7KX23/
WUFoM3kv3RWfujCBV1am18iHA5iS+e2VIqvPpO5QKIGh0PaRKoblECLeVI1oC0mNNcKa+d4gHKEo
TGmJ+xhG+XkGbyjp+LMarTyDm+mcPC9KEuS+uvIQvvGlczOzscl1no59YQJoNyu4oCBDQhe7++0i
IipXF8P/PQzVkU6X7B/3yNzu7Nodu7yPSRWXZ0v/3IX7enjvw8/39/3kKz76kr8mpjkkEqXUMHdo
nkplOK686mxE3+QK8XngpGixb2lngcub7hpVs9FtXvHWfxWl52bxHIBVJo4DUt7Xu6UYkzLP3QF3
re7CU/Auf9Xfguf2wX1K/xiO95CRMUKV3qmOsfcQ9isuZb5XZRozcFtUyEkWTWWda+sDaoOu61JW
CWJb+5l2/jE09U0haRtdtVZCpxvk+dzYzFvnsS/7iSfVZysmibQTYQpAyi8daDtrEduyRyEaHvoe
73RQ097Qt4KcVr5TNyUcoZqhucHelax26l7P5fjgFpVhOnEU0B2nBwh2b/K2EseDrMfgfJRcr2Kn
GNvxz/19MncijAIAKCsFqpGqyJw1i3elp9fx2J6VoQ33AuWffTT4jzQhhQd3KNO1O25hiaaDzVVL
Mg8Ew+zIBXnWKUkcd2c6A+XnIKmF92pIjKMedP7WFdoK95KPJBbFqnWUKBc2ea7A46uHrcPzTnay
UT6EeU6uURDkY4gxQq9kteNmnoBgXiZCRp0ue6IsXPn1VvKEQe2hLu7OYeNati5nj5pVVl/jUSqf
YiVU7J404bbQs+BI0470UCJQsgKMvD3CE/prKq8D/+KWnfn3tEuVPMvk7hx0avdA2udFgErhi1rm
9TYQ+uzUBO674SkvUt6u8bH/LUVeH+SphITnJ5vOq3YOfo/lIaaOrvTn0JOLUxm7/U6TlYHykT86
xCjiLlJoCWwkoX2yRsR29aT1D8C8823i5d33MA7Tl6hWZCfsBOg5Y60jgYHim9JXhh11yDfGfoGf
zUvjAZG8AtamNnqB/rBzakt1bR5EkMxmrubo4vBJD0Zr14qtdxBa/bXMitah4XMrEB/aXVKjQpWm
2cqzc+F6oBoLfS/UzVOMPwfgpV5Uxr4Y9Gff+tFk8sYbEGP1PyOjdTAj+dy7oLHkHYHgK194/1gu
HJMr07MbgiIxejQDqrqprL1okfta6tKX3opeqvYhEki53zd3E/9O253S+9T3TkUcbvrr7V7lcN/1
YtyfpTBElUzdhJD6gpB1YlmxM6F2lDo7CjmwFU/drdi+veyvbc/2uZq2jVEaaX9ujQF1sYLGnFHe
tPG+Eb4nruHIlrsZUvg71Crad8HOEE0HyLQSr0Eflyb97+sGNlo6S+ahmxWKY1v0JesdNjZdqCJx
QEtP31D9AXGxEnwsjZorio8lA0BRejbjxmBVStWOHLBQoPboatJBK63y3/cRNI9Tjkbh/USvzPW6
moqfWGZo9mc90S6tj/KuSoPgL9WC+uV9ZR0Xpo8inAqoE3+F75x+/iFSzAyvpoikD+egLg6Br9ml
+bkYjiqNOUMn2JI1PmiVdUrREPSpOzPWwfLtzDhUxs8U4Hdaxvv7nzSPxfHdPFRJOlDEIjE3n+Oh
L10tL4Lx7Lkqr9Omr2DNBX4cDFzE903dLueEl6SfgsFzec9fxxZynko6JuMZHdfODgj+t26mpJv7
VhaCDq4i3BHcNwDlSQLM5rjVUsELSukceW29jeOgPuaimtm5qXb7bhDky0DhHlJoz9t5hWJs6Ik3
NrDrmhutHdu9FLvGU2Rl6c7zk+K5zmJpb4id4fhlg3qkLzXKxYLIdyXgXYgLSZTgWjRSvXRZzLk1
2jwezNYMlfPgJRsyFurW3zTWH7Wx9XynQb82OKGNxiA0GMEGgsX0yzidu9LO15KJC67u+lOmlfyw
TamLG4KW8Cn6g+6kO39zLr+jLrsr1kKdKZS5vkLR+iCOBpQxad7P6VEUq4s6SUmVM9efnWyLB2kT
7n4qD+5j6kSv9zfGwk7HFi8+XClUt/N2hrHJRE+XsFUT36f5ZwRVS2sNvnQbK/4VL5kgtWw/wEHX
MwdFautXYaKcy+gd/r5dOFTbuENQ0l+buskt3Uwd4ZyGdvhUFJhZChSlMGs9U87xV104GNtiP4T7
tNyRUxMexszpDppkJ2tk0wtnmDyoTEMSmLApHXo9vrAL2KTBqJ1LTX8YikF1NC2ytv+8UvjhSf1z
QumYc8ZzRe4CtY9K81xLbbkxojq2h7J8GutgTVR+YU+w7/4q2kB5RCR7PRxVbmO592TzHGpCsNGM
oN6ojZpsrAxam/uDWpg5Ok5FAPtQvdFONrvMRKWqEz80zLNQqDpSJrKJWme/poy2OKDJl0NBCYJu
bsUQKqXOe8E8J5VSHlui0IBbpAn/q5E0udwf0Y0t4t5JmwW8AWkUyhvXk2cIXh7nQWydK1nMLpHr
ZcpOkNFEt0ua81apRG/NAZahpqtAXzxtilkMFND+ZuaGIRDrx7aFXI7lfjOUDmnffdckthKN56HY
qfRp62Vhe6W755+2rUBZ0ltBK9+sJfufc8d9SUcQKOLZWkqdpQVVG3uXIYP2AiGrP9HorYkMLBiB
dRxSYl6A9BvM03Jmgaq6YJn+5bRd8R1rv3m260XBkrj2+c1EHM7aNXbjAScYzIfPnvzWh7vDqJss
oa/RvwzBf3iSo6aehC8R/NkVnHLxuFPUoxa95f5L6g2OXD57svjY605pWitB89KH0GrAduFlAvp4
tj1FKamqEGd8qdXw4AcxTTRlndMaa6R2FKx12S9YIw/HHx6ClOPnTVWCKwkxzAzhpWhHm4MJqLDd
iD607dv7p27REFItROFcIGDUrucXn5tHTemGF9MUHsexO1jJ+CM0I8fwVtkQpim6umOUv2I31BUU
UBS8dK9taUmsmjTZhpcg9M99/jUZ92L72sT7tv+hESiKuh1KyD7RyjGSMwMtSonALlGFD3/rQny+
P/Ibcga8DQkY1pJbnGK4NRt6mjTSUIltdBkI/vZBFaaKbVldbued/2CFVvqp71EZly2y1qGU0Xus
Rf6xa7Xukan0HU+rVhuhb65hrg0JvPLUnjhx/05e6+N2t3JEkXs1urhd/Ias5ykym+0gtrb8lpWK
o2T7lLIy0WNrij5c66Mdrz2TbsO1iUWPBJVIzYnSrzSLeBEliP0aVbBLpj/yhH0Jo0sR7X31mBnH
SmYbCuBcxMi+vxwL/pg3IBkq+pPJZf6t234YOUxcnklWJboQP9vBpBSQ/2n8NVzUgq/ihibcoA5C
MDAfW+t7YqkBlbwEktk7RSry7GxNYXN/LDcQcLaWMVGWQ22L+jPQ5+tlzENDdTWziy+unKDyvSs1
0vd+fUy1vSKkkA0NTtzCmJH1tlQHm9J8bONfoC03JYAwVXhO3GjlnN/Uvf9+Epx3xHZT1lGdraru
a7nm1oBgYz9+tVzz2GblT63baan1s8hbZ3BdWxgOg/Ibwc46Gnb3p2Rp4gljJyLrqSQ97zwThC7V
28xPLmkPDljqEVHSPDh471tZ8GbwU0zwMFQNSSLOjnQYqmknJXVySRC3UorgOIxvYxK+Csn/13jA
ntDEDgCWzN31CrfULltf1ZnONEPm+lh7/comWjoQ5CCh26CYxlhm12ogjZ0iB0FyKekccKpO/+n2
DbzjQrrWs7d04gFf0uPG5HETzOPWKAZ+1BR5ehn2IkQunb6LhkOvX9zgUyOfheGtEP/9tEOHB4iF
4YFGmpMVA34dkwR4/CVqZQ2xyVawLUE5ivL7/Q1xk9HllCOZzZWNDIkkzzdEbmXekKlhelGVtxom
YUckoWi91zAWlp9KuVgZ1sINd2VuFlS6ZWiM8ZCmF1HLYPcYlHbT5PXvYIAUP26t8kExPeHf9zw2
SYJQg0ELV53Z1NtKcqURm6H0e2zinabmjjZegn+GQk/ROcp4nCuCBSSk5k7NdRNBjav04gVOHVo7
adj277SbpWQRRB7B91fuLzfSLFrAHH9QruE9b87ehm5qhsjVJNkljEfvSQnUYOvWUXuWq7TfiKNZ
7TtP7De1RxWxzGV1V5Sy7BiCjtKIF/U7leS1k2nIpZWCUu2QrlJotFctpw9z/Vj0vTipRPgbudM1
O/TD7FFMKulguR2Udx56X6leN7sSf7ULrH7Y5vkQHcswD5+qItDslu6B91gaDcdlUsB/djhxz08/
RYUU78sEnfG2odgoFPXGE2T/gdR2/iCT3j5VY4kgi9E0+/tTNrnw+YwpFN0RfhFJF1iTD/5whZYy
tw0/zC6DmiR7xZXSHTF/72gGKeY+iaVdWxrluxU3a/v+NnHP3lBFSloEyMRT8+jYHy2lSlTebQ20
DarktJK8N8djF1x6bR+V4aYQp+su39HufLw/6gWfz41Ccwu0lzzlbu5awRzNog6zS2eatE99boP8
Ykw+eeWcLbmSj3ZmF6isNXKGunp2cYudEr2nJ1EVbMP9Yk6U4e2Peo01fMmXfLQ32/81/e0e4Jvs
UgbfzPZTB1G99RDFZB7ZPfencOGqIfUDmHISTZggm9cbJzMiDzSRlV4KOVCPrRlQeTFRUu7i+vd9
S4uTCGMsOSaotG/U59w2yeI0YVBq+5T1mmNSKNdDH3q9n6S5/wM1Vq1lQuWl0ZGOpwOKmA+a9NnC
CVZL4NkKOEh/I+VHL/Bts/weqG+d3NhaHG695GBq0c7MnMz1Nx0Bd2hrB16ldiQ8eI1DlC0Hm9p6
GsT4QW/RetOAl5hv96fmhotz8q+kWQj/WQsqgTNHXvum5YcWDi/fTM26DgDSrHQItL2teKy+0N+C
8ptf2jT6vt43vbQqHy3L1+tvNKMZuFqUXdLadPJR31V5tBmp/Qhmt8vdYisW/mfa4FZO1NIOpyVt
Yo6liEG/67VZs0gkXwnz7GLSFlG1ieOnfwLrpx6/hdan+yNcco0fTM3DzybP0rKUmVutVEquBvjp
pLh7NnWAnsool1vYMdAIj5M1JtmVMc7TLj01p1SoMnxyn76OemMP0lNe5Js++BJHv+4PcnEZFRz/
9GqbxL+u5zNS0mbU2zK7+G5g58UpowM8OolmuJWt4KWLn8VyLT2zZFJn7UDwAXBGu/LaJC8tOdeb
KL+M8ONDnVYcUi1JbEkpVCf2++HRajXPplIv7P1+7A+172e7wkIFo1NG2En14NfYWc2mKtT6YEpt
fEjdvD3IXPGu5Cf/w9mXLbmNK9t+ESPAmXzlJKkmm1Ulu+wXhttucx7AAQT59WfR957dEsQjRO/o
h3ZERSgJIAEkMtdaGdyfoL2rAhJMKOMApIB7Ur/+WuaSBAlF3FIJdxlIeHV9cirwgtNWSSHN2MsA
znsnz/bcgsYPCJigwQr2nLWrVqXuYh6duP9vmffbeXH568KuXauK63mCX9edIVLnt7L+VpmnJIEQ
D/QmD1P7gzlp0DlgqsT35/EPIUuMNNDgBO3sgLxHK23hnTV1jbtgE3XxuHZhUj5CrOlt1F3fyJ2Q
atPbVP6CXI7FH3j/SqvJcz+v1eNiVj6eyoj258eMHJQS3eDmB0iiQ3L7IS28WpFp3tzselSUAcfa
kv5AhNxwEMhaWG1WKF1s2Qvk+qnPk2eHPQ2EHGlbvCO53khu0r1nNsaAdDvqKCimiPoEmcEH1yUc
M8NSdsh6jkd/BWoS2patftFr1UOGe8/jGqfH0TSXF61Y6kOuT26AcqAm85HNw24WCocBOFNbdl0E
1RgTVadS6brY6NKQqseBekl6auyHRvHXV91e0AHxpfwpcY9t+W+sgpahoQIJQRNd8ExkyJZxdZou
JrkaAVjfQqQi/VVlneek5t99x2ufcud72URlwz3FSZ/nefbnbsXtr3ykkGUzaHrslN+DjvZNUvGY
vUMLZHRgLvDahSib8HkdOmtZhE9dPHfzd0Sqrq8MkI8wnHo8aR2kUPTSATyMKUaoTO0gyYT8iTfE
2cFKoHYD4a9N+/v6VBidqVGchnZQJl0hGUp5jZxj4aTTNxfvnaeZWsnGZlnRnRL76cgYhViay/Th
NBaF1nmLnXaPxBjSr10zocwPh2JPXDO6eaueQT+81stv91d0N77/A0LH4Qm6hqijYBUkpZ1B4Efa
8tCa/GTRxCsahL1zGtZvuvWYJf7aGz7kqyRRwl52Ao8LqHIhAoTcvCj9pUI1ry25hvn6KB8rz8F/
OmrXspTE/zHGf+wI1+dY8tIuXNix6t928pw5WyeP16r7tvaOD/xC6Fqe6gwvrizSv70msEs2GfZN
GgfTK5ymtBpoY9fYLjngiNDcsbNftZTFIDMi3EUOr1zkr3FbaHG6th57H5LndHY81ndBURzr6qx/
s82nEvEmgGRBiyBUkUQLWzBw7fh4HQLmA3wM+C83C0lNmhjjMuM6NKpIr9k7IzLRrh1nwUsQfQ+Q
AwQGAJv7enNBSJww3tc0VpfML8F7qVrDA5XklNdPWQqBP3vxKfnSJpKx3cZ513a3v1+8vUlWzsBX
wq5lPa79A1cPhnsobF+XAcf21hFZwQ1EqoOQKkLk6lZ3lCZtaDyYLt5O2ZT4iqlT8GFTKVr79hzH
oHDN4zhEygft9K4H1XNlgkRuT+MGTVzz0Xju0Bbe3th8Ka4r2h27QnnUEsjXus1nyYmzxWKis0Cy
EyJH0EfcUEzXtmmyLpSDHBa7gMtCWQCBhk0yC9jDwnPByeR0aYPBglBvMQxV2PC8951lHk7t0EOd
GE28JVf7TTCBuwzdbi0D5RGgasQUR4LTzlxmQmO90d6Ajn21WIP5t3+25nJqjOZoc9nJt11E4hxs
GT0YhY4vNs/1HJgag1bF3NKYDUVoZ2gCYXWnZY6RRtfoEswIrVGI8Uso+jYLWoEmq2TMe84GCtmW
pt04a4bwAfoEvgiqT3A2a0JkWVnQ3LcQOaAxoGyst7E5ZCQuTG2fcrGBirFu11JFTxTWrt85LxAq
/E7n6nfaqQ+r3fu9Pj/llusTY/F4WT8OzPDTzEb8Qg6LeeSdDPm1N3YUilTUwlB5uZFlnErq0tKu
aAzpFI9UxEMllnWygHFv2NCE3bK36NKNN8n1sEujQosI5HpiK2GHodO8gbh/d0Z3hFpBKNlSO9sZ
OTpA2LYFNUDKvbZlUKLnfHL72EmUkJLOJ8yJq7H3eI3s3MqU97ZVIBRNy2cri+4b3zn7gT13CbYP
ODpATF3bRtWhtSEM2QPr9t5aPxdbEqHszCNyPCByaQAD4grd/n7hPp1GGk7WqY/BoFY0IDrWZ616
TmWApR2nuDIjnIiZMU2dqcJM/6EHxufp/f4s7f48MPBAMiAVh/r09Sj6YdGndVr7uAIJh1ThAmly
NPj6L4wg9EQ2HxVm6BpeGxmInVcdULfxavQ+zdAiCCX4+d9S2jYSDOA1/7EiOBudUkddJljpA8OT
HEu7i/3Pb4tVHZKzET0OsApFzSK7Unyi/6baDyf7b5zqwo4YM6Ukp9UMO+t4chIIN6W95xaHrpSd
sztYhG22gPJD+wKc9WLqXmmmYi5aDVuzAvoB4jk6Q/2g9nIFECTPhVIzdHWbA6LP7MyYc7jvEfvz
+Y91we2qvClnigapMfrw+LqOFKMFEWQGZQAIUd83tS27cKWBYoF7HZQhpIzEx0/DjTxph2qA81kk
0qlSHRSNQZUbcJNqVjtoQWpk61tfP1sAtIX3re/tLx1aTECg4DpFU65r1wfeq1VbkILipX8F1yaq
WOGtSyuxspME2GiWgHT9aasEROC1GUVthkmzuiGmuQr6I2VRq2sR+nY9mtoUuany1NVHSCSdXGsK
ilWPTFM53h/pn5f9zURD6xMdHkGURv3s+hs0G3JWqtMPMfTDv3XOswlcP1FIuLiVh/aSExIuXaME
5qx5mj00HlXpk7Lqx6xPI2a+q5ksGbM793jgIGSFUBiAN9cflCWW03Joasegiq1m7jEQqLNVkvDY
RnUz6gsjwsyn7QIuqMqGWFHWw2JRz1le9P6Hk76qBDotkoWWDWmLYS8uHScrNKUCZi9Wxg70zKn0
FiuutVa2afb25/Y2/N+pE8OwiigFYvEhHhPPaN5dZ/VG7aORHkPb7XU7e6C2ojUWVGLFeJ+Rzsgm
UK9jvJLQ3UgL0+wEySdvUI1wMSWTtz+of4wJDprXrVmbKYw11m/X/ZY6Z1StdSSP72+EvQNnK1ZD
nwNYWUt0O05bBA18GWOK9xFpfjLzgwEqOPMDKd+19LFsP+4bvN39G8AS70xgbZBodsTnfK6zVTPR
NBZRO/XzuQkGk3oUxAsA7F1yLJ+KiR7MMvdMIG3+LRkaysEbIGVj+wE9pokUZWdJ07xskduq3DMC
uqIfvYFp/3ZOkVeFcD1odggnIXQpLF06LiZZLQsJi+mVn9LTZEV2clCVR71iQSZDrt7sMsGaEElU
pTKVCzE74PRiNZn82cg9qskA1bflt80MXiAbZwKr5wrnk924SZG4ThdTBXkYe7aoX9n0gadE8fAG
Mz7PegESBR6ax9pp2oOmaEroVJMe9cv4iNuSekjxzEG2Vdvvu9TuDABNtr36gccTIzYXgqBlxpIu
znyj/NWv75ZMee5m52+Dv7AgzPFSFejyVsDCkOM92TWRjvOyMj30mX3WU8lwbjNt19bE+G2iZtpP
A6xVHSiokO82itFHMzK/bJ1n0jKvR3ZxLDIPpwO11eP92bx5igjWhYVWxnmtxtXuYlNJIIdprYmf
250MLrDtgauzFFYA3ULxB0ePCWEt4W5AkOOwBGN06sPaHQvzyBQwJ081Sn+2ZD/uTiiueTSAshB2
3JDA9W4pJpeXNDYhowHi+S+7f6OzGnYl+n8Gva2GwzKPW80thHhFfH8+b3Nu21DRZgi3BpRvAcO4
HmqzQFis7jGhmYGeJu1vcB6C1hjfM7ONeaE8M9t4gO7Oq7XK5D1v7pA/ljeeEzjDSCwK8dzatrVq
limNR0oOI2SzlB/94B4gSHe6P8a9HQhQjYoOW2jlBsnX6yEWWQ81oh6JEFKho3lKHd3PnB4wCVQT
Jbvj1j2xt0CGgdLd1qxErE6waWGG06o0rtZq9blNLUQVo6wXssyKELq0jWKyMbdozLUgUTxKg/sT
tuOSSE/+kSDEExB1SsH/laqycL/ZNM7eh6nwWu54c3WA9PuS6b6VRJxGTv1SKV/u273pNoiaE9pf
IubeVMGg1SGcZHw07EIdcrxleg1YmQxhr8kRMOWkUw4Qe9FQjbYK0P7LOZghXwKuLbohgRiB6IBV
ZwB3IcmY9t2rbmQ87BvyvkKe+rigS6o/k7mOaoVGNCGIigzy2hpp9lwutg6RpWqGUozBorx3INVp
K73EMbYvvz5RtpFhg6PgCk01kce0rpQ5epUhhaL3YdFnIcgtUQsp8s/I/03obO1pEwvvT+ftKXZp
0xJJlmgZhR5ca9rHytf6XH53v0xejTeD5Pzac0YU5F0Lgq4onIpvFRMkh9KpO6Q90C/RZwRqBONK
qORtcKOuurkGVNzBMALeBO+i7TMuwnWl6VsIG7V9rJmPaVZ95cvgA429SeMjeXQYuyKwFBdyanNA
0A86TdeXbAVJEq2pnPynbtXwFZDgWr9DtresPnUzlAhQyO7ox/1Zvz3Wtg8FvRUdJxCLi/djqdcd
Svt1H9fl28of03MCXp4qIdvfXvkwgohkU5qFmKZIQAdcga+ug4yclnym4/pU5MyfMuMBGefAzSTK
CrfnJ4xtKoCQzlEtNO64nvomcaH7UvZIz9kANpX0SIoEoZWsv8SuGZQJQb/eij9icSQbsUG1gfTx
CJmjYG2dHAUfnRyhrSCTdt6dPrxjUVsH1hIJu+sR9TqEorih9vGgPeQugSzXMQOTrEq/pqNk8vY2
Pio+UA0BeR2FGOEozXNK0wJqXPGUK7/qrY8DXs6zR3pAO1Rkykn3lVAZmHTXKIo/ICEBOQ3G2PX4
2rVNQXFATsieDkkCzVqWexB3a30dMUxtH8rp132nv2UsY3viZv3/Fi3x3URW0mpKY8EhD+qpUoKv
um9ES1QGzEuC1uc+mgWE/UF/c/xEcsztLealacE9k9kau3pVsJhKoryZLv2RqWPQ9bT27HpuILCh
O5IC165JtLFAlghHEULF6/ntbZo2xZafoeXJCCsc4aMKTsYhraVUx5u8PyYWGqOQdIb0zeas16bQ
b0VF2RBJkYV/zxFs+4URaaUVqOYpc8yIkle3l/XNuVHG3w5b9F3YtE1xviCkuTbapQMynnk2xKYa
tN/puT0v5+JTclJ8O4SC7oemBLZMHXPvHgF4Eq9fBN7oySLYdDJt1NWWDjFQFwDbjIH6b8Va/4wK
RyYUapA6B0HqelR1n7aNofIBoe5r0Xznw7ECN8LNQjDBwyxtfCOTJZn2rmBIOALFBKuIbDZHuri1
HKUsjKXXkTdLzQf7o2ing/paQdMZQjRf8GSURBkyc9vfL8wNaTXZSWIMMRkWL0HnGEYhtVQ2P3r9
WdUeO+Qx7u/7XYMoraL8B5LGDWKqSltbmTp1QFXKXKPUKdHhG43TD2XT1Ed35mPYjqiLJegMKDlX
924LRIhboga1VTyur4fq9HoBZUMLMztMW0CaDVFqF3XQpmMV3B/knmdupKtNdgSlXFENl2WUL32S
j3G1tDQcZ63x7BS3xn0re3HDpZXtKy7WTldXtSRuMcZWlXh5YYZG9pqmZ4P2kjXbNYRLdsN2QYZW
rLZZIzPdMZnGuCfU15Qs0Nk5V7+OrszQzryhha27EcaAhYfC2PWI8s7ty9HOWKzVxRqScmpe7CQt
JeCNHUdAkIXXOhqFbmhk4YBkVTJnKUNbCJzzZ2CA4jVD900zO9xfnh0zSMptJDiI/4BPL7y56qpx
e72zx5jljYeyuodZ01WZkNTOxQIMMKitaMIGZxAppIwYyeLm9RRnFhrGK1NT+N08/GaAV0Y1SIhP
3WwNkkNjd2RInCF629JTIne/LGpNpUoGm/lfY/ZJr1+UXPKw23E5XCKo7UJWEmomjnAMQrp24A4A
b/FAUAirZlMLlA740QmNDYMBkDSJi+94ng6QB577qMZC4lbwCcCH3EXLzCluBpdGy2itUEmCDOt9
l9hbLOwhyB+jXoq6teASZrLaiVXOE7JEEPlK+qd2NX39VaVd5FTN631je29ykMRwpGEjITUsXiVD
x0iW5uYcu7XKX7KxNgNX6bUYbEzzqOA962fUhTIoVbSoIrn2wDSLRX0JJa77X7I3bNSkwHBG8LNp
P11va2oUqHPbxRyro9UcDAW4+F7lgTU275pVflrg3hIP3cnKA2KHXByo3uCUQVT32qQ7dMPgGgqL
rTXH3QmEatCreR65XTmi1tm1L9PYkACxhfKC+6Z7rFMXKQsC0gixFVk39Z3o+uprhKtHQTKJs9li
MR9JF+htMobMchUf4lFNwEs9f5g6HTy+aZgeVJbKkEU7dy5QRQgmgFXeBD8F8y4d87au6zlucNHa
vfPdHp7H2vLX8fdK12OWEFmb+t0BX1gUDnIQMV002YbFKkMrLPaNnsukP25MKgj72U9L9vW+h+0c
F0i7gn2NrCAqveKF24Jx0CRWy+MVcr5NPLvcSxbkfmQN3XdOPgM5OtCaQdq/5dzpNjNN9KXgcQF5
9Akd8FCVe2jUj/uj2bGCUq4B7pIJ2hG0Pq+d1wHurq+0eYl7037SFXCNU6MKlXGQaeXsnHq4bdFe
FxhKEILFhCqZx3SFOtwaF8xSHtBnYwhop1FJ4HVrZQM6uPA+3Lr4v7AXqTUvFGKzLFbyFgDN3jNk
cLLbCYMF4GnxeAU1BbmM6wmjWaqkaQJ3GxYauhTMCNsufPQPlh0r28vwOim3GUIMBFgBYjsiGCoR
ljKVj3NMlmdFz55oC2HGtXjdCn2a163fmuzvZP45zTKZ7lsHR5Vqe4c46DuGC1F46xh5pRlJNfCY
/8zdkAH1NAWqLrkE96ZxYxNZSH1jwUxh1+opy1TQanncLxQdukeQmFt/dH7f9+4ddwAQH0UStHSC
frPYumpgCvqRozV6TNJPXVd40/rXfQO3xx1cAUwV/Dpa1OCZce0NKmNFbzUpiXu7ncOuIAZyKBb/
DHRf0NRb80M0Agv5bNaSG3fPsIOsJl5vQN3h4rk2bA+mWpVrTgD1d7x+iSyOZmiKz4mfM2ATKpn2
9s56of6LlQIfFplOkQGWO0k5GyxbY8onj8xHq2QeXw73Z3PbnYLLg82EnCEOio1rJuzeEikqnAn1
GrfLsR7+ynTDL9GXGy8os5WY2nHyrf8Uwj5or0OQXMjLLF3DZ93tVzA1nIhX7HWdrWBGs0BbWU/3
R7XjhAYaYSL9jAmEFrYQkiAf3Ds5YSRmdeX69kSyoO+prAHzzgKhPgeaNPYsHvViDj+xKzRmcTmJ
03r2mypeU+rbMtWuzZ2FBQICHoq/8HmIkImdq8u8V8ZE0UlM63BZPyml46MVFDqXH3QdKq51Emrk
x/3Z21koCA1Cvx6iZNArEhcKWPCkLE2FxBM30Y5pqKEnXMyrV1r0NJYukSzWjguipAo9N2iToR+K
KFiRqNQwqEXVuH7p0QGN2naUqI8O8Ey8kSl97NmCGI9m4ghErkAExbST5nZDYqkxMvF5zoOB535e
Zp867XF+uz+Lt7oxEPyA2AGaERguirmiHp6+qFPRV4MWd4pxSPhzpqTQ++s9C0KdHflrGTxo6EMg
Ro2Mpn2uWBKSrAnXuTtNmfrSpSwiifv1/kftnGGX3yRKek4myLMt77S47PJwzQOeRIr1MBqH2jlP
xii7UG+TlVt6Ddk1JA2xuiJHk2fOirJuSWLFOlZp7SX6e95XAbTY7PqlVM4o8oKpGd0f487mx/WA
pmJb59bbvth52xvzaDdqPNZL5s0246DMJrrkNNvxpCsr2ya6SM/YtcHsdSjUeBtXa4K5pY5oOrP6
qbZ4eiFRlduzhoQ65lHDywdc0WtrNVJeWUmZGg8qxOg7X0ueQQvmY1APEg/Z2fzbu0rfnlWbqMt2
6F2MSzPLjiSpocZ5b4dmwUr0KygYVNYBYW0qWTp7xx+ROtFw2rgb2FssJVFzbmZzSdTYnYcgsdIX
6HUU5rvKvqsKetzN8X3X2Hk4In4EpwiyhKi5IuK6Ht3c22XVVEBNaEioUfa+tr/1ZvQbdTmZZshb
JXISiFWXT27pPrFEprC/UxbZ4lckcnHZImIWr4zCHivLSSn2X/1rKdKvC6Qe0TzlpIzWQ2fr3gIY
UtnrB0ROUaGSHwNf/NRiJ9rGkDc851H21L2CcX5/Wm51cXHsYk42NS30EsL6X0/LVKE9FLWRPGjH
PtAr2DQ+906szlHlfCuKLETq30Ghqvx7cr0U1IkeMO3qzKBoPZC/IbD+VIBjlriyD9tBo2wfBpAv
oIUuBJqE9aqAbEgBGcN84fGyoLtTkS5BkXeebU9hOjneYkDgpVoOg7Sz2s4xYiNUQZ4XRXqAUoRw
RaVzZYzOrMXThAa4TGEUyHRFVuXY224gZEEUCmIvG4n0eubn2VQbwJe02KBf+FwE5rAilaFHSSNT
S9s5QrbfBzAc2LDbs3gocj1z9FqLm1UPyjoNgHaB1E/q5RDf6ZzwvkvtW0OU7GgImfHYvR5XnXId
eidYuLpw7IiaeNakoMJGHAKkHkfK4rcyZ82/jyTQTRZCXihU/UHeXxvNLavMbHvRAKr4YjZ2AHh0
OCnP8zgdrEaW9dnBGOJ2wZMU4fP23hGlSIw+m0Z0sNdiVVnDFm0kJ2jIWKkermQJIKTgJ1Z3tPKX
NP/hdsXDNP/q1OOsQ4JkmSUbeM+LkBiBNAHe3yCfCrPNrVmlq7ZqsbOc3OHrzN4L+22RdZ/YtWIg
ZWGDhI8bRzglVLa4Nh8hkk2K6rPK+LPe1+3BdMa/EteSgVVuMe84kzZmEyT3UJe4oWwtVlG3JU6s
uB6Q+e4PbhkBER6ZQ/nAyfCW5q8N+9m54TgZ3uqSUKvGoKpt/NsObCpjau6MHTsUatQgLiM1ILa3
W5uZN0VTGXFbH1w+QySo9kz+Dh2r+/vmljwCnNilIWGS08TUm4qXMGQ8KjMQKmkZLBNau7v8SW/K
t8V5ha5Jr54aDc2s1upLPSiSzmw77xpQtBFo4F7G60Z8eBY2WzvIKRjx2iRpmI8tOyZFT/zWAJ3g
/nB3DtlLUyI4Bm3Fc0ILbsR1S54UXr2XUFG8b2Jv5TZuCvB+gG/i3SkcChDQ7+rcMGLSjObroKHE
W8+tcuLo2R4Z8irAnj0sITJJeBWCXyrYa9BvzZyxe2K2NGFvjoFlnzvTCNJRUujam7tLQ9uHXERq
6kTKAucB5o5CIabJvdmJ70/dniNgqwMriRMOJILtCy4sOFNfMa4NZoxiEEUzchuwaQlwaW+bowDw
jw1hutAiqrNJ3ZswwMOl87Ph5Crlo5oM0UJOnQYs8dq9uFUw8c+uyR6m/lM3nWcS9SC93B/u3spd
foowoWSTL6+BnsANWYWtNvjbpOZoyeLKbv3dicUlhUAe3RWAk7ue2MUcFrwZMbFVBS2wBkJQZ62Q
5GX3Yl0kshHVoVK9aVMIRlyLUggA2Gac1GNVeaU6IM7sTKQ27Z4FbaKnT5rKXplR2xXQ7vlJT0BJ
aSe7e3KMTEYz2J1cXMxgxkKh+Eag13QbvW1YYsZ8OjTTIxuezLPUYWVGhHsQynXJQiF3GLca2mSt
j0n2uUoK/79bv4vBCKnAfALGjjDXjPuy8+riuwHFRKZIopldJ7kwIiSxkEmr8xItOCBhcdA4WoK8
osPPfY/fO0JQgv3PoggbvJ3SJs16jANzNRg/Z+dfM6Jxm2HF0c3MhdCIKl4liQuIDXF7K87cn726
Ag76bdUnvFp/3x/IzsKjkPLneIdw5o2kSQKxLJYbDexkkK4a0M0oRP/HPmzLnD6DOiYb115yZ8uW
ohYFqieQfIIH2N0w9gXJrXgm37QBzXXsF3t+bIbmpcpS34IYbrlYn3PrUFhebdpHZzyxs1FCLyls
ZCLPu4NHfmmLTtB9V0wRTka7Fg003+IEr7e6fVX6JLD7F3eRcT123AXde/8xJGyvqZ+cDgAPuIuV
eqi8Qs7734cecBQkbYAhQqZdLKGXKOCTNdnWUeNeVyCtDsxZ8vpfOMuFEcHrzQ1PmqXUinvtabGf
7PoR0inzv2aXQ0wYmBpkbFEVByJFsAKF5NFJusnati/K9B72L7TLJVfWDgoAVrZXCEHFBZDu7R12
cUWzbszMBbmOmFbF8jSbyVmBflnAKMBedtUQaOi7kBnEa6k7qcxxDuVaQmwcmKwyuj+rO8cV3pUa
4Cq4ajag6fWX6EDrLi2r7Fh1z7aJxt1WRKWFsl0jW/s7yM4AsCcGV0s+85nao42U+wl6T7r2mAyf
749jbzeBcPAfE+I4prQr1RYmXB0Ztkz9MXUfUwXuiyqBsMsMCUuXqRkHmYbasd5/KzMnWNk5nWI2
ycrAMjtiHKAkFnGmCXaG0zqbb3W6vHR5/jcjkoBUtjjC08VsnIr1SWvD40Ft5d6QOWhu8/v+8kiM
iC+GfJ6rRG07Oy4ISs2gH7P8oU6C+0a2KbkuuiD3iQIwHkAo4cCdr33ZnsbEqhYXaUn0Vw1x7mm+
VS562Ler6+dgbWR5mh0zZ5TlQ/9Uei8tIxZExQAPTNTjkCQUK1cV+t+2fEzWs/lpnbwkCR007PGq
t+qJHdcPhR6GL84JaN/H2vGt5+G5MA6cB7YJJTgICjyMkFjrwi9ZVEMGOZ6O/25a/nwckAQbxNlG
plDwpLTlxK5yRs4JtXp/ZqiotWppeV2XKZ7Gk84r14l4OVdoeN/yjc7aZhp4XVTbwARC/lS4b110
l4ca/EzOWeFp8eq8cogo/Fj+sh/68uCqUQ4Rod8ciSxfR5PQl/w9yyWxkuh4f74ACBskBKFIAtbO
tU8Y6IhelrlNzpVZzdis9eJpVLX9LmGZJPK7wVtvtnCQIvEIFCOOVOHuICadMj605By03nfqff+Y
wu/DR+c9dIf783rDsBItCZ4+TCAG66Qm59pjgemVXutt/5pCoFKO1sH1wKTyqacHUc68h8b7bB6m
3Jvel0Cyr3dX+HLMwvzmlQ2NbhNf8tH++Yhn1TsdPnurPwRPD4XfSLvRbMeRuNUuDQrnbzemdGz0
/2dwDGwvYMwLqL+Nj4Wp7/vglMmu6z0nurQp7KBiSDU9Rbex8+Nz9Ndf7svhIQ184r0dJUfxTRpJ
XFfhLM5ne5o2uvz5kUXB+thFxsmvA/YcSFIEu66KkiIgiBu3yRTF/82i7hyGWuu59SAl/z3rw/7r
+lq2npV4/uJlU/Cr+Pu+04qn8za2Ta8UxwBq1EhHXu/EqkggrjJwco5MxVdfldV/iDWZiovMiLBS
lsawCysYqU6ux58gz8agOOC5kpvm5iEhDkZYqAptuTie4eRMjaj9Wn0zTs4XgJazT5AZsMPqsW09
O/chbD06YWZ7xn/jKBY630EUbOOviFfd3ALGXC+zeg5qD8//0vCo4S1V5Hy8nP1SFhRvB5e456AV
aKOMCTAuCgPXS4eUhOOAV7mclVaFuNujWpPovnPcKIRvE3ppQjjRqI1enauiL+f1LSm9L+WP75Hq
Raf+kXnrK0BPnvsMFZ7GewmPR4CUvF8S+9tNdG+IwjnWlgoYtGB5nKGB0Ye1F3x/z8P24AT5oZwf
LFjG4XJUcLYkoflLpv4um2BhbxCVz3XlmMu5q/iLY7XHSRlk3Ry2EdwbobA1IGxmaaikLmctjbJh
DAk5OR2NhoS+35/LXUN/+IwAQQEbIuwNs89MY9WL9axmZ/SMdsff7RoZMvb0HwVbcTyoNED9YiM0
ogP6tVOiWzivWydZzl90D/eA+rH4H/1H8PFJ9d65V/tq6r3O33I/DDvPz7zl8e08fPZlR/be1XD5
FcLKQZ6uLvpCWc4b9958VqzHWSY9sTeflyaEhatytaZ1g4VDcwevhHimPi9ePz2tmqzl2c27dNuF
myovOn4Y1qZ3eD2nY65rLW/y9VyczI/6qD5Cu6T4qz7VnVehJdRf9x1lN2y+MCcq0pl0drKyxOSx
yZv8x2eeBTyImuDU+gfbfwrnIDx/Sz59/YmALQx/vMXQ4ZI4602tWhiyqA4/13laG2u2nrXlmdoM
jdhj4kCOfPXmSfXM4QdyP0qZyzA2O4sKuQZcvzhO3Y0tdz3TkPhNy1J11nP9Yn0BAk2Npge7f2yj
Yj2hJe1L4SnorvdUoiFsKglnbqTDMWR0OENHHohjQQhQxK3aFYQBCjqRM0t/cO2trb5CWBT71DPW
H3U+Htb5c4Z6XVYab2POToWSHChyjPbHZHpDPYKJfaRJUI8/aNYGZvrbXFePfL/vG3+eBsL2RpiA
ghXyjxuPUHDFdbUqrQQ/+mw8P3+oCKgfcS/wnzzCe6VCrNL2QfOS+prnv6VB/OW+9T2vuLT+5+8X
CZolhRbL0CzrmQ8P0+tse7X9lSgR10FUC7D7FMma3KT9tzXB5YpCF9lekWIepmkdxphqreeEQ10a
vWJSN0zyBPKDLxC/YUaGRgnWA3mvtVDTZQJNN0XxP9ZVVOAREaIjlCjKVlgkn7JRWc/TwxB+8Cho
l0OlhJB49t8CNnsyebbd1dUvDArH5rqAi+5AeurMqel1gDOMs9+yFsIQAf9rgqqWU/l9A3009jNN
gat5UdRPyiZnH6TWYTYOfR66E7IVLgRIJVtzMy06HhLfaKUAyXZw2IVIxIIux6jUIz5N9b47UGr7
MZSSfOmuCWB3tzW3kXkVTPRjUrg9wwasPYgdrEf3zL9U5/suvPdGtHD5/seIcD+WwHGMlgYj6Eke
aH7rI+NywMFq+UG0Rt1TczKfotkC8i2AQ40HHAH0LXsgj81zHslyEPv+DToc0u8AFYKxeH3e6WrH
tNTuyDm1jZ/FlIfacOrnMlSq30bybs1Rofw9oc29OnuNGdyfir1nFVKtUJFHVAIgjcjHs9uGF/pK
yXnmisenj9wjE/HR67KsHiaO7p7V7GWNGrVoM6N0X6pCkpzcey6ABLGJHgKgC3yS4O5TtUKvKsNa
JMXbZH10XWwdpi9O6mdZZLwbbzqH9v1AIHF+GCBShu5/0ydwTCSHzHZkip4NrvvWoQzH6o00Aw6B
zsori5zR1kYnn+mX3g3y05AFRh/0iyRPuhMYAYaMfBP0xsHrFZm9tjOsxlyl6ll1UD/BPtINbxok
76C9W/TSiHBJLJRqvGAw4g4Hbn0peg/K2DX7kPiPCIjdjscLM+KFWTI6aIaiwH8W27fdbyP7UheP
WRY75nPFQza3nnq6b3N3+gBGgCw9QmhdFApuuY32s2umnnUtdF9YKvn5m9Zuf4b0z++LQxoBS+UT
abWznqZQGh2IkcdABHdalBKratBheUWHGIBn1h/q3NdQ20b+00sZZM+DAk9F7hkuw81kpHnuRvP/
kPZdS65j15K/ouh36MKbiStFzIalK5JFotwLguXgvcfXT6Ik3SZRCGKmR/3Sp0unFrZfJldmn0V6
IDhdRFoF8bee1EBidlxa4gUDFxDoI6oaEQ0kaqA1SMs5dF4zp4LKRNxS4SeE0eo3DxVPIHSKAS8C
UkpgfEazmnyp+n6QQAfUh9CrL1smMRmhaSsV4AykWAcKgbCaZLGwpxv4JnrMRfxTyiQyr/UArpco
4wEKY2b9AEy8OAgR1KVz6qVoi64z7i/ZrNMwAkj+vWbc5I4rmzRWYqDAba0CHIJIVmzGyEoNKgDN
iXnf2FzAjCTjn8bY2wuVbrk+p5qAsYstoxml2mjRajB8S/4yWLXaD48sqR76rWzQmrepzwGJFpAK
v+Cn0y00qXTXoAEXhXzcovRBpnQK9NzlXuC2eaRnw8Gl9S6zZChlRoVB5y/oEdQaMdF459h7Rlg1
eiIflGiJp3MMhn7dcVfTMkbaV46bB7XBPBVxI0SljouHHtTIeWZJbt2f/rkX/Hr2Jy94X0J1p89g
xu1JwG0lT28Uk0OmKS4XTuqst44+M3CFwx0GJdFkmhXoSUG+BgstEKFRfWR1N/5Ts6rNGBdqQPIt
veUtkL5Z0To4tu+ZGuVjxnkxCTru3t8z++d3TGY2zLwkpZ2YseNGqw4V9LM28jYZiK7KxfP92Z31
R0fgwdj3zYCzfGKL9qKu7tOEseleF003shjoSDKacnRf1s5Huc8GNT4tLOmsi3JtdLKmzpDHfS+m
jO2t4JWBkEocpxjo5VKT941dZAYUx+8PdPb9AqIcbRZjI40y8dFY14NGcZUxyHqx6xRUpKXO/r+S
e/wc0ysbE9/DdbMyzhjYoDiVPoqJTid2qqUAYfcLbu3smwWsHl4rxGtoDro9e1izRCjRzm/LkelE
74K4odMFr2J80H9tQtCG0ehJQ0vkdMKqFIq8HcJFO011dPqirBS420wk9AGCOL6wcPaWrE2mrvfc
OuJSWCscs5MIu3fGNEhYqaelprTZ++RqXOO1dnVt0UMVumwDS3KkVXCBvUMe6E3zDizF/R03dz+i
IW0kzgHRKhqMbw2xRe96Fdwm2/8OXWKIlU+Y4DWloYIt/pX38NrWZFApMmNtUhesPexpOBOKTyjm
g4NyugKZx32xzpayKnMb8NrguJ5XsyjWviD1CgyGfANpJIsTXqKv+/M3tyWuTExTVvLANCl4x1i7
VvlYH7ZvzSZ5khnNW8h/zN5G14YmzkTWdk0PjlbWFvJhRbkyJDCfHBYY4suANcvdh44/1afcq0nn
iwv7ftaTuTY+cS7kLgUXS5qwtqesBwfKJgBnYYOQ5JiofrZwpheHOnnhHKUrQZCMoZagg6/UNFq5
2YEq19nWTx8HulOjyvBrq1zqrZh9ZlBFgSr12DaFrtPb/cKXfB6z6PWzY2hvjNkdTZbQ1m8V2b47
Q8Y5WXWVq8uZBpIT0RiW8P9zVTh0QwNnxIHJGYqskwPClinl4IwiEVepRXVKMrXXoBWsc+maCUxa
3Jb8quM15aD4C4HTXPb8xvTkqFBsX1QVAlZb+DBCSzCGFY5nsaXIoEWGQakOWjrBQqw6K+nIW6lH
ojW7YWnC4h/KpEx+O4CqEGmD+8dr7kH8c0aAFrpdkUAo4xbJadpG3YAg/XqUFnIBc+d3BKpBZx2d
CoAF3BpwqTzrnLZgbLR09mYGrdkMcCHVPSPpuuAgz6YdIJuEfghkYdBANlnePhWqyOU7+KIa8+5o
D5W6RgXp6KhLymJzg8LjgeocqFWgpzc5QOC1ikK3ZRgbyJM2BO5fSTUgwPW2CccOauJXhyhbpHMZ
p2r6FgNdDiIgICmhEj5xXjJHops+kxF8WzEEM4Bc1MuD8OSQ+KCHp026WfLt58oT0CwD3SM8JgUV
n4nFBr3TQx8qjB2STbHdtWYkkdxQXY1/vL8NZ28GlCMFqOVgcOg8vN0mkGYJPS93GNvv31rqi5JW
rfsplqtEz8wiUFkw0tB6Uaj+a9BucmbhkZ5dzyvrk3FSfNkrTjpaFzd1avKX3H0O5VXh7gVkhZdU
9+YiDGlsIITrhiAe/Mq3g+38Ej/qfdbugTNUWcD5FZIPL1yig+udlCHyRHqxS0Ir/ihz/QTakxQJ
szSzhBWDdm/3O3EB9Bhe76/BzPYCZGcEIqMYAh6oyQNYDhBfS2Wmt6FrToYcNEFQMb1vYu6E3tiY
vHN1HzciizZSG8xLRkvFBk/xW7G029rqil3g7jpK8yA9mKWtkeZ7pvj//oLJ0U2Knq2HEHXvtNf9
sjELsN1GJa938M7A5l857qbJOQJ2IlK2ncEr8SovFzBSszPNsMhEA1CAWGSy3dCUXXZ1R/d2zzVv
HdiaqSBYWMxfxL+IQmRkYP/HxsTvlCWA//IBM92bvRlsvZW3KvW3vUvwj1mR7hHJpRW/F8nr+gRJ
cO3+Qs/VG2AeOmIAL/yc69stHtQC00UdCuwvu7d3l6QqpcZmZYWqicK+jXeXtKS0PPO4JLA9zt3k
krw2PK3z9RVwGtAa6u16MEvxQaovbfISiQuR15KVyVmRQRXbNgV2EcTiIFGX14cylq0hQMqNrinj
L02mgow2WPRwEU9OTeb9ZzJrtdJ2u31ilCZ4CcgjwWy+yqRe5cbp+LnUVjy3TRH4AZWk4Pn+pVUe
dLTQQ/8PuAJxHbqPrLjUHvBz0U0X68rC1LlnuA4NczwsxKTtVXknmui4IfszNmdEgidlp+w6tSIf
sdph3/ok0Vi9W3nqGWWVr2dCrStTUBkV2XWV4ki7lL//Sfre+77JMlNRJbiJj+8D2A75RWT9IiMw
UjPdOQdnFaum/mAHemgUZmxAuYwkaksoI1HhdNzfAnMvMaLH/1mLKftHLLcKYA/DYANvyKuAXL9B
r3Q3PPTBX9ls15YmF6QoFUyZK6gDxxhyOU46hiyvPFASA5Tz6qJGeYKXiC4OM1Lvj/LHGbw33+OO
vIonQ9wmsSL+2H47g7+e5IBZeiswEuPfsOgdOXzURqY3pLK+ts9QziInpHpVqN5p5WYRJTT7XKGA
A3QzCvfozZl8D8+XHOd4Q4+5KM5paKVHWWuLB547xQyj+UaC1vqwV6XV/XmYCwfBevan3Yk3lIhC
LVcR7LImhOVfyi9HIWpsWAu39KKd8Zq7mu/Gb7nWhSIz/LvKoNca+hFUuyWfC8OZuy1B4gAqPNQh
EXdNhtM4nM+CAI2GGeFjvz/n5grykoE2PKUJ3gHLeViItmaPy7XFycAGFzUDpoXFPDskQgWwntpG
SCeuBK3ZejtFeEC/28IoZ4pWoKpAkhpFz7GpdfLiUjQvQrUaUMhdoyH19+aHpgu1M1KH6hJtwOzC
XduaRDo+8sIyG/YI22qye2llcIVLw07ThaX+8p8ayvRIjsRXoLyASwhv5XaLyF7vKHnLAGNNy2pt
5tIWtIIHZh2vTPKI9iZilIb6nexkl0TmccOdn/iHJ0VLS1yFS6s6Hrff34I8JCQCQEoyfduDchgS
hseod8GLe5RUZq1WJrhryDcO/8Km/aH0umdscve3Ehhy3WJczs1gvL8Zb7XZmvLawNZ9fFTUhkSb
w/lLf9YvufpcmJ0dqVakK5p7Wo43fxGijN4cErA0mmDRKi1MMRJtJ4eRQqEWUDV8sunDWCuUCIpN
QO3oJZD1a4jseZoydOmeplw8Vk4vbcJETJ98MaFXAkpzZkAP0kOT+hH+Wtaa3MBL+xL/Q7Odqyzc
YLP+3yi2idgYys347NttQw2+lw3QqUVeQXNMiSZ8qzq0Flga3kZldUzfvynN2girmsjqEtplPGnT
pQMjOvjTRv/3F9g6TzLZa1Nk4MtBH5h3jjn3lOERNPUunPklQ+OGvbo/5QDkwg6S/XYj2W98nYHi
7phhQjNmwdCsO389pMl8BiKXYkhIo0gJ0V428EdqlH714hXNQ4KOnIqAroSDvIHaN0U+raeFu23u
5I2do2PNBCrc0+WMi0Zxoxjms8KFRNhO4L74ICS176s89e1A94WmVL7JUXEkZbZmXD3kh/P9j5jd
U8gPoHkOVWuAZyeXepVkTiSHFWMnrhluBqJcnkvDrFxyMHXdfX1Yr4/SK24dKGret8zMPGDKePZQ
wAbNNPbUZJ1jipOGAuDBeh2SHdIurT70mO8CCaYjd6jJgrs3t9wKki5Iu4yT/ouduwvliIcYCmNv
OA86QuS5+E7Q45GRB4JSSKIqWr5JVG71ZFn3hzqOZHJ0RgZtBBqAt4ENYnLd5x3uH65gaTtpDSV5
y92Pqt1CCLoGvp4LtIZdqo+MG/eewckREthEkDsk2uzgg0l3ElNoorwE9ps5pgi00RQLJTlexIV0
u3wxS1NimsNG3Oz6Rh9Uf9CSaomiYcnKZHvyYlpmng8rQ6m6671/DC1a5wjzwSrgr9NEC2+iFbdP
dKYvbJe5vPaYSUCKDtxFaKWdvFW+6EHwosFtK4OKwZVPCrNNYz0OdQBL8q7WCgj1dV8SVLUoNSrt
9P3+ppmBW+FyYH4ok0avdUo962c8EzdDxQI7yh6ljxGKEeomIz3QL+Bfs4BCKHVHHw73zc4AIm7N
TtZ14D0qkVOYhaKP2LsamwBUt1MMubWKhsjoeswkQ9HwCbF3ER5p5DkEjd82T0qo5cWCd/L7jsDH
sCOFBKgMkfKYnJzGbcsQsSwL92/lE2+zVLQZ//7tQbn9/ZODghQ610b1gMGC5UaUVrzvqUgtqsKw
SYoTD4l6utwpgZb3q3TYVc3SHvt9UG/tTyYbSQiQ+YzjA3Ff+twdSuHshJoTP4bOZbiE4l5qVekz
JT0BfvX+Qs+4u7e2J0crk/qGywWMPYpU1KyaMiNUeuie89IqgJPW+XKplDA60L9mG3Q4IPZHgymU
VW6vjJqt+lDIkWvnwioCWpNuwJkk1REaKKVW5E+hw9KnuvQbDUJe4K9vE0/gSFSEokggOg9oYRML
XA+FDdnfDHGYZaT32u49HNr+ktLx8JlKLrhK70/U7ysI83T11ZOwYOjBkKyIQAgVUCWkS9HigNsO
vY3QldCaXFJpmdkRaFoYcbsj1vOX3A3DVJmcolnK9oVnPl/JwTmujfsD+v0coSl/1C4DlhNUBFNc
Sh3JLZf0zYiBiYFmjNQ+L1eUF2pS9sRFWhvFapoupUB+OztIdwG8Ch4O4Ue2+XbtJaVW6hrM5PYQ
FoHpxdGla7wlrcwZnwJWIG03cjRDTmRKKZy0fOw6vsfaYgl4f7QuC+LzuxqMMmHkGE0Dbq6yGDS5
Nvz4BVyodXyMk5wIwccStmqm+IJP4cAHgicEuiNTrmi3DGuwJses7eyyc67mmqCv/HW2KTVdJoOe
8IRb8OVmStAwiZ2D9xjKvSg73M4x5cl9TQso1fXHlJTIDccqrzEPnfoQasJf8N+QhUZDNiqQaFjH
wt5aQ9AkSX4bAUQQ4SUCjDH7pC+sGqu+KjPE8Uj9IuI/PrbPS7zEM5EbqpGYWSCOWPQNTufW70XI
a8H5sL2UoI7VE99yVtVGeqiQvN1U+vorXwF2byN0XIjBZq6wa8s/r+dVcIK2zDhy2YyzmQbMxJlJ
t2D0AnRTHyLN8RZunqVxshMXhGIHsIVRGCf9nWn5A6et3HWsohvU2Rc6j/YwBwnEygw9ki/V02aP
0tUc/wQOVyOt5IGPnRC2s0NXERAnae6GQ8+dSnu6CgXaeoP5VePnv5DyuVncqbdcwYOHFgsMS5kW
Xng12gvdVlDpMxyMKFhwMOZeQeSVwFyI1CCaxabCQEmF5JqsdECodJuuURuFfLqCkSkasNGtdxnK
JUjM3AV/ZXDKmMMOjDJ4TYNnFwD+nnQsYeHHbtHiLqzb7cV5XkeIQZai9yWrk52ERHdX5R2sdvGW
TtSyNmvxL40MtBGg9MAl/4vglmrZugoDDngb9qmi+BVkpLSKCYjA2jlHZGoV0/Ibk3yXjhGxBhtY
lGO1SwpCM4+bAO5gQE3xioJDcPz51baNvDDNaD/h7FbtVtF7vXINzOeS78Tit0w8mWsr00XM0i5C
/yGs8LuY8G+dBi21t/wlXaGMv5TAn4lb8d4jcB3b3MGyOQ3R+wrPTCT+DEmLLb6CS652j/L5o/2Q
P2yWKAwRN+xu2KPh1zO4jPCPyVK0N3Pv3XzDxHXrykEIUwHfEKL9Bjwk/oFbQ/S6ffeWZItn4q7b
4U7eFT+iA6keh7sfiPhpuiZ5Jtz6O9UVq1wqRs0cC3SQADQ1Tu2Yjr3dLVTRO0E32toJ+ufiLpn/
7YjhIIoKoOIPZOFqL9as6KYKl3J2YUCPSDVi69E3S4029PQV20S779YxM8EMBvOnufFzrswVoQTl
O3lcI1IY5XdrAliN55De19tTbTVLlIVz7gYuzRHPDfwMKNbGQ3JlT5CZPAuTmrOdOCDtuuF0Vt4F
7/4RFC6EPzTFIz1syyRdGufsXlSQrcZFA2gFP9mLdYBkWhu2rK29sOsBoUqgPniks9sTEkfHJbzO
DMhszFHhFQApD4if+NGzvRpmJYd171UZgCWxntFaqKhO7WsRHaGHMdTdSNYSJ8IcbLMMPJgZlOC5
IyPBAfNaveltJtp4wzpKWbVMrQogkGwbsprknVpG5QtVfOM8hJca3XxGqKNE5sKmmJuskUkIDNZI
YoAS//brvQyo6VaoWftJG1jSWKtQbSwalyMivBzdp4/sRisl5ItBqHPf9EzvHibuyvTkIAdtLoDr
GW9OfwSTLvr3Ks05NppCBJ9wz3Sh66/Ivam8T15fzYdmZyWLje2zexSBAMiURm13hAa3w+9cNHUp
LJ53jgTI4qSqw5BKRT/ocZHffe60X5uazLTo+MAJDzD1pGkv/Dp3SUgRZkfDQbMsfgHt8kP6O32B
wEwAGTZQD6LtZGIN2TfJLUI8rcJLeaGfpE2nNWfuIdTPkmpuGVDIgGntWNinE2fbBSH6c2JtCfK5
p6NrLJzImSwNiK///JbJQktdzyUcJQOOjUZTUDIZAo/l5pcyFnNbGUrs6OwHdo7+pXTbCLkU9vLA
2ZXwGCgkTkxX7+AaJrof2vf37pznLVzbmjwMPdWxTp/SuLo1NMcoJ14d3n2b0ntjm1xksl5bmfqt
Llidy73dWJ3cqA2qHWXQspw9lgB6wmydtbhuzkTUDvp2WxDWuAyD6lmCWn7eH/Dc5gWfDbICIqhY
gOa9PSe+UyVDHYqINGS1aVzSnoL29b6JuV3C/bSusoC+CD8B89U9Wgw+47MlBhf1AOVC4ZOrt0G8
9hY8+pmesjFsAZnGqMOBLNNkN7KVK0sxhaG0aCfrn9xntA4fShAyNBYh8fYDGxQh8UdDvij9nSuJ
15vMwmyKc9N5/Q0TL7QUeM9lfJmzUyGl0NYUlpFgJtygPCu5l9tVmPZnF5obXyLoy2strR10i/OU
J+06d0AvoJI3VQx51z5h0CGS9xwRQrgYRMxC+p2NeQBz0gZFJZLnVAmhR5fycNwDJ0HfLRNEyFO5
QvIRiXwcGaITS3pB1e8DWk4eeq/OGtIWQ/0KPH69GpiuhiSXQgm2xJbiOc2S6MCmBSQH8orNcjXp
weWkconIuXoJRJOLf/f61yCVCuRKmSyzKD6GY1ZJCgDnXiDvQoGLrCySoP+Xie4nK6Dmq9a8kKpR
UiUMGeKmWssJS62iLJF8EjGZ1KgZG9XQU0giutWTAm2YBFQCgE4nXnGhoV1DE7Fta0dFo274HmOq
SjKKbi6pns6+GH8u3S/18NZv0NgJqn87OOcQCFeFk9KDbi0l1MrbOLriGq63kJCbdXmvbU5vG1ks
+wQlV9vbiqp32geae2RMBrwQkR6ZwsJBnKn54YSggowGapz2Xx0DcgsB2SBxsDt1b6s1xm4XWjmA
SSl5EfZgQLukmcrnmhipKpWa2sJrMT9aEblN1FRG+o7J4RB43+nFLuZtvtEa6jikx/CJR6NQQegV
9pTEgbCo3NXdQ7+EjRt/8/TRhDDcfyxP+4XdlI2zQfB5W3lhMzUkXGGy6TZtzLI5HO/fdrM3AHwL
cJfjToWYx+2Fip5QaHx3CY+A+0Xpd3UD0MBC9WL+pruywd/aiLOe9QUaNgpjtwG5CDiDPO3xyzHc
baMSfW2dvi1p9SQvxr+zgwNkkmeAqUbsNP786iqnuIHqGXfg7Y0PM/cnbnRcfq3R1e+eeGy1iB5D
bvzdva2vbQ8AwPu/f/6AXxmYeE6S0AWiksGAHFiO6QFY+JI2KOnxKOdJGRm4Y1qLREm3bbXgtP14
m/fGNnmacinGBsxhOtV3u7e9AbQWaXPgfcA2uN3mq4eHNUu0kxQQV1t6Fue8pxHm+p81m5y6zg2y
wPVofmw72PXfb4hHCK+jQWj1GG3M7Pv5NT4/rG0gSI4Wcgh/6dD/aX6KSqWYjObaAENvXpjtfgwA
HO1RUvv9qQL60QwWdtHsJYOADX4/wlOA7CdT3Q1pyTA+rtQQaMddr0KiuNL78xo8O5/OEp/j3Nxe
G5vMLUQ5AnfoBaQReD1cS2r0aDGvC9t2fAOmewdrhxtlJKcG2+HtmUua0IVSesQjVWFkG9pQreOn
VS/FbHM5BIT0yFdAOg4071MPFOdCFiTckH6hOt/Ge04S8PKTd2WzX702uvcoF9qDyoXEbuxQO90f
45yHOErbQ5IIEqH4gtshRlIdc3nD8nYgvuf9pU/PMXXpl6SyZwCxiCGuzEzGSHFQORFLDrfXy3hr
empzCICYysn72SUezgNPyJY6gpd7q1Yg3wV5pW/0hNIUDdxdNSoO94c9u3uADQE6lRkVdCa7J/PY
nGZ7ibfpN2oftaZYryCUjQ4KcaG2P29o1BdWEDZieW/nV2JzRkllT7ArTRYN7p12rCTRm9DKlO/7
Q+Jm9xHqXqBkH3Ucp6hCiOZSWRzDVKqXukSo02AMnBqt3nYGBENOaNr9csfkFNQfjtG3npDwDCrN
+ICuZF8DtZ99/3vmqhmoN4MHadQZAxJn/N6rF8uJKYVxPWwtbdeqO8ijE5T11eI52sRbYe2Jaq0u
nVh27iW7tjl5nmXB8agK6rq4gjhkP0C/NRLqdicD24yYH2SrV7mqWyMF61F7Whjw3AKg6QjwFaCd
AJ+dXBdlxY9MB7hvqVMWKQYXvcjeIweaoC7RwXsWdJkq5ybcLwq7eykJP/vGXlufvLG83wwpL/fj
0HdacVCeJUjCgw8rUL/BfmctjPU3SBjXBdKBI04Y+fFphm6QnY6hfJG3Y7TDVKvcdAs18SQtDBr0
hctaF2iV93Hf6Oxbfm104gPVfp+UGdxb+OxPL84OUC6y25dk9dUeDofndLvl1AfVstSnpetiZluB
MwD4APjv4FkTJ6c4zAMnEMtYsNlvkJS0SPNq4KrpKPP+AGd8vBszkxOT8m4UVl2Gy0IYMnMIZMwp
5Qdq76ACcd/UXLYF0G54sqARBLnuNGR3xTAThiYXbOQiyciY+mgeTLUgHjkBz7pwNMZjd/OQ4nGD
NZyLkWQdGcrbqyAcaMjrCW5rgzPe1bwaA6tbr9YXxvTrsh3NQKQDEnTjczrtR2uRiRcKV27sbh8+
MBpnxTukxb9A12X6qrB7rnReKzWlOS4M74eF/tf4rgxPzp7gC0ECRpvWdsUHp9hQp2rFxSvfM4Bq
baqLxH7Gveqp4hZNN6kResa7col4PUZ4rkBPpCRQ9nzMNX+X2329Cv1n8FNErBptPbNwSNmgO6PU
SrjNuntO92mkNlvFZoJnOVY9LXZJEe27zBRytfRBB2ZlJzE/FBAohXRoT5HASi45OFBKxXBZxLm8
laHNd+0DBBpsY0ZrWS1WQ9QoSQKEnyDrLQc4CluR8KEbu/d3uRATNAah2F5Rz2AzQV6A170d/x6U
i63t41G6N5XjGl+9GorjoxgtS40toKH/qcxVrgId8pYBmR8+RjoKlF56uvx4f+vM7xzUpBgUwiHV
OX03Qq9vpHEBGcPbS8hVOS5ZorJbsjG5vZoUxf0ig40Nb6L7LduwS2f616X8s///HMXkAeq6rJdz
F8cMZPVasq8AVXgKsUVIvnEu9yfsN9ZmYmuy5ds+T4SGGW0RNAsKqcVFunB8cEhGGDU32g2jnpR4
oV1xdgoBgUEMDOcNnPm3myPuxbys6BBGq7I2agc6Vz0TdnrarooYiKOu6p4Sj15irPqNCx0Hi2LG
KEU/qq9MJjZOg1hKGixdELzRA/rVWHTDPCQ+M+KJS5pwYJzsTPHTZ7fZF70vZA2yAoSvF5zJ0Sv9
dTauPmMy58BN9gmdBO1Y7U8MCmXwAkN2dB/1nHwfS5xxf5F/qqX3DE4OYyCkA99VmG8+NyqPCAoU
A/xgVfBa9ZEKkNyCgEAKyjdVPMi+Hq9CyUo/mK+m1TyE2Dr9yQBFmD7f/6rF1Zg476Xn16nkR+PW
SyMrrB8FRvXe3eysqHFK+FX90vrbEFOSkFLUQmrj9wvXxe862/i8gJ0Brh6EO1Bcvd2ICRuXdZwJ
rV2KG19EjviQHBROrVJcua+Ck5DOEhISrXIB2gpoGQmI8sj4zx1n9DJudr1D84uAXG4L7WiTa3ci
vxIWcTZzV+n4Do4ElnDCp9n/HtUxnk1EfCRUyNdBhwUUjwm/EivT7czIX4fCW6kcBO60sEBzzz0o
EEamDE6iEfnczg6HqLKkxKqDeseW8R/LoVMHKBtzuX8IuLdOpEHpsy5Yg3ECnYKulKi8FfUC8nUa
CqDJEfoEMnr1GARfCG8nezekHKkUajRZvfDmC3aIHBD5FYGlmZpQaKpVINV6CyKjaLp0HoGs0sRd
AiiJ8PPP/QkZr4erY/TrUybzQQFSBjT/QNs0YO1c2JKQfgCY24kXxjyNAaaGmMn9yIGCoQkpGCrA
cOgzn51zkPMMeuWsLhSCUcVqvOHqCmQ5b32dLNwWk9vpl/GJk+f6Q8OnJU3bVXpOL058Gui131g+
ozGVIVILybXJU/DL2rj5r/wEhqbkiuqxvCGKOeIZQkGQzYHUXLGPw6XejsV5nRx3J1LoLhXQhpms
aN0tjZy2klrtQLgToK2bSyyIiS/Sa/ys1nTbAG8BYgVGBFfKT8B/PUS/6CXI/IL6Flh02YQ8ixGA
ThtqEUBfMu9LDDezoxwpjXBVQHgHMM/bKa0DGqSogOLbAa8LkSpUVrBSOCvvD3Aivei7VMwCLy7j
fNw/HlMtmJ+1xPNKI20INhrgd28ND2EuBU6P9jOu9pwnse5bs2NRUUsTlyVc7PVvvd/ET5TMBSuG
lnorpnq04UXpazwU3yETt2Yp8ekxAhZuP6QscEu0cMn6ILXuf+ncQUYhHJ1MHCvyEF++/dAupr00
cvChfmmMMuEeY6YaJy/KQk0u0J8JGT0NIEjEESs1cUebxilblDNACFpoqBOpwQEsnYf4KOrBZ2tW
oLmndEHfSoa/EsxWi1e0kaNUBnLTY6gpK4gWwF/3DWrJwRyP8HRHXn/XdIekDOtwHL5LYr/EOLIa
oyp9vUNax3XfpBZhDJeowr+s/tdH97/cr/Twr99f/vO/8eePNOsLaGlVkz/+83/XEFi8RP4l+Rup
i69L/bf0+2+n6lL5ZeV/lP89/rL/+cv/vP0jfte/bWmX6nLzBz2p/Ko/1l9F//hV1lH18xX4qvH/
+X/7w799/fyWc599/eOPy2fsJ8jeVIX/Uf3x7x+tPv/xx5gDw3X8X9cW/v3jh0uMv3m+lPEl8eGH
/+v3Xf2lr0tZ/eMPhpf/zqPADLFEoAZAjIzVab/+9RPu70BkQ5AHxON47safJGlRef/4g+KUv7PQ
rx59FZwuAG5xbZdp/fMznvs7Wh5+qL6RAxj/4h//+bybZflzmf6W1PEh9ZOq/Mcf4+JfbQ409qK9
AaifEWowMqBPTnHIIoedJW14DhxKWHXIAqgFyNq1FhkbcjUz/zZ9bWrc/79MIVUO9wLlTFyQt+ew
lOsAdNR0eA6VtFalaqhVVq6Wsj6/MqrjiABgwqgkpEl+cX5hxrMYFfr0nEVpfygDBfV0IF2d0GRy
MRXUKvJ+aKPhhQ5RXRdqxEe+rLZhD/mFJgfVLkEDsYxGRwQzvZo4fRcApS+1DUQQKMkzudhPFQg2
CDSl+9QIKOiyjmII2BrYU55x4Dt0hIhu1FjsEWVlNfjvAQYPIbSoFI7igz85LS9VELeOQQ1yJAE6
kCuvSVr7IJrC80Hp9yf+F+ARUwJZth+J6LE/bsqzVveQwOVcLzqLzkNltKVBAZEKZLpRNnqVPPGb
8tPz1dhZAsOKM0su0SLaZvESoiw/9bhduHp0J/LJGZR70Weh+Rpo/Rqt8MxYR0ajhgRGrjb7AqBI
TYQmLLBZoC3VezV1SfeagnoD3NQbtDTy3/EaOLw1Z0SQDShIvJN37BpCSO5XDhRnQOL3AlhK0PO+
tNvE1VzHqt1Y5XZRDGY5i744sklFhH+WQ9XrLpAP84tzNZhNogfRqhJJ4y4V1saTM9nuEMSBH4/T
P0NgI1AI+b0cbpUEJ1ZoG4Pjvnr+qCSanNBaka0KdJs2VluZSn3Js2Yh6p44duPBVuSR9h3APSz+
j99w5YdgG3Yp3TDpmZPNsnzK6oMMvhqbjmy6NuKlLohZazwaANDLggFPVQd7f6ASJeHTc4lHzAJd
pUOcet+Wlts+LHW1/ApwsZcQwAm4rWg08fyia0vCuPIVV6jPSM49lorOpvYxeoSDjNLT9nNbW7La
b7bcUyWo0s579zoSbIPFvT1zqm4+Y4qgb1llkJAgrc85WQGsueo06j0kn6GeqqVFkRVaBTUD0W5O
eF4LH3YaQrkVpa88Y7PqEbSwLuHe98LDCxQqa3Zz7jTSGKkV6zuQprsk191MtwarNl9Kcy//H9K+
a7d1ZNv2iwgwh9cqBlGyZMumbC+/EI7MmcX09WfQB7jHogQRe9/Oq9HtycozjDkGunk/1aMgEt2R
g63vGHcgVQeGVidoI0JisHL20JXcC48hzQhkMqCq7aJLv31QfwSIBbo4TPgPJjPaDYRHSbty0ruX
HwkpEFM/1Kbw1OQmPBbfrQ6P+V3ZWsWzZhe0xedyn/q7EhOVzjSrBOQN9ghpR1oAdYdajSM4ob1/
KHQnpN973m1tp7S/AV4FmZKLXU75bWXtexiNks1gxoxO5gwX+uCtaTdAQq17uodsGjVz2zIoYD1m
CY+ZvLoVUd1mJmigw30P/iN0nrq24iBQMNCvNSesCPBe73fOBif7UQMplaVZyibZgzh6V+YkIEd9
m1kJeevtEr1A4CjmKJsIWDcFanxrO9GVW4IsaekcHkITje6uGhGtoWgSKMixpfxj75tfaK8kOql6
evfOf2TO9qXaHdCk9nwvdqACegosnOjMm/vhgQjwt+VJ89BDZoHIprdlolvc0becnsgCQQb2gCzL
iM5sl23RCJ01VHFCkwJeFrmQwzikhFot1Upk/zRMX0SwR2LgYycTrUyuVW6ekHtweZL/fPWmeL/5
OvUv6Pwk4dZUt6MLxU0r2Mok3JD6W+2JAykzEaz5pN1T1KdpQOWYSp+M1J4mEbu2fSf+BkGvGx9k
4t8T66kGkKoyE/OusDsq0Rc0+qhU2ybmDxOsmGxq4m6lPZ2Oh8jmifBYn8AVSrwM6yvQ7nBw8T/b
PSkHTBqokTp8ixlQzP5G/TpA+4VQHT8UM8HR19DMPybHVskhxy8Fa5cRWzPFFy61Nl++VXz09oAf
joQZ6c2otIzUOmxeaPotO/fF7sAoRlqBT4SmphOheOqVjvEgCCiVMjM5fbsd0oyku/NRnN6W+y9n
A8mjknzxGxHkb5Nmb510W5BH4yvISfgTmeOrb5+0h/fCLk+sMPNtATksEweNJygb0XFDJGfrcrmJ
NDMIei1G8/1BJA5Vvt4T+tjb0mMOrNSWmU1DySYlmFrQrVLOPaQtGe+bXWrVCSEb15rbHA3T0mhg
iQ8cGLuS+5JsRupjbn6+Q5Q+UF3Ynb5es/vnzB6O4T5+N/PBnjY8DgNL91sV41/xEpaZp/laRSF6
7hVEJUZaAifGtAH5lqR3npDZ2WgWmiX69F/g8o1lPI+QK5/33m2bi3zATCsDk3ACZo0YtEcuQpOU
azLRl9XOG2lzYuwZXkCAnA749f2f25aWmaXZFKCuICuX4VCDdHZ2Vf68h3nYiSVk33tPH8woeokk
7FKwWmigeuw2IQRagBSVzKh2JqjyCvfRSNBYHU605mmaWSBsUr7QujmWVhya8bSty2NTOXz5dPsz
L9Kk82eK+Erwc4qCISzhP2qcd5Ie1L0nPXH31TZtsEUbab7oOP9VVd3DtDdA1gssBr6uNflsxUm/
wDwuP2COJv/MU5dMExrJix6XmE6kxpIqdMHJx6yUSMe/DzqSQgaVhYIaI5GKg5/+y7jNqL3HyOR3
5baAEJ+UQ6UVsoZCGJg6v7ZNF+H870Iipz/zECGaR+Hn/AOhaZNkRSP2nu+0X8PdEB5EzW0KG79X
VrhJ98NJcSbA4fq1TP4y1/K/pn+po+dEi7L0cqRE5bhE43qvGiScZJ1xHbTQ6mS6h54l0vodK4zW
RPgxSrTzK6g3NEUs1SSXs0mz2KD73xKnCZ+394x06Xxhz8DzgvoyICSgKzmfEX5KoNTZJyCxBluz
TAX2OorbVIL2UU+MsLB1aJOmbzz61gW4QvpjPH2yhFTSMa2tMn1V3o0Uj5JSfaTCUcyJOL4YE+Ao
9b6QfjKxoimohcSPBMrRPG52kuRUrZ2xcWP0xqxxW165ETAWHd1ZAGPMFErnYymUmNd6KR4QvdFY
/e6ecrBRS+8JujNuz9r1xfxjaf6SPxu90gTwrYuwhHyZPBcBwuBjHLaJSHms3lsUOjE4b/qVG+83
yj0PC7BzEfIrs58MduPFAHWJKxK4jYOHzicIYvlEHa3RApFE9xRtp7vBIJ2b35cyVV7F0E1Dxy/h
zykEXbBs2CCUaKgombyEAKnf84wmMRYZojOlqwcOt0WQ2akH9FqxcmOsdbJdJguw6eVZ1xckPei0
XNyhLZeU2djJvSd3fmqGGm6CIWpTyk2IaG4vz7U9/dfU4mXoRx+YBKb3Hu9Ir41CKs0E9t1H+awT
7UlesfZbC1yuCsiQeXnmHtaNX1jUn81QV30jcRJGBk4HbmqpIIdmqlIhdNi0TZgJsL+VQrloXxQR
ZQwQyX56jXWgUpOHON9KIH6BErWfknwbNa4SgI+uojWzfUaNN2Z4abHzVatLP9vwtSn3Rvg1JRuk
oMfEDpMHObCKDGT/vnLXy/d8c4iHjb9WD71oj51vdlwUyNYCQjc3I55v+C5V6orX/d4bTxK43DlX
3XIRSXQ64LbmX0FpUoHhun1uf6oRxUGEyLbhTfJLfADAHR0H8cftJb7o4vnfDwKAEa26IlrKZ4fk
76SragZe0Qhn3eQUCwTjiMI7NHq7AiSgfp6GcAPKiXKbgYC1JhV8cNWNI1pvg9jWipU6yLVoDrMD
0CieX6Qrfj/2z8eoEwOSqMLHDLWpvw9sVz/UMq1q2lpo9jiiDgPxNrFb2XjXzc4K2UjCzUnjxXM7
oJWoaxLs8yRB1+5Ra5/iryyQkGSycrCO8HdK+CmlVFZKd60R79pVC1Xw/2d6Mf16mUe1PGI/9MaB
Y3OpbRhNQ9mNpSnEa+Oc36CLAwa6Efh5SKkaSymXhBWFOtV4OvFwo/4yJFCtkkenzbYQptGKExgc
b++u+R69NAgmTJRQwcm/bNQaQz4BNSFG1ypfqtafyrd8ot3JaKsVl+3apQhyZB0VBh6ZniU9Wy+0
gMiOyeiBpkeyEt6vzS6KCqcre2NlTMJ8RJeDUoFHxc2ow0tcvo4KeNsbo8wGjxU7eXpLoVCDuIW5
qaX7ZsI/qOAITtzGFCuTl53bE3rNNurCcC9Q2JrlQs5PK18LEsMa4rQCH5kIZomX8raFa56dNiN7
IYoKBjh+YSEoklKOh2z08j62S9ZTBVF3oG7yVSL2KykkFQ0nEhRxsCc1EP+fD0bom1ryUbLyVEfh
ib8Ncssg+dNk4qwZxPiIH6rElCl0Mw2EJKR9Dz5zILbQCVDtu+d4WEsWXk7u+fcsrgGunVo+neCM
FImhgIZaqwxXYEr/U/IlgtZUUpqCBHw/elWi6odczdAPxpeQEQkaeaAFMrx2h1346DNVXRMoWNY0
4feqMoIzhCOYqXn5z2dLGfkxl7t69Ax/GLZ5KSVvclLJpKy6cFfHWkR9PQvtjs9qRy5LeeP3kBa4
vTmuvBbnHzFP4Z8LGrqqURdU+oDIKDbcNKdtB6Vc2qGmZ6aK7f+DVjbYyFNaPmemkZLEVnSTR6Kp
W3HhlpXPi+lY+Cag9O2rRDDwJeg7k4golKTvLGhrok0D+YosgbTyg2C8MOMr7mw1eoxaj+fNqj1m
Clsj/rt0lM6nZeHGMhCRooqhwZ+sTO5u3guSoxUbOaGqyQ/bfRzScTxogRu1u5SKDmRHPzTJXFmc
q18x0wzNKGrwOCyOLtePYHGap0RDolBD+tPYaE9a/tYajgzSj9pWUrvrHM7OElqlOz23JZ3U6DYX
tlyMavEL3I2wsQGt4aedViI92e7bxC1rGqxc11e+FCwFiCwAgsZK/oYFf7ZR1YBqoo2H0ZPwpZyu
ETk/Ml2nMVSnjezFNxgto+fb03P50kJr44/NxflJBGlU6hE2mXjMuYakxkGuAUNrN1C6JEr5dtvc
lcvkzNzipIxcm6EOjbsiDGovKULIvYab/z8TiyMgs1EcxRQmMhbRvP5AEeW/MIA4A44hBEGgYbs4
7VrRBGyeMh2YMG1miVijx7g6S38szK/Rn42ARuNcrVJ+9PC2I7wKkG1UxY/bo5i3/fl7jYX/Y2Nx
OBuOlYE2T5OSxiBTQ2ztw/HJDWqkn0qzchVcOiLnxuad/2dAPicORRwJo8dPHXJGn32nkLZaUx9a
saIvvMZU0pk0QMHYi8Q3TgRwAVmxCNnk2xN3dXEkcCUAWoJIeZnSAP0smxlcRs9HZKxLXyFbqxNf
HccfC4sXF+XYSok1LL9RvyrVC/p7ssa5PYirxx6fLyKVAfLeZS5vGGNliLpo8kRx/BTjyGTGQIOh
+WIV31oCJG4bH8oTt41eHRd0T/DMS6AqXx4cVrRCVDTp5MX6R8E6YohbLvjPEwHYan+MzB/xZ6vJ
RuqnvBFPXlqjTCC5XYn2+1Wh+rWhLE6oXIHRfoqSyaurvZ8c6vZB4OqVjXZ1jeAEosUbrYJwBc9H
ok8cB2XkevK68igHT30OhdXy5CulJXa4oX3Bur08Vzc26rIg3AIREEgszu0FQHdyZVdgebK3RD+t
IuzWfv7iIW7lPgizMcd4xO+Ce6xl7z//fiAz0a4GdCbiuMVTVsdiIwytOnmaWrxKYf1qFMN/sYPn
1jvYgH+O9rvzKYKk2TRVIT95yKASY3SZ8lyM5u1hCPPxXt7MSGLhcM6IYHHZ9sprcSYWDBdMHw9c
THtwF4A4OTCQB5R7ufJBvtBEPs2kiQk7dTSMfRQLGvI7ylCKtBL9Yg0/dvlWAHo7Uw9B8A5k0b9y
NX/OVJbWbcrEfPRQIU39f+gDGe+R6wqllebqKymH2RAGLaG7c2YAPZ/fsTQiqeRBrMEyk1cgfLuJ
lU063KXGk1SZ8r6Snbx9HPHkrra7XZ7oGV7MQ80EfDzgF1jszj5OIQCOW9CLUztAQNV0UNpRHLFz
ZVQThW1kSurOb19P3PTQSnavr3gVV8orZx+gLOK+KZOCGt0kgydHro7eGSGhzBE/62cG3IlMkLEf
nK34NewmSwlf1Xbltrk+9/83Adpi7hHUplU5BzG1yTRzjGjyqMloF7I6ZLogOdSADXRTrF06l5cc
Rq2hbwzJl5l5aflmD6B77cV09Di05ShWVVgKIpfYjctd1q6c3mvbWFNEhIu/7Ibq4l3FwnOF38sI
VCUnah0OkvAu/2K0a6jpy4sOjAozbE0y0Dp7UTrU4iSAqHvFe1AYRwCWzUVZ/yczkRwMi/feJ8Fk
IrSIAL3djvKKh31lkNi9IHA0EEDMD/z5EeIYx5peg/F0tA2S9gfVf+d3mrbyWFzGKqjDiijtoHIJ
H0KZ5+DPlYBaQVZXqcZ7NQJbwRofo+HYiu8B2LZrx9BWEENX4lqYQwILEwoaNHEZ5lclL9a9ngoe
o720EzblQ5nRsiotzjDDbDdMVocktQ16URxRscSySrFVrFXZrmxWFZ1CAEYiQsPSLo6o1gr8OGC7
ejXb9k4k2i1adRw9udO148ojMC/T+SMAcVCUYFBOnG0tc74FlzVF5k+ip7QWXz8nsaMNBGTLdUQr
4CAtLTVFsxxWntD5iT+3qgtzHh7YxLnItSx6B3I+JnFUSx6I8rPcKoAM6fmnylh74i5HhwZu5LJ/
aVsBQ1u4GoOSGYHfTbw3+pAiKQ1ltPiMnzZB0pYhiUveIP2E5qe8UDKrCNWHyBADswDY/NA0Y73y
7Fxe/fgaeKWQRlVQiFhurjrNBYXjRN4rm2OczkViS19rMrq8EwC0RToE/TMo5YDu7fy8aODL4Yum
Er0h8VR0MUVMXrndrloAThb5ZNBmoVJ5biEpQCSTs1L05BDaSngulWYNJntlolDFBXgPGUE04i/3
f6CLgcxqUfIAugd51aYD1Go1+rlS/YSjMSNl50ok8smLgcQK304jn8meVLuxsWG9Svm7BETtj0DR
qHdspAwS6GvogssLDbU1hNPgm4W7rRiLezNuQTvOwMGImiubLIMBUmAW/nuL1k2qeLdP9+UdfW5r
sRkEJg98Ctozb+zMPDSjdDfsZKjGP98287vk58cZtPcQv4A8FSAJIL0+3xJc03Bp0fuGJ5kSyZ38
LhvMyZlocOLuW7d7UZzmFJcEnpam7AOk5XI7SWjAKDjFHsu3lNTo2U29QHH879ufdnmTGpCM4XEk
MNsqHuTzL+PbIciKMPS9CRxVzV2rZW4hAw7b+ZSlqa2p5m17l4cD9mbRAvRcondtWc/LgA5Nptrw
PRno6VhFWL1yh1xuHwNptJla9JdjVFlsWtmXuqFreNlLCKCKOaogVNFIzVsQgAD9yO3RXF7TMAb6
AHB/AbbPL4khDH3s8ga+ohf9vDbpc8Ftmb72AF1GIWc2lmWIrC0KsfMV2WsN9CDe6z9ddhLA1Aru
icYbd0zfRmtI3ctjcW5y4Z/Vo9TiWsSwkvAoZncdMyHLonBk5Vhc2QszAB9cl0Afo6SzMBPwVVnX
maR4UKYhIohMh35ze32u7G5wlYKKfI5jJCTZFru70Nu2Rjunhz4CvTpk/nZ6D1PHMNcUUC84UbCj
8XLhtsTDBXDcMiDV4z5Q01BRvPITTaC1J4uuiheM+TjvgGH+0/8ZBuX9HejlDUAKn9b4PK+U/c4/
YJ6KP35gJ/uK6OO7vBEQwfestEUP3LTQMc/eocEyqKSALOZYOVLk3J7jKy4haO/mplmIb4H/bjn0
StKRg9FLzlMQ9Da2r1MBPNrsu9t9qLElfVe1yz598qkpZJIJhG3i1eLTpRtz/gkLN2Ysi7Et1Zrz
AFH+kVpXNEKSuczYIzdTHjkXGc6OeSvjnq/GxaV+Nu75FP2Z8TTMtDA1YBQdg2r+lKS8GTyo0iNq
40VVk5J7FPOVGuCvjN4tm4vbrSk0fTD6hvP0wE4GwF41T/+oOaeOHpSC+EK57aV/xaQRlAUzEFKw
YwxcLAQRI74kpYgegr0S1yTGjoCgh7wBTwTQQFl+34GqdHC5dO638WruEE5WBdjud7aWU73MqmCf
QCMAGwVtPghzF++7wheDqvqi71XPRkT0JiHdB0/bj2qWDHzieIam67UterFU895EUwt8JaQkASI9
X6pRGmrOR+uy16QbpX0ZIEok7fqnQCDAp/V3nHt7a1zcn4iO0FyEEAWdfhBEXuyMjNeywoCsBmIG
VPuey3zH6XjND8baFrx4G2ZDs6qVhL8gGFvs+0KvNFbkCedVaMc/xMZW9S2RDvqRaZ8tzRgp+/84
pp5NzjGgggwNMtYLk4JQJAzsMpyXBhYrnwt1xwf3ZUtCw2aGo6dUHQ7RPySxezBBGvbtib14MWbj
+BPoMl0EEd3Cj8pjLkkKpnFeIdx36NDiVzNslyVk/Hgw56ANFAqeyGEungyh9INhZCw8ifoBLzvN
YldKjiX3qsojFUHOQDNLhbvtB8+59E/fSRPFYMcSApc7JbYmw1/ZvJfO4zxguErAIyNOu0AdQQao
LiJfC08Tdwxbd6iOcn8ahpcGdzqIpwoqVs/iiG7l5rUD1RlQpECcTs9x/65ptAMmUAvQyzqRMv3m
ehoZEZ0Ku1f3qPB2PeLY1QTWvAXOLqn5g1FrR+4UAkKAg5yftkArfbTLdcFJsjXfFOz0VdaoRlpA
qRlYI6gugZTWqQI64nnIHtLg5/YuUS+efZgHpz2wvzPaFUfw/AO0ts+atFLCU5Y3pHzQIY9lhiDB
cfv3Vjb796lFk0vzPJV7ofrXlsBOqBSu90dRUDhWcRWbip3J0JXWWwrMN5phZKvg3qfH6pQZFOhl
Xn2EkxyBkt7iFSvTbMBBBce/M3Rq2EPiqi/lRKdD5DIQ/oVEgNwseNFsP7Wjr1nszWv36LRAgJ0R
iYNIpRm+94EZ+1+3J+KCC0o3NABlBHEWZUBX5TLRlomhrAWjjM087ZEAiwBWfWDA0IFMaVMBpbKH
NjwaY4onHb0M3Ebxn+qBdI8tKNzWoEGXcJr5WwDZAZQPqmWKvrgUR9SD82mMo1OLsKJ0R8FM3zGV
1bcS22MykDLxIN0pCsD5gdJi7j1sQDk2QhU1iCwxtTnXUGieWEL30q9xDlw59eg3xW/YtLiyweZ7
vmOyMq6AZ8+iU+hyr6Fd+GgK3fA/TUCCg4+0KyIiQHG5z+k7S95iHnx3hDuiS2QleLl0IzFJM7gU
tXkQ+uJjzr+jGAa1bvs6Aq/3g/GEfarcZSd4cWw8cmhI7CcbTTtwKyeIHTvVk9atXO8X0RPsgxF+
bivg0QzKL/yLegibSQq5GFQPBA0EoPnnC1wmaCgoHsGD0K2xlf0iws7vijODS2KLiEOjvzAbrCDf
09FmooVGi+/Gfyksbtz1M9XLXUdqdsBjzdWPQ2FXgdXrpPgI7hNl73N4Ye0mvo8f25oqDysH6PIl
B+eYNjMXIAuIRVm8BhWovcd2CrNTDAKg0FTfed9ikDDkd8Xe922c5cjj640gkfBUxHSqAMAit7/h
8s3TEDIjplVwfkHDvnjzMrVsBz9O8lPO/xi45hGH3TZwmedBCzlWGxkXhOYY7mLRBT+KEzWo81On
u+w4QJmq3RlbuIlBvSlMecetUbjMn7xYdKTkIcIjI6GKRuzFrKp+2YI4NCxOfv0DyOzQPnfFSqL6
8gkAoBMZW1w2aAPF+M4Pkm9kgdh2bXHCk8NGS5xIHntyYwnPoHv/L+bvr61FHFtCCS9VpqY4aZ89
eJvQurYLw7skfubae/W1YbTp0JJs3bb6W+tbTiJqNUh/g+sPmdvFIxezSsqNSCtPIRrwJrwz2muS
ux1nlx0NpbuuMSGvyj9IIDac0K1E2sQL2IY7BsYdp7xF0JISBVIFG70AGTxU+0wxA6f8RtNeW+6Z
Ne7UWHrjdhGaKbcjHjAdCltwJ2JasCd/zUO/3BFIluLqnTchvK4lErfMpS4E00t1CiNTUd6KfC//
p0qNSDlhe8/JUswVigeLKz7NG5/zjak6BU1LhuGpRtdj9Mj3ymZ086P6eHt5LqNimMOpUpEVwquH
YOB8A6I1Qhp5vqlOEsj3GdHQ+uiGtROyAzpWzfpReFSskhhJArfkS60cbuUAXN7ksD87YDMKg4cy
97n9sul8Sejb6qRMZumTftCdZJDM1DDM/D1qqQIF0NtD/s0Vnu9ImESFBLEP9IqQ6Tw3mRpS61ds
rE6dKQ12gYgzh0KBIFr6T/XMkL9FV66Vc7PMeppbQmSDY62HGMhjKoJ9bDeqFAoNyjt0JVtLBMwc
VIkkobVOk5DWKZ0C2jwM33lJh4oIzC3LD3QtsWmPJoA626gfYkM7boNaVAl37mGNIuayKweFPGBb
EUgigEROfDE8YRAjfeoUtLNKhEdHS1q/xBkNKrtOQIHVvwHPzfvPRmgn/0blcZBNuX+SvjXE4orZ
xzQ3SDMB0mgZ2SaGmGIDHrnaRU13Ek0e3rtIY21jDGiZ2THBLAwb/1JBXev2IumXF+P5KBbPiVCl
JdLAan0C2UBkmNr0JGl7CSAKyEv9TB/IQiMI9538u0hJ8G/S3Ti2Bc3xR6rpmyamybQVeWc0R9WM
202fO8b0kPJ3MmcVpV37NHxUpPviQXuLHqXSiqSXoA/xcJN4tIJ7+ROkdlpxl9bEfxm4Xe1I6lY1
jhr84O8qdurM5KLnxHCa5D4R7Inb+IktKrQ+FAhTysMYl1YCNQ2Ix04OMp8hfkq45dCNqVIJ5u+a
CkU6W+jo2D+EHwxqUIaISBR/PPTIMYbKynRecdh0EKBK8wMtQjxzSa0k5byaYV/UJxHCC8GuUx6n
f/K+12nTEJX9m0YX92xhxsm2UODvi0+3l/NKNuXc/uKaGetCShpOq088mtLz5ge0pER9yh8VB3OE
xqGVYPSXNnxxxjFeQKEQYQEPtczZKqmY91kGe8auelePDR12uVlPtqjCR9tlFUG3KVgWXPTNsh/+
pUTDkFkhUD+0X3xMjU9tk2UZ1Bkrp+isOCE+AdbVqCiatgxmz9+c3PceJzj9dOdTsKea3QFcUewj
PnbYEOgy97W1NbzMDmEOwWErofiAfglpebD7MTWAlW9OI+gNBzyKPypk+fQ83TDxjufB0lRxh1pb
8S2vXNACXge09CB3jJBoYVWHYDPoZf36JMgWmsLY8wAeP+0t3AXdk7qGyLxMD+PyQkaDR5kCrqy2
BEtWMhjkCi5uTiFiruY7bEVbbfd18YL0n1xupvhT6SLSAo8RbNExmIOk9vZOvXbv/P2AhZMUhyzs
+SJpTnLipsLMSQEaiMTVm92wtkfxzFxs0T9DXUwsCibSmMkYKp+4QrnJYpmow+Pt0VwJGPHCIayG
K4Haz8U5UHOV99U2+N0zcfOvUrxU2SigqENFVDup465iDlfa2kiAxED0XbVIBFjt8G9AMW90+GgF
2HuJWsICz0TFqAnPel6/DcB/stGVHqRjp2J+NVx4LDwMNsQwBLwxaIFIubuppJzCUx1IlBpt4g9g
gftKt7nyX6wynFKUEkFvBr9jcR0xv1XLSmmxyjIq0pXth89T8ek3WyQ8hhUP59qO0hEXAbSElC7k
rs/dDeglJn2vhu0J+mXtJ659DikUBMlIcCG1cnu9r54f8HMBpAuJONCjL4x1chmUvNC0Jx9UJb2Z
iPuKQ84iRn7p2PauDsr7hPAC1bqN5hndyrReCdEAyvpjXjwfa6g13VBMVXuS+p0uvOo/XCcC8m4L
KKgEDjp/qB5YVZNsxWQlI3DNkT0zvThOglpmZZSX7an+FD4SSaLSaMoKLVoobx8j2hAmm8WTqjjD
oZEB9I9AHVvv9LUI4epLZ0CIDOW13ytz4b8b0uQXXMvaE8uQQSt3pWzJFfWHfdkqVg2mukYgY1IR
X/VW1n7etMsL5a/lhcs05mhbaVBJPMUNCLEgC6Zq4NucrIBH6vcbBN5T+55Xn9n41LCdaLjB+ALI
3PBv5TMucxGggkMnpow8gAT1hcVChEnEpKrAvdYlb+O+A5GBPehzYDH229ya3rlil8iuFtLoVbjX
e7MoN7e/4NqBm+v2CClwArQlDrr0K9GIFXwASEghOwdVkyDbVSXSzAFdJZmQ5hN1Met/rC2uElFN
IklssuYkvAKL+NAjeG9F0HPxFh/tYmi+O37joNLVDPa480nt+CkoceLvFt7gtob+lRm9cs6wDwOq
DFSLHBSYurX+2KtbY5YbAWIVW2SJJmJanoQK4B0nEFTSAn5n6B/y2Iy1p9tTf/UCAOgOmGeorQD4
tlj8QIqFTgaw4YQw7sR9qD9xtcl7W5Tu1JzwhRvuG9+8bfPqcv8xuThwaZ52Wslmk1vhvg9SkP5Z
OY3ZfbqGKpx/0sVS/7G0OGDC1JdGGsJSmwNj1OecYgdN9XJ7OFdSDOBLBMoAPWaKCHzI+RXK+iiQ
tU4B0KYNrRgHNAGh8xpD8lUj6F1G0xgUkAGRODfSR2FaTZzfnKr8mxVAyukfZRLR2yO5sjDYBv9n
ZDFdRq1kfRZzzSntXyINBEfdEVq3IA2UEHT03WDeNnd9TICDz3MHhtTFQYQPFE+tCnPMoAngsyAG
SJP/GNCPi0UA5QDY6AC2BK7/fOJKYWDcGMfsFPhg/VPAfg6M1FpLyrW3bCbOQQpoxssC+HRuRUsm
g+Vyzk6a8BiptEh3XL+NkshEY3sgg0QLzTBcY2c6EaV+O72Kjkoj+1kdV1yXKxse0GDoc2gA10N4
ZDFaX6r0LuELdhqQLp6EfTsUKw7Llcdi5iiYK3Foj0Lx8Hyk4yQ3ZTYxdpJAIIZHsi13PtukzYPs
2//Z9gBIHw/SXM0HgSOGtJjTvsOOGRoRrQKj4Ft6jUR+UqJdokvi79uWLmViAKqErTn7AhIOeH7n
g5IKQQcdsAhkZf2Y8QMVBjsoLG18MhB2q1ZZ3XcqIkjuqQ5QKoogXoDCLdDQRI1+YmUXh/Fnpn9p
4lHO/6nsVZUoxwK7aFeqOPPq/b3OMCNnnzmf3z+ueCCUIbTQZQBw5ARc6OpktVoVbVEVSx7CsY3+
w/OJOBzlGtA3g6IVrvdSHGUE5RDQHYnopeibeEr6OgdeUqktUULDwu0V+L0kz4YmI/RHeQz4DfDA
88rifhPDjMXjBMgWNx24GmEMOkHAUNJ1IJ4hnLRPBPAGviviSU8jCvHJ4YsP3tlG8yGcRKeTAJQJ
/v5dvxfFxtCfejD/Vcco2I0DqGtQTwlM1pjtACcuRie9lWaEvSRgKOwsteJol5lDeRqSnRSsAGuW
VyrmcGalFFUeRwYSDoslA5i2zXKxUb081H040sCDVhp2WFwyzkojPLahWMLDZuPa8blmWZfn4hIq
+6jxLPa0rAyS4nO16qngh3XEIUFXggTgfDOg6BgpRuZoTZIfFWNcCyp+8buLxURda5YJgleJLbuI
aXquroI40FUvBi1Xj/Ka7xM+2So5Wq5JuUe3Piu2Mxo13k/BNtbvcwOd2VDh7ikvbICBn8BW+WGM
u2myG1SL1AeBgW6zfBODTaJbEhIKM43sc/oTVfus9WnkOyz9B85VdJ2yhOo78TXfKvKR1yc7AoFu
b9f6nYR/ur1rxaUridXFngXWcKbAQkv3InpS5UgR2knDQPmiNPsa0uXamEomq8pgUzbtaNZdKppJ
LXUQdmiOLTiIzWSsngI1Y6YoANKWTomp+yJgZfMY5QBQgVaaCRZEKZNIhZIy6XJtcG9/+UXQA8Yu
sJehIgsSPAxiWcaSQrFXp0BPT1Kjp64hCtlB5FQ3TNMKbSsMmC3fLCR/sI0Spw0XNPTCMwSlK5+x
zJDhM5D0BlBTB4YSGfDFse8KqSnj/yHtu3ZlRZZtvwgJb16xZadnmn5BywIJiXfJ19/BvDq7q7JQ
oX2OWt1rSS1VkC4yMmLEGM0cvVUEQhydVD4THFq1GYFAqewaa5np3VNivKfShse5CXwX00DsL2Be
daktcJtUjXSlFhsxDmkZRKOj7EYJJBLB2LlpOHYH1HK06I8qb6VTlvvx+mzALMaMchRUg9BmeO3D
9axUxKwt4pD0lumJwqDbY4TiLyuHJGhTiSLqakERmUTqQU4EUDgkht2TuXJNJYGy8Vh3u41FWHYp
90mLwC9KmrqM1CvPzaQOXZHqpI3DJlObU05AQipmGtDNluY3Ssn8vlISN+tqM7BicXYIaQu/SwnZ
m0zeKhrfIBGxLrqFPfmdf1nuu+sJiomYVn2DCZJeTdDJZpBBFVuwkDpiGRD9BPqtEdrTqadEj0hw
trFv9E6p1sgPP+blL/kkKw7yjpR4EB4ggMb+ZkOgEWTJPUM6aoprWe9GGKuOIWzNIx98fX/5UhlD
eyMoLHkgCtW0IQaVFnbUe6SD0Q1yYsqJAjL3UAPU03af5fiHHckcUH3eOkh80vfbNijdEL7gvzfP
OLWvNSOpyxj4Ld96FNpgUjzFOMRnDRWw7lHy1CP9mD+VeGc8o2gSg3TXEbWNGbh5WvNfwR1npozy
EM9VvGDc4MIiN36BEARKkUkFALsjD7tMfeo0X4zQ2wT2/mew3L6rHptcaNkgx+WpUG940t4oOOAh
RSV4FmjQNlzfd8TPbXeARHEKLXTgI2bnnDaUl+Kx18w4bEfQJT+z+r2ovSkOotLRoz+dcBqqoO6/
ihncIOopYb8a0dWlwJgye9JsqYCsxjR4IznVIDAWKy8fXFUIZnbQyEOeeyR6KjNHbTwh2/WA9ywi
V8pvEFZGr9ZLBykkAFO71CHCH1V/TrISzXXn/jB3X4ZlT7ETg4z3NWO9LRaHTtsqK92QomOFrgbP
he+qQAeVpmoc6udW95kAlsjpJY3PyCxmh5R81NCS3dHsYyx7XNt2lX4VTxDFyDR3Tk4xVFm0D3ly
2W893sfCiwoyuvJgMLeHx7baRx31BqV5gbexiymMZY+h6KE66fhkQMpURRUiQiJpCMETVRePSHgl
cHfspBu+Op+L6piPhw4cgsI+NsF+aNPyvWjcCtzrEyp6qfFcfca1e9/7rdzhmBEd3FkI0lB74iNP
ZrRdLAp6jEyLr4MQHvikGLU1a3CzEqzechoArMfOZRdImTe+4dVTuHl80E1HZ2e13fictWvp6nO4
NzhE38t4bKM4ZGcgBTPDbzN3VEY7EZHnf++YoyI9CTpNU242TK+4kCvLnOPtc3maqSqgdagAj1Du
9NACtFpUmXW/LeymAPthXmzYvEl/f+9HaOoiRsbbGWy8196+j2dFbZo4CTvxAVUkh8xLYs202+qJ
Lb0oKPVmoHVHz89BQtg8mDiOCdtbm5RtN0/45UsAPEZfGChA8drknpuUVHKt9grgVqY22nKRWg9a
L09BPSATOrK2OLVGbgIgPD7FndgdVaEs7A4cgn5J2WTriSR/ljpSGf0M3uwpngCflcrflRBtdTnf
1IaXT0W7F1AgAMGCpoAL7UcIQqQUomYhukB2TUpcy2jQhrJrjaBq/aQfvFbYF2Rwk/KFCO95c7Ia
PzPOWv7z/uH5xkVzvhQqQ0gbLuUS5G655dMrVWE6LbNQD9CeaEsfhs/O8FqZ6sjRXtbA2S1/ZY/a
noT3Ld/qqamgZ4HIAPDUEBgA4P964wx4scutleShXj8Ult/ER0PfldmTEYWK/osYZ9raETkoKBDr
Xmu2bhGJn5X8NkHJMinQYKugf4t+jiC7Z3nkmFV6gCmQgXeOov1OzCAeko23IJ86wbJdfTJ3wCQ1
VwUEYFko61QJJ/gjn4xtu09M6LvRhhSOOpXJxnW3rAC/Quj2XbBPgBsC6X09T6k8NhqKwXkogYiL
vY+/DeVQPaAro964/G/oBRaewwVnBcokNAxAvvnaktHQqFSSLA9ZPoMm86yyg9QY56g/1WE9q95Y
flVsN6B6p7mCGr3d3xDf6aDrgeKdi1o0IO0Lte1N9CULah8lURI2kgsIFoFmGkN3vD/k52LR6EBS
Yavl5HZBr01yuz9nphBJgwUAfVI5mdyDkE1yu/prnrU/QiNtbJ9lR/MDBL5MAxsephoviOv5nSj6
W/DiTkGgOoIAt59bWyxFRxiNre7DmyI0fn/xgmDJABc4Kt7cTi1BVDZJBiFhCdVB/TkeZmdSqS3L
f5B90X4MgwecVe0D6jeedPPR6nyApXBB9K1dyMdsE2RwezWBcRKw5cUxS+Au5r7H6CpCZCEHelg4
j2CZAwsKFV6050XDBkzqe/poJu7M7PZJCS39qZl2cbWvATk3tohSbsrhy9QoSMEroCTEYvAP50qc
aFNWHQkb9XdVvQ3Ncys8KVRzWOLFqa1H3b4noTa5oCcg6gGUbjYCQbmXgdbx7m/5te2HEw1x6QV7
gabz6w2RlfU0SuJIwl5RELggAx00CulcKSnnHTHq3MV1vvXSWDMK2DIQOlgLuH4uetayNpFokmZh
npjmTkVH7H7sv6RuOIoKmfEYQ9H8/jBXchWo1qEjDvlZwFrAX3Q9TlZHaRsxzOqs/lLZnhkSCHLw
fFFbm75OCJuhKCb1nrnF07N24BauBLR6oHZgfUcMF+lWeewrgucyCQ19QJtDfs4yGrtGB8Km+yNc
m1PwjCH4QCiKPznPqceKhRu9zkKz0owHo5gEh+SSjByIgUeTUSJLRKCaft/osjt4d/KvUWRBrmdV
6UeRGWaSIf+R2CKAemSLbnztRgDry/+M6yYPGOFCEKhGsjBBCV0yM7QXIKz/rUAr510svphigxys
zU7oypg2UuWrU4q3+AI8h7oZDz2fk0SaRavNwo4Ru8jfUBlxEyV2yFThPG5RC6x6BSBFcL1rCuou
fCkrKocsmUusIMi3Rj/PG1AbtWJyjnODul2atQ8JlYRA6iuAGMjC6c0S6G0BS2s35lx42axNft/q
vw3ClGOfCumRzrK8EQusniRUhkQkpNHVh8fO9Zp3AIKgeCNho9FjryE9eiSRbSoP4HdV5kOvnsQ2
yDZh7LcpL4DDAH8DU8GiTWlyfkosNaaoTMtCi7ZuzNqdVb8Ks0OLN+SklcbvFyEg89iKriRAfGiL
a3Ht8oD4nWygbAo81feT+OIYd2IkVzP0N0KxHNKzUJq5nZt5/kTQvpRFqfhYzOUcaGZE0W03ft0/
ZSv7EFkGCNgDWoEOZt6HaEqcVVPV5WGfZh5jRwWQ3dpT8XLYIt5c7kDuPIO4GA4E7TWoRn+/cy+G
OUSgC8vSnIZI3rZuCQw+g9hyvkULtDagSzOc/6/NMqdkzGhIZyBj+oM6u4l8nHt72soErjgolFTR
OoUYBCwI32fuYkAa01PUwQsaNiIgzkyHBE+csS0N2pUHNzjpL8xwQVyslqj8VSUNof0SPfWji64s
IMsLuzJ9Qd61b3Jz0IuNYHn50ZvFWvoGwK2EqJzvNxVjObbI1NFQyBD2T3X8syzSIoj6IXPA2igE
/ShPjlqU7P3+fvzu6uEtY5+gi3KBh966/baKkdbv8zBBP2oPDgEDORtw4qi9I+pZDa4QsUPuR25N
NIDGWj2br0va5L2gaT85QosGXdpoFSD0Zqf/TEFpnzlVWXalk7KMvot5o0xu18Vm72UGjp4/VVKq
gOws7jqobzWGUduJ0UDYRRZi/H0iEoFGlGU2KIFoNXTJEcQTGdD8WU8dS22E0o+1Oe6DCLxFOjQf
kir1SZGjgauuJmy8tBXSzJHyKfmpKGmkOH2am0fUSQcw+YPwDYzWY4ZUcpH05UdZ6PA2qgZAiHt/
Zm/aaREZLqQ5kJAGJxcS19zJAKleQXKClxYjux7E3lXQQ+ibZgc0+wHdBgSZ8cvEfPjABFSYcz9p
bQ09UH4VdH8bdAe+Y/B599LFmAigDelrrZ831SZWnuzXn8k9COVy0DTQwOUhXrqdMLhmi7UJ5CB6
NixnPGmoraIxAl+SjE4RO0K1Ec6tzhM0RDWUnRBAIu1zfQmNdU1YReY8nMU/6Q9xR05CAvY7ufHT
HkAqX4eWjWkj+HZqENU02qcQPVDZKQfHQrPGhKAv20eRh0IVSOCbbA96AXBmUWwHwxbJ28aqrvk7
kPDi6lJBw3KDd+iRIhXmScrDku1q/dhD8TFLfGSIFGDKifIH8B+vQ3Z3QCfUkH2yws6iQypDqQbo
AJSw6r2pvFvM0Ue0z38w8sIsGzFBUwtA1Dj3P3bNqyA2xwMR70RTMbmQTkiadGTEykNUdgc37vXK
rSmLAIOvwZVWVbqd57TcNY3ANhZ1JVQGI5QJzkwZV91N+SFvygjc8CpmSRfjXTspLYrNbH7QKLpm
7g9y7Z5D6clAxRD4XPTSX2+fyqhjrZlT+GtFUiHOgSY8YpXvSPQfxKzeSpivpRXQ2YXEqLlAXlDD
vzYXmUkakbqnYa3bev0EGqVePJo+jqqQHaspYE1wf3yrF9KlRS5cEhAtpf0woj2XHku0ePuktztg
bbo3nfnIQacfkORjiX/f7DdtIH8xQK8CKUVEiAtN2vVAJ61upSSZacgGvG29Sraj9qdMgxhAXPkD
XtR8SnDjE3TPukProDUdF6UnOBbZy/NfiR2irc7ulcBtYZADVwJ4kBADcA5VrCUh7QWBIuFhDQc0
UwA+0GmvMi6hsyJayVEq0esvChTNWkCAbbwg1oLl7z5PBPQojgLNcD0hmRElmSajP1ZooQZJPg2G
+o66E4yDogTF1AV5/NyYrbfJc3DT0b7cJDAqg6506dfmM2mqRIEkGWB5BF6tfm7FAkzXKBMT9ChR
iMJB41P/GLqTmXR2TH0Nyhugi7H7ytOmtxlgUXio3Hqsi4cpfTfzRYgAWrb398vKMVSxXZYsACJ7
jScTFVinEYlKRdgBHiso+7gd7G5c+tfv21nLRQFDA162Je0Ffg5uGdDp15ozkdFE/Ats35l6LJIf
hRFoZWWrZhqooKeMtHOBVqDptRWOUXaC28szb4LoaH8sK6/cEjNa2ZeXX/T9xReBqTCreoRQvwhR
PnwAuVTlQnwCu2GypeRPO221Rq3cQMtVaYJDDa8InIXrfSioI+KZBOZM4zigGYB0TxF7n+I/21Xk
lZD7ytTyKRcjg3QU3GCCuWbSDtKxoDgTz+K7iO6oP6jjAqkiTO5UevWrrP9zf5lXt9PFILlVVmpp
HPMZgxSVZ10C/IP4EyooW9f5WkricoQml0SlZqaWTFGARHqk86LlypQgGo7teIxBegyqm39GYJbO
0VbabM2bwDCySYDX4uH93f92MbVFL+VoAYNhUp2HxJsQ9glOJvjA8OWoKx/RoLj1Ilw/Ohc2ubur
GXVB1WPArjThuKCSQD4i+epO9tW9UDa2saR0M7/5IX+IGsJ/07fIQ++qFLUBq9kAvqzv4n/Hz91q
y5ujh+wdJl47ScTvGIRKPgHDk5qttN1KTRG4N9Q7NCBUv8kRr3dxqggJTUdECLnyC+Rkk1K6Ojin
yAxShRfTfG+TAC9yR0v2WOsGbUs92RjsSnXKRBQG2XNAi1AL4ckCDRW6C4XY0BBN+wQa2Aw3+Bl6
qx7DlDsMZB8+I66YBbO6t4Ls3Dw2tVMEqq+b++Ik/Zmph6dndyTprtjinlg7asaSS12ggQte+Xp6
RhIP8piJNLSkLnGRD5H9GhI7vk4qYGu7TbwFfo6LKxayHqy8in4GVCuvzbFGUmuQ+iBhMLHdTPMC
3cnNM3DuwX0PctNGjVsT/6CHZNnxC9fKtSGFZaU66F0R6pVj/BwquxSeaGxbyBS/S1/oERf/tNXk
tNBerQ7ZvoG2dOPPqdP9miaIqboGcfPIm6mbq4c43UmQeP+QT+pLLT91aRDBG/2NqQcnmIzP9z99
1Stdfjq3JNGoZF2f9HDxujtOOH+jA+bCHBqLjdMfBbKHFl25G6E8fN/wLfB5mbNlMxhIGSHk4DxE
mjEjig04/AhKyydLspGSc9PBfSodiEDaJUTSII1j179TEIlGxGaDJwMY5/zKW9CnpCr48TeWcdVR
gtF04VlC/IOyz/UyigIo91hNQbAhFnG9j1UdD9EuUujnMEjie5cuGFolZVDHi+S0eO1nKr4zpRA+
1EKGduD9GVo7LGi6gGomvgVNrtx9wVDk0BB/lGHfJbMvtuAFy1T6q+1E7XVoxGkj2lnxkig2IFcJ
Ri78y2PerckgvdZCks5AS9DeTCXZrxAHu4YAjiKlBuFU3uRbcfYK9AEIDNTRZYQXKG3x70aZSZlU
9eA0kXNX1+yGeNiHTblTXkAPGwUSe1Hd+tzoR0XaGVBibXCJmBsTvZZC14DERKe0iN0oG1y0r7CE
yVrVl6Gw06Wz3IDBwa5PNZS0mI1Z711x36peYXpy78/gHPxl7O8v9QqsAiK2YJtcwEAQTOE9VVXI
yiwiSQT2GOB+GrAqvNVJbXdY5RqpBmAMqQ6MquZkMYJtcErNIOoHqUDv1NpWK87NMQAwFQzd0kIy
r4LJ6PuVeBEvZCPyxjNQ22+a7UZQaUV5wPVeIdj0lGw0YvLh7LclFTybC5sNWmU4H1BH5oDeojkD
sa1rMEivg/agYbb6sjG9fHC52MGOxoMGqUcJ4DvuYKsNOvwtKX+b/G5fPyhuGyQ+JDU98vBDhQaE
3W8cphu3ylvktpQ+9MM8xHL+1vnV6ZwqBwqauj341We/g+559FK5G2NcnNPlZQeLuIFAmrjAwjFG
zpFLlRkxKaX0DZLwtno4A7W+7zz2tmGHdxO8Ge5JkBsJo12fU5Dl0/Dr9e8m6evWOJYPuNh90HlM
8riCgSgwjp19elA8YjvaxjDWFuhqurjcu5bOUWuBtwELNPkw5fuxDbdnx45xwGWztR+2RsU9MkRj
mKuqXabNq5F/HSDZ95DYr5ti9stOvtkFKHSB+WFJHfD4LNwLZpMqy7Dc0QNp7J/WtYf3xtY/ft/f
b3zC73sfXBji5i+ZZsLGKqVvn2B7OQJ25lF/a42WQ3IzGCB7RA3+CI1f6vVW0DWFGRkrYcN/xPLs
T9np9XkrSFzfCRdWuINDzLoGJg9WEqS8bF/a4V19SE9hWDl/N6KttUlbOigRJALaAk3J6wFNKETn
UhoXb0Jif0JAyAhIbO9291fmJm+4LA1gcWCcAk2rBWXCayviKILWpwFPONxc94rc2dHxHHOLYoQP
T3grnE8FLRIZO1YVb2iJUfftXrQ3xrE2WZfD4FwoGdE91Mxdga08vQ6Yq8ZJ3Xhjj63cQFdzxW2x
srGUWlV61IPt6B/lEWRj4EEKnHYDQHWTWeVni9tkrM8F2WixJtQG49ipttnv0T8glBH2vzeWf/kp
/tRczhvnoct8YpClrIu3+i/Bc/uPddxboKfxsle2k4/yMXbf71vc2gmcx1brpO8rvH7ejhHidht6
4UVw38Lmll72ysWlYE3iMJRDs0wfLjZfJuABSn3B3XiUrIU+V9uBc9MC4l+Amdri7TPfL5qhgif8
ozivW2bWboOLJfrmwbsYToH+rFGQcHbEvzb6yWYHXf7M3tjaW4NRuRNqNHo8NAk2AkQtwFVLD4JT
u/QEcgVbevovFwgvYDSigZMNfSDg2+RfwEgZC1IvimU4itXoCjUDZwwUL3aVFjEbcGVmG4MSe0Bu
vY2QZwnmYRMSuZb5WJKUIgJ5A6xtCrdJBqkmEZ44+IYoEj9KNgi/5UFJBztFNv0ZZStsGwWiL5aN
HMn4Zo1jCmawEv23D31bG0lArbYSnWIAgVnTFmNrC1MeQz271eLspJZNmkEhXJE+mCZoH8ZUoGNc
p1GOkvVUVaVDjVI6KUxiBjhdIwHkAkU7oPPaENRQGYrK9O5P+lrdZLmBUdFcqNvwbLs+FXk+qU1k
VVVYgtZU98CGizDDLdHkURWOUP+Uv0TLFg4y9FSexnpp93D0n+Nn7YOLyQSynGi2Dka2+1+1lgND
fxm+B5VApHpUbhkWKH/Tg5IptNQqMDwJ5UhfetCNYEqc7hDvRxeFfzufvHlL4o13RFCPEYGDWrrb
wJAJhPb1fPRdRWvFiqI3qf4qRnBCdfsseUq2yJiWO+HSwfJmOAcbx1UMujBQoQMCXvdoWtxqtl7W
7Z4Bbl2TqNRMVH+jtx5MzHH+0AJEDJYB8LMcFbqlBMlfF/xouOUy5cw0sgzGjMhXq78SWOo0feOF
vfzGzYAAG0bqADImKGleL4xYwxMpTS+8oQMCNAj7WkWILTwY9c9O/xi1jRTo6oi+KZQAxoY34tYn
kht1FnD63ywNmsNtQI13BbJ+97f52hrhaxeZU1Rooah+PSSlVUstrSIYKVAyAJ5wUKHXNRlQJfiV
g530vrW1nX1pjdsRej2aRjvBGqRtAGs5kFaBTCEYuLayQGt7G/T737xMQB3wqgKNUiv5rMJQbqE/
HWGqhvTk/bGsLM9C4I30nw5yVLxYr2euytuul1Mah7nefDRpc6oBn7eTlHr37aysEJ78wF9iOHj3
8yAuQ1DA7NPVcZim1k6foTWoiad6klzadKAy3GqvXdnjV+b4c2SQkQwzWlmLtjzIsfQYadmnVaQ/
FbBH1HTwQWm+sdFXR4j8IHDCBpB3vGQWWd78Mo3jMENFRfbSXnN0c5d1R2DKNjbgyl0DoBp4vNFc
ujwt+XStPGRtN6loXewPNZgg49guIANj2tOePHZPhatFThvZHZTj7Bh9bJGNNgtoiv4YIRtSfkVb
7dt83A6vdfU5yz6+iKCmuNGyobXQSTkH9ctwEqXjDwi9qdoZsgX399E33yXnvZAMQ2cHWqZBOstX
VEiUaIOY5kk4kv3QHSUjzI7J4KPLlIh2Gu2QJUxnu+9zN08ghqUeh/RREj+ptZe74+iJwGMJB6Pw
DE1wp+KURcaGe11fnH+/kN8IhWJUs5pk4MQHI4hsdx8tGrNaG3QwBNkMbV8eWALOzmYvu/kz08/1
G1DR04/uRSgcht7GZCscXDsMF1PGQ1eQ6UzTscWUaea5i74kASS41k6JwFTQWaFW+iVYfRRkeMXG
bQBTq1zFNaw/jXk2h9jOIWp5fw1Xvwf4EiCEwNANZorr7cIK2aJdUiah0ezQaclaP3cL9g9KMKDS
um9qJaWNrYlXBKQ8cC6xY65t9VIHSiaGsdeqr1BHpq762jwkwIlZ3vgAKV3XSB6BODZIMHtlZ+dQ
23jb+AYZNm62rKYvhPcLSkLm7oue6Q21yh7z3wWzjoZgUTmQGIIMTi0PUGIne5SjAxm8o7nYOlq0
27C/5uMXtZjlmKJbkLc/zEk81QWDWoVAwXv1ns0ejRKAFZ5lEJ3pqo0UdqrYmvwF2GcsuKKBnv/3
/+NHcB55riwxmeichL3xihZwy9xJ5GRONoQh2DNkwCB97Epl6qqoiO5lxIs6mrc2vmFtIYD+Bl8Q
Ah8wkyz//8JPNXHTyzRv01AYXiGmlD4bjQfZBTk+GNYDzU7xb+GgbOEc13Y7YIMa9MGQvQfS99qo
VWUdyF/Rj5ZWQdJBUPRYyF+GckxAybQ1yWu2sMqmhIIzgL0iN8lWQ+tGyYQ0LPvY09RfsQHaZ68C
VtKy/F5/AmIobT2h/NvVf+oTJS6EERwdGjRNkEPD6f50r4RJsogEOAjlUFdE88X1wFEaq+s0RtuM
1QV6vpPE5zEKyBYh6Mq1i0lFOIvTDT5Q/p05KURRcqaQcOgOguJ0igt8ffJkzr/vj2bljlt4bcFM
BPZqgNE5pyWrgJZ1mpCHWV+5E9iEEDWr/T49N8oulYHsVclGaLYyfwoankASAgIspJC5zGFdwKV0
ULkPVaBK2w90BBXzgRQ/7o9ruZs55wSmCADcEF9isSzOOSWVWsRDT2iInmdPnSe7jH/et7AyjqWr
fqFDw0ohCXq9D0a5N6SxRU+MNOG4z/s0ze2xft5KHq4MZGFxgYdD56kKY9dmmiLKK1ZiIM1A3w2x
M32pabZApze5L5yuKyvLV1y4kL5Rm2SuoNchOpnxqs1/2/mZoPM4fpNaXPj77eap5ZhwC3Rlkdt4
A/g6E7VbUCzW4zAclFOU5g6hn7l0ZuWnMgdAmtntRlJsZbfjrlKx25G2BhsM7ynL1BoKtLktyMO+
A9Yse2HTV4PyDLpbq+R5K6y72SOLThuK/ehNBhsRmiqvp3Uw5Lwu9bIIU0bAupajjTYOADROnTyT
N87VjcfgbHF+STUbOkmL3onUGi4ZLFAq+LQdgjSa3F78dX/z3+xKGMPVu7yw8PaFa74eWFkYrDVS
IDoG6DLGw8+haX/ft3CzVKiWo0oNwaMFrgv2pGsLiS5kchNJ6K32YopGOsDXLA8qkNKX9pam/n1j
N2lMC9YWZTb0jS1IXJ6iVWuzTC7jvgkL66zpwfApyMhmEvpcRwerBYIGTOwbJm8uNc7ksncujhwx
Ki3rlLEJlfIsCe5MgUT5ADCZ+uQX0Mnq8FhCiI7KAE4BLmFLQuZAN01ytMH7P34Jt5hipFZtGuNL
Sg895aClqHJfBMPPo4EwGYVE9Q2sgKVrQAwyf+2El/zPvHUp3DogzAawTYAOAteGZAe33N2YARsC
zfBQil8g8pujQcmQDjOo7McdGZ9nb6taunJclkZBdDPC0wB1yvlVURwUAlGPNqz6T4KeMlcfXmll
m+ru/uyuLDNoM5e8FDQUkTrm7SQ9NaWSggSZvMzKDtxMzRnbCYwn09YbcvFeVy51UTpaOjRFMDQt
HYnXO2qumaVFo96FUKNMqC/4tPaKU3o0pr/GudiBKz+YrWPW7bV5B0a2cXSp4KoP5t/8s8k2NtWK
g4DsOwa9ALAWoeTrb5HaSh+EivVho4PvOwILtUMrdcvKd0aAHzKqAcsFj2w8UPTXZpqRKhEIUGFm
bmxpJ8hgA9mngTXYLfUIKJd2yWAbhh3PnjqC68RV0JQE0OTwwxw/EvSHqsce/FrJ1/1Fv2WKWjwW
qFkX4nP8yXsvxCWkN6g8ga3B1l8iwWPB0HjKr8w1djmgxnGAniBWOWN9gozJWHqS8piDxUHcGYU7
Zses3vcBpN6q9jeUAAUPBFuk9KL5dybPzv1vXTl6UISEo0V2B1sHZMzXczgD5yFLfQRCo/q31AF/
bnfqKetVkMR8ZaRaMtx5vHX8bm/Ga6Ocz6GK1YEb2prCbnpgWuzqOZo6rR0FAPz+8JY44nqHwNDC
d4PLBPuEZ+CR8k4uIzlnoSQ7Q/OB1iG7BNn9fSO3u31pLIEhUErgQcxjTpEWqYymrViYzl7UGl4u
WRvn6daNXFvgFqlpo1JPwBEbtgD5TBp4qJQG6OYglgxXAwOZzrZAMmsrpIAtHd5RBNSYV2hRBThq
nQpTCFFIe9SeyfwPqONTcPzen7tVOyiqwPEjbX+T5CbRPBNqxiysEKUvQZkJmnSow7hR9/e+pbVV
QqIAvSfgukX6mYvYta5kwgL2CKMRDt+iflZucRet7bZ/TdyAL9oRs5ZTytAL/hXJx05ET8/n/VGs
ztd/RgFI2/VxNca6rXqVsNDIBrDwge4ZjRnZR1xtPXS3xrJcNxcBytBrsYXzyMJehfgGLbCtC4ga
1tkWh8+WIe7eqiKlGpgFQ5hZKKppAAXr8mgPiJnvT92aIdVEuAowIPCu+jK1FyPqTVkt0cHLoATQ
u1KOlHn8AGa+/40R1AcXGhUUTZePuDACwk89JhO2QJshGwPtw/i9kraysWtbGaH3f4xwI2EySuXf
+6yfYtcEU5eZbXSsrM/VvxY4h2OMBLvbxDC65Vhaf7Qwj/3/fqbwqsXl/f9pNLidLA1T3UNmFcsB
AHpbaH5Um/va2qoF3eBiQP2JigLCBFTt0cnFX3CJpRS61g1zqNhNEug/0uzY/iM+1QN6sYNa3VlP
5c/7I1vz1qgLigvUFi7tu0f4Yg+IUkM6pWznEBIgNis8FVkV0r8g3vgnIxth3+1DSUILBvJi8Gm4
5njSi4LVRd2O8hyaaM7t89deqtwKSmufAnm2lOpA661K6w2abZlQBM4QRkLP2i1qPO6tqbDqaA6H
3mG6XQwe6hSGCq34v5Jj0af0SQLAnn5G8u7+vC6bjr/MLw1zLqk0IoB8CxiW4+dRiG3tT1UG+fTM
Xu7bWZ3TiwFyHqnJh1qUq8WO9ZQeJBnE/V9i+ZUoQXNAJ/Z9Y6sB2OWouFh5lIuMmIM5h3PmW7lf
T6I9ZaVLlY8UXdTiqe/Bdart71tdHSIaV0CRAHA0cvjXbqpsy161mDWHBRq2Hlltj9iihQ39Luu9
k7eyxbf+CsKR4LtHoInNA36Ga2t13xd9j3b8UJzlUNAqR1O2zsHt3lhMgAkcvQw47rwSQqRJRpSJ
ZAwVNKVDfcqHcNcx7cCJk81+Ocje/fnbMsf5x86a2tKSYU6nQdcGEcrYtAHd9V7IthzY+uT9Z2T8
23jO1FbPOpiqFoGcx9r4b0u8ODQXM8fX4xkzNToI+P0EResIQklVKKETIIJoSb1xq6y4jmtb3MVl
9uJoNGU+4nZs7Y6KiPhcK3YpGNJzNN0YYM/Jg0R6bLSnvDjSaguJsrpsgMUqCJwWheLFc1945qJP
aE0VjFVjaJtzKvOLphUUNgMwbt3fIKur9q+lb9XPC0tynsiTqtIRLJbyQ5+JoSApW4+b29EAfwvt
UGjvoQaG0OZ6NHMttwPY4xCiiTlkJcHNBkp8R4zAdg4sbiEauXt/UCu+ykSmDLk/gPDAy8aHUFFW
loXQawz83gc2epWhA2vz0EIszUAzmtH9AizZLqBieN/uMpBrxw+zkA8FkgNoL4lHwugdCDUqLZlB
8/haHOs6hGpLNiYbS7Y2nfBSyNWq0KHBxXY9nXINyS6qFDPEVGKnsx4jhXklOQoKZDZVM7g/pFsH
jJZnGQhNkNWAAuim8hK1TdPncMBxvtPfKwhwpOCLGeW/LcqVTT3bEZhS7ptcSXNe2+T2C7gcrSGm
uGmk04TqWQXVYicV0IPXKFCMd/WP2njeMLkk7riVQ8sV+gQWUNZCynU9p9IIOSQll4bQ+NCAlrNb
CJFD4tU6D2FE9zgW9+2tLOGFOYNHv6v5rHV5C3MLA7rPCrduPuvHbkv3YmXxrsxwoWvfUKGOARgO
1QNxUUwAAFWioA96ipMg2oLqrR06UDiBqhIUpKhnfTvVC1diDZ1OzLIbQyCR8idVy87miP71JGKa
19eNsB8JlWwVXZQj6aNAicAufn9a9dvnAIq9S3c3kGgrZSia6lI1RBYGLAZV89X/FKSfUK2r0qMI
8qP6/3F2Zc2V6ub2D12qGCQBr8AevT0bD/1C2d02Yh4ESPDr76Jzc2PjXaZOkspQOSetjRDSp/Wt
IUB6XWIcuHrRMRnwO68vm/K2hpas3Cn3Mo8ei/G6gyk6he7sPXM7WFceHeUrOE9HdwT/b9hfwUNG
x2ujt+MvtK+Z2vIpKGAGgcg0Z5eXu7725P10tNCV7P6kUK4dS91vuiee/2b0dynvWI884QMVwi8i
2CRslH1Ijg2Mgm3e+eACr+YRfdfU0XlakI/hwDsF0S7zcvz0ZgbVo5BpUdeQ+mK6F4avbXtynSGz
t4Cf9bFXEDluLAdi3ZuyDMwntYbSfL9pfP0Bi/MMFQ8COcpEhpkM0FAtPkb+gZtGMex6tnLROPNp
gW4Cl6DZWY99MywrWM3Auc5VWE4MLwUk5n5Tl6gamwJd4+efF9z30xPZ3zbaSzDERANoSaxDeefk
lWxUaHdINh5wSHuEqWglT+qvvnWxO1nG7J+ow4NlVrN8fX/UrbgZOcBp7bzyIOXe5lHgKh6AUlQP
XmuHk4VcQA1WyxtZBAlsJEfp59L2yXjP2qOA2lq02r7mAHC3P8/AubWFXhSyIuZzFsLN+ZP8tLZS
JzbGbLJVmKL7o7ZtcSK09m4b/m6CBYEaGoRrIGUiiMC5b3bxauQ1/vzl3KBYh+0jgAYGAPXr+GM1
28aPOm4IsBumKAbVYzk9TMV+dA+2s/Im/sIi30eDowHOd3QvlupUm2uNI21jCrvmEnxGCutEAPOe
C6uK0YICdQODVDfbI6bRfODNFV8p5898R7A0Q004x/yC5b74juxW2qRRCje+dG8ax5h5pnOyyeBV
ps+rlTrjTBUMX9tPoy0OxTzLWFZ3I/ABe9tccsNz4g/jIr7gqKHy6BTT62nYw7Fj1Fce80wdBZgf
anhAXeiqLmkRboNcJqdF0dFZp+GNuB+tenDXPBTPzeWcCoVdEac+WKNfF45dDnDtrcwxzOtbsCbd
JnAzz0Q8lW/iiPr5KzmzTwDJwz8h1ANCvmTjkEhU02Binxird5FeCefuv/nzsbvDJResgSWRGMdu
oxeqU2Fi6+Iii6lzRZ38/udBzr2Vv0fI/w2yKMs66XaWUbcYJDJfNG2wb7qq+hCxKbdoXZQrgugz
Rzla3SZu4VjmoCYsqlxWWs7Q9IMKB0b3Un/U3TcdWWs/P9LZ9/JpkMXmEY/A2vtGqJCn/L5x0MG2
VnaMs5P2aYTFpOmdpkB5wJuJq/cuCmz1ZMA4kRdrlc/3XXDG1maGFKYMPIGvi1mJLCeDpVRY17Hv
dG+xtR3qe4Hj9ucJO7fdfxloUVIWUwYquzmq0DHEpijRsISvvYeI4sor0bvkwJ2yBGVman5YqQ2j
4Wg3DLjlRZRsGyRoxSZ5dFWxMsvnvuXPj79YLBYFjunqWCwTdfMH2GZmW5635kHvYoS+8ya7HQfy
1mqO9Y9BCQfTgVsmOmpgwC1TewvoUSIKa8JQ1N2tNJNN09yO0yOFATu80dY25DO1zV8WKeB62KHi
81i85VJD3dPgYhQJkGeTgLUeTFlLtJHhpDL9IV1QGsf8CVlsA4ga6oMV/mSB9bdGCplf8uIUBBNr
hnGB6QIvWxxDiFhyoWzieth8FPFzZJAgtzbVcJlarzbZpgoqK8iuJvf558X3r+lcDAxcDg1M2L7P
Z9P8PX8qNvpMkC6rcTC4kZwuxwaH/yYe8l/VONEbUzTFUwTnrDfYNwMnBCkZudFdMhkXqjfj37mR
5Si+gbYgx3eS1JdF0Sa7Iq3YTcbQotzPIrU4mCqtvLKicXbg5Hj3PgIVKH+FX0gHZ/2xim/EkFH3
xkpYx146vJKrhillIQ7WNV7hONS9MqeofkH90/7prdi9jHkchaV0e4QTuC6CVfTCQhYpLJHFh81i
gU9WZUYZlGaEoGFaaO3MGdUd8Ig0DX3GZFAglxjYl0H/ahIGZzWn/OCgu6ZBbLW1QPZeDGOYPCUj
lp9h/WlYYYKqo40gR7LMFIgWcmA0ZUeOeKBtYXdBqpMEbp28c3eRYU7pZjZ6vDbQvj2ooXcvM8Yn
y6sRJqX7qVnR02i3GpKRZA/qejriP71iFKnwCC9txOMBsfpT9o4+eVU+ELA4WhuXHxdiFgscXzdP
8Cy1M/p6rWwUS5pwwPsWqXbdx/2IGF1RvLdUoRHRdJX4lRCwhKnUh4/cAmMEwS5uAt85U7QAf+mM
OzQJr2DopPUZZg93Fw1e34JdJqldvlID52CQOYN+zbgWWZ7Gkq6ANEF0xRZ3BtYGrt2OsadbPXc8
2DDBmAgMEXQJWIsGL9JFzXZEDE7HuosRR7rmcwF7mo2Uw3gV9ZlX41atgzyvafdmVKBPMxX1H84a
2gVwbEiuSZXGN4YzFZeZJA1iWaiz5YpGCJW3ntTkREeU0rML08B6w6satEPQHo2Tj9q5nHLa9YEr
UweukxQiHQQcVh5oX0hkGtzUxqS6UeLpVWIdStOIUVoXvH6RuW7CvKpqqlf8V0v6NG9GNDyq1AHY
lqWG3Nh1wl6Soh9wGe6dqfE5pdz2W7D44TZC578d0s4UVaVLoJjgCcxXZNt3tqcmWxs8VmnwKVZd
CuTdHUHFRBjF0CLsQbbHLtNAyyoqeAgjfUPi72BSfxuA2rZeojR9L/vqF5TLoI+kjoJacJzywJF0
zHxZ8Rut4GTnGDL/sGLcEaq+dCzfaB2VbNC7irStZrHobkj00vBkzKFhglu/9cAK/LZ6gMd2N/bi
VMWucT/VBI45TmWXv6lVsCZIUwqBRTomru0LmuN2m06wPfbsFAIJsFnaAo4uOk/guSOQVRe3EV4D
vSpHgWSfoml6fWuPekw8raz7DeAy3KMyaeV+LQQBY1Ly5A3RGAg0VpyloC9FPTnEdZb1XiUQpYc0
zLYOotYyMr9q7Fx6s7aGbPJ2CpRmN8Trx9bSPLMzG5DbUm3a42FHciOcogiHOtbhlqWnxPLBc743
kr7eVanRmPgYaXsoY0cr/LgtZivOEQSLfJR4Bbq9h/ahIp5Ix/w9TmzylBbc2NSMliP0uCoafCbj
GtZ3+qg6rxYWL+GGK6zRU7BwsoNea0FMMkoDwWxkGKOdHkeROtacStdnfeS8NyApPhaIAv5IjTbR
vbLRKjRN0AQgHmK/m3gDXhtPNzoTkAYP2PTgxUumMfIbo7UeW1gOjwFVeUX82Y7pgAakpEGWGOl7
krZxFuDW114XpeZGeGWDgrmCKMb3ZND0ZzigO891ovFTrQaceKkNJNuDDizuwTop4996paC1MtBf
wYuq+XiFoI5J+lqkxx9pzaQIauaql2SscUZW6YhGHfD4XD/FcW+D+loOI841jQ3vrurlRxbr8Q0y
focbfH3w7YuzCjKOlJUO801TEsRiiT69a00FZ6wxkrXhJ21pS0+bhiT1OielDa5pI7zn2lEIuKUa
YGb5So/7W5rIWG5V0wzGBYs4g5Xn0BFPlQo0pzpTcelZWpfeEH2wqY+AHWdG8Vi1h+bahYu9ifz4
O+lSAFQZs6sdDL4bFpDGGkck2EG36KeyH2to0irETLgDj9tNIkgvDrXMqtFHH8+BOJlF0X2JVqrA
wcEtvrGYwH48tQq7TWd1XQf3pdJ9MJQUuie7BvcmYdAeei9gDyV0EWWguCNxggltOrURWtcmNoQe
xw6lr2qa/2SRZ73md3j1fGPWbvUyMqPCgVpjpKSttd9jZPa137tlcZHoyKfTRd2Emp5DnTRmJTV3
tT2avjNqWoDAb5zipZLS8OKONNgZZA/wo856dU8MfE0gSoIx7sEFu9i2Tmzf8UnyFvdYzXyPHT2h
QTXqyW2pAO4EAHOc0UsHLXntpDNdccTgJi06ThcV4GEYXQsdXtKSOVz5uuLyd0QdROfBZN0ePCLQ
XTgQLUMhLLIYDvIRVQLOQE5k2CdQk6W7Aw4HXhIXE9u1k8sNvydwZ25llpR+0ktyDSH9pKN8zwbd
Myr4zu8zrUxOuO9xY4vU6b7fMc2V5X2FwgcmUdj8K7D0bHUs7QanJMLjcg0kWFbjG7YkbNmjbsxf
apYlXdD1lQymUjTwm5/Sim9k1DvIylFTcp30bfpu1DBl8csihZfspBvDn6zJshuXVx1iBnMtfYSK
CcEdXVLB9W3qCcoWzDkyfxBBbIad7UR/ClEbItCystxLngokGqq8uMB5lfxSNsxecA4OT1x21Dxq
RkRNj2ptdBGD72R6CVEaZJLM4gwphjR+KJopdYOJlTqew5YJUjrMBKcqbvQIwxsM6w70EldDGZJj
bduWtF4JKsRrpxvJo66R6tHFVghWJc9BmW3hVXma8knJI6fIGjxIa8CWjiuV3W30tjEfjZwZ2r7p
RcUAshV178e944aFOZFHhzZlfiyrZrgEK7h6gaKP5luQeJwSO+rYyYAp0PSNSMIrY4oKGE6OGn+C
q3IybIYoh/d4NKUl8WWfkBPjOBE8W07WAf3mNgmKPrHujYkMHT60Mf41jrHZ+4prcY31XUcXpmaA
Yo1tjd9VMI2A334Xga1R9LmChg+WaYXnQj8C2uiY58e4oKyCBFMzAGbAjuJRKwtIMzWbG6Hmdg14
3FFtvpspIItrfKDgvuZTOghvjOr8tzC6CoIDOKE2ZDRuC7ez78skSXcaM9s3B/9eenQi7RWqTfrm
NChbPGGU1TtxJ3YHjjYyZpRtImwpTlT0NsBStkHukhPFiI6oQMYwtI6/IpMG8YYwWU5hF1F3TYIT
OwavTiukg3Aao4ovo4hjwspS24CkOj31XTHMFWlMesCIWfW7SEm7htT85bx+u2LMLFN3vmKhi/f1
ipE3CSK+OpAqgG5h3SHz/gjH4/w+Pw376VlrduLRObDAuCiQPXkpLlOyUyqw0U+Id45AGeQ59eaR
bwvqpbf9/ucb0Jl7Lvgss608vPEQWLEA8uNKoVmaDHoYNaz15dAAXjUyBi9NjvJBRbAFnHoocZXW
rCAl37WcICsgJQMtwDnqClPzdV7cqclKaUgdUIln3k7OnRKm9zq+2cc227nGNoEN/IfaydoHFt1d
JQ88Wbl2nkGEgHCAoD73l1D0LR6emE2bZSjsQ3x62MkGVG1mA85aHQ1rXL+/wP1yFcDmetaTo2Gi
6/Nv+XTRzG1NKNPAREO5Wj3lL/BDe0zdW37deA0YhhdV5c01QrrpnA2HydwKO2+ezOXwDgPoNQeu
4VkXcA5rGseRERlDrTIOlbgwCn3780paG2GxzHUc4kXuoENe5+rKQSnRa8AUfh7jDPYFQtt/nmKB
yogacytbewQPCjEb2GX1g1M3WxE1D//FQMCKGYQFIAkt0S/ackomBJ+FBp/bEG73UU1bQg4/j3Ju
/UGVBQAXWr2ZzfZ1TTSZXaRtqoHSWt9yeqmxC5Q6Pw9xbsY+D7Fcdkgeb0BhHdG/xG3XHtEoHL22
B/veWhnpXLeWwp53vu3CEpstMRxZJHFBJnAVzPGyQQHD61vdCWJQZyVupFS8Jj3Ck1cdNc9AWBgW
/X1cDcCB+osvfvqwyDRksIWrpjDpErAW3IshDbEuEKiIGgtXeyQY/hqchyZ7A2kE8ETyoWDt7kbv
SdEghuHjH883iBTIC0NfdI6fX7zS0jUiDdJFPSyB2GwtzXmkTrJFwZECHxmLf/7NgaQO3xdAQrMt
5QK+s9oZ0h7AtxxxFwjKLolRhbsvPz/Sd9MhfHNIj4CMZ5YS4MrydZlaXe+kOgfTMtfAh4ZJTl9f
GT3QsA7tOPpAJzCaOs91WLfJ49Zv3BbAlROwdUbrmdUMkY+J/QuKqe9uEchHibMMIEhYXLHHuPGN
bX+024tqm06HyONXqadJ3z2hFAIU8/Ms/D2OFjvoTKWdrXQtfKpLbqud5zlDYogeDvGrMu+r/CnB
jQodfTK9FgmsAOQNF9mRZ+S+S4ZDqkW7ZlZzPfcUopzOd5J9EwVF99rwKqDxB50mT1+jmc3b+PJH
4kTDWWY4NnTNiwUxxvifRIkGmxLH/g6lamE/6dpWWbeJCPDhr4V5neEYQ22MSaFUnwucZf+wrJxh
GAwGAFl5o536KnY3URJtxuxK1+Dbwy/RVz/qD4W5MUEnWnkn836/fFxgt6AgzPCGu5QbTWM5KQe1
d6gaOtdxiKpAoFAFVnig3vps8pzZKAy5TMPvON7V9ZVmXGsWKusgZjtJdm2ywWWSKNePV6H1s7/N
Rfr1LIWFS8TixEVjazBju9bD2Ca/0z7ZmOKAm9lGyz9g38LkFlHxfbKFmNor/7EDKzZERFWhbzP3
OwF0LNaBXZUqBcyph1JpnuqfAe71OpLAvCwHOQP3V0BGiEveVrjLavVjnt78/GbOlTtI94BSFo0M
kFOX66LPp8JBMhfqyvS+Z891fct2/aMT+5xDV0nuLQUrYjEDnjvBob3EZfLaAmDy88+Yd6bl+pj7
lza8kOZTfDENmKWaJTnTEc3sWfpN89i6QXIQPCCwRhlXeCLnNickns9uDbME4q+RzKeDaGwaAHZD
bISu2Cn2mEKYh+1yWGtZnH2k/4yyeCTbEROROUaZgzcThB5aAPvW9OLnznJYCPxnlMUxlg2NMImm
Yf3AcM92X7rhsUgvOL916CXc5QYQMNa8Ys1ze9ds1D27qmIKl9YPvU5GRhtcKPGmHJhD6t4grql1
avJNPd3E+kbVe6d0grzd6s0zLMeDgZUBiW4RmpR1w6Z0btx8jWlKz33Gn37VsqnfZQ1AFr0yQ6DI
bESepslvkek3mttYZ8DbtcEs0TuApdyrIdviXoN1AvHiIS4BE6OUVR5xB2yFJIZV1pbFEma+SLfI
kc6WKLUp+8w9IcpCYMtMDRQoUdejbG5ba/gtRmrCRQgkGa+PpyrZFFLL/qgi739xNBClp9oJ+x7r
kKPnicYWPqnT+B3+ZWmHjLcxSxGiJ41yZ9BBdn6Nkhbgjua2ll/WBb3WB5xLm8LKyWNllA4JRujU
kMNGk67a1ePEtwNwv19pj1nNWz1+Yck4jdv/QRyXoWdTgjWYErYFplJUQHsJHVY+3zOlHcS0/78i
lrYFo+imeqyx1iHDTK2TzTeDu7NAvCvESiV+5hoMIgUUu0ihBtFwWbbBdlAUNeCqEJ4j+i0rN3oZ
VqhivHFcaSyfqfnBv8ZgYDbqkGAviqlc9SUV4IyGTr6L8jfKLvRqZSM6O21/rSvhIoB6aXHy6FOX
xeZA5yGCDqcLv0FO3DC8oXv2X2yvnwZaXPm6apJw5cNAFcKDcg/3+DQ+IY5Ov6HqkKwpN87WGqAC
gFiDziEBwQZb46cNNoL0QAxma4ai3eadX+Voidxo4lifkupu0pWfd8ga3Is1l5Bzi+PzuIs7FBp3
Me+wu4cJMHtvyzp0HtOXCvkBBlsp6M+tjs9DzWfMp0dkfULt0cUjZqBgpeXeos/5+88vbXUaF6hH
LdUA5THGQAroQYvRu54eI+gO29cJTwZpoCL3/T2Mhz2VsJXv7OzB8vkB57n+9IAVLryy7DH4dK3D
uNZF3p7x2wKx0K386ro91qv3w/NTiv0QNBZczZZ2WUSQpjBzYYYF96e5FA4cO4jJvq2v1UO+peVB
dfHGQbiYPGIzW+W3zKtyWYPASVaHHwpKAxAcvj6xKdDihEIP94bOb7v7svbHQPl0Y1VHI93p7CTI
QZHAvXGTFcznXPWDrxOID3j9DLy0ryOrsc2zWBpGCMxRZsM+cqtAmWIjhyxogXMm3Q3EBf7Py+vs
oDCBQ2YkfKLAZPk6qEbEiG5WZIQJUjWrHXlt4qfMObTxNcXNYI2reY4+yYAI/Xu4pUaoUW0GNs48
3PhLau+afZDxHyYOANF3beqbSOPWNy3czV/QdUE/5+eHPXcpxLyivgRVd76ALJ5WJQJ/aUzMcNxl
k2/C2cD1munZKjcGIHWRoeDctJdltke2TLO5Jzli62BpWu/pAd4nKv5AFCt4LS8//6xzPMsZYgTL
DVdiwEuLr6wfiwGYugG0T5CthE0c0dAjEKHs96q9TONLpQW8dZDwK7dVc220axkdZxb9lx+wmBcB
xoiBDiD04CgopiaBvm9tiLWHXFZmZTua/ZRZIyJcgXoM6ICBr4IsGYVN2tAuuii+GBoQh6LOE1Jt
iVscGrGCIJ99TniVgRqOtg4Q9K+rHWoaoXqlj+FoDb8UzCe1NF15mWeuFQ4u2PBXnL/ib8ojp5oq
ObR4zK5ICt9t+htROPspRZWo99rK+bM22OJsGLsW/AYXMHEPIyp2ZfevsnzO2UoNdG7W4CNHoBKb
7cStueb+dAikSqcjbByBrrJjFt+ZbE02dXZt4OIHr0iANdC8LUYgRFhWxKcxRG/8ocr21a0TyPaK
WPeFYQQA5HqQdEZ/NWvoDI/NsRmY9bhzA2pZXjinGLcbRB4C5a9vStqBm+DLfJtnBxoMJ37p0qto
DeH9m5S5OGDgwYs1AgscuMtZi5pBKgRfuFphhH3VFhccopTWzR3fnia2EehkHKnZo6U6qepa19De
daPRvshKVj0m6IQeKKr+XapP9tVQwYrMnmq5syZiXwv8w0v62D38vDudKU/BrJ/jM+bvBuK2r2+/
gVk7lxVqbTFtJuPNMh5GbQtWAh1XjqK1gRblqZMWFo9Q1oeDHf4i4AAkw22NRwKR4ucnOoeQIiQZ
YcLz9YEAj/r6SEU7uHFetEZYw3szty+p9U7SzOuTxCfax19touaTocGN1RP10Yg3GZkefv4RZ+oc
d457QxoflCrguH/9DdQsqaNQC4Tpb6O6tI02YM4q3Hfmjv55kL93+E9fLsvgy01qUw/Rpnyh7UsT
/+7kKQchCe0rKw0G/vvnpzo3tfPWCl4o8H00zhZfcsI4gXldpIdOmYAZce8ap6rYFBlMObxG9UGr
IWz+HXLMUfNzEa45GpxBJfBiQQAAwjjvJ3/xgU9PDOtf3MCrzgzL9paNcQBGXEcu3a0j9+3gOTA/
rO2tG4DQUvBXegdmAaUBOQ2PbgYN3kpFd6Z8xq8xzdkMmxpzJ+zrSwZTZbAaCi15nvu4BQ2iRgDE
jXpqxB48RntDxApp/sxO+nXExbKSrWHJvMeIpdZ5DIyqhPtg9Ph0uijbe8I0XwcXNA2a8VBNl91w
u/L+vy/rL+MvL7PghqmhIKOJrpJXPakbQR+iDPzEuyx6nV4zdm1L3/5TIeJjWNOYnX/3ECBhu5rJ
0UslUm8izpQ2DhCprEOmaacPIAfafY7OtC0Zuc8iU7/vBYIVnVGH9WpvWYMnS07h3s0yy/I6gcmq
ajn5Ar4D0zbuB34xFVldQ3Yq1RvoRuNrpRfTn8qOm39s0o6qGOjJ///8xa40jUmO+HQAai0y7XXB
9tZ0V2X8AjQiP3Xyzc9v6syLQtuPADWcgWdraVZrGF3tVNARhAl9Is3BSR+KfvvzEPNa+3rSQa8P
w67ZbwoYirvYC/rckVY5DkZYDAiBFrk/NuKgcZiL1Y9WHsi88CskDP886PdiZU7qA1oDvTIam0sh
r+32YFkjFg4uFW0KOUL+qgaurZ0g87tYPhrs/9AznONb9WXFXkpSxFHCzZAJ9InyowDHlVz23ARi
H22RmpJ6AuROp98mxXOb7/ritoCoiKa/m/3PzzuXrMtfgkoCoPlM/3aW/le0yYs8NmsrNEA50+qd
Lj1Yb5X1BuzaaE1+dm5Dwwr9z2iLArpzbKfP7MZCCzzIXomfX1N1or7+gO0zX7MoOj8aiC5YpXOL
etkWKTsUbY6rAH2oCzXAC8v7E9Nt7QYAtyV/ncRKP+7cN+F+Gm9eW58OD+mmqmvUYIbQp+ilL3qo
U1eGOHMDni2iZx9jbFPUXq5PDYa8XZZaZsjNx04jB8uYgs5I4f8dNpbnaIdCd34Z5YeItrmJdKe9
Fu2lWFm/ZxYNXMxAzACVZ7ZnWtR0SkwUTLzSCrNiV7l+ktxYx6jy5Nu6hnD+yBfrE28PTU4kD9M5
ve7rnFLHaOqs7C3I6FNPHgdrYzqX6VtyC4aTR26G9k6fTgK+nT9/Fn8vJctx53MXyCP+AXe4r+N2
TtaPvKtx1S82NbQArh/1SZDrORqbGZJknAB9f/yo00w8lXXlcevWsMHd5HIzwIYvv+DTMYesUlR7
yD6m+gQrXJvfS8Mnrc9+WRxnaKAPf3LcFfLdz7/+zPYyqx7hlmEy9MKWJ5mtkKQLMgIgzNxjYHdt
KbQbLVk7Mc8tA8iWQAKxsYmhK/t1jgbawGbOmaywo3epC++0XbxR+J7LTZKFPz/RmU8L3C0XpwHC
C4HALIZKoq6c+oxZoe74A3IN5H0qX34e4tykwcgStd+c1gpF8NenadHhSExhWmE+Nn7mQpTWn9Li
yNeKunMr2sKfbwEuAOVoWeLKZHCaEurcMH1A/Efk03sXNGuz8rQDv4AsId7GfPvzo9nnpu/zmNbX
ZxOU8NhIHCusaAULHzMD/XTnkA60Vto0Vy4ScsMOTO4HKIesdy2d3QSqPsomj2jcvlTxhC5SBZy+
2CSsnwzg/82I0IEM2L3H6kx/a+s5nAUWT6DaN40mEHQcg6MNSQSLYbXpoCHmweiY/4bNnpFvh562
26ZGTZlw57ms6YRSqp36FyDU/aFue3TVSFGheWtYH0DiEPBoCvYAWVh+Y1bt0PgN7Jsav1ajKH1o
mMBWH00WCAAQMXiufHxJK7uFqj3Lyz1qffTMlKy1KxoNV3I03ENL8vTVhv7IzeV0wWsW/zHhKxv7
RkWay4x203WRpiryxjZRJlRFA8xkrcGk/kwd/hinpi0BIke+IQRy6TOh1dDUkZuyTaHqBksCOWkl
b1/1IQEy0Dt2pwfoJGdvBWYUFkDg7a010M4UTMADIG8DOgDiynKvjCuzqCeakNB9NuHB7VntzqxO
1bATw81aoX6mTvoy1qI4oySJRqYKEpIhGLTbqbrNHgn6Tq2nI5Tdt62dE4jLHrana2jP2bUMOwi0
jLEbfOMaoOlbtLEqCU7ZZ3e87AcAGysttTNNE2wyMISFZ9jMM7MXp45NVQo+00RCJ91HO44IuOcK
oqcG6dHKrr3Juq16sMyrk1xzQTm3C0G2PrO8YJgDI4qvX2pu94XVDCYJU/bWjK9j9VBor+Oarde5
nRt+hP8Kc4Lr/mKUmpuNbo42CfVf2nUud6w/VGYAQJXd/LzznB8IoeTA/gxsrouNxzYbA7GAnIZd
4LCt9aZH+7LcDNm+XqPinbu6UiDgf2NaQTB2FitSdBASVjremXZf5+7Wyp8dfmeB/aLKDahYqap9
p9lhrWqwuFiriM7VmhjdhsHd3MHGvv71vUGRpwwtYSQsYJSGWLYdqHElt4MsHdA+dAKVBt0aWnLm
S5j7vRBt4zsApXkxZkXiPOtUjcmlU72bZp1eqSWpP0ZQ8v78Hr+Da/DG+DTUAonIkAeZMlHQ0PwA
QUPKXR+AGKK0lcLl264CexIQiEAJ0WcY5u93+amCzia9kTmNZVg6eRzwHk/US95vfn6YvyjCl+Ju
HgaeDVCPzYYoy2qCJjQtwT2RYcyuovZCu+8OVnFI+BZizqF7tc0/xegj9fuUbqtqm/Htm/uakw1c
enL3xRQgQAbFHdyALptw7A9Z8oReeG76+Ynv2sgTA9BmEeBcgrj4obqGfmw4uWBPPEF2xQOYX7T5
tap3tPEFkkjEvr5nzU1rwPsf3ULNS/flK8wkboW7RQDL3Lys0ck7Jv0xS0+FEUgzKPwMNwyIt2EO
6WwkspEqs/OyKwVhJjKpaOEV8Hjhm057qrfA6xjZ8EvylorVfue3aubrVC6dKSAkxZ3OsYeQokX/
CBMjqwOt/WSAf4cfY99SbSP4Zs2v4tu2Mo8625fZgJUhnF3sz8XIGtHpmQyLTvTbPspzbzQytank
ATrGORgRLi5cz9fgsW+fwd9xsT3DPgUI5TKbtUBCCXw/sHDSFJLd6nICVye7KhNjRkQharPAPlQ7
9icxT/W7ft06AcQISJpZ2VW/NyIXv2PeGT59JymtJqI6PD9pth2SBV0P7LAUNU3Q/a6oZ0PPCoVB
EvvsBs5MMCCz99Vv432AmQEyxjf6H4N5pHpa+aww6LevChTEf0/OYjsCcAjtejkbLJqP5VaDXVKL
FxFtEgKewXVhr1oHrb2N+a9/mgXBk76yE7gswoUq32f9HTV8/hbXD64PihI59M8yOWUYvPQECzLt
IllzUP0elIsXgdST+dCB3AeG919/QmkWoi9qCqNHdpFA/Y0+0I2LICPYLNUvNCo9taellx8aGvTw
5vdTz70zkidlbUcHW8ZGldCHAzWUnpXuLHnJyGHVqvl7NTP/SPxrZojSOZ/h648co0QSs2T4kUiv
P6YKC4bdluTAul2sdnlyzOgv4d5Q6/7nBfEdzcegaNbjgMKamMf/OrCFakZoDOYlHDtCciegjJ8U
RAlNcpNavxTTwQg5tsi0hfGUluDHub/afuWbXW4Vi7jwJausyi1luchweYhucRn32bXlp5uV03Ft
jEWVI1ONxjUcih+C5O69OB338coAy8p++RDzuflppXMSTzmuJOWD9E2/2bWbI/e4909r+uUoi8UM
JplFEwOjpAd23LYnClHuwW7vSOnd83CNa/mtYFsOt1iWMZI9o/h/Sbuy5chxXPtDowjtyyspKff0
kmmX7ReFq1zWvqV2ff098r3TpaQ1yTvdL1UV0dF5BBIEQBA4KL4mkWsESXV6cUdbW192GANRU5rQ
29rIWgsWjrEWXVEKzShiILl52I0upnU0MJq3IaYFmltAFmLSk9k2JWoGaggdw8jrjWpHW44S8ARg
ciCS1EoWOr+nye3xO8wa/eQAfCPOZL6fvXz4lYnR3MqkxzF5U3aRrdv7p/iOp828ndcYu1BkIGMz
FayTvkXLoebo5Hih6w9YBlL+uL0lXCzmWnDxRzW9KNAyG5O9rYe9g3YhzKVRf6AQHTlaXnZnujnd
UAH2wtO0jSAIGczNy+gR60D8c52Q7cnkjS34duFg94oxCY1S+ZIoTLrmgseP5LR4T+1kW1COVeBo
ncYYhRzdTZ6CRvrzi0qltforocqGs0W3IdAgen1s2kyRskHHmnVU3XomHVL7DpkbClaYd5C9u8Zn
sxdWmcPLX/6HNUQqG11sEloXpg+bnVcLPSPdMCTZ+dChgYmORwelXFvK7Sb6DwfrDxBjGKIC9S/g
s8nOrWuuUjK6AolXlR0dkzXnDC+v5R8kxkjE/qX3BSHIzqVzsQ8o7w7J8+3tWvZFfyGwBR1YSlMt
ayCg94qg6edH72yLw/o2yGT7vx+jPyCMhZCQbusiLczO1RbdLPqJs0o8GRijgJr3ThRzbLx0yh9B
J7FVVrobrW7LsBwV/JGBiQq8oIWdy+Ls3FDxObLNu6fE4SwTZ7fZGmmp1LqL6EEO2GvrsXPXCuem
wQNgTr+o9yFeDQGQjhiShgEcv6Kn26v09cJ4a6uZMCCzqhAVidAnqdoaRJJtSSPSUThWtohb7IU4
KDW3Hx/j3yFFe4WM2Iqj0N/i4/81pX82alqEmRlI0MihpDXoJaL9rnE018QIevo6HjK65pYxTmb5
m7TI0JomOMiQd2Y0z0izJA3bPDsPOvF92u3fqZOst5/PCpwSb5DEsvOboTEqiO70BjW/aXaWf5c+
vWwjRI2WvesPBV3/Lc83w2Ickqy1WhE0kAwsmLTfSMRYg7ABheaUE8gtRlkzIEYni6LqxkwAULAJ
TrR0b+vjosbPfp1RR7O0cg+HNjs/v40BeUx/nf7G74PJcxpJgVT91wPvTNnkISzkqII/lZ+7lbbF
CMQ1B2HRuM0QGAlA5GIgcY440e5tGzy2T1FKEBfcFmP6kW96PANhzoyhdmMUlxCjPPokPmd4brgN
sOwzZwiMzzTzQiiT6Xqgrp4vtrIzg0mK0OZWVC6GbDMgxmWii6Ab8CQDO+2kjz9zet/Z4v5COeeD
s2BsLd0w1GmuqRAHfSxPoNhwOS5t0dv8keKLA3qmV0VRXgoJk8LP5gqx0+rpKXA4W85DYEzXRbBG
MfBxPQxe8C4IS1KvxDUn2uRhKIwpRrca9gN7MTy8IOlKA/JxW60Wj/dsmRgrVdSFBbZpbENFx13t
nLxHzj7zABjrhHyoaKLpDvt839LOdgSbA8BbIuZ4B5ZQS42MJQrO4zpe7XP3srq9RosGdrZGzNlW
iub/rkyPq4f//uNBQIOyZYz/FTFXnDlraenVnQCyVQTCSGTkdHAJeiI4IAtbMAdhX7ekvMx6cQIZ
aLuZrNPA06Il43QFwcSnxQW0nPgjP1eO4v6UyCbe9E6EssTn21uxYMvBCq9hwtrUdv/tpeIimx0G
Pej5+cUtaU+UI/WOvDiVg2Ey1y+ryKWxLiYM74BeW6oqeMKA2778/keysE8FcHyCprfatC36ynuo
4Z4CW7qQ8nwbZ0F952vGPgTGtdFhaCBwbJTs5i1Z3/75BUN+9fOMiYpVVBfgGTDHxduVE4L3xZJj
aL8VeSEgvYJgjNQ4FKAAFwDhvTVO93xXuBjg64i29Ezjj4Bwjsvi/oNRREOtMbqHWM9URUoTRyP2
XyOWK9CWHmP3k2N2lw/MDIQ5MINWW0YgAqR01NUh3pXUf5I+n4YfHAfCE4ZxUn0xoiZlwsHo83dp
rZ+c7O3ztgJwZWE0QFb9vml6YGC0+mY3OONxpPSJI8hS7D4Vff+1LYwSeEKng15+kmQf2QYyBm5A
UxSfkABTosUfvPQoVyrGcVk1egeFSQ3C586piLkJN0TBjYEf2n2rtIZ+G6KOnkEFFQg6SlauvXze
oXe+M9QpheAd4mOxGbbp0VudPTyphgdlm+5f++dhn9uC7Tm3N2/BN6A5FC/LmH80lfgyvq2MzFLx
Ma7nPKxkeqhW5i+OeVhKKl0hTP57FojlaapWHWhPIZzivmEKMtEJ3jt4LmghDLiCmQ7CDCaRql4p
xTY75+QQksh+/Jobf3uxlnRwDsLmeppazU0dLbxwc9GmSOiLuRlB+ZPQ6YnD2KT/vSW6gmOMhKca
geaBLBOH13XFE/3IHQ4CZ/vZqQBqrF0iRR+nRwCR/tTvL4+cFZs+kbkXXYnA2AYQAib1WEKE8Q6F
dgZm5QU0I+vnfC1zoBbc3BUSYx/AUy5hyhWQduLvDj3qrxxJFq5FV7/P2ANFkPVBrkUo2IW8lI6M
gj5Q1yBx/qCQ21C8TWEi2kvsXfTcAFLzeUAPsV08e5zGzQWvcCULc+p7qcqzLMKZRFZ0ozqXhLyv
PzmqxTmQbHNo2YVyhwF42TkcSeAOjTMoa16qiofBHHoR6cSxMnDoS1DTEgpKW1Ku/+F2sPEgqCFb
ySwhyK5FBvmp44w84MjAhoGwzaDVTyCD2NruSNLf4aEueTkiHgjjYVoDiSgFTLd4K5Opq+/fT7ze
WR4Cc9DbDEWrwwUqhQ5TTMXSyFNo2//oXJjMCW/UIvP7akAiR8Szb2KjoZDzOL4Qy87PhcmccZDX
6Z2UTDYk3Fq0cmUeZxfPG7KzG4vc0NBOBRleECvLVHQMWu6N5y0nWuIccLZTLlbG2vRE2HXvKSft
ubMIzW36cXs/lkKkq+WadGLmc/s4rGTPw3IJO3F7mF5YcpL37pNvW5yeaY5xZyfJohkqVzIVh+S8
AfP86rYc35obEH+BRE2a6hRRu/+tmr7KlDH0LRlyrA1iV8ka/UaDW5PMNveonPHw/N6u0OVJcrj9
+Kiv1jUqV5ofn867eLfl5XyWdeTP57AGJ2r8RAOX8HRYD/7a36onk5wM2/w7TmAGw0QXamNWYVkr
CP3o22V0LXoZqaM93V7bRV82A2EMT9h2IEPHrOOzcee2u2jNM2yLJ3b2+4zZqUDPbpVgSz6jxKi3
a42Ep9sCcHeDsTqhFxr5YGCZ7DojeUTeYdhCd139PdMwE4UxPioKkWJMbZi2/bKxyAvKFwnefkA/
7XJEWrQOMyQmwKiEptEbCZtSOrUtuWhnRe4S5Zl43gnX/bq9UOPBuZDTR0M5yNNifQsHZ8hM4IFD
WA+tABnt3lo1DS7Xm/pcvsSu+nOnrnkP2os+aYbG2KdLb4aVnkHO3WXvgnTavjxfOBLxIJgIBI0k
jSrp0I6USHYVkR/bjmgcO8vBYJuAcznP/dIDxsQzSoX7XYcoh7Mxi9Htn6WyGGMwBkZWlB42psdC
oQr3492j2YojCEfv2A5WFWN3smAS5EVc7Yav53L0lPOa1nknluUcwtjHPtV6DWUM6dp1o4+scmny
cnvBOHaNpUzDfT5UBBGioLL0rbRfQ7fjxM+8xWLMQdIEpYxJDNPlL8BEKqe1rTs3Muz8fFsS7nIx
1iDoonJQQ2w97s3pU7j68Z5R454XH/LEYU6+4mGIKFqdcBbLZ4hyTDcSBeU65+q0lCqcu3JrOkuz
kAQln9mAySWAGd3O0QLbM22kUZBYD+QDqFBh5jyOCeC4ILYFNW4vBWwMVOEZ0Q+6YGjucaSSlZtm
Ey+l11JFIDLBJBlI9dLuJd0J94fz4BT3qPBGh+FWeaYUnPlYTil2PoWccoP725uHDvdr/N5srCKb
fCCmIIHqwrEl+no52rcV8baZwzSya5BEFDwjlXBsUVnVE3/TOuLjbYTbO4WZBNcIVjaiugmB5Hk8
vWiPjTtw9um2UQDHz/XvN71S1OHk3bJfObmDtQ4/OHaat0aMUYhQHCKoNU5RcrFdjHjYB2hnpZyN
4O02YxDQygfeyRLLFG06x3z+Ja2M1fj7H4Iw9sDSzShsWoDsDIJzA1LeB9J9cECWbds03A7lJSYm
0TGiYPZEl+aVMZlpTGsjL63tb8fPz9tqtbgpMxBGlEvaJqEvAiTISfm8A5kgdgUFnLdRFndlhjJ9
xcyyqSUmuzYgi0K4Hr0qD3uJTnWbBmfFeLJMXzFDMUMLpHK5iXi9oeZrvpEcfR1yMBaP4R9J2Hhm
yNJgKMFee8akDdUWQ14q+Ntsja/73AyAMVdtr4ODz8eGYGTf/UAbEjw8N45BhLvgvthcxFWLFwMb
Gdvz7S3iCcZYsFCuUS7eQTDwrW2OGe8dl6fNbGAzBl7RCwM2Z3eQLygRlzAniQTy6uG2GBxNY2Ob
Ig51QUoAc5HtmPZU2qovw46XzVlOps92ibFleWD5Ogbo4S4g5zv/obFQ14g7wI+ACKvU5kYG0+J/
u3rM4BhTIGOMEfhsoBRfzznuTwwL2ND3yLE42s1bPcYaCGaXTe9UU9xmnYS79gzuNVcPbI45WE6+
zORh7IFudulo4HpzttGbd28RldZE2tZHHg5v3RiLEHQy8lUCcKbqAZnejQR1j9njhVdYffvwoH/z
2vKEvRV42Yj9kTFsi4BiO+PlCr51J13bBRQ4XkNg5p/p1zlEiYuV4RhvmIJHcptQ57KrNttjdd5F
G8E1t2hHR7KnWIGsmttVsmhgTVS7IYpDnbXCxiBDdcGmWdi25rnexZsn8PdwNHDZTsww1Gs5hy6M
ha4Dxk5fZXtxK9kYT6DQ978V72AYqAL+Rw3zPBkcvU2bqhQj9GQT0G93aIvh1YcuHqYZAmMj0Lc4
FEUfoj4mpphvgSIMVLxZXFO0ePudwTC2wRrNsTAiwLyM9ri/1++a/UPOuc8tldUiqvmzWoxh8DNp
lJIxnmp9MHqADE5Ff/cUptUGkQInEv0PKvAHjLEOshHFITjXp615Ts6jKz77JNScACHDbWexbIfQ
Co1BFCiXQOf1tbJhHKapC2KR424wusMzaIbJ/Ui9F8n5vI00rc83Az4DYjap77NGUOoSdSwvU6F9
T4T/lubgyz7MEJgdqtpxSCIhmwoZWhdjX99xIaaYHILmSVfGAJHb8izv0QyO2aPSyqw20rByIpqr
7zCWgRQkBQxXGZZM61e/IZiSQPjBshIblWIVelDn5wIvJ6Od2BUV7lQaYg1bWjtRiJczTL/m5JcX
FX4Gq7MWvVUwnuRS5ecLYNF6QYvdJqSv0y2cNz7hW2vltHVzLMa0K2miy4kKEVFIt+33/d6V9jpN
NYcMp79jXudYk8ecxciigFmBI4ZlnxUyvmAMMqnJuGqRMOUo/LcxIqxQjK+IE5R+xjWEQotMTprn
wTFc0C2+dO8BxRxqYphU1Jz0nttHIXE0hp3NhTpjyagtbF2M5pzLpjpKtvquOigGxpSjY/8mPevr
jHLOw7Ru7AGfrytjSZJI9LO6vEyVZLioDY40nT4Xc2Vh90OXA7Zk8udg0wrMNtEa48Lv8iaHbQTv
GhxkghfkDKVEf8eFzYEYo6INDSyXPmmm3W7GNTopcjtwfJ5S8haPMSa91Ar9kEIeDHC2MWAPB+4x
Q2/75VhsT/9s7dgyGNwPIoycBFZrJx+y45Nfnd1svB3nHrLoWmZLx9LOdF3R1XoCHLA9/0ydwP1d
O9kRpIAIATgicRSeLYTJMIkZw3+/jlp8DB9T0mLm8/5nT0pb/gUHUO3Lc00/OagcJWQZ+ZpObeMu
hca3dkV0Ol3npsdGbkvPkuvE9DJVAz+ciXGPzMlCIKoJfjNMVYDVW+dKTrbi1ssty/IHgzlQiRGG
l6D6wjDw1KLAnTkFwmuemVgKCU0ZrONgUTbBScR4FcFUhTox+mnN0IQ1nVvhoL3b3CFSk8dgrRHm
RxkovxDBf8letv3OEipfgUbU8F4uRjGTe231FLsft3VgSfHmMOq1HfJA42YII2A0MlAkRJqX+v02
gsyDYHbfkAex1ipAXGxZQ7JttDPUThpE26Tk5eA/YPAm6dx71bf7J8d+32b0k2cEFy/7czEZ7Sir
rMbo+i8xDVLRM6ZTO57d4pn9SdxZ97clXrpjzcEYk9sIhjX62uRI0D8fI38hk8/cuY2xdKTmGKy9
VYceagMP6b+jcq7Fem7+GQBz75aHUQ57MHogroZJx64F9Ph5G2IxAv0jhMzeuftQVVNPxq4U+5z8
7He/xuct7yB9I2eZopg5CBOajV53KYMpNOu2Hk2J8gtJERvDpHwk/+4eR9tFSuHe36iYXfAZrbfW
plrfFvO2Osjsw0KQiFKeGvgA5c6dtK7HDBJuPLHkf+dSMrGaJlVD0E4gwVn4VZGWhJvBtVYSCkV8
m9cMtmwD/22bULt7bTQyta9MQQCYDY51dHTQkcYoqQ3I7YXjwTCGo/Zzrxow5/yM7Kn8rpJ0Y60u
lOd7edvDmAYjTE0Qq0KY5nlTOLXz7ttc8zMtyH825mCwu16wJBTltBWBMbZbLd897R78Y0NEcuw2
8LYmJ5JdNLgKXhxA14yZoeyV2IoKKc9bMT+/Ke64ie9VjkIvXgwwkfQvAGbJCkyEl8JyxP5ngePq
Wx2zzcmAQdLg2YHLPWYXOqxu6wIXk1lCucyLS5xCKFxFVCoQfw0edjem+rml74EjbMSpA65d2Rzc
xa2byTqpzyxQj5TEj4wS/j6Gg8xB2AP/gYuBbrdUdGl5x1vbxYOMaYmg25/mc4vM2iKKyYookaeL
QXuuSBSAs0Kh1d1DiPJ77tV8KWoyZ2jMqnaGnvdSADSUeEd2fNhvwRrKfaJeNvQzGGYRBRWHbMBQ
mrMmw5vUrkYOfW6PKwyV563fZBS+HbUZFOO3qk7LUhCGo7MF9BiKk+5BHXuh9WoK2lFBt8vXSLHS
gKeenG37WoGZmliGHJqpAvWs4jWeeQRSgTH1l+TQbnR5InI27eveMsNqu0KRSh0i4iXJjl4rGogk
P4NJivBuQMuWBO1PJsh+p4a3a+UPPEMV9EDJz9m97fbgzKqeyo146t87EtGL3XBylIsGX/kDx6gJ
ZokWGKypTgkHizQqkXbFm/6Td6IXI+sZCqMhF6to/DKGUHayP2R2CWqTwVYczi5N3/pdD/+S5ds9
IalzI/dwsl7GjBTHAu/kGZdEafGKipzuvzeIbTOOa0uSJB+yoEanJMHL1F+594jxXK84ToULNZ2A
mdbFhSEK4rRsxt3GxeN/d9j3qGfjvc5ydOCrFmUG04i1MFYW7nGikzq/E7KfkiI8D7m4OSrY5lVj
GhrDsugUKMKItAqKtvMOaHyjsHocVf7a32/7P4Ng7LgkDF0RlIBoYPEk9yW06XMT0nitrANXBide
tWkfE8fjqffi+s1wmSOLB3RVLxLgXpDkfyuf7kse2TAPgTk/Wnbxh1IEguImtvQokmz1wOsL+27F
QVGHrktdEjHTQtOY1ZMlb7xostKc3fuP2w79u0m7/mVmfZoW00IGE7/ck9+8r1a+BwvXP84YsL5A
AUOsq80ZbjsuSfyQr7bO3X4gj9R+aMh+/U4/Ts2OruyJRWWLmT0lz+7wVo7ZHb2vU70x8AkpJbxS
M85vsxl1P65KKR2xdgiAeL/9NTHu+sBcrZ3O3NP0Lsj6csSH22efHDb2CE4m6vw843YWEDySZnZj
2x8hBaGu7VEUIhLNpr8a5KGxspzTy9lHtiOyHRvF8iZBN5gJzDGkvEVkbmqgGzf11teaM1qhn2/r
9pe5v7WGk1wz4xkGEmq4pzXcvTUEbwOR7R68zYXIxPkdkNNttIWkyvWOTZLO0ETfEhoMZmzOiv1Y
2WCYcfY+YqvTx4kjF287GGswGGB5FUQA9YR+3BZC/e4KroVg7IFS6IkQy9OSRba9eXn84T+om5fV
wd6U1LyvibNeUXLC36inwbVddxyoIl2tT9HKRDvGmpfIXOgGuf4gxoYUCLiEVsUHxWSzw2gFsoPH
OOk2cenpMVvt3mx4K8d20PLpcJ7MeKrJ2I5BENOwGwCtEUI4LTQLz3FXcrFZe7PRtMqf9P45doRj
uip+JoQKdvRkCwUncfA17f3GOfiWuZcwZc+84PyC4hUshvE6dNz9lKutSLYu3ZengazWzidHlzjL
xybxQwtPSO2E6j7iNYdjNr5IlG/JxNgND+2f8aXFrx/ct+4pfDKdlP4uSXSw27vHwBYo6onW4cmh
jX1aH1PYSN+1NhwRv5rcbn3FdFRnZ95T5aSse3zFi20fHj/u7tYleT2XxN3lJHXw7uO6YHbM6a7d
efbGxEO565PJllP6uXroqXNyturulBy25D60Hz8jst5sf69/H0Wyoj8UcjhgWhZdm87tY/49ZrlW
PsZUBX4lXYzwS7NBzuxoRw2UrZgFu74N80WYcmt5GEsFioBcqBLgvLgguyDkcCfQt8PZd1Q8762P
AXneOSI5Pa95tEnTut8CZswYhtjLUVsA2H7kyTT9r7d+mjFIgtVW6E/DwZXcO88+bA52h11+c7V1
hTAGzQ2pq5C97ZzyO17ijCMV24qGwSWeF5aQihsG8n75Otq4veu837q+Gf2z37o+5f/st6bv/nNW
b/8WRwnY1lRtxPwlf4qIgk3lpofOpbzqVY71ZGulu8LEuJfJ7/18vOe1nPECc7Yh1TD7ohMmz/a8
a103sM8RHtQy8uO8qYj7SNbORlttnwNCqUM/Brr1bZ5f5ykJc4qiUcLYn0m8lDq8w89bOsZvq6pf
J7mF37Y3vHzakuG0cEdWNEVGOZfK/LQW4BVA7PUWIUHotOtfHjlNwfdt5eKAsIyzTRUh5Zl8gYiO
/2bAOp+MjssHvRiwzoRhiY7lYPDTOjVa5JcOF4nUu+7FXKOfUrCrHW9PFvIlmFnzZ+XY2aWgeU/j
XtfQ/UwP8ePPlCbvKCHkUljy1u7aYPwriKxhDAvA2IlHlJR4v1LIkyDuub1H3yYdgxvmSp5ra/Iv
TDWuMGESQAZKvzvnTfmJkYgaOAAz0FcKqBvDdCniPH1e3NvAi8EcCjynkYiYD6KwyRotMOLc6832
/HKQUPqL03tZY6AvLtCgxVrXqFnz3W5tbJLfUxdpybkKLhm+OTrjWKVCKYawnNCbx8dptP0HR7xp
g1j3OnWIgH4N0+xBxHNlpf/VKCYY+00AqA9dQNHDAdrl1QGBfwHfijl3bgg2kVXr0ddtchA2/l21
5j6ufM8oT3v75xsYIb1IEFB2j4MxgPIZdU/4BPfJPPIaoBbeAa5xGCMYq/3opxJkTV7HtXZcURlp
0WDrnzhrumRs5/IwVkvygsqbJhef/V2Rr1VbaV3BKXZ4CJB36WlYJwcPASctyDZCdlE/lgbhqS1P
VvZFIJLl0moHyDp8sUWk6AHsMGk7WPGCJC7SdSzzrwDcyVUQfSGNduzUa3MvOafyJxdo2p4bqvp1
xfsTUPwr1E11SHqoSQ0DYIGfoEXNP4qij1NRtAe3FlEMPkFBORf5+/PKleJ8WfYZsjh6sTBYQD5Y
4CLC1Azcd2pndGj2dFt1uIvJmLlMFC6YnTUhuaCjutdtYeVDNolTI7Jstv86cV+NpDOBIkzHEgLf
7+CKmud4lYDb6z3kv+/x1o0xLgJmOzXKpBq29xyNdmVvYzu2m7UIeynwbvgcS8a+FoFlM7u0kxUp
bI10Tkkk4m1ElM2DUtkAYQXnlr/kkcAcpqsyZtzIFvzTteVEVcWQZR6Ea90DBlGW1EKm/ae3v/9d
7H4UeDsl+nrAHMfBQw7gtposbN8VNLOuaTcUl1z4gn7BzEJ6Qa3Ziedyv+YOM+ftCoUxy5jNVfo+
CIZQa2btstfMDbf1WnXKB+txfEjMqaMCj5q0gAPM15+XB3m9h5HLyPapWKFLAWXkNtrcbXFtcWsM
lmKpq29jTLmaJoqaqtO3uV+xFO63kkOo6W7/Bgstegtn+8xY88qTQ7+czE5KRHQtaI5sn3hVIAsl
x1cgbFeg3ljj6E/K9GyRgMY96UHk5ZPKlvE2mDih65+Gn7wdXrI2GD0K7VVRFgnqF8baoDhJji4i
zEDpVE7uNA4KG2BCU/5QnKUw6gqKOS1Rj+aJuhZalPt7W+2Hv+trgslkK0fcgbhqHRE64jXqo0RH
Wug+3z4uC47jCps5LnJTiqU6QMzi3ttfHNV9QP6eE6hx15I5LalgFI1eAcT2VtPjC4jenk7WK++y
wsVhND/TRD+OIuAMFFXi3n7/XnCj7UX7MtMLRuVFlEskWgCMw09/e2/ClHVEd25vCgeDTa7EuhT5
Yu3B00X3ofNLWF0QwnON9PfXdpyrP5Kw/GJWrPVlZUCSi3uQHVElq95pjzUew3mtQF+9a9/M5Qxq
coYzn5p2UYcqE0CVTnq0jupd8+RvdQx/1JzwIUYnzRTsHTNnvevdjnw2qGH4zB4EG/8aUBvIe+hZ
elq4En3yl7PvsUbU1qgCFli6k15E+KfDxiDmSrJdlJK/qdvh4G8TW4ebsl+bDc3etXVOBbp3FJXA
aHuElpttcFBQkSOjlN5zj9t1+3pbCZbS8lcfyZiFxJd6DZFIB+JK9B3ulJ3vGM4xd+un4sBThoUO
yEkZwHGFsjR14py+XpFe1wctD7AiA+3eX4It2mxrewokw213SDCaj4y0GIkTntU7OLcG/zUm3c6y
C/u22EsvZWC2Q+U5wgdT/jbkRpQFDETG3BGEslGLahOJlKvMTn+Xm/t+HaJm9xUvuKeIqDtUitq8
6t1lb4PiPAMzhhFOsgshir4BWlIY4xc7dA4HeascyxecCM0G+RE3fF6ogcW6z+CYG4I0VsolUXEf
en6TUirtwvMZsYRAGxd6dZ9vCrwVKPcWOgGzA8f0L+VBrrCZU5kpF88KWmArDY1/BzuabuDduF1R
0898O/wzEZnDNl5SM60n1YL1b+9+vybr3P7kKM3CtfJKFMZb60FkCEIIjN5VXDcHTchbeJy6ohK7
Tol5p7sh2vqtDZWcbQjd/riNv+x5ZjIyZ1XR0OVwyb6OT/IhrYtdu60+aLTiEb9y94zx13oaRGJm
Ys/KgbydLZDZhtQjKEJc35ZoMS6YCcS4bD9oobdfuoEj2G+ER91tkcO5DTL9yC3NYPx1I5biRS2w
amD6eJRPCq7GHDG468W4a9+sk1G/AKIoyI9X6TkiO8ldc4sbFz32n+ViY1Q/LnQp8wEj0suHQONX
PCj9Dfq/K1vBUnElYEWQzQgguDw86yjvDpEn6c4iebi9LQtcSROQYkkiUsu6ojCLJhdtILcePI9F
0EmTiW5pYwYvze/BXRKB6bq85/L3/4cT9BfmVxHKzCVjcHKT+iYw8UiZBRDtCTNM3M+OoxDyss4Z
iqojZ6miVvra0YWqGGZNEXdIm6Mp2Xu2YqrsclrjlmS6yZq+Tvd9mQi2ijyU9nxZfXAc3LJfx3jR
f38BY3YHS1GFPg66c9+gHWqTEW/vkNZxTpxdXNbJPziM3VWDxK9HBTgvGDAMikJ/2+4sp/zqcoiI
uMsO5hGUUZiFl61416elWgnUiE2TfzHmzLLY14kwChol0C4ddFXdgmk0hBlB6yHtM4ziOIRrdVsS
bbTrH01EqjMGpOyKEu5cjEAup/+IT/hzXfBKShZX5M9Hsa8ZeCo1Rj1pcdnBSIUkpur5KQ5I9YOz
8As5WxDSSwoKcyUVU2SZhfc1MwsTsIGfh+2Il9hX+sQrJ1o+oSbCI0wzBz0pS1jhgXW4D7x+kiR7
0d926kNyp2/6xz4lGcaPvT3wihy+qjtZW43mOgXbiXQ0qjOvz00uW7ImeEl3Dj/j52ku35TsD+ne
/fHriGIcnxgH6WGkCj0FqyIinCVd8u8gIcRrlynrmsKSY4S5VIRmXHZnBW/3h/Lo9qB79chgU2Gl
UZ79mzbou6x/0JhoYsjFvI/EtINfGlAjejnHDnjH9iKGrPWrE6+fa0krZVkXdc3AaOTv/YSD4uVC
A3UJPHJQ9gnREiK6NeUs4RSCfBNqBsMIVXujl4dt1f0vr5a3ivZTOgWD4j5kVyYlEuCcZVyM5OeC
MUGRn126MjMh2MXu3ehcp9Q3qI5NS9YO3b++jrhF5a8iGgs//o6syN0ohjFpDVvvU8l5qBSTskJT
DTfe+sQ//PbQePrqU3GdlFx2rOXjgRMvWrqOaQnsLBWzuwxjPW3iM8hmUd/7EhPVsdzsJIHsbati
gKp9fJd3BW0yEm2t+/rAy5MtppHk2ScwZkdp5TYWS3zCbuJubTfd7/JQ/Mh24yrdvKNZBRNC107k
rKOVd+RlXRfjrDk4o11BKCjGEAFcA5fa/tFCrVNPjwL3wrQUl8qqrn/1PMja1yLMwoQx8eQkKQZk
EsopnRo4DbdgZ9G4zjGYhfSksuiGbuzwPqztUlyE1/HBcu5B4BocBFvalD//xmRXTZtDMsunmokl
SznEOtT3WUynDNkWHnr1hLwtQVmSYPNyTItp4jkkczo9Ly4GL4ILsSfq9+oBMwjBVYG+GKgnv2l6
0aRqeCJWNF21vpE4WU0y6F0q41bvGuQukh2QIKJkIXmo8cqvRdyivMV4Eq8PfwEycV6alWkM+s0p
exJJSDlCG0GvQARcADjGhicaE8+JY9KCs1CFL964oUgzG7QH+l23r9+i7cADmz77mxWficXqZpOi
abYC2LOBVDTe2SXwt8vgp0i48eOiw9D0afqLYhqyznj8GFfaIbW0KcZAuzSKBafwsae/ZHsdOP+P
MoalsAmPRTKiDHTXW1/d6rOjPRlz3zCjHuW1EkrY8Haj0G3NTUYuXQCmGWHa1F+CxinmBh31yigK
eCw9hxh7NB6re14KadEXYIsUUVEl1F2ozGHOiiYNx7GD6oFaEL0/d2hlUkBIoHZwQ6o9HWhx3aE+
udzlu4sdHXIHD0U2Ry2XLOX8K5jzPWZqdxFUfEXtTkHM4Zyhj9twfkwJa9P5PCGLx4v6F682c0xm
bS2lE+O0gOW82OnnoRWovilAIe7Q4nd7ELnE6EtbOYdjNHTwtL5Csq7D5Evcu+/QMZ6DbFvfpGjL
3Md2bsPdrrX/vvlZw6bKmDaHfCnGzTELm2uNl5qVOD0Q/0xswxnpe7LiEqIvRYVzFGYpswghoV8q
HU5DSX7eCQQ5X4oZJjWpT/E+2hklN4m1dODnkMxy5rWcoK0bgg2O+ns82+6b3e5V279vV+o6/hU4
HA1dMpxzvEmDZwe+FzIRJV/AOxSgtQ8L+ns8xph0h5z6FKJ9cJNnywJaSO6Cj8y02FqFph0ECdOy
p/ehafLuUBLPxrMtMq2ZY1cnYYPXWJ6QSwZbA1PIvzEZYyCWYx+ii2EKjETaHH3nV2OPeCfNuC9T
y6dvBjWJP1tPv9ZDL1ABZcMTVY/51rORtH/UdxGvNGpRORGwmIpsmoixGSRkW4O4qoTpCCgZWYmu
ict6waM1XaoNxVH7A8OcgVocxUwvvSkQQ393Tw56QlJUtTgKlZ7FvSO/Hi+gvb8Qujeo8zSlizAJ
O7bxZHRbVb9MNut251/CHI0KI9qq9gKBWzseabYRt0ZD/CPSie+tM7EbancdniMeJ7UaiUGNt3CV
HuSXo+iuXq13NDqv8GhE20/R7ezjq+gq9IHHp7HAbovVmi0Xc56spKnbtMBH2v6jm5JqPTHHyE6Q
kfaTKBGVWzQEBgfjb1SXXOFO2jLTO61qzPx/SLuy3caRZPtFAihS3F65a7eWsmW/EK6yzZ3ivn39
PamZaVNptnJuTxca6EYBCkZmZOxxQg1xTWuU0jyt3vlosectT/fN4tDZX4/vgsUmvbX0er2mYtuD
za0iG2/KZ3RQrc7VjnK21n99Ve/9Rv8vqqVT3gm4RFKAl3gRAcg9k0Jf1pkYe91ZwiK+eldvh51q
o5UFqp+V7GCRos4zcAFNnfUgNVhGh37oWIueKj2y/okvOWKJnvuRF1iD4YZBd64L7a1ZZuuFVgYa
+pAcFizJpDc+JkV5426cRFHKgSXS+YJeSt0zG0T/HhMcZzLpgGuC409S18qtNWkkjGoqzQERBenI
NltlABxFeZyjYLh9knvtan0pDpopymW4Lratw3K5Ju2LJPFoF1UWHLYG3cuImwnlIhbwEBRb5NGV
3acI9/VXHs2MtVG/EL+LlZebPtkRTSogqAaVL+IKNEXNyI9orYK4dGZnR9bjZzfpTo7oUHZM9OC0
dw3OtbLqFaAiKy1fJsbH/0aEsisL1QWuawFm+JVrq+tYQ8UmYdwSMRo/VPmIEUqVD2oB2IQaNHIz
+xBWc10wHzPxN1eCRBDASWQMslNmCyX266Iiws59Rb98bIsCpni99owZ47Tm5Mx/svJNiGIlAZpG
BIA6Yh+Byu5+iYHmv0bmU/yeZuvEYIeEkx6b9E2QUoK+uhCitPG78+W312kAfVwYKOe2Tul0T48P
kXz6I9YoHaimqCAooQpbJr4E2LR1dPWSheo66Zp9c0M3wCRhwVdDD26Cr0tiptYyB/guguk1Q+Km
BUIGFvKcgzwoKiUQPdqA3dS9doiko53n7GX9JTlj4uDxkU06ZSMqlDSIAVbIyoQKv53VKLd4GneS
twpgf/43OpQQDNc4DOsi687CyT9LSELkBmcxdyewuKEEgIu4dl57oKI6EVBNO000N4sLx7C1j6mo
HDHFI2vRDAXvFSLOLISDCSKlNbcVDUBTj49sMj0KXfBvCfhRr0FTWlYpObjJYP1Cy31SjMXyNT60
Dqt9eTKvNyZFGaFrkpWelIBUQzJt123leLaw2qEhdbn+B+i6sOojvijrw/luiEXSIOZ+Cnsg0drJ
p2pisY41O8RmtkXK9PFBTpv3EUGiEscXJniLKlRwYbWoKb4uxqhEXW3p/BJ9VGZyKWeatNlgy2tj
z1Zfqq/l6///itR7likbBRicUHBLsHw1vZ2vH10nwhw/K+KY7EOSFiIvAkEGVbdb49CI0Z7D6k+0
8nakeOKZl8Cc6dxSPKTr2EUAhDrG19XVWVOykxZlTJVirnLlNFZLUL1+udu1IemtjcoeYCA7s0J7
oHp4fJ2TvvyYHqUZU3FoYs5POlTavHXzlO3VzAhRp5HtuYltSa4moS61Vlzdf/tHPumYNqXHAIeN
qb8YtK147+9d/6kx6xeOpABcVkpwSs1IIhKbqF1yHLZJ3ktt6nnzPushtd6zlwMydmYwCyOTRmZM
g7q6QEiiObA8u3Ns9LsMTZW2h5hzNfQss8lihrqzvvTjIG5B6LnVL+to9yagbdIIfgFwOtP0E4Lh
Z4aUTLkdY9YoyxZJgd/OCWtrwJM2L/I6WFZvDuboa3bdYMopGNOipKLIC6GoB0hFr18AV7uXDEkj
WI0yG1qYxRZl4oqrF0aSlHZnQxiMwuQ1tCU5X64pAYHw8QkyrowOmUU3rrg8B1ORZgQ7pPQw///B
qgHeWmdon210dHRrzeApwGRuQGW9L/XI/P0715aARBB887wwwt6sNzq3PnmGo3dbHSjhB3H58Y9S
0OOPoMwfVnkU86CErFzSjaxFu8W7kCDl3pgs1UXe0yNuKdPn+kkkuHMilNvMijzdW3a9pjuOZ304
DatTbrImOWaL0iC54gZ1GINafdxaWJy90I+SFjQ6Bi5OXzOWuzLJm4ziCOaKMTp2yzSOjE/VFfOr
7M/xxI1tsfGf5pZVv+daszy+JKjis5DFJn0W9OX8RY86y+jaFKUcgl5mPAPhPdfzPztdP3wwMh6T
Xc5jOtQpKm0Wx3kBOgCtr/Yxb9avzW9J4zcIzY8C+vgd41TuT3q7RsrA6lEpwW0yPmIyl4h1H4DP
wnCJ+LMUWqlFxwUiwsO3N1njV5GH2trxeBy0XPdWib1fnn0j94xslZ++nMP19wH1Nv2XDhTcxvTQ
TKSfDjAfrOc7FXGNP4soxtGdx5GSS3G+wMOR7G7dLx9rIKI2f7yWEdPUs0z6vhQyLN/EftezbLZL
DPTLDKmdVHIjEpQQJY08zwsFDBhJri+MAiA2kKHHbEzm2MenRElQ7F9FOclAhC80z16cVtjyfDgw
OJl+7SNWKFueRWHQX2NyWsl7ImO6XzUlYzP/tQKe1vYa6qxoe1J1Y8pZnsuquMCea8qmu5xwLRvB
BcFLj/FAFa7XM/r+jeVxeZT1J/PlFekzXdRjZ1XZvZakmuPtgQXzwTjeKSEcfwdl6dE1qCgxFhac
L+s3TtKvrSaY+kE1vjI9/jSY49U3w0eLpYwJL4wk84KInv97ob9Gbi6lStufLxf07AwApwcE+eBg
SKkDkpq20cz3ECM+jX1CfcP+8lCmBewTQ6iYX0EJVcPndSkhp42ZIkGyA03G6PznMdF9SzUXTzbA
1k7cy1fxFv3RC+ye+mrXrTY0JqszdbI3dnwalNjVld/UedPhNIwtNhZq+2gFOPaFhk+ZcTpggLD6
GXDC+PMVb1uta0zWUUyEPeg3hgRgfxnMDtzz+wtpQ8lvFm7Vnme+Fm/4VbNJzAUWw6yDTWWqCEEq
m8foKCuN+lN33JOl5V8qmqEVQVbUXFyAstwoWszcAPdTCYKKIokcMtOSxNGJQU4QGsmV50hv2vmv
0nL3J3iVzv/7Cd0ToZ5QIoe8y8moqpJWyRkwlVYFpwk7fo8OtK9U/9VsT+g4eHlMder8FvyCV9G8
rCiKRJ0fFjK0MymXyfn1ZmT6hmhjdBEzsI/JTB3gmAzFW8ENYoyqPCFDHusWC4lZYSH50nuNIAlj
EuQTRmYQ+uCKFhXUiPPt3EZ5glmlI5buEQFylGMCYT2oswWOqrICsnEQpZDKkfXZdgbEDlYa4fZe
HlCjazzzqJdD9Qpq7SrdnNVE2+eopcqGH5nC8oLXvQKSHXbJ6/Va0StDWvFYNGVej0vb843wfcBE
6KBjr7Bqhq4hH1ogZoqAEYBK3Bqso5/IPtydPQ0OV3fRIu5rnL2gxcvc3GJDomzyS0lbZbarM2Rp
Iid3T41ySeKkCso8w9HUOrkKrDN6mWP7dIY9K6y0FeN50OtccrnP/ba9MUb2/65dC3t+SoZjOZEB
IAzJMkEE4tGZQhkzbMz0OTdGiQbIBSYWGvQfpAHTYU3oTXjr93Qoc9XXklzMgAl1Fq39JdZhOS3l
tXlOLJZH9zcC8c0RZQ1KjgsFNQdHpRkCyg4ecqstThLwQTBb5Rn5msXb9EV9E6T0WF1ijWrUgSA6
v83QyByFgNgYLF97wo28P0JKkYX+ImpUCSUiEWu0fvsG9+piby86GGQj+keq+ZslSqHFXlu1fXKT
ir33ab5/levnx1qZKXiUSuvzJBNDFQLxXB5ydPHou2TvGTqDCglAfqqyvxhZULl6z8U8SUfEG2nt
wA6NBE2yyCK0zAbgSSFA4EtwfzhgWFDvSLzyhexmyMusY7KXS4uWyJ6zGoMmAAkhAiMq1CtSu6qu
kgWqT89Nqm3fXD2GjsOUqbFVntwFuqc5zTd3q6OGET+bw0KHz9hmifsEUMf9R1APDMiLbhypNzlU
NW4LDBeAHGTOa7Lc/dKvS6CqHlmuwkRwc0+TemNt2sl5NEfbQWYgw4ZhTf/FNUJrtvMwaW0nJbrc
HkvOBFrHPUXqtc2FQaxnNbLa6aVAM+Sbf9qWOjp5YAcBXLHi9DkWHhXALc7QvMN/LF7JmMLCUizz
VarxH9j0+BQtV+Ky9bTHnzZthEZSQL3OUvJ4L0shBeGyM35H2241oHvFs4Cc/JgS4fHH6xkRot/o
rCmCUI061IovMVRovGKcMuPV0DlG2S3TchHhkHPz0skadrHFOrNP/mdrzN1N0ilGiZt5pYj1R5Cd
N+8ArzbD3N7MiDiN1dVEDv7Bed0G3EZuWj2X/Gue42K2i9WAUB+bgZjIgxNHhgQQwNMUGZ2kP+rC
atyVWG1YY0JvAPShXmFY7HpieQXkCVOMkBIS/hEFjLPflPeIEbnz4sAlTSkJ2qrnRmY1a2hozE3F
pq99uawZu4mSDqI2DIMRJAEBM/SUXuPFphATUrgiuApz+JaRNtuJZguYIeuk7MyduxOXrELkYsI4
3FGlFNmMTwMxXUAw8q/GmCGT1m2U0Ai0rXXxtxAW7JLAZ+TA3dd9Q9Zbi39anDr9PTp1u8Uas60b
7Jci+tezYlt+YlnIyZseHQql8/IoXcz6FIeyLrF8FBHmFq3KjQEH1wuw6myuJ0ZqK8ek0rjj43c/
UTEl9yGiaQO+IWD7KTc3FcsiTwNYMwF3QZbdRztMxXsmGgJlYPXJq1OrpauZIQLwrWf2FJPb/iF9
I+q0LU3mcle4qAlwNm8DZmTuINgxu1WmyW+pfX1hYs0QdmiCEkcK7aRoCsr4+5G4R27W1O4C7Ipa
sZwbtY3wShNXM6AKexYrvLrNJPygNifbjXkVmoke9SziumsiGWl5RCvy2gL4AI81ROG+WAMOfzez
M9N0Dmi61Ez9FTiMv5iO5NTrlkYfQL02+MdXvyJViAph2xxmFPDd62iLxNluleaaAHCaHbM3fcKW
LGQOvZBI05Bl5ZQnVlR8VGMsFbqxNwUDC5dMbUN29jW6tIYDc2ClJ6dez5geefyjO02TYhEqqUyY
vEIZv7w2yEEajHfCYop6JxGHgnCcKkiBYo/VFot1ax0YEuFymy7DZfFBwFcy2QiWsl0bqfYq2rxh
KonOHpWakuAxt5Su6AaAPGQC+RB+hfMlG13k3RNKud4fBssTNu7uHim/qATmZRiQrG/kdOjdiOEB
DVaOxKdAsAW8c4rG00EHBJE5ewuxDo33NGwu0B35PGdOzdww6OinhASsDEgijp//2I2WuSFmAUKv
P3MHEUTmJzIlbgI39clHk36LmQA0e7vMrnl+wqUgYC9/0aWOe+ZWnCsGoPvcXd6U7Rtq2SoGOnaG
BieQOIIEL+TxwU/Ks8iJCpq1MfBEbxB1Q+7KV73fQ9SwYzjbV9qr7v5+TGNSnEc0KMUwZCXS6C1o
JE5oqHq809WPxxTIwfy4sBEFyuTOubpXuSLoYViE33pns06JxQF1MSUnIRmdk9/HIc10dbVj5hcm
SGCJDYboeVnCpD49EDIsKsynzPj+rJ5IEgi5sRL9bNLSs1usaJQx2MChTn5+fG5TWY07qtTVxDmB
KFBAtVzx9sIUwd4x2qj6p4SGl+bAtBETCkUknYfoPsG4BiZn79Wnh5VkPsqePZzm63Nt19sEruaf
ciNg9JIV1k7YIxGLrQT0yONQZZkSCmUWYN2v2/dnD21ZvtEypHoq1XD3+5TKkmdV1HQJShTcwX/q
lsmx2c+d5MNDHHBlvNKJ8RNpTIuGgornmIAcknl/Xq+3t3oIMlDn+M/5qmtL7c+mMTfRRnvFPIee
mqtTsU0BuPyBBA7rOybv7/tM6T7VUA2woRm7kdBpsLXaYwDUEE9Td50Wno5HoYSq3mBcWDsFqZbs
T1/K8Wutnj/WLCziieo5zkOYo1YmLDA9ectojMywGCqBlPQ4j8Ii24K3+2F5Tq1zt0bGwLbNTWtk
aGGp4O2c1OXXx/M/eDZzSQVIAidix/PtukbkBzkb6vlwHW45s7VizwANNgMKc6rN7CtQrlkRszAp
yzL8ZonjRAnO8/27EeuoTng1H3D/F8V+Cz/eFr8GiPUS0IyN2Rqvq/fTqnW+VgAsfgWAy69QY0Vv
Uw6miBnVv76ByMaI6TYaegKRP0DJbhs4BKrWbIoz//x7fz1Y2EG+kQvttTgmT4XWL0+pzgIdmr70
0QdQDvxC7Ko8iUscwqULNA8DL0+9uf2dWVaiHwM9N8zayHJA5JkrHhBpQO7ZIyHHaqC7TZRRxubu
HCidWS4GTxJK3MXz8zbbvJXa7/6qe5o9023013tPWP7eYJMkWR0SwhIxZI95DZQK7TjVxa5sIgqo
PPXm2161fpfbTlt+BrpthohqC/16OgGy8MB6/lOOERL6HFAlMGUmY2T/XgSGhVqGoTiAddGSdC5G
o3JxOr8kPCYzK7MFKMmpTjSZYaUm4CRQolzw0IAoxGKSgCIbSG2RIkM9x3Ob8bqPkoyVb5Mttn6F
+9kvpENCbaWuMNm2cpzaeWZkk6Yyk4BEETCrg2krDs/+nmtXjP0+aUF+5kDVbPe/O0x46YNt4qi1
08FhSdhUJu6OIHGWRy8tV6JCEQcQBEalhppG8laY3iszuTyV+r+jQwWoghIkiYelE2i12C70YJUb
sB5fB4bETjkZSGAjw0yejSrT+SvB8/K+ycX5WU6hq/390oakAsLGXOmP9fLPIEKGdKBPGdPQaGyn
h55UrKAYhmsEbwYWKdWw0PX0vxGgNJDbV9esLkDAKA/95SQdjce/P+FT3HNA6RZX6dOuLWL4FKth
rZmb1e7UM2z4xK3f06D8Ii7zilIkNOaXt6cGO7xMM9R+/Y9XQT1ZJZb4PKjJSVml1r9u9IEJxPTT
Jt7zQT1LP5wl1YCqMnwRYKLauO8VChW9dmAO0/3M6N1Tot6jlwfDLJdBicDp5PpS2/SGyTgw5tVT
j3HGoRJ/LXEtz1sBbYfpkTX78/h18PSAiZcNSd6IIBC9q+8YUGa2ihHpvzeM42PiaSSwQGiQWWxw
TCLQnEIr0H3HcT6YRuinD3pPhvJD+ABegF+Bj/VMW7zucOe3vZksOhN4qPd0qMcuhldElQuwM+y3
l1q/XN583dlf9d/7rZWhT7JDM+8ehvbwWAdMZAEIXXQdqQiSkD2knk4242W14K4QBOXXMxYMaNZS
e5J1QGK/mDudKdzTYvFNjnpGc1/IsHEvxUvdWnOyiI0U+WwsMHRUgBAwO+hZ5Ki3dAXCuYheZXju
V41bSnvDaVn5swn7eX+C1FPquXKRpDPQSDxdfFuh9VJBor90WPUMchM/Bf6vo7vd5MhORyiohPwV
dIxth1mR0EKTiK6ZpwAZdNVgvS+WYPBUENDJviz3Gcgh+BqsPbmtpV04qbNBsI4VO9g1yWpGmwCQ
uTtKGuQKW+0HlQPK1fkZ65DebsJ4/tT+IMSC76NjvSRr7nZaq3+fKfXqGi4u2kxEhmBY15auMlzJ
iZLQPT+UgRV7v436PO/P0i8R3qu1xH7EhWGjxw7YiDpTQn5m9O7JUba2VErV81NcWY4NiFiD3a4P
BsNnmKje39Og9IUPqDW34PGA/U19RBVnUwLoxwpsrHiBeZ8fN9qLeV1ipuMXWhTk1y9vwKtWdIGt
mVl3R6kSsUmFtE9KCOgl2m0xeXFG1lLznWyHBRQMLTltbL7lhNIjg5rzs3JO1JZV/jruya4253j0
tnVlHDeHaDDUDCCeHgH0ekz5bwz1N2VKu6jANQkkD08i0rDlcFtauNg941InYo67S6VL2KGLrEOd
QU4vBpLuZ22JvAaayNHjvVZMlqljKUy6li1I80q+EhuQAqLM8LblZYXhmMOBoTAnunrvuaJM9zVc
lC63AJ31OtFgb/bWcvnU6PZn5RwRTq0w2KSipY/JH7mSB4qabkdTK0B5thXobg3Lsj75J/tpY5KW
/FB/ZkH7MAwcnRvqFhJmKkiK08B6iav+giUG4YIhgzdV/4ghSq/0SR8Uqk9MgXGxSh29IkhAYP0v
Fg+fMhtzAM+PhZ51gJSOSUOpCtwC9LaoXSP4RYpHG14f05jIbNxLB6U+yqjk27mCh7WG0L9B6n3r
iP3rlm2mKFrCjH8dPj44xjrj6efM8wowgoFgi9DxPtguxIWcRVfIRtBp3GuFrI2LjQ86L7PujJiW
H3c2IkSxxynhwItuAsFASL+1EhPZ2yV2YtuvKxPbmk8OPKH1x+MznQ72RkQpNSmq6UJOFRAFFqAp
63P7VV8dDhXr6ibt3IgMkZ+RJ1TMh1lUkUOEPCo2NP8ePmuF5GRr6KveYeYiJyOyb3q3HowRvS6Y
X+dJTugl2nOuVRtL3EBJysgrYPDTjC4rlp/MuL0FpbpikefEpgZFEavi2hfGNU1asxE/lNfTqnkV
18SGrw3OFB13tc8vv5o3tPmwdOGkjR5RInyOTg4N3yWSJKAE1KjrBUhQDE4m1d/o9ynN5NXe7CqH
0BRoqdvuoZg+STSBPAaGLFnmhEWLerpeyTV1TLyrZyyWJuXit8ixzrm9tJEL3Qx6i+XnWHKdWA6i
NJYHwjpI6jlX8X8EQjgFtmgzjpHxoG5rY0bX1Ag94BxdXJNqhfvMQTkFoMgfLB4mErpQuaPbot5t
JhWJPItxgoJmKO8Y8NnMV4C6dNQnLKZgid5EHveOGg16Lit9VfEqkXJ0qAzLeI5hmgIzPECY1svf
gFVxPpzTL27N7Dicdqe++RSp0KnM+ToRQ5gWuB3E6/jEUDrsiqk7X+sDa+6FIZb0Ulc1naWRB9is
s7xXliJy0gy5n+h6vz9HSlt0GF+dzwPcGgF4BYILSUXrlmKy9v5MuxmjY6OUBbCHU1dsbuLxjAbZ
t7f9EhUnrGeqMcesY8KY4WawTo5SHrXcl1Izg7XyYiQNUUlkZYhZAi9SKqNoAP0F/C+SygMQqWX9
iyHDFPWVwUjksGyvSGmIHlhYgPwBN0hQakaJZXHFSd1yjVYye3enrZOKSQtxgakuhXrHQV3LMV9U
PVpqq014ftsutU7HiO55t2PNf/+NUPxFi14wEgpR5YkDaK2fAe9NytEB1mPbFdLVMPcmIhSGLmQw
Ry8bmadqKHolPOrLNtlx+puWgRKGdu3ZkkFpWut+s0YZ+SIV5oBxRdS1Dt6R7ZN1/oL0ovGYynTA
jszevy+L7rnJZqiuFSWoXM0LbOT5zTLWi+08N1p9yEy3Pih7vX8xDs7XKd6GVx1uIeNIiTj8dEW/
v4B6170vKwEX4UQLA1u1ZNth1mqnHZpvCtRLFmZcpsQ9UgGtjtY/Yw/kR0/7tO2NhiYFrLgmqaMS
MHSskfZpDfJNl3rfaRPNuWZObrD94l+L3RfjUbNOjnrTkai0czUlJszHRjBA6XvnA4PExFQCUe/f
PBAeR7a/FhZVLTW4nVYH4s7G0yL7aD/tiiPyNo9F8W/U4TcpSm/4Xdwi4MJxod/u7QxzjE2FN8W+
Tn6zzP907u0vvhBt3fMlZong5SR/aaBoviRAA6RijaQUyTUwLAmDM4kuRvC+nCQJsZFv6t7FyvsF
Cl36LWfJ6gaZdgT/c4YSRymNLs7EQelwhsHqM2ci6z0WaImjbL0YhB5wG24mWMICm62SaUNscAyd
NJ0BGt0NpRGamYytCQXk+hljYGhPTx2E28rugyFvxM/6e8Uj0YDVvRAMcZ7irGaOlfma62CmniBb
sJ7Q42eKIve9qIUl4sM0BJ3CWF/e9tb5qUlQ6EQcgBXwOkObCuTRP+KKUgp+JbTpnHDVWcbbGn26
UOrLY7D9PMf7I5oFekH7/NQ0vUQ7EmZb1c36FGHBuMNKBTNvkdIcM8ktQ5fkuQxAl2RLzFDN4Hkw
DneiAWasn9Dhfn+4zYz3AnEG/xYNMNu5tkcOvdNsLIpwcMQn3RGwTpUln48ts3TL4ox0YoBm+s4l
YesV4xP67I2z9IPDRB1gUSHiO6Jy7TsElERs1m85mdAgSuoJwPEar32tgJ16Cu3HD+JvQqK/lMfN
hxxRjJQyCjuS8wK8DUkJIYlhNwTswSygFi1mtUBivEC6z1QRPKEtWhykEmmqjybqS68LfxIs0YwD
/B8ZBUEgDf2cKlAEyz8w2a+rFaL3k2lqS99yjT9/XtCPfEHHoXq4bvQPF3HAamUiIqivzHQCQ7ne
ektG54OUmZwUMj53DU/TOgcahE0bVqg71c7jq7itknvwim9meUSqClpMdfq4irVhGXuSujgmthWs
35AyRm51UxobaJC5rp8cA3hATmAc4l+sIh9D3dPFX3meXhWPBOTDMjdcjWBwPWZzOsv6relvhnPE
ZuPxFV92ONFIQwXscEEjF0H5OWJ2QqtgJHemHjwBZex0WP8DTL87zXHzEEa0q8pfNCpJDsHvxLLb
rezs0W5cGp3Nus3pYumITUpJyX7576pYaVbG2kenorLRbAxP1rr+IS4PnvHxzET8ImblgQjRBeFG
acKwI/EyEhxaYnoa2iLt98JmolhP12W/2bsFaaOTFBK1lCQZlJ45+4KZvS0JzV3rxTZ37yZic9Ng
PI+/SaH8panoSnDuLbAikxTVSckBxIAbKhk2GhIO0o5hUFlakR57zhOuzLIZZPS5+iNrggobY6fO
gMzDC+D1B31hAXiKwSDj5dHAiFA04bUjDmN+1TNH0q7nvmdZMYbyvVnW0a15UR21LQcVYxitpA3o
WNTedUf3GVaF5QfcdMCITlWH0qCgFkvSesDxgsVEf0CMPwyGGKEsGpPvDWZdB3GYEmuSvG/RgRrp
9tLaLmwLmd+jZ6O/Q9uZ6AXHIm30ZTGIs1x8ugm8qVDdKCUQ720DyZz9MrSq9R+YTtL3zYpoGR4l
XZAdPFxb9a/cJQp77hNARx4rZlZ4RBdhw9r9dyOOhZVD6PlR9aOmv69IfPRfrDhiqCq6KdMDcnKF
BTmkJBpgSXCxTy5f+QtwulGFYkMhMsw4XYANuS5ShI6oq3UGOBB1x70G4OrAOex208epB4xC3stk
mImuypGqwBamrdRVk/ujr7yKETqzNPCtZX/0xvimk6psjgyHAIDrfXY6w1m0+aVmogDlAAri66u9
NSMypIShQuhyZeX/Rw6vtvsKRQ/Ic+fEMtQsF/8W8YyYy3xhlin8jbnLZQ/0M2zsgDlTdXFHWsP0
L7XVMkw+3u5vxlD/LPV1A1EYUa+zzueGW2+HtHJbbX5ALCq20CKMJ8dQ+fRy4XiW11UwINGCIOkK
dCoIyoJRXp4UfAHo+yoWBPLYV3ovjFdJLWU5I88McNDLYM+QBtbPU15OHbQ9X8n4edS/tOMnabcx
kVkzD4X1mNK0Sf5mhJ5AGiIBkPs1KFn7xIR2arQ/6AJTtB0CvoMjnB+Tm67Kj8hRkVhXuxwXEMZu
8y6xob7NnhgkGGdH78mUCT85Cb3qVbwBWNiXsBYTzcMmwB2QLb+YubZJCzJiicrkBHyltuEC9Iwt
aW4ArlWkbzCtdXCAXsjgbVKyR7QoHbhIhETk/Fv+41Kb8LSXSyTogVuHmQWEL4+pMWWDnPTovVbY
fBpjrA8JeoykWG+/EcSi/hpr2usO1a/DmnWU0yWIEXtUegdY5chZkh4bNBtgHgOnaYvobthAHpHj
UZctJrCeHzPJkhbK08lC7CdXiL1cS5jjL5ePf50lG5SaAIxdqggu+XUgXc53qSYdWenXaZ0+OjRa
VwydlKsqaDxvEd7izAB3YxwxKo8/iBvI8CDgDGsNy/EYZ8d6zXTJCBPW7qzC4CDwzbbYrW3ObcDI
sqwG4wzpMlF/9fCiSYBioH3ot4d6w/KI5AVqvFgHxgz1yAv6Eep9nyY9ayIEataoJFuQLoNtt1b1
Dg1lX8THDvEvgzcWa5TqmKEZIL1WIGYsCm0WYf6AVWSbjpdH/FAag/fmruyRPLPqPFuReZaMT6TM
TbRekYRHDeiUxxJ/y2Q8OkBKaeRe2/eCcruuS7FJtHWrL9DEbC1eOWWfL52yZpgwJkVKa9RxUyaB
AIqx8QZE+s8OYAaaGSzRWeZlLA086aeNzpPSF7EUqWpwyyYt9PnxBUYSSVGWFDJvjdIbwFL/d+b5
sgaSChlN+UT2cKMXunNCYo4hhsx3TKkQ34tjX82JHEqHwI61m6vLsCbkFv5eLn7sQXG7mV+GKWiI
2rpz1F/Rb4bgkXrMIwKUayFG+bVJyATC+i35LC0R6cuDYj6zZt2n50f+kgCVrgtFfDQLexV0sIEU
mVXs6UPCrdXVU7b3tP7pT2s1q2ElbL0IJRDHYXD5WD+pdN2oylMeKESgTpZ2Xm0NCUwNCt4Rl4z7
eqybsF3y3viLnJryPFG7/sbYxhb3xzFYYjcZ0Y1OklIV7SAofvsvEr+15VLG3sW1BPwT1Zi/lqw+
zceGHnOu9/woWZJ21wDytx0MoN2xeHmsF1SO0gupIEdK7eK4VHBiuxbanzXX7I+M62eRoRTDYug9
/jqAC0FzAX67w+5wfrNyTgErDp7uchldDqUTYl7N0pIHpVpvV0ZH1rH9GVb5Ul+zmCJH8/PhSgil
AKYkq3RY6M4k/qqkCEqt+Zp/ijWepU7JoTwiQLESiGgrzUMQUD5rA8usgYLL3GcwfTF/MbGgiuCK
ErWF0MN15d9iLF7aPJmvK531+BmM0O2x5YCJ28QFEUFDia5+Cw0hM/mXHks3sVQATW9oKXkscJNa
YMFxBH9KRV2XejXzVkgqMjB3Hv5gEbEurBBCPaYwnYAekaBejlA0Qd6oDWEKM+Zo3tpjWG2JlCOy
mwijIlYRedq4jgiSUx6FNfNB8edNBp4iEOz1LeIMpL0rDbMDmJhF4PbM4HBSZwOSW1AFdS4hnrgn
qAiVP6QhwKzWW07PXstgF2Mcu5ehIFxTzphuOYseLe/ltfAXBNs/PwaAmD3ecldIOZ76FwZnk4XV
b85oqc+iZohUF7sK1lmzRpNEsjo5jrw8MMhMPq4RGfL3oxsD6h6vihUOsF5dlMPW17PW+GC1HU+q
oRER4l+MiKit7ErtAqBYyVcQacHTymO+30kXZUSC8veRbG5jOZEAxdkAYaUqdc2KPj3bE5dMv3/S
3RqRosw3Lyp+Lg1E5jCVIH1GPGDbFoFdeKgYXH0NoLYErM63uN2HcZBDTFevRYNxbQw5pJH2oyC6
em6MExVqjB8dY+1PhVlXzOewVMikbR8xS2kpsRW4Ia9AKIIjFjw3QGBtjAYQiD0GrgtNqVYmZzGY
m3ReRjQptaWKXIhlWDjgVjSuACvfnT7ED0SIJEvBkH/WXVL6oxaKrosGgNNF7+FpeGed3qSOH3FC
qYssELHTpCavSyf6ELtZNpnzJ761Vu3er1imZDwzDo/BEd233QGILbiqZJHKNvtYdtq5/vQ0K3Pc
hQ4oNEc8M+gxWKRbtz0sTpPLEBoRI7bAVonWUPkacF3l1btgngxWv/N0Cev7SEXqoUdi6nFyTF6f
0b5jRxWJuFujMwvN0T8e88ZQWyJ5hCO1JaRSIHA9SG1d25KthPHzRLZ++E4jTigfXZGjPFhUkD00
aEQooL4CCOYxA4zHS7sYXaMMWUjOyjp+/W+/TD1RsZ/NveyKX3aXaGAuGVvqbkXQR0dDPcvGA860
EuDnnw0CCXs1gXtsXHfbt3rQlZN2XW42mVlb0l4sgMOBndesh8swizQQ6XzmoU41g9qrCw3bZZJT
5oTPg3vyWQWV6dbVbymg4TjToCrLfk62BRlxpmnoSEi19Hg6MYHeGQ/11uY0kuZU7WZcooDQ87Os
YUuK0e/zl8dSMR3ZjJihDD22a6LTrbspn6vWmj5AhKONZKXI7z2mNJ2aHVGi1MC8qZtebvF4tpdt
uyJdWNUmDawy1oFiha6zw0nXzdfd0c5EFmmGZyZRamGRNZhSSEAayHJz642MxNsAkkMiHTC1umE8
5vTWr/XgLUiUmsB0f9AGEeE0NopK03kNHKIigVwV061giL1EjMtIRqKZVBU1URiFVW5dOO2FzRyM
nU6Jja6O0h38/Op6Qg2GeqAWv+TbvNF0rOFiGUKGepUoHZJ2Ja/UPDzCdrWVdOUp0hukdDDk0Rt4
xmvhiVmzZ6ktiTL3dZJnrRqRJ3a5uKtlYCJGsPglRiJIxsy4OmtnJVkw+qzMGUuL0JtiuEjg4mQB
ZmUHtQlTQ7+ho2P9HauDZLqG/315MhUvzHxJaeYuJETQ/A3Chb0VGvWvpXbkPjBS1dknQHnEv1gz
CizFItOKJZ9d04bYSt+H5tJsGH10XSBDw5oLYphMetnLtRb4xSwEqq5aaYGrlSyTzFJcMqU9xP8j
7TqWG0eW7RchAt5sC4YgKYqikURpg2i1WrCEIxzx9e8U370jdDWGdWOmN+oVE5WVlT5PXq5qMVI4
ZOoSxhcy+hQKj9aW3iPHjNfBTwR6FpY35BslWe94482cV8FCfF71IO/aCOS34Q7JLSxF46grjnZk
12QhTjfC6whJHJyRnJ/jBeaZLw2KZBxCHOfMYLRIXOtnrb3A1ORO8/HogsT9g/AYxbzlzIovrUoj
AwDVCD9Ve1idO+yZvE+EpwvZHgHaEdMYFbi1doKVEKJPFz3T2tsnhwxHr7MgpEWhF6Uaw50p3Bf1
q1mVGVlxx3vni9oaStdAgTYtle1VDVOxyVWKLI7G7HCteR4G+PwlWaFGenh+bJcKDBcv080lytxT
axRmi913tA5MJ+t26fpoLtWfMTY+WI6/Soh/8Hc8flLv4k+b/NdJ2a5V6yIompxg06Fy8Lz3/Kj+
SFMSeD+K1uV4G38T73yTYhSuEWBhk9HR82HDiUxO6gKNFy+9udA9vF9nx5EUlXMyRtFGALobaxqx
vmQPm6s9enBIi801pst6uA2y82/4+2yME1c2ahmnA4iVD+fHj9xBL/Xl4eH14Q32kjupyCNGTz7x
bUSMebSKCc3+skYjtbfpe2wHegoOsiOSLLR31Zq78ITHTMZ1a0sgLp4pjPe4XXtLT7DHPbZBfvHS
a39jlL/5yLhtl+u5UzqBoqCvgUq5XQYORmgoXkuNpRBAlOMRpL93T/wZ3SuUUqCaBVh5NpwAe7ai
+N9KPeO8VXHX5bJFT4Tx89wT9ukGQnF2VofYc/4JfCi67L81F9sXW4lVE/UiLgoARRdiPj1QeEdA
3dx/XBxxYBtiCysNexR/4FusMfcRv97/dZ4mZLthGyCGllEAntUYi6WzAhgyprCrdI4PwQliE8zV
O/eJ3n70jiiwTbFdoIR5qt1E3DnJK2yTwy6cDwquM2CCK7Yb9D8+nJcopGYA2nGyBXcv9Gxca2AF
rCGZWJHzR+c7FvTIZZlg9vMCeLzcPWP1M4W0vH/Q2b5tTcd2U0AMYpmExsg8+larSL/SGW4HItJ9
FDZw0PDMrMdfuvOE8erQa9ehpz9+hgCKNF1OtWjuyU3JMw/CHNpBiQeQv7gYNXR5ZnTWzEx/nzGj
XSt1ZkxH1NH/HqwC5wmdbxl5oBllX3d5sRm1IqzUTKixSY+0qftEUSgzN+Uhea1+otkjvNifvBVp
HK79kfPQKhOVI9DBMqECDW/RL45UUAt17yCMuZSC+DpWEQpe64334f3Sl41PR7ZRn8wh6Z8vgnef
4JxXOmUcYzGHoVEtMUZF73TynAEwFklF7lOYdUmnJBg7KRnnXO/PIAE4mrXqln785POWDs5aLKy6
1GSkh1H8vDUeTYxxKNX90MkidJV3WkNVte57/ha78tvFIvGy0ZBA7rHX9MsPRCyLrLjTQLOdTdMP
YJ5zHzaxrgkjJCNF7mjzUS0IAmdpQUbX96UnDk/nosopNeb1XnpBQ5IcxwUxd+MADls/0hCWLqnn
KIo5CZmSYh+yjF6gPgYpJSbJa0aiXQ4UxX93Htb/lcJWAroviLS2gclHqSEmAMdqKIudUOLeuFWN
WQaqMoJHSQccNtsOmaYYgu8lEHRO7wGQ/eDb+LDPBtf/nXvQxoQQ426PYVFUQSHRm4IR9TzBvXjk
cODNxtxsPas4pnQYxXFF5+A5uOBAL2usUXwvnww/2Q4huTg1MFycQ+Ciyflg6x5Q3GDNuMHanGac
0mcUiR6eC+Vcgj5W0iMLFx7uS8isFE7YyCiRIhWGYKjx8xlcUXHZOq5fc2El6Y/c4yHjXiuyJIxV
DyJ0WfZJ+o+OTx7J9ZWnsGbt45RflJ8ThdWX0hgCIBr8KtGbNuJU2GC6XrjPKz/0OE94Nts1JcYo
J9W4DlKG0hP1NQD8gKV/KpFfOY94tlljSoVRSm1UFBjfhag7mLR4X5J40dmq8/CaYybdbom07HnB
5VxuaEqR0U1DrPYyVjFQTClMwVt4WvZK3d+XvFn7ZcBHEzXRNLF3gXlZSiSHZtQYOFZHAROUx+Ik
aDgPt6V+VvwmhJgndM5ErORMVQo6coK7HT1dMNQ/ogtg/SSiLIlnGx/E9ZfvfOouj5P0EH+I/oQ2
8770IsdcpKZAQhq6icCVUP70Yco4vOSRYV5YAFiuXJQomVOhkmH/ht6GL8DEvnCZOat3Jwdi3lcc
y+mlssDMlxQFNzQqeQNAXCx7sVg84o197XweUPPszNRUUJhXBgBgKx07HYfrV9Ztk+24k+ydhg6w
f8lG5qUVZnkxsZse+wOc4GlcPBxwIG1p2rwXzWMi8746QSqT8yBjIPddeUXPp6qQxiXPLjYZZvgf
GohMdbFDU8VaIRUvsz1bg5jwk61BqKNe5YkJfSIiRdUthcdsffn5+NUj/VbxN3HMWphvgWELEeWQ
qLFU46wvFxcL/8JHb9MulDOpYjLu3sTX3QuvmXK2Ejc9IKNZSr0phioFSad2tFtH3eApjrzMX2Rn
xblLLjFGu4SRnMpaCGK9jUm704fiqE6G0THok38nnWxFIjtjhqG6aJAal6JClg0RXPXV/+SQoc/p
jspiKw+XIdMCc4ReXjfeJneG9VjbTzaJEKx/Dv/D+BFXHhmVYgVWoooSVAqkHaAdg2M8QodR9Bwu
C2fdU3TZYhudgoWtN5s08Q5i4Bl1gWXeOnptJ92Hq3AzirbeknqzQ5XqUTsOvEFGdZaf3zQZT9Xo
6iyRFNDUAEtKRBd74VAG/2mSVVSRz08eABrl1p/X902OEX545aY5yiAnL8ZHnzugNu/zTFjIyHva
iLLe6fj9yqWbxSkge+tdHUzD/RM51BWYLaxTlnUW+E9N+2sXUHHHsnbhI9+enzVMjzWoTTTPJfZk
9q/8dvzZu9It00QbNhJVbGpuGCzZLMJ4RJNHusN+bRdO/sGBpeHCk85a7Akl5powcnpNBYzo0r6I
aDvC0GASiVdEnE01YjHRX+dhLitQizw/dwHFEYgKgs6v2BVcw7KDh7wh5dUpa6KTywNitM91FD9a
nc25xNkHN/kAyvDJg+vVTq/kLMFKr8Y7YcMIQvdHCeQym1t65t0d4wNpQXsRhTocERG+nJx4p+zp
tCHKdHYuEM6xqIH+45FNjsWoLBnTko0V4PaAcwjwUIFofiTZ8nKosarnSlKPnlAWedzkHZHxhKJ6
7KxYBjcxU1YQKbFfn22/XfuQT84Jb+15907IuEJKg/0wcgJSjv5eEMXLHSC+e3tMQLz+QovGk/v6
RjdqB+R5tVqhc/ZE41PYP9QBPj+BmmQ/vuGad3BAeU4ajwmM8xSiqJeaBb5so/gaPN1HrAcEAgdv
2fm8ovu+Y5UGSRPRNdIwVRI1GpHJRbEGyCkUfMYuuVjP8x7EhBBjIFoRoEgiFSbwcFNsZIWES9D5
Up6Kte5yJJe++Dv3yoJ9y3mZCYmCV7I+XTYdyf2SALJS3vNCklnMqYnqUVnVM0adqV/pyweCibk4
KQDzD1M3ePAp7ofv2wD2bYjeg6cYw6QxGBY3YXqjXSOlwk2bz3qhEx4zekjslUhKY6rYDfS7vWMB
rRc8KAtM+aHwRjdGffIYIM0a4glJRh/FRhRqmZjiWp33ca20nmXfnOzoWQ0JF8Xghv1x72IZldQI
RiPJCsjRStzoRN5yv4y2Zm4j4xcnjg/3JrBN2S+dluCBHlZ0v9PuhRfw8uSLUVFISMtJ20C+FLL2
LE8TbRfWGphU3GFHjmlhccTHS2JesysOHKTEq1ZiQgSEFws3xoYPX3treS3o3HfKKJ4yzxsjT6lK
fL8s0udwA31wAI5tT4QHXmaJczgWTzxR9RACS41ZTdanjZzb4meJWie2QBLN4YbYsz7/t6yyzejp
iJWvighdhxBmg60sSwDmbfavJsHKDWv5ydFBHA3OtqK3Alw74UJFFQEhdj0NJASkPR3g5NiKW1Xz
zqNgm9AFwyqC5Ipnj2QFxpx0W1kLGGJ3YhfYxMugsgMAAno9WjXl2A1t04fohHgr1DP/h4PhE53I
NqqHQYT5MgEHX6sL5GmkM8qtK3EdY5kPoIk+uclQzmPUGBWkJnUijx2lhwmY5HDd+j5w/ThMnk+5
ToSH0TxxHp3LvgCTN1Cu3keOjFC+BoplfPDX3PiD43mx5d20jIdCM3AkdACcgV2IhhBeMXIWg2N6
TYzvc+6NDt2h8JrHbW8nDwZG8mC7UPSSHkXAnF+WXzsUjgNbd3luF0/HsP3sbS+bcluDNHq/b8lX
QCQ/oNS15ponziNkS7utJJ9TvYI2u648r7KtK/YKAwtTWKKGgR1anCc/p89MFQtndMWUVUVkJFEz
xxxz6dntIZ5OjoUIuCeXk3pGEerlMzvdJzfb7TAlx4hkDaTY0LyA3HVRYSZh7aHH0QRwPNosQqJZ
ToUucFtc085UY2lgXCm4JZ65k/Kz9zn9EMYc5lEe5712e4HoiI2B7A54PxTEuBX0WXd1SokRWkNC
rFxTSsEiOigj0c84HE3XJDyshNmCxJQUYwivVSKlXXAeEZnHpBmxVQszxTZt+YFj94XIx8KaMk5A
MpsFnhBlUzdjVnRoYQFRPHyBpMCj9q8f3LIiDbtZgzGlwvjiI5LbRWdBcDDQQnIntl+vUM68HM2s
hpmSoZ8xiS3SSO6ihpJxNk7TEAgl1i3j3xdCJuR9P194OpoK/L1zMd541cpaNxogeFKcYqOggXXh
x9vc/kw2nwgf7z+/2Yze9HiMt51peXCNNMrFk9OJEPuHiMIkIuj/5PkSc/bAVE0Lvq2Gvd0i89JL
DQtJzCynnNwAgOd9o3jnlbZplyIyljFMuXP/bLMplSlB5kUbEaqZoQKCCNY8ijU0+APQZZHOo+oT
Acyam5Gdv7zvMzJPW9BkHahX2Is+bl+Afk2TiIlTrtOH9Igpfl4H1WxhbnpC5nlHZ0GLhRLL6BW0
g+Nh/xd26j4j/+ZB/3Uq9kErXSeYfU8ZmW0rwL77u+uCQ2L+NX+TYF6zeAmRyVZBgo65nxy4f75h
90fepPEsvuWEYzfdPHnOYVPEeSZRITx53SEJHDiUWLSGlPnr59cXD1l7NrKckmMec6bqqSh2uKCX
E+yno6NsD+gzH0MIHP7N+QhTQsw7VqVRakyq6KFzw12IDWsx4F0J9NO/JMS4B/1VHbO2LSkDx4e0
ItYuQVqC9qM7n7wdRrNoC9NTMSpDM8VQl2M8J6CFifY2souK1L56NFZfB+ONbmn8H/Y08ljJqI3Q
alrB7CAi8MR74DoAfOqZFol4V0ZF+g9FbyoyVKEFf4vVh9fLedBr1USKEIg8/U5ztZWdyF624Lqq
s49rQok5USunamjifeHOtNcEA28YdhOWmKPnCccMIU2UVUk1RFnCMkNG/cnROW+CRr1FTcfyw9r3
b3WFVpt1+HFfDOe63X6jxGi+odYFITc1UFqftt7HsXndW+6vnwSBN5YaZHZPNG4wPGPAMKYliZJp
6bRqw4h+IEZFVYTWeNQRDL8IpLCr3jaxH8WtnOdDuSkX/5mf+uSpxzk/ThN1yVJR6VBF7RbYTdRW
fL2epVQtRDoHEqyOdKktebs6jz8Akc4FersB4TKS+Rs15hrDMq+z69CKtwRVAWRZ2LEflnchHyFJ
vD3QTrLbVsW3H/Wj6WFEs7Qxo+avEYjfv+Y5da3DU5BkGQJl/AHt3IjXeBgAxHrMnlCINgyAfSEH
iOax6+sO3usLN2idc4h+o8ic/doJSTgGiUiLZhvFCY4UXRQ1H+6O6Tn35DdKjAjn2XkEzFiKO+0Q
8m/H0ZE/X3279a3jJ9SpTLGSbLQacm0Ffe7M9U4Js03zcaeVbd6Dqa293shupaKjB9GOiGv0v6wl
BaW/f41zTrQuS7KFUTUA8xgiY53kFApQ7yC+L47zob6NH7qTEwlQmQ3pALFBEznrwOJEsnOh5W9U
GeshXAL5kkmU6npzfYx3cgV82sh5UpeL8GFAgIeVEpF7xYZmNAY6l/Vn6FzX7Qfv8DNK8bfPYLSv
3EZqLbSVCFXlIe2SKUQKkXYZbAE9zehqtrGlPcy5G1Ju+Ep/XPOE6YwkpxiCF4uuBN2CXN10Vdij
H5KPrReVRENHwmOWkcKB61MuDqthYT9iVt5uY+DvUKmjYTaKRaadvvKyNnMFh984wkh+P45wKaMM
ArhyHN9qsGEKtblgt1lrRCERoFBKL91YGAKAu77Atr8NttnAgRJejBQc45YcqBd2h1Osf9uHRWbp
2e2GOmcTJE639xEdc6dV5iL/6cFvjvZEjVepmp4jEQcH1rNGMOuL2oZnkoQX+nAJUZmcECpKS+3E
AHePsE60hdhTP9UYbSFj4XHEW6Wv6B7zGBe3LmQFgTjO9KKRwQP/vPEBQ6oullwbBJeW2MBkw2Du
BlMs1cJ8M9FB9ZG9Wgs7Gex+7WPLB/bo2dFLubfP24PTcUvAvOtltE95KUYr0vGF+IgTKh2YFMLy
FK7pmJtn+e12Gf+gi859jW1f4ES7QmkHW582UK9jvWhcoL9CodvENh/OKtHoRmLzA5B4HW+oZS6N
9dtHMEovSUKrqK0cH4G0SHeQ385H9/mr+vgnmYPfCDFqLTHCaLBMnPaKGiDSPIvaD7wBi52hzj7v
24+5MOo3WowqwwxslksGVWUO3fTohkBSeKCBVOtHC97J6I/9IdCKgpVSpiTTCbbf3w62b0SWJVJt
gNsrbP3nC7e0O2sSJiSYN6MZgaapZS0ehS3E4Q2jcaiqorRpc/g2K/kTOozk98rQW9EFdNYOfYDp
qvXeIuhcDpkZxxhAcd8cYwQ/tWogFlKO6YbtyL8CB0CPaonp3XYpOP4nLaLG292OQ5V+/L17YiS9
1QHjIVn0nmT3YsfwJQLYMyzdOPCqM3Pu928HZGTdBDDYuWpAqrVvK4PgBwsjprC/fADVYZMPj6Ez
oeFv9Bh5z8ouwh4Y3JtCNmsJnfGa+1YveAEoTwoZM2wMUgATgVO9eE6QEMS5IlqeqeHn3BSHEOtw
JqoZdl2L4wzYuvH6K/DCz4SMg53BAeJujeCIxc0rnJg+1C8aLQhArLUbx7s+KusAWJAP5OcSzkRO
/GZzyzZmG27yj4r5HYFkBzdNOa+yPqa31tnZ1nxoPfnUPDrl85fgfEYL7ornebX4/e7YhSaXSy6a
Zw0E4eG9v1fEW4YkA0zYgZ9LnbXyE1KU6xOuimOC5s8zSJVO49FFbXFlYzLVIrqdusL+HK9Hu959
jc/+IV98GbRz4YUjRbyLZbTM2TxLdWnQ024cybls2pYcvtoPGAHufvp5K6qKqomgU5QQd/9+3DQI
69I0RXrczbZ7NVzMDB38bMFLAs1qzgkd5kxiONTxRQCdlGRH6RHlw8PnfbbNh5kTEoyaPKeacOkx
Z3PUV3VJ+k3xK92cn39G/qpJnUO7RSy9poVEznXNe0MTuqzOrMRMa9UrQvfaR0r3TNIvFO0wmkV7
jGS3Nom0r93WSY+uW9L968KuRxxMnrntqbPvcvIljDYdjDaRygYciB7Wp/qIBJiyQuLEPqAZjWOU
5nwHRdJF9KOiqoJBzN/lBp1EYqDpI83TlKmtVMTheSezKRFFlhExS/ij3vzxyUvMkMgztcykzwCr
hYYzdBpipGO4GNxVDKDRiOc/3xrNWL02pcjcZKYEY5KGBvgXE+UjHVeC5MZYgLYy1yt3gaGjX+Qh
II8rQuEydX21c5BF+NT3AAz7EQLiwrkv0bOPc/o9zH0KVyXRsgu+Z306RUjAkdfHlewH3AVwc1Z4
Soe5TEPRwxDtPbjMY0jo7mjXSuzlYkHQyCjAXtrJL0hQxQMAuDmYd/jNdhQJVwG+zYXeMOLhzWl7
9G4o3b4KuAEUkbjmmd7fPXqUDxOJUrQiuV4L0EuJ8/4+ku0C6MIZeXz2/1H7kj7hKdtQdEnT8CI2
/y+9+6BzA3Th1gv7a9ejXQpj8RxRmdOvU3KMoy2btVBJlJXi2a0v68ViHwFa9uebfUUrz5fdyB53
WnjWKisyuickiWYu2YVOHWqcWHwTwK0SAFNLTkC0wzhZMZChslHS4r2GeSn9i5zKNL9e5TSUzSyS
ji/XBfQsttOnPdF5Qvk3auebDCMk+ShrdZcLNK58zxKCDdDhk0ieRYJSaujQlSM8AzKntid8ZPtf
z0lvoq0ZFFEvzh2sK8CiGArquXiiyNc2LeD2xHRbors8ns7FTVPSjNgM5lAqtYUrbGsikWA5nmnV
GAE8yiZfHDd81mR8i4uq/v766sK8KEUJEW0OvQMYChTtOBRmc9rT4zBehhxkMfDXwMm1M8h2dJAW
+mmlfmB/rR9u+XNkc+7+lBzrcXQwtpcLuAdHrXsYEjvx7V2AMcDl/dc9t9wCyuRbJhnDVF368jpi
SRe8NApXCehomw457s0HTOlj79OPA3Ztf3IHvefKkr/RZQxQ2Mh6YlITrBA9c5xS9a9eaLtX761a
rpp3n0uRJyOMJQqMouguVI0Z+wO6LzEwfZ+TcxX+6YlYk6N08XXAzl8oEad1Bbw05KcXXA9+9lkB
mh9FABVtIGxTpVVpjdwJmXTMZSeyMIrkRzt/9byqSsIFwpoZjMbWxW9ajMzHwnhG4iOXADYXE2y/
SWz1FLzyEIJmTeeECiPqej/08qUFFcesiPhT9w/nV87V0Pf/h3WekGCEvFPLMUvrs3TsoYv80D1e
SGWbS+NdsleNzsWFmNsj/xvjGOHOcyANKki3HdcXFzPYZYd3RUcz25C8BAs0AJP8Y79HIdBJPA2Y
PfoxPmGuY7lyq6VekHYJQ85tBJhVKRMmMA/AlLMGWxfwUchnp27tK7YD8LQdh9Wz3sI3FbbRUsta
4xxfQYWGuJvNMgF8WkcWD3T5OBfxazZHP5FQFkknGWu9GjRcbHu1HfFZosXNx+LJNj0u5Dzn4emU
vRMPr2vw7nQLDw8esyOGyxgTvW67XV0l9590/03lR2fsmX7Oy1a7JtKxNEna++NoI7l5JV/6maP+
b1vi/3gZmqEgTAc0gc6mP8pMqhosfZGOWunn/qM9hLa6RiGargvgVVRmw2hlQow9Vhs2SpsUeIZ2
+Kg41SJYKvvcH/YqwdK6GoEraokomCmfKdGfOYI5qwMmxBllNgRSowQSiKPvYNN5BcGKG6tzkKtb
8+CQ5o3qhBaj0uKk0wM1ryQYN6Axb7B3dYvwZ98gs1S7g03L4b6j7jne3uzT01WkW4A4pokG88DD
82DmXdhAXTso9F9efc7vz9/fNwGTcZPNVutTuQcBZ/2+efeO14pgdSixMz8i4m0zNI/kfCAwIcm4
zE0gSdi01ErHJLM3a++j0uyyXJiPDvokEjvmYeHNdffrmJX+Lw/ZXaJJHeTaWF/ozXVeLtsPK6D7
uYMrW0jrOp/jgSOVs0p5Qo/xkmM5KNvzFfSiB1pdDlfDB53yS0sHZT0OrVkNNqHFPL88SlSlzUHL
QUIudlFBxygGmpi5i1W4XGTemnW2ylFTakjiJgkdvXdVGS2/lffcvB9S7CJZcM0O/cU/9NjkbMyL
k9AheA4syAl2gagLYFkBnyZ5LUE1d22Hw0jOQzMZd0JTgJwRXHG89cmTXd1GcmGPdeWX5erwBXRX
DrVZxTU5GuNMFBR5ShdxbWvoEHguMbY3q97BDxC2cUjRn7rHRUaDGGFdF1kCUg369rz3ZmmRC7Kq
6x7un7fSP1CIuk/xtuX6DkUWQUu+RJZojri3yq09iph/yh+utgmM14JgaBvIZw/u2+C6rwsVkBZo
rcbeW9SMLMdZczyXOZj06dNn146G5yDR9fYqAfxts8Zujc32Yn/E2Ca9pKClbuavSiJ7b88Hfrc/
52WyO0izuo0tZQAXUiJtsT/zeqv1q8ex5gey9CXc4zijcSLJiJTSGiTgoSC2RF9a78Ybq7aFhX0p
V1jlzpWqWQf/W4DZQsCI7fSB2oAi9I4m2WJF4ud8TcENDteGHJJV+1F83JcrmSPJFqOBmguAIbQL
aGIUzqHZo6NEjtVzYS/Nh8UP2063/iFzD0i78FrDuKQZVVRerqpWxJT0i1Osou0lwdzIcrnNsdZT
0EizsOFcrTM72gBJMNt8clvF5r3iCcNZ/SSruh6F+IL8oQBkxcfF1rc12M3ziW/e4T1ZYlRTUv/3
ZjVKB5Usj/pVL90bWjc2uWfttf2v/RELzdvnwRciNOoUS71HKZunkXlCzSguuWjUepCoZwL4jHqb
eTmQGk838aLAq+hDui9fHBbDvPweDbRKnxuR1sPeAGYrsjHVMi6q5eXD5ObR7nsI6Jz9nVJ8Tkch
60GpFpzrUwP05BT7u5Zr3mDjfaMGDJLf6SR1GRSjAjpev8h9GBjx8T7PbuOnfy8tkshonqCTsPhR
6mDIOm+DJifFK73iubdcy0U7EXIYh/4jt+1usUKTz+JnZz/tn86LFr1NzxEQazA4vxgX4vaxc7H/
NLP9l6FfDE/3P3K2TQFLHdFgqelo974VFiZh3tBFViOFIlUc4k4jeUwwg3LaiFcMYK7aN7HaYCyZ
m12cy7RMqTLMFyMEaEUNqk4dOcI+uxK7XFGsi/unm7vjKRnmBtqm6KJqBJmhtT+8BJlgdFGtzo19
n8xsVDmlQ12aCRPPcaMDA4gex0Lns2rnjd2tanuluNLGeOMQm3sgU2KMqq/CzJIqoOockXY7bTfn
fRra0hlNmSq5T2nOpkwJMYrdirsmb0JJOsrpUtijajhGdiBwp+Xm/L0pGUZ7S2FeDWdrxDPBjNd2
W9l77BZZGLZLVnB96Lx2YnMrojwmMpq8UtP/MHHdHJTFG7DtdqbNU5q8kzFaehyk5JJkuKn1unEc
DTAjz2h421ZepKGbkBuFU2lm9c2EkWzLjNZacpeblJEvaOzYorFjuSdPry6gOAAHseaj93KYyLbN
JF1R6VGA8wVY7p7Yq1W3+FGuuJ18nFfM9sjEl8YQqivIpETwX9ANvRycS+posSdkpF9aL3hqtCGB
V2WZLRpPGcqoj3Myhjo0FRhqbTebFGOVaFeMLNp//cmvAfKuj1EiQ59lmLsFNSB8WF6+RpMrlmag
wnn/Vc+2uE9PxegPQKi3apHSU2EaK6y89D3a6sdz5LRLuzDggFeuj5WIZ+fRfVTsVe76cOB0g3ze
/47ZCpOuYzZG11RZ0tikXxNGRhfECr6jCwjyHKtHLHBNt7sDHb7nphjnAuYpNebUXSrknZiqEsV0
2tTwE2U3qr3kcV0mBM4pp3w2K7KTszGqs9Y7AZDksnQUWlJttFfAC7R27KFln8NE6g398eYnhBjl
2Zt1q2C1OU1yC0RdosaJUg+HxqxgTmgwulJQhCYZBNBwjJ/lmwQI97PkpKKDUIIHpzebcpteE6My
izKuzTjXbllLdXHavL9vlxh8wLLOBxep7md7HS3+3fFYwMx8FLMk7qA2e9vJngq7rgkdV11zIac4
d2Uwnq0IrNjCbHA2dGh2R2m/kp1nat7un2fWan/fFrujKzKqoZES3FaUkP6XiPKi3ck8bGQeEUYz
SmU0tm1PTQ2UlZrbGnTVy/1zzDtVk4Mw+rASCwugEtAPpQOMnNEpFsazsILZ5Mn3XDA1kTl2Ri+K
ukY1bodZe+/bkVQ4DBoFMM3OTbfySDF6oZEKISoknOllXQckFNCIhawA6g+7nfDA4R9H47GruaRR
iyQFuMHHYvQNWpBL7PGjj5znFRqvEsTlvMzd3IClrqN8atD5W0NnR1XC67mXU2DPIiEfLOCCLL3l
r6fYXsD/ANKijVVx3GTLPEO/SVIXZeJ5j3KjR01mgKG0jyVecng468FNTsTI+dAMclRddKg+urm9
d0dSeq2C1iP0JnAL6rNB0YQYI/BYMak2UUiJUdTB7uH6KABZ/5+5vhMyjCUsTbUPRg1kBDzeU++W
h2xdvwAvxeEwb15JfN8NI+yxXGtSVOFuHANR0WlTuZshAqqtslFP5225+PL5Lum80H/TZOwhltPU
QIjH4ag81DJpImK42Y+wJAekvl44J+RJH2MZh7ZPklQBNcP7QHv/fr/MfVogQqtYgXVW9n1y9Nv/
tPXfZ2Ns47nuO/OMSPMIhBRpH5AVLxmgzlEwUBylCLoqYEWZG9MGI1VQtJShcuVFeiXqO0zV+QvJ
rd7dbEm82Rd25h2X+z0AwQc7eUGeWLOBan220FDpSq6bk0cbBRYuoOqc7Zx+GXOvYh/l2RUlaQy+
OsHb09kB4AgGQO8zeLZJZ0qFuU/5nEWXawEqWE72HmGj7N5wH4gLT3wFgD0OtdmezSk15j6TrOqV
awVqt90rQDc5LpdL7NQkP35gnzKvBXa2JXdCju3XSeURSPlnkANikuOFcOOO3tYgLcr5m+sObRsG
2dJ5ALK/vF2fSo08udeHGkthMZTm55td9QqEl/sMn3s/009iPKJSGwS5vvG7RheIxUfIndPfUwKM
eeisIb+IVGzQVokpMKQXcmd5BHqi+PYzedWxwrrEvPRLFfA6EXknYwyH2vSD1lFmK1g4bz1m7n3G
zTpH04MxtmLAUEN6bvH7qExbqC+oxFVcrM7j6PDZ9OCUDmMsztj2WkUX0EH3wOaIQX6CfcRobIRJ
B7Tmp/XwwjnYnAKfEmRU0DVvi3YoKUFvc7EzkSiL/0dPlt64lnDO4BqGZckWtomhv4y5pLM0RJkc
dzIi7vUG648KEv3geOOzrRFTGsxFZSZmlpMKNBBdbNBAkLaAnUrI2XPKRWOvvjAItvuKgSjM4eNc
bmZKl7m4Era3bgvQ3XgeBN5863zx4/Lxb8kw10UnGpJRBpnrAnUnXBcaXuHm8ZTXbJFpehxG/wey
2emDBDqYFT4Wu5CEqyxCdz1BnXSBtW/2oazIF2B1hSfa4PvJ0dWz9Y8pfcYy6HqQliVVJAXJnlSk
Rm5DJ5zX9jf251sgGYtwHf5rf9aOuTtZZNP+aHy1QQNNAsYCjXRBKyH/TlJYu6DnmqDlfQtV4knr
cGXZlRd7a+CU3aczG9pPWMiikA5jqSqJhStUUDa7bo7R9hf5SfvkbNpL4/vJglua5DxwdnJgBEDU
II442umEZwA0r+V+8YRwhE7X8aIf3uXdykGTUEQstSvK6ZSPw+h4SzRIACfhIDzRXneAv/PKzHMr
rLFz9i9hYTtjR2sQRasFPQp/hfakG1oZ9iGh4f3n0+LhzY3cW7v7hesmUb3IOqJTyoxusegCAiPs
6WOEX4j9lkt0tP0P8wO862OUy6g1gOPIQKc8dC7GWCiiyn2hnAtRpidh1ApAo6MBwi+jOeBl86Ee
U49D4G8M6PctMYojk40SUSRuCWPAgJQDs46/FkCoeHAxnMu9mXnr+U2NUSCd2DbXHKN7xzXwcN/f
cwdIcq61OIN1vMdFf+qOELCtqIbWGMHYgBTmjS4k3DS0RsnjHseKsU2oaT9ejUKh3oBDVzsqPvb3
XmyMVrxRUPHQQ0MDllnfl4nZxpiJUOiMW6DVddqaCk4Gi6Z5y490hVGS8QGesWVDe0T7x5XdrtW1
vMY0xH3as/1/U9rq7/kMdFLIrTTiwGsUi4eG9AJtR3KQkQKg6se5QRMgfw3jrGo2JdHUFFVCZuBP
NjemmlEvD6hiKyRdL+SIVm3nqhDNfhS9lY0hQQsdSLyUx+zrmBJmWK1ayVkIUnq/m9FDxgiNI6Ry
XrXFCteLxljCYe9cgIv5XEPWFOryiUzA0WrRgLZwEeylcJLbD3KmrgPAxu7TmXsbUzJM2FGdm2ZU
lSslEzwVD7gyXkD8N5z7PgnDuTJNBwXzjLeTSChMRQ7dF/cDq4n8HYpGHLecxzdGLBWAcA5GIuGe
6qf46cAFpZx751OGMRalMmPlmhtgWI/Kz2mzCZDhKFzfStwdDz14tllzSouxKmI3nPWxBC3EtRtP
co4VFsZp2LW3RKDxyXOQeaLAWBijDkbgu4y4pxMcOm+7X6jHhbta3frNuUAGc/p/ejbG2owdcN6x
o5NKhbOFuowJRuAOe9qtiZQvukoWhx678NbcxPacqZ4SZgyPaXRFjQQDCFdEPcIQcP3HWf9qQoJF
XGrrKsJeUnASbXW5J12w5kZtqF6MyArIug4fRJtzd2w+u9Tl8FwNlJsOtMVp83+kXWlvo8q2/UVI
zMPXYjCe48ROnHxBSeeEGQwYMPz6t8rSu21XuK773u3WaR0pUjZVtWvXHtd6FWdHy0skOyxJ8IwM
VAyaoseW49+Y4n/d62sgcuNFSqMVylpGbxodT1tv0ZGJpBDGF13MEoKG6b+zVNc8w404LaliSWkg
bulAYXrvhfP7pxys20NjDIecnaJuAF04nFSv/TAwEnTivZmTZYdbGYzxACBDWmcd1oBZ5PW6m6MD
cL6n7wiGY943GtoAMQHNeagnve9boYwVGcxUT6vrOaHbsp6PDvKFSN+Rk++iqNO5in3AeAcdan+s
IJNDtbeCGYNSnk9RqvXY0ZY2zcL1QlCDIssbSvW7n//O7F+/5UY7ilOlJEZ8gTIObhR7psRnPOcY
juutvxEhKNLJkkscXjRHj0y8qH8WAIV8vGeTmdabPbv+/EZIoP/vYS2zFQqW3p5cfExqPT/9eRs8
2xbevznqMTkceSuR8QBGVRxSsabXuHO6txE6CAJGjpApUhiMvvzLVlwvxs2yOmBRjakCIUdaMPK+
0PGT4i27+JTLaXbZBd5MJxeA0a7sDZoNSbMUVt9ZT3huFXd/1XuvtRPkoLE0fMjrWoPV2l7IfPbn
aQXQA3SwOJzTvBp6NvK4XTZz35tTAcpVBVp5PB4Vv/mjvfMkcNwRmbnc0tmI04Bebm99mW9DtFWg
ehm4/mO15DhV1zjk5viEsqvOQoybbNakCzE2+A/H+HLer2tS7UZAWQ9W0VNTAayfBJiNC9/mXS2e
ObpCutzICLReqxL56nFo3voj+g536VO6L+cgZN5xJwd4msb2uKHNMgplCScDzAIvc2p/NrNdNA7B
iaflZc4GcsUx8UIqGXWGBj7sIAZEtl+pm/sNWZM4JADZVzugPLcpQH644z0c1WBb3gCN2AVth5OD
j3oEhnVk72fGDrlVwDQ9VsLJJreb28RORA66YIAaCEt08JaMvjI7oLztcE+OXpkHl/Zqy2705GLq
aqIYVMzHG+ce8eygwhiETks6LR3wu1sbeT5kFkEzfSGYUnqakbdV8bkBRNLw9pLtThRQnzsBwTP2
16Gfm7VluaFfDLq2lBRoLFOdICY/8IF52shxpq5j2Ddy0rw6DWoBrcAbBvQuZEKQ0gxBOfpkrghZ
vYOlAywv4Hih5EZcXBRObKHQr7uRHsVDhkYLak0QW8Qk86QZYJwRpnPL6hy7xaKhSEqXVmILSa+O
9mcZzVGbRHdbt1c1O8sA5opMILctgufQqdRRuVmehAx/LFU4xNo7osCOG7fPUCUNnOf5magOQWnb
dm0/FWyuA0utyIO7cUXlvRGdFXld4crTKuXxqNsqkLrh8q/ceA/N9bn7y3OYWZQUtU1Ts6MPj3OU
juJPSer5FjMk+Uzt7RFT+v6ilMihisju5Zt7uByHjy26AR0pFgSFqhE6NHI3wmyDz3GMJqs1NzaN
xUfRmlEd+4Eu0OnBSYi4nmuhOfZMZWxOdKmGTBavcb3XPDc2Za/NnzY+nj3MlHH8cF7Ogm3M6IZg
kLOIbtpxfQFKrrc3necZucwOPM+Vl1i69ojcKGOUBaYmhNcwGzlkcGMCwv0rdN+Bfvbp2s2c+8Zy
nC2W6e8cjHVt0AhgCXX0Ptb983b+jDlrYbY525cZcGA46sExZCqTqyi0yzhKCTYznvE9FN57ypbT
OrNECxyNqGGikaoGJck7SuUvOzQUctYx7Qhjdhtvi4m8LevfBX2Ln40WzZqFKpFR0gpA+WNzHITJ
87mRwmyXYeZxWPShglaDZmfZ5RMok3hzsZNH8lcG69YloQLgJhkrUW3xKXjmXJ9p237z6xk3rjZL
JaNpb4B0vK7X0dM69T3YdpStnNnKmK1ssPuCIM3nZv8m/bgbwUwYaJR6kZg4uSvakJOObre/fA3J
isJCHuz6QPkIHh8XTyKTFw7TVC/THBK/9jT5d14//vXTHvHNitT7Z7KuFeAKidhKINPDJe5eMqeZ
RY6cEAkJMQzxp7Qw46CYy9P2Se/nRjJjcZU+F+KzgpVhVjoj7Xj8Y9vF2pgDDsiuT97ulTdQMzmh
YN5IpG/AjSk0xqFWxTjAWuEQNCAJLu3Zu+zA6/Ed3jWbtrs3wujB3ghT43OdFbqAyAatNp6HIdLZ
E6FpP9CG8UJo7ikyvlw79EUQJFhZMRfH2WZYvQOjwy2dZksT0y8vgGjj9XNzF8jYEYydNBdNhB0B
pCYwA8G5CMa+J30/O2P6DxTl4Rd3Tzkqw/p0dRqKIEbDnqakt0HAgv6vLdJlOtqSn+DNfX7iKBeU
8Yg3bsK5haxHl1ptHckx1uro3/7PK2+UYDpL/FdZWA/ObC4toICwsOMZDTEN2T4D6G6GLP+JUNZu
wGlybwNPZ1jHLRKiRhEkyFwe0QtGuyPnT2RlkvcQk6pc3C/eDjJ2Js76i2K10FAnmq9PnT0S9Vta
lACBphyuFHyWY9imnzmEoUAZs8CXw5iXOm4xQX5OFQRXgCtEWch7hqL8AXJn5gIDYff9zRE4vcK/
Ahnr0lpRVogNBGLc9jT/+BIIUpJ4lNCwPEOHHfwtjAGfwGC94+NI0d37FXGof2UzxkZqAE8wSJC9
zOYf3RwTHPC1ujUN5riVysno5kYWY2vGOJEShcpaOx9I2Yy49fMnqOoiweqwNm4oN9kciRGEfx0l
Y2lOah3mYR4piB+3ekJHfhdOT/wOLhjnDCeDmb+SWPSvcmirJD1B0pI2XHgCOpvmM8B/ucj/A1Lb
4YjjbCXbczGcA/2kX8WB71ifrT++yB4Tnu/vvQOMB5646TDqZnWM96KV4ni5SHQfKWxwnYArMPSE
Pe/qceUwPgs4wVo5xEz4fkn7D9BTBK6q0zIDlo3Ka7qefhH+pRrs0GFf9dWQWBDlRAGRdudX/4dn
+7nLYSyJNRR5pKcxZEhwkUyYLPRP0JLoY234N+7J37UwBqQzwmY0Gshp7Vd90aArcYH3THhafnPn
KibbWG+ulM4YjL4180CkshyQIH54c4Bc0CQ/Qbf6goK1UVxVnrbzzooxHKdLJqdxkkDm+tqdPtiY
VkHeS3Q/8kO2DPfI5/UYtsg26AZKOI7udFLvRvkZI5JnRTSeCkhHEwz+QjRqAVLvOByHnbNKdvwQ
hNDGeSxhHrUvEH5SJgWNs5E8hTSY8KcDtX0SnbCUpfASvQQtEJT98GUXi4THesEVxZiMc1UE6BmH
qDL1T29a7REfs/Wv6H98rPy8XWNMhtWfVCm9Pp6pP/Qkn+cvDq9TZBLW8kbpDfXeJQ9UqQgrnSqg
89U+YzIwb/FAV3Z1ASnYnMhzsiIX9zM+LmAYwYEbkWxHa83++JQShHicNU/H+5oJHkFRE02dPUft
VBj9Kc+pPVbt6tCRbLAr0+MZMKrZv5yDGzHMGcqAxR9VcNLuk5PT7F/QRMqjYpxOktyIYI4vbs9G
kloQUXu109tggVrVGQgRfQzxfz/WlGkzeSOLOcVLGgZgli4UBAHy7OygC8dKURW9Tkpz7jJXFmP6
OzMOmtTKqBN59mj6DA2f3dKMwViQrKPZyeGNbHF3knkE5LTqzSTETg6z5VGffeQL4UIK5CEr3t3m
qQXzBOjKRcmbAWuLLERTgIo5E/F74E6cTPo4N8fFWP2xCUapO2FBypXVd43m4mfDfjoDX/4dHaYg
lyMcBaH6/EjfGUufVuPlDLIeZR+/6gLG2pBz31n7/C0lXE9n0mz9XRyLKFmVQTwIOvZQnOkfy/XW
Q21h3DR/KLE6t+Q2HXHfSGPsfhYIVd6akFa5R2d7hbm+jtK7MMn28pXbfcY5OpMxHGUG7oNGgbyU
PpgG2KPQuoTWcHTiYF6IUhhzTm7S/b5ZIGNGVDxqgaaW1CCmvrFGtQQJUI4MeoEeaIfJmA9zDPNe
VbGoFjrveJGjo88S+Qre9ZoMB2/WwpgOTUHAotC1pKRxR7Sz8V4P3ukwlsIy67wMNCwEIJXg7XTh
O/WENhNz82a/j8WUNE1WLVCayLLCArM2w2BlnVIrlNHc3FVIF7f8EJYjhL1KBagqLa1u6FXqHPHV
8uTvViay33DB6X+fzN1yTOYajYUcnnsLy8FM8bgsXI6CUQW6V7D7X8/cGqDCG5aiYCGUpw6JB09c
N171HmHykqMCE178vSjmvrRDHWuACVSubMRHvcZYtkW28KAaMg8X4ktduJdZ9U4H7niNhhMpq3vZ
zD2qCr1RhtMZdh3O/Bo4ouiXi0nk5GsDEwoteilkEDG3GKsv1pxn+ffLdS+auVpykbZpPkB0dnbV
0d4LdmY62mg7/+VJMjdMCsRabmvIocNwY+SA7DnzYJTsJS+ZOpHiuF8S8xinYma2I10Spcl0+mRu
2JZhFzpxuOXpCZ/+XhbzIneBFWiAJkD4kKf+6BlE3UWV08mLc+6Yb5w9/G1u74Uxj7HUjEOugEoD
FZPXtYV+0WdtM37A4IZI4XCNLkczWDjWou7isC9avJC94wHXUH0SQQFn25xF/X727xbFQq2e4FKP
egUxmKnHKJoIsFe4vH+AtKe6efRs8BSR3uMHJoXFV+3CtJFOLeRhrnuZ7NXe0QUvez0hWOZB7PE0
0WJsitxdhK4CIB0tCK1PXyZ5oefEazGc8Kzvt5AxH4IWG/loYkmva0dAC1Yw7zBGe+Xj4u0eRwVZ
LFXTUPNc1LCi3n49GlvPkd2+dZHqGF3XP2sc5eCpIGM0WikJm3PYIf4nS+fUEXM1/El5bdgTbXr3
28fYi1ouh1TvsaZXTYLuLccTEWcYSb4Azb/2bcyX+r7Bp2767XPci2VMR5ipeTfIVDmijpwCG6Oe
qfODzkDemXHeaIsxG2MjqUrfU/XAOJpjziyQG273ZDZLdMwHvHLu82NpKouGGhVxnl2ozjtoC/zo
LTCJNoMHqDTQy44CL9cxEePd7qLKTi01MmYrohIqgsarqFqsUPc0bEd6sjBXytvIx+qosrCofd2p
nZRSRcHAysVBcRfsZdYOnbz4w/FHJtpa7hfG2A4LliMHDyyEoaZLxlUdwSGYY1alaWnHLU/c44ut
iowNqRq17kZ6CZp6dXYGW15UBG+0Y6xXsY3htwulFuNt6GM/VRWZ+y0lgiX1LbxHtO6IOik+RfQj
+RyFpF/+7w2+KjLXe6jBxKMaEAJsD9FOC7cMMQk8bNXWbiVkOjg7yXHmVJG512IlN2JGrxvkBR9o
5AJ8OoDanmfgCZmvMHbx3y+RueFGG5zDqsclcPCCbtckX/dzmxtRcm72NQV3U4UPm8oMziOkgIB8
kQ8EdY9zTohw0GZ4PZHS44Wwj59q9ZqGvhFomMlZFxqcnKNs1/U+Fci4Rk2MGytzdP/q5N3IGUZN
g3d6VcP8n/rA0XLetjEXWcBE8niiq1i/xp+R1z8VvH3iXKOrjbz5fiMC0pcZQIJgkeRM2ifERy+8
XPxE0v/OIF29kBspdVSeg76/BpXw4FG9uQDJbJ1GnJhvIrN8L4cxClFequfSxGpe18f29WNwLTKe
Fq1T67RW9OLaOnkHHdlGeF+ul8J2vXTsaksB1Hzn/5H+uv8WxnbocdljxodqRqyTdvZPOlcyAghQ
7htNw6wHRurXNFEdRKkoQtDxEroaqVdASw7Rku1quy5ac5tcJtLl9wtjLEZ+imqx63CY+WupE3MR
n+zGnKsxKT3r3eKYYHn6gmkI1WVTwxA1kyWoyu4SXC49DeObT8sbMVuKP+jPOH9bdrGpYtKv7AHM
MZSs6Sc5cF6AaU/rr3gmi9BZUjtE56v45eXNxUNK+E2v05fwrxDmmg9GHqh1CyHeFvyiMzDxcnOI
00ryVwTzRscFIIVVja7jiHQIxuq2e8BiPYWAVXvHCOvLAlwYP5znbGK0lGrKX6H0o26ufWXm9WUM
IPRIx/gae57b6G3ZoLFlUYC/maMq08byrzTm8qflJan7dIApaynAkbBTG5u3It42MpfaSHtFbAa8
Y8s16D3XduNQLmqeGJ4Uxg3Q9ULRR6CY7V9PIglA9sZR6t+Z+ftzYW5wd5bNVKrx+1NwWCmOtIEG
oEuTJ2byDdZlU9Rk3F5gI98fv5Cq/flsjAjBIpKs0k32Lv6jbtt54aYY9H1JfF7/1nUihTGFKC2b
siSLuiqb18z9jcKZGuZh5KqWkSHFvHs2R678I6ztbYbCUbjZzqXls2CDlmAFjLLeOZEsBBVLu2pW
G/fQzV542jJhuzQRYYwkGjBdKrsBWQ52rfAcIjd3to+jk0TEAtrlCVxs4NgGj13vXxJH3wQ253wn
Nl6TsOuWKmvgvWG3AXOs4XiKLFoGBMl3srfcFMjCwPVriWnX3n8pjbHQ50uXhVUJac62+ujegpWw
WPwoCdGeON7QVJ4V046aBfYKEdNoBnMvyqxSccOvegtwvapwO5mMIYJSBf1Bz52tYkS4GTfC+qKT
bnZAuYk3KzQVWqFvRgSvN2gdVEVjPmEIL5daDQSkgBby5uvin2MS+8h8GuIsnwOKGlSI47bnWLYp
/wmLxkEqADHBXBx9QG70WuzTXDACydrDk3W7pTyv5hGR33a8C0S/nrk/lgTSN+ytiFY9k7mxQR8F
Wigq1j6LifWcrqAzL5y1cESwqcGoz4RkzDULkBdzASR2G4rjxNFIngxGIxPJKs6ZIFv7xg0368yL
F439EfoCMTZZRrpN4pYYwuH2g/DEMs94EaaaWp10nJIjL/pPxekbkni5relgZFdsVz+WDj9pMmFk
bs/sV1qttZpGCrGhy2TeuoNld71nbVTS7IEgWji2UpFFUnJMzHX+9IGmWPSrbjQyFxK9uFTQlNoZ
wJlZfYq0+F+/ZmSrz4HoTwSSf3b4P2UtRfZbEiMfoCxEOtdmGkR64jk419HN+w+yRBTyAK6qqhRy
hx7OzQeFMUgFAi0NKMDD69cXxQTpMCpy7AExsZ9tFigujouFZI8uYFwWITDEHivdtcXt0Qcwd0dH
06J1qvEBr8ftP563NG06iQUgFKkjuV/O1p6DCT8P8TzQFEI/2j6ByhRzWp+bzUZZ5E/I4e1A5k0W
i9gD58OL/cmrbtAvePCFbFflBSOO57LCFx5Fd7+PbMQjR15v+ERVA+egmaZlwlBTwNv7cxjjUJPr
OgiQIx+9riOaP/r9+2kgmV9uhXdu6f+3+t/LY+56WCnnsu+sAG9dMY8bArQj0a0WlW3Z0SZ8P5HL
a23L/uPDnohKLNECnqahaKouWmyVNK5O5qUoC5UOV1HOKtXG6CZQPDFe+L7CgR7QeMA7vqmtvb7q
aMBFpxJ4b+63NkzkJiu1VgUdzvZD/+d5zDCphozQjrO43+EIHht4D/8rh4l5hvhkBKLVgTduK36c
EW0pDvoS0ZWoOqvLoj9mmM/uOdfnt+28l8nYThk3ekgqrA1MSR8nkHnP69D7v/tj90KYIMgUpE44
V726VykKcbnInHgX7oKnORmOhau/qV/C/r/cSyYECpssSJoYIuGKSg460dGZUjnBdvPZk9JtXQMj
xS+fj4VODG7fr5MxznoRBRKgclUYZ9gaUFiCovOfwJl76+MSgGPf36Xv9J1fgS1rsQBV1k7PiXUi
u9fH3/E7ILv/DCZYiprCuNQy9MicRdvnJ2UhfD8WMHUNwXOiyIZsWrIIwtr7GwHnGj/OBgAMonXK
8baav5/rAlpoATBN8cIXP8OXuKSDU/zp9Alreiebsfd52BZxkkJ2d4w/9QX2+OJDMCye+/S2Kucb
QORE3KzSb9cee/p3xax5VRWjM0bjosK18Qpnj0MFUitx3w3ehZyAhr2XxFibdMhLYaR7S3kP0ZpM
6c7XeyLQ+aLlM4ikZrZmv9DdjQsw4ylzztn+DlLv5TNWSBkavWgxmE9zeSHyTK/Zy5yMO9fNnz7V
FUXdsi1uMm0CpPBeKmOHBBXMBLmG/a3hR2CyieIBVDYQmvP1PLWf3ugo0ObwEi0iF/VYjuWdiC4g
3RAlFX6MKIrsLFAznnMz67Hmk+NpfkikDeUpha8CI8+L2ybG1e+FMdawjEPjLI0SfcMoNOEcGvyM
8WfdAVY6mkaKWWEjYORWnCc1+GaNjEWUwXtTnk4i7uxodwUujfjyvmhQTdnRVgTnsRZNFGjvF8mY
whL1PbSyYZFo51ifPEmdZxt59W3sl7vsg/a5/z/SsfcSWaunVnV0EnGGOpgZvgQYhLk06wCO6/+0
3EGZyWfzZjMZAxhZeSJL6UiXR2neAHEwAjbWdAj5Q1a9A6cXVG/et8/r/p22vDeCGeuXKYaZDSUE
vx4pArznSQTQ9wcByNF/Vi7868WLAPb3zE5s3iXhKBA7CZ6EvTS2BUTLLshYAfCT2oB9VezIVZ8f
aw/virDYysk5a3q1hyhAmD/ptkQx43A/VigjuJjaf0EUuTM5/JbShEd7awRYdOV8MBMkOSBUpG3V
WOAe4MPzGVCnNjI6/h4vcSJHe6euLLxyrGi1otHd7Bxz0RDZdiARBv4JZIHCLPNzT3AEh4tQSl8P
Jha5WyRjfMwahCJKjVtirqsFAK0ImWFOD1NeFN+5cGPH4LwnUwHinUTG7hhjXhrgK1ZRggRPQ+pX
s86/vJW29fwPCl/ADibu5+FQr1NnINZ8p22NuelmrrrheKG8q6MxJkk+R+BvyfEhKTpT1l43v4Cy
CO51vFqtFJBDL0oHxSrxP2gW5KoWY5uqRM8lLYXoyn1FlxS6e8tZPSDoFIFu+v/zVf7aCDYkT6I0
s9QWln651HsbEDo+zfpz+7EnClJ3KszGtWWUpnF6hi5pSGd/eLN0zrsknCvJDghqEaA7ggCXBGl/
TzJJh+oC5kjpFCnw5zgGjqepLGywKZ6aaGg0KAgwZFoXCQw6ijyPZ1JO5D/vtE3aWMGFB5vgJzJo
MLePbcI1nfjgcrJIzR26ZjOxwAc4Jy/baueNOEfRxgfKk+X0S8Dlo2vQehdWTc6JAn8XPu5PkrEK
epS2xZCoOMmvPymP1G+iu+L+tzMW4Az+Ox2Q4fQUATwgfnrzCyEktmHMD4B8gTH/4RylOhlK/70C
OnPXLxa4isVUwTMZrbRtusG027p9rVeS8zUHPu6ZPD/D8Kw2MgaeNjpBeL1yjdl7QOqYTn+nX49P
djqFcPM9jAE4a7WZRia2IHqPXuRvHSVT4R0UPHwIas4rzYZml/EcgyMAl18Llx74OUYQPEQ2+mcE
ZOsF0rczePHnZ7AyV5YvkuLA23qqK4+UmPFQkiTU6uyMpaY1cQwi2mfBefb2itPOqoCgpRdl/xR/
0dmGZ3bpLF/8F/v9/Q1meLTfQbfEMyKcJ48N3RqlVHqg+6v7BMdPgMQDgD2Xc770/B4smh1l0604
KUITBr5D0uZLWs5nYHgETCZ4NfwYD5vB8a+pf/lLnoXIW0TVDWUR5kqJl3OoNwMsxTIunHGpOqPp
OLxIZTosupHCaG0B9rsskgzq5R7R2nsBB9jXxcVQbuz89L4F4JxX0368k7yF0Z/fpJPFoA3jxLKw
sGKlfal/AInCUVDuqhgFraOkCaTcVDGRdaQYGnT29/kAWnA+ONjk+/V3A9nGZaELjEgZcUyirdui
O3t6e5OAn0TpGB3esz+BCgQzC55ClHwV0J2xgHZprLZtEoTa3ll2ToX7jtwBxjqLJTws5GOBKVnY
u53DA0SYdgNu5DL7ebGCKAzqSNuD5ZcOZQVzr53LS15LiDK9mf9a39Xm36gG6o9FJcoC9d8c8M8j
Q7Bdt+5p7jS2t38Gh5sFPvQVmELa1QZoE4ufH8AR8TtKJw3s3+WyWChDbanA4g+uke1HB9KemTWj
UNaCk81eH1+G6WfjRhaTiynHs2QOAWRZ/tpRUM335PnFzd83LW9ci3eKbAqkMgE4GYaxdh1UQCdT
eeQC/HKXw7gZtdYJZZ8mGhxGZ+1kJhLbJrGBisAtF086NDcbx9hHqe+yQBmgk6/H9dHw2vW42xzo
KdncsHHS9N+IYlwNkNDBZ1MhylGcbAtXER7bT7+Ef+p/c9c1ZR5pFV43dVHFLBqzrq7tKiXoM23f
LFDlKok+IJEjvMZz9YhEB9zDbx7t5aT3poBRTIc0ldJb31tkVS314DSWGry3sxPFdBASQJ1usD+T
xpkBrcAF7xcMyzdH96eO8FYu8/jU1qnLGnjDuO61czRnBso9BkrKp2X0HCbE4RrQiZkMS7qVyLw9
50brAlmmKz2iO0d5S1eL7gC0Kp6lvgJ+sq/3rSDGYo5J2GqKjKUhJD6uNUSER8EXKzJajv7HdvzX
k5OTYYH/ZsDZ8w+HhTvab0WGljEbQ+W875loc7hb+NU23FjWRDXPajvkdKuBaIO2JPvn+z+YFqbL
erBstjdYLdtR6KmYE/xCgOdQaBkgV63cA3BzuIuastM3m3w1RjeLUpTq0g0KNhl5bC93y9nlGaxL
Ss/r6uKtijFqWhEGpSHSK0lOEgHB5Kf0j8iJzyYTYreL+XXvo0wwO6qayKd+NJ/pBhiyy/xnfYzR
hYNo2BlWfGTJCYyse8Vg7n6Xp1rU0htBObkA/e4hXw20efA3EDRwaXyInilfXcX4mEZz8WihYgTW
gEhpL3mPQxMKsraOMoDqvBB5mheeeZky27eSGPOidoJpJS0kjS/wA4XMBqmv18G2obUJh0gzDASX
gGPUpuz3rVTGxFjykBuX6qLtE4sMqZPPxDNSMyNI/nYUHEtGweGbl/eaugiqTqkLTQ2ozSqzp0l9
EYRLpmn7onGqVxTpxHfLXq1aZKnxIhJj9maDIP4l2o0JZ7kTjWOWdCua2eSuxZRDPUD0Eci88CnQ
jUIkEnma5Zz8qnYCAr5dED3YrZ8HQOEcZpz9njplA+1i6IhAb5VkMPdGtAosfIwMJJIBXbFdv5bP
4S7KyOHQv0UotXC0arKMdSuP2es8R1Nma0DeMjnBW4skW3c6gC6X9ukNfWrIXw/eatETa6UBU6V0
o9mACTJf4U3hTdVfZEuRVZX2f8rGr/btswzcJrkz9qGvvWHK+wuz0LvXo7o4LpvFd+gNPmfpXImM
rxr2YkoRtox9hr5cUSWRses9bXGmVbTB7792O3UklHbr8RFP1UvvVkrV/8bO57URBRjLMxDOARQR
k6hHUA9L+68RevasztX9nwK4k4vxY3Fe+8L8Bxzkj79gKrtLWz4NjTaHID5hWm+GE2ZTc3St7Pv0
Kd7LDmo/wzL3aJS3a5bRTHt/LFCZuNF3AqkVvVnykBVxmHUCtAwtYFIOOP3txYl9sXOFQz7/XLwE
m5eFS6LXaykKKQgkIM7AME3Rhvr4U6Z8JlVGCsDSMUcqayza8ZgJFgLSStgrsp3I9j/PW1quObkX
wUWvObA3/ccCp56kW4FsFWoYdak3cwgURKd24LAk34LkassR3pJnE3NrS2txfxBRp97xmp5++8JY
pq4opmTKioROZ0bHzdYUBbG+BPvQtL11uTm9qG7iGQbJkGXfuHbnIuFj51vOLv9OZzJyGR2vT2ai
RTLkNtL8/FYvwRcLtN/GVnwE3c5+LaIil3lk1nizfeF4s3CWwGtMovlL5lo6Gk2KWWYrT4+P4nfI
eP0qkM+pMppWRYVRQ7M7B0WkKmj9M/4oS2un2YsDbzTvd1KeEcIuvQT8kClCCKL93Mf9NshxeXK6
yNWf0hkaHs0nI3C1gYiYKfJgbJAt/wFmhjxyHrPfqk6/BE2Osi5pimQZzOFb1dBlcqFjuUqAwuv2
a0s5xpPGKQJ0ti6iC+fUfyeqGIHM0sVKq6O804L9pfbPZzTWdd/t2liPbr3Z5PvRBbEt0hyyz5NL
F3LnpzNyGY/WzMoMJFpmsC81IjbkLJKzK+zyJxhQXKrHSvT7xWSEMS900Z2KAMcb7Jfpz/KYbkoC
EP2CpB+B95bGNImKei91xqynHSgvXnjyf7nvVL6uGqoExGy0ttOf39jSNmyts6hGwn6pzoJd8lSs
AncgiYumCFtdAJsPHSjA9Q1nI3p73/OOFgzQT/vy83gffj8i99/B9mdL6H4vS0kIMEUzSytSGq68
slMndmLvJ3HPYINe8igwfo9tMDLZCxwJoJ4xQ2HvZCWwgC4rL/uz9+IUHFxr0n+oCvnUPV9eLoa3
ne9nrvH5OTifBzzovEd86hQMDYO+gNi5Omv3p2CFVdgEQyNgJNx7DRHcjPtuGx3zjWqnC3PWr3uJ
LDK3gceo+tbi/JGAGmRRScThdpNT7Wa035JlFY4a/RadDYZPZn8GejtuHaV428CuuRdAuyLpHSGh
w3OaJtZtIa8iSeDvVESDxeI5x0lbV0Yi0IxY/tx+dClSK/pW+/mUncztDj5StgZ3Ku03yIUFkPYb
sYwp61KjPNd5KiASd1KsUU3IqvJ0D54DD8D9d7KDytKAdq/gH6SmmRggPQ3iZUwh63UJrofTt+d9
fKyXy6V/AtRLsy1w4rq9Hf7ZNxVpD26+l6h7Xr3DlBfcAPN3/zzzNUwAll56q0xKfE1H61G7zvcU
vz+kH3t6ywlqgkCcdl/Ut3KLhC46W76g7P2ytXkFnN/uMv0QWB4kelDEEU3GuIMmTo3atsfdM0iw
LtDGHNth4vSe/AeViJICZ/LA9SaPwlIs1UTNyNIsdmQhatpAEwM9OgiJHW0rkhxl21xEduZ4wNmz
M7yhLsqyBXnaqk7mp457el6k3qfx6RtzzTl7lt+HfB/y93uD4RpkFuFAI0xF4H9/+YOiTsROSYtD
OwPfkPkUvCOLqjo92CjbeXYQQ/LY1v4Kwi0qT8WtQ8e8Dp/9Xt4lLyQjtIriALioEAyHP/3Xf9Bv
96sEDSmKZRoyQjAZrbLMqsqY4n1XUXk4zY9nmYjJUt8LM3FZD4j/Hi9o4j6bogVBFl4yzUSu9n5F
SZL3uRRfqkNI6fIw7xbCLUVZsCfdOmhs66n1T6rzWOjv4B7t97dCmYttXHoRJRkIXV/28uHL+0pe
stHJltJstBdnlHg91zZmGK940eZ20vECAbqmezuNYUqkiAwN+KEyvPH7NcfnRtFrU60P8iKZr4Xj
tp3lFcnONpIqzuhmEdFjIpLxnxMQz1E6cYtZPQPpI89b+q1NICtB0AcFRrc8AOLuv6M6XRSlDs36
IG1rr4HvQAF2RzSvmk7kBfPAkzbqNgN8asvZgWsXHLsDt5IZE1J1QoQhJEhWtv2P8afcVJvzPPIk
NGGH+3zlgcEHhtUevXQTEmOtzZINIHLxfB8y8mZj9hLwICIg89AcIdqvgHg9+NpM9uJtwknD/E5f
Wvd7xJxVn+pBhSxFfbB82Y5D+wKji3D9COJZmcQenDtHmZfLwtbeA7tZlG65VOY0Xn2sshMGEN9h
GpjoMxVDN67Bxo2zp49FHSlm0hzExVrYJvvREz+3aDPW7dw/0zowbN+ZNlTaby1ayfM5LizJ7MI+
u58nUnk/2dwHtJuGpqrQ+7936GKXTJq0QYhhmKjt32tSWfQl8B+b8wG4qvN98qKFpHk3Zi8mwr2t
4cjPj3fjd+YE8iyoraLjJovKNdS+2Y1Uii5aZrTnwwD9eMJErOrIhV2th4RYh9PHj7nZaTD7sSfZ
B22eL003cVvS+Npc5qFT/yr20E/Be4gkpYiUM5un06QcIERN3RwGu9i3OgEBbWmPs9YZjul+mEeu
5ZQcn/N3ByYjkzGadZuUgOy9yrTQpnJatUhyKw5eBBcpOzovslIo0rlbAMb68dZfU0LM1cVQKeBR
dMnSZIml22qDixmjhbg59IvBVt32n4qIGjk5rV+5Zyd7CpfK14VkRLJFr7Nj/KvY/bxzxfnlfzj7
ruXGlWXLL0IEvHktOHqKpCCq9YKQhfceXz+rdGbmiCCCiHu36x3dEcqqQlZWmpUrUXHrD9FlKbcx
uyT4IpwiYOw0D/W71T6mlEVGkKrGKY143RucIX776O0YUXorkYA31XWgJ2v1GK078Bye0cQGAKMu
HOFKmOIK84bIz+NDmvHVkGbBm8YC74G+6uksTq1zVa3IssbhUlLYhcN9sCCsNjW9smrYLkXPSYoK
ncgCj2JIuy1yi4ol6tsW2daeFNt4SUvvvXUsSAAXhgLHTUYT+e0R9Vxfqm1bNs42GckI7Ni6PWIi
1nk4DiiGjB4emoS0OyPfcPtyKVClwdhfldHQz45MGyfhjZFZNArfCg9aTlUa0escrzPq18FkQ1Ow
s+8qBWx3j0T+sPOAAFL1zlhxS4n86VuriYqK5jdNkZDlE9TpfBYmZYQ0YMvYKSs92VXZ/9SVgEuK
jApiXAw8lfCtJwfL9KnmRkIVOzwG7mJAohJbtWtem9cAveWaSQcXRps80kEJaSbHMCLDyjvKZ34J
Aj41Q3QdUH2FF0R6O3/fsT8WkS88n23UKHGEC2+PyDVd1X+wwqrBKHgCmBJvVQ/68Mt4eazqd6me
X8FoJwaLBrqp+F9b9UewrFalJGpp4ijHr/IzIa7dRIb42uvKoViXurDRzeFjSaOoZ3KjUXS3/xX6
C0f9I9QXmLAtgzxxOr0xva34PjjVPrS+wyOqfKGhGiVmjVRP8tar9WGL1u0lM3hngrFt9A1ztK8S
qBlUaG51uhvTtsaLnDoYDe9b4k9uMfr5ezw8RYD6X3OCqeNVqDP5gh/wy6402fmNXOrT/dl5UTSy
mkeQG+9KDBhFHKrT6U3nM3f+LAlfLZj7u0zp7z4pfwHqmjInT5+3YGjiWgwgr9EHUEnzgd5Weuya
/mjD8fmf6xIQSP8VNtlclbYCCCy51AFOCnwfvg5mooJkod1vMhfMiIDvWYFxWiLBvzPXk01Ow6ph
iAOlyiF3APGct+rRR7XObP/S43gNTBtliZ4jgQjkaVsA5QkI3FeydSvy8nj/dzi46Tqo2v/5uEmL
lxckHCmsNB50lMdpo3AFn84j380/uzJ2KYrXAMQ5F1qVyszH8qfxwH/Egy4a7ckIsadtJDw/lqGW
8qmDPsHI4VjdPeqju+D7z98cmY6GphaDm0qRm66L0lpMnfKzMnM8yBK4ZZ914YU1NlpjlhaAI6eI
jjZcstXTuPZ3f38kT6KOjo1zLsoh+QV8YuHRN6p90JM6ITrSZBigS4t9QPR2hEsXrtFd7WcqehJG
aIziebFCv6xhNd++MZLATDFaTm3X6SoF3PYn3mcfXW56VlTpCxsX6E+fGg0VNWRWwdMg4wRu9crH
GHW/4MbUCdfyKXp/FX+OwVnZyusEdIuoyYR2bf5QZqJNcgksaX3gdO+oCzp+3+KN4PhYze5qUfQw
/i5nouayrPh+20PPassYTNEcvq21/GSnaJL4zH/EFc2vWSiD2Y2+FDlwd76IqELBUVbmJTxZ4EW/
PQoRQ8sVXyoy5wMzxAs9ecuea1Rfgo/He7wruWCPEo9iC23JVOAWTI5clBVw3Ihp5vClVWcbhza3
bcSdT6DYXy9LAQFd9eQDSzxyCSgnsTLyNpNSRNn6Qe9JQwbDOQYk2pfbMiEygtIDgOsNUVIrZ8iC
Vv1OGroVCnwwEl8UnIEixPTlLxpPVKM+DRzjFbx56Xo/GvWaIW+At2rA8B4rHQNaMKnRN9Q1viyh
NIEYrqBvXIB+djs6jaBF5g7DstEQA6JFzGYFzveS/6ZPcxBaAPe7aAOobk0XrcIR1gRVQ+1XnVxE
Dq82yv0oVhiyDSaevfVBH1DYe/Hp6crCtsrQeLSyIom5BDeeMe9I+vyRPflKXlYgrqey4QcPeg6u
qdaofvId2jCt50xff38OGuk3mIiyG3+iJ2mhSYe794UhXwIDBSiBECzJE/lM17vdKGTMc7Jyn77x
qLabAxIYX3uBbCVA/ReuwP1VA+MFWCFQGdHorzQm+fOaDWPHK2rKMM+ZGZmJrWJC4ebHA7XxUnJk
xgeFJFQ+JAV9/UhoTTZWVY1YuaWGSphEonNn8icGn7TqyCenmykmXshLbKF3GQgN0wlZuH2wI2B2
gm90u7le7H3kYzLP2VtHj9BxgfilJ9/fa2Kv0SNE22jdQww7elm47Hcl9anoyblypSRXdQfRr+Dv
f5HNl04f7GyFOgw4rTQTS/h4piqNBsXSA4heNMAmaeg1RWRWK1SgUWVe+NQzt4rDX5TdShBkFEtu
T6MuR64oGN5zjMbkXvehqIeWsO9/wgqYYnch1pHo55zcYVrdg++A9I+GwP9W2uDHo8u2oe8YGL4E
7Btec0rjjuv05W30A/fGh0aNyu/38/FonXfoST3olxNoDLeri/gRHAO0Ga9c80tB9zhAqsV14TSW
1jc5Daav2aSIYp+6cfuRcJw5fH1tX5BH1b+6lcAsXbT75x2hkAAkA/xzgOSmNo0d5L5I2cR3WNRE
RLOyxyv/hMzLa2ckhuuipZpd+AQzz+hv9CWhJEMTyPJEB6VWbtM4bXxnsCVSoOlQDkmWEU7XoyUO
lhnfCYNABdCnodyNJPU0uRjlIxeP9eg7cBatBCjfmvwTQOSZHhzHSazIyCxQbOJDnv4X3xG+Aot3
VcCYr2l1p68ktfZYFJ14PTEVxJWM7q7QmG++S/pX9iEthD9z7wNAjv+VNzFjQaWIAFhCXrMxMIbr
OX2KzHqnrLK9bPjv5Uo4jBvMYq9S4C1jlHWbDw/TDBeCkFnzgpyJirFmLOAiUw8p8KWwL9sqcHxB
t17f9v5nY1c64mp6z17xVKTrAeiRwZQD80kmMhkCpJUPzkFdlQARO5fhChKIhU9x7+BoHFU1OBoY
sS5pk2c7Sr18jAUWvkZnYpr2ZtgHRMV4CLRBKpLOPf3PxQkYcw5kBYeaFFqTbi1MWYWDmzZa7GQH
IBAN/vt3COZmAB2joT13H0uDemZe5ht5k8A34Fo0svaQx+vHejNYw/nxhu6wKngzBOC/sBeU9ZCP
mTxXXJKUfFWEifNSmVmJ9kXAf57rXbsDqnWH1wJDrjEWwHxKSbZOU7N+4Sih2NIzcWeoALWiPV48
j5w5XJFJIjDn4rDluBYBWEJiHz5QC3Stq4eS5T3x2y2z8FLeO+Hg0kTbB5LzKsoE2PvtZxTyIgyi
WMzhFmO/6xbzKvAgkW8Z0OER6UaYjYVzpqb95mmaSJzYRfjnch8xQu5s8377ARIlm+bAv0OrJeNg
6sD1fa306NNYCt3v80IQjEotsicSSiJIEd1uNQvcIAq9oHAMVjHetK3LENciHm+817YWLs/VphuZ
blRAOQrejyxJ3BRBJ4UMn7ZKVziod6PyIa5kjTiqu4RQpV/okRh63n98yDDReoSSENMEX7FsXBrU
ZIfBePzVlvYyiQm9IAOheQ8hop0RDfOQLMnXx4jk3/1C6HtX7tbwmQDCRBCORDwI7yb30ONDkCmw
cgGNlN9UILTetOrQrN9BJduRuDUfb2xWnIgKPvifUIgQpi+YXPtVnYtl6dS0S2AbvBeZhfG0Vzkl
F88Ah9cSmd+d64P9QRBuOKaNyXD9b79Xrigt6qV96ZSWt4q38dKG5u7X358/uV9tkIxxFdSlg2x7
4+2bxsgx4NHX9RzhYi8tKMbsrfojbpoYZCtfFTK5Kp0iWEM10PtnqQWQhf96Cn1/UkAhuPDFZnTx
tzOaR+UIivC7oj8KDxM9NEHkVk5fvkYx4Z34Kh1ijFXteBIeVBTD023XkXGjWgJcnsfS7xpVoZ4o
63HARmjwrO8oMXlNKhqmE2qHNRu8+B+I5hXL2wTO8z4sQfrxvuHx1mPcD9rvbe8IIjjzfCm/twCu
A9C8RGJ77/n9LkcSUEcDXxtiu1tt8jCxvO1KtYaRab+i7UdntkYJLnJLgx3nEG6RiNnwPijxuq1n
bJfcgPu8MAwbcqEo5eFb4NfJ+wFXJFAzDKWEY/0W6/sBM48BNuiND+r2PO8x2uYakH/vko0ys364
vn89/hx34ANtIn+i7UkcZRHnsb1TociAUKU23uBt00hzRFI4MJ/TbQ7OuEus4zYvCaem6Nb0wqrD
wKOehA8AmN/t4aOk08sF5/ZO8pLuhKuIXpBxdY6RKPVx8oWOeZnE+9LQz3iCL2qYxZIyigsLmOye
l0ZRDCqpd6wE1KzG26D3VmOOyJ1i6gRagHbwPj94eKYJ+qdLQuu4OrvVO6xv0f+kduvBYfw6zX+u
JaOJfaoWWAu0PCaROa4SpK6iEtUBz/IMTEtHpX1x5OWsAoBdGd44comUXfP2GzCBl/Esx+AbEO7T
8i9Pb2vmswbrkUzy93dBQXbNPboHgcQ2sGbM4tio+zQHfdpRaQOaVEHXwC8s5c++JS/APBHVGxyI
H2JQDgTkOdqA9u1b/LLP6/hiI3kt6fyHePha/QBcshRM/4Is704euRYQWbMiujSmR8DEoegmyeBg
DNJxH2w/BKs4HBGMBeScb23bPpgAWW8279X64ABo6xNKFrDEpCrNKQCOWsDTjYQDHKzbL8ENYQ8Y
UDYA4fKy3/cYXUG2mOn2ugcv6PG52D+DPcBIOf2MYexgPnVBYPAsbDG+gE5mN52MI46/oexx2tPq
AlCumR5QdHB+Uv1r4dGatVq/49IVnJfET11BRMothkPgxHKQlKASjO415Dmt4xmfDVjwJ+GUkt27
mRkX2ucT6wvy7+AY1Gr9lT8JYzvA6/giLQcobbhLSNch83JkzaP1lK9acgZTGIjX/7Xmv3eRJ+8s
MZb5kO4qPb9LQJJXAKc/mm4mhjuXEl6pYhxBEK5A7vxLNwca5TMq4oFz7p4+RdLhDrWoEh9gNeg5
IN9LFsz3XQIUqwCmkcOoKXTx3dFaxFEoCg3fjojna9QzMcNm/dHmxjraE3PHG55ebpT3XF+pS17S
nLKi3wMVPFQ5WBSob5U1rNMsSyphhLVCn1WDZ4vXvdUbSHktz8HsdD0Fy/ZSaVq4i9GxXZqjwfwC
eLfour+VGqlthPHX0uiAQFbfWhWInNvnAgR/aJb+BNE9azic/jlY5vuJEgAA2GmjP6DZLvEpzu5e
4bEMRH8KXq/bdXCFKwSdpo0Ow+uCatUrwQcObgwX9HzWOMsU44OEBJ7JaWm8argAaQmfdSjJH2Oe
QXd6/HiTKLvHx3p9XpMaDcDMYu7tPk0kKUiFoPICrhTo12969I9NHjWfSaI2BPabiHs0N9e7vaUg
9esa53N/3oFo7KDziG2hV1+PNXrGGN+KntwrJXKZIOAheosSBh0UkSCsYDflDpuOtkAhbinSBVwx
Degx/ukm+rtN8OenxD2CBBVQn0u3OLvurhcEd+vmPCYvRFZ6fgFIHBZF7xgg+RpojHDRSXpcf6er
z2tKUGA9bKoaPX2OS/zVOwZpEHQneNfH5zPjsN4sZZqZVvyxj7iILoWyvKCMHlvP3+fwCszXBmCz
FfO0QqVlQej9vbsVOrl3Y62yI7hJOgfd4NHhDX67bzwLq/UaSHTbZK1Nvrngqi2Zt98Q//ZlvpU7
uWeYLxEmfAa5mEHfEKM33vYf7eU5Oj1nG7BeSuY1hpucEtb6B1NHGo7GnMBOLDJDUq17tJCJuYtU
N89LDQsZbCMEzQeeOxDgwTnxAIY8Pyn6p3r5l61N3nB+UAPJlqhN70Eytxo4Laxlms8zUYwF5Ia7
d20JXB/uSjy622HBJ74HT0wkTdyQsqwyP8khCcQixfte2MHKELsDYNp7wqW/eBgZsKBe9+b09jPT
P/9jbnitAZIxjTqHWb28orpc4DGRdWpu6q1vnL8VEwR0qOnyhHM2mJ+yRKdyn7uc7HlidFRGSdIh
wgJU53X44XUw53OUoDyx4dDIu8+reER3+uEAqBfx36DnC1ZvyeBOix1x8v9uNS127PftDvi64zE1
ElSO3Z39BF8G5HAHAUNHEYUugat/c0IP1HsKJRgqJVdiD/t/EYhwlGDjwK7t68jaJnai82t2bV//
obZ6qI6XU7FUBVk6/mkQ3oCLJEl8qBwPFh1AdeBNwNrL+nNAwIZo56snQAyv6FO/wJncn3x7SQHp
9X20/4mdidKk8Er63m33nXkUkf9HBYA8nynxK2sFTxs6kvr0tYRGm/FnbhR/2gYzSF2aBb/vSoEh
eRnpzLe3+lkjLXX+9ziA0Djb4ChLdrt/mWRiIhamotGKYmx/Ldz7GV/jdi0Tn7ruuljxROhAjtbx
1noFWJhi/r9rwN9NdEusdziF1ZdqakuS713pW8mT6x+qWtNr9PYVZoLMy140j7Ck6yeT28DNwIu6
2Me4qHGTCy9UlJYgh0ik2ySMQ1n7sOQt6TAgCjceae3dLgFcwccggub6dRK+5PMiVoM+mndKB2yn
gOFJsgSkyK3VK7xALeswxptyEkEopIMp2yRrZURW3bU+yQGBw4U2OC7Ymt8BXw/kTvmjM0XS4lbD
3iUynFrgaTPCwubx+kcKgiPYG/zLbZ9LnAhw/vbhwBvIvgDhiqCSt8qX3VVAyYEF4AYMRSXYQvn1
tbH+hQeJzrPBLMkAScU9s5OHpaX/svQ9WvrED1GHuArDFEcm7revDeK9QrfO0f6sPgedbmOccHRC
j0+9Fc4IielcI0ytSU/0yVip4Ppsza8lYMi86QTuG9+P9ulNWQwLNy0CTcVpMoiDFGq3EAO5MNyK
OR5UdAuCYKMEt1qKwHzrfayK5colvZm3p6Kiu0pDy46A9hAUK24VaQB8Khr9fICXxNrScUun/OzR
WQVV9o1iQX3u6/LoCfwrbXJ1irTlutBPB8dgeBJ9h6EemuL2xBjDEvL9Pj0ISTRDqKGqSNvIbvfF
tejDbXtIAkw3KEiRE0N/7HncNZpqdDO4fTQDr7EYDnQrIqi0PBpG5FyAcKHwjjdM5AKcYiTX4ag2
5KCfxtR6LPMemwiZaBNAdRKZcDQzTQytVlR5H9be+Iss75BZ/jiex5VsVBZ6WrI15tiEZkd+Qn3J
4tyjWiBZFAVoKUU5gK/hdrdhUSqt30rY7b6Fc3GEkxNtQT4LLK6pbSv9o7KPmG4OjhJpFQO6elzv
TDS4B4YzkNp2MktetfZm09qHwrrUOv7ZZNaFJXSCFqWdfnxQVJGmav13tZNzanne54MCqwUu3MxT
wiAO3IWezqwfy5l5DHAs6JOUfyEYmDJ0eyycWBVaiemEaJZsToWIiupnTCgTLk3a/IAlRF/VFmbO
vUdgsVyQfe95APfOa8gfoecYMM7J3dXcEMmlTB2ddMdsc2Ab8V0YeB9nRf9ACumq4mhdwuwRY5X2
Uv6bm5EO2QBjo/BBCxAThUDyX0YbhNY6QW+woS3ldu/rzCa58ufso/gQOpJ8PN7wTP1HBT0PB4EY
mYhm3AmySmDzmq9x3A5fWGjq2rVGvhMMKzy2FoZl2fF6q/q6j/7cxHEtDJOK94LuWgkcgovy1utl
TIBPYRY+w5wduFnV5GGJ855puQGrUlzrVXLJHpUHWoFgzFcGiL8q2Da+refOAv5n5vWgvZYacoi4
jiiJTT5Am4QBPg6S/hhbTCTrrTNfDe8jAun3CrH8CgjSwtP5fy1LkmGL31lwfOf2TaGaAG1gUpGC
bOat6vNFCwNcwsSWqIAgqnU7yr9vHUfCHuVjtwueqnW4WXL4qFWd3OwbqZNd190IjCWP3Om2tjDU
EeOmDgUIuI9gqk3s7xpDQqzdp6Ijq92tN/3e+R+zXsPs3yxgcuNxFqiNivQNqwqdAwGi0hr9O+8h
QXsxHiv8TGiHGwR56H8WUWKcsq3LRcmkVc+Njp/owmvzHiFvCY/licjG5/V6aE0U50uifF9KDN0y
Fo56pqgA+0EtPlrBKdnc5LoVMG1crRU9Mjcvg96Z0mv4Jf/0O85SEGRLIEF/w0Q8A5wiOzCJvHPW
/tlGrDfq+TsuX7Frzd0/1Fw2pr3bme/DmjNFNDWsr6O+w6TAn9OSQt4ntAGCU9DIBxIG2kww8S66
Cow3tcTRzH7xAjYjdK9zh/wlXDiXua9yI2fy8JdRD+kBDxXcH+X32ACO3CHKuV592raJQj8GSDEA
k/PXbvHOzWj/X9FTjuRWE0B9oGKLvF3A0gXkw9p+vWAiWqbHL5q9eWfQV7yghPRGTW4cKCMVtM8p
ItSAncCiYrGumLHFdjP4Gynah2WYduCl2TWjowyPyhK6RtXXxCiOzFp5+qKkluAFXPq6s1v/s4yJ
NrZu6A5+h2UkJeGAXD7U2DS/GV9N8cg47QcDhgaUn9GTtL6gTzORFlyKux53XETUq4CL4SlKBm2M
t/ZuDEfE+X3VO8idvrVrwRh34ou6yUYiI+MUG4h97NKM1qBfVGzngugLE8hp1wBQh8xTixI5KBSs
AY/ykubzc58IfCdAHaOfFNd1srSQ75mRc5veeXnlN3sw5SMHYJ8DW9FFozDMfzyErn60dYxAYskR
WBQ+MYhobZba8Fd4M+gJuitwPMfc+s3v7pI1auGyAG72C1L+jzVzJrEJV1jEX/DAVXySyYX3fb5l
3dZjkXZg6SSGas8ccpI8uVd/4bGdEyVRpC2mJNOIYup4p0PfeimfjI7BXTlOlz7sBnEtpjNfm4Vd
zeg59At9K4ASoyt4OmRGiOSxdNN0RDdU3ei9USGH1WPa6Nk3Hx/fTPUc7RaggkWRBtJgNG8Vumoo
iwGbsLCXrYHWBASg9P8asze8lWxrGALKAsEODytoyQbhqGQ3AZrhBuPn8Upm8sY3K5lydOW1V9Sp
gJXAjaDgT6NtCcwqFdeaHgaHgLJm4TrPgM9uZU7sSdApTdMXGYtiiIVJD7klrvXEaPdLGME5R/nv
MU+jfBagJb+vIIjaDbyZSD68Va9ok8z/F57ojaSJRxbESirX0n+OkX7LPUp/9hPKS2jN3ISoMi7Z
ZHq1J0/DjcCp3ak8XvAaeoboVPrQDvbGM3RgIBffvRkDJ6Fki5mY+A8Ldb1VVSlMcrUVFdbJiBfo
b35pltfxHAHYD6oV5Noa4yv8fqyU1HhM9yaDyQiQd0B0AfC4FRmHbsaXVc86lsTo3JkB986JX+I+
XBIyOUAZBkwqYgiJ1+it2mm4fzqbAsb9eC+zyi6DZgC5JjiUd6RYXaaVQjJ0nIMUee2SCN1tIhli
S309OHq0lJueS1MAWQAsNy+AUx+NjLdnBxowVVVCcUBNRCqRmDXengMQhatGYEfdhlbdcKvBA9YR
MEx+LZX+5hy0P+Ll6acrFDmRRkYYnPHiYh5O9P5moSSzLreAOZ9rZEq0vdhgEQeESScgk74en/Yd
tSY8BfQAgNNfQKQK1MFEdYI46JNMdZErEeikHu510F/LV+MVORMAcRKdQ564+xfoJmZvop1w2F6c
6klfvDQz/jAo/0Q01MpAXoNY4/Yr1IHAZ2iApC+J9JqsuC0SruFHsk5yEiNTsRSd36fises/4ibp
CKnoVAwuYwanpc2J4KTzUXRFkXmd6XBEdgCzmM4/93j95BTs/P1yaoj2/PjkZ59p9IbDsgPki6zq
ZA1lMmImOIfH0/MspibtaHB2B+ozwkmGWizY2zk1pyBiKBgoQsB6Nrm94yiDVl3sR6SU968crPsW
6tZ/9paLE4Z9ygDAw5wxHq2lKAG9LOx1xvjKAHxp1CyiZ2KKcQ9lNmj8mqH4ncp87S0jG+yYMQF/
RfDRopBsPhZIz25iEEHRq4FISAHXAnq1b9VJzlKmZpKadXqOvKkonr9X0e6xiDmXRBYQbOD60tyG
NLk56EpraplvWNQXSoMHfjDYJDb0R6aEOVa+S9fSzupkHZ0DAiyZXcOQYXYtu033gbXkic1u+M9i
JhsuazfUyhaLSQijkXGlOf1L7CzseO4rouWbgsEQUgDLenuqYHobCqYNOYfOULMqvQVJ0GgFK/Xb
4vX6OJ55Uh+GnQp8kr9tnkMktR6vYGkBkyuT9QrHxKPPOQJvaofWWz/+8TMvHJzL/+5v8hT4mcQX
mexxTlyZakTYEfQcV34xCpm7+X/lTCPjqs0SLWmwDaOu8JYqK1Sf4T2O+kDp6B/vaS7kgTBkR5D8
BJRrSgKvjbS/kMNHk4iEDhr4yNvgpV2DKE8kTYjUB7sTVz7hV/EmPHUf6IcrqLu36MPOWPibdUxS
j1HupxnrJpyTtEb9VIPebKvu0hETR9Xy+njPM91KiBRg6CAQqL27Hi3Wj/tmyFLOYdFbZ3vximv1
jDO0k/e6cT+rYz7qyWUhFuLoBqY256/QiXK6Y5EMg5xxjr/GFaww5Y4ecYlQz1CPrVNinGO0YObo
hbsXqaINnSa+wCJ2eyF5z3fRWJlzcB74TZYaTWXy/kLwQZX+ToYKLiTQMACROA0JBt9rYiGTcOld
u0cy7ejSFzlCWSTXH3+2OUlou1VEEFthBLcyuX7qiEqY4JY8CiFiYo67t3abvqic4b89ljN7//4I
mvaiqH3mtXGW8o6vbUZgjQeCRlAOrt4p1YN8gStg7hshv8fygqzSHoiJ3odSlXTwelhkJjV0WkjI
tTzezpwLh5rofyVMbD/DD2VdUwnSJ0brSta41gJS7hgCIk4LZEou+Pz0KNfdtXISVyhwxxt+y7OA
GfEoMjC2CH5tZAjqBcsz9zmRiANtGJIeYC6YKKfHgBXT7UrO6UrMMMp9o8sJyi7eM3CDC+/CXMwg
q+BORnMmakvwMG4vwpBJNThCelhug/twDQCY6Cy2E20keHzYcxEy2sKRxUFUwGIEwOSW567CtkOu
cmCxBIjDP2iDWT1JLy5SOWZ02Wbbpcr7XCGatmujWRfxEGDBk3NsBaEdh0jjKAS53O07O8YULEv3
DPH8eG8z0Bg0d6JkJcMZFWFUJqeoKlmuFCMytoM92OHOX/vrynxDjwz+BgVCfxaJt/6FiG0uDVlM
3s4YUIiX0X0PyhdsebLRsJG4Pu5RCEUrwAfl32RA41qvMGEcMdh/5v2CdcG3T0v0rXPOMSSjKwS4
BnRmTN3THEOh/yO50Wtjvz+mVmUHJjp5CUQDENasUQg+fS3BLX/d0IlthaFDlpyyGwLWPnUhcRKJ
JsMpRyryGURGQAQmoL5LUCoqCHhMwDn/2ViUirJefe/AhVYSpCYx2X3vGdV2MRidU7Wb9UwsSaJ2
WliGIzKH3krUhYC8IYe+Hw9DaC2o2ty3/rvzybeWlZJDyeZ35/StBMLYCi117RstQbALlCsAYLCU
3ZYOrViQPWOYbnY5cWOZuJa8NBhGmsGD9wVHNobwzM727pNL+0zMA6AJkVXaiRWDy5dCWhgrxUyJ
hUztPUEAen7/nsLEmHBCH5asiJWgt2PQ1b1sU7Dz8RkXLSbhi7bX9r1ek88EmvALwzZ4s18DsIgw
4/tKmE1to2Vfl8GRx4BKd4kje+6hRGs5CIlobY3it27Naht0mJobjQNMT22xG0MagdrASKzHH2RR
zOQapLLUqHUMMbyN7qzX6tvVMEDFWmIsumftwXGDJ43yM2MSFDD/k+2gm4Ev5I7FdqTPI3qNbPQW
saExviA7jhZQd2nc/OzOFHih6DpDXUqe4l0ZdD8VYo+cGWaVMoL+FkS2t9ZAIhPpi60qMzkN7O7/
y7rjBoVzrfLRAEejIfvXTkX1Sxn3hikt9UL/msOp2VKwI3APcCBunJZwVH9wtaLjkCVmVR0M+spO
g6XiNsnaJmfaUWlVmG2d7lUPAM7TVnh+EQ8vIO+tcJGW0rr0m92vBZ6pCD4GDeCC228aVuOYciJ2
vQ9fvZOicxvQ89AOzx8YyAVFnWnagAJRN/j/CpsoaqfEbueV9HNuR+vjzXpr7M5WN3TG7vmM0Swk
3j49f5tX873Qr6XdO7GOiRmYkXxZ9kRmHy2Q+CPDIUgSXq6JNjNj4Ocj41LH0nBthSUiOidZI1wZ
MFTa+pR9/DAGmiTWDSh6lxIss74CGIPgJFB/AfRBk3OXhczvMnh3SkrQHAdT2sTA9Zb/fJVIJlw9
CVWaJ3Wb6wwDpoaXxyZjdvMaxZUJHDK3SHrfiq/T3I3VqOac1LNpu4z2fsXcoxoYXgCavH+Hzeak
0Nnq3FJv1pwRgSFEZx6ahqAN02umJoygjCWQTM0mImhkrjpzxPy2J4AHVifhqSELj8TcSaMvClzg
AsvLeC8mz1UfqbEYJDjprYAyXk+u5Q9tw0EXEEEIluqaUYA0XVi/rJYiWvr8TO4WHEH0zosYyADU
2ETdRTmrcj8QWGcEs9vmGJyiFWsK6J/lNQ8dMfIKN3qVdC9sbi5seknyRLcTnmXkrIDkpN0PLQaf
BqOR1ksUEvdSgIUEBIPWavDITfcX5CKXtGPNIyfKn5RPmomJTJtTDuyrG5CVnBqV6Zrj02Pdpd/r
9lQhlecp5xkIWvFFb1W39boqwqPP401Yg7NzuxBvziQ/4EsK+Foi0D30ubv9+V4VNXLUJrzj7vNn
4D0MyVzTibmVYapkNDFpWXh+vKOZ1AdE0lyriCcOrEsTRWF8dWhYCeHXcMpAo0ubKUSMkO31Q2RI
/4sbiPhAQYoAWEbQBv9a6T9tNDWKa0rQxcgTALxpooMk/2LfQSwFehiVA9ctaV5l/Oa5uy7NMJgp
/iLCxMki4QJkBZ7A27MNBplxGSim44P2VOeBnlmBJH6rAOCB/oXa3HwX65DkDoz+euGMZ9TmRvTE
DNTqKCZuBNH5U4+ufTs1wA9v+ZXO+qbOoOt2C7F6cl3iIVnc88RJZfixyxgGgtmf3CgOgrH2NomO
4p97LE0RJSIXTnttRz4pWLKwaRoGTO4K3CaAzuGFoiw0hTLwI6ehB7sFdwfGeGDMNVIWsDs71Pil
Tbd7d68bjLRbLz1uc/oMIkKaNQVkGqwBE33Osz5GqSoVYBhAyvPWY0wQ91a8ZmtE3UvhyH00giLn
H1kTlYr9KMvZALI6vV/HH83as7CnpYOkP2VykJCCKiflcMKQhclzHcRsqDQypADyKH9hNiC5EmHz
k6HLpVoKG2ZeLLql/y9sGk4PNcxTTIV1upGsxJpOlOjRvPDZfaqfmMCucUTe8vvxiGqrbwk5Ec/p
EpXfjOZQsCc44LBhNPdOkGBMObhhT9ewl8yvxeOkCnB3nLDhqFTSZOWve/LHBJWRoiLzip+OueRW
9dPZyKTDALDHZndpVu0S9f6cTcdu/itvopANL3uZJmQC8KvpM69byQqIqcpgLTP7B400Fq4dfSLu
tgfgPsqFgG2DMwN//md7DcDaXBd1PPhogVpLiRLqB1CVON0FPs5pMcM1J45yXlK6HMCWpm3Yfp5z
eSc1vPNiYKBCu1pHerticR+IYgKhlp75rVEp8GKLpZTzTBEPntwf0ROrGnaFFCUeDMxw4tFLXxq1
4Z5aQyNSQIQrW5rmPzhaughymn/2od2jv2Wx9j2nqmBqB483RkXxcPNuT1t2gy5txp5u38Bw3gJz
DhiCAaYwqquVuMQ3eZ95wY7/SJvE9L0HeiCNhzSBoMPXA+0JB7AfyrCnbsGJm2ljgigQQ4N0Ugah
2pQqD06c4pWRxDvSa/XOvijb3mifhUNkPiu6vQPDJQAF/ql0LhfBcUq0Ml3T1Q79p5vLCd23Czo9
Z2d5RCro98f2UQu/PeWB6Xl3yFhcIcMbiHZB299HAEoFzGJO39HzuQFX9o/uPJb6Oz5hepP+Sp3c
pFZs8irseMEJMMViAEOgu5E37TNA0U/mblei0ex9HHV/JenV14LoObWiA85AkoZp4+CSuN0wX3uq
kjAytcKtMbx4V9SpnyqAHNoVQaflJ4hv4KF9ormNMT+EiviDzS2sYSZbTr2l/66BrvGPIRlUuRpS
CWvwd7LuX45g9z1x4Hji/w95X7bcOo5t+SsZ+c68nMDhxs2KaA4aLMmSbdnHxy8MT4cgOAAkQRLk
1/eiM6vKlt1WV7/2o0OWQGLcWHvttYIiLpbk55lX/mpuz5dhvO0s03Y6xt5QVD6rEgv0X7pFcecO
JH/I2oIseE/2KLZ95CK068gpwlDjy+jMFPuCy4O3xeoBwxPTDDmPj29bitHMiF7Z2KV3UFB4AIVm
LutOFum2B8v/YnXzCx56dzDMOXO8f7mNAbdGbQsoHoAE5o55188qZYLBtsSecwS78dfDrOVkx8di
sb4uNkvx68fP8nh5cQtA4GqF8/bMi39xj4Km0r9bPz2dIM/nWulk34638cUtBWT6/bh+PY3eNXAy
lTVD6NbA0EB/b2whnGT9gEKHG477GwmkeMnOXKG+KFfBQL5r72Ta1m5plqJGezze7R5miaQpGGoA
W6Aobrf1+vIS6m3RjcsCVKl//65frtp3TZ8cSJo1aaMx9+Umw4z5/re/Omch5YJzBuLGKDg8+W1f
DSydRoKYyI7zCzcsrlfGmSX45VC9b+NkDaiJt4aRYcXnM6kTJGtYRsbj8QKsopfkLKlzPqxOt1fM
+dlXFPRfuLV+nPcVdHJk0hU2oryF2OgL6N+/rM7VE34Zz2IzQahH4NIF7aqPrfRiQm7czezbrAmT
X4unOqgS7ClP/ma/hmIBvfaa6DK08uC2v82jm+8H7YskEQ4tz8R2oqN2DlHSx9Y1y6oKp7UwI2YN
KsgV9AcGSK8Ono4ofMUKt4Ngq115wbANZejkYAZnoO5roPSDttadFaZ8y0p96nRACwD9ZkXf09I2
LU01AR0DgtXRosxCu5kWkxUW64cdijwEyqkXr5BMrzZwLrsqfqGmPj+CkFoeQBnIonRBb7/voLdd
/fR5UGxhwasXoT5EFz92EGx6qSYLc978LERwLiYeuMvqZoH+CSBtsI1lHcarmet7Fd193/gXcCAG
5V3jJztvUmq+kVI0Hu2GcDfL9+x8FjY/ik25JRfUQXXr2TU2/+anF/aQ7QYPC/WMp9dTO+snbnvj
/MK7qDn4P1w9pHBAYSEkO87KFsy7wufWXCSeZ2qUaZ+ssS4bq1aAtokz/O4+eTNf38Ecav06HGD0
wLcwyLuEYkJ49/+CPMzqrtDKhN0ayqNP9qvUyQWZ+prA6mUWqcRUXx6WYROgRB/A9rmR/LQ7Yn1D
qBspFKBmuL6ehOED7nMEHp79rdrnl0ZkrcqdY80Kx/kyC8nuh4ztqI38/hw58ut2cVEFhA9q3SlB
pOfAdRpBIcphL5F8FhvzzPH8OQv19mb/buHkfFZKjF6dwjWuHIOo2ksANnd5ieC73iSPZ9bDp/Pr
pK2To3oY64r0xtxW0BYB4SuriMnVZRLAUxnuMMPGCG/88gwX81wXnpzXXk7H3q3RhcaC7l1EtQlK
HFdvb/Zfz+q/01d++GvGt//4H/z9zMXYZCmVJ3/+4391rWwei+yx+i3omtfH7jf+67cb+SizVmbP
7f/MP/avL//j45/4rb/bglD044c/4kpmcrzqXpvx+rWFDdjbU+Cp5v/8v/3wt9e3XzmO4vXP3x9f
yqyK8FRN9ix///uj9cufv8PwG6P/X+8b+PvTy8cSX3z3huGjyORj8dvxtWkyyZvx8++8Prbyz98N
ov+BUkYsUdC3IWIwo3TD69sntvcH4tH5tonqaxjqYTZUvJH0z981i/wB6wnQaFCmh8rRN0+Alnf/
/AwwMk7aOcuIJQlA+Z9P/GGg/j1wv1VdeeBZJds/f7fJpy0MqxqeJgBsPVgLgubx8YQo84ZL3tUo
ByJywTVJQhhYqUCKsQxMa4yHdnrqiuFh8HUawD32shHZY5G6+55GpZ1GwoNOr+fGdvEC7+X+mtSj
iXSbXLppGw2DtUXQD1VXibQX19QyrZx1YTL4Pft0Nel5FbK8ueuTfZftJoNelHzTtVM4KTBk03oh
MxT9d86PWofPZktCi5mxVMaP3rG3ZUJZkCkVaKk6jtVQBQ4H9mzWDz6FX7Wke515h9rnT9LgqxKe
duCyQbNE1/aTOcUsay4ro0wQLuRXY1qvdGEstVHttMm5ggprFroGBzHNolCqV+ba52CKKRKStI46
qITTbsFGkCVH1C4X9iXIM4dWmzMIlR33nXkz6ROP9KKHmr9wIfMtUS5AuxbWqW6fw/yrfHSrAnJx
2Ys/2DWeogua8kHx+qdhFmHPdcgcDNoNUeVBH9IYmTU3TMn0CEDoRnW6tZfdtC0m/aJkhoqRYt9Y
lnYgKJ7MRzxepSXele063Qp82genapFXH1y/juGIbG9ANSQR71m17NtpPfnOVWckL5CS1ENDT+CC
5/rLsq28sJX5TjXGZVPLXxWt8bvcapeEWYUfZIR6EMg2ai3SKxP0st6la9GaNOQMk2Vss2s4Cq/q
nNThZAxkifIpiF0kVlxBOhG0DlTKAE9+0uwapLyyYQt3kGw5gKwdKOnrd9wdywgan6DlDZD+KsDQ
TQp/Zw3lTw2EbqQ0WMwrpUJwC9G5FBlA35GrUeg3OikgZo05Ks3pNkv8yIRIYk+s4+jK1wnF/Jad
LLRCg+iSV0JUzIYhml94D0mTssDVjNgs2205ZKFB4O6aZEYWWVUL/1ufdwEQ1OvUYVdUls89ZxFJ
rF9+J0UIgwUSwLXnQaaof3PdHdPdaVUZ09IVZRYWzH8dlPhh0XotGvOhnYaYmiYLur74ybIK2h+O
c6hrsFUaf+ThpIGRaCTaizWh9lKvLbhtDTduV8dOY00LmvUqYEN2wfNqUUp1zVJM2KE27h2N6aGm
T13Yoqwr7gkpAi8jXoRgORw1Ghei3RAzr9Fp9ZVe04fO86/T2rojXL/PYJ2adU0dKi3d1xUqvnXR
oQ8gvyCKRW/C2CktI7dp7/Op+NmaDY7/mh1atWSp/MlMedsbyzYXMqBGBtmOpIgsBVdei1rP1G+y
wG8daWkhqYncSKuLenj61FLwJX4Lwicqv0HMH+l8uqIVUAqzuii8EQuvC/NE33YO2yWTEdRO9ejW
/UWl05VjQ7XMTed3e5xYHmpyWNTTYXKRnh2y8m6UyMnY2pNJ4QSR18bWG/QnI8mSAFeoHfFbOMED
6cReTUNjKLc9cMAg88pNVubbipoy0uz8R+OkP8y04UHvSzwraslgNGFGpee+UCi4h5rd3XisutIK
AS9oU0Pu27XEwsz3vauMC8/KjtLPUUk0kDBtszxOnX3eFgsXTs5JFtL0pbVBOGd1G+hFRyOUj8qg
1atrY5yCRnRHClNh+kgkClbbmz6h3qa23CttlPskhyamR1fcpaHPMi3IU0Ewo+HLIPq1PybXjlZc
lfIx4TQsSHrvyRxbq9k9GP14kQ0PWW2sxpYZcdubsSmgAd+NT6ZT1oFGdSeERMQaS5Jic+mLVeoL
csmMMvLs6bKt6Q/LbLcGt+/NqcGcgtVlBLbkcOG1mNyFZW49vS9QNCC2mSnvBuH+dODMF+hV/eiZ
yT2YsBvBnAudM2wbdg2mF0WFgZJJE2nD2C+83gKHg9uB0fWX4zC3m7eR5XqXpjE1IdJUP2uDsFg4
VRcmtb6yWoeF2NjDvBx0dB0oRgCzYUpigopCjesMzO3AgLsW2Nr9iz9ikIp8U2NqV1xdF5W5wcoF
dwyW3xUrLxJdf9EcVmC21BiVGwFIvFCXVt6vsspd1qaxSIBVkuSF0DzuSuvCHXUZTqMXJJXTH0cl
d3VWwRlrLC4ds0CS0hHWntskqoc2KppmjTDAi1EZHiqix+ms/mZNcVLIImh9NYYGqw6mLRcJrw/G
0ONsMPiZ+HQOPz9cZmYfNSTdUbEDvB21Zh8jAShS+zJnSj/qItdCYdqwT8nHKnoXM/0dgbyPOD7n
a+ZmkObHpXQO6k8ZUhwnVZcno36sIKeahiWzoeWlGrXgWV496xOxb1pKdS+w+iGpAkZ5MmDG2nKX
u0otekhkP2QGK1KoTenkhfHG5edAtfk+86Er5lgNgvzw1EY9PjxtPnYFtBJED2EU/cjIr/RR68Le
W7rTolAv44tM2tClPPy+Wz6F6SctntwkK2WPrJdoceMTeGslz2BZ8P1fINf/Z3G6RQwTUer/OVC/
Q2DPmwzT/6+4fw7u//7S31G57f8x0z9Qc+eBKTWD1f8MyvU/ANpgEUAgAmZns1bKv4Jy6w943oDe
hqz3P4va/hWU+3/AEQc+fSiWJf9RPH4y8WYN/lmpxYRsAAoCT1nPVFn5BFrpcONplO0hC9lGZu3q
Z9bgPJneT2/ILeAiD8120LnhwHEK2lFdavVAK/smR6U8iclzKzaSHyb76l23f7HWTy+8b+2AUgrH
RHAhiX6yjGwyFgXTOvvGzbeGhOaAFmbeGVT1y3cBGQHrFUwB1AJ8XKoDmQw2FoZ9U9+VsM4Q0Me0
t2DALPSz5dAY/M/d9q6peQ2/yySgJBUTwJjsG7lQ+YP9UPU4j46+9VwmhzxfE1ybcIgMZeiYMLy6
Mk2EcXdts/ZJ4HRBuy3OGdWc7thvlpCQrEMdF4QzkCL9+EB2LhVo0rZzQ3HBMMSPtPgPwQMU4OKK
iToVEPpQ03jaQJNxUmaWkR5bKMocGz5WQTOoNKyoC0p60/QhASp23fv0XNrm9Fr61jLWAs4i1LuD
x/jx1aiVpf1UqvTo8rXXrfR65x+G7uX7+fkJ/fmrFTKzngnoom/o9rsRTZKUCsbwfqQG2SKLGy+D
nnrosaWNa5HjzmpvhkyX3zd7utfPrYKYib1iLubCbvLx3SwwNCXsLdNjScpwcnbQ3wpFBWtDujTY
s1WcUyf4tAyBkSPTCB9aYPSw+DiZt5oJhKWVNjtWZNuyw0hekvEcUeHzO6EuBWzbuWLDAho6T9V3
PVl0jNXMbIpjj+rQUVyWXhX2Y6wBd+6vLXnuhP488z82N7/yu+ZGX6ZWVrTF0UGFmrL6AOHv94P0
SRcNeUow6QyCGezqunMKnTPTZV1L7PzYWlcKxS9aUE9xOlxr1taujBj2qEFS6mvemcuGLFiLYgi7
i3hzpcTWAQ4h+OL7J/pqGLEiYBGE5yKfktaNWXYDkBO8cyI6+FOC91kWqJvM+wZH4b+Oyy/27bcZ
+OGAmC1Q4IgETZnZavU0RsscNqbQcimPOd9AfXPrw+iNTvY61bPILF64sQCkVAVATSLkrxUPrHME
iU/Jg7n73z/CyQiLnEkhs7o8Tqh+MMORp+KVecLUQierqpeii10puRtRV05bXQl5XxFTOSFi4/Km
sL0Mu3CJ6wRs4DMrblqteG6J050TD/hqIoKFByaHBz4Q6pQ+TkSiZ9oAt7DyKDxy4av+Rmvtc2Wm
X7Thz9IlGApEBki2fWwDCaUuhThqefR0IZYjM9PQ571/Znp9CszR44gHQKaeEwoI0U+a8RPlVmMj
qmPSdsPe1xrzHtqUuAXwqS0r4EK94wW4+aXTop3L7gJ70lDumjg9/LIcB/7udXvtj65iYSsKaYYJ
9Vt65innSO/jIUxAujKgYDAnPzzv9Cll4o6p8Nwet5TQS5HwaKD7W09Xdfoq2WLgC9O/Hvo1M7Mb
jfoBRHuisT2mHQ3HfpkmkaXFUF8LRL1t1Jl9/Y0493HZ4NlwFJvQuEEHnhLr9EmvC0drhqNWr+rU
WIjkqdOxE7DrlKIAYVohXRQDDQtKd5Fp2Trpi6UwAkiPBxoPy3vl30ttS+yAFwuHxLRcFfQXxJMG
D0q0QBXh7dvA9jjIcD30JxFQFToj9NNErLmxpiNWFPeavWjJrhZgwCXPlQ62x2X2WvbLJn9y2L2P
KyhG9Pvt4vPej8mCInpIqGI8UD/0cX52mSZZb5DhWNYAYXHfdWK9K/SFzbJfLcxm4970XvpOO1fi
/XYjPelvpFkRps+n6MwT/diwkSVOJnVvOBL1IyFqrfQFT9e8uh75tZ4dLDfIkjtf3WWoL5I0EL4R
i7315KxNCJxu9RvmRszzQnaJC7ZIQ2LsaRvIaW1vbG9BnMjYjZkbGerKhfpsnB1Mf+EyGYgmUDuO
grQsBPXXfzXP6fy8qUWcvhiEIueqHXB2gKp/fDHV2CofaTIce+DfxmKoF3l9yP2wTWUo/HI5OtsR
Ra64Im6dtUMf+ztQuxugv3pYynutj1xw17wVhn430nhyI7PcAZr2tMjgoZWscggZVE44ShjaSXr4
fjp8InaBpjg76f3r6U9C8oq0g5s02nDUc2TkE+Da9t63V60TuvaSTruuFoGTRe4VCZ0NSW8cd1c3
IDSypXdZgvYGit/3T/SZtGxA3hlibLjZzX5Fp+dZXvaFa03WcBRTAwjZWvjTXYvsQeMFdlqFom9u
eki02WFCbql5Zsv6FGX6J62fHmWyhkJZb6A/+miqWFRLCzgO+AD2Wkg7dNxVk5ubqT731nM/v59F
b+16s9ahpTuwKTo5m4Zi7LzR4+oox0XRX2huG0x8WhlMxHZ+Scdfjb9gKVvpakNIG9W+e13Z1VJi
7vQvsovODMLpzv32OD7mBpRu3+gRHye1XvdDBlRFHac6GquNmxuBz2MHxaPkKjUOY2AyHnnqXC+c
7k6nzZ7sThkAXoTFaFbToW9ptHHTBb3a1q4fNGw1jveavNOstceHJx6NbD8YbiC1LJiqx9Heyer2
TDeYX43Ku26YP38Xutpparq536ij+9zaV1NzVU8rrj30v5w+zKcbXCK7lfpPl+RfnQB1evC+9c8i
AC52E22EUN4xbe7y5MYtYO9hytB/zsVCc44uNFbGyLKQlN6J8gLQv5nstPaaGVdNcWPgMp2eubZ/
1l6ZF8Wsl//XE52elVMx8NroB3XULxDPuPa1i/xBapJlKx6Y99NyF7VTXgJyFdqNn0GPCU/WrvNp
bfU7C8Uc9UEZ8KqkR2tcOvbey+ozF4DTcPuky049EnqK867V0WVssO6Fr9EldJo2WmVO5/aHeTc/
XaeQdLNwiM2lAc7JfkmySXhWaqhjCcCziXsHmaoGdmIJIUbkmsiaUoUcij9606Ii9avETX3fMJRF
p121Q/iVBC3IZUCKaLeiRXNGQeI0/Jw7AhRlpKswczB3ThYQ8zVVoZZUHYu8QneTyl57qVOc2x6+
6u/3zZysC4dB2k5r0Qu5ttXKn175OiUPzoNZbTMrTGWPc2HFLrm6McfLSTsrsfDVNvG++ZPNsspp
kVkFmoc88rDsk81gBLp1nduP2nD//RbwWZVk7lEULcx11kCMTgVPUaSF2yNuKwjofxbeXuo1NEj7
mLNVC+dPtnGdMRiMbN/lEk60Px35OCKOm6o15EZDDzoa9JUjB1gubLXBLQkB+vVULfOWXHpasmq9
IRTaoZX1WjrGxYDa1/EME/OrkwVEILAQfNcApfZkxorRJ+Cua+qo4JlmR4LXLIZ/JwKSQUgWIUbH
KT+NzZk58ob6fFop79o9CfhUnUrHzh11bE0IlfcRUioLIqzQTg5uEeZ2vhi0H4ZYpv2u89dDWgYe
0tRm4Awkos59CaXJlAxhhs2t2pzzqvgsETEPqwudSWATiIdPEyiFR1p7Qqbv2NgMAc5LAdvcIio8
HGxrIILuoAXNRVKc26g+XYneFijq/nD/hAsjShs/niiFZg+EpRgNQvsFAy4B6GnjJDBk8Koo8ccg
TZGBLWIt2TQi0I2dEEfWRjAWDCbcLsrJ2rjponIOI78Q4Gl8P9u/6hbUI4J8CAYigWHkycrqnaEC
YuF1x0ZdlkMZiOwaWVZlZ2Heozh3PKYiGMYtWX/frvPVMpuFlAFGAUt3IHb3sV8UN1GO2KBfIARP
oTBn6NXlZA/GDslW88ruUuMxtXv2XHvcNgM1kDwC6tLvEk2TryMI+gD/ynp61TqxsuSYbZoBQxBl
TWk8NFVtXCJX1TzbFMniQHVuuulMTfMiosknj1vu7eDzZD8N0r1rqkGgdAUtgPjSptlFMxb6xkyd
qV1VZTsegdKbY5jZuJYa3VQdaWcxEjIHCYGgTgpYHhA975bjBD2/IFFcM9YF6YsfiKkwxoXVKAom
gC1fgNxkx54gd6yp0VxL6SB7Zcg+Y5HpFtPdlJhz+r80TIbapbrko9iyBsnANIDNZHdBLXwlGkfT
bmIBPOBFK6zE+aXZlTbtVM/HeqtYO0wL5C4rvs46vxwXTLfM5LKwpNYuaNexp7FDuhWCpFYjI0b6
CTZD2ajJ0Gw1S1zouo79YcytrAl6kdsgMDrUqSN4rjNyaXOPl+vWrwjKqUUm8qDCpB+iorNEEo4T
U3mQ960FWgMSd3po1blXLhHcju6yaTzal5EuPIgwhGPbZ9kYdEjFZj/B4xmYCss062p5yXLQgcJK
n1BjI3iZLXxeeNAObhLBIEHd0zRUcN50lryj2p3CQfxrqDvrtVNu/bMqGISN814DHA7Gg4teoHQM
WedRFZid49DALVVtgCAzAp7EgIobEBdgYt3oleFhQE3zDsSuTIBmpQ032PuRNbedwb5uXBNqVMLm
DmSbtZQ3K+p6erKxnEzf9om0jJDb3dIRzoRy5VoM0OErBC66CfL3HA32lRn6kLw1g0rPErAG8EIq
7CdnJuSLDhtg7ejDAMBOA9BNVJ/9HFIgnWEnDDBbuKM5TejUnqZHljDyMaxcVj8lqpYqFko4SIGr
2mxC0iI1HKRglnQRuAf0GQVNtgBdqDfWWY6MdVwPAuPrDC4DwpHTvAxU2bRW3FeOsZYq18HoaWh9
gIWuS2NodNG7rupMoBoEuW7f7Cs90p0JkSqQKTh7lmPz0EtfgAxU1B3qmSVu//D9Lcmtx5OGhVhY
oNbngN4jmpjQlWxsCX1Ly+n6Ftxvo3m0UwMkMM1V2bWP2YAVaXgKQOFAUtyxe8tEVt1qzHjIWxAv
JLhGS14DxGlTocmVatv8OU08+8Ivc98CrwR+dXFaTWkRTlWpX3nCrg8i7zmPEcd1h5YQDHEOBloV
cEaSZOvYKNNLLKiQxyxVHD7NRWfvbM5wJ3GrtN2OugFMVfnMf7TdQt5qhTvt+VyLG44jB62tpJ6+
QTJsFICM9PJKGLRRkZlnfhrqSbswW0nbRQ8CyqrvpiYPgUNVBxD0WB2QIZM/fGEBoR8GUq+bNLHB
Ufec9LXTp/y+y5LywbE11BX6ZOSPI2lsa5sXkzAP1HS9xyR33Vs/N0oaOmCVlaBS4NOgd3vwZ8zc
7VaSIokdFhMv9jWZyIOGIrg2SguLdXGX5UU4gikGyl1pDnqUZmbKwlrzVHpRlC330KW12KtySo91
ATpwwMjgL1uQlYB39XxwAmcUyt7ToRyecLDhDt2OWf8r7f0CaHTS6uCDaATa/EXbrsRU+RbqBSW4
I4ns08gbJOgUWUa0H9gG9ItMakXE5AT+UmMluIZpaWtc9p4B3Y7Ws8aXziNUgvoiq+PkaNo9Zj7s
vDhQ6auq7vQ8JMNYsEBp3L8fa6XftVaqkPTTHHVls1IBmFR5f2eOfnmhE9o12MQS47VxNXZshJc8
64T7t3mRpzuz7axHo+DmoesBvcec2gj528qfyg3vvHINAp33KylBy5o5j/aWIxsApRzTme7zTjfK
sPWndufnkEwKvA6YMbyXRXpX+X0pwcdz/Z+sofAA8UtnCnLOh0vwYNIHty9aVFOiWuRqhElIG1eJ
69ZBMU26HTBwEvSAdDUgBCfT9iYV2f3kDJxH6K8E+vl84k2cKs1COOZnzYupdUDLzBKivXYKeD7Q
+UzdcybDgU5SlxsYSK+rzIDVPvhyg6Tp1WBQZEr7VIxp4OEQmYLJlsxZaVauO9himHMN1whBAqtJ
q0XHx+YViTvxs64Tcd0hhXM/qWzaJja2pYqPIE/kFJKdTYdkXlM4DD3RDwRu6oN4IrVQj01RkCuU
7beARXDQQTA/cz1MGrMlXdgkONfCasqdi6n17WfaSOfOytzcXAjquRdDVfd5ZGVGuSaTzqFaqHlV
E/qEY/76Lvo/sC2V7IZk8q1lm7oYJccUDNB5qXcgQjYmrnZ5ko5VCAkbudbtsn5oamzp6G8w+qKK
Tm6+trvJzaowz/q80C/U4A4dPPn8kRRm6MqRGr+YTevSCvsy9/I7UojKhrKMCUorlEszrXcOXYnA
AbjgSBSoUxbvrOpB75Gsjy2r41qMzXUUG6/jFdtDxlIBAWuFO2KrTTy5NDSMXTANCBaLSqtgrWuN
zdGdehtm34OjAKaQpMXNZaydXZPWGXa2wiy8CEY3erLua6rtqQ61wAiM0qZd+oMahn3SmRyai2Vd
d+sRV759B1JqEhazqu4yy1BRsaxKx2+DQjWsg3BnKf09xXV4B76h7y4ITihagXTa4BQZDKUeOyG9
PLb1TttXmTKgSZtIzY5MXyYypmORJRE1Wd1eVL5eOKECRr0Gz6pe2CVmJQp9fScLy67I9Yh7IxwT
ytFeGHyiOAGE4eUIDTqO43kcbLW20rG/1c0KlKQEzk27vsAWdtOXA790LDmoyJW5hjIjWpNfpKn8
KtbHxvhVuMrSV7KU2FqVP7IiNGnNWVhIf3pSiGz9MKcGKVbl2NEDN3OmXVKZ22VkJml91btj/oyT
yMlj3SnTleZC4CeojIzDUKJNRz2edDOFRF4+5FcIG1JUaWvwsEsT+KhYTKGoN8lJFtNE7+K5HhFK
4tzNvHjypu6+7JzECcrezveqbabQb6Q9RiXYhA9uVijI/VW8OxgpktZR2kj9mlhsfMJRbMVUUo8H
BaJbWGXqamjCrHcaI0p7CQS6zKgCvxZdBJqqzVPUW+WU3DUNgSQAdXq+Ij4yeENWNS8GRcYg8Gu7
QnkS9egPMLB9M1R6mqySXJjPJjYcsArBC7RD0x8pIGTLF+D+JZbzkLp62oRgm6NAXCDfVwPhY1MX
axNPHpllIiacDO6QhW237gGzkQyBJzlLQldUrRGR1JRXRlcOdGtkuZoWuBEYdmwMKZjXaurqXas3
NtlnmfDhKdkX8sqtWrsIygYRVyCzkuYXHgJwUCo1WT/nY548gPHNfypmImD0+v7FMjoug6rvxN6d
MnVArJk/sqkhP2vX7sqAtDLxIIfdgtSrj9xtAruB4WOYtVlxiw0cWgNppeV70DH9S6JwVodU6OqH
lrn6CyuJ14cV4/6O0Bok5G60/Aem59qPFuG9CF2utIvGprkeVLIswGUT3NbijGQZ+A5gd/OohIKL
wMrSzTpkzELfuoNt3iqZTzqij143AojkVzemIPxSduAYx4oY/ewF0EzFNYr0unFXj3Vzb5dM7T2/
hXSsCWVsuPhMRX6VdZxh1lYFVqGcoO0fCb3v0lVju8MldfyhX1oOl7eDaLo2TOSoDsrXYEIHCHcN
LQJpr7XUqxADJb21ko0iw25oq+mlIpOdRQ4qEZ6+v0J+AXMgKQo6AzIwoE18ogG6dVV4rdYfJxzt
Bl9OzrLl9UJVZWwNZ+DG+ZJ+Am2gLeDiM48HvJeTW7LvQ2Eytb3+aKu9QAq5H+5ybeGY297b4OZg
X3//al8lJeAXA0DPn3PKKIT/eDnubQ3dZljgpuYdv1HQPogF2l1ARzbUG4ytVbj1VQY84MZMB/ei
qHAsfv8MX0BusBpALhfEOR8cptO8yP8m7zyW5EaSrf0q1+4eY9BimwIpCqWTcgMrkk1orfH0/4ea
O9OVyJyEcba/2TR7Mdb0jAiHh4f78XPUOJbLwGpPL6Yvr5pGJVvYZcKvGEhvvMRPdDkrKgFuZZCM
Xj3EJ8hnnC84Hq1G4GrpTpE+THUATXiJjVrgsow8YANgVI59Q9EExx82jM76K7Gn7Z1kvhathNEs
/oIwYFi3svDLMiX1GOVZbjdGCM0fDZ67JjA/RbKvULAd9DU3OEKZbs5VZ1EQMwyr3iql+Qa1Z74T
4De3hS4OtuoA831DGmCr4kBfmCSQmpWmFOOfF+xYPLgjTYf5H3DG+eJ7X0RrOIloKMbpF41gBxbe
6J7b4qFSPt0+1WvNNrgGZbhKYC/Q6Yaf24rNmqzYz7qT6m4t9RBm7sGi7ZgSsvPuN+zSmypJvgxV
t04MYTWgMbfwA67U0/kB02AkC1ahszz/ATlBZTRAOJ4K1XZ7c9cA7pKpseakrd14V46HFD0CwV/p
6k+xec2a1DYLfdUPX9PQW+i8XPNxgJyMSMOlAkRx+q0fuj1aOmqtquVAAtzvRfNzsB4jqGr1lZE9
8CpcWPi0s/MYQrJAv4+ha0bPZjHEK3s5z+S2Oymu8FMxd6G7y3Jqot4xi6udMA6boentQELrLR03
MojM2z/gWgz7aH/qJHxY7GBo3KBp053kOvwxGjHjDzpKusGj/rMVYM/31o28RFQ3ee7lmtli/NqC
Zm122GNe100s1YAP6NqHh6JxtPg+ah7Fe6neBv06yzPw/3dSSAyFKO9+XEIqXq1v4uj//gXTqXxY
tdClvP9CfsEgVHspKjZiQZFTPwRI2aWGsp6GN8zWt0MNNbvd7R1fWv1sxykJ62Gos+PhAKecVB2K
xHK0Rl9gxrnqxR+WOAsfZZMU6jB9UYovkNBRytFS231SCxdtr+jBSNWvt9d13SCoKq5fBhP12boE
tzSFFhgSnclvjHPU0WtKpWJ4UcBzLDQVLs5vjlKeNTOSZFQZuerV16/RW0F94MW34y/pZ3z2Lfpy
e1nXbRGXJjFrHOY9dn7wlTgbrVEMFZDXnxXIqtR1sJWejXvEfTf6dsHWPAy+r+uDrVk0MKSe/pEL
Mhr2JjI6qmJPjNM149qDO6oCu5xslKP+cxy29G1u275o1Mxtz85PycemEiNGOe669Vdr5e2/q3CG
Z2t/E6z79bfq9Pb2G01FxjQXLF+i2CZs+4dVz1zVUFU/kHwst+VezNbto/GiQLmwqo+BQzXhqX3Q
XfiGF8zO/XW+3lmY95hFi2qfcyUJ0FfmJnzzDv7+9qZeXKxzIzNHFdV0NIxRxsh9/poffriHaGcd
hYO1Y17Pvm1syXmmBX9wVCsvEEYB1v+6KZ4P7WfhT4Hl9D1JPRkzQgVBkucTCIVveVFUuuqrthpt
Kvl7a1euoqUve/Lwj3cDG3ZmZRaZ26JXBjWx1NfS33p37hMaejvhu7Ybf9NR9lfVErvfJWZ4ZnD2
yVV+MKq8xxh4eC1PtkIF4U78pj6lEIw2Gyaa1iUUQBal26dF29Ph31rr7IuDo6JMXV5+r+YuWzn9
dimaTPforb9/9l3ligDwP+Xvn9QzjDvXqbfuI563q+6G3W3fu4iSfL5IHEyIpSn+w6F87nyB7/Vy
IIKj7NK/uuBe9w2K5kDkNwxjxojkuvbvrP69YHRyho8L/KdRhfYpNw4o+ZnRNqtTsW5JnpA/Hcxu
q9iauovzVdusBWvVanuzqQ9Nvff/um34kqPlfbX/NqxOw2gfPrW8sMw40zoymPEg+S+B239iMJ7i
E4kiyaLP651SxUoMPmeCdxenh667p+a1t+iiMi+9HoP8EKonWimF+CoDt+vlnQRgxgVJJNOnUvdm
+/n2b55Hh9lezSEhVdHVfZOxV/qkc0URaeV1e7p/69tmrm0Nw4IT3QGzUDyKZ07n913WjEoFBoe6
hu1vme5UKqRhP7vajo5l7G9iCj568hz/qD5Z5UlI060yQkBkuU+ycA9YRM/uRUk5lg9689SPu07Z
90BJbv/MefBnNyBnZC4MZs+J+3YWl2H48qVcmHZjl4zH3n3WlEMRxJtBpQmypIr4PtA089NJiYPZ
n2meQ5JmH7qaK0zutipJdvjqiqgaGdUupjaS0jii47Wp6keq70Z9MDkPt6dqU4D4NcrH0i2PjILc
U5z6rzbg7580O6aQ/mg+FiLwyrhaF6K+HdI37+jtNGpWcdfa/812/21tcs4P34sbjH0kJBq5IWDj
dO8p3UoSV3r0U0w66muLVDvzyPfP4wXQCkMibfg5jEBLGU8HQdidILI4SAyep1k4OlLM/bZqa9lY
m90QfQMA/ZeWdcaJGo70pjXpEqx2HuDffwYYMX6DCLWqOTv3Vs0bxqxYdl48+/KLuO5c2nCet1bl
w+0Nvkg05qbm51n0k9Cozg4XBgQA+/pr0TabIagcUTgGP0ttwwQ+bXj3z4eDp0+J7/wdzQJmdfYp
VX2ah4MJ8Fkc9mYw2G11h9QLgOvmm9fsyuaxuTNHegMrsK2bMn2TFpY+beLFx/XB/uwSUCLXLUsJ
6LLRZCZygZ26svqwXoprV82oKrgUBk2lC57zgv7bmAQgc7XHFgJGViS9VMm+NuBA2aHrCRNE3L9A
Lcswy0runDF6kUq7RgE4ajZ1YY/aJnqkfbdOF+GpV93sw0+b7YDnDkkzGFF/kmFsqNdxpVGNhvGC
IfWvYbjjuckEwUvxta7qlTIy1PBgNS/1unG/3XbCyccuTuIdT2VMGLm56mnFs9YygwDwTpt9Dazi
F2B1P3m7beTqYpn8mzBsTMjNY6kJqkeTQhab9pIABg9UgcuIE6nUNnNrxwI6cdvg1YMntaEvS6mC
icPz2JXSDu6SJuxPdKHCo1KN0dvgh+kCmeHVvftgZZaG9pbixoZE11aJGtVxO9W7yxXft5ECs15v
L+harsaAHOmSCM0g1dVZ/UVRe0XVc58rGnk9+lE9PTXan17+HAFCMQu4Ql7q+/+mfH1mdraRbhEq
gV7jHkJ+H4jfM/e1BcOdPkJ00iZPMPksfbNX9/TDOmfhN4tMKfLNGNh2GwzHrO/Lbda05UGHV2Xh
Or3qlQZVXx0ObSaaZ2trhZ6JPCXlExQ69y5Emmedl5nqlBWNHT/jORtFrbFg9HrQ/2B1tsAkSysz
BUxykrts2+81+vBC/1juGakq03st3oLbaLutkCx9E//Bhf5e7+y6KWJBi2HPAQ5rAUFkzsVct6Az
wAcZv7xvbQqcSnoV2oVP8fqB/m11lkZIDVmLqxCDRa1+lMkjwdiaQrcQYS7qEe93KR0WCtJMUVOa
OP/ipVJo00jBbxJ3y4hc1TzX4clUN0N3SLZGs6bBnG206A702KruVoP155V/gJf/ss+Vem5fCKy0
qwWWmace1aYkcyJjW0/NvXyp/nwNiHpmaxYLEleOpMbjIANx7yUWOAWV3uhOLoINYfWg9eO6du1G
5CZPvQ1A+I0qPVXpN6t6K4yD8OYJv+X+Ts2Y8UTYeyFQXXmz8OMsSVEnpOzF+653M6OVJjy/EGV2
GDiR9VAU4bfcerLCPdjHu1H8powviXgM673bNJtQqI6C6RTW0jjSwi+ZP/gC+K5Mua37U8sLTmVG
KnURp8+eG1Kq24v+Dyfy70XPH2quDjxNVKcHlGCr6heLxqJqvtbJYwXLTAFzFZc4REe9uYn5wDTO
zFSRFyTrSAzKZ489HeE4uJOidi0H0sKvW9oHeeaaStq2ask15UIcNOz15hscRSt/d3sPrr3OAB0T
uhXkeoDdn1upaksNgWMw+vJQ6U+KWK8i0I6BHWTHRF7qPV1b0kdjsy8gMP2617KBoGIU/RtspJML
qf0G5KTktEmiLe3htbvin6Nt0NVIKL+cr84cakXuM5fw8uZlPyr/IHZoMhbGrvtxexuvGTIYQcaM
pYu01c4NuYLWmXLeDae+KDZjzoctNJ/ystuPWfBoqkthczqVefo36TpBGmLRAphP3wwRT1ra/MNp
zIxd1Hzq+sROxnZtNkfFurNy6agEvy3GaW+v8tql8NHszCU9qVYizTeGEwBxozoGxdcosm+buOaP
H03MkrNR65FfFvTh1FZfu/axBL4p+XbAJLUZncpo6Xa9dm6Us5AfYv6RpuDs3ITALRQhE4YTuNB1
gTZxbzzLzd7sGBWi0X17bZfprQ6JBpkgDNqkZ3MplbqNtZj59P7EeAQzZKorHoVsEBd28PIjO7My
F4WozCiMA08kklvH2vg+Gl/zbD283F7K5b6dG5l9yZ5Z9iE0VP1JHfZDCevdm/I9k1dGtHA/X7oD
dmA0onVJ05wm5vl3lTCPUnUF01WlcfDNA9Ph28j7gijqWgxFhjIWCu+XdPggqT/amzb3Q/UE9O4g
tqHC07OX1r35g6ynl1ddvx2FjVcBdGgP2Vc5+CUMnxPtzhh+Dby0c18AI5VTSQr3fv3TD/5SmSUZ
jqmZ72X1IGcbj5ukawC8Lp3D0v7M/DfrwOsaHfuTZE/D+Fzvq02rrzJ5o3sLTc6LphVQFCh8NKhg
LFoTypzLASuCH/UWpqL4Xmn9fZVvy/YVjp1V0TWvqbhLTbsDLttFqOoNYNrEtedFDJnvavHQtGsp
fQvTN5+CVKIdZH+h1X3p9hM/mwgvhoxyCOqS5yc3mMydjIbmngxxtF35UJTScfw9MR3e9vxrduji
gwlHcYV36sxDSr2oqiavhJNo5Ue4gX4Wo2fskzRpt7ncL3FRvb+xP0b6eZNmZi7JsyEpekF97dbh
IX0q7j1YPjclLROwrZ/8Y/Ol2t9e4MWDY25y5lOhlSWFrtF9Ene9E25WP5+0Nc85Z2ns9uJN9U7Q
hB7a1OrV4Kea5R6BFSekJYrxmn8Vfxs2tRN4GqoVuGNv1W+jjb+U8M2jFtRCDFlN8wBwGlEmnG1m
rSh+qQyyfxqOsAgevYO07RYC1pVFYYMvBXUnOM/leW++kMFkRq7mn4Q9rHi2d4T1cKsdpa249+8F
+/ZZXV3QB2Oz8NglpuLHqe6fgodH6Uv6ltnZkjdMd/qZA0579sHEbM8iMQyabmQ93dF/ChB3Tp+k
52/hQ3EwbeFweznveJ9bxmau5yoFxTUVY6Ut7IV96JjH4r5EyDvfunvpOThIx/BYLopkzdOpd7/4
sMYpyn6I+onQB1bQqv7JP6jH3unv9EPlqHa4HZZ2c8nS7L2b+s0oCBkHFj2ciI3q67jGzn2xXzq3
6S+63EkJ9joIyiymoM6XlCpWrEWi4p+ohG/1o7fv98rOfUyXPqnLpi7+AQTUgvyVbjIh8dwQQ5eZ
HullcMq2oy2vx0280e7aO30THca1ghp3hqgEIoNLQq4XEE3woKaoWGBCTfSERXO2lU0G/NfNZWZF
8BXvRdsHu/i3sVPvFlscl4d2Zsma7aXaS6UXt1iqN+1hXLnoqn9RttTeF9Lry2B/vqQ5qRayuAyl
TUtiuMd7+N4+/bQZmLwfbP/F+8YUxUK2s7SFcwGBfAhHIa+xN+D1wtrYNnazOSb2Ut/gQt/o/axo
WYtQak96sDMnyQLgblT6w1OxLZ3YLtbx5ntr84zeBxTTGKodnuRH87E4wK+O0NHw0v/8VaQrd6Go
tfg7Zq+LMOENV9T8ju4YH6DpWteO+QwEDgT3NrW9rbcLDp3dfI0O8efwwdpBjLOObOOweNJXXerD
hszKiUGcqIVmKpDOOc248pE8NR+lLboKr4u14ClAn0cCvPeDqdkd4ZuFSRLBmvMN7c8VlM/CS/3l
5zfmLe/LXWC7KNWGC6QIl9EHTj1IRaeyNznjPCj0iP+aKCxOjiUgfvRD37ivif3nt9+5ldlpJhAR
Q+KJFe9NPUp3srQp1+LCQ+eioTy57selzE4qSuSs1WCWO7W2Xq4Ux1+Pd6O7NjfiY+HUb8d1+Jzf
F4zVr27fhRfaQe+GKV78i5dwdhfmrgTSf4CXUNypR3cnHrtjiIBqZQeHym527q7alXty3K2x0ymS
Zna3X+L0vEwFWTxEXVOGhoSQOu+qdqNpZjrjK6fmd/Ug3SVrxzsUP6VP4b30dHu512IfQkz4CnTU
UCRpszsYKgUYUcYkPZUbeIA2EheWedA3MEyvrKP70uyXUJvXaPxoyNDMUxjMoDo0cx9GwVRBltL0
VK0Kar/e1lo/bd/y3d54WrpC5i9/zhJT1DXAdE3kcbOz1Iy2yGs3S0/R+mkRyTj9zo8fOMkzlBh/
82XMMjQ+tUIZU0p4mxKqfmgP2+3KKlfaIbxn2s60P98+qSsPwXN7s8WkemoE/CTe/iArXrURWcBh
sPPd73SXrtNdtx9+8M8eKSn+FA7xbhm8OcWsyyUTrCeKbDAlsyW7ta43jQ+XBCVice3yMbg7SMLt
6d+QJ5Q2IB//uLm98IvUno0GPP43lHnmMG4vG92gNt2pju17XScptfy1+XU7fnqt9gvG5h6DrTMc
y8xWIeSdWg3AKu40BJNvL2R+I8z/7tkB6hKunzX83XA8Oe7ONpZk966UUc6BCrOPuc6lsIw12p7x
AU7yU0MVYAXz+65a10+Pmq3Y37kWNug/wKv0AGM+dTdakowcZPvn22t958+YucpZK3S2kWYjpmVQ
08QGjNXatT0c5Z28E3fuJ8H2d/lXgAN2/3MTHsRjtR2Gx2znOV+iw2Bb3xvbO+TkRNKus9PfKAsY
66o58Ge7fQ3QWl6KEhfPn/eD+dBknP3WUmb4zAtoMmbb7ljb8o631kb4qb9OvyT9DZ2dne7+773/
/xntObCYqTj4bx7XSQDpTJ/oYVIP+qtM/5Mq0ft//n8E6IrxD4sbjy6YBl6NWsG/GdBl6x9ksSiT
ohhI73mSPP8XA7ok/uOdLX2iZaUBjUTA//7PvxjQZY2/0IQudqK+lN7/uz+QJZplV/DtkkVDPQsC
lNwERYLzJ9cIMUFkaK3s0HVfBVQygiPME+M6m4Ro7gR1qeM+ixfv9qZJg6mgwTU8f2nlqhpqQjFI
jiipmzD+Lic/Sync0WtfyHlmYf2fhiZ6dxhDAD/Pq/GJUQb90HqyQ7MdjCAUpibD4PlCaL1ixWBm
QjVoocLbNb884pZGdJaAGPD6llg+uMzeiDBZRnGlLLz3Z1F8WhCmpnIpeBM2bnZPGUxpp15cqk7R
oV1hQDGz6VXfXci2r5yPoQKtNOkroHavTwv+UL5oMzmXGPZSnbSjl6y02qnxOogtczO/H9pKXTil
+SvqfVV8G1TuFHiccPWZPdMTaNGaKoQdYgMrSGIkn7Iuk+B6CHoPIR9RgVkk0EqIWM0OsEIUeeVb
UyZ9tKkyq9IgitbcbiWoY4mWk5Ebb3D5554taTVzZ6MfhqesB88VKGL42y/KLoDLSm6/eYEhN0/t
0Fn7MI8ibRv1/J8Ly5snve/LYxQSKkYoyJEWn21nU3Wi6o1Ag5RA9Le1VDyoUeBtfFqVe3E01r0r
PCZq8z136/EYV1Qsi9JU/vBtPv0KKhvAu5FdBebyzhD44VD13C30umWTZUWQNlSWV6pV34fmMLF6
hLYgMjueMzFtiQe/HBdLYtMZfrg2381D5QHBvAVpLey152esZoYIn86oOSqTnGsF+onnFBReWY1b
FZ4QJwjVDZTPxcbSw0MkQFWgGb2+gNS6chQTsTOKbjzjLOXC02pTDpM6aDRHZnLsq96k7p54/a1t
w2gfyHK3hSgqum+GsdkJSCRt0SyS9lUfLxUm59+xxEt2GsTQUGulvTsfdRbVGLIiLdCd3IBFzcqH
b6HeL7U+rxoBuww72hRl50RlGcxZ8Ld4GFGrRtwURQbda2fm5tL0ylVDcHFRFZyGt+fdY6vhSGFK
1B2IcuhDpongrbwxrX99uF+f/uksH7Vs5nGWTeMtB9sOlxU8lvNGpDhC9BbEkPGaVZWIW/gp2mLf
Qu+QrRr4wcKXPzen6BaXInqfzNXOkqcGOaQq833DiQ34gmDdeVV9c69r32+bubJ5ssJlPtH4E3Xf
B6k/fJewHXRQZwSG4wuFM1lRqnKh1XZl42QVDLvJ3URpc/7p0xbRs1jwDKetg09kFBNDjPGriM0l
aP784uCEMIT4LfwhJlfE/CMPjXhwzchwwAhWkXDK0u9VojICay28OKaM5GM0mQxpKqQQusTsLfJG
59HErwuLEXo2TXHvpax8KNJjLlBRoJklhAsdmGuL+mhr5gcdUHWx4T532j7fyvV3xcw3XaOtUkTS
brvCkqXJVT64Qtk1opv7oeHombX2AEOXXrkqGKVedLrrlggKVNkRi3lnxP5gqYNZSRoLLMlhACDK
k30bocknspj0LjWrhQ/34rQYT+eDhQgAxkT+me2g0Elu6EUgfJsEuiZXfakifVMp0Zoc/FXJllAl
F4vDHNURBrIJ9IY2z/pgSar7wa0bJxIFoN7W2kqtNeyd3tJ5XXy6tOO4VqlkTWhm/jg/L7evZD2U
5Mapm/azZw6JbVlwn992CpSp5s4+mUHuAy0CEnTpfWznw2E18pDD5lIxBIEocLhWm8GFsYGhlB+x
G+c1VJtClsMyqdWtE4Zh8wL5nmntolaPjfs6cDUk2TK4/rjwYcWCd7vXfyl1rtEDQ0v8u6mF0ilz
RakAfG+BQ+2rRn1Qug7weyFIxUtSpkgXIhhofc56X/mdDVnxU0Pp8TEOAdGI8DnZRikPNjyPxZco
/yRqW6gZGopF6PG9KlA9PqhD4z40SgYdAcOq3Us4NMljl4QQv8lNa97X6L5AcKZ0xU85zaIfyeAG
p9ClGbnS0jxD/82C2QkyLPFBV2svh9cuhhWoKAP/qx9NdANu24nGSmlKZT+WddLvqETGlAZqPUer
T5LC5qBmKUohaGkO96VaQt3vB1DT9zjvD90Ngar5Gexl9xLTRM+K17bqOlNE09ykgQDj1ygOHhRH
hauKqzjphBPyHNHX0Wiz751RGYdQLIavfAYR0nthA31HLIlQco1jLPnbKslant5uBg1F3DbAG+Rh
ULauaxXHnrq9tAGsVoTruk6hWYsRBE5WRSPrn6pR6ZttBdeMuyIqWm8RGLQHZPyqu66Qaugw+iG0
1i59wOdWDJmFb4KJXgYtCCbyoyK03NVIwflbkHrZeMB3An2ltRBwHIbeS6QFb33vvJxF5kkxwxDB
/jFsIXEJnH8TgRz6lQz3lKNLUtozjd9mFVqCeufb4mh18cYNDfGlKSftwSS2gtc6q42A/UHIFRwH
7CgQgYw9RJODlLy5edxboIBC2ZGLkEPQpJR2bTn6BkydReM9yLlutlt017VDq4nlz1wPEiQfI6O+
5yISk1UwUOlkoJFkYY0ysHgPEDzZlkxQ/Wxc9BM3ljTWfwm5l0abtDUDWNHgyFK2EvQid11uua9+
F6MciqDg+CQ1cdLYJFLmoYZh84mCYqStaovCOpSvcQ/JJ4oNLz0pv7gRBs2Lt4lLje+3Gw5tA1JQ
MYJ1Cm/msHDFX4l5ZJHomCHWRkCaP9n423M/1YfO6ab5xW6nK77dwqESL84MTcF6dsCoKKtUHXjO
oL4xe82YQtqih+v1jhl60ssI+d7KQmHUHsJc3KKtka+Cpq/heUlNcW0IBJzGNQQ7M4ZiRSXb23ao
l9YLb6wrkdiUqPJPgCIGWPVZ4gFmKNJrNekdEtCBa0WI17Gu/74diS+vMcDMbK+FpAG3izZbed80
lGcCdXSAvaKRyXi9UR+bSkeyZfjLYjzsz83RZpvA5DpF6XmVZBz1Vs1GT3Qy3dQeG1dFsDfHlZNy
aLmpeTgqQS9ubxu99COuMjppFKZhYrqgmoZ/yeiqXhidIA+trdY0yb4qs+YI1zItIcosCwd3kZpO
g0CUnyCulsh+51IRbdVnHKovOn4YILjsqfm91aKooQ2tsPD4m3zg3HGnW5r3H/F8egLOjs/o0Psp
5VB0RM0dDhpytnJtdjugGtyp6Ik+wJTKBJYkFPbtPZ03ht7rGpOMFA8Jek76VOT7mNeJQhp4mayM
Tt8Xa6uQt6LZ7rvGem5CkJQqXMGA02uuN+UQZFW/CkYL+RQ3XChdy1cOF/E6imFgU2l0zOEAqANU
VlunkgNNoDhpXgNGNzq9XYV9Wmx96ozbJi91hiSMHupf6mVW2FZ2EjQR/wlUm0nX/lUwcL9upDq9
SxoRJg1xHD/VgCpt2U/KDS//+JCWvbVPCz9/TYeiXsHK69ppEhYPppfVr7c39/LLn7QmeXMovOeR
mJzVLsU8kPNKbkRH6YeHnPyjzuFsvm3jipPC8cOUJOKVfJBzKGA+BGVDYtQ7o1fX97Lcuxv8OfhB
8cja/6kpxlZo0oI3pEgDxvzcVRKlDTJfyWUniwqGIbV62FfJmKzVvu4XvofLtJL1cEcDeeEGvKjI
MAfoT5IRilOKQXEn19Wwha5Sf0kTpbrjFof+tdFrSIt1BLDGAWX120udt7/4LKYfQH4+/c+CguB8
raUVl5riKooj9bYWdbAmWuGmixAoV1Ff2FZmvlPHapWLnd16MFoNh//mBzBljFyfxXKNme+YoN3g
Z512AOrHpve2UdNTbCyOhjp+lsRPhVQcoBRyQsF8FLtq1QZLT5VLz+K5TKSl+KkyEzm/Ugr4vPWB
ORlHzJL2Uymp2ZE3tKmufdeVyoUNv3LgPFU58EkKhNrXbLmdgppSqNaik4gKqtpwHE5MSapqG1HV
fe7Arm8ruY1sOKiTtTJaSyCVy/BD8UGZ8OoUpUhRZmEQum7BxZtg1q4k606DfXWrZ2FFHqrH31No
nRZCw2XAx97U/6eIzTU6LxK4UKqOBWgEJ0jhtzXozB/hk45t05PbpzhykweBYc1HM4N5b8GzZnCc
ybUBAWhUs8GxwQQ322o5ds3ObFlqTEPZzaznIRzgkyhXIaBtLbSe/cw/VXDOQ4a0cMpXVo1p2BOp
c3LQ81UHnur3psCqCzGdbmyYU79loaPCCJwbOfyWu/9qrX8bnBLGD89TJYBfXW0wCAn8Sii+wY9r
V0ryaObCSg2Z6vCDY1qAvuoMacH2lc9HAcg/kRnSRbvgtRmjWOHxW8iOnpiQt0aehAJ5iwxFq0UL
puYyW9ORTros9FyY65Cob50vM8gbHX6bWHb6LOMxvEr75mim+v3oxr/EoHqo0e4WouKQF8FLN/pb
+UfXtV9Cq9p6orB1YQKFTHU1hr/lYqBfoS/gXa58XIA2KLGo/KGj83P+88xBN6Cer2VHg++41bN1
UHwP024dlUthZMnS7Iriua+LBQgmh7HYjdje1zo66doht4zNbc+6aoh2CfGRoog2j1c6VC1V75ZT
98566MrvYZ3bZqetNOlPK3wcrcmEOPeQQrN1PkejhX0v0ReVnTiMN6n+luX6XlEYvo2MhZz+MlvB
ksEz06AVg8bvbO8s2L5bTfUURwtruDToc3ELtws5xJWLlakK1mOwbyxnnkRIkaBLXhxJjlK53roz
m+5QxZKHPIEuIzoQaONW1/tqX5pGfhjyptkOZFj3nWnVnyzVaBe293LRiAZOcVABgTgV8M9ds/YF
tfXLSHSqSoa+vhorZlRh9b7tLZexYGohyhwk20ujbRZyUSLg7uEgnaQND6Pu3td1c/CWOkiX0ZXc
bJIupnvNg1ubfPZDsKuHRIhEf5ScSK62dZLZRa4pq2a8G8T+zS3kZ2VJ5vLyK0BCD5VyEMmQwdLL
ObeYqFZntWhZIYObjs9SXrWbKHX1o6k3oyPADP7HLjqB5UAq0P1l+nCeFAmUMsxsLEmKajm98zO9
cloEdpeiyKVTIO7C7ARlIJg6L94iYWlkaiC+M+ur2qZWo2rXZd6ff29M1ZDkatM3R5tg5hSxUEat
X2HFVyFAjnqKFVmTmAtbdul6WLGwAUCVR7M2uwFHI0ndvqZfbvZu4fAqkn7w7VvPRYUAx20vn37w
+SMWN8aaCPIDuoL5I7ZiJikI41BzwFmHOw2ZDq6XVNwnsaygVdsOn32hWbr7rq0PLVwaR+RROn5x
7oK9a7hJmtWaE5Qq3N4+6tPDSqTeqq7UKvOW4CGXrgGwUX9HiBIkgcWcm8vSocnHrtCcMSkQ4GpH
UORVvQT2vbYo6niQneB9FrLL51YslEPGAiygY3iITIyPVuSh1SgvRKVr58XDFE5NPiUGyWaxL1Hz
Gv7fRHcCE+ZvSsrxQY+Vbm+6mb+36gRBDrP1FpzkytJos0yZL00yjYb7+dIyVe9bq1E1J9LzdmP6
fn/H+wpQvAQv8m1/nEP+SYsMbFkSz5eJOXR+WMqgRaXqWppTmEa8y5JBgDMNNmZdKhunMUpwZjE6
eQNszmsV2PNd0g/SItuAzIpmnwUVnWlMj3oSeN9ZkAz61hNbl/FNS0zJqftjrXpbNf2mx46eSqtM
qleeTu1+pSSvxmLKfW2/uc+Z4NPfu+2z7yMvLWa0RlFz/MgIVmHl9xvVH/wVmWu+sN9XTVkUkRkq
NZGpmgU0tD8MoWlMeuD6JE2jKVXfPSFkEcsrS2j7JdTI5afISAy1XjiBgL6TIZ17EoLnfqFWiu4I
meueytio/sp7V9zddqLLRU1WyA6QWRfJWWaLqlB7IbqKuiOXZvkmt5ZiI2EDJXgQVUu6qFdXRJ7H
7K9FCJ3H6syA/SRG58exar8r0RysYFzpmP1RFy6Fq4YAhNHDBJ8HZut866TC1NKq5aS4rNPPsWsk
e1EQ8wWo1nsud+750+02lbx50/MJzvL+Cr4aI9MD19E8K/tq5Ym1MsNKeCy7sj02nSbeef0oHdNe
GLahbih2FIrJDkrw5qWQ4oMaoo4hRm68RbLI3UEDrH4X66j+EuYDygl+p2/aso5+gaRbqv9cOXUm
AZkB4CjAJM0Z4o2u5HoLKtcxEs9FBYxKISoFr4y0b26715UYxceJd3F3kd/Tyz8/isbo04jWCSSa
XF/IKoi+/1Xnro63VB2Cn0WmFyfVb4p2o+itDz151GWf20iTlpY8p6chWpokqKTDeMSE65w9IrOY
mTcx9E3HNcNwk4cMvJfoptcb04ts+vHuvpUEdxMlpHVlJ5Rb0IQPQWKVj53fRfdxZH5Wy1C5iwn8
Cw/IK8dB+kI+pk8KAdKcR16UmtaqG890zAa2BN2jU5ol8EqNlCoWPo3LS5HXHO8AMBwkS4zin59H
3Uw1ojSP7jsrWevJT6UGFgCmO8utlZv/cXCxmNEF/WnwOL6crx4Ur2qQX0nuM/NBZ4xBGle6sYDh
udy7Cd5LbY0CMXFqDm5jKTSOIjm6Z2wCOZpe+qVK7QhdIBWf27588RpQKHRQfgAwRCsKa+dbp0RW
qvheFt+7XKaPcRRMhUsIW2NXC498Okvsj1OUOgsvvFJpBk3Pbxpfl5SgogGyn37yPYpr6utAAWTT
qg1dbb9DMLb+f6Sd547cyLKtn4gAvbk/SZZpw+pWd8v+IaSRht57Pv392Pvgni5WoQjtC2wzGAGK
ymRmZJgVa2nOoLYM14SK9SKLY76/vdqLbGvRIVqajcAn2V91dV06tIWUuu0Lr08C1YtzVPhKeRwP
Tdj+SYQweipCsXZCWBZebxu+OKGLYWQlFpVg3op1W0rpMiWYM6vwUBK3ZlsBr6jSvfcDCd0qWiGQ
o7T1n7gcp7+9hRh+J2FHWhTVjDWkJBLips+lsETPNQeJAQ/qjuME7DUd2o2LcekWF1uQqC7TtuDP
17C9WMtjOVWy0tOqwXfzurQe25EwTSok6XkOxfBfs48ZFWtHdKEN5OOeJWvMj7d3ej3va6DKS85E
mE9/bHE7y936kFEPZhDSsy9LuBhr/VUVAHGI2ri06Wnxj3I3e/Ew5XtRLLrXTOuQEorSZPo0FYjL
zRa6Ya2gGfvWt37JYA73szXtR70WHD9py5+3f+vFNX//qdTraVtQbFt77zLqNQuVxdJL/FjdpbJ5
yomyD2VuKr9uW7oIHrCEH6ZRRyWPdvLKQ9I0SSRdQB58tqTIrfQ+tSkwZBt++NKZLLdLYXKSiWs6
XKt3MTIbv4r0SqG557eJW6FmSe20huC3bcR4cPS81ca72yu73EPgmwoowYUVhbLGamXk4lPKrdYf
K3UO5te8StBSzUHYVE/lWMTT7m/NqXQ8RU4W93mhcj0/XVqHBAmKFeZjMnRgj5BYrUwPql9RY9Ah
DJq/BiIsAC1uFH8D04cU4c7tlWrdVMJkGo+BjOCq7Ytm3EMrY4XBBp778oQsWFFsLGSahH+rfaSo
FkKVy3PdgSaxSXIKWx9jc8MBX36tcytL3vXhcjIliKhlHpmPI1g7B4xxGMHHmySvsOFq0cZxvPT2
pG7A3CgJASy5KKOYoG3nrBdAj1a9fFDmusfZInllR2oY28NgECxorYrAiKInG/iZS4dPGEplgzbG
AhJ4b51/WGgDPqcetNB6nM3RLdEjj8aIxnfzNvfSoRLebp/KKx+PYRtdpyLALPVFrTJop2KIiRAf
uyqdDHvSxFRwWlNPrL8MF8iIDW64yrgIoRbJ6fn3C/McA3raep3kd7scx+b2mTke4jEO3EzV1Y3b
vZ44M94N0iehp7qAg9akPtochoskW+uFwUnNsxezfaHfYff1S1+PttH/qAfpTsiHg/+1uRvCh077
hSY2cK6Ns/QeCH0MXJYfwjQJwz9LLw7al/OVB1afm0PR0K7XxbtAum+Hr0ru1C7qRMBM0IKqGlvz
H6zesCukkuf+OQh3/nPa/Qq0fl8GXq7qx6L+HoEK5F8EDUynzdP0RReY3tvKUNaz2e/bpuAt+DFg
GBjvOf+1yMv1eZuOrcdo6v2IBm+n3qUyJyOFsrKF2QNV6eaPTjgpZuq9ks+7ptVcVXYz/W4o77Ma
ieDsFDYaUponMsVXbQJGMm45nfcu0npXl14qtUfKWcQn579TrBEkRNi681IjK+knDFrJGEfTiI48
Iylom2AiVbiL9dSyu8AIH+RFEdKuRrODUV8Mn8xpQGLaUms5eqvKaQSK3qnmPbnnmO+6rJbQikZt
0qn8GCJSRmSyf+Y4yHO7DDqkw+k7Ictp8gSP3Rz/CJMaXWNNrmMqLnlrzvtcSZSjSOzWu7ev7No5
LeeJG0sWgXdg1GsViqpqBLyHZ9JrVBVsTuRq/b+59KMNJ7uuH80tdfvV08zrQcxLssgVWiqu66q/
RI9oGPGIHqhHjoE+5nfakJqOKsXzQ9pq1t+9k+/28KXGsjxm19fDDqE0IC8qAiM2OsQ3lyArQcJ9
K09ad6bezagG4Yv0DkFYB3uG2phprMaYiYsK7TYVIiOfc9PGZYmK26D8005p8tIPwXQnTRPCFxJ0
jnI+DPcTEowbb+jK6S+/ZuH4AjRkShS21xUIVFdi4ENy4wnq1OyprH8G+vCmawhQWEGG/qFfD3+/
z5RLSf/xy+zz2j+iPh/MkaI0niJlvZ3HQohnCocH1Zq3mDjfYWUfLuv78gitKRICTV8whOeXVS0y
hUK63HpCCB52P2mWfyiNDq1iK4mYMgsiHVy31tT117BIenMnSCV6j4UiBP/4WqJ965pe+JR0EwFG
1s01d9Wcc8VGphQZ4hpd3xGNzFwM7VgPyo1EaP2SvP96wuwFx8/MHK2O819fD0tvqjIbr5bScrCT
IK5omM6ZWxSovtpNPwhohiNR3HR6cUiEUfzZmPSsbAo5wl6o4nyfi0J3j+Js80X1S2gFSr/e+Jzr
HOr9V+IXyMTZaMpvSwD1IW5IkplCb240npGOxSmt4vpTIwSyK44pyk9mWu2FpksdTQ8tR2p1wUZS
cwsFscb18SMggQACAZc/JQg6Uec/omDi1ECFtgGLwASvm8m+FrjyOAvmbvKRX7chDW2+cL/9bh/2
jdnt63oumfUDAf5r6H1FQlCkrQY3lfrqycwm+Nk06gkknXlgR7KJ/LkZjHhhegl6/itCUb118jSn
ROv3gfIGWwWjFqICinKXIuvYoGs6ihtB07KK8+MsEexCUUotj77MOieqo3nSQYm1XiFLxS6vG+kl
QLXdJSlr/9x29us5wfcdZXwJdRo8MI/dqnjbVYYRU4nBltAbrh/QXXPaJg5dwUI1tgh8//NoFL6r
CuF0rJWOiyDP31PFine3f8mli0IAdvHJDC8vOdrq2QmKOirJbxuvMEbwuEP05utpcswHRJSn2I70
uNl46K5ZhE7UIm4EQcSDcH6YjEbV6kSdW0+fITKyjKlw21mNHaPTgx3nbDgQX7QbceOyn+tvS1uT
oTGy6wWMeG40IpGZrFhqvbyP6k90jCO3iXPytaqbdr0KaKmTQvUQThNwqlnP/xvzzOZzj+EHBAd7
bl5s4ijrOj63Xuq1o6Kr+B11J8kOLfV3kjXZna6i7pL0tew0up47t7/xuiq8nDYqeiT6JMbLqNRq
9ZrYjoXpC72ni030muoNUkQqYKHKHPVDVOXRThmjaYcGUOcEJFD7pq0EqKzVF6XPfKet5Mot8iH4
avTtVjN2Ffe8/zYyMmCKgOioBK4yQBi81TiThtILglAiFlWhg1ENJ25QZqko7n8ye8N/LlNra+7p
ynUn4uJ1pqVOCL+GRtbovfZiqdVeH+fJyChcE+SOJegdVBsqF3/jCFwGXAw0wH3wngIyvbL8nA+O
fDa6cIh9ofaKRK4+papS7lW9mRxTK6fOTkot+nr7q69ywPeN5ciRwoN/pQWySuCjIA7jObJqT5Dj
eS8sB6+MLGnjNl9dFvSUzHxTYRPfZ8s+LAvinQHMd9B43ejrmdNKvVIzd4f7F54jP52J9AR/kWm9
vbgrZlH5IFrm3Qabsj41ejQjTbosTp5+ALtyBSN7yID1C0G7USm7cj4JoyggUiojv10zgxmlZNUk
zo1XtbXbpppj6O1On2IXbV8Aj8WhyTcH+pczv/JWzCwwgspjyyzIelPLgYE4Zrh6D89kfQ209CsI
1mJXQj/qIl887axRgYeAsNVGWr5wyPRRFItUrbTH3tf3t/f6ykHCZQBuoqGEv1ZXN3SMi9JHl7v3
Iip8L+EYoDbeN+3GQVp80HrNFIllFLAAsFEbP78fpTWKVRTJvZeo2VNn+XuGq9xJMPbafFfUNLsN
5W1Qw40I/co5Av7H0ACtMnZ7DXcZpTnPaRT2Xh10PeN5aE+12Q+xCY+Very9jVfC5UUoFOgkyImF
lnj1CGTFIFaNr/UomLXRK5q+nX7MhLi3nLj14yedmb6XxDfpUYUKftoVy0aoHOj/yn8MJYn3Wt8Y
dsIz9hSUCM7T7v5eJY10JMZt7upEkJ57JdQ23o5rGwR4fmlvoZV1AfUIAr/qxjIYvHZunUGzetuS
+p/KWJVOWaeH21t05a6hskV5AoYsSsZruttSHxRmQZd3aqx7Z6pnw07T9HcbyD/CHi7Acp4c8OVv
f28VfIBBr5ivwl0/P3lxp3dGV0aDV+vaa5M9MrjXp4eEZrXW7jRqCrfNXTnoCzKNSJr8jGd5uW4f
PKY5xKUwtsXgNb1+HAPjEJhf8jjdl8nOUmAk+808n33b5HpAaHkL6HUvZU+aCjQWVrmOOaEpkIjp
4BmzCUw7m8y7PtWpOvFyHFpV7A+NGhXHIJoS5kTNb8SZ7U7qjcLOrPCgTeaW+OmVYwWqWif3Wv7D
OND5JkiB4Qdx1gxgQsP4Aa229jClunEAfinfCelcbPiwa/aYwgDIwP2jJ7XagLlDEKrjmfckVKML
vxhtbt7PQCm+EYtuaQtdMUariWhGXcRrVXH1hbPWavU5rkevC+Lvle8z3fJvqU2fA73aQmdceSko
KC9IHaaGGHxf7WPMIxSLVtR5ky5PqILUn7sm/i5WfemK8Tw/BMw1u3BIG2+6XzAxPDT1UyDMyc4Q
IwAXVqTFmT2V+R9GcaDWGEerfG1YGIBry7TD2JftuEjGQ5gq8h58/WZqeXnleeOAnoII1clCxOXP
P9yGphAMs26SwYtVI+7AGHXpHamD+RoEQEngTUF5pq0/pZEZHENDQF9ZjjV30HMyXQZx92UInfsE
Os5tK3M61Mwj7zvGmo5Fn092mUjtXhV03xZT8yXMYsENrY48R4LrPcMLuUmZ3kd9r1CgbdMN33lB
PEjCTNhgAKOikrn0E88XNxZNadVZO3hV0pWuPnfRK/NuAWoUY7wDvV9ndtgon4u5n5x2ViBtM6Zx
J0917PZwWO8Ypkb+s+nb+3oI/Xs6ZyTO4jgcLC3QD/mk+XYuRumuUCpxF3fFX0KMcBv8fhDBhHUk
2Pis899fM2ve+Zo2eJD8+nY8IPpet4a44Z0urwtWCCAXqI6qgPQ7t8LYTiYmOb5AbYXWzRNpprlV
DPvUEHvXGCFsuu0Nrx05/R3ghj8APLX8ng9HTtIbhNrmcPT0rJedxDSGRxpgs62GSr8zkiJ029Ys
TkOqbQm5XbOMyCdVFFECgbqeuE16kN9+iRdqxtI/RHLwOZ7D1B56TXF4L6bHtlUOZbNJyn/55CyE
FQu+Djq0pbZ+vmI963TBHOrZ69sDEZgbHYPxk6Y395JwmEpns0l5meIv9kCsvBcimX87t2f0cTXl
cTR7Qzkc5CiyFSm1leBTJanOnOsb5+fq6phDgheIEOVijGPqlg3X6OOHjMC7tVVVTgJNBjdds2xp
Mk4C4FyXuW0uj67PG6fpyumlkE4CBDQVlMHaA7elkgIo7mfKiO2PBhH2KP0x6H9C+j63j+2VTcXQ
wn8DHw0M98uffzi2ftwa0iA2s+eXp7B+EuOT1n0Wk8nRNlFkl68KGTlfj1rF0itdNwdCCMN0cWGx
COBCiGCD6HdR6MYJbJJOoDrtVwi17Fo+9Lrm3l7klXonYdGCS6AstQxBrdIA3y/6FpzF7OlBg4KV
qbYDKpmDuedDag/WCMRW0FC9LbQwcycjTJ2w6qONrODaVuOtl2lf5jCASZxvNYAuSKhVfkQXza4K
DIQaiAT6KXTwyBuf9YpPgM6CogqVQPJZZfkWHz7rLI0AjgpV9KhSPFIuhxziIGv8vwKXVvtNLuuN
+POy7rEwMNIFX4ziBlfniEr1yOzvJHmRlt4JxNhIsdAiLXOh2SixX24jlqDrAjoKagEJkvOl6WVY
Ns3gS14z25n8yax+9/q92NL7mYKNXby2KFwbFbYF0HUBW5NrpTasNJI9mrLtQ16boa2ZgrLvylb4
fvuILs/ReaIKFOH94Vj4MMhWz1fVVlJtBNqkeHGfQ6hraJ0zzubWgi7dCggFzj8v8HIP1cXpfTgW
o5EDiBtE2et69VUOi4NYWzAUzk6dqofbC7r0n5jilqNmSE5ywd5FHK7rU2TInuRPCKq5TAtXs7gP
JvEQWGj7UeMwOnWjgHP5wTAKNR2tfFI+YqTz9cE/PSRW2yueFvmO71P6F4Zo31vBFi35ldwHS8iN
c6EppYCGOLeU13OQwqMve6XeSp7Wtz/6toxgdNPLfVYEz5JaWi48RILTG1LgJlIFgBPhFYh1qqcq
ard68Zfnh5I/YGE6gu9Yy5VzoTAGOY4vKl6Z5Had/VH8L7e/55Vy73tTYYk42WIe9PMVm1pQm3Mj
KbSSRTRqpE5pDiYN72OhTvgvsZHrL1EVDblLVE4WoGh1Krtdkwat00RCN+6Grh0FJ5Q1oLmpGOax
Y3VttnGRrvh65n2I/hcqc0ZJ1spEVjWGjJTqimeUjWqnSWocuqTuH4rAqtyJkRpHmzn1iuKDTqjM
X53QTRvH8Mo1Y4abI0gzZmmArC7zoCVGN9Qd2E/zp9LdBxW8EhbSdL684XWvXDJQIpQPudSM6qyr
zZOvBFPcNarXlVO+U3vgHqkh6HZdpsVBE8t4V1ZjuhfSNjwwZrElJHHBVk8EvzgUlWIiTL8XFCGB
UMa11I+qx3QmkpxMkYjx89Q2x1GMHoIkc9HbVaOfEVDQioQYhXS3zJ4Zjdp44K/ce2j1iJSIMABM
G6vTb/ja2C38FB7uel91ElL2FoKUlvR2+xJc+7DkLGAmqDDABbD8+Qf/aYlJW8dyqXkWXANWMx8m
Md0NfQBKZMPS1RV9sLTyL3JUm0VgFprHJLSbtl+jLLpvxJ+3l3P5lFKcYo6RfgUdiwsnVpclLdd2
1DxNpTKowX/ljFQUEqM37bSD2p2Zp/q/+FQaVwPkrgXUaQ06V3O/4WE0NW8cKIYOkwFQwkzVfdlW
6f728q58LToVMEeQBoJIXSeaaajoDf+jojNdPuuA9kEHP2r178rYelcvwy1KYBD3ARGhD0ct7Pxc
TGUUWgUwHy/V9HvBuC+VyA3F3K6kX0r9J5c3FnalBLCU3CBvRqoWwso1J4WimH3ZIUvuZdosdm5P
5AAnjiVNB6mbx9oZq9B6CAor+WZmuWTZLS28gyHkcQlxT1U0x0GatFMlWZFo93qfzE6qKXVom/7M
WGGmteFvVc7CxB2MdChsIZjFx8kwSt1WYiP6dfszXYHXsBqiYpZEXExh43z3FF/SOyWSNU+cHGSA
bcOf7FRIDmXwfYSNK5ZqtxSfugQU+zDarHwjzLvSN198NdU1rPMPa/IJVSH6WsognhFAqlT4L0Ma
22XzVQnjU/vVEO+zbrDbdp+GCFZuLH4JV88DP2yTtAMrZvUcn/PFj1UCxwqKfZ48/oxmzZFr/0fS
PIOzp7EG9lCJHV0eS9vYYsC48naQ6FAuhZubeHqNncqSxhhjrdI9HxIn2x+DfhdmrXDMGR04UlJA
6LpGztwWIOO1U3pDu9srv+LhGDkBJkb5n3GaNYwbsY6Z+KonFu1qxQ3GAsWs2CqdKlKajU1+p4pd
bTJvA+PaMGFAcLKGwPvhrClTSLQWz/FOEaBvt75Xkf+UlKXtK84UNruk6OwhWNRt3gK1tQXUPPJj
qZ3K4E86HSwQxJI/2g0lhzQ0KT3sjRaeqU2pmSvHgbyNvjXvGf5xDeHwkUvl36aKp0rfgbm7VWP9
pm/nQvOwlAG6st/Xo3JskmbDp1xBLi39OIghF+AVT+PKh/lzITDdNepEtMFRVoKDD8u0qn0zy9Hx
U0BUj2KVHiEOPBhK6/oow0ZIYOfjvtbCYxrqL7ePx+XbxM9ZpkkW3mSG3xbn/uGprY0Etb1a1D1R
g0WpnIXoPolrdUdaSRYBhQ1lA/OvH11KBDQjmXdD4ISq4bnNSYnN0vcjwyuaGaxv45duLDNckEHX
fLy9vMvbtzAyaORhOoMzVPXPTdViqet1q+q875ZTpsqnmkHrIStO86hA9dORkem8++1G8nzV7NKq
WOJS7t7K1cpCnk5iYOqeEiOS2JR/JAARSt49xYN68gnewkB3hy0Ou8uHmMX+r9W1clwZanB2Uery
hPxtqp/D8Z80oFq59QpfepTFDFNBRHoAX9ew8TacdSNMAoMGty66EJhTfe2LbwHzWBu+68rhPLO0
is76sKsrY+GphXefwkqoBw/hWFZ3aZpnrgnJwc4sm635wyuZDetbGLFpaC+7ubKat/6kDQlnJrd+
Rr7/YlhH7rMjp+Ixlx+S+h412rD8r3aVCBE0L3RfNIXOT6peqgBKeg2/AGN5Cqpb+gLt7MYTfPXT
/a+RNcefnNZNLjAg7ikj8mWGbvuQRTC8dvvSXbUCXIoWGtP2ZIjnSwmsWBcgqcanWEGwayhXOV2W
/6bctDWAqPI3nT84fCqeNyIavhg52spSX46VLISGF2vg3nQprpySXvqGz75mBZ6cpRlEtosK1LkV
sxLrBIAWHDgM0tyZg0R/DlbejdfzMrhF8ox+KqHmO8pMObeS6DM4UL81vVzMml2dVaKTWqlpj4LV
3COWMttDUf1KQ+MvOcFoFHGPUVnmwC/P0rqmmBn6NAniaHr+MMPKrGf6XvKLzGWob96NMM4dpVZu
DlqSb3G+refTF9O0cyXF4Elc3uJVkREaJQDCwmB6Wvk2i1/CNmSsBhn7LLXz6McIYDKRjqom7Hrt
vl8KCfSvTITxYnWyraY4hmZzD7XmIRKje6NZMGebbcDlsK6OmMYRIxpYVCqgQz//LEGWxqURCbqn
t2n8ZwiK8q0TRJ9Iwa+eVEEtAHkoibso9BxKfab6phP3mAyS9HDMwa+hQAksDdoTbSrRqWPV/Bxb
gw5UT6/cThJ+jdmcvESisCUdfeUNop3CtDbRNrHveo667ErVTCfcmDFLTjxp7sL41n8Nxbu5+Ket
niXt++1rf+Wa8NDysi9POt3H1aM3RRNSFX5ueJMmdDspNX74LZin20YuxL6WI8OEII4Z78yxWXln
o+qLoql83UunyiusXWY8UDluszCzUQIPrHA/TxB2/8kXCunwKehPsL0/BPpJofUi5cM+MoeHhvi7
tpNhV5tvnXmEI65o3NzaJSH9rl6vN8KBd0Tb6hCxKTT5eU1k5kRWUZagUkv38YqeOEsFZzut/VdJ
r623CH60zBkTRTzInQF9TpypXHBVDq0A6GY+QQhXDozHCF0cHPKy9ms7DKviu19bkFEbsr8IABhp
Dgh1EMCkGoncunImVKdQy9p/xlmbBTsfkkhxpWRW/xm6cJJIsmbwmrIS5aLThOmEjjtDRrWbFIxD
7gQtyQZ05uMOpsc6TkQ3zCfrh1Y1hmlrQlZ5vglDDqhLX65sOdXSbteW8pzStZuaewIi/8UsU+mb
GiY+mW8jkzYXDK12eDRfMOwulZLYyZPMOqTmoH4NZgVhHWvU6s9UGuOjUkrmQ903+dfUaMkSAniE
iJc1q4OxPygTF5AdnXdfFgJHF7rmgSZ+/LP3S9ru0zCkwb3eG6Q3NSNIyU7roMA4ZEGtl3dz3BeP
VmbJIxRFgiTvhDYq1IOuTdWPgoLsdz3os3zPtsGNZnT5PByDgtlkO51lKPFTpcxfxY5+xcbDvI50
AK9DHSgvtS5wPkC6z71M1BhQyDYC5ZpILA8w0lh3UjnGrlUs04aD3EJiLm7h564bBRxISQCFAmO5
0B9if7GWIrHoI92bkmP3xSxUdy52UrNvo79NQpflMa7OC4q/ZxZi9U7XYrhMFZVEppZi+6H+xaq6
O7L9DdLadQBMSQH/Q8wtLaQh1NrOF5RFpVqKmUiSLyyyGK7sQ1c8HBRlCwZ/UcpYLHGN8dnkMSa4
h3NLaV76cw+e2pvi32PTPClxdRh6uEQzu+21p9FUDmL+qU1g5B+ijbOyduzYBnYD0G45K6x0ZVur
rFmYfcIrf2oPoRzv6Z8xJK3dGzEEFhH/rZmb24hO1jHdYvR9xu2dtJQAdbVgS2/ghsFoV8V22MZu
DeY9UMeNtV1EBNhZJFNAA0C9hXrzyg46m74k15KJcEtuHtLGFE8D6FaHsRkUlLtWdoMUymF5rJo7
qFLmb43eQPzYW98SCJcfpmyQvMknVIA+uGSqqVU8QddjW2iT+E7ts/rB13J970thuPUyrWsKy09f
+OQUC0gcEcPq9EVzVygqlDtelAa2ksw5E4rZZ7in9qIPpcuhUh+s2nBEg+EqX3gcpnqXlxMgoM4p
M1cTXo0h2NWQSNQ0xmNz6/dd1P/oyFOYgQiLIwumYj1G0dZJIFLBRBNH+sPIdBhXe6n5lOzUKnBz
cd7VA+UHBbcuNY8F87i3H+51dLBYB4xk0MYgISfPOT9AcguButKkvpcxkgPNpADlqa9vhCBX1wj7
CdXa5X7Qpzu3IkihUdaBxkM7VP8qBi3eWD76fwTfUQQv8ps3LRj2WiDt4z5zQN+93V7k5S2BlBvw
DJ15emNAVM7NK7ofBmY/CZ4cTXarHYTytwRz/f+XkTUeNCxkavoEjJ6p5nYgZnsxjN0G4P5tMxd5
MF/sHVstUhai+L3uejWprqLLYwlebSYHeehtuHP1gYav9r3uy9xOG4SpS0jxp3QDwnGBtl5MQ3LB
qDP9Nvpeq33M4lYAIB8HJ1861KXhCqpxxLqmP/uw8KNwY8+K9itV+leha5+7jLgmIKhRiU7GeznX
KRk+R6ljTi+39+Qi+nz/YWBbKJmyOeq6mhpSlEz0KgtOfbNThpPRMC6hR6eq2KfancEsLmMMQf6S
yaWtpfvWim25eIHnGHI/05WyowRqsIs/x8XOsl66ei/H+a4cj3HcU/mrnai8Nxt1g71g2ayPwefy
m3kOqSUvewmk4/xQgsmJFV8u+c3CfgJviiWaDV1U7IrYcEyRrStNBj0Y5Ly9W5fP8WL4P0xOi7rf
6jKGYYzGttwGJyuST4Mx2JNRnWRV3yVZePe3pt47a5DywBqCf1utMZWMQErDPjlVPpI8rRHvG1Wa
d0H+AyD6RjngnSz2fEMXY0C5CALAP6wff2A3iiCQGJ7qcZEo0tGbTG2/YRjIkeVYGu2ko/WqtAJI
ZUEgDlFDK302BBn4dggFzUNR+bkjzqa8V3oQ5bbUS8Nvq06DL1lWNBuX6fIrQKkOSSzRAvRhFzRJ
yGNqaI/P6akq6VvTADoGuX9PM2gZZdu4H5dH7dzW6t4aclpWzIikpxkeF86ZP7jFNKGH0Jj7PDS/
xYhw7kMxie4CMf4faeF/xv8T/Cme//MBPioAXl2oRdwHPJP6/fqcVz6nn0pDehLiRzHY68VjWkeu
1W21Oa4EfwAkl+KWBAYe2NfqsFG7rTMri7MTWGWnC1S7qD+X6r8UCnYzrcC0t4fwUOWCC7PYRoR7
+YpqCMy8Tx8sOfB6FlExx9S3EMM68cva17RSpQdkkZRPt2/TuhQFKc4ifMA7CuMEApSri1vNvm8a
Y5KdtN6P7kdaOA6QyBLEyShHLE5UPmemKQX2WNf+xu26Zpu4mlxLAXXGYs+9VeoXInSETXbyFz3K
eCeqVeKEQuz0Axm+rHwqlfLb3y8XVAVlKM4O/7AcrA95UCV1smB1SnYKWpjRZ86scjDib+zzPmla
Jju/3LZ3mXcBaqAlxzzEwki6nn8z5anIlRFKjrxnjpgyxRAGglsW45A/19AcyQcrMef6CBwlMX/f
tn3tAOng0gDrc3pxXudrhVsmrZpmzk5zxljWPLW01xR1SwfqmpUFpcjEBg6BM3RuRRaSAtCKmJ2S
Ns9wxaL0ZJXSFn3TlWgPcAPIS+bbF0XudZgQZIOYJS1SDTS4bEMLHbStprQ/IqntwGu7F7Rg1+p2
mJmvgg8tibkVI615/2GGYJQC9CcxNa31i7Fz0QgyrtKUnSJQ77aox+2+MrKTaGQ/Za3z9904h3ZS
GLijsfWdXJ1/GlV7jGsRQbymYQ6gTd9GrpqTkNehIyoFTtDK3c5Q3qUx/5uHEvgEJfNlkGgBKZ5/
mWqu8yhJ+MGtJez1JHoaCUia+rn2w42LvNya1Su50B4uclhQaNBjPLfEuAjCO2KfneTOT76YTAW6
RaqNz0NqqZwGTd7dPtnXbhUkp9wr2FFkJtHO7RmdYuU6ajgnMf1jWYkNYCMjHhjuc4Qfbpt6b3Fd
rA3MJRnfohW83kU9NHIgxgKfPRLKT7CIDw9yIIlHaFYzxKpoJPctEztiBkmnlQl4zrTLXUBC8SHW
62KvKJn1SBwfO6BEFccYot5Ng1r4lAUB88RSYx4nqzXcpgm1h0CrkgMNxKegKoWdGuflYYiV4F5U
Bt2W26r/o5oQzQhtkTqFWFd2STntbpIbcuXCMPfUwnymw5L2eHsXVh94KYfTMwYHSWWT3s2afYDx
y0AkBJcfW+OJaXSG0lx/3OpYrZ6DCyMrfxVk8HlYIXoSxhMwU1h/otEZvhUloyYb52cVu+CuoEU1
0G/TFnIqstXz86OGTYiYWd0+puleq44/puTgHxvFGdQdqcTtrVsihA/nB1vExTT6FmwWRb9130PM
kbYZEW98tLSdDkbeP/C43TaxcsGLiTNFkuW6fHjUJibEOqXK5cf9bJcbP3911f7zd3+QE1m90d0c
ZH4+ICdihLtScGPDFp7D9OHz7RWsrbyTKqG5AcELRHaAtc9XIM0TpBIGpEoV0TVUNL67t2G0um1k
dYiXKSkcEa8HaJAFW7l8qQ/bNMLOERkz0zWDvJ9GSkpeX//YkgC4iBgXKx9nEla+KVW7emxQVPJy
2VW++m/wJLjcXde0nTj4u4+z9NSWtgjM+FweojDlfEURhbWMkr7uxdFuMF3hdJKnr8UW1fjlvp1h
DdalVnp5edYxJuUBe0uOo+EZ9+ZWfXp1S5aVnDXiF9/w4dtUZa9l4wLeABUEVxOgyR7l8A0Q8eqe
/I+R/9d3vwBNwKQZ8ojT38tcaT4ikfp3B2wpnH6s1q5CIYVhvySFZcpTwp9h+lkIHQ1R5ds2Vq7r
P1HIMr/EMC6Qz3VPrBKtxKrUJQqp97p03xyCXTTcx8wj74qtgb+VQ363RfILbQORHTWQ1VHuU6Dn
tGDyUyfMfygavYWQrEkSqk4NGWUTOJMI/P72+taHbYmyCCDUZUAMVvB15TITTF+uxzo/QYHxUEuT
PQuPaph7Rvv9tqGVy2FxxJJExhQpmbpmtOH8xCVtG0E/SGRekL6K7T6TUrcljEtm4ynr57fb1i4/
G+kVKrgMv1HHp3B8bs2fKUZaepmfFP2f3jguo29ZbdfDv2qQPiiK9qKqGy51TSX4vkAJuRjQUMDZ
WeK5yWBso0GU6vKkhf2iGdxNbWEnQmT9bv8vaefVXDd2pe2/0tX38CCHqrGrPuAE8vAwi5SoGxQl
UdjIOf76eUDbbRI6HzHd4xuXik0u7Lz3Wm9A5WvCC4HLAn64TpV7JKuh+/R1Il1rYsg/y3FuPKio
bo1INeLT7CItr7VuIcfa+dRk6lPe+sW9I4zyOQBWhv1Tmgbwe43C+Fqbg7/TwVqvNOjUgOE/AEDu
FcC2ZCB3ARKWUtxnV7NKY1bILjVEIKXjp9jGSq2N6pWZeGrISP+BkqAL5/+9778BUdiYnF0OiMs8
xyjavAyycZc45Pp9+czRYvjL2UrMX1ccJxQQbsB58HvIb72POXam2ttjkF2ZaOEVDoKxX0s7PwDA
qoXYOmRhP56Wv5xW8ypAU4ek0Qy25gr/PqCdqqEFmQLJSFlqqN8ifPElhUtzCPrCf4CaZndeqsX2
PaagqslrOaHGNXS5KBE4GaAnfPw9J9uPSg16bzpP16WICxbZuK9UZcZDIo49PQJfIbJO2wxdnAG+
cPLbQEe2TvFR5vs48tzQN9e019VCoY0bro5XPHTj9x3R1ukoyzEL1B70TWdKXhzvNSH/6fws3cwW
B11zttxcHqW+MrRD7Y/ZVa+c9TLgr+iuozze55NnyT0UrnhLPvxPHnvzGJNggXYHq4qpvGia6sRd
Io8Te0+PAI9+zbTb/PnOw8NsJvZCP/hFDbTMAsfHdSK7qmIsNHiF41CwCpo6tf4h2KEtzGH0qxS2
sHwFd+c0uwrKyYuhQ5XS3eDf+9xKgunu4wb9egrN0h+ofsx8J7JE6vvZ0ARDqY2DRpdpyXbqdFIN
rTerrapdvWIZcKL2guQH+Xqk3Si9QBp+H6sMx6oRZZlfxVJ+4Qf3cvEw+ykFocvBnj2P9tfaWZMr
nId8OduBq84zA/EiqnTvY8KnrwEu58RMe39XW8a0iVC92X3ci6ebBgSAJYWeBznG92HGjpuwptb5
FUL2XgwPobsRWen546fszJKLTWEbbrx2gzg1T+BNkVSEJ8ZxuzhqMZGpLK0KiivHSLZtrHqZVbha
8RjVzZmh5StZ2lM71ttoi8VFbj3rROfkV/VshSXOpwK9BzfoUEjUYCGvzMtTu9TbaIvtutOa2JpU
RA9066JIPyXGoZLXct6n5gbARGCW0Ozms+H9oMk9rl5SR6bNMIDZRQ33PDuw12AVJ1YYVFYLbDGY
QIDDi9tJMihlM2VxcRWYWbatJ0srYam06n4c0vAsQ3dtpetONIs2kaeECwzXcqk4OzlRUmRJW1xJ
eSF2ARghFxkrzf14yp+IwsEFfpRskU2oebq8eccMth1Go91VV/qg+tddiwYZ9qdrhpgnylKvIhGo
UyD59Gs2VIJ/EuflUF1lMeW8/lMxiGMsf9KrnlRjcZMAJ2q08Xz+f8TlthqyPUJt9oFeufgL76gB
b3yhry2FVzT/221lZlkwmkiPUS7lob1Y76VQp0wlB3fVaFUlWv+BIlUqNKRZ1YZ3S3Q2WVLJQ+PB
tqPc3lepMPpj1Nki9ConNupzf9Az9TzNtMZ4QSZRHi9A0ZnnDfwR03VyzX4a1E754leVlnzKtd6K
XBnP8t7r1T57LdD4/VaOLbBuqp71yb7jL0LQGjMZv78qpbwglPIQVtYgbZp4nCbPyUIgmlbYV4da
1/NqI1UiPyoRiBs37mI8wsaBDaRCmPeshvYqe5OT5ePPqsun9MJONCXbBbmiXdcasK7LVJo0rsNl
0aTs4S0/LESlJl4wjNgbkoPPxC4OVPtRitSu9UbTTD6BJMxBi7D/j9LBCZ3O/lwk6rRPyglE/6RO
+DPlgJJVXHVD3doEtZxbezPtc+Pa6UEdbBArqb8poYaubD/2CdJRTFHzzG6T5lqPYgevo1H1d2ak
I0uhhpm6LXx08rZank4XA5lEE5yKExmunlXRjzSOVZy+Wi6i22nUimHn5L50O8Qg8A+a1lXVnUFG
M3Gpekbyzg+lMdzCTdW/1e1gp15mN/D6S0nlkt5l6XSulnb0qYwCX9/qTksdte2S5q5s8/Gum5Ih
PGcnb3F/yGVhukWRU3nijq0+isKyb6RkHC7jpje/do6O5W6ui25vhZNvu5aZ1k8TKqQaDLskLHei
NFH7czByVr2iCJvOBT5o3irQdVNXq00Lb/ESNU0ABB0PBqSu9QdsihNEivLBD9wo86PS7eMAIVcQ
rhYeh+iYg8P0cyX2jKFr57eiqPdWA8CkR5DpuWp64ybqGvW+k2SeUshRGOdh0quIpI6prXhK3PBN
iZQKEIttk9/4ZSo6V6d8+iURUv6MQ4TE26ob0jsdCTd902KsMGxhf1e3GCNpvlsBE39AxT3YFGgn
dFvQ61v0hsvBy3MZgleFD8KjMKck81JTSJprqsJ/jJPauAyzWK+9ZtSL7ZDlGSU9tYz6jRi6sN90
cWI6LA+9und8Bw5n3ISj6dWYFWeARQvni1E3aG6OmTBszyrGn9NUlD8mykD3QdgBzvKVEi16v+/G
azw2w455JrrnANLV6IowyQZXUcfsUGdRbO56JYvO/bofY96T8TSAhxp9RtUueMgpku6cRUVttG6J
0sFNXzb+ty5p28+hkhbzWOE34aIsrH+SIh8xB0Npi0dNTyjIy6laQaurUmncGFmoPpttbV/VSVkY
LgcNVUXJbjrLqzUY9Y0j+7eKLqaj3UzOp9FGcW0fxUB5ZkQdt9ekTQDHD6FS3fp+YURbOya775Kv
Nz63KnKW+9IaxH4m4IQMTRUfqeZNsavjCXOwDI4ZdjOraZ5zPeoqz+yy5Hxw9DR3J6CfPwJLI8Wp
sVAezEDJGneKAa+MYsr6LeK/tePFOYmVjVDQnPKMROed4JiYGnpozGsHK0mDCCH9sPsOH7bRvSwE
37EZIWFgzqOmLeQ7ResQ3++jTPLkbEpn2VJ9iHZF7cs3pV/irNMPA0Ns5wOD3uoynkLorHaG24RN
DVqzttAGtyLnLu786GdfOGXmBVkDOFaNGvNTJmW5dqxTLX/ktg76zelB33lZndj5fnAa9SoQekgy
WkbaQ22xynXn7O6uTsPwboh8bN4wqgAlUsYN801Hzg4FuzJM5j1gzM/QY08QuBv9+F6UVDDxlcJw
CHRvZmJSp4329y5G23prJqOxp2MV1W1TvweLI8c3aZcM120Ar4cVr7W516Ra8yWnZnLsozH4MWIE
W3q1WljPDZTJyzRW+5sU3+xDqkR54ELw9D+PSmAfjNKwL4GhUv3Ohkl1th0ahNl9bzm5yoS1lcuK
auVnNcTobdN3lhq7ZCnyiz4rmtodokr6rOayek6K1re2tWaMyc4yY/Hs4PBwGxcDreaL5U+aisif
VwcI+nhDrw3PEh6/2W5sq+JLE5pQRjkCSgrWei+fD4lSd7u0autDr44KduqQLEsPgbGyPI9TfBV2
EeLy97mFW9DFJPxMbIQYWwmDAiOv070mhYCpIyV1rsw0LsShrZ0m9kxtnCdjVHbTma0Vcrfzkfre
T02Ddb1s9/xQDgcrcQ0l7j9Dm8SMCR9dTUMYMRaTF5lAcOWMUyBKnPRzxILV3ak3pHKrTl0aXwRS
OKrw03VQ3RWSRu3WZAZLZ1TTgpdBwebArfM0unVEo1eeKkW54nFGKE960mXmvhnqUN4meU8aK8/D
wvTCSrEOXckH72Rjcl6azEdkrm2VqXJbnHaeoqQeBtfHUq7bCLWN7jQhOZdjDfheaQAIuGWvWnvE
K/A4MKZCLzdqW0RPZjYG1SbKKN57HO/1VZbEqAsFxoTnDIAfnmddaVe6m4bAXjwJLWwEXXPTUty4
MutrYxjEXaAGSejWwPtfWE2Z6iW6SYa2EB2KHY7RjdjZhGp2WVt9/mI7AeYooouaR9IxoLNa3WRM
O2GGsRdyPD+X0HCvwiHFIW+wwoJ7j95lYksSpbyOOBG/liMWaDtstfriYpCKvHbRsQAel0Zl9kB2
oC+9sR6b6tp22p7XA6hCbl0FwLytGeo2glFNBYkgUNOfKNeaL34yT+KU4u1dFKSIc/U9ZfYM1YrL
rqzQIFSaVlLdWp3XTCjrCWmZ0KQ4KbQRWfYJTPsnyR+mn3qcRJdJ61s3jiX5WCwk4qseGepRoTzO
xj/vmiUUygLsv67tsi7JzgRietu+EuJJQWzO6/1a3bI9cDZkTaliE1HHU+g6YpS/IxpS30fCD3E+
EQ6V+SqpEavvVd/6LMh97JEVOReit+F9JIXljRkFAhf8NE6pSV07d1WTM6mpvipPXYRoqotqA6cX
Z57EXAfl9K3KanXf1+hUbFi9iG22UQZVoZnGzNq0ncQGmI1SehMNVajgGBHknRsNVv9pHNvhoTZy
I/fM0mgi10JnmWNvzKprv2qkmzZHQtiV7C79BlS6uEjCHEp0F+ojhyr3oNTrA0mFKa/VEfwMdUR/
sLSNezD4U+dlKVV2V027G9/xcSBvNPscFWAzOktSq5xZFmlw6Me89kD/z9izNEEHILUmmTuSaNJv
yOqYd6Oe1PjKSVYWgyW3lYdgrBJtE8tFG7i55TAS7NXj3TD2vuXmdmcqHLhIN3oJGo3sc9wTXgpL
Kz5JFvms3pGK0NMDyf5mVFOCrYDenrUwm4Wro2cVudR56mAz6Xp/GzVjrzOk2nhozdGwNmpcca2z
076RtiiPFtGh4ssRuMR8kutKQfBtZ4Ju8zgirXanDR00sS6I5Zs2sealHidP7RilOdaZqjZcp7jo
FQ9ZNJUVJJTIcrw29+unYNBxoJfUmseRFRnybdFlgf/Y1H1b3Rha5uTClay+VDdG3aZiC2rH6Dft
3P9x1PWoVhbsaNeVKQt5P0ylHnDxGhR0yateay+s2gzlC8xK2rsO88bbEG+IZhvbUmB4UVtIzyDZ
lTvZH2rg0VZX35aVpfTbNBhzQONJ016lTqKYbog2Jmw4m9vJRpWLKr/rEaeYjoaWsifHPS7D+xiA
nNjboVXKGyvJYfCYCbRyt8A5RkD85KoN6qgpNm0iGQZUmDi7iSab3Pmojs5FE9ZyiLiMViabqC3r
O1w/7TOLSs+dM8n9Jw2iPwk9pRozd0hEncAGcATknGbiGsG0swC7RlLCiCBr8COGx4URD7RyJC/b
DOczR5ShtM+DTst3jgIS3u2pOTykfSok1x/j8gK1o/5bp0ltuyuGQsRu7JfqXZajhutJuI0I6vK5
MbkjXiSwuH3Vv9GwOH6cIPeU6OHITu5GilxNXglfAgJc73dXgUYRWZ8QDdFa/UYoZnpPzpmtShhd
BHxHwMBxpbTPmBEaahLMDp3UdkJCXHbTZupwGoIKNae5J9ViMQb+jyAVGeJeos5uwyi0BVd7Q2Ab
FTpO7Zl6k39vB64gZLrs5ik3RXBrDUEduKoV1hgGNElcUrTo24JHGg4hbhNnCFqDmp126AFh5jCk
Y+12jTXt0O7IR6+Mhn059C2XTzV3Xkyjrr5H3Vyq0cPC9ncNzhvPUzS1z1mSA+fnNA8aGFNF7hwl
WZ2cnYy5Xrlp+pg0kROJkFuqrQG1C8GeYebSaEPgQRZQvoPvqNJ9VyjiTioqcMIlt9LnxLIQ8tN6
HTJsxBU93Ew4vOS3te9gON8aqSbuurbQsy+BLcU6k9sHa2xAfDPPWhzTqr2f+oPsVhhzwaosuHTT
9E7nVTAhfZsLs2S767h5ekgzaMMmUOq48XDOCzLYH5ahn8uNmakHfyyi8L4O/eogEmV88nWpT7y6
qlvkLSYx+ZeVIZ+RhxzGLQRJkooZL4XGVfIm9TeIiA76IasNCZxwmxSOx225uCpapovbIWmu7Hwt
7w5KpbHYq4FxIYcdT/75GAbVtUSmEdFlK0XffVQi7cgriEu1FILj3uglzBZvkoSwdo46tTcZtzLx
wxj1cNjEQ87TWoGaqXKF7HPJsxOzF6iuxOZRAe8i9n3f6J84pLnIZfD15L2RqflTFkLX3qeIrZtn
KLBNHad+3W8tdTCkQzuxg2/wxJomV0WIXPGqamyfJzRz0i2+mVp9VNIY21AJUQsWJnyYb32lCrHr
U0cvzvRCi1haetCrh6LOyTGYRWF/5zGMfVhFx0IIJrW61xsnqTwwQXBssrYTF11sa/42D23jWKHd
wbtdSy1n3w5OJZ0lCTmewRUZ/Bv8OmS73GSQfh9xNUhGLkJT9SMNRadymW+MdlvyfHps5A56it00
lsQDr9bFAV1AFmY+FQNY26Eee1ZM1eb0XoosaJd145mGnzYzqJSn0Jt8DZg9DUx6N0L06Iz8SvcI
lyF/iruGRx6im2QmFEv6l9zEf73DINf/+G/+/T0vxioMRLP45z/+X1s31XMSPme/uW318tz+lv/8
7b55ZtNswu/1f89/7I9f/sf7f/K3/hVr89w8v/vHNuOZNd62L9V494IrUPP6FSCj5//yf/vD315e
/8qnsXj5++/PdG224auq8Hvz+79+dP7j779riHiSIP+vtxH+9eOr55Tf/PxSNy9V9tsfTT3x2y/P
dfP331HG/BvUA+oJpHPRiJqVMHp+m58o6t+g00MnI90LjmymUmTAq8Tff5cU7W/gYwHWgWaAlI7A
/++/1Xn7+jPN+BsUeQcaPvJWMwxf//3f33nzz7TjPwfkNGZ8kZoF8AtmApMNoJAwSyl+vE/NctOt
td7OpQuT6+1+dKzhntuYv3nTO/+K+haZvqx5vIYhYQcia8bdaksZEpjBtVarrXRRBRvLnw4kD384
sYR3sCl7IhJs/orNA74KL4P7j2OfauEsV4i5uU23/WIAQY6qr4JJurCVA2ZZLimzjwMskvZz2yi+
I8mFVQGYo6XWCbZaVVrHlnNhXSflk0IeN36otYePgyzqN78EWdTD8sRSWqd2uJp0Gtmz0MALuNqF
lRptosiPzzDTEtuPQy7KKsuQSyxIH4uAQ8hE4Ev+2mfPhnLeJ7cfhzjRdcCGwQfxrJwFZBeFAcQG
61jSQ3GUJJ7Kge05KnqkwW2n/UmhjLkx7yIt+q/HL4nTVYgjVp+73LD3bTh8/rgxJ4aIEMas6IPm
B7WO90uptDt1SMtIHPuiRQZxKs/tOKi3WWBexH4xAlbgEvVxyBNzm4oeCm0gdigvLFWcuoTUKUl1
QgbVvhz7p8q0bv5PIawFIqirgrHMS0JUI8JtmlVBluLG/HGQBarkdXRm1je7gzMLBi12IWXySer4
rTiq6q0fdAcbZW+bBy3TIHMu7PK+sbWVLelk10H5tsHe84pc4h6VwomszujF0Yyrvd7zwhVjusb5
PDW/UXr7I8j88zeFr1YeeZdrtCtQL+VAnae21N+G3H4/7r9FvfWf/QdlhHMBS0xI5u/jyIlfhUZH
Y5RrE8ib7rZjct1F495OqY7oK9FOjtabaItWUQixpjAfxTEN0j2JTG6I8o+UJEfuaBs/gr9bF57R
Wyv70SvK7U0h7ZdWLhaYMpqdFPvErcSdXDb72mk3QXkg7SNU9UtXjps4MIDiUcNsW4/cmkheAnGW
AhAKpa99dZmG33l4u1PQXAbQOft8G5nxLiUdQhpyP+To99sYqJJ8q8a/sNNZb/pssdM1MrCxFDHa
Y9GLnZL5Z3ThZqAoYaTPH8+FU9vQ20jLnc5ozNYYmQuiva3k4oqHwI+g+hyEgkrZKhdsKRH5z0Hh
kgLpGNAUie33U69zWqm3Jk0cOwMnRfuszn869dc52Qh8+Unr7E/4CUOh+iJFmLO4fnIbQZ0V1bjJ
J/JE2SHqbs1o9DTLd20LT5dkZbaeOMYsJAr+/YH2YgPzo5YUoO2w8+cJT79Gm67aQRaUpMa1E/PU
coe6DxgHoiG0GPV9XwBUQ7/IoOpchc91W1320ldqTIcUabePx/jU5vU20ALNEcqDqRR4/h2TPMG0
GawjuVE9Pf8LUVCeBlZE7eoXh1TyxEYcDqw3kvGiyDcd2aGPI5waG7rpjwiLVUEWa+qrjg5ryCrG
TuXa1e3q1el0EHj/M4QQIOEiSJs344Q9pjj6ym0wame5XHqSVpz9haYAYwWeB+0e3Nf7sSf1nmlF
47MFM/Wl7rGYvmI9/RdimMgVzvw1ePaLlqikys0wMsUxyjA10by43kdGuXIwLtGPrysaXcI/oixW
tKah9IJ8U3gcVAACaYOPdm0GgHhIPW7DSL00ISDiOEVpxngy6ibdBlo1rHzFqV3sPx/BBfF9dw5G
oPnAocVxGmrJLRPd2YxDqLmYqxqkZYOtnPfFX4k5o8fB7AH7XPIt/HCUsbphCM9T6hAd5GV70j1d
vV4DLJ3cJ94Emmfsm2uBMZht1VnzltSRMNGeDf0YcEhNY7/SorVAi5M6ml8t3WCLY+7cNx3lGCoa
hnawizU2xMk1NrOGXl+RaPG/bxFnm6ORnhbHTHoIImtbjQ9SuHYBONkapC1mxX0GaKkR1Kql1ldS
FB4j9acVTLgHXjl2stGbNTrBUm/8n0sAl5JXd2V0XxaLeWgzyarqMDx2mumWY7Ox033ZX2bfYoEv
cHY2eHLkTg6KYrsaPQFpZdhOPZfB3kKHA64Hq3MJmFIruckGg5aaurTn9mgd8DjYFjvsv8/Gst5L
yQ/JXuMPnhjDd0EXYxgjRhwi1Uv3Og+N9iB49a1tYDrTYHGDQ34BKhA62Tb5gMXEby2156IahEcq
hLdRaWzAYq4hHU/G4BpMGHRoYKe+n4qYBUUNINXwKFCTbdESc6Y/KUAyTw9SCf8Jsegp32obqc7S
8Oi3xo4Hv6TF28pfk2w+1ZC5jj5bnQC8dRa3ibzsxCA7TXic7Ms2q3ZBZ3ofnycnFhQPVQwSAZej
ELZ0ynE6gWlCVofHSn5EQ64f8juhXmrympzJ3B/LYZ+RWNCygA7/ooeZ1/huR4kewlmZsCmItZKC
k17sS+Q+0sL6DLImviU1ettH5Eo/buPSQeN1sN4GX3TjZIcKsA4zPEoXtWLujTMT+kzn4uDnai/p
CMCSnC6627xZyGWvRD+1pt4GX1zUKAeVUosP6rG2b5zuMTKeGufnxw1cCzFPozeHSaj5CNiVBsvW
fNHTO6l/aJK1ZpyaKG+bsVi3jaohm9dr4TGGgYEDRGlgFCC7Tvz947acjIME3MxyAvu9TDaYmSIJ
bbI4Rkan3xp1eGdS3nXR9tG8cNDXaImnw81C+qQZUfeaf/6m66xYR8tPZTvCicmtA0zumkNSkjKm
mP5xw06dKMjMoYwEfHjO1SxmoYIkVwmEmMVcbazP0KKpyN8qExUATPQu2khzi+EBfVMARoAGA3cc
1+zwTtyo3n3BYioOul62lcUXVAq+9MqtGvWeGbYbfajctF1hV5yclCh8y/gmoRRkLTZhp1SVRpmD
Sc6I0g6lQulhNXt4clt5E2SxDWdDEfuKxfY1BDzl+QoTbHlvgz4D6FUplFwToEybaoz7fe4X9d3K
mM5jttzWAIzODHB0UUnkv58+UypsSW6reeUh5C5dl13ILL2M0i94R7tO9dl6oELIXWKTDvHKU2Du
wF9iz0wMqF+zbOJiNFvZJGUl2vD4CJIBUCGsmU54eXxhoeutWX/hdTNr+P8RbrHJ5BFol6QinAzA
1bBuk+plih4/7s9Tc+ZtjMUmE+jSQCWPGEV3yPPnsL2lzP9xiJMXK30WDSQdgBHWUr7K95VOs0em
TC1a3IJCNw/ugkKmyC/9aEVxBBiISEV33sTxCsnpdOiZ9j67mXOeL7JXRQ8oOp8PwbQItHNzSkEB
9O2wCZXC3lsyojm4FVd7slXKUavqfm/CHlxr/zwtfpk21P4RLJiFjpc5fSAJYYlaCe1Xb3NzzHdV
a7m6ZXxLw+pSo+81aTqfk2BA3baJtO/6cyRSV3xfTw70m49Y3K7lpqqCUB/CY6lcOlWFpdPtalHm
5PqALmfZFMqoyixiUDaF39XkXDkqMMoZapHnhglyGxSrcR4Xre5WIzh6o9BXjrBT2+xsAK7Qa5To
lgvT7EFedgmBmyKRDwosqUhRJs/OTOxAA8PehOUwnq9M65PDioIpV2p2W3npVdcWYxclbclOiPJf
Wz7EHc4K2xwrERSYHbJrrf3ox+g4KMmWHMm2e/r4A072NjoFNhrRXFa1xfYAJI1yiODOLaXFF65a
UXw/WK2b1uFtF35PkpU+PnUznrX3/x1usVP0je23ZjffvxGbtBp9Q23H+7hFJ+fomxCLq4Edhfgm
9LRIzh9Bd3sTFofmmvD4qfsHkxNTJLCwTJnlAeKDLUAzmiDpYRoxo0kO5E7FmijZySmJc/bMDaHY
ayx2nk6Z8E8zmZIDzGXERDzL+Io97EYJ19fdySZZwLdAv5EFW+ZtlCSqxgQK7DEabA8op9fkPwsV
+Mma1O2rmtkvW9ks4oNqCXSfZTbA6YFioiodHvMEuJ3/Q4yAqne2cTElvncOfN6jdBQ2GYLuns81
C0rarh9//IVp8uYjFiMI+JvDRGHhRdGzqEKvCQ9T+O3jGCdnO1v1/N6EibusK8am0kdhyt4sksiL
LOD3sftxhP9PX/4nxOK61g4gPwcfJ9Iu8pGWvY7BZEX1dR6ez2n5NjzMrpuuId9FRro3tHYjckSp
6c/YXDmh1hq76NAg05M4BHp5bLBAMv2vQbG26E7uVf/pTm2RWcToqIjzmu7MWq8x71By2Qox7ZJu
8JxH7BZXNpK1cIuDKLULITeQEY7ODAG0z4ZI8UR5E4idVez8aWWunNy23jRuvrK+edEEPm42ZUXO
AIRPiaNbClmxELcfT5eTQSBBAudAtOEXc5fZoBUSOE2ysxpY4k+qmqvn98l95E2MxTwo+9IYgP+z
Z8XPwLa8hFACkrvfrSkarLRmeSUadRhjVdvzMrMeoOVtMzhjcbr9uMtWmrNUzFT8ChZiSHOyyUBt
Pz9Q6AAUsMny548DnVw//+m3ZdLIzrK20BpaE00BVrXmSxwiiPVxjLUem28jbybZNIF1tZKR0z5s
f9atNZ1PpvElG7R85c58utcgc3Jbnt9Zi0kgR3qd6gOBkCHZwyYCmvpzlIdjE64EOt2iPwIt54AW
ZMIB+EcioDQvUu3FHu2ttCoHezoKd28M9WAQy4vmIDzYd5DeQ9L+zzJigIwO0N6V/ebkYW//EeT1
GfJmcIqmt/JRJcgQGNbFLPzkgkKbscDGtkpC5cIOlD/p3PKaYkMBcHaYgtEO2O39hCjkQPDgn3hV
5D/jBKJdd6aHLx1uH+ZuyOTzPz/9ZlE90HSIj3IJfB8ta6I2cgaH5LjI5H2ZY7NW+FG/r+M8WQm1
pBS/tgzkEKhLVEAZsUXLZmprqyt+CMAGoqujuDZHU5xsazyN82LvwN7iEdnH+Lp148aabg2rvW9a
HQ9NdDMlGY5SM+4/bv+pVWHghwpsajZTX9ZaVLubnDzmm0KwtFzllOxn1kju0K7sWae2klkQblb4
RaZtmUiHFlY0g51ExyS4G4OflHQ+bsepk/Ht318sB9gpJGukNDrmGTgVLB9hdMXB52IEzs4VAw3B
j+OdfIEjOge8CA0L8t6LiSNiQy8nTGyOCbyfXVXG+m6KTQ1WSm6dBQVEtTrBdaQ0Y8ctgiH9MjrR
n7SGep1QM1oLoBPZwF/PTitucsOk0UrwqAayR4lFMh8/buipgcO1HEUllNBUZWnKDsa5bSY1j45Z
kj7UvPZdcEhrztSn9hk+Hzdg8gggVOePeLPPlGE5jvmYRceyznSvlUXnyWBboKMU3+ui48R2zGFl
bzs1YygwooNDqXH2D3wfk3xtNcr5GB1H+TKoHzojgRX6pPipl6aXI4SHj/txnoDLF4aFAjzadWxt
IEjfhwsxoxzIE0VHO7IeC1ie7RNi+kN2Fg7+jVLc8CBcmaInI6IXMEsbK/Pt6n1E6OxhIiVmdERd
nYtPbkMWNMfGy/WATKrlBuXwBfrl7uN2vj6V3jdUl0EsAN9hTyXJt7gS10aRFmIIwC58t3Z6sinT
CyXx2m/+CxmaQfGc4ViOe733OvnQxYfJrD0BWCNYT5PP++kvXwIdz7T5GPIni1kFW6/EPRXAXNxz
8W9gVpxJlX9jjuW5bDz0w8uYFV5flbgZ+FfII66M+K8TjI4gmcpTnGIVqZT3/V8WWIGJqRZHzgIQ
8rByqP9C2PCabaM/UWhZiffrItJflXvZX2dniqUIUWIVWZVBpTqWVu2F3dcaD8yu/56YO5FGK8fG
qVizyIc11145Oueuf7NgkwKuPd7k4qh1xVZN7yeYaRPAWzfV/3R+D9s7kO7cZehGVGLfR3JagT1i
zgEt6T9hl7lOclDicGUv+HWpYFw6m02oGNqyly7fVUojhVNKgqYJyfinDyVass7zaD5L2Yv62elX
3jwnyohzPMNE/YWpCWj+faMqYQ+IkPHSl4R0ZiGWkE/+zreKQx0eoti/dFpjWxf2md83O1XON2g3
elxbVybMUvGZ8+P9Zyz6VgIXEWbwLI6KmewKX/G6wjjHE29vK92jBrA0GH5OzVfpPAkbdy0TcWJ5
vOuDxfZUpRBtakghxxynFF+SNpr/Wfd3anxu5w63vh8r+9K87yx2A7SzsBlA/RTjhuV2aMk+zuTz
29l0hnO1UT1d/jpGj2MS7mu4dZr2NMLG7LS1s23uxEVclr8DbJd85mxp836s/VRWEO5KxNExY9d2
OpfSB8XhtSl8Iu1C1Qho3Qx/nxEFiyXJ1TaE/Q62ehp/yHshYzkGlVIXntDxoE7dB+Pc3E/dWSa5
eb1SoTuxHbDNkhxHbYgK1uu3vdkO2CDkcgxC8hLWd2WoEV37VFUv2IZE0feVYZybsezOt6EW3alP
llJQeGDaxLVb48t2FuYXkb8fvjXVnTBgmaPs5ZCvWNnxTlz4mDxv2jj3wZs22lar21JP4LJ/jsaX
3LgK0Zswgztr2uvmwbd3ef75f0g7sya3jSUL/yJEYF9eCW5NsiW1pJZlvSBkWca+7/j186FnrkVW
I4hR33DYL47oZFUlsrIyT56zstgFnwXfQuo1FyXnhuutTR8VEdtGMYBq3UXvfsrl9/hnLWuuz5Sm
3XzWbX+fSmvlhYX2MmA4aKg5S9gtsX5r1Y7rSfXnAl46tW4UfZbqP7JK3fFS0ZwflcIYagIv6Tko
gg8IDR8C56M3Dr+nszGHpuvfIDbvIYOp2nHgET1Uu7n6i0aem9P6ULOVWLz0efLOpHAOW+CstHi7
WLgCp0ieDXWSxJSfBM+AZwFHMBEbXrllFj9R3gysDVgCziSkRqNXT0GqjOEF4XBX15pjUrz3EeKB
rVTX57nRL4peuInlbS093c1dPDWJYUBHTUr1nu/71vK6f/0W4cqDu6GbX76EQyV+dgp722fW3u5/
3reycLGS7/6yIgQlU0WToc2xklFnLhjt9dBws1BUM63N1KYb5mXd1Rr3otGZVRflTB5oIhKpRtuQ
kQWHEDEpx8o+aK2zbRpza+vVz8hmLl5jilY+3l/pHHfEuGTNbGHMGTG7JU6Gqbnk22VP2UKVkkMT
qMe2fNIgSFntbM+5wT1DQlqZZ1CeyYFC4ScB/d8VugR9KMyxb1jOzKU7U2jC2Tm7z1W0S2GHbr1W
4uAodO0Aj6GjaFj/6Hzp6Jz59kqWt7gokmU0riHQ5A14a66ZDLsvoZ26qCMwlulpzNvtGxY0j9aR
HsN/LMqEDFBHV818RZnTMZr2ZfKhyKON4o8rG7d4T8zdqv8YEs6nHaVsGiQMKYFxsRh2hrPNjYbu
gT7IFl4ZOAemYS870Q/KAn/+d4uct/nq1OK2Bjk4205Lx9WMR0XOd5J/Wi1xLh4X7ypKRjROaUzf
2rFhDwo8gzkN8imX0RAtnXb3V7KQHYLkh+p7fjyB3hLCk5agn8f4Azh7NdvSxPRmOT3YvJpwX9Cf
tYaV633x84U+hnPjP7Ys2EudjK4gmNVLW9SPdjSe8uDnUP6hRtXH+wtbiruMKPxrSIiIo6R1EaOD
4WVsPkbdsK39ZKOOa0IPa8sRnJD5bVmVctDn/T/Mpm8s64kRgqn4fn8tc8rzKhRdrUVwt4KUd0D7
lktaRf83KXflcI6Hd0OEBmO04hCL+2a9CJECuCHNvXU5IEOV4c9PtFopyGeV+cHgGN+8rDTeEsmv
LAmu0MZSB3URH1Epj1u9/KKM2mMtbwe/WskHFn0cHmQwRDMDtlgThddUGaYI5IGl19P7PvPkQzra
7xtL+VnV8I5kKdrL8pSvuPriqV2ZFTKeKi0UJ0Ob+ZI2oQvdGezI0ecmoh+m58E/9z1k0Q9nqlOC
BYXKV0us1VQPWjr4ltzkO8tnbCDPvE+ZbjCfHURr+NzFuAStrmFRKHgdl+pJHvXSwFxiUag08pgL
kmmuN7giZV+CBPPuDN0Ln3AY22kHWRe1e+XUwPKSO49m3q/cI0v+fm1E+IIhZSmsAi7CF5Ac32+j
Pf0/LqslX5hB9NBrUGBBs0P8qlq9GTPyMxSH82MWlRoQsuRbUkXpPkmcCBCrMm79amp3g9OaO0+F
/abzpGCbIei766Y43fSJqR2VIHTI5ib/pJvmGtJ/YYoIKaKrnynsOJRZ5v9iWyrVzU14KOpmN0Bn
1WvG0dZPrXfWHIhHk0uzWhpacqlr08I5eEUJkt2hTAHPcvlJgQsNWcwof8MDmioXbL066k4MEd+e
g2YgLBhOVGJIFs7A5+xdpWc7y+hS6kDBe1h2VoLAYpoy53aIPMqgQcSyRD/SjvJH8lWjKJxd0Ur5
FgGwfINiQ7yLZ7LHsvUziEZ5EBVNXvwJs122EgAXfZwPlWxJnz9aYdVJ1JsoFKtcuso3ptycCBrQ
+K/7EWjZdwC6QMAPWskWgbWKk5typvEhhaq8R45BHkdyovGJnsOua4q9VH1LtZEco93Zav1w3/pS
iKcO/h/jhnBrZT7Mh6oXY9zayuqpRDtb4s2efaNX79e/3XjmKzE0qu/Azzla4TpOZTQx+wljEahP
6Ljez1Gp9auVp/lizLgyM5/qVZLZGH0kaRPhL9J/JINkwz+Fhnwcb+sx+Bkp+/s7uPSYu17UfMNc
WZOGSRrh7wN7Wfb7WA33qnKux/aI2nCufTGGzWoquPjFX61P8EqvG/lCJdY3eJAYQnc3IT98f1GL
jm/w2mHGHjYRWTSh2J0cvYDN4+9l9FcUnf4fUwJz7BazM9JzUMJz7fEVjrKlt54EMmWcJGrPs4Ba
lH6eTFCcED0nlr6xtZ6J8YB3cdge4NFdq0guLZJWLy29WXBKFysrilnqYd7zhDTUfxLgKVTuW0zf
38mFD4y/zh5yG9PMEcMY0m+hnOUYqSBz1LR6U7SHJNK2vMfhvso3fbbyRS/4IwYZowOiQOgU5S3B
EozIJNCqBEbnRl70Xpe5j1R554/OF8MIT618aqy1Xt5CHgUSlygNIwxCM2IXpJLMqmzNMrpUDgUj
05Q+12H82Eilh9i49buCahSoiCLo9oAShGZADJm5Hg+JPsQvzfqEvlihPPb20/2DW4gi1zbEyGhE
GchwL4ouDV2xUfdOMczRwfDYt1+q0N7eN7boJXNxHN1kW2UC/TaIeD0ZkOZ30UWfXpq7abMpDT3Y
q56c7HO5/y6Vfs6j0vx53+7CJ0D7j3cskyucnTP//6vglZNhyw4swRentx99rzlTvuyG30Y5krcx
fQDf0lx8koUIWZtdKzs+RiwVXMXP3FqbYF3aPeDggDag3SeizJ/E1Soca2xqJCiii6886LBJkitc
5udk/CUuq01SVCuf2H17NGxu7VEnKbVqtFjQuJc62DsTWf46GCXdGWWT2btEW5vdWnLGXys0xNd/
rWUeDxVa5WECc0eyV+0H9RhW6VaPvt73iKUP+dqS4IkZpHoFAqzRRXO+G9ajGe66MtgwI/HfmRGy
1kGpDWbq2EIYXGym+sO9CdYx8z7eN7Po3/96Bg+I25OKOs1oLE/DvyealJZXu7WtH+U2/ee+naUk
jq4SrSVGTSjQiM2tKTacOJM8sAwZmBor/RMxtQe5r95FefOj7Pad/LP6aQQUiaZcXiOWWPRHet2g
BqFjQq7qdpWV11VeraGDDV/m1qqLbGsqGTO6ERSgFqy5ExwyP+4veMWkiCGEUMib+hSTvaK8T9pg
O2TFTolgEqjrBz0pdoGfvyEgzx39/1ul2AOfWj0rOjWOL7EZuUVg+vsK9vFN3ivSpgqSY9p38YrJ
RfeZtTx43MGlIUJwiimptWrG/qrIyNB4jShV1eZKaXnRiEUjgHEWhiVFWjDUrwtGC6iX6+13UHZB
+7zaQ1o8LR5T8wgJhC0i/VNSBFHSybxjwl5145FxIPkvuIVBmCJLeVTXJMUWV3RlTgj4jlTKjHNr
lBCVh0xntsu0dzRlP9x3weVv7sqMkKSilRFkWcmqijB68iE7noqTPT0q4R5to53sqZtUe4AMuFh7
my6vDzDYfGWSNwrfmw2faB0OJmgMaqNWfqoSyMb1w/3lLWT5XMoyqklQagFLFCIk9GFW2KQYiQzl
ElfJudO97/dNLK1jhkBR4XPoaYhugUJEz1MfEzF48zH7rjvPEHa9wQYELqC0+cWOmI5mRpq3RhiS
jjYnidmsdKw2EZXY+1bUJQ8HIvqvGcEXzCHxEA9uuLYCv3qQEiPdDCB+jk0bDLsqLKqtrzXWkyxB
tFbqaEtEavJU9/2fVm/B8+xPwyFX0NsqUC3cBmNYbuSpnSC2lkM3qew/bNNnaDlnTrnWfOehjEIG
vhArOFhD014aMNAw+vF46HyEBe6vbelGvl7avPSr7Mb2O3hATJ87rHrKtGk3wP+upCdDMlbSmkV3
IPmcgc10gMUBLa/QYNug6HmZosi1kmZHWo1a7srN/zLBIzz75rE91MIhgmYqU1gP8h08lnyAqUay
B6B6crTRtfV0nkUwd6MaPavJJ1Wfcarge6qnwIy+KBFE+OYHLfurjYLt1OcPdf/OkR9S+wkY9F5W
n6FId41s1yTvJHiWNjj1/v4pLICjASGTxNI5BdMO1cbtMaQRs/pyUJCxFOeoT5/CDjzmlD8YQbRF
Wu8yIibcpKB6szJA2h2lFz1vD2VdQ+8dbpELPo2huvOguV/xj8Vj+/XDxKZ9rJmzZAogW7Md3AGO
9xAVI+94f/mL0YhBT8CvM5eJmMOX5VhymBUp9vAxciJXlldi0aKXXxkQvAI9jnqUQgz0yRZeRM5e
VT/F/pf7y5j/yivfu7IiHGKl2A4nQJhQjXeWtB0AmcLiB505deS/Obb71paydhUU4gzewGnEomnY
h3YSz89UzXsvA6iQ+HCZUzGcXUVadt/WUr1UuzYmbGA72bFllLgBuYqmTm5vMZI4pIBhPtb1NqqU
M0/kjp9w3+68Y6929GqNwo4iCqXkU0+5oQp2Njx3OhknkvSDq0CLXmuOaw7KplXKNbjyotczSIov
In5NP/v2c4wsI+z0ioKD43+n8M+A83Oertxdi+d3ZUN4PYw1oP0RzYZLZ52SJvY2scKAc9Iday+k
8LbGC7qY0ID3tuAW5KmsiHelU6W6kQ9AsFVvMF0FWZbJdpXpu8dgaQq/g98cilT6AtMlEl3P989x
eT9/2RYu0KCTqrywQJtLZPOk10l+aAEEPmXxlK4hDpf39ZctwVWzqUw7KO3nb/2DN9bHBnkqwBub
wv7phG+pFXGpkUUx2EFPTHis4z1jDllsdEmt4g/o63eeYf0tO+b2/v4trunKjHLrj1MLK1jaK9Gl
llukxWx3TL+bVbTtIXqmA3Tf2OJhXRlTb43pSpBXeU+56FwYpasWUJ/Kw0qxfjmgMF0JdQTD1NDG
3Box29JvgorJm0JDKMJI3heegeLkqcvzByme3hXZCRb99K/7S1v+CNA0NBEcl8mvhY0cWjmz0gmz
pVdv88hy0+JZLz833eehSDZal280ukGHqVxDFC1ecTQlwEjxGIMV73a9Erd+NE2kP6qSWqgBDsND
78n14f761qzM9+BVNucpzHTCw48VSCbRDSrGrRcTWu5bWbxN6dnDRUNN4FWyopdgl9OBrFuLAnWu
BBvulMhcCmPgonuivMkcBDh066glioDMuB0MJH+4e2TLHbR/DAiGms9Rlq7s3ZLbzzVZnTaZQ/gQ
Tkj1Iy1WEWy5GNYPVKxQEXlflmuX9tIBXRsRDmhEdTPsey4W5E1oLD+Mgb67fzhL+FVe9NCQUXll
s8QMWAoHKZF68oKqPjEdOfhb5F22jhJudR4Zozskj0p6REpwn/kfUTvOvGrlwBZ3EiQ2TzKqGobI
UK8nTuM0KQcmpfYDs6au1haPaE8e7690KSgyYPOvGeGSHuOpC6oJMzoUxdBPw47U6rvWNLZZaG4n
I36+b29pboHRHhSiIfhXwFcK2UiJ3laSomvC0GmB8M2j04+bojxRwnEVq4P9LEDxhNeClm2lATLe
z+0a0/byzv77C0SJgTCS0REa+QV29qWtjP2UOq4d/T4Dpc46gawwko6QrdifQycVXY1pzn7C4uj5
9rYYlONbkJw3VoR7ulM7yYgbnjy2p/0V+CjkBIUyrVycyxv2aynCkUUM12fIob8UCMJSPdnGj8bL
Vhxx0cgLhmQWNKbjeBt17a5EbFYmu8nNkrH6FtqoGo3AzSRJ6f6+Dy76PAOrtKXAcTIadGuqUFAS
8SNMITi0s75KKF0O+dHo/Z3+plWBx8DhdbQexImRJMgNKh3T3OqT3cz/NqMp63SlPLl0lcygj/8Y
mdd7dWFpemMQ+MmfHEQON8rUR4egH629pqcZvDvaGo5uaT5PYyAQhjFe2sB75wB9ZVAP0mJqKmr2
U12d1HpyTRRxEDncKjlatJ3zYI1IYX3XO2c/hM7fgKzfWYZ/MaMPUxydNOlpRknM7AlvONernzW7
2NXPCi274p6V+RhMCU3spInQaQyDvaTE1TZzdIruYZ++4W0P9gVmVCbMmNMT9sJAnW40SocAKpP6
0/Jxns1xrdK4+HFcGRFWRtu2RCfKJkOmGBNbhwopM3uVeWLRj2jXytQAIXMWQ1bvZ3JKehVfctXe
wnjmyfAMOaM7dSsOu7ycX4aEqMX7RY7qDkOIOm1V3zmaerxN3kB2SQi+Wo8Qt7ycsYJRkqKX4mnc
6SfZalDWzlfC4/xrxff1lZmXLP3K7fQ6kmb8AJPHnronJfrASKoThW7bPM4DRuC1V/L+pe2Dso1Z
aiaBX4+hFWg8lpNMUAn6T8H0c+weW2Rc739Lizbo1lJ1dmYpGSGmqHkR2xCjkshl0THI9SMTjJER
vGHrQG4xxjinpDysb79YSbJqv42j+BLW4wZa1F1Mq5bKqSJlrlROmyha2bql0G+gfc7DRYFoViS9
05ij0yaviUHWtyHadyN6cVNouXbZ2W7hQBGtespavFxyEMAr8MrPQHcS8NtVGn1WDZmPArHX9ft5
5irw9pXdMU7NJ+yUvX+UtbfEwmub6q1Nb0gcu+vT+KLrX4tsz/V6kL4YAWqsxeG+pyy+QtlJysXM
vwJCFm7uETHMIoPf7jJWI3Nz6PCW7fiIwCsaSi5IlGCjIoxRRX+BwVwJvss7+8u0sLMdyrC5NvXx
pS2BdNJcyw9FoyUPkxPP2nCDvOMtuQvjyFwBsC19HqQOc1kLthKmJm+3N0uYblNzI4YQO/5jyMbx
QR/jr8hy+yuhcikmM9DiwDBgKrSO5x9yFVzSXoUkLSKNTGlM16BayuqxDn16HM9vOMZrS/MvubI0
loGdJ2jWXrS+2OWesQ8Dt4vzvfFXrZnnrviS9s62tv9eMbu2QCHQSB44tniGnlTIx4UJArLAM4b0
J9Aa9OE2mtXtYznZ6CPdHK//2qaHaDjl/fcp7971a768FB6u90CIR+rIr0l1Mt1ceQyac1YgzT1+
GvyTpq7hRWYPEW8N+NyZsqU9SZ9F8KDWQq43yKmwmVWxRadkSIv9/a1d8tFrC4LrhLQYoFHAAmx7
2za2drjO6gNk8eufJ2yAcNDofSXKIXsWmVU4kOEGxiFhzDKXmTog8/K8bQ+vda4N6qZp27OUrA1D
Lp7WlWnhtOxKQYh3Io+vkr1C/PaHjZMiyas0bm+uklLMYez1gf1aqJBN2FZqkGiTXQbOMyA91/TD
PQrHaFCp8qHWD4i1u3TU3jeRtHIXL34ijDHRgWKKDqDW7ZdZhLD/xxWAH3QGiqp6b2UHI8h38Jau
GFr0yStDQjFA8SJL9Y0Zi+N/t71/fH8lxiwvZJYkgzeQDqbgkdEYO0OCNudFV/PdkEwIDymHKdtL
YHPf4PvkR3ClzDxJprBlgVYjTzuyZSiJezY9beiezW/3bSy635UNYbcMPSKFnTFtTSq7dRK6th3s
wtrelZqxrdZA6It7R+pC14F5EdAmt06AsH1Wd/AiXvToUyNvNe1bBNHDygHNPvzKx6+MCNvGk8AM
Col3Bg4gQcALB6hqMjz9k6bYUdKiTTKsdRoWS21Ai2eILyh3RezaRijfV70GLqsdPvfGB0mrtjMJ
LyjWvTZFG9gYkCutrGJn5JrlBo2bZuWugOrvVKRrih6LHwAUCzNCEaUDWTjSYuzbuI15zEVycKjl
alMryuG+1yye45UJIe57UqTETc1yQwiXmyl8zF+CJexc9lq5fNFBeZPChsTDlFfdrcvA5Br05sAz
S6sf1cDeQuC8Kc3JTcJos0rytGgMHBY4ai4zpn5vjTk2EutIB8dUTIMvg3lq9Gov+e1BgoyjQM7g
/i7Of+2Vo74QYuCTjMELu6iRFjQxQwNUR588K3ar7JQgQHTfyKI3MOYL3BdwGYj92yVVfVHHhhXG
TLlJ34zIGj/IDOO+v29kyR+AfIFuZ94CimbhEmOMszRirYgvMgL1UfrIlFUDRgXcedaumFo6Iuiq
gBGb1kz5J/hDb6SFFPVlfLGUrTxphywJtnYyngqKUoit7O8vbDEzgAaXPoAJsgip09vty+TRl2jH
UqZPLjCcbgIo6Kz6jxIMDxRZe8WuNkPxs47XIsqSb1zbFXbUKZPOyFqCGLLMmzRH0zVy3C5be2Et
HhwvcLoETC9Dj3W7vC5JUpQu+ZCz7lT3MFCVfwTp38kUbe/v4+JymEOFf4s5WVjUbu2g2QkoNuSN
DPdVEVc7ZiACZ03hZ9E1fhkRCbu7II9DtcTV44xmFziL5JMSmzU47VPfrPGtqytLUgVH9NKs79tx
jhXjPpNQ3zPgbfVd5c+iPpi5ehkn+30ifzKTyfX7p6AB0lWXD8yYTYG6Df1vafWUtg+gJxyFi/cj
I2ftXNoZSuPjG/aeOosBapeLRowAdl/rodkCaJUrb9s4xXaGl2bjSq946dYFHvGvFWE7wkzxzFrn
hLPEdaRvqintjOZvZAwRcXjgoeevgWYXT/vKoHDN02KxhlBmWU37M4OEXoqPsvPZiLZJsab4tRRD
aYNDP6Mxgw9A99Z7NYB60jAS3jrL++HEx64efrzljH5ZED73yBuUxi4pP/RFviuqNIIFqnCjxgh3
9w0t7hpDwSacW3M1R/gQq9JARASB4Assl0F07A3rUy7Vm7JsD34TrqF2FtFs8wzy/5kTeaHlPOx9
Q6JqRM136HpUIM5DeIbj4lBU3W5MXC/5K1Cf2zZzx+Hs9MWjFflPUJAfs3GgoVGv7PNivLv6PYKX
Bmlth7VK6cyJvnmUN+P+1CM5H60UPBZjAyBoNpgeMmw6tw4TA5Q3pS7nY3DAxpenqps2/do08OwT
YvoAboEhJTTAzVc3O8qITj8NU0ybuv9aBvqTFtZ7OoJmvqWStI/A9a7kEktEaXBCIJ7GP0xniHwX
U2wzYcew88W3NbeXjl168hAhtei6lmczz7e6DiETAxata1p/3vfcpaObUdi0oHihM8N6u6eIttVS
JbOnylSegkzaw/bcO8YH8vE35GXXluZfclVEcuI4DQMJxqFwQtlc+lbZH4bs+3+3GiGkUA5rLNNk
NU7SMLQ9vgd19SilrSuH8RrD59rOCcEl750xlZKMU5M+SFP34ORMjSetm8lrCkWLoFt7LqDCPEBO
K0IOjEqSfFntCC+j7VJRcUCl7hxvKzFDpNTm334/PiZDdXDS9MMYqW5qZU9Wkn+YuZ2UST7W3+s2
eY6jbu/7CtV06xD3fwb9dBzl2tkwjPcQSM20AQfJs0NeS7oWN+rq1wvBkVJpkKfIzl+a/qDrwdmv
H+O8dJOpXkmHlj8k1BaZ9ZYhaBK1CPvMTxAfYJ+yfnqODA05gEM1/lDswLUNt5biM/qz74zUPgd+
s2HkcyVALa7Uov0JJn8u/wofU5u3RQ8XPS6RevFBiWzzoctT7Ys2KeW7SnqDlCUsarOQO68qyJXF
FjLKFkMEUyefFK3GrS635r7JmD6EkFQ93v+yli5rBqTg5IGASqU9fvv1NkEzFGOpxJeEkXcX6gCw
Qp26VmRdfBhcmxF2sDNHetISK8q9D51UHCbLzt08KT5Rbj/J9vhs+9XO9Lq9ltYf7q9w6XZh+osa
1/xGhWDpdoUq4DFyPer2BnSuxCd6dOu9lyUP4cUNygXvpOsvBKjJQzqwzj3S26x5mKzsIYirY9y2
9Qa40Uqha+nIZggD9MrMoZhilpDHWl1amcRDWI0/WZRf1byO3hDUr20IN7/aSJkZ9PN6fFhhh8dm
yrarSfDSyThzrmPDm8OcqGCkKHUvDtCLuITygRrQJgYwsXrvL+7WlREh8R0dTsHwbGKs9g/SBBu5
++e+fy0e/ZUB7da/YJqNPOaHCYPSo5ZQ+qgexw7+1Wz/39kRvlS7RMPbSBwW0gz7xP9W0KkIwnYf
QW9739LiuQBuACLPgDwcG7crMnpUm+SCc2G2JadFD4p7tYmweCxXNoSzBx0Vj0mAE6PW29Wo1qBq
e38Vi+fC+BQeBtIfD7tdRVc3jAilcXIp43xX1c2h0Z7KuNn5TM/et7SwXzx1IGt+mTt7JX1lScMQ
ocHDk7Gr3H44NYm5WZ18X6KBvLEi7BjczX6ZOS1xrA77jRqQNUpS3G8Vo0MUoFX9+Nz5ngyfTSVt
da/5qo3eY4sY0tno4nCby1B+Wka/qWzJXPkEln8b6FzoRgEWOiKtveR3aTu04CFgrd36QAci/7lH
M1vzN7n3hR6xOZwkq9vofuGGJvUFhnXkTfAGMXcuaKiVDFIagHhi6zS0lE62cqoMViXtG2nnxKqr
5c+/f9zXRmbHu0p4x8y3X/oAl1n2MNQQ0bDjTWO9gRqSiSZGl5mmsBB3FO6tJBhCcgTa+VJkbVFw
hOZgK+HKsOb9/pcC4Qf1jhmcyTtMiGBeatSVKWGJ37ErYWkK2mKvWGcDEp/f3zqHeVqw6zYDS6Kf
OIWZNoZCaQAs5qbwxo+JHm39SNneN7PwbNevzQi3MaojWiM1vFspXDPl1egnKwOiPkn1n9TccrcL
C38lBixEm5dxTYS6ZxIYS4g2caX42aSMnFav9psOXcxj2R2D9r1hJGsyqguxE7IB8sOZ+IkHm3rr
gErWJa3BlOslCcxskxmq4Q5OtfZ8XYhqN1YEr5CTAplG2vOkNPuhHTbxLFY1rFFYLVph0zTYOyEq
EWvhKEWVaBNGyQU52KCZPtKwtptyJQVcePuDpv5lRPiU1CQIUxv10EuZW/0O8MgnSACMbRA19ibU
82TXSK29jabo+30/XF4cD/+ZJXhWELo9qChoW6CR1MJlZQi3clmjh9j3W6v9/fcJ6/tlR3iyJpLj
hybyi5esiI5O9iWw+o2TD67VrbwWFj4sDDGu8zJryaD17YL6qoRTrKqSC/oFRw+ekq2qv1MT9dhJ
CvSKcfDwhg1ktOBFsnQmCr+1pzltFVhVBkNbqu55IG8l1J4Sa8U9FldFoKWEACaNZ96tFSXv7HHs
6uTSec+Dpx+VGlliK3ezYZ+2+coWLhX5IFz5ZU34ehn7n9SkZg97RgzolvgbxLJ3Viw/Bsypjq33
rrf/6iPrq994bjOdAhM4DKQR8WcodaEleLaztW1eCF43P0n41A0nMDwqKslMm93xPIrRF+FO6+BY
uH+eSy95KANRS2Ro9yVnvt3qQK0bVlskl3yUmi9tmkQPZa+AOgJw5Uppmj3Zhd1+zKDd2U1RHG1t
BVBxr0dPZZc5X+//msXP04QodmZ8pq0jnISJNkIeTXgXJHCfJbnkSrJkRH/8letoaXuBHs50PvCT
A3S/XbSu1Wmt2Zy4XGi7lGpuGtVumT7TT1q5X5c8+drSvOKr1GSG2SOIw/bK8R9SvtH1DeKvmvHn
G3qxPD5/rUhIgbSpi5NBxWGimrcIrftgyHerk54vo5VCzfbGjBDX7EltJkfiw/SmpN9Q6WsJ2EZW
bfTiCW7zPZDig6e3hw5ubk8+6PE/Kb3h+FOcPA3BSpBYKmGQ4RL5Zl0YmV7q7d4WWs8NE/Y0NgcP
gqFT3+4mbZMPe7N56WAB49l0ZbLiO0s+em1VONGirRI/sFs+mMjcSIBHZ+nN9cfF7OqvdvpqccKB
NpHp+JLMgXblk1VvaW0SiybjpEQPar0NpE+StYsVN+o+/f4nSMUERRgeaWCdhE/Qr9Ox7qaSVAYq
IL+GFbBfZ7tY/Cpo2YI/koHeie9ZRvukyoxxIwgjA606xLwJanhJECxL1oBbS5OSTBzAqTWjndAh
FmIp6O1U6vQsvdh6u2tU5QE8xtGf9o35CW4Er+92frkzym9R8wZPAcjIq4epdkTwhCQnJLn2rbBO
L17xrvfp0iBDn6wZWdrK2cI85jpDFwR3NColNWvLSS+VZf7d9vJndLb2Q6p+LkAKDWhq3HeP+QO/
cUtCDDghmH7o3MBOIXxz48BlLUX+cIasjuaeJCv7gFS0Vs6+ph/8eljZwyV7LI14P4uzIUBw+43b
KdJsQz/0Z7V18h+ZFVYuAcrfoiYU7bvM+E6jxz7mEfMv9xf62m1YKZzCPB0YD4UfXVipXJreUMl9
f25aZmZSI4g/DrH5R6hPzjGL4/eyVv7dNrJ60bKouwQoRTw4Wqb+7v3BryC2MZs6fy6v0Hp9Bkdm
IwXDOW01KpffsszYJE55cIqzTLP6/ppfXYuWPNNiGTw6YSd81aKqOiMu/NjicId30JvvYt14BEFy
DDNzxY0WLFG7pwZEXYCqptjGRVB+SCsEk84jAKyxz13HjneqFG/SYA1VsWRqPj5maebPUJTTGqfa
biHwG88DcHSnPCGtMxMhZvGX+5s3+4PwZTBBATx81u2CVVq4Gq00N5UxasezGv3hl1+hnr//95cc
ElYvIHczjYRsil18h75TqsX2eM6rcC9ZXyIlc8EsuVGeXewEdv2MbLSw3En9CvL2cN/60uoAcs5Z
GVUJSxwS0eR2Qr/eGc68gKFZ8FMggEm5xvu9cFYmkL+Z3ousTBNZQJtBCau4oZNey8bObOSnKpQf
87qKNhXllvsrWogs8EdQy8E1lFmy4jayqOoEwULts51m0W2bDt2+ruiZUcvV9K/QCuULXAt09NL6
t3nH4WajkEu2rSt8ZiLYMpiscBxTYzgXKMMESjO7Y/nbdGmzEea/iR+UJDSxWCVrUq4kajCeZabm
69JwMaKqK8/pxfOCP5UnKNeCLBoZ4dfX4jYcz23yM46bjULG7vSuvbt/VK/uONYCKlWz9ZfOucgv
nau+XrWw+J8T84cl7Q06OUly0h3Qvt0a5GO+lIXPeGYsm59DeDl+cesWhiY1XtiE05li+CEt/M/d
lJ5G7Z9IVl1VdZXquTWHp/vrmy+xVzYNoIe0w8CviAQ4Q59JJT9lODdmtPH0p8xOthQQVhx+aRcJ
tzMPLMNkrwj0HIAiQR5a47kA1BFLu6LWfiZj8a4trHOfZCtnthAwXlphCDbOdHpi8pPLelXF1TSd
s7Ctftpp0nYbsGT2x/tbt+SBENvAN0V059SEKl89JGYe6cZ4DoMayV/TIWZohva+i4n2udKoK3jz
pagxU/fyL1VterS37qE1eu94ljadlSw9ysVZC6QfXbWprHhfl9Meus6VPGTBH7mVeQi8cIswenBr
sI5aB4nTQD5PRrMLlGmXMc5Yal/M+pCqu0Hf0lFZMbmwp5gEmqMzJUCIEkw2bVRL8HihDFYG+8ZJ
d9IAW9dPrVzZywWHhJ6PMVeYD0gETOFTGyeLYovZymevVlDrGiP9Ww7r7b4wA/sgJXryXp68cuUi
WzhASvcWo4ezWiyUirf7OZpGWGeWOp3D4cmu272XnGPF2Diewcsx2DCsfd9BlxZ5bU94BIxjYlde
rk/nzniwkqe+6XeOejCTx6JJVpa2EEboqs/9ArIPyxRvz8wwrCwf0/EMOucg1aBU025X9d7K+OaC
e/DQIFLNMKrZ2u0ONkPZZKNejOdxUKJN6FVPjPhFbXduirU21pKpF2EDuDds0tJ5c6+qJ2kcV2GW
ZtwvhRs38bOko+hm1OrWZpL9/jktbd61KcEvcmtUtVbBVGJ8VGJlQ9T3ppVgteAL4L9o6xicEphs
YTkGjxy5iYbxbLb5RtHf6z/ajo4xjE5rBa6F6EvYpcI9k7JylQlhCn49VKtiwiJshRsJqKI6/by/
X6+rLzysSJyYfeZCwRWEGq2ENpoy6AqL8YunPPzg+UfGagv5oer/lww5tE6x/Pm+1aVTYkiFuDTL
FZFE3ToEPgnxd6AS7g1p3CD2etS0ONz4fvv7VzLzntTVOS/IesQHSqRFmt9brA538L0SYjjeu87a
UPLyJhqYmJ942BGig2321WhKnBMiZttR+if2vvf78H3mtg+d9G5cwxHM2yMkGgx4z/Sf1Ap52Yqf
rk+9zJKS6Qyd6daXAT+mGwkqg0g9VeN4CjRpd/+8Fj7geTx+FtlhBkYVgaSenE9BUhfTWUckFmHN
/DkM6I17oLz3xaT+uG/tNa8NU8hApmxmIckJXpEnOKofWO1QT+ey1PuTZqHbN9Dmcv+HtPPajRvd
tvUTEWAOt2RFUdm2ZPuGcGTOmU+/PwrYe6koniK8TgPdfeHumvzzDGOOYcR9fypoYYGhPirtEOFe
Nw4H5YS2dvagG4le2eFoNW6cTlviKCtHkVIuDgrdVRAG6IujKEsIX8hNgyPUBiL+I6yQXVlsdQ2u
TTT+D53U6CXhi89//u6mbETTV8W8xy+JLFSTYji5EhE8fxOflSHfOIUr9xiqxzNfEXknWi+WR7/l
iOvGyJD0wfbqbNeN8C9xRdfTrp1+bizqigeEtZkqCIUbaMMXZ8QbSla7ZmiV0biFLJ7ofTqVnv55
bH8lyYPmfaHf4w5FFmPalYVbinuZTuYyxXXxnVR7TsVAPIVKvOFOr844UTgotpkpx1ysazDpE72A
7eQqyrMq30V9ZKvTffTvRG9ocyNQQfsYPcoQOS4m2zfheJE1zqzef1GtTwbl2DK5y6u/mtS8RKHq
mNaDp98I3r9HQhh+04+FwJkk1OKu9VGNnakyObv1zxK9Yx8nzewcXftTfQ80O4BZ7PpKf1xouuSo
RfGeQGtDsuZyD48i9MQoEUyuJmb33CaUu1pWsLhtZQD+/TkqpH6XaKNz3ezHN2U2C4MzmwunaRmO
9xa8nEbDpaEnr4JybKxPU7hxMX28dzEB3tGC7mLOes+f8O50Vm1CZ0+ACah5xjHcjb0CScOLhUim
2OUHbwvduToknma6vgAlQAtxaa81klrQVA6omMjyKVcp6uGHB9+lItwodH8snrI9eZCtmeyXRP6y
lNaMkzpw6U5u8Ssrs2MqtLtWrW+rZrCbMthBNn+o/YzWlsAd6vu+KZ/SCcKGxMlbv6O42jtqIm2s
6NpGmjcs5wX4EzvlcvgxKRFppkdypfQbaH97PLTU3eRT7d82pMs2PMePFzzRGUcU/O+MaFimxMm1
V16sSsxA/9pNP5V/d+vpkaBZgUIXDVDM9eVoIDfXM3Q6RRdQ8AEiF85F0L4IRriRYPx4q2OHAYDQ
m1s+llCtyUT3RClD0ZUD2Y6k9mBZ4Y5GCXf0g51nbazR2hYFB0MnJJGmDA/Y5aiqUUu1xpxnLYt2
XlLsCkojw7jFsb/iEjAq8PxEssCAyF9e2mEXZB5PFZdKEx2EoL6dz5/lWzdjfMBzTMTmBcKNQ+jt
IASOG2cQt2BjH0vsHJH3n6BcfsJQaBVvMyGnwAnUQ9TuWiT2xgza9HLXB78zq/okDcVDH/tHRYBg
ZIurcXWuUQBnnuVZqmox115bq33X8AFicW9S4s61W6HZ6GtdtQHj5NxgxlW37GvVhC4pmo44V+9/
ZNMzrQebKc21Yw02mXHMnWzaklxbnAWbmsLjQdLlOyGYHhIv/kMT6osinzyv+wxiz0BnYCNLsWoV
8sA3quE55XO5epBNgBbQItEdOuul8Nt9PnQH2mqdwpQdM5YhqTYOaR4f//1VIk78P7MLhy4Ski7u
xVh0i7h2oupOkB8QFt04hGvvEmloyqOQttOVvNiZIeKBQd6XZHqqz7rxqEMWq6gPzGyEvvZYvf77
kOhoIIk7FxC4TC5nUk6KkQoK1qxm+FoLvisM9S3iKOf/wszsBVOtAD+5DHLGUtWhJOIe02TyOYGP
3sqrxQVz3cpH92/uRtfxV4CEAmdeeEdWm5U1EFvRNcPTCNq/Ux4Mst9d/M/ZFoL4eSiU5cgYLNtB
qkxJyzboRbd/aus/0syUeJS3kNlrh/e9kcUerzzFj6q644mJKkcNoP/yA1uKfl6fsvmauYw+GQqe
MqEQymd4DZfrL7AuxTgqIr1B9xljUNvaGXzH6sb9dh5/5VWe1RpRBOEIkc5cvJrZIBNyDkLnTrC0
uQ308nYEBdin60N6e3wXY8LATNDGtcQbvTimMcaVvvM6t8rPoXhWvKOWkY6wZelGq09p9KpCqfpV
gOR99A5e6oSfc+GxONCuXgmJbT1POhG4fxufJnUvW38a+Vjpt9V05/M/57Z8CL5Ez4VvZ015qoWb
zKQTbbK9bGMzf2wGJxH7fhiLF4IlEKtoZBhl6pbG1z47eDnMS7em/E2QXqpy50U34x/1EVbLNHND
etKT8db8FAo3wQmFPjW2PUf9qbS7Ojlcn+G1B/zi0xYHLYqtzDMDPq2hxXe66/3IVvKdYe0z5RxA
3fatj59U5RR8YcteN/0m7HJlcd+yN+/cdj0YDKsc/N5Vs0dywwMcUYjc6f5p7pef7M7JvwS/Urs6
G95u4tS0mR0/aLmjs6ilm1AiDU6hcS84sf86mjs4OZsu2MXRSy46pe42D+HTcPZv5L0KqYvV7rtK
sVnl6kZKP+WH/FEYHHl8UJ9M6ymNvsTC/QC9pd1/Gl5KyQ7jh+5ej+1ctgeaCORb0Xuw0h0N+lbg
XJ+It/jk2kQsYlDT6Pm0zurcmobS8AZWfdOTbLn/0ki6HZOcNQw7IvBug8PUOwHidXd1mh984TmM
jjHAxSg/m8NXrQjOqqv5X6XyMct2mprZTaHSL7FLptjRWkThvkTC37r37ZCG7mhjGCsVdHY59XlY
j5HnANZxeQEVoynUAyGHC9cHEJIxrfd6VU7ntMyh8hwy2Y3yJLV9RX9IxrT/nNYtHFrDuNXi9wY5
upxPWeL9I9+nUjX9gOqQkq5suz7s3YlZAtbjSFr3uSMzVLWyM1WNa/4pUfasKAfmpbRPLH2viGdr
/I5+mh31yn7Q7JEYq7EFKI8SlH5hRznN6ZckQPBXhPxPcJpjq1cnc86B0Qtlpm5T6ydxi4BpcyyL
G1Buc7ksrACcjHADbbrxVTsJ7Ib8QXH9GHVnE0zXfhhO0A+G6GilAZSPJPHzcyw9RA+KYavCKdyH
3TGPHU/edfnv/BDckGAwlKe8tbnG7S0Fn5U7hfkHRIF/QF5SW1ZKQiXAV07S3vVoxi0hEE/lY2OC
As2dOTUnSPdWN+2bMf3WKrd14d9NerCVXnlLZ3zYBMi5wi2OT/uhh9WMqkhM26indDk+CKLwCJkJ
Mm3BYx5rNxlkooVcgVfjgOVk2UZ5J5aO5yXHXLaeW3P6FHTjL0Lsu6AykVbs6ruu9E6kIJ+ReGLe
nVBSdj4dF8LBgvU6m/p9oxwU0zXa5z4DAWfoji9sHLGPXhETC+SAZg/ZAnK+SDwUotKliZn1LsLj
gG2iXZ52ZAj3HonC63fSGxb4w/S9M7W4k4pKUsvKr3reK/258jM6miiO5voTvdlfFC3cJZkA1A+9
ZmW86/rkaxcXu+y5Cf4kdWPTUH7qTNFulR99daOkqiNrw1FOTxtf+dENYULmchn+AVn+Jdua53dm
XgdT70K5bhxGoTtkmVTvUl/Xd5mAZkouePfABHldYijfBTQeG7WLdkI9WnaZZJIz1YLK2WjbQ0nl
8qDSH3wb+BldwUOW7cPStLnIUgLYSSc0afRDLavN8/VhfCSbNhgGHiK5Xm7QDwRJgGzpV7bq3s1h
lDJkGKVaSMiEXDurU3estbNpHofxhyo4VnAHEfPBtOxMgmhVGs8Fr3Qf/5DLLUr0j5EZlO5099Dh
JtHRsexdkqlJzVPbu73pPWfWscmfJF89tHV6Av9Udm4wNRveyMpyYpIuHB1aXpi3lcsXZChpxrJi
EZNx5UzRDdxUG67Y6qAQ/p4Z61HIXEoOFI3RC00C4DHD1QiCYyPfG3Li1N0xoYDS3uTjBhRv5VVk
Gkn4zK2l5LOXadfKEoY+GRiTZJyiPDrxKN9p9754X/+qXrrEO/hbOhgfw85ZqG3mBQRBZVGHupzF
1ldjWGKl3jULz07H75YnHML0WQm6c5t+7/49gXZpbl7Ud25cVg5WrhpjTwro1LX39eB20b9XAy5s
LC++UVbHMh6ZxA5hthxpZ/+3IdxCWrGxAT9GathhjchoAVAiI3g5FmEIM/RT2R6g5G6Smo2BblS2
hXFf3xMz+JXAiSdDXTjdDQ2VMS2DTBnBSSdPp/arpeV7I3PNGC16EdBm8c2yNKdXvY0D8EY8tbjY
KU/O/OdwUqvqklsimZq6aDyNd7EMntTkWOuvRtId1ex2Eh80pExb/2el2mpEA7yMjCVyIL7b1se+
+jzOH2d9E62Dr542GZvW5p6+JzJKwC8/lu+9MO+goUrA7YXPRf9XmL6P/cv1i3bVxHyd0XxPrWBZ
VEeu3vALCRPj8KOW74f8qBpP102sXTDgif7PxGIHaXRb8/DEA5i9T4YV23okHKeEeoR+rMRz3Zw2
G/5XnAISj/i51D/g334TpXx3/mol7Y2oScGOpj29GeWDNPwMhO6erqvj9bGtTp8MrgdoMcj75VUm
R57ayDGWNPjL7hNBs6Ui23A8Vkej0CkLKSFFhiXH4ujntAG35eD2+ldxOAaBZMfVALfLxjnYsjP/
+btZi7MpCXUrww7Mef1e0WCbKT/H7eP1Kdsys4iJUnHI2lzHTGeehOpTNz1M6v24FXrNV+zyTANC
JVsGUoS61OIKTg34bzyCL3ewIiqH95JebizL/J0fLfDbaPUA7VriNlNf0NVKKwbXBMugv6T+p/IR
1hZ7M1e2OmEcIINcHJm/ZTI9lKUE9c1+AH9/qmRb6gLbim/UrZtgpWowA3f+Y2dxBUueiswWEixu
VJ6Tx2r0wfG86tXB7z5X0u8y+d5JHWzrT81m3mN1sf7PMkRZlzuvsTQx9HpxcH0zl3algPxj4QnK
ht+xeg+9s7Lw30uaDnO1YHxd9arKgq0k+8mw5V9Z+OTPkqHjxgZZfdP+M6FEDpfD0sY8jv224XIA
6X2Wu2+p+NBKKKh6tlLocx4lFx4UpLmvH7DV9+y93cVBhuxfLjtS3tTRSSBZ/q2o7JT6HD0MiuiY
aCKb41Nmnf3kNdB/WsG8nQ5efw6bX7GfvfrZl2jo7ptROY1bcKC163LGXVITmlvXl6986lVBhHzX
4OYjVNrDsUOorh+fr49/bTdpKNQAAqKfjBjictqjQkXsV5Y5mN4nL/opwHt73cDqKP5jYOl6BTnt
EpqHgUR58VvTFvVzk20MYsvGYrMOqHdmUa3wLss3ViE5ZfMko518fSAfWZgN6j24PECXyAiQvb6c
qh7wS98YEkSC4Re6SUhYezeNUTptqu3Mmo6f+g/ta9n4qSgrUucijetVa4/+t43vWLlLqTTPX4Gv
Y1GEuvyOyvPVJjJURpuEaPx1mlL8MM0wuInkMUGgKdH00Q57kVS3lIjpJy8oVDDQkSQN57gyrFMH
oi7ZCWopxrTZpeaNpmXDLQpJrU/yutiqPa59Lxir2SVmN4tvrG7vnkozMhOh6dkBag2gLWtT4Vde
lskRVZvRyTwtcI1JEY7XZ2nVKBRotCuTv5GWXs0gD2IImGRwy+6L3P+w6nNZqLxtvwv103VLK5tv
RjzyfM6uPwxTl8vRQeuW9AmW4kFRd2oZ6KdIrhDKbVprwxtYGRQaVvDFoKgBGvbtLns3k75SCK0q
Um2CNk4sY/BU0y10pJ5wN+rp5+vDWokCKQKRKUKalsTIkrpgtCrVQx6BCmcnvuL0kuq07mdIjJLf
i9G0A4694fquPN2gKOBCnvHRs1znYiIJSgFiSqKbVZZ/SKfY2pnQ+p5bWvpqmN02dsiquXki8eWB
yr5lId9NZpCZWd5nIvVOussVYkOhUY+xaP7xjWrr7lhZuFl0i/q7AtgSGvfLoYVmCptsn0iumnvw
MlROMEwO+ncHXZ0+V81WgLi2dvTjQBzDluR+nT/n3dDKIjD0hhIsHTnTIRxPTV1ZuzAS9qZv3NRG
9rXUpT/Xt8vabM5tAswklVD65i9NdoYvil5qim78V0mVv2lTQun1i+6Fv/+FHZaMjJIEavMDoCms
DLjwW8nN4i+ZGjuT2zeSXW/q1a+caq4OPFUEO2bo2WI8klxqWdx0NM7mwVfDKg79pO3o+N7YhG/P
38IxBr0HvA36JQWXdbFUeR3XOtlGyZWFYnrStLTZpXgZB2mQhr1pdcZ+HJr6j2lFAuQBnX/uNHOr
i3dld87iAnNLFcSaDPhy7Vo5HvxQkCXXpMrVxN0hMYuD6ft3jSXvg/j39RVc8/QuzC2GLKloZcGp
JblGJKLRrB0Lo9ypw0+uUCuJjzoPkI5425DphwCmcvu6+RXHFuuwHVFhoAC9xGsNo+SVGaG9m0u5
bXg8eZN37C2TIu5dURwTUf2dCMUGCG3lQPJe05XBez2jrRdelgmlRc3sS26aBZ/h4s9es045C+Ln
XEsOil5sgGLWFhQWdOB1M5AD4N/lgppSFnhWR8GM9qBdFlHy9orbsIwPae3DKK95G9i0teHhRIKy
A0ANvnlxWOR4ksVcT2XXD5xJJCFErt8v7zofconqNiLhdn0NVy4bYB1g6eADV+ezczk+feoHszRq
2W07ACSdVLpRRhiUhmHw2HRbrM6rs/nO2mJ0zTi2et50sptPrT0zkli3WhKeUkrJqbzVULbij9NK
DkwLUKGu8txdDi3QEzk21FKmvE/TGp4zdVp4nnbXJ3DdCuBwdiWP/LLrWoxrr0UvR3brvqGuEup/
9SzcEjr+yHI3FyOgr3mzMPP1Xo4FUMfUNmrLxCHlVthVE02PmViNj4Ra9Z7IgEgq1fZ+gcxB4UGM
K+TQlkQDbL3BwKMc+KVyU4iTbvO0bNEWfyRLefs6WAhnega63BdfZ4bDVJVyL7tBMNEhKEMRaB1j
3Tr3qHSmietp6Y82bN26ehLNY1Yatj+9VOkRcmD64DaAumt7jEZdpA9xJfHvFssuCGKUChoXBKXu
tv5hpfRU50cPcRk93jC1tvZUtpFChbZgzpFdrkrgT1qdy4LkAkJuTzF7zUli8I3Xd9ha/VQnz8cB
fYuX3qb/nQ+SZFWRdq3PFkvhu8onWT31XtCdtIHpDc1MfJ4IY3a56b/mHuusgaI6gr08Q3L6WVf1
9tya/XCoRkPaS01ZHgZ58p2q7xRH5ZftqPKAl2RwN5pNIh/G3st3tScle9ME8oKEoX7qtEKzs6yU
dk2Psp8Sp+egkzymVfxat4N6iNs02F8f99pVaFJanQmqqRMtsd2lkcddP6myW3pRcGpN0XPVooh/
qUH9rU/J4ulSZe6GpFI2HKNVw6Q9Z/wltamlxGAQW0re+JbsToJ+qOA0yYLsUNRIYUERofjjTZ5I
G5HP2k6izgb8DdeF3N7iYhRoHR4CNVHcgI5t2w9vhhqIwfX5XIu64WOfRSHxTcBvL4zUmToMoKHZ
R6hvgzCKoObs95r4akZ7xK/t3CIieYlEwU6ivyB7NsyvPTUgx3AZqHWAUF7cEkPu8br1nuwKgjkB
QVCrVy8pjclRIcg7p3nRHzpRn/aTKVGQ84XyUPpGfpP7qrnTrPJTJkBYpktNvO/DrLqtNzFua44q
bzxtBLQV0Q43L9K7cxZaAt35QqS4UmFOzzmgmL2sNNoxV/qt/P1a0hOS7f+1BXHzpa0+HvVKjrHV
qsXNWHZ3YyoeeqG8x88/RMS8hexKSnIQ9NEJ+hLJoR/Xl2Ntk7/7gGXDWjyOmaUkvuJOyl5HfFFX
z5bsAXfLz7yct/I/69bOgKQ3UPNMqkd95HLAgFM6RP1ChdSFmdMxUX8tRHEnG9P3QodQIZr8YxZu
FSvXXqY55EaHmSoJmMxFIKyL3iD4EbFUqNzEg3n0NN9RR/nemn43r/5T2ZChHO58o3BRZdpNfEhp
9McRsoVqi79o7Q1HUYd3gmeSPq9lbOD5FuJjE5GrMaMYtM9eLbhlqDvhPunux1a05UK8EYsHXz9V
6bOeeY+++V30/I3bbeV9ZCnoaEMHkv7+Jc42MPw6UdRecr38np312AXefpw8wJl/Yvogru+y1QWA
WxP4MIHmR+xPNvRlX3hzQIS7rEnQGmbj0Szi117XwNWBIy12YZPsE7nFm3YNw99lqf80VPVjmDV7
YTNLvRYz4T9BIAmVGsyzS0hUN+pBmgtELZVYvkzyl0D1bC9JP1ldutdGKKcH07ctfzg3yqucbSEC
1mZfoTbENUiJiAW4PAZtrOutRZbV7QThkI43Uh3vM8RWKbBK1vPG5K+8KkRlOGQG/6BatNj9EXBe
Myli2VWVjvrN6NA3age/n6IKcG5q9+jH6s3ojE3g0Dldek8j7UrXv2HtE2YaH3LilESl5Z1q6W0U
q63FpvfNZge1u+dYRuIfrlt5Q1QvYn+gRzgLXCwgO5b+Mdi5kMbQEF+/846S/1MytM8KqWO9opav
BDf5ULmdt0PG7SyWme2RzGynQ1EUf4NROlrcCkkfOqH/O886Z5jSs1QEx64Uz5G/Ve78ePGSuKI4
PEfN6tzfcbkDErWAoDgm4mqqtsdZ35f+l7DZ18pZ9JCbMjaySSvm4EqjLYh2w7mIu3jUFKreUjXg
mxd+Nxc9rNKutFNFxBV2KFg0c71N77fE7FaAh/MNhwfFjSdRn17sc8kKMq4fSXYTHwCz/jNFJSm1
dpYWodV8o0PqNP1Kyt8qTQspctRxs5WJ+X98gUZEQvcVNeyFcw6S2hJ6OpLRMeojp55y2iq921b0
/o7mz1T6GwjRJ7+Hq0Ko/3ihzMuXOd3QHa/vzJXrZp4IGi6BClrgyeYL4Z1TkVW5n6LyKwMwaQGG
xkp5MKZJeZabqN+bo5Hu1EjNftdqmx6qREmcJg1NW2iLre6sj97N5YfMG+Xdh+RIh4Rce7JrCZFw
GJKgfBytKTmoVSc+XR/07LxcnsZLUwvnZgiSzKeCIbv6l1Qz9gGYwzE9tMjItJZ2KuOncStWWHln
MElVid4EMsPwS1yOzveDuKkambxJ7v1Wgd76zUGxUK4CUeoNN0XySZbUQyi+euY5hUMwd3zpPrQm
u5U2wpaVu+jyUxYBqC6QXMxx8d0qUA+RqoKRUsOXyNplneYI9UNoPcHXmaM/X3hA6HPgG/b00uiO
7j2kw8EcfhnUumC8BBQ8w94hjLu+PG8ifh/WB9QqiXScANj/LicrKBKrQT1edkWl7u2+f0DOfOpv
q8K0I006y+bvMipOUn4cNIQhm0MlfR7D8tgEBo7bYQSEFDumv1Emf6sjLb+Kz5np0OAjxFm8/KpS
LspcKIiB6rZLPstjWO8zvxt24jjd0bgjPExahIgpwM3nqKstrpNM3PuN9CR5RgJ8Wv9mtE2/szzd
dMo8SHYhovSnwKp/8B+5cFSKSFDJX6XGiCk2JtlTHsvpfdsk7W6gaOyoUzqeu7be0mBdOw0g8bXZ
2aJ9ZpmxnB9gveuEtzi272ySPONTLlmVY6q54OSm/qhYvpHZuShZtkFSesMHW3sB6Kma09Gkpz60
u6pQS8rKhH29U3clBRPwlmYR2vRxCKNuV1a6hfheQdFCkkbOn/oMjz5/Xy6lbgiGVwaZ4qZ6S7ND
J1afBvDBuzZMgl9aZoy3itqNcOrU8D1ruRg7xaTc+rFUneQkHHdV5Vs/+qKRHD8skz9WDilelpTB
rVB6ysZp+BiWzoRuhN6wkswNVItvJWGfRKXUKa7oT8dSlWGqK1t51w5x68jAQ/45ZwQrDrsbnWia
w6xlCTcbOilq6R+lRvZVVkNqgRsvzsp2oxpLuhPwHvQ7y2PUhX6l+kmvul5W051Q7krTtBX9SQ89
x0/aUxLb9ev1C2W+LxYnF7AggMGZKQeLi/skT/POKJpIddGN1k6pIkZ3SUuLjxKYkiO2UbQvWn1L
cH6l3oNulAnl1Nz7PhNeLjYZl1ijJqHmVlP+VffVc6kEn73QOk1t+wAo2veHYz2FNwiSbFxVKyeK
SI4CK1EUKYElyGuwMqvUOlN1rUqm1Umdgn2Ua8Pe6gb9EMYCmK9OCP9UmV9tLO48psVMz48c4qAU
JXHqFs+cZ+it6ZH0dJPOol0iZa++VOPG8/3RZ1cIjmhWB7rMuVi2L5qFRKqGZLQbV0K098fQsC2h
VOzrm2ZtEqlzkDcn+/ERxzakQh5Fo6a5YtO5PTTaRvBj8M6BH+wLWgiLevp03eDKLsU1oM4BFSaw
uSUsigu6bos81WfQSZYexPgYAukf/dTJ4mEjZ7tmizybIZET12gRWbxl8lD6LUl5nR4U+RgisSqV
EtSvwlFBGdgKvl4f2dpReHN8dLjBoTVYetutVJeU3NFNQQhKnW4g0MvCY54rgS3HT11r3lrqjs7t
jdju4wrCU8OMgqWnQRhP//IAViVIGW30DDf1+r2fSR0AGhxpC44hceh3uoLWuFUNW5pHH7cnZjVU
6vBgyCktYdO1FUw5gZzpylU8HgoJdGIc+eeNKf140i6tLHzYUQDjmauZ6bZl8FXxoSSXwmfOw84z
84NSe8AFy8f+VfFpWgtcMJ+QVfzuonBfDBtn/uMDxZfMzAoce2oryzq9Z9Vlp3OVulkQPU7mQMxI
l1zyUKBBvnEmP27bS1OLFTWEMhLE1jfdgh7HNLwjFVyMtKbRaBn4G7tnZdPOxsgF4pvQvLykBKP1
Qy21qjJdaZ5SoQt/hHE9OGJcxLvWryjt5pV846f6ACmHYdzpZdy/Xl/lta2kwMtBKga8NkTQlzt4
iHNagfvahLCiA0/XND0ISVXdWMDVkSr03wHamkXnlik32jxV9NZb0/WjT0NR2EEKt7XykJYZ2Lb0
GHmlPfmowGyx8aztnLnPhd5sYs8PzQ2yAW1T4TPDeZmWZ0q9w5Pmi3dGMIh3it6LG2dmzZyqcb++
keoTil3OZizUVtbFk/n2OAnCQ199DwPiCGkru7C2bP8xBKzq0pA1KPlYlqPpdmnhEL1G5hbIes0C
azU3QcB4g19zaSE0qz4dE91009hrHKBGlVNIcAtf334rdwyAGJglYQjn2v4A02r0dqiq2nBRossH
0RlRpky26LS3jMxDfRf3F7EFQVrYGG4ES0TdiTMJ8/+3kcXFYSltZnpFy0gS35GLe9Axu3Crsrsy
EpKmRBUzkY5MU/HlSCyJcFAe4QcaQ//UJx59M7FTqtXu+qqsPGt45pwZUnRzV9AiIKjkvtdCIRVd
nY4by88fCmgL1F2VqK9z+4heDxuQlpVzw2Do6wMKy9lZFgbGbEonrh7wgcZR1z4bTq5UthVtOK1r
s0d3Cp1UuD/wEM3DfrcPMtEf2jGdRBd/rDuZYbKLacI5BMMWDnzNEPVwRNZmBKKxjHAM1DzERmb+
Ii3/XumlkwXWY1f1G7fqqhngXJTFuUGYt8vxAEvS5dzDjBLndmDcBdGnVvvy71uBC3TOkcwh1TJX
GxSxWKhWLbpp2dhjBZtFt++KP132ajb2Vk1w5fEligFqqMyJU2bvckAZjjZQHLaBf994d02Z70pd
hxXuZkv8eeVygyl9Zk3l2pkRhpeGItmfxMhoRFfQf6re3z7/5xCXDph3v794B2pJhse55/en8d7M
f/x3v4/DQJl29j+XCRUFNt5ELyFxaVG+5dKkxzG2qtP1pV9dDcrkM7UasfRyF3uof1CClzHShQhj
dw9sMV8Lfiji9xzahuvG1m6AGbT2v8YWKyLXvh93DQBaIFdHRf6RDa0d6/FO28Jyrx2a94YWS1Nq
aVAVEcDgOP+TKKUzgASQsl/XRzN/7WWQyvpT4uKJfiOWXZxMZdQRqWTpXNhScpriX4bpWWVc+iHd
iodXt/KMYYWVbz4yi3faa3wisNrirq6p+Uy2/l+wX5JZmPWm+MvkX4vXQNV6adJbNnOWpj/kRn0W
x/IGxZnE3+p4XdsEJGzmfNmb+MVibQJBm4yA7e7qyiFVba0krrJzdJf+fXXm25kiKPRh3J2Xp98E
VBOkeD6u1lp2e9+gpUHeUUJ9WxQDu1fP182t7TjqnTMQndgFCPWluSKMg1whFnYNT3iIqEXy3+zz
+Nt1Kyt4ijekH3kLQvtZ2P7STBoB3tCMcK6rlncZsj0hpND0lZiHRrvRrdZuQt+Wqva5yf3bQUx2
3paU6dquh57fmrUkqXcunXyPHoywgo7aHWErUduX3HycFZPFEaKjXZ5s5Gi2rC3O2KQXOjLJKdCz
NLArtdjXvtjbZGpM/wAP7x5kQ77hra7diOQWUE6eUwz6cuOIWZxUUqPhpnhHleYms++OMDnNhNEd
mOPrC7o2PviNiQzZD7Oy7+V6oogXdzTPwwZWsIyD5bYkE0x/3EWlDTjL1sItNPPq8GbqB0rVPIri
4lzoka9IQ85GlUEMyikahFlpK+mJTCZO5lZdfKUuyFsP6oVWnlnr461G884dS6cwt7SYwsSAWw4E
hrOhOo35uZek3ajKtooQYr3vwl9Nu3EBrA10dszmlCmqZMt15Llr5bqvpDlZNEHMmPu/el1whvGI
L3i4voxrp3/muDVgzZibVRfbVAo6pR19bOmlt/di7SUrC6ep042tuW4G7TMKOBBQLh/rWQZkjCVa
Gaz8SWntmtXrk2LDyNr9TDQwk25zd5L2vdySZLtKAS9Rcnu/dPr46EPMXpmP07ABAV950yBLAgk4
c8jRf73Y+pleQIQyO+qQBE/2QH3mJOe1vL++Miuj4Qwrc0qCvASteJejmVRpHPJsgNavTYe9r6j1
Xpkku/MHqFALYeO6WlkgAg9SWABZZ/z34nDlfa4pQY83pUafIuNuqp+L6Xh9QOsmYIpgZ89d//O2
f3egPKKZ1mt5PhMQNrbo63cZAn9OUNYb67NlaL663hkazDouSgbr6sXfNnSL4GnUNjzoVROk3ufU
FDIKy1R1Q5FTDuexjFNG1+wNj4udbU3Y6j6jXwb6AJLUdAFdjiMVQiEM+kByFclr7tLRUs+UyV6v
r8rqNpsbYlSFawB3/dJIDypdi6VCchO1b3aFp8WOoGreqZloIAwt0I3X7a3dq7MrCMUL3TcfUcNT
bfVa3maSK05le+4FYdqpWhk55GFEEjlCsDfCVDtKcclG7yLA0JJc7Dqh3wKgrI2cIIU+Oyq6qKgv
jnFjhTgkQoQ/gOC4L9/VlvfSZTtdaJ+vD3nlPodai0huLixS019M8UDOuDP6UnLBwthacfJGHmSE
PYyiOKjql+vGVt7luaoLnkshKJKW6PrC78dBrJnePKUDxxVMgIP696ktdqby0pob18baHOJO0U41
Kx4Bf7/cPU0TcUumDK2TbMH4WaTfew2B5Oy/OG7vzczH8d2JTnqLjr6ep782Xzu9csTgR2ptDGVt
lXBnIB6aKUE525c2JsssO/jNeAmVAlmXesr2KiKPZ9yf1snQ33qYEBrZX1+t+UcvIjEQVjOdFWy+
bG9yZ5dG6zAS6QwzLVeeJlv2/HPvd1+b9jBY/0Paee7GrWzb+okIMIe/ZCdJlCXZltMfYtmWmXPm
09+PujhndbOJJrzOTtjYG9DsKs6qmmHMMay7Ti3scPrdx8GX20avLi9KGPOtwhNJJ4qy96VRsQrV
rupk4UFI8yehvIP87aOl1Rt0sddF9dkMSLq50/2ezCzMJEUqWKonPCRpuZOsz/pvtbRLwPnMe/iH
NizvhmyjULeyslliZsbR0TUAyXtpEuplWUkh20UEs7Z1Kif4Y/G3rwvJy7mNhS9m8QQUWhUDNwaW
gchw000ozW0449rm0cEFFc14FIO0xsJKFyaWmBlY6bMP1Ftt7atlfE+Ggz/cN/kfPx0RnPt7t5hr
qqDgmOcAhzif9bNDVupqkTfpFLizCmZoVTZjWc7QbRzlq2PG9tHtgPhyLj6oy3ldMTN1oZaVwO0i
j3zhaxq6Hnw/oA/FLaDF1eW0MLV4P3s/oCPQ6IFLNOcIYmwXCJZJaOh1f/72QIGVYypkRhGypvfc
92znBihJcr3SUjfEJcrp2CTQhv71HTj/4TMjC9/uapXkdcKIEHj3ooUFoT6gaf0flgKJwBzVINmw
JJP2Ri3qukhN3cn8Rx1qJ0vus2Bju66B9vNSzowsrlqoZ2NKOUrqGj4AibTfd6mxq4r422h2j1aU
SnbvVbbcqvtgBHWkQC0hFaULLskZqgJ4/lZqeX1vEGbP6c+7th1KI5euP2vbFmEVhq7lfwzFwpHG
ZqeF/l/fHJdWFo+lOiH5E0hB6A7Wj0q0nPkUlwzl/v0XPF/L4hircWChU8paKv1Vqws7lT618pbI
z3twdPlwUTykV0qTH59Egflyx2o5DPMqFVO37pBwNIPTiOpLrNp0TM02fhTbYp8jLcaopSvlX0P9
TUmqQ1enBwksWZy88WFPYq3eyWFhT1W/++s90CX04PiF1B351+Wvs/q8ylsPfY1WOg6ThWLhvRaH
GxCSq/CcxuC5kfmmOzv1dRwTrBZJ7iq5BnPwY2eIx9vLmH/mYpMvLCwuMEsM+gI8Su4Wag0aEZHC
QyvpUHc38AWPShtu2Nta0eJcxkkLT2Uf5+4Q+1BHv4VbwemGgSU6ykDUWYqNIHdLcBrqVO+8dmMJ
1wHVxUdZhr+d6I2BpmGBdlbXzlQwrER4k/SXKtd3VMX2+rAR3q9cHhQc6HWgqENZYMmUN2ph4CdD
kbsjtWiHhte3ruB0e1n1dtsd1nZvfpvJnihi0ri7dLg4RLrDmMrcTYNp5nYPQ/UDcxNbaIgVrzN4
mqkBQNQwU8tdmqkbCMBDYgEXZda0EF/KXPyj1ncgO7fa6ysLYs8IbuDepCq77KtmPQN0nZ7lrjVl
+YOnB/LBCusvt3dt5fPMjRs4J6iJMgW+cGoRHHWhpmruRqJf3w1S5f+EZjSyG2oeW9fi2tad2VpW
hnpEOKinYSucXsWyutO07wMvmQp57u1FrcSHc5eI4gN3HA3Qd4Dv2eXTdCOcmZ3O5YMMccI76kxx
eyyqylGUZNeJqZOX/lMS6PAoPt+2vXLELkwvNpRMHN1D2cLfZ9VNvFLeJURVQb5vkt9WVNno+rlI
MW/V71c/JKJDDFjOahpL7WVPkZlo7nB/sTd3XvHaRgFMFka3VUZf80oyWsqUzAFSr1wcM5BcSCS2
Iw7TBOq9kufDbtwWGJ9fh8XdPkuPvA8ZIWW+9H3ZrLRY9fyCYIAmhJA+DEb7gTLCr5ApKdtS5Y10
bHX3mKqjd0W5XlvWeZS8VTPF4KuZIdJf8TjleyGpzEMuorF020HWNpBZtrmoTBPianS2jltNr5S4
cK3SO9ZyzRSVp7U05G+bWVsRGAbONcAtynmLEIRqcsovyAu3Np9HNNMDcogandnbVlYWQzY540wA
ZZCNLd7gJkzMSSmbwlXFI2SxWNgKVlYuDTJl4ih41gg9lyCjoEFhJ6i60o3D4tnMk4c8mN5UOXjT
MmXjdbzeMgaaQYET6lJOhP3y8mpv0rZvuzxKXToLQxfaQHil7PX2hm3YWL7xbZLGmWSFqRtF/wj5
V9ShVWMjSbm+gVgGKGGqXFA3A3S+XMYUhF6HIkHqol5w5+kPZfBa9o+m/xHFMxGRIvGvPQ1oJzMI
MDFRGaKMd2lPjvkHlcLULWrIxH39IQkfVeZi/3bjeNs1BnEZApkNLayYUe7rQjak7jCo+2H82KnZ
brN6ce1sGEH3F9A4lQXEay+X0oxyY7Qd+V2kCY7UfzHAzbBr/VZh8PoTXdqZr7+z96ksuTxLnWy1
Lycnh7BGRf1h6v6EweAwLZQf63yLCeza8TBpoYIEJfWMCVw4N+iCUB9EmaX16j4Fem8xULoJpFvZ
QNqPs533CWFtsYFjweMQ60bqykXiIANGbJ6SnYqfNj/V9c3D7XlmabGF45SKRaNhyWq/hsOj1W8R
PlwbAJahMErA0BGqnkvkhGwKEpWL0UNq54SW+2EMtzA615s1g+tnBBiVVQSn519w5gVxFihSUefW
g9BW+1j4gpIng3PZfSYXG0f0er6Q2gtwKcblQYXCzrb8LpNUVIpSerRrf2fNzhK/UC8+TIZny8gz
T/KpE+6ZohPM8WdBhl80rl/dKU24R2zhb8/xu9Yl1VXq4deatEVktZPSTZChjGbvFkYHnWxPPbey
xC1Rh2tUBWnA3BmCHX3GWy1niYIqAgAXNx5F6+ZYmG9NEO2VJj8Ngnw/pMmzjsBJOdZ2l/wMi+k1
l6ONJPj60M2wkbmYjO4mKcli23uIWGoSA+GhULqdrLih/5ohOnV7R2dPv4yVWCaTh4QtvMX889KN
htxSlL6hZliq3sGCSpnb0R+twxj8QDXjtq2VBeGoVKznPiXMW9KlLVOrSqXo/NCF0elnYvzIpJc4
077cNrJy8rhAeMK45SGcWL6R6LU1canFvhsOZbubOkNmtF3d6oevbBuIed5JWjMGY7eLpchJW04j
5VYgN48M339Q6g+R+iKl3b06/ry9oKuuE3gF6BrQAWDkSoEX7XLX5DSAo8ATKKCZ3S4NYCCdjp5S
H1C9cZLiz6YA4/VXwh7TmvNXQptwKbjRBoSyU2CFruqNJzWYXK0QHiwmtG8va7mDcxmUXBvE7yz2
CPL3clmhOkxGGLfU0sIURbJaKHeKmWYHMReIaWEVcyJ24y+PFIMkVBEwBr6A/1xSx6eRn6gkbpFb
Z/eC9Dr3MJo/t9e19D9MzLoGMz8f7S4Cgst11V5oZHIcxm5gtD70pv4nX0u35v+uN49W50wpgaPP
OpyLyz/szciKxyZ2PaAyJj1cz5D3Y9f/ykMP6agtb1+6xLwmgAswtwDKMMhzLtcUdkomalD2uEZN
vTGyqTCFxvfb+7aMat5toJ0zCwvh6kuyQaM1w6iyhtjN0BgfIfQHPasPzwzJ2kP7Oa3srvrx9xaZ
U+MtIWQnqVps4gTrXlqYceIWlfSrasPpOcrV/snkYt+VdRXdBZ4+Hoeyr49xWW+RoSyP9bxeXhWI
O8j4EQ5a3CAw8otVJUaJq1oMRkeNeSpa7Vtj9ru2H47KdL8Z9KztMFgk+Co53TBtLb7iUDVqKMPy
4pqTXO+YX1Mcr28OqggnXSLEkaMlSr5PKxG5FobMN877VRTBgsmPAShyjVH+WnZyhFZozUFLEPho
TeLjsKyOGhppKFFS4zXqvjiKTVHuY7loT1JhRYPtD5F1lw1Dq9iZno17aLW7j3njJQ9hWuUfk1QM
N+ovK4eXwU9jhmy+Y0/0S0fvfM2LUkVK3CEx4n0iqNWPRBOqjXrBFT3H+1aA1uEr8ELBan5pBraY
zJRKM3G917z4Ez2Bq8qP+mcYqLzHWHaKwSneFOF0291XHG7G1gKuIpTgiC3cXW2NPKWtkLhx9uAT
tsSFLRmfISQptcQWt5gg5p06jyv+/xL/tbZYoqY0aJxESuI2qTY4vVz50BVo4t5LFEg968bf3V7d
yo14sbrFl7MUz5QnCecupD9V9xZ8kIX79FP0etvKykVIUx+FYY7uzCawOEKdH8eAUOTEHXOIsnjv
71P1L5u488bxbwg95oF84BKXvqElcVtzghI3b4vAQZjYeiQpCu4zKTGeczlBMa7aijTXXIMDyWVI
WD3PsV/apLITNnGKP7be87i37MmWpl9B+Sd6u719KzcQ7Oakj2QsoO6W5b/RDErRqEjD605gssz3
1Y/oFtSPhZeV+7EXtDsqlMGHMRd+gs772/7FvLPgvknM52NwZV2ImbWEbyF1yyE+QLY+2kX53SjB
gVb7DlWUqQ5+ZPGGX66dA4Jr6oLgXFHFXfhlr/YleDmdyoOHRD2NPPjOveqTub+9s2uOyQuNRjHB
/MxwdvkFs1BDUqzCTNLc17AcKP5jsdVbXrOBgjRQmjldII6/tNEW/K9dVGeuAlcevUZ7Ug5TnG6s
5H2kd3lznJtZOGPY+WpvpUXmjsVzGKIj6YsO9JxR/aKItphBqpQf0pbW9Y/KQxqzeMotqOutfaX7
dh8hPOMpQDkbw8mG8Knuv0nByeuC+2LayouvPy1JBkQfxjy2QI10cVLFthz7MQZoI3ev8UeFXHiS
khOEolvPxfXGz8TyvAqQpjFTv+SubMoWkFYhZu6AWrAESYcg/SzbyBan3Jknz7UeQEkTvErxJ1MU
yL9joHAo17baIRB+33a0lWd85oJGYh6vJW5aEl9nPZMao+4ByKgObbb3PiRo8k2/w/Seh/sQNP0p
neSYEd8Hc/hdaOFLqVTOqP/pw8PtX3J9afFDIFBg++dQflluK4cqKqE+y9wyjqtDrEw4g2lUjpS0
7VHUImVfB7q3z7JmKxxe+fBYntPlWU356iVVpiTS5SjK3HgS0LY9lq1TJXbd3N1e4JoZGCLAcc5z
AOKS2CAVeCHEocxcUUsSgmDohdX8sUoCJ9zKzNf2UicQ1XhvQF4vj7Y10gqwCo72UEEIpAG+ajtX
8R5gawFnUH7XtgTPV0Ig0loe0pkdD3jsUuJuMpMR0EaQuUl5p4nlQejfDBYW/UAqQkF2ODkm8ML5
riad+o1h0CuYLPfwhe1FJORNRRRHObZpHR2M3tql9XMe3En3Ft8zV5yphetp/JFD5nz7i25ank/6
edEOxogGfFuG+PcvKzjWElVU/3tSNjsvtMv8pR1+5d3B35L/WrtATAL+ueKpsvTF6xDJ+ZR1Y8VR
EarICeIsoo1J+UCq8602yFXZbN5cWmhUdwCg8V8XSzTUUDGYuGZzrXvZ2NXSyQ/AAM90HAd/fLZQ
CXbQhBysjbbtlQLT0vB8nM72tk/LKUEIOHN9XXOUWH219B9Nf5DQKe3U5k5qdBvU0wSV1ydr3JFp
9MN9KH8dquTR06vj2DxTsj3Jz3pJvnH7u68dr/M9Wex/oI49U0VoG4YabIfoMgjHFk4EdAP66ZBb
TbSPdKOFByorN+6Q64iLT0AdghLmDHlcMiA2VaNbQtxzVWXHNsydfHya0kOeZMfALiPLrqZ64ztc
+9rMpI8TgEOjzrJUToNee5BbCGDcKJmQd678B88SkTULytPtTb2+Hi8NzZt+9r2jSqllNW4AvHTm
gxcbX31oOirVdCpxf9vSfB9cRiSzpRkfCBk3XaSFJVjje1JXutZWG/wkpW+dLkmDjUBx5eBcWlnE
PXWrt0Gjd0BQDIsXvnHk4s0qSwegvzPmkx1o1V5qIfMV9tAI13ahqRsFkdVPR6lx5k0Ftv/OoX22
o5raT8Iw76hhvVIdq6RHUX69vZXXaRqLhI5z7ifMkr6LmGmMFbWMWhETjYbzfZWiT1bdOmF1b8IC
d9vWqoOc2VpUWAKvKc3Cx1YDjYGyH6XA8cv9f0jYLpe0wPSYvlml6Sjlrh7+MYOIesbHhLKBoG8O
yV8f5ktLi3drbOM0KxIZlEabH1sje4yMobJRXbNlEH9ddvBG6WlU/A3k99Y3m93mzC3qHhL+RGeB
1aQ+Jp56MqJup/UnUhvk2zeAnOvHAGAD2Me5NrfE+egdr1UAyYkbhW77RRPMz2Oz76MfY9Udp/5k
EQpZcXtHtN2hRHLbY65Y4hlCxz3/Nb5wGT2xEolIunCBB2Z2WNSxLWgxdbIKHJDt6+M3QxopBQIK
MvZRbEF8pJThV0/Xo52eRtm92QjQQQkQMN7+Zeuf/t8ftig81NLgg0nU+AbDHy/8rcmNjTIdx0ZK
Q8d4HqR+4/Csf/R/DS68Opvo1o8lviZpP9FOrM3Sqe889Un/eHthV2ir9y1nzAsQyPtk7cKQpqS1
FY5cOoF5DNVvKP8q3uDon+reacTvMqr3ZnH8TzZRppaYOWckZfGZrQQ5i1obuBkOo6jtPetbV36S
zaOufBT6V396G8qNe2/tCYG1BT1eqgASUe/lGSokqfa6lLtoKrLnwLIeG2nc317VdZBB5s9ALcUp
ykdc4ZcmLL8Mm1AVAOaqB6O5j2MtgEehtmMjfSCn3k1bfAprPvmvQfrclwZ7MRnaPjM5qcap4S7o
04eg7Z1efE69xA6aH6W60b5ZvRzOTS4+nDLBURmlHh+u/SY2gyNVHlGUBIO9Bc91KkJaWe9UC+LW
8KNZfwxGb4sgZ77slrGADIKThN+wZg6Oy0WrIkVM3eMXqMmp7TwnSE9UHjdiqLWXCwlAMksA1jO1
76WRYcoyc+jAWA/ab+QoPdRcUK/xta1zMG/XcjHvCyGNZgx2mWGKnR9MtJEIbPxkZ8rfLCeRckdC
UBm29KP8s8s/NdAJ3/bTlQoCWQipK08zfRcKSperE0e1qIRJzV3/iyDc04tL7eizCEFGlu2U4ygN
dvnbCw9leSxHZ1B3dbtxza+dFFq2UE8xzkQSvXjQlHZQeuQWCzchK2mSp7BVbXRqnTQ8yspj4W+J
0q7ZgxqUJJ5aBZ914bVpX2ud4CuFaw7Na169qnn4mCXfsiIAz2mdhrp5ub3Fa05K1M9TNhf6ScQu
d1gqtCK38qB0ZRSTPvTy2N4lvXGfVKN0um1p9WOi2zKnGLRMrgbDa9Wc5sGWEmTVcFDTXZeajmBB
Mv/K6iSokktUdPxvfnKQPkLCr+dPld847dYnXX1Gzn7HElsgVVOcmZDZMjHwPRcixzO/Rd5j5Bko
ywuHotTuo6whZHi9vf6VZ5Igljk/2ocWzEWL16vTI5ROe8zGVr9juDtCJFyCwEaZtTby/xAbMQ+N
eAXoz3lIfnEvxGOXjvWANZViEHEzlfrw+6TRJTWmOzGCsHB6FEwmf+NxP2rJqSmNjZ+wst6ZHxUo
EK/1TGJ/6VmxmmSp2ae12/YfZ/dFK2S8C6SnCGrP2zu7cmjwXc4M5YqZFWoR7IZqIE4oHdVub35o
hGGnJI+12DjZdF8Npya4u23t2n9mHi2Q/2Dc6JGCEbhcGFpWQVynReAm/g856XbxyTQdC3rsRDbs
EC3povjgSRvec/WCzkYlmRgEoIVEZ/bSaCjEmaU1feCKsRjvp07OXGEE7G10VfyYpXLuMM4XO61S
P9XxFG7Uwa6+JZW3uVQD/drMkbi8JYLE06d8mIcSkzRye6YKnVhNvb1VGtW93/u6HY9tuhHIXgVC
xEAI/DECQcAHtGp++s6SiWgoVDPJwBvlsuiUnvR9qLutUYGVhSEWNyP4edLoNS8OpRKb5mQWDCfy
/T6FSmnr4zOdY6FUn6Utzeg1xwE6BeebROCFWvz8Y84W1LXiaGqZxC5GX6tWJ/37YJTH5MGPd8lD
2kynoXjb8NX591882/Menplc+KovdwKjuPMeFsNHpnVpiTROOGg7fWyY+ySdDptD6w0v4oC+heFM
6lsax8fbv+IqRpl/BA/5PDWAqNVS2yGX016Abp55YPktMFGuGlSnD+202iKcvnrMFoYWq+3qaCpG
GUN1MNpJOjmh8TJBDnJ7Odeh5cLMInwe4ybLqJDjNPVRziv4kXPbQk9aCl/C3aPU7rL8YzXZMA79
J8MM+QOFove65O6wJtFvsomhwthEESQs4EUnBgoda8o/SZEUOoC+v0vF+CtvwtRRcgt4TJB9hldK
f779U9Y+KcUZA2JaKCaVZWsnroIhG0u2AAzGvRbuTbPbW/1kCxt21u4ACAphxlIMHs+l/FZrofxU
52bganFRH9tc/mr0arlx0Vy9H3zPcyOLlypKcylSRo3FVPGb3jv5rwKdX1+CDSMsdnrRRn8btL8b
pJ8BHxtMhssIpK1jJRxkVmWJz/H43TIKx9CdRv50+yNd9xCw887EA005L/H7hXR24Ziar4P+6kM3
73aBcaSu7UTRfSeim/FpKu1RdoRnmQGE22bXtpMEdsY8MuVwhXzw1TDLNPis3Vg8BcOBUrLxs/Ic
Mbf7/G8JaOl10lf919bi/va9QR6HEVsWQ1ACU09JuwGyWPPAcwvz/3+2h30beHGYYkHKC6eHSHcT
bLVuAcKwmU4LMoj5VjuzkHhWko3qGLpTrNlh+7JZdly7Fufm8/8YWDykCRIS5ji7AcNwzqD/0LTC
yeqNivDWKhZ3r6fqObMTEzwCsg+V6UuNgPttv9qysLh2lapp2Cj2qTXwXYvZwXCjfb6xUcuCoihX
miAKfOvAf1VbkkqxtBka2t9ex9rdiQoqQQfoFpWn8fJ7C5IUxLKJlVIynFIe91lk7q36R1lsGFo9
iHPmzLwlcI8ljKvTYCso03n221TvEIX5YilPtfKRW52sSnrs4vF0e2Wr+3dmcOFovTgakU7K6krG
qw/co6wee31rMPCKt2A+88SEMH6RrsLavfA0OPzTQa710E3GQ/8y/Up3evlgefdT8aIlqjsqX+iv
x0/CLz8oqDrvbq9xLWI8t77wwjpI4Pahb+mK9T9KZzIFLsKZ8Wj2b+n4X243ii4E3sCB4KeZT8TZ
zWAFeaBlnjqfKd2y87hPd8zH6RsrWjtXgMVnvhYdT9AXz58GCEbSCiV00V86WVZ0PyICfHvT1lye
ERcmBIGp8SbIlwvJmrrVEJYI3VAUbRWB6W/6+AWa9dtWVnIk4CYKoEUViqcrquPeVEK58T2soFGZ
2cQoB8SgHdpH6LzY09g5SrBJUDif1mWEfW504fMIlWmFqmM0HX9QTew90Qat+lWX3nR/PNCou/O2
KGJWE4mZ+1gH4QP13bL7FmsoAeR1ELnGMBB9HpFkM8YQVteA5ukLLRE7gsaz36ycrF0o1G1g4KaK
QTa6WGte1yW65Pi+wu0bqrQ82lR2DNSvqGGU/ofxqyA9lV55L88aiY78M73rykP1Fumf6ZZu+NTa
155ZeSANYyKQMPTSp+S6rkOxZOPl/rWcpUMUkzahU0EDCF23X8/UsxsmV9cPwwBnZZakVRc3T+FH
cQiaJ3KRlLjXkWkz2ke4ysrAOvjP6c/b3rwavTG6NM+kzstc5r+h1LZC3iaR2ykQeaa6o+nNH9/r
7FFFpDwun+eXSrHiR9/7HtZb0z6rWQ4FSGmuIoHB1Bb7G9RFLAx+HblVM5zE/oXRzl8hIhc5snv9
a1M52u51i3J7dYMJGaGAoehKtnj5TZnIzIou6iNX075Yk3dCuDqzXFX9R7jrqk099rWjOyO44VmA
RoVu/aW1aDB7KaZ47ma18hZFxjEr0rvGfPZy3fG0O2/44Cu2nGw9y6sP2Lnd+Rk9u9ZhsbegYcRu
nibOEBxKiKWcMjiF5l6/674MyhFYZv6lNh5lKrEwF9x2rLVX+tz84hTLXVdMXc0m+3Foi8KPrnuq
yo1ocPVwnm3t4qTEhuVNGoKSrvyojkjdMAaaPRrGZ8KcQtfscuOsrD1h8/w5ZaqZ1GpZNp/6Us8S
E3Oemrb7WDMqbqb2r+uMvIPnVhYbJ6r5LJ46Rm6cH1P1ZQLXatUflf5RG5+AW28kiWtrmrHPM/sY
/rms+NVFQOsB9U0XMThnnqrfZOa60p+bIynaGvARIPuMkfknnDki+gkwtdYenmCiENQWDoLhh9xL
jo0/ngpvuhfa+hT2zQsib0+mFXzoehSnkmEnTONRkcq9L5mvU/skbIX6ay569sOWd4+G/IqqhhYX
rfrWJs9K8SfdiuOudBTfF48+GNUFGBph8LhcvNp5tQZ1UOxK1V0Y/ZGG4GSYJwt3HcbueYARKdAt
R+4KJ8qA8Sj9KZCc1BtRHi3sZEo/94JhZ21zVLz8MBUN2YJ6ikth70fVvjGUJ0usHr0y+WTFnt3V
5f7vTzHDJ//78xfOWMe1OAqpH8NXUO0q6ZgauRNtDdHOf2QR3DB7wnQfcSFJxJKPtpB6WkNpA3db
MQEWhkNFCRyZ4dK/ZtrjazA5TI+P91wj1F3URtNmUIcBUiJXbMpTbiZPdYVE3N6C7iF+bZVd3SGY
khi7v95E3J9JfGaNmFhbFtRGX43rNm1IJZr7oIt2M/CngfX8/2ZlcRnWY1LJelqHrk/dvOqCg6ID
kMinjVrZyqGhKcEtyJQYx3nZl+BDtlIEzNmtcdJ9K75tFhJW3OHCwuJ5LgUrb9SaDDyZsge4iu9T
czhU1fhlasXD7T1biQQQLYSTlfyYUHepHehVE1OzMuUEOdnHXbgzR0nZJ8O0a6P9oNfJsUPp67bJ
lcwOk6SW80wh4dbiNgx7GPcki/3rh30GUqqK+33Ugs2yshPlpY3rfcva8vpJPXT2BDl0G2Majp5v
WDshtUDop8NbqyEhiyTuVuq88irPc8jg9QhgITNeVB7qQi1kPydzLiv5Y9YHB8n3HKERTsMk7ctC
COfyoDBsEXesug0TobNyGDN9S4xCIqeVp9UaBa6o/zVo09GSg10fJ7kT08u//RHXwlYyP+wgHT4T
By2y2b7sQLFOrDFQ2yNDjIf8n6A76qYrKT+S9JgZCProge3Xo1NvyWysnsAz2wsPEil7qmZMmqtF
4jHK75sp3qflRl91/iOLOxmShZlxBV1Uhpzm3T57tBENEXStpA2nTG+T//L3+CNu4vO/v7iJDcWr
m67n7/vhH038sXmJrP3+eWiSNBK2NuYLL39/Z9aGNaLe7dZF+U8aML46yNYWof6ay50bWXyJRkuT
XCvABYbSHRXPOFA5T89m++e2t62uBZJMmI/m1ugSHWZOVW4A/6PgFfqC0zMHeIgrsdrw6bWrgmGe
/7WyyFNGFDmzpGXHhsjVq/Eo+oItg6JiplCItkKva2Aj3//c2uL7BLHRemZMES8KethiJC9vdmPg
S8xjNoiptnK3T8W4+ZwzZjUZVTfjNvoPbZtpu15K612f9a9mjGL67a1eu7tAxsDRzM3FZi9+Vtdm
Q9O0JV+0UD/lSXwQBs8O5d7WWziaVbuQ1ftmi4px5UDTNWF6iTgLarylArhhpkNZlpTG2A87oPts
+I9j+R/uxwsri/ggYMAwDySsFNajOqAJ/Admo1bfSMlWvOjCyuLxlpqA0RoFKxMqFk0XP9R18dy2
jHY0Mzwj8E+3P9jq3nFFgWZi56Rl11eF5TUWS4qXSN6dEi26k23R3HCK69kgCXJrxIBgtgZiwt+8
vExaWMT1WOW2r6M2OmR+eFcLgf9cN/l+jELJDuMsP+RG/ifu4tiN9JJKseJ/HStluquHdgvy9z48
ubic+T1wQ0IlxhDAsoCh+1qopgkvgG8lD5le3ov+P0XsfQ3D+GAFuq0XyjFWsjtm7hgrssm7bDM5
oLB+NOJ4Jv//Lkb6RnK8+uGp4cIcAICNvbrcI2Qzi0YcLV7EIr/vEvkkTp1dBtqdBJV7FeXH299d
589dbQGxNEgRjirog0tzUqQ1HmocRG7I0DM40+8S5ZvSbdR6V+JDkh/iNEDB1ImWaCogI2amylCd
VNa9YfaOWitHb3quxcjWYMhswo1Xd8vewtFSqVJJlCn9RYrMMHxsh6DLxW9t/hTLgbOZD608LBfL
W3yzslbVqJ2o8KJK3iLsoxkO86NbJdR1z/h3E+dPeRZKKEYdEdKHFMC05iHSi9c4+VEkz6IO43RQ
bQS86hx5XTkGbyRPP9JTVFEvrXWqOeRVyRZajR/uo9QokVAJcmcsY8Eeuyz63MIdgiZUnOzLCMS+
b5bfBqXukdUOVdi9ag86XD6w2pR/xoGKpx9ATDGFXergdJYzDf0/WlIjYiVlX4JgjHdGGnkPtCVM
uw4UCJHi0aMaNYXjF6stPKeT/OBp6n1phwh07BRlApVl2TE8Yw25ow764EoBmFcVEvi95PeCnamV
DtZUUTYustVDA6qDoicwGeiILveGw2S21CIiBjhfJN9VxlMidqg3bZzN1Tv5XzPLSFz2lVHxZMwY
6HsMIVrMjzlVrP9wAZwZWbzUetdUej5ixI+8faW8Vr3h+PLzEH25bWfVeyHq07jYABguwcFq3bcN
A70U/aqPViIisNEygmHaxpu+BadcNWUwMz/n1bAdLT5PAgxQCJFHceFcUcABZLVhpwYycMV9qW/c
bKvfiFSJPJSZ8asEBgX5tDJE4u9s+NBob1p+X4TB1llcO4pnNhZHUZ661FN7WgttS2Rcx6qBlLT3
+h++D9DTWeLSZKB0sWk+mTaBATErA2rBVNlTItmMJNu56PZbOm9rLTFEp+asnc4B9BRLYwWcMRO3
CxP2kQq/0fTB6Evx6KPBsvPHNnRohD+q5qjuxnYo7MGUig13XPtucykRWA+1VH0JVdLNoMjiin5J
6Te7LNZtI/tZKht7utY7YNSJ3USSCvzQkhZaKUHVBhDmuUX/kIjM/JFwuk3zPLSJncolTLwM+eSq
o7DhcfoSteah1xp70J4NtOhuf+C1FXPh0nsGmMrZmC+1s+ejzSPdGwJ+iwQV5I5QsnTyJHnq6i1m
jFVDM+QW4LR2TUcEdaEnMwUeut0kv01eZu2VUGh3IT67v72klSyDx2nmlLDga7uG2ebNEBQGVGNe
Hr92ResW41Mm3gWT7NT1tzx4FqYtUba1yIIdfBc1hhD0/dk820VtaOOhqgcSm9g/pKfKymxGA0df
drzRt70tjOTqCs/MLZLJTs7BunWYM/MvANHsoIcRwkJADVqKFyWYduJWU2/tbTtf4OI9CNImlytJ
IokKjTvJSj8jSUPRXSrtSgzvbn+/taYp4FpiDOo/RIVLn8yaMoymUCTrGA6aFCPpTgvtoykNe9NK
7STaBehVP5Xh1hDcmosyOA2NIP0EsHaLswD3ztR3PXbhPTkVyq4IosPUbJG5rYWF51bmd+rMVzKq
QR3aJ4TyZej/oWDQOLMg08ZNtvbBzq0sIvg0geShRQzdNeTxh1zbijzdMxrhhOpWf2F11xRiBcbN
QcwuGQBqHDFQRQJQjyD1VKfpT0BLogM97Vb5YHXn5ioNABde6+ULLo++ISgqAbWgvEEj5hiasHEb
bllYeMBQmmnnzWGPPpnNPp3iYJfU5RY/wGqGScsC+C+NEkq4ixpuk3mxpDRUtrRyb5lHvznkr6Lw
ofSho3iwmrd2uBt/g7/Txm+RnznJ5KT5nVxv9BrWAiKI2bkkaTYAQlk4ojIJbWOUBSio+C7s/UOQ
35Xhh04fD0qwhU9ac0cQHtyQM0siU1iXTi8YVdUUFa2AzkuPXe18TxPfCTt94/utLgmGaYAATJgS
Q1yaqcpGT5CzBshDrX/6f6SdWW/cSLKFfxEB7ssra5Pkki15bfuFsLtl7vvOX3+/9L1oV1GJItp3
ZjAvBhQVyczIyIgT56hnx/orbaj4WF+b4O52lJJte+QkIb6g6SWe5demchS/olQgroqpeW/X1vuo
7O4s5eUPrFCHAMIBLApmmGsrc8Rf7UCFn/MOVg0eVuMHZ95SsZdWYDzmYiEDg7yYyYZrK/2Yqu2U
0ceYmkNNScOAStXyPqa2u8sLz8/mOy8/2dEJ6KtfGA+K6hxvuynbHrCvwEAKyJHdsToQqdok+jCz
mE6T9IC+vCM6LfOeAfjGD5Uw2hhxf21O0FqRighMHn35lbmlV4K88kjPu6neDR0zXPWIBO2jalUb
d5nUEnGYbgZSrRTLr1d26T0nrBtgIsNIJSXrQTercXOYAMIE/1VthOqQiqQJozCgyl6z+C9oklrt
0NNUUAB1eT+N4if7cRNgK3fpt5lVcyZ3lapoLZ4E6Uh/PdGM5K4ocxgG7djzXSd1T7f3xuuDJtyC
yI35Ad4GazLyrqnDcjBBbGD4O238p6LN3iphtgV5l3SdIKujSsw9RgihTXj9rYLCzd0iZP20rPD1
MNo5uerbJMJ1mJAzQo3kJXdZC4ij/d5X913lHG57Kkl8+AWClcmh/EhjaHXa1aI1UXRjt2TxoWsq
5FBJ7ZJ9WOccycgPzGg3IFdj1gdrs3kvW2ZkGXjpiUWm73btveXgbTV1FMd65WA1d+7XCnAcVR3g
q/to/nua97U17JgsN1iJPmWuInhIcv3LxhqIs3ddYaIKDC4PXKSYO1zfjaqXl2NQ8BXCogMSZ+5a
SKqn9CD6cHbw0A8oVffnaNl4TUu/vqh08tgVbP5rkk7E20FLKmxrU7F8tfkb8pdDFE0n3ZuOfVQ+
Jl3xlMVHXRswnn2zinlLheP15YXn8IwJrCD961+ztxeJYVMNQZ1EKo/PeXwLW+xR99of3GhfYEt+
bAfz68ZKv67liXo7jKQoIYG4WmOw+wUKJQ8NxnOjlnvwFQ+xMob+XLnvrU9usmvVL810bzEe6Kfq
j9u2pa6KDiXjR5zrdQB2COlB4GgctWjvomAN4wjC4L4S97t6q434OqcTbv62tTpUub0Y4eyYDJ73
7t+dZ/qxpry/7Y6IDK/2LPQSgieRxVz3teaiGXjG8uUWLkijUw7udCoHBkG0l1h5dJXeL8v/nH7g
FcuHVBZjIcaa6cmwl1mNFpuLxeJ82N+Ar2t6v7/tl/QzXRgRMeNiRyZNWS1m5ZBw5155SDw7PAye
6i9tmviV00V+U28SI8muF0If8slAVnWQBtc2mwTROyW3kvOkfy7UyHfTz870raQz+d99EyKCjG7B
usfAw7WdmCGUSm/Y/ROe7GmmDuc5sAa01IZ4p4/pP0A8tQ2bkgoX5S1qw5gTN81aeGkJomHOPTCO
I1IrX6b5yY7AqMThzii83ZQ9uPVz7mwMP8kW1KQpCI83cY3q57WjsL8Ng+HqyRlqB0XZBQnFJeXJ
LLeEtGSb5dLO6vpcUhu6Z4gSz8PU/FDLD20anbwvjF4dZyXw/NtfT/zo9YlDCYNWsij0MMN97RS6
wvpUjHl6rpdvYxhAkjv5lfKhVx70LtrN08ttc/IPd2Fv5VyhdNPUFLQfw/JUNHdJ+JnxSX+g5qI0
X7r2pFl/JYu5UUWWhZULJ91Vmtp6CL9kjeh5Dh7o/KdgzPba9GxNe889pAh+qlu4FOle+e2mu8rt
KubYprzLUt5PzANo7x0uX017t/Rb/QVZtnHp2ur0VSQZwC0KgJuj5Zfjs8vczeZQ3mu2CiGZ7P0a
00YVjyv1epf0rZ4G3VKmjKycGpvhii7zw9GrfS73d7MSn2LLPkxo9DbpPXqHRy1fDuUHi3mIRS3f
qEG/kWTIvGYyC712AYp7pbUwaVlnKVaTnmf10TE/kaBvIn9kX/DXa54qNrJrxupgmOhEx1NmpWfe
T742/BQT1GFr+7q29Qllu5MqNjVsxFLIGFeXA6TmnlIvdnouM9+M7sNBe9MVIRLVmd8UD8aSftyk
8Jdd5WKQWPxHSDusTA6OMautYabnxpj8hAx9s2crQc6I+U1xl/MwFHng9ZZpGi8Y45p6vBu+sxEI
TZRHAR8e94hHLG+0qtupBvW6T0AeD+147O2NHrVsi5D6ww8BFgmg5ipbCdva61yD9Ddr9ftweqb2
cLf97aQLeWFl5WUdKVOVh9xDae8Wx6hSPhVesAV+33JF/IiL7MGM4jlk1IgXRVAcjSb1G2fabY+U
Ss0AFRAT9YDR1lXBqvJGV8sNzCzAqwrNhVCo0L4rXr81dCG7dHhYA3BmylewlFw7VHk9PQeX1KRS
st0IEXLk0YYyrYgnmaed+jZU/bCKNliwpCcaqgBGCGkhv5JoC2OLGrQq7u/mflYctFOel56FrLfc
ky6kYNFgFE5lDGN13agAj9FmIKWs0/neqE/9DMuMtZGNSNfwwsgqJBvs76YQawiu6C4xnDvGZ6yE
90dsHPNyhk9jK+mSW+QFwHwAndj1M0eoEAXdwP5I7b9AvLVHK7jXxs91xQ3XPN3OE6TnShR1Dapp
NBDEEl9s+S7KmpyKK31fZ+yewlxX3pV53R9uW5HuCHBgCImwFXmyXlsZLPhW68ilfKXXOwr7O4D3
UEs9lVsS5r8oINZpFiO6iNxB+sEQy+oIq2z4RSchP7vt6H7tlNTazwFcvnRko4dAoIyTJeS9Gi7n
pE70HSMfkW+avf2mGpQDJTZ7r2a5eVdP2qdI0RwmiPTsiNpHdq/NBqMBQbXs0V5BZ6abrCMjK6rv
xpRayiV7P+TN6DtpH+3NSK/eDQm/I5x6DX6XKr6bsjHelTYACLW05wM95fQ0lHn0JuQv+0ZCO9xj
WHbjBpcluYL9iccXjEiv6tgMRtduaS1CZzT9MHfmB97Q9nOWohRbV2H0NVKaLWlfuUkhKMC7QSBI
r792nGupaiQo5VT70msfJudr2LwoRng/Wp9u7yvZ7mUUHp47UXFjTuraUmoBZW9LnDNrN6axl35s
gnpjASW1ZmIkp1EMOTCQsk4xYzWrlcHjDo9KpfJHNf20IA7zrrJgAs+nsHgOizCBXHCc96NrKfeB
rv1VhJqxn+a8uqcvs8nIIqs4Xf6i1WVI3aXRemVGisjV76buS+o1Tyr9dm861d5dXow+v9nv44+3
V1t2iqlAw29I552n2eo2UdpW61DfYk8nQDeb+ywHDZ4femz9iSHaxVQmPKEwd/1Z48icU6910jPc
QCplRK3rfOd79HLbijRzEigRJn+Ejpi5WsbMctJkGIf0PDh/NwcKIZnZf1WK7g5FBsh1KO/M7qM1
QPgJU4KT+UOxReoji/Q81CEbJMaSPa1+wWAMbDc9IFqhlJkw4dXAi1LVn2dELFubZLHcWFkRztfh
kVuZhzWD8SIRvl5Z0u/Y1HJEnbQY2g9Pjf8Bvfo2T7ee1hI7GjeyRSscYTgmt6/ttObgFLY3ZOe8
+gmWiImBaty4lyW7kRYT0QUD4H3X0/1hnKauYgtBncw5zsOjALq26ssmyEcSzej/AaoFZCNm0oSr
Fzfk1MM9aVc0tKzqIzEtV96r0xcYr73nje0oPvbq21wZWl2SVGEGI2oxlCSfnPHBGOfdAnrAg3FW
jfaFvc/iXVMexgyp27//IPW9NL6GtcFysiQVce2cjcGpsQ6jqp/c5bjhooj8axfRhENjkawQZcLV
wY4CtXcyhen5CoCy4cP0HqSgaLvPbXYIa7/KfMfO3+XOBghdtlUuza4uJN1W2syKacM7iXPsJtBg
6aSfNbv/bg/RFoGc5EyLWQZ6Z6gZANtb7RebhQwNCx9T3b5P2hO5tlaEx+zOs46tc7q9olJjgrgT
6LMh1OCvN2eeMaEfDEAZjGh+azntY9h/tZ1hHzc1klnpcTS3eGRkx4Gb/V+Lq5NtxkFgVQIz2qI3
nyB3w5v60JbPsToxnvwHZ5wGPDSA8OSh+rFyzw3J/KsCxGDS0oycq7o79TaAvqIxNT8BnHV3ezml
G4UZJ2QLVXDk+uoIeomSmd4Ani/U7r/dJwkhctoSZ5GFRpIxKiqAOtFfXJ2BuYjnJQsq2AZQdfBB
zaGysHyg5/r+ti+yvIVq0m9Dq12vxlOot07J40/7rFYVIhNIXMQf9PqvyLwf+/tQj/wsC0hYX2rz
Lm++3LYv91Po3/D4ROB89e1CwAY0TUAmglFq98zcvZgdTcjcrjcc3TK02pHq2HtaoPPRqo9WH+2q
8oNpbQQQSeWIpfzty2pf1An4nqHmmxU95D5Z/Gz27V5VnxhcNNIM+pOfRvQH1aoLmyCRro92BeNo
CJYCbKnxlTnyN0bS3TU5LODfa+0pS/LD0G1JY0jS6SuTqx2zxEoA+FNsf+bKYvN97/5ze0/Igsfv
dXxdKzJyZdFytuScNCeUP/YVInWdi46cYde+Av3FbXvSrcEjRAWrDefAGp8b1GoaLJoo6LTOjzkY
0l2gBY/TtDVrLV04+AhFIgdQVl3lcVadWW7RiVbs9Mnu7xTrw20/ZHVhUHaChR7JZRC4q80QqHOq
2CMlAUU7j1VwzFPmdsG3/+TFcRodnXZQbe6yxv0KUq/zi/bJSgFu6NM5FzOVgLpv/yDpwl78ntVO
iaO+5NVD/3BkLi636ETR+VeHciNhkJqBS5iygZg8Xed4eWiPHRNPVEKKA2DVHWJmuyzbamNvWVl9
PWcy5yIqWVwD0rp9rNjPfVwM/ubcpux2AV7/rzdiF11kkgrUmIq1YCfxPrXVj46E1RyfzPT59reR
BitI/dgqEBvo60cxOzRYFuIRRC+B9yaZPXdn5JCv1ilSDGU/NqfGa937Uq/3itb8yWJy59ChBPZo
OGtMijcxP+ModCkd+INMJd2VlK3sauNykQWSCyvrdLWsWq2A0o7gaE/45D0urffO7rqHwavukvTp
9orKsqxLa6vdnkR0ZYwcn7JsPjROdx9b3W5sh2NefdTbU7k1NCkLJ1Q1GCRHglqAe683Ctg9b074
37kxF3VX5uG0MyZt2d/2StYipC4EjAK2e9iV11W5qizpnKkc4toqUdm9U8p9o+8adzwtdrGfs2zP
XP2eaa2NUy07Bxd21zMLFRwzCnAAMKv5W284dXl79BgKpbB220HZub60s/psijcW3SD809vMT5Tv
aqge3FTbeFJLtyKEqoLPHhz9+p4mbkWOukCJYmmfbQhzOsQFx0w9lPNLa3z6A48ubK08GiuI7CdL
oWPtVadRb307N7e7kFKP4FHl2c7gkWOLf7+MU0ArzZli2pkL3PInZEd33jQ0+9SsmruuSZgTqNL2
9N9dA8EmghYXHZavjYZFoLERkCXXzBeqTLtsYBZuKzTKdoRJai/4ACHjV8W/X3gW4C6K2jRxJ1N7
O1jq27Cz3k6z9wcZKXkv3Ux4AVVYN6/NhKMx9VVX0etXc4GsgaESjYH/3ncT9UiKK4jGUgVZ+WIM
Jh1LdcQXalf12yQv0PqId7e/yq9Aun6xw4fO5Qt1Avpsq72gzq3ZOkacndUGyfNsWMZds2hftblU
W38J7IA8JKeUbLfRYQp6dwdCu9qVJggitQseaJBUO8OZi1NijgoQQdvzQx4m+8FYYB2ZBqamZmP5
ePtXy+I1c8DgxFSuQbrX1+vfDUkSDg1pX2i/6ftPjIO/09vB9wZBnfQyGs3htj3ZtmLImSlKQVdP
DLi2V6thWfYazckcqbz9gALLGwPshe81yZYkiix2wuQO5pOJIfrJ+rWpxqBzkZm41urF3k2hwZ6z
ndd/X+x+I+eUO/Xb0iorWrKx18DAc+mhjtfmzi6CjcnbQnFKrfClbBYPt9Yv/FbXYA4XrHRd/N2C
Nz183izgyfIhuP0AaNIHESXD6yUzvTZV9IXrJu+Ng1XFO1Opd7UCE8vk7qJZ3XnwL03RxvJJP9SF
1dWT0c76es467nAr+TRDBOrADWp7z5u5gvQWZ44FCAWTGQRPscIXMW2OQ6udR265GYLlKHs3QssV
VrtpGO/sIobD7W89dHbQ/mzRq8qyFOAGDvBT0vPXklGlnqBTQ8TOuBHq4CeCLhtXq3RzXFhYXXfU
1swmaslkp+ATM/0Byjtj//n22ZVddiBcaFcD7ATHsApwLfX/OVZADKaVe1zK0Z/Md0F4ckzQrOjO
3zYmXTJwNLzdmcEAkX79rSKbIfBw5v5xQyhp1bx4KstsY1TgV4a9DtmC5R2qC666VxR+zmQ3I7c0
bRrr2UOHESrHNn44Tu53RT905WfzQ2Lu1OxL0ByS2bdaeo9sl2lfwbuS6sXxtsuy9QXCxwaFDl6o
aly73CvdMk8ZuLdBLQ5F/qwP5X72Ut/Nn8dNjVXZhoHPDRAR7SkUIleBuAwgVYGelS15j466X3uP
jNVsfENZOBGHDT5hxjWpyl87NGteFUxMmp/7DnGoBKB7nh2qRvXTQWtwK9sbOe1gS5k2DEtXksYb
E7is46sMKe2hWlMCHsOqu4Pn4INmPSZGcyxQd54cY3f7s8muULBS/xpbhS+ln7Q2CQTqgVlUK1v2
dowG1ZgfnOBtmxWHTNcPty1uuLd+FeRI02uKhUUjO6ZjdW5C32jiY2hOZ0gcNtyTHcQL97xVZOns
tNNqmtRndSw+FOz/cUrvb/vzK/C+OocU5akli5n6dc0mL70GFEBLy6jlGecXc172u1bJyY/USFe+
FHbRJH7mIivmq70GyC/R2m5fzqX+w8wZdPNjaBArBjqi/m+m89unfE7jhEmKOT5WCzN2ZdCML6HX
5LHvtIH6MZqcOBCjDsFTn2luwOEemvhRSbNp40UsPWhovdObBc0NyOf6EABZStMelepziKA8T6qw
uxu1PyklUEZgthURDgH8vzYShEuozjOhQwlSX18AqNe+an6//ZmkOwFws6jekUuvZxhyJStsKwWy
qo9B/CZ2lvlQTtYWQZzUiqNixmUY9FXapiJ7aBYxL4J2zOH4LQvFr2O33d/2RfpVLqysQlPiemmM
ECZPUe9Tmrx1osbvoo37UmZDDNsgIgIQANbH64+i9WqRtB1oiLoYj4taPebURNpm2nBFFg0uzYh/
v8hqpnmOZjsDq5nFOX8/7Ntd5hTLvTIs5RtlVM+6xUD+7eWT22SEm2l/YFfr5rgWt20zjsAOItPY
B26yrxNzr6vFk9er6AZtED/KFpLKC9LyoFFpNYktc+GhMxVhmHW8rOryCRQ6BQrroCTlH/jEa5o2
PIgoLuDVOlaxUVj5oPC5LKYTGZZBzLDw3gxqfq7KLUFj2QICEGGsj7Ek8u2VMcW2A16LOldjOe2S
AV2U+LgYDA4G7t7on29/Len6XRhbpfWIfvAEWkCjBKj9aqimj47f2xvLJzfiilIcbO+MA19/pKT0
0hEaHvhuYbpIluAUD9beUuON3b5lZnVwh3yZ27ABAz1aya5iDsfN21O8NVexZWW148qZwYo6wplB
bQSEfYobf5g2yhLij6xvPUby/l0x8SMutvUcWigB1xhxrXY39C3s+BvNOKkbgqOGw0NxZQ0vs8bA
KgNHbOkEuhPvR5KkMJ9spXlSKzazUQwY09dZtx60ou5Q18IPS/1ZNI8hg17k6xsp3ZaR1Xev4gzW
w8wF7i+w79ajEPPYHCoQEfnVF3HQZeSZRrF3TRKhzW4cRWNEoNEei32TaOQcT8MWNdqWldXZTxAM
cdscKFMefTH6n4VxQjaw3lKAlyXfv0RJmBWgAmKu0tLQjSHwqtLsLMTPdG+nVigujNDZOUhDGD8y
aBw2bzy5Zwx4/a/NdR7XDDxg0F/Izq1V3OnRQ9p5RyM7eeVGJiIb6BSsBgDp6XSJMuX10elySFYR
Rs3OxfK0CGQfpG9Ke591O0MMsKp+a75Uy8d6afzaMA+3w6m0jsBTngeNKVhS1xwmdqpqrZdQ9a3M
ALptNTuZ8fzWGdpDDuJoftdboQ8Ug5yy2Ih+kgWGTwtlIq4oYDNrv5dIi+ZpqrNzMlp3vPPNvj5m
6V2RnG67KLmesIOAHbOVgMbs1Y2h16k1l06TnYea2JTH3eDrRvLUZOlzOoHPqbdIduSO/Wtw/Ryt
F6VKag2Drql8msz2+zA698UcPpQk1huhRBJ3xRzIL+lKERdXwT03jLotTT6fGn1ZnN53k+Pt1ZMc
vSsDIpZdBPbMzVpj6rhvFxjo+wMSUqcwv3efAHoc7aY9mVsq6HKPKPJQwKVyt4amV01naZkuLsXQ
flF064kBzI+3fZKaYH6aqiD0agywXPs0tWpQKyrhpJjyu8G1jtG0gWDasrAKi2gnekENa+PZpdtL
gbMLqo0PL7lDCIW/fVjt6ii2jRxEUXa29eeadmHW/EPFfsOIpBxAWqcCbKOKCrxev16oUBt6U6+q
7NwE75bs4zCO/uL3c4WKLxqwwUZqLNtql9ZW16LaqINJ4wD0qDqIcRXUxWfvTgjdCsEhc3zWZvWD
pUd3t3eDLAReeSk+5sUWnyj6JLaO3USQqQaFDmVtxwjjYMVPmfUum7V3c+x9K0bTpu0R5Btuy8LF
pdurEzbNXTYWwN3OUfCoti+KSfUKArtwq3Art0OBjPeboIJZuRkPbZRVBm6aEHEtra+beyV7KKwt
GLdsZxLQkW4CbCxmza+XM4uc1glFXGe+goCUOl8ciklusRUopHYEmFnM1gpA97UdtaKJDWVJdu7c
T27o7nvvfqy2xgBkB1lI0CO+zLg8vd5rI9qsNIHS4YyhKMU+rylPKYm1pdIju6KE7gAvUDYbndBr
K3NX6KUGI+i51ex9MD4H6lOtPTT5sNe3gJwyhwgcVNUcFS2WNUQ7V8bCyTstO3tV2ezBt8PJXKbz
7vaZkn0b8emxw6AGWO1rh5RFt4Y4AKWdxNnkG8HXRY/3mceY/G07soUDyW/8quSgcbgKGbOR2VGn
402uPVRNcgcg3A5PwC93Xrr1ppatHMOWgB/4TuRpq5ieGXFaL9aQn9s6PNLeFRWQ297IVg3ZYpc1
gw4QvPT1qiW94Y2NiOmCGEd0Phqm7DeeUbIocGlD/IaLYJdXw2QZaU5nt/3epvlD0f9Us0+hk21E
VelqXfiy2tKZrpC1R//ni1LNfrHVCZd5AgISXBU1G7Ghrz1x037uUyalz3pgnJQGWfA2Oi7dt6Dc
GjiUWoKkCwC7LdTfVs+POi8bp9eINIb6uayfPPLy2Ih9L3c2trNsAwCSByL/i8t83VGOvC4wNXPK
zk730MbGPV8m3Yybsi9zaWS1bmXTpVXScTZD2yK1f2i7LXYzqRsoDYv6LeLRa+bf0RzCtGW6+1wV
YbnPBtfZTW7dQumQeH8QaCBz+NfUKgAYoabYeo4pM0avsv8pdpo3jvv/fjAvrawPptkHQz+wZCP8
UV1NZ8162Zw4lcUyxm8tIfwleGDWJ0YNPKVYkvzsNYuNpmQz/tOGletHkao8z0XxfbB7fWPDSXc2
+AUY24D8IA99fYagmWb0LUtz4jSiyUzrNikUjMWwt8eX20sos0RTUudToe4EUPDaUqxESl0WzI5p
FmIcBZyVzxC6wEqxMYUsSyJp7DKACCIXxOwqKwDKORWVlefiQTSNb9Lv5fgGVMiuN4Rm6m6zzCI7
TWDdwRlATCcIka79golhLgy3ztmAs7/Ypt/3n2+vnPjFq0KOuKeJOzSV6CitPNJbCFvDBo/SOvD7
tD4U9l/xV2iXXFS4tme4pOkwTTLRvbIFwmjlUb6QE1R5ib2gfWrz6LmkcBSqkLYntuJP2Y+w+DnG
Rw0G/NuOyrbIpeHVZmwGRijzFsNt1JxQffPneDgG+XP2B+gTwZwKspgJcpidVvEc/rBlaoFBgpDG
k3g39w9D+PO2M7IYSE4KZRQlDmiPxL9f3LOGlUQuMNscHH+4HMn7tF1jOD+tWQsPty3JdrzgzGGH
UEgB/3ttCeLNSisGLLlTN4IJ0wYyRwvch9dMKhQ6YffYB3Z9t9Sd9m0Z9D8olgPdE/I6KpkrILtr
+12oZC4VVT6bW+1cOErKZWf+AQDqysgqAivuSMxEIuUch+MpDKf9ODzHrv60OV8oi8LwaQNvEfze
2nqSPEsh3KutgBnXCHHd5rF1oSxWFf+wcaXI7BAzRDkTKj22/fWqWZ3dFu5gEqf0cB8Vn4L6p5kN
x66FI2i4u71DJETeug7/Fq0M0C7QuK4245DHQ4xWhhjc7c/OYMM80ZQ7t0AjpIsOMxgiIAzTafRe
0jY9RqP+0PXWX54+7ep0izhE6jjsFC6XDgPWayibGgxjrydRce7VhzEyjj1KC07xprM+BKN5f9tx
iS1yA+qqRE2o2n+VXi8OYWxNs1ur8NcqlWe/q2cV1rMwz9GUBdXotHkJi1aZbZzHXw3DVcA2BAZH
BE9UBteMXVbudLERNvEZhNsu+Fxax9z2J8+v9XfMsh08I37SksdMGXw1+zaNVFS0L1rZHzrmiYot
HWVJUOXH8HIVWoeM0632mT16Sm8NkOfqXncsjlYb+bZyiuutEWO5HVHMhcmI2LqyU1hWpBY6ZOZT
kNRHQHCtj6rmdNBNdbwDK1pvnB+xZV8tMsGV/5JTvCpNMTcYO8xGIUo8fxhREo3iY2FnG/tHcrlD
kPHbyCq0KUo7Lh5f8zz3jDMsaVDs+8nS/8QVGKlF/wxQr7mqMYyV00ZmM6LO1xQnR3/KK9gEtlhD
pd/nwsgq66/ygjzfHahvAUpOPgbGC+IIxsbj8ldt59VXEQeNvJ+H2bpcEs8WOooBhO9hGu1S7SG1
38WmcqqseTd25gfYaiAsfdaKT7N67zHq7rXTPqjbvam/hTfTbw7exLTudzThkUdtjDtO2VlJ2/ty
TIDJvLPuwQcc+ko5BO2juyW8IV2iix+/WiLY/JZKc/gOg248pOrhZZl3bpNulPtkGxcqOCFLA7ya
cs914M9LPRw6EwphpT9xqe/SlJyxM3f/PfKJ2WD68qDiOJXXVqZco74trBTGLsgevAV2raeg+2I6
H28bkrpD5YW7kvIL3bJrQ0ukjFnbY4jAurPz75P2EG/xyMjCOJfFvzZWzmiTAwN4T23WshZQE274
T9PF+n4JcuVkQcWyd4Vcz22/ZJuBqQTQlJQWrFeUbFY3jbqeMWJNmdHv8kcmCUvnFB5vW5E1/wyg
i8Rmnsqogq/CpjINbaYHYpLbTk8UO4/21PmD+jHT68OUG/RzHhrr2Rz2jlP6xfDf2xRX1kX8u7gf
hxnWw9hhQj4uAj9rf0TG6bZ/sgDK2+XXGAGAMX212UOzGdQkY/LTqUPmCLKi2kcQumx8K9n+IJ9n
o8O8TKtvtT+8fAraMASz7jB13wAQmrTdpDs7EwGmZdq4EyRC1sKTf62tEYt2UNRcSA3zfMrRSr5B
w3ZgVvGu6v3UN9sYwS7Hp4BbzHs4B96b4x01YzsdjsCY0ZDaz5ulNvkvErMtbCGYXdcdTiuKcjXq
CzYRQqNVkO4XZrzT4K/IRULx0Xgsfkw6dCbDEcrm4/SovVfnY6gJGqYMOavbX1z6LS5+y+pb1Mms
oPrKF7ftvbP8PSoM8Jd3pe1X6VZ3ShZ6SGlpglG6IMQZ17s3okVi5oKCbg7zvaCWtezdpsyqjC4G
+PBvK+JXXJyRzKCObo1MeQTqc5G4QOs6P9UelfohmJ1jEMbIpuwd72MVH6bqbhbT9uPw34sa/AaB
7Kb+7DHGdP0bvLiZ62lhXAL2HRIRXX9oi4cx/6Ea52H4bgdbTQJZ8AOcBhwAqUMGmlb2rKUqvMLC
Z+qQdUyROEPuEh0LJihu7xZZsQEqPIQDRH2DXHAV/8KkChRavozYpwM6cO9rzdmJWm4QVztvAD5G
NORl8H7DrLjK13kKHU3uR8ptLOtql+ZGmjhIGwlSXe9YL9kOCdGg+Qd5Gu2cJt6jt3zSiuUh2ciP
pOsKPRljsmQA5rpdMQVFnLQWQxuq84UG7m5kBAVI732yydAu9v4rBy8srSK7pkaVkY2Q8Xn63wn6
0rFRHiwLjcTyTRGF+yYyaa7OfhdCf7Qsvh23d2TwG+9OWfR3UOOkS83/oZpwvW21yWbwX8gjB7H1
UlbNuIuUxNnYQuKPrD1lOB5xRl64oEhWnjpJ6SZumHA+HfV+NkVJ25+ew0lj9mbwg3bDJ1nQgeDf
EcBANtCa0Ndx40S0zziKoxHvijp49LLsZ9AEW9eMLJDCLA9omJowp351MmY7DL1UZZKoM5o7Sxv2
ef5mgQil3mnRm2w+h3Xhx/Zb3fsMX0kzHkOg0p6GetTHUNtq58k+JPorVKX5RYTaVaSdylFtIL1h
ANWo0nvX6ZJDHLbaRmYsDt36S7JNkG+D2V5goa63S1EuxlxNJuzkQ3CKMuVQxCCConaPTrrfFQ9t
PTwnTrURW3/lIGuzANrR32IOlCxslaMEC68mq8Rs5L0r7X4fAM+38vJBZZSkcBY/D0UGnUPZHOXv
kvRRIauARQvRyFOVdyNIR9MnoYehKX6wSudtMh7CbDmaxqmFskZjdlY/OvEWSl62PS5/9epspXOj
AC0XiwVLb3kIJ9cPsm9xtuvSra6U7OtfmloFS00rTW0EMnVemudq+WxGW3xosjN1YWCdUTFziLwC
FdNzNLg7hoWcKt1vXuRyIxAYwcUA6mf9NGWGxkpLj4jIFMNeXNsK1YlM20jopWsFrkhQLiKYtJ4r
WJj9GNLgFwmqCyYn3ilbrARSPy4srLar0mrLNHV8+FIDXTHaOzc6l8jP3L4h5VagFmaaSiTwq5pE
H5pZ3rd8Emdy9gOz7eLRPc2n21ZksRva63+trF7ceRzUkWexs/LlUQ+svTe+UJ4eEFnQ9X2hhhv0
JbLrF9E7A04V0ndyqesAU47zZOYeo1Rx8ZYCRD6ljz0ECDTjw43lk1qiVUsljCIIFJzXlvgRS+kI
6oiorw5ZPz+7g6jEPyztHwCWGWH5bWkVB+ImSIs2gINGsB3M3K7e+Gmbh1kabYSaLqy7NE3W+VJc
OKESxWzrthz2ga4fZw8RMHcI78ou+tIEWzVU2VUgqiP/Z2+9/Rw7bTonYGNksKEX9Llqa2dlf4Gi
q8z0oA0HSkh/sBURh0N4VWh7WqsgF5dpXqeCpSUtGs+fosa6m+z2vijSyq+zMN6PQEtP2ZRspcDS
k/bbsL06aREUCFNccM/bYmSif9TNF6CpG/tRaoR5LajCDTHQv9r5MX3rYAkgTgk84wTkI+XB2trP
t5dQukkcBuHFzCc97FXGEgZRC7qWmEFvw++N5H764g0Ld2N58tItinpZTwOeZCq/8NsCyVi//swi
GNpOIQ66VexH2nIH54JH/j7QHsp8VPeiR/Uh9+EpzU6OfXC2+MckRxz0CegmPOVdtq7cRKGhaFaG
BEGiZDyuw+qvOqqhIUOAOAjLjSRFagzIFmBVqmzq+oZ0+mbKUoVxtVGdi/3UZMOu7HJj7zKIjbo1
ymC3P6XUHoyNYGvF93zVrU9da7TGjpGeyQB2PmgP+dzu1KU46HH0921bkr0J9BzJPcFmyLD+Krls
5zKJFGbxzlrAYy/ufW1K/EZLD/8/M6sjkNeuXqmccRpu4PfCbKIqwUDJ3qyCZONJIkkCEE2hGCqm
y6npr2Kyks1D3juAsptxmKnmucc6Gr/edkcSIYn6DEKhPsNA5noeORrDwqksYNJmjTQLWe0bNUwP
S3kwWu1QxvlXpkM75edto7JPRccSEnuI5XUKEdfX2oyKM+LlLpkgSOC0+ZZRrFSU+9tGJEkBRWtA
x7yRwfWtPcvtxkk63hnnLmx3qacf1fC99RDBCax8WrYqoJKYBa5CnCkGNGHHXUXffO5tRV0wVhaf
c6g6429GEvhjku8AHtz2S7p4/0Pame3GjSzd+okIcB5uyRo0lGTJtmRbN4TbtjjPM5/+fOkfZ3cV
zb94tg8M9IUNdFQkIyMzI1asBY4UsJpgKFnu4bYsa5mpMvyKC80NfEk+0tXPvLKept11U6tenZla
3KukOeVBU7KlItpwcvs2DB8n+0PdWW5Vbp1fa8FOhUgIkkGnADfNZUx0fdml2YBbTvCxN0GkQG15
3Zu1IhEZXpB52Kh4A/e7NBEnQ2gNGqmWkQE3cCquhhMd7MlLUsmNmvkYZT8NynKO/Bcoe3qnsshK
osm4bKNosx2PRcE4WBW+l9k7QiG2fnfdu7WwODOxnBbpUZ/oYpPJ2qCtS0+JTLQK/VH1bCOVN8Ji
Laufm1qsI72tEG0spmubKf2cdiNqX8VdFDv76C9aaawbpzMbi7rl8jZVm5mTFhZOyXrsFXAWWsVd
XgSHqNtIFmvRx3C1oEKiR/OHvFitJV2c5BA093BvwXchxdnx+vf5nW8W9QEeKIBLkEwTTPCLa41T
DhJc3WIgJXUbrdmr+6LwwLgEN9b8aYje5/w2pmGDJM+AAEv5pYXxZfaq9A0FLTe+i4NbCPFDYOMb
P2wtcCDPAcUNWJA29WLjTZPU1o3N77JsGDykX+P/A9v2WmuBQ0aoTDM8ReZaGPEDFUU1RCxPbRbf
BOrDFA+eia5Tnn3w4+DO13zZVUBUjNXntrbd6lNS7IzJOhZKstPCj0Z0X5db7cC1b37+m8TReFaR
HypttHrLIbvlE20FBbTRRp127QgSjT++Oi0l2nKXFiat7BOU8oDIWsWDan4Kp59KXN2rufZYa/ot
/H1bIK61jM3Ik4ACkUr/0AlL5VntIQpgnKd4UpTqUFo/O1EFy+7N7OV6QK91NHjBCTwzYmtEjwis
s/UbpUwxg4TxU18lXvX4huuCh9TBTSTbx2Rqdm1J+ap7GCfds6PoOW/GJ7u1v4AJOlz/KWsJCXd1
sjqj6ug5XP4S3U9KdZRISJ32bISDq45f+hLOn4/XzazpleqU99CKYJKDDLi4tyi1jq6KRSG6q/RP
jlH/dIL2Xk/RTpijz7a+S5J9HriRX1s7pTZvrltf26fcbrlkiLF18uulk00nZWoFRccp0Y7+bHlV
Gx7GIts4JNcC6DdjNvdOQ7zSL60E2qQZEBYDXkh614wrCQRFDkYdyFzZ6z/CRtqo1q66BSMEvDt8
P2L30uAYSvoYqQLHIO2qsDwgLbKvzI0G9ZaRxUZU1CGAZ0UHXUDRtWesvHLeVHsjCtfyCVjh/3iy
yHGx7KPJQjX/NNsPBcTfU7iRTja8WKYTR0p8UpUR0RO9l7O7wbxR7KfrQbb2HDjzYTk1qfchMEyf
CJ87l1JwER0aw+13+fSu2Z/CbsOhjRVbNnYkc+6GVIA+pP4OwQ53WyxrNZz//SbLi9cc+iFFJ/wx
EeDQmJKHOupn0t1BibyxcVYLCRQreGgAkFRh778M5DrMQzOI2Z+yRA19VF1nVlHytY69Q6G/niB1
+orKYJhmz1Fn0dROjyb0y7aZ9W6bbMELVpf231+zJDG0RzVsJ5tYsaIeafjR+qiX2lbnfD0hnllZ
JETwMqExdPgsaa9xp+/9+HaKO/il95QPo+FOCftdkcWeDfH59UDd8k/slbPDpxgSxRllLBe5sp+q
lymT9v9/Fhb5ttONtsocLDj5WzbcF/JWyfV/iZjfvTnR2Pz972c+1BGy6I4Q4B7UpJW9vOMG4UVd
0kVeOWa5srPlYjLIwsk0uBBLD8+xYsOJnJSVAYpIVp46Vcmjo59Di7932og6tJNrW8Nxa+AiMMw0
7ATPEdWCRWKT+0izgymg3dykXmwCQ3EeYunz+LEFX/eiO65iEsKwwWnKp+vfQKzx8s58bnmxp0xl
Vk1NwJrqxPeAALn+dPCHatdLv64bWrupmfBdo2cMEJT/XIaThv5l343ATcJofpuGQLu18lE8DEPZ
q3p4NSbI9w72VG/dvlc9PDO8iDKjcVIp1wTLupq5Uawpbm87CH9rd3z2wLvu5Wp2h3YXCDzVHgrw
l15COlsbYUbTufX/cbhZR8OHST0Fw6EOPsTUpilxXje4uqxnBhfLmhqKhAQwBqdmOMIAQPX7cWS4
JVR4zhnGLpz/4hVMAeY3XSAAqSVbyVxBWUShmC31Hmv53aQ0r6YCaui6W6uVBPiNxUqCzeY1d7mQ
A22hySowk4OBR4cmVH8U0XGSUlepnwBMukVF33ergboWK0xC63QEeT9Ck3Rp1a9VP0scYoWhjLp9
Lss7pQjcbnjd8E5k7eWuO7OzLMDHM6rsdYydKX+tKQ4/6F4ZulEKA5QXPeY72foHaniTY+264VX/
wPCIt4vBq0Ic5mf50JkjObZmVtWpn8FhOeMbFNhWt3EXXLsSWECkdahB4ZVcPlsmEAiBn7X0oAyE
MzvPhIfR2c0BCpcblbrVBC/0yuGThIqdKv+lQwUDanmm0VTTPlkM5duHgca6Hb2OinLobdXj8eR2
NEWtTmeWwPOTByP7noFlvr6uqy81i2E5yoUgE7ihXv6OWM7MMfZxWYF4vvwZmIeq3Pedl3+N5Lea
cQlzHl0HUZDMOM3a3VYldvUAYXxT0ExwytE1vbRPOye1jVG0jUrd65If+jS6OlN0+XAzvGfxYYDf
cLhVxrvR+bnh+urXpt4gVB1RuV1OW8t2iAZQSHtHtXuXYB6LbxGacEAdJP2m6ORDmyFmrQt8Jxvd
a/Vnua3ceSpdQfSyxdi0emECoybYPxnPJjYuVyJpy7qWShqgUE7twlr5rGvf+uBEA/h2jvXHpqvc
MAv2xXu4RaewlvvPLS+uarmjpUaZCnBEkttuWiMeXjifohY6NydJhn2cIss30BFigif5dv0rrG5s
nuUoktKbMZZZmRtiULQdDXOYZVr7IbIR/vgwbo3KrXkoOr0o8lHdZXLmcm3zIqpNVGFIj3V/H0T5
nVp2rGr1uQpVDp72+1wrXyUt+3HdubUIOze72Fx+M9P4nzGrHls6hkGZ7SU/d32reminbmMri52y
TM1004hkhylYY8mRN5maVLYzK5mU73CwFVBbWtFG/l87tJmgYAhV7FmmRS/XsdHTMJS47hKVgVdo
3zhq9CLfJfF+gqE9KbYkENbkaThCgRxT6hWDbCJ8zvK+rFbF//TMS6PyouZ7UEFYUTXodD07N10q
HcqQ11u1p6HpNlN0U6m8rtp5b5f29zKUN57Aq0tMixs4PUwdgLkuf00nyakuhXxPTa9dSXlJNKBy
1hYwZjUTMBeA5I/GiCDIw0szwxSXKhKE7ImIJvdt1yaunFjArvpdH+9BueulF+VIb28csqvugXAX
c8Z0xpb9ZsRdjCxs4V7NeltwhBijuRv8jTBd9U4AjKFFEsPMS8C+qrRqqpUd/bAoKu7tHBHxRIPk
3/Hl+Lad1fbA21G7n0r+qrC/aUMF1z5P4k/X9+aaswCDRKcbkhIuTZeLDMGtUdN5hnXKim86UO3z
+JJLm99yLQWcm1mkgLbuY0fi4Xbqp6cg2dXRgGhf5WrGjWXti3lvSNoDbFfV3OyCPPym6je+/iDB
gVwIGt42uLnu9VoiZCIUbCkQYcCsiwieWykfhopUnzXW3nLeprG+LyywhyaDmk3waKmVWxV/MV8u
5lD/Y1W/XOs0NdMpgYHyVFrvmdp7NuCC+dUaNTfLZo8M6V33cu1QAQDFbQYmAI6VxaJPzWi3gQr1
upO8GIZ9QE3NrkKvs5+v21mNIYhagKwKBNvy9RtEjR/YE/lA0t9DCX4gyAJbdavasGqFqjK4VXQ/
aHZdrl5A5bDtW9qfRZM+GN0vKkmHYP513ZXVJfvXyLLWCvE4AktAkU5B4/9sKbgZ0fhzNqX7WSbJ
Xbe1uifObC0/T5VVVSc64rrVeFP1LsP0pT/N2S4f6o1ssxrvZ6YWl6q8SaJOjgsEfwfti8K8dWZ2
+7HWb60UTQNZv7X9cR/F2zl8dT15jYFuhHCJ7tblR6sZx7ICIQjTt3s9fJZHTzaf8uxg9x/y4LsN
ebw9P1hWiBjwQyB/Daj0Fdzzx3SrirAaPWc/ZLHjjdJRB100z8so9hT1RTUTt5yP17/oqrco2SLp
Ax85Ex2X3k5zP5lSzzIHTfhYm8bOqptDaOk/hdjwdVOr/pyZWgSPXxX60PcET9S8yyVovfBXuTXb
IPLR8irFjv6PO4uP5yRgrAJhQwmCHVMcVGbNjcBcd4NJf+al6WIvT0GjBPAsC/hTLeeeLf2q7cLl
TP+btfrXyOKRmTptVnbsgZM9Pwuqc7l/6Ket6YjV3Wz+a2SRnoZsmvQIKZQTfVw02Y6l9FmhfT0j
s1QE3/7GIeixeLRRYVmWOVS5n8AwEGc1/HVV/VJaulsnf/NpbC63gg0FgNpi1YYiVRS/wCE/f827
bDdUzxNo/L/w5MzIYtX6KBv6UNyC4NcfXCah+ht7LPwD4k7Ohj+r0UxvnTYsE2zQyCw2Zx3lna8N
YDJq62WY7V/S5ijrajRDi8to5G/St4U3oIF7PzTBSDSimTE8Q15UJq/XV2y1ZOL8a+QPIJUVmnrW
oI+RWQGTkGH/qOjZfY4uRtB2hyhrn1qyDQOID1KZUJrdm0iQg9gId4kWnAbT36gWrSQ92ukaz3WE
0wS48HJd67znN3R8wrzrbkbZjo9QPBa7MLUmd5C3OBzXVHcvzC2SUqk6RR+MfMasHA55TboY/lFm
+cWWhy9C7yFMbxPrVmpQXcmyPXSPu0jZyCcrkcTAAQMsaCaYsC8uPE7MUJ6gjgJfBns2gAxr2ut+
bm8cJisJ5cLKwtEG2RM913sxdPIOV355UFAipbVQbuE114pPF5YWZyM3my5u6RdBvvAxNJ/LaNh1
2sN8kxhP8Nft9AKJm4cWNGzXb2z/lYf0heXFnpRGXzfzCR+LGDVVqPMNqfNqed6jCPkUj8/huLGo
/4uvGvBeXq7wMC8swsFly0kDy25kfko4zoKSkSHelcdEifY27Alwnz/Y08fRVB+zagvtu5Ig8Ndk
1AwEpAOc6nKv5GMMqjiBwH/us13S3iVAw6T04/UMIbLM4tg2mJcTCF8LXil98TntMgVLbdM0i96h
Q6mfff0+NZCink8qF9rM/HXd3O9psWv2FksKLXJQyz0zs2F2GPLb8JTchM9duuuGD3KduKjBW9Sp
1c8T84IKA1TA7pufivHBT73c2AWDW4575YN0VLbG3Fb3qVCMhIQPnqHlZX4E3Yok3cR7S3+nWl7Y
G56v7lAAIKLTgIyKLjLjWVVGiju+dSjKQKNyHw6vEXzX4S4w3kEqb8DS1+BhgE24Q4PeYapqOaRY
qgEFg4i3o6IAQfsyZDtFf1Xb2Z1qeOSyz1C37FLdOtlF4PXmIR8/hMahqrudxG3bNN+2BGrWf5DB
aI+gbxK8P5fOR/zQcHT4QbALITJqlrvkkclTpiPfuvxjmt5XlkOnbgerYqS/qLuye5v1mxCCcyf7
C9kv0TuAPBkuIAeep8vfYslhMk8RQ0AjsFjD+OZsFfxW9+2ZgcW+VWI+StkTSXn6okd3QdzT7NF2
1zfS6r49M7JY0bnWlNwZMeI3r509HYdqvNXsO6P6Uev2t1F7TZm6uG5yrU3H1lAcipkUF2HGv1w5
UlShxBk487xEGiWlcLpPHMc6qDLaNrLTtgcANbMbyCO9UF3yj70S9Rs5edVvyJtgqqLFby6rqZk5
VAP1VPJV+V37QhTteSbmMmAXbfZs6/m6y6tJgX1EqwWS4T9ox3y5CGttpFjRtw/BzPVZ2YrG1UPt
zIIIprO00MuaH2TI25yYkf6QGN0OsR23GW6MPr9Lnka57Ta+4uoCioI+QzK0dpeF0iQqFSOxEQoU
bLZx+j3rPKXx8n/MZO/npYfo118ZpLYuSku8dcUPOvMwLmPeJWKM1DIQki31UzzOez1O90EmebGx
0+V9qG+15tcqpgjNq9RkmfhkEGixrlUbh10chMgHCc7wKlMizxpLc9epqX/MOni/2lmbodq2jrXh
xDeqNdUfJyeINuJ1ddOAUYc+FqQu58vCfUtOG1pBrDenqnlUCnmvaO+9MRyy+rnu3hT/FKZbt/61
sBUc/TzFRL90iY1uJ7mr7YZBg7J3Yz3/rg778V7u+m950d+O7QeVvsr4GuQvAYMIswxEe2vobOsX
LK4Vg++0+giF6QmicTes3lXz2/WduXo3Y2KUqjgAcIsxkcuw0quGXCRkfc22/JX0eelak3JgEsaT
2vFDaqXobu6MkFHf4KYJ1Ds1V2+u/4S1PA9ylZYGmmskxYWPShwb1ViKVNR9zyNrJ7pHwSYQbm2/
nlsRK322fRBRwU2bFAQXCtQ5JTOXlav+VKCKoAsg1zvNinfXHVvdPOc2F5tnitOxDBpqwZISvuao
KgKe2fuz5GWmeqPWsifDXWHk0LdCtjNC7nDd/qrL7Fyhzcn4wJI7IsrbQp4UHxDPnLqtzFhpuK+H
r1rwJhenzKgOtJI23qWr2xQJakEpBY0Q2/VymZPESYywkdmmVsNZ8rUdHVp0X6PMh/N39njT+MP8
nPWDd93XtY3CNJUugNCMpv0O87PPa4W9Wk0WoyxBYgqyx0jfekasXTyh6RJMVty+gCxcepaFahtK
AcXMXB93aetHnpZq3HzUbt5PpEguhMlWV2ztmX9uc7E5+0GZ0Pll+5fOgybFbha9dmPlbvao107P
czuL5NrODG/ZJbWtOTnY1ev40y7eup1aD27aN3/xpXQojSDeUcGsOwtbcP1q8hDT/OqKd8mvXHNr
vGEtn3BB5g+iHkwpLu6NzjjWkjVT3pw/xc2DhC531DYbW2tNQhxQHggOUBMKIbe4/cYyQndOyqOy
jVr1JvLtaTdFRbvLnV5CD1NTboDrwSmQR46n9Wm3s4YWjlyjMlzVrsu3tEefx7F3ReD7HvNf4lid
6v1Y1Lbno6fpOWmwJX+6tjAcnlwe+NV06heJNum0MI5kNMaYqPWgHbRt1+y3QGhrG5HThN6XGDNH
tfZym0SdD8gpjNJTSplU6d/z4i+mvUUxkW0uJnaoJ1xa0HMu7DbvWrCJz3WmH/pi8DYrfms74szI
7zx3lk/Gpin1UEazgle8J3GJzJrAa8wHzigBjdok5l09h7nAQdBIQR6KmMX55MjMa9T+kDLE0VtH
sx7A3MrhcO9UVXDMuTvDPNzOx1Jm1kyKSl6bGiubhanyjKib/BdDvvCM//tzFnnc6KWmQOwQkvvg
O5W/nQz18X+fsc8tLF5B6ZxKnWVgIeQCLSBnw1aLdO0bnltYZOzQ6I1ctRpkOlTTnRJytULTWx73
jlwfuiK+0Zvi5rpTa1uMWT04CHgRI/O6+IpwkPpp1qNCY/T3qvqsdPClSS/XbawdCvAQgJxzIDxg
H1/GfxIade0rIlIKx+vzwY3BaSgOUtcbh/na/QGsDVynzHnztFg409VaOfW5jpgGiiPzOB91+S02
3sLcuPPDYldP1j5Mth5yqxuBxMqcOictdCbqpXtAhCUJolKEL6D8kAfjucgHL0p19MU+D/2816Yv
mZV4FmILRTjsfAfc3PUFXjvpHcCsDjVDQwiMXv4CEnfvK7Mv/IYMSBS+GXnMY68d7bvJyvfSpljc
SqSaMPEKnSQb7vbl8PSsD0WhjogC15KYrby3yl2vf5jmxDNhPdo6IFf8gyyD+T8gu5AfLAf4/bxj
YD/lu4bqSU2+5OOP+ntZPM5bXZM1O5ZAXigUq8w/aFWSPLHoNZnoSuT3un9KTOPD1DQvRgcjm6p8
v/7R1i7bYkCboXL4Fv5k8UqcyLZ6Ya2xMtWde6XclQ1iXkkdOzTqnM+pk/V3Q2q1XgEKF7lqfTgm
IA6P13/IyvaEZgUYLxAqAnj5LatSqWWlQ9BAqiuvL3/M3c7mnthtjcSt7E5GAyiyCsonWl+LfdKi
a5SPY5mdap360dC6jX1b3WqOp8xwU//Kk60L8Kpj1ByhGkdLAz78y21RxlE2RkJ7Ija57MqfpDLa
KY4YsdhizFrbDqKkIoTZKKUrixMe2ZPBynsjPRX+XpLjQxKruWuY4WEoHBQUq4wqmboVP+Jisqio
/6a1orgA3IXr6aV7ai6Fge0jNGApQ/yIit43xWd203f80HGHtID9v0yygw9m+LEL5vKo2mP+MiZ5
COP0MO9LTeHhej2WVo4TZiKEViv4URoIi9+kD8i12T4CJnnQZ4c5SzsvCtmnVq9u9evXNisXqt85
gevVsihZJwhMMT+POM/8y6ynux7++h2vgmMvbTWF15CVpFbAlfDHc1YumyWlokVKH+WopdT18NiH
lr/3AYiDxwmDvaEq0U2RF/Y+olHlTcpAw5XkuR8HwTY11M1eGdBwCVN5uB/nfDzIzSbf++pqgBJk
uh/unT84Tlotz1BprzPaK0VxTIpSOxp56BySwkz3s6FHT7rv57fXv/baBgNoJQAzgBPJH5cR2MCr
P7cTYitIXT4GlvY0TV9rUy5c2d/is1+5pZsccVD/CQocLhKXppQ0QmkiJ9jL+s4wn9Niawuv+IJy
HUjL3yqUf0xh51pgt3PAJy6Nj330UYJ1RFG8St+4b618J4vqlcl7nK7bH0ynbcRcaKJMfKeQY8Z+
TO3ZNUbJndT2thp/XP8+K4sGwR6XHdpO8DIty4FKnjmBGSrsxvxD3D5k+V/IneIDGkIcyqK7s7jZ
jU2epEqMN01R2vtEUyS3bVpr44BaSSpYATWj/n6fLSt+E19+grQtO3VN4mrj7CnjCwPeG6lrbbH4
/GK+hKLin6IcU8VYW858tqPTfqppF+4pDasbVtbCzCDImPRnnzLOchnHTTZ2BT2oghlA/7vjP/mh
dRgS+yZI/0KPkdYulR8uaPCiaosdA01ppFUziiZSWVn3td40rhXq2U2kB9r+epytOEVbDfEQAeyk
mLYwVdX2GOaSg+SNlO4YIoWaRYNZD3qW63bWrtp0MFQoyWFYgqdY7K6zR66R5aUFR0F2EjWSj5L+
2pn/1PMpN2R3kO5tb4bDt32S2t2GXXFTWBy1zB5RT4emEBq8ZY84HH1xgGmowxTtzRQme73/6OTD
/aAwxDkGD4VR89a+t0xpw/LayoIRBADJDpNB9V86HHSOTz2foBRvi1aHp6j4NsIvpb5c93Bli1Hc
gu8LADAF7SUIOGjA3ZVdlJ9S9b0aHhgZU8L/fqQQE5TPHJ3JJS6cl650M3cV2cry0yi95dZbSNN/
c1Jsdbkc7tRASdmgSzRaUcpjDdlCfqqdB9B1MxoWVf2wWX0UP/WPcDgzs7juhdloh7FZ/F4tg55K
s8UJsuYHDx6EYRExMxkxvVwr+JT62lTi/KT096WN2G7yTx98jYqv17/6mjQOUz7i4kprGsoPERZn
+2mykqSWip5v0jmuZrd70FuIfkfPHLFNfy9uidFQuanxOU530WEOzJPdOHczPGP9L9n5fP3nrHp9
9mvEv5/9GmlS5brquhyhbu2Y7ZuAr6e2nrM1wrUS7LR1f19a6Gf/UY8Lym4olJwOUuoMd87eSJAl
KP+C3OncyLIeZ8xKObUhlfA8f9P7b775UTKfoi0drrX2BUN5AEo5TIS85yJSwNurkaVTnKbLWEyW
Oxz5ZpUsC45kwzjOkYm6en66/qFWF5CarCF0XhkIXGSlOCuVKoZY9xTJx7Cs3Fh6UtqNXL8SDDBj
QsrOSQ7J4jLz0Y2xrLwDwKjr064fAm8qikMC9txPwt11d1buZBemFvV3X8vlZmwBZNrjC2Rmxb1l
mW5jzDuF8cXrplbewBemFu+jsJ5lVbIwVRp7/3WqiqfYvM+7t9p8qpJvvlNuuLZlb3FDd2oAj5XN
Kk7ygxn391HacrW5pfbgSfmvsMlvgi2xgrW6Btxz1BG46DrE5NKmbfr1pAB8nJvnWFbdWmJOFKGt
Wdd2Uxi6uqC991QroD1U2RucwmuheW58sR94OWSKWuKwipagqriK9mx2P69/RPH/WKT/CwcXWZMX
RDANOTaUvtjBt7cLzGrDjXUTnMbcrTVRvLhMhTFkz+Wg85oXpGKPTeA3e1+RrI3321p08HDm2Ujx
EnXOxZeS5Kmum8oAWEl5Gc56GutuHR+aqbthnLWTfzlbI8xbFhefh/KeltcdFgehgOIMXhDaO6Wm
LqN+bdrbpPuYT1tPx1WbkAjzbhSUcctMzEHd86F84jEavWEovdG4n5v7IHlRcwXQqii1bz0m1lIK
8Ov/2FykFDXiFivpDiAF9ZtSPCCXcANxGPedNH76b4ORBx79coPKHZc0YxEpuRpEtmTQvmpowxwU
ZXgeajnaXTeysqeFFR6skHqIRtkiUswprUYtRT66rkYkKqRD3HuVZhzVXnGb4MfUAcsfo/v+1Tc2
YnQFyY5pigu/n5hUmxcpMx0jOZ1VumdpJd8UwdcYDhwdhrAECETdflGrF4W7MUJl02fIBvvcor+g
oPwilRsMW3+eSJc/ZLkGTRlx5tEq0dWHIU3FzbLRXphAvL7Wf259zPA8pLSOkg3Fvcutr2VOjfR8
QbfEqlw/f4u30M1bBhYLaku1ZtYZfpjZo9aGnjG/XPdg5VKCC2KYUGAbqG4vnmmJrXVZbfHJ1FC/
SRrjUDZPufzQ50/x1KEIdZeOEIdOW0RAf1ZhMSuAT5QJyGfL2b/JQMKuVxCfVtM9l5P6pyo9ZVG2
b2V7t9m0X11FdGNE50fsjMUqjrGCRM4ojIWWa0lPVGHc68v451GGO6JYBJSXy9YfNKu+oYZziIUk
RCcTfFEHMLso/vvb8KWZhSM8+sA3CDMZPVkxJNbkD5PR/ZUzArIhGHepSF1GdVxDw9L58/9IdjP0
Ar4b/v3rC7Yy9QG3EiFniKcyHZxF3MUpZVpdhrUxe9QzdyIrNNzhHuPuqKtvRqN5gd964ZQwxBgA
ZdoK+7UPdm5+UdtJQL9EfsbOtSeP2+tjZn5SkTO25QcpVdys30klM5Xdmx0b+1atbixoSDMJQntz
c8bwz/NHsExR/uFpB/HTMl/bTWH7mc4O1I9V/SOIauZbfsWMumwv+p+1kUtTYqOcvdrGIDWkuMLr
GLlMvzqEweMUJQfUHbws2hV25iqDl/+4/qnXdt+5f+JTnBktfbPtpylLRTHB0l+KfusA//PSILyy
wfeJKwN1i0sDVS0XsjzT7JdlvqC1r6KPQfAS6DfmcXyRpI3dsZa5mO4n3yNlJAQOL61ZtZYbdoC1
TNSwboJhlyo/RuNoJJ9CsAzX127tHDs3ttyKKQCNJgMp0he2a+gvgRG46Nkzan+4bmjLq8V+SGe5
zPUJr6KgDw9KyZCjP0mIeFpNcmt2FmQUHdM7lpVueLieCFD7FsAhoXywcNFiotaSxz49Tbx/h/Y9
C9rHMnxofhTSnar9kDSkPv29jKhZD0HYf4+pIHbQ9hX7T4Yke/E11cqKS60E7zBmb0yURM1DHr5f
X9rVVEOplYOHRgKP/8uAkWdoZrRJTU+acRu3j/JwkKtP102sfj3ofpC8EijbZUnQjOVADSqN4wfG
g/BBG95rxtjyG636Sdvau25s1Z8zY4tDaB5re/YFcsMYA7f10R0IvWFLDnelfMyHgXAWkXnoc2Co
vlw1iJGVKFZBalhIr0XdrvNvNP00GN96602zdlVre8zvJ+lHIQz5Nw7+a3oRE7oPP53d4aAVvghC
FFN6bep+Y8OJsL58mOIfqpMQLYFgoA976Z9WIGgn+XyySOnGYzBrujvZtbJTshoKpsrWtjrsK4xY
wiKNGYWxDHba4rIK8XI7RLnN5Vyfd10Ffs6F3qzbGdrDgAIn54KHepBjPCcBNY6EYvmWsu5qmJ79
goXPCvPUgdTxC2RvML7USeDG+TG9o0ZvxVtpen19//V2sescMxw4431eQTPzVeGvMfkk+cwvxa/X
g2Xt8GFICQpUEObcZRaHz2wZdAnbODsZX8PqtrB2jfUlj6YnI/igtu1eraSNwPmdEJeRAwUIHxMQ
pEZN+DJyRtVghjMN6TM4tX7XDFrmtpqQlev7gangJGN21ZwPXL6j224qwj14UunGaZvuw5CUmqcU
fXk3tL70uXD877mVdZSSedobFTolOVBnN2coZS90OI5m3tl3SVhDcK2PzoOtRM49DfFg4+G49rFg
eLZ+oy55iS9cSoNCamhGpyfJbg6WBgSyjbxWTva1vTUgtZa90GHiJSDGynjyXK5eb0RDYsLbcjKa
0VVrWIcqV5I3vtHqq4oBQkGDDhuNuVSqlnWU8QIBZ5kD1ffmYQp2pd1/0/M58pxi+B4nXXpQ6tTT
9QwuiX7aX4/K9R9Ao5+pJUDEf6oW6WbZVINE+Nc7Bpnn+zY7pPpDqD3bX5Lc7b9dt7d2hxW4gv9r
bpEy4zGNAB2w2yiT/qzTF8VHS0gt92YW79p2Y3RSRMMfGwBGDgWYogzF3+KuMrYwyjkWwBVN8ub8
IP1Im/Extm8NO/4wZf6XsdgiW191j0Wk5kWrh0r6ZdBMEJv1TdhnpyRrd0F1L6QOHXBK+U4Kk784
XiGqEmSNTKIjHHBpq+4SdVISgBpFVR8qqdzLhXNXlFvHwbpL/5pZLKI1I9iQxZ0wA7qrCI89o070
QHaqP99Fs70luriW++nfCKJLy6K2t8j9ahpSSzSL7NQHu8ZId3K2M4Lx2DbSHd8e6bXn6xG5WgY7
N7jY6HLoQz5hAWFTi9exvYmhVKjz+kYPAHHIXp0XR0p8YfW1bbZEV9ZSDKO9KoVazlpeCpdfUEml
WK108D1K85ybKJ1GD1Hx33MN0bz/18iyUmqO1KUsnzBJrZsQfro4LnZD5znJscv+e3gCtgCuATmG
PZRpqoVDZl3oXWiAGTAz3euVKfdmCRIGlNm33FpdO5Pu5m8yBiprl6asuVGsrh8IS60372NlnnaF
bN+qufE3FzCwNgI9yh2TnXZpqdCgN55KH5yAXbpSN+668FVmGDgpN3LxWuQT9QD+xTgumpCXhuJE
7hnsB9kTGQdpTnZD/1HW3erF9vO93fWfr8f92lF6bm2RPkLotiCVA0rC7Xzcz5EGOLSzvLG0woNu
cZG+bm7FOdZPUXl7gJGCQvHSOTMejDzWycUNUlrTDEH/P1AUqO1dXj1mycaeXvGNCgltYPpyvPOX
0z1O0RXl0IkcUt1MzQkMfGjCkW1vfLCVGKTsxalJm5ZdvGyZJgCPgpzm1EkGAW7YXtXdGZvy3Sv5
FwQq6dAmKhDyWAS6Nhnz5CSEH9XPMND30vhmwqXcmW9gCTY+0gomUtRHqE8jACXmiRch2EkVw0F1
kp8ylWKu9tm2i0PW6SR+qzg5jX7SmncJTK9MiTnQ7fdE1o/h0efRHyr3Wj5t/R6R7BcnOMNTtEB4
AQnBw0VubvOpzXWAltSh9uEYurZNL1eqHwS3cxg86amnObuu/xo4kIqmyq/rMfsbg/6neTrVtOOB
Uy/N61I7jUEDlCJPomPp3w3DbSXd16FEqa9/JvEcgmbiidl49djJnpG/DHIFjdnDaDITcW9Iv3zr
0CXHoXvM6XIPyl2v/cp5MknqfaQes/bW3hpsW5kJA6osmgwgOCFBlRfpqs5kqQvnJj9V1i6NKAaZ
wU3q6B4osdCzfmaGWwbTXlJmxFJ7l1/Vy0hZPCbDg9AEbGbryGX4w9D8H9LebElqJAvXfSKZaR5u
pRgyIiOBBJIquJFBFal5nvX0+3PO2UWE0A4ZtFmb9UV2s8JdPixf6x+28ml97VPi/wDkH6+qX9IV
eTR7MmpgC5JaBPuRPOlY6lW7VS5eOWeoz/ATSTFJqzXx96siYqf4jW7UkBicD+Fw7sN/rPwzBtFu
ocUeZl/1MD+OTfDW+RrX39vsexj1Hzq1djleMRN86Gt/I0tbOYpEvQhIM302gdm7/T2D0KkF9CAE
uxKvTbvXblaPc2y9H8qtK3EtFHqP4GkpkSHrucicej+a/UqInWVRsrPDk2rEbjHGnpNvdTF+YN8X
GwP+P0knqC9OpeUBS7lTyocOo8dItXep73hS+k2yc88IjDfW+G9zjA2eLFN/sLX2Q+g3u9B/aLX+
EFAlYappaEpY9L27v13Xxv8DsYqNmMA+LdKpWLLNupwR+JnrvxX/gMWGWX4et3CDK4c+GwvvdGrI
GoXdxSxPELqoIsPxpRBoz6VLc9L13//+SARgFRlazWYNLy7LSU4zv6oDunkcwzqpVJwcWGFuNG2h
4FdHcxVpsTzNGlwHupdUl9SPxnzJggyR5o1TfG1LAkDk6qd3qKJdf7sFfAdoRZbRN5/mB3mkseYc
oA9qsgt0BJ+D+1O3cszY18HE36/2P/utL82QYFHxRo+QD0Z2+n6E1eHQvKMKQWUFL4DbCFZOkmh1
ohH6RaJP7po4JhvyR9l632wd5isrmqMcoUzRFqFZvvg6mN6WaVSyotVg3DW6Sq2lwVDEcHW53jin
Vt7KN6EWm6dQ88Cec0Acedq8tfTmgxPIb1KTep8dmx8VjDRBnQPyycbX+9O59v4CVMFJwowKD7zF
htLQQ8BCBU0EO9MuofMSVtG72Hf2mv8YoWlNhSrOgl03Tq5tbOSJa4O+Dr1YmYE+47ndI40wk1bM
yskZ/i3forimvGhy46WmetgY68rauRnrYnXy4uqStOV28otKeWdYbXDAiiN5E4wtBgN1Fx/qVG3d
LlEkb8LbxdNoeHjOiA9nBNXTHfqoP0x+E37MhjQygVEaeXFQIc4f0JQdfx8cgYgwaRd4Vdb08i5N
QDsmasivNZJ83yq4gynfbJk6tyltHHiqmOnFhSLUJrkhbVQiuFhuN5Wf55VVqtxdCGEfxmpvx607
GvYOEYcHrXnUsscAaWEKw15j50fU+BXrkFf/5NFD6zs7uTw6pleMFHqQ9ZlaN3bKv7VuC3S01mu4
+ZWLpdpOTZD6BYKHTbbvm8+8bd1pettr3UFC1gMIzV/hMP+d16emf6N1ycb9trp4eIkK/SI0aJbo
hLQcEmkemKM2uvip6mqYUwTOqWwzt6ciK/2P4RabQ51LqQoTUKipoIM+mz6C65in4rYc+NoOkMMf
xaNZisQPRYRlPSuSQswVLCYX6QRXsl8krXFNgD8SInGS+rELmo2r4sdJ/cui+8GjEVB8YDm3i67k
FM2NCfVDY6D03yfAN2N8zrX2XEvmroTUrOUPU/5Sx/VDOsiHyLc8u5pfssk/+cr7bL5gG4aMS/y2
LQ6Fcwg0+9P9A2PtAsBVSlxolBMRNLn9hbZZBVYd6VwAfU+TTsJOVrXaQ6lOe3PWpg2A4tpxyNSL
6Se7A85/Gy0srU4t0Pu6JEWx11MNVVY2e/Y904J3FY4wTaN+n3Pz4f4YV1IQ8c3Bj4iW/C8+6G2b
Q+4DwAEP76Nk5biNPFjz3/djrM4j9AQBioSYu0wNC7mCQ1CRtFnx17Y1BcxLCChEWxJja3HIPSHe
io4klbXbGfSzoP7/xC3U+FziASRrAdZlBzPYeqmvnQXXgRYLQ1IbLQ9M8rYmxFKuCj6O9jMSfL3e
Hsfa32tNcLw/g+IfXO4VOKl4sVEXAB+1OA1ooxZ9+wOc4b+Mgf6U609y75W2dc4w5/qDWOhPQKkT
XkdLwmkhD33QKoDZ7EhH3Gro9gXyE6Xzpk2iB5Ret3RUVlMQevv/BVwMrvbbdMpM4C6YXM/SIQ31
F0X+huTYrug8PH+xn9n5bHNUUu6PdA3UgDolPX/8sliWS0wP6i1GE+sAtWrLCR56SQCKmmrGAbHT
qdHa0jE3/fQxT6rgMRk1xcNJscciLMCeplKNJwVix8axuLYfMUfAAQ3IIufO4ipurD50qnQAZtQA
T3NebQyngq10c3XKKXqLegD/BaT8dqdUrWX2nabQ4tWHNwO6z8Vo7Yw+OyuByX+3RzVydo2kn43u
OWnnw5/MuyiMA13jpFs2EvNZy61xsEjigxTtWV/td9UUpXsZzxRXH6re41hqPT3J/V3cjTao1DH3
WpP3Ud+V0kV4CW+shdV5B8lAOcBEF3uJMJGzsUgjQzT6u9RNYgujpS9Jt6WMs7aP+bKYrbPchXDz
7bzbTt50xSBkF5pqN9Nw3Mtx6bh+1MXHqsveNNlGjr0WkHoE2E0hZGEu+96OiTBM34MybmLzKRs+
K/KZApk+12czSk73P6u4sJeH1HUscWpePf5mx/THWWBUm1CI/Ku+tA8m3dq4sFbXriXDU0dbBabR
krFY6HY6BA6bNnaq8gBxLN6Hoe0foP8i/D8N44Mhd9NeG5V8b6azo7h57teXyc7MjVN57RoQaFI0
x6hB/9JB0op6MvsUNJY+lyiRCFOuAG2ZQx8ko5dqYYvsmfNxiNp+45BYu+h4kUJEBQls8UK9nek8
qPAN85npXnutqXk6+lPTxTv79x2QuWwUhzBIJiMxvkzR1KQZdZ8B9u1MAmLryQOl1mrXTsGfPLa5
telbIfqCIMAi+5l6uBRNya1jaJFr1O1TgltomLzyNN84fdZ2Ok8ceFBC+xT1rtvJ00vdH5qO9ZPV
7+GCuBHqrmo2/cF5giqohvYJK+MXEgEUkCavejouBRn0E0+Hl1YLrYfZCfyN+3p1PDRCKJFr2GIb
4u9X226a8x4TO2j2NFrU6DUYDNfZwgGvLThyxP9iiL9fxVCL0AkMm5ZOLK6MyrWKN2P6jxH+wZMX
fC01FwV3pl88xMZCS9ofABNsFkO/3On2yUK0OMy+3j+pVqfsKs5yCWhOXts511/U1MKUJEQwsEw2
Toe145DnNN0jgWEBWXg7ZxxMZcJFwnGoaPA8s53PYrs/jtXPchVicY0Pk5RLbQ5KpvSPuW/vdPUd
GGx5C+W3Pl0/R7LYmza5Wa3WjCT1T7ny0jmn2v9+fyRbk7W4GMe67ooA2OpFCW1XqiovkK2NQ3Nr
FIvDzE/DTtIrIQ6kWIUX1eHOBiCMctafHDAOyQ1XLpZJZJa3Hx54oBNYPoE6PTlo6lctKU+K/Xp/
wtY+PW1PyDsoKwhJ5dsghRnmQTIALGDXO9aXxpDccCx3Y9xuLOO1Z6lgMvMwdUBJLI/LyCwnf3Yg
6ptkhulz1H9VHJpsmRdKf9VjsFfG305ZAOqBKwB/wn+QWrgdWZXQ87UGNmcymidrejfbjSvjOlep
yWmoP//uNEKqQdfsh3QEhZ3Ft0rGCupcTsu1yVFRf52KSzl8CcotRsivk4h6D5k2EFJm8BcZLLmw
Msep6SEP+iEy5Z0tZ4e6L7l7Js8KTI+DFwuG6fdTJSEahNgBSh+Uypdtf0MbpiELKSsjIBJHR0N7
1QY/dkFveBIkyERP3DEqvGSeLvKW0d6v243Y1Os4NhDQUZYzG6UyxZOUVgD33qnUEOsZRpD4W8vz
131wE2ZJataLqNXtEioiKsZunGGaSt1KeW/ah/sLRaRUt8ntbZzFUWsalZLPUEsu9pDtkwp82fA0
aK03Th8HeUuRfn3uhMg1C4ZrfXFUKdUcx9IQkgzlb9P0rdK0cLt+m3EuBoTVNjmDeAYuYlS95Gey
HNDl4sGTNk+l8mxa/96ftPVx/IyxyFMnuZ5LWyFGGcvvtcpx7bZ6UoetUuLaGuC4RdFUB3gCeO32
xOhA8wwhylgXOX6QvzZfnC6Auf/9/li2gizG0jaD3qcaQTKtd83hvZKhzKcn3mZTcO2s4KEmqKG0
ZAx9+WEYTtkLtuIglnJyGkER9N8HxThbEry/TPXSLNvdH9zahwLxx4NcBetBH+h2BjVzUAc1a6j5
NKmX8EaM/qVZsBFkbQavgyzOWqU2rXEWwphWLLukEqUdHKI+3iGp+gejoT9soZNPVrwE7TjGjPqL
GI0aIpOffW/V42ZGvDJjWDZTQEG/GBmbpX5No2H0IjcyUnF6TC/kDErIzXgk3R/JypQpNNWFjKDM
FbwUwqxx5YaDCUwsH6Rncyx2dmOD5/v8BwxWUEcsN7reFsYqS3kUv7e7XLIAU7XdKIZDP2gjj1ib
MLp9sFh5TzKcRcIyTmbSxzITlqfOfoj3ra5vy5WunNICPPVfkMXeQQ+njocSEB+YzgReOgmel0ZP
lRMcmi0JzfUBCRca0VREfup2zwRpqPR+SWLUmFZ7QYo3PUh1L1O464PD/WWwGoqTmheRaJQsj4Q4
hxqg9mku1EHaNtuRgUf11mNiLQivFAj2ogsERuh2PBF8eK3NUcgJoue2Qri5bV200H77XUxDBd0x
ocSDgc2ykt1asT4lQk8IURWdbl16trvX358tdLPo2NPYQEpFDPTqsZrEkiyXGiGicvYk/EwyIfVp
bBwya1uTghqYCg3IF/vmNkqcK5mfUvLhOYFNcaSBKnvGAseKo40ZW1vTiHMBq2Jpm+Tht4Gsvqn0
NFHzixO8h1vYoBEgNGhk6Muo5O7vz93aqMSQyPj5QL8U11KL14tVO8gXRfkp1mOPpaZgsR3OW8De
lWGpgh5DvZVhwe67HRZkbzTCS6gPc4oNcHdS8odZjh6y1EBs4LfrCtBWrmItVoQ8mbYUSsQazvoU
7VrZa9Am3/pQKxtInD04S3Ngq/APbkeUBUWcxQ6FmLB/RHJpHt6GW926FXyhfhNjMWvzFIeJJfD5
8pcmxF2hed9k9UGnqNTWR736aIz/0jXUJjeLD3YAVxn9tGa4OHTC2BY7eXqQtoa9smRuftJicmu1
kQrU0flJbR64lRREblv9M/Mc2Vly5m8sUDHARR5ONBRhKRZyzjuL3TCntebMtuALTJmbBO+V+uX+
DtgKsNjXkdxOuo9DwYXa8d4xmscO55v7IdYXyv8dA6O4XSgV5OSpkQjR2R/64GWwfbfJNo6n+8NA
+eI2RpAFtpWIebLtD/n0r9R/uz+GFZ6iWIk/B7EoCimd3sfwIfkQhtl5CLa2HxAyE7IQY+CN0FXe
amWAvpSJ48icJgUi6LJyiPQ2ObWjk7pxqBpeh4nl+/s/bGtyF7uwSDEECsXALdxHkEXP63eDc7gf
Y3VyqRaQLpFk0sG6ndwepEQgJUJMjn6VGp7HZmtTbUVYLPNei3LLn1APLLoa0r+MNcTx/hhWty1l
D9CSIn9dtlEmbcQBsp5ZhCWqUaXXqQf5w0St5X6Y1c9xFWYxEG0OusCUCCPFX6PxLOdfUMj6/RDU
cCB2UugQGoK3X2Pyu0GRI5JkRy+P0tA9Zab8FAfJ6/0wa5/kOoz4+1VaoctNH1edIIh0X+X2S7NJ
/V2bqusA4u9XARozCeIBj9mL3ltuaz0poeRtFUG3BiFWxVWMadA1aZxV5goPW8X+qNr/3p+ltWWF
hJ2gIKnChWfxvfO+M+RefIx8UB/wv/tuSm9KCzZXO/8+slUH0S60ZQFdw+BcfHepNJxR6K9e/Ll6
zRFedGEIFFXz0dL/HpOn2Qq3tLhXZ+8q4mIJ1Fk/d5bK7DUpbtbpS9r9wal9PaTFElBy3QpDWQQo
P434shTG1hBW2qdi1jSh56PT/HIWZ1eXxUqlDZZg+KX9rlbC745a7+akwbjX9BJQV2j7xLPxN8ZR
J9nfqqOtTyFoRnDC+Mkts1lE06mZm1wbvfESl9/7/verxwzv57+/uL7zqZynEc4kaWU5uH4Ynqte
P1v5p3nQj7UMjOD+el/dtELkn0cz9nhL9WGjQ0KWYgD6udLBQFd0kh/TTbubtVwZWBhPTaSfBGTj
dtdqAQl/YQUQg6b4W5XO7gxpzGweUlXfbdXsVgxGWSAAfywIY5QGl0VjJemCoY14bA5pD7tInwIA
jsH8MNtT7ymG5Hsy3KsPdgvBIdSK+BA31XMZx597W2o9OABwDwOM6xUndh4SwD1Qs0pEe5xu3HpD
rE4+L2Jb/GKAmYu1jBa4LgVhDtum+zaVL339pqs3rsmNEEsrhzEtdKvOCKEEPrYKos1vuOOWPMFq
FJreeCODNuRSvv3Ael4UsR3W+cW3/TeQziL0r+QQsYct5Nrq8eyQOSPHDSlmCZ8HO1rNUs7rZNDr
gzJGbh4qIIr9PfDd+xtjbaOLd5BgtvM8XiagqT0Nc9kgTmzLkps4n/xNgX6xlZdPgesIiwzU7suh
ziQiSGA+6v5dhRZUa54rW3Wb+qK3+yT+fH9MWxEXN44ct9AsWraG1QLHDQ72sLP9f6Xpn8GOH+hS
T9ZWF2VtFkXvhouUZgrOiLcLA+YGwpWznl9K67sWQxeL9/eHtLbyeIAD/OfQxN54EaDpFDO2So4W
9Mazz1Za1Z5pZeEl7rFouR9qRe0AjB94OwyZfsi8LXIDS2v9VprZS8YMLb94bnL5EMTRXlYvpaw8
z0JJ1fie2VvJ9NoYGRz9WGpOyB4uxljFhVU2ITxGq5r2ZRx6TvQ9nje4bytB4KFCFkF0imTEXJzR
VhgPoxoC37WM1PxQl8F40EZtPJdt729kCSubmPsb+I+oCGHquDgtzKFHdMOhm0jX7XOI/UpEw9KM
4ofY2tjEa5fBTajFqMqo7oZAqN0WkX+owuitFoJvUtvdXB1H6+wXI1eCPCBt8qJCu7Sc/hlkoZs/
2WhMt4mSuaoT0Y3xuw11iRXsJrTUq0lY7P52yq3Q6ACsJ910wIahCtFDeOlsVLe1t4r24JcXc0x3
ZrQfk/g8z1tAzfWPAIoIY3A20LLLXxi9nPq8BC9J3rhT8KomMDmNk5r+fX/XrK4ravz/f5wljISi
+YQIIz3cbJj8t+2QZScjmj7Ci93SfliNhJoFNHFhmbZkwNvGLBlDicqwBmDawOQLK+piNA/3x7PC
cubDXYVZ7Ma+AlJbqtgmmrMHwy/CCVV259w/zEr/Lel1zoBqDw7oqQ/0N3IxHJqyP/QDDjyZPO/t
oPPkYUu2V8RcXCUg3WAhCK4NUD7xsa+eRfjQFRP9EZa5bEcPCFDsUmN8MevqOZO7T6M9bmmZrwYE
6s9lT4UahvNtwNEfqtCU4JYFsFYKYyfPbvG5S4ZdssXwEv/SL0O7irRIiHGLpnpdEWmaPqrKRylO
XAUbUdOmKDgdpOHjxuddubEAFCNhBSiF0oKzmMo4ceKwimmUD7E8e3KVxXujHMJdqsmB146p745V
0u6U0B9d5HX6U94H1YNeIhw8h8k3v2zHXViX9sbls7q4obIJfgsM6CWMxR7UsTeE8WWTn8HmutVc
u2r34f7gV84EYNtsHSyNVCErcvtVUe3qy1iB6BBPtbPTp+dOvLKD8jmkWr+/H2tlnn84MlAJFQ47
ywHlvgHUtORcMHLtS123D2HXvLsfYkUomCcHvVIYxeiOG8ZilQJxp7Jr29C5E+3vOZofUrpOehYh
VOwO44dMNdxc6Xd9+6auG76r/DVWiy86ezrRo41Lb2XH3PyWxTpu/Vid5AAsQRCm+gncreXKyVSe
ra703XSWssOYzcNxYwY2opqLqzYu+l62cuAl7VydsLJx/Z4Hj4kMauLlKr3y6lORfJqzwgVZ9lkd
Yi8Yx51FfXNQCi+fqL+3W19FxFzsaLyO8GFH25LTw1rMxBA1TmqXzEQ2vODh5KpcwnL9agevvmx7
NWS00NIepGqLLrG64n7GXUqx5FFYDu3AXFRG3Hhl2JDXK/J82pjy9TA2+E+SKUB0YidfncVlEVbz
rKNrK0WGSldtbPdpGoE8LlsFy4xemXGFceq/YhyET2U3Sm94jyZ7SaoCT5H82LPjpnOL2Pc3kqGV
I4R5//nDFieb2TWTz/4GZiLnmBlUu2n8/gccJrbcVZDFlhv0RGtqm4/bBcE+CCy3m16bEEivHf7+
iXgTabGM2iYZ4Nggcz525wrauemf7HRLJkv8I7+sVVJuTAqBMtFWvP2YQdbHcRszHAVYcqKcM5w6
M+tdLH8UB7AQJIAven8BrW7Zq5CLcSVdRYFJAJva2PeM7sBZFTffnPScF1/vR1pdqf9F4nS6HZya
tTNLgTtFsYbz3L2PI3NjM6yPBT4Q3GzwH0uQlllg3R5OIFlmuOfHufGD5ybzj4Hju1k3REdd7eKX
+4NaIQOzAg0eFhTRHKSlF/M3m/Y0ZqPJQ2YIL/roFfFuyFN31GU4HSMMQb1xpbn50HGfD3YdukPS
uPhQIsYwlmcna/YIObmDEXh6Pe40msetscs7n3dl98FS8i1e8Oq2/Pl7lwjAQq1zvjb5ZKV/TtA9
NGOglFvgiJUsikkR/R4w/dCxF5+6H3vR52RSojJ0TWRnhvAfTTun8t/tk2ltvS1Wh2SSQKBhJ7A/
i10TtTHz1Ykcyq6f5Lwbjm2n4pw3OBuN8a1Ai2/dW6PcZgUXPL0mz7CerZbsMJg2duRazVkHg8pt
hauCAon6dqNglms7cU2YKj8rVe4p+SnJOw8FGA6CPDJ3Qbv/YOVbSfbq/uTR/4O/S59gkY7FuprK
icUJV5v5SW2zh6LaePSvJnxXEdTbgUGGlFVLCHhUg+Z2c/AOzuTbVjddPd5Cz/0/JvHnaBbFpyn3
o3ISYMo0lB5Q2YAL1++RwiAPCdwmdB7M4RQr8m4O07+ayv94/1hY3QBXI118wtSCsKdDNLl0TuGO
muWqkfwlCh6xwktdO7yM+kaas/XxxNF4lQYUaVY2pJ+Qr9Vn3QqerN7ZuM/XZxR8IHLW1CmRZb4N
0UdSMcwJM1pUnVfH/bEvzF04zSfUKLAG0waP8vWH2uk+hHV4CbstBNnqEBFko0KCng1vhtv49iBZ
kiKQns2UNq4KNPJ9XtXjt/tfbi0KUEVRooCshrfUbZSyzbM4GiGLyZh6BI0N0+XT/QhrqBQqaz9D
LBaHg0yFlsaEoCbjzXRBxkzZzQbvhED1ivKR7n+LN4V+1oePUTvvk17GRDd8aBPNpZV+mJTqVMcK
0hPRZQjNjWtafMZlDgJ3TRYwdBtGzuIY0DqkassK3GmWngKsY+Ooop4APfyBO5BMvn/I9Xh3f0rW
Lu7rmIuDITHtvIBOz4wEX+Ne94Kk87Lyo89gk+b1fqwfN/KvA4TNJtNCgCS+GKBdxGFmBxPS5b2L
dE5ypGUBALo69pX81LbvAyncjSbgn/qxorSbD5CYa15TaCnuwq4+AM84OFyZsz97ei79yTaDpvff
z1vMRa+ndWzhKHOxtE8ZqJesck5FMH5OegNhWPNJ7/dKjShZaHyJkmIrHVwrFNIlgPzA0G26Z4vF
qaQN/GJVhuw1zG4Eqzoc3uTt97H8Xo3fNW125ZzudPUokcYovr5vtjbgWt375heIW/jqKEsSU6sL
hxdNUaVe6ode37xXjMLLAvl9Yyte7ft7pOh8FOE2VsbaUxHWicXmhNvyi3yhrAYIB0DDuHRy6VnV
c2HnAofj9dPszSpIOCc7B+1jHfUP9yOvrn9Io0KKge78LwW1qDYV1Eh5xGlowlTOU618VbJz5kCF
Qvr6frC1LAa19P+CLa6KVIGfFgm/lTR4DyfqKIXPzp/AMPmIP4MsDus2M4a+DwZhSK5eMiM/6rif
dEXtWnZzrKDL3x/TWmaB/y/SBOScsDoXd1OZjJzb4hUcZv1Bss7oNBzA8ngpi/V+pNVP9TPSssRh
F0MF/Jv9odaOFw372oi9WP5SUmCZo2//W6zFSQVF2s5rMaoo38cNz5fm2yS5HS8KU6+2nAFX7/er
OVyKGWtRLweypPISRO60Lh4T9dE3IKXHhTdZ30ha+hgIXnUpy34jL1xdkdCmefQi5EKV93bHzxLS
bk7OiazYodfi8xBV3lBuBFldIjwRAAWTP/wChbTMEv3/gcl06lOmfsHrwYWgcoQP9v7+V1u9QK8C
LdainTqF0nYEgpx5tINzE2e7pOdK8Q9t/7FTa7dVZO9+zNXBMXV0Ci1aXMs7DZS4jQRExQWajtOx
mPqeFKKckaQKHLftio1sc/WDYaYLekw0lezFJRG2QV21A3dUisYEjOA+QntnS59mtZ6q4KFCxqmL
jHNxhphy3BetsDEZnHTX2k138i2aLEapeFlno7aWonaE2fv8T9ykSK6Ebq8ckAB7mNFCmeytmvjq
HDtcjXjBibRh8V3rVk67zmGV1t2bqslm1y46V9fnvRaTIdz/nmsTrFKs5ASF12b+qDpc3YGBgXKX
rwq3DvVVJ1Tfv/R/dJRdB1l8RWWIB7UNYd4OReqp3b9KfzRDzW1p36jA5e+PSPxjy6zrOpgY8dWI
0Pdom2g0INCF5Q4Htgwkxf0Ia98HBThheINhGf2p2wiTwxsrILejpVx4VY6o0TidmhBxM3bD/VCr
nwfWvYbcJbis5X2dWagLhSYzZzgved+4UbRPYd7/b0EWy1/3lcGKNAs6YH+2JcUz8yep3lrUWyNZ
LOqSxjPpjA192Iy9Wt3ljb1DS+z+SMQv/eXbg58TRnIkVoZ6+2XmLo4NZ4ZQ0JvVR4pwXj0nL12n
n0dVPjZF+U9Au/J+yLVrGrYZVSg0c3AyWSyGXu2lROOhdYmi6mKYdLS1U1TSCAGeRb3tfrDVtQ3V
BM0pembGcnylpvtV06Jeocgtl6VsDUc71sqNM371UyFhKzR3gFEvwUh9puWhNGYQJhIn94Qav6eb
ncKFOeTH+wNa3UpwaYXwDvyj5YBGKXaMWoak4MDALvVPdRgcxi5xrXhDxW0r0OK1jRo1yf4ML9+w
fPQ67W+1/S5Mq31mBvv7Q1qfvZ9DWhx2LSguyy8Aupc4jdf9uHeGl2RTsWhtJaBmDLKFMpqgB96u
9GQq0kZHeOkStDNAB1Pvkn8KU9pacGurW+fu/aFoIxC2t2HSXtO7zuR6GKb+cZK4A8ug/B52ynsd
jyxoJB/uT94afYFYDpoGsLcAxC22U2YBaRzkBkUTu7A9dUJd1XIa47nRbXTFZTvxyqluT3qQ9GA6
ne+d6Qdep8mSh/jQJZYq02tQ5vuDZXr9q8Q0Xd0pUhRHOGCyTEvtk2X/q8hf6VuEWbex8dYW6XWY
xUEMhT0IKhkWUVXXXm5/j1UqQ1JzyLfsPdbWKCZWQqca6iJJz+141CHPMHhqOUfwazDbs7hThjbY
OK3WTmMoi8Kt18T7xRG/4mrWzNS2tVGFY6AWKALbuEd3xRerrc6NKu3jjvJotGXJvTaD7AkEqNBO
FIvoNmRtBG1uTwC1i27W3LB/p2q2p3Sp7I7d1jG5FWux0YGKtLYhcO406v/Oo32XxruAF7vvz7v7
u2JtF1IlQzkRSIFKonY7KpKnQpYmHEQ0dbzEhnLxY2mP+sAxTc1DmSYbLX1xdixvUVAiqMWDPYSh
t1jtulLrZdaCPZwyJ3PNznzTjAjHOo+hIewMjvy/zs5obpzQKzqyYLWFrwGgbVQpzcV86mFqjlII
e8cIKbqE7bMfNW9zKhOZrR01g3LknHtZET/J1fBozr4bDc3G8bP6SWFX4gwDY/CX/EGd4mhSLeg9
zlSdh8r6K4s1r0z6B6vaqnKvh8KFSUheORyxt9+UNZkUigFmNUflY3SGNxawn34ynuw/yVeFlY+O
aCQ6DLhl3IbKkSJyHHwvL3b+ya5nr8aupcotOrAv99fpypiojPCEEkBS1NcWG15VSgPFYr5gpTwh
5fcuz17z6SyZ1u+/CtGV4GFE2RxR1mVWbDR2QpUHhLEuyacAwFImN8dNJtbK8XUTZbENtLkNy1DA
YvteetuDgzKlD6rUiq5K3kY732o3jv+VU/km4OI7VfoYNnZfACqmOBdbzxF2pXGxpSO6ts8IAw8I
eJu4AxZnZDkNgxGVAmtumZ2LmRuSms+m8WlC7EYu90VduEXQu5X8VzAELlDy0/1VsjZMFgcVcQjG
7PfFyi+cXOqHQmaf66NbZq88N/RiowazEWOJzmxMGgtqR4xMR4feetZs3TV+X65MaAfRTuCZzp2z
TI6iNKXFWMIAj9VXK6dWUD/HiNbdn621PaUiqc+BjOooTbHbzdvNldxXRVpc5kgvjt1klq6fad9L
uXqLmkO9cdOsRoOVKsiTFEKW36ZDddVAYBVIdjCfakTXg6r60GnhLs+7jYGJ43xxy0A14qDlCubB
tgSxqXYz5oYWF5ehT3HTfO2qLXWntUVwHWGx0CpZLUvTl/KLWRX73G/P1FOfkl57f/8LiX/m14Gg
ACF0BXk1Le4ta2ztOYKQclGgAeFG0deu0860fvdJND5ao76TqvJRysxP9+OuD+9nXPH3q/Sqa0L0
q7qkYHifmD/TeZH71/sh1tJxCpng2fF1APe1FKQtcxKq1jLguxa1dnRKzNHKSOvcyG9zTl2bQ5Hk
5Dhiq/lp0Cy4RqXlJXmsoVVv6Se6bcJpfUL45/4PW1uncK7QhUXIimxv8S4p6yEcHEqRF7Wajqj0
81KYD5P2VMxb5aQf2c7y88Jpx3SEVIhrbfF5R6VvSKJZRUpsnCa7OszJSavsvTU4nt16Mu2xIXIe
oJN7wTunNQ6+NeymIno32KOn1h9MfQuGsrZz4AjissLwudIXF1M9QeQMoqK45JVRuXatB16o+7+v
vMvb8irK4jaqh0Eteo1lPY5NzZlTG56KhYhr+1N5uP81V68k7iT4LpqOdeOyAKsVhRopc15QQHm1
KsUbAPCUkej5DTJk8cdSeRjVxykH3uhYJ7Mad/d/wNpW4p2Cdiuqy6RIi61kjBnkRKsuLgV4G25e
e6pcdKT/tyBiTV/t12nIq6ztKj5bI+2i9DjX/i4c/yQIb2cMiH40GNXbII7sN1pqjYwkfOYx7VX1
U97/vq86153gI3B9Cw3NxXvEGbK54AovL2XQFK6VPpV9/F01oJukf3L9AW9BfpbHImy1xSps4qAz
27Yq8TrDPymXvk3qP0oWPbKx7n+dlTcWp7cON5HzBIXDxaaaYjmSmqTF0E3HldsppYPUBmfbIlWO
h52R/XU/3MqKuwm3GJfV+hl1naa42N3k+sVXJaGxsWlzuRaFfF90NmwSlWV13x+zCidPmSUHqjNv
m2PwEBnJH1B+cE3nDcP30SHELBJKXw7ZNmNZXhrJPg6O/i4MXsouejLhJs1NuSuKr6AUvTyu3cbP
jkAZcB5vNxb+yqHIKH/YqME55XBcLHzDyNOoa8qLXZSnoq7P+ZbY7soKgYrCXQNeDq3IH4fY1f6l
Ft+lXZyWlxrXh8p/E+rHAP1LLQtdHx+e++tjZTgUXzUmU4iS/wKOsTBHsK10KnnqK9q8Y/VXX4ww
5EVwP87aoOhP46iFsqeMvO/ttA1658/zpHJeOG2KZ4Kan8whjw89DoOuX8JIsedwy8l8ZXDklrQ0
GB3CgEt+cEajaehRQbkYablPhKh/E6t/wKBk6rhLdEHkoa13O7JWsQ3JGZ0SxLZjH9tSSs5R6Ehn
vRibjR2wMoniK+E7Rs5scYjchspruaNMR/0/4n9wGI1eO+tVF7nmbGqHPMewySpabeMRvDaJBKQq
hJQn+tyLO2tsnU7K/LxC/bf+Kv0f0s6rN26kWcO/iABzuCUnKHCssLJl+4ZwZM6Zv/481HexGg4x
hPYYC9hYASp2d3V1pfetYO7+tbzjde1YsR8AZsBNknkCo7N0/0JPE6shUEt48U8moOfKKsDXbhFG
rK2EGi/hDS6AhU6cb1/TjXJt9mHFcxLdmFP1J43+C4gOagOQCyYnRfF/oedKI2lVqxSVG3b60TeE
nVT6+7b1bq5v2KVfyiLg46YghL98QT/YREXCYxXkNGn/Y0TfUg8YiP4QC9/+f2IWq8nyqob71yco
1H23Ur/rzHKs0sbuwi1mq8uzYUFcII6GaA148PnZFNAG+EwUzl0hZhKFsctifXd9LZc6hg8LayXV
Zyweb++5BArAY1PoSKi8o8HE0qb5YgYbF3RtFXRzEmbSJz5Dnc9laHJV++Wgs1/maGfdPKn4Pyzi
nYDFIsQyI43nG3gP1ZMZfoGdDcLv6yIuVYsMA7d9Vi2s9dLp8rNMHUSqA66ee4pjqqV3O6TCt0yk
P06p0mojg7IlbqFiaiYGY6JKuRvXTJ4KdLFlWGdBRbUoImcQ+sm5vrzLKHpeHqgpUA6MkJBnNXn/
unpCkLXKhBoISr/LGCxiq7wJUl/t5e53qTS7QcoF2xv7jSt7abxnwTNJP08tMw4WbnnnTaGheHjM
dCWkDK7IfCbEnpgm54Tx08fXOOdGZwZEIATLoh0IjajNZB5by6jcFDoSJj568JSa6UGG/zk3DVv/
+AM/k53PkyJwoOlmXgQEmRwZDJgVa7cfQgK4T54d+Q95aMfmxuIu79i5oMUdy+Nc4WVFkKL8adRT
/fEhBPx+OiHAVILtkZcMlTOrkaVMco2D97tPPqELTHSB23XL81rRB14KxMAXyJu3JPVM01ozpsGr
3UDXbgoDqPVLK+TOVHZ3ibZR87i0fayJzCHqztwUbQkWzaEBn2QxbLDjoZ2DlFcDPMuNx2JVCJy7
c34KDKy50IAqFybfVBHis1959KVrD0n95cOaTQf3vzIWhy9I0FQwVLQBoy46ZhLdlXTWMb5xN4bi
Pij+KD2U5o0cbnivqzrHaEQdUqvZT1mY3apTPX0c0wbM9HOWPfX9VgpxxQrCxTQbXDwTZj4uoorE
zAE85HXjiuVjMngkBYYdFmmQ5f31DVxZCbUvg7FXvIbgK2etfGf+qqwUFWbktG4Inm2vMGvptm5C
a8PIrjRdU+qZ++3Bj9HdsaRFaoQm8KxWbd0xm5zESr7kgXnqJOnQxw1D7frnsU2f1Sm708KjHt9J
5he9+359pZeGnpYSWhdmPi1igKWh5/2gaqMrHYhvL9sHVE0PkSCTvZN7j/b3ONkHPmVHaHxvtWFM
b69LvzxQpNNBA2haIq+w9JqbAk+nKc3OBSPkdNZkJ+KR19Yu9A33fKW7nOIe7wlII1jXSCycn2gd
epVZ613vNn1UxtARJuWdqGTmPoMCzAmnxjpYVuo5dKRWdjH40kEQ6/zDDjwfQYe9ps6Uu6SEzj8i
lFI9alAsN5283eCD240GW6jUjXu4squkzigmob/UKZZZmsHzslHr4Soy+330WPsz6MoNimxDzKXq
zOEVvFJwxuJmL9N0NannxIgr0ZW0UrwvlHY6BQLgCKVLfjQGxH/6KNY3ajL+Q3OqsuEnrAzGZOgF
HfuQydAoaiwXWUzdZA65IbkaLAijClX69FIkp+R3H+3ie2t6HuXIZvyf1x60+K555hcdR++l+5up
/8TeraiHzhYPzOW+mzN8jzEO4HxMNv/8eFM50wBjBbIbDnWxHyuxMp6sLOpKRwu0HChNQUJ8w1Kt
KDY0OjPtAE3U1AWWj1bXyknXJBOM2kZnK2BVUqsFLmTakH7Zamnt8sTYj1O0r/SPW0naIGEMhj6e
XMWFlfSlKMnrRJJcJRWYWhDrmluHTfnyURuBFHqQZiLsedbi4uaWSdXRE+uzq1ko3YqdXgl2Dn7H
bhVirR4g7oatuHyheVrePAEKfcief/7O+JfRNJhGMcoueCgZ2iAdYo6fSaVV6Ska8tDc0OQVrYHL
7I175H+Dc8/FiZGnVb2ZS2/g76J/bHe5VjpQJ17fxpU+f9Jw7+QsHs+8Io0e5bXkivouLR3VYKSA
XSg7KE2ZMmB9SkEADBv2fcVEQKE2ayXMUrjYC4MXl/j6JGMk10jVrnImrZFSJ8mrjHAiicvcIdUG
Q7FZNNPODyaAKakAddL1lV+6kLjc/2sox0jBPH2+wdDam8IgdHyEIMlHshnmboBA5SBFlXGrTeGh
b9Vw41quyZxdYxheiNR5Wc9lQvk5DQpFAXcYTXfUg9NIAcXOFauC9Vd0GSW+sci1naYebeFI0LFD
K/S5wIRJxGoDa5GbZf2vIADABOOVnNLVBfXVTRbFjpDXdhlXG9q7cll4BeZUJfWpOal9LleqArkK
B2wejUnC3hz65kcup5bTRHU3bvhLKzcFZPk8+E6aO73VxUFaaYr/By+rq4r+c9MBPI3LfatDL4HL
cF1nLh1AXjWVnmVy6PNTurABcS8UVQd9DaypavCj1KvuIAuVuLF561LI5dFHBiPOm21/Z2l8Lcwn
CQvk0soZ2ulYtDdx0X+8BRYqB/xYIgJ4f/F+zo+o75u8T4xIcc2EcdCi0v5VA79xSpq3Nq77mjIQ
NwEfpNuPotfigApuWhzFicLob+3n0Gv/jFrzSei2xqCtiuHVx/nAc4aM6nxBJF+pcCWp4taTDEvG
4FvHOYlxU5TitJGqMvlV5+VmuF9h/JuboVnSUr2nQNSE2tdlV+uSO3oxHKV8LSvRSbtHRRCO/Hdd
71aWRtEEqyGBZGAo4uKsSsOQgxYMsdsO37IpsS0AL/IWn8Gl2jEcmYEpKnQZ1CaXjBwtpIVtKvbc
o4Bygi1I/heDdqNf15eyKmXOUlLwwiYtsUlhLGteJpcyqP8I5r1MkaujhDn8c13M5Y6xmLfeKYhl
sbazJX53h8pCavwihRyxMZJkF1n0ziaCqDilLg3766JWV0QfJkJoxuTKnovKQ1nK+rrB1qkhc6Wb
oQOjapgbqb51KfNEHsjl5qDsXAq0WZNpBh3wySi1noE5RAc9C8zd9bVcbBvU0/jutJLTi0jSY7Ft
qllKNe0hOd5AfBMaDe0ErSTsLXkrZt8SNN+wd+ejl6biZRrtEYne7eTsb94/GUX4UUPKaqgFEq3T
EkK/8eL187yxDsI5a5jrDQFsnr9kYpt+9GBmITgQEGWQfgDwcb6SKhASwTPJKrddGCe25rfhJ0bu
ZVtkyRcKMMuhkM/ZzHWYZfJBsxKoGCyTVg8/9G77FKIwkNFbo2SXHgopT5KQCjRvJK8hyVyoWdCk
ZtXSFnqvj04hxU7bRrZHlGCMx8H/4LuALNrlqCa8kSsAoDrfuV4fDa3QPO0+ER/NZnDKndE0Gwr9
FvC9N9VvQnjdsJo4e/AFngsZk5HuSsBI92KkC7aSBNGXSYXSuktk7a4cLf9rY1Th3VRm5tFXptAx
cZlexVb3mRlVJcdWAPZN9059lxUJblqq/spzSwHNEan+FtvCWxCx+FriV16lmU8R87jY/kKZxspM
E/OeFrbU8eA2vpWohzrEU9WRQuKwY+5AuW+GEp5xM4w/6XU9HIVGZ3rIKLXeXS6b5d4z8uCTUdfe
yRDC/KUS8+Y5Sc1ix0hD4ThNgRftKLaIu6bBEScgb7V6rxq0UDGfPYGC9LpRWTpoHAEBxuztM82V
aujiCApxhMYKi3jfTfc+w8cV+F7S8CHuvvz/5CyqIUpPonaAgume5IKdF0dJrm+F9nucWv9lQQDa
51eM8Q/6wnhNctY0IYwJ94bGHKFJ31tZ+L1Qyz0jvA/X17RyH3Fq/xW1MGGj3uZiGpjmPZXkR4/2
RKM8NOOp0ZidIfcbpmztoCwybrjteEYXZQg5aUOlGyPrPuno4u9p3r6tCRBvzLH9pBqjtHFeS4s2
6wWzE0nmsYsgCubPefcGiJ0SeFKOuL6y4LPUs3ZXyeFWPuqtHfbsTtEvRihCvEkARAy/uFNx7peR
ZZSB28tw/To0bHvFvgua7rX2OwPsnNHLP2pecCzQmASDM9RjC1HqIDejE+dW+9KaYhbsKjqtabXu
Yw3vSBQyclpjHqtQ//vj9LPT0+TJt2oGtweDXqlOQ7vptK8DWijuxaJSEgq/cWfds0yp34u5L6u3
NLBo4g1QC204hLJfms4HtUcnCIOHnsCIzDutc+c7nFLKk/Kw991GuEvFiMe8PCby0ehNONK3YIIX
fajgXs6kLYO+sQ09Qxp814oyu+/Mp8QKb9RKY7cyAZj7964Eiq3AZVOnrxP/K+L6qG23H4WtXOfF
tXn7FKo1tMMy/2sZ9xLbjFrApHU3TF5DRdh3498ueIEu6L4bvl7f46Un87ZqUrcgMVVaUC/4ueDh
aet88mk9LXeydzekhj1u1cYvbibZcGtuwqE3YnZoFltraTksLLkRulVqnlrviyfFxx4WK7XdKHZd
0BGxHCTNQQaTIHTyXecq01mW5wXpELmqJNxrRt7vlcBym1LJ/+lLZTzGQz7sEwmkj+5L8eMQmPVh
DMi7MTioO3qRKD+JvTC5uYRjV/JuPno4lQ9tpjznnWU893UPYOH6EVy0pvLR9Nkydw1bQoFYXGzP
GApZWCpR5JbR78AvwfaOO3lSj8QGBwYz2uV4TyvTLnvljibGtJEZXBU/t5UDd+FDcKDO96zMg7wa
RS2iuRwSoTKv9+Bd7hqts/1UAqMxYHS0Rwbc+dVrW6u7IOq2ACMrCm+9/4TFO5FLMTyemg4nx/jD
jwjcGtsTdh3T2pStgXDzahb2FDdXJJ9EmEgdbGG2g8FQae1mtd5405d/B2+y/e57CqOL7H/W4Gq6
friXqk8hip3lGSQyIdt7vrl9ptCwKreBK4VuZ+pOZYa7zNL2WvrzuqDLiwyVA9V3UM4iPB8XXXZC
IZq5qgRu3MuOVcp2KnxO6w3SwLXVzMANRiwyohabfL6aKMmatkv80C3zP4Lg+E+Zdd9UPz6+EhXy
g3lWjUHr2aws7x7WuBw1OWrrkEtYO0mxS+DJkMbNGsPF+w0TBVkqQHjzQDk87HMxguErjGrXQlcZ
Xg0lfRT9/JgbwbNZxYeCaR8hreCV+tXyi4HhxdXDNAp/S7G0hfbm+nrXNpVjoyFAJ0HCTMnzD5mG
sbDCKIlmfupCfiOoqcoWluWtbPmaiqAdc6MiOsmQzHNBSVgGZWL2kasLkZP1od1qg+1HG9mlteVA
aEeoT88BGYVFXBSouRBMqhq5vtjaAtaymFqbGKVTN4z9miBS6QA6Z2pvWpnPl0OrpKRPQxW5c8uq
XjQPhZIzbuTJr8wNSWuq8l7SYuNEqZMD38s5oah5zKW0t2dbvruuBqtCSGqS+IHTh5b38+XIajlY
VtxGbmSkkV0J0YMo9JuUaHO0cm7+ZiwUmT9GZxGqLbOZQ5kXVZWgA6PcDccqwJkbrEnbVbCA2JVi
/hoFRbQNX0v2TTZYe6+3oo337tLY89hBOjM3zZL4WXIvqrI30K4iRq4RasFOsMz7qpb7fSAqf8e6
0HaDykN9fW/XNB8qFTL6b+zZy4l35LurwYtnnYysIxEEdOZWGDsRmPuNxa1Iwv4C7GUuEd0cyuIU
/aBtCzUSIleTk33FPG2v1xg4au2vL2hF98/ELDRSL8S27DMf/mHtb84xYYeVuHKi0Nh4v2aLvtCX
2XGz5umzlPiXuWI/NpouDWPYb3ur3Bde5vf2OFk/9SitHZLmTCoyPckGEt/7O7nox41bcUGcRMX/
7AOW1lEIIewoc9j7JfErBHbHVtQeklG48US9twdT/RTpymvJIIGxhQIAe+Tv1Qi2vTSibjwkqWhT
StmiZF07ZgK/mZCFEJoy9fllzXItSbKIrwoqzTaGaJ9Mz0ahfTSiZe0KERCzxueS2xKUX0YKHI0N
m19L9aksfwSMN5HDG4tA5Lo6rVxJhglQ5SDnTLC1xMWLrWL0Xp3GbgtVQ2IH2Wep/pM3sfP5upy1
bXsvZ/75u6c9LGo9FK2EbVOqvaQ2NmRsdbmVBVyxpHNScw4ZqQjQyHcupVc6K+orSMsEGXKZqity
PNl+//GlgHfHRZk7ZskEngtJ/Uqpa63AXNdf5eRLJN9U0d/rItYu+Vz8hPmH3niYC85FSGXqAVAv
EeF/Sr3nIb5tvZ2+1a60tlsWUFwqTzjFFySZZUupftAwJUo+FX8iq64dgC76Flf3RV/YfJHfy1lc
maoucqGXgtgtviZxZgtAWqSMoQqeLVK4q0rx6KXJXUJVBbaCxAg+ZZK6cZ/W1JwK1FsVFEj/sj5Q
h3lYa33ErBfBHcP0YUgah1l6fRzQQLjFg7mi68TveP9z18WcJD4/vbYCQWlEDJZJB0hG9b9+ndmJ
oW2o4YqOUDCkpELBYw4eF7vaCWXQexVTmgrzp8gULUaTWX3Ctn50ZgDHx4gcykRUCgiflgwPkW+2
ZT3AtS61FXMnfGea7sZsC4u3ooxI4d7CHjpv3uJW9WUW1pHBGJXA1NEP3xHr6j/sGJkBavsUc6Eo
mD/hnQ1KegB/UDXBSF79CqenrmNy41Ta8Rbab+1kdIwD1XYIEDieczl65KmUYC2Wgnuq9IGtsmlK
cqR4+XGfY766UISBKgT1tFiR5ivV0NAa62oMI2nVVyv3Ybf6eOg3GwmeIXw2QHALdY67svPSDppE
jT5i39xb/oMUnMpkq7S24nBo2FWGqc8VBGSdb5uWjsJQp8ipY+hXwnhfVeFtrJe7pna73L8LWvMO
zO7xuqm9zArMu0diYG6QZQ8XSX6SomKadvAhTtJjPNiAvYunpj78VovX64LWtAJ7TvAMvo/2r8Xy
MrEoBaJ4trHzHT39CfTF7sTa2QzV18zP3LZMqxcPOuyW5/vYiVUwEzwyT7aJfuc6+LdJvNf0end9
PVtiFhdWqMUhGAWI3KBsv8my4HZKxu+GGm09H2tyeAoB5EPrwcjqxVtIddVTsglaup6JI3Zbp+kh
7v05j6K1G5o+78zC5WW+Dil92qDn+GShC1RDqLlJM2GcEumO5CkMETC2Ml4regAZJp6jAaTHovfn
/HgGv7KsfkLhagaIB5phC7XskA+lDLthHVYS2zKQJzIcMxH2nIM6F2WYpZm0JhzJUXsHo4NN+4qc
vJYwfRSULX6J3d0Y/kz9H+SbS0lzxmbLqK+ulTophRlYEy8KM5FX5crQK/AnizcGTl9Bd5oXOv5/
eKJAH8DiauEvUWJehAqSlGtWJ8Ik5yXpMS/lPSkwIdhIl84XdKEdM0ks3sO8FGlpB1udKUVi40Ey
qdD7Nh2nBBZv5anxvghbmM8Vo0TVn15geLnIUy1j9aak7qPFKGLme6bdpX5kW1aUHtNRHRh/hMuZ
akp9Cscw+fithhcPcPCMBSMmmE/03RtJvMWoa/64hgo10Z+WmaAfr3FADUc8SeGcWwZg6VyE0kFg
GPhB4LbNz2KgyKLl9CzepWNgW6SgP2ylSKrMQNaZCBJwz0LYMNZMoh9DdwoKJ4MdzmfW4Ph0XciK
mtPc8tZWResBcJFzIaHB/IheJaFoaM+6Z+xa4UeUP+f9Vv5kS87CdHRUNuVYU0NwHE/p1O5E7S+M
0/+laiNj/siQzlZjbkA4X49aSwpsoFbIANrEUfHX5YghFbC1iVvssCt36kzSImADkjVUg2CGNJZG
exNfaRdqEul/KbbHNP4+dcUWid/Kc3ImcWEqrBaoJkm4kIkEJFyVCPYF/E19I97YkrKwvEFSRJnE
8BZXqT1qir3I4vQfQ2t8/MXijSeCg+PNImWwuEvQCXixZmaUTyptOFpSfNMpQIiuq/eKNUIIFW/I
HHEDl/O8GOzNzEaJgDcW632i/lCyyqlE40aQTnqi7PAEN1JPK+/wmcCFnsd9rYl02UVzgh4Q8l8j
Hn9fX9KaBFxz6gxvMcdFzyCjAmpPRwJZ+YdM6W+Yk/HluohLFVBwViT6t+YmAWarn18iEoTeIKXY
cKEwnTyIwR7/hNX8upDLo5mFMCmA4Ay1Xabc6deD4YBUl5sX3iGxtE+R8jnU1ftgGB6CtLnjIbu5
LvHSBlEn5IGg1IqRwM88X1blCapF2w78vb1udzxEw6NvvmyOqN4Ss1DssPAaRqNDdJvpTAJkNnpY
kx5ImTtUWX+ur+jSBrGiOWtLatwAhbewdrIlJGYk9ilVugfGLX1pmO9QDPWnqfDtIdhCpK+dGCA5
slN4f3Nb7Pn+eWIr4LTh/gURpZiQOFoYvpQqDcxV8zeY0u347UIR55trQNtDCx6ZniWwSfANuNCn
onXVJKp2Nc0Euzju8hulHYaNi7siilcddgIKTXidy5yEQb0zHwOpc+PQU0/pkHwdIl8+TIbWbij+
bALOnDEqGZI+06RLc8vnEnuWeoleVwWS0HKGSbRiuxfKkrE2WdzcUO6OHEGs5IOq1dZuiAfp83Wd
ubAfC/EXt0CXEdd1LuWSnWAUuyC5vS7hQitnCZBv0ARKNYtOo3M96UovUMdE7mDIOvgwcRnyi7+r
lE/yVmHo4qbNghhLQOBNmh9Dci4oL6JKTU12stbvE+gZPQhoIsMZp1/XF7SqG+/kLBaUe6E4hpHK
iSmP3fCzN0+58v3/J2JhNKamjKVAYs8a8UusnFT/S6J8kAmI+JBOUyw6afkZWL0wFkEURspgCp0r
hoMtwsAxKFsjTNZ0672IxYFIsZHVgYKIJvouNw9R9/zxXXr/++eDeufiJ40/1qHh926SlbtcKp2c
gnC2xbh7YefmjQLbDExqjmOWwzXClGQkbPK9m/2m7uBE2kudHhleVzHAcquPZkW14N3ANwG3ifFc
dk2ZrdFLis+Kiuopi14S8EnRy/VNW7kl70UsUwNyW9BQW1od88Rq/LkfivltMEVH+vCDziSSd0tZ
PkZ5XhRGDPbRlaVvefKb8y/zhxpqkUcp39CDFQuDKLKG5PTgXln2FxK0y9JocEINPIpxTVNWJuxj
xRHgvNU3ZK1v37+yFvYSxG3Ud0rICSmO1ZvwjxPsiYi0tuisV24P6CAoKeD6m/k+FhfUF0d5NIuk
d0OaDzJ1sntiif+gCyBFZ/eHWQniwsxA2zo1cZH3bi8y29Y/mAEpXv1GHdINX2vthOZEAxNH3hK8
i5tqloPWq0k70DoPK+ZwmxSvZvZtjsSkduO5Wds2GHvx6RRK9BdjCeUo93tRrYcZ+GY4CcNgnLbK
Puz8oN3EKfjcwEFA2C12rjdTIxcGFhQo8b3+W5D9XTi+yv5eko60QWwMoVszC++lzdv7ztCNRHfW
EHcDGddol+bweXhPXbu7rgwrjghLwrOCc4zbtKRAqSTSuXVTDe5Y3oPKhwAINvryW1XaivfbTA5q
u5XsWjkq0iakNAx5Zt9bZvVqRe8EIRwGt4eSlDJ8tcUztbJvZwIWajf05RS3Qj+4Uslt1U4BjipB
8of37UzIQhWU3ExEtUWIHg/7Po4ccpKev481xU5kw47mWRAbR3WJUqAKScKJZwmOCmIz+VwhvDyr
4EBG/ehhpkHJPKmxvAPN2rRkOAArMJdmMnZe+lwGe2V4mbJDXdiUJRPLEZNd2TJb8ZB33q0aFxTB
juZ0aKxPtTRsbM0FCB4n4+w7F65SJBKwFHjnbhzddqNvT4pOeFDvu1a342gnYg0MiAlE/cv1M7lM
GC8ELw4FkF00pRZWwKzdpN5J7EsfztHC97L9qoT5Xhw0O7d+qrFmj51pmzKDoIv9xldcdCrNXwF0
gKwxPRDEtufHZEp+q9KQO7ghZeIhKeyKxHRCMjLVHGOwO+9T1BxaiO825K7q/Tu5i20PYLoUK3Uc
XMX6YSbH5FHojuNnGLBm5Qi+df73eld0ij01Mn+HTr/xAfPuLmKas3XPF/+dvSLTwRiGAPmD+I/l
53by6qsedd2NV2XFYsEbAu8eeTDqXcsgTS40P0p0ttcMRVcJhX1f/AWnfJiE2pFDBg8OnwVv43l5
i8cu1vZO6MIWJ23fBBDvDm4mp08mlEcagIUovwNeoGn3fueY8hfVSG5FblwAc8uUb2TKLggD3i4V
Fwd2GAZPkMc6392+ikDuKxKXX9cOmpfuGuvRa4/KsPOqU4/UZ2m8LbyttrDLxvRZm9/JXWiVNJll
L0/IjbU0OyrNS6vE+8arv0vlQRW7fWuMtyXcQr6yC+LGySpG50r/dIEAoVZ+G/v31fTdsE5t4t2l
/taFX1U5mIkpavD44wyeb0pgWjEEZXwcZNy309Te+KUDDbmtuXp0DIJTrUr86Isi5k6GH+ULdhXf
dhPzrqqtxqqVgAGF/PdTFtqfpXnqTf18PgzdmfxjozhJ6p8qwfoxDdreNIWN3s7V604RjsWjGxQJ
zteuT4aQFz5DT4r2KHcnTX4plA0Rl1eN5jkK9IDu+Qdh47mIaayVcCykEcb77EWonJpYnjl4kE+X
ZY53+k0uut/XrdjlqpA0N+DqlJqZlLG4aGVs5bGUmoz94JWA/sjTa5jgnOtCLtXmXMh8lu8slcWg
sExP9NFNTcfDpQK7J0W7erNv+VInzuQsKWhipZ+mStVGN3oRdTurjgKtqq+V+NTSLX19SSuP7iyL
NtyZ6mse1rhY05SXhS6wcWr0moH3OGbpQcUkJsp3OAwsYI3KoG0IXT+sf2XOP3+3j+XQJYrfI1NX
D00B3INZl8MWlPQyigDcAbfQPEfiLTd3LgRU/NgxExgljA+R9auPjkbzqbAcK1U2HrCV5YBbhrCA
vs15wNt8Hd4tB1bc0YrreHKLSGTH2ofCYrJEud84qdkonb8lONtUJ+eLS+/TEurTFk0z9FM0uUb+
kD/D7OrFdlqQz7RD8WEw7UboOLUtNOjKE4ZY+KcoipJLvfD0Kb6QEGpY3RQfvOCkVoy1ql66/s57
jsHbGsJeVfaCOt6MwUAY8PP6qi+vwrn0haroaT71hYb0WgXcnt9nwNEGR1NefPLITXhzXdqlzpxL
mw3A+5MsKZfm0I66WVg4qvi11F/Hr9RYnb7/+18kUSRRZzYkEp7nktS6Tbjkwkh32T+R8Fn0vgfV
X8X7Q7h2XdD6+dEUQ4sADIz6Em1hWl0LviqY6IYw4F0P93EZ2thmgUCn7g6UAwsv2XU0CErCU/G9
o+1o4wsuHVt2FbpoEB+4X0BQztcqp22TViaKO4onYfqn/pE7yldF3OmhCVbidgBjfF3i5ftzLnBx
IeVUbETLR2lG3dZ1u5WP0nRQVUpRiVMad/LzdXGrWkMwDKch7JYXLfDmpERNEJQTzcRp8Wx6pF8f
5HIXq8HxuqBZKS4swDtB84e8U8+qzsx6sPLJtbxvofUzHjYWcvm+sW///n518W4bIw2VMSPi3WYC
eKuWdj1VNpXCYLy9vpDLJncKGO8lLRwwGKshj86RpIpMxvZp8p122nSIxZc8+Zp5L0Wg7avuKIu+
UxTSLZUCZ6xvm3bDuryFvssdpQoGE8PMHwsQ5XxHizpLxqSeINTxkxOsb6nTKLV5I4hisi/kSTil
fQsVcFZ3Tq4X+8TIy9u0aiMiQl85XN+UtdOlE25G8UBRA3b0/FsasZPGMpQnNyx/GcFDtlVauTSl
4IaYGwhZiIprvux5Zwaa5xWy7rl+Gu9MgWf3URMeo9jGw+0/yipHroubjs9MHzA9PcvOYyuYYiOP
fc8NstJWm9t23NDVy0sHt+fckAT3ggx+aGFUzL4A9mpitgYYUNvyU7pX4icVCoxm49ItBcFIQq0Z
CKBMWpUBXwsVge2xG8pCEVwBz9IPf2dFZyfwANIO7+TlhrDlGc3C6HzCEYN7gRLf4rlrxqqSGT7o
nxTPuw0HE0BZKRzKGjfMZ1p3JE80j28F4GsrfC908ep55I71fIr8U1PfZo+o/U3qMyCbMkkwbTSI
XLib/1vgXG+buRiAVp4ruV63atS2gkCv4WC3/os+Hfv+xj+Ft0Px158keuV+X79Wy8fgTSLTxOiw
VlAYbV79O6M55rJn1AKrk5qjrO3KQbTFr+R9bcN7Hm+NcCvgXpWHJSHJgP7Dq3guLweOmkwxRziF
CZyZ+a7sMluqfZyWW+VzkP4jh599DyDPPSWOaAY4F07dHbsssIPR7oo/8rTVEbm062wBdX6S6Qp5
6Esrl6socNur/snPjmn7UAdPg/dIFcS+vtNLA/YmhtBrTqYzx34JQ6GkG2YYGfTI7L55YXXrt/GW
L7Giq9RsaM4iYAFdv+TySDKzbHWpJUSvvnTmd8JBO293zfir+maWn8d6pwVO1e+F6nftxnQal3aY
ftZ4yq4vdeWenn3GwsMwrRCqFrkLTonHYBsg1ZbypAq7uL1T4mO01e9+kcRhZzX6XAAJY4nm+W7n
OtUztUQJ9D48WcM/sgYL16ferxyDWmxwEz/gRZ20Lf6iC79xlkkJhi5x8Gj0IS+eaCFJ6TfWp/Ck
+D96gMkFWVivfkihNfnaD/dt8SIXuyLb62rrCNrr9f294AFaSl+sWBqAzw/WGJ7S2mWq5sBIpENl
3EXqIXwashvFOqjlTvdekvC3f0jtwHRFb5ebG8e8cpdBgcwVBxpXqA4tjnkAiRcXgFpOsf5qBobt
aY4meXb8PTeYSid5+wzmgusrXwaTvP3wRRFJAm6H3GsJCJkKILEtuehTV7yEkL8WFTnDm+syLi7q
LIMxU9BggaKA+fFcnZIg6ED3dsOpNQq7B6YTR1th48XOIQKKmJlACIcYzNi5CLMS5a4f/fE0Hqf6
RRN24q+Bmdq1CCTo1sq2YuMLs7AQp5yLq00TWuYScXnxKJLDPhi2HNtRY1sBfEkvwW/Bu89pp6qF
e5+MCpEdiKy22HrdtlY9b/y7t6YL9DCyej6jqW6DyE5oUv3b/hF+6e2emaNZ4Mi3cMzcqw9J+CQU
trjLvm52BVxeHTBydAUwuAm3ltanhdJ6XWfBU9olp1QmhXNb15/rPNuV38PsVUrtvKYoCHcprAzj
qffAG1Hhqe2mtql8WNFWp+vK14CegqMMj5ZJMViw8y3BfclqKWPWTZjlJLjz0j+h3vHOKzzxaMle
s5c1vzxK49Dsm2pqfqmZbN1mVp5+imcuwGTMgkNmyiGQ3zE99nUunMDr+PspFMWNe3F59/hWFWjR
7CLPU7bPv3WQ1cnI5ag+Ffm3Vql3XfpPNGyBNWHcuHg9Zvd+ntQKEQPO/pJhS/bjwWjbIf9UykPw
OU5NRl2JTdM+5hndXXTGTWK0b33R7G4aSyhjh4mRqXYQpYQ2qEIxhT/GCIJ8VytT9KkZPSW0pzao
VcaBldDmYNE9u2PUYLandjRq+BVh8r2ZCtO3817IvsZ64/0Qq6ardmMRZ98NZiTzjo4pmcwwMeVq
l/Wi4ZiC0b9i9uHlToUoekgzz4pvJaXMDpGUwTPYVHVyGvQheI1Sve5trZgiPLh8LF6jMuqqAw46
Z6smnVp+G1pLczJBZdp8IWbK18mfB911Yqz8Yxjd/1H2bc2V4lizv4gIQAKJV2BffLfLLrvsF6LK
5RIgLkJIQujXn/Scl/ncE1MxLxPR0T1m7420LrlyZfK2yvtlkfUw5tqf2ZqMH01mRVuN+eZhoIUD
AquZYbTnJWjtS5143uFfiodiTAYoh02Uvuyrm4aKrcbdyjDTN56FoS15D1v2stebHvELFcNQqmaB
6XBkEJomyA6+47hNtOwnEk9VVvhuwMxcJ39g6YulCg94D+gWytmljO2qTRXy/NEEK9ffFhpVSMT4
GCfsoZBpK/s4gJIslIKyygJ1C1IxCfjlOI9kim6ZDvPzBOm29iSabXoZfD7dIjBOcdUrx3tE4w7r
hoy23bsl1GLRXA++uN49T+ATk/bFJfaPSHYO+DLyG2WGuqqHng2qHgvP1DIu5HbD4OSc1qFT21h2
S0SnElKHooN3e9+8rThSyXUPHW5VWb7/dvOe+1effK6PuMapw5Q76AYkEylK2yFytNjg6iqFmbs/
ax+W5by2du/KrJcYaOVpD5uVHQY0aRUU27pqyabid9Ku5MaxDPvrAUZU2QFyWbu+ioZAfnYQgJKf
zizku4SDZFY1HmpEd3Oyrcu3lRnC6pEbBMY1wlicScSX64FMRmJoNGU/TC/gCRvlOJFNtEM8uN25
+4H/VwPNrnQK4uyibp8wu95zWRZOuuhAZjFMh963bC4hLonzgwsFQskQOwiRo8vs+PUoc1HBBrSp
RbBdPQrwpNF0fePwozeybJnW8nHE0nhxm7NtShRUUnqn4grLEVES3/LGTwM5zv2SNbyiHCp9v8KI
eYWux9QTk5Uj2KObP2Io6CL7MAwyWZJ7qLUJkp/Arht3c5gxc2p3bOTx3iYygOcQCuMJgnWUvxmQ
g9PKpLkml5zKEdtgOt+w4IGl7Vs9JwUCJfOyNnaK/kAETV7nfF7DqS3S4V6NuDGQoV0ggdbKRbNT
o+z4vsuNbrXft2LAnCvZ+WksWP9RSJ+rqyyw4QPiyr2tCuaGrFTr3kksojVKl3504j2JQLK8ttMe
2kNmpYuvEu7BaRiYXfFnYYNR3FqMMiik2UQB3qBJNgxOpp2Pn6+mYSV2yuMH4WcaHWbMbR9bxTWv
FoDdcOruHHT3W8vEcjPF4ASc6eT8cGBkW6Him7fNz2F0vrsIPDcoQyXJTc2pgy6KUAUz56JvEvLE
iGjaCytS8a50bzRsOWQwrlT9SPZ60nsDTrdlILPaNvJp6QSxP8S0JVDS7Kb+io7xfuBJoPDHiTPQ
IlTb5Q8FKeatAt32U5Mxmk16ykISntZ4tV01CatJ2RemcNU6ug5/1PUMR1rT5j0jy/ARaYK9ktZn
ZDxkgxy2cgNO2p79TrG/79cZox8eGYpRzBzan1u7ZlDLXw279L0GCWHedxQ0kTM58kOxrHs5ZAFK
4Qlro8vcpxzKja1tYbqKyshWakexCRCrDX09aL9AW3wgbVJSuZhvkWYe1oSAFp+mIQHDfU+xGXdQ
O8vv97jVP/2k/A8vDQ0VdCq7V9S9jNdGrPx6Qy74BVbyqErCkEOufN/wy9QnMVhBmLHik8YacZyu
grWV5B20eGZiMaj4pEJgmIExZ0kSUEoyE/af+Z4AkoKOaUardM3wOc2yTyBDCNUOlW46955PbH8U
YkhtHeUmLtutR8Se+wi7uXSH9HLJh2T+Pk4TxuxwHWhF1fUR6ysSlpniChRuPNh26n6ODd/napUO
thq0yUaU9rOJ3ya6uOXCCN2EOp4KeInojbFXKfDyUPL79KZHUKgFM/m3DbkT8W/pYQTkkXRDtYAL
9TTkjD0UIg2/Q+6HS4T9qD34eOvw2y40+g6tGdBMkHFkW46QvSjKDK8Mgp6yVfC5Ji6uNG7WtzBq
+hTaIW7LebLu1kCF45DLBIrSprf6o4MwDw57TDFRVwRGcmOi1RMbzEWcN8kfYZY0PsxU9NhmymQf
SsoRQmnjzbWK4u5INUQ8tE3JjonmtOcXKXV9fI7C3M8YlQkzlxHFES0hCp8PSC9mus/2dvgBACQr
ag2d0CMNYkbwmCK5lYsYgO7HRN7lSyqvmPJ8KFMbsH8GMYz1zzin4c9KFtlVcZcsj+Oyyoc15/Ar
Z1GKr17YKYYefMPCM5yac+xc478iwq/FVVisr2hiYjSEzeq/b1ELXAype/1WSKnuCr50TZW7dX/s
AIVupwYr168skBh2BRk+BN7xQj6mPm2zcqWTRHZMCELTvEGGFPFs7M7e72m5kwSoZVNw86fbMZrJ
5cDhUTRTtZWF6Py7z1gjT8kGZjeoU1n00/gsG8t4GzZWhljl39bdI6fbokfNkWw9Ow/4RT+0iN2N
2TqeHGLi08etpb+8QhQ8bMnGjsleFFCGMDuskqU37UvcFemrL6i6daD+69JuRSwrEXddqBcsHLyi
HC6wrUvhu1gowEdzqrAtrHiR2jJs+aireM+kqCEVA5kLxfrlZk524SsOSjc0aNPZfE8/IZtB0F4f
GNIA+7VgkGPKlO2QpAs9gWgxkAKzl23Ls/sFu6bdJW1R0mHaODpcP9mlFxEqmx3kKCywoGpQ0UXh
YbWBK95D0sn1CNQLCpa5ktC9gPXdmvsPJBTIEMxTJ/G/POouVT6mj8mcwLIXsqfmswrg8wOqtBhU
xn3FzR0xC1erGn7HQ8baUn3ufZTF5tOLHqIEHyIK4b4lFtr4GZbdyjDxMT2gkLGmRqs7LmWLIu1u
jQN4uEjS/S+g1KxOY8Xe4eiLLYA9gQA1nCz8dkT+7UI1zZ1pawRjwGYMlUMlG9AQazOu/XtAJb6V
lJHBAZ2FCHMcf0ppRlzqE093+k4zox4+lUYB5Yo9rTJFxjuUwMWPdMrD3YKC49Wle7GVJFsndTBx
uu2lz8kM5ApcmQwIKRluMWAWHzDMsr9BLcfUbtySHWw4qEqVWo2fOIil86HLwTM6r2Pvbvuxaf5A
W+t2thzmd+mA2rLcptxGZaDL+hLbuD+nExbOqoI3Sh4woSueinSDURSjNnJIP2OeQV2p6H4WLs3f
OgSFpUxSP6DcQUp8SamQjw1v5/utkPNhDBQytGLscQYKYj+NQYi5Twek2gX5Ii3XblhOnAqcCYxc
OEouZt9T/CMcjcUyVlox/53nK86/xa50WyXw4WlLxJwJDhFrobuDzkeaVHFwMfS6Rrt8032Mo4NZ
+fS65RlCuNxdk59Ty91tq7HKRIzkHxkSwyMJI7tncMQlpdym/U++c0htzJwcsU7fhBONej5Wvk+H
oVL55qLTtHAMfeyy7++Kyj5B/h844oNWsSrZtKdraQ0WnW6jjfgzdLHnuYoMS9eTMkR271Ek59ci
NfCfKrNCkQJqzhCXrSy2CR9tAy3tQ5tu+L2w2e8vFYd2YyUn5GdQLDGs1fGahe9Ixin2T8dVvy7p
3kG92BCCJDoMoRIu9Q3cX0J2m84t7Uo3ZctdATGui7iNklD1K1S6ccwp8tyIuMMF4y+iN3mKkgB8
PjLN4lvT6+Cq0bfrJcg8CC56knJHJl+WFnta6/rYovCnZQgJZitao8gtqY7lPWziim/7Gjc/EuvJ
/S4MYkbfTO3dlkoGb65esJ8yQaMuImohJppxMO5zKGm2UTH4UsVS6+PEyH4mYRUo3XczQc2jMzkk
zGUH0Lzvt/adNgMtLsM8xE+Z69qr0fvwAvoWAIGeuRxRqd9RPybjWNRw1iVXNiaglRk92zMWVfK0
7vqO4PTsBCZSblnxVj2muKoUTFCg8vG4RuWgpX+MIgoJYSvcJ7d9Hq4JH5tTJO1zpHkUlfCnkffK
7JM8TIboHj+gsJcactxpBQoImqqVcgYRO5J88FnuD2OzTwRHWIPLyRTRsD/3WrzQRULefkT6fCK6
4e+YySek2poFuosDX+3bGk3mFaac/nXJKEJkmhq9nfWWp8/Ii+bCQMG48ks7/oyZ6L6BzWWWizZy
o6zSGJm9EkliQdCdP5++YnWkXrs8ExWjW7sdVaLZy7BZnZejIdEz6UW4dNGur3URa4BmIo7xJ/KG
TxVkyKSvmmUEZ8aHsHQHpIDpye8BNbfOQpaX2UjJdQjTdh2gD81qRC/U4HTP3FwWHfR+S470eW0o
jqFyW1S6lW7Xgg3Tu80mPqDjknNUoVkp3phK+K/Jpl5BaGAiT9Go1x90ieKpljwDFtwhT2Bnp7F4
TV3gDzbrhrmOZdp+zgCxO1aBbbm/DvFgHyF1OQP/I6gbD4ANeKgDzKvVXVuEBYlSijY9dKOObIW9
/Ph5nyKgrYStUIFONMEALO/nND81ExdZRSeew5diJLB683pfHtmWgxUYKzWQCkqC8Zulrr3vscEE
BVmyRyDlrEKIw7wHOpShdRaK9uly9B7yCdhAQrWsx76P6v022aJF18VkeFrvPIRzo0dxZ4TXz+kG
740Ke/bN07Y1iap123XI9Y2Y7QExZbwSCthOOQyuGarZ6fxVWYpt0QRZdqhhUjS8QIHF/Gaslf5m
lhqekWxzlh/g7NGhHxB5tJYdDtiH/FxSKDceele2w6jIsQW+k1YWffI7xGvEfIyVZEdnUbWcG7gT
tYc4WpvrXsnsfbPS/ky7XNQqI/Yo6Nr8yealv7c6o9Alx0QROD3Ggnc6cHPuaAf58JBHMFkmXL8t
jQXsYReo7NXgzMifSkTpXbzF/q3ZFNp1FtH4ggecqoqFBUZlZqbkIqxx/hPKJjupfDz2j9oBMznQ
QNUhxK6wtYUlIFI9aRWrEgkoFM6+8vtkBp/URbQtb57MBVwCe1h31cI1MVTB1o7cjcqBZtRuLXn+
16T7rHXvo4tVeBvXPSTeQYOGpKWsexf14TGIXgMK8WR/pi7PwBcKisa1KDrQfaeW7cMhuDagOhZt
d8Ht2phL+G8mh5Ck/YUfNvmMbjXciqhAszKHOfye6YCzPkPwglfE2Lg7cDV2fY1fTLsSOMxGyknN
ZqpsmjYXvRTbesBeNJPnLY/VVQOMLa2TeI9OfsV0o8qTjaOR6U2zVUs7t8e2EBjpQI8vH/EvM/+w
Y0raHtgEOZoybTqZQy9S0OQcUK6BqSy2brqEtMnCDjRdWKXDusljS9dlOHfG8fkMvAdiHQAuf67w
qErKwazot0bSxEAFE9XV8Zo6YJez/aXHYvmTdJa/zr0irHRR6E8izTpTCojzxWXBhfmWo5L9PfZc
X4FEtTxvrULAVwA1tiMP21jDekmfMoDIqALzgb24hX22HwBYFcJEm2vAPBgYli7k6taTrXmFUZv4
nktN3bGThXiNBku+q7Gdgdj4YQXzf972HWEzmu7SQKKlLAwFPLvMHkkrwrei5SQdX3EJsU148Gb8
/wFXmjKQdVSV79gKtxyXnwGEBVuZLFveIjd9GraZxV5HuAW/TZQ0ODUS5s8i3qI3DBOXR1zu5cdk
VshBUEXMUVJfdEDmsSZSboQuP+OM9M/zFjfot2HXC3Mw8bSGdvos7pr2t/C0IaUwpOtuPNsjVud5
sx7bKazuIgVF71dH9+KXm4G3HjsXOVtSMGy2eslaVHfMTvCcoF0z/gHA6fy5yaPpHuVAJE8rm0JR
rrM3pmrQZADxaD5VMmwmDb9oHAYAh6Ed4UW3Z3AYrTaetpc2hg1v3YQ0mSsDczhUEWIdfkIbqKfI
u3G71UjYy36ERBlvruMYBoEwPVz6ixTh6q5LVHbzGYRxo9nQ4vREVqVnrCB0tsS0f24qOPlk+QnV
T/a4wOWhOdBoTtjJLsP+YrUbWdV2zL2lUndnzJL3AnTzRPsa1FQY2bk8OFtlkeVvPO7VeyrnNKrg
U1hcso7jz/NhHNtyh6drc1xENHSl2kmk6nRdyUPa+glsUsDF01ukCjc/F6LFOCPueKYus4XE0Slv
J97/YCgrw13hm2mOapuYjKHGVQPrKpxZNz/YIhQZFnJmbU+b7ZvHpdFFcdOjhQDnkXweabGS7Q8Q
PpQIn/o5tkIrv7+pyXffWNbkL2IorD46DOCTEvdURocO2lF5nYdFvUPCNPpjRIICDd8qXDUbbe05
4niBsCvb9+kYkCiqDuIT7LNcT5HYilH+7oRxbRXly8SQzRJjDwC9JxQpix83TNmHDmMG/JS+Csli
zWnq+JRXWKtcfjOJu1D227Kvpxa56aU1qIqrGXH10C5rG+okQ9u8bU7/UquVH8gs045WbZFR3cZW
0DoFL+vbTOX04joe9a8q4gAgG7XrJzavMaSBWDNGN3MjFbS+jCWq5j4Ct3FfBzRosQTEwAahoA7X
olWZC/6atYjSU9Gpt23bG6xg6fQyKO+eJqfHp7lYbXNa99x+L7zA2tOs7PRjsWjvSvQe4eRGs8Xg
/XiM4LO2WH/BMdXnAP5z5Q89HDdeO+bXepoWVOO6bT09BRonIzL1CO5lvxWoNMUGnlufmgiZNYUr
RbUncnwgHOP9MltX+yOjysoKOhDtmbriOqUa6GQCEMyjvp0mhz6CDmhH5hkAK1/E5QIaNLqqwDHd
203PriIhZnOiKqyf9hlrkd8JikPaY3cfl2hjxZu31IDdh2T/vLcFvx9VD83xaAMQVBu8XVoRx6en
LN1ZdwykcTVZQ1JcZAzwUtm0a9yVLLZtfyAUiaLyuR14Gbc46LXrdPPiY7jcOwlIvkJpEr5zF6Om
ic0wdNAcX9blmEVz+ksy286HyJjcVjTkGlRYtuhy6TeBzTgMgl7apCUgcba5/bHLfXffVwEN5WLK
wNElmXpWy4LdKAN16et4out93tDw1Mu4e26NHCdUaC1boHeYgzUlJgsrkCnJ2idw16Q7u4Sgdm+c
nsfTQnIMp0mTwnpsw9/fjpblmBC06zqi5stxIpshQuHZwJPo3XDh48tpThGsXBYDFxriKApnDvu/
+GADW/4I6yAKB+BIkCpnK4R+Gsn5q1n78cnIHt9qUtF8L5u4f0RFMQItnbRPjqsscmx7UQe3DXDc
zBtWs8z1vDFA7kinI1pbk16Nhd5OOTL7hmZuz173LSxoZvjYDSdNCzTNHpxbUbNkHd8YF5xVY6qT
I7JhMgOX9kOJAcWclz7Z80uX91C9hotmbko/Le1aApzb+HXicuz674LZHnFx82ChSaTNc5FN5iPV
eTyfMDKF1GOmsTh5JBg//uC6dwWKOJbPR9SDZCsxJURzDjQtWWqVD5m61vtGp2MHYAb7SMti34Ds
WIa6nYzbnQAO0V1srA/2FMeTfutV5lCdwQbqtAAeVGVoEqjGsb5dPnzm8zdkL4W0NiV91Tsu7+dm
42hLu/6NRb1Oy1kkRVInjK9ZPdnZE0wPZ/mmNxslV1Be2iSaxKJzGFIV64XcTMbLJoQ+u16irR+u
DNSTSNVrQAVwQppYUnYbbXTNIO4715ZGWVKpgoDy32MC5A60zZN7LcgzYB2oquS7+zToa4TD9Y+R
D8EY2j3U75ht/IFvya8Z3K0feFVogJ00MI7FBB/AtowzvddqHZPt1a5kxTR8nL04c6ooNhEL3Fp0
Gx45pIqSbGsPfJnJxTAz85R2XD9kqIdvMKDBoidcqsz7xALb6wgJo/gBsvg0XQSi1/Cx7s4/+6lL
Ld4JJRL8Rhp0cQiIVfN70ZhEwM1q2Oo0bwfMGIGfyhJVurcVh4cMEPRlntK6abULWO8Bx20u8laV
CRyQdGVcvwCDTlw01xncBB/I3uPYFqmLL2kCpTck9qV9xHYFja5CighT9x4Iye2atyPADq0KWoMz
CC7wrjaDlZsMiHzR5cgwuJK8ByyRmBes9615ZVkonhqwh1w5U+5fms6228unz1QCI/S8s5XTn2d9
E5J+YHiFt9XHe9KcY2uXpIqguYh36QNJK25ChvcNy9sTRqj7WDMA94CJt8+JSxM+O7NFkExWa9Gr
tSJzF1/tXdGMwCk7+gSF7qUpG7g+ZGWOWTewRBFFtt6DtU/Uq0nVbNCYyqq5a5qapXq7MlCJB6sU
P+odxpvA0E0DmiQGd/NYZbPd7AHtWewwBqINLh0832HbsKwxxN3mPL1C42PfnEwcdMJdv9+MQCyh
cSGbxp8m9+msQuGu+RDzVbuaWuD40BzLAPqbkTiMMzGHfs8EMMWygyLyLX7G3tfBTJDrHJiIv/M+
V6pKAPhN2PSgKOuafWBrBQNUfb+iOhtqwP/A2aMCn+eQUc1/EmI5rRPYuyj8lqkFnCHAc0byDcAS
cX/G5ZD31pnDFkE5p4r5FB8xZAQQViDlvMA+IP81xf2Mf45J/2KGOIauItr/atY+fxaNS/aKbmGe
a2UbDBOEQhHE0UnD2Aizy3JTmC6ilkNwBOq05e/IC5AvsL7jCJ4k8+TogfomaBOHHWFCFCCjr8Vg
2U0XYnMvumi/b+EaGdcJx8c95WPh/0BHDZ1znxk7l1j6R80QKfV9JilqAU4GmZ2T1WMapq3I3kfZ
7K4Mkjigfnkrv5GcgZqoFmJvM0BK9MfQRtge8OsyPlKvh/QAKufcYRLt+8sGa6QOs6JYXjRcNeoc
JhhZbWDjTR20OhNYM04I9J0qbpifInBLmywFdVglEUodYK4OFC+27Wv/s+uBWVXgudDxMqHRstU6
y4rhphDYfHmIYwDG9xTeevoS4c/9AQkG8gTAsWx7WsZseoGuUZRdzchs61M7x3tTwhMdTKduGvht
J9eABqCL8arx1eYe7A4MGMowkwhDiZ4CCRl5C5bD3tuoOKyiofJmnVOdXKAjp9thnPw2PIcxE/cb
8CYDLcYl/iZjPuirvoCi4aGXGJiWCwStoJ7I1kxfNRNBfUptkQDn8fkSlZiRhPc2SQyIkQqO8hXA
t8Yc01iKV47uCj1d3GR/gPXMHgegnVnJSJ9dZI6bS7Bi0v6sw8aLahrS5g40yc4enC/Why3yCbmg
cyOiw5qtfXNqdEOeKOzyfgaabMshFFZBFWNQcHQYhh3EapQXZtsqJ0cJRUErCyw2M/iw7Bc6HuJw
NeCq8Ic+wtCKTBLVte8Xu9WFSYW5XBXDUhWSSge8AVUT7vXQ86julV4aEDw20hzSeERCErjk5wV+
cN9NOpEX2/O+R0dnIGhBVwh2Q3xU6Dd4khKPgBzvcbnjAvzUYBe8FpOMcGc9gMnSg2v+O0V9ivpg
lbBCElvh3csGGBQHziKmHme+EwqFfj+CD+ATA0GdeEBzWAgEMxa0rIt99hSayeMuagcce74Y1Uxu
BGoNcgtaS+xrDJTbHIvA6J4fFBTycfGdtPrEsq2ZK8c28S0iuXN3Pt8Ke4QyRy8wClZRxw8ojRtT
+WhKknIcZG+qeJk1OcMMSGDC1M6e1ZhE4QV+Glo9TTJz7mitydDFraw5FDhUAFAjmuZodwCfgkHD
9KvS0bqiyB/GC/RHdqgT3eU5kkEzLXe5wOoyisn4VWEPOLuPgb0A8enJeE4wYH7PTKzHg7BZtuLe
+TBWrk/TS2lp2p43AH7iElh0A5wXzdn2Yyo2QKrZuE3drSyawnwAjZmKUA7NCFYv5vsDQzHR7rdK
jPQZOayYa9InHvoaabotjzvYwuhHAYLM+Lg8G547bB52F4uS7je0zsSKaOtR+irFyGs2RfutjHec
zbmblQQObtV33/vxkXVDYGWGTu3NoiL4TSXcBGuJIvBqajs0u5Af2gEkkRjkMMZ99pg1sEKvM83J
ywBu0FZHfQGzOgEKwoxfFeVotSkzo0haDMiWQH4nwJv4nDBaQzx7zpyScJTUnXhWu0mRgPNd+wOB
0dJcLojQw+N/p7v+Q98BFDuA8xno7zEEA7OvfDvpxoRjKmtu4h0Dhsd0GA/jgEVC7jBmjcsQiScR
hqOdkwt+NlWVw+TuLx/hkzr474tG//oIsLX4pNtCQ5R9IahGeIZDDrU327DsB6ex9KAxgz3M26bO
oOYhZM7YL4Nf22KPUc5egcVsF7FrUzRvaKH+Qmz+x0YAtq9SmkCXG4oboDp+WfnIrNNJO8/2Zkr1
we3nfvyAtWq7/WUR719M4i9fG8/BViwGsVjB4F/WPbDYbtOk0/aGP3jzBOVRf8FuMjAHK5Y8ddON
rglKyyvo1s1YmLsb/7aM8U9eML4nwtun5CBky76uCwTWsXSOjb0poIMb7G2wV5krJxGflKgLeSwy
deH3P1RjmAy3lwDU31zs5E+6RUc1y7+cgn/yS3ET4899ohiLtOyrvrE2xQQdlcLdoGq8ExgGMHfT
L9/++1H7jw+BxxfsMxiDl+Yn+fTfOMjoMQnEQ7i7Sej4gCn4FbHfevqXK/UfH5J+qk7DPoXgDX95
yCSIyWnjbobMPWML+wPKSQ+8JX8hVH99DA4nZCuwEQfVGtjO8M9//2/fJY+KFQulqr+buxedfEvZ
d778749IYugvgHefUSw6fOEnt45kdIZO190AMUrQhjCO+EHzh//tneB7/J+HfLluHbj2YdB4yKp/
pd1vXtzBTOK/P+Lrjf76iC9vpO9STwuHR2zNfSZuZfMn7jGf/R/f+9enfOGWdyD+0V5k/R3peSmj
D0zlMOn9Hw3V/u9DIG73f996kqrMcE77ux6eBPIbvkpa/NL2L0/5ugTx9SlfNhRU5JvWd6S/Y933
VHys81/e+X/++wCSoEcBbYWvSxbo4BUsCvP+blLo2FCNXsYm/E0z6T++dcheILnBFBu26f/3pxqL
ZkY3LuRdq+54ikImy6qk+60h7PK/Hy84YcD9icFGhHxNGJGboajRtsOdK07pzwluKyNHlfy3x/xj
P/Dzrfz7c76spgA4K8AHEQPsplk5gmrRAjpZQUXrihNN62JJkLKPDADAf/9+Xyn5X5/75fp4TCf2
qJHDXRvSw2AwH4UcTABzSkcK5LGtlC///YH/SI1fn/jlKjE3JTGYvsNdZ67z+apbr7mVh25wdVCv
e0bOBtW3FOwY0ruG/ZBheiLQHfGfS1+YjRe+/cvdTv7TYfqX8TeOLER6v6oqWy6TGASU4a6YortE
JeDf3qfgwcnTKMroUX5jv9qqgxbkZX49UsxHY/q3RZ7/+BEoJkAwdUmwbvsl4IMImdkd45s7SMva
QxsBaJ8rmv3NZPofC3WfPz5HPQBvnwRWwF/98f4faee14ziydOsnIkBvbkV5VbFMV7W7IdrSe1I0
T/9/rIMzW6IIEbP3xcxgUICCmRkZmRmxYq1eMl2KVXX8BPiVXrOVFmzi6GWQvrkr40XdDiJvDS9e
ug3dhIQR0aqbkPMZwNoRub/erXWVCEldRdJjklCbB+ob6S9auPa+Du2L5h2r5EUWtmflrYrMVesK
FL31hU+Y+QL0P8ePgMpa5muuv6AKolq2ukKmRaBxkqJ8j+Jod9+xb5aQBwg6s/CUjNRTXLqvTTRB
XzaNVIKRhYJHNzeC+M1I/urG4hreXA4wBBUgnXKmjvixNTFE1s4z1EiVHwW5ts9nsjA0FZ1EqKya
bJOeHZpqy/wnUPhDrn0xizVkasZCO+rcdF5+wiRqKKRjBT3jE4LU5W2/rbQ/9ydz1gA7EfYVLo3A
kq4nU1YFI0gIRY9alAEsddQsXN+3cBtxx2kEWowIlThSAU1MKHEM1lwLlcckdLdn/4F2Beucbt0h
W1v+bytwTLFeK3myvW932ipnjGbZehr7D3Ega3Sji6tdVYouxBkJTSIJOMN0AzCXtBvFZJTfhZDe
6C/37d0EeFJq3IghQRFFhGim2nJ+O0SxhhjgY1ebNgUiMDP5Rs7pxEPhtqDWWSwM8KaBlu5klOxQ
zIPPT9cgKrgeYVSEuSlxbj5qINKFst4UrnlIJWPV9s06BaZrpMcILIcwUjCUz40HGEigcnh/3Le7
5PorJjs+F8LGy4bEfTTkP320y9KnwljY8UsmJkspyAYtNn3sPpLs2IbxwWqPLU3B/8U4Rggi66cx
tRM35cDqRWCL7mNFauOcP9fFQ2MtPBdvd9vYlYdbjmROEnvuesX6rBwkiPJ9x1M8y24S8shCpZYL
I7n1/Gsrk4OfZhhBigF5OmZ01L5KqPhuxPB3ZT3Fqb6qyoUQddOAiaCJaKKGBBuBzj10ShsFhikJ
cyOgUXBID0n2KVBJMtkA9vuiJ5H4OSkRE/ajDcmncji0CiBpwJE0jEHBnZObOW/c3lyYgtEjLtMC
02+aTEEh5wIc2V7ohGA7i/ST0loHL345p0veP7MJIcvnmBDhWNI5KCZLGjcoVKgAaBwTKEphfMnT
zEaI8cmjiPwCdt2BPaT7Y2nP97314z48GSHEYwqN41yWFWv6QB6ssA7N8zl2Yjp//OchWwWkVHXK
UmlzOks/pSi109+KtgupzII03qEAL8R7QPqy8JWiTfQ9SNZmcxLgqQTjHH6J00+Jv5bI6npPZbEO
iycaO+PvSnmIItsUv1gU5u6P4XY3cA9TLEBFsEdAATaJX+EQ0QVU6rFTxNlvU8q2qtF9um/iNnJc
m5gEJ+UcaPBWG7FDg3gknqpgA0DwfzMxCU4+yWW1jjHhcafLzodOX/flwtt75gxlh0EgPco/oK07
TSJU5KDS3Gsyh9QqOtmoBRbUREY05a5+BE3mL50t47tu4l5XBicTJ7aep7lVlTlCWWwr41kqP6k0
nJJcXqX9OtYONJ4AYot2/tKzeYyz9yxP5tNtu0YZsjpzEvPTdyUrN0B4R8dt5QX3m4kR6HeoBCx0
K9hHk6et2KkJPf05c9rQ4krGoflhZDsSp+v7DjI7oAs78nXQB5uT0KaXMSD1mwDj7tkQVnL+rUgt
cLFLVIE3hFNEPkZFDlqlSR/o9eQYowGHAknD9PltYVfSQfeP1MOMmgdW+AgmsNOfwWD7o6sukHLO
O6mJe47XcxJ3k5WzhhToh1BkjjscSl9YJ+8xaKZsV1fvhvhcug9duBAF586ekXMO9KgicxuaygeI
VWA2fWjkTt/8UP8kZ9n2adIVAKoKD0O219uN+0sOd6r52D71kfV+5n3bfTPOG52+gfvLfHv/IxUj
w39LtpJUtDg5csBem6KRprmT5aShtbMd9Z5NKiGU97JHM4CyxIYzaxA2HAn1eR6YUxqGtq89Hwak
3Km0r9AA2GL7CPZ0HepOlbWkNv79diENxF0TJWhLI6xeu3FhDAJlWjl3EJQj+5fuBLcAPmyHjbVw
eM+cC+jYWcjqgD029OkbXdTRAReKpHDKnLQ9Igq0Ed1fqzkLGhkA9LnxGzL312MBXhpS5U0LpwoS
6dQZpk+vR7MUROetWIpCyOZOqU3SjJklZHkKIMHJwUNQes6lZ/oI+gW/m7VC1Wl0AZjm5Mm6lCkF
xSrqCwgJgO8nJxqrF1Z+bmNrMJzy6xqrwlCupyvwUPXyraBwNPBDsJLxqHHXYr2zdimsVxx7Zrgk
VTb+5NUpABgHZl+YK8fNjebEtUktzxq48/AByQAFUhrgSXUNlHupGuf1fWe4zdVc25oGEQWmMIST
o8Kp27/uns62pEfS8GlQIMAYtprxORs+S4W1sG4fqZA7Q5xKkoCF9KTCxKyufO080GMHX/ok+N/g
CLXpxoUPGqYnY+0ltgDHTUtBa+GQl5X7kzzdBr4LUDr1+IKke0vC33/67/7ZrtdCferppDfVJ7oq
7PzFTQGWrzQkc77z3/5n2R3P7/C+gKv25IWdeXNYjrdZDW/jTYEUyPTVruRiHZz1pnHMFlir/nKW
jrKR2tCckS/7fX/hb3xMU4ieECLi1JqCZOy1j0HQTUuPrpdOkcRf88jbprlsV03z+d+b+RDghlaM
e8Y0Tx9VjDgBa+q0mvwWZrltJtbjoGYLo7m5zjCaSzOTh0iKpokWA3F1qp6uIOVToOW7NntsqZnf
H8+MIZStxkcHJVfe/pPgCfdHrlFcx1DujDqjpv9u5NsMwcz7dmaWB0cYVchoTSSjMgmfY5ekOcIE
HQPSlCp8DjYD79f7Nm73PgRYlP1UCzkw+HKmpaA6BEmjSWHlSLoAudO5UNLVIIFeG/p8nYV02kSV
C6PMOQIzCcXIqquEaHMG+ruwGWccH7JehQyR8fGvyWjFhJJ9Dm+DIxrQP2rqTgx+RWpqu0awVunS
uD/u263PuJFjhqcTmkTWcRJfwzSERdD0StT4vg3eL7R9ScatFZnUmD08KG22F/LnOPPfu3xrfW9r
eOOTdS85vrjXoNMl+6IbzSqDh+NM4wEwkIXvG4d7FRw/vo/HIcf/mFabfF9URjS0tGbhNKW1r9PU
1n/5kC0oynfpCIIxesuNla/Ao3qMo2BrKoe8e6x8Y2e6m159LC06zBa28c05O36RxkOV9geL5P4Y
TC/yiU0zRHVnGpzmffGFIpJdR+pCemjG4w1K3WN2CB5VS5/4AFUTWj7aonZyaVjLwbED3RLp/z5O
GLB8o1+uIOl1c5jHYJX1VC9rB4CNLTcU9n7BCRno3++v4Iw/X5kZo8jFdAVNZSB3U9VOFh2l4W9h
WeswtNBeGMDCxQvv45ursDYyqHJgwCKoQUk28RZySt259LPG0eufAvBik/Kd5CG3ID/K4rtG8un+
4GT51j1NCqK8HYErU06cvLKU1ssh12sbxzd3Sh1ueJLTLFZ9rWt5pVgONKfxKjA2/a/sTTxFh+zN
Or9b0RFPdfRTpe7vf86t38CGKdGhBipjlIWbuGacxL0QqwEFl/S51v+YyUMIZ8e/t8GbUsJlQNar
08usr2axAMNU45Q0HQTeU5rF4PwWcim3e0ylOMsOIC8ES8r0Se4rrZqT2EK0Heodu5a6Jxl+hIWR
fKBgrmOLKvNKNRFQH/WrtclJGRgWjVAKNAaxmjy2b3rLRaY+WCVEQMF74r8MTf5V7JJDX7lHmnV7
99Ht1G2lq3ajbLw3P9+0EKLFj1lqK8Un8G4POuAuCyIT9/X+pN9WTAk4hkkxD05+Qo8x+dS8LOED
gHTMSYbHxrNT1aY5xB7UH/6zmkBT/+S1EIlY2XMnpp/zv7q/DYeNJ8cLDjazLlefMdlfMEhJ3BWL
s+OalQCU9hxsIEH5c3+wM0Y0TnmoHEkkgyuaRL9zRscfCPHeCYFNQiq/Wqp1zWwTDY5YCLHGo57+
g+uQJPhRGwmVDO4/JSMN8l/KThBerO8P4/Z6xOaA6ggpHPiVeTBfW9HjDEmBju4CKe324DeBPhp2
mn6BzPS+oY/dcO3HHN2gzsgBgF4iB31taTAHIy3aTHYg14rs1AhWrvAlpHNK/aOJUG5AFwF1nEvr
0Gsmfy6rLSxu2yhtnwIX7RKeibk+7M+Q3vUbeYnYdHTMybcBdmIxyRlwSZxe3ko/CXRw+KozwMhG
w7GkrgeaO/Zxl9PspiY6GESxWYm0Ke3uT8u8Zc5RyCCRBLAm82+YmaWoFZZLMu8t2XE4WlYijHmH
rPoKMc7CbfjWa0n7Q6mtUwHRUOmYLIJpiCGdxaHqBKUO8DDf1kKwEBVnThuTuxqPYQ5tE7+dDEnq
jYQcl6U6tb/Jn0MgBDWEZCuY1P7ETvKQOzRURkiGPZTJWkHxJKLe9yxtg7Vk0xF0f3pnQtL1x0wO
9tC1UroNTNXpX0QaVPSTpNrU3r3ARkmxavbmNinehs/0f/UoBm+tJUXFW1yLxgcAO9R0EZQFW+Da
7TN0n+BPYjbolqGMayvSS3ByjfQ9D+WV3hyRKZWbY2QeNQm0uEljxjbUfobNa/vz/lR8RKSJk/Ml
RGf44cfUy+gbF3ccQSuMQqeLyzF+mTEl7JVav0bek2AHz1rwBHteI+yS4rE4yUf/qDrhi/5UHuPX
4Q/EvvJK/iIZewpS1p4O/Jw9shAfxqA8/TreNmRH0UKAEWsS7iK4FRAh5uv6+ldDf1xtvSTK37/q
eV3Sw5DlX+7Pxm10hfsc4VMmgiI/D+rryagjGhsMPdHI259XOp0EIBA19fm+EUWeG9SFlcmUe0nc
wisUaY7y1I4dBKv6uRu23iuqI9qWdvx41wJt6V4pr8K25J2Kz7AvyI/nb4h9nR+F7aBu5Brh7BdN
36dCZ+fesCm2wi5QlwBfM0/LkQx+PAhgWyYrPw7lwjtkX+o8o2o1x+3pMYN4TOVG8xrQ29vRC6vS
xaFCHxJFW31zf5JuawDsEFiJDBMsOIS4UyiCRVNgnwhnzUHoQTsJ7jqV1unINruCDKcOnnoYcBrx
dQgWVmfWBf5jd3pH1HpXarSqhi9I+FwGMP3t2nxpWm/fFYzNBAHE8EioTyHOZDd93eo6zdFibae1
sW4bff6rJAMRj6x7QdzkCxF+dlQXFid3/bJuIQHNBs2BOsgZoL+gi2dHV9fC42/m3ALQRD10XDuZ
bOu1u8Ch6MaUdDQnzr9F5SmoadTVoKByV60Q7P1OWPCSuYlEVEomA8BLRprKFmR6ZCiDp2sO7Lcr
1fuiye0OagA6vyCgSRbmcO6UHMEBPJ7HK9E0pZ8EZReImqw51Db1lTBYxgYZJGMh4s1kNUx9ROGQ
oybuqfI4xxdbzm8ErUl1WXV0WldSs7W16DWJP6uAiEV1o7Ns3caCRnHTnjf0qpLLjNJtYaH7Qp/p
1lK+hdTGahFatGQDJ8j9bTl7jOsotY/FRkuBf+D66zRaChs50lUnDeNjXdACDEyPbrqWfkgf0ixa
sWzNFWzXpUNpgHh0oA9zl0i2ghqVBQXYF0tduZ9oLj03D3Gw9Ki9TUgTNmhlMD6UikdAw/X3lf1Q
K3SlqY7Ul/Qqwo65astq766bfPXDXQPjaLTX4LkVzHUv0ie/cLOYdcgL85PF61Se2rg7V8YOIr3a
79tNEBbFuvIChJk1nc4kq1cWdsGcY4KWgXAQfB/F9cnLhp4dozV6zhMXzo0dxa8Qaikr3t5f+rkQ
AlKRw5ingUS5+XpmSfspFVScqqPE31QYL9sS4qAF55+bvksbk+nLzfZcwy3BJXGgdy18N/pTaxRQ
djxJkEjeH89Nw5OBq1wYmz49XNiWKrNXGRDwnbw8Uk+md4KWe+mngPymukneYRCGuenk0id63/jc
vYbmFlaNetfYhnI9mZHaKLS/Eii9/nvW7c/jQeOt6uEpqE6iti3TZMHgnI+QjgNMSPjiRJevDRa1
WQhlQF21cMWVFh09fyFXNi7/9KZGwoO9ByaMm+TEgNl3qjycRwPaqXdcBSaJ4DuVmQUPmTVDIp1S
MRBdch/X4xC0urR8udKdjuUyKeBKJt1qqFj+uL9As/N1YWdSV6kMkgV13ehO43WwRxkVmKQi6heO
lLk9RYr0n9FMJm0ofBOGcayc4SRq+uNZ2WfJksrsvBFjBHeR5DPVyaEsliY9k+dOd+Dy5wL3QCeb
pCw9qWbXhSWBz8vgFTl1aCj1aGSH4N7xoKD9JYbrvChtqVq6x8xdMEDd/2NmHOvF4Ugj59nz01R3
ehgNss8AevJ3o4OKhxdj9vO+C8ztUeTqPpL4RFVtEvAkuDxK3S90J0f/I1TQiEBfzS/WXffCIdeR
nrWs1/smZ+If60QdB4Ql0mDqZHhmnoYeZHm6Y2l9fzIlv9jUgbQbcv2x4k1tF0OwYHFm3ehXgQJB
RYuJEuIkEBlBJqdiE+uOFKkr+nwEeizVYZsk2cLGndlQV4YmQ7N61Ug8gfiglNIXKeThfa7e7s/e
jKPTqUArFAPin2kpeKhhejRKxlJH3xlKY+yl7vF/MzHZS/EA3VMkYaIoflPO80cmpW4BjDq7JKR+
VI0XqAbj1rWPW3p/jmFLJMTFegorW/+m6zy90JuNVxFoqPsjmnM5wIuAFLRRTu3jsXqxo2QPceUK
FmRHgCB1c/YzZYUsdQRvgi/utCTwd03mL+ysuYXCIBpY1G9kaZreCktTl8Ac6o4JqrV8DeVDHCwA
uWaHdWFisnkTAVQAoH0Wyqrf6qAzIVVvEHghialaKIhpubq6P5Gzg2LnwryIC9LOe71sbdoltGJK
uqMOT633aQDc2JoLHj63iahb/2Nj4n6WV5VCUKuEpKH9BavALyGrNveHMTdx8A6NjypILUgAXw8D
4tG+6zODtdE8dSt7sb7zkuxrPrKeN3LypAORW983OefwpEPMsU4qKTddB1yTIoi9Y8PRjPc+PnAj
y9CtlbNo4bSdHRr4Bc5Behi4dl0PLU61stA0gRWqINFSz5/VTv5iBBJKB16voaDQnbf3RzbnE7yE
/7E4rufF5kr6pm9LKTC4RYDMgmwyW8dnajBQ+S3pE86aMkitAp00ge6Ng78wlUKg2MVqaTiWcBT0
F1H8A9/AwkLNTuDYEQZInHP+A8l4YUMwIq0/e5nhFAgk2OSTnytIuKFzIBOkPMNN+V/MHtR4IrBI
WAmMyexRZhnkwK0NR03g3erR5TF/1MP7fSMzlTTweWQ/FTTYgS1MBfmM3ldRQmnQBnHhSW5PIxU7
J0f/t6tRyYK7b2uZIFDF5wKhlFrdIRMRuyfoIlfpPhBeu3O0KhCD6CDG7d320YPSCangqnkWl0A4
txi2Udga1wXmQYGddOj1GrcdXLMQ3xuO6ycgqkby2VPLRds7yPUaei296sHLytZ/sQ4Gi4CwJzV3
osK12bJVTPqCUE+R2pFRzKhfBCFNdi4pgoUqwZwT02Yugk2gaHiz4qqipVpM948TDPobh8+bXhoF
yjeyuODJ6lzMMbhkcfyAg4D34npMUgG1Su5ZhoNSPbw4a+trn/0W2p1WQ2Z80hMn9GGr0nmFWqAE
fwoSoKoMkrZDn23UVrbPQ7cNKhMOYSA9wslSDmBeIG479dVeCU8mFPcmMqtI4ii0r/jHpIN8OXqq
mm0l2DDhpYWNmoLoBDo51KRat7q7UryDlvc2NLL3XXzcJ5OnGWftf8Y6OQuFsKu7oTPw8LOEWgxd
ZEsFpPnZpP0ONA53lunZVyEsgb96pmN0zzXUbXHwZiqpnTUL8XTm+o9yPAwVpPooWRmTM/ZcyLWh
+KHpILco9j/SDgIX70eR/rC0YqOayeb+xN02qLDhLu1NNlxYdIVS59gzzJ+i9+gqW2h89ap1DB+U
dl6sxMJOUDeI19YpCFvb6rZuevChHdP7lxpxvarsbHgolV5haU/c722X5ofkU1WsY+lbL9mD69mJ
AK/Ga3z+bJ4/RS4Mg9E+EpaQaHPpDtRWQVmTGqMKZ00OCN+IdMsvEtM5Q087ZMkXzfoCO6WtP9E9
7FkvuVmgM4EeRIB0ygsM3a621CwzG8Auv2Fyte2aNvMKjW+ID2b3zfVCpH021kHdn6PToDrdQi7/
AwE29fxLe5PIJfn0DIwYMaeDosq33fSTIferAO0wmK2tHZg8WX0BXmkrdJAnUFl3G0P8IQbla+nv
c99dSYuw7dHkzSeNKD2KKqD+jUlioRZ9sQwiXKpl/R0FIk8r+wVhnK4fY29fhAt7/7a3CxfmJAaJ
jLwvGZOJvV6HSLbyMtPRum1d6acz7Lh6guxRu9ahne0ru64gqgDafYI6oEJW5P4emrszXNqfbNmm
Q0xBa7FfWPlREb6aaL2JBxHGPs33F67gc+Wqq8FO9mtR5amQebnpwLqlVBvtWRuc3vHQCLARI1kN
tAFlh/vjm11P7icA8Mm9Uvq4PkhC1dd60y1x6V5a0UVoW9Uaav3VSDGrP8tKYUdLWdL5bfQfm1MJ
+ljJlVIBaOIoykbdtej7GCwoSXZqPHDzfMnfJffv/WHOnczUNbg60+U2UjRdD9PUwkIRzBb+Ok1c
1+lXkSJkFr3dNzLrK+RbZG44XJqnsBN64iU1K03DCcPEDuS928ZrqMhq5L0EbwFuN7tu3GN56mDO
FCf7whd0uUpbQpHmp6jS4Yt9dIpQXTP0bdR336OygAv36/0Bzp1fJJ3hUgBWQg1pcuuA77chg49R
s4KYHmkleCJ2jUUbbYbwnfR+39rsml1Ym5z7RV1GYaHhJmijrHL5pyr/7rmp3jcye3/mlATkDHhg
TC9fe0YPCXYqCz4BTficIJIa6z/P1aFp3zzva1zvY6SOAAiIATH2MUydRNojDEVrD/QDxs/QeuzH
lg8kCFZ9vimV/Evt1bsy2OXmLm/39791bvrHwj59mvBNkyG6/tTEh8u5Onem00dH95hUwUPk/i68
VyPQ12lwXrA2u00vzH38/eK55ElDXeTC2XQkb+NrmyzbJa8NSsW8ZnywTdJrtRTtFwb4ER8vLDZu
1oRxzy7to2gDWYtN8qOLnzKg9F7cbuDgXdhFSwYnYcFIEE0LmVYnCHiReIPwzUP5JUPfKjB+lVH7
teVIvb+IcxuXtCw3TeomcAdMTGqNrFQlDzknQZJBKJFS3COYogNByFaS+bUR/v0BZvI6tDAFlBsw
2LXTxEIe0zZEQiR2v8NfuBqvfZLZrGMUgHxhwWdmLtJXxiZbVvLOPYhSjOE7G8P7KefVvjZQB2yr
hX07awngjwXamIj+cW+4cBXv7Huoz/oGMp0UhPxwq6IrUOmZLYlLqYk5kJ85xgY6+UbagOnVM4IN
Ep5f0iBUu4LwAJ5tMA569mtYn4VvUbdBzm8dvSO8Vf/spYeg6m16cuT62ByU7q3Xd2gOLLz/Zk4a
vohSMW9N3tMfRfiL0UektfQuTQwH4VNIPf9QdF/X2R8URFakkRemei4QXFmbhMgisspUSLCWoDWr
Du+l9KqacNx+z4XkYGTPipd9VpQv9/fJ7AITj8mEc+BQ9b3222YI0G0dct7S0rFPSHc2AWqXroG4
TdAvFbLGH5vcas2xtvj/jU02CXJOeho0jFAMEtmOY+r7CE0udbnNDonBjEx3lLKUyZmNgEKIsmNF
jiv8ZtbEM/VnVX2RkWK7P3Vzo9E5oqkxQkpA5uN66uDzh6A8Ic/SmW/B4Jj17/u/P+d9I0iEq44F
R9uU8LE0zm4N7M5wTOm80lB9VuOVlX6GiHXVaj/u25qJ0OARYAOBDmR8+U0iSqG0YRiKMokOdTPI
JeKHn+IBgamXilxOvBCbPwpUUz+4tDaO/GJfkRyEDTgmgZNW5kHJHsVMstXwWykcpPSHr2wj1y41
Yo0fn8LYX+eltIHf99jF5QY+KLjEvnQVcrHVwfQ/Gx3U5daT274gf3B2bXiuUAhcdcEpKo6SeBhR
9UN1pOnpADWOeWYDv4K4pzttlQpAEtOHUSMVObjkFQWwldyv78/szEF0NbPjzF+MFaYVN6DzynAQ
qn5t652pC+j3DkB0T2BJ20MtLeVf5/wSmmxxbFyj0iVOjr7WikvUS1nLBJ1WqK4fTSE/3B/U3BbD
JWl/J9fH1XiyxSwkpnoa4w0nylR1dY5lyzYUulDEhIdz7nnGwoF32/1OSpEeFFKvaKFq+rSz0B/l
o1rZJck7stuuEgQt9VPk7/XmIA6HcxfZrVNXsNkcRSr+A3xgwCMoVfYrxDnuj31uWxJYOKnY8kAO
J2OPVGXw257buYdOMHLfqvtKExtaiM8lmi/3bc29y8nB0LkxohxpDpt4TyEhcqb0vBv9+HtmbKuq
OZwDqHS0raGtzu3LiNUb/uRxtEqyQ7dUHptDQF+Zn1yFIwuBKdyJZytpS/Iwxd73d4Ox75lbFMBB
4nMQRuuoWXFAdqgSgUv2wjetfbs/D1N/Iw3C/WPsQRrb8aFNnGyiwUMnESLZkyy/JAAgSuRgD6K2
ULadsTIaIJcHMoXayGS0ag5tn+hr/oP0Ve9+AJxTizdRfP3XQxnbEMca1siiM83swOath2pnQg5m
7NVoF9iScUIO676RqY8yX+ZHi5Qlko6HzfJ6vkzB94vi3AQPiFDJEBNvCmFv9n+qpYzuNNRQEB7v
ujroFB524pTwrPX7JM49aMas/gE1NylduFWPF4LLg4Lfl3niE8mYKCBQExyPEheRpBh+8BDWm55W
mWFPqvz+VM2ZGJGK9FAYhJhptUoCi2pZAY+8aqNzPvTb9P2+gZk5og4zotK5ko8cv9drYSEm4Kdq
GjykkOiNpBwLA7hda9CfFgTrNOkpMheG69/nFhU1ZV8HD4O/7qIfb6m5Lqq37t8WrlmKkbxIlCTQ
QeNN8dpMrZrxwEESPgi1rXqPovkDgqX7MzWzFGNAZSXGKhJR/tqE1YWWEqN18FDFgS18Lro/qbmA
mpiZLEyMlU+4BgHojn+/OI2zEGmbKizChw7+uPOx7Y7cqWInrLf/xVAsVoMCBDFlCjnW5XMTgy0O
H4xVZDUbq2nsZFhA2c5O14WNiWPVohrqOiLFD4p7NNsf0pr6ysKKzPgurbgK6CZDkmARnZjIUCjq
DFTIHnRtGxgrU1zAX8wN4eL3pzB6JR9KNge/35RgtTaWvm4XSxpzNlSJW/RIX05FY/z7xZInbhSK
yKmHD77odK9SgvDPwg6cswBGEwoinX5RWAqvLVTW4NJ9UkYP6lFy7fT7Et/i3Cp8tN7QlP1xcFz/
fonaT615VviQJk9l8FT5m3/trGPfOcGPbkFUWiYzhDwu2mehy/f376TitLfw/b6Bm6oSwYPjG9ZN
eYzoULhcjyDrSKp5WhE/cNVGxajc/UHlB3V4+tz7T0a+atz1X/fHgtGb45z3DJhJhYwjpEnQq1wb
jVPPj3rD6E71V/XYPgq2YQfv3nv0qD6HjnAs37Of1c/+9b7VGaNjQx5xcuyTwiGujeZJxW5KleEE
ED/ZDKSld+ESivLG30BgocIwMlKwbDcnShLS1ekVzXBqj+JL/3tJ0OCmPsJCWSApAJxy+o7E9Ndj
gK5FVpP0PJzUo/G1+ExNOt0ChP9qou97kH/en7DbwUjk6GjewTEkiafntTFSPqYe6qi3uBm54b9W
fGzMl/smxih1dYsw6Bjnt2Es5XjkRnRtAja3QOrPSEqFwvEPBLeoyGn9Jhd2/5uZydLXDfSIkYcZ
X7B9fdfIW/WQlw79mPrCgG4CwjggmgIJNSonzJTLvxVTZP5Uazgp6/O+XNistx58/eOT2UJYqvIG
kx+vhWOUveb+46Db6ZKKxzgZN2vC1VTSIagm6TfxMdkT/C4PUNBMyz09IJpwatHS417fbu+vytxw
uK+QxSMhSvQf5/Ii/KeWjyoeMMITr3+oypLwFKabNPp838p4yZoOh8OelwOZQmiUJpcwz4qgK1BK
8eTtY8mB6Vvvt7B9Cut05y3VL+dGRGMv+3Ps6CdgX48I8ssYeRcRhTT52Pe7WrTdZgclwv0R3aQj
UXKgtgb0hfQW+OZpGUTsq8rqdPd8yn6cD/H6ddj122/ig/btvp3b0QDtpJmY2wWdTDRGXY/Gz7Nz
q+hJe/quHp6VhdL+rZfRK86929JBvLFpJjfKNA9TLcs64FqkDQLIu1adtuu1zXnpEn4bYkZDcLgA
EgJxMu1bdmNI0AdPbMF37FGd+8VBc6Dh4P5U3ToZRqD+oz9jjNDTxE6qJkOe+RiJD+2jqNvmU3UQ
wlV6rBZuljMnwLWlyaJEvlZWWTqgorctg23xnuyUnfiA8OJBC5FzXBjXTZaD1PPVwEYfudijodL1
roFO2El58p/PNQn+85dm7R/FbXOQaOD8cn8eZ1zuytwkUA9Et9zoMNfbySttUO1Tu5jMHz3rOiBc
D2lyc47lAQySio3wuXxWxJWwabbosW/LI9pbS92AM3v12tok/DRVrCeGOU7gVyrFf9xvia38VfeB
uaoWSnk3mbjJWk2Lh8G5qa1AlNpTE6+KwE72KTqww3o4yanN4PyVfxJ25lZcreGe9L8veeYY3G7m
dXwh0vcA+H3KpGuFSRIIAnvAOw3KOvtTZ9D/Y2p7brej4HtfsMv9TY8A5f6+14w+f8/yZE8YqHGh
I4llNdqY4c7XdubQL+2EWdfknIJhAVEF82OhL3ZCjuJ7iGoe0TA9qDuedifYpRGPfyqBH8NCdYg3
IqWol0Um7ZuWyHFdVXGE69LnQbJ14rChHPh1qYTdKXygYdz07W188h0Qq3vhUXnRP5GqVnb3Z3Qu
aJKl4nIOzNqgFfh62xvKWS4aK+5O7rtqk9pZWU53RKTvvpW5KQXWRJsEhz8o4em6JampDUPanfTd
KLVyXllH/f2+iRsE2cfkXdiYBDA5b5N0kBlJ/KBvsr23qSCidYpH7Uhz/v587I7Gc/Bz2IKSf1IO
943fXgZZOGgZuEiNkmzTNvFERNu+Rr78hE7xalFEZunXJ7EyiVGkUit+vVxLK0SZD8Gu3kc7w853
6quwTaB5uj+cG6TIx1xejGcSyzoA1m53xqLwaVu85m/VxvuBYMMBVYrDsA+OiJsd9UNx6HbxXv4a
OsY31+lP1fNSoJuLNKS8Rig1mC0uW9feaepDlSvjvFrb4L3+pB7NDQ3x++ABOsBDs9QDcMP18THs
C3OTe6oS6lGWpXl3qv5We+sTQjYbZRtspFO+b5/br74T//iEGPBCULvp1J6anWz7HqlznhhZdzoX
e3q0gdMcaD9epWtzra+lY/VJXQ3lKnrWNoWtvJyP0tFc+oQxiTsNrHQ8kxowEJUgi3k90brh6VJc
V90p0VfeSvk5PPQ/zF25F1b+1ngUfxFl9V/h/qh843QREPdbOlPGOHPvAya3xCzIUfg1az7gpS1W
6TcaIOP0MT2/Rlvtjy6urHYEg95387nT5HLQk9jXIxssBjk2kcsxIeUINhDI/W8mJg7sD1wiswoT
xbAba/poYoib+yZu+Df+n/v8Z+0mwVWtmy6ygC+fkv4JiZpjZeu/6Q2sUFcFqhasfjT50r6cu1nh
kiMdjYFvTmEiolu0lVsV3Sn63B6BUW/lQ75397ld7qLt/eHNHlCcUPQWkQKlynHtmWwLVezjtjsN
MA3ZluNuzT3iAsXCfXR+71/YmYQ8txp8ESZYNqG8flJQN4Z7+GvrDF/gptUfjGP7W29s91e2plSd
evb9Qd4m58aT/x/rZMavR4l8cOBDRdedxBf3UX+pbGNj2TC/rc0VbazHciUvOOZNWfHDay4sTmJd
FpCUHaQzS+hulGItEe0K+3A+lac2XAFOTfcPebIO3qyFo3L2oXE51Im7ei6VGMEg1IAcBdyd/YVu
1Dx4fyJ5Jce2+Yl2zXSlLVgdV28aXkA1wVlI7YQ34iTEtmVLekuSOy6OaGnbTboR8o1eoM7D1RXS
1YX1nDuxYRXmakyKkKfiZNuHeSVBTo+5/CDYS6Jic2Hr8scnK9f5WhhlDT8e7ZO9/lVYeK/P3kIv
f3+yQOO9uENTqzvJj8nqpXvq1nG+Kl7CH9KL91bbf/mfhT0+99aF6XvseKfpgZbqyZD+j7Tr2rHc
WJI/tATozSvtMWxvpnteiO7pGXrv+fUb1Rd7dViHYGG00EiQIOAky2VlZWZE1IpcAXsviee+8ObW
rb3otX2HgksMupIv9ZO5PlubcGWQGmPX8VByDWAQ714zzB0QSaRm9qE+pbEpfYT3oWT3gVmyxknW
ndqGYKcDDTQUyzBcmshCrlINbL+aeIaq5RDZkAW8Uf1BdvneFG4Vz3jt7xsWQ+DG1kcuBMx06JMC
uS0dm0pNGeldwwlnoT3Nrx36XWQTOvS+2p3ilvGa2HgEk+I9EEygRQXPCE30uzQgHVrw/8+9ZmlP
w+wKvDVIx3E4ZMDfoH04+fvAgTSkoLLBY4DIMVIrOXCC2neVrpxBah4+6o1ZgT8ZIsjg6JjNOrea
n3/yvz/e6GkFeApZX2DggP9fe2slBgpxzGf9zMtn0XidI8Y0Xt95UMAEvBb1IKTlkF9e/z7AN43M
dbx+niBkHnwND/2dtHhd5SqyvX/xXG8OWPpOyeM9jz436t4Bt56STz2nn43yPShMaK70oZ3NjgXl
9pHVgnztuFCPQX4RjhEEBsiWrIeFGsPSdGKLcDp+rNSTCCmxhHWtXQeySEngcGHHA49/VTcRR16d
C2QeEC40PnrOOukQZaaXPoPjvmP0qmxMHsDjqDZ+FwYhVLEeTziNY9oOsKWAHLGsvF5zQIdj9V9j
xrC0sSFWlqgXoADikTpqYKkR7Dl3JhelO/mrxnuQBRK4WiMif0wKGnC32OO0J577QhjqVIz8mD9G
sROmNgSE9/fc1eVImaCmjasNvkjHOfLVU+E2j/s/fv39qDOTkBTPRp5cVes1iaKuxMM1jn0j8iug
F4CcqlmoHvKBKy8OjhEw+UqAJiBvwtNqEUIbByPXZ6WfP0oB5K7exhYMViMjyN6yoooSWp4RtSDQ
ppyMkAatkDZl6bfmpD9A2yaKDtpw3J8usnHWQwFzAFq60O8NXwPV3fV0qUFA0C9J7gMPGfI3oA4s
Xkb9yBsMP0PbQTlLxH2AxyV5NFzRmY+S0o8zr+YgEjO1A0LqSbA0SDqx3tLfRZ7LAaFBDbBW3HJY
HoCQabnwuOk4iJIauV87vSO4g98dZUd4NtzylOOv9CE+Lefh3B005x6Fb3AxqofGi04VskJ/DvlT
Yyamfhi80i6c3I1dVpr428ntfCCNCFtUAE1ELsh9VQP3l8Nb3F3vIHXqZsfoXj8NR+mxHEgrX5tB
sv12AWad1VFydUtTk0S38lWAZcRNyOV+Z7+NTmSljtm/gTv9sL+5visu9FgNGfU4LD3pGKVul1Ht
aqMu9AIHBYygx7uwMYNXABd+gy/dAuzahES5IyJh9uM9tBortcGhDm7S2A1d8u+pbdiBEzj7X3W9
FdFkgQsI6VWklACqWG95XayLRJvH0u8MAifnKm9QXeWZZ+ki0j4b1EcrO9Tg41pvi4CHnfFB6061
VSnoibWCt5RVi6SvoW9D3/MLzB/S1ZShpG84OdCn0p81CxT+oMaIdDPE2zHsnEl092dvY+9gWCoq
Xwhh8ZiiHWweGgMXjAac3218ri1OM7mX9L5/EnNzYb1EtpZKRrSAVl8e8SvdfQ/kYhVInIYpPN2B
d9wkf0uuYb6VpismZneqPuI3VibgKvlJ5hN7Q0UABtZ9RM3rDSKkaClptLj2ibHw0B3DQ3hojiPc
SdiagVccq6N+Cs/dMT3IVnBoopsw83kbPI9+xGr5+3ZY6zP0TSKBiBrFWfRpkTm6qEYYodbJnFrV
/lkjM/Da+YOtmI1bHhT8989PZITNyAZszf3PX6n1e7AWa7YFJzBDS7HQEmpNzozzxJus2i59R2Gq
IKBOJJNk0j9AdxAk2ihWw7C06BY0RQ8VqNzMWenvq3OEJnZ0t4NtC60WpAVuPQGB3PYTYJqRH0VO
oTh8amqGG7hy9jOsGA7rar9RpqjgoRT7vEcOIUKbqBlWT+Jb+BUMJ70z98/QphnSkYg2aiTQaMLc
oe0aTeGEyC81u2xdPONvNO6eY8QPdJiFw4k7l3Ry4p1JCP3X86ZjbcSsXWIfRO02x4gbrt0A9evU
tkSUHxXqQH69MZcfIOg//NLdzFFNxpJcZTe/h0FYyME5hIiL9jeLKAMYG6J1N7rncOSAv6mesvNs
I7YDjQpYt1iCQ1cYOGKRHDSV0P4SQuv1xKVN0TZ1y8e++KCqpnAGRFx+CR10EznpOf+pQFA9M8fn
5EM7JaF5rBNXZbxirjw6vgDawCAKRW8OHCB1RXVBKqhBYsQ+gD8cXFDoLL5+X+cuS8L9OhohloBR
QXoVDOfIIa/HyulG1k5IPvqzMz3Jr8WDjgpZ/xg+jI/qUXa1w+JlduoPD01shZ+QGtw/CVelDzLX
l/apkca6thicBPtZaeI5aCu/pvvJBpP+AxIV8U8Q6p0Nh3PA3DEEt6gsn4sjaD1e9r9i6zxib4Hi
DFyVKGhTe9mIR1St0yTx51N8SJ56EZPOrCpvuTEASIAjIy96VOzWM11WYRO0gHn7s7Xgof0A5fPi
KXkDmnr0AFsJ3fiOt4z38ol7595HVvx9lWH7nmhQ2CM41kCBQKcUNLEXlhB4Zl99mI5xagevoO2v
34L7wKyLt6/9Cd3cvyRdj9kkcgzUhGqtiKKdMaCl+EM79C+pVUKX3ALYyt63s+mFsG7/NUQm/eJy
VMWeK+MCfcWd/WeSrWeQB/vL7XALZqh9S8Tzr25hsk/RWgaBCSR+sGXXhgZhQudxjhEBGOefWBTq
V9co9euUqy64ZQwq0h7tTp+Sh+bIz/2v3z5mF59PLUhZxAnKNTAwuLMTfHQu+OeFY/vKvRkoN4Yn
pEjwwJx/Be/aT1kw8RB0M8UUa2//O67Srt+7ENVM0siOyIHuNqh6I+HlEN8xWrkzPxhueGr9r8XC
e9BpjwHDu2xuwwtr1KKVYAsGm9i3tcoXLRm1+eGPYv3ZH9Tm4l1YoRZP6rVw1psp8fODfj/b8pn1
jLoq1dCzRoUlYHouikiChf4DSX+zv0Gpz4GWuS2h2tZ5vT1582PKpCEiHulqz18MjNo0CtcMoMCY
Ex9aKmYymPmDDH5Tu/a11FKq+2ZkJLmuimD0OKnTzCURfBQ5zYsdnt6BcLOUc/cjtoJz8xA/1Q6L
te4bhbw3QrKBLtzHkheAU0UYoewJUND9KaPm3tqtmSJ0Tk+G06LU8Tzbkf2D8/iD9B5ZtVce+DMC
gYNiQ3fdml1WUlEi+4X+KKgaACgBQBc8NXVRxFncSwEPpIHN33B33FG2pKME6EoGcWNzeY4PKdL4
0qH44BzhpJ610NQeIgfNIL9VFH1xdT6HvySLv+d9tAneslLT38IAe59HvTYXccaH5/i83ins8TC9
fQluhFmL7sYP6Y53us/lB+RnT4onHIK7Cp4kuQE0EnoxB6j6veikmcnL8XzZP4Wbh+Ry2qjDPs19
YrRzkPjGU4oH0uxIh97JvcwsLc4aHBTe34oTSxRpc8teWqWOZrvkClemsCrhMfZakz+a9b4gND39
Tlm3HRnC3tRTgeksxhWaDGFscGULAjh4D/8qzByZlMwDeJplbsuxXY6NOv89xydyqhNzOBLRHZDo
yI1F7uyG9oRcjWQm3ivDl25e6Jc2KRfQj2MdjQt2F+/Fj8uht+IH2c7d2u5+MvYL2ad7k0mdfSkQ
4zCbYIm7a1zRqWzQa5mxE32QDJTs7lvbuokuhnWFsVKEAPpTmMrRUXxgOkzDS5zRjB72zWw6tEs7
lO/Ao6aS0xiD0lxIMY0eMDen2hu+Mi/zp6fwXPgG3i4t+uFav/K6P+UbFB+eJadz+mNvV7fhr8pj
PWY2X3CXH0WdTB082bWcYPD8CRr0puS5b4IJmLLzwQqyN6I0HeQWpAyIDsqrgoyArgLoN4+xL492
p36kwWfA8jNk01PbBuly1Koxl8guK/QMR03LEfVDX+ggm3zj9hrqCy5U8fZXctMMngqopUJi8epd
BgmAruwFPfYVSDMXThufdEJI+DIGjFNODtTVeC4MUe6ck9VZags8wGBICF+guiFKfuLM3bnw9ofE
skRtA7VsxbHuVGQMhCP62HirlqxqQS9BUDEsbW0DgKcgs4EXLVJ4lBOR526MVSFFl6Bxk6a/G+iV
7Q9l0wCa5ESiCYEEATVpTVvP3aDWIKWSJgtTxrawEQSg8ANAFlBs32R1WLZ/IpP9r93w4xDsQ1cF
0qiErJX62lbTqnyOsJcgTBfcv6XaayAd9k1sbNeVCWptpdDocpDhxz7H2fHiKOd6eM4lO2Jdgayh
kGn7Z1r+h0eLvTL2WuzrKE/n9hDYQXCqWeX9bSvfME8s8BXqpo60KB1AJeUDbju1FmqJqVOz0Akb
e4ish4bsNpA9yG+uh4LyhDZn0Pnwx8pqq/v2fWQhPrctoIedhx9BeoNalEiv06VKwsSvotGuosFm
MvNtThS0WfDGB1wcOsLrMfRlzwu5hMRJ8AIJ9fv4mUXivxUPYJb+sUC+4GLB1T7TkpJH1kQ95YaT
BWDdsKDZ0/en+BcH2hp3fx9v+KiVOWpRNG4osxqpIAS3QmxCRUIPD9Hn2DlG8rpvafOAXwyM8lHl
kuhGpGHqonuzZwDsWctChTZFJklVV2MUAYSfGk+fvLi94cWX/RFsnvl/RqBRqUM8nCRxyWFFyFw0
S/a6A08ogz+QlZVnDIdm6wCauRMD4D78EnlJGZqGy/v+SDYPCnDd6OdBURCFhvUma7mwKIupwDOQ
9zIdEQrojGpWjmdzwfGqQ3ACZs4rLxyPw5hwPRJwaFFCk1nEyPZv7tyLn6cOu1EHQV6W+Pk2d0Ac
jSJgqVplDhkUp2I91LfmC5xDoKpFIR+6A1QMlCjQ3NG0Elj45SsJnydWcWEjWoakigp1ItTg8AIn
G+Li0E+DpIA4Zcb1+qd571MT2rGPC+eogc3Kf2/N2qUl6rxHgp5XGk8CxhfYUUdT/+Lfg+Qu/Rf5
QwwJyVeCGCYtHesh6XFLplKI/bvmqT+OjCa46wWBjgrRPwdJmUgapde/vqDbtK0SZCfzVzVDldmU
RG//iFyfQYKmR0sQSAQA4bmqE+TiqC5Lm/iJ8SIoNynwSA6zeWNrGIQkAkEPctQoeK6HUYaSHrQk
O1gg35N5xfgCOvb9cWzkwQkYFRqZpLSL4JraW3U9C7MC+hE/fA2BQZYtcGdVlckfK/HEdw6yaAWL
3eYKrofQa2WT2mVqVo1103aJn77+RnP+qbEV/zN4j9zq1ThBDvSk3udP2jNLgGsjJQK7BKCHrjsQ
NtHIWxUSqUsuwC60wkvzblC9yJbv65eJNwfV7B5rHXIaZpSa44/5c3+et/YLrEKmCApmKDpQSwkt
gCVKehHZmDvMbnEnFQ6rJ+7aoQKgBD4uKCyABE2lmexr4HBTrotTX/shIJv992VnVE1B4KRDaAdl
G7pIq6glaCti/Hz/R0K9ZjLn0byFQCKLrGJr01/YoVMDfKul8axHqS8677xp7S/DRn4KHDsC6UHH
0QWBExX7N6FaqbE0EVoRE92CeHdbxg/hWfuR/uZ/5V+CZgPv3zIp08jdv35VwizWH7axRDy9NvqQ
yDUnS6k/o1zra58hVHF/DR+82Zc2VHT/zSBVoFHRLYtXH50xnfumB1atT+H+ADDPH7rDYlUHyfkC
U7TN2ToSVvsWr0MfDO/CIDWr7dwqRdXAoGZ+oqZgnTKGuxWvr8C1Bcqjz1ydB0kLCxPB/CnoOgGd
gReb4U8cXNNt/dNox/aP0BkcHG67PoZ3g/Pye2F2S13fkOsPoS6uLOyVeSJDHVFv0O3iCLq054iV
7tg6BIYC6L6G+Ah1Nip6mZu8MHDlZ77QPkzVSdaPRstI+G2YgAwNKK2I4C2CCmpGtXbJsroc0ajj
KD8Aq50YR21jT4BEhfSD4oYHKopy8rhV+ioupwyNs55cW8OhHm5wtkQWM8zmOIBdQLxAsLR0ciPU
M31qEhX5vMZpi9OYOBwrjcgyQb0fotDg+KyHiVHwlPYGJjQW48RG4wFYMfGuQ8ACLXu4ifVdX6hN
JeUtAqJXweadCdhSEQltzVLNxgrsH+U9jwTUq2GyeJa+/TblmlaGqQBgivVSVhYYFuzerG/7k+BC
NMiS4BlLC5ykR+GQ3lbuYmtn1a4t4fZne2qOEYoInmSjiG3ztuyWLtq8n/jSFN3sAdIgVnQAQBIf
K6FpMQYil5V2vNI3QQyx+mxqe8VhX3B1j8/mItOA/rs5n8PbwedfFldBiSM7fwqHzgbPkhO7vd0/
JVZ2qO3ypfcKWzrPrnxonIHUDFBofZrdinWCN7K86w+kHrRLqnZcRj4w8JRz4CYupBjR3zkfvl5Y
ARXZG/QSIpGFvgL4ejA4UnNRGcFci3KEuAZdo4eZ1d69dZIRGIKpCMxLQCxQWxOw0IQTJTylqvsJ
mzK00vGQSmZXfezfIhsxEjp8kAJC7KKQ5qb1EZC4qZ7TUYGd1I+UI1rA0Oyrszo/tiaLEDWgZx3N
GFck7Omcp0FYa6ji+Man9G+WQoLPRjSN1hlQYq3HoGSpIJY1jywWAqQnlgrA1koARIeuC0IiBnqC
9a8PeT7MYlrjnp3dtPnQZB8qtUjZ2UxA2JbLu7RErcU4oFGYE7EQYmseoTCBpq6/X2wZDxu88lA9
EOk2TjXj+J7vy9SvWicA73540gpvGRgl9K1hKGjlBxwKnGTgp1pPWCNUFWmhw209+ELtSYsjqPd/
P5BLE9RMpUsZoHQNE03kyNONEViG/JCKzr6VrV2LZDXyisiOiugXoQbSyMmUJD3SGY7msMpEGzEN
eJERbAAPh1YeGr4Vxao6qgmOBFSJoXYRcKYkOEbrJjOUrL39gZDpoH0VCvlApwGXQKQJ1gNJ9KVv
dAHrXjdmP9oB+OiUU8eSBt2aLjDkgzYXbyGQoVPHMJraAml+HJQFbNpW/7w/hq1XBPwhvAd6xwju
jVrzpeOCRVnI5l1cRPRv+g10OUNLXA4NmMnTR+XAQ06H7z3lhWGZrDM9fRrEJsndglceTQdc8OMg
V+GAgRmmMNxGkl2fmsJRuVOvet3bwWAMdesAITcABQmk//GHmkhwn5YdXi6p3/XmFHnIc7DodLc2
BN7F2BIEJHnV25lWMSlxa6mvC6f6A/qEQuaw3iebNgiZJJjJkPynY8SyV1W5S3PEuj+Rr+lv0SOS
grF+f222psoA1Ql53aMD7/sJc5Glk5cC2j8GnpZAviHFXDc3Wvy6b2LjoILRE5yEyJjhGUIz4o8l
L2V9yGH1y3dkMEAMoSCjzUO1wP6zb2ljMOC+wP4mIpYAEFIhb8iXNcRxuswHVANsEOCkjQbGA2Rj
UUhGAQYg7gasFWViAi6Wm2a8ibveKr6q7hwah5DVkLLhCHBU4AnQYorcBR1TqGM1y2lRZr6EflrJ
HFnCrFvzdPn7VOilJKivhxl+P9fO1ScIwFnonK1ZgsgHXtdEBAEN7Gt/qaqBEMlG8f28WfqTUp6K
7IT6298vN2IvIHe/6flpKWVOk5MmXMCFChNQLeBgYnzYN7E9kH9MUANJNYMLeb0B3WpBLvx8tKBp
ZkiMQ7hlBbEqpgpczei2pfxVNXR6qWRS5ssOKj0pEtiSFWuMoWwtOqHPJl3xEOGin86ZUDZdCDCB
v2DzDq8tjxwOI4O9UegDiSIkmFCphOQeMOTrdY9CLRZl6ECTCC8ITzOaGx+UF1U0ZzQ7zXbDUrrZ
SLAAV/0fXQ8o3dD7rJ7lIup1jGl4U/9kTwVC7wN4/Nrmx7+4UghXILJvRMIUUex6ZNPYVIMB7W7U
FIPa+mx0e3+jba3O5e9TfqUqBk5v8iz3ee3clz7CynBgxHxbJqAoS/w8MJUIAtZDUGspCSc+z0l6
BtmALL7RJkacxDJBzZKaRYHR6DDB9R6CY7BpyiUj988yQYViXawoxWxgIWBCK4mJYfo3JvAeQuMJ
rixcJOuJqrJYTRStBriT/4mJQsPOv5soHeB2IhYEBDIZ5cW1mwXIos25khO/QnRL4bs0Vq5s694F
LInEDsD6YdeubcTFYmgtJ33b4ERTrs3oSX8eopvxr5mEkNfAGxg5IFIoAN8xtbVGUclkCGXD1B+w
7C1+K4JQ9x4sx3NgZj9VFk04WQAqnsQDDGoMJHsmQG9zPTKw+tVlJEjfeJOGO9fH9H34XSUMr7xV
eQFWibxYAUJHFElNYDCmYSH3yFCID9qbBj3hxWx/ghYxfdHvho/grfuYoMyN/j+4nH1vIG9EACvT
1L0jJFklhjn6SiCz6w0+dwA0r7CDY3VfWqNXJKD3AnKKpIzMHJDB1Hl/+dFY0ullcJRDeI9qAFp1
j5pXWClScekxtV9RE7MSLzsOv/e/9TsnSq8GVh6vIqR8wapKxnKxl9UqDgVOQN2yXKwRxEsmLsn2
JjTj0gTTzB9jsoWfiQk58fm5fdYZCduNG4BcZhBhB8IdrECU30SRX9F7MUx9Q7T1zl0+uswMByv+
pcMe43rb2nbAk+kEUAZWFFrgIlHFtErATw/cQ/kq+NlTheiPsfIbh5Zg1v5rgxpPm45LHnawMSmO
OD1EtSN9lJHf62bPrO+Q/Usv3IUtuhwsl9GSAq+CPlPR/tmPZgV9TCtZTDFBkyKzrXVj9pABIPKY
mD5CBbjeJss0JVzOI/iYkaDVzN+ax+or2zqwKxPUqRnDuJoVyDn7lfoYm7FV2ulzeuTN4K70K2tw
lRMH3nVWo8PGjQT+OTg90nsCBhvKqsSp6RgmeBJUktm+D5C+TZz9I7ZpQYVnJW0n4PSgTtiwzEWU
N3htLhXgfIrhGIf/nwHyARdHuK+rDPoRMAB256EkLD/V37+bEKj9MwTqhtClKmyBgMaDebY+jc4N
zjlrP7Nmibq2g6Wv+xCy234gvkeV2QwfC2uHbe1h9IqKBPFLmFCpeVKrOTLmGK/lEB2jfWUG9U0a
HEf94Wt/PTbcPwQ3cbEBYkhKr9TNoweKUWqTiPScYGtgypNe939/o8Uc/DCkNxVPJ5D46NSerYKl
LCtRx3LcgL/F5w/6jWR3rnIeDqKtPKQAdqlP8U13t3wirW2juwJYdM4LXUjWoJNf83hTZTX8biWo
Vh9FbXMUC7qglbFHuLv8wKGAk58CV/gRHHhf9BOvP8ZP+9Ow4WxBx45sOsFWE6WG9bbPSfsxlHRR
nx2exNqKSwfbPz2Ex6p73Le0tXEQQABQTQiXMcq1JQ14m3hR0VqbwwVlr7GdHCNG1phhgm7WACVx
103ERHTUjwrKV1bzAG3Y/XFsnbGLcdCUeKMOdaYmQ+tuAZTjj/5u/9e3+nqgsvXfaaIlBhaBD5u6
R1++jGCHVOGE185Lb/o7bjS1O1Yv+9Ypu7RGLf8SDYhlVSX2XSbenbgz6mpdDYRyd2LUlLNQY55K
s7IN/MMH9C48iO8t+HZHz7gtVHP0mdJSG9HQyizlAmttAqN3AbONjTfF23BIj6ElWKzyK2t01G7m
+KqLQBEU++DXuwET+429vw824Gni5ThUqivV4BvcpwZWxgApxjn6iizlTUE1ckLolTnBSfIFN88h
pgKuju48eTLwFffyOX+fnPIu+JXfdbepm5rTi4FokPFx30mFnbWlMeBDtPBBFGL0cFAOUtlwHE6I
3Kwzg8Q9NPVT9W50JjpQDWs+xseJux2/UNAF0uSgHfcn6lvuZ+9bKD8ugNc1HHR8iw3RF9H6A8bP
98ROb0XnOTyPL3Ft/gbpsOim9+J5BlOnl74NL9mBpV53xTaJB+BqwSjXLalR24Tk4HZf8y1nTU+p
lyEamk3Rqp7GzIwPTXU7ljcz6ynIOMM0zUOsQL9D4bBTeMdh8bkyPCpdoS7kYCwVstDqYoEydgEJ
C+vl/N0yurOAdP91X6FzrCI+aHYyOzfTs+QlAID+lO3O53+3D8X9chbeJDcBgjS3UMsG8kqYXjpA
iQSGb98q/uMZBSVSdO+gXKdTUYcmz2PABxhvcJPZC2gjeFfydR87OQazFStXtOmrLqxR74EyUxO+
JdbyP/Ep9yoQdHMvMg9E+/4ZYdmhtmam9UYlLQDONPAloAjLTclB31D+Yz4Hf/9AXE0g5X71WZpU
IM7gF9HAhpf2UQNkQ3P3x7MVtKAXFLUHvHehpU2NJxrwvEKAgfGAPmeCu2kq0wnF+2lkTNzm9kf5
GdQzkGVWvp30xaOgjFFh1Sc02boaiquTJ4pOIpshKy+9NR608CI/hAwRBMspXz8I3VzHERo1Olt1
DLS9wH04LJwOywi1tZdiqPO8gpHeUY7NPTFBvPP+ynyX/+nDfDkUaksP4dLoagEr0l0N3PKEiDqw
qnf5BAmD8lY+ggHmNHnSk2KN7mzHXlaYslN8Ju5yO9vTbeSjhRc80eBM+4wOhcWiT94gkCCCav9M
NXVbLK0M0tOR9MTY5a2B/ohbo7V82U7P4n3zWIP5uwdcP3WFU/AeHhvowfM/9qdoM8K7/ARq905t
qP4H4SBa0J02E0sDjla386No6ix/thWsXtqigrBuTPQ0JLKOs6W5hpMCXl96zTlx0xfZTe+k9+Rh
YWXuNm/CS6OUDwjlThp4old5M33dp8fJhJSyM5gS6PJutKNxlzNi5q1Y7NIe2fkXp1TmKz02Bthb
IGZ8u5xSbO39NRNZh4d42AsTcR+Vw0zmUXyY/PmgniJvvAl/jo/aaPYP+YN6xA3xCXzmAomF4mF2
SzwW+6e6N6EMaEMmytz/IMa60tRubR4v4hhkSDg6aIKXLJbO7FYZ6/KcfL+eLwac5ehZUQnKJzsq
tuylp84E5yGiJlYgvUGlsjqRtI+NslkagfkhqOrIS+4/A7txOG+xBP9Xfs9672w59Iut8s1ZcTEs
relyreG+17Fwf4O30WSRmm81hK5mjizdhQkFktrw5QBhoQKPWLi6Q0xcnkRHtZXX6o6H2oc13BS3
02uJgfZfHxrr/G3Fgwa4fFEbQJMWLq/1B4A2tJ7aqUCrvIgCJ6SUS3t/831z51JOXvmWaob2LZra
ZMrJi6hIdKmCpiYC0oHw5nvgBZC1OEC6+al6hvB97+kPQuRwhsnXFkjXlcjh+fsiyK1DYYbvTCp+
YpD+IGgyCoSTCugemhV/WgauQL099W9In/7bzdLY8+IUsT3ed21qthH5w5iEDa9DdCD/z+b3CbpY
51DiRmEqgatQ0U+bf4Cn0hPe8oPmRr863vSeS+SRndlXvOhRsSTJrJ30NjmmiGzvsr+v1q0+hbra
pcIAfKTH8HMT9KToZ2JdWRtbCgZAeU6KW0BgUAbKhpPUNCIYEityJzAsQMFCQIjnxiAaM8BQ0gZm
PMeMKd5wcig5wbABlmLw7lJWObSND3FKmhtiJObdYvopd4yC8EZkjJIzaIk1UCCLV830ij7KtVai
XaYrH2pzCmwhAZF96RN0LoMLb8P1ALqMWto3cBLP0vWxHMu2qCOhyv2mtpFmS8Gi+oPvTuia2t+Y
WygtQiUGrwqFCNKZvjYUZ3IwNAEq0G1yKGJT/FPdB3hLRZYOKZrHEIv3Y/GmP2oMjtpDltgTY043
BgqYEUoBEHxEyKxSDjAQ1Zob5Tn3x9lbeGjHVT/H2VYXxu5gmaFCG7VA0a2eYAZAUVQDc7SmFBbk
jHkWPotliPz/i4POt8OcByUModwOTAcBB0M8qkSulHGMNzzKauKohUtVCEwOAQz9LEvLyM0wMTMW
T/6GDSJgih4INMFAqoWyUXGNOtWCkfthnZjodS7bU9/cMJOkW2bQHyygbw/sIqChXc9ZFQpVkYA7
z6+Fm3J8kDQb+5zJj7H1XEdzoEhYTAivLM2rq3WREuk6ql3wEGJiqx8c2Lgh+8SbOtAFIILjzCLz
alBs7p+xjXBwZZc6y3O3BCEf8KnfRqhFI72kAk/RHlm9PRtud2VGXM8iKAmzJAoF1KROLqvDY/u3
waAIZDKEJ2jZ39KYWjRAz6kPRKDos3qFtuJHfPo/P08dmtxosybLUb5pTSAO7Mkk/FWymTks5PNW
7X1liYr+y1YdhCCDpew4v8he/js/GVb2BF7nu8Y5lZw1O8axs1jtr2QHUyEHdhw6esFTjauJrjVw
Bd8JYYr28eCmLWyO6DSnrQ04qn7LGuLmUl2YorZBKEYczgB6eQFjSjuPG6393bxVNEbrAogMcWuA
C5uGbkI2tw2KAOVbTbIM/7E6pyfO0T5LrzV/STUAtvxBdmN73+rG7b4ySp0hvYD0wKDBaAPS58eO
MaYNB0S0bdFzi0QQmPqpOQu0SBCiBB23GsBD8WR+1jilcu7uj+HaCsQZROm7tQhdqrTIhCzGaq8X
iFAGwQCTN1RLpcRmVbWulx8VJdL/rIBpEqJ21FHSG7GCnl8DFFv8pec3wcxYiGtnht+HWAb4eQB9
QSfp2sss8ljm0AtDq+1gxuERzlJ4bO3Oqsff+7N1fZGuDZGBXlykST5P/dLBUALIeDQD0xrbC+tc
soxQ0ceQcBAnUgCPbKbfg2ypPhS6297M8CrZH833w3TtATAcwCRJeIoGNlo9o0/1KBcg1ImEmgaa
XdDhmvkJZD55ZRFmNA4gwNLNfdxHyWvlNGaM4QIEexe7gld8LK/iZ/4pOALSPqyjtbUtL76MFkHU
S8ihGzm+rHU40OoJFuuJuTnJ/wydJjgYkL9KJ9JIWx0FG1U9kPjxjETylQwq3laX00tDQdKqbJK2
hI3GF2ezPdfn9CP6Jf1pJ0D/GqdyB0uBSNIj96QDIMiqw35nUHZWl27p4ngtm0oJ5suTar7IoNEE
hO50bzjV4XdjZlZg9mbrNNZXAR9pWbqFCkXtQCeZY0zE5vHUsMsMotGE7uX1qenzVEp6Dp3RoKW0
FQTtvnBQj1p82N/OW3sG7h9NklCcAZKPcsdll8hxKurfWNmiJv3qinDkFUaFfiMu+Fbj+a8Zyi+T
J13QRhra4n/1P/GKLL2qBmpWeFxemd2fG5lWGMOAAJMG8gZwhfXUlegqXwYhzZHs5Wcz86NnEawB
w2cI1ePRHljQ0esbjZgD5AaXKGaR7i4W9VouQ9JdnGcHRPAzaVPaX6QtCwg5oFqBqhGBfa0HVBUZ
er0lIffn9FTKZsMf439xo11aoKas64sONRwx96P2pkydobHy4FiEjJfOhv+ADgIQNxKYtYGMoZ4H
YaZMisThFYLe376x5uFGR9m29guW6sTGrgbYC93e8NDkNUIdHq1SUqFdOCyJcFIKE4kZEQKArIVn
WaEuNlGccy4JYAUBGiASSXkadJuJidyYNGjtocUTy0/AhNTih5PcREaFJEyZnfjJ5KQP0gan3feM
i21jNOjhQ48d4AsIbGmkXygvsS5XTeq/dYY31reV+jaz6jAbMQ36O+Fv0N8FiCd9QxV8pXSiiuBv
9qoDI/TbmiegLUFsqYK2BSpa60OiCEO7dAEeBF17wpMdDL7GudHPf/aP4tYsKaDORM8UsqBQp1hb
kaYmD+ohBU3CI3BWs2yKzYmVG98aiSIDZYWmYmSN6Logl1aNOAewIbxp+mf9qPUvdegDrb8/lA0z
BqgLAFYhzIoINddDKTJjaKc+QMK4sCERIYFry86Nv44yITVIkEpYGpAl0C0jXCYui9hgV4leDPnn
ELzfgpX93h/J9aMMRggaERorJPtEHZE8yCY+CSOgiNAKspAcCveRcA6hD3uWWUkAljFqn+WNXupo
IM78AMQFi7kg3TCaQWYhbdOgRT1krBL59nVAAlIOYN/xplFxbGiolxzmKvQv68K3ufbwKaTH/anb
/Hnk7FA5AP0HGiLXm2AwRnRzQjScwKFBjAX0zb/ArWAEBIwB14JAg2YWUTP017ahUPhz6RgyMTEU
H/ujuD6VOO94kRnA8RNmfur6itV8kaNKK3ycSU6+QTqwzW9AMLJv5dp7ra1Q11cvcNUS9mrhC+Y7
K+ezsQ4imjFx2HW0OKAjYL0OC9emas8nhT913vDECaeH/W/fmCE0tyDhA/I+uC96EVqxX0qVQGJc
8Y/89s749a2vB2oDtMUi2gqvcPu5Cjahuksx/4Nitr8Tvv9f0r6rx3Ek6fYXEaA3r3SiDCWV7+4X
oqqri957/vp7svbDrpQilLdn0LPAzA5GwcyMjAx7DghM/15TMVOJoRdAdZKRC+reJRiynTHKV5AC
W2e48fjUJb//wSZdiKDUiFcTDL7kRUH8E6R8C9mv0Dz/D5T1aiGUGhldL+WYFSwOVWh34yaWj0vz
ojOWsn4i/90tOlRTEk7SxpEsRXyAlTKE3bI493fr9v1AloWcBQDSCAEIdSBZmIAH08CBTPxBAFQV
RnIAsPRLDp7vy1lTXcKdhUoUIAZvnAZpLBetqpvisOhelZyyfb+4acoQsrJfoIGHe430EdZCj5w3
qrrU2oi8aDx0prgNMAaSMAYBVkXANoFhGBk34FtcX3Fp7nsQROC9bU0tsGV4jQwPaEUAHF4ZJEC4
H+i2otU3nCq9Dw0kv6KNkZzUdlsEr399FhCBnCEqghg7onlk0l5sin6M8dLyGzXHkPl798Kz8ItX
7OyVEPLvLxJGWVtGxVgmJI8xnLmvf7cCotUXP84XnREVHJ7vBYyhor94A1AgJEags3oSyA+i7gcP
C4p1LUQNUaOfRZyEXfBHYTiX6sv9VaxuERlpRTkHQ830UG4kltyQqchzpryXWmq/+Sc/j2ADoJzo
g/tu9bnYpB7kzUs24ZhrdG15/+63KbPRR/1kpEIIDxpmye+f7v/62s5jMp6A9wnwmWhIZyHqxihX
WvjOaMaJj/lzyhr1Xtt6VKdR4gQcoYShruuzLdJZDqoGGRN+tJCCYrX1kv+c8vcQfqE4jfIC8CHp
tlhegS8by2F5iIyXJjCXfJuAJGX0JFYyb2Wn4ApgjzDuayBiotYxJYg3RSkFP+9i4RnSctMY/7pD
C2OxcGuITwYwXNrpqMI8UfOiKdGMspvFXf6rrSqTcZ9XlgHOBDRqwvnHWA/9CqVKkBSlljQHCR6s
trwMw0vDOX+tVFcyqK3C8LjYSknagOVNsjY1WuuFlGExbrUKFSXc4++yEqh/KZvXJprazdJQAuRK
mM2Oddisnye7eHGh5VqNw6jHz49Oa/UMz2wl4QanyUDaFhg34KS9qS5PYz6peKcPzWDpCO1BRvIy
1MDTBjZsXPjC37I+Y9r1O/UOKB8C3S5TJkQY9CIIA204pGh1yNyxckfFWkKfUxkvKnkxLy8jzKuq
EFhOHQ2/BFz7etuqhA+AgFSo+/BVqxwXnEDO4A8/72sXfeMhBMlDAZcNTwVoaSnt4rS078VS0/cp
SHBC2+eaR69jAW3crATj3HDPCQISGeim59RzSZ4WJVE4cD+19csAYnGPFywu2QRMOFPStny1aRAF
04ib/81ISIcyVYuGBh2OCEEK79z6WJvFx9zYu/zEQou5qWACZJsgkmNaDT4bokvqfGQ0neTxiGHx
KDAFeSuEGB7e8rKZn42dABql9/YzCGw3eCj+CCmj34W4a9QyIRsRJ+4sckF0c5RaBFEryJgh7nOb
C6y2PCwPpWAayWYazZpRDbhJoOPMiL9FoD40gitONv3iAutBHIqJhnlozPJitKT2M7O2IhUzVqz3
7eY2E1G4YATAHI1LCEivRSXInDZjE8awFdMh2KnWoyoD4olDFYuFLna7h+QFQtQI5UezFw2Qlypz
m3BtC6aKxYkdN1fA+ts8GH9kBqPATbcpWdOlIMpiqMncxmUBQeKmfpR+8E4SmWajuQ/1R4ac6pnZ
SEvyJtfagesMFxwGRAASBZ22qUHEWGk5Ok61k3BSX/VP1cYgDe81Vog/9w3ITec1WR1ykbC8AE/X
ANlwfWL9qPBh0S5kkEB/SM7qLkRN8jF/HJ6FQw040hKw4LPXs3SS1IboNSLgR04K6IZITkvXYrWE
4OiTORZMqKkzeqDHc4YhtXYrOawGXvr9Iiu8FEU/jw0vdh2Z9modxWHlXm76iehfp17HakkmIePw
66NlEFLq1nxDJIvO585iyaLdFYgCrxNcOwNkBySivd6zWekqOHc8ilKZJTliwUTMvrW+6O4CUCMm
zgkup0GtpWyzHpQAaArVU7P4rHVb/aP/rJAJt6PSYSHtru0cwdQjvdXI7gI48Xo5Wd438zIKWA6B
CjkYvclvipNevIt2/zmk5vy34yzYvyuB1GNZ8UkjDykR+Cxibox7Qb+vIzEcmpsXGUIwkQPjB9eV
UDhcr6oCXFU+GSgCq34VHYA4+4lWAv2DcWtXTupKCjGOFyY9SfSyVgdUeHXVzB29eExdEA1qr8uf
MLUAGnJfHGNNdN8yJnSWONQgbWo3v5L39CdaGYPH+zLWzOzlkr6floslLWUoRAonE1yy/aJl3vQr
RAvW6HTg8kitId3HidtWdl/vUpchesVCqCiTkTbl79wHtZtLGs6pPMY5LPzg8rvR4R2wlHTmGTCF
2wlwMIrNkEh0mzJ/lxLpYlaEuZAF/8sx6SyB0HCxP/LdZP7BWEZoFY4CikEWpeGtRLjXKrp8wTxL
MMCpuy33RtZxfQl4ptkSOkfrj0t1VHtGx/LtpUZ2B7lcBIWIpGHZqTsW6aVQgLdgOAy/ZfFBtraC
Zobb4rEcTEAwA2GHcd3IdbrayG95uHAIgZDGp9s59bxU01oXBqimVf4Beq1Z2lVvLyzas5srQMkh
79mFdoZhHNUDDzn+8vsc2cLu7x9iSgLxCi4kSL2ciIEBCWVm16+5JW/jP4aDGRontl6+eDt1X+4r
4Y1GEIEgSEDxBh4FiizXAkFpFbZjLQ6H5XcZA8e7FG3nvoQbbAo8IVciqF3jS0QntSINhyh+TFo7
bs6gHOm8QzCYVWYOr+HbBB5f5ZNj3egb+0gJpt78En5onpO1pRGo0nLbiCz5RwV2W7t7NIpNIDIs
JHOl1PWqlDpcshArVU6iAU4VzCpGtfU2uhLvKbufzTvGTf/B5hL6egQSyKUr3wb1QmEiSeDaWo7G
QzBtq2pbTk4dHaX38RmtEUd+/xKfAIT+l8UacqCXMql9bSP0tiVhPB5EkNBt1T2rDY1sE32d0V8s
SVBLEnNSLk4VF2KeFfj9YLJEEy5Ow/B31+wFJg3QEolENAGipZW+T0c9KUcY3vnLMM3p651lAm9e
E7JHFyKoNURFFogDstCHWfjFSwdDcQWrMSPzK0PLl/wLh8JYE3mebjftf2uiDiUa0qlrNCLQqsB+
HFvaR6eZC6aoF1SZ7ftqt7KB6FciNEVoxCEhw/UGZmUyxrFUTghOhucWzfKCU9VWC5qYnGHab+NW
A21LBvxQQO1gOoXOa3ERnA4lHqZDB7ZMQBUE5YbnvEk1FzTob0sm6feKjb+SR93hMRDUcVT6CROS
g9tayal80Y61HWDkT0DgEJmfOTp1WShSzGVSHmMzTaMxS910EJujAPI1SzOs4cjnftSaHNibGaHX
yioR5pEBCITnuALUDVjqJs36YsSu2rVfme87ljreenKIIS4lUBdgDgHUWMk4N7SuuhKaHLuPg7Kb
f3SgFg+s8u2+Qq6YDEj7HhtADRzVxGuFDJB9qxU0Ix+ezxarr+kGaAL27urHqavVNXKXyyN+fLSi
87gZtrjM4O9VNi0SerINCJN9u2mc8nBcJugot1e2uV26n/eXuHLnrr6CUsw545s0HPAV2bZ6Hp3g
Z3+o0GB/X8i6XuBKkxomkCyoU2vURG+qccapuSNnbne9x+rgWnsksY7/iaB2k5vEYUyjiaieaCXY
ScFF57gdvQ8ZgPPAXJ4wLCNrTdTGoRA5zJ0BXe/5TTvZAFdtDbMDKDETBYRoGWWDAagoqCgiwDje
+KHSHInN0gvTQXnivOcAkQMQCc61bWxjhr6v7+KFKOoCi3mcRfUEUZhiE9znwMaY8ObowCxusuOB
BUq9Zp6uVkbpRVHHRQLfezpwAiZkLWGx1QP3xeV29VBY0ea+Et5qOrri0ROAhA1iaLT9XF/msq0m
KSyF+fAjczvHwqQ8w1G7wSHCvC+wTzEhirQrho7pIp/IdzI/z9JMHhXR6j5CYMN486sEqql4pwHK
LN627p/G0VSzhvthG+fx44nFC766zIuPoPQymHm0GYf4COkHBuqmxEL2/tyfEhZFybocXUEzKyDr
gGF8vZ0G4MwnpcF2iioCy8aS95wdMO7YDSre946iYxacmMh3AP33WggnZHHV8dp8mAAepTud25Hp
f3Pc6dZ8NBdLcdBzCuCQxikw35ACs0Y1d4W5azBjoOFzWEe8smhSUUJqEUjq/M1o0izkslS1NfLP
QHF9DjARuQ/AnGqc76vqzRQZglvUDNH1ga4rdNnT7ZzaKC5aWqQL0AA581RsO5d3SmeBWeOcP70r
RdZ8ENjDa+S+XVuaa7HUmYapyo1Fly+H7rf+MqpWUnqc5nqd1RCgwcmMOZBTMG6NcBsrQijCeVJZ
ho9Eh/VLtojV3GULYPJKp4vsMvIqeLVO8BQ9GrvAeuqfiofoT8qydatyIQ8DBmAjAvLztW5VmpSX
WlUuKF0Mrur4zSnF4Aj+bGUzMD9BvMFEKrtVn+/J0P+KJP/+IqzSewlwK2O1HHhL2Mu2tgM9Eeic
7ivPDajMt/JcLIy6NI0WpoBEg5TeKU6i9byYkbV4p8ePwfwZ2oJVbCQr25SY/5EshjfxHdjTGoTu
YLCloFaDnnrKyBaNEmDUErInF2Hx6+JNZuV1XmZr7qkwpZ0AJjLVLXYKMOHfWBZ+xQCjzfpCOuWv
jWHfDlwC6eoOqX+rBkBX5MZ+42lIdEwWPsAKrMaW/cTntvIewMgmwwO+mRMimy+hjolnC6D70Ofr
I84B/FCGbY0r5GLc6TS5uhO6it061RZzQ4KtjhYCKLgKIgrEZoFkp3P/+NfUGh2VKF4JaOdCi+71
B/RLpollPixAX1AO3T4/ZMwphjUzcSmCUmNNyfRC5vsFWNi1OW/ETQMEp2kbfA2H9gGPuGxXAEUL
rfeflfWqwBD31udsJs7L5vjyogMG2LAeM/M9tH5unsELBUZwjKe1lvN+CIGVczg2R9FVrG7z9DLu
1UeWDb9BJPjPEf1vh6gjShVpbocIO1S+gjMkfWyei7P4rg12cRzfxH1nSdaA96TYjyfWHCjZ/Ovr
YWAKAAkIDBmgLkbbugzEnoEcKfqhk60z8CsOxY6FD7DydqD4S8hboQLwc2gM1Vhs5Uwbk+Cgv9Sv
vBMB/Ke1MneyeFfcAvnAdCIMPo8Mc7py8yEWTQlobhKAuUy3ESoRPxSt2AQHt4qc5S2vze3wIT/D
lGettanMeSu/zZ3JBzYgnrgzC+ZhxepBPlrR0W4PJiWkeK71nstDaezzLjjsjQxkwOIrd0x/FZ8Y
J98avwx/tMvn+txtEq/1AIBy5o+sUc9vPlTqcNFTh94uUvDkUWa9/gKhqwSjVLQAAR3IQ0/xOzDa
XOMkbkZHcePH1szcdKNi+HwxY/P5UbVD83x8U823o2Dl53ELkDVbdAcg+Sbm4oi4N/ctw209Fu3J
SLGh9QlzuyAhoF68mK+yoJs44yBvOFf50W7Kl8pBS8wbWrqO5VOxEc4Ry01c8fGvhVLGAsgfASae
w+DQPnb7ZQPdcAgGfmGxui7WNBDQDuj2wSgaGJRoNPig7MYOg9bcIZ/NwI/Ow1baY/Ler3hT3vLb
wIuOAMB5kffhKThyB1YvBDEbl8ePjB9CCxDzEvEAf6AM7zSHVQOoudBvnk96Yse+uk2h6VjsB+Mc
1yUhrU6K3PwNdkuFhvmiijgsAYnuAwA93cxO7GYP9xfAnnhhMZFqYtj3ZJxbjyGbtmDfq8QII3Kc
0CSdJtzLhKkB4wBWCbQ6OKenYNf76QtGTeQtRsEOyTE79tvKj3mTlVy6sdtENLq5DEL+QDrqqNcd
LZQFUIWq0FdMofGT39Vb8LM6gXTEQn/NbpFcoCpxB+lldrktqyPkG92HPt1L4SJ1uce6n/UKwmun
d3IHjKCn/B3lQyv144MSgfbhfd4PDv905M4DZ46s/kv6WcfikTdBF5uExCXCIurRkooR8MW9HPrt
17BbLEab3818Mfl5EMRj3h4mFL4wpbwR2tzhtoGKJNnqm8rVd4ud71pf8XzOUT8xfAlCup1hL371
kAC9P4Dr6HmIgRCQZb6BVMR9Nbvx5PA9hCjOQHcbgJ7AyXK93U0eaXVYTrEfgZ/MArzTW4deETRz
RGYso/sUedPKkU+TA0/ua97zNriTy33QWgx9/243vTp3RPPIR6PeCBhWmEzKZgqKWFdpVk9+bpbw
U8Azb7XAVxHRAq5ayw/8378+zj9nO8VHLuZbgzJQhP6MyQE+OwJU1fzDWYP5tqAIhhSl15uGPcK+
WzYPI7gP7QpeKaBvTKbdvYFFwzNMPFCQh/Iaxu/pjt2+48bMiKLZn61f/n6wPetHYy+/eyf04JuL
Fii232LzFyBuzR+yY57cwt6oWwXIAafnE2gBTXP763n7ezAj+21AqfDp4UEy7d1hsH5+5eZudGVT
Nc+51eEByyyPZFSOwgZ/29hfg/X+1TspGLYzoEp+qScMJLoS/vGT9IntRqtxn3RzsnQz3WbmEU6i
ckI4sjlIm7fR/lmYL4fMdHpGOuHb96UP83JLqEtcDEEAAplw9t3XAiv1f5xKlNP2qekbWPYzSjaW
hbLoD9d97KBhh41z3m0OT2+YqN+/POCzPlnO6PcI2L1Pot2WoRx7WcMn7f1fPm8BJfy1NLf+56/t
5tG3/dO2cfDXwdnt3jeHP83mh8fwCm4MOqUmlIKrsyyH2oIPSIEJ90MDctD9q/w9onJvhdRVzuMp
yUcBAtRfnd0cVGv76+T+cd2zY2OvK/PJGcyNam5Mx3OOB+vVOzimeTZ35ubd1pkZnBucDFwL9A+g
24mwCJEeyWvLonFaMirckvk/OHOw7W4b7gGYc8xOk13opuIBrNuqbWHTePoWOtBt9NAMcEnsBumA
2v1K/O6lmBgxO3GCrveIUP3iu3hQjQKXjdKCWjPQAmAkra+m6OF+NjC/CUQv3VRZYIk3PiDaUdEz
rqhgWQBhO5Iu18uv1UKrJqPqfISkM6xA6KSWbgd27udbPKpW6LJs+ZpIVJFhRSEVfEA0I5BSLZGo
cWXv5+/ImFUdsiuKA6ds/lT80Q1M3jMSMxLcyGDsKq3aKAig/wBwOBgDA3sH3XOmRGk2jZ2I2SzZ
avuThAGn2WlEV20YUT9LEKXiApjoOm6AoAGPZ+c0vdmrXpN5Xc+4TDfeNEbBkHZU4V2ChQQvI3Vb
+Rn94LWkLn5v9c4IkEdk5LYC0FxOOWNNtJNJJJH+V0J4DLwPOgWZK2WuxUPI+5I52dOWO8aW7vIe
qypP+zW0GPlaH2dDA9I0x2FBu8lOvRTIaYwn/OZwvhdikM4k8AHBZb6WkAXJJM3890JGB7CDB9Fm
TZPf9Cb/ZxX/k0F5Z2Om6G1ONquzR+REFFe35d+mCJIW1hu2vl//lUS/6pEhxUm5QFLqRbZhiYe/
RWenlqJRXnYZBnk/JAkPtyHcJ8D+1h5Ej0MK5/6zcFNqouVQhsiItZzn5BhbtjXcBLGwbrb27/Bs
7QDKfPi8L42hA7Qyh1UbxbEY8b4IqqtqL6FvnLWgm3ouvSBKk2veWNpxhAztqSvNvLYIy8LjdMDq
3oIT+LBxXKMdn6N9dBx/Gw8BulxAG+dqgDG9v9pVK0Fad/5P5TXqOeGyVi6aAp+CSUV7sSNkQsVt
8T5sWMpyE5PRi6bsEVpex0oZICl4ML4B1lNPMMOH9KXaG0dxK1m1K74FPLxe1uQIUzRldBfAXdT5
BEVdXMPNJ0/6CM6pVQDrivTENJZ6NM5yaxm9HTKF0+81vWzKpnRKKNb5CNktAPLJwRq72Gbma8gV
uPQKvqWQGAg5QwQgdDuFKAZzW+gpj76Q3pmd1NO8wC68yJOc0mYCtbKkUY5RI6dtLYUZ7w+ww7GT
Q2VGe3LQKxXazEIzXdOml0ZflgL4TkoEYZ0N/tZdZovb2tY2OnD9WDpKlP3eLlKXoUASY2kTiNo+
eg//5KKh8xU5J6QdgYNz/bbI3MAtkVTzPnm7WjOw0SC1K1C0Ymn7qsL9VxC47a4FBRXXgzasIoKI
wolbIL9arJ1affIvhFCmvwp4MQtnCGnBlCBb5H3Rdp3F6pxgiaEsf5+pWRGk2LQelyeD7wkPxuoe
+Md/dTio+V/vmSENOccVkAPuJVSggPGyT8+VHzAXtG5vLzaO0uah6OdSVyBpsIfttE1sdHV9WSCq
/bdLonRZSHKJr8mSRmfYtiZ6hPweI/vNpmR4f8wlUYbdmAZDAGQuNs8tzRqZD+OILIwle6yWrpWn
WcAgLiB4YORUJKevT6nSB/QWGFjShHcqgS7Mh/ztviasXJ4rEZQiVEaqAAW/IQrXYjyNx7M0eiyt
XnNorqRQShDy2Rwvccv7NWnRtTokZgWkZQsvtmYRQQ5p0by/rptuOFjRK5GUOvRpA3yKHguTTuoD
MducVXhZZvY2b+++/olOXImjdGJJZCXs9W/ta83ERnRsEvJOpvuy8jgAAt1AfIqgDXExpRJC0IVJ
OWjkcUD7MaaEJmie9h7bGdOdXj+1C1mUbuR52xhS+C2LWPDMbv3/GKTaHfzGihBo3T+0mzLF96Fd
SKT0ZDSSVKu6b4n5cRis8BEDjXaLNBs6WA7iU3ASrPIT4Og7fh88sh6StVCF1CgUMp1KBmGpJwt4
bkKWDDo2NzZl+MJIoyLtJaGDJ7NYMeRN1pysFdEqumwBtYUYnNaYSeEKaUwEvCjcyTDQ8xQjp7Mc
xiMM2EF8JfxsmxGs1HZw6t5Jz07LyGzftJfQn0C5akJUxynowwWYTNHKbBD9fYiVOf4k7CGVpaMQ
hL7RD57/J8eskCZY0tAM14B6TLk2C6MuTQU/Qt9+Z/vNQd51h9hzXeG4mazoXbCErwUbz5pJvGlB
+F7xhWTq+gyCCJaJGVDn/U45VZEdPceP8SMxrprTAgJ2Ls0YWd3H4kiy1Uw7SH6e8rcICwWqoMjb
A/SOEt8tYKbJ+F6AUerAatRaHFLEYGfNTHSNM32Wm6mg79VeiKMusKFNgcwFLdnnwc6PhhvBCZsQ
aQUmt6sYp7pqLi4XR13eps+NYNEbok2ETiqAgc93A+Tl5wCbifaa7X1zsX6aF+ujbLweinHYqJDY
77rvSC5AgnI4jRuQwNqcL1jtuYbXbNgcM468KSHQe0td36mTZq7XOsjG3Rm2iW4a7mJ3NmeGDsCI
vMCsXe5BgStaWZpteKGdIQ5ibgFLo6hID0Feq3IzNKp3qspMPek7L9Has61gVOSJ1TV/Uwyjl02Z
DF4d5lCKsewyslQIHS3tiey3gde1BYA7kjzIvgmmtJ9AHUrCv8ADvJ9qBr+D36A7r112uHvT30B/
FGW3Ey6OOm6BnhuectIfGnt86HeLK6K5I7IzHmAG7e/ZHjYVak4D1J8oBUMVSZBx52bTuSetkZRR
Isr/S9r/55aRDBeqf959QTc5emqtdA5KRReykZMD1x+CXX3ELjuSqR7Dtw5d/xUu9glx9wnpXM+w
MJc37LJXFbUtq3PqwdR2vZ2hDB1a1f9PUE5u+L1NoMyboIylyM84B+y/o3itH8HbDzziomCqCBU9
lsPAsnB08grRpwb6MqL+0DqSCEB7tqU9Ft5sg2aV5Y/fpOvpzadM3BjESV/KWOBkZ3YEE1f6wVnc
LhZATXwOzzf3zLzhax7fhVmlE1Z5PeqGMkBm6by2gIIJ7PNGeSBsdPc1a9X7wdAPqBJkAzw73z08
Fx2YiSoFcVGMOD0LPpdVnOIH8jhhIPjE8s7XnZ8LWZSmNFw/qm08EOdnsIWnySVDHgOkRggKwnNn
amiqJ3qT4OXQmDmq1ejgcq3Uy4jrKkwFpuAR/5Is4PAc2AMxDqhDi6bMDoDWD/F/e0spTgWk+wQj
cIKvYpBV+7YQw45ISzxWwn0tortcGvUoakvZx3GIre13BmrySK7CACcsdPC1qw4+F+BfomSo4u9g
Ci6UJZMyJBBmgUjp7AS92As6+UMHh7cdYGR0l4WwuxobwGUExJUG0FPIvJaYjxpwHkdOQBvG/DXZ
4qvUbZ9JNbI+cLMTV6ZX+aUb+SWiSW6jsHxlsm20bfump0D7FCqRtLuO00vqfgD8XGMHD+VxwKun
7MGA96VhJln6w5sdKoT/4EZeyqQe934ODCOvItE3oDE6bgWZU4/hScEtZyU11nINl7Koh12M86mV
E8gC+onbvg/PGsq9AVjpuq/mvTjWLvDyIXd+ZKxx7eG8lEsda93rfNap2Nd5gxSEb1gT+gvQ+skM
uNbuBUCbMNGoqAg56IdTUMsurpcOm+mR4mD8p90OG6YfsHbRL6VQ9yKGUdMVFFZx0YkzFjrEsEzg
IBD8mpG6ITtzo5EXC6JsWCeOorZko/hdhczAqAVeowkHxVoTSw5lu8piaTEKgCUBTOhAonFyzbEk
lgauasLFeijDleZcXQoh1tPYkz0eYydCij3y4Ebb/0TnLiRRvrs0BELXRpBESpI8It/cWnaz3aAD
niFp1WpcSKJucImJeMz7Q1K/I+9M6snv85H4xR0qej289KXcGJ8MoSwdpK5yM1eilhcDUYzh1D4Q
LSyR1xs28lvMgAtcdRou9Z26vkEQCGmj9FggCEyGU7kL0bgibZbJ5Pes/AxDEWnQiUHBTFVaQxZ5
tImrgLBjo8DJvr9/LDFkey+eNqVpxyAsv5eUoqg07EZbNANHde6LWSvSYRgChD4Y7AacFo3F1HJg
3uOVRfT3P6qz6KR7jI2jUw49ZGgCARxJ4uRutmEpB9FtympcSZWvV9d2+iAqmCvyNdMX7HBfuaft
2amO7fnF+2Rc6bUg+UoYdaW1fOmjTJ5F1JbHY+qhWeIg2b871LPRyRaY7y/YW6d+egrthweG7DUX
70o2dck7rZYqcYJszGJYYorwPMCNaw/5eTqq8Lqk5/vnueagXAmk7roxTXEnN9jZH7VZ/eQtDr0O
y3b7h3Qd//wpuqX9DawQoLnxvuQVhb0STN33ZMEEl5xgpb0jI5MVI1WamJgjZtyLtQQPkMKBr4RZ
AgLdR911pU2lQqhayLG+E4bock5M4paQ2BqFUNvg/lFUcimURtGL0YYjYCiFWND/VEFSv9p3R1I2
ZxaVV1wEsHfpmGHEbCEZar++G7JQiUWnkRv54X9INplE2GzOSAVOmyfMxLIeh7VzuxRH+QoB6PAw
USiI6G0Mdun+I3VCh/fJazSY4EmyRzvyQLQ+oiODpTKrxudSNmUGlFQuZFxN0RdOwUP+2KPpk3ck
+3kwvydGXzPg8HZHyRm9v9fVS7mURZAbUZtQlSHHCVxTM8HcTY98DMuGM9dH3f5B7HkQGEnid096
esS8AygAuCPgkMBvOBFGM9WVQAqFa8KwA2tZ9SstouxAn/dpLiTYWnkzIB2IYjHyUNvHFCkY0UUe
xObxmtzf1bV4+komdTUBx1TKVQFVmi11A1ir2jz9ymwQusd4T1RY24bEtfvR/PyXmqTT5feok7RB
ABERRg9mnCiI1ben582ZBO/vIFRH5ueBlT5YtUSA4sO8MaYsMFpCne4kzF0f1YroRxEyza7/HH6f
q/iD/63sOJs1PnMzN4a8j3gpj7KwWsPFdVlAXu1kpZlgLPbknmLzDwbWG0cVyLze1/0TXdeiiyVS
J2oMwJorg//bVtmSAbZZWpBHjjIDJuVXDyBRhkxicGjf4GKZNAyA1AlSEoeQieIiqvXlrkb6oNs1
j6pXWazq06qxFTAVJoBZCKiTlPVr23CR1VgV/aq3JtGcU1P+1A1CpVuxdJQlioqUOMTRdcdBVPEj
BFnvYFdvaKasJUdlQfatmvSLRdFmNQ4zRYs0Ev7Fudn6oJqpZlMKrdkT/60sypSmfTkaUo1VSYKZ
Y5xCQbgew7r87j9jFkgPuVC3mvG/w6IuHK82TSMWuujHGFY9PI4VBl0YykcO4UYEsAMw/YkRYTR2
XT++ajsWRq4nkt/WqIKqtZmHVh2bvKvjDxKFp/Htnyk8Bqd4DaM9QBChj4sfs0pII8kfZyf3RhhK
Ge9f+7sGDpyIkN34yRK5qiCyAZYBYL+Bk4F6HNqkbuQ+SSXfqG09M3nZLhQz/pyfk5eJhSC+KguQ
zkBahpMExqjrHQ04IOeFXSn5ZWPqr8JbwJlxbHIPQmgJ/yA2EwFS8F9Z1G3mYwODQEkl+dxT+pgi
CgwKs3wGlmjJeOrWIs4rSdRlLuNWB5ASJPVf4WPuDR53lI7Ta/qcurJm3ldKcho3OnmxKko/uBBU
EdpYSL6uWwrAqX5PX1VtZqJ7XwzroKibHAGUpQoyiMFBBY3JV66G8vM5eWx23PnfiaL0bxz6RRkN
iBoxKViawrMqmeFz+FnaTLBU8tX3No96NFO5UcWUbB5n8n78C7GCCtueowKXnmeveWk/tO0IVPOX
+ytcKVESmjfS2U4w88DueK32EhqNOkAgYtjSmTezlTsmCkJ24oab0BFszmlt3UbN3Ww2OZwxDM1t
VBcAhe6L8KmzQOlujRohawYfB/gmMSSnUt8ia0OoZq2WHfmN8rvfLBjyTpyp8CR/cQzF6kFcUzkz
S21XCuMYZibDHeCI+04vXG/BMlfhzFdqdUy2C+DcwSaEJwIV2sHifxh+fUi8L6+wuLMOUtv7u78S
8l+LJrp+kT3pprCTgcZbHTmPtyQ3cdMXcRtvpr3hpJnVJfAoFqRDI6f5nu0DaC76S3SnfJNbxuVd
8dquPoW2f1qbVqMeYRfi98Utzh+cNZ5lTNo5Os5d3MP3z140m2Wg1vSPcBkCjxhjmjh8yuyGqgTO
oCSuj4ObPXfPC9IBgpmcOKe2ByCbcA4U0Y8wBhEAeOB9NsOnyNG93C02/Uf4ZGwbhnVZ6VfEy3bx
QZRtXiQ+R4sfPggo2eiQAIAahgjDk8ioCa2U4QF5BHXHRCjCAAyUXB+9ARZXoak78FBuAXcPhN3U
4x3ZUfaTCfQK1Vuc7LGyXkY0M79kzBn3leLstXhK82RlzJu+gXhxVzxzP2J023Mok9obtGYe0D2d
mOVPVpKJPADXNg4yRTIWrCngZKHZDJRQqfUuneqj4Ym75Pdcm8FP1W6cFhBEwV79CO384/4FW9Xq
C5F0QgRtDnJctnN9jLbKb+kHlvuKAfePYh9v59g0dskjKb6h8+CZIfg2P08QrQhCOUFagzG7Pl6l
aCM9hQNzBNAUhnzdc4bMyI419bm+PhVt3IqMpnGRZs7NwG/JSTPYTNHWsEFzsss5aOGIQNdwkFAO
7vfSJwGF/EpYWMMrGUMs8EIytcAmL2bQhEOygoHHBsGz8pjt5dNivRt2v9cY+3njWygSuKBwUcDY
AAhlnlJXIZbTRB7n5ji/yuDytJpzLTu9wbj8N6EPbj5Aagmdo4KiKR1lAY5NaeWu6o/6DGvMO3qy
SfLNsJj6Xw/6UZIov6wqeLVNekhaXMz4SIUZImZFOT36+xXhacfwIgGKuQVTaeswXNBZORwL2yXZ
8sSUGa822fmrSw1QtQsJdBjcq7WRRAokwEVya+AYxFvdfWB5zLc5G7Ad8wJgC6AA4MCkmWoGdH/y
VT7MuMiFaEo/0sfkuX8FSuO5tXKAoWRmeI7POsocCwgaRPOTVYG4cdDwAYSiBJgGKiilZHLhL57q
OI/7gufq5fjDPlv3jcUNSAGgra9+m3oE50bjQM6D356tj3yToFFG38rbwls27Y/Wfm+9GTgr6hFv
HjAMUFJ3Su/+F9xmAKkvoF69sStUvmsb8gULeqWlffVEOvNI+2PhzPvZjM/I2iT/j7QrW47dSK6/
otA7xthRcHgmwgX0TqKbzeWSfEFwxb5WYf16H9Cy1Y1GNCxZGs3EDY6YqC0rK/PkOav+fsbwMLTR
9jkb+uggqHKIvtoSQzepunqvdxwZR826i0DTN2Pp4vZBb82PoBLaA37Ivc4XUFDTotGTUHPaemVs
mxsHnHD08c25/7SvW/oRRD8fE1qvNRHiTRoe5xAPObdk5KDFiBpFdfhD1NIFcNFH07o5enT5atLl
xyqgSGJv8EfDEWxrsbjZ/lp80bebt8f7age2h0+fbtf3i9XNy3p9t14/P3zf3aOZ397ZnvO8Q1PQ
7q6bmZ2fu/faN48crOeKec5bQ3V2zxnYhvASQPNBb2dUXsXglisoam4QtCfAlh88KvMtu8EiGbY2
m23/IVgafwqk2dCAjA57MOqNtgTTPb9LjVh3EtptE/r8bNL3/TsaR2h58/y+fNgQ+yux0EwPvOTh
o3lO0QeeUzg30HEv3wbSjGh5t8sW1e6pmlVFUKa20enXDT8/8QOd6aXgBMDXLTcbwdqAFO9Lt1X6
YSwM68u1vw4Buv7BjYVOdHq/Njbx8xMI1Gh3/Jx7u/24nNFEwXMMWgmqMnA8jj6lyl2/khJRd9pl
QlGiNOhTuHoCoHMxdNogZ2ftPfplLFbHw+HlQOwj7ZYpvQG+0LYapLjX3/N0IT+o7IuPAnXpoGUK
Lhgy8mVcEcsqABeLw7bdFhi8Ct0qHN+ngSa1AkVI+bwDGcP2WQHnC7baw1eG2h8+HsoggzBNZh2/
NiB1izY63h6BpSIpb1iuD2ydCu6QaBM+QRSK/qottqQiRd3ubs5TyJfBBjGGXn8IuRvQAh1j+7yY
aGURJIbzPKR2S2z/pwBFlxj9XngEo0IRAzKKAj44awgwvc8yILzgAlgn2uK6J1GHrT6eTEjBgakd
DyTEW6NHQtlUORNCxXAqq162+FvDBdCBFQznEo8G4O+P6aa1IW2IBd9jtVsagcSoXgw0MTE9eKsv
b0FvAovJ1AfEdXt3V1nmjPiUcunDCTYhSG0QaCAXKY78nd/HedwlpoEQwKDxJgIdhrQcyhtgRfHW
kj0k/2v6EdObbJOjnD1A+RrE/JrlU3zPzJxdXtT4GgUVSdB743U1njNQE0EHI8XXlJiXjD4jh2Ib
2H4JVSgWDEkOE68t3cJXHd0bb/H1QejHx8BBU2DiQOgrfgw7rANN7F1kpyAOQWvDXPX08vkHCTlw
CIjQxYMWmfSTGThxI8Bd5a7uZQRnF4ysYJf0rXYtQNKlpQdCf6X4gqGpAgRkDh699lxDzQWDDeYF
BCGiCmIL9JsCAnnuxnShhsYoC4mTD7Jnm3AjgsODgVHOAwGXAO/6YGLyfBmTl9Eelbl3D6IY+s0B
EosDGuHxzaXJ5uYRRbLYAscyziLScSDnefy8vp6Tp3EgOcQjRyQEueDzL23KJsXtpGvOUPolqGtD
rGWdH5Ql0lP0VQVLgo7qKLJz9GHgXa3pA7N6wxb5Ip1tbZ7Y6XjRERPhNMRL0Ys0+hYlNHkiZoYT
P3PRfu89qrh4ugLSefSe4tfrI79Er+PMQ5MRYwPtCKAEo4twULlKKu4azu2zRu0eTlRegeHIoM+v
t++h/Z5hVz/jvz0Kd2kNJ0vF3ys9turH659ymS7Ap0A+GjwhGlYC33Q+cJMEiieRAl1OxVrnwVoo
Frp7jLtjFtLAXCmFlYbfLpq/0Pn2paIPK5o51vLwnhy5wuEBAwGdgcgY8hvnX0CquBaymhNHDhD/
g3ylSvp7NfMXPL4Plb3s3srewgs/ePKtKQ9hs+k+eo9RDY144YsYdFabU0lhtJQ1WjSMSvInf0nu
W2PGZ1/WIrE/xOHugEcUh47u8w+tVMGrvYIRxzWfNezVBKioMrFJWt5qXWIRFeiacJdwkPUrJtgL
3XXX2yVvbCmYeZpNhCrAGkugaEQ2FY2xo/ig9qQkyBuJOE3fUwMw0b8qa4DBwcAA/8CLGbCs8XGo
Ala4qUocM33QzPdGhwyFMvOCvSxhjIyMFt73lCzXmUYcTlbV0Bwk8DtJuw2ZFRV3ua7Sgu2Cuff5
ZXpjsAoFFvQ2or9RH7eOYpfUOckE4nhiiHguAZOSmqgFrvnsMcWZtGq/DZctIkVqGG24Jqwsb8Ww
Ine6IehUys1i5gRMRCUgDB9YGvFZyFOMblkmF2kicawmR7NWsXIPgraLTUtJjtfP+mUShIBzHbyM
BriHUWseHXXGi1AtIixqlDAq+rktR7uKrVNUm+Hv/Obh/2duFC+aQpRXfQdzYWXxJKMkX0qlQuVi
YdyEtX3d2ERscDa20YbtpKxzWakQhwS3XH7Lg1stmAsfpxzVcKlDt3ygQRRHNojM46hSM9NJQN8Y
SQ9KhXBCeIbI1MyGuOznwR49tTQ6GSoYU6B8mZoOk/NfsXYMupimpbpi7tJo2C4zqVG8sYriNuSz
+b/JYSK5CXcMklKIj567OSlTmFkFBchZVmq/iqJDjMKRW1mKvI8kk+bFRquO3NzmygNEf8PwUYki
4Oyur+fURwwODgku4KSgyHD+EWqnKgHTmOlAs8PilWf1WopknWcxMtPSMHX6oNGJYAniiKhUjE5f
mskBD3vBdFw5tTXvpksqqFhvpOCONE/XBzW1SU9NjQaVhjxszdpznUTcMhfN1aplMEKvG5nI+MCv
gb8X9zniQNTzz6cuQ3dWJ4TYPEF8X2h2Glta9Swx8L0Gt16ziQmVgk2TvBoC4AvFwkSTZrWCyCEX
1sbMA+JyFdFCBWIwEf+Dm+TnRj2JhePGiHmt48TEufiSScUznjwVFYxmGStsTmDzx3+dBxLI/6AA
MaAyBwXA4WtOrImFBORpI2ElJXCDo/GwXPXGWjOwcQJwbcZLsPzmM0HB5ZLCJlSiRATaMDuOCZoI
icWWh67DeUE9vqxk35oTo58e2ImRUUjPuNyJAfFdh8XfYXg0lymYTle9vin7D0ER7bSvZzbRsEfG
U4m8g4kuI2S88Jw5n0qk2TrR1eFOfeUIYcCXLNCd0gOSz/+M0xsmzDi8qVn8wdIi6SHD5YzM1Wru
I98Qmo4Yb3nXQ/dSLMK5ItVF4Qas7qdGRgedKQbashXfdFQNrbkKlA7XzADLPpdXaXjXmr9097MT
8qeZ43j5soDZH01KqKQP1HznU5niPmZRjzPQpE4mh1uAsGylDmi5qapsUHJu/HoF0Wq7ITMX8ERs
f256NK1mknGTCKXplBFSf9HjHQBmEuDnfkXdcJXa5NNELzKpl0a2EGYBoNMDH8QxcYcguh/5IUMN
ENr7w3xLaUXT5iusluxWkddpj9sMWj4ojHveI+vVmd00tXlR6QFCe2CUQFvG+YyHRaLUUJU2Hf1R
a1BM8ixZX9TgW5bkF3Uuwf6jhz0+KqfWRuurazkvg8Ea2DKOD74lIdP1YVg64BWCNTC5A5qz8Ohr
T/FHPGNX5dHudgPHbwo4nBWR5fUNN5GAwCsWxViUuiEBjJLs+fC9gFWZTjgOE4FaV4AHUaCtCvG5
cc1lWYLesFy6KpyVRKwSnZdAAbfKrdH2EU009K4Htlh9iuXSiJEI8z4ytjKCw/VPHBbgYspwFPGQ
QgOjKY4WCLzhkaf7PYg2dP3gC75Hy9I7Xrdxea1jFgZ9SpT8Ua0d4+gyKeYMhNimY6JsygpA8tsj
gw5ssakDeWbDTV25aKgbMgfoYwGbxyheQ3tLRjxPw0FjihVJG7wIvQb9HQSE0Oh2QD2QKsJejFaB
AM12GazG+irL+zu/jRaMGFQlDx6oq6/PwOQso8cPPDkydNzHyc5AypLcZLg19Dp6Iz6gni1nj9dt
DB7kYiVPbMjne62SS9YXIoInoVJvWZCuTV/eqngshjMv3jlDoxlW49JXjcDF3Y4MHzpOa9eSAKhh
c/Ibc3ZGWzMofU0KSwyoaxca1NqSle/P9mBOXujqybSNfIaKZ1HU57DSu5YL6XZ15WHfPH4YYLms
Dp0x5xKG2blYJmLgPkfHLgqto2XSjFCMpS5xnYgK9yLSpP4DWoctRh9Q3udILRkrHeW5G2Pr1Cib
Xd8jw2DGxlHhHUoZ6KcHPv98j3DWSUIN1RuHNytDfS2Su0KbwdxMHfZTE6OnZqy2qldoGJ+h+TRF
eFkFKL3/EofkeD1ja+p2QbgHmuLBgSF/fz6cgLkQmOSw5bf3BohiQ4lW7c5VNpKy1edW7rIGjzge
PMzAySJrAZj/uTG9SCU/7xlSxYl4g+DEMmLDFnzhSw/SRUnkG7n5KJuZF9Gc0dEZ4AEPcr3LXafq
UioV/lo3d6WIl5+ZUt7HKN5BI9SX/bmgc9IuCK6RFNVxc48BBy6ORBaVpYvMNYiQchw+2neWK4Hx
SZt7X048sTGzJ8ZGW0ZRuGFmEKNxdLfd1/xWDQ0qEo8G7a2XHXPkP8VdpEs3bZMsS9lf/40zcWJ9
tIkqNc2TUMS6eul3Hj0Q9bOYFcOYindPRzjaO4nLPEENMUJNZzTZyiCJB+yv7V7D6DbsF5mn0euD
mkitDXMK/BfE/tAc95PwO3mAZYme910CiyQMQyrpiy55z6U3xbsz83spWZtcoaJC42gbdYqdHq+b
n3QCJ9ZHc9r3Ydw1OXcdsCPQQswWWmusjQa85YgOrOu2pu5WMHbhP9BNQJw1cuBhqaaR5OHZF/t2
aNhzMmWTJ0HHWwE4QqihaqPNCcprU6s0uMwA0ZxlcGa3gWZYWe2u6nrRPvPMwr+0uj6mifw2lm/4
1VC+xJRoI0cNOXaT5ImEIxFwKwP2RqURFI97O85hr3jmBMJNVuC9BhwKbWFmFcWvSprTyL7sasI3
nH7GaPAiqjCR3uAzokqhWQKi9Ps+R09gB9Hb1i6gh4aSkCwgO2y3wswemnLuBkrESFZA/ptow8Kc
7GBGAq/NAjj3Llzz6AWNC1RhUIsvKQPlnjYn2TJ5Yn5QohAPGShERq429I00bEQsNPAmVqsnj7W6
KUxLdaEbk95wHliigqeiGC1yQ6MioEPVzHU2dTvjjY8QEXQi0AsaTtXJiIlcV40mwdnr/WPTUK+8
5Z4/4xgmZ/XExvDzExtp3oWi0A82NMgahkszX+X6zi1sWb4h+cztNenZT0c0WkMS952XCPCtiAXc
Esyu8musVE4p/QrcxJIab534uUirpl/mqZ228dw5moq2sHkwnwNDijIGSriVwmI/MVwnRO4SwgK9
V9ganlfZ0C+U7Hi9rOJ3kt+mAeCywdIQnq4f5CnvcWp/5AhD5CEkoGygYFUuYobXbxsfC6sTl7lW
34t4/M/2RU2eWaKiPI89RADtGbmOTgxDqBuYODeNvkoiR5M/+vJX6e7ELF65KuTOasMG8F3i74UX
LsB6eKujTfr6uCcKSvBe+AslK4BnwBh7vs9kLvJcbBMIEXjtwuzu/WpDip52pEZqLreyFtRfDORr
SuiAkuJ+xvrEtIOJFMgmtBsAzqiP7gSZNAWDTxec8GZA2rdgxRWQbsECFBaocVdkEyyEZCE3y9Qq
1nN1/6k3BfgUQYQ7yNvh3Ttadb9qWBnJqjBsez2GxlCwTNRjvYj2JnAbC1c+zIx3Ir6AQUD7gROF
5xqPt3WNJI5iWXCYIVq8EBZSTavutkZxibgrI/8WzcZSZk/X4P5Hz4kzs8ML7sSZSImk5lg9wcni
+1Y6yBUQhQYox0oqxfpSACOLUzG79IO53TU5XihDQ/ICDbcIUkeG/cBX+rzCnS8HyKnQpEG/4YKT
oWeT7yp0yunJTJgx8RpFGz46KNAjhxL9GEsS4Ki1pITJTiioCdy3H6OLUttVmb+5vpoTLhqS1LqK
1wZgsGRM3MczMJGFAi7dOiMbgiwFCXZJQtZED9Al98toZssUU8cFItgmpCCBVFHGNAp52LKiU2W4
aQFlEBSWOmhvuLTVNwEBEY17J0u11QnxAmqptDJKy2jQG4sMDsJaO5SfU+9e9h6VuQhgIooEMAzc
B/AgA9JzcO4n20uTPEjEVr7gGC40xBhLaaM5ek6LWoPO2KzYznAqx7v51NwoAPA9LZCVNERLfuy/
4AxpKf65CRW4SbwwpZSyrlp5bCUnUA3Jipk9PbnqgPRBPRtcymj+PB9sEJdyQ4ocg22XoR9iWyfV
ulMChBlRQuMc1BbSbB5+InYGfhYIvEEGEQmz0QFOeSVUWE8BeA90ashyZad7ky8zd5+6Oc0qkxKG
vBko8Fi2k4t9muyyduaKnBy4DijH0GOLGtnovlKiJq6EIBWcVl+Rgi+NAuIMKEvjNJfKp4yS0fXj
NRFlARkJUfBBVwmpwlFMy/ReiFtkfJw80kXbzFHACQQptWsjm9PenbwI0Eyuo9eOGEhQjLYUb0XX
izwGW8hVWNhda8EX200NzBF6bbNbzxQ8GsWZtm0yv7N8SZ+7iCdnF7UOPF1QwL1QIhQ6P+4qXxQc
FwfHjJE18FGy2lUmuqb5ix//uj65U0cWxn5k+AbxqOGMnRzZSBT1SpGwmElJ9T6H7F9V0zZ+n6Wx
mroBTg2NfENvNl3rJjDEkp0bRjb7VnVL49o+LaihRRTvbHGuqjk1l9DjAuQcwTFWdHCjJ4Nryrrm
gmYKTqm7L2mRLfNYRaNTT+NXFloq92ZKtlOnE8VwVN7x9sRlNzqdURCIbjasXdNChLZC097fcTqn
FkZOJ4skuUoiWKgMK+TBClStK6mSLbF4aJP19a0xdYGe2hpm92T2CvDYpDzvBOfJ5/ICwoyBsBDC
OWDI1FUGsASuCyQ4kakbnTi91LmUmAi99EK/bcnaax+Iu8kLKLVJBVz6wr/7G8MCCg0YU4IC2w+U
/WRYmpqFbAAtOGlv2qFgWtytnVgRV+Jcm9GkN0FFHc2MyHMoiBDOZ1BXBGQDdKyWgg0uxjvJ6Kni
iO4aSc/yy/vVQ8rs+uCmfOWpxVGc1RIeu32NAM+Uv+Pqm5j7vH75/5kYbfKikkBxlCB0zbWnRr9J
jWff/b5uYuoZCn//58SNtnkBBgy9ROrbceNV4y7YU0/WBpT03E0KEvtA+TK/yFztb+rwgrUWIFbg
ydD3PZo6s2h4ACZJb2/EjWj3igaB0TSdA2JP1ZWH+BeNe0j1DX2Q53siCVzZK/Mc4By7oKD1AUI3
oMYiX7w85mjRENdzFqeO8anB8TFmbu5KCiAtRWquEmlRm+91CUUYyZw5WJdtl3g7ApKvQNAO4BkM
8HxoWuabveAbAD8lX5V36275c2k+IvC3wqyldbIQlwIEujOnBaMspNXShVDd9NEs1nTqEJx8xzhA
IbnPCQl01LChThXp0TLo34ot8MlpA53dfBuVtz6Y1nEJdfgGaKrr4UvSH6/v4alp100goofYcAAo
nk9GDAFevZFb1wH3EOhoANEMb4vepHXEZ878VCIMCaI/TY1WWPd6ksSkB8Sl8xYEvSHAJWxTPVyH
hbZvzBqpomOUirQl0q2mHstqhndl6uSgfWxox8D754JWl4U509IU7x+os3SCT/12xuUMczUK9HEw
B5QZMGZgQhi5nFo3MoP0qbdnZmiBsB++FPdr9OpDoVths0HgxNKZwzMOLhvQi0tJw1xiXqXE/j75
VqHULOzjDdkmi+i2PWYBde899FqBhuIvU3igg3fowgNwCHEfkJLnO6bo+rThmeHvpSC9Lc1XX46p
0O1N9gQGZbtMt2V4uL5HL+7ekcVR8Od1cagUNSzGqG8r9oBzAIWCyqkW3OTGsmhm4qOLdYQ9A8k9
jM+Ebok6chCVxL2scVVvX7N4UaTqumxWcXRXmOqjO8fQerGIgy0wPQMVBaQ3Hg/ns0napPLCiHj7
yj0UjUJdvIt4ItMierg+iXOGRoFtUuR/DApwL2ByVkUGDKQhrGbRMpOGwDIECpABhzyOlAgyVCVe
DN6+rRU7jFyA5g9hb24y+f36iKa2BSq0RMX1JCIjN3zISYQkIkGWVW3k74EXaN1oI9RbpqOBWU3s
iKFfOk5syfu6bvPSiQ3rdWJ07C9D0fPTxvf3euKUTbiQws5GYsVWk2zbKsEujoGnQ+ONLlg4B2L2
+rcWEgLwBnjrkaIC6ux82IaSs1gxE38v4nHJ02e1KSzd3cwWF6fWEe9mtMECsIezMIoKa+Zmldbm
/l6N16L3xZHzy6IH3zxen9Gpw3ZqZhTPhIVX+zqHmdrrFnlQUS1Cn1zELFagt2ruFFzGulg/PFuH
BLaOVPaPfufJpsmLXEvwCoM53lkSPMpLGDTU9R2P1AvtsROeo1Cyrw/xMmk9GAV7Bt4OQ0/x+KZP
u67gcQdPnS3UlbBu7sIbf+MzR1npc6W14RI9u4MGU4PWEugWIJ9ljKazyHnd+lLj7wUVTSo3Hjbl
rRs8CvLKnzsLkys3bA0FxbyhZe98I8ZZjhcFr/2956gHTsu1Svu5NMMPNfDFeE6MjG4bT9BI3Q1G
ds+vBmWL/V6i0KX/XILMd4mmKrAT0uPiiIZsejyG9vILBImoWkJH6+FrcXh4PTi/vjgoE2/Qibd1
rBdncegtx198ft89mZu7XWetDbS2btFY+7K+v/tE0++ddX9nLbYzm2A4LtcGMnL0EcialDprMVte
iNhHr3SEm95cUHARUw7Lj6YXYJXxdjTG1O9oMwESTCjhHLaSnb7N4GsviX9Hv340CIY20jLyKtz9
GjiusrdaDagfAdvXfQjitlcDS07aVQ2iJzQwN2veQ4DV6ywxeij1Y1rlViNktG4UG6iy1fVDNjm/
0LvCc1mFZ7x4xAptHIRS7++jdKdHMfXzGUc1ZQAKZuDiGAI85OrPt3vVRGrdZCZOVqzhdingqvyu
LGa2ydQUDxwZCAUgJQliq9EFE7kBEm6cIKozQqv3E0pSaWHwPTL6ULr5yo0HItl68CQkscMj2qo2
aBejfCNK3z5E/9z/A5Zz4iY4+6Rx4J5FgNy7wycd6WGgOf3LK3f260cXWs0rUAt1mNi6TtQ9yTVp
o7jNTD/mhF9ECQKFCMwehO/IaFrDpGlAUCZgDMWO5KIdAj5WiSVSl7+yGFxG5hw51oR3PDM4mrQo
8ZiYqC72I+UH33RtJu5M17eFbGZkP+m6kWc5szSav4b0HMSOsKRENyIBjwJ6LHukR4eCUhHrAH/f
ql1ox0ZFjYrsJMVftaBZkHYC+eRSZmndey6/+N5D06ITc1WHdqXFNPQDCwcVPmYmmv9BIl753jEG
rAGcOZZcrHf/AeQ0fSD2w/seos0RyIOfISqGLuqa8u2vm5dFay0+ibWlb2ulnfEXU5HA6bSNycv8
Oq0DVD0RPkY+OtbQYb72QytU7pQIfAZIBnQzlb6JeBUGVXQDox8X+JPRjlAaJgd+FQX7TnwpakAy
U1uR0CPO7ETRLUN70frn6yfrsmaPYjQijoEYSUHr07h1RdXLNCyzONgr5bNE4HslDhohX17JApgb
XHMjAD9uCu1GDx5VQQBL36GXAQxq5siwJ5wn2rxAfSsORSGM/tx5MuiusszD2FtDglCZ1IH4P8nn
ePAmz9yJldEh56nYpZx5wb4OX9VVqK0q/4mnC1beX5/XKWcCZUNMroK7BhmN89G4uhsIidCFewis
3KEBFdRvXgWdOM0Ctch1U1Ob5tTU6NkWVHj/8AqmeI+GMifztm6dRpTV72niUxOtrRaeWNdtTg0P
UFv05kkEhaxxfUAvugBP0SzcS9yqu2XMF0BqFurB5bfCbFpo0h1oMvIY6MtDWXZ84dV1LZluxWEt
ERcCtMzqcKgNNg9CvnI96TaoC6uoaanfCf6yAMaiRGeUGTy0IeahaZyi/moE5SN5V28Ys8r2TSa0
CH5VKDS2CE9CtvH1tSHdBHwTyq8gIpu5vqY2HUCCmC9E3Xg6jI51oPdVL4RFuA96vkIhDEA2PblJ
pMLicxX8qVOkI3UFujj00eN1Pdp3PIhiwYzDvRx8IjcfziW0pzabPtAfwasPabLRTcKKoNPMCEth
IjAV6n4T9rdFfFP4hAKT2HDwzvByZvomIlak4kCEjCwIknJjsavQYJWb9XW4T3W0DCk1DcMt0rMz
W3pyZH9aGb9VMJ5Ul8wq3IvZd5vcaqYtpU8iWft6REn2Es41Rk+u1Im90bNFxQsMNagGK6WHJk04
+URRJVpcP6dTOw9EKT9wjoFkY7RcvNUY1FcxdbJxL2psIRm4tfeBwZapOhOWToWAJ6bGd7bUKB0C
U5iSPNuPbmIRKr1qTYW0n9kOk2NCFQqh2pBCVUYTB5LRNoDAJU4TL225PpoVCrCCZZZPofB1ffqm
nuXQpoX4MXQ10KU0RrSJkWlkeoTXjOxph6RL16QUKRI6d27ULSK3txWNar1FhMcgmANST4wTtgfi
HcQEl2une61gIsfu7ysCcuIcmFA9vFFaKDb0+jFSN9eHOrF8p9bGy6fGahMLMkZaK8c8X4OIW8Wl
pa+uW7ksGg1kFRiOilo2mtPGnFadHKgxMuvBvgplyFZHcWGLsQHKozytFpBGjxda0/SrVipAkJMb
7s5gQXjr64a7RGsVmIuFLHvqGrwNuVEFM1t4wgUArg6vBh/9A/A6d55gJpNcRMoIv0xvxUBCgbT6
J1cT2iZoBVdcW2L8FYqXb9cnZcK/gckIeEXc4hMwcl0IjVxtcZk2bf4QRcl9aohUUeaeG1PhLHIw
6tCzAkgISNDPh6fJzOOhEcV7oBZBBp2YBa36sKSa5wgAEcjcQ8CX0TRB3hetCcKML7qshULfSR1q
SDhH2ALjdGHUG4bAzSreNx0tOhA2qQJNnaSgIbQx2C95ViZxYmLPDA4/P8nkQfFESYqkjvdlmNKo
tfSXvon/ujeCDXTYAjSNOM8Y3PyJjVBMA9dFP8y+LEm0wGYRbxlosAGZS/1nQ2LFwVOTOU7rsWtA
ehLoQ3TUgtgbIeb4rvJ10U0CUGvsG7kGjndleI4GWFihG6tQmcnoXOSzB2NoxwFLEUhJAC0dhRSK
4Os9V2DME1/yCnxWkgCi7hgRVmqRvWnYtfRSgZUugZSLIVmRPlOUG6/iYF+DLJiuDhhTSRndYa3u
mm1auvFecWOKbHYLSEqk/R0jQ3ETy4jOzbHafYIqixkBMb4vNUZ17VdbciqAJfmvnfSfofxpZUyz
5PVgUROjINl3KKuAed7KBu6Ojs2EMhePusEO/gH0HG8PFDlGV2SrNixsuBTvoSu/ZKQVqJ8+osNI
hZj91pBWopZupIQsVYGDN445BE9Nb2asF+2wPx8BtgfgCgdirzGjkySVQl0RTCkAlMTmLgQMFYtb
QL9DcP3+8/M72TfAQFyf4amTAWpfkFmh7Agu2dFmQVnVS0iMzZJx/yj2W6QisT/dpRQvMnEO8TN5
NMDKjLFBLwNkgqP8thHJvqiUwxD7Patyu0bMg6TfUCSPkT1iUbsJzJYWeJP0RbzO/e8ErPd/Y8Sg
KsMJBSueOs4ZaHHqFqXrJ3sRd4hFGlyrHsIjEOmj99jNmUvjrA3W141edAlhccG9N6hB4EpBInnk
WsEE0bvgk0/2GthYBPc169dym73EsmU24PbQtzG0eaSjYr6LWmLTDlz3Bkrcivbfqa1/+2j/3fvK
Dv+dFGL/+g/8+SPLuzLwfD7647/+s2K8fIuDt/Q3WpVfb9Vv2fdv9/yNo/E3+GD/Mfyy//2X/3X+
R/yuP2zZb/zt7A+LFD2O3V31VXbHL1bF/Ocr8FXD//P/+sPfvn5+y0OXf/3z97fPJEhtfFUZfPDf
//jR5vOfvyO6HBiP/+3Uwh8/dt4S/Jv3WcX93/53oBP/7tcb4//8HXmcf4AXEdLA2A94/Q13cPP1
8xPZxE8k9KPAGCrJQy00zUru//N3Qdb+gXcpnB4ZSM1ULOfvv7HBIn6mkH+giQ9sgih3Y8lRlv39
f77ybHX+XK3f0io5ZAHSKPieixALv0pE+IEPhGuQxzn4iGVqmdZpd5Ah/CBy6MvcujIS1GF91JsH
Kduxioag566MFZHf2yI+xHszBRdhB/mufA06p6VWzwHsx07DGH3UaDPzIOjauMi6AxD1tGsfAk+1
TTOnFV4VUrY8Wbg/puR0CoaA4Cy3ORgzcFhxg6PfauwW89Qo0aOMGTC8oxegrav8+usGsLwgUjfw
F6CI5xFJJpMSUJ68OzSpjxMHkkzh5bqFy0gSYzg1MTwmToIeoW41EqSYsLw2qU5ufKhViYajRosm
y/HCNDaivq7Rwva37AKgg6olwONjlVDiZ02VpnV3iFKnzl90dG4J4KQqzL1Anivlva32rTKHVL14
GWGwmEZEzPCvWLGRk2eq0hVSGfQHISe3qHFbuaABoE5ukYi6Pr4pSwPL6pAzBOmWOFo5YqZtpHqx
eKi8FNgyVxIWXdYyC+cp3vDOJDOX5Zy90TKSwnXLxivEg+rJtKog+RtuQJ0oBnPthZOGUKJF9IY0
Doifz/dLB1JZT41b8SCziMb83nQPGgtpkWyuT+AQip6frUGRAWx+QJaAsnb8XNc8xU3bEAPSOmPP
tWjFiwevKC0CaFVlyIc6E++vW/xpjrgwCYZXHYh+1FTHuclE4yGDcoF4MEDlsYhV4Z25OnlM8LBa
J3HT76DskG1ZaLRblfXSp1y33VIHI49VByFzkjDpaS81eUZdL0x2LY/QM53r2lYq8Dzj+SuvWbet
Yo2v6z4ExS1haHNqAHMnWrjJItF/Qe53Lhk2NZFgjUWKd9DxgJbV+YI1ppmxAjHHQWru05cwgh+0
+trmpZPPdJ5O+JIBVDzALYfDhdrsuSk88oWM5SaOl49HWi4tc11fBP1WQZ0qR6t4ywTa9MVS67vF
9bW7dPuDGwEMYuCARtQ/eOoTL5axSAbBVNsfDF1YmnKGLlthWSdbH+0+TJmpwV2mkiCMgrVGF5c5
tHKNu2yizChYghTfwWPI4eSFv/N1ba2GybOU4A3VuKJdRvw9M9tV0hc2V2ZLPcMpO9+q+AL0kOlY
WZyNn5juZLwtOC9TSP/1B8YEbK/yyXDZxoW8eKhtoqh/TRG1gm2XgMevnnNtU3ONOx8pHw1LjLvv
fK59U/F5Wek/c51RgGBWbtVukz7eCI26Vkj69NfX9tTeaANXgdeHLMFsKyl7IFtmWGaa3if9N8lX
1y1d+jaAhFA9M4AXQjBsjpx2quRRakaeeIDFbaW7SzlQVqabH0k9M6aLoBsMYgjchsAb1xGuv9GG
bbJSSaIyEQ8CErhlvUIC1BL0/DYO3QfX/S/OvqvHbSTY+hcRYA6vTAqjmRE1yfYLYY9txmYmm81f
f0/Pxfet1BJE+GKB3YdZqFgdqiucOgVWrzhIk/4xabrAbnyLwYGh+8xB2/jEEYorr9XNm3v+OYLm
aknSRZfxOcpza4KxvPzM+9c0d/NaQkiAelApo1vNWjEY/FfFUwx7i15TxB9orRae41mtgZExB/lY
0TLbONP8N0Mj13Yu5rXmxK9MsigKnYlf0EGgB8VO4qWbm1YvC/lIjXF0p7o2vAk88LpUvVlF8kRV
TfJyfT4sbRdlWvpAFv2FlMshZ+ni9UqRBz0Bu5sxKb1rORhWUCmal8jyc1JNYboMUZKhg1SWOgxi
QIbJaxf5VMfK79Q2NioDy0KrYtT6hIZ8Ve1X7NGtC3mumxAoE7Uy5NjA5ukl+sCW73a5jRGc0zcD
NAf3b8hVOoKfWzwjiMqRluA+1OXlt9o8y5Oqw7OsGrNracPTWIwfGPcOwv2yarxRq34ZyryrW/2H
BNYssBzuy65WPTPTtmTulxU/8toFx/egb8GUOccEmK8vv4ejJm0UFOXjgNcUnZ1q7vXGKgHdtWFA
lpVPCUEXPvg3xR7SDuwVkqYl6tHuWsVr1AMmDizKCCdhlrf3V/imKFQYkafjCTIxsyqXzpKNKK7j
oCJqyU03Nb6xlHhszYxfXz7oBEcH1s5BrGgIFkhOgVc3GQQtY989S2q7bAbaxJuk1pIVX+6mKFQw
Uc9BHssUO4MlMFU1I9zkYzfp7K89J5mXZLT6xJjcz/urd30VoBR3GtE0D/feFjwQTWem4SSQVGVy
UBmY/zDtzeNAMpfV5f6+rKuUEZgtLRWBNnBofGyYKKwo9aJPB5yKJm08w0SzrfW2OOpWt14H6wdB
U2aWvcsO8cHJXMhhr6Ur0PXrw2/D3+JsrCBHRC+hsIVVCjRQS1scS5bUHtwA4lcyMVfu/K3dg6/P
m1w1JB0svuZnvsYIjFWezVQ9wvWTwbuguxWYdT31dH85bx38czHC1ukdSXKnGNUjaDzJvJeySHvT
m3lFmRu+G9aMP/PQCOde1Kbp0bQbS4t6zLU/DAMkpeJ1IGBwINui/FOiT14nH0P1U+6i++rdXsX/
5ArqgX2r0TWLqcckpR74yR8sulWaIbwv5bowgzN5rp5gDzWz0ehCFPWIhFEO2gbNr00dc7a6Rkcw
UpLMc4aJk7F2T0vBsr1MJPJYWEV2YJo5r3zNjS3lYxF0tFDihlzhgPShSnBwEuvIapYh9EV81Coq
KGksLbDmaQzuK891u3zjkStGKdKBjcbOiuCCGDUHs9AH4whAkCan6P9WvGSO1AYndgAnYzI+pG2/
cgevhWLWARidADP8apIRfJglo5Nd9YV1zFplKwEQ8lJqR/BUHgoMLDT3jrki78YO82oRZ7xHFg9E
2sKl1+J81hqbOkdVGYO2LNECG7XFzimJV7MOtAa1341vIBL1LAtdzJq8ssrXmFVAjXmOHPEPMDCA
p1zaA6dAU32uszQi40/DeQYbrqvnGyVpAtTlxmmbzkd5wpIrhS+RSK68hT1aQ6iCq7ZdwK1nkocl
/e0Ya2DaWyuDBhRERGBrATOh6OPVY5MvKuq+x6Ku0UC7k3u4c3ut86fKk1NlVyJ9UE3kmxlmqxxF
19ebB58Q+jUAG0mQy0WZFm0A8VKSRHRU35tu13CS8xBpKFcpHq0R7DVx63ZS7tvOsqmBScmOirQF
GdjKleNm5PIOOJjFhcACYApu3oT731TGAJh2lURFZYctIyEGT4GO8odJYq+pQGYbrzJe8P2+I1JU
XZ6LJjWVIokmXQGI4l1eEO13L/Wn2vrFI0oIcp14Uz35tPluJSsP/q11B3AavLAcq32FJ8uYnM7E
ACGdFRcjwLAonSrO4mzndqpWDv6Nm86dC1w7wDmRdhcsuGYXC7OYlUTmozF4Ojg15ieLOm5pFkHd
fpfsFXnX+SjU1jVwiSDHgDDxqil8qJAbQw0ljxb2lGxLfccSsBr+nbCjBUYq6s8WmirjJmRm8lRS
JBk9Zf7M/SYYJE+VNo700DeGG4OPFIwgXks3GFueMoztyzPvvuW9ckSEL+W7dOYiUDszZgMAqKin
37XkcRz/3P/9q4dE+H3+97PfX/TZ6s0Yv69PMWi1W2/Wwjb7OY3f/10OH/WEt4oPFBHzw/bUDRVb
WB4N9EPvUExtcGOJyaIsoWsU6VeuKnRCCQfD15C4AmWckEapWoMOUhFDJ4tUG3muy1clbhFGgTRz
C5KYaZck2YoTIspEdyOcYlwUDE7GDGlxlJQ81nGZgg4msjVJDuRY9swxmWGglwQQcWMCEx/pN/fX
VDwbXKaCvBwHrgENLfY8SkYqzYXmZFE9sNTvUxUThFV1Wbss3MCeW6EvMbB8QKQgeLrqlJ9B2YAF
tbPILDGKofQl9jAVB0NvvqPda5wUF/1z5UwwXu1zBmsXWGX3Y4NpPqY7qI9SvAV/nLYCRLgKEMRv
Eo6t3mEQD5qHswjzGgb6Z2haT2NKiDJjaDYgDKcf7fCQZtOTkz9hjPVQDitfoIq22f5C9nLQMmq7
2tWIv2bB8DAyYsMpUepdVud0U5SKstdiMEe3Sae5yK0p4I1RBreghvlYNPXgD32mhnKXk6Oe2pwO
dxjofhmUxXWKuPSkpkezI/AxfkOG99TQf0ljQ9zWyfIgTYE3v3+AhCcNXeQAGqHJGvhA+Bu6yJll
DWaMhoecRm0VODniKMVvMN1H1/gAWQy7uC9NDBCuxAm2bFT0fMlYQSPg6HwDDTCVr6S/FuszMU+g
QPdt9ptloZGtYHOEqwmxgFIhr4KCEaw9uo4uTZzaGJlhxJocLV0bluB5BYc4PXWzBLeuL3ZDJv+9
r+gtgbAAoBRCCRNSBY+FKF03mQVRImPASMLK3Jbyu4Ueo9jAZDa0s/+7NNgdZFZRnobRE9WjyJlT
rVGiucgqz+itX3Elh3GHWt/EzSv46+8LFF5rPpEU9QBLQR0CZTggVy7Xs7NTOoyt1kaZGToFKhGe
qienkR3buAsUGnsMXWv3RYqISC4ToCNkozSgwzFzTnC+sqQHb7XZ9FEqPScAljqSP+vPPPZouz37
SE1PMw813ELqyqB5YRt57aH8sqZnZvDrE4AT4hEXmANRn79Uu27sNM2coY/AxTMyVxpAE/mjVIcg
reVQMSTPtBIvecoYvOGdlfotOarS34Wx13xqn51N1f1OJFfD3E/p1/3VEa8xXxwcbQRJ3JfBQJvL
L1uMYewAuOwjDUxgk35opb9D/0rZt8F0tlq8FujfXglYDV42B3eKGA3IY2oYSU6xEi2aYACsk4Yg
byvPktiuX2rMcPP0ooH9c0nx/fvcHvTixzC8DYBWo3Errve6hUG2+VHVAYOuVqwMP+5X23T2ccJJ
GWoiAdGIjzOTwtPTB+CgPbM/3l9x8f3538PwnxQR01QboOBg5tzD+v9F7647DGD8mFo0pwWmJJ+K
IswxvAMcqu2IGR5vc7bmF95U04JfDvNigCtD2PNareTMzJc+WvTUG5PtHPfIyO3uq3lLCJiaNO4r
6+grEYSMoFXpBtS/oslGxRbNR9vCWspNPgEUe1/SF6BD3DbYLphMfrlQ2ro8w702psPYKEM0ycMP
M4uDZH5cst4f9I2aYJalDnZhtNxtK+L32mkaT9rMmc6zY4v2DbbBc3lYypcU8FjkdX9kXh5QoHRJ
/Dy1u3ra1JZLgbpEB0y7VgW+eR04exs8TQz7AXz38tPruTDtxbGGqJCUBzz1gUTRNJiyU5aYYGHU
PWIfpf5vjI1K+8Ql1i/08Lh9dqQgl20IxvyWofptTHxnaPxSl4HWWMPu3DDZlgPmGSTJkNEEAO7y
EwclTwyzo0OUehN5HIENkuaTxqLJ9JTqJx1/399Nsej1dT3AiIbEMyJl5DEEDxwE3EqM2GmMxr/D
EBiz6TonEp+Atpk7cDo028xYSRnfOKp4cTk9JBDimiaen1lLaFkZdI4w1GHxSUPTwElUtELKVroi
SnC7uXLc0iI2BrwGBC78+T8Lmey+xwvRL3NEi48k/9XE7/dX76YqZ7/Pzf3Z7ysTZ4wa5Dmaho1V
gtsfFVO21izMXyvhvl0oIZhJuXa6VGFQQpVlv1EZYvvEq9vtmKyU0K4Fqag/4mrDUUZXkmiodHUs
CytO56ius3qTGk3xMFCZ+fbCeDpNTfz7q3f9GAJIC6gC4OY6T5Hy1T1bvSU28gnMKTPKhtZ2eC4B
2Y3jPiBs9JcCpy9ZpaW4Pg+8WUNR+ZRsVO1FopYJ0CdlktU5Km0nCfKMU0ZW1ir5hehVohCCtmsk
X4FPwIP/laM7U4yVxpjybEBUT62160ogk20LXIBUbgp/7EiznSWp2JYdqBV7Vv2d7JEF2WyB0JnM
SYA5uok7dcUUJkwCb1QBMm8twVSj+8t/8yvhY/P6Gu8PFw5vNhmZ02opwxgD6joOSNkJhklR27dp
mDtrlbZbSw8T8/+lCae4d5zeUBkcwqmt/aQHUqSvVgK9Wwqh6IURxJgFrV3Ng2FZo49UL1ik1a9W
/JYZOEaPpvYuK6f7KydGlLArMJW4KGBaBderIaZIijLODJ2MLEqbOkzLHxgsZWPuYD5483MHIOQc
OvZHalO/nRUvZT+y/ESSTe48FAjblG05fRrfq8xy7YVu9PnX/a+7Nkrg+QcYEx0OHJYjOjzUsojD
WsqQEE8OGYCTroPulDbFyMT7gm5tKdpYbRUBNljORIIBswYEjUqAHC/28JTo3VYl6dv/QQSqs1hm
1C1Qcr80EZakj71OoUuqpPDlK8WAMvJa/VxMmn/tJ3oxgHjnuRkkpC7FsNpE3RBNRFEdo70Prc7J
JrGUwe+MGpQyo80+jKyftpWUdh5hrA/M2SD7oet6jwy5umIXb20gAhegDIBfxsUUHKyyBOi0yxUW
IUJ8NnBwypE8l/0afcgNc4+QEAysGhIwCBCuxFg4G6aMwJOmp8qZvGIB5173k61Nk7x1LwHf5XMD
UNCH/3W5uovRm2qrFUvUT/mfrnD8Cv8CTpj46uK8tkMvryzgtQ/Fexv/E8g/6Mz+DoOaaDZNIHAc
NlTJPaX51KvXUt5ljavan9oU3D+mNw8Qr7iDkgu1F2QSLiUCyGgTMsYsIvleGTVfVfaxWVIXnAcJ
4s1E/81GPUSG8dmS811fJSuh1K2ryK87/kF+CP7tpXyaK61Wd90SWVa5eJ2WNBtJ1dIVNcWq19c9
AdQEKUx4Uwg1hIVlXSqRNrMQ1VsFCrf+xPwOZNeDH6Pgnr9o1gbwlHAhG0wB2zQjRkIu6kOmAX1Y
cFZAam5z0u67QXtZWX9+Vi99JLTu82Z0oPCR1hXBiERFj0Jl4MNm6dlsTshPeKkUgGZbedOaMDN+
0ObjvshblxQLgaw14AB47oUVV/W+HAtdW3B7kkACHxumau+qkq0c5VuXFFAp2FeOO0Bt53JjVbVy
5lJelmieJzD86EhEanYLRui0CVKa/r6vFP9oYRnhRAI3gtQNDrI4BWxIm8KZh0SOlHqQN3VWvNml
ZHhyog0HUuVkQzrFCiZ9nleekhurCcG8Jw5URkiU87+f3VgiE01pcgh2SLVrDUw8KMcwZdbx3/VD
shk4FVQAkKfk1+hMDKtAkB/XNYu6InTMPyrLvU6OCtJgSNZrP4X3pd0wQ8DY8wMCoD1PaF5KSzCP
heZOxyJLLgMrTTxTQm3Q9plNXFk+Vc3o0vj1vsxbOwgHHuSmADOh71Uw6mq3JNQhKjRMHmo9YtLO
7jlXM+bcT2uc9zdlAf+OfjhAmoCFu9QvtrFl8ojYNFH10u0xDlVVk9+KBW8SK5pTiF6D3t24DiqH
3P8/kYKdnSWFSlKGh3pOFvTVTDs1pz41a9QC19rVbxm7C1nCYdHB+EnsVmcRBlcF1lg/1xSjtOc8
jHNzV5SHXAo6oO3o0cjoplqGdwkhevzbMZ9kw8t0r4uY/XtcPu9v8I3HFOz3oEABHReuijjHnFVJ
kZdLBrszyFGcbJpYDpx0N5W/QMpyX9StS6kDSAMIngILZAqLHStLMXVavURDXY1bGtsslHQENLm2
tLv7om5kjTn6DrQEqNBwIyCkIWpm9qm8NEtUlC+d+k6KP6X1OTzbuZ8tT0P3XkofVfMwEH9wAvow
5Jv78m+piufThJqAAsLtujzKsi31FPT+WFV9Ljak6j/tbEmCpQet2n1Jt4wC779BBRJBF7piLiWp
qdU6TMG7QWePnLSXmj1rD4ua+UMbJunaIb6p15k0/jVnBq/DdIZEqs0lMlrqDpO1WewsaMdkJfIS
Cbm4Y4BAgHN087gI4fWlnIHBzUx0aUFt2ieLJyNp3ESO873qGpf0GWeIyY3tJHUezX93vR8jxi+O
sebmxb7td60KlPUhKRtPXZ4MNKw1Nipx1qNZ+fdX/5bJQnYNiXDMNOL8K5ffGc+tPttGjBm1Sw1O
gk47jnkByp+iUzwHRUi/J3Ln1fbwf8h1oIENC4NUG/CmooPSsr7pLeAxI+tb0bm62vt24i/LjrSz
T/7dNeEYRTAV4xXnSLBLJQtpTBhCGDlK0bgfKClR3Gaos6Aby2Z7fz1FSDnfeKBs0AfCG81NTWwX
ynOHUtOiSmRbyatZysSvMWFmU86Kiop6JweGNJX+DNBPuCwmCRZjUcKxk8k2gSE7ddlcHQoz60Df
ZhYPNny40JomGmoZqm9d6YyPuQrWMLtUukNT1HZQdSN69RczVr5p0zwGSGBqgY0I6VgCBnOa08QG
CTXwX+WYrJER3bJSQDXxuAyJRcyGEiwiSQGtWaZSi4gVLl2VuTUGc8hdkFb1VsmeLLAR5lPmgV2t
1pMw/8Hih7FirjWvdSzeeAcvPkR4m5pxaPN0rLSoHg9k6B4JO9o9ctP2Wksd/yHBI4QgUBsjGw2k
uy0YxhHFk85xoDGn3u115GzX+k3EdxZBIU+T/de2xG3YmY0iLFXQQjstx+6Tj2L9vvxWXuS9E+Kh
9fWdupvAKg6X4ic5JK/ja7PvVty0Gz28+ABgA/CcArgGJp7LD4DZSpluo2+K7pOT7ikPGaignoyT
6S+b5v0pO5JQ2jm7fps/kjUDLebfoT3wVGeoemGBm9GZiYxyxLEGBV+7p5uaBqA+w0HiFfCVx+e2
NJ4agrkGj4JoGpD+TLVmiZWjAoILTLv0rR/pEytD+TC9gVXhvnEQnjqohkzcGVZMMLZ6PnfpUjlJ
1IwbkoCftq0Oo0+AhcMo3FXuAuGpQ9PdJVBM2EXDyWLZLsY8qt/T70DA2cf2T/s2B+Ou3Nvb4S0O
QEJ7X8EbYT/IZ86KNcLR1RnLWwLETdRSP1X8YovxlplXxsEEDOqL9dt5VtcCwitohljT4Kbh7Lqw
WDHRfYJygAE4j7WdRiQYQ9VDnXYx/XZ5mt6nfyPk+3rcz4MzwdgAdG/rDO5ZpLyo++6VblTqLdV+
+KusQc+EE/Ml6Tw+E/ZQR7ORM6APO7IfSw+Zhfb9hB4lLfXwWN/fuluOwHmcJDgsZWLbcekgxyZ7
8hMIen/ZYMR8qFfwLGKHG1fownwKCg0SWWanKrSoMB7M+snqMD0RkQTwsRtrPsz9kyWDsd2NS3YY
TOapHXCJgVaicfl0X9/bdhwJCwRPcOhFZI0Cevh+MFstMmTpoEmTB7T7y30RN04mV/Y/GcLJzLtR
Voah0SLmVZpfYmSmV5eetekw1yNoY7/8dl/gmk48VDq7CepkZ3lJoFOGS2CgvWVQdvcliPYS+wer
oqCvDDEBBuiK4bQ2d81iV5Ie9fNuNv/2+geYZdifMQ7JZ6sG0spTJNiw/xWHsjQnA4BHJTbM94O6
dKlRGRFe3TCrnjE5Si7X0NHXywbENaY96MBZ8elOwpkE/0tvFg7TIpqagwv60C5cUIT17y/d9VXW
MMcJ9O/IkeFfIgG8hGbVpJZMIxpCswUd+XJAE2UWdca3N2V1VNWNddNRZoMUJOJ488PlSSiLKemL
LDEisyWHFhMXJR+8iiuNmjeQJCAaQXoXhUN0/UGvSyndbMlUs3qoFDcdEHhDdzLyIdl2MisO1Zxm
AbpMADgvqLKljUW8crTSJ0sb6k2rJvWWGkW+cmCuswH4pK+ULwIangAVPmnJK6WeGiPqA9v6Jsng
LP2kxtaQVuJjfnUv3UDwx+FkgK4S8BLETpdy1GExtcTqlWhJfWBc3foTfTIGKJbvH5rrfQSyEQ8A
Mg42atBilJRyiDAjpoK8VVtuTLlEF26nOQEy3t1K5CK6nbhrXBa/16Crxf0WVHIQHoBB0lAiZfnI
eudDm/NABSqkkH3aB5OVgbOld1OQBNjo2JE2maluC92tgSCVfqfma6f7BVya6ff9JfhKAIhLjUZg
8PZxIA8w2JdL3Zq9UmeoLkdUC5MhdvuRHpv2W98uv6ZB8VpUFcpp2S6J7Gn5c15nKM0/d+1HLdPX
Flgus1J/a4v9ef+zrq8zmJhAdqfAGqIWJxoNZaK0Q0exGinS3iKYGcpArNd7dpeG9fIO17FhK9b9
RrDFRUIaP3R4WYQNQs9UpeT4S0RObALnFl6QvC5zN5ELTxoQfMk5SFqfWjC2FNpzSgPZyL14snZJ
N65csxtPm8GxCpyCCLxCyCBfbord1sVEWapHtIudQLUKEraxMm8n1vZRrTey29QSGMF0MITGdm1u
JT2pAqbS6e+/7gM+BFkjBZzSQHuJZDjyUFhar+NDCqfxFp/VEmbnIFfmEWcvFcc+Xcns3HBxLwVy
y3D2yBZdT8xEyvTIUmbXSANL+j5YIxjQ0EkHfkAw8nvyQ5uHzeqwMBW/fHkRwKCBuqQKgmEMrRXp
HWJbUgBTBAlyeqjT15FRv5Y2UpTDD5Uomtkq16Bu72ihvNbIdMM2QDTMHcC64EDBKRSU1kgsJdNo
RpqVuRnRXDQP0Rg+PYyDDJb4DJGZGnZNoPVu8gkzUXdBU27BkrBl+mOWo2uhDBx7XoEzXVt7/lmo
7yFm5CQmQrih2tlQgc0ZtNCGutX6HeYb+eOCqRe1EcZrzOI3nju0T5lfs2x5n4RIjTylik41EM9E
Ixps2kOnBkiueGbOwjx/QSc2uAXpY63v0pw9WMqKM3n9EqC/D5cfSWFsvyl6Qhg/v1SStFgRZwDz
KMaDelbDEOPY9b+n5i5FCSdcTmuzmzNqRWbjKVKoFu9AR6My82gPDzmGq9+/wDdCgktxgn0faYXq
rDNZ0aAFnNHKjF+m/JCPL+X0u2xP1vscDC5YfzYLigvNB9CUbF5pn+QaCTcL4GgHbiCcTERBggdY
kykf5EGzIsfaZM2xjk9JeaBrloP/yj0pwiWi1bCkA9GtaEZnOGveU1TgzQf0T0wPej3skN7Ngb8C
R0v8WIxrhb7r94q3i2m4JsDac4bKyxsMkJFRYWgU2k+tIkXRX6sbwI6sGPxeyO7nLYb+KYB6DK0G
1FU2FEX92PbK/JE1SdO6SypJyQ7Uh/RHSzLyMbPWtnZsNrtdTuZR2U81Y8DV4H9O0G1egqtkytIq
3oLtSLa9ZikX2x0LwND9KaHWnwkDmDD9u9e7owEiXOJls9K92QYl3/SUST/rhac7cRcWTngKmiWY
tsUy98WYSGOo6w3qII0055Y3SPmCXx6k0qPFUP4clp4tniRhCN1EZfIHLb+096k8xtSvMnN6pais
Ek83tHQEedokx25hkvob+JtGRGRGLR2JRFXV7QFhMDykjm3MokrK2dnNaL9CC1E6kv6g9CBEcC06
I1Mbs5L96ggFqxDaqOf8scicHwts3wdGjGP8n94b5aFQyrJFB2RMfBMNN4VvjHY5uxR8PYdF1hLw
2KOa0Psm1qrwqbHQX6aZ9mhNIhMCf3CiGagaSAaxMW9MY90mqdKMeBqBHLx1DWySPIIjNsxqfQKx
Aakn7Y31enlgMdCSK3H8DWtkw/exYIwAKMUMrcvThDcKLVskz05KYh5zlFCS4qdkzSuuH78QwoUB
/zd+X0bWDGBxQQoxSAviHSc/SYbxIcXDk02zNR6DG1cfpW/kG0F35+D2C/ci1pQp0WcJmXeSexMo
Xujedma/m17vm7mbukAS+t4ddLx8jUA4cxvmGc5b3OTFSR7Q5PK2dG/3f/+mHme/L5gwCb1bVVOU
xWnIUV5I0tDOHvQY3RxrLUk3th4K/KcIV/RMEQzQmUwcq+I0230oY5ini2G04ezIa70aIqsMHFwA
Cc8k8S85k9QYrAYvKylO4Od/7CYPGHTkotPQpJ6M5INreK2+rbz767i2T8LjN2WNaQLeW5wcq/jl
yJLrmOMKrPhGEuVSMfHMtUYpaRJkmD/mkP2Jj/quOIyH+GP5fl+Z23sFTDliBkTDIiAxyXR43FJb
nEa9ObCl3TZEbd1ijHf35dwITbhG/wni2cWzrZqQo8lBiFecGvuZ/KRPeMf61i+BbHONPUCgj9WG
uf64ErLeeNMupPK/n0lFbKZjIjak5qWnenDAVep2YB0/VBs08NxXkWsg2iIMqXBQKQXL0RVrRdw2
QBjFlh3hbcOAHHTEoYt61Mw9G6KBfM+Utfz9rYMICBCPMTG4B6DpS+WyPKtilOycSKMvir1ndK1v
5aYAhNMwSIDTXzFiq/LUm2oyOVHvHHT7eUn+L0tmg6oWoaqJbnUxVzgaw1x2Vhyjx1f1YuVZWpib
9SRE56k7v+mtvJaP4vdG3CNAb1G3wlhnhIMC1kdpqkVT21TiDjphrolWzTF77+h7M7Edyixz64/j
i1OHNnuXUasE8X/shEbbYAzfijm+vnlIvfHCNvYPEftX/Hx2NOt6Kuq2maUIIEVP62aA+DP0ja0U
Im6EJIhHgGkGpAoNjcBrXB6SUmqtNq7y5PTwi53yb4a5XzbGHCAl86nHXt/g1t2/BtdXDkRNX1gB
jAVC7kOw/pbOKj01yuxkDkj34LKBIKo6ln/TTAmTKszWyhI3bCXGmwJrw9nO+XwOwQewJHmeqwKe
Rq0ZXp+Sje58OJ8Gsm6KNyrlfrHSx+Wf64J4e3ghEtEunGVQRolQtdzS6tocp+zUo9rjo0mKhAQx
ShBrHT0Bs1ntLIfOcHhpuitA8vLmcGqN+2t9fYb4NyDvDRAr2k8s8UmfCNKC/ZKdmozZniaB7y8b
amnXGPEaS8r1tnLOXbhZKjgs0JgvrLI2GnFZTXl1shTXloIBY+J6w63saFnKhzLZ2poS3Ffu+q5e
ShSUsyZGJ0XmEl+S3g3nfX76RxIe7CEfSopxlYh8gG4UKSmnJCN2JpfVqVMBLnEx0bzSDomDWb3e
pOuuuTa04cYreClQWMW4bJasyCBQUjx7+Gli8gbIhQAiH5otqb0pRgv1bmhrGATdS6Mh88gatPzW
Rp7rLCyrxhkIC1DGn3TbJ/KCEZiBagRLscf7ZJev6un+Lt5IDPGBV3ygChx0gGQFV4b0pTyhR6o6
8ZqGcejY0yT9jJNHZXwl9cPYfPbNLwcDLP/OClBzQKvUCqiJQBQ/Zw8g5HHLhOyXTl65OV/R7OVL
wD8LW498DUqOsvBZY1cWGVKp+CziS8kBDNbku/ITGGjLlX8lLz1xu43xSHd9qB7WB9ZePUNcOLwh
C9yA6BoT3JJ8KJXWMvP6pIyOOyz+COO/mRu4DMWhLR+tf05eQBxCFx5UAIL+dSrPnppqBB9gp0nV
KQWkvzipNjw98pY0xeb+Xt9cVLD1IQuP0A+qcXt1Jqjvu4Hlalmf6PBTxww1J36gPu4VCb7/bQPn
bxY/lkANGwcrwwDz/KFdCTqvQXUgX0XBFq1k2FXMSRdcoq5JqhlWTD+pXrVrwmJPNsNDtR22eTg/
zNtsk+wA4dgmz8ZOjbRjEdahulU35abxV5aCS7o4X8KXCDfdsOe5RVlGP1XoWJv6l6zN3GRCK5OF
/xwtTN80MUGNVa45xSuG80vLe7KFK85GDe3TPVahDZpD/VTu9MiM1D1yrHt7t0TOj/REX41NHOp+
5zm7NRDs9YvMdUcCEnAvJJPwRF4eA4p2o1RKoLupPOrNT13dI5ZxNXmHIptWnwYjRFbEXVlwvqCi
0kBUo9Qmo2CPprlLoa3ZNHObtcbJcNW/4NKufPKYHICAOsZu/VyuHfWr/dUwNFPlDg4HcOJMXYqT
mW32oyqZp2/lc/JDr7wRs46fm0dEu0vuyytuHLdGF8qhSx1+IqhwAMHHnCjhXBfofCqSsnBOqhOA
4aeUHlrdA00DZo/dX8abgtCehlYg7r2JyY6ClWgEAMzjxNK/cSTRv3PSuejUTdcgZFfREtfoTJAQ
Dw5g0kcDCjSiquzmxoT+8HeKJnJN3o7Etcy1WObaNgkChfPRT23fjTU0m7bTw/RRvbSP6vc4pAd7
Wzznmz5ID9Uffa0kcENNlPIVziVhYF6zSDAeN3JuMW2OT6PhZlvtofCSZPNkvt3fNW5XheNxIUWw
u0oZN4QuND4RN/zw7v/29W1GbuBcBSGCsMdakmWGHx+fmOFaz6/0GGPAjaviXKyI4obhSg90ovK2
QpSYxSx7W+bqLFEtPsmR3LnSpxNWL/F3eYdjDu6x+MM5LitZ7+vagoaoAQykINFBnzN66y/vccww
lmA0lOQFrHoPQDPPD44TgJY8fBm38q/u0X6qPwzfWHseuHkQNEWxGjlLVUfcgvLkpViDtsaS6mn6
QnSOWewB8ga22us1F7ifsF95F2+cQlBNYq4LL03xEtWltLaznZZWWfoCNOHGIi5Ff9lzjJaalbwV
/51Lrb78PHSsITgCaa9gFM26qLJFKgo47Bg6/rueXhjGS7FhrTP6ykoBwcHH0QBagnAE9YpLfXQ6
t4mcpOULSgAosZ5QTlS17f3DeLVmlzLEVMGsYqwsWt7LF+WzatzpY2Fef8Aw2WmVRP3q1AuShLPQ
1bHZJj20SUrX3ph/OtDtfaQfGDGiHrIw/WP8nlcKTVf2QpAoOCdMnTBcGw/Ky3R0Arid91fuOucg
/Lzw/v8PeeexZDeSpOsnwhi02AJHpGAik5nUGxjJJKFlQD/9fGD3nZsHxBxY9XZ6UV1W7C4/EQjh
4f6LsdXtOtH410cfSl94QGb91Lzpvhzyg0HznTZ4u3NILR/8YuGtIq6KDo7czxYUzuylZgrpvT4l
3YkUa35wnnRr7+mw/MuuBVudtn2gBaGYCTYcfwwf8bsyD8b7o93eBd7r+0DbORS3hoYoFFkt/WtA
N6uhKWrn1IpQ+ValW4auREHl59R59g0dfavY+XTQD/4e3IKmA+az4MI4Gy+31qTEk0pLhW8XmQ3+
5nOvf4lSu+LEzygMuNkQq7ig23o4edIUzp+1pnZ09JCnUSl1tweGl0VujTCT+WSqhZLj8SJlaWMe
Uj2qc41nL+j130ZH7VL1JCV0Zhudu9lC3os146S38RT3MDyQdb7PiypPhYuwmhWE3YsyoGsmZC9G
OZcWXiqXJqYoL1IYd2rTvvScuNLkOZmtZIXsRYgzaLW4KTMTVdVYGsrhyWxCKTmngS0wGamsZAGc
qWZ6IzWVHj/pcz2ZJ1PYauU1QazUd3Yfz8VHpZPpcCIkqtpIrnSt7RqFXGFZFY1GhSDOEJpe24Z9
cZD7vNS/2EWdJAdD4H/nSpUZ05fLp2bkLVtVPcZBA7nqIWnNdvCE1I0y/9O6jTK3QT5/+s5Cjq0v
sOPm1k+KANWfplbs6qTPcma+c2J1kl7KaJoFMgqx+C2ZKGDfxMoYHwPBwD1DH6r72JEjGuWVOSO9
TTWocUWk/Z6E2flp3FfI/M8JyCearAb3eCTQ9mg7GZblOAkpPUpdA1evThOz94ypVyBEDlGjPuRd
obeeU6n9M31cC7mbyEn0w+goTQjqS03rA/Yfv6PSguWRauHY4MotF7/xy+VUG3p8T7zeNILpOOtK
3nixOVo1ou613nlYnjadG89VupiSGrwQo8lJ76sksU+FlcV+EjTjYzwNCEZ0UfMtlkT2bMd6DL3N
acYM6aSu/zQUnYKmeRbVJdS72X5qEkNKXa1E6olqvDL9akd1APWE6MNDE3TYnczBFMsenOERy3tN
z4qDrrdt9s5C+Lc7dJldfGt1WbrPS3RxDqWq1B8VKUy/KnJrf+b3hNhR96KPD4VkBtbBSMoZqxpY
ewfcI+TanUCFWK4a5UZ1arQiC+/tgLL9sR4aFevx2Cke9CYzv1d2aUx3eZ1250S3RefmccYU022o
KneigfNiaEURH+qymH5UifbBDMv+IZXwODkbgyJnh7hRunuasT2ayjXr3zNbYb3OGQwit8IL9TwW
VvqzbQIBXSMUYeQOWTf2hybULE5p4FlnGU/d2M3GNrNORVJR8h9ikU0nwwrmbxgpTdyFclWho4pL
3+AFlhbKLj2k+nkaTAf6ftC3sdt3+XAzA+2CpGcqE+ZtIrLTgyYn8mvfNQ4fq8nbDNsdGxnoSNeb
kyVY0c3UBd/bLOT3og2wSOM7alh5/TgYmBj+kaAB72t0bpsG6ZPqdDnwmjbtoKKFEVhOS7KH1Csd
pIy92YD7/VAVAYA7eN8VT+1JrzSvC2LxszJ7VX6sOXgGzwhaqrNRwb6ueNV6+tBJACh5+UjPRRiV
GBClTZ/cGWHQaK4pQUzjXMzRfE+HbJq8sHWm/qCGA06sXR8M9W1VidTwhrxov5Scs0/dZKcUd7oR
KMcgYYTjtU2VfHTsIukPWVbUP4xqcJ6Vai4EekVS/qMd0/63hG7LtzTLE8yBhFkXaCw6geFSTZue
JFS5fmYzdx5E1jnnMB4b/aNAVGF2wzHSqLL1fe+WU9lqXm8loB/iqZVex6gOf2Rqo4782axoR2VM
wnOvBfV0kGYlc7wOjZ2fOZiID8mgx1zZiKMMbqANBImDeSDl0tX560IYzG66Lvukl5pk3xQoWL3v
CwtNfHSQxbkVwdj7xdjguWk7kv3SO5I+AYXQxCLoVpGz2XI9sCkxUsGfK0Enm16B6OJzxMFcerWo
s2+dNWP712dB+3nGOLM+llRHn6epLSlDY9bcuhT4pszT0sJEnp7R8lHKwkSMLBgtLxocZTwowIgV
AFmdPt4EZRp9DvIQi3q2s/5FhEP6oRj0rMS5CwihqxVT3SOyKE+JGxu5JFxOu6680avKQRUZf/gf
ipIb3+VkkL8qcYMkrNFMBiB3C68vt7C0Tj2KLNBfUiOsfwxD2983bSfOdqJJfppFPew2strWK4FH
ZG7JzRE9QQkEqeqIZMohm3Z1fxSN1j7J5jjXLpaHheGHQYVUc+CUSnc7WmZ5b88t9dGxLJpFnzyI
bC+KhOjxUqls061CwREiq91ce0UetPkRsmbRw2tUrA9yKSQJoduUf9BN8C8BaBrj5OpjAlOFpaZh
ONMrc4zuENDjJzPitXbgKO2A7RTcbAfwGNG73phgbat9GTaHUJI6HfjKyOUt55lhe2pObf2pmpJJ
O+S6mn7AlLT5WUaK9DMUwIsO1DSGX0aUcykEhVQ4Loo1nX6u4GOc4zEN7/I2BfZSKbP6BU9D/Ahk
vTeeo7poobAHdY9IWQwyPq2M0jqa9LK7Y1am8ce8ciiP5NX8MjtC0OJTlMQto6737Ehu3ivOEEdY
rpVFctvNrXlr0UP7VDlYUHqlWerKsUSg4DPAaihfVeZMN9ZU2sZx0rpCdue4rAZPKpEUwNpeRsoD
BApFjLppgErVAQLitRRVSKiwQNWDJPSuPDppHN9IYWvObqb3NidNA4Wc4l9jfK6iyKkPgWHVIaMy
q/yWhCr42MgW2iuNiI2X1hjHl8jmSUItVZVDwDRm+yrhotm7ad/TRnCSTGJITanIR8ts5cckmAGp
iCDOT44UzL45pE37EFAJHhD54LWB44/ePWV6Ql4pOc0AoE50lF7UvMk+p/mQBfd2hrGFJ5JMPuQJ
mq/vuih04pOTN/1vKlVi8gZAVw81gsU/SzmHZFpKQ/KcRSVaoHbeWy/NEASRKxctAi9xXgf1KSHF
1bzZlMsPBsbc4qaqpZwkI61i6zA5TfFc6SFqM4VciN+F0lc/4nAa6A/0hjJ5aAkIsq9B2C+OMXAy
KBPCsMfeyBvryCN3fATtNA1uZcd4B0VdJYUHq6g7BDkojM+eKUuE0Ry9OodK6uSegZD1q1y24nsq
NXnHWV4VuWtC+7kb9QbTpmQe9G/KUIvFEUPY88EZdSwLgjxCZ9Ds1OGeMxPTmKmM+kduiz499pVC
l1PhEJPOk5KDyDeGILVZOD0OXF1CGnRfFRI1SmwJTGaZ+uIp7pNXk4ZifmplIX6gKIJ378Qg5wOt
7Mk6qIPe4GYopyxtpdH6Q92xqI65kKdfs8E+YHk6xWsWSJN9EhNyuTdhLUyES7XO7I6WWhULEafi
eZQWiXMLKkwvXNvI6W7kppxEFN3CcjrUTdl+i8LRFA9aN7bgJdQguBvrwf4ETiwWXkmXhjpdbjj9
yeajAyyucrt/Z0b9MJN9ho7wtKkyy9Mc1+n7tsn78FbrJ9F6RWK1o1ekcviKWnL3Ie4V7buDEQBW
OGE9ICYa9pZPuQQqAX+vlg/W0JjSrWGIXmW2IEjZsAd7r54CUT6EVN2y+3lw5OBhtrThKR1IrHFM
QHxPbkpU04LOhv2a9bp2NnsjiEg1sdPx6jhht1RWK8YbRRXGB56syOrGNElUEH71BJc+GrnTkF3A
xisYcUAwNEnMrjVNMMGg3g7dU1+JOvxZOZNt3TjkAPnHoe+k9keGeFj+1PRZlj2EQirgNoPq68xH
Ebd5/wBGsjJDN4v01rqFBqTmYEnLWYIboZLIcF6nw0GW83j0HMTxxWEatE478Y8L/X4aipJMqLPU
BzkgzzugXTJHoKuV9rULleSDplXZcy7CRTG4inWJaycoGk9WSdyPtSrM3IfDV5CGBAbVGdn5lvam
Ep0HPt8Pjp34dZqCUb0tlNapb0SVsZrk2nDKuyiLDM2rhzwNPC20s59NptyP5JLVIWrLJjsrvaWz
Umia/6Q2Xr8TRfBvuNL/Ma9nlR1L0eB/93rGcfoXWNvvxetbm+d//9/+bfNsaP/FK51CvQ7NgrIA
dYF/2zxrFl7OwLmo2tIxABrx/22enf/ifw5oDoIIjWj2EZW1/2fzjDs01FzkxhYB0EULQfknNs+r
8hnmYIg1U8PFvwdpEjR8L+sIpjLOLThx6SGk6ZcDWDbk5s4y5vtUetBTmAhpoHx+M0dP/6rAvLVV
XpUu/oSkpsrIoOohsrCqlERzqDX9oEkPZnJnhtPt0D6MBrta/3g9zqr6SJyF3AjsFLahhXrZ8udv
upyZqAGEykboc4G+w/39UBXhvRHCpmySn1kT7NS2lpl6U276K9wy02/CofZaNCLDq2O2Z/w5eNBL
A5d/a++Uwv+evsthrYqq3ejQk8anxCdLczO7uWnquwVM3FfTTml1zZBZhsTcoaSHtQCt97WqO8jg
US9SB/9E6XNs2p/7IP+EOdi9+iF7X+v04+NnzAm5N+cOzv0OJWRZBqv5vAi+zMOb+ZzLytEaJQj9
yProDL+mfKcIvrE8Lv79q+WBMPBczL0d+nr+Ei9KKXZwmMP3ziSfovD39aX49y67nMjV2pCUEtBO
R6y5iO/sGXm5OUR1mXSHdKXjvqr/YSth/enWEoi9ViJm3bFKoiy4G561+hh0D2n+DTrMoTE/Xx/e
xpJ8O5VrDllvdhJa66wTufKGGP+z/l2R3SDBeLgeZ2OLXcRZ1cPHWFi9nhFnLr8qre2lpXpSqtP1
IJvrwsS3A91IKKjrJoxZ4qhDsoXnjtOW3qgY8Utn8toKlaY69XVV+nU37vVzt0YGDGLR1l06x/Jq
gfQ5kMohbiN/yFAESaqovcutqTgVkLh2aserQvWflYGiDWg4BVCj/Kcr8GZfmWYTd1QKI7/Va4qH
8ALCAyWzHNQPSJGnTOQ881upLsdzPdfdMZDDfs8cZ2PBLDYuFr0hFHr/XH1v93aesTxR8kn9cBji
L1rsUMqC10GRA2+jqcKa5/o3XTdHl0HDBqLTRY8ULa51H6+08N0cnTb1R8zCVDU4deroQY7ywmY4
pnN6ToLA68zYV5s9afbt2OiQIq+zaMqvkVW1mHRjNpTUJxXIPiVOKZ8nrS7u+Z0p5cxKcfnRVHEd
6UurDCjr1uWeiObG+UM/EZcEoKV4dKwBiK1VJao0aqlf4g+Qn8Z5Nl5E3yDqYzsRVJMIlwGKM0VN
2TKI02gPALkVn9sYF1d+xsIwvzzLqelScy3mxJcnTT8PCRRooxP9R3mpGqZ0Gu7lSAK+YOZqt7Pc
N5YaDD94hSpfHQjv6rrEqHdSUh7MfiuU8LEUtnV2qKzCLLRPfVPr5+srbSvc0mAgvSG1Uta7a0o6
VVhNXfjhXLhji89OyXO15rAyYypH14OtiRXLsgYtRneI78NuWg+u6GW7GRD88tXWPlghqouZeRtQ
wkjpAYSz17cPgwRfSzG9XJEe9W68F7l231l7h+bGB7bBu/Af5JQW48DLD7wYpUa6WVd+Pd+oFfLP
QVSendS+o9DUeUnSPatSfNwZ/dLjWmUIdJcXfWbAAXDiVodmMmNZJNSu9pvSvunD71L9vs4/W8Gj
AzRRj10kDG7i6WVR4L8eeeO0BpWOve4iNoQO9Wq09lTGqqYUta/oxe/WQm/dGBAuTbLTP48DmR9g
P5ZlDq/ky1kdKJ73AW0FP005IfUMKVrzU5AhIno9zsaVt2B80LlmiwA8XI2HwlEyorJb+5OgUtFE
qHeHnjHEJz37oBk7+etGXockPhoduFzC1Fo7tNIEDKRYUmq/DfMSwnNRnEO7dXZSha0hAX8GgoXO
NPjN5c/f3HJlm4vAcuLGp5OgwSm2J+VcJ+FDLz4O8rSzHjb2ISuQDBkuN8BrOrKX0dimkjM4SeE7
9m0nqNO58Dw6Hk/to3HOj2b1LZjfFTAMc+sbLrg74f+eUZ5R4CgpoS9bYS3x2KWlNKVVWvlFC3qp
geW4Rxv/ezYvI2iX45PlARlLLan8rKfBGn6D5kjtiKqIenAQQb6+Gv8+QoH3QIRAb3F5lzrLcN98
utQ2B61R7dSnVXYcBY4pUC8TEeDKXb2/HurvjXwZavnzN6E6CSdIHuCpXx1EEh9s6zmlTnY9xsbc
XQxnGe6bGLmdDXklO6mfh/Qwy9s6Y+7se1krvdneIc7sxVqt+sa2DcT3mTr5fWmejPFT+yMsbS/L
/6mEAVfN5cytVrwxzmaV5EQyk5ty9kYK1U5G63zSIiAJDZzelzx5N2SPA/0QbG/2Moq9L7c6siT6
3o2OQaZfDH+Qu1WcYbqa23By2/bTf/AFud7gisnQif/YBr35gk4bdBHUKxbkUHhF2HxOxHCS0QnI
wuDQ7hGO1oocf6YWoVEUIpAwIuIK2qHOInOaNEN/AsOM8j6Pfo/tuXMmD7BM2FSuJlrXkRq3Gvud
g2SZtMsLlcG9iaxeLtXWmmZzlNPMz+qHpHjoqrOeHlrjRkof8F/S5dfr87oZjtyMG5xZRQzjMpyt
pzVq9nnm6+EX5V6fv1iBTyMDwsFPudipJqwpHf+a1TfBVrMapbWlNyXBxvnznHizEqDp3J+C8j5m
BafTWbMO4Ty4klrhl1TTQgVhMrpC/ocyuX/9kNUkBxmX+WBXmW+F5wICf0Q7TzrVtZu/mtbJ6PeI
V1tnAhW+/5nl1dmdNpOtzTDvfUA5B8Dtum/bk9sUP9NoJ4348zT+a/1Qb1PROoZRpq5CcS+qgWJ1
mT9Lp/mEzdQo/cjRIsjnG2V+lrpX7a6fH2LzU97lh7k5Tt3J3CvDbTy3tKVchS/gspTx6rtcVQ3+
M7nVZrmfVQ2tO16FY+gWiRK3Xpj0ylKpsqC4WDSLf+dJWAg3k+EW0Re06p2DY+uQQueI/GJ5e/HU
vfwptZyYocUO9I3qfSg+ZtKT5OxwRra+7tsQqxtMJOPYyvUSQofEnd+ofNspAwPzOCJKcH2/Lmf6
+vPyKP0XlJPXxurzpppZdR260b5D5wNMFu/UQ0SPdBIgaL7auzrlW/FwnGD+4CkuojWX00d7VJ+L
vs78YH4I6TfFv0zzNuzvJ/Pb4NxcH9tGrZNNgkIBTUUsyv5C+sZRbJeTLBFMfAJSgGFQrzgAhkaQ
BoorS24Bekyq6cDPP6e9WufWSKEk/7Ergae4zuBKDcVdWpK5L8mRl+fRgxSeUJlzhw5BKPu461uy
FW95VdB34FqjMnA5s+CINHQ6xtxvYvnOkO6VRvICtFJ0urCO1wJs2Fk6W0c9vm/LPkAI4C+Ksp71
ct3leu4DEzATtw3e/5oi/v5TKD6EWrsTbWt4NmDxxSuFh8aa8zla3WzLoZNzDgUuyAQUvMH0AbmL
eRIXoPKCnTfNmj23HOoUytDvtwFXIkG4OnSsLARESA/Rn2csiqlkdaXmT/VHrbtvtQ+9M+DLFTyA
564M7ShP1KDeQS8Kc/mhmntP1Bg6xT+l+K77vLOsNyYeRDmqGDLYVDSnVueDE6KJGwZZ6YNhusUY
C4xL/UNzqlejuLENgGUsOHxpT7qQz7Wkeg0vlsgNI1I5RS9xcDU9uZmfQGNSDN35bRtnF6UoKPHI
dqDDtP5tmtkMmjlKiIeav8ZgepzRSrclty9nUCrPRZIemvfmjK9YH7ljcKPbnSdRppT62xk/0ZlC
6fUftGTiq/MN33cKKlCiAPyvb44kb/RAGsLcD+yABnlXebpVPMQDNkhV+HI91ubY38RanaVNX8hm
MOtLFnCQujNtLK9m4kV2yC1zZ6L3xrW6hvIwzmzqXtwR+OZoFeJtL5Lcnoph5zW1dfWy/A0KFeSR
XMDLvnyTKCeLNV3pcIw1g3ouUh0FcQT1Yic9TKnsdUiMRRkdcvxXrTz9cH1CN+5aYgOy1Nl+Fgf4
ZWzNUqYk7+PcDztk7mPrNp2aj86uHucaNP9np0MnVynUqw7EkNWGUtJeskQgcl+Lk4dGjEc5Ht51
4Utn/cigJLcmYsU6+KD4JhTDd13/CMxg53su32u9TlEJkGF+Uf2CXXE51LprtHkOCo43U0cvwy7r
A/bTv67P59aFSBoFGYVjG7/KtUhhm41pZKCR58fFbzsLb/MoX0w0X6cC01MHvEpseUZYvDMG48GW
D6IbD9d/wdayxcqGSxH7HB1N18thqmCw9Tqrc78MidbqtxlySKGJH0s47ZzfW4tnsbLBWIbhckmt
QiFcJkAA5n4kZACLnSMdM+GoRwxE92q2m6H+3BKLGghkpstQAuEyM0Z5ilDFcQw10jUh3sU8oHdW
yXag5QuiNmrgQXIZiDdk3cbWwPfTdDdsP6IDd6ABcv0bbQVB2QnyKEAE2FmrV5Um6VFeovPuS+pA
C9pSX4cGRWuzNaed1bC16GlHL/6WGGDTnrscTpCXlVwFZBCNhEa3/b4Ed3N9LBtXJZIjKnL5bC0F
jd/LCEbfoxcFaNtv5r4M7vKxpWAfUOXH82tqg9tI0ng0SsHkJAeJVtOZi0rOj9d/xMaEUrJUkIWk
HEu3aL23NRD4UdsXPgJTuu2cys4FOHRzPchWvRKOCv1N/NMXUMpqqE5l5zraF6WfiuZQO14d3Yyo
vk2lODbJbet4gM2d5BjoN1X6qYnvJEDU13/CRoqG2AACL1gsgoxZj7Mvs4V3nxZ+2sjmyYqj4NhU
+ujmg3mkyAkC32xwotCghFwPvHWAo92sUb+iuGewNS4/M3itUo34i88lUn2v5Xa4NctRB3lYDrdx
ix6d5CjJuZpiKGt5jUSjQ/c3VpL8fWEqkpdpxZ5u9dZk0BsDRqhwCJGyXv4kRMu0rLIcOstSat83
YNGPghTlTq1q+S6sIX00QzUdDD2Sn6/PxtZyQ4sFcZRF+81YN+bkCP3Z3C4qXzLmU1BhBJl4Uy2f
r0fZSHao9C9wHCac/17tXdmJ5rGdy9LvgmNdf1f7m8+D8Xu3crYVBgN6cCqcedQftMtppNM2ihJA
oV9XKV8xS8jiRvl2mLXHsp+NA/WAPd7wxplB3Z+EY3lpAKFahZzzaMyLtKz8dtDulOJRId+BkvFQ
asrByG76s4zxx/XJ3Nq8FzFXq6WotLZqASIQ88UOH2L5W28/d1hA5sXI6nzUE+EJpK1i/ZAXH5qw
PO8q2G4cxku7w1wkw2k8mKuf4CiB1JRzX/HEQaJx/CbKvVRyuXFXOY5JI0UmnUSfgPtr9S2BQaRF
PdBQxI4xOcoOCG/eb8ce6lD2SZk6N8w+ZOlxT9tzI+mAS4UTBQUkjuF1s76fzDEI0ODwu0zFsFlv
v2tpp3mpBVQ4r+w9/Ymt9WPRu13URZCeXvP4ZSktO2xXS3IcAKWuGcuVGwZl9F7pkaPonds6NdVb
WC2IvSmSvJP2bJw75I+kWPjpQTnWlz9/k6+XFAItrKJp6zjCNUTkpQ8JPvCNdjNIxXIU7/BZN5YN
frekJAZ3G6nP6qNqwZT2WtXQqOo+K12Lkd5OlXdjQBQeAeMuRH4Qf6sASQaAoAc55icapr3hVGFX
BF/iSWhZ6jslPt+5pIaAk0Nrp/OycZDy5pDhQSGnyV9Wad2gjYDdm7kCtWtQOnLad3033STzXnNs
awoXsPECJoF58IcX+uaTAQrtlGFKadXOoxeFphtqx53zZWPr0dpelGE4ROkorlZFX6R5CWWr9sNC
urM5ZPq59WrrYKMdHPblc2TBGk+t/jDUthu02anNmx0i/NYoVUoq4CcUNsUCmn27MHsA/JZhZLUv
ivtR/jyCpb4+yL0AqyRgMoG/dzEd/CAFwh5+EN2v6wE27iKLvIbchsIQ0JPVSizg0CbxFNZ+HvR+
FskPVn4f6MdSO4zl6XqorbGg+qct3rVcs2uJpHyuZLsqRe2XVgMlRsyyF2bxzs7aGg+JAgsOFTd8
DJY/f7PuTDlVS1Hpta9XDdh39SBDcjYFagjB8J6X4k6WtnEM87RdaNRYkvEuW00fNJfRnvqy8UUm
KRDl7hbCkcZx6UY7A9vauMwdnhdL+ZWn5uXAKLbKZPtp46eJXR91p34cUmhkRfwfLAguM3mBPSCw
5awOiDmbulF0ekOmlZ0GKfIVNP2sgVZw9SzvdWI2lgTSDqT2QFRoPv+FYayaCE5wJnwzKD9BMILR
Ue80HrZCkPKAecB0ltboajwwj6aB/h3gG9Fn0OmC5Nh32R5YcWMd2OQYjIKCC2nAap86AYdRpoBM
URv7HnqkK83jrYkWWB+fr++ijUiL7hb3MHoVNAGW8b5Z4JJZZplWla2fA6XS49e2/CRjq1VL//ho
A8yz6HuAtaF880f/5k0cSKNVofegSKF824+jYQ/QdSn7XR/N33kFUWjDgaOgWIXy6OVo5Bj3WCUk
ryii/p0+FMVB7QMseuHA3gY4u3jjaGNkOwoJQYTJOV6P/vdcktKQIILw5MBA5Osy+ti0FTxABVGJ
ATqvyBLjvR5Y2SEoR2pHo7XnyLPRMl/wb5Qd6dBT6Vvj4Ea1VZxIrypfG0LwlLPUKu/EYqKRKZKF
GVWRPM6Ce9lucnCepgjML5BylN4tBsje1wf/90nJx+XE5xexkNC5uhx8bOa4DwU8qWJl+oT+1jtN
/pqZp07UnmXtHcsbr1mimWw/LHIY+FqetBVpBD2dPDnlgM4PQlT1V04Y/CP0PlPfj2VJzVcqYAZB
e4/RPOCyVd8N9qBGyKxj2tVrvVR75Thb1c4duzURcFsA8tBgomC6moikCY2kzwNSIiHMmyksg7OB
WsMxw9H4IAXxi5TU6k4atrXylgoem4uL8C9nlX6SsZFISI9a2OSyJOHTZeR3Vp1UXm2K79e/9N/Z
5lIuXOQ+MPWhKLE6MpS8NcoCLQVflBMkacNzkglrUG8KUoTsnSM12p1rcWtbL5B0fG/ppXEkXq6t
kiyT25njUKQvqvytUo6RdYd8fXsn9NfE3Dt9/74bGeCbcKvX7dAJB7l9wg1J+2Q10s1ofgWBsqcJ
t7VQIDohOo2rIq5kq1HpCcYEFn66oOes85CFJzFODyPGOL2agRjeUzPeDMdNzCuEExhlyctJ7EYJ
Zt8kV76dKuc4AiY7O92vWbN/yNPPCHbs9VWyNYmLijEvLRTvEMC5DJemnSR6oVfA2UbEWEHi6qHr
THuOjVsr3+IpiaeLDK1sDVKKwqB2rG4io8VQpBAYUU5G+HWc9RdJNz9dH9IG0ENnRJzxS+mDU26Z
4jeXmCKsIJJSlWDUD1WruImG8jTiiyu7Maxhg6dJdVKnT5bzIuMsBf3Y04ZH2XqY4v/gtOW1ZdBK
W+xj1h+zaMdSy2q79uvpqJq+iO9F88EKb4xdJdLluLqsSDBmm/Mc33vynrXoWdzOacWVV/uzjBs6
VcNYym+zZriV0XrAcJG+1vgxqbKPWM7t5Kgb4CVKwWgKWkszhufzaoc0uV6YWTLXfg9qiYQYmH5T
P7TN19zCtyt5yJRnQ/0uV0j4B6ixJocul56m7p/nyuyYBeCNgDOEJWe1lC3kYrIokGq/Uy2/RXg7
Vu+zKP9wfXVtrOSLKMufv1lcE0bEagwJxU+y7M40PdSPXF7Vx7bYWTsbO/PPA5Ormr4hytuXgYaw
jA0jrhvf7rujbGd3XaXettr4en08m2GQJiDX4zHNK+0yDMYj9RjMjAevAAfylQqitc7ac0RpfOes
2bgflqTyf0KtPpAkV0YfpqCe4Xi7dvpgJKEXJdJL3CLsWTuJm9aFVwZ7nZPNLwbkipI6erl/1a+N
oCTDqqPlbZPgaFweSxIdPXGOabmzE7YigT+CMctjjU2/WhtdLQTOtE3jhzSX48w8aOkdnLpT3f66
/tE2etm8a7iVSF8hzPCKuvxqjlBgzIRD4ysIebxPy6mBajbNPwpDbc9NVSboXej3fWzNp1lW79q4
VA7Xf8LGPbXQVnDnpMe7IKAuf0Fizl0DH6jxrTQ74J7hliPSHKdY0k/1ng3c1rzSBkCmh0hQZVaj
lcoKef90bvwi/RhmZ738BlItUD5eH9FGwrQYZ/LMWnwmuTwuR2Q6QkIFiDtKk6L8EaEM7WsulXeI
GuSPtR3bx6zNEOgo6z3i4Na+4BlJ4kTThx7iKjAc/66IDLlG14VKKipVOOydq2J61p32KMtPmYzY
xvn6YLe2/duYqykNeyGN5gDPIeuOlfPViN7b4ul6iK0VshQt4IJj1syhfDmfnaBQyJ/VPguwR5u1
17/hGTjjGas34c67dXNDIG63qPbCuqFcfRlMRoVd6W2z8ZtK/S7FsnLqLTv0Gt2oD2D2lRN65YtY
ToibeghkpssG5/s/H6+xWAQuCBP6ZauT1EGhAhUkaiituKti5x0J5UsYx2clVB5bc6fAsfX9IPks
1rhLyHWBI4Ex0/Rx3PqRkh05ShEQygJl58De2ndvg6wXiSiA3qlR67cxWg84ozlP6AVW839wbKJR
QseGyt3S4778dhIkoijoKvI1Z5QfVGyz8sm6E4mjH9DN2vM63RoU9irgAeijI56+ulfxLwJAPVKQ
ZBnUkO371m2VZlgUO24Cs213zsmND0WzhnYCDQzSpHW1AeVeWnBZIPymbVl7pl17VLCx3iJH3Qm1
9dymt+hAt2NRIJe/Tny1IHWipmt9K6oqQNu/iwRoaBzq2mEaZ8fHTXY82bOk32SdrJ2EmhePQ2QV
pyhH90luqn7ny24MnpIsAgcgBpapXm2JOrYnYaG2wyUBcCW0Xa3vDuaeuOXW5qeUDdFweek6fzHe
HHWs0fKLOt88O/VdYB/j+r5FGizsb8sScXaEYMr89vpu31hGizw5TwzU3GirrA5tkYW11sxN7yPX
VU2fuvZQKk8DfbHrYTZm8CLMagsWQT5y1Ij+T87UGc+VorlJJ++83LeikBstyDFeTIBlLnegOiZB
hrPr4Jvl6xDdRf/N2XntOK4k3fqJCNCbW8qVyojVXe1viLb03vPp/y9rDs6UKEFEzVzMbmBjdyiT
kZlhVqylbLT29+2FXNkvql90G4QriBj93ARcCYVMiXQ4ZfNTHH0uQU36ibpz8m5325B65R2HK5uO
PhVGkQosTkEzyeMQSs1w6mLQtVNYPtbVV+p7U7iFfo5BIDD1VNs0567IlI+1xajz9z7YdOrHvPs1
mD9m04PTy63Y6Vonh3xOc8/sP5uRuYkGQTGe3Jlx9eH2r762PQLVI8qDIK+WjAhRxmT07CvDyYri
be5sK5DyjfE5MqOVS+K6IZzW4qag7LWI26YpLVPT6oZTU2YH2DL6SvsYRMXzBDP8iqkrAQCtTopd
TNxy1y5bP+OMpk6SaMNpOgTxcTARC4Ce1YQManUq7/KbGwYCLJTiIayBOHrhwFGfjqMcM4tq9vTe
ucyREN1G4e9K+VdK/25/KnFpnafaDBIj+S0+FQ20ZfVa6y2QVZFKBmiM7sgFO64NoV4eR4NAAmwh
dSBqTtriiarnygyaTJTuUjRl4Elw4VBMgTwPK1HEZeSJIVWI/oBLRT9rcYnFzQyhFe37U5aakCCG
sCl29gHdB2aO0M1M5dPg9Um6Eqxd2UAKBfB7g8IVLAsLF4RSMW3miYRM0auntDZ/KE6+cglcqbnT
IiY1YoSAXWTW5vy6GeXGNpOIeLCDTmCbzoq1KazMM2HI3TpViwajHtUoS1FwV0O72Y5ztvEZnV45
AteW+oqXA+XO++QsfkZXpvCxyiTxRaLsEinf6f6v29545RMKSRxkHeh7MrO8sECV2e/DxqpOJfyu
WaRlFHchlVNr/6nUlXYb2Po/XwUnJq8BfS+PN3E29X2xMEAFpvDiN5UQqTcMSj9WfYqC9M4gpTfD
p0AAYpLgUdNfbi/z8toCz8PsPnhiujbAwc6NqTqAR6bx+tMEYOpYarm+Ve0whjSsnY6oaMkrH+7K
4thOYFPgpogrlmURtQsLJesL7BXtHTiUr6UP+YPUMCWtT/29nuj72wsU3+n8VmGBbwwudrNOpiwo
1QqyU8e6UxnJCGFBBrEx46GJrx4YFjnctviKo3xjEhgRt7OYJuCK5jJbhosVCzGavjPhyvOTL104
JyjHEg+r22HSi7u20mA0loO62SZq1z3YWaT/jDsj2Poz7LXMBTbpPu1Ka69rhT5tlS6rDEYhfOsn
VN9I5E4+iV9QtajUZL5R09VzpE/QcNcxGaATwt0ywLipt+Ewbqq6sWZ3MqoWolbc7o/UqXqwl2gH
mgC5zeFv3KGGs08ZX+k+ws3aDnd1WSeaW1VJ07gWOEjkYS1EbLdO7if8MZhMOmzlKmfHEnv+n32j
GUvxgy4ObGcLX0QCfnDK0DxJbNHRzMqjL2cDSOlBPuZlWmysmWFVN4JIFX1fxpn2vSOLOv4QPQKH
T1e6Ssu7TvweZnHR/7PQgeCf4hJ6cxCpbSmN7cfmiU/XukWqHYushZ/yoKQaFKvBPdfffm7mQ5DE
HxD4eB/K+v+ZBzbA7B2lk6VeeZSnit1ZqXkammCfV6biKl20Cf0iWolSF0fkP4aAi4v2GaWD5YXj
VI7m51ZhMsbkwBoCH2r5ZEEcyOl1reSv5Hy5fUDW7C3unKqKu7ifS/NU2Dn8iRmjizWPPaJe7V6Z
2sfBX7l0rn5J4iQxTgC86aLNH9lW2KIhbZ7ydOp3JJXFgxbp/+Yu6PdZmNKaiYpZ/8REVnjX51qx
L6H8PUiidnR76YsI5HWrCUf5qCa/5SJ0A3eioyw5mSetVradc4DN1piyle953YjNXBrdeLKPhd9m
DtzYgZ+bomDSMppi5Qfd+PG/LOS/NhbXajCin0UXBhuwATeT2wa452or8tJTcH0h0KOTgHIMFlYg
bQ6rvtA1AFvZNtX3qnLnJ8eyhrUIOGhkr/mJ8Lzzm5uThjoVIDhxGgQP5NsTH8oUZGoj1k8QmGTo
H+znEql3Q95l0Qc1eZ7077L6RW7bjYymVIsgTd1PeyAdkJ3GOy1dg/1dW/7bn7M4KK0ZjIyo8HM0
7RExaDhuH1vnC/RCY/ww5CuZ0jLbxzcFdIEMEvQdkHR14Tb4fhJbhmSBhZHNxzHJEUMrnXDvh72z
D2AQO6kMle0CnpQPvVFOoAP9eH/brYSNxQcQwlOOiH/AD1zgZLQwQTLYsk5pFG9M09om2bf3WyA/
410m4iGuWwTJdqxbsTM39qmUJX2TcNi3clquJf5XvhwpDJVImiNU35ZTTE3RdAW9Za64bthL2l8r
kh6l6Ek/qlG61bPs3dcKQjtMa/EN0azl7z332z6iLdtLCdtmM9mrjpmb043VC/Od/WbhI4zh0G7W
BTEGo9PnhnSVga9ZbpCMGWa0XMAOR1/sdNqVw8rje3mHnRla1mEBWJSKSvwNEqB/yBtUC9Qi+qD4
ztqRF/WRhcexIiGHhHq8oEE6X1GEi9u9MlmnnEthb3eIPMkBWj+dw+yFD2HzsW9n/05RIoPa4ijt
uy5HEjjN7d1tx1y2e1/3li4JaB6oy7j3Fnsrx60vWYFPO3uS3IGqepZ9CdVdnumf/PjUVgdr3lbl
6MVG/lKO4yctO2Vy7KZJtfJLFqmP+CHUOEl6CD24BJdifWZQTcPQqM7JZOgCld68gb7GGu4mLU92
dB5619J8he5bYB39SVWOtzfimnlArYI0DqEx8qDzLxJCKBY7OealwTG2YYDogkUYCD01oCrnOFMZ
MHMa4sbKshepCctmoI06mgDwUuRdjjfEvDTDPBndSZ88P/pmJOjSzH/t/OgbK+XbyxUCUucaM6B5
YfRnOX/jT1KCtkU9nmYHNRSpI7UcN5L/tYjcatA3diVtTHmt4nn5tmEUmTuUH4TS6DJzh6c6HIxA
HU+K8dFkGDfVn6z0OTfXaLGubCPyAsIWZRwQS4u7qOlkKoWhNZ6qrMBrFbez8w2SYK6lvChR9e44
RIhLgRfmdBKPLjESZSB3jT/E02koqscBxRam9g5BvgbBurYohiVsgHKQAeGb5z452nEt9W0xnRpQ
8NLwHIbQKeZuW2/Kco278Eq0Suv5jbHFQ9zZoROYYz6dLMjDTVLFot46cvCkpdm/XP9ZN4+9hHRo
eRetMXReXSbPqohQuRSXJ3/Oi1ou5Wo6UZs4WJDppcP00D0G4W6W1rb08oZnlf+1tazMyhJyET4s
kKfQPEaWdES9zZTilULcFae3HYSZAMgDiiUcXnw3s5kcK6nnkxaj2xZ91xqVkb9fqP/cvrOu5K7M
ZfKACMoS9BiXBalkUJOpjLr5BAvF3taLj90zkz32pj0EQATG4hHk7V0+umq/8vRfCdvOLYvL5k2W
WlucrdzEslTnG9k62N9kpATMbUFgum3TXZ6uWRR5+PmTiUVwbYJ9Dra2Jag9TurRNINhPhke8+hM
cB4y8vM9uBYz+Vl/GMJDM3/M3lfcFLezGDm2RTMf6OuydpvE0jBVCpXTOE53XSTt4L57/7VMjw+c
iSAUoH4qgro3OwmVQBJZSiGf5FTbGQxIFR3IlqhuGy7naNdM0Ulrih1osfd7KXPUPHUEb8AUllBI
JZUSZdJq+WT13XPPGEJ2bOxfid59v+2ll+/OazFfsWCvBKi87FEYvV9PdRwoJ7nfNu2jU/ZMtwHL
2E5qv0F5fGc1f25bvOKdsCOK6XYYeBnnXzLNZ5BdtEpiKidEVPQ5g9FP2ajxvyFFRjZ/MLv7pB+O
KL0/r9i9DOuwS6cKDkiQ0txo599SMzqb6NdQTvkj8kfomW21aNqN0+/edeR826Iwa+Y7ZY0h7zLu
F2Z5ikR/TARR52b7Ekx6PFrsMEKK3U85+KTKX/Iq2Yb3fvdOBC1H4tyYuGHf+GucdpzRzlZOMVVD
P4G8/0dL1z3yImklabr+GRl658qG8IY46dwUHcY2MmJMNYjDeSh4uT5CjuDN6xjxstynq/cn4N65
/RWv7SZLoN0ICR8EAIsDGTlDHxh6rp5sq9nUzj4Ej0wLFc7m6Kck/w9rxEUpO4IRhkHsdQL3zXbW
cpTMsV2oJ6TgNjAyR40L3Eyp7F1WuVH1JPWJm6KwdnuNly8Ulxp7KlhludiWGVXZhuY0x6l6quSn
djh0SbPLp09BN6wUhV6DyvNbWxgS66M7iczEwjXTfGQa2mrYzIJBvtQNkafK+2+UwyWEQ8bq0Etb
vXFo21gu6bMrhc4egtaCP7bj78aoHnzn0CJPWzWbhK/eRNYBdqxDqsIIormGtDbOdOXrn/3ghXtX
fqpFlVmrp7FsNnbxM1Qs9PiQNm5pQTrGfWqsbNE1L+f5Bhdg0T8jAxDh0RsPKGKIqM2uUk+ltI+B
86txvc33SoAT7IOpcn2r2NhrQ4lXwj0Dq6CYwRe/1gbPrYaTUgJ27fG70PjjB+lmdKKdEK4gMZD/
ELG7MNoixNbe19kaAZr46Aun4EnA2ylyQ6W8fMoVox7AG3Yq8ZFtbMq0QRcIrsL9bR+/8u4IzjGd
AVZaTJg5X+FQV7OdhT6uFyMZPc7wRWuw9XRb6MG3iH7hPxo1rWYlobu2s2AiKOOrjF6JS+TcrhnW
Qy1R7zoV/e9RQsW52U0SgCRXG7eoCAG+0v42iArdXu1Vs0zQ0jkkKWHCcGE27Cu1bGqJKuL0IBCk
jTRtR5M5JIbYlG9Q9n42pb0aPcpJ++4giVnQN5aXDozeSYJgn3EqxgqIfjYQubTyvHJlXfuc/5mc
hDSHHunCipZGWh77oYHm53RMk8F12n9TdZQKfRP0/W74UMXWYWVPRaC+cFQGDsD7gz+hYWmKmPTN
0ZRng14PR/YUNK68a6cXNWA8OT4MxWcZMcxhhu9tJYa4PBvkCwRz4p0Fkbt8DybJSKTZTuZTqsba
rusi89hIVn28vbJrVqDIJDRikAEuicVmTqE+a0VYzicVbdX7KVJU0gdzjev78pUBYA5EiAxWsHQu
3+8ic8zAzAnZexAdj1YUIEgW+a2bqbaE2Jg+/C+r+q+915v2zeeqfTnJk6pC2U6as70djQHer0V3
t/fuyqp4N8n+qdQzfXcBhHFmNfWTRDn5sWb+KAxn2gNWJTxATAxN3dlcwzhe5qzEsaT/1FhfI9pF
OmmYoQMR0UR4x+DGIW99xNPbFsoYqajafuWYXa6OhPVV6olQnYx8YWyspCFzktk61Um8MdJpwwnY
gF2qV0qtl+/suZ1FBTTMEXOkuoGdDI3WKXDDceLp+2gEf2f7QYvXjvJlaH5ub3GUVcq6Ogp61km3
it+gph7DKJ5dtCtVK3Ql60FinmDjdJ2n+98HbY0gS5yn84sE66KqCaKTVGuZR1p2aToJcS7E3Bv1
zxQcze9l+jeR9JVX4PJcU91g0MQCWyH42cWuvzkBaROFlYSw4Gmug1/ZXIuHzl/jjbpqBPw+k1+k
qwy0nxsZghmByCmzT7aPNGE7wzQerHjhmonF/WRmuW2WqHbT/LFz19LLfBeNkrli5dpXYdri/y9k
sVt5bTc5Myz2KbOYWIW0M6PJ1lmfbDPd1HH8+b33Bt/mjbVFPALBDa0RnzUpRtrsnc7vIIFuXyYn
eIQ4eV4JQy4vjTNry0IXKlCMXRd8JCfNoo2NQuVGpa3nJgVCqbcX9lobX3o3JQySJhiXGLpY3Bn6
3NRRr1X2aZoY/g7Mrd82Tw3MUoxFb+f+3mm7Q9LXR13tNvJ9MqVu1CkHpeh+OLH/rfyY9NZfJ/Fd
bT5oCskPBf8wUbxMM93J31pKucUbDpN/Fwg5+aQnJP14ewmXnoDEBvce7Tn+Dy6gc5ee60ifJnAy
p3kcZ4QeedvVbTtudf+I4OPaHXulboemB5wqlEQEG89yTlNHiQewYKIRfH+NnbuYikjx0tBiCGsl
YXOmjT+2/zTpOcxUl/m6NUa0y+Ml5Df4WoRtVEeMxeXbSAoBpFSiCO3E2paOmubqsbyG8LiS2QB6
QO1PaJYS7y8hAUElSRVba54qrXSRsdalHRmU9UXdN/WnwcvDeiWXuny8KP47gppTpo9Lb+38MzqF
USUocgN06BWZEkz1tcwoOsnJd6ly+pWw97UtfO72Qg6Gcg8vM2HgMonWuwS94MgEOQT0ucpn+nNq
fgC+QbboqL+AQMWuFdktkr7pMfM5F22bHIwSAtroqKmohaR1Wt/rSj/dT7Xx67ZLv7Y8lj9PnEYR
efGdX53wzVtgdwq0xH5onQJbeRgk87Fu/ZfErNzC+aKSBpko1yLKeecD/IL6L9MfDe2+Ueyd0ntq
uHLVLqcZCGehbaTLzjNok3MuuUwHaRwcxr6sk/pl5MG3I9f87mxoNaho+nW/ot/KsHGerW4lWLs4
2ETQgCvYb15XCwGdc4/ozERt6jhxTjMazFP4rcg0dJqfrfnTuFZTuYhohCkCJvrTdHRJHs9NjaAY
szxuHXAT5q4pXtpRQgwaNmjU14tv+sqNdeHqC2viiL/5uprSByX3qXPKzX/t1LhIkrmm/X2mOnbb
jy4eEgwxW8Y8vIK+JS2Yc0NKbU5SykjPKTUn5uUCVw1/OJ31P1ihHkWT32EUFfjQuRU57vS4lGKf
oLqGO3+r5L+07NftlVzcekLmlIkIZuMJjXRdPbehzsj3yGUgnQwza7aDUUiuNqhroySXtx7jSNBz
WczJkYWTsp6bgVmmltDSk05y/RjTspsMw22SH2aGRFbu6v5WLQFjrE13XTo6lXX4a0CbQWADhPfc
au1UUmSUWuAhT+r28x+nhdSt+2Up34zo3RVSoTtE5VCQbag0DRcBYBX3MejnOfSG/O8YKZ/s7klO
ui2ACWTsISTWVw7x68zY2VUmbFFT4b8GFMmQzvniujps6rnoIk/nTGXNz26TyF4FRW80IAAxP7bG
76EAPdF9bCzDzZzajaT2oWvVQySaDd967ckqM/5FiggftXh9pTl1ZfOBwFAmEG86WdNi82e0THwn
GiLP9h+TMqDMYuyl5m/pf5O6Nbod9SKTAaXBRzTwMLo3vKznmwHKdxj8Uou8vH+J8+/+8HmeHiej
d32z2Q3KYTb+VMyJEZanmyL/ndcek3G6/rUvNbc1oE3QlMxtBdY2WJsJvzxhxBT4PU8wMKQL5i65
beJpyrTYUyKgcw2jcm46+s7KK/+KCVu4Ay7OYaZeDtzQXLjDPPmUC/Uq8Qw1cCeG/FI5OYowt1Sg
jZOe26I6dqW8tb76cMuTj6vw/5tgrrKABlD6Vc6A2RGlonUwxfv2Fdg3uh1YmyxaO5cXZSuBotUN
Lk9b8B8u8TUgeHwrnOTE68JNk7/oRb2veG0H8xdC8Xd+5rjaShXkijOiKkGiQftChlVv4Yxhrirp
jDCTVzv3Yf1J6Z6j4L5tHgFPrlzal3Es3QPxPzR1bBa3HJsLg6zKKtnPvbDo90Do3ChB7oWVDqrh
lkHtvWrcp/42mb4ofv5Ujf27F8veAtGkkQGCj5LZ+WHoosQqB78yTpLkbKJp2kFImlJNUNT0YL/7
lIvRE9GJ4owTXS4OXmBOCVphEe9HbrT7KEMvfhoN9dEvFEYX9EZH9FBrVpz98msKozYNRRgICNYX
RiHBmLPITqRTxLDgZtLDwd7kTqDs5hQUqAyh96YF2v7l9lMpfOT8hIFqgd6SljTHmZGi821VCrNX
SnWUqCPANLnJy8gwNyScds0NXzS+20y+Qw8ukht5B6giU1eWfcW1mAED/04pCkTYxTwKVY5MV4aZ
X+AHYeGOqQpvhtKHjzkFZpQ1OKh9muWQO9mOm2fJlywz6zvCL/VgtKW94umXQRAkmIRAMDQwagfo
8Xw/hjDKc+bVUy+UR2WXSyi6YpPGctmt9YOumIKtFBlBWtdUTpf4/3ygblmHTuI1o6Yx7Q4sa6wZ
e6jGyVrZ5KWUCDkBiiwQzTBmCwOFuqzkoOU3aFEXZ15pU1JkvsCuGpcq5qZ/MIlVuDfU8TPn+JFL
pJ+2eW3doXZ0KJu9hRR3XY/7Kat+NXm1UVfO2mW+IMibiS2glqOPDqzrfMcVrU/DsM0yT/adHcq9
bqQc+inb+iWY6B9K3W0sY6/N0L8fWushzaR3f3FGTgXfFpcbbNXLi4XbVW9VMWTmy/d6Ds2RI+Qy
DreP2WWsKNDGVBz4DkAwIBs4X6WhS10XQFfmzXZ/tKvBlf1jOW4/x09ROrmScVK1teDt4kJZmBT+
9yZxCPROjClKObGUfh/q6qZrPjhjTPnao1m7X1ngRUQgrDEcCLiUCRuewHNrhGNN74x14TUDqVCo
9MUuVvMPXV/+rPWp2fNYRQ9xH3XwjGTTVpua+B6QTMs4kVNsSz+WfoY5yjq3f9a1PaAWS0dCFqna
kskp6LWpnfqp8FDSwosiKzzObW+Bf41/hENa7WZ9SlfgNpc3GltB10BjmBlsNvOg51tR27HZDI1Z
ePlgtRuj0dVjoMOEVw0ZNGR1E9zZQcDrJUnS1kwy/8HMpe+FYlXHoWrtf7d34LJdKH4NvwKCDaS2
6WWc/5pSHhPNqnS0u+birlIg9/1QT0hT9g0ESJGbmPeds0/DbWWsFP6v7r1IVLjTIfhYCrc50YSb
zEHpyV37uekmqP8rLd6oxqwf4ly2XHOY81+3V3txp7JYh5tbvN4Uh5ZDvoYEBEqa58KLKPSBjI8l
SMM6CUIRK97dNnXN4WkWUngRpXGGRM/31WSYjqBHKT3L/6Gpn03n8+2//8r20XISUGlyMJoK6vnf
H6mzOaSpVXp6+gJHuWJ8CH8G2ad57RkSv/MsAiC1e2tHO7czKLURpo5WeobjWfax6BH02IzNx+lF
MrZKu3JPXNk1MbjAq84rJDKHc2u2I01EElPJPfhTiz91a13Vi3iG1bz9+xeXXhXPcWLY/P2quUWG
wB3+VUQRcvCipoiCj9X29ke6tnnglagBMYpJ4LAoATiSbecRRU8vVWvGTD+Z033i//Oro1JtTANh
sGANlXVtAyEdkolO0caG/eF8A5tQLpPcxi2YG5B2WRIUbjJR5Lu9rjUr5rkVlVIQYxhYsfOHUAp2
urZGsHLNAh0yIdPJe3gBne19tS6apqi8AOrHNr8P1bvbSxA/cenXbw0sPg3C2ZOTRMKAuQ/tJyX9
AG+KO1ort/21dQgYOi0/kRwtwfZja04lEWzl2XazUbKnfDV4u7IQvIseLfRW9BAujgwsaFkzWrU3
Su2dnMjie7t5+K9f1Sq7LL8AuHhrauFcaU4TgxJH7VndvYXEu+6ax2GbEB1q1l6OnhX1rp824268
c5rPUajvVBcxrGFTd1tD2VPXzdbQ6lduQcIyETuhNAcwfnHLxlnXDnFpNZ42TBu5/2faDxHhgxIj
vzl8uO0xYnULj2EuhCyIvoJCK2MR+4+ymVZlVrZep7XShtJOSMgUp3dpTE/t/aZwGRinbFHnWpYO
B7OnlB82rTcPykZXn5SYPG863DZyxXEYDROBD7MuHDGxt28CQOxOUN63rZf5fMQMcsAk+WkV0z0S
GCtv/bWYR+csEwJSGRff6txWPDTcF2rXemEbPigNLOQ4jP6iWS9WIthJ432imBsfDiPo2g5h6u/f
u1bGC0HWMdcAEose1Ll9PTOSPDeqxuOHAKL7m6qffGk7as3Knl76CGkKcDooREiZ8ZZzO10HmiA1
zMZTpHQT54Vb1OpBKtYKLpfPmGDpI2YjJUYCYommbKE5VvN+br1cj91B+VTER3PeTJrjFug8Vvrx
9u5dSU9gZyA/JEMk6CYNO1+W0k5FHTAc7Zn57ynut5P1UFffFeup97dRZB9jX3fb+M9tq1cWeWZU
XK1v/BNmCK0dEq0lWDO/SOhQw/bebOTuU72ZKzRLblu78uVQJBJz//yDcuoizvGTtM7qQMdaUGz0
/kEks3654h7i859fIUx5if4yMTfFUWPhHkqaleVU+K2XlsxiMh89UEHxYWGrPvirQvOX5xtj9Lpo
S4phryX+sIVsXLOjofOmOP8zM7wf0/avZ0SCUM979+aBIBPgLvrYhNiLx1QZ5LhsNbnzWv2zE1S/
Zif5MQbv7x0CiwZOSSWKNJLjtdi+zjBTOJyqzhviJz/2DC14qY2dJN2b9T9zYFg6oLDvKEigZBtH
Kz7mwUrQcDklKX4BRQgUNtAxY1PPfXKWfaRruqLzHDt1rQIpU80NgwcV1VLjGUqaOc03tQU9FUpM
zy2Zbuk8rmGIrpyLs9+wuEtVtfARYuk7Dj8Fkfax09JHu23umroCOj1/n+W1lPXK2WBU0CRlpYNq
MRZ5vuqiU5sB/F7nqdNdOP3Nkbgp1xRFrt0xZ0YWx73PLSO0k7Hz0gHVBYA3ymY0GPOVP2rjAS3I
2vwavdx222snhN6V8Cma95eIazXOzEzBZKtHG63y9Hw/5l99Y62IedWOCfDhNecnGjzfv9l0QqiY
tM6LYufngHS1HSJSHn+d9LWZ/SsPLQ5qCj0CurWMFi9O4tzHyiyXmHLi4jFKntou31VMdlK43A6p
tYNnx227wVV6H5qJ8bOcN+8TXBIKQWe/YPFWSM1YIzbJL0j7+jlW289GuLafV/3xzSIXrtLFtjPk
NL29QC12jRK6DoIT7xSOuliH+BFvnh/NDyMEsnSuTzXf9srOGtaWcVl2FVsFVw/oe7BG/PncRDdE
8hhbjrhN9E9p9RQFjKtuonBTtpBQa0cjNe/zaKMDbwbyfEps4zFAVtoYmyOsy26p99D1TK6h4VHv
JBH7z/Lf/LbFHqcV7+Fgs/xqV7awrQYfzA9K8pm5C3c0n6daXYsxhF8s30ZAO9Q/QRLCqbnY77BJ
ukaTgt7r2o/yRGfSiZ78SLTI1ad5/JhTsJnn8imTm0NtyHdjWK6NUV47pjwtoFOAZ/KeLTzXhIhh
MtV58KShdrXg0KiDq9W/9TU5yGvuKzR9BT2bRkl5sdK8YXw5cZSBB4xMrTyWv+ZqWglnrj0SqMsy
S8uUN9WUxSOhJUgRq1Y8etVc7WL50VJ3Y/s8jv62HHfG9vY9ei2sYbgHlDAxInXyxatYS7Qk0iwZ
CQ//hsnesugvfzOLI5HibUPiVy995K2hxaoyp5NgPctGT0r6zRDGB4MBIm6zqs0f+thyqyQ5yNOK
0cs2s0DxMJRFG5XeJQ2g82M69JVTFCbLswq4h6Nmk9v1XSe3n5i32/rJLz3/nrduFTVexARLrNsH
U/leRj8Lqf9hRvZhhlHBrFHeVdJNqfn7avjjdC9tlYFeyA63d0gcy8UOgfQiO6ATSjC29GHYWMeG
pjs7FKvHypJe7LG4u23iElDGfry1sQgHFCMMEzoio5fJd12xNb8ZDnJZO2dKN1n6q91lvyOm5f7C
UTH6v8PK7VeizSs1a34Ag7LobUJidPFuW3WkwOtbjd48hlvf737Y2sk02qes8MLZdhtg20X3D9Tb
zpqNlQ2+9sIaBq0MUgQwXhcVnbQzOh0BsslLO2fYqPZ0J490ywxJ8z9JUf9L1qADCFrpEFVqtQtl
+Ag7K4aKUBlWPsSVM45IlWhcUCUzaBKe+2UvERC3Wcwv0eXvVfFXdrpn5Kw2gwSA/YfsrOEcr9xb
YqJI0BFCMXeRvcBGZuhD20+eapUbJRjv9BL55WGDjrQ7h7AUBfdgK6byZ6Z/rSvHq392gX8P+/kK
68JVBwQaBgkxhW+x9POF23mDOHgzT16bezE8Fl3oqtqD1R9saze1cIQ7hxLqAMTeEGJNXDnay1BF
KX9zI1hzxSuvFjMg9O3onUAEuewg9SANg06eJq8pHrpyE/8tt07vziBfTmq/s55m+5sVrEyKX3XB
V8UwupK0TpayIL40o4PWZrNXWuVuRME47O6qypXRyHNj0C02JQfVTQI4jDX54FvOWrJ85QuAoxTM
Fxp3DYXNxZVoRsVYW4Y2e1X8FZKhx+YnW/RQxejOV0Plhn65keRNiURR66LhE3SNqwR/+jz/Eya/
bl9HlzcejCngp6Eg4jtcxA22NnVzp8qz143gmcxqPjIg/G76EjHfQx9aNKGF1tPiyUbawtDqtpY9
oW5RWKrLBPm/tP/0/qUwS8SOgg/iJV3kt3Y8WIMhVbJnTtPDAMG1q2X2ShXzSp7FXBnvGfkIs+nc
oeeHR6qhN2C+QfbC7t4f70zlPpKe2vgEm7k7E1NpDvod+tqYz7Wv5AgiTK4P2m/LdpVaxmpk+VgN
zHpyYbpJdjCCrgEZrloBK4DrCcHIJSDM9sNAqypd9hR5AqhQFa6jpSuB6pqNxUeanTyV29TAhj7v
+ukpKdYoWC/jUCCcb1axuN7CxDJSbj7ZK9ilOvEP4DNe+C9+lmG0u+1xl1e6kAEWDViqzCqFonNn
CONItWojk0WXMvGRL6ueCmXe3DZyuWMk9joJKSwMFIeshcdZYdMrWFG9AD7Rtj6k/Rp13uUy+Kt5
kqkL0WWj2HW+DDQ+pCZu0KGWZ3AFab0bwLRntLBvL+TywxB0kJuIXg6Xvb7I48eaQlfRzro3lQyx
y8d2jtzZuI+StabrFUMcTjDKYmKSCH5hyJKQFB4SRffyttrHZvRc+vY/rQH32mZfb6/pysch39Fo
AaBxo16wHJDq5NmcJ5bHo+KG6Ltxs922cCVco8cPfovaO40TgAbnX6eddCOf28L2LG0zZo9tNX1o
fIVrdHDcJu5yAKvSTyMaYHAfn5yMmujtH3C5m3RDuRKA5opjtWx0RAD/0SSLHC9snjpY9qv6yaxr
+MpXsEprdhbndpz6oAn70PGkMN74Uez24JJU59inK0/eZeAnFgTlPrtJL2oJYxgnWa2nPnG80nma
1HtyateHV6vLf6JKcmQE6+PtDbyccBHuIXJVAKXg2ZeM4oVp5Akj5ZJnhK3uJupdo9zLxfBc2zJj
Sf2mYIq+dpiSenLmD0AV3Ub6Uw4abz7z0sB91iQor2wAXXXUc2kpGTz5C4/S4KkTnZ7w2Sqk7Sz9
TDrtrpaqXeRD0Aubf7sKA7v4thhiKoE3k6hHSCGe+7BtDIGvBpVgqX1xJoh4paBut70l/RuGtaHH
67bEHUNoywde5Fdt3dUodwzmqbON6T5qms9206VuXdXWPja0dH/764rNOksZxVCx4FTihqaq/orA
e1PoqksNyfnagOyw35Yd1JTmoa/7F930v5jQxK9Yu0jhxWyMwJPy2AiBjcWLE5Sl3jbMSZ8665tp
fe2r4MGo3dZCIimm6qLbG71b29DLFWKT4IMTQ9eA2Of846W1X1BVYL6z7meoqar2mbv9UPd+5Wbp
ZGwMB4D67U29PDJinZwaAU4HorNU0hqSXCm7pLVPVQ0fHDbvCstsDkUgK3c0Kh+0zo8fw0RqD0mR
fy9I1zfQipSuEc7mS+FUPyqkm2h8+55vzum26lcJKi4eTZ0GBtNQ4rvDrLO8Fq1BciJEQ+xTLLVu
kEGKEXQZg3LZSpX9EsIpDAnlS+pDDEcstyKTlF4P0gBGxyfW+2VuD5DX9eXWaD8Dp3WjF+3fdKQc
prdryfrF44ZlwfxBbsa0Dy5w/uGb2tHDvishc4zTYa/UDD0wMWCvRISv6MzzEySA5xDH4tB0D5cn
yHCC0q9T3TlZMroHU9D9H2dX2iMnznV/kSX25StUUVXdnU7R6c4k8wVlkgmbAduAWX79e9zSo7cL
UKGMFGmkiZRbNvb1Xc49B75fzyz/m2vM7T+8q+A0pyH1v82YkeRBn+RlGhD4GhaN04DZ2D7PXHrO
5kaeKuENe3ywW9tge8jYQAkFQNoy+PbSVqt6RREu5nR+Aod6E2TGNJx2jvyGGegNqrAb4C3Mzi6u
ttNgErI1kuQZqAL2OCNI9gNdlGjX9gkLnNlpTqU7eUerHOxn3QSUrHZYGnZD1R+JV7hH1hv06Ffl
HvvQyucAQwQIEQjcgONEZ37xXLR8ZKVWlNXnyjBobOWZfkohjRMnqd6GWY45CaCKwSLlQdCzJpjN
vL8xq4v2bh66LNCtwbastj/rc61n0JvT3AqSyFLLj+Wc5CiW8T08zOrpgEghphuRkqOlZYAA8/bA
TzynIKPwsitIhodftELALXNdnKeWaoDeZv2P+0tbZ5NKFRGbq5COyOuWsxClU9s9zdP86rQ/rfF1
0OkBhEkRpIAMEP9nPEpISKw9JozV+w9FS7gsHDIASFH9WnzQAUoBDHkmrLqPfHjh5KUEjtRGuS+s
QJZ/f40be3pjbBHWpRnUB3jp5dfatMTZ4EYaibmzjqXTQg9yqvWddEn9+BtvgmdfBRoQ2AENNjzK
7TcketF2PaaarpWNQk5dQl1HYkLWsv8BKdU/ZZZ6O0/y1kdEMOUqGDA6y9AqvLWo89YCiXNFQSya
ngCyduv0UU/zU1MemzQJKdprvemdme79h6V+NLzwGAMpOwunh17F9Ex8cejOqNARFolsrx+ycgHY
1A+WlucU9O50dEtSXrW6PNjjY0E/8xFEKle0FAKQVDoFO/7xsbmxuLiKRm9ZhPeUXs38SZ+TQJuv
b1O7N8G/cThRBYUGHcrALrK4xQ66BNIeRm5UV0ugCCvzU5V/NavheTbaw/31bJwSeHewSqkZcgQ3
S2ipJwq/m40SolKNC4YMO8Qe5mMIjvaiKs66HtZNF9gFkOz3Da+XCCgcUB/vQ7uIV9Sz8yE+9WkH
LgZNx7D2+CUDSQutz1WfhtNf982sq6pAHX+0s4gSB9HkxuDOsNN2f/MxnOagRUXZj4zs2FUXnUJX
UDvpOT07u3wt6+OpbKMViGoMmkzaYo0ig8akNvPmKts41ehBnz/VbcTzQz48Q0wBUMudN2nza360
qHb9w67WRdN5EK1vrkS/tjYI0dr0NCZPhf8IAQyUBzFPebXJz/t7vPbbt8tc+O1Kpchd3zZXvSMH
Uvq4iVZYiYuugc14FiFUYL7ft7h6exGMoLOOI6sKt+Bpvl1mV7Fa4mFurgIK2lInUE4yzlW915FQ
l/nWZyPmwceD4gVqHICY35pJ0rEGTi/jV5K0aYhSsTwMUIcJTLM1jx3H/2vHUjs0I3RkqDlWfwF+
XIVt6rLL/fVuXBZ0hJQ6FgJ6hKLLzzolOZ5Om11za0DSoKRbHoDHVIqYO5Y2dhYpKvpv4A9Eo3Gp
VtEwNLpQq2HXpp+CWhuvAtCSAlDc+wtaBZXqUULFHTU3BMdrKg+rKu1ZVvzq1VRGPNPA19fPPLpv
ZevyY1IDXS3wd6BSZC4uYDakU994Lb9OpLmUxVcuULYQDxWRQS3GwLWhbysvIwtrQt5SkV/v29+4
/zfmF8e0zWZeinziV7QdIzsZHjDrGRePJJ++68T7MdH5xNM/vxpqOEWJtKB9Ba792zMrDXfMKqnz
a9LZUT92oYQkOUS7D/eXtnHnAdZTFWZEbJBsMW7NeFluD+jj8qvtXgwuMGX1qtdglHxq6GcMfO3g
7bdO5Udry4s4o4zjM4tfM4L2G7d4QDovmpjz6/6q1kGaEvLDo6smVYDoWniytO+rMrOFuI5t3cVW
Uzhf+6b0Q/R2QJDeGOxY6EWyEy6tK6m4DOjY4LZhMmLNf+BS1N+4VYmrXWRnrcPl5oGt/0TBrTRf
QC+BIL+f6xOhexQ+Gx9R0R46YCtCCR9QiNuPqKPF6zGM9V9nu4EohPcqudccxrqMbUy35J3nhj5B
v+r+Jq/vvqoYQx4cy0X9djmWWqKJW1HSttfJFeg46zT72jpOEd+3svEUKs0XBDc2UmTUExd3v+aV
RvLKwuKqqTy32eQ82NzPDyaxU8ySa+1Lw4fxa0F678CdnkQlkrDzzo9YvyD4EShSIGcDFeqKOsIp
va6kut9eTcGNAOJuKPwI/4cOwq7LPAEZ5ko1AJvYVdjQvjnSVPgoCRZ7czFbe46SFZ5NgNiRESyu
a9OCsROZe3vtkQ4f0XzvznNR7QmV71lZXFPpCXQyclS4wMQ1HBG7gzVkarvj/U1dX1LsKcbXfcXC
j77DwkqCSbI2r7Cnes8fzS4pwEXg/CyM7JSmqR1mTr8DkVh7HxjEFYVJgDCBTbi9JgbPK5P4MGhr
E4TaMv2nAYVcpbbnHu4vbf3OIzmEwicmABWt1nLQAGU2F0Mhoru24pccv5r9D169ieTXfSsbG3hj
RbmFj0Eiyo+jyZvuivoRaI/BXR1k0F0CXQ74yGqrBOK6dvcmrldeDvEIWoWq4w51DUwcLXexY/U8
cg/oUQ8SgAbm7CG/NfybSEyHtrGb/TtN7QXw7mbn66l/92MQt7S7eIQngeENv7fFFYCHIWSMC5SH
M2vHiS/PyNLKwpXOAxsp6pXi6jtfob7eTW9j8fX+Z1tGE+8m1BYiEkW9exn0phbahbRN26tb/m20
ULYDSg7CckcgxcHRCOC6ZQcQodrx1u96aLf7h0YiQHIIJXAoMTZ/e1oYzYysSvXu6lMUGSKttjQe
tPWkPQgJIv5gJiUIzjSoUgcZGRqQxuc6Zi3q0XWOxKjbLOx6ATIm8MnYv/0WVGHhkFbQM84a8k9v
MYOeE9666BDg6aXA5Gr6dGCy1eaz4VDAFkzmtACO1/38b1XvhLvLq4CqyM3iFr5kgshFkiRoHUCy
1/5ZD9ml8JwD1+2DY/k70eDycsMWgG1KuADFLQWHvd1IJEep09FZXs1JFieC3sCpnLJH4O6LczKJ
eu/t2Vibum94AlFwUoDRW3s5awazonS4YmLE+JRXHXlrp8q9OPkAPU8iIXgJjuASkJ5WhmbJyIEx
E6RmTiFDdMuMsJmNc8GYHtqEGJcCxhASVe3e71Rt/MUBU0w/Dqb9EP2gi3T7O1MyWSNUToZr0Sd+
4BjNo+2L9juEMMUTNQszGFF0OXKnyS/Ax+sPAvzJO4Cv9dVS2BnVCwV4Bq/f4ozXQ22ypjGGaz5Y
wwNqBs8EI53fLMG6Y07G5nOfJ29uaj7rTO7RRb5/99X6wa8D6LvKNpeoK2pMlEIVZbwWqcE/C5qM
kW2YE3oL2RwidtCi0sQUTK8T+eTPEEByKglJSe6zI2Rohx8FLernsjONsBgIeJ+oPSALhyCFObZu
UA6QU4HkIbwsE+4DNDz4Y8Fk+QxenSHsfCsJkByBvaxJ7NDRphcnn/1IajI9E+l8EQ2XYTdpR4K4
LRiqDqz8dd3spIMbjwNadeBnA4+dir2XlZI6LQXNtHy8Zv4/fWMc0gnaQNlXyAqcvdK4jgmwLEaE
AO0LfuF9t7pxTW5ML94HdBBBlz1Bf6k27Ge7TL4IR/82+uVzKx9KMhQ7/nQVl8INqL6smvBDuxTt
4Nvj3jKQqowaHa96UUCCwDoUYIsD8i+khhk0pAvNrrkQBoxBuqdbvGppLW2rvfjw8lu17F3h1uNV
uhPUFjgGDmbjIOmpJz+qxA0NPzlMNaZ7rbY8DXnkal4IKKhJ94BjW5v+nnWA5gyI+WWX0i+0WfJR
4HsXfYDBKw1RgIQiwdT+Rjt+521eRwAgWILHxbCcAnwvHaE7+a3ZyhkXrCBoTCW2fraFL/78HIE/
SNVOoLLtIuS/3VvPzCrfK7zx6lR2LDMoJVmYxfll+Zh0f7t/ZFdtaHxHdGhAF4XSCfolS8a8xk07
NG2c6Zp3/JxndiC8r3y6WBg4mAYS6P78YLf+5xoSJxmakljr5GdB455b92cNQGst6On+T1rHP2Cc
BYgChAhQqoLe0e3qp1EkNuP5fE0TC1ljP7agY6PdQz4hALhvav05YQpG1OJtvKWLC+RDbcis52q+
lkosJkdQfkwasz7ct7Ia48FrBHFZNYSuYTgAVarbFTXSrkmaC/1aprI7Upp3F6ZZTcA8azgNEzHi
CV1dsA2maZRy0z04g+UeQNvmHWw5Swg6J+5T6Td1lGYV/9Q1VD+52uCGmeghbpPpvRn7YIjbCXf1
9VuGAgZci40CKSitlnMoktHJk15hXqe0OqCSYB0zqAL/tvrAYZHtBmIKiwCaKxi9zQ9g7qm/zere
iYDtFfk2zgRabMhZ4PDANrYkkpz7RksdvTavHSLUmn2FMpLw91Ag66jqnYVYIQXxoVZsgWCpkllb
VOZVlG9gbomKqT3SAbFothenqFjw9p1WlpQShoKdoDh6eyByExzYndOYV/rdIWf3yE9TcapFhKoQ
eZibcDjbelDt8f1tnHZU8sAyqHCcwHQsLlYx5Pic+Wxfhe08THyyQtsu/eP9w77xpeCxlIqPAjuA
NeB2aaYx5NZYCu/a6VIc3LKjwSTE09zle+J5m5ZwtdBuAg0Cqve3lixDUmNMDe9a2CQ/2G7eHaze
qg5+g1H3+4va2DkE2aATxSge/vN+UT48dprZdlVWuN6VcAuC1ShKQXZn3JMe2FyQ8nogHwIQaWnF
Ja3ZsZF416o1xUUiXsvhb/virw7cxPH9Fa1sIUJUJMseSruAxi9FYFySMspy6l9bQ2viMkkbMyKG
N+JSYz5oT0xxNRatDh0GAVA2V8MhCMtuv1WOARiPuS5BVEwDH7zXfvK3aw7Q6DoNfRWY5XydeGT1
EnNQPEhFcsL/OkoCFZx0B4S5+pb4KUrZFEcUHxJZwu1P0aHamreSpvHUYCZ6bsXvck73eF5X8w9Y
MJgfQQwHTI0NKNsCcOx2fVNhRiiLp/wv3MmLbX0m3yCjWrdgOaFzZFoXu3xl2XOdTqEhPqWG9jg6
ofD86P6HXjk1/BBgkbHxiIYBh1w8cZpetW0BtxZ3VnHOcgrAuOgYxszcOihzc+eibFhD7o0/SD7Q
p1x2SUiiE4rB2yLmcg6AOALKSR406HPS4x8vy8JjoOrNcMXgTL39ivBerOxFUsSeRx7neTj71fxP
4ZWhm+5N4a5DJNMDdFxhdEzwg4Bk89aWXVHLw8RcEedFdh3Z92o+afJLT09y/MdGcKI5QaGDCR1Y
7xn1E8DXUC4OBIQSi38dQndy/xVaDkcLST++pYLKgTR/cYDrqtenVpNlPCHggLp9UZuB7w8sYEP2
4EOb+GVUEn+GjwpmoTcYsrPL7DJIe3jEVmZhard7Q4Vbv8nRAaBUoz6KP21xyjBABJ2w0SrjZKCv
ULr5XHr9cdJkYLw2wgzN5lSjxYiIRXpaBuLIOaB7ofk6G1IcNSiKaOg/qLm7xZUDwyrNOhDlx43z
iLTpuShjXp4y69K4l9bAMSRozGvlThK2dqQA+6qqCGb9gGF8/1UfngawgqQeMvkyRswW5Ir2lP3u
sz2syIbTUtqbKLkDTQWfvVibzFJN2MBuxbnujSGvNaQ60iOH+5dq66RDMxueEX0G9IiXEqOscK3E
9gYaJ0YFpb1I2CjlZt2ltk8mqcHpMIVUYvq8GQO9yw/Ce5T0F+BfBwGQjEU+VUm5c89XfVecdkyy
4ZVXzho/brFyJ7OZnXRA5dGMfvET7yIb8dMeIrv2f3ImwylJAjJB/PtfaNh05RTd35KtjUdAqMgA
VXtyyUtEyFA7ssmquB4BTNTHaYrsFORs961suE3MeivYDIQ+8CQtnseisOpBr7oqriQNTZ5fpvl1
roovpPpP6wEOAdUCIPIQTd/6Mok+lswsB9tZN1B+u3TpuHOIti4E6l4YXUdjBWtRse+HC5Hr82Aa
eV7FAlDmsB2cn8nYg7uR1HtDPVs3Hpg0DMFg8/ASLB/ZkgIQ03NWx9NJAynC4ETldB6dOMlfeuNK
pleu/fltxwgnAA1YHnAjS/YM1/TmqgJeNy4liKvzXpLAJ+ZFM97uH4hV5oVbroG2DLmpojr0FqE6
85t0aqyiji3ztbuAK1pDEct/6/qnQrwIg+8sa1VDWZhbnL9EFO5Mp7qONbvBeP5kykPPun/zaYSm
qPTFg+mle2LeG2dedW3hZ4AtAGXU4hlzZKsn+gybhf7v3NPItlhoz3G+C5dUz/NNsoXFAV+Pe4Vg
AXz4i+ebJUlFLNrWcZqHXeFHOoR23zCPUiNz1ZBO3v9y1sb5hzn8AQ03+LSXyX5SewW4t6smLuic
Ppm5lR+TrpRXo63HgzZ77WlItfHQpehbCWZYEReGEbrEAW1yWo6RhYJp2NjQfhDEbCPw8JsYWrX8
cCyYc+HjqCnK2+xgDI4dFFnRPGpVq5/9ZACzUArxgtrp+kjAX0W5P05HxqbyIgpWPLU8twMJOPMb
1Wc3TLApAKwNcOJpVr+UkK8+iQpSeLJH44nw7pASI3tAOZU9GCipfm5nAXZpt+93Cj5bH8hEAxYD
6kC1grLs1mMIA68N/rKJJwvNHDPR64io3o7toqw5VlSPpHDFm0/7vXO/LhbjbFjADIHTAy1STNPd
ms5m32wrCxlQjxFoSw+lbpy8+TLk8WifSlEcuKaeOxbJqr/cPyhbdw6zFXjRYBdJ0WLVHcZQUwAW
mljkf3vyZQDTp/9QUlSFsMv3TW15k4+mFk7fsHujgeZgEyc8Msu3+rNmkcBNvnmK0FL+0+1xWm5d
7Y/21BX58AQw4s0e74omHjwPoypfZc5iVz03O8/m1lVDqR+9QjR5VTnl1k4DLVEgS/w65kZuXaSX
o9rvQVxsoN2//2EHwfqG/Ak0klCKvbWUyKqhdYUdtORTM9qhh6apU2RgT/qJ0upfQCq1e9W3dbcU
ZxPxJEYyEPNhoGyxOuJLBJ6SwEFmB51BhTwLPPEjt14How9sWhzT6uzZZeQ1YZNkhwEBdxHYZ2Sl
QUke0j5ElG3kh85/mjT64EgIV9iAGnivf741qFcg+senMFcpn9vPXp7YZRPXnRey2YlaVh5mFP2J
N0Qs4UeNZ1/hlXe+/ZbTAFckePIQOIGHfPFFetbUQhhws7YwBZwmWJB0OnzyHEDwzNkQR8xIQ1CO
VsPOZdq6tx8NL+7tiA5ATdoG3mqsv8xOH0z6E+PsMObfaPnr/t7u2VpcXI9XemYWrIk9gNJbWYVZ
/Tv3fzr0tfBf7pva8hEYjobGsokZXEzg3Z7w0kRT3JGiibMkDxj/3GBOs/ysecXR8PPngX7SxB+X
l3HAIZaLVrZCnCIQuDWpSACY05csnnW3BUUPP9d2VQW6ya2QQuXz0Zc2hFnLmZyycR7PXZY1Efdr
0AOYM5jYnPzXPPj9oeVWd/Z0Sc91wuTZwDub6Fl1uL9BW04NnCKo36M7jcdqsUFQN01QH8NTkYy+
xGhOVV08imnBtCFpMGbijxGnyHxw7VWVH2ShKKosMp+ZUkjSJhWLTa+N9OFLWX2n9iVJQDHxGQ3/
vvkhvfTAPEDQd4qDK0Kjd9NqFEmhlaHCtrpctT/hSrG4m9kxKR+R33/pTD+0cu/Ijf5LX/4CEYQz
PozihdM+8K8zfZxsGmK8D1Hx8JhpJ1JCAmJ4kJSCJvMhLYKK7LE5bCWH+BdRbkUdHcX05XBDZo2t
72sjfqdM5SkTI1JVikEDKAfMYSEM+pDBWwejMfJzZ9vTs1FM1Sk3e/+AxomxR7uijsAy0nRxezAB
oaqry7K+1XO9LwljscXSI9fPLTTZ00vtPtQknF9Md4IIyXP58/65XHeX1DkBsNxArwZz+ubyYNrD
1M1ezWIt1yPAkRvMXqe/aMYCL7X/FWysQj56f5d1VNaQAvbST8MwhAOb8WaRbymIeSyenhn53Zpl
4O1yImw5FpCmQX4KORpG0Rc/j4FT39HGnsUDG/5GfOWHpMUUtuVV3cVgmPA3Sw+4HUmsI+mbNrq/
O+97vvwmwPajJAXqFyVRc+tkOq+viVdzBm66GaRxfKxQKSu8tP/uI0p/GriTKDz+DIEYnO6zlBx0
Ob4020tXFAYLJjdlj5rVpn+xukdDFAdKPo2GxQbVPQG5aGWW33d+89Y5eofRwtsAb75saTuFlnJm
aThHxvTQ2NBl50lQ1IjUhvRYfTGdxywJZ2GFoEnZeVY3I2I8qdBp1zQwti7ZwrtyLN3CN1jsVL/d
5FPmKdblF8q+z8IL0YE9+k6ge+2zvxc0roM5nF7FW6qYGLDshc/htOW1W+EY515IQfHgZr+qXXz0
npHFk+ON1Ec1FD7ViNO5CeRrm3xKBy+Qgh2K4lzRN/O7az+VKBMCCnNoGHKgnWdPvdm3BxIxEoAK
KFoDWY/yxe2B5DZPrG4aWDxaNDIr+Sq1PQaajcII8gqQz6KiBMEKnP5bGyAa1eQoKh7rUxaWwLhT
6OECpH7Jq6csBfWSO4Vc+9okO2vb2l6UfhQ6zUTAuuSdqhrTg5BlzePW9hEgZ30SEtvkGAZL91CS
22vEGwXvgbweP/52jWIkPaj+BI9ryA7lnfWJQcjQxaQuSeHdOTuzgjwaCUgG/fq6c0HVMVl+QzTo
FJkxEg/IRN7a5sk88RHTGLEPHB7mWfFKulrmANRUBD4mlkY+NYfWAeFg0bb0WI+5CL1paC9NK0Dn
CNm5naB0HQ3jg6vbiho42vXLKmkC52BPg8Zjsza+AHb34sga++/+bOwJwsT12R33HIW6j8s9QOYK
bRgAj5Ri3e0e2IbEhPTQ8Fi2xdHNQKjssMs0xKiVGnyCamYaoNoelqBArCeI1yTzzpq3DhuQzaoW
p4ZUlp0tswdAHC0GHDanR1hEnSCjDh5ayHbsrXUd+2F4+YOpxfcuuqqZSx0k3LKZ/x7HAi/r73Sg
v1OmP8yuCIU5POWOH2rWFIxl9dhKK0wzF8+9dprs88j2ICVba0c3ANqaCNdBRLp4VPuS+7x0KY8x
sB9oVIOQJwgT6p0d3lo2SPRUiQ6wpxUvT2lR0C2jUBE7iTy1zAhazf+XWeyMgeDjzpVSLmlxnFCI
weCK+qCQXF1UYiyumfnY+yL2EnLkGgs16cW0E8FYoQQzS/LaNATMmrz85GTRfeMbLhmgVkjWoowM
0OayQojScuOCtksARPPaOD8nd+dB39hHJPKY3IDAMAbIli1nZmj1qM29iDG4SQw0wOdPBv2U7uE7
Ng4FkDrA6bwXRHAubm+kaCezn/tZxBTodI0eJ3CgQsTg/l5trgWhFGqq6POtgANaLjvH6rGWopKR
S0momb+58cPL/suefbCzuHJequWcDrAzdxcvARtGKgK/OLHyP7gRcCH8/4IWB6/V3JwyAAjj2RIh
z8CCj87usDc1s71tABaBzxn+chmG0rwuBw6RnxjM7KFpigCQOwTbGDcF/+T9L7TRjMUTgE7s/2wt
to7UfTEUDWx5FC1pUCyYEkXdClK3QFgEPqgoQU9YnxDEZW9Seqf75tfxPnqU6nEEzB95/XLwpB6t
PGla2mI/HS0yOaEnYkhwgaIxTwedgVbL0JRcYfXJAYhmx49s3QGQmkNqGNSFqiF7eweAMWn0BqMC
8SRegISPqCyCeWp2rGwknmoECjCSd55/cFzemiF63faGw9qY5zqGhriMGtOIoLbwaBt95KfkiVVn
sFtcfKc/FLMZ2TY539/nDYiJ+g3oSr6zxgOWevsbDBdMJLon2hispd+Z98kG6hYKm8fJpwFkbnqk
3KwmEHMwAsNt64Dr/InM5jkTaSTtVz3bS8c39x7BO7h84ETxZNz+IC8rDEIBqolJxzAB1JfB5MSV
0ewd8K27pJKE/9lRf/+hvGxSjRSI/tq4SwKrfvW9OeiMb/WuZ9gIqt6Tkf/ZWXiGtIFCMaiJsB4y
nyaHB970bIofXvqia5j23zlT6lYuHkBYQ88dMgqY11qWe6XGrKzHLGGM4BwM/MYxzS7g8wha3TpO
9o6x7S38f2OLLcyrxq7sFMYgCu/731PvDa03E8W3+2d0yxeg44b2LKII1HgXnmjkDR7Fcepijvhf
q39K+5sE3mkYT1r5aqSPZfPtvsH1xVRwK6Q3AAyonp+/uBS5KWfDTkmDqJSH+VAfWpsHHIhlIFN9
7Vw+FT0/2WUe2IAL/Ol0H/gRVVddjclg6h0VmduD6U1pmpcNSh3Uf0PAUoguaKXxp3sKHlsw2WI+
BeESRj0Wr3zaTbY2Ow7y5P5lvKSX3onc5KSTR5NKiAvvoOVWd3phbeHoaEn6ctJsBrBRrCd9OFh5
wI09fOUaH6jMqDFFgI3x9ZaYJrf2kyLxPRZDnF7NCTg8pC5/GFONBMgxrOtgFkAfI5E6V17dnAxi
kKNHezMSU/eId5QHqCwMh0y1DHeO1Koao34bMDEqrVVwq8VX7bmdir6FnCxlGHYCq6dVdCEUJsKy
8T5pjQwEqjNdkQW4TtzVd9z8yi0srKvY9YOzm2ih62YB622OZIrVkQnnQ+1gaLVPZrqz1lUgvDC2
8OCkG2bazS6LbZKAAsyZkzB32V7bbuVXYQXoEFS24RiQrC6W5CE68GSCJXnVaWbnwj5LgoGgS4Ue
irtzWzZtAUCheBJ18PssbGlz4TRZQVDOcifoivFwTD558qnVtDNvilcgfveSpnUFTS0PmZnqFaqu
xsK3mmwqen8seWxjThyTlb9c8YUP+pGVEFg6CFc/ttPQqR7GEdPZ8c5pXeVRyjp0CPCKgF9whcSr
J9DIVAKfMLNAet78BiT60Fjda2Y38ViQT9KFmO+QvjjzHona6k15t6wGBjB8p7hUbk/q3DSVbpcp
jzuunTqw05AfovVPYB+63F/jlk8CUkCHBAc45FbyGEUmQHchkPhrFMKBKffMMPMEer/ozvzxhcB1
AlYe5UjFZr50trKfpOU1Oo/pTOdwdLmDmKbblU9buxiUy97Zp5BXoemzODKEUgfvkcvj7LXti6AZ
vWCgJxDSTpkZOkk08sirnin5en8j35Pqm5gD/BQYAUa+qLgbMF1x+8nGDrK2epsjKxEGgAcZIkh7
RDiVa4ycwDZgoPvmFCEty+Ew4HnHUBnkDHwPM8+apG9AC4IbKxXsxbSy8Shq7XUGSed5ggJWOGhD
FVWERzzREMVY2ktjpdmncnJN8G7QAVQFloxy4ekBcYnY+XCryON9ZbiA6F45kKhfxAHzzKVn0gwp
vSmOhciOwKZHDQhZr6hH9ZCNC4xe7gRVa++J3UTa4YDSEx2pZUBuA/NcehVD/j37QLpqGIjtZo3v
dJnexbSWHw0ss4Duo/ON4N+8/WikFg04LxoRG/ZjmtG/xqkNAc5UVLooM5w6Vhwc4oNpZzhokKpL
0/k5mzGnA9UHL/9pOhW+IqZLmpChLljSz2zAMCz6dYx/u3+81g7BBBIXE1ZgqEZUu24pVwwdzErE
VfllHh/TtwQDL/rOvOf6fYQRvO2oc3uKc2zxodE3HWffQ+3GSK68m5+KXIZ9Zj2gNnnws53h3rXn
gTEMTACQauuOYy1CgTrxQTxQChRyXC00Sn7GrDqClD0+6k0z6L9gAhDV+1UZPetwdYxWE3EHBozD
3Hg5KvamdsZ47x715Ob2IVlD0xLQKwwD3x4mYYJDZLR0EbfGQ+5rYGw5Q9c8oOlfabezeVtXEr0B
DK4DqYmS/cLJ5TnnaQGilrjPya9K8T5nQQYhe4EOto6aqsb+0vgetmxrfZjrQ5AB8C7KAmqrP4RP
yeB0rJoJ1kcS8sX2+Y9M7w5M8Cpwq6HG2LPpXe8f+811fjC5eAebuUmBY0b5xe1PSQImQZkHoDRq
QhMhTuWeyv7XfYObawTVNcoRcAcA4d+uUbg8rQtVCODlxTpSOLhOB0z6lFa7czzr6AKRja70UcGb
ggOzOC7gSNfR5EFKPI1/54iEw8KKjNI56PYl8+yIay++2OO633KrwBYhrULMCL6PxQ33MqMz9Ya3
Mbq7aOp3B32PA27ri2G6EYO9qqSpvUd0Hw4JZD2b2tLHFjHTS1H/PbZnCuSwnx0xcXjM0jq0sr1s
fx2XYiPB0PI+Trzmg2tT2rtJYrWx1k5BAiZ0yUGIUdY/hPlJNx4ZMtb7h2TP4CIQ9khZWJMw2zhP
7Qf3W9H0J/2FglITXARfkfvsvL+b5tCTQt8EEGZAmW/PJE0bl/RMb1HOt+co9UoP4YVXnqCyW539
YeyOTYeGQgINmh03s+U8EcqoCgAarUDO3Fr2hFmAA8rBQtteRU5ZG6VuUR2atKOH+3u69cBBQA3z
ZCCbx7+5OJmmPuul5hdd7NAkyAv7aGUvafpmgRfmvqGtK/DB0BLoLjM+TiLJu5hODT92g1EHbgpv
fd/K5nLw5gBDgtE4wKVvd87ppO13Sd/FQuOhQbKDKd9y/a/O/w/LAUOY7yq5ZUXyvigq5MwXZedm
EorqxXzUyr5+dpO0/NNmNEa11FCODUkqBRNcvDeSJkOWSrA4w8e/AdMQzxl0nuzsdH/XNs4bqj1q
RASj9JjbXCymorUvTOZ2sczrAP3IALtm6nvUHhs+HuA8DH5BwwQnYZnHSs1KJj+v+jhzoJZJ+roI
2dD+lgBVRRVGdJ7Y4LQ7d3hzZajIIJhBXw4UWbfnoSwqQ+ckg838ny77bFbPJP96f/M2jhwSLDTF
8K8rouiFCdDutaMHYE3cauhI0ME2DoQBNdZD4ubQAvry5xfJRFlQTZCDvmFFnQw4hD8Zmd3Hdevz
aOqcGbwVIKy7v6qtj4U7BJ5I0Cuh4bd4kO1kdhOnHHoUOEC7koinZrZD80XnLPJo/XLf2Ea9QY1Q
wP28o8BW0lMtk1qW5vYQ+5Cqfc66yj74RBgxZpXsM0HiFWbcB4caJ0ZEtdx4kIYjI1GCG+X+L9la
NtjUFDutGrZ4r81+eEa5VaD/6BZDrHdOfbIIsLFCHw9OV78aTvl5wvHeOaEbDzfGWtGFxAg4koCl
AyYoA4xycGQ8dho7mBDOPkrHJyH4M+rDWJr5Q89MjJX0bf+gy/TPMRDIwD7YX/plv2Vt61tExs6c
4yUFEO8g9DyPfFZ26O6x5rnvau2A0IY847ljj1XqI7XXgOjWXLInG7rx5gKOgWACmEjFjLa4TD7/
P9LOa0duZOnWT0SA3tySZbras6SWuyEkjUTvPZ/+fNQB9nSxiCI0PzDACBCgqExGRkZGrFirCfM0
TXs346I1KvObUT81qe5Mze+pnO4CT9wSRF3d/3cWZ49498UZU7LQk8RiEqBc0X0t32KvupuHDKBa
Mh7H4PNtD1sJF1QMmU2kvER3bwn6zoECZ56eD+4E8WHm9tZgeyNFii1Fz5XIpwLy52oim6YaPf/9
u3UpRqdpsFkPbgSRbFtCORFP95n05fZqVqzQvkNcGugqRaYrmhcAS1Ui96OLtsojyrbDzleTvdDU
W5wMK+kDty24BjBhsyTi7DjvliP2jT/B1zO5UacL97Bz17uykMuNxOvaytxxRhyXCKDw/8WmlXo/
lrDjda4Q5gDOKlvdwuFcbxgWaJLxlgMzfuXgZeALvu/hbvVY7q0SPLRhRA56eBthZSWkzobIgWgl
k9stA3hMWtpJQ9O74vgkKMFjmUOVNUXnuYMk28X0NQt+ef1P9Jk37qe1Fc4IfJ3yJnt5rVvUBRLz
YINbjSUyjQ3Td7nTmL9vO97KlwKLS+kdagBIKJfHqO4ERCnRx3RF/6UoIrudftw2cB2J+EpAx/nX
4ZyH9ubS4aSuiyo980W3MvJ+X0SiymtfH15BLO2ydJYRQlJjP/RaunEZrhmGzwg02jyvCy/IpWGj
1qQknkIRtK9pV+NBH5AVEZxBdMKO/m2yRSC68r3o+fGlGOSiJrdscIamF/dqF0xuObS22N/pcWcP
4/H2bl7fq5RNgLiBpeAZjHdcLiqmmMJxTSc3H+/S+kegqOgCv8xlYS3fMHUdYJmM52FPNQ2o9BV7
3VhkQ69Y1QRY2zwMSXeeen3XI7tjCNPp9qpWnFBFUopCKRsIn+ciXFC5rMxQ7ES3SxPLMVox2FVV
WWwc5ZUPRP2M+T6oDXhv6wuH8IwE7ndrEF0/7Z0scSe/dIwt4pbra3AG20KPiM/DPbgso8dhJTSe
oIhume7HCe1pNNr9BJHMo6JAeZd6e1n8fnv3Vj4UWC/Yd+GloSSypBkE3+rFsSaIbjto6CvUKeSL
UT/ZsV6emtgSNz7WigvOqFL6OnSdiYzLbZRKVS31UnLT50rLnNIwDp70YAIvGbKtEfU1W7BIyNrc
wCcOLhwjb2WrqD1dcqkZh+Gwq4fQCePgpZAf+g+3d/Ga8IBJdaZ0Z05n9Ge5iy+PljJKbVQltewW
gnr0hqdA8KF8qmwdVrNC/DHWNkTAMBtIBzXLn5LO24tBtp/64tQG0nPhdwfRsz7f/lErMeziN8mX
v6nVmG3Lh0J24yLcT+Fu8A6Cft+ox9R8a9Vm44Bc46jZgjlnJ8BQq6EGfGluCMyJ1l0suoJ+l/ip
7SkfwyrZQcdjpM+x8EYjj+mmw+01rnxjrgdUQmYNtGtkqZGqnTHVkeTOFnONsQqpgUd/cnx5tJVo
A8SwEmourC0CaJhXat8YmeQ26RjYvdENDLV5yvHv1zRLSBIIeBVcvWVTqlFBXHaSWyMzDB257D0x
Sjc0u7Te8JCVwz+/eYCdURMlQVmcRlmLC9HzVckNK2OvRV0M6XLUoQECzC9Ltoq+K/44T2QQbRDm
VbiKLh2k1Pqs10ZPcq2+3nm6/8ygeQR+rPsmCYjx9O7tbVyB8JDaMb4AMxVDElcTO31lxEmW0BmX
qaiV3ccp/61kjZNJ40nT9kMuHEwPZs/40Yqtx84bNj7jNesd8W3uUyCtNCezy45SZDSJbvol5y/9
Z4z8zyNsXzDAn4RGvy8MxR6BnsSVciRzOkSS+L0eRsfXu1OZuzBcvYWH4LE4MxB6e1uux7zmn8Us
EKkNEgXkwJefoU3QuCgN3vV5U+2UBJvqa2W6Un9IzK9RFOwDiq20VOJfrWX7wMErsLnJWwf9Zy3+
go32MWKcxbO2fthaAJmpEylnU8WBWWS+Hd+9LpIMFnxgQuwX74oRWYzIH3dRWNiG0e791rRHFWaC
ZDzWmyI1KwcblXnGhsj5TEotC9NS2SdqY/ay27ZIyXVCVwJHFraETNaOG0MmsJnAUmBAyXG5wL7X
pAxQjOyq5aehj3ZaPfHMVw5etkXzM3/Dy9YuwZBrDwQ3gyXisjBaR6ESIL4tu9mk7OLU34FogKPC
t0NYIwpzf9ul1q2RJZsyKbO6bKyk/qBAQMCHSyPTOJRaaO19puEOAxx09kA14bfQB39Nk40bw51K
UwAeTP68eBqEuh4HhjHKNOY/aZmxA626b4WnvmmPerZVEVnBlWGN1yI52fzeWQIr1CpoG7RgZVcS
pn2OYFML84HuK/tJhBlcbx1PL+708NkPv1tFdN/2/xTSXa8wOz/2Gwd4zYuoWTDNS0+ER//Ciwa9
l8pJnmTXHE9W/bnvPkbGh3GLqnvVCp9yZsokfC0HgaRutIyhgVFUjJJXqRuelCrNj5rZ/PAsfQvw
cA1B5gPO0xpwRdEyuBpDGfUozWMilpvWFKWroxUfQM0etDq+H8T6gx+es+5nYe2bVrUnS9zLSbNL
UoM/Gzuj3OJDXlk7J1SdXxMir/Yl+dyU9UMWZYnq5unRGnqoLVJbGz5CwHL73FwD7MECvTe0SJl8
T1OyZIgxpD4IPVgKP96NLSKp1vCoZPGH0TxDO1BJp0xGkWNKPqW18JcyNn/gSJSXVe5lrqhl1hYZ
3VQAXlPdKfP8fdjk3Z0XVaKTq6C7by93JcgyEPqvqXnb38V3BDpDsYwG1U1z8VEYko8x9F+3Tax9
OZ5hZPwzKFBfVi5D2IaLNFRVV8wa7VzLdF/TPhdOA+qnB3W7QL9mj09IkYdXITNzi7s0QzRG68nX
3G7M9pXW7HTjrdDUnd9s9KDW9u69oUXmKbViHBEP2LsSVoUstHtzI11aWwpHHTwcEQ7g+GIp4kzp
mtJ058pI9rlcO7OVEEJ3a+sanL16cTlRof/X0mItZlsl3SDXmktHqERA1ACUuwHmWQsoFzYWQRLd
jsIQU1ZTgicbCyeoT5YQP0hefRjFUyEDvJ2KZyvZtcOrpXX3bfVStG+9eKiYdrjtk6vL5ZJiuh4q
amuZBo5aPfJmZLlJAjlPhtjXmxxtlEzXcl1qzGR1NJH/jKdfni1LL0tmjQ3N9dImSexYqskzC42q
o1F1u9xT/EdZ6s6dmhoJCOfwpHgMPeStUTyaarAFLV/1JS5mwgnUmnSAL38NbEjeWJIRu7ms2sb0
4AWviRc5/82T3tlZvLrDFqCW2FmaW8WFnUbfVFi4OuF0+/utHT26iv9bzOLZkrd+5gcVRlhIrf7s
zS2g79pusVPITkEOSsF7sVueBWpEtCrdDayflTQB+Ps6KS2vvd+3F7Jix2KihrCowZQGV/vlV/Eg
ZulCNcNOAE1KjWTCHvGnap/HYfnEWMrWutaKIlQZwWiRMRFVllPcRlE3VSSGutuLX+UaBn/j2egf
sjp7TgLf0WE/jEf9NdSPkW6nmnFnNqfuTY0h/thnW6yeq4sHUzzf6ijvLYlFWzWfogx+Idfj1ZPm
Z6Hydkb1bI1/D32H4/WdoUUcbavWLMAs4C66b9PNg7/1769sHIViB2kZMyrLd1JMT1qcvPk7yoNd
RJSja1fzzredZSVq4SS8EannAIFZ4t0gq2xMr2h16BuO9ITtMDhDI7sRGtf6I3ScyatFegg679JL
l+yKJtBGXu9umUTjY695bwIkNruu7BXbSDIROmMrgApV1YqT1JnmMZ5ieF8BAMWHv18vZRCwERIZ
LxTxl79EASk55l1iuJL1ZmjoaeqH8r90ZQB3MNYDZwPksksg6xj2Q18ajUER+QSJiSI/ePXrf1jH
OxOLaKVlZtJVXm7w3RhqG+w6MOGd34gka87xfh2LulHY94kn5YXhRiLdOXSKuvA+9Xa3V7J2Yt8b
WYQrS/B00Wxbw4VCZeq1D6k/Phdh+KsTN3KrLUMLJ1Rav4ilnK9iKZTZAul7W3xpE4YcpA3E9Zah
+e/fJcCBFAxMTZSsqPoaB+Zu6t781u3arTbtdaGNat7cbWQWALWDJRjGaBtPT0aLQhsoyD0RSXb0
eFT2VT5ZTgiWPQj94C4wm60K37VfzDP+8AfB+kIyumS3m5QmaVGXUFxE95wgejFocqJneNsv1lan
Qp4KWg5LoCwvd1GJBsXw1Epxzf67ARirp7YePsbeqen3Xb6FZZvP/WWyyuOHu4sJZNqPWL20JtZV
2RnyoLh0Axkhi8K93Cb1Xg2NXQER9tR0GzXmayfBIDcI/82vw2VP1RqGigaMpLj9sI9atwJmnyX3
vrUltHmd1sx2aI/QAqcapS6Ol+JDGpnT6XIr0DYOT0DTVnxpCza9vpp/rSzOVhH2GkB6WYHNo7O1
+jiX5wcfHplx42ytuR59TbrQkFfNI9WX3ymp0zKKIAZyVUF00ry1w1yzPf3/aGVxgoWA923OLLeL
U9htdg7KT6bx7bZ/r2/ZvytZ3ET+UJZa2mCDfsuhj58rBTEDqbJLfePRsOYBKEfOJ5XOKWDAyy2b
xinUGoWDhGK0+hClYfcyM3Vs9IXWjispJwPmPJNnfN6lldxq+0SeGtVtrQ+m/6Ix6Hi2oDMp5O6D
LyilHcrDsJGyr20hTGbz24NYxEjSpU3TG+okKgS2UH4qwq9qcQqQ/NY29m8tNLy3srgFlbJoow7e
ahcCyb1Z/YLeakohX+3GHWqah9tesWYMrv75BQlRzlWFWuiaZkJuTnXlPvqkDfvJQj3tUdKDu4Y2
wt/bmgvwNGlpYKA+fLl9SlKGLTFIZYos7L7peWr7yj9p0+2jYmNVKy6I64ETIM8UIYtfbKGs+qNq
DpHu+t5UnfoE2ZAoiau/X88c5RgYAbVEqFtYqRgNq1o/Ju3KWkBeneZ2UuXkOgSQghf90EL/y+0N
XPE/gM8QtMzdYKr989+/u+i1SY11UK+GW3D6YGpJNccotYeEVrujjeLdf7AGiO0PvSt1vEXoa+Ie
FtEaa2OjQZ/U+fRDd4gYDK0zyJP5QwcSsaXPsXKqZypJhJQgTEL5a/FmbdtQGdWJW0oomR5WnCm1
hewUZeZz7kUvlb/V553XsLiGZaIIEF9GtJgLXdgr0Wa30lpTXE/qd3r+PQ0GZxr+HqgMDuKdlUVq
EYlDrEVgP1xJndpDKuXf9T6h/+SVW4Jhqx7yztIiQmVKM5VlTuyQpzulk+ys9ZlP76AY2bixVh7h
rIlPBZUAMZ5e0KUvlkof5G3kq9DqDkd1coUxfC397iGjVpI0z5biyGNul3F2V5kd3JsvClKNvoNW
1ZQmjlaWysajb44eV5+ScRUm+mA/JV28/EGZnFaiV3gK2MunxvJ+j4nshM+Bfpw8t6ipd8e9/x9O
CPCAuVnECMkVugr6CGaL0oISnCLbhpgduvhDOv4KIDO5fRRX3BTqKRV9bVINii0LN0WC1hAbgVLO
KDybgkvHoNM3Xv8rnnNhYumj01hEtdLw+p+m8Ghm+onCX7fzImb5iTb5xopWIvSMXJ2xOhCMU8y5
/Fp+18PGYnrcO3noP1iU120l87Z4cNb2jcAlQzplsX3mwklNNF/Cpos1128isvmIpjP0EJuc+iuX
KP0HsmrQBzRHlyidWieJH7uMyrO6j5ifTzL4PIScZt6bOFTH276w4ucYI7+GRInMZ3mLpgBlEzWh
BO1Z3ZGhIafvdk31Ixvf6iQ4iEivx5/+g8UZB8MVBzx3Ca4qrN7v1ByLoy+/KUEQ37ep8lZXjeEw
HcEdlITBqRsFgVFQOGRvG1/zS1hLqLqzwRSlFse6JHnxRKHhjCH4msrfhjawE692Ysu9bWj1IzLz
Y0rMk4DJW1x3OkNfujpRyROaZN+Ivxrlu1Gdm7Y/9P3Ghq5AEnTOMZV7XAZk5pKKoDGNKJFiSm1m
Nx6ivnzz9RoptV95ljrUrpxaGI61773Sb984d9e6qKgg0d2lz4s8OV3eeb/f5RANOo/MwEN8pMM9
GaJLooviPtWS4tHoJOunBKDyLlRC/dWKu/sunYonoW7jbyNaZ4dAMqfW9kgnfaeO5S1g2dqnfv/T
5i/07qe1YDv93JrgZNIz9L3RmZR7z9Ea68WUwt+3v/aqLY6qTH8YSOky/kRBL/WDmaDFUuY/x+ab
7LcwBaTfUm+zGztHzsXFNNcsZhpQSOjxrctlRV5Z/v/Imo+oGkw7Qdp5mXHXNHBBSnaQlTa0wr+a
IT3I0vfbq1yLf0Q/EbS7DoD/iizXnOoRzI3hmvmzH0ADLt9vvivXIjmEQkD0aFVSAl/E2ERLGiqq
VAa99CEHjNhuzWWvnhaoTE0+1IyTXc6WjVKWmkOHbo4o+EewxqfEQrPEFJwY8vfSd6pBPIVV70Sw
Xd7ev/m3Lz8db0tybqjR+HQLj7SSTog7iNRcPYC8oHMk7VGQKGgI8OMhZWwpf1+kQWrmX3uLvaT8
yYt2PgG5t2e+YyfVht2o91BBbETVNceY8RA0h3BKS1nc9lIzKX00Wdz2lWG+pLXU3w398BMOn43b
asvQIny3SjWaUoGhotBs0coZtfXsuNqqEK45ISTeJu8GIjih9fKMCTDGlFQJDbcxfDttIqevksNt
X1iLGAgCgT3nqTyTjl6aGCeFGdfJ5ywJYCf72gEqk8rwVmTCRoxesYS70b1AP4OPs7zyxmIIBNI9
3TXETz2J0VQ9eJI9ZVtSQCvf5sLOYkVW36LJM38bEalzebgTTFS61bvb27ZyrV4Ymb/cu6DuNcPU
phHbllQnwzyb8FC1RrozZHc0Wue2rdWN4/4255nNecLi0tY0BqggRN6fQAGrkJLBpB5MlSNVAKUr
2dhiNV7xOqBMEtON9D9ndo9Le1YjmZ4p80Ium5+5pAMB/XB7Qatf6J2BRfyJ/GkSPXrryOp9jZPn
Wgm4pP6+qMUi6O9TV+CGWI6kxHBf18WYGa7WnCTtdzE9oqtQx9ZGxFlJWy/MLPxA7RRJqFqWkuih
t9eqPD5aKcXbLJdCp67H723eaqdSz60PQVJsxNWVhiAwGmYPKRiySgrgl19KsdrAm7LBdLWoduRu
vMs6W53eeBrYplLdBcEHOf3eagAZtrSNViAUl6bnjXl3AORSKKfQwLSCTUlp7qtqOkpBvGM0rP+Z
qYnje8PeV9S7zEKmx0s2yonra0fui84gHDTMJV7+gD6ORLnsYhN0eX5oB/9+TIJ7Xqv7htao6j3I
evAQzWNWkZmf8/jLbRdeOyNcMuQ+1Ex5JC9umjJRYxQRR9OVO+SCk0SOnVAUt5Ks+fstLmp6Nhaj
kLgwT8rF92VCIMnTErjxzHQwVF+jPDn0kGVE8DyFh779fXtRa1k0FWDIFMmtmBFYjjxpkR4LgycC
bwYDO3yIzV2eIyF4B+79DnbVXaNXu8n8KHTDW1HaFXJonbVVAV+LrOA6gP7wKIOPc3G1xhpysP5I
kVPo9X1vdXc+mXzr7wtdP/lbs9NroRUsJQ8wLM5Y6ksnMtpSj+uejnoyFP3BzOjoJLWinVK50A+y
mf6Xu4n3HhAPyu1UIBehdRwFX0D+l7eABdZB1ArFpiqK8Fwk/31fhHgAkJ8KIPjX5TaaXYIebMfK
xq65a2oDLHifS3bpPwahfnfbb1ZA8rjnO2OLs6g1AJtqUk13kEItsvsx0e8KLTdjG+BIvpvEqYNp
Ra13ih/me2lI95oc5bbSoFPr5aKdTcBXewWKhd4zpFezLsr9kJTKPWl+dieMUYSiX72RBa8d4Xlr
aEKJsIctXxEBLS+xSnXQFPn4Jiryid3aCNDrJsh4LFBdZKSLclAclNnII013w0T/VUjlt1Ect1g9
1s7L3EcGZj0zZZqLG0j243poGo2913oHoMERFMDDYHqOL1XHRg7+uv0PyTCNAbJ5WhAQZV2eGKiw
0jCHBMad0l560pSEdsdo9UdVDsYfyTB07m3fWjuhvMNAylO9YF57ziXe3TNWO9Z6Z5E1Bopua+N0
COvcrvOn2soOty2tfSzOCyZYGLnWIvCkAlRPoF/JTzsjPICz6RxdL7d4z1fXQ7atzGBxdEgWF0dR
a2OuF3Puk/XHWM5PTSc7U8E7LLE2UqDVBb0ztViQqYWhNOg0ciAY7XYhRDa2mepbFClryRxZIhzK
Gmg52oeXH0ieG9Z+EIIH8WAWEvSmtgNj6g6m5W29VbZMLfJGcDQdfak5s8/1Y5/qpt2GyMkkw7SR
oK69zZnbZxiSLgDjidbiUHlFM8S6GvEqyl6j7rdggFVOjslwCI3YRqx1b4Wv/t9DeDhaVEDpWJK3
Aia73MlRssrIijCqFfl92s5zRvmrGqgPml6f/4Ovc83P9LqzHM4iewtKrx+7BGyNqCbPSkD3Rsw3
LoW1uMSzFYEQsGoMey4ObtKbcTmZg+HGan2v6b9C5bPclgeLaZAo/XF7OWuH6r2thQ82ia9XVoqt
rmxOvVUdIs//VATiI/p3/8HUzKxlIYJIi2QJBGFYVyqklCght+ljGN7LPqNpQ+kIIEL+elGUwueR
EtK/Of+7dAcfNU8I78mwi2LKHF4QXyQmU80GunDTKrcemSufi6yLShQlqVkGauF8wGqVUakCyx3q
8JhNFrc2HLDOKOTOELe/UsVLNhxkJTyh6DyTUc102ury4srAEJXtkFuupie/yjANnXQQLOf2Jq6E
DEYauRuR6ZkFnRebmEpcjmbYWq4Egt0WI9m3az38WKja8bahtf2jUDPzv8x9s+Xt4VlBOQVKZc26
ynV2b1XCQcdYkiMyrHy+bWt1URYFb4wBRFkCxsksi9GqRsv12zOwmkx6ituNzGXlRM3vgP+ZWFxT
cRSEjPZ37JulOpR/D2gVQyaR7cJ+iyJvbefI6ec0nLrdVbtRHsK07EtW0xk/uki5z9+qpLKn4jtt
hv9wpHir0WiSKI4zVnh5pHrUvSFhFS3XCB+r+kEuH4fPuvjP7a+zuh6UOMgjLHAUS36ZTus105cn
CzgDMpp6shelL/H0yhRPV9YbZ2il/ADP2r+2Fu7Ng0aoTQYm3L7/VoefJPUttXZ9jdyI/yKrMWRM
G36x5npQhpEAAri7JpvKO1EaNU+zXF116/5jl7/25dZs/JrvkYbh2bOYCc/fy6806VDrpvDIuZ3c
O/ANaTnKoupvWf5++0OtrYXRaiCfRFnoZRfekIVJ3Ui1ZLle0MQ7oFcFNJpi+pTJ2fG2pdUVMaJO
WglBC05xuSK/oTQ8qR5+p3wSVcnOw3NqkdFufJyVGWpQ4XREqHnJQMj+TNC9S5bTtEGNVxQ9OIq1
6MDS65MpNbVTqRDXNWWQPUpJ9BlCvWpPtWFyeqMX7rPcyI5tKgkv0Sh1O3UKpmMaKOJe6WJgBgpk
PDIan3ajSfr+9r6s5Vl/2p+zztfM5yhfbowo8A9Lmue5gSb/Y3mSYc+ckRVvPRqndhhLJFsePBux
XalbL5n5RlsUVy5sL14ypWqMQ8NIh8tUzJNX+a+Z8Jh5H5KuO2oU9Efr6+3FrrkbIIcZ5ETh6Mrd
zCmJxxj4mBv232F0soXmh1lsvQbXPA2uwhnMTBpJSL3cUKNPTCVsIs9NRyOZCf7joxQrXxu0em1q
78VGQF2JdcyHzMyVsAvD3DX//TuHk3oIHZqAo6ppZzn8XbbooIZnPYBvKNrwlZVQx606NzU1mjsA
7i5NWcUE8qxIBJeh952aR8cgHR2pexw7hkYiR43R5sy3LoyVb0bqyhJp0sGwv+zRlZUAef+oCm7U
y8cOcLGXyQcr3ljadSYEfpVKIsPgbOYVMVShepJFc9pz9ax3PDXfBVsjw9fruLSw8HVfKrVhKHAL
2apRuFFtxepsWf3rmtNshW4STOyU1NTFJ/LEGZbSZx4Cckxzf4EIdCc0T2n3+rcH6cLMsvba9mLq
KWGOj2dC9RBa6nQvedldnjHefNvStXtTWqbvwjsQaDn8fpc+l4Y1l10nWzN4PvVMRxQPBiCBqI7s
WNm4ylcK2mQkTG3DPk6pSF2ioSplaFKpKPCC5pC2L+LYOZr6OPapIyQHPX5N5I9+LxwSK98ohK1c
G7PlmcnyD9XFcgKCVLKoC43vltc/pOitUuzMmOwiPRT6UVbOU3CoS4AcofnivWbVQRT2gsHQ9YsY
xF9Uz/xYpVtzBNeHnV/EZoBXoSvJ1PXlxgdepykhtUPg9t+ybrBD3enye66I4U1uA8ff+M4rB5Au
zsxCPVNpcNovzVG0qBqyOc/1E0JJ1UHCC2vHlnbqyiGcU0IeIUwcwfizyDd6QfSnvq/ZZhSRvXhP
+oEw8qfbLruycwCEicjkEdqMkLhcSm6EcS8IhMmpHA5W7STdpwD8FPdNMe7G8Wdq/HPb4ModjugS
dTNgVDNL1TKplpRebbKmElwjr4dqXwrSrAYLiBlZ66kZfuhdFck2SNz0o0DBu3VKgFVINNWN9fed
y9mBgVLMJX1UjRaL1+quRHVaE1wp1ejGleX3AT11Z2PB879ymThgZQ7VVLUBSS8nCqmcDNaYKyzY
TGxZTk+qke0YWLWV0XSs5pBk+7p5MpX4BTDpoRXAuPcbN8aaK0F+BrgWbDyMiQtXKqox1jzLEFyh
+FKbr8qYQY94vL3O61SC5yUTIjqtEWicr9rOfSv1k5T658iHP1zfxcWTNUVOG3+9bWclyF7YWdwa
4VTWvqbH2Ikm6of3M6eCptsZQnnd1prW9u3dmpZPCwPN2rrRE/8cROBdxvK+nIcRiq1QvuYhxsyC
Te2Q8toSVFEODDug1u2fp/xrouwTdRdJ5h2qdq+aegqKZBdVr1pS2oML6cKpHcot4Mjat4N5lGST
mgcd/IV/9IIm596k+uf5+S4oMKspz0YSHDenYlZPP/JcALGAS2Nr8bTJJq1SK7EJzpmuI4f7qxSi
fTYb9JCPFR9zCTmk8FwkUb2Req4FuveGF5mulWamEYRVcG5ex/C+Dn8N1UNToD7nf4eewBPDjYbz
2pbOIzLI2vDylZdvq7xJCVhGHZytVrLr0Z1iz0bmddxCUV4/S+jzvrOzuIvmBoHRTmxoXBWH2NS4
dz/39DtGleLzk4lO0e3jtwJ5h8kE0XllDt/Q5CzOX4k6yVBnfXCW4ztt/FzUD4H+szdzuzIeAROQ
8+T+k1zPA1zS9G3IPtQCxFzdMSw3As7a4fzfD+EPi3e/EQYiaFU5OFfdQ+J/q+VPwbDxEddNoJjF
G5nIudRdSaxomAJZCc4Fftl4siPGud10f1+6ZUshMkNZDzgqk2eXl3CZSjR5ayM4h2G8K8ZfEuxw
ai3xAtviPF/zyveWFgcdSagq7hszIEkzSSbUh1h6ZQRcrrcoV9fc8r2hRSo8tLISWTrUQk2wk/Jv
Q1F+ktK76NwYzffY/HjbJ2cff3/DGnygeSoAKmieXVS4LvcvYsyO/Cnw3D6W79OkOVBa3d82sQwf
SxPLjUuLvC5AJroTaukQTz9myvRJFPJ7ZjsdZEJeldLbN+WWSs3WyhbbOIaGr48xZil9/baC2LHE
+tPtlS19fG6EABajxANCh8GqxTFKwtSTu4Z7W2lB0fsgJ3JYm6WNPvD1/l1aWcR9GlkhSvRYEQd4
ulGAyxTLSaUPSRKfAp4RjfVEMffD/21pi5hfFX5QtEbony0/PUyGBdGrdBdWn29bWZ6pPxs48y6C
CGH7ljPFY6xOxaCxNDWrbaWCubbunb69T6KtDu3qp4KHHGY2ijU0Di79vNeydqiLzD9rEM9lFnOy
5W4z5l1d0ayH9zh1jLnKCaPCwkopFKKpDop/7gcDUJov2LXBjEXyWh+yOPgz2hFLerJjNM69vZPX
3o5lvgGZAU9LAKyX64MUU62z1mInAznlAoGAf4hU43DbysoukvJzM8v4PFwUizOlZ6oPca3HzSxn
J2bS7EbyT7G+QZK04hUXVuYA+a7U5QuBHAe0ec6SaSKJ+lbo90FTHIRyY2LpiuZs/lzUuEgeecfx
hlssZ1CKSFFTIq3ifY/b9GDCfaBlbjH8LqvntP7WipI9aqd+ANTYHev0b+c//9inwgLcgk29elsA
RQOt4mfhmdLsLtDCXTa8jR/At21lHmvfbcbP/UG20QCas+h3Oyr7qVlbAdlh5E3HrDOexE64M9SN
atHadwNjb/Kqp9lI6+fSykCD30yCITxLWsgAqwFB7EstAlIqNsooq4ZgWoBXagbjLIEQiG9URmuO
4Vkzj3WinwZxH4iFYwyec9vf104VcpWUpGB1oHmxXJFf+nHWieHZU4Jvnp/GtiRChXfbyFU5inrX
zKyOK7J7GuCby31jFisTsqyIz2n7lo4u3Fe7SWpOiXow4/xgVr4zQSVImrgFqb1CIc6WyewpYIu0
BKn4XlqW21E0fUWJzrMktwYH2GQeRZ1BopdBmO5KIzwahdOGD6pRH8Sm3FXJlypSt9Z//TmBXM8v
KFops+cs7ppM7QshMvzk7KdgAk9Wfoq989C2j2EX30GqGNOTD5+NuDiawdHKhhcruMthKyUobHzv
63Myq6wo86OA73BdGFRDxny7MT2PyU+l+Mfq9mW/EXTmmHKZcJEvEKNhNuY6oqJwueVBkGi5XOXp
2dM0WygfCltCH017iqgb3fartcVAqEX/lQyZbtj89+8O/Rh5Tdr2ZXru2+HUe3d6Dr+VusVCtvLx
5pXw1KflRhhbXDzV1FTQ3krpOUAMWKXcJic/RK98Tcd/bi9n5XKFxhUvnd9PpPpLgIERFqI/enJ6
hs/cCdEsab80GROZ8X3e1o40Ro6ukiB5W13zK84+TsmF4XkL3m3k5OvmKEQY1otz0Jd2l7+F6n0x
qMckLZy4E3YF/4sdWHMVQnc7/iYt0+tjY51vb8HyZfDnhzBHObPozLTAi4PC9DpYpUlPz2XX2n7k
237/Me9POodXNWBK21K3X7X3J7cFqgcKZ5F5GkFiGjzdOA7S+KYWjVrZSZFVTloO+qlXpIj5syw5
RLna3d1e6dopoc5pzWQFXNJL1FSSd8LAyC1EJmp7rydkucbOFHehqX4ehGHD2FoYhDTA4iqZH+bU
4S4/cJloVVmhIMNJSbnu6R2+qFER7trC20VCXzhpEzYHLVVRP7IC4ZibRvLolX11kvI0uEOxPt6Z
Q5ZsNJnXtp9ewUw9y6UKIcrlz+oB3mdjWWTnysoeVU97S/XkpCTeaSy85zJ7qSJhqz+26usQM1Gb
AJjOpNJiKzSpDoY21LOzIT0PX4L+2ClE36E80oco/WNXBnbeverGvSzV9tzpjD8l98UWqci8smWQ
ZKKEHgHgVxrWC0fPob02fS/Lz5UPbntSSnMvddH4H6I9GiDIGjKdx6FahGJFQxR6ErEScMWG8j+o
nKgbn/CPGONiJSCeZxHMGXlFj+XyG9Z9I/eg27LzJFo2lUlV+IJYRv9TPZojggDFTvXu5EC0UWqt
9Psk+Q7VQf/gwVKV/h7zL9kzU4LTsO+bY8+LQpMPrWj/beuVsMIGIBEBnIr5jqWfNUIbZYPE7IYe
jcexqf8p1P/H2Zf2xskE3f4iJPblawOz2uOYsZM4X1AcO9DQQLM28OvvwVf3fWYY3kG5imRFsuSi
t+rqqnNOQdYnrv41V/Nl50uFC/+D7sMsmkJr4VHkMZJbMnjf9mkUJ0k5pPT3fddxw5eZm5kdmzEz
WiXXuxyvch1NcLnt0UR2gRrzW+Mgv3P6naNgww03DT1ptZ62cOsCx4poHg3qAdadswGo6aQDwB04
tKGEQD4lTZl6SbwW0X/5pNnGQroLj0xEwF+0leuNJedOKEkxDmo07moeEyl66pA/rB1oT6e+SB4r
vk1GgRda4Tp2kNNNHf2GmgG6OmeE2ofkldKnqN80vavwljCn3+b2A3r5HSSxEq4vnGZE/qi3g0SM
8Gou5UwbYaXQAskDVoCabtgA5rc87b37674QiOBhgyQgNFERRM4rUtzpx74z9Twoxe8IbcIphNeK
EZKMf+/bmU7sfOInzXWk+tEi+CbpI6P/kp02rAhK6+wA7EPrv2iS5A6o9jvvgj2L0FwJ5BYuQ9z2
/1mcXcNJ37AkRvo0sCELUeZemeQeT/+qZeZ10lqDrsXjA18I2BkQYcCaTLfSRbSjxFqmjboogmFw
k0Jgqb4X1jenrtG9qHEjan5P233V6XiT688lXXn7Lz2GpvteBiASGXLAtK/NjwzwDKQZEGkVnEDw
nMg0fgztblNa0jfBh195gX41bfeS9TUJx3pcuRSWNitOFViz0DlAADKzHw807OKB8SCXQ2lTN2X+
Y6gleeWpvGBlEpaCiCkeG1P+9XqUjhmzhJUpD/qytnxhj/0+SyplJbBZ2Kp49SO0AU7VRgg3u+Bq
ySwdq9N50Oo/WXSiubQNZWWnUAUNHC3XEqjMdSvIlKWRgag38RSm5i3zelhVFmbVKkUZZGljQ0u3
0Nyu09dkihaOBAwAqQ0eNZJR83QeG+M8kqS6DECffZGZT6NuZ0XCpeZnVq64rwWPfmlrjhbhemKX
BV6/gTGghDHqx7geDoYjVnb+7WJh0yMFioo3lEqQDLjeEgbaxtG6zKtA1jdt22s7XS31TdUnhyTh
J5VWv5pGVjeWHa/xB27jTFi2IZaFQAiYxrlYPMNBGCDCXwVDdigSPGCcEzIdUpJ6mhPI4Rqh9XY+
J3MoYk6sD/jP2UCrTgVMwTKrIDO9ujtKxQll6RWXuTCZ+GIgHfCaR+PYOQCkgm3FYXkTKKI8Ai3x
ZNe/UnqkCfIppv2roL62Gt7c7nznq10RRoT3Iugs1wsoKqGWVp00mDJubAaRTG2Mgea5f/0szJ4C
KC1uOCSKkEiY+afOrHKmMLMNKuuPBFF8o4DA+M/7NpZmD5hgiLZPMmpQLLgeiSPSklrcaINEUzyZ
ou8DsteHrmbuAW2o/qYcPcT0envf6EI2dsqYT602JoQLuHrXVguRm3WaNk1gZNpT0TiAtmh7p4sI
KiplbDyMlJI0TX62aeyZIfW65JSwesUxL2QZpq+Y+stOqN6brEmGCygJ26IJIHDqmb2Pi5K0zK+H
N107KZJMiqJzS8AuV0a/sK5XdmejR0u9Ugj0pAnav8L2bJ2kUsBB6R494xR/t/wh9nvURTTi5K61
9kxZuHWvRz3bu1k0Grh0YV2m8u+q+xBiG0U66ZXahxcf6h1kHcCQ9nRcuvcHfuvJEcKCA40MIMgj
4Oldr7o+pGCORF0TqHG3R48j9B3ZMuN3ptoPg07XVnfB1V1Zm3b+RXADGaA0xRMEe2zi7G95+NTo
33MBNh3UbCHxNpQS4e9vmnjK6wgZh4fM+YPaXiX8fuVTVsY91w/qgSaxkq7CjOcfhrFXxT7lKLS1
ZKxr//4UL7wVpjlGqhduaWLmzFYXWqoWJHCyJuAmUz9sTcgHZHOcgYyFXP1tx1ZULh3CZvRTMAxb
YoeJrOzTqsqLjd6J1h/DJOPfygYlmCgz9Pc6TzgjtGfWuchylYMdmArDH02VPutJpdYelCZTaavI
jGfbuDBaed/XZqIdbSmPn6gm8jXhx0X3gUQJMnUQRAapdHaAKFCd6Nw4NkHzE33LdBI9q36WHvv+
zyjvkrIl1r4qvVRZiRenP3v9HJiSqwCpTORFADunW+FyR3GRpG084NzSlrncDEPSqnm2662w+2Fl
YRTcX8xFB3VpcHZ96mleVA6o5kHSlySj5U4F6MlS96lVeA1Scln/PdNHV1oDoC9cb0jPIwuFn0g/
zg8qDgmzuaI2Ac1UzU2jVBCjG9d68Sx6IsAb4YAhiQhBnlmSIFfFGLUibRE/HuKofaxqNAqrPuMU
NCK/Odpac6xE+9Kka7S8hdQXwv4Ly7OVtMLIkiMIhQem8VPugpIdusoXflE+CDDz6iNQC/WrSdqj
Wj9W5e+Isu39pV26Ai4/YLayktFUjWzhA8rs2NC3UP1U1/rPLC0islDYrhPhzPlCKF3sVh7XqiNV
ZRtIoy2fiwTRA1Cc4ev9gSxawYseaWrQCKCceH0mwFOO0M+3agPDKOQ9U6tyb4BhtIIw+qonzo8e
9DNA4YUmC/ILszAl1rqm5VRtA0FBvzFon0Lzqm9/6cKMvZEn7QOvpPEJ7AXLjTUlP2pmiLyIYqP7
GbXQenSMGg9vfPkEnlWCimVm71mfo+VpPIpNLYGTo6th+b1MHXYq5LHdiYiu4a9vzzNAnxN2Eblu
VIJvyPADngJ6Te0uyCQef2gli91cVMq3QkTKw1ijDS6EiBh4epAgBSuaj81BgSTWn/tLdrP38BV4
diBNCSAz2pDMNn+rWV09JEwEeqrtKYivVRztm2aNwn6zMyYz2BfIWaGhDIps1ztDigfgStRW4IwZ
7GdkN2bv8kIA9/r/MRxof6CqOnUksWYpEzWxjTzChR6YTh66jskkf2TQRqzwlN/cN3VzAXwN6T9T
6vWQNClPIzFUIighveoxLfubd5Bq0dkAnXdaePetLa6ThaLIRGwykbG9tpanZdWHZS0CJMhJqYYH
lnWeRceVKuXyOv2PmfkLoATII9EgZhDEtvECmlt4UDsnXnnxLo4FTD14eTBx0F/8eixWOnJDMjAW
G2wiC+nwpG6J2aw1fVozM7tRqNwKTuMOeyGptrnS+2ZZHYSt+PdXZnEfXIxmfoIcPbU7kHKCRv1s
uoNwBrdLzqXar9i5CWHhInCGkJ4DmmNStrieNe6kKk3DXgRyUsZvhRVC/ymuwo4IGf0PdeAuvZCq
gwfF/LVX9cJMQsMAtShwRgFXmb9wGYfSqJWxPmil2rUZHkZm5aNH7sqTYGmEkJuCp5AnAvF8hLFC
sQmUokdyx+d6oNYDoaxX3CrG0Fob6MvsX1HcQFQDogrQykQWQRA5O1Z2hT7miSn6QAixcayxJg04
hISHWe8Zob1ycy1slUtr2swLqryGjIw69gA8aBkpq7Yglpx80rgAmrtvht39nbm4bBPDF7ADEJ7k
2TnLq9Yqhar1Qcp+QArXV1I0uHKGldO8OKgLK7NjpreqgI6H2gcm+6HXwqulx1T/HYb/Kvz8tVQX
dmbnrGnUKtdiuQ9ylu10uduidLWCuFyaMDAfQdVB3l1X5npFvI17kRdSH/T14MZl6rYVspjh939f
lksr01dcxGJOm9hW3VjY5tBg1poPpX4Nx+C+jZtXJvY11AW/YDVIqs+T+bnEgYCt4iHA404+xw0k
lhGSJbuSK5kvVVQ9meEgVlLAS+cXFE6kZVECA7t5tkKl07QtOD096qq6KTwUqjKc2bgchs1I9eqP
YVH9x9QBfiNiKaz394e8FFBNWAVYhvIwAtDZvJbSOEqZhNUTyJva407SHgyGvE2377qRCDUJWmPn
CPe+2aWZRrkEruMr1z53WqYB3nkikiHQ20CX0PIXjMz2lzAPIn65b2npoCGdj6cmcrVAS80OGk1R
NYmduA8sB7GiHVabsEhNYhWZ7GqhvlYdXlpNC8QWbCNILKCQd71NrSwdRC5pQzBEWh04tegpMZLK
7DZOPIxosVXZWk+GaIAOcWgW0VpBZmlicePAbUFOYoL8XdvX2ZgqeaeOwcirB1FSz86cHQicn0zq
3+C21/zLjT085HUDGrA6IBBorDxN/8Wx7GQdlAsAbIIYXewGdJiDFpJbde9S/CfPV2rVN0s52UKq
EdBTVDKQ/rq2pWgjsEySjScnFZscMIq4R/uILtqr6sr2vD0VMAWyKzJsCgqkeP1dmypS0Vm1VnWB
aba+KR6xXbd62G/a8INZnEQtkjgxfWnNNTHa6eq8eqXpSMNPOQPgWJBPnsu1WBku11TYiFh55Pb0
3Y4PoJ+4DHf4Wxca2/afAzGwhnA/gCkFcAcQLLMNwyDtNBY5lYNKeeDQXA5j/qz2yaZg3UoOb2H5
YEkDmnzqqwBe6/Wc2iBFVWmRyCDk/4AiVzlsk0glfDUgWphCKMGB9Y/OfIDEzJmmkUL7Hr1LZRCV
rBNXG9/MEiTiSGlVpIFiH++T9yL71yAFs3hpdLZhlAiAZFDr5CCqAWWP93L0gfM/aO//6M0mMwDY
IThBoQHU4Os5TPImbiFJIwfxhyy3RE2+m2rpDtrKrXDjxeDAAPJBrye0jZwC6GszHBq1QklrJeBx
/KYOOmkKL9OVkx53D6nqtvGq4Mb0xLze95Afmd6fSOlMccTsbEedEslar+sBTuNmbAZXK4ytzRw3
VxlJJBXKgb0rt/xcyshS0j/3p/U2mwXx56lLIWZ1EvSbC3Sj16JUGOZoB03dbpv4lEMvN6+ADsn8
Qj479C/v35LxOd+W2i6hqW+av6Rv9r/2z0AdB3VFG/4NLCB8y2zanSFHUw5mhgGTKkgPm7l0FMhD
YC6UtdTWrd+eSLSYb9BoEfGoM1PUHqa6mBqfMxmiCw+O9ITa2xBxN0xfV+Z2umGvlxazip2EDYsL
+OYRLsBQyKyhpWetZsYhisqfQlDllA6QrDByKfvhMFXxBlljbs3kcV8q5lONbkiHNG+QhJLWFEin
oV19D0CxyAYAr4E3IeCSsyvL4BrKdQq+p7Of6u5F5MJH0/rNyqinkzi3gqIEYIFI3kwzjd9fXIxc
VUI8Ijp67qE22o4vVnZGo2xofvmp+rfgla+qHUE3x/tmJzdzYxW9nL5YJ7i9Zv5BN6S0kNqGnqEP
QkLtg8ZrzV7XLMzuC1mNrEJlmL20jHxj0N3GyL37g7jZm1+oZVzyiBBRj54/+CiaeJqpikEk8NwT
3sqLLch5lo0dQDH/V6ZGK/mbm5tpZnCW/2IsBjwtwpjQI5pkTnRI1PfK/GnybsXQ0tbDvQ4IGvJs
0/V+vSlqWrFUNXp6poqeeJ0ZSoQhwnCFLf8zXPNrTP+Zmq0T0MiqlBUwNbDzINloBhASRKfk/lLd
1pEmMwg1gYGdXNbX7y+2OQu1SoVYET3rljsyl9oe3yitW4XvpfRYok1Tuo860hsEoeiK6ZsrY2Z6
2qkXps0sSvtRDXGO5c+oULZm3DzXmfZIUfllfK/9FuCwQ3HilFprZdiFDQM1NhCqJpwQymezyY0q
g5pKh8MtW6BflEPg6L1DWK48g9u4Bl5c2DQAZgAWC8kXPCjmsShggFIqKFay0ljk4nURSAbLt52t
rczowrlDcn1CMiCVOcnLXE9oLmyGD8GEKk9Gey51H+1waOVn44qdxQEBMAAWBMpWcMHXdphhxVpO
JXpGBLeTnFdI7Se2spJguYkCEcxChB0xGVAz6Ms+G0wbtVXcViw5oxP5mDxQ9AuXlCBRAEdPSc8b
T1vjdkz7beZ7YXHS+EC+HqjW2bB01pVyVvHkDF2m3Ge8G31alPmKh78t+X0N7D8zsxdmZ1RJy5Is
OUch4Ib6SymTHmRuDSLLWu+n4WckNhWensYaF2d5Rv8zPLvR8mqQmgQkwHMSOz4PEbpHNlhkniWd
Mwe0Pxtx4Vob9hWb8wpInRglJP8w2K49OD84ewb4m4KzXvqqsZU+VjzKdGzvrOBcwImZTJP7AXtG
+YNme/sOCHTptYyGc9I8dH0Eh225dhe7TnJq626/Yn0hYkDoC7cCQiCKSnO1oyrjaF2e5MkZani6
SVRry4o9VdH726/Qs3g8ihXnvTi5FwZnO4nHjZGlEgxW4eMEOjTOAqG+gkc1RBeKlyShK0HR4sGH
HA/kaZE8Bi3p+uCXWpQMUVEn57BUs007mu+xWikAU6A2f38ylxw0EG3/Y2k2NEnpCibp2DeCn3qx
UfK/7FdVrAznS0PkZr9MWeJJixmKxbPr3KpVI9d4k5zt/ilkn7V51Bq3LsH4icggH2vVq8o/5kv7
O2ldvf4e6TEJ/zA+kLp8Npwfur1J+FrvwqUbGdvov4+a3U05aDB1CSdxblClVazDsAn32kNbvxrm
IUr+lNVueKlStJ/oZff+pC86wAvL0+8vLmQD2VnDLAo4CKMCFXioqFfrKCPet7I669MuuzCD3AyU
3q3JTB1vKl3Av7MOkPz3yOi+NQ2FTwIJyuX80P+NE2Uv7F2vbJJ0h2agvACkf4QLeda0fcti7/63
LW+7/+Z++v3Fp2UZREfRQAG+OZFCzyhTCFijLulJjn6WxjWxpa+u5Tf7D9o2U74IiuBzNI0Ut1IT
NaibmZkvO6dwYNuieym0igzqpnRe2T6pXtE66cg/7Po4tBsm7aH2obzdH/Xisb74jNmCMG0A9NhW
Ub4Lo3Ez1HZP9DKs3MYSa91zvuSe7w155kKSbuQaMzHkrovf0CMvr3dDvGPlE4LOmhXPelu6o8kP
Fd+lzh81eUPPG6oESDYNGgSAWp3E4Y4Pm7z0mEGBtniMMkhKV9ZRE4TZg5+hP/z96VnesBfzM3NG
4Lj0razD7eXmrhhdY9PmaOH6yMwB5/MpM09m4jW8JqrhoWMC6Qs0u+oiX7ce0vpZCnet9BtkRT24
/1lLpxUInqk6Ce8FTMj1XjV55SQN/p0rtN/QZUr6tYHf6PcBnA23+J+JmX9kWYXKpAUTuRaRpMhc
mkV7gIU0x+PyrolHZHRetHFjNu5odyTMXoZoIvjqmVvjnrcakkUre3XphF5+0sw76noCzl5bJudM
HXZsUPcZtI9HiGHLVryChL9NIs+GPwtBAbYxJN7Alm5L23p80yXMQEK9Qho3WvMnZTbh3S/k8Vbu
pcUr4HKQM0csNHXUywYbLo6ORX7WioRo9Mkq0c/kqaAbZOjDg+Aetx7omgbAdP7m5/PS9MwXcFFq
VjLCNJelH1h1KYkeMo6+iz9tdVUKYFqsG2PQ8YBGL0DrgP5cb+EY7Nq8iCd3WxzN0c3kR0UGFS+D
GhWR+odOUDeqngBil1eO9C0HdlraC8uzIy2ZqEXUKIKf1S4jA0fXzF2lutULemcOhyKiBA8NAKfK
4tmSvtfZ2gIvhYr/mUfh7nrg42g1VdmJ5FxDDZlBA8brLH7kfqhWJG130vhzMNd6Pi1Fi5c2Z4dZ
6a1+TAdMdmzteu1viRjccXuSNuGWWh/Wy33vtHSnXFqbndO8r5ml1v0UKtrFNsKr1HN6HTcYuvGs
BBTTWv3vu+hGFC+VHKPiiLzPND9V6NOVtMKNtF9hx904GhHSrQQJyxMJvDze8nC983p510uqBBI0
vOLeKPfAznW6y8U2azz7rFVrqQp10c/jqY3cK+jBEIa83itR3FGJtQq8kIyM6iF67XJi2K8tSNjZ
tuQbPd01aZCKB/u5+AHVCEc6UAYBDSgEdGqyzSxKavUbLd+EHSTZsL2/zmtfN9tVAE23WRXayRlM
cYdogo5kNPDiuW/lq2Bxs8YXkzDfTqxty9DBJGTyliWbrj3FzbZt3sd0A1GEyt6ga7mUPjRyt5el
0UvQF8ou18DPt1WGyWtcfMXsQui5w0YjQaAk0AN4qx0VhchoQuzy+kf1oX3jnpmemPJi80Mt5ai5
rCkUrE7DtBoX8alKc9R6KD4gYU+xRpRxY5VPbXuAPyN6T4TxqYcbTfLNnBRDTDT0iFhrfL6Yv4Du
Evig2JMQZpiOx8U3MBXdVuRIpWfnmCbIGKqDr9OPzHrIm19J1YJBqXiV7Rvd/8fNrwGQBfVVgLJR
3rq2y5shzsq8RkLUSMDbfpKzV+h7uhA1WrkclvzJpaHZlg670rCaGoZSA51LgbwexUPKnkTyXuYb
o/tnkCg21aW52dambGyAZSqRLe8F4VS4hv39/ulZHBCENNAUCo92pCKvZy5TqC4ZYqDnRildKCx4
YcpIVg9eaBmJW0DPxNOSauWOM/FH5ydWB0EZdiGsAB70tVGFZrkwBZKRCQtdszuiPXUTPZvOy/2x
LcUr6CcIIO9UC4LY2bUZp7Y1KWuT5Gwpnl41JG73XT6Q3D5K+sq+WIwHL23NhoQimN4NGpISZtrK
CMSk3qMqLV4rWj2oUGl6hnruQLKydB40hTXf9NRI9veHu+RugTBANQ5QDVx1MwfQyk2fyyXezpFd
2oeMVwbBE1ny/t2KhagM64Yipj3HFBSDAshjjSAwimRzaxZoYZjLbA34uPj8vTQzc6dW3RVwaIiv
reHcRQdRfsfh0sa/5WcO4Ib+rLQpoR+jsUneQ9kTzi7kvniy3+8P9mv7z3fqpJEnT90aoWs7+4xm
7IVVOdMrvH/K0XkpbKRDW2T7DJrg8qGTTZenCSgRbyr/QzvmDsomRXsACbn1fVe/Dwa4eTtD2dcF
1NRbLwp/SzzZp0qy02nmRpm0T4DVp93KzXtLXYfjuPzu2V4YW7ML6wQhFot9zZLcvlN9QwLD9FuI
F7xhu6X9iN4wzUcvr8bPk1O6nTME0EDXQCh6PmemyfKqGRADicyPmvdCfhxHYydBmCck4/c43dMO
ulp8Y624sqWwEmQcgIgcHfo1c03ZZnScWkZYc65jvSacOeBYaXG5HSTNXHFgS0ftP1OQ5b72LCYT
SEuJMTn3QPj5UN8ad1xRXu5vvsn13s7j/xsPcHzXRjo0RLacRsY7hCs7UICqwTWjlMRReA6j36Gw
fSuy14Kp6Y/eMzq7cTrg3VU5w+LZ0DOMQsM1IOxgaQjOW+pFGtpEAL1gjg9gP8rJsOJbllbQ1kGZ
RxyFAuA8emYm4G1CIGDU+7711cLIN1IaS16amPmKs1y6GxChQExIA2AJ3XSvJ1cC3rpwGmd6RmcQ
420PtPOgWOnLnelH+fP9ldSXjgSUB1BAgsAMBHZmSym3qRSqicnOMq+gzY3u6rYJFefE0N2KdmP5
KNkOYKCkaqFo3XiSgTSGm+Lno4AAREt0qdMB2yrQtMDjoBZqOy0JU2VfQI16OFRTc0BJH/HszxI5
ax81lhQSMVo0lfSMsU8LP+qHTnKZHYflLrRrcGjkGnVs0qGf+LcBnB/0t0RxQEBNu2BHY8jkyLeF
Cg2VyOzrclfJvK5c1e4yw4tG1v4RjWF/5nUdf0CuDjRkHc0LXTORAIB0Ij68SmMvr+UEFrfHxSzO
9iaSeaU5JHF61sK4JigJDy4VNcSpcqDU76/YmqmZ39fzAXXYLEvPZcPMbYq3op+mEd3ImT2smFq6
6hALAeEP0BdgUnPduHJMGQ5yw86V/aGY1QGa6X6oQ7ytT+WzVHzW6CcdS8issfGhHfJHQX09fclF
iO61n710Do0Ph9Yf9ydgIS4EcGgi9EAICR1rZ3Fh7gjW9DzKzvqk7Ayydy7nG5MNvsM36ARBuHi7
b3BhxlEYQ0wI+Cc6Ec1D+CJGQ3O1o9m5gZiwG9vWZ8zj34aSrZ38xfm+tDQ7jIYIQ4SksDQcRLpr
iy3ykeHwqhWFh7bThfSY+xLeLYYfQh7ouy3/MMQu6byEv94f8YILmkqB4I9Aaw0dHWYuqLLKMSml
IjuDj0ycwVPKI8oXY+9Ga7IW/8uQ/zM1j07tnFs8K7NzXz32qp/2LpN730E/71f1ZxWUpZ8/o89e
AhqtPBBGg1wlcY+WVMH9IS+lyye02ETxA8EOy33tdhumg6toNpj78Fu1N+0Tb93ek9HopSXVW9W5
ivjTfI/6Qw6Wn+YX7bcSnd63VrUZf+VrWKSlJzO+5ksteOpD6cx2QpaPHVNLfE176Bl3x/Ctk46Z
jQTqwHeNdERdKTbedPOpb9Eep6sJk+jBiFeU0ZZSuiDNQXYcoPJJEHN21pox7SVF67Izeun9HnMQ
Ue2KWJ3PDAhaeCpaUyhnXXoDh0Ro1or3WYhkcN4sXLi4coCkmL2R5Lircq6P2ZnbKWp79TGDOtv9
RV8KRnGfg04kT89ZFIevF91gQ40OMTIWfTyY3IWaa4387UNsusb36tWBKL7lV4Z73+qtAwM8BDf8
BHdBCnkeoql1aSW6PlRnBtEOTU6JE2+Qs26xzzJKQmQh7ttbeAFCIwnZam2SWQHadLaKhtDtDPDR
5mzTfYwiRwtp6AchdGL13JPSPXj3g7EChJlcxHW0BpvQZ5oe0pNsuHo9szU0QcqiKJqznhhHJQGc
3Yk/qk7bdCr/e398txsFYlTQosJjGvE18LTXpvIhNVuDls25b/QAV/5GC9dAKGsmZvtE5mZSKC1M
WNBFMyKDJNGP+4O4dbnXg5i+4CI/ZSci5+YwWQCBmNUcidldWUJMU0GZcOVYr41muvAubIV9plPb
4M05quUHaIoiYKHb+8O53eNYfMTJoAbiJ4TWr03EdViUncFggg8hUZXWq6HbPYJqa7DCT0rx15Gr
FTD8is05gBM1Px0k2Kw5Z2Hiama5H0C/zbNvDfD+bYd6n767P8ilNQOTCCwfCCai1jy7JhVRmRAj
wB43at2XxrPhdPDU56xz27VmWUvH6dLUNPaLJRMpR6V3xJLZ9R8O8fiabV6lVWnlpY1xaWW2aomW
WLmeYxMa42D6g5UYBEP8eX/WlodiATmAfhY4s7OrTdHLuKYUQxl7ycv4liraptKS96b9Zy3LiXsL
btv/szRzDI4TJ32hNs25yJ2chGoUUAgMoBb7XSqLf6UjfvF8AS8EFRHN2ubJJ6PBKyMxhuY8lJGX
x8AiKO8jLpD7c7dwYU10Yqw1ZBsmBMa0JS/3gTBGrowwE1ePEfruKWrlS06+5zYlVuyrVnSKQ80t
Iu2nwUe/j/q3+19wGwzjAyZWG2D1ICvOUyg0ykDHyuXmzNK3wsEw2UMUrwFa1ozMnKHZQp8uixWM
0pE2sYiPTBLfMmmth9ECUgACf7j7wTgBAhVdQq5nM4wcqbX0EBsk+wzxlgHm2EVhUwYcu0ogm5sR
Nn6qokB+LwNCzU+6zG8LZNWK5MlIC1elg1vSFz7GK57lK9q8vj6vv2x2ElGgKmlbWfCfCDk9qfLC
oAKa6284+tnJ2gkFuBrPerVORrcxP+yzHdbE0M/tyq6+9XD4DJQuEBFD9QuY6+sJahs9t8O+Ayw3
ddxY/darypFlByiIG+Za+nZhb085D8TegBVNufHZ3pYkyRhqnbcTYGWkZMj2Vfq7cHzjV1T+RkRM
gGeQsk/wRldGeev2UBUFe/KrFzYEgmajtHkPOpgF8HFs/TLMY5W+3z8zs7+PA4PmBGCtA7kNdsGN
tJPSRl2Xjkl0Sl1irwST00a42Cj42/AFSNugvGRDV3X+Gh64nloRx7HnD+roP/ah12Rb49VuSKds
7g9j/iiBLTQvAZVuisdBoZ0zIUFFbjKrs9PT4Dqb4qAc9X35aexqt3BTNwJ5lyjxoVx7B8z3xZdZ
DewzyC1ipKBqXW9Ci6noEGkArg29QyL7ufcU/OEEB2GzpjAwfwT+X1NwBiY2O/Sb5qzoONTHFmBC
dsr35Un4HcDbpPGE3wb5U/ykvkWP4lsDlRIInpKUEzfv3XK1XDq9NK+XFHVCC9LaaPc58TJnL9Fa
rugADgo7ZaWratv+mP3MVJKFpPwYexKtqZXMveA0aEDHdXRXwYUM3z67JrOCxbZZlsWJZt4Px+/I
Z0cs99vp9Yc/kJR8b0lC1uRy5/XYySiSC+gmAXAAqIVzxrDBJWjYhml5gjZ93m2rvRN6ulfUO7Cz
MiQciL02r7O4AxZ1GfRPoB/g7wGbnZ1yvEgAKihlfjJTUM6em+S5ohCNWwlCFwaGRvAgtkI7E8kp
1Paudyt0IeUKyDd+qh7S9G/rqZvK9tI/UE2xFVd5fV05k9Pmv94soCtBVwmvOiwesjXX5lKDhUUY
W+UphSyF5bZ+QdgftHaBCvEewsAQBqUQehtX4pDZvTDNpYKeLnhUIq+LeZ1tGZWyUge9rjxlg+kp
m8xVBYaned790c3igP9rBicBr1ewJPFYvh4c7ayw0sBjPznDd4Pt6J8wXvFpSxbgWpD4wVrZSHJe
WzClLGyzpqtONvpZf9pPVvfPvh8oRywLarzQU7eNmYGIGVzUmlKdxmZb8K2mrcRjC7saPVDw1J6E
lCb1wOsB1JaVaEXJ2hNFXxiCFiys+P1vqzCpEyMZOB1XlBmgPzV9wkXMqfRqo2ej4Zy0guhe/J19
3l/l2Wa6+fuze7+uCtlIcJhO7e8yJRAqDI+9TrKVS352Ud5YmS0E1bOMRpMV+Vl2u2/ta4fWxr7z
uYq3+XpnXhxJWAK+RIFCMEJkOPF5tc/p4zDlcjqcOm/w+ZuNxqY2UQu31EGcIanpSm5Htm+v5/ZH
tZUO7Fcok2ZLoStA+Gf/yZ/5IXfXBH212U6fvgpa3ZqMj9J05Lxm468cu7dqIcaTQQrytDkeu43q
D37i1bjM68fx2OySJ8cPH0zP+VU/NFvDcOlT8+zuBDm0x4HsNLKyJF+bczZTV980i3INYCCoDDHB
08+fj5RsHp+PBfn1RMmTQ0C8JJQ89h4ibBK7pRv5+9RPp/+QePP+XpKaoOsCifxvwY+Hl+Kna5PO
fwvJa0wGopJqW2z4NvbR9IVQTyXPO0QPnuWdfRJsHx4Of5+PMfn78ff+Vr5JZ2OWoeyBKoGD1xFI
CbMRhY0tpyHUW04KKdz3jDj4l3jUZeTH6/8h7cqaG8eZ5B9aRvA+XkFSlORDlmW33X5huC/wvkmQ
/PWb8H47I0EMMXo3+mEmpidUxFUoVGVlfkZEJo9rgGpN8AB8Yc9N2sINkMf6MDMHJnXtu+mm28yT
XECY3Zd3PocfMaap3eTvWpDvHt0/9qO2iwgjpo8+fk/eQJzaLKFJS9TNd9atXBNXmUc08XPYh4rX
IvKdoK++dB31DChNP6dwHbXXfwv/QLOq9FovUoPaJmsg4KuJgLGvbC5vpef99JfGTEYTENrF4aOl
eqnjtdTNozu7WvGGi2NCTgvJYmQdbeSOL800cPUss2AGb5T6OG+7htDcTbC/gLKgp5UNxcOFiyMC
aByPyRAoAdGOuby01iWZDupStJOGr82T8qIrG7xR+98zWn2mzd58NgZfSYJ5LUd9BRoENB9oOU74
hvZPC1rwl3ZlmzGrrdTyYJysrXaXVB56BNBS+0dzR5yoXQlZGTQ4rbxm+H64GC2sotyEgBSoUaSr
hf2iSJFhFoleHVTLC78lnatYBIqTBTpM1vbm1X3AXSFAIGC143ihr6fA2a2Wzc2chGBVOaR/ql31
lEKe3at7t3+JVhFYQoyGwAe8OOBKxbMWhEdg0ricy7QEdTJNMSqQpM3VQ1y7Ffoe7mNi/gpfAPsq
7V1ikmytUrwwmcC44OmONeTMDoIv0gtdzgBkqg4G9ZWXTN9pKBOlW+jH9GvY/6vLBapieJohuIVU
LcJeYd2oVILNVLHaw7hJ7NeMgdRzZWdcBQmQzYRPRbcRl7S8qtTUYwip4kTpDvUfemz1RyvavA5Z
tuKwrjcFR+d8zRm/K8XcJDg3nT5N9O6gBoC0uAoxPS0ovbWOxCtPxQdzZkbYEKxsR0eCUtVBDzTP
eu7vk9cVt3G95fC2spEnhIidgzMlXArdJJvAZ6j9IdohNbAbfsr75oUG3R5o4z/h+yqqi//e5cG9
tCeMSM5DUD/ISn/oNt2O7tUXfVf5mm/sOrayRFc1SWwk5FhROwPRFGfXFDxiP1sZi1q9P1QbzcHr
vEM/SwMEyqZnJMq8uCFN543f2+3tKb3qAfsfu1CZBMeWhouGT/mZw8jBgBOnEqZU28YfbU2qXz8i
hcS+aqIxmIDjYLgbthmcpEXMd5WSdlv9Ln8gQ2DiNk5IaxMU0EEguObIFjYTGKNkqAiiiRfBgDD1
sQYlpdjEfEz7bDduZJf9NW3319DPTAhDV+bZsUoNJhKVoLHdIWPkNbufKpipBpJ8pjv1+fZkX48J
SS2kBgAX5SBZmd+KZ3OtpIURWcY8H7Juj1dTXj0omc/Ctauclxoudy2YdKHPpGuI1ICRFy65uBzy
vrIa+VAMiDGd1kMHj7ZXvWLfPRQfa8KVYiIL9wDXPuLgFZTS0SwrOGTH7lQrk23poB6hjCi9Gx3Z
QUWMvhT74aF5kDa3J/GKexlEbDo6L8CPAR1C8C/zWT6bRRBYRlnbKvETc1F33Tp+5g0eUNOe7WWe
QiSE05K7Ydib39Wf+VOvAFKHrp6Vz7h+D5lIT/L3EOYa3FFiXDZN8WgVqAU/DTCbvjYn40d6TA7D
ne7ZJHbLwHTz+3Ij3+VeeJjuq8fEz4L5SX5Wn6cAkn67tZzp1W2FKjjk6PEHE4S3s1CBctradupy
rp60kCD+lT5Wz6SYUwOvIppPQU+Ci58LPovAgnoGJUMVTu3TpG+SQ/yqfjdf4odhH94XfyyX7kvM
POrvbrvLwPsyBrdX/ipG5dl6XJdcLZHjtsQYFeV4SzLyRHsy96ZbbCLvqflMSLypV5zi1ZbmhiAZ
jGnkUpeyiATVIEPCFK3QnjS8NXK/3itesvmp7cO7wk1Pt0clhsKgH0O/qIOAFNYQJQpBhiw5yoim
negoEcVdeYqu/bZwNO0aEpKSg98++GtTJO42fDYg6fBlYBoD/ZO4FbrIRh3Syctj5VFAU13VJGXj
AvZBfXnXvrcVKXsI+eFt2K9M2JJlzkICHwp2FUi7XZ7/wZ6rDDSb1XHc7Eb3b/tM+bhscB2YABkj
1BBpw5SMtmU6qtVReU/vMmLjj+aihrZy34uBHypCwKLxTAr3YmAcvhyEHKWsUrS8Pprm3dzsRyXQ
nSCxXO1vCW9gCM4S71Q8sviLR9heEDHtK0Pp0Q/xrnn6U//yt7sXP4+rzEaZBoQ6Ylao7qmtTP2I
n/d0sjJH1wsNpBgW2ACvGqfyF+6xKDTtcqR9e4wz9LHFeIhGJJpXFvzKCC5jPOR55hxrcUVw6NR2
m0ZDWB0jV09/NfML4pq/nCJeg0VBC8AooClAJna51GUhGUMXm/VxVIF3JIC/3P59voLn1z06hJHL
RJkPlRXeuSvch4AFOVM20+YoveWv6YeDykbugTz0tpVr3w8zBlenhgCHycmALochz3KpSoXZHNVA
2WWS96a5+mbapB56zT2oVLgghPSbQDvZbuiv2L7yY7DN9UFx4Wpf6m6XtivaYhfGUXs0FK/8qF/L
1+k1OYQ7ybX80Z3eVeTA1ihk+HgupxVkVBy9hNIK2DxFFkM9zlQ9zNrxOP6MUT5C/qn3lLX2tgUj
yKih3wUp9K9y5+XADKfQygJUpMexD4r+bmjvjVdmH29P3/UWR170zAif3bOACQndPE4bGDHzQB23
cfQ8pCvYq4VxIDOFDg3u1fDEFB5mRhfbbURr89io95N1b+V3EPhjf8ukyamAEXmgVQDITThoYSCA
xNEQOmoYiL4xwk8NKUEZyhj9Puk2t6fsyj3DEjw0rgI0xINykI/3bMqcFrDK1MzNo0LSB2Sl8Nxx
Vo7t9ZSZHJ+BrDoH9yGzd2kCuh+SYmaheaQ86RWkbjYH2evtYVyfmwsbVwyGcTGZVQwbLPWDbI0y
ZWkEUJtFUAhKRqSHhUkC0xC1lLq2jk3kG4M7UfTkPMT9yta63r34dUtBjYZrzqIgdDlPkwmK6XYa
sbXMIEKsd1o9HwuLjbASNw26p9AMI0byVdsPet/lzvGBdptQ3g6Na0telv39gvO6CR4LqDvxR+Dl
QGZFZgkK9NZRAdvX/FyNHguhQLK5veQLi3JhRZiubKyGcO5s68jQhCLf9bnrANgsBbet8M156Rx5
vxDQWrxPD9V14by3eWPkjHXOEfAdcMo2OwwobP0Z+YOPslpz//yGFK19oViQI0EC1eFb5Ow0Tqnd
0KmRnaOSufl+/qEAvv8c87Y2HzLk6K/7+8GdmxPijqwpTWcYFOc4xOBNAQu//5jsAT1hJ7pWv1rY
3Ei+4bmOdDQSjWJCq9K7kgEyGh6b0EuRAUeFaI38YWF3gy8IJ4cze3AU0uXkhUlEy6GUwiNDA0Lr
h/AEkGOmawWEhZEgKsCj/CuWQqggmCnsDNK1Vnjs5olo6JoDFfWajeuhAKaDcjDYSVB8wUm6tBGP
rY66SxEeLbAuoN7iGYETjONfn1Oug4pYCm6Hq4QKIzEKy6R4IEhHpu6T5i3sA7t1jbXH7HXUBivI
ZAI7pUFwUozaQDbVKA1N6TPtnyHnFVjsNSm96VSaKwHuVc0DonQGNG7Qn8y1npBivJw1M48oAqiO
Pn+LTVLVRCNQRsiP/V1skShF0h47HByj7j2o1lZsLywYf0B/SWYgBvlKep4d3Bq6bVE4DBTSTuj4
8ZM26GQXEzquMV9c7z6MESUIeFXMKfr+Lsc4S6pig3eBPmfNoap8uw+itX4p0bFCHldGItJ08FgD
8l+8h0IQSkugWabP6EjGIRplfyyD1Ahu+x7xxgacAvlOfh0hIuAaC5cDaeIwrKQ4TJ/LI3TcV+4G
cZbw47x0AnZuRNKGKu65WJ2VwdGy/Ll5r/uD8qCvff31HMHTYC9DzReM56b42OwUPVcxT5ALDxK3
/5ZZnrwSDYhYNpR8eOXH+EdrUTidbQ8CMBWI5GcDoLkyGFHe17bWNtzLfrVDG7hKWB+Yd6fyh0mJ
sfOsFdbhq9wQ/4Az6TddiNvCZkjCKtX658lVNvqnjTwfILO76pvmdo/FapVN9BPwEoBY4u0OyBxv
ZxXu81QBVXz0RfhNvfyPdRi8Hxjzn9hl38vEHysABDLf8pyEjE/hGiDqKuP2ZR1V7v9QYItBqhRn
hTrIYI/ufcb8RHJND031LhofrMRb7egR73nBmvhSBsV3MUwRJxN/h9KH6iaeA9ZXMvypSPW6upBX
p4HPLE/3fEkS4kRcHjUtdPKeMvAOo3d9l97RI155+z4B3kL2mge2lV46z1iTslwkuzqn0hW8capF
KvRKouRU/mHgRCrJe+HZ33+rvxTLBU+pQ8xtu4YRvN6zyFKfs+nyc3vmh5ViBlV+BLKMWXPzP+Vj
/qH7LJh3nE1hh8YOeyXvKIaHWEhUn/9lXxW8WI4YuHVkTs7hztskAmjEJGlBprdft73l8sDODAmH
sZX1MZk6kMyWE6HP00i0B7aRN8yrX7rA2q1EBl9X/3kgKoxLDNcK9CnMwwhzoxfp7of6+0k/oCAY
uWNw7zx5yW9jxeK1u7ucSbFjEjxLOsJHzGT8bfpTnaw7+3f+2VPC/Oyg5ORnhsrO93sV4vCjWzxz
KOb/aYaBcvkPLavgf0rdieyKgXbQcV5Vy0/vB7Ciacgw2W/JPvp929ryvvnXmLBvWr2xG3RwJSc5
v1OR4x/zHagrXunTOmkG/+6rpUSs8L90n8KRYBlE6gpos5z01/IjO6XH+iEPRp+96G/RMT1Ja5ke
EUGLOO+S5U7YqjQ2p0qVMba28EGa6kufllsFlTs+DA+rLe4LnhTwxn9p0YRbkmopJDtt0Kg42T3i
IfqgPFuuMRFQXzq6B9qmtdr/wjV1zsYlC6ObwxFqzaoJvu7Aibw8c4fjKVsDIXPfKK7ZGduVmM6Y
WQo4J+dOCtNvffQnf3mUTLKXO0KnX1JC+h/H29tx6fpDLPYvb5KwSdKxmuW5BiF/Dz5w0hzoh/Ys
ozNafpOklUfnVZjO98e5LWHvgzjIqiQFtlD7/ymdSq7+5z2hdXbYQjv6l+a76uBu56eVIV4FnAYS
agjNkeriba2iYK4z5Vlcq1qKIdb+j5nU3u/WjclPinxu4q4xSiydAkRvX+JInM1UZJkEC1XVThJn
Hdh0Cik8kGSQ39rn/Nqf8tW2soVTcEFxINy1CRgO8LyGMXADnfKgr8nwLdu7+SHZ1ys33lV6HMt3
QS4gnDiLxtNUhOj4R/MU5LCh95mkL0lGprvid/2jjMjwewZPtCu/Tdvi1X5k4ECgK3toaS3xqPyH
4EDYQmZVmAyYyfxUbOJjuUaGvXQXXbSuC6dhrMO6se0R/AnPEJrzd/pu/lEHMRCY1nHwX52gc+Uf
DkL+ctverfVsXdXb+QSjxvFPU7uwmAYUxJpG5o3zKPcz9MvEKck2ABu54URG0nvpk7TX/O+77mDc
jy9B8Tw8jo/R1viDZzUIf+Mft0/OQjPb5Qfx1TgLqrqyRgvugA/KEKuCw+0Ym2526lzJU9985dnw
+234KL/1u87d3jat880kOMKLuRA2W4RyWWuXMG0Qdd9+Vpsfkdu6ya8H5N92g9f7xsnZMjf8XW+P
5R2ALaS5k55/tp7l08B5tVGziXfdlj5k5DvYcQI0plQzsYL+JSGZe/tjr+90qAJh3VBO5yGEWCGs
tLQY6gaNsfYrZmnY/cQTrfmWe2sX7PWcoLHirG1ZWI7cacBpGxbol99EL9G3Nejo9QV3+fPClMdd
UaJZAD8/uRNEYT+dj24ihvvt9mQtBLSXZoQjzGijZ7WC2QIS/HUmkZfeIwNF5r1rxN645vx5wuxy
H6FFkGtJQUrOQhOfMKim18E+pCfDqWvZYBKnSmXlYUhBunif97YTB/h354ci2T1qx7k9AwOW1tZW
lfBg9G6P/Hr5UEFGAvSLOgLvXCGAkNOZpnYYjScWMyX2oJgmA9NpypWHwu2aNhj3VMK4AT1GFoHv
SSgECuPupVyhal2MJynLdno+tW6loOt3TEa4kmKNyWFxaLjq8IzGBQ9c1qWjAMSz7O22Gk+g55T3
KGiYjyP61nZIOCUrK7poCnEfEAy4XtFSLZiKTTkt9AEDmyAzCl2YbKsapXanhdAWub1gi3OIHCn6
3DhEVmybbOx4qKNQHU9JGbeEqtsorQxUska/N6bZv21s4dmMrBicBwdw430gFuSQF2HgqqimkzxK
zpNDzXYgpUGhQoqKsTO71Jqq9AmduJmbUtpsrLyzmn1cW9mPqh/gcqwyzEZSWMrw0rE8y1cOLl/D
yx2F7+OQFEjwIJsrpqabvi/nAqIjpxCU6He5pRdcBURdmYbrOUcLvo6iC3CiyHaKGgXWTC2p1qTp
VEOS4w4KWNPelKRo15Vt/CLrrF5LdnF3IwwLy4tiKNhKkYYSm5c52KpPNX0Co/B91t1lbaC8JebH
2AQjnhK2/jxC07kj8q5KIhdca4SNqAb+qvV4ZbctBI4Y+tmXCDsb6no0lGJ8iRq56Ud6F512Tksg
vVG95hn/5+0Nd32QLs0J7gjkOWqIMsB0Mo/aj3Rnvt3++YXtcj4agdTj9m8tvFIuvlVEKjiqLs2A
7U2n3nmvaq9Jt+28ycMN+APf6M8sWDF3/XK+NCcEYnNlGrQaYS6hvtbfmZ9m9aCCa6j+TDZ14cqF
QbLA6Q+ft+0u7X3UZjnzNtp6kc+/dG0aCnJq3hbzKU5VMDGW8QRy+vDgxHVIBhXYs9vmFjechrb5
r0QWV5i7tBe3XTbhepxPvaZ6Zvw7RV/MS7j7PivbfrDdzI/tzW2T1yEG9Dh5ShK4AE4OzG/rs4Cy
zpwoHNkwn+ymdBsl5J2V/QMyhmgdtJ1k5TW9tAXPrfHH05m1yVHaWGPyDBoRs90kclJtJqtbi8oW
rShAoPHq/XWBc1AaxuAw55MjozOxBilBkNelvb09c0tuCsikf6wIY8m6rEiUyoEVm+aPMmPYgp1V
7xSp1YJWL09DkpS72zaXRwaSSfAzoafI4h7kbP5MsGV0VheDMVDVu4fMnt8Z+F9XBra06YGsAKQG
tzkgcMImHFOg4noZtIRqN9IHqlgbNdSewWZZeFNs6CtDWnJ6cLGo6XNACq7ZyyGBTUsqwyqXTzOu
OMLsvvuJSS8ejaKvV26yRadlgtgKhXbc6rhbLm3RQZ/1NrTnE/Ir2m4ciwz0i23p6o49uUUq029D
J0/EYlX5WDfZtLeYY65ES4uzC75FdD8A2aaJ38BVJxSLgeJoBo3XPklR40ffweSleEq40Wz/+j/s
GID0OBgLRV8xDpxTNR+tEBK41jC2mzlXZGI3lbTiuJb2JdAlEDcE2hNxkbBlaqeXrDjDvkxz0DzE
6NFyB+fvMw2gGj4zImx+I5fU2mCRfCotdizStCa90z/fnq6rrlPQ2UPTkLMogDnCMcROLyu1ClvL
R4wED8g9CCzaO8uenF04ovzXy3gQpXbr+A21IBepNyAAp5NJlJBOPlo0U9+IJWfDWtYQpZ5mr5fM
+IVWeuZG2RSvVLqXjg5wkaC+Qz8jCFG4hzrzBmB7rAsnV2VwgYeAcuB6Og0dxFb7JFsDjC+bcoBV
Qq0boaawwFKiFrRNHfnUSv0E9E00vJatrRNjAnvo7SVY3Es28P6gdwFLkFj+Gw0jjrNWwzLLPX2c
k2T2dbWTVxZ6xYqY1u2aXLNi3BIn1e71TdRX5c7Men0lblmcNo6CAO8rCK1EDUtbzcYhNalyQjUF
aukDeKSrWU0eQSplrhzBhToRdu6ZLWGJKh3ErYlky6cczZNoiLCbYrhXxqlkW6rNcn8/TLE2Eamd
h8bTnDqftlrsgJVTseYWFJ2Z0YPkKtNNMLIYLSVdY0DfqtQT5Lpvr/DyrKBZlHeNorNDcPm9XAKJ
ooQypGHSaq90lvE+yaw9hn3prJTuecgsviXQ5ADMO94vIIHh3vjsiIDX16o6J1XAdK2+jrPxo6nV
58g4UaC6YjwsOP3pGo5zaXiAVvE7BmhOQG0ubTaRPtdjC5usqSIiGWiFBUVLtAFZKl2J3pZiEBtA
b5wSE8Ah8TKZEA4MSlkppygpSHzXmd4Y+kO7adhKTLB0XM4NCfF3GIapmtgl38jFUx6hC5+usUos
XIxAvYKoFT1daCr6ksE5Wyqm86c23xW0pfuia4MEcpPEYDlS26+3N+BSnI0EIVwmtDqBhLL5Ep7Z
moYmcsYBw5H7aHRVOnhmF+mbeGzGR1tv0PUfl+y+A/uMGxr2g9nb01suadXKrC7sTrCNgFaPY/VR
ZOJ/f/YZVVM6ElP57oxcU483albehbDZT4ykbCL1dK9P3srYF+f5X6NiPbnKoCtGx0QBEawJCqTs
YdShn6d+a+yMoOzr1nsABHcxVT1WIaswmY9t1vt9NhzystxJBf1b6COuXE5wqiB2AK4XsMTLWRjx
IHK6pgX9bROFmwxsic546ln82gwNUg3xsRrD+9pZoxda2NIXZoXJt8dKl6MYZhG+e3ryJBdrLApL
CaQzE3BAlyOb0YBVZU2nnKbil5m+SY/UQQZpnl4SWQ/KJCZl51VT7Dpa7Suj9ZiWJHY+bq/34nLb
gC6hBxuUzIaw1U1mF0oswUVYUGaQ7J+I3lzd+jFna8nU5UN1Zol/ydlurps6oRZ0vE/KKQtJkhDp
Ecnb5Fv9wg76j7Wy/ULWGpvmzJwQ/RRzgbcCHxjYpTWUYyqJualluAVTQFxe5EiqhvvEBLpaGU1S
JNq9Nir+7cnlW1O4Xi6+Qdi6Voub0plwvzcs7T9lSca7uRiG/m0cEAHOejjes3RQvTkv2s1t03zd
rk0DiYH6qYZgSRh+E8ZxNCSNcjK7e107Se1Gn1YycQu3C0b3rwlhdMOgZtnEangK8ydWFArfav5J
mY3rbHd7MIuO8MyScBYVPE6U3IAlW/kexZ4cVkSf9wzN4dKhUA5atBJjLh+Kf0YmZk67nBkMGgzK
KZ9dVNO2BijSSrM8ZGuI26X3xPkciorUiHGnisrwMj3ywXW6a/KN2equpv9WQVIkRcxTFFdCe+mc
5pvRDqoBhyX2Gn3aTIP5pufabyOWf92e7qWHMEo+yLCCnQ/5ra+/PzuqRZ/ECfIiiBsG0uCsapBA
/DR/gRvPRqGsem5Xyel5gHC1Xc8sCk/vvJzlaeTz0EahX9U1sWYnqNJjPNFAlz7L9J71alCVMjQq
hm9G9/eJp4sBC/FLn9dTZIY97hjJaYLIVtCpTetkxR0sxeAwA2C9CsSujBf3pQu0yhEotAJmTNtV
X3c6vB+nl7lXCbI1QNy4a8+YxSN6ZlDwuZ3EYlTKsJHBXEQmKH70tupLyve8irxufr+9bRZP6Zkx
weUwa7LYNGINZ6Pzc+OY2n6jbVvz3pncqppdpIjWHjXL2+bfCRVckCpFU8L4DSof28/Cq4Pn8Fez
/Zk81qkbPt8e3qJHPRue4IRo31XxjC6sU1VWH22fFa6dKArJsyxdGdai+/nXkiXEBU7O8oRZsGQN
RWCH22l4b3MoRQ0rdwSfnetD98/sid35eqMqmfG1O5qcRCeWBHKnE6pTksa1p+R/21nyFcmdjUs4
ZblSxuEUY7VU5vgg7k6dmYTy6/9rma4w8aOepJ2ByRvNXWs1RA8LMssr0JqFFQJdr6byvBle7uJj
JGeO1oe2rJzKpjHuHYiJPIelIf+IxibxKHOMv88KcpZigK2/mKLEznY90ewuqmFvsILJuBuh6Cyp
xWaSrO3t2Vty/ReWeFh85vrR+VM2SD8qkNz1zWxXO0BEFQ+Jp9ff2+wAmnLkzsltmwt+AxlIbA40
7fP3sOCk0GatjKU24WAVM9vJTZU9Q5Ci2IBPxPS7Xp6fQUyZQThP18ctHfW1Fs7FxeQ8Emi6RqpZ
xH8laYxqQ2ngQZ71m86kmxBitABibrphWrsB+ONeOHKcOvIfW4LDGoaE2SAQgMPK/+TW+9Bk+14B
X41SAlWOCCCTthHOIKoTmxIChUipumb6181rfK7Pv0JwZSqNkg75NcQ335JfdUvGF+ORvedP8j3a
Bdbebwt+88wYEsCXO2qUysSxGIx1SkyYPr9b7eOsQ6z69i5aMyNEENKQdWaJQZ3auIKASeNnXQpY
TLeygoub9Z8FRP/85WiMFo1rKBQoJ7A9kJgZe3tsHvXEvDO6wUMuZ5dljd9paxtnzSzfV2fHMo80
hUYM+6al8wvV90o5P8RpDa1B7S7OdLctZF9K2pXBLgUsF2sneIMcZESVVmK0gOJ4RkQPfW171J73
tbavOsVNQbNp5IZEoPd3qJizs9N0DyKJIEV+QJlWya/4Il4fHyAuwIYLXI6IyKmTwaxxhLGXIntb
AfRUxRAIQrfAWFUuFt+d55LkhuWOmuy2zhqieOlRifn4x75QI/8vWqc6KhkSXNX3sSNAGQxkdvdD
UByrFFSPa5K2i6sOmnZgjwBCwlvuctWbUelGJcGqa9mGyYnb6kTxLDStEQZKxDFduWWWl/vMHj9j
Z7vMcVKjqwdbORVg+LKm5IFBJFrWhse5NVGxYQFQNMg+mXftfK+36WlKdDLHW1OaSa/9tawNfBSA
SVhNNEEDC3z5LTKV6qw1MdXT+L3WXDZvFJ0U/Urg/yVZc7WjzswIrrBV7LZgVqmeiqyFwFQOZu6h
arqI6HIySBArNhGrJwwieNA7Dd3cGCvSdhXzNbsE86U9p3vImIdB1EujP6jT99ga6zvLacN93ue6
P6tzR6y0nL241YdHmkP687bj45tAHAEShIDKgbGHs2BcThRD0sjUwUB3SsP60DUlOoLtNST4knNF
tw6HVX3B8gT3E9tJP1hKglkyp2kba9Ta2a1Suigd2it+/Ip1jl9OwO07IDvgTM6a8Iwo2aSDSatS
T1aqfUD1EYpzAVMfVdDQGM4pjVUvkz+jGjnmtPWNsaRuAemC23PKq/TitH4pYYFWBHJcKDSJUcls
mTENQ42dshpS2a7VVEq4S/IKuIfUGhIvnZi5lfEfZxflTRa5AGEZpzAGYMLVorG1A30qCg3Yk0S/
ByhNAp1nnSPBNwCSsNWTWanI1OvmZ0SbeHSNuYcqC/L104c+1Tl4xKpEtT2UIcEE17fqDD1rNZmD
ommHkFSTDeIZwwaiwJ3HGOudRgWYjWIWOQ2ZLGcsiFTOA2Te87h/QvRUPiFPUKE1WY2bRzoluR6E
TJFACKYWerWtmrTfJr2MgDllxiShl8jpbEjwKeV3gNfMg9YqMxKE1JgAuJQBzica6p6MzCFEj/2G
JTkLMnAWtKgsDclnYo5J5ie5TWs3q0DjSupwiu5DI7cTD6Q0iG2iTjNz3yr66NOWax2AFtkJwdSU
sj52hxBdoa6Uy+EO3MVx7NbjaFUuClJQ6JBrOTNJ3GfJHdZGhQV0egN5PQ2Zdufok2VBLkAZsq0B
MtDCk1ip9hmpLEkGBZwWFVrQ03rqIGkInouxaaJurze6fJDMZArv2lobUvzfylAfxxCHKyjj3FQ8
yMvDK6I2kFgE5DytvKnNPK3vaBxDVDek1a8iMbLnyRim0QMfXJISE7qdse/QjtkbvS71dufMug4K
Ngnrt9FpYTkI79A7SkpNhYoExVcfM70b6KnU0ro52BUoTF4geaO+5l1pwwnRWWnvzE6d8KAHHjbK
t0UGhTOixywbtpWha6UfpVSDbree5QUCrhDzpnfMsUg31hPzMPeAvUzdDJpZGfXgt5Ip8h+o4FWF
O4F+jG0h/BxDZEJNHGUTdjWEnRGYd4Nb5tqABGZUmsOmT5V43xly4filhVwR6YqOGVuqqjV9ngtH
jTwb9efYK9JeyU7hGCrUk6cwee1kdEB4VA4z/d4arDnx5ravaDBHTWns0MRbOIDRQSz1ThnTofiU
qGPRU5iFc04kKTU0j/U2Q9WxSNukRQuMjbTDqUzLQX0s8FWlN1ij9taBNusDgDml2oQ4axsWdTQ/
lvHgTMSRO/ldU6QxcrVeLZ9bic4/jU62I18J7fwIoJ21Lwd7bN0hRrEcSRt4H4g6aOD6KSigBbIq
SVtttFWsghTFlStlqv0rTpzoo4/SaXqG4oJNN0VO64HU0BGKNnhFauiu7BWUx4yqpIkbA4WORkSp
lR8cKo8/9WywQVETt7XjpV0M8grJbCzNBc3EpBEmNTr+VqX5ryjE5tzkZd/8ybMyfK2tQWn9urCa
zNViPOlxONPYCvK+oTEkLC3knZHHHO7VqRjyjdFoMhpqEmiZJLHaKq4m1+rT3FUmUIv2VHwvp2ka
CHQcBrqdYjZW/pjO4FDIIYTEC8LpJPtGGbXf4nme5W2aDdNv1GmTo5KG826Yu/ynU8VV6NftkEBA
M4EQFWEocL6phYEeaCaZBQRtAdh7gGpppMInanPuq4muBVUXOcd+tPJv1Qi8Gd5h2YMjOUaQzrL9
RqU0vx+kYjjKDSTIoCMYKrqvDY3y4URyVkDfvU6etbGzdU+GtG66hfyzhWUuezMKLCrXnR/V/Vjs
1V6uBj+GEqiMSKowN4bZx/VWiRyl9rsJtT3ou2hmBSmiPhxdzF5K3cmRZ8LqLqZuV9JO3zl1Je0p
XgUSrqK0/haqvQWlVjuBnOecgaYROdyRjQgZVHv0oVzloF+xKSMQg9f5oLqdESKda/RIbHpVqs+F
l/bzUBNDCSVoIlnQP0X613Lq3xOzsCZaS6PebZI4T4IhcVowgGh5Zj8M4CBqgiYx8p2B+yTdalAL
Vj0oZFTtMUsmSG3XqRRPnuzQHBz5MSAjpBhb8D3rVMJ1pk/jsGmtDKJMhdwnh3LQh+xBphX8hqpl
Tu3LI97wuAeB0SKlYqMbenBm870vCuNN65IasFedqTWKSAnEBYpuYI9S3zg5YWaaGn5RyYNC8CYY
G3cqKaqJJYVulkHx8nbVZsLr14yMQnZTVgNegIJVf0cNK9vlRo5hOjor79U+zp3/5uzLdivHsS1/
JZHvqquBmhq3CmiNZ/Bs2Q7Hi+CIcFAzJVLU9PW95MrusnUMn86LKiAR6QxTosjNzb3X4C1I2g4w
bZrQGbNWG+PFUUAVKVV3uuyd3P5G8XqoEzcQgfPaaa6htkka93rCTab1qo5aGQ4Ps7Q8Iuqy9J0q
1ycPuq7zz5RCNtQzBrcqgqy3BuY7ZfraIEYceMq0J5xBt6ojbdhfw+RkDoaeow4oLadxsYarBmKT
imUGtTqxaDI5uRXV2DshEdwWXqfQicJ5Urcvlcw1c38mLcVZkila6lV16Ty1EEm9GAUdf3NrycEw
JwM5dvj54qvw+Ls26NjCMcso69dBH8srDabETei0HJsa9tgOciJYvVG/ysFKDCgKDcxviwYPZ5Jh
BmM1K3gEPLqOOCI7O8HazO6HMXOYh59RJdDcCrQwEOwhH4/MCpfoJeumYGKYEfwOBm8wisQ4xEUo
h4nm4BQHY9FLGHmB6DX61iibK2kV0qO4toz4pc5CfTZOg+llw6giZall/9TDm/qu60j9CuK59oBW
VZmorFRZXANdBNfZVu3gLIA9A5NOomHSar0tX4uaa2pEYAqZRdnguPAhtpbsJy5GbpTPehH0+Yh+
uJG2WJs5AIyIYPocYK459SDmBo65CWQJvoOt3M96RV40ZjA1VHlhwZxBKw0L+ZZrUk8b6PKIk2Cq
g5KinLhL7Qz2Kw4Z3GenSokajrANuu6skj86mCd4DyhV9jwvGSI0LDJ70+taVfZelVXO9TKLBgem
lpuGP4xd696NpjRYTPISKsqANapQMpAmHJ11xPVdDRWLJUKQqDQP2qr0GWDPoTkgs2NQlGVypHsk
fLb0GmSFugcOQcdCe9aoFgI2VO7asZhtSCNU2c+uGuob5o402+ldaXS7rhZde9+6tEI2IFVgG2Ef
aT/hOWCaMeetcs1Fp+2Y1vA8crKlh3AsK+th32s1/wYTcTTCFGG6j7SuUdFfD2sbrTgVjm6T2paZ
T2sCo/qlmroyZqnZG5EG95ofTj4BUYPCiVxwNEGpxxeKpl1btMBpMDWquEYtmi1hBdlnBIkap7mX
MkXPsBtIDbVg1ylgZs6lqHwAa4Tqkcx0iwvNZuWedOkw+4Jrco22+iCDNiMN9TPE79azsEhrhLoi
xezppB3gjzkRB57rQtqB5ViP+HVTTMtFlH5GTfkku7LPfOQx+DowxtX7fdrZJgAeqhiw42vw+uE8
srQHYKanPCo05nC/dTWxgxa5PXk51onua5xQ+EEADjh5sI4RDIlKY7mHSi6uhEu6nqoBU8fqynBr
t/XqzkaoXNSGGD4kp2B9Ny6sQFQTlNlhymDt4PV104Gmnc5SQ9xE5UOf8wXuYLlj3BBnGq4dOklE
K2MS3mykSueLylLQK6UzUaC4vBiv6sKU56Uzey2yuBz60GoX0nvOojym2BbMc3s5dL7FOyKjNqNu
iitwaV+3HFVtKH5PMCIY0hJvxowsdz3Gqe7sKsOsv+PcXB4HhxGAy0bBImtQpt96vUzQdrd7eqUZ
fYtnIZPjO+mc3rmdgn0CfAsOYBWg4tLjbLQflMIZWl8zIUztuUXpwpOkbeaodRD8PdeSawhdlryL
mIocw7cqIqxLqZlDGsu5siEyDM8k3DEm3SkjxYDRnZfNthQ+Gqo2QpKQ1qFILXXys8nqnw3RTMiY
C5DcPGvOeAM3twILdpTGr2aGt6lnVMx5lJaxcC8TyNV8OHciGDA7Y+iLWgw3jNI16p9A8rmNb9WF
aQeoJdQ4FwQ1xlDhTDZ+38MQc6zcCo8w5rT103pWFF9TBhuWC3rJrtNxdpbQUeG4Hiwagt3OKnBk
eRoE+Xu/RDx5zVg7IjcYUjDxMje/GAmHpIyNkq2TM/Gka2ZlxI269JeO07E8mFmq4qKUCbW5dMvS
ynaWPQgt0ufR0KNCQaXDz8q6wS7VUmOItLobmQ8EVj9dlDpXaaAMmlHsBhwcN65ZQGJTzy1oOBuK
bef+ZPYz5E+1TINfDFKVm7TtcNNDzXBA6XoR8/1oFA302TVATMIaTqSWhwOLLr5ZyRkFM9w+IAHQ
qrUTujrrR7+vukoNOVGq31CnhJ4LLE26wc+RjunhYlDB/YHr45Mz2AMcsRh8QFS9ZRB8ox3/rkgF
ELpGSFMGQ1OZyEKyosrx5dsnCxfH29E0yjSYOmHvAa1i4x4NZQhNAVeGW5PSSHMHumYxQytgRvBt
aK3tbNlDVsl1qzqPm7lG7gQcjYuATRXnqusVeJbXRb2QXYk9Ol8OE6JOALkj42IpZ+YXyjyKQFJe
3XV1iU5hOTLLjke0qFJQDwrH8oYZJWRPK5kBlqhmMuYZBXFSX6up2gd4/8UJcYHsJM4UoWZBRV1+
XXamUgbCrmtwPwEpPArS2XxH6XpLKvKKXvG0Ga9SHEhpsLQZClrLZIkFBsFjMYQSMhPfCyxM5sPa
oUS2DltTZItDrnj4+F00DnpxUKRVQ76IKAYULzCt5UGUOIOR/ZH2yIay1PwpIyh/g+bFIepOlx2H
WqYIiJtrsEOre36plQjIHuznqnAuDdwhiKmPv+vB1L8tdFYfqc5L2N6z2UAe11TjgsyqY4XnzpoC
3vJsGNIb7dz5peWuxVHUGIQa65CSp14xZ+oQoJ1OQL+aHIqp1Mea+RQXw1UljzpwM3PTPZ9JZsf2
bBTZN2nw9AU5Iyo6FiuIeSiLRX22NIXoFzbK9/HS0wB2tu2AnYzH8dik5fnO7tRaORRa043RMuAf
XoN4JDzHkJ0erVJfbtinwgFcYpazHRi4ovLIbIR1X3ZaeRhpZU0+rvC98Dj0SnF5lz3CJR2msr1V
qoECeD8uKkAgTuGWKW4kEpZvi2DGnnDkyTGcfA0oPswyPaJ0NFj+mGUG9KYqNiygV6XwF7ezAUjZ
HIHPY6wY76hVp9/MbDF/umwq80iZFls9lA0y5xvBgEVIdOQY835JSy27wdPDa2BRhYkDOHVb/Wgp
BjUvLAtFfn9kfDm2uEllu2UeoUbSTfclMFa537gVZT4278BCdPm6MqCTQZ85TG+wuOBqmnSjo0Fr
TR1qKyiwwnAP66uR+CbVrCIGR3JElK1rMeEuPA2IOvCQdlpyrHpWlzH6qiVqXWkty9AifceCztSc
PhzJJNie6j2DsDxKEl1zX82KZscIqFl9qLoaKVK+mMjhTeT6WFec5XdVxXJyPWUVBchG8NnA2w+L
E0+VK3E5EOZCqyBjvALQBPWo2rowpwHLH8f7+KPGFfYyzRa1RoswU1wfZ/vYMTyuSeWh5L2OqygH
KCBQkL2Ph6FftAdL5/1lZ+MiHJfInLKQQq3LvJyXkf8AqblMKvTFnvq8If0VSnTF6EGRM6XBPA4o
GRrZXMtQw30chQ6XOdCxx2+u93U5DN2ut6apChasKnpErtdPQaVoVY5cVpOX+bzkMlKd2qgjMVtQ
BFB7ZmUBIyUngS1asqsmqdY7zuxGPFkM9cCj6Ux9GoMiU2phV6SO5oHRW2eHtlywLrqGdjA8NXEI
FU6pch929+YY6AwK+agNqlgOY4tA69c4yX0ha8s+2qgTiBAJvDkEMPugtWdX1WTtXGdp0EDqB6u9
47hfruS1VgMHn6KOHZmFRtNYt1LjgdhI14LMhtgyVsk0wNejmr9nyO+RYMs2TYdwcQ0LigHjUBX7
3hWkOU6aI60gK+yiCKCraFLfJUjwj0xmsKFD6mupHqe4kwTzSl/V9QeuAwjuFrvJcnlnNBGuJ2xO
m8iaXK2dstuhzKZuYSE3ef3UpELqoS6pjV2NFOpm6vAi/jRqphvMUqZNQAAT2evcLEdspwztITJx
+xcxEW6QijuPKKWmYAlqKXtSMEbn2yV823PbMSqvUklexEU24QZWQH+v8XhlOTdUgfypbw8pw/3Y
UAyAYdvxx2CDeX1E/zMlXmpb00GtxOD6VCy4A85T3RS+heTB2FOnQVesVdru0YWgkQL1aFwNAjuF
NzOA1IZ4bdNeKf1RMcu4snu78i3RW78EcOo6KpqWybxWLHXqkwJXOL/MCieuq8aSwYyM7LfDFK7e
INeyXlwDh6fXO7VyryxCwAbUHLnt445Cfi2pYu4cze1Vz1Zw0voqUsQVnTQBBC9mx9y3shdprJA8
f5nSfOUayG64txvg2T01NdXfDMfeFdVGXIhM3ro3GuP9XwJl//Vz+l/0ld38u4Mi/vXf+PNP1s48
p1m/+eO//rcUPX+p8pfmD0/y1xf5B/v9x33/0oNpmf8U/73+sv/3l//18Y/4XX+NFbz0Lx/+EDZ9
3s+38pXPd69ACvVvT4GnWv/L/98f/vH69luSuX39558vv+oc6iJ42vxn/+dfP9r/+uefOu5SaOb8
1/sR/vrx1UuNv3n1Ov5xz2Sf/fH0Ur2KT/7u64vo//knFu4/0GWC0CR0laGBv7ZGx9e3nxD1HwC1
wdMFVmJQePrzjwbTnf3zT0V3/gEngdXdzIJzHhw60DYS61j4mWH/Ax7D+NewcQeNG9amf/7fZ/zw
bf7zrf5oJC6rOaD9//zzBOe2KrDCqwp6Bvg/EPMfe2A2RJHS3BYiUc3WU5EVkjwNUuN3a1GUQe7e
TdBfg78f7AQ2tRoL2DqqXautib6VP1RyZSbI20UylO290um3Oao9tO2l16rLXlla9CnVUY2/HvW0
ObsOC715DUKWYCdsBSJop4xLjatdIpY5cvohbqsLXt6iMQrOTtTP3zh0tdSE9uGgDfEo9ssYE7MP
vn6MN6jRh3bjKk4I6BPwoTBZMMmmYYqae4aLiiuSJX9YrtHgQrGlGmIctqnpkXCOqYKmzoX8jSA1
t8fcimotlLdQ/MrMQz/v1NHrLjItzg1Plhcp7jd1IKcjDnGpXIv78kw78ZOVocMiFH1RAkal4W7A
RbVcOuo2ap9AwGOymC/1J1TFPI2ht4uk+OvJOe1drlw7yI+jbIAkBMSEj+uwE/OY9j2+UTG0O7vh
SVM+u7yNy6yPe0ovWKkFi2aifDj+7pVX6TyNlXbmC52CFNaHgHEEkGl4BjTRPz5Ekfb6oLSWSEoX
PRuL742uuKW3JhSgiI7GT8Cgg9xBgjvtRhtlU+3bmVn4ZIOsrHiIcYPZhhrfZjemeZOrTpP3CSme
Ulhdjuy1oPreQDtK2oj67TVKRfvpUfD92F62Fd2hBecLIzDpt1yD/K9OzoAJTqkWmBPwyQyy6nQg
UG2a5KDRmLKrjT5BH9PjxgW4+QqN4Ra7TIXHXDOY5O98iq3iplNxm67bsDT0M6DBk44ynoGAQ69D
lQN7iGyewRob3qTopCeUdRqyPKR0zqhP/pnZP8HIrMMARQfdOQMJ99YDEdylGWnCIBNci1ZnTtzN
ncfcuLK7qBqTlAVoNUj568yoCP8fUQiwl4WRGBy/zdU/xtzss8EtZKkWoM45y26po/lqnnwyDZ5p
HtFwA3bBs7xp2i1nIXUnG9xFrrZK/Go4aKAatBm40bten9DVu89Y4uiXnVJ5BX/O28sKBJqvX/Lk
A7oq4Nswy4R69HoMbiBmi5YthjQ75d7WM68rftTiTIw/fRdsWmDKoHyKLwehh4871+wmQ+N8yBOU
yjzDxP2yjTDvPiIccid5ZqV8NtpKr1yNDHA8b3GPREE3D2hEjObgfgUyHXvWn4g4zue0Xj8daF2N
yA+w8rcMLvSnB9b0Rp7ocGhGn69OWqDIUI3Oz2zzNbJ9OJtcyHDA8wfEbFCZkA18nD8JGKlpK3mR
2PeVhVoTqUKWrgV/vwJ1StXDqfsfzKEFnha8x1Zu+1Zd2iqg2mSpFUb0ZhBRbKTGqFceS37/9dI7
Cal4M/jZw2REg7nvCQlOoOJoNWVfJCZghw4s54UPSqtna7fjHtCH/8FgWOhAwEAhDevj4zROY491
npMiGSD+Xzi7Xi5Bj7aA1XgtuCD1OZbCuqy3nw0MXEuFqZJqGVtr+Iy7raE0bZkwtAeK7EZOV0M+
eedIHueG2ZyLqAe7tTJ0GEZY+2ZBPyLdW4p9oZwDlZ1S3fC13r3Qlj/EZYeDGS2QBGoRRkS7qJNR
ah+rLiaBgrzom3pO+eNUqhOnPcDhsAiAaibi+2bp53XZaKxUigR+vlwe6yqhY4B0NFuROjCNkET3
5uU4KLsxLu/Bb2lfhXsm8zidYDwD4gjYzSs4c0vNV5cxMzUFzTxr3nH7Os2PaXepaz++Xp2n0QTh
FwtztY7AjYSsJ9E7kGJV0bEq9alMMiVKL8mVKHczZCs77Qw3fM1SPq7K1cAKI0F3REeUXbfku3Fa
VOYnGE81iZpe6fBaMrpjTs5p0ZxGrHeDuAggm0HaIec56i+Jgsbk4twa1aU5XxPpu/zBGH00Mr6e
vNMjTLcNSIHZJtCwSFI3eyC36GzYXM0SwX+o2lN7Lvv4ZNJsCHOhQIR0YDWu+fg+Q+MCOKBrWWLa
v6b+RmniHFKBX7/DaTKHgAtWtrMaryAi4ur44csgmWuUtGVFotE7NsEQr7jRgFWYY2b+cvSIJYQe
yYX5gha9D0zw16NvZ3DdXFgS0KOB2yNkcDbLTyzA51iMsoTOQN2Z4INnZ0bYzuG/R4Dxz+oro8OK
5ePrlWzqgFooWMKWKpj6iwpokXR4/Po1PhsEIQqmvqBcANC8WQidW2ItWCpLbLjYkfRXZ+2LMv7b
Y9i6aWKXApNtoxn88UUozCk6pig8gYJjUbmeCg4TpX9/ttbUApw6VABU6IJ8HKSEd4Q2tJlIcm1f
AJFdZjH0ic4sudOPjpNpzfuQVlsW4LQfBzEr1ASBZkN9wW6RuqOr6jNZVeHX83VulPWbvYs4qlSa
kakYhWRQcGKohp8V4T797OuLrEogSJohf7V9EebkhUgxhNQOCwEl2QUuzbdQHqc37ezNUe+jYO7S
A8TGu2bfNGc4w5++IoQgcUOAqBjQiB9fUSstAPhoLZJp6Fdjoa72JZ+1M5/rJEJgNQCpjJgNOhFu
JVuegJnJdJ4pSjRcC1TTg3wTW/xm8HXhgVijf1PL78PyXcKvBza952RZP5tjVGpWoSOoA0JIavOO
QJODlWiLpAcIAVYZ3tDeoKL69VrZnrXrG74fZBMkYDYK0kCKMgxKmztTfUqtIpz1RwHszdcDffbF
VlnSVXoBupr2ZsVkCzPrGuqvibDh0ge1VDdYluyc5/dJWentfcCYc1fPeZzqm7W/jPU0qobSJ9RB
M+mH/TSJQ2p/67PIfiqIr2UI8yIC8lJocaMscd27oRGoza/Z6FBguJBA29rsAr7hAROFD7U6Swlq
F/92uZM0ZtOrCfjcqPuS7Vw1+vtzBJ1N3G9gO4fPsqYs7zZuKzWVd4oqE1W+DPAV0sY8+HqEzz43
CioQnEIFAVXYzfTkRY42SFHKJBNFBaNuY9xT4ta+Kl0XcAutOzfeukjfZz/r91itBlHHAr9R29Io
9WlQFT1lMhnreC5j0E2Y+gPlBIpG705xb4V5cAGUHa87QO+M8Vi1+1z9AQQpaL6r1xb4qobybXH8
8tLmgWsFs3s3gMVShgS1fnIY9Qggd2X83e45OiSNpykxL68ZXIwc3y1DTV5l7dWU3gBwOrYCgtqW
h/+wEhAtL6GbfuG04WJFxj7/WdD86EAKxvXolJ5Z/ca6j76ah/XDvPu0KheQWJa1RE4LbOyxsFEx
u1OzyEVqr3gKCB639cMSW22ymJH81pQemiTg59hBt5uzgIiwfzCKo/a71/ZChxQ5wN78Ip3Rmzrz
yU5uHfhkq0AKshLEdjgEbEKC5BztMXtGbLX3lar+zC15SZ6KF1vZWW7U8D5x5GMBBODfXpo2dL9Q
t8B5gpi+WfwGy6t0VRpKxrWtLZbuOyncb2pBge1d1HMv+cm6XB3WNVS4sB/sbdHCQDuskRbiHkCp
UJ9JBEzXWhX9TCTL1rfCuK4BXEaL7+t3PCnsrnOLnBYp7ZpsnBTfgUBoCWCyMtHVA2BITqQXNOgf
oHqbeRNgQFqI/OaatGei/OfjYnrR3oAf60m2qWQdIOZT2iedFrd4xQz4JD2LBxqVyqH1WesBHvFj
iOn4+PUbk9N1jyvWfwbeBJx6ZYigFS8TxbxkOjA8+rmq0Emd+m1O1+QTFVnoOW31k1UD99KaZDJp
jRC9xjQW1VW9K9VjXXip7qXXKkDH46+v3+vEFOHfowJjgbMZzRRns6EdRU0bQ2BDaz+nvQVWI/XI
dzUkRpTTPVQD1BttvnCkJ+9JlQDiAciT35d/8265fYjNnhmFWakZcLKJU8kxzKD46I/ALPtohj99
/b6ffsdV2xE1Qgedtk1QcOkEZFVrov+xvOrsUuX9ma1xYsGAd1lznVUSEcgwfav9VzRm3zU6jqa+
u8R5nFk8NosHTh54t+z6KWQsgcMf8MOdAiVzdQcBK94YgGzgKD5wdJObstmxJmLizJN9tnk+PNlm
DcuRG1o6V6iEF8C/Hk0U/IebTH9uyoAsV6kSdc/95XKoih9fz/nJGnsrTQAqjPYYrj84SD8eGgog
FoqTr0EqlmEXCl+G1FPgHQa6pJ96P1/noPB+02D39bhvae37w2o77uZSl9mdIcouRVK4t3/Ur3k4
+J1fh8suDfqjesNDA1xVseNRH407ecHD+n48AmN2rV7Nu7NqJ2su/+FpIK4Lbz/URkFoJ2gNbGah
mEzd7nTnPlB20f5HHpYhOLO+bx3PvPdJ8ohy04eRNnu60oG41jhGmuP2gu+bYPJeG88JFo/4xO+D
2Y80L4v63eBnO5A+YieAFJ6vhXmQHepIPdJouTnnk/WmavrV+282OTPRLIDdpgMbm9mfguKXc8CN
6mKIOk/zjKO2q6IKLuWvXu/xUAQj/qcGVqTEemTHqNZBsrqM2rg6Iwt6qjm0ma3N6tQEc4EPw2yN
PntUfRdP0wQJ9X4+vXAv9cRF6qnembB7Wuf6+IU2K3OpwDgCQGAdExQqWKSjlIzQagdndsA2PXhb
Cajawc8H0lTolX9cc6AHjrXZmM79Eo2Yc2Nn7pZd7muH4gqwzoD7hX+teENwwLyeOas/ecUP3aFN
pB2Nwcp40Spw2/FY50+qB0Si3qK/DdZDANOIM6+6/r6PywsNIgAnYJdBIHnsrtvvXWYKpj1rC9AT
kj6aQ3n5gxxm/7fiFde1X3kU5t1D+KwGfQxDrzgLz9V6V1zH6fDvOh+bmcaVo+AF/PuS2ktj04PN
Qgiotg+7Jn3PYekCgueVDHiQB+Ckec8PrU+Dc1vsVK0EhfZ37ZftVdshvdpPYJMk1kPnL0EatTsR
+fLMGaqv8eNkqv/zrm+Z97uprmADAS03vGv7je6Q9cMHcoC7D/OBxvdIMIU3oAH6YwDGTux42EVg
KVyrXnPmQHvrG2yf430XaDPnnZTQnUxFkYiXMoSfWQQyVJD6Tqj7um9HdYinitpQ86ZgCX7c9Ttc
TDzAp2N2YfrcF0HviWfLk3uA32LAaGPp/4al1k4JYKvluQF4q4GyP6fS9EaVPnlsXI/R3IGLMTbm
x5WaFcXAS33tJ0VGMBz3KDbtbE/eLhEwdCHzAAE7QOlw38VFRG/vZDRGlsf2agQoXOq91EFzmCbv
Pg+Um+zMpv20b2JCWQdHEbrm6B9/fLZJn4CQUMsymSL32njuwvp3e1ME+r4M7bjfgQHlAQra3Xy9
ec8OuzkbAUR3KJsxbH8hY3LLbgESj9xwOQCxGbUHO8C3vdbP5CX6OtEfPwTKYvgOaw3ThTT0JmSo
OW5VkJurkuVC3H6zvc5D2M/DIlpgx3QX31xcPMWvN6+v6bfxurwGcwQE8q9ffD3ztk8A6h60fdEk
wFVqc1LXtVvgntU1Sfq9iZQXLSzPB4XTQIyeCgwLwLc3cIMxN8ttbjUQgvjUJPOBPMrvGSzyIG4V
mzvlbv4F4PB9+oQldVmqHmuDcxYGJ0kn6vUf2kabN1TdvFBa12qSNoD9b2T5XZxFZgiUbMCi9Ko5
s4DfOionM/quTbXO+LvYpM3lUJXmOt6+3tW3k+ajKrR3r/jR2lcBiKBB92BeiagPYYYW5/fNg5uk
obqTTyCqOlfKc/VwNiyfZn4f52ATp/ho9HWXGescTBcokRxp/KTBFbhBSITO3e7rNfVJQvOxH7Q5
eaEBUes6ShAJ+Q65gfGxfDWj5Vj9AMv80jN2cxGSfd7u2wfYjBdnYvInC/pDL2qzpSazdicCKkFy
DTuq8E73xBlMw+nZs/aB4JWuom2Hf2xWM4GGBEgLHc5ZMGlxwu74rXVOcXsbF/BbCcwGsIpMWOQ6
W53ooZIpqwpdJpBJAIXi0I7qZVa4fpP1t8UMsLkSff3J1qj6ftH+e0BAQwGFgozXtopjAYtR9NxB
dUG37pvBTgYizuRHnw4BSCgSI9zD0JP8uC+IulRN6eZDUtWA8gOw45y7X24zoLeXWJW84bKIsuy2
lwF/BqWpcz7gao2s3b3pUPak9Fwl9gT3uQ7jEvTqcJe0ITe3CSja4ogFYMwhcXUfWjtgZEIdE6oD
YakdM3Wnwml3L3+wowjPwhk/ecP12EahBBnmKZBPAtjicJibJ5YNvYBwvmSqz4oreVeSexNtKrkf
9EtLvzGbsLji1bllud1beHPk8BhXh84e8ASbs1m6bdYVrJsSaNn6YAv60nmYsoMgEPZ7/npBnlwh
/z0WGJtryVvHZvu4XJyRKCOlEmMBoQjNU7e4JcMlacHsTQO2eIvRRvZQBwUMA0HgQt3KH/pfkGiw
QFya+VMmDmX7OIojVDhU41hqMWvCFDCL3re0g34077X+YLEQfCjf6ciZttpJ7Xf7+JtFYvIU8hA2
pqq39zosSjTPruE+Xbq/gQ5yDa9y/eqMcvRnCxOfB2BwtCQs4my1a/OMpGWWDVNSOkEvdmJ1XmqP
wwEsmPYJOs9z5Ut3P5RX5jOYkGcSic9HR3sPPo7wWDxBThR86m0wHadE8jsyQRNBHLM59TToGqTD
02iAPN3uGod7dbtXihBiRWx8hGzBmefYhmesT1jkEvR8AG8/RWV3TFfmyXTUpAKBFeiNeYZS1412
rphyEqHfhrEtlFHQIXPszfcF3VGFdrarJuYFnS7zMWzzZ1AzPVODCt1y1tru07ciZMXnE3zebXye
pTVV3YLhtBaVZ9DfdnCIBpHINwsvF7bfL+0OPga+qNvLQsqXvBMv6A74cLGAdsnXW/PTZ8FFF1Xi
NXPcHoDGUjZMW59lAvWQTlW8FJdcuQGZMPx6oNMlhUnGXeAN34lzSd1M8mJ2xGjUXEtMEZL5tkkI
NF6Vu/pObyN+kQEpzOeAyusJJjYpwkJZ1mfkyD77zOhYw78J+JK1qPoxCllO2sJdqNKSavwNAeRK
f5B9A62cKkQx2uzO9S0/m1pMKyp0b+CxbS28NoTu0mxdvNOVFI8cWhON1y9nUtSTlHjdIyuqFQI5
6EvBl/HjWzXjImcYKWmJLULxUE8QNrE46HdAUoBJqdeGp+MQvR2W59puDu65u9bJKfY2/NsxauD2
s71+1vNA4SPDtcRAGaS66zkH3rwKyHjrDt+nEXxZ8QANprAHYXgqwd1MujqCLsjXq2t7K3mbBNyA
cSFBvEDr4eMkQAJOlhmZtES3IlaF3figkZf2US+jYXzIcbJ8PdxJ43IdD/107Ju33sq2J82lCX/P
UtMS6F6U2m4qUPye/W44LlnQjzv9ajF3BvBFaeSmgWgfikekiPBShYtiYtSQrrqwTH9qcg8GO+rg
09Kv+Q/TDKo9my4X0XhzHbbszCSdJG1w3YJfERgu+AdmaZNNg4/AjbZbCOIORADWzNFHH6c9E7NP
ykaYG1hVrC0R1AvxKTYXBi6KHGmVvSStAJ1+fipgoVvEHTHjpwl8cVWDnlZzbgEAxoVP/CHrRXIB
Yy/QUQwkpji3Pi4BaqQ9bgtcScopr7NYwoNVPchKxQYoGqODkqWTTkXgQomFXFeiNtv7Rn1r97Wa
uNWhypEFnMDRCUcZNy91qCNABQv01fvO1t0uVnXOyRG5Yj16UJ5Sq+cJtC5w5GwQWgPARqHRQ6na
678ypR3YcemzCbgOCqr+hYAyCo2BrK6T1FbL1q9ALbaPC24fYp8vVg6pNkCwLkelJ27UQs6guDAy
0i7BAr2+6Tu4Dc4urSuT+ExR9Rlnhtsfs94Bu2NwLKgAVGZWEEhIMPPeGEYIJuUkHS8aWL4gc52o
dHeSSyC3eCdULXBJmf10uk41g0IRfedxLnuAuDvSdSDyLFCsphQ8Tp+CYAstTGcZ6rBqM0CVLci0
CH+luT7IDALhR6UGeTrgrkUHrx67SQ9tmwslmHjPWwjkZNDYh6IBe4S6Q5dDS8Es0I6CCgmYSTn6
Xp6xaHKG3wCXyiWVxQxcT28uINOgyDK8TP+HufPadRxL1vSrFPp6mIfeDM5pYOjlHbXdDaHt6L3n
089PZRmJUondk8CgM+uisnaWQsvHihX/F00uWS1IC7umSe1dL3FFqsV+3X7WTlf4gC0hcVehyB7F
1r2kZJ6qXgiPfeUkR4fjXVumW2lATdYOwi2JHYA+x0BGV6mQG2df+BuMa3ig7DgaEurA+AEIhq9l
JAniTa0qPKk8UkTUebITce4iFlywmlKxdiRANHjebBMJOBAH71QY0zSEOUpgvQ9syHZltg4dgNhn
+3YPwXEUfIt2jR4AOiFeC0VWxzIgmMUxTcHtWdaoV4Wno8AbcsNQ+PKzIH2g+oiMTEnIJ1EjF70S
UfgvqUc7CgtARyfXTZ8fe15MaWQZEsN7dcVBfoS6flKqCJmfvnIODwRZmQXFJgbkBgUGeB7lUxs7
p44C4yWdmuZhe2rA8g3BfkqCXnFJJBmXqV9+ixXeV1Arti20KvWF1IzcYZD8sCW2XIlENxkv6B2w
qVQJhYhDJntUXSnzOWHnfSUD+wVhbkmHuMBkHIp1bHOuR73Qqh2wV4Rjk5zW9m5VL7EtNNvQF7h4
VoJgBhobyQB/wLIdBiEU/FTQ+goekJqWHVRFQtXwENrYEfPCU2WCF0+mSmqZylMiVhK8g6ya2O0R
DsEAgNroFeIOI1h8eGTHHsK6rnoFof1qFvOu/+SCDUMYQhVHz+DQEfmsFpmmBraKxZdhE6i+Iy4D
ERyDSAR63tldBC6iAEgSGCG4xpAcYLxEEdEVisv4zaKtHJSDoiWbaGSmc+MVcjYS3gA5qjyAkAUn
OiWZAgwRP+fpZSPRzjtymxLE6uAfGUjOcBDg7rzuBTE+VCFiqL58B0tHKjU4AJDsJn1z8ETg+LDY
7HRfVUIJokxnl9uqtvd9GaIyLpOikJsipSwTqaUQkbUh1sCJIYsClBq8xLdVNOuSXET+XAeBIegO
aWwQXoiJ7ztZYuUByZAmxaOAnlFwnb1pqYDFok94zoI7S8+8QGTfwTfLgg38urpUQEljmAMJ9l0r
s4ydpau2SMVVyqfAA+UZZOoqlPj0K2Ls4RK4jbJS6YZzugVRArWgupBU8XLRMXGsxU4pUQqAhGUI
gAtAdwrKQ7noXd8PbagXbMFCXKKh5BC7R7+I3Kxr5aojOmSp9wOeiy4BgKHohnUULKHktQgq8pAA
3vkKjGbjK1RJMR4SmlBwalk0dlaZKJzY7oK68lDP1iM9EUsUu4Dc9h2hkWRV4qFwsKjmrkiX8GKg
oqYdYGoVhvZJCVUmmJ6QRYeu8QgT51Uti0TZvzmQxreyja4XZLycsSemTgEdiBGQWrl1GtE6qKIQ
Dki512BHj3CXLNOAq5S6zcDkJIuqcw5p6kiBGlWF2yi1i3RMWUBMPZw7XeAIu9pDDEZOI1JAZmlK
1tiKoB8Q1RbcNxtkQwEep8M5ETLeu+/CJuk3gDzIVAmKlgDyN3RK32DLlI01PqYjhc8KatdyAZCE
QSi8dmwozPDmIKRywwhNoIYNgTBEmYDZoLVYl8yCi3J8bQ95bpniD8hQ6kwPBQHHztX8TBWFosD1
AOQBbFQocYYrOAFKT0GaInik0plNSmDTOnlnYmmR+6CXVm0GPE0+QE05OwL1JjizToMz91QcEKhR
PdBQa5oPGoM8U1IFKrLBVcZFEqwjVPwT5N4hsNzCAbDqDKhVqfVAXQ3PBFaGdkFjBZSyNIGGxWWW
OPNaE6jzWUPK2WxdYiVIBhA7yVYaMK8o/YoTpD3TX11spXjaOVNhsYJEQmbPtNjkTI4VCKrCK69f
er1RDnBZGzsFjUIvPiWqQIOEqJU0oGgzx0lmSH5yX8O2RSk07HH8qREc3DpzBKVMkGqlGkSqgW5b
tByzbMIyYhTfi3OgASgXLNyywoGfoswg1IiFgLLo/gDODWy78lWGJ6RFXXO9PUtLGFDos5AfsVBp
657l/emg9BeRdP0tnuX/bU/Xh+4MBfDj1jtlZ1RA2WG+Azo2VNE7wwTqvAw6BY+HJdhSA2+grQLu
sz9DCBxyABJUA5vAPmMK+MjhTxnYg802E0Uf+JEiBUEoHPAGtGPHSE3KoooAOSGGcph1JJdVwy4N
P6MzI8EBJ8zIzuQEfoAoiGeeggNctoPs/dIj1FIS0yf3TF/gnbBkZng6BSutR8E8FPY60xqioGvn
ELaA4ZCXCcMsQJVo3rkB8iCeeQ/umf1AUFljiaQHT4KgaiID6rV1fcOrczyVMZ0gqH3OiYiBD1gJ
ofNAmMDRKz41bEi+JqANfbZSkwQD0TEA2yZ00hnft1KsIn+ClVSqxM0feXQD0MKL7Ejtwx7ApKKg
2ye8bNcp+BdZzVMxeBgE4zrgxq3DOI3gQ0Q0U/QgzPLlc9XSeEQUgD8GmohmALAMyQqoehJoL0A3
sEyBEAOyw2CY1l4B58d2sgjukaiwhBgDKtKTw2kWSdGsjrM6UBNXFOaAZmI/klqef4q7gvsAmImf
02JJhkoO3T1wXjWD06HLpSrG7RxSbD1mG24XSgycB69J3/ue51YxmQeRHOSVCLYgkdCmyCTtrgY1
eFkC2/TCt126x7pPX8uky78A34l19GkKtFzl83u/xBUP+aulz5ui6JXQq4UocgqOB1CGcuPTxNaD
45sCQO+DaAlmEooedBXS3uVAwvEnM06ZDOTNHrpEu+bbHd332SfRECB9sUmf5BptZzY19FCcqJSb
ei+pyNiQBA1x0M6vSXg0ds/KkS0ImdyWUoZLdVwHO8LmCkCEXMp5C5OkWeepgLR+L3fbYxKn9msC
OUyp0Niun6QK6wpExqLHkEl9sQrAEowUxJ5RMRrrCCC8tmVBaxayDLmNjfjNApE6y2OpjxYo1USE
alkj1K0BB0JvqaJiTmTOE0sS0fhjlor2RxwXgRVUNvUFcF+VoxaAFM0BXaufGB+Z3goDeuYuZwYg
ZhcG5FNDJNILhaPYBwkP1aWV2MuinVQFIi6aPEG8cAhNWKXIQSgOhFb36bsoxSvbTkGtM5zmSPIo
+7zUHFTFfnE9jnjO4K5CvUiUDIlKvCJioG1YFKbN98jkbe2CXIOeBmCsL3hgFRRe4sk4det3FORq
WQjU7QYJx2E6kKS4BrWoMI+AeRQix2JZMt0EUYEJmxJiC60Ext5XhIhuSDUD6tuWSw9MTCJg/Eqz
kbqBFFWu596CPgk3hVsDpUwFQmVWQl00MnjBIVKiKbuKlIFb6IL8VxNHyinFkx/2Kb0dSKLMUuS6
5MSxRJYDdGlHb3bshi94RXG+YrHnBKD42mwG3BFy3suAKp6HgEMmo7ZfvK2qPg+UKkxxRUOZ10LH
fsbAEaXcvFVR/TnadQj3pcClieSi7xL4MunAvlB8JyI3LNmVRztx7VOSAgyliqj1iygknVcy0hfZ
FYHrIppBkl2tcWw2ULrLmFgWwJTGMikhJwb0sLzaSgEKZ2vA6OfbLo7IncNkLsqs+n2BxDhfCs1A
JKNCISCtnDfYoz/cSupKvQVrk5XbxhaNOihA07cpJqe1hkpxARPgoumAB6NKoug22Lv9TvL2jENV
vMwFVH7Ku7gplIzFRRQub+f4MurxpQL45uAmA4EMDGtS9txRKG3ek3Fc1p5SlXh5AKkO1CUZNOIg
nNuFh27H47r7xBeg8mo1cI25JogtREckXVGLLmiCobBg6gETGEhtp+VlTc2ClORSBVSdjDfDCPhl
mWkzOleSdoAtp2ktZKARVqDguDkYtctIbERCh3Dee/UT+A9AqiYtKOtSZjNaZqc+zmDEEXpZtBMa
pFSujmlI/OE7oBBVyuBdKEsblNqyOwn5A3hnA0ATXG1kpbMJL4EMXzu+nvC4WMsC03G4W9k0/VT3
LQn4vE1KeBJm2iYw0X+g5MZkgip0TpDzNRSlfg0MHN2ypRqC1PQN8GPNL52ChaSr8EjHg+7Bl4Aj
4XlfJPt3XxQihkahdNFFdOt/RSCalkmVIYW6q1FblyaCFFuAkCBXikOJ4RAktxyrxhtSvOc0dtHv
CK8PaHvchC+gEQpfnseyL1GdpOWMSUM/NP20A3WFQcUgkEcZYYCrObaQt8BV171vRrjBvXMRA2Ct
BGbvGo4O7z7Hgm9/oLxcbBU+1yE/sgcebcY3uPUrDU35/lqMcrFRPcqNc5VL4dPi3kRJhNLSdSct
gzzlO80BVREExMxuk4l45W2gEE9QAGahni7UHtQ4Y9fFBZIi6IK3egqpx8lKOuS1kSEdBcWJmJfH
UcKbHGyUVUUyCKRSKLJE44lxFHBupQqcSLLkrQTw0WUtHQHgs/lt66zsZxAe/b27CLqnCaN34mCI
gULtjTdT1HcYa0ucknGT3vElCzS0RkFZGaXCbgHy9YHHslamuBvjRiLEBzQF+nMI+ZFQF43CfXYo
gcfMNeQxnpGag92PNOMK9EoNlHywLGMTt3xASB+3chRbvzE6CmUSPUCPDGhfR1DRIIhBxV5ybcPn
mHoymGzd6JWUobu0DggYyhMUY6E+oZkRs1ROOFrjck4vIyVaMFWph+VbV8X641aOHixuWjl6NqVI
VBckuo48BqCA8ZbXQKJzqNQo36A0wkSPjhbGja1Rpovj9TWbFCR5LCGNPdnRoYcWozY9Cn6rzhMT
tJZxkPhsDkIaASAO1CVDNPo6Wkt5eSegegt5dBDFEg3ekHQf3oi0czvZo96nUlfvjuOAVEJoYIgR
j9/5K5wjLdB/5NFnNQ4JhKXpzyTGzLothMZu+F1IRh6GgMl9PB7CcfrMz4ai2A5ypdBK5E1dNxSE
UeyIyJo6MpVrP/GoLm20NJCLqHSA0Gfkdm8d3ieeCJHxZ3he7bCvdo1ih8lr1OffAYXKH4XAJjsU
3PI3fUInuDNzpxQKZvPxN723pAArgS7tLKwcJ4+1EekmoY0vCg+mgtwLFKlEZcSpNMvxY/q5Q5Ad
h5rTUMkOz3DXHYJQF20zCO8dBfoLoUiz1svC01rJh3z5TWjkUoXzNJk0NZreCL9fC8tHD0RxZYOS
HEFYHi+bb+IDCT9P2RN9iubuAVhFFahSW+6/IZHZNhY50bPjyfe78b8056Pdqs6bPBEHzXlsMYv0
2VXcA78MNWILAb8rTybJjU+Aoa2X6vPRUs6aEvxw0BQtRrY7xVkkx3BBzdO1aE4lh402qHPDLi0N
P79Ij/MRVMwqFjp3+K28nh2DSGnhbS+af3O7GBsai915QNAh1YIhYmGv0lm4cQxn6e59OZx4I747
VtC+QV4M+Rt2p9FEoXgCFGOKSqxmzmpgA9Tv6bN09M3wKGzxPh9NtWz4vMtnKwwW8EoM1gPDgEzE
jp6tclEAnwUJfRazQfJLsy924gb0jQXz7W3+3XS6ka0xOcXlxRb5D2FmubNwy5jkhl7+P8yIy+aM
01bKnqgcl4CJYOHNcZswMx01cCYW1J1pR0sCUvYQ8kYGGjs6Fz27DuggzTKr/2hOzNp9R5YQ/Wyf
Hm+Id7RXYJfCBvgHuI4hT+x6dtNA4wLtkGRW+OIq7WJv6Hq7kJFnubblZ2Vn+nI10bBxThYGCBbh
mwJMMRD1RqdiJKGSOSJomRXtHbzdb0oD024im+lGOQNJ2ZW4fTTDCY4CqDbhCwuxZPldL1btO265
uAzNYhNwRchTPDU1TGzFrZ6rO1qeuzIQpuogQ3CgODhAvjfhfNDDpn+9CvCdLgTqo0NB6FHdQUTU
HHoHcU4tor2qk0qsUwsBieIoAhia/AKKHVpVpNnECrzRWpz748L2aHcOawT3K2SnWYiI6ygCvkF9
CZk00pkdysj61zmjNQWl0aFA2NPLdh3Pp0RD9PhlfvwVRuMOACuqdklofiITzyuomZRUzWf8vN4U
OrL09WR2SvRIfSJVUQ+1w+fjiT52xrC7IqMYZTfB+ACCFJauJzqHGIDrVYDa4eHES5eFo8HhI8zi
GWD75dQcHzsAZ2uX4vfRWBddIIRECI1oiim18g/cyjxArff9uFE3spKhUZdmRn2ao64NaKfQJ9LB
oqhXqA5ldpAF6rEiqUojNwv8qZNx/Gq+lhsKvVd3ITXhwJ+dmfG8vvwSo50KT9FCTPhoa2f4S3rO
HbgPaqHrK0rlt7lpLw3uTTZkeV/L+5mk+SeNmO12CEK+7SpI1A6pgi+pPu6YM4Vo9J0EGjQ/+Hqg
gd1c2AqpqN2erwrr5W3zDr0WIZczINe3hPzuyQU0N4PuBooFQkN0QvPV4Xei4N/xHwlIy9bruTYn
5fkpNI+MRsrABssHV3Oh9+uQgv7zd2PGCtry+KvfWydX+vSRv5ExGZnTg/RT2jxJcrplM1yIgrlz
5NUGsj5Gw/1WJmakSsGnI2bFIjYy051wEehb/wpy9cGf/102PtpAG8HOHZGAbLzQEC1UAbtXUJXF
DJYchKjI7kHkVE70eBeoEsh19IS6+Ubdgol9ZX60X9GobNcj9QLC2xU7r1HXGaPkzF2MEjSo9Ave
3Fsj0/H+9bjz72FfruyOFpQU2U6dIMsGPli6JNbCWtq3z8JaWLVG9Y4npdWUb3TnAL5u6XBluXAv
8XhMS5GLnRkcGT1HeAHFlOWvWv74gMwKY0wpyA7GmSTh9xSm72+M/yWgHy1dlF6peaf1K8tu5egp
2KcHV+9NSUk+XIw4aOmeTLwy1qHQwNSPVHstahMdfneeXajLh59fNJ/q81hgGqq0gm/mg3gJvqSj
uGQP2QaVsB6bunWo0NEXlkYzWmJQKsQXyNJql3gMMJGqxy/6Iz81c++c8ldmRjO37+K09xg0CNkh
9FuPPlwhtphBMrogl+0KBS/L18cNu8mOHBYLN/hTSLKHQG6s42QLkoAaTAItFwd6vkSc4UVaZCsK
fJHvSPe2wcTuSt26cNcGR6sEWdOo8xJhlaSenL+CgfgazTlu3qjtEzIzioVgRc9OLPPF1PIcz5Yh
BRPItKFuO1JbAQO9ni19m7B9Gma1lfizF4gAtfLd3qB+QrNMDo879eZoHUzxSH5ExyJrGKmQ16Yq
vqLqftBm5Cpv5EvREOfivHkS545JqSgJqgmaN8vwm1IkI5ml62qGGlk4cqeyl28WKXINkSDOAQ40
JIgz5+jLxRJBZr4dePix1W6kQ5LLxbyd4UFCYS17iVf5HG+H82i5fG1m3cKde1PkkhvN32D/Msd3
dNWuki4OkJFCwm9FuSb5afGSyG+bzcya1bL8sXyu1F5JcTrKjWzunh4Pw/nSe3mQn43jrsqA+IXo
Mj027kdeUwoxZa1g9SWSWeOFNgQIzvVEMYxSNiBT3s9mFiUHWi8by1cc1/jnBP8C2+a3ObVl3qjl
fn4hzA3kASPPWhp5djVS3cKMt0lLrWeZkijW2+rt5WUVKKhrrTdGpobr3FiYh8N6vduZwfPj/rg5
oAbzELJgdiLHGyCn0fbStXj8FXP0B3QJ7ku/8Ix2zZqU1iuH791uYqGP1zmMCQJ3fkoAZB+FjK/X
gFSB+113BWu9QSikduqULHo4XkaDe/X5I1cnEjonywh8PmrjqtKKmtgYxzv++OuPXH6/FxgAjUoW
E3fBK8TJFPefj4djOJwfNODsRV0sTYlpUiFFuRDLXoFOwa383ePPn+ig89Zw8fmpZ3NMN3w+/e2C
4zzpZw098Oj7jyZzzztZzHjoIfdTRHFso1nN6oXIGebjZtxch0YjQY9mbQlyGsnXaEeEDQQPzXKz
hls3k5E0lUwM+g06ZWxrdDj1ths3pABbyGrQKg1QJQrePg4L+SOUn7VOb9fm99S2MDVQw88vBgq4
+CAkOBhlXkBrsOX4a6IHpwyM3ESvC5D2OoxUgAgF0r6WYiND8b3EJQU3PFz15Imd987axxYzqDoh
heZZcrx4PK8V2Lhjrfg1QISC9WR6IU45S8O4j+bfpZHzpf2i2wKCL4KWa1lrRa7iA6Ukc/AHtv48
VibDqxPtOU/RC1MSitxILoP2kChqqAxoiYm94N4kF/FKCC+MQ/kE8hyDubDAJqgkUwQUa1lRq+7l
QGF1RkNKxH5qsk1aGk2GAGoyloBOxHLWYE+dZs6MMYIt0CtrXns874bFcjNAF20anQB4Ybfz2EOb
Vhlm9ePPvjsiF5892v0hOuOSwMdnR4VskGqznFKf3tmdrwZkPIVRdJf3bXSTt6+M8AnkvKl97cYf
hdrkYsjPzsLFkLsh7hME4B5YlQmQHg6oKak87+SJqXVnm74yM/JF+Tim8t6FmYWz198DhQEMQHk8
GHfOyisTo5PA4bw28wmStfj5ylnYaq01s6k3orvjAb8JbB04TvCqrzdJoUviuoVS2FI5aBwrJbEe
t2Hq80enDIqGpwkb4fOLb3+bGCgVWBu/ZmFYLhfjLaAIiU2CVYxXJ0p1jHzi4+95d0PA5c8eGh0j
ok3RJSpwoYeGQxK7yB6xgLlkHMxwYrzHb7aDLHpQnkssRJooCjR+bZJQhNNG7jIWhzlbCXvleGjk
xeJlrS6P34877f52dWFqNH1JIeOyroIpFIfFKtH1aMXNFXfKW7151ho3aTS/HN9Deldso/ci+Wn3
FM84nTIpBMn0xw26u1Yu2jOaZ0mf5o0XSPDKdqHOzpa9BjnCxOZ457y/Gp7RTCvjLqvDBn3mqqkm
TTyP3N1PLhowmmZNzzQ4rfDhgzMRyRveSg31cR/dxAjGgzEs1oulgq9PJp6PwXh6Qk6ZPFDCNnqk
lI5ML3e73VR/3T1MLpo0/PzCHOsGSE4u0SR/hvDucv494YlPTuLRaRUGkVtXFAwsXlZQkclfhUrL
k1N4WAo35+1FM0ZHVgdNEVFm6LXVwlnHM8val0jqlScac3/8JQa+F4CgeBa57qweObF5yXGsVb/E
CON+Va56TA7mxAy41xZgxcC2AEQbNYtGVuykQSIaScDjQkGdbSEzu2TGb6i5oxbm1GvpvRZd2hr1
W50gticmLmd1imh0GtR/Kwdh8nxiVd47YS7MjO97PnLJUR8RTaINammbUDZMPNQNfTIe/0sDQ59e
TGO7cATIamCgmXff2ZF++fDn3cTSnGrEaJts0qrDdgwbouGZEO8azr8JnBmWPqoCsKBZ410ZZWCu
GwGYOupXth5n9aCLAW8283u4LBOz696I4zGPQ1gIAmXQWK+NlHztBzmSbHClfIE08zleQGys4AFs
94TNZbGopi5EN2+oQ7OQAIiEQwSikGkzms8ohe3bECAw1tMLKoLK/iEuZWT1k+r3ztO/v78Brsbv
whS180vyZLT+3s326guMJnlPOl2ZIKHDAkp7JTvzpDXaeb1WTDKSd5z6SejISdxMLa3bSOh1u8VR
iJ6kS7cWErQbPd3rOFqfnkoVUG5N3m73e2p9+B4exr7Nz4kRHubheC3QCHGhMiRqMuJKdT3CdeVS
JV/4CK7salP8jOfmbgcgyMSSvjuPLqyMVlwLLDPp5LBC8uoGDjxeX3CfoqZKcrD3DqjL1oxWXVAG
JcGFsMOuhiAI9F6MaW+l/bv+9vbWaKhzp8LZw29zeIVEtjS/hYYFz7nDc7X6jSJ4SKX6IlRAXw/f
8+PpiOjmxLFwk6FwnuEXfTFauHFtNxGZ4juCvi6/+Mj7PPK+bKZGJ8/XCh4eW8W2fNBYkKwvT91q
z5vno/EeuTxcTXt+ScP60xOsL3TU8cPTwswxXudHVx442Z4aG1Pjf/N6Mm70aCMRirJC+WyYLeYq
eKbyqtlXKy5U01befU5svdzQgzdt5MVBug9mBjeunlNCE8IFYvPT83p5CWcCgjmCLBqkImDoh/ln
zWbstqNk6UgqQaThITBQeFWG8MlMgb8NEfbxNRGDMTc/v4fAz/Dc/50a39+fk3vePaAJOArgUwHC
C3qUOJoRfhtBLR0iQMNswiXzkazDQ7QKjtIqUynN0d1FtiVmj9f9/X32wuZoHjC0EyZdBJuFRu/S
Zfsi6FYCBJ77nM/0woD+c2Z/xAajzL2NDXgmRE4aN/El7p3DyKIdckaQFgVPabT3AIRdMH3KWvkS
eZtyq/CyP5+cevc8pEsrow09bcREJOuMtaSXQoln/axhIT8DWrbRJpb23evehanxdY+GPIyPhIS1
Xjqtn3HP8cxVqMyQ3r4HiB9cJaSvf4u6o049iDK3Ux7JtnirgE9AsgySvq67Mu+CMAoElrMWeDYi
kHa04ZX393dWed8un5+fX19f1+vT/EgOzzXI/VYmjpE7xxfsc3i9QCYuh6eT0XRKXZ5vJKrnLHcJ
jq7MG63O6YUSrRzDM8oFY9g6s4+M3uRnlJZseI000CXh3D9W5uOZfZODNGglhgKigBAhDRsgpuuu
8CSIy0Ip5JGVliayXmYa5MGxRrwW5lTg7q4tEDLpob6wKLBj6BGFyuWgTQi8Rc7dVwmv+nBW1tBA
m7ky0arhW1/vaVCAQKmPRFJQV9DN163qSMZnukqCAkTedDifG+UFB+kXK2fqdvmKxLrJ2PSdw3RQ
uCDICs0JqBD0aEyFCoyjFNE9S12s8q210d/0FSjBEOx6yPabbSC5ky1djk/uvtiapqmYc00zwKnN
FXW3mPDZ72yS199mdIJgclFSC8W6VSnik/LWvaMUPfPMLPs1oCX1U4ng4ME5TPT68KE3vX7RBaP7
tds3MUEmKY/sG09LarU4onCkZ/mmomTLdh6unHTuT8SnzvScR0ZHt2wSEu/MczP0u7pS31YbfbOJ
VX0Dga78lg2pVRaCO4oIudMsX6vo94MvKydaTjbmjttWsvn0uBfu+AxD1/8ldRp5b3kcoh5dC6mT
var2KzC2Qk9fPkPlqxk9YqTUFzzG4LubC5MEoDv9D7QZjTpUqESFS+7oZOzJoGJChxCsVq3hN4Dq
DGBqcKT2A6UVbTXjlT2x0m5dyIHj+JfJ8axvfaLxWke0UnQypx1TY8rXvzeVr0yMpnLsSW3c2MBP
kAY7l85kX08jlFp+fgaPxWTNqeyGu22CY4EXbdQ0BgTzevPgozzyCCEXLDUFufmYbKYCnefCRqM5
y0oXFka9xlNZB4+iQJMQgqoXriJpmfIOHoeKoq5gyEc68tjkfWZk88woVs0q1YcGR4Yjk/o+VD3T
RzWALWcAhqD5OyRTwvUdhrzCv6UG6OQozPAMrJvSLLhZuCJmpeLotuLOMq2RD4Q+ScO+M/VQyAmC
Y5Ee5v45inwRJBComCqjWhCsUmUVZmFviX2q+zoahEINwZur9qYzLwzqudBzWVwkcNNcGeXDUQyA
29p7oCRnpFGZ9rqZPnaG3hz19jmcDCUrSluiYPb1eDp24bI544kWj4SZcpashzTLGuUJnrNZbdRr
W3u8A9xx35Edgvj1HwZHO4Av1l4sApOCkDwg9tpbPhP0fklrsmMBxGU/PzZ3Jxnn2tzoGgdzUdjH
vmhVWr0sDFfRBS1d9LKknRLV032A8jvMiylt150zdvDBISgSUCUFjyfX3drnnoiyXa1o2QagF2a5
wMDqpJlNeChTZkZuLyNmVBo7MAMvyWxnzk4yfBOUpdfHvXgnOIzbz0Vzhu9xMYNDEbkmWdOI1kuM
JCJXD3b2TNo7K37ZG5UaQ1ksJ9BVvk5lhNx5IoBhVKHDkzbiCiA0XhvmhcxLgFsQQU3P5vyJn4dq
rqH2k9Edgg9u+7iZQ2+N18KlSnW085C+nVFN7UoWkwFVJmMDAUQYeXF9MxHDuG8I9ePQqYMUd7QG
wJmgOjuKJYtfESalE3tnSersxNy4DRviCojiwH8YGc38AqrDsh+MxEv/wB9otZ/ornsuKwf0AVK9
kO2GJT1qBu84klDzmYQQCXnK5vRn/u3vY43eT6UX3zl0hjNbQskxEVeScS08vyJEm6YqyIc35cY/
sJ/UVzWl3r3zljckD/5lZOSglQFfe5wNI6UrU6RMZ3Kyc3bUKl8Ia+Ap8jcGYDegI78eT7p7S/jS
7GinkJJUoLygBqIdACa5OaG+7Cb/TvRyIkP87mhdGhrtFVVks+ByNZKVo7rB3v8QoITSOci7XLk/
CVNz497sgwL7HFIeqlSPHBPKsxEgjGLbUoGKCbfNcUZvO1XhlGJJaQgEhMfH3Xgn2IrhA/cbIFVI
ePF8cb1TxGXpAOQCg7mayM5OFjRXZ94Lg589r2kUgpGAvQfxceIucScEd212tMpCso4hiIZZco7q
Coh69Ca3qHCqubozQ5xVRtXDWaczSrRJlWrRvE89bp4zKi92rbN29VLrPpq3AWELBVdBkP2CXEsO
0H3EB17B7jQSIzK8SjmGWmcGOiBkK3sPXrPKr+JzZRaop9THgzCWcd3oaEfeYV3bRSOF0NGiDExg
Ar+1rdVwG+14zf9sDLgXCqFx2lLQvRmS19QIFT+ymbsolXQQJsyGFFAkQOvEz+/1Xx/t/3a+ku3P
3ij++d/480eC8qee45ajP/7z/1RFmZ9C7xT/Jlf516n6Lfn+7VCeSq8ovY/iv4cP+/N//uf1H/FZ
v9tST+Xp6g9aXHplt6u+8m7/VVRh+finP78VvvTwQdvEiyGfuvmIf+kvnVv7tx/029f5e1ld+vU/
/zh9Rl6sop2591H+4/cfzT7/5x+Anw/r5L9uPuvcnkefEaLfyuoTH4441A+4WHDpkHR9/oVPDKEU
//3nqFX0A3m3qGMgDEc4fp0NXvTn33XDzbe601WP/85VCz6SKi6HUXK8JL7shcHp+Fe6YPQBF11A
cz9QuxsXItCOfv667gKG/QEgBXT+eIkafv3s8///XfC3EwGF/LBU/5VOGH3ERScw3A/cCFFlBg7N
vU5gpR9Dkh1Eg/CrYOo/qPkIhw3xgF9rPyYBKlqiqhCwUPfaT9M/UI8RaqX/wPbTePz91faz1A8J
iacoDYA43/ALPXq1D/A/OAkOCDOoQP7Dxh+SabhDvzb+DPljSNEC3gb7yWXDsTCwMWDo8ex9/vWf
1nxgBQa5+q81n5J+AGKPCy9I238086oXmB9DzQhGGLz3/6zhRyFj8Zfbj+XN8QJyCYfCPcOv22MQ
L3ISou7/cc1nEBH91eFnsLvxHARYqM1x/oX1dDn8rIDdXxxK8wh/9M6/Ogn+hYPiT49Jcb3w8+xQ
eV/FhVc2+Rf+cCRuP+DCX4KncPX3Bvfq5yf/5W798+qEPJ9yFz/849Q7m/n9f/+9fbeWr2z90ag/
/qPpfYFl9+F25x90v3/L9SmCT3bh6yqn1CtP4W/WV557ZZJ3l57Pz2P/r6934yr+uSU8srb+an47
JFXp/vZ8Cr+KawPnqfXLFgCBdb/y+O9acd6+ftUIZguIEuEp/rxqwc+94Vc//Gf//DkulxYQPRkO
n1+1YJ2K6BR7pz8+6ezf/zzXf/Wjn3BtSPLRR/+8OvzqRz9/FeUwsPd75qdb9tjGvdXzp3N5u6ZG
l7S/+wtY1cMHf4Rfp/yf/xcAAP//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mbria" panose="02040503050406030204"/>
            </a:rPr>
            <a:t>Sales by State</a:t>
          </a:r>
        </a:p>
      </cx:txPr>
    </cx:title>
    <cx:plotArea>
      <cx:plotAreaRegion>
        <cx:series layoutId="regionMap" uniqueId="{8713EE49-0A9E-43C7-8766-402F8B6409D5}">
          <cx:tx>
            <cx:txData>
              <cx:f>_xlchart.v5.6</cx:f>
              <cx:v>Sum of Sales</cx:v>
            </cx:txData>
          </cx:tx>
          <cx:dataId val="0"/>
          <cx:layoutPr>
            <cx:geography cultureLanguage="en-US" cultureRegion="AU" attribution="Powered by Bing">
              <cx:geoCache provider="{E9337A44-BEBE-4D9F-B70C-5C5E7DAFC167}">
                <cx:binary>3HxXk9zGufZfYfH6A9UR3XBZp8rAhA2zJJeZvEGtlkvknPHrz4OVJc5g4YHJY198kqM0nHn67Ten
/vt9/7f7+OGufNYncVr97b7/9blf1/nffvmluvcfkrvqRRLcl1mVfatf3GfJL9m3b8H9wy9fy7su
SL1fGKHil3v/rqwf+uf/83f8mveQHbL7uzrI0tvmoRzePFRNXFdnPlv86Nl91qT19HUPv/Tr8380
VV3excHd82d3X5Mg3QT4++C+pr8+f3dXJXfp9MlDWgf18G7IH359fvKnnj/7ZY7y5ETPYhy6br7i
u4agLyxuCsE5J49/8efP4iz1/vk5FeYLaUkquaZ/oL68S/DNf+csjye5+/q1fKgqEPP4v8ffPDk5
PvjH2+dnbiOoMuf3q3Ky6ez/eP9I7C+nrPifv8/+Acif/ZMjbs3vau2jM8c7IQbM+pOP6TPnLg/q
u/jZu4eyDOqsHP64yv8AA7l8IbQ2LUWE9ftfMwZaLwhhkjAh/kD9nYE/e75lpp7/tZO7wdU47/5C
jH6ZlbX/UKb/FfZS64WgQlmUkkX2cv4C6qu5MuUpe3/sVMtMXfqNGStf/pU4+TZrav/Zn6L8x4X+
J7SUvKBEE/CJnaon1Fdzqqky2R/a+7tt/11Jf+BEyyx88gMz/r39x19IEz8+VPWkiP8NDjLYWdOU
TFl8UREZezGxUai5nf2hQy0zceEnZmz8+FdiI5zwQ1rFd+nX/6AGgj/SVMQUzPo90EE8cxLoiBdS
SIty9Qfo7xr47x1mmW/H350x7Paw+Qsp3gfEp1n5Hw1MuflCS0K0yei/4hcnEzOVuWQ4/50TLTPt
+zdnLPtw6fyFWPbyoXv2u3P4eBc/VH8I/X/C18ESmtKkWv/TUOqZpilEpJrCjqpHzs4Six842DID
n/zAjI8v3378/5iPx5nf/XHm+KOZHxyaYpogdqSLDo2LF8IiVHEultj0L3zs6ZGWGXT01ZM/fpQz
PX/238n2/nUm+GeWvLmr77aP6fVRMnj+00cyUQ6YffUkSz+h9A9tu/z663OKiPDPnH36hX9+bZal
zb/ycFfV+LK0EFha1ITfMi3Jpx/rEAXhE8peWIwyYXFtIUOYwpJ0ylSQ9OM7guGrwqSWksRS8HnV
FPtOBQH+QgnkkkpqJB2UM/1nteN1Fg9elv55F//8+2dpk7zOgrSufn0OVc9//1MTaRoKroCtYak5
BE1zHCK/v3uDggr+MP1/XpKp2vI7dlCv0tROfTvone5Tlm/SaHt0LQtI1goS0qFjpNFzRaRkyw6R
pnZAtl5wZcb26GT0ZVlcG0La5/HMFbzp8yPKejp6JObAq9Uru9CXbbxx+/AnQKTgCDotBo5Y5BQk
FyKURjHQA4pTmzD+wpL7koZ7P+MrQNPtzPkkLc2klGA6rPcpUKLKoB9ajx3SSl8WQe5o7TtRjhjm
T9Fd4NECipqKTUqZ+JciELvjO4tbwmWWZOLg9W33rh7c3IlJoDZRXPGL81CTYM0IAhTyZm5KAlGe
Qam+DFMvLsWh6Jh2lIrHTS989+Y8yoIQKEGZ1JRTgvRgJt5txnKK2pk4pF0RbHgr3zVe52/HXOc3
Q1uJFS6xpQuU8JuUcYGCDptR1WrPKDTT4mAK0jDHSFTyPusyGtp90HsBbpPr2A5k2Qa27lpyFUVe
edeUSR9tqsyq5NbrpNvZhhjL2GlVru6asMu9HZW14dujH4bvsr4enYCT8JtflF2wCVLWfvYCxZrX
7dBZF2EeRXIb9fhwhTwKz/+EaSahEpKoqIBVO5WPpuqI8MZGHHhA/G1Ni5ciCryNb2hxQUbl9K7x
KhHNl9ytx6u4Miq7KDU/nOcpnZRqJjqWOVVUCKGmCe6ensLM3cKsW1wy4wbdsJ7YwqpvQj0EdjWE
O4MUW5nXdmqRS78c11R+6RIsJJKPBQGToSpwCi8yRdyaj/IgojxzuJcPtyl9U5XVuBV1HR+CUGxQ
aig2lhleRkbJX0nVm1crl/CUFRpBmsXgCZgFYZudotYsTOqgkQdGo+KT2aTuBVH6c9uG0UXAWLcd
YhLdNMPY7I2izrfUDehF1cfG5fmDPNFj+DS4MEU4hF4pyU5vI+dWxTudGddmNJj7wVL921F27oph
espzwEiC3B1chzITVMGPLRMXtOIVa4zr0tsod7zqVf7ViozR5iZx/NDP7Y7qEOIW3HgoYp8ziksU
ShSHNIcZsRSf3XSf0agrvdG41vSqpLHdmV/OAzwxUhNt3wHEzIkMo1eSiHXGNWO3yXDVlk5jXRK5
Ygon03OiNZJLzrWUWnCTwvCe3mAWK9pYlWVd1y2nDg3kW2GUu6Bk4SYM3ejC07G//WHCTiBnslHp
skyqSFnX6lVcfKbsvY7eV/z9eZAnJndG10wyusj32jYzrWuPfOnSO0kvu/j2PMQCgxC8MUaIpLg8
NWMQ4WYVGSLwD4YxOqGnHYs1Tu/dtrzdnUdakLUTpBmTuipMKRt9/9BQd5dJvW+C/uN5iAU5mCJR
c6pKa0bYzIYXumV9UoT+ocsbf9+OxaWOvGqbeuZ15ObDTeUHZMVvLFEFZ6/Nqf7GhJpR1cZDUxd5
DUiv3BdD97k01evzVK1BzEStLb2hyApAlEPp21yVnp3LtZBy0vSZCikUEFELJpZE/D0DoaPblLnb
+Acoquu1V9rYD3DnNcQgta518bbWfHOeriXRU1IhPUCmx9BGOtXahgwFizkgPXZDPDZJndHdBpX3
Myz6jjMXcZpboWpl5x/MqNyLjra2PyT9CsiTZEPyKbKE7UHOo8nUETk24iR2y0C2AKGvzHSbCbsZ
4ldtOOx1YhvFWjC2yK0jtJmgJ1GkxiAb/EPiJXvWJFe0JF8Tf7Azi2/ckNpllTuyUytG79HzPpGS
I9xZDEgHszUiF7il/4YU9b6ymo1XXOWh7TP2qS2GTeRJm9LSDprGSaJrP37w/Iukcp3A+NKVN2iD
d62wR6++8brW7rJtaEa7xIr2FZf7Pqs3qfZsalx45fATlu6YQxMHj5KmmqhCJzHxD3nn7yhiClzh
pje4LZO784K9ZIaOkWaC3cnabOQAWfCb25LkL4vR/+qVH73AZ7bRVM55NDap5hOmKI0enTYJ01NC
fUxYazVGp0buH1oZ2KO+wJSBVX2hY2mPQ/OZt/qdh4S0Lz4Z4SaRthvfhnlq++WwyUa1adKrsL01
w8HhyrW12nkyXtGNBTem1NEBZzfvho1PSm3B8mextSMIMF82PfEdMQ5rbnnJVmqCQAA9SYKccqYY
AelNmjfUP8RZXG4aKUy7ESK5PH/lS5brGGV240Nr+m4te6hBcFc15U1nfKkHcZWwZOXmFslhDMIk
MQOCYvMpa8O4khGSY/8QkXd+nm1aNq4gLPFG/4mAmskpQkDCsStbkFIbsR1Zpa3L25+JYxR4wQgX
liCMz7jSZPUwlsHoH1x66w38IiOFY/B8Je1eJEVOoTqSYgRnM1KyIE95XrswwRB9o/2Qj1+6fCU3
WcQwpy4cI+gOWNPnR0aEmRkxg9D0D2F6447ciap9KIsVx/g0DYMz0Ucos/vifASFhR8cepYSO6kF
21Sm51+Orpdvg5DdmDz/lAedU3nys6zqZOvxsl85xZIVOz7ETMh76XFXMJA69pVhF7GwNkMfcDsY
emlrw9uSrFsr0ixiKoIMHJULFIBn0ZQbDKSIGrDwMhlau816W4/CEezV8OYnNPgIiJ3yUfZmU7Zq
MkltYxv8TqIuBCc1Dt3KLS6aiiOgWQgfTllL22v/kFlv6za3e904kl/pPN+ep2hRMpXg5DFXRWp4
ShF8m8U7FFIOqfHeC9W2HN4bwVoAsEiNpkixiAKD6EwmGlbwrjTC4BCyb8ob7Sh8ael4I2p/xanR
RcunUSSWUxUAteRTcvomNVRZBcGh5aZdDPVGJ/uiu0l/i3yUP9KL3iGhPVobku4qK7CNFbYt3KZG
VU2iBYGo2DJn8FEXh4HqJ0Kt9zV/7yP/WjMlS3n/CcZMNFhJ6rSXwDCFsUcUrK7MIdjmu3qIL4ai
2hvxV0OzFTFZuFdNJWwxOpsaVYeZaWkU6xCoesFBu91tWMgNJaZv/7AoTi02DRhLSJSyTnnnqqY2
qjQJDm4jd0iNDR5tS7dYEZFFSo5QZraiMY2w7nkaHHw3thtV2BaqdOcJWYJAFYqaxMR/4LtOCcmK
1u+JVQeHUd80abnzWnMFYUGhkKiium6iToxeyUwGrNaPvTqtgkNJPgTspuuzNz674SReKSwuyTNM
A+MWWm6YFZldVsDdyo8LCXk2H0Tyxuje1/FamLeQlKDZ8h1jpjNZhe5HGIvgIPyxufIiXjhNJvI9
SvpXSa4+hlYV3RJd3HZhtJZ+rdE3u8d6JIXRtMCu9Gur/RDKz7X17bww0Ok3ZnH2CX0zaRh1QPu+
MoODcV1Rcy8vzMEeW9v1Qps/JENhK7oXTWcj9VLJ2uUuCcrx5U4XcBR41Ix3jd/x4BA1sT2k20J+
DBJiW9H9eSoXcRA+K0twtNDULFYXeaMj4ksEUZ/M/q5rt6J4R8ibnwBBo0dSjghDq9lNZr0wQzE5
Ra4uRLQPHKqu4zWRWKTkCGR2Y2ZKDZ+PCg5xsLqtrII3ZskGuyoj7gS90M7P0GQhdoHvZVTN4FQk
jKRgMKzKj+3KyzdmfRUXmLBma6KwECShQ4ARBskei04z89oLUTSlgt8oqW8jomZh55hBsxF9aSfN
9XmylhzxCdrMctDBdYsmBNpYbtTHxCjtMr6lo40Gk19dNyG38/59l8H8qq0XefYwiJWbXbQr6KIR
jgSC8XlpKu3zyKUKNrL3UC9gaJ44zdBpuySt2JTUcu244OOmHKJun7l5tSKsi6blCH4yC0eaZxWM
1nS6bsMa7CZQtmu8Xy3DPsYzc+MiiDm1qxUTmJk+RRkTXxukKScDXduG8apoA0jpTZh8CuDerPKj
ek+zS0RFG/TTVpKaSaefYFOCWQz0EZklZ6LbEBNFMb8JDh+GrLL9ILPj1ney6Fr1fMfVT+RpWhzB
TYp7dKFZGHpJXAKO9LEt1W1cPozhh/Niu8S0Y4xZoOoJo1esB0beXmXZXdDcDnLl1pbU8BhiZim1
4ftF0U4QG8FuUrYtjAs9PFR0RfwX40RBFbhjQemZmN2X69KW6wHyX/mNg5DYzrw3Xk42YWN8bfz8
QNLRddL2so6il+dvcRmaQS6ZNUVBc+i8iznNJpee5B6/NMcksK2u6TcBzfVekbi1Pbco96jv0QMv
q25vJom3cs+Lfhd5DTqBmOpiSs8uOjTioCCUgH52m5lDtouaYjO2HAss5Q0HA7gxXk5lQ56TbWzs
2+4ySMlKi2lRoI4OMavEkLosvUD0waGgN1ZZ2qS6XW2WLeqhEKbSasp85oVqLauojesMAVRJIyd1
LfNSml66beJRXkZ5I+xyGK6JzMX9eT4virJAVChQ+UfEPvPHZieSrI0BXOcxuaKt2IeUjo5OzXaj
PKk3QdEPl+cxl9mK7R4kIbDq5LGseWQGmnxow7gpYNalcdMU76P2gvFtVtc7amws1CMb/cGNxDag
8RZVpW37+fwBJqKeWD0pUDTFZC41MWt0Yoa6WruN2U5ZSujeqFps0J5aUd1FoTmCmAmNDgPTLDuk
KCT7MOaFM5IbbhYr2dai1HwHmZe9St8nTPkAMZL8E6LTMHrbq8ZOquC2De7jeEVWlsIqCKeW2pwW
s9jcUbmuKAcrB03J1TgMdhxfodrsJyted1EkTQRTBEMZAj29U+60dNSFa0Ikez3YGONylPwSy3RD
g3W9WyRJMQxcoPOFuiE7xaJxWA5xD6yw104QMKfOvuVs2MpuzZQtCoRCSszAMJj0maJZXZzXeQVT
nsWV3btf/WHHmp2W12PsOpeWzh0024I6tYXpuIiwzLTddcPX84K/dojp8yPFS2sFZ0KheGF455eB
UwdXY/DbeYxFoUSVaCoCYACPzjASnfsEIxzBwUJ4JvVFH1LHL157/k7lO3dcQVum6DvaTFg8Nxpl
USJPlz7GJMpNUlE792/Pk7RoL45ImocUqYijIAbvalY4pvvFy39Kk48QZhZJcYw3ZRUuLW2c2nzj
Je7W98dd3PaO9aEcvRXr9MiEJxbwCG9mnppehWXvtqixha7D+ldRVNhh9SoLLqdWUBNc5X0W2ZK8
CWWyl7zZ+Flte5DIaG3kZ+Vu50YlMmkXBgko9+PQCdWt60b2ee4tiohGg14IDFihLnUq9ONoWL6K
B1jJoPlWNWq8HE35Ke15thIzLRqTI6CZ5BddIfvYxKX20R1NIgf7wLafJLbbViskrSHNpJ66pcCM
HJDSUV4ULLtC6wZjDps0uzt/d4vcOSJpJvk6TZuc1x0Mxuh1dmA+REG5Jvtr/JnJ/iCSLisbYIzq
feLzbVr9RqNke56QNZCZwGNGWHGfQMw0mBK53zBxsBrELXMFyzxEIK7QesZ/EooqET0ELaHxvktH
20i+DaQ/1MGKoC0T8x1oxn7upb4lPNyYKszrhD/oQW+NUq8I2aIf1oi9MTorJHuM4o6cRV53KhsY
gu/ekwpTXFzZmPzO7JDKbRkH9Fp7NFwxTMuUfcec6WoWFxgflcBs2jtChy0kLu/zFZBFD2Wh7oqp
J4QYc4OQE89HZj8iq8i+RTG3zfZCBA8tcUpz16fk8sclD/t7j6PvpmnNpSKtwya0egu1fj8l+yIz
xCZ3w25fRVm8AvXYhJmbdTQQBTaY0HXFgP6pqauaqGwEZiIxkjReVBa1NZxWFG8rP9tn+d6qd1MS
2UXVNmqHjRpvpWre1o24qkjtRAaJ7LEe9ufpX9IKiU1/DJoxjJLLmXoz3Y5WFuFMQdBvEMrR9Fta
G3bfbM/jLJkqiRlvian1aZ5xphRdOOR1r+PwEHtvBu8bmmDnf39Jao5/f2YKQ99F5clIwkOWYrLH
tDmN7Mj7mA+NU8JBptHmPN5iBo7ZboxnYgsbnYIZoB9JUYz1RJDVFbuyiMRujExuh32mLrycRXYV
W55TmJFl516ffBoszOieP8SSPk7zbRgNQ9nR1HOzqaI6kyaIpt4H5hEHrTDD/HAeY4lxppbUmjZJ
YGamz4/sTJSOTT2yLDykcfK+QrZvYzws/wljBpNscoY6AsFs8SlIERTDkA1peCiqVDgN8VuHYBpo
0+b5fZW3cNaW2f+EnUFL1tQIPbANM2+4oS5cDiQbwsNAbrzqfStjJ8o+UzdxkuRmsLIVEidezJVf
TZPbDNmMIPOtjSC20KPwm/CgQ/Uh5zZrPofsok8vgt59TfPXyD9XpGMREautTHCMkCJVO73UjJMg
NmIzPLTVFjFPplPkLUPtZMJDyVTZXtF/KqTenZcX+lQTBeHYfMDGAXqZaGqdwlYyT3K/99CouFc7
EW+K5JrGTvOb+4AKTU8dqz8Uw150DjYR2uhqNCvHx3iLt1qOfyq5OAhyOgvT27jveXmqwzBhnHuF
f7CGQ0M2NF0RoIXSMACwHmNqEDuNOJ9SOvikwGo/5iSjDilHHWzGC6N0X5tDgUnq913/MKS505WF
ww335dCYKxK1eNHoTFJqoX3I5ysJRa7MwR8r/wBfY3tRaXfoyLe0dOptLT6jr7iC9zTiwAoY4gjY
b7wAw+SM3FjlaYmtL/9QqMoJ2i9V3jttdx+bOz8JV9zSEpbEypGauuHYSpsVM+LcSPzMwxgIb/Mt
S96O7ww1YhTaTsQP1w8F2q6YDMVYGgag5iNQVuMrP8oQABjiWxQiiIqvaBSsiMpTVRTou2MsiTEG
UzO3bwmtjWBMUAqqA7RHkvdFHzrW3WDeGekD+2h1KxnxgmQATqJ0Bq8+9ZVPBbNMWC+rAT2LrIvR
FTE23P0o3B2LLnVmIaD6uqLyDL93atsm8r7jTZ8f+QgDEylBWiHNp2a8y13qtLm8jH2117T9wDE3
7PXfxvqLcRkHtb1W0VioV56iz+Sy9HXf6QFlE8M3LpTu7Wx0d67Kr6rgKozcG6uR2yrXF25X7xjJ
NnkrHeQAK9qxEBDgGFODCLtKWKB9slxGXJ3JqbJiWv0lq5kjyJch/DDEwb6KK4fzz0Pj2S1f851P
gwAopWVhWhv1UsSVs0DETQj1rCyGmTMjW1utjRYO+txrIrxQlMAYPYYdp4UE1BfnMoxybSCHGNPu
4/CV7H2yyf3BiYTv+ILaQ2K/l5fmfmwvUsPOqpVm54I5gJlF8V1hhnt6GuVUwCYDUQxegKqVuqd9
Zcfhu7J8sMLXYXi/IsuTZZnJ8gnULKbSqhHa6ABVdHfh8JDJl0GS2ab3Ro17YV65epdlH1cwF/Tn
GHNeZRGjojmaKdDXqLKrl768CLLr0N33v9XlG18KG/8WFipo+xXgJWLRQkLVBUVPJNmze/XcEtfd
Q3X8+CDaB1LcRQ8V4Y4XNY6u3wnt7RJjLdl/mnJgOhGrv2AlNiSRDJwy081o2Qw98uO+3E6FXVdb
WMgdHZaumMGFFvkp0ix21VE1Mm+qoyVj42CL0ag+piXbIuXiFnZmncyInYFc+7n/mrFk71tv3KH/
4QEfnGGaU8ImCvT00Wwc2ca+cseQTNS2hkGd0uhy21UYEDF5mK14mUUVRU5CMD0NY4x1m9ObHdxq
9BM6BFilzRzB64s4f+UlaOVeFEJEttAfqMB2rXI3SiTbqUvI4ujgh+O2ZO5KQrbg8kD397PM7t5k
bcibDH25FCXDPLVs17qLVGmbprLHJrFDP3BWq9tLtvAYdBbyWljLmtJ52GAavbdyvelStdPdw3m1
WSTNQqtccIzRIWs5veYqNyWWSCyo60gvSr3njbWpa3OjRfkQ6s0ouBM25OI86EI0i9QI7R1sfiHU
nHd8s7RtTOJT1F5irEm0uTCchPNmxYst6eYxysyZsMzwdNGh+MKMeF/77KIpbnmHwsPaHMAiEIXh
xmYyuudk+vxILZJeto3bGBAPFNK2GOfL95lU3wQUcEcrT69EeYu3h6qDmHIBE/WeU7h6lLorMoEt
qgETMuPtkDWb8/xZJGjaPER4LLHxMRO9qKkwSWnAhieF5XB5Q0m2Nbyr1eriUpzBpm7YH0Czm2sG
Ix37CYj68qASf1v4zAn79hJdgg2tWtMOxn5HrPAeZYfP/zciZ+LRc+mV9eSHzfEiHHdF/DrPQpt6
w4oYLrILeRVKUugDCznD0Tl2BV2JzRnEUw6WdXgybs9TshAiY3sDm4hT8mQiqTkVCB6XXYxVEWw+
sHSDJqmLSNmkn+I62OVoN6t+xdVO7J+HFdgWoeAb/kvNk3EeFxH+MTYHwno7mBiJvah/vJOC3f8j
iJlgDAZvQ6xxBoehfhO2/abyYpsNa6voi3J+hDJjDZcpYUaGTYDuWwYSlLrFOseY351nz/Qr565r
FpjkCHbx4gBo6VlpR3GxLfrrqH/Zh42ThyuisEbRTBQSK0VDGGPlhyavbnQ4XGX+Q198ZGH55jxR
i0B4RwVVVswMkfnofBMZLa0JtKcgw0YUH+jAbyqy6b1yJRBYFLYjoJmDwhhXKb0p3axojticThmg
Jb+4aSFXvNIin7CfijEoa9oUnRT5yIyXSU6tNAKf8C6AM/CrCF3Cd3WItprI/G/nr29RZY+wJqqP
sCgGR/sxxFyIEtX4qktdsk8G/apW9KGsVLBPk+E3k4zZiuYucg2v3mjYI9Ra55VrWrFE+A2GEBSp
s63ysCuSpe7bVEis/vth/zOmz0I5QpnY/Rfzmb9qJIMoJOBihVqrzCI4e6zwrcj8koSgcq2Rq+J5
IPyf07scSzdXeR7/PuoHHa757boVXwOZKVYQ6aTV05RNRK9qWWIH9sbM1t4HWXIV0+IEKn0o4SAw
OqXEzQvM5luodVSKF29pWxS2NMJsJQFd6N0IDPV+h5kJX+g1oh7SHl7XsrKLNCw4Zu3iL3EZJrs4
tkJMFdNh45Vjs+2txty6LCKb1jX8TWqa5rYdo8TuYpNfUD+wEPyO3hWejlldXZnimLndPD7mJMxH
OtJ7zPx9CKhkTmZ2mBqot72Hhyq4vNDiqnGvuRU5yPbq1RrXMrcxtMWF0lgRm90QLdzYsgJ0tKot
Fq31sEvfn9f/JVuDSt2fADPauMRDNsGIKhMCnmuMGOptKdItnndKUN7xX4kxWNH8xVBrik81hdGe
Kr2nt9kNaNl5A6JhmefWNm+MbJN0JLONtIu2ESsju2i81Ek1krq8zvLPpczWqsyL1wpLgIhPPFqF
0zPEYWc2vsvgnegX7E5aYWn70W/nb3bJsqJaj/VMDBkrLWc6lHp4CYS5EZqAakPYVcGrjYHMP/2C
iQWvWmmPP1Yfn8joEdrsVqmVmSTlsD0BIzvlOmQYECkPt2gCbds63xnll4QPCMqarWbV5XlSF82F
xFsuqMbibQM9I9WiQe6nAjYpbfeldvqfMd/g1Z+/PyPObQfohoHf791kQ1lmj8FacDyZzSf3dwQx
0wOjH41BdfAQouh2EQt2jF5XQ3MRkncZ/yB7ezV4XdS8I8Tp8yOrUssuNPgIokJxH/eGti0/2uDF
p001+A8h3Z1n0aLEH6HNfFNCDKa7EdIYYnh5LMpXk9NovPInCjPw6cLEyxB4CIfMOUV1S8LH7YXo
rgh/C8Orn9kIgddAUdjEo4l4NG/+yg4cQ9SUA0zW6G/QgnuX6k1RvevXXp1YVClkShgIn8rACBxO
GdRgjCL2CQpdcdhc11nmhMm70cTAbm3asRK25h2eU/BRogia/ZDoteLwEstQyEP3lsPwCzJjGTUL
EWQdsnnJvsWYdEITpQH0eblYsFL4dbAKUQv6anNrzHkSkDQDSNmipcYrO2/2ccg3KFpsMj+zu3TF
ViwoGgCRq2EaBR5gHiRhbGRQLkVXGiNwTuiGrwSBR2V4RnCwPkgZXDXkqlZrbdtJfWfqjUlXbOVj
oJ7hqbqZhSoNsywaswgPpYXanWka76oguqmNwt2kRMU/nirAWGGkHQOheD9EzgojmYj6WPTR41xG
jBZlTm86fXuecQvm4wSDnUqnDFMsAbhheKjRoByEexWpwfb7m675UAZ6cx5sUUqmPgVeS0MzZN6l
dDvEcNxrw4MYH/v4SW0XUvg75pJ4l5Huzii8DPm9+XAed0EFME/7HXfGtlroeNRGHh6M2hHeDdF3
1dqDIksQIMuEKUHh4kkmkiHHIlbchQer0zeeW1+jYt72K6PQ0znn4ocHQrFwgKYKNuZmdFRm2xDL
A4himNJ5yNTaBvmSfGO5AAuv1jQ/Pre7Pa0kFiRVeJiiRDzREOxMTGCm7pvz/FgSumOYmZeseOoi
ccP0QxDj+Zp4x/QluwjKZCPCT+eRliTuGGnmHVF2K3g5gCA17Iy2TO2YkE+9LNDso3aqtzH/8ZVG
gdfbvl/hdKIjf5wKdBEIEeGBW3dS3ZjBti18G4s2/zfCJvt4BGOpoa4QLYYHj16KDi8nGdlhKvZE
H6KitOO8XLG3i/L9nax5qyRsuayVyyHfI7q0yq2canrjsUm+nadryV3i/tBIxOISynHzQbwxklaU
Gi4mY1JMaKnkM+PsknTlyzCr74t215KH8kH6KAmOGVl72GVRXDDZgBlUPIeGoYPTWy3dtnQrbmBS
TWPIr8rTjUlTrOGHsZ0rLKuNeMPp/jzBa5CzehAe2nLHLgFkR+mruEEskuJxxhAveVTVpYjzre9l
P2Hzp/mNP6icmRG815nmLYuiQ2SGTu6b3q5MeGZnHTXs0o8vkq6NViAXxQfR3JSo4y2beV8xH/Fg
bDkNEbN426DNHqI8WZkrjYRFEOxgT8tReFhu/jZab1Q5FlXQhhHNHWY2/eb9attykVtIO6f9JzyY
ZM60O879EI/iIuMLOuZEA5bLyG9ujqwTY43sgrkrEcCyNhzhzdQ8MjI/TQvg5UF46xWdPeZXeryh
wa5l1Za4zE74ZRR/ztfy68W7/A48X6uzjILgIQeOgjX9X9KurEdunNf+IgPeZb/KS21d7uo1nbwY
vSS25X1ffv09buDOVKmMMiZfBkgwaKBpSRRJkYeHu0xFj6JuOCj+n24r/7IUQAtnl4n7xm2n0aR+
HQ06sDfIh5N8XyUVqKc2t4UseU1QNYpzpxJcJ984D/o+EjUphDBNuour5NCp/vttEUvrmAF1SLaC
9gQM2pd2Q5fDHlkXiIiBkR+zd9V8ASvfX8gAgRJ6CvDFV8XqTEvzVosiRLzNXkCnXzpWlCH7flvK
UgQAvPE/UqTLlRhBB64aPYCdrx4yZXKGBsxy6V4TtBWH8t0qyAcz55I4W6sPiQ+28QaOMgyqnZBo
KR0AJNs2bTg4VVRUdqA05EEUwKhYqql+YnLyUPf9T9KTkArBNGxyKYhooRq5HY5RScWpnegQiqBV
rowfhh6gzT5HZ32tBOauZBH6+6Ik3JChae8aQPdB3YmHUBfUaywri+qA+HaGyaPez2NG/EIBFQ3y
z3cTYxZJGgeRe0TWnNU3euhqB9Fei/crWpyB/bs8K8Wf8B4LAHPWEhdw572pjJahpnMfiO6MMnuR
kydZnVHPQHlVD6HOXiVWWp1+UrKPloX21Oe7uvfAi5waDwDVu6L8EgiypWVOk3gCeM4olNq9rWFL
6VplDmJBUoxSOWKKy89OGRgmxBDRuF4cWJ8+RB3QvVO+00Jmi+N0N7Lw2KTAiGdlaNIuBI1y3m7K
uqY5iWyZKPsxkh2/HMUVa7t4bGcfxt3iWNFZUWuAbOvtYA2soNG+Vv3t7eWvCZl/fh64DcxUEgWY
7TqJLOG1HH5nxkr2ZNHgoTMZaO2ZrohvmCzLsYS+VIgNh0dmMksUV8zdopE4E8CtIazLehQiCOgT
G9SnUC9ZfoqD19s7tfRKkM+kzF9xtlM56zDagOGxPRi7rNv3wx6cDonHmhWFXPLp53K4N0IlGSaU
CYZI1jwi2APQ1yAErQQTdYMvaODtVS0lroEHBjEAYEe4APzptJOBsQcltAyhkCJPVk/QPzukADw9
1rXNKumAR34nrD0YZmNwZSzOxHJnlvuClE89EiZV6BigsVQR0NJiGiwpJLRWTEsfJNpK5Rq2fvEU
z+Rypxj1kZHEcxJD8e9FIJ+wMAkNcZrpVIiob+/toix0WM9NPDP9I+e8xhqdJqOGk+zIPmlin8YS
uvKTblv7ERK+a/S/85ZdbemZOM6DMaJFnVpBQc3gHXUlEA285OmK11+MANEIAWpDYDsx64Ez8maV
qlo+oDdB9gfdkopwPxmWNL376LhOweISNJsiFV5BmptV7OVv9vMf2bwfy6Yy7YYesvvk5I/1tlFr
C0ggWhi/zehvsl1nC5W5wws7ocoLgp4PAa8gPEuSfNMCNvuQxVP6F7hczOgAl9Lc8YRKK+eCVCnM
q7xHIupQaKUlF2AcFoeVWsqiMp7J4LzJ1IJdMO0lGHqxpU1jWGP6rlfM7kFLj3Lf7ZNaVMUzYfPP
z2wlrsOYg0ib3aWk+CEJkeNr5Es0dfu2mGXjhe7neRYU5s8a3G3W2zJowgotaYVS0VFL7gtfOxTp
vsvznRBPXpHtC9NKP1bEzmd/ddOMmfBtphAFnOFyeUMrZiSdILb0aztnxEqLF3BsNd3zUCRU6XKq
oAS4mco1zN2iK0WVAAlmvCvRTnYpWEAAwyZM2cBUhZRYJBqGXe+L9eb2+takcMvzJfQ5V/IsBXy1
lkCK0fZjmK/bUhZ1BEiQmSYVswv4SiJQn20yVHA8BJy1rWPOZNPTSi1+Pv+rgzqTwemhWqK7IR3w
SFFYKM+5ec2aEhFObgytAT1J/+OSOHVskGfT9RpLUvy90b9LdhyvtbwurwhEWqg0I7urz9f87GbF
7aCFyggRIsaZKH80EJU1zyxL/0IF5kQ88HSoaRODU7RRV0nU9/AlSTMBqrAbQ9X578d/LoFTMjlg
SizLNV4L5DOvgXjw78tyNbpZUmUgRoGiAkZmHvR3uV1CNAiJ0MPdV/UenchDYBsstlHatVW8xkZr
SI5SuhXEys2CxzTzMr9a0Yklu4sWNxSHQEMKopz5C88ObIynDlNecGAqFBwM9uAfa1Wn1TU7i3R7
0uKXv9jXM3m8yidmYzYp5AmpsUPvuqW0xVHIx5V3w1IrDVr3FBVdyuAcQs3rcl1lkERJOuDh0HaF
XZGj2Y+0KPdIqoEJsAORYmjQFO83JbOFAfTkz+3a7IF5JfzlPv8CTkcjJhZdNuILjOy1rTR3Sk3L
YGucvIsadLZOTk/zOIoH0kCKrrkRoYa44pfXVsH5fqWYKsAM5n2sPHT/w0f2Qraig8trACYNtBka
khycDnZyJ2hxgyeu4SsfYaAbVlhIk/03ivevEE7xGFgZMn9uzEVCKCrlvaF9Nn62onbLu/WvEM7C
xlqdKf00x7hRsfUDwy4GabuKOF+U8o0SAz0j+BDmJ9rZnTW6kuWGiNgv10uwfrSg0Ks7kFtOgpC6
t3dt0TygqX4e3AH4usFdo0LKizFgEBVKukPehDGmQ77V+sBR/2rvALiCMs/j+XhK3yTMNaS1prlG
LVpZ8GuGndfpStJ7yT/NqK7/F8JdSkVtNDgvRH6mHOlUmnpMm+tH4ipqmoEbTFlD5C7unzaPKUT6
Zu4QuDyqiBgVxoGJUG1dkJCAbJiFDprQFaS4sjNTRckk6tOVzMxS47KCTul/pHJuRQ3TYmoqlJ+m
utrL9WTpkrgZJVBb5ZkzdeaOjJ0tv6ud6Q6R+YXuEI9owZ3OTlPM9orwMKOVZkaZ28q0qLfogUW9
AfhTic9fAwpQypNpIOxG9i0mm0oNLAMV0/9NCrd4LanrUStNeDQRbz1USs0XfVzLki/qEXAG37Mp
0QbLCemDTEwR6cZ3uWzYYH/0RVCvmaM1dSsKu7xn/y8IQ8suFcjP0SQ0CgL7zpXHnboXSUMxZPBv
rOM/6wEs5VIMHpEiqzuspzAHWw7Mra7GdrJKMTyr+5VPPBPDeSu1ZsIMfAE7gi+7KMie0DZvsshq
m+PcMIiej79wX6CVBN8D2ArQysq5r9SPmSjEuO+h6A2PUoo1/YW6nUvgnFfR92E5iTBbYf8UTr/H
7thGa7nrJSVA9wjAOzLacVDuvTwdOS9iA2TXCEYztg1zdYs+a6aFKzqwdDjAZqL7GYH7TO5wKUUQ
SB20MYvvonqk4KF2YiAAUM2QhMwSyokytnI4S8ZRm6dYzr24BOPJLwUq6PZVJr+J0f/TRjRrR/8r
mCJiGWVnWIWJ0QKyL/2NRQauC/NI5nYccJVfCvWHxDS6Po3vVPWtyFw4043wqoVWVBWb24ZocT/P
JHGaofVZNWRBFd/5Xe/OPaih71ZGB/oK2Dyz7IOtqKxp47JMPL/QiYYGfZ4Epyt7OVemPr5rS2Cm
UZjNN0WjJLvJjDGTKh5EB493J4qZvpJFX8x1gLbmH8mcRRxzfygy0IvejdWIFl8pAKJ4PLathNGC
FtBhIZUxyaliH0B2r/i7peuB4GTOYYIYCo3rl0eaJWiNlXMtxpSD+MeQjeNOHeO3aNSDFWO8uEj0
3ZkgWsFIYmAhLyWNZWjkSYRIVekLJ/cRcodWF+eu9lEr+qErXtPetGvj67YiLd2TM6k8hYQ8+kaX
qghdc+kYNoesEIA0fhqCPYCaK1u55NfORXF+IO1lkGHOVYQUkJEakLayOtZRgKLgy+01fQ875V3B
uSTOFQhYkxjP6Kwqp1mUOGUEgNGQ/gbALfaRoSKdG4sJVUfUIf3+rU03bNjn/fuUd16/dlXnq3j1
McDRgPYA/CqAPVyea0uClIQ5Urd6VdiYbzWkhXt7vUs6ikkj/0jgNjZCaQxkMpAAzlG7jYmDjV19
GCzrJ/oAUSZErHnVxCT6BDFlNCCGDrVNgo70XEQzEWJO37f7qaO5Msi0aduDkKy1bC8q6Zlo7hIa
lRTl/oSXQpW4Eux3MFAzrUAe31i9vkrNMx/I9YH9u1DOVxkk1RDKI64OzRfgVy09iNymjjG7UBY3
tbrpBxBamuJ9w4QVf7+oKmi2ROVUEYHt5nyx5DMiB9oM7QreDf9PEKxcjMUbePb7ORNTRJhKE1dA
xGH+TVFV9yTbaGHugB16ZSHLguZRlkB7ovLOOUI2xuaQjMi4q3LuDMmEgXXSZspcAXj827q/qBqI
wMAYNbPF8XgPTWWILGf0XZOK1lzIxfRtJ6oNp1Q0u1prAVm8aWfSOEUMlTpGgRIbKJhH3wDyA1z6
+q/bK5oP4Vz9ABDHwCBjHk8EJg+JBzbFbd6bSqljjIpEUzyvNNvHFAZb/Gy/orXsCH9OvCxOIUS9
qio5M+Qj2i/Y3SMadPz726vhgwZOAo9equtgUvUIqykwl1WmeOOrX4ZJMXSkWOvsXdk4vntdi4JE
IyHBeLFjlNL6OIlIc1IlsMatvFbDvbKG3+uazSCe9Cgf8x0ySpIMda4x5Zgy3+3AwFTZZpeBGzi3
zfDLjDxDbGylWMuZXOUeebmcBup1n5mpAbmAykx3YONOgc0E25xr4D/pWN/3P9amml0xeH3LxDwz
jFsCogp9O5ceTBPB+yzFoXLsRyfd9joFytW06s8yxWwzCkL5n2siF48Ss6sB30U4h9aCS4nAGlRq
y2LlaJY2QEci2M01Gn2Nz+xlYCu26qqu+708tCmgqCujzZN/b+ewFkmbFcqx/YNE+LbbCp7iDa/x
c+yqZEXY4sL+kYW63eXC+q7FCG4zw1ZizmhOpWdwIQbPwVduGx+3Lx5vGC9XBbDlpSQhUFHK7iHJ
MCytc+vP4Q/o1xLZvS3mik2FlyNfygE/oC7HsxyBisfoF0qqOu52SjsrPo3b6qX+ILueUH3Fla1t
JKeTdQUiqUlJlWOHppMIA4Uww2iyG2MHJjuBHco19qE1edyDK0RTUeEnWGaOuAPzEwoXLC3xiT1W
e+F0e0vXRHFXXIzMBMxn0EfhKX6M94HjZzR/HkWaO/+boNk7nOV6faEDKVaTf68JpDc/fIGCWVVA
j7MlKSuKf+0HdILUK0BmgH+i+4lT/BCtaglezOZxQP2dxSKI90FZV9xjOAYGDH9FQbmmmLMGXPpR
ENWC9RcIH0QgqNRcri4uWQFitdw/aiFmJFaNU/pAL0mE9iOYTnHvSLaPq44KLKZSdWoDwR4xSnxl
3fNh3foK7noUAmuDfEoxokH+PcabPLsvyeb2Ma6J4K6CIJO4E8bEP7aq7LJkZ/b7Xm2tvxAyj5HD
+WmYEcXpCvq5R4yN6vxjHdS0K05NedeaKyXra8UH0yj+aAjjkGHmjaOqjYKUIPPpGfFee5PuC8UR
2Vdt3ieZjsFXK5EjH2yjJnkhjdOPMa8mCS//0AsASrXaNJOoUKtrJBNX+XJwsYnoNlTBaQL46RWj
adiD9rEgEfOaKdul+VOkUgxLyDEFDeOmGV71mIeuh7FjTrSadr1S0pAA7xgn9wykjkzvHH/8ry9x
/pu4pZdyITRxHzCPqea+zJ6U3twFyUOXrWn/QrgCUlGU3cAmDgYog1ebpNXQiokitGdEjV2SH0WW
W5j6dR+Etvkg0tCTIzr8NrUVE/r9qL68dih7g68ZdM3IOpo8/kyZoroR8zbxWmfcIE53KHnMbOYG
m8CRbMGpbcMeLAwD26RUtkMabXQ3thv3RfoyVjKR39yYt76FMwGTyRpmdF3iJTIwtKcpp1EDGh2l
Q1ry0Ekgikdz/BfmhzMD+cm624wYoZVs0RgnC29NRONfUWobeFcLTg/aBvYjyZ7S0JYYo8F9Vdqs
vB81mvxSKpAbWYb4w0zWksTXdwXJBUSAeJMCGiLrnPVmUzzKZaUnXpnkX4aUIzAanv6rgbkUwelk
WIim2iQk8QIR7q7bDbo9VivYrCV1vFgHdxQq6QI9qSFE3GifQCk1VGQO2IWV4+SYGkoFVC6ccS3o
uzbQl0vjDLTSgRJSHiFVE+xYPNSRI8srz6yFIBZGBlAwtE+joxNEDJfeTuyDQPPrOveEqnRrcpKq
JxX0hH0E8PZoJ9pupkTo6xi9OCuirwPNS8ncwfn90CpT3uReajz9UvLKMRJrVt9eXnGlC2+uS0nc
6dWoK2RF0OZeEbtEsgM88hmNBNobm+Y4UhC+3VbJxZWBIAgdxhiwBFNyuaeFAiyJiT5xL1V/CsiR
dESAfvwsQdMXyWsB0uxAOSsBatJ/hXEOVhzUNJLSAotrO7Aw3ivtO8k3Vb820XnhNYddRA8zmlfw
pLsqxRBWTlXc4rzCvrRqaaeHewTtBN0lAjtK/tOgn0DZEc6XcMUSLh8gIFVglcCEbPRuXW6oOWWt
lAtl7vnTrgoxC/AlEWmVb5r6hYinyr8b2IojuGpxgKsDd4+O9CimdOG1zm0rqeOiN0K98KL3yc1O
H4LVn4B/0hwDdl8+WO02eSH2WmS95PUvxM6qdRZai0hvtyMjBQit39XfaSdb85hfoXZq4W7Kt3rv
+J8y26jGsb9HsuwFSc1h+Ek6R9cD57YWywvG++JbuF1vhqBRC4xc94StaCkuc+MXeRdthoPpxIkF
1AAoJi2fhg66mGhPx4CKomU4+Q91rXz+DZHmlPziU+YI8GxbprEIRrHAabAdePG8fKLIcVnZFkT2
b+axvGPbP1sUBE+GI+1u78L1+wN6gIHO6FFFbImJ5peSmVwaIsmywsuB6xw1vE7HwIoHF+zyclDQ
QBlXrNWiQGAFAVdFvIzBdJcC+7EJQrzKC6/W3gBasMT+yPzAZrpXg6gD1Ka317dgPubKIyjsMZ8D
YBDOCpdkEvyxlQsvHUMv9rON4Jeo5YNi01x5CSzdYg1VaRlsO6hSgWHxcmWTIqZSVEWl96umvh1v
kJyhL8G9vFIQW4rhzuXwswACXQmliUFO5ybPzfP0VkJb2L3glHZ3UBHEIZg7hq5h++5gvY80eEI/
xTZ1s037ETyZu8q9vcVL9wg2E5UPVEAIGFgv1y3qGYPxSkuvKpiV58zq16gLliTM0BqANmGtrgZ2
y0XLBk3JSq+OUukwEKSyGWnX3Jo8+0n+FmJUhQLkFUAfV7VxMy/Af182pVfsZKukihtvUbt1tMNA
7wJL305O8lhYL71NNi+JtZbbW17kv9I5i5ybQl5kcgvpRl05aVZIJzmMxhWrt5CXAprhbJHcaala
n1ZthUXK++xZeIu2eN6JlNkbyVLvDDdiNP+58n5dXBmK//N1x7W44iTJujSp47H04gm40PRgrs4J
v+Jqnt0ZYIz/iOBCEi3QSqOJh9Izt/KefWJqt/9TtyunvpMc/6B/BPYq4n8hCroQyZ3XVEtgramx
qnCnfSpv2NBXZlcf2SHajZinumePhhs6pm0+375ui3YGfZvYSbQbzNnny/sWBSyqQxP3X8tQs60t
JIt8W2w25iYLQBybUQMtlH8lc6ZURVM+xkPy+5vVIfiwWek1tmrJjntKvIru13oZFqMSGM/58oGU
HkOOLpeWDK0vKGNfehjctIm3iSs4iIRC36rvwIpM24Py1dOQ/lmtMC69gLQzyd+bfuaBqzQbU0AT
san3g13tBqo9Jgf1frLeTbs9kJUznLfrwtKAagmlLGA35ggM+b/LdWpFDrbQDCYT3KG5VZGw3eqg
xwclHens20cnz6+oW7I4hxv6ksnA0VZ66fCcsq/f4y/Mx2lsoTmMZoA+n/sapZLiwc9skN1ozT37
hX/Hj2rYdy/Brh7dZBU8cm2EuPVz59xXbSCVBr5JV94AwJfILpSehPBnOYWWGNJ418UbRuwgtYRx
M/UWWWMJu34XXnwBkneXJ4CJKJgkreALmv6Pv/X9P+loZeX9pPR2Pbkaec2nV6k0V6zvlc34xnqh
eIPcF2qZ/LkrBaZndnrbekafOoX+0El7mWQWppTSJvi6ffBXOqYBdAu3PBP0z2Qv3Os6IkpblhhU
65Vp8lbEgZsVslW37ettMbOZu1AviEGxz8SYIJTBkMG+3Mhs0HotmSCmHgMnV54irdj0OUpia2CH
pfWcC+LsbVwjoZW2EASOpmeWF5aRmsdJzVe2bWE98I9zckxHTyhaai7XQ9S60NIqwnoKrxjAixO+
YLZpbq6VmBdUQQOsEOYbE1b0KysuRWrM1H4Ewv9VBeTGqk4lekBM9/bpLGzahRTu8hd63xm5OlUe
ETOrZqfImZAzvi3j+i6hnxVBL+iYwJyCJNgcV53ZzoYlBZDRrPYkXRiPeVcqGZ2kqrPxrkEvnKZb
ce3HFiZxlZYpByUdaiEGWWO8VgVe2lNAK1AvIfNfPL2KmHZVX2hK6YkEg0w0dSNGn7GaWT668lVz
LYl7bVmxbjir74GQKKXwbwuWsV5OjKDypuLnFHzmpYwat63IKLShBq30+VYoTkkevgyFa/7qm2DT
pPYoeaG41eTOQi1Cx0TnvKBJd28OZG325nfzK3c18X1IT37zilypclzFXSb2Rum1lbltsszSP0MF
zYjKL2nPait+LggNFbQ67TEC1zWUXTEc63nuju+M6rEyaZi83lYV9dpYoKUVqVI0kYFuxOA0pW2n
uBkMghh3LH+UJoYUx+pKsLmg8QS98nOtBBQCVyVyNCiFQ9aXjTe3s8jRfgh0GusrRmJB0UB3CkA9
QDwgf7wKwdqalFNcN14e76XpT2maNmOmJYcTJUqykp1dsEgXwrg7nOQByKv1qvE0UI7K7X1YfHbF
72gNXzP/Gk5bcCZwS+j4B3E+33aCCsvQVQDkeXrzISjzMKAKffAy1eSjLL5oKMXc1oXr5xYeAyKo
LWcmLfANXJHo90GB5tW+9UIMwWgY6g9Bamv1W9PIVDG9epclFHjk8TN/Fg/xLn82uxcz3kNTPf1Q
q9vbn3OtN+o8ixEva/Q4AqU8q+6ZEQPufhQSNWq9NDs1+m8jvWNkjWlgSQbSizNfqAIKHo1T/1DN
EyFVstarGIodwX2WI8/U/de8M5Yw5ztwiCjTIXV6uZAiE/WatUXrTW6D90FGA9WJfCqvPZev9eVS
zrzYsw3DWDStVhvIAd5LcUXHYBuWbrqJGtXKlb62GrMk3Gk8W+cRiPy2Kb1aoFjUeq2ih1YjDfdy
lq9Z84XlIJUNTDzQqHhU8axudRkEEwaOdF5mu7GFVDNVV9K8c1B7ecFA8HgmgVtGq6NBJtQgARAX
t7RyK9oZ7sNavly+NhdgRzZQU8QkTDQV8BihiJiYuKywzkvU9Ng/6z0i+GZnYpBgGGEG88PUFm/i
kO7G2t8nkzP6R39Q3VrH5EzFCZ7DwumViCZHcFGDEj2PcozrSFxMtBTWSBYXzhVfShCgok8E4TAX
gxtjK+FxUnaeb9TCrkk6MBHW4+/b9/oK9IwmhwspXEBXVNVQFSO6XNLp2AYWJoQmIfyz+h6e1HSw
tPugz0pq5qdBzF6LP3roYqIR5kmu2JeFxYLoBvd+LngDyM59RpfrfoH51KPHZAzw6FqqrSz0O9zg
9AsSYFMRUYro5+MeVR3aIMUi7UYkJDJY0Lf4kT23rxhRfaqtdKPbCQ1O0ckIbfAV1TuZfunO7a2e
b/zVB8xEKmCglYFo4RRcCOM+Fmp59OoMtfs0tKT8kNSNfVvKgn7DuePVAbI+uN7vqOzM7ugJOrGm
wR89KRu2OkPNoidWlv2Q1xJy18UKpABBSQzUsa6j5VOdj/RMUt9kutjU1eShx8wedsqheAoceTdY
vZ0542Gk0Smw/rDN9HR7hUv7eC53/vmZ3CiN2kxE94/3Zp/WEjmzmvFndP675909+92qzBqMJsHv
Nqm6+egODU2oZj3E7hrqdCE6vty9OYY6kzRWRED3MSSN1gcaCez8aOzUXbadNvVbbb/X23EjuLqH
rDTtrcr2nXzlxi1cCHBkAq+OagOYkGFgLr9gMiaSlX0ue8PYx1ZGIkyz/MEwF0P9rYlO2looXlrE
72nymMuvVe3mFRohsv4+8mtKkKQsMKioyzGy0JENevuMr90NMFgYCwDrBNo9DAi5/LYqTAH+DSTV
m4RksjAKTLUnWQ+3yVB0tAKZnCvoYGURmaJv/kYyYmTQm5mYJcSdC8EQT0VF8tKrgDHpgb3IjJSK
wybY5fVbZEgrGndt9wBwQWcEqNJVxP68VTKIyASQzKleVOlHTShcDDNdiXgWIkkD7zCk0xCQIw+s
cEuSRpKipmiqXhM6xYn5qNruJoMam/R34qV3hScLNJZpfwcCX0V1mxjItpPkgnHJ6tZ6FRb8zeXH
cFrHfDNLY99QvfFBLDHB+yCpFkEUFoFDa1e3W8NNy+fpdQDSqdnKrtnubp/vdRIVrJ+AVc0tnwQE
OHy6PccIthGTE1WvVAUAPi1FeogO6FJ5KZhM9XafhEe53cfGXpMoAVWTkbhM+2DtY/9x+0uuK1Xf
XwIHD34BpKv5rLGglaTUJwbSsk8jAeqbqs1jHNwLVnTSovtUc1phk5bH8iDvw73qsQf9vtonj9Nv
yXdkKv+QyBbQK3MLCuQCd2TFkVzHYwacFDhTdIwkBu8Id1BxVaPJk+HrxuazLTLamA+p8ueP2tlV
iSmkxY/bu3Fdo8BunMvj/LOgwhhh3LrmDd2G7Ps7z9z79OXde/paWZgyO9pLIw9JOgi4QZING8uj
vII06eUsjjVPuUdLmVHT5jRMbvAYObHm6iBf3vQG7YdH4PvQCRYcyldTcuVj93P6Rbqj4E6qIzfu
RB40HQNZB6sIJqd0hU2krjXEXLu6yy/lQoYmrpqO6KkGkExH9Zk9dtpr6hrY4drpQQpqT4B2zzO3
+VHbcigNAal7zfMxc7aaqKniFfEYgW5tCCuqhlRVG2rGsbsWEV2DSuYzR4yLzjA0SaJAemnmTa3O
x1ToMAa2/NQOAkj4JTur7S6lyrhtovsRoPBWfJyilSUv7uuZXC500UZfarW60WD5wJL/nOHEi786
O3BhSFjeHHRy4XvV9KCmyCfNa6PGm0i87Yxmo2jDyutvNt5XynwmhvOUKBaGmIk8aJ6WaBsNU5As
MhafFZKyiYnhPVHSrhEqLfjm2VEhZ46zk5HYvjw0KcUwImCENC8pfsbVIWrcOtYeK/gVDKnYhoPg
3LYMSysE2SIGdIIw35Q0LibL9ZgoU6BrXj9kVA1+aHK/YZgRloP4o1ojqljyxzPgFik4BM8ajzzF
5KMhEjUQSaLTSqfCZBInzzKyYoIWoj+AWoFsx1MaFhYvsMs9DFtBazNdVj09QZu50Vta/Jgmr6qG
nhzV0aEog2OKdHD6zslAPDt+xJlbmrsGo4Mj11R+MoCtGlGjbQoyyBWVWgwY9HkaFB7kczcNt+Ma
6AJaOdZVL2PJvikN6qepLeB80aAR6jKYivAw9AXL9/3cmt6TdKJtvUklS1GeQdRQaD9MlfpPJqNd
e5dEa6mx6/oYzAYYbdDuaBL4cL5LvxqnRunREu1JoFDWFEuuaV/VW3SxFvTdtwGNbrXH6NQLhj2K
LxiR/hcKeSae254Bc9IUqDuC0yEtaROOvROxssRMSDSQYTeBjTBHZeUWLCkmkOdgoMCEe6A1OXcs
Fg1ok0c4LV+u6w0SXMxWRzNxV5Y2fztvTuZhb0hPoUEN1utSMUkBcoS4VxArPiPCdxyVPprW3WNA
3V8mdT83ET2K1g7/SzzBthznbv/D+U3f795fntqDNdKvkO63T87m7ud2+7Ddvj3/eXh6zal9sAPv
7bD3rcPDGmRqyT6cfzLnJAuj75oa/GuAyjdg/X0h46EnpdtJ9xLgGrf3ZzFKORfGeSw/DabaGFXV
UwCxL6o9AI8yeVEzV/oQSldVnfRF2Rt3rDj4xlr9f8lrncvmvBYqO0rNMpyNkvxUkbzsK7tdi/qu
WL0BOQNpwb8KwFn3wBeLohmI6h3ecjq4AMFTEe/7nMqbZEdoSTHi2xmoYRPrBNrgZl/f4XlMbM1e
eyIvBaAGIVD6ORMO3rRLVYzVVlGSGH4mGH/lw7ab/XRAm+k+qg+i5lbZGlPF0hVDTQSD2mD9ERBx
ul82RilUEaB2pS9SDS1U4UqP7vfbgr9dSNLCdoFrCDE/tyQgCjLAuBLdc3c7wdo9T/S3bqv0kzjE
+u3bv0+RVdo6dRhQHE9bskveXjFhnI6PX2uNcEv3/PxLOBtmjCBznLp5rdph9HylxwvsF4AQK47u
+5BurZhzdLUehGNGsOKUjvuUvr2Z9OP+A2QjtLp7+3Cfd4b9O7UCIAJN6/TZv2XUpwVFgnmwZPc9
pI0Vuw+H3GkPryADXPm6pQtloq1s5hHDxFge5TuBOyOLilb3Ol+h7bjvlG2edismY3Gnz4RwOyBo
TWWGcq17A2yFAYSlZFBwy5D8/bZpWtTeMzmcg6gJssVNg8W0wZBZLanRKFLG40q+YnnLyNyYo80d
A/NXnKWtxMrIzKkbdE/RZDwU7rpxKylrSYKlCBO0vqg0IEYCjz9n0fs07wKMzdBB7wfI5Ct6EooX
MqBTFMmJ/OP2ti0ez5kszqDLoq+pmDOqe4F5mD5FZhdlZUn1WtC8ZMzMGQKKdBu8t8bdfKlr+0oP
S90rMC+UKbu6Fq0xLO1heEAwNaCYaJqPt1e24BdxTnjewo2Do4kfam8UGQuKRNE9UxvHgyGFpdNE
4FMo9GONLJFVTtGKxAUVJIidAXUV0bcFPPGlcpijStJAgFFRKukHRuA8iF39fHtRC8d1IYLLEpAo
lzOxhT2RYpUqgPWqSJtMbvqf6cfgBwn6DfAIwOQRQO04RU+mKGhiCYLK8gvIkBDd8uOw0ku4cJku
ZHBKMTUiCUgFGU38C2tpyVYaVuDQi/uFZKaqIdExM1txR6KPXdKMUO8h0TPaTeOzruOJrwp1QmO0
cdw+nSWVQ7MXgHuYdweOac6DykGW5vXU654g56HThbkCQkMjpn4donUqjcJNm4crF/ibN5VzMUgT
EyKjcw+FCB6r1hZ+2EqpiCW6KT0SSugr27xWdu/kCFciWlr3Af1NnM3j6fTzZNiPFONz6R0ooGyr
pzLd/unpWuyyuBFn38RtRCoAVAiuB2iP2Tw3EWhvYqPN7BKFGNUcaacV/8fZmfbGbSxd+BcR4L58
JWfVSCNLtmTZXwjbcbjvO3/9+1AvcDNDEUPYSW4Q3ACpYXd1dXXVqXPWZCqXfOlyFeTrjQ5LU5eY
htPPJoOZ5XMoH+NgpUO7aIJwogOBmEYzZ+7apX2iC/TUzyoK4d5nSEWZoVo530shBIDZ/2xM/nxx
v1heVQpBrRInx+5XL9W/hKza3nZSfVqKDw5zYWN2JmpFLBsq+YxU3A13r9WWN7VT4zu8pvkzssu3
k+k0d2+KXe5Igr/8htJ7cqwI12J4IXOefx+fOT5HnYGgwFHtwDEc17d7/rHcRsfwFalH+2vrVDtb
tA/a5ulv3EtXKIhMGjUWc1nXq9RW6tAPmcFma566k71Y3yPF85YP+lFu5ORRZ2Zqs7JqC4tGzdSc
0FK0Z9WZSfL0SOqM2DhrxssQH3kBZWjjyFn05wkG4/4Qp8EWDwJ03hBJhmboIG4ySGMYYUDLONvE
Ld33rjI7+/YnLR3S/0zRLL1exTjVykLTBPy5Kj+Havuq9vJXI5BqW/cGzfGbvt3dtvhB8We6VWhv
w/9M6WyqeV6b9GITm0FinN/qzQSkJlZRztnETsg7i2kvJ36sbMFud/XG3HbOm7yVbErSB5oBt3/J
0lkmuYKOj6rvx8GmVNMKtElL42wJd4L+JIq/oYRdcZnF9QWWgmYuPMqAba8/FtIobWi9zDgX/hg6
9MA+VRknTNOoKSufxnD/F58EfyA9b0R6qbhemwNcMMqBWxtnNQltjXm0zPxRjy+3jchLFypdU+rk
DMKQzc0iuwGvuxAMjXEuXXRWu1NXM+B5kIZ/+/oT5HCtubNMhiPFT4VOhU7dF40Tu6d0RIXzEAjP
fYuuOVw4PTIqg9s9eD7kSfGmaj6Ja9Djj5MQk7NNSqAo3tLtmHO5dH1dVmU9GGcX4lxHUHYw9XU8
9LyjXG80ydEZz3Aq2fqLfUC5iHbChAFkbOB6H8pOMWHtUIyz1LW8c4z6SRCg23cpNq50Nt87E/NI
fmlq8sCL26LsmBMQQkw1Trvr+VOjWT44SCFymAr+Hjynx36T8Nws7EfSgN6OHO++3Y7MLsb2J2//
29va9wGrYPuW4989PTWO9RdZHoRccDgwyyDDKnr9Iymgp1oMg8g5GPUvJEFf9NIoHLeXxZXz9p5e
fVgOkn0dGBWdrTnS2B/jPB4SixjNTRUfI7vdSLthW9mPtLEO0uYxsH+39q/Yvs+OuW3akETQ9ZW2
xDqbD799Ut7fF7d+zfw8Fmnu5x6/Jtah32w21tuQ/SN0e63eu+lJT86hXzmKTs3OYj7npyABv8/s
sjoO2VZFnbEd+x0kS7ZUAMsWTpZyBLe8yfUTQjZKeDJDntORUyNEqUD74d8hW2E30WPV7CrByTte
v45u2uI50OlgJdWm011ovY4aIgZ6u/ax7OGtb53SmgtHFMK+7sfeICogSxsG8AqtAQWW4g6tYvrV
05uO+uy1hQphDM64Z56N/lM9ynYcfDGV1MmalStqqWLDnBjqOhN4CADG7EzRtPACP2XbSs5NZr/B
ybQxyI3oydncStBiWMz+6Q7O9Ozee9vfv0z71y/V1u2Cg1VvHfHXlP4Mtrl9ijZUIuwNGnorrr5Q
IZgkFLm6aB+iUzF7abaFXBuKH5pnxfshDj/SvoLR7EeR/rC0Yquaycpt+ZGMg1B6aW92lYVFXyjI
AbD65k/Re3CVXREfYFU7Gz63dl7YYuEkna3GG+sUhJ1j9Ts3PfokhfrwVMtopZa9E0tbZVBwwBNv
c8elapp8ropNLH0bJGd0PXgBEYR4jttXs/2Meow2RodoVdpg8VqY1m0a4gATMody9k2XeYWWmOf4
aPbfXDj10Gu0juqhjU6jeu5Xeq1LJXPY7f+zN8t5fCPSLb/AXlvXzpglXzXrq4hClP6oZY5nPeUm
kRpyhDHYohYFfaGrrRGRfJwgZ/8uf8M8FvkQFUzTCOceETPfcdPPhgxArbQhhLCsPdMfsvpEBuMo
BqoYjt/1W0P8IQblc+kfct+1pdWp3cll5iGDvi3USLSLACLPrsla9MUS1mPz3LH/Z6WgApT9ynNH
1+9i71CEKxFqYQxl6rPTQiV7N6Zq53UAKRBDFjIvN8+JxljkVvukgT07e/23Ah2yyh7h/8iOt6+A
pUbipc15D5wqe+7qXsayg4CGwmeHiNBB2ELeY38y7a8pcQI6tM1gu2cGsTfJSiPz49jitO3/ffO8
HjHoReVXk32th4t1okPuQV62DmNserX3h8qpq0cUFpL0pMqbKlsbDJ1i5cc9/t+avyNRLq6FpvfC
WuuwX1j5nSK8mYpjiEdRYX7S91deM4v+ROarQlZgMgQ+c/FQ9bXBdEuO9SDZsEc5VrWJyUhD4yTo
n2SlQKNzJQovh5ILm7NrL1ZypVQA7p4VZQvDrZE4BotLIxjkg63XX/MXyf33tk8tPVzovfM8hFGI
uYjZZ8LZWiiC2ZnnQBM3dfomgsbJoi+3jSzuG7VaSMBhrwTkcH1WhrKR1Kw0jXMYJk4gH1x0Mg13
WyOfJ3gr8yvvL+cPToKPAH+mQser99qYLrTg1SsCAdPfm/AYHkWHSUR7tD1bpUvk2V8s7mEfFii6
cONGsH/SBTvo95+y+27zbcJIuXZyvH/p7H9iJyWVgxyFLoq8e/nn9qosehhvOQoPLMyH97Iv6HKV
dgRyzU/PposHD9Epaja8QnbR0H+PysL20rfbRpduejqSoIyBg4LImKUjopQ19MMxalaKnUZkI/fJ
vrGgXsvISaSV592id11Ym+1FUZdRWGg4tE5IzOWfqvzPwGvt9ictviHJJxhvtAA9MVJ0veODlUSp
LPiEfuE1aSo71n+21bHpvnjeW1wf4tpuAPYhg6wYD2F6TqRDj2hjgvpMavwMrYdhIgpooKEa8m2p
5F9rNCTLYJ+b+7w73P6tCyeBDAHWH41sENHfWY0kUpURNRqW30OBQe+/qe4zk4N21H0qwzXCqyVs
KCUfhjImUNikuHO9LpGFCKKF9PM5JtEnLykOvr8fjcNQTiLIPhhle6yjTUSRrrX7kf9ThhL4i9at
HP/FuDZhA+EskyiyibMf4kljXeRCa54lb+tr2yzbJ89N6SAtbPtAo6Xnau16XnLzS4uzbMBIVC8M
/SmsBbzVvVH45qURfP41M16/yqh760hJbm/tmsnZyWpc2OXjAZNDFG1Hlby+/tLHjxlTyl7cbVVB
W4l0awanf39xGyZ83li1/WTwzr1LKtTW3X8K79lA1i0N2sPtz1uKVnTceC6BHZgoPa+taY2sVCUV
nHOiU/woT5J56ARbB8UIga751ggrCdZibY8J7IlFbRrae8+DLz6vK7sU9AQ4NRmIjHnX82ryDvkn
ZQdzoP1d3Ra2fjf1JCT7SwR5Umt/qZzR4Om7TeOVrZ28ZXalwGoORwRgTqacjNnWSl47IEtBfRhH
3hreTzlH+9Uw7axb42Zaig+XlmZ7Ggt5DNcGlmL3ey2W9vQWksxmE0dUx4SVLV38LFVimh4hXUiX
Z1vqtb5XQNxunGk+kUGFO1X27ErPHElcqw2/A50+LOH7iAb4E1qasxAQ5e3oFUVgTOiTIDwyCDAa
Rz37NW5a4VuEEo2fb6KXRrDrn4M06dM48EAAh2mOSv9l0PdytCaItBSVTGZ3dZ1aEkF5js0qIqtM
hYTicdIlND1fSulZNbe+/j0XkqORfVK87FVRvt4+RosbfGF09nqL6C3ofYrRlpgr9L9BLm7q7HfD
nAj9y5WbcdrAD4vOhUjDlRufyvH1mRUFRU+DBmNikMhOHIMgFOJijfNj0Y0urMxORzMGsdiOOQU5
6W5I6MTRDWqZgu8iOxjWABNL7y54YbjX4NmCBnNelu4UyAC5uimDvdXi5ufo2YoL6Q6yG8/ea7yC
MFr8NJaOM8KLG5Lt6wUcpSKM07CirB9+M2uCuPqzqr7KwhqoZWmjdDIygDPTLPSHBNkIYqVNBuPc
m1+C8WzW//y5100I2/d82FTnk/Cl0bo10xHGGS5mWyu+9ZBAWOlroXp2p/24bWsKUXOnY85mWi5G
cT6MxBdKF4YhY25MhG5HubQz+XM80oN5qihfr0XmpfIa0NH/WZtzotIPiWXw08Y5rcyjkj2IGcxS
4bdSOErpDx9SLdcpNSKbH5/C2N/kpQTHz3jXx+UWLQt7RE6o6hyxOpr+q9GjtWg9ut0Tchyt6wiw
3fcUuYNTVNxJ4nEaAx6rO3gnjnCdmy0H95kRYdhB7FRgciS9h8S6GWwheTa8wJaHze2VXbiCr751
VrOE+tkNIL8wzpXsP3f1HsVBB0g8k1QnRn66Yy2ttZyW/NLkpE0MJUAr5i29juxRieianhMjdMJU
fDCF/Hj7o5aOGMINDMxxqimkTB99cc1bbtMM0FQa5yhTVbuNZcsxFIgAxISKUu55xsqlp0yvgQ/+
adF4RWkAos95z9AQ/Shpatc4P7xp9gasC1DM16nC//b94We4+ZlRnH3j755NS9qZ6voqf+712Glf
bn/6wsgn8zLMTPEYo/EMr/f1t/vQUiudzE9R+62CCpKxSfRT5B/05iiOx7aPnO5cVzB934mA3Uaf
d8uO3B2WxHqNvmO+DRMHFuEBfiguQnoes20YZSsllzTQigk/E1dh7QiDu3Dlg+cOfG3kg+4CYx26
nwvIQ6KsI5QPyjDYsr4N+9+S1x0EJbSZR1y5Aj+US99twsnLGCq3BY50vcahm/q00FzkbfsvnfZJ
mCRCSgqVprlTxtAmWeltn/mOrZYphuPXTpIW22l2+i5PjD/MI99/iyGScDGpAOhjlgS5QihFdcVv
YegW5G3wkL0rNwHKXAU3z0/u3NTMtfKha6ImQiMzFP19RSZZSdL+tvvOU5l3EyBvp+oFAypzEfrB
yv1O71GUVKoH2Tc3OnKiDOA5MTBxQX/9C2MWPBMcF2WidLneRstsWqHOMVZW/muv39VquRO8Zi9E
RzNv1tLVaSMuY8T7p3ET08wnc9LeIS8XQYlgCF+QhTUheXKNyClTyAuUlRfO4hZZzGoxhcBnzRsH
kAcx6GME0X1SC9+10Bg+iUbir/R0l8411yOhDoDEBEa/XjffDwotUvLoXhxTO0wewKrTYfd8JNma
FVNLiwa6fCIzhm4EReFrU5U1ugw4ooao3kmuk35fE/9Y8rfL//7sbdRpCToOXRHd02QQR2Wfcp+b
8XCXU8jp4nB32+GWv4b4zNgOhCDi7LK1irjV0oZY1Yu6DQcA6EjLaVdB8h9eIZOrQU/7PzuzFDMV
B0+IGD+5j+P7KKsoiNSOUX0tSCAkN9lJZmn3+W8IlFcC46JjTLOyMCRN05uzgN/GcZLXPrEobe8q
ujF+8dVP/onHP00h3r/vPzvv339xlMpWyGrNIxClyWMZPFb+9i/2adIWUMFtcXvNHNyMPMOtAjRN
C+khj8jq4jvfEja3jSy63oWRmWuDvIwCueCoRunGjf7xrfizFOmV3Qh3XS2uYEzfB5Xn0ce4sDZz
dDdJu64ZplgHspKGpa9VdoQazLe82uuZfD+M5mMsftYZ5ffIVWvVqarimFvb0Zc3gfc9KZ+S5miY
jgUGIH4WM4Y+jdruC+359rIs3ecMupK4gRQFzDZbliCVXL1SWfs0dizhu6wLW60Gk2DYgnBEUNKL
nm4bXDyUFwZnK2N2lRroTUQ0K91NbeWbELhCOqwU1hZ3+8LK7GgYvmkwtYiVuvmdeulWgJnX+qKF
mzjvVhxr6Q4A3AvEG54W2IZnpWvFHwKhHwjPreH+shhqrfpff7Nk/1mYfsHF+QtdUJ9mgWprl2dM
WCXhhg6TQx8tWDmIiwEFpBjsJdTs0EK/NuQnlRlUMlq/VvjdRfE5QgDHbZxw5XR8IBx4DygXdmYH
XsyCztMErpkkvuvbzknbEy80syv2edluh9hx45++/NI0qTPArt7lD0boPdWU7NKhR9u+WlngRW+5
+D2zQwDmUZZqnQWmQumHh04zPmdCZRdFs/fqwFsJ24sngHocnDcU9Ulrr1c5akuXDlfGkbNi0A13
JRRYXb5yAKZj9CEA0avjfcTACHfTtZFUya1u7MfoXjO6t8JXn5QAuhK0U7MNqsO70AjqlVzow+j6
tKvws0EQgpQfI6izkz1GvBH1FpMeTd1OOLTJnVu8CQZTSsVJz7KNCoEh3ALpRGP47fYRWfJc0rCp
RcKYxYe3D0qPTM3HKbaFT8LYHq2sRi6zcZiMWOmg37b04QGkMycglCK7J40Fs47CziyfOnR3eLms
+MmapVn6gsRvDXIWS1Zcn5iffYy9+kGAhUYMon5l85Z88r/1o6t47S5QGTCKIMTIio8xQ+vfS/NT
n/74iz1Ck5MxKYhGPtqQUO9NEk5Z3e1V1T951UMEviAeq5WILC+dZ4jf/2dJuf4arRQET5RbzjOK
T0jt0i02tpa7EaBzkSr9H68bHuK+3FtJ8mkIZScx0icjzj75EHlJo3ioflRN/BKF7c7zJGTWjX3U
fUN57TCIlWXHan/0hRrJBROd3lFcS+uWDxKypdTfKG58GDanaRInTcDPT7vxJdQYxAv25fBLMn3H
1ByoUE+oQZ3BK518D+EdSVmJz4uORx8I4ScSMm1O+NPANd0xQMNhStxoL4WmfmyzRHlVKKaeSyHP
V66dRecDlwvsh8aiNW8sgJbuQ+j8cL64qjaq2Oi7OoVTussL+XDbBxdzdVpR1J+ByEH/PnP0Vh8U
JRSwlbmfWiGnl2pmiIjlnwE93Inm8AI961Z3252SVCuwr6VE4dL0zCtrv+5hMZWie7giMsfQWsPp
W3lNJXtxMRnUgjGONzb6Cte+L49+SK6HzrpG34mT3NQP6wr2Sx5CxUDhz/c6/vTvLzKS0RXJRzKX
9DaFOMkA1xeVh6ihcQ+yfgUsvLRs9IElYPNMWoDmubaVRUpVGKnAQ16OPhvMDclZtTbEvrRolzam
f3/xPXItpLrfTd/jVbAuPSAxt1nNSRcXbUqtpnIsXCEzI2aRyIkWW0Sluocj/XuORLwfNLtwFTaw
uGQXlmbbM1hsheaaWFL+NdPUFtt/bx+jxfW6MDBzsrxQ3cj3WK9A3FOOs6NAdFZTmLX1muUTjW+E
LgO33BfCA2PvR7N8GNqdLKa7v/gYKBBhVAEh/oFHAjRaXaNJyj1bPmVJbJfDy6ro++KOXNiYpWOu
Z0ZD7OPEqfDSVtAY+/VfZAuTLKjFGYFgR5lZaKsamEgSxfdFlG3Lqt7XylMR1VtPX3slfCAbIdHj
rQPjPVXQCcM/cy+mHDykuxpCTBUwLuiT0AlC1G0gQ7Uku5G96NTS93f8uBQ2qlu/KXCGNnFYnrQ2
CjaZKCRbQ+vs0hT0P3fMq582c0xD6PtwqHjli23pdP1dHSOybK48YZcXgHE5hMVpqNDHvA4Xgtcm
Td8I4T2yrxsvUw+h9wKSolCYsHFfywkWdCfAKK56uRMAcahPYYcqhbwG4l04hupESaKRaYD8VmcZ
YmBIrWhkVBmMUoAmb2tFsqNkL398PK6MzG7MIfXMd234+4HSVqAM24Dx1doQV27mhdOOXI+icjeJ
XMvzabrY7wNQcwlhHh2HJhWAYG8EXFmBSuf2By1ZsmTqHZSiyW/E2e65iVaVuoAlfse2EKA3bfKd
ZJy0bi2TW8hDJ+1t3kMKYz9MgF/7iQcCvBYYx7inIh5s5Fq9M9IWxKJQfaMYljltkK+JlC25xKXJ
WRiwcj2pNYlqxJChHu0OzzG0OF4obf5iDekaMg/OdDONxesvi0rJS0dpYLc6ubPbFj2Soj0giahp
sfrnbxOedbRbaFPAqjqfnnIBZBVeSHxWhxeggBra5bc/ZiE4w4NLAqrDcMk7bRbPpLRFXrX24vvY
ZyI8hetqoh9Yex8v7MyVlVloEuO8EKU0iMmZdn3D2BVhs+6zlefpohV2ZZpWAec9bxZoRVlIiH3F
965EWXF8LsoHsy5WMtnJb2fFBcCP/xmZfYoc+0FiQhp4X2RGtx276LPYldrGD2vTDuAs39ZCY27C
MVx5QS5/HLVuk9wdyuJZBh366AG0FlV2UeqDjVhU26xG19Fo/vwBxPf9Z2cWIWKBgR+9ZRHTPDwA
svCNjlGEHij3StBbCBAYAjdM6NNQ3Zyd1q4s1DEoy/heV6SDm9QECfUsx/KhFSQJLLF/vO3piwsI
SkwFwjnh8mb2FKspfaNM4/s6kXc8jDdC828VGyvusVTfY/JKnQZ7IRTnH66jQ5z7oxxXfFaHVg+t
EdDZcbw1IvHBlyJ7aNxzZ/7sQuPNq12nHu98vd1FIfPjXyxpK1T5i5mufflC0L/6SbMv1yxfc6mf
xPd9uW15EkXMnnKPtU2w8lxZ3NL/vn2uzy5lrTkMbRXft+5L76oHCWyKbmROChdDs8ZYvFQqgJkK
JRWAyFM+PgtdsOjULG0e32eDUL82SRwei07ynZZBawdkXPpk5mbznCoeE55hFG4A+P5QOzV8KtrU
evsL79KZNQZiqdIvmh0bPZHiLBzxLvikvggiZAi5IW7SaI1C6T3BnMcfxhBEZKmZHwXqcO1f5ijX
owVfx707xjBV9OgNm7aWwsyZP5WyuxPDau+qzb5VFccV92r0b0ITOPocxU+9v+LsS0fq4rfMB3qU
sY3iXsaxwopXHbAEv8+2WbKSci551aWVWaaHBKycDSn7LEZfhQz6UbtVoc78ttY1X8Ja8M7+39LO
4XJZDyYZbTwamTbw7rrc/84rZ4AdHvbhz0ZuN+7mX3clrC+dzUubs7CuKlVSKSbhQkSoPqELkCA2
UyQvNDhXUr/F8wLcYQIFEHbVecZch7rlCSK71RZPRrWhZ0pAGrU7KTzK1cYXPgvGNpKcsP18+2gs
1Z14MPxneJYw5YCEJCnoWNfe3QntXddsR8XO+h3MllNDkJk4uy3ilTRt0TkvrM5WNm/K2PPNhvAQ
Qt3ZIjPqRuvvoUUr6Dkx0q1LDFHOnNOrEtQSRnwmHrONx3yy1b0I3d+cABrdk4DOxKY0O/MtLCil
HnHmG+m7r5T7iJcOI0G5YPfxGtvWB4QqYYX7GMLHCVEF88pst+Amh4NXTZN7U222tSwdQckcPPRR
9M+WeHShIPWKrVZ8D9e0CpaWEoEg3nKwBaAiMMusAvJ3zwiq5N7Nz51H6w3e5XjNyFIwmSzQtQSv
x1/X4VMrpUSvDCu5Lw39n6YTv1Q5XAGJ/CUHv9UHaynph2yRaAJ6S5XBxzCwNOeUG3oqzULo9Scj
dmhZCqK088l/K+nkKereq/oVp1+yx6dxyUygaaYdrj/PTOo47Lu+O8kN86Ow+DOmIonexqe3t2tT
7QftK/OQhdXorBzyydGv7iW+FCXYiRqcMXFYaK4ti4Xu9qXYdSdI58JPCRJIz32kfw3U0TpAr/0o
KsU/TS3K90oatvc+Uz9HS0F64/bP+LC9/ApiGxJr03HhTX39K7q0Gppa8PtT0ijUY7+nqWbHVrG3
8pNIo/+2sQ+xm/czwCckhIAk03ibLXbZalHuRQab25+VNtxGqvYAIOYQpPrKy+bjrT+BoMAqAFPj
0fmhThennh8NBqbqN/WuexCgGApevJfoQf0UnoW78iX7Wf0cnv/4+zBKxZYaCxXiD9e7AKNtaZj9
aQDvN3SZY5nRVhYiO0F2/c9N4TRM5tB6Z/tm3jNAo9pkST2ceuYKrOIurn07lx7S6PW2nWlLZl4K
0780ibgb1LDmctBGkunSEDbDSQ6/esVbuIa9+Bg9JzA31Y6J6Abuu3n0tGitJUpkDqesDHaC8RpK
KAPlESjr9N6M042fkuXnhjPKb51u7v/86yz+IAGlwsOj/tr7FbEZ4yyw+hOPfdmpvQQ4aFz0K2ds
we2nGWY6ZPCrTWOA11bqHuHuqAacUInaVq/FpzIQH7KqDG0GUlZsLcQzRuIn8Ve4vpkAmPmFLI/p
WFQey6nnANZbHdnuHKbbNJOTn4ERiPcZ23EgiRK3t9fyw200EYzz2H6Hz8ECO/2yi7aIPxpMfyQQ
tOdxa/uwQOGOhb7y2F40YjANIoIKhSh6dhuJipBJsewPJxGCh6rQHIzI8p+mmNOXWECjuRJIIOYv
0kGqRSVqguHUxL+jqIZBJSRLccyVBVsIvRTF6LoxHkQwnFeSMtlTy6YQh1Os/zKEnUZXLI7vUJJ0
zHYNRjI58uwYc7SmZxaiwMBIpnW92BxNEWo3qIPxRGNhn+Tel3ZM7gblXwY3HFl2pPKl0fuVJGxp
r5BtBR1ECCZhnTlE36VCwU8hBCND4KpPKSod1EpWHH5pFQm3BsQqkCUh23T9ZRaYIz8LIK3OAchE
wjavlN/xkJ+b3Dh1cbqyZwvhcGorihB/MVXN0+faWiaqZYnGw3hizqpExi9uEJaIR/PPLxLdAFQ7
AR8QpZuPqlWwTWahqg2nwK9UOHssYgb01Y9tRLTPpFpemXtaihomVzL/o0NAi+D6s5Ra7SwXmYCT
lCYHMT8pvvCrLe3SiHZVMe4qLVjJfhb8kVxgqsox7MlXzsIUEoKWEam+eBq1eutL4zaNgFApr9BK
JPK2Vzd0p1ZMLkRhTDLYBf8PCjbvU+UXR6BuwkpIQkz6hb+rrWQr9HAc/VaKlbVccEjmxyQmnycV
BEmfHbVhNChi6Y14cisJcrIhVL9nmeHvch0lSkQg40dxdIv97eC7sIFTGwTY8iSFg2deb+Cga0GV
GvJ4CvonEwonNz5FkmZbrsaz0beT9HDb3tJiXtqbOUzOG1zVUhwGxYVkO8LtsA/XrrKlhby0Ic++
aYjN0kVe+NRqRyN+6pjHs2Tmch7yOl5ZvoVQBQpi6u+AzEZoehaqoPMzUqRUoPkdwr1QgSpO2m3Z
uSsMoAurxhOKaDjB3rA2W7W6L+p0UHPE3XoptAO3fOrFbdigk5av9TaXTEGQyIghOF0S7pkXJlFU
Bimy8yf0S6I6ehHUhJnfSt5AebmS1S8t3qWp6adcHKzMGGSlkTAVa89SJNncLO64EhAXfAG8Hm04
qBQmgOLMBmqAoliH/XDS4TiT1Ef1V9OChzCYGFtJrBciPKGdhgGBQua6nHldwhf4GsyLJzdXbAGE
qTz+vn12PpZ3eDKSnMFkzaU14R+vF0yofVnqVYmP8fKnLPjkegez/pKLx7JDo7Lw4Sy4i8Qvt60u
7RJDUcQ+/I6AO7sn8ckxSXyZK0UTGFkMxoOiRAFshs2fX/toh9CmYL9ggZ2fpVAJFa8z+DrcwXOL
TVjykrfC7e3PWV5E+LfeH6/YmR1ZU+/KQRfYpzwLN4Pwb+T+6HbBI4Rpx1Y4D2v4yoUAS8uF/BbP
mG7lmbnaoyBnIKZ3AuGw8UTAqoktRMY+lO/KYbjzlTXZnoUDjEFeDSYSNxI4oGsnccVs9OMqH09q
rwHGzbKXwAcw4YKx2OWj/GtlOad3/ixBZP4VPKxEIsruzcwhnO4bTV+Np6JQuztlGubu6Ro6qJl0
h5yRKXtQQ+igS988RUGvHBQxSB91I9ZLpr6t+hQlY7pyYy8cRVrvJEHAnlXKhbOjKEujMMh1TbLV
+CI5qhU6bZH/qdAUSRxW8KD/58udz7xSPk49r2jGU3cnPg3/uPbtlV3IdCZdYWZq4YrlOTFFtovo
WIump4pZR2rlGvvSZa7o2Yx/xUZ07NxYZM6jjqA8yFZO+0K8tMBG0KimcodY+ey0Cw2hRDcGlk7v
oQ9PN+3wnKRcBdWI6MnP25+49Ia/tDZvY3VlI6tJ2uKrd8Zb8QqRZLpDO+jNbJzsKK9ZW1xRajr8
NTGFzOfo3L7AhytWtDTqUy6LByYID4WrfxmaX3H8qLkvTDU9KNXGGDdFfirErdyF90VC0gdHoPac
QB13CNAgv70KSweW0qUBlpJ7g+h3vdH+qE/sLPiRojyr8kPYofE8nsNk7fOnJOH6pMJOysAF95MI
Cnaug+uZpQIAlkikdy+q9dmgZ1+gp1z+q0n1axiojslIu34nuH/+hsQw7Tpmt2VorOay9F4yNpGh
Fexy9bOwWtsjvYX4Qdd+l999zfarZGVFP270xGRB7kUpQ6bGPV1pF0dnEPU+joqSJFNMz8RIGrBI
LCf5fSMzbtEdw1zqNrG2Rjnx8aaczE4IkikRoCt9bbazxi41akKhHn8VlH1tfR6DlXD78TaZ4CnE
2mkOnDrGLCiUTcx8mY+JDKnfIdgMnWKr1qs1jMAvs537xzhfA3skHAw3UuRS54lnY8SVoKmEAzGW
5UOm0vnlBeN/l/JgpUDzsZ3/bgp9O4rJ0J1/eGYNo9pzlYyn/FdapPtEaDaNWt2Xdc8Qu7/pWp6U
XsqAlX/qq3NXF0/JeK+rMVSsXku7v3PUeI38dcmRcFiT8wIIjz+udzSimCT5CXeplHxj5gQBg4ae
qHyovPuaQuMf58O8azmioNAn2Mu8ZArvjamHujie3AyGsn8ZUGzWQIUfb8ZrE7MPov1SupEqscjd
13b8qfz5e4hhIKZyaEFOmhBz8dI60fW0mN7KINB3mqJw9PzmVTCCPx08wlnodBI0KVkyIi9fb0zd
MJIdeQFvctDN+r4BZ3LMyzNywfpKVvrxQry2NOU/F7FkNA1iaYElGSbAUGp2lhVsmD06DZ6/ca2V
zGXpfF9+1+wuUKkeSkOLtVC4+y3Xjqc42rDNhf3tK2cpUgEwY1qZugZSkrNXUTloiVabkxuk4caN
801O+68f3JWv+dgIn7aJARnqJlNHZc5i1+daSQ5DdUEgZOjoOiuNHfpDisBpsen8f1Kr/Cz1+WMX
eXvUjKrAWrkJPjCRirNfMHN4zm7qks5wFdThTvCr+ylqWp51N6AtDs2MWL/GQb4L3I0cbyM4scU1
yOniWiNszDoDvZLmL1C3qdSurVkDMT+bYA0y7V6o/3SifvpKpA1II6jC0Qa9dlJNaOO8bql46N2P
dHxm5mm1gL4UOdhH0Az4C12X2TnoxLSuuSfIUjbtoXy57Y8fUyB+/8V/fOb2iSpX3mjyH6+Fuyh7
zv2HUWdec3vbyuJRBpJGiY0ciILA9SrJHu3KPHDJbcsDApqacOoyOyydptvdNrR0bfB+Zc+neV0g
udeGxMFAEizHEH2dB8EfH2M3+s1s/6sCpanbfpF53SNEtlI/XHI0yhwcayLI1C+6thoKcRt1YiSe
8qhywvJBkB9T8PF/8WkXRmZrqKH8XiVaKJ761nrNvWabIdYBNYGTm7JjRvK2NIxdkkUrAWspLvKO
Ay5BEgm3wyzeB0NFsb4riPflF934pBeNraiPrGwY8l4ov97+yKWVZGyL9gqtvY9C1XKcDzgr1qy6
f6sE7yT01X0ihMfbZpa8/tLM7KNSy6+LAu2gEyRRWusk4SlMqWe/3ray5IwABd6nKLgr5zHYsyKF
jnMpnrxDLJ1l2BCHHQIEwibde2tcyIsLNz1X6YyCe5/3ZIdC1YtO5vrSZGrHvreVwq8W18vtL1pc
N8QWRKAHdF/nyBKrSYuK0QjxZAaHgSmtVnk06LS10UrVdelroKuBhIdy0aR4e32gSlfxwrJqSWYI
EirEShILJoU///xrLq3MbqgyVZKi8Tvx1D011W/JeBOGvfzHcztcEGTWvOuphMJ+Pju2wf+R9l07
cuPQtl8kQFniq6TKndTBbvtFaNttZVGRCl9/F/ucM65iC0XYd2AMMDCmtkhubu64Fto3WUFV9TTr
x3ne9aofDbt0kGzYmoGFgqEug5k9FEH5hp75SgpOv55nQ8Xk6F2FNZhD50+xT9gMEDRZVMk/WQhn
gbiD9iL8G8DqYrG1mnQkuCaFnZYFLnM/5ZmXVe30dP10PmNsoCajY94JzwZHNRVbT/DtapvNETs1
5alxXsdqG9FTVd+4+jdF+9I2QZQd53fzYcx2QDNPAfVRzDfuU6ockz3FYBJI2HzzhzEEnYwzeCWT
eflpwnarc9eRCVOkJ/rGDkXwuOzm7Tf1xvp2fQvWfKiLLeD38exYs5xUkZtATg+kguV2BEIw2KEc
sqmMQwJK0W9jHprGPnmR2pMPx+XzIf/ZfeElzXH0xsgguqWHVD0Y0c6qkHr2dO1odfsy+2qmvvaq
JA5IfbYRMMOfqfJQbwFV0ypALnxcbGRb45t8D7Rynbz3+q61b9rlNsb/DK6abfKSPdaxV/XNvlOO
lYvh7cWLZBxeHwmHa8sQkqSuM7LWYISdOsy9p8c2e3EjzdPHl16zvRyVFsfxMuSbwLy1jH4yv9Pb
rqTbWHlMs12ODvKMgjPi1aqTg3my4leteaiqwDIrr69NTMQFxZL71gBG85dM+d2NsZcCVUKGlfxR
gby2DP7UnCmCnUwOaaZ4PJnVA4qDUx0shg3Srj0Hn1k85tOX5GfpgV4rChbYy6Hyck42YeMUmlOB
HplkD2RXgBHGX2c3YOBVZ0mQZ1+o6jf2qb9Pw+kQH/WNCYQ3MmywaR6OpT1q5RPd0gcF5LTzvRm6
JCyzl1y5m9QdaD2fpi+N5qX5PbsD9xPVvQljf2h2je5JGQDthiQSJ2glb4mbh84mADLpHHNYOM96
dpVuQsrhBMQstPzNZbex22Y5lA2NfXeq9FNGi9KLDfsexEDjc9kNmT9Ns2zQ/BNGIUDHNMSfyEGb
cM0B3315IlrBmoGN6XhaoC7owfQ1iz0z5LuRWfWXtj+5740Ddjw0UtAGiJbE3hjqgczfc4t42Whs
JrAcI8fSA+819Ysx3wBjbM+TvUUCwizVa4DX3O8GUKG5PLOPOVm3PIHSYa/aEvdVuhZhU/WB6k1N
EvQ1Ksc58Z1Xa6/gWtB74xSD+jp20YO7maY9GYK0BNRWgmwxSpP0kGv32b3hgFxzn25StgM3XqQH
jP6i2+SIBKNjhOA/w3PhWX/twWH70X0GZwfFFjxGl9uf1JSNhl2Op+/m4cF4+Gu7e/nrwoakRoKg
ssCvR/2Cs2i3pb7rXfStU59XMxTtjrBlA5bRb4Nx09UxgqZE9sp+os7+0DBM1wClFQEN/O/LJbpZ
m6nlkI3oKJnvFVV5AB4Y8KyTB5pbxypdgNbfonkZZoyiYDDrgQqOrajYUZ08Du7ylLD5J/J3twkY
jL2Cdbesifao2jxGcYlD9VPNCGLMLipbMmn7ahk3vbE13JMzPIL4ch87th/LIMM/O5DYWHSCYWwS
pF2fmkhqFRi6hVuNJxAQowcyCzj7dNRtItQ8rp/hR2ByaTIvRQkaAhhZs2njdoTvYD+2cYWhXfSs
UDsEKsiLYaVBUSno+wYcuTHfsrF4ZXkdVI998l50vQe0mT1zVW8w3sb2aJSmr1vTTi/3kq/87Evh
K3mHAZwcFEYt4ZCjmLm0S5bxFBeps50Vtq0qrQvK2AZCvNJnN1SJ7tAzDpufmxtAUTdBb7IsULoZ
DG8gWfOXTjFx8YZh26ChBDC6/XSTxBXAJ6aq2qSN68FKlsizLDZCxt7edrrZP15fxieY1A9dhS+N
bnqYZ2BGXOoqBh+AyEG68UQB+ujoAH0cgBOqUOtgLmzXWQfX3U3zm6n4JLltSLZ1iVdp49bV5kMN
T2bM3/RGRtbChQoagO4aFPFQBMFMoYgJj/49jW8tGAvd6LEiu56GGshDh67coy21Yadk6bfXN2Ll
OCESc6C8NAmXVQgspwbzxiRXITJv/SU7Aj4yuC5hdVGA4iU2GtoQWwi5hrp3RqUv0P1ewQEAWUSv
3zl64XdsV6DmPBzpLOnL5vfk0y6eCRQ0FCOSlUUpBIKOwUg9FyME1m62Nkx2Y1fednAZI6fMYRpQ
lRN7sVuiTGMxYfM0Z5/RbA8f69a6i9W77mf7hRXRNtYkRoLb8c9r+yNRiACjwo3KJYbENNt3Pv2J
fvMDmOqvn9iqELgsaLD9qFsLOjHEZu7aVBvBgQbamvk7iZRtWj4aCTsM5XcmKwSsKsiZOEFBKrNc
appgTcVhvFVt373vDkrmVcdOohgrthzQlH/WJSjGrJtzk88QxLIXnZbwRn85yg1AuiR3aiXagl6c
CRKiraEr7NJxYSONVxDhvEffSt/4bWK+0+skxY11FTwTxdd85mcX+tJjhhyisof2wVA9ZTNsy8De
tkc8II7kKss2UHihFuRda2eCsNkvHzHGP94DReK67q1EkJd7J3gymYHagtPyvbtPHlgP7gb2dQiS
o7odDmhoG75K5PEb8+lGnW2g8BDkidV2FL7Eqd9iOKB5KXfGTr1JPOVgoaNYBvXwOU90sTqxblc1
E6GmM4+oMezZcNdN0EVZk8Da23aufmLzQsqGnqQq7u9QeE3ql/sq8aolWE565UMvEi85KTt3q3qB
wzbJd8ktW10idA61HDSCYwj4UiOVKa0qJYL5xTTCsehg6SfNq2SDhOt6ciZG0EWSlWWqKLjM8Wkx
Avre02BCpoFt2bglSezPDSx/sgG+lS9xgWQLFDTUUXQty/iTaeYbN9sl1s5dZtk1WL1qyCijGgag
KQxBX+5iXQ7gpWM6woXqYO6yG+NEC8/2s/sW1NeDRw/FRgXZR2i2fx+wQkX5zBhITOFcizNjPdBV
wPJkQEWRDWH6sh9eiUU3TnVy8xGor5g6qr8BM80fzUhiXz56zsXLyAFsMOHIp0vEGLVY+q7uIwvP
W5OEZrHr7K9OwXZmdbOo95YB0Nn4B8DqzQxoWPqtlqaBGZ+Gbje2zzP/OPJNJdvY3P89SKzD+23Q
1YieQ94bKliJKKUMELEFBk/Sx3r8rSzf5/GLxBKt6dUfGURsEsv0NOnRdzOBd8Sy98DW2xan5A48
1HvATYX2E9gYjN11masiubMJ9C+0iYi4QapSOXGtYVnz9NbpdxPdmU54XcSaM4Em/P9E8E84e6Ac
g+nNgAmsU/Ri+su+98jddExkrtiaD3EuRTA6FkClEHzkE0zek0Nyz86U3VKg4cXeteqh6/dSMLBP
fKWIIHA9DIQOyPmD0VxwxfR6LCugSkwngGVs6D7eoLwAHvVb60j8ds+O09F5SH8sW3sX3xuH65u6
Zh3OZQvWwSkr11qWCjNlO4bqCabzjvbLdRGfB+/5+lD15x1EOoB1BBklEkCa2UFGG6Dfeu8e0l2/
z3eOX+/MR2Vbbl1JSYC7X+LlPxco+IGlmptTX0Pg6E9gHb2+nNUdO1uN4Pt1Rjk6WV9ix8oRI+7N
vTb9SBR2hxOU3KlP1IEfinEmStD4Cazz0cSwDuVp2zzWz90mfgPG0oF57mHZp8cmyI/2oTlMu2Kv
v2Z3zjdQq566B4lruHq30VYDWBXAm2Ja7/Li6VlkgtUYK7aA7n1XgHhGqyvJrq6+wpivQcOXC1Gq
WL520Y9YG/zMyDZ96Z/Mo7sB4PQ+vWnvwJbIttcPcaXxCzp5Jk54eo3Mzimtakw5/u725KnHzTO2
6UY71fvxYXxN7oq3J+R/JQ/+qu6cSRWMf14tRWoTrpiA6x83aJf0y+Y5HyRJPImYj6jizFKW6lQN
1IYY5u6V9okt96B6nmWZ+bU00/keio1qAHrHfI9DIabZl2UAQsqD3XheFYBtI9CO3ZPpLQBQfLA2
jW+E7Kgd3f+//RR9mzmmgFYbGuyn/apOuyTRvLydAGMrcSdWb8AHhCsGINBwwjf8bEMxLaoS2vXT
qVl2nD1MCWbZQOqqzToTIXihpQMA3ggJ/tMEHrSku9OwlRKd53b2k1k8EyHoPE1rls0uVlGGY+NV
3ywQy1e3FXtE19y7rWJqlJNkXxeq83r1NaGCyttObGtFj3Uhew42tB/Lzfzm7to9UPC2zq36Ew6v
/TPbH41vCCeU2pNBNKy0g/GbzuF3+dmhy/zy7Mx+mHLStfiA+b4DK2Pn27/M2utGJHM8TL6/DTKA
8uvagozYpcS5a5ma1thnQEK4yi5NN10veeG4NnzeVaii5ji4ZCKNcBkrttlaMF8uJjrsL2X81DwA
a9iT1vBX0wK4xf9JEs5PjZqxizpcsfzLeAQa7lY/1PtoX/vAKfknowzny8F8LAcxFh6aqFsS1R4G
GBQ9uDeYt1DPeB3vlq8k9uwb5zj+sgc/+kkDRLpVLAtXuFfwaU/PpAuXPI6SylQcaCpooEHiQn8T
pPwO8Xuue8gyuk/Nr66SFnNWAxWA9fy3ZuHep22tNwwtP+hTR2WTxDeqERjdIbufDBCLFq3nzmFF
DnHxNbF/ENAwk3wbjYe0/5nH1de4eskmdtfPxn6WDRHxk722H4K5aAC+Rc2an0b71dQV4CRtFsfT
f1ZpGBfgF/+nSPV8KwRVoykwuReNQdWijdEEGl7lxj+gDI/nEpUer9rf1GWQPpPDdRu1biL+nIGY
S9EiM1uWCCvNmkPx0M4xRum+2u02Zs+t9qspvjMNLpcb9tJeg3Xf+Ey0YCsGhWBQKsPxq2F0a4ed
DzR3v96Mges1wXRsPV1iOVbfmTOB/JE4e8p6YqlpNKrTKXapFjTKhKnESDEkqZtVD+RMiuCBp7pW
zHo2YlnZvtU9DbEFyY+mNNLl23NFR8VCoTXTPI8HbmqBHHHQ2bdSvR80cEVHnlHbvCxPlXtjljFi
ctW/JlYwVPB5THUusDzgJuU+uYu27n7uvebrdcVce0gwkw16FBRVbAyWXJ5VGbVJVvTLdKJz6tvT
jtXwGmUwMKtCMK6C4T0gXEHSpZBJ0ShIRA1E7vqR1Jrf9KFuyYZjZEIEK5dQwKlYkY4Q1/gSD66n
2oe+ery+W2uabZ0tRLBXWW2yuNMhw42eouyHAqK36wLWDOK5AOE4xnbEnIQGAeivcmd/APdOvbGb
AwZFJophNcmDtLoe5K4w4IgiOIYWLw8mqztt0CjE1QfFl0FDrB7I2Y8LBzIlVpbTAT+e71ESfFUk
EcjHxLZ4Q/iw0P99vHAYPBs5TQ1+X78tvXC6n0BP5DVh9qaF8XPv/8Z/bK+fzqopPRcpHo/rumPv
aIgg0xfgAKExLzr2TuMPpRW4HRCiunfAnVXzU920aBFUga7aDt4cf5N8B986YekYQ+ELR5KPYNb7
8tzaKDb7zDFxoYq0dHxmGfWb66bJMdPnIt6YhWXPXjqqaCrTCrV8ipLaBHpFpmnTIW8dsmeYUy4C
xWzUHLBspXu0rGq66S0yxGgTq2V9/Gvfy2dKcVqwNZ9moNzMLZR+5GrdYUy4GkrlJ22aYqfHZPar
yEpOzmLIhkFWhXJrA1YpDDmJBc9Jn9QUiO+IqNiLPr6R7tDUJuKeX7X5dP08VjSdz5EjAgBkGtou
+N+fPXgM3CzFWEBSPhlmYDaJvc/0lvoIDIhE61cWBewuoKYD8Baxr3jysVErg6miqxbcL2qTY55z
uQEpV6Tcznb5fH1ZK08Qml3RTIJUCR9jELR9Jq0ZdWaExnumfkXmFa1W5I6P5Bn0Ts2WAEAa4XWJ
K286RqxABchRJwwiAmMzVIow3q6pmGQg8bZcchK4ILc7DICA68BvsvsHcXwjkVDG2KwY2yeVW9Gx
QvcwAWSmgSKJ0pu7XHXfY6eVPU8rB4e5JD7LYmCE/RPqauqW4FQbC+1k0gjgwa2fTIufY5LdNpfn
tpeVnNbOTgOQHhpGMCqEOf1LlWzqxLF7NLQDS2nZpvO+71oSpJmycWPn2DnVa2Nr73+/mxzgBTuJ
vnIAhF6KZE6sqlHpqqf8t1Eav8u+Ad3ET7Ae//4HOTgyNJ1omIUXc7192jpgtB20U5W/VGbuY1C9
17yuaySP48qthulA5AtgYI13Q16uR9Mbq8p7BqBFmrw6pN6OixUA/lSihGsFeEwPY7wWmA0GolLh
qGiXdzYakrSTrtRLaFllH5SIwrbapE0blzBnM0999+6STAFMLosPzHJlqI8r2skpgjkYFvilPoEr
DHo+xSlqhScX7al9zraFW2/dOL7tib5J8l/XT3At4r8QJ1gWzUyoCfoK7eRkql+jKFk7TWBOP2BC
SZHvbDxAthn7U2VvExCR/r2TBenA+UeLI3obTSEgmmYtairgsZ6oRj0nwpO3RLuRuGiXvq3rXaGa
vwqllgzBrlxIvNfAuuFzNyDkEYSCALzrsPvaqaySZzDqVl8rZhwU9Zlaxdawa0nX6dqBWuhrBIAF
BFri/Xe1KokIQ8MugJ2CKkNzeVTfpE2+LbsYhKpWJEngry0PjiumfDnJkCqi2Or5oqvULvVTnPiL
ikoo2gHj5pbFQI5ubzI0sFxXodX1gUYFY2EAYkcV9vJy9vM82BQ15xNdBo8DH5Mbq0j3JbqyS10G
zrXyLGEi5z9hYrLbXsbJbZxOPw0Msz9MazDQhKC2TNPkoWcyPkXB7rgA9MH8NRKKmC7lU+OCpixG
XwB6tTLC1uz9JLt3kB0apy/X9084rw8hQDXBS4R5QX5gl/uHyq3hRGZrhO745pBwGTsvTm/y6ABQ
KUbV4Lo04bT+VxqcCBgYABN9lErOHCS1axvm6JMR5kuqeGOWbvSh6DZm6gQ1CuhLzyQpCOHE/kcg
5qfxB1SKaGe/XB6ZphZUyZoRoq0uG8IWjfpVcYwBJXh9YUIA9b9yYDmRvOThM9/ms4UZYLgrKMx6
2GbG4PPSlmfE2rC7LmV9NX+kCMpep6OVpUw3wgTVU6vbcTDJKW48cD9fF7SmepjRRGwBfiLr07YV
XdlkGTGM0FRUv0RzeUotD9gZ16WsL+ePFP1y02L0ceKRw3IAI70d8zuMkHi21nrS2V7ZcgQlVxIM
XVITgqB9GNp4TJovriMxtGsaAIRPflOBb4BFXS5mmZfU6g1cpA4txMjrpuw+NwsZVt/adcXTjIQ1
CnaYeRT0mZJh5N1zZjiQJze+t1TKHgnA+WudPcWKARwifZoO149p7dJiih5+FtL/eEGElRlNPWQM
03dh1bYbt32PlMcFxQxMjgWgINpeF7amE+fC+MecXSQ3mroiqxXohH5bp9/M+pC0fmRJwDjWluSC
2s9BOziMq0gppDCAJ9k0NUMA4Hyxps2CiRL9BsAf+16X4VWtyeKzdQjRHXC7ikdmFE0KkqvRDJPn
lH238QLGxq+yZ5usluzdigpC9ThgN4raCHb5NTjbO92MZ9OdMjuMo6U9oMkX0yUFmMCvn9DKeriV
Q/SF1iKYOuHWtq2rtQPAqsO4AtyMy6yQaa2PGjDA05ALs9L49brAFZXASDTIcAFQiSYvcRjJWszc
zrPSCWvcvkAB/Z/vNNYJM+eYCZtlcAar0lA3R1UIKHS6+ET1+dhR2kHa3FtJ6SPPB9qnySqmwZ/0
xf0BAMvEkLweK7cac56AqsCjyFsQBbs+DKkxmwteKaW5NQCJsWCorzpklXtHIzTPxa1EUVbsIfiZ
ANeOSBTTsuKAcVNiOqrsLCOMgBNk07cymfxlkiUVV3fyTIrwJlZGvzQNhd1AO57B0E4JB3ukKLX9
w2t1sRxh+zJ1yq0M0BGhZi5oJNbomz0iBehEjXQwbk35HRwVskiw8SilXV6xxhgTOmQxMHv7aWcu
oTKnD03MMCZQgGHgjhgY4KNeA16c1mWn2bo3xkCJ/STZLyXQ/prGkPi/fG1nGUDueOgOSCOAy4QW
P2A/X35QpZetGtWRES4EMVr0ey50P70DZMwShXVXgtdljPd/fx8RUCCqQAoPUyjCuU4N1XO7rK2w
APyNAyJJlj+V83uCkuV1QStqitF9DkEOVwP9XMLaump21B58FeGs3LnoGgUGpC2JxlZ09EKEYDKz
Za5RkOjtMFmWdOdW9iFXc4aZ58LyYG2oZEUrFhpsOy4g2hwLGUIRmzFmY5LpLiCfdZrGJzLXpWdU
EZVY6LV9+0CW5h1OnDDiUifcGbxePcutMO4zePNADmhTYAjLwueVu2CgBgKlw32AuRTEdDac+BlM
EGFibjIHw5fo2F5AqzOYLypooa/rwoqeQxj8a0TN8HxEpQOI3gCE4NYKEc3uaNz7I0Dc2x/V/NIV
yVYFtU7+5R8kAhoBDQIAJ0Tvw+Uugvk9ZiaFxDnWX4wkyY9Dabx0be+gORwM0k6RJgc2K0qwAOk1
uC585UUwQK4MOAO8s7apCnpZzXkcpRm1QtvcWtGbESi+OuzH4ZjJZqnWbgCGxpCTx1GC8l1YZgM3
KVKVHrdZMbxS/z4NiVdEnZ+T8PqSVtUFbTGYE0MACMDHy/20yTghxRlZIQarNr363htvTvvYA5xm
lNVq10TBZqAKYxgOCAwEw0E6AGvBRNkherRul9ibfJtIDkjM1nHDy8lb/5MhnFDvOlmh5ZUdumze
ZmPzEtuACmjfaVX6dZ+AYHzadXH0kKUyk792YqigIgXOU7oIoy83cqimMaZkscPSBifJYjiBPka+
1ZN7V0t/Xz80sdL1scxzYYJ69HHaLlU226GtRzTdoZKiqhsQMNc3DtPIT20ZbUBGpvYDydmRYSjq
VumG/PvMFHebaC6SMhF0PPa7XCdfr3/b6j6YFnA8Cf4N9/pyH7Jk1JCPKewwaujPuf+uxwAIiMvv
ZSTl6uU/JbyySMAA5hYoeRwMW9DdLGqa/3kmQBDnAT1T0YKocvZ9r/iL5iVV4w20e++ncqtrb9dX
ufZkgMYUGW5UlQBVKKzSTKvZBqiTHWJ2fVeMkqdibQ/Pf11w5q3IUjS7wK8DcwK4KblfLLvi5foK
+E0QNw/5TlXDTQT/qC1E3727dLMLFN3QpXcxBrgn/fgv0Te2Bpcd4Sms5acZDKvoi0qlThiVJ4q1
gK/9+iLWNgpoSQAf40imeFQvlS2dp9jRmsYJ24RjGc3xHgQbUoCZta3CS+NCny2M/Dn8788iuNmO
aN7Nk41E1S7BYNeTnHWZWwfxNM5FCKo8g8jAnRhEqEq8c1x0IZF0E7nArMg2ehP77aQe0nb0gSH6
9+kewDTxMBjEY7hEgr8wFhESF9xu0WjTZiTQOscDma8+MIltXns8zwSJaVpSMCVngw6bhZnnigEz
4kbRkJBTWk8tNY8YkiTj6qkB/xqpYZgHMJZcntpgtLOr1cQO69ry0L27jd0IzcEy1GeJGLGOrfWL
MWYLxCSt496XnTbuQdD1EzzdEl9rzeQA9RFN+AirAKklmBwF3IUNks9O2DuxV/aZP7YybJ+164Tx
Y3TKIgMDKhnB7swLJibbJYZNUGpfHzuwGIWlnnm9lPdnRRLUDVcW4O44HLF9da6nBLU6xQ4d9csI
f3tpT4CmAb+mxLVf8Tku5AhKEPXTMpQZVlQAHsZ9xBifNzhl4Ojh7AySfMGKJvyRhTZjwQMg4xCN
FVc4tTc8HaNWbua75v6vLR4H/UC0gjwBKoHCgpY5YUTN8DTAUJgBNaoa0JZL62vt3Hmt7sh6xle0
DrhqgIUFIi9cGzGFTnrNjVwdiZem/4keLr/Snq4vaHXXzgQIC8piAGlFJgSk2re8uOsMDJjGh+sy
VrUNIP/AFkd6DHW+S1OQl33c1XPlhFZ/0KzfaMpI67BD+8J1MfxTBSOOvfojRjDiJjM0pR2wlMJO
o43VAo8QeBvMq6iW+l03vw10sA6NTclTUtQScydWbblPaCJqBoMLOkIwayWoH/iPkwhzXG5ooV1C
Z/O+YkD0fkHE6QGIb58kT3r5NliPzBwkl0xsn/0kWjBNeqM0S+pAtAGZmtEf23bZaUkeOLBSPyug
JcfRtIkNc1+R4r6LCokbsL52HY0Umg7AGHRLXh7wmIMYqmE5GnQBSDRM8RG8UUckQQBTc4PZ0pNu
J6esroHV5tJHmr9eP/e1O4JHhmM1Y6IIYJiX0pvCzBnFaxPqrAO4a6HnfqqqMnd35f1EKZCgFQYq
jEwFN3VnXsiy0IKWTeuG8Ay9qf0GrKftaD5mwOUZ0+04/L6+qLUYA4UFYNDBR+QDFMLFtDAgpUyR
6gI3JJimp9wNKAWA475Woz2IZoPeboPFfVbY9FI3XksSIGvJCitr5hvhHBgvQXfD9/ZyzXU3QFv7
koS3cb+N1D1rfVcJClk7zpoYwFmhII+UAvpjBF84R/OYE89I0SujvRkJ26NXZjPEm9q2D7EusRJr
xgiTKAjqIdFGX+/lmpyhAdXraNphMdUAgalQjyw6wzqUem1vdXB0SW7nmoFFDsFBaQodfigbXsqb
ZyVW8tRAYEow3KNateEhpw/UtExGy7W6Mo5eivw12tJEXgUXWI8WYVjZzHq0NDmACBip5jXxTZLa
kndQHCv6sDnWmTDhyls9SHs7eLQh6AoBrzDOhb2vLQrUOgU0TAHQGZnHGrMLjDilG20qN5aeYZyk
159pRFWgGNB5OxqJ7o+Roz2gP7TZTEVjHBEVVXtlzjAon8owNtYsBd8aVDYB6mGLFCEJCrZqC7Ty
sKHzCyjAD9gtyTuwLgKOFRg94SiIhaA8aarZRawcpoX9XmvN91mdZTNda/eFd0FwxF9OmyPcFz3O
u6nvLey9NfpFpO3cYThNbuTHWgtQnuTvZgk+jho5bR6koICGcE/Q4CIvUwB72eFSjtqtZXCMu5mM
OxPMij+KaWLhddO3pscIW9F9Ch1G84qwPDLMnc0InNMEMEPWjA69jnodwBFJtb0uae2wcF8A9I+F
waUTlLhU0Lg6Uu4GMyfdzgTX0rYbGVLI6nrg1BtAlUXoIL4cdYcpCbvmLlY17nKdAv8QMH01orBC
NkmzuqAzUfwRO3ukXCtNtclGGRINxSxIQeLouaUtm75YM2lwRgEIbuk2Sh6Cq6PzdosYdFohiWrd
U+y+8xJnYQDWimQhkUyUcELjWDBUVblTT+3dWNquN6SYSiumReIHr6UuwRWGNn/UsNCILXJeRpgX
zG0zQ/BVPWTst+L0gV3simmbOjnwBvMNSR9iGUzGqmogf496O/xWQ4xeZw04dCSDUKumx3IwH1qX
PpgJ4D7t7vEfdB3eBIcC4J3CgmokTTTOrECuRjWLOyNBSVD9y+nqD0OB6JgDDXBiV7Fi2xex3ZJy
ckLW9IeRtNssir/UiXoD6ogf11ezZgLPRInedjG6ebO4EJWb3dGy31Pjqz40W95/LeXQWTskTgaC
Pxz2TMTShp/AkKRxnXCkmxgwxyWwjTeFrCFfJkXQ9EVTMZMOxzPUdK9eHuspQP66ptvr+7YmBY2d
YJBFrIwcJ//7MwOBNWq1VsLi6UN5k6ZHPTa8eWp8Bb1Zfy0JRSlYPATJPOoTJMXu4ioaj4dqsDH4
CLpeQR+zcfuy9FzSyIL/FX2AB4n8ILJ40EAx2xSR2JiNNiHh1KW7aiHwQHCa/qxQf8qH99KICokH
tGJqLQyiQ9sNpMBBNni5kxW6+ZphoiS07OK9SUugM02KjBlkJaRFeyr8QawIqH6uoBRd2VrlOPYk
bAdfL4CxC80AZOXSePV3Wm+un9iKrbXwD0ctBEoRfJfLFZUavAo3HUioZUvtqZkee52dPtemtbsu
aO2wkEgzEVfwcrn4fkQkaZbEaEmYae9ddSStsrUhrKC67xhfr8taXRTgPrkwYEyJtMlwyWuMaswk
jIdHNLlV2m0uA0BfuVM8TvtPBF/u2Z3KsyQFJwTDvhHTR6FkGwMFWY2rIB0TyaVa2zkEQzx+QV4V
LvalKH1Ky2ZssBrm/GCZcaQvLSaUFz7fJCuorake+lRQX9ZQRvo04V601CYM1ayQpWCY9JNmc5cd
3R7Ay6goXT+jtfwBUP3/yBJisjl323huVexg4ZfH5Qc6OMljekiZt1GAzCWDGFo7sD/igI9/uYtj
PFOqADo/dIBu0p305mb6aqu/ri9qff84ei6aUFCv1i+FYJxB6dzZJOE4fu/SL5r5UpJg7AaPxPe6
mQeTjLhgVTeAL/Z/AgWDxKzRcmN9IegIiz3XBqqY9povD1S9YU0nMX5rt8oGlgM3f3hIPsBkzlSe
MlWbUSYjqMSH3fjM6MPY9P71DVw7Jbjm/NICmRMVhMsNXOxp7kpAb4bATvO1KrToFETmbyl/+9pa
HIyywJsFTuan8lKFyale66DoUdLnAZpJ60fSquVtpVe7f1gRhg4QaqBchnrZ5YrA3dhWixlB74wv
GOTyaPqI3EryD5UXbiBQQ0D8jQKj8GjUZk9HorZR2EZBbvkD8Urn+fpKRMgs7upBBgjpeE8lHzW6
XEpZ9iZmJ9UIo8pWtsXudgdX6zu/NavMB/JzdaMV2Vddd9sNcmmLPwI69lhRp9oNpabcZ7PGAnNJ
ll2ZGOrGYDl6swx1vtUTwMf0mMneXP9g7t0KueGPRg4ks8Baji7Gy+9tgNQ49Q6Jwn5Rb6M2fqiU
myp6KhjbWShNzeTbdXlrl5E3jvyfPMGiRVkSUwb85BAt9gQY0yhTd/FbLCNFWYtaztcl+qaqgv3S
rCgKE0v/RSINDENZGbTInKC1Bej4GkKXaJt1udeasrzA2sVBAxov7iH7+uniuEuRzzlmt8J0fAO+
mqf0P9xalutYswIAd4YYxBTIqgiK5gDd2Uj7LArL2QEstjLmOy03vvWNCUBRxZaBi62cG8ae+DQL
CE1A/8E/58ywaaNOoj6B0bGsRz393QyM31IbxGWVjJN45YFANMZ7NKCOmC8XXiFSL+gKrgslzEF6
aFLAT5azr7GbmfFhZN/MI3+hsld95cyQ8wT6IeFxIJ72y/VFlVvMRe3wezCjO8xLlNiTKeWaDEzL
c24ypK2xvEsZTatMmTKbSpiN+o5huCSq9C3JN9dv2GcpvFUQSWPOWg56KGH7Yq3BgHsNxdBxv+LE
9AyQjOrmXw8wXEr5ZEsjjaCTJwrtavQjkwaJjJ/ss4JzCSj7WhhVB9mMoHGRytsSxyoKC0AbGq/R
mARKf1uyh3/Zrj9iuOKfKfYwqmVkpBT3qFLaU0rM5ahF1Z5WRAYt/PkKXS5IMLXp1JnpAAK+0AFa
TxckgbUju+kvZzLxAKHShDIs8jWGg2ZtYdvKtIMDwnTCR7TKyPVVdeugoyoDdGNuSLydFf+Uz1tD
lsZbnZAcuty81pj6UqtraEG/LYd7dWa+Zd7MY+krxdbOHwr9OR6VbUGopDtk5Z3lkm2OIG/xDk/h
2BC51F1tYTNp9/9I+9IeS3Fl21+ExDx8BfZIjlRVZnZ9QVkTGDMYg5l+/VvkuVed25u3UZ2r1uk+
Urcqtk04HI5YsdYPLf/GDb9yoL5Q7pl90I14zvZtA4QdcR+Tp4rvVWUH9QxvfFQz+mYm7ldebk2r
XYct/CJshmoAH4lBPCmCQBHIMghq/Bjq+l6BiJ3YQV+fcfmM33SRBWl422+XP+7y4gYwBgUETI9h
XgQn/XLrUVzkHTLsBJRHCIq8V7Iwr5m5kWuuBJMlTV/UPPCYh3TlpZVBUVOQ9bfY5gnhiu6QEvrN
1lThys5hDAV3C3I7C3mZtHO1Q+igKAj4czPuvTYo+hcMMi+JIJvCafpZOr9u791KdgB1B9S3AdYF
Wz9gu5fLgoqS2VUdV56duh35rlE08BQoGJUBf8rcjT/snue6j3mP8quCxpQIGsB3O0yLd97fAxkW
B/YcXOGQNwcC+/KnWG3fKG5lKc9aaaE53zTvo9lvDRzKJJZLVAADCS4EPI3RN7162U396E21gQW7
ha/r5cl0oJiETMiY3MDr9kUFKrh716CPGFnYCwXzWn8PHsRPWJC8gHWBdV9+GlmVY6do7CrPg37O
+SsU19w2gH7H7U+75rCfrUjbyfhErcRzlGeFvbXukwF1VTZv2LjOmbGSpRKEBAUdK/lQCKXjGk9p
GqN0QorDwRm+5XU4fan/fuQRxZmFsmUhf0ARXnLTGXQFw6yVaZynB4CHQ8ruvTkPBP3n7zftsx3p
znBaW7SdXaRxlgP4NjXnZpndYxu3xcr9d7EaKWSTuWlTy8a25fmM5si57o+JZftVBiqarU+06vCO
7uFwmwA926rkB83YMKG5bRrP9T+FsQPxZq65R0PRnizzlLEizPmTVTT++NzqzUmMzRb+7oOeSgrQ
GLT59xdIH8+G4CNL2y6NX4jtA4lg+PYQls8iIo6f0YARlI4CngR3Qdls3I5rO41beakPgFj9ijWg
0YtFoK5P40Vvb9rl7f9IHI7TxklYO23gv8dTB2VRPH2lh/sM7gcQMhhpXPBHxnauOGTDhm+upIEg
7f7XhHTPDYql18lspvFSRFQM7tvGg1Nkh82x37VbCAwyQB07C1xJzmU8EE47GeFZ3D1N5NyS3yOP
OtYEJH0X/DFRyRY4aEnEZQf5ZFB+51Qz5KC52mVxZdt+P/9ulBwaglhgspAh3NVa5uugYi/y1r99
3Nfi1zKfa6MUjwL6R1b3KeVd+q5QlodhytmeuhbSpNcBbeTJRE/v3hVb9GRrn/CzPclL6q7Evem0
WewJMK5MzzNN/IWpdmuQ42PaUt5RpESoIuFWx/+RHiUNqCbGthqyWKdHa3plbZTZPwe39rlzB8gZ
UuE6vdchSlnF2vx9rL60yr4p+wNp/otz8fmHSCt2SKZigEXPYt5HRfq91V+yccN91o7eIvVuo9aE
C1VWFy28fJwz3chiBj/pEj1QQUTZ9VvdqjVfQU/MBV0G5kcwLnyZnoxCN3LPTgk0uEKt/j6y5kUr
j3ncOd07db/edsw1R/lsTDrrbmZyOnRuhvQdLJOjGVHtKeO+3na7/5sh+XYoNSCPWieLCaEhm35r
RRWYrYbCib5hSd4/TKDh/l6mDFDwgfaUfLV2OM1Gkg/PTbXzcnXfaiFrwN5khNm885KNK/bqQSab
k+5YoYEwlEx0gLKEifwu0KtQy37Mzs/UjnVbC93p10T2FtlAwsgXDjBDhgrOGAznoGoJsYBLL9GZ
RSwrMdTnmTf7QoFgpekOMR+VMgBR0akj6p/bH3DNIF5bqBEt3VqMVl0aLDXOe5uWGpCzkFyr7GOh
vjgdbjuLBD3Zkv1bs4bHFops6FdhpEP6iPpQO81gMO15pKQKrNb5kVTqPuHum+inZ5KaW48C+S5a
5DSXQVYd7wFAbWTAgFuyumUYgXieVRo4vXVXGfOLqtRn1LWDtBBPRpPsusbdqIUsn+lz/JTMyuCB
iYATe6Iwi8Tij4ckxVPbl9sfbsuEFKJzcF7gmZmh/kv1c1l0ezQ8N46cHBkX+AOA6Ciw4xiBC0D6
WpylGRMOSWMvLfez4x1wXRwJf729kOtPdGll8ZlPl6hpe6RPCuTm6lhAebMOKsMLSu1LUVDIAKNT
592jEfnlttGtpS3R5pNR0DYmet/BqCEw05oCCVrvvEbbOM3LBl26AZYGDChIEIGZRCvj0spEzZmN
FqyYVesbvAmcdggwTVrkW7CsLUuSNyTeVCl0qtIYIqeoLozqDvosdKutvrprkBiyF24kFK+l9QxW
JcaWwYoFGaXKA69LE27ex1c1BbgdCpULugfHFpV/yUqjMNU1R+TCw+gAVp8qfutg+Lh4avcVzT5m
nimm50JwRjzf9orrMwXLcGKkraiGgZ7v8ntVRQURE+Hhe2V6ieQmB+1rbjr721ZWdhFVCmSNyDXA
PiFXr+3KTNsEt1ns6dUJHAp+p6Unaj/etrLiERdWln//ycNTJdMpOMiyWHPdXVZ9Y/Y569heaTZG
+a8eiMvnwvsdD0SUnlB2Wpb7ydBosNwwSyQ2RvJOBaReMje0qmc2/mn4Q9l+F6rmT9ZpGDGWAbXM
8m+JUT7soyAMFAs2FWNul/YBpgcQNq0IbkktzCB9Wo3fpi9A6G9l32vfbZkAWG5mcFpZ0hnT09Jt
vQwviTyZD1UPaYNeOTrm099/NwwiLmqpwP7g7Xm5nBHYQbfIRhJrFgGzixPoyWOrAv+8pWGw5iDo
CuDxAjYBzDVLIbCzK+4IdyKx5R4gQnhCzMhUSIaPyUbpc+1UgU8UVXTQnaEHLq8obVJaQS8hTozs
O+R5qa+pKQ1vb9tVwoYSvQrwHFwRuwcvlL4OSAqgFl4xGpfiWzk9Cwdc+1p3Ksy9S+s94B/B3OQ+
njBbQ0EfHa3LKL/gsPGXrQI0gxN9+cV0Maluahh5rDiTb0FKcXYPqo2h9MdRmY+NQw4OCwSJTKfd
q10T8uKN51v6JdebDADhohMB0A6AXDJbFCdJwhSS0Lh+ruIt4pqrEgw2F4PvqE6gF//hlpdLrMyB
KbmTFnFaYpbh5EEcO4lHIe5IT4+euqPA35EHh7KDmx2gfvPoZcea6c+IOBvOdH0IMfGJbjBe3fjI
5oee4adow00Ccp1+KuOp+GmwX8BJNsNGRFszAU8CzA8oUwv908vFEh0KBR4w6DF/a8Sjdv/X6DTs
Jvh//jUgRcwsK6wa/MRlnFiWrzQR87UJCfd9jkL97VOxuhQw62IiDhcpVGcvlzLlSVeKoSnjQYyn
ITnadfVQmMrptpXrSOIuW4V0HrgTgJula5PPHW+FqZVxNtlnE/0NvfgBVZGncvp129BKagBLOGNL
ZQKPaLng4hCmplOi49MUbUDATCreugpEK/RcizbQIIBkm0giky1U3NoBuDAsvd7n1HYnJYdhm8XZ
0Ph9/Y2YZzaah6JkAe2VkOEfNIDCvYGLR0x/kLraKBd68e0tkJ/Bi++AOg3Nb1ATLGzGl18UpFQA
cc92GTe98NM89dPhaz2cbIQe01lIqDc8aNXeR/4PcDIgvdLCwaztOiiK4Lxp0zeTdeAxL1jFUWod
7dNgaHkwa1Wxz2uzP95e6RI2pbCK9wcCOtpLSDFkOHlR98oIJh3QBpribBd4CTihq4bENV9HZdww
thbEwQXm4SJcSl4gd7rc16awOATV5wonpUSyAtjJo5kzEgqWhLkysKDsSLe3SrMLMQmnHGrXKe6g
nMNPWl1mx7SbaOiOVbEx7LO2/WjO4lwhYoCKSQoVAwYfq6lhCOledWcm1rfSLk5GkZwmljw01SPP
AV+8ve+rvg7eWkCLlgYXOtKXW2FBV3wUxK5iR3sY37Lh0BsI72NzQOO3SQ99k/l1/2Q7Z11r/QUk
Q1+KM9tiJFy50NDGw/DRwuAHTJXk6HUDXE6aVDXU7THQNhuNu9MgbrVxnayFLui6Q38DTWDcKVLW
0GlmqePtVMfuAe2gl8IJ1Y0vuBaCP1uQDpBhTVyfVVjIkIIQ/Vc2P5sbJj6cUzoqKBxh7geDHkCL
W4sXfboU26HTB5R3qnhWPR/dGVN5S3b68NM8uNAsqVhoJkc9U/2h2nH7XBTv4EgbogT0tuWfqX6r
HkDPMI+7oTsMeHFZ+l6o6LLcdquVfcAWazhgKHEBaCXtQ6cIkPZqmM618+kwdYsMADhHM75VZ72a
VUaERDca86xoGrmL8OXlZsylJbTK7Cs87c3Sd5gL3nU1ACJ8J6yz+oORF4buOLMCmoTKJnhhxaEu
rC///tOn8Kp5HqoMdXEVfFXuwzw8KNqZkvf/YjOX146Hmih60lLVDgqDdALAEWEhUfDQoX4HLYI8
23rxyPKU7sdeLu9wvBCWwWTpeKgV5NyVDKEgnY8tg3pb+tij9t96/gy41ZDfc3bI5wEv2Drw3Lgi
e2AQQYMWQEzSJ+45/0bIYzruuzHQmPCh0XCo3Dst4Wdl2GjVrcQLvIxQHQbdDTJEmVuUdAO4p3Sn
iosaNFCWi5lIwegWKGjt8wILBkIib9HrkUEGzBvnsbfNKm6G93RUDwSMzfXsZ+6f2x/4uiiGnvhC
84kpJ3ChyXPRqlZQl3ZFHTfOFw+AV9L+cRMaTACieT+G4nlI7I3zuXLdXliUon4+dkWeofURu+CT
a6qwgW4yo3/0pgx7hWwYWz2koHUCuhvAawAhJQfWMkgUzOZQx9MU5DXUmNlL7Tx5bRty3gUpsV+o
OPHeRM3CfG7IRm1k7bGIjGIhRcL9AvC8HCMKIO5QhkEuVzO/GkZfJdl94vb7xlGeBjZ9r+rUN0X/
tRxbCLu388a1s+asOFWogoPODCmOFLCziSR9BphkXKmJsm+7pnqdWkXdKCWsWFkYaQHSxnsJl6l0
ej07K/KioSwem9bZDe48nsqcaxup04qroiqC5Akv+2WITdrLVrEbz+lNFgvzrUgfoK18SFTtqBFt
7zEncAYgIfq/BE0iLgEmB1QjAKa48mSmOd7UNodyUhOXtHMDW6uNoO/NLdrRlSMBA/AOMOWgWPeh
gPQplhdzVqWK0jYxCFK+qsWOpP3RSYeA2L83kQYr1+OFLeneYGbuNjWqA7E1of04m1HWTmfLGzY8
//pjwekhOrwgiFAokEGNVlWqpG0qHqvmXojROJp6Y+75mJ/znD3ohH/vOlXfO262Nbp5ncnCMkhv
l1QLuH4ZglPgIEyQJ+PxVJ7rHE8k7wGVICWnoeHFarI18XO9n4s5IBCWgVvU3pez8enb8V4H8syx
eVzaYdtHSv0A0MxGFFvZTPxigNdQkEA3Sx675rCteUXVxdrQRADAPbrtd0oiEEju0eL7XpOdsZne
XJ9pb/F41OuAykeyJ0WOgQ86pBDyDlvGrP005HqgCAA0b18/K7uHKXxjGT5ElQWlisvd621eFVph
i5g7PxXrubJqv8zfbttY2z2M3kAAZOFfxp19acMbaEMcZok4N7RQJQoSVZqd+7YIzlBI+UNZCrDR
luTQSrUauHTPXNhcUEDA/y6tQm/Ibintutgqjce684BWNE5en/po/jSZdTcT4lOavwmahXZCwj5/
yIt2IzCv1DGWX7GIoC6tXrxuLn9FCZHoPBF1F0MZIbTHHS5KXxS7dvrHNB40RfXrug8azATc3nJZ
sw353KXd5Zt8OhUKdZthGJsuFn8GN3RNnyoxA2nPHFoP2QuUbrLdiO6U4XtV4Gw9U1Zu3QvrskJR
mc4WLl1YV4n6zvtfw3BIU9MftXaHKD61R5BpgQMnNHHp3l74dSRf+kga2BABMlwEdS/XPaK86eQ9
h+Xql2Wd9OFEGTqawp/bdnfb1EcF8vIxdmlLv7QFMlBK8QKAhy2cTAeWPHbmSzWAxgAiGGCGnhrF
Zz/+MYbHqk1R0bgrvZ9oQvJhN2642daqpSe0OaGv36Z9F+tZf7I8sEFARt56L3X3bjLJhrGVt8Ky
bpTCEZawn/IjFCIMDkgOyy5mdqH/co1BPaNe5E3Q+FX5HzGLgQdkSrp5R0HuIHw3yVUNcni8qvdm
P4jdnOQle2o6tKjS0jJ/tFXOCp+MhfOlLiudgZiBDtZutnXybOZcb0NQ1FPloKkFKw9ZbQn1NLZ2
bkSuUmWPxBiqLcZ4Wcv34wChFINaIJRUUJRRLz9uKzw66taEj+uru/owHvNH4+gck7O6g4YjZCD8
QRzs6Ev9w06hJBw6G7Xp1fj1+QdInky4MXKrmru4e2P53vTTZ31X0mgcf87qMW+E75x4E1JtI2G9
fvfg4xo6YCmYTcCwgOzUbMipyLBuQUQRMDtJfKFX5XF0kv7VKZM03jhFy0ZenaJPBmXfpVXNPdAM
xfnYQOmnOerA4Tj6iTp12KHqWI4vpTkHkBO/bXjlfkWLA0MH+DsqrDJ5E84ppLc0vYtJqRsBTeng
W/2c7m9bWblfUaBAIEJtDymzfL8qVsc71SlE3JRRR/5J9N+6sZHprZTx8MD4ZEO6Y5wkddQUWkax
bb2pfdwU557vhl3d3A2gLGgjAGHab7YvIr295817CgD27UWuxvvPv0C6bSp9mFMxUIEs/Zyl4p63
Rkj574xiJnrXRa7RRXwQXzu6xdWw9hFR/4G7LjPz4Em6PKUsa3VP4Y2IldlVv9Q50hdMBiTfbq9v
1QpKCqjEo0mEeumlFXDUpA3TuYgtq1ZPhc6bk4VJ4g144spTGVU9JLAggAAiE+2VSzMJ7/OEUUPE
mN3bm+/uwQ7qABLtL0bQPVTmhv/ry8GSD95nc9LeZUbfCUZ0EQ8EI7cWGSlYY0fx3RzsLJxZLu4Y
V+ZHjBJiZN/QqsiwE9SBNFcEIOwhu3lOuxA1DfUB49s5OtileyrGqt+r2TzsWwVzuKaeNC8N9YqH
Wp1Br56SrRGi6wQLQP8Fr47uAZABV1z8E54+ZkvcPi4Vlv0ymiILqoFrT/WQandzyxLMYRsFmA2g
1QACHjZ3Zw1ssj9ve8jVMcevwDPrY1QaTHvya0sYTt9OeTEAPm6cCHhJeJaeum6LLenKERczcEPU
6CCqh39ceoiSTQBq6WLASbeKt9Tt7BG8LgNmHW4v5+oS+LCD8jL4npfilBSTDaWi6TDxIW7QhQ4L
o/xT9WAENIsJKlWkDm9bW908kNr9r7Vl1Z9yVT13rSpFwhTbXpUEnl0ou7kAyztHoeRvw/HHwtBm
WqaMMTIrbWBFGz4mTTvEaDn4jZ6ci7IPHTJvXN7r3+lfM9Il2gD0kxvgzYoz1/qK0fbkrPdethH3
V7cNBAAgEtaXdF+KSkQVAyNZj23L+aGChKXd8PPgarvbX2fVF/41I4O0hGdSt8dYadzpv7v+PEBI
uM+/NPq4YWdjObKwoUNnZikWPo2LSWUH3Yy8Fb7d6Rthb4lqF1EPdSScIZQjge7B8KEUZJlHdUKT
cYjVvMn+qZ0EjKYZT3p/UO1+ZwIjHiZEn0JIi21VEVZWCLosdPdARQH4kvyiLxhUDJyyGGOhtIFb
4CFo852GqenbH2xthSBQRaSAugWY1Zaf8ek4ZRrBrmn1iGLWjpmx3kKhuhi1gGdYmnABEy+3JndW
fGShzsckJ+AaSJqlTdVZCw5BfR6BGjFKv+ECcp9q/ptkNWYzxm463l7hljnp5nK5YfS5PYzxMAx7
z5lbvwN/gM+ScgytxN24l1cOMwbc4TCojmBm9wo+1em8MjJ1jKuiPJpqf0Bz62/ho3DKzyako2wK
fQBfnD7GdvFqtkPYKvfUfE+SLXmcVQ/8dykfl+kn16i4ACpbN8aYFq8QJdlptIEOybQRmKQNQ6lF
x5wMMjKUlADjlxuAGV6F1DEbPaqYQ/eqlYAVI+vm8LYTrFtBwwQs0Eu/fHGST2tRaZsIh3I9QlN0
POjE/mNXpNy4COU6yn/WgsrYYgHsNLJnjzSfRYfvE9XQm2I+7/L5qVL59GS2rN1ltUb3SWntUuZy
+F9L75S6GPx8zOddNoK9OQPT+5mps+1DsnkMbm+BnPn/z69bVFIWkQ7gOy/3wCUjpgf0QY+ybMbE
ju7rmXegtncatCosiyixwBNNRNTyZ9U9VI3jp/MLLw+ujrqTs3FOlkP+KbJ+/BhgtRbuG0iYo9h3
+WMURc1LBZ136EMEon33ytzn9SGZJt+mG6bWvr0NzAAqapgEvqqqZagvtbWuaFGrWOJI4WtBQUe2
4ccf2l7yijAnD5whfAytDymSFhVnZS9SuFhZ6Md61s3jkGT90RqxvcSt1Hg2uzys3fS1TvCdrWxQ
D4MhTmZCv4LGTpyEi6STTxBv0rqm2UPgDgIQQ28EJv5kP+cJBu4rroRuV+io8YLttk20Yue6tRJ6
xmwfewuSB1XVaGE3KC+WQctT1msJtlV9a8Vo7gHEzXa33Uq6QD4+JDBeGiYjAEu9ImltnJr2w2zq
UQPumaNw1SQyGaM/zaz9Zyh79wgNUTccC278+S8M4yUOMUdgHK5k+jLqGXWXeno0K/aeJ+yhyqo9
a/mjo05HI53OdbHFWb/mSaCPA50qgL4QMZAyXYUIPmZmYUQZyrjQ8jqP7bTVXZKfxx8bipkzDKYA
xoUegpwOgjgOhX4DssbVYWr3zSF7af/xZp8k/vDL/kG3hAHl2tGVQWlV6OxoQk9gMDdGPy132g+F
+sW7/YUS33hPn1IjFIm/RQi5bha1FA2K8ViunF2bjDoah/5wNCRPfRYWj/TevuvNvSp87QHUHS/i
iXcb14CM5/rPWoH/QNRxQPUrU/y2lTmOKqbwolaIIJ3vcxLWw85SX90cJe7crz3fqF9yVfGL/M8m
am41BINLEzrngIsDUSbVCcc6gST3kOiRorigoMpNzOmDGnUOTDctT2UNYvBetefd7GrtT54qzb5J
nfpcpybA817zpVK01Le1DiALUvG7lo9fbh8q6c7/z/5gHgokJyjnIY5dhmXiKWjJKKiVasyd47ps
xU43OutQG8NWHWgtcCyjV/8xhYLXpSkgVSrAaVMjmo2dTTJANE+ejvphUZ+QFNzpWw9HuWIirQ30
j5cGBzrZXKdYmzDZeWr6+6lU94PSPIAsaZ/zOmB6pBnFXrGnAGDOgFfvtzd3dcVoUi3vccgVyure
KI73aL8SIzJbAM67pn1jqhrqzvyd2RRPmDk9VIRuJPhrPod2HTYaHV404mVQg60mo5LmrhoR40xH
95BYaWBO+oM3/+peU+h7GKEx3qcOi4CeCWf8kMYZDhN6X9vHb8W9cN5xCSMHgZS1zCqTpF5SZXOh
RU5Z7on1NWmVqAGRC9kV/cMEeJnO1LPKHlP7yAGqrZKn1P2uJunG1bGSfCDrRI8W3wBkaVePHidt
C8MctCipH/ClEX6S3TQnwDH9ph7ZijnSA2TxO1hzMReF9rYHws5Lv4NAXDOwRNciN+W+pY37spoO
LqOvg2356DkZCQsJVPgKXfijFTlOGlZl+jzy9olU3U6ZtgpDa1fMUgOAuAKSYbQrpBdYP9lZWSuO
FnG1eZn1b5mJgfGi/OL1YMufQPc6ouDhpeOpM171agt9vrb7S/ULYRD1InjC5X4IatvCG5GP9Yqy
L6ez1tJdNRQ+5tW1LVz0kkZKSRlqRf9rCwXZS1sGrzMXPDRapLXn6aWr/MH0vVf7zu7OZLOJvJIe
LBRFmBLD3xYc/6WxHJ/eLRjVI9OAHEo/BR7IZbNfzzn/WqPLN9jpvd1NwQQgGseAQvI8QSHldohZ
+wkgKVzGC1VAU2R4rGeLnJrCwwFDvS9UKhslMqfY6lPI1eAPl0a3C2VFFMeQpkixWzdHguEWgkdb
nxy0FBhs66vB28Dm9c4xsnMNboc+CfuOntSm8pMxasS8Z4z9ySbt4CECFQMB88OvGoJg41yeNJYB
QayeIOa7cfyug+6SRDlgpQQsAs8AKeoXJoNqJG31qONiwKtr16TfSLdrjZOahCR1ft/+ACvmkIuC
yAl1XUxRyfP8hp0rGh/xyGJp7wXDBD4jbh25VQekh0xpxydc4MNWA3IlmUI0BakxyrwWvrqcmWpe
ViHUaTrYELxdZf8oE0DTvdCz8nsBmLzzks8/i+aXme60pehCuy0E5P/nFyz6j5iNgdKttM8gRPGU
QZn0aCRDjoGH+pSz5E6oEEF2f5Tan0zJv6SDdXKU9jdqZrjnq6Af+8Pt7b8+78s+uHiQAEQHahYp
toxZUaULY01kfystZ5eZUIAu9wJwGOFZx4Y+A8pw2+JKML00KYWYitdp2Zd4AFmKECGhRrN35tmI
9S4fdu4E1TEzN6tfrYkhSF4YRdCVxPUVwba00hdDl7Hu8odI90yduzZBUNcjT8mV/VhkzdPkzcXe
5L36fHvRKwEAtsCKAaQijj+++GWos5W87WuguSOemfvcBKLaNskLZASr3gqU9pGAntzw63HcsaQG
CftDofjzS2cHdvJYjnt3/AmUxaQB5ImyLfUh37L1Wa5v3ctfKO1GmmYU3VRdj9I6+WVmxIeSEJga
d9PoJ8l4ZsUXzLXtifqauKeyvEP6l2oPBO8ssVUTl7tOiJaXP0W6bmcOCsYZmxkJ4B6/QKBWU4Pe
OA39sWiCkoU836gQyux9/7EIQD2G3pDigDHv8vOAf8kD6ayrR6rRDv4wPNqDPw93nLl+bmkn3f3V
5OyoAamAHmjV7bn2dQJJS5dBA7LZT2kkaOCmG7/qQ5VTdlD8HBR/lyoMqDQuf1Wjs6ZWGJ7PkHcq
vuoTaXdV2o+hOs33PDGUx9nKyULC68R532La36vUXdppz1rigFXNtP9xRDeEXmK7QVNnRUg8tz9m
XvuO/yjy8Gx+ggTFm9Y59Nw5RfVcU718EGh2hyMwbYE5l9OpF632XwSdRaxqSSWBy5YLpcuVb/e9
8lECGXof9cHpudY8aFaZtRLUrv1keClIKWtV83ywTbh/f8Uhr1wm7xep0qtWsOmWnW6AKyqyezNs
OPqvtu8yAiVcX5lsH9IYW10DGc20OBjgPIBJ41uin/4RHz7VU21HcRKQLRtRaQvo/PYq/zL2bh0K
UmQ/QUU33RlmP+U+aWl1RB8cfFyzcZdSjQOxQSbAuVPvfWCdBlB3U/z2aihNVkWT3SlNssVXsRIJ
cPWjarNo5GFqTLqZ6JgWeaP1RgSuxUNj6r2fNUIPBfQZAp0kW5356xQMrWV4N/SgQRmALPvSy6ux
13LR9WakdG+6Sfx6i/xo5Y5DwAA9I1DcmL3zpHAC+hVupsVgRgnoI/K6CRu0aQz7GeKDC3fJsaB+
+3o73i9/pHRyQd0L1nUH0x6Y9JXWVJd177AuN6MZLfxjaaj5fSE42A0zVwtUkec7Jmy2v210LW7i
KkerA6kUIEYyLYyNINaZBbEiPtdvIDc8NUb2NSHecRbisemjNIWo90zOZtJthKqVLA7vVMBo8UZE
wUMuE41e5TVW75qRx3Xv1IEwfAf5dzBqQ6p3Tyiw7T6mH37zKuUbsWSJgdJOL9fqooeCvBRP5Uvv
SRxbuOBXtKKi93xal/DVFz5tXN8rLrqM8IBxCgkxptOlLAlIJhSi0MeIKAcnWgpeGt9Tmq3RrrVN
BLoSLZdFcwM0O5dLGUsFgO7JsiK166PBNAInex+TU5ZmOzYlKNVuSiktmyNvHt6UqKvhbQkEsbSu
HurZomOuFY1pmMZLkwVxR/WhOd9NaGQG/Pufcqt8unI0kAFhDNM1MGSEQHO5StwKrWB1aUce+VaV
e5UeCPgsprQMKjpu9BjWbKF0CRJtTG54hix7rY9NKtBEsiNH6AdioyXXaBiwUg5GVfpe9vb35+8j
v4NGFIrR0JK4XJrQ2kbpTM2JOuUetM1Wt6vIoa6h1KrT5164d54ZlvWW9uO124BHFTuKCZhlmuqj
hPvpauGNSzJrSpyoTIZdWml90Ft4L3g2RAzHIbSNMg88Pm7JbF6fiQ8+b5wKuA6GuKSDBwqPucZ7
1Y10Tqc90/Ijp/mWIO1Kh/DSilRrnxSwpdRm5Uaiyd6MlPqzBoYSJQ8Tt94bbRJCUvVpeDUAcvey
qE0Uv89+9TnZsS0i12tfwi9BTEfmoGqYhlg+w6dtdpQmV1SRuhFr1F1J7lHyZpPwdS9DG3KjKnF9
A1/akpp9idc2vY27Iqqy/AnqWXiG2zujeGTFvBV0Vi6NxRbKq0iIMOppS+sqxsFsLM7dSFu2VOnJ
O4FqIdj7GA1FymkABKl+Tksb+AYAPu7thg6vtw/Omit9EB7APjqtcnVkpPWU9EPrRkoGvkC16wbf
YKZ5uG1ldaXAUADQBncF4FDypXZITXWuhBul+ZeRMT8rLb8wHktQrY5qeciTBpHPDXPy87bhta+J
og+Kaag3QMpr8axPnqM7/ShYih2um7I5zcM4Plupeu9ko3pv2IN6+ntzoG5xcRuCawwXyqU5qkB+
saez+3EjKsrjwL+TDI8XbauIsvbZPhuSIoA3GvXUNJMb9eBuwJMZo1f+7aVsWZC+GEQSJzGUsKCa
ke69TNmGS6yFzkWNDPVH3ERXFOkjsPSm0qluBIYZP/nVP4tHYz6A3snaqqpd56DLXDz4jjBKhatd
7qVUJbXKUShu5NX/JJWPTFqkYTHtgmr0B+vvZnjx2EAShnFM5J+mikazFD6Iy7Fphe1GJcVwulkn
PIDAqbURpK4zL4gloXkPYgl0dzHidOlnfWeLkfPWiSrlWz2qweTWQTFtLGXLiOTMjEKpUiWdE+V6
5re96jPt/v9sRHZkQ1RuAoq+qCrSQGcPGFELQTx725dXVoJUCy/AhVgd85ZSdudpeLrrU6ZGE0mP
oFKMSEODxuThbTMrLo1XFEINCrgqOFKXI/Up2HB9GCyCefzIJiT00vqRpXfUBFmS+ToXoHxuxw00
5kp0M5Czgl0Cd+JSyb00OFVzOSNiqxFzDrb11Qlqg/veVoVmbfegg4LpRmSNwOMvv+LTsio1HcVU
zmqE3Lk/uqQIqVI5+2zc6vX8P9KubLlxXMl+ESO4L6+kqJXeJLtc5RdGucomSIL7zq+fA/edWxLE
EaJ6+qGjI9yhJIBEIpeTJ5cEAfZis2AGlBlXz3wkyXKrYv+Adn+rzcrLifPY14PA8iyKQUkV6BcY
3qu8KwqeJmikIUZDmyqx7khy6oyXv1cFvDtf+SzoAu/dkzKVS91p5ENWte5Ur/O+9/vyo89fMR1O
VJ1mj9hlKIGh62w0L0gp2GQztuDzA0JQZKMOKh+i+za8a6tiVZkmknX7ThBqLrwJ6J5BdZCZHeRT
OE3AsMNZTqxWPkjmux5+gif69q6Jfp97rRtFTXUy4Pfn6d4ufv6734efxRJCcNu/vJSzjdJGJaFm
1WM8qV01MJpgnUident7EUvqhfwWRuOBqxz1Dc42V0ZG6jJR5ENafFCt8sAxhslsAr9m8cjPhHC2
OTQUCXAeFSvpY1AH9w/Q48ggPzX5Df0BAldgycycr4iz0WoTRWnfyvKh7ZuNpv7Mx85NzXRliMa7
LhlQmGjMRGJ9+CARvlRkbQJWtMfRHcBVX7hh822cj+if1cx1JspdLKoarAxeBSR3QeFwKSpsIwSu
jQNbzViZZjDJi8AMS7tmABGNWSasU5eHfevGoMwI8eUDOgp/qq1+lDFMQUtcGqXr2xq3KAkWGm8P
wEmwAZdrIZIxWwSFz4OprTPdNSqEo+A3EnWgLp0Os84ox4ODH4WpSzF22g8kg+dzMDrH7e5bxZeQ
I1Z6C3OFCIrVAl966R6hGg7sJ2JrUPdyVq2MU1JoSCEcrBCz8FCpxv/jF6JxFwtImy9AL14buIbA
F3CPdpYARmRYMavwV3d5NB7i1JjcJLfXrbE3nc5t48hV0CLVFlEwynQVikafL+0ruGhBTgNycPiM
nMEI1ciJayVVDlPbunr3rbAfnRSipk1trgr6dFtZRNI4ZZnN0kTrUAaEaUbcWi/9JpIHDC917Wg9
S5NftVoh8FaXjBVSMhilwDIzgLJdKo6cp7RWMKDoUIYbHdRy9tBvVOcjqanX6+P7368PaHYE1NAH
YIi4iy1XSdqjsUM+gAMFcGXn0CEHY0fTKqlcYDBdI6YC87i4PIx5BEkhWh8QZ14uz0wiTRkLKKoK
YLAKRog+x4SPbIusM5xMEWpi6VoAsgsLiYcY3ix3fraZzCgVNsqhxDwIc6+Gd0YiIONaKBPDnTiT
wd30bI4Lx0hRp8LYAhd4L1w/3Wvt50FRVpOOYUj5FvWwPv7VijgvlvaS+X7wZwy0lfIvNF7UTm3Q
5cbSeDPIA4ro12BKHoaVwN0UmM2lnQQTBWaawmVngeHluSmk17opgiwTBOphanzLq9Jrm0yg/cti
DCQHQZbMqA8vxeAJAh+K0qHoVzxpHbr1UnegIk7RpScAyoBKJVDNSAiyfT3zbJCHrCTUYZTDEFUe
xj9G0uTW9uM8CmLChWdTx7lgaiqS8Roi3Us5uVk2ks5igZGmszuiXLdVi0Y0KGFhNcxMsGQRMkY6
n7WZdWUai3yUD3aXjX6k6Y2vzYrbR+MqsktJYBEXDgixDZKLIMNiQy05bS+GwtDIAF9KT06JdTc3
R+GUqGURjCoDRhBlBu7ShgiYurDDCw1CEgdjr827fGp6DP1pBOcjEsStZbSbtKyw2INZfoKvtyRP
kyFw0hdFoBLDWFJZQy/3YKIfSlFjtpZpzl172uP9cnPRzKZFPQO7FWNJxQXh9SyTYikmA1EOmhJi
0OPk6DtUTV9vPxWLaoYwHRUDmAHQTF0q84D+FiNVSuVA9aFdlaGRepJuhNt2Js3v2AG09ra8JbvK
vE1QVoNE6Lr/YG6cwSi6XDnIc9XtMOduXulGlXhI9cjIFUnEt+LMwOzWCoreJ2irUNQS3GWDCAG1
tHKWb5aRGcPIGF7lWyeGzyMlcDmKxI3Uu8YJv/X5ypS6o2DJzHnhYlOEDjZgHQi6bDCcX+6xiubD
CfSfymFe1+ha3rfallB3kz7DZWwFmrnweICLniHKWLYPNv1SFrrXnN4aIAvIL9cot+EEBwPTfa2y
XOv6y+2VLfhRDFEA9CKo9tF4yS2sRBvxKDc4yyI7ZPlBsgHJNd/mrlzZ2rfOFtioZWkobsG6q8AG
sr+f2XcFJeuK1FhajRc480H+2Hj676peKSISvSXVwCP1X0mchW/bBMY/g6Qew4qt9zJ7G4zBM3PB
WS1ZkTMxvNNLBycGJy2cpsZ+BVeTJ5OfGPN9+4jYp/K6dy6Ds7rRCO5ZjFSEPrj2pig3neXft7PX
/R6oYDVLmgeXE2R8IOvEpeKOZ3bsqk+LEa6EVqoru5lzX7fiegcXtfPyrIweMGJL9EpeLQ8YSXib
wM4CS4MyMqfuDThBrQQYiIM6z64aRrsh6r+33Xp0nF2vl248/x5S8u32nl6dG9JMzCzDxwBkDiD9
S0WU61jv616VDlJWPEjVLpGzo2M0Ig/0ymwwMcDCMuQICzj5kAF0OJKjh9KBZtVKcZ7N35irU6FP
Cq130bqLq92YC5KpCyvDU4BCLhqW0FbDx+t5OqOpQZdJkAKCxMbk9bPrDAKVFAnhnpwJxr+vUpUE
sbwjsY8ZApr9/a9P6GId3NaFGPirZQZEELPB/LjPATdYNHjh6nlmgfLZXnGqJ1UOgrphIoG5z9f1
X78Z+HWASnCbkHJm3XqXOtbHFD9v4SSG/B45fdd4dawfdFxH474tPiNMALf7v1drlrdnM51QaEYC
6lJkZeolRtPNBPOKgX52ajAOW97YC8zElW1lC0NeifWV4MNlzrYOEUEpqDVJAB/bk+QUmI/GVbL9
1H/e1oEre3QpiA+j5Nw2pQYD4QIQryD4fc3iIDQ3aDz0ZBHC61qjkQliJEBIPGFNV49uKGlgsjSy
IMa1qVDBo5Eb//VrgR8+F8IdT9/oSJDMECIR8FQ5kCA16yz768sJKeiGZW6tfc2MG05G0veJngWz
/RMEbl5O9zkRnMw1qoIt5UwIt5S2JynShVoWWBEAU9ng95m1qsv0+2T3d04CGushrF21030yAYWo
1WgxLKsAOEVvrEs0I4nSF0sHaLL4V2fkPGj3u1R9Qtpi7PM4DhwSlIaFMtWmErW0C2TwU4n0edIT
opA4GJ23WnY8doerTpSnFknh3ns9JU7R1FhJbb4YTeliAlen1u7tqyUSwlnwIW+mMmZCMGMpxrAZ
ZWpXRhwJ4rgvFrYL34WNgAFUAhgfXC7kBi9PpVHjuMBc8ixoeuqmNtlOYeSmOmiNPbtL7+Su9AuQ
UYAZIFCKV9C5arRe900GvHbqpfQDyrOVG32nxqU718Pq9iZcGzLE5yg74wuRP9f483RkMpTAcRVB
qTeADltSuu4UM/NijPf0J62LN7flXb83l/K4k8VUlkhJLVIEmIu60ucGdB//Twncsaa0I3M7pEUw
ppFnmh+xKF649tYul8A9y70cTsQwsATUM/uudusEcqQPxXyqC3OFtKhvjoKHVLRr3CsNklCElCUt
Aq0wVopx11uyYNcWLsOFHrC/n4UlzlDURRcmRdApm3F2DrOxN1IR1fWiEAvhIxh/kXuyuKOZjJhE
dCwLMD4iEkHh9ntfwoaEef3x91rG3n+E6LhwqKpfriaN5QINrlURZAQ0n+iZj/V7dIeJwFALlwfl
IDg3yARh6Bjft6w0wHFLaB0OMswbszz7+9Cg11JEJr8kBU4GaA7Y9D6bD/GbljpdDK8mSCU/K+Un
UDN/gg0NmHURGGVBzXAyaJsD+w9qGHyjbD6gEbk38yJw5rw4hCZR107cfLt9NgtKwMqdCnIIcI4A
fLk8GwxZsUs904sgkaNmN2Lm+rs0DonbIn0nMvFLW3cui1O4wU5VpIYhK55f5KreGcaPEW+ynoso
Ka9hcQgakbFlaRh4hVdcnG0/IXPSm7ihlrSm8Ai8Oe02ZV17mkZXvYyRqVX0QIm5a9rH2xu6YI8u
RHMbiqRSxpghcKtQFXeh++qKwhUlhd/S305Su5ZEgy6eRNWuxc0FLzMa1eEsYvzD5UEqadgoaV0U
QeOO9hOVXUK2Vr+7vbhFbfkjhI9SQRABLpEeN1kGR3BYvnQJhgjnVi+qbC2pPlIlSOujNRj5fW4T
gRPFLJNugla2RN9rRTGuJlqN7u3VXHvzLIUG8hDWGoIxsOzvZ1ZWtWsj1cOohPeEuqCUHUaru0cm
7FeMtlbX0VVB9L24e2gGgT5iJhwYgi7laUWn56D8LwI7LnI/nebCl2htrwuZiEjLljYQ/IasCMN4
vXhb2KSdYdZaWgZOFW4atUHba2h0wMjc3sGlFQFWBOMBCCp6JHil65QMX1CUQWM/TiYmfiISarLe
vy1lYTFIHjDoF3BSsO/cObUxtTHkpy0DXd6AxxkS/oXfhcQIXEIwwoPShX8KSZtIlNR9FaRx+WgX
9FCQ+UNXyYeRa3/9tIPuAk00iAxAeoLq7aUSdDRLc8WJsyBJfkrFK6IC3Xq6vV/Xp3IpgvNx2Vy3
ri+SLECxb+xjF00WSv5yW8a1mYMM9DsgUQugKVTgchkzwZiK2oQM2le70ARB+ks13NnRUaMbGfw0
skDT2LZc+u2X8rhtA6swymYq5DnIV8h3k5fmL4O9k0UjG5f2Dt4QpuIhp45UDPv7uU1I8Q8y+FlQ
YpJNHpkHGt/pIGe4vXvXUuAOgfgO+TAwwUDQpRQ7KSJTyscsGEfdH6djr+crYTLp+oggxNZQzNbg
FcGLuBRSVTCelYngfqhmrxgtVx/Qa9B/xmT00GxZbJqCCtZ1/QhdiuTsdjuprdX1iPQTQ/KU4ZsF
lB4UYhCl7Rf3D0yjSJUi3QM4wuXSACyKzVFWIWfQ/QwdUg6YBoQY2oXVAHnAGE2/aCp42vKpxCOU
mlYWqCX1rFBBVJYhaSCfhEd1beFgpc8kcXZ0mjO5bA1IcrrXeLxzBtGsvmsBQGRhmgCcA9TjAMW8
3DDVlhQklKbwUGXbPG3WUyyC511vFmtHYuBP+F4Af3KPG3jtNaVsCucgdbWfSt+ibEZzd75n7Oy3
L881mw3DYgG8BO4WNCQh/LtczDQrJQgdqxAwit95u3Lkbyh4gLM/dNXJlWZ120t7NDtL9vReIpNQ
tkFU77Q29g1RA821HiKfBXpnwLYYNJ3v1CsTp5u1fgbd2WQPQWn11J8HlAlqR862glWzDby0gCCW
YzxZKBADaulwNoPUCbCvaRuiFtJuSvujJYmvtcV2lNT9mNFHM5eRyW/cnr6DtPilUBNB59nCYrHp
rEbhAKR6xWw4gGqtQZQjHUqtX6laEEcveSTKNV3beQSIaBCHe4Q3H1XAy7MdC/AHDy0yrJUerh1z
dGEdo8lZT+St037e3tKFBUFRUQhh+AETIeOlLNuoK63sozgAZ+M7td5y5SnNjW+3hSzcPBgQPJV4
I9HKyZMcVk3WppWRRkE8Vt1qBtkZOE90EU5lYdvA54v3GFVMqAZv61XaVfOE5DTQdndgZbnXmvtE
f1KyHkNX328viHkPl3qIqBcVboxUU9D1qHHehZqB65+EEhJ1dr/KSLNDcjrUmjUmBHu0/KxMQXL/
+pQgD0317JRww/iBKB2ByzwTJ8aMy2mrkzkwSunggEjj9rL4HWTZaaQn0LXNyLnwn5fKEOvjbMVp
hyRnnPWHqpEqlJCyfC0XEnxn8IZ6CXbjL68UWu+QeEGHAXA/+Dc/sjVLIqojCk2CJt9LygsrKbWf
t9fF6x9EoBeWTS9lDI1XhcUmjK1cTeM0IBbac4oxOkVGJmrTvt48A8EGuIag6CoKmOwMz7ymeLAT
jB1s0yAEhM0GtiK0VH/qh18FGAsTjEi9vSZeJdiaACgCfRjAUhaWxYnD1FHZAI9bYDVI0YJJPkFv
y4/bMnjv6UsGhgY6yCmx6YGcPlidHSe1M6YBJod7UwlITvHTHB/BZeCO3XNWu3399vcS0dmLtwRu
J4I3LpM5Z2qclXZKwaKv/Kq7eH7E6NzhwYZhX1VNnexIaE6bsRqaTVo1IkYu/lqz9eJVAaMT0hdg
DOHWK48gqa3lhAa6A/6KpLW3ZWd8b+1h1Q3jRpv3QqdnaYeBETTZHqPR1+IetLFu9RgDU2hgzxjY
go5fzQuHdq3LleVSKU08g2qFn9VyiAlTfSO471deBBaMOBzYZJgx5PJ49KzUSZ09GjQP5s6GsxpX
9cZQaO/pGBezspqh3MhtWfmpWnZbpQTNtxuNibPLx7HT3NzMJx/TqPtj0Yb0EGd1caQYoCZIJi1c
XvTnYygaXFyGCeNsbR8ZGHyjKTTApJvUp5Jev1FDqgV5iSvepq+tYAMlQWACLCXfiQQasdxWKhtT
i1+K8jN5AN6x2JjPIGIM71LVKzEz4EOTtrfVfcFmMFg9QI9wZ3DFuEvsaBidNys4/lL5rPsPcq9K
++yUvNyWsqDWF1I4t1TvrCJDvYcGaX6I4BylmKhuPYMPqzKoK4tofkzubfxnI/+sibvChtZaUZlo
NGgzY/QGtY7AXWPIfki12Y+aNlrdXt2CIQRWBPQfuLogfeGdiz5KU8b/Q4OpAFsj3vt9pgue36Vj
wrLA9MR4U/Brl7bWoGnX4AbRoOhKDE+VE+cOQRHZ5wq1HguVzm5ZizzNpUMDSAXGEG41476/lIkM
UtymGfSxCx8nHxNlXWX+RarP5OP29i1YIPDrI++DiEVH/oqTM9mkkq0aYXjTS2gqxcSxI4b5NXdl
mFf+NEjGDulWcj8V0jtQs6LS2KJ0xgTLYmYwjHDKIqXoTgctThZUY7omdAAfffXDqoDPrv1eqk9z
Q97yVKAxSxoK5xr5RwepMrSAXG7toA8VcKwmMg9h6rLa50iewvpk+7d3dkkx8UKjFgNnHjSb7O9n
DkEeG601YIJdQNt9AzIaLborRSX/Jc1E6+RXIRcdhzzP26AZ3TDJTEbsWluAFzCywKrdQTSe8qtV
5dzjZbcaY6MBBWNxCdDTl4vBMB99cLIyD6byMcYQwDySPVBwJ82TJrtyDr69Yp11wBS81WHrSuVD
4axCyfFrM3IHzLMkoQaQdWuhMTp+aIbvCtlixuu+nEWR8dKun38o27GzXe9KfH6fNHmggUQXBWvM
Rl/PaSY422sVQjAD3ic23hL5P74ZX+6qaZhS4MTU/iU9aoi5Z4VuQU0uepaul4PkPCOxBMYVbCe8
GWirDmjGUs6DMStcBZxNkvJedYkrz4XHOEGMAXiilrwo6cmWJcT5KdCps9t3xppIv28r9IK7gLkp
ALjikUSG+CpYzAc0g01mCDxOve5yP7ynzqadf8fZHg7CmrTDNptVcGZjxNz4uzTip0qrvcn8HOL1
7S+5gjDg2l58CWe1ZrMqJRXDkwLTWumTD8TTQ+f3635Nd+TR3vc77Vj0btq7DV2Xxf2cuui/uP0N
VwU2/hu4Z7XUgAcBNzVSzKvvg0+81He77+296Op9gWQur97lWjkbGdetJGWtAxvpd76y7oN2p/vK
s7Mu9njr9ulTvJ8P/aHdWv4j2GPX0gaswRvcrU308LnNTrWLtqhtvylWuQ+24bUlMKfXLxW+D/EO
7gKL30zOzlVjnVQgQs2DKk3rdarNuP+2VXsK7bqNbCSa3xAz9PO8FR3Bwi2EZJYjUREzWHzIpc00
MdUkyYN0lty23FSdV1O3aXe3T3pJDNibAKpnfV9IeF6alEyCWyCPVR7IBqWIfDA1Qi/uagzNikXp
mKW9NBF9YCwWAlYME7wU5cCW204J6zXWIOszABbt+kALD2BSAx6n+mGkIgPDPp7XLuY9Ma5c9Crw
3RCzTSdAqEgeUMxnk6u1NHxYWFjyFqKJPVTQUE7BEhsFhrIdBC3fVz0L7AadyeYzNmiGDFugYvOg
nn85ZNMoSGBHP2jVYpqQWxVP3fir6NdRJ4gohHI56xFiTluaFJDr2ObaGpxV1jwWZKfsHegRhmXP
Hfgfp7cCs0Fua9KSNcdAHJQkWSUPaeLL403UYs77qcZVkerEI2meoBCPnJHSFKIa25ImoTzLaFDg
WmGa+6Uook8DGib1PIgN0Pw6hEibDiw5rhUO87pw2sRPTKsDHWFeCa7Ll8vIq9SZaIfLKQ5ZNVPg
2PMgMg1PS/UXx3xrh7XiJOteb3dKi7GKuj+DZ/PkTCvEl8O4j9XXsaZ3oVlvpvYRifqt+mhWiDJv
H8BVSy5TufNv447e0mPNAu8Ijt7Zq9aqUbYRQZsK4/JaR9Oj44+IWfB8OYLX4qtodr0prLMNNBQY
6MIJHsy2cqocm5IdkUjZPYADPfxmFt5H7SoeMitu61FfdUv39QemnXjpCm0mXunF62jN/jtdwZ/y
Q4Ebw5Tg6qOQO0I2nYGiDc6ytXVrOlI6wIDmmy4uvGJ6mLN1QfMNcavEcetZRBN3fQPQKcgOAUhV
pPz4ajlmuYxqB/a2IKGz4Vp1dAgdOXIlUm1vn/S10T4XhJT9pf4ntdaoetoC1tfbhzC1XiPQedW6
7dWyYBP1q01kkhhMmRHcogHuUhJGFA3IogCo4XTkHdmlzutpRgSP7ILiXkrh9KfpzI60Zg9kl+XA
CWw9tfxwqspDROdNxewSA2PROgw3kHyMVWjc0tAFubnFo0PWm3G7o7Pr6wvPPGtDH2ZpZDtqOS9I
1NbKnay+3D60a6OFRaL3GPZKQwaBf2njym7yUB6KYHiy2n3llYY7Ey/8nhKBHbiOmy4FsTM9W4ut
VnliAY8ftA7a4ldSuenNtfEs14Jrvyjn676zDDdWdClnSjW9SjoZe9YauE2vSnJyms6L670NItzb
m7eo8Wey2PmdrYmEbWWXEWS1YAfS/EkhXlT5wmTItc3A1p2JYZ9xJibpakkP7RHgLsuLTBet08A/
Rf6wilp/VNe31yTaPy6asyO7zrJJKQIz/rRJgsTkkSL/J5lCohvRsrineerSLC+pClhXV6CbK79L
rLF2VXV0VaCd+3wdTsrDpEWCziDRAtlnne1mM2BeFjWxwHrW72iobzGIfWUMW+QoXEsTIL+X1wij
a1ksx87T1zbKGAE/bUDY+BnGvw21dY3MhTIqWexZj6MyCFRyeXV/BHLHl8+AfUwVNlUx3pPQbezK
a3ah/mAeb6vJsnUEver/row7PbOHa0VAXBckcdB9MyT7eWr9IXmb6n4zD1sHfruTdjvE6WiREujo
VxvK5SvKbsQf4dwZgp+XKojBywDQ9dyNyyZ1JSNFJr8G7NKNzOm7pUwoVgCDaflJ6oDMUqvi19A0
k5WZJfnebiVQfEpg8hZsC3t6rr7MBPMioiRkEXTurmaR00vhALRddh8fKk+yXOklfexOaubOj/9G
FuvZZiOlAEjgTJ2hZY0TT3geiL2J9e9a4Wrh6JmnZvBa+Ydqw8cpN/9KpoM0HrJTrD3y8vY4FK9I
Y8AWtetJNvzQ+d5XJxUzoLWjNLxE88dYCV4otgp+R8HyBnA1UodoH+Oe4VJRmrDPYGTnMn8kjnPX
KpN/e1VLtxT1L2A7WM75ijtikCkIDHMbumxtW5iBITuQbvAG+TELqUvat0r/uxIsIw7AbF9Etgxo
jdwed3ucLrGtprUw/DRqPa39rTQv4Sy4ouz1Odu4KxncJSk7Mg55IY1HzIoDOUHqgTfb68Nvt/eO
Mzj/SAFlNFAxDKfBD6rNpTKlYU2mY9jO8okgc7JCejnZVqWS+VIdq/dmOA0Cx4jzWv4jFEVfkLuB
Q9DgHt7KabsOidPxSGrdZLz8UoZ5saSapvUc6/UvUADpr8DvluuBSGGzu71kPg/1JR4AMEgGfRUi
Pu6SV9I8S5mEnR2S8t6et5IWGMA+F/2uR5vpoCbHztg6w995Nv+RiiQoKLXg2PBJdNOo8zkZkumo
d0ddon5HVlL3Npj7gTzfXiD7fl5zIAJj2MANgllN3PbGKRBQxCHj0XKQcrHDeh0WqemiqCV7WqiL
QsSl00SEjmY1QMhBucm9WVaWTkMOnNhxirTm6DTDGLtGUpv92iHTTFHztjEfcIomMPGEZhHN/2Jj
4WSznBba/02DszA6nVMl79X5OJc1YIvxys6c7dhmH1Qaf2haLxpve3VlMAcGBRhQG4ASB1kubnuR
f6iyvuq7I4GvMxkYk4ECcN2/S+RXLpr8dnWUTBaq3AgfDCQK+fSWos01bSS7O5rxsM5LFUSPwGH2
0U5VBbt4fSsginECw0SjoRzYz8unoUiH3mq0ukc1q/PN4Q7qutHDcd2Fv6lVulFXuh2JnztTEvg8
nPm2wbmswpziOWJbirL6pWArw6TldLAxLb2MvDF+t8k+JoAFYX70jz40NsK5KgubCkYFIEDxVKBX
xtQuBVIE6nORx/KxBjoTc6RCUj6pY4Iwvhe88cuSUNAC+g24E35pNonrOi0S+ajGr6UKpN0miZCy
kEQAuIUtRCMO5nhgiAhLXXFbGCnxOJLZkY9pbd2XauvDSwrQ0lpZtdsmSVCOyXuRCYq8S4s7F6pe
bqMSESPugEE4Rk3sNWQnR79x/yft/S+tGShhAK/Ce4v1AUjIvbUJHMWumrA28lvGiE81+WaqlTdp
glfhyop9tU4yqhJGOoCX6XI1ZRs1g5I2yrEk5Ic66WhmWmW6cq+TPgCcoSOmf3tdfFIVeo8cOcMt
IovM/AhuYVGvRLI26voRt3E9Y74bOgM3NnW8XKVugqksow368a48VXKK4Vi/BOKvjw8ZCeCusKsM
wqYynToLpPo6lArDnO1j23QY4HOfF+kmr1E3z/xCPjnxZzn+SOanfFNp2yROfdN8k9DmINgFZlUu
3ipk0pC++CK+YXl87i46U67lITXDI5VqwhAy0mGAL4m9UES4uWu7DfQ8cH8oLeOpQlPI5YJje6IK
NVVyymTd1QJHeqgaPEulF6Yvgr1lX82tCqV5+BcAWqA9jscIDAhNMmvq4pPWUGMfRdX3YYiV+3TK
1bWRS9mrQ1Vwx8gY6tVQed5VivnQpEOzT/P2oJmSKnC4rnbZwAajPRgJIvRHIaV2uXSj1GKrVPA9
vf3Q9M9DPvippa0Fq766QpCCeSusrsWgJfyqU/T1KORr1dEq+7Qe+tX7uE0+Y2/4UWBKbunZLvWt
lZO446OQuPH6/fqSDrMOfBZaF3h4f6kqIWbO9/FptFO3m5+t7ES6p9aOgcb6LMraV1EMnkQzgrjw
hqGr0WYJFA1ab1Hv4vVXVjFmF0Da+JRWkW9MYOYz8pVgX5n1vtAmTgb7hrObilWhBkLY6X2Ha6V6
ycrx48LtP0u3fLEE+ZXlfTxbEacrUkxztZfb+NT5w+AnkmeuulXkKd3KSlYiyIdo+7g7qRsS2qI7
CJPGxA213zFxBN4Fz/HwnxMChSKAByjDf1XGz3ZPC52siwboBVK8u/QQPTl+vwcgoPflVX03bKVn
cAaIQBVXtoYdmQanDWUbDET+mvl+JjQuWstMVawrwUvsgTFqRSyK97i1j02cvmWqKC12Zc05gdyp
UUqQv4qgI1EeuZkT7RP1vTa/m2Uv0I8lUwI/jfEO4aKDxf9SGZu4pqlqjPEpVnQU40xMGqHwGL3B
lkUUbSJRnN5bhKogNoKoiZ4mCQMxnNBFtCFSkMXrhdABLRnI8F35n2YWpeOshrhe8kdUKBuTtE9N
pt3F457Scqf9HNRqJ1HpPrVELL48iPIf5TyTzflQNNRqdD858Um3vJl6sb0q12CpqsP3SrqrVNdK
d1GP4b4uwprbVmVBYcCKDUJfxKKsZZY7x6g2YlPpcS1kq9il1XR09NFxKdoZtK5NBHu8cJKA5jFK
XwRqwKRywmjRomgW4yRrDO72EC0eJYBoN72tCVa1cO9YVR7DRC3Q+uE1utTOfLApPgRnqTwY3anS
/VhDutbP/pJDhZ0byw4CHQ+fBQ0GnO9GDXA856BFPMEj30rOS0rvE1sRZJmuvHomBP31MCMYKgCY
/OViUPWrSVfT5AQG7jkJ4rZeScoxUTaYeumOZbvSJIETzGdm/1nXmUjOjKQaURGng4S/+AQAnxTu
93xl//hQfyuWZ7qq45rbRtRmxuei/yMUiQM0HKA/i2+IUvIZLiLJktOsedlncZ+96f6wmXemV6a7
rPdsAYxieV//yOO0sUmMCvhpyOu7vfNa0icigyXJ0yuAszciDJhIGHeIeT1JbaKVYDMlDmaaIvqL
bM8aV5Z0ypzdMNoILURjk65Diy/N+bNC7hh7o046mmCFUTgAOvBcye6Yrkpt8Kg2+mn4EQ3rGrka
YxC8DsKz5B50alJNHiforPKr6JJdr9hb6aWKplPSBj2mq/UYp2n3xHOS+64RMQ2wveQcJVyYP8tm
1uHs1dXRVixn4Ps/TbqU+7TsZ/hJVe7ftpxLHhICNhhPg82iR5XyUkydlVPRJ3lyygPYCFe1NrTY
xarbEL+W3GE+iKpCizp0JpCzahmgCGDHx3Ga3rxNiIvBuC5aSqbX37dXxgNR/rmJZ4K456gKMcNR
VSAo/jZ9lifrYH9kP0ENNfj0QcncX9TV9j8CtXDn0cuPiqe83P6AZfU5+wD+asr6mEwt1KeY3OiI
kbva3bCW18Oqem431m4lEMfuwZXCnInjLyfwmXM/Qty4wsTnN/XjUX8ofY144yZwHlfJhyGQKDpJ
7mKWpDUy8A8npzq863VA408DUg0Kw9CQY/GcJCLg59Izj1mUjIAVkzZQ17rUVUnpC3SA4ESH8n4E
pCj/pG91sb69j8vb+EcId+krLUqmqGiSU1ipGJo9m+9ErRUvnkbRIKwlh4lBRyyWNQTYn89S5mmS
NxjTlpxaI0FTxn5ahzst6JoXw9xHya+q3k7PmL8HsnnZu73I/+Ny/BHNrdJqVBA7YJjpyR4fQvrR
mAet9RoMYq4id5IPjbqqq1/mc/cz6Ty9+RbpxA1/URDfN9WT4bzq9joBkOn2Ry0f759v4ixelg0V
+IOxHVEihSujSrt1hqFbK/B1nqR58G9LE24B5/YgR5zFhVXgMWvIuv6iBqC9S533yOgf2xY18XFv
Uq8s9+MnSZTdYG9HZZ2kGLwKVHHsqTMe2idN23VUhPdZvll/doL9/cz2g5QQzCzsdOTsoO5Nb8x2
veu8RI+yiFWCGYVro/FfSTzfmoG6n2EWbBOMWnGnqY5XjZ6LmOr/D1P4Rwxn9AvdIXY5YEGO86Ja
fhr0tZtqbrayX5M9+bh9svxc5n8sPzhsWR4eGAOeCUgindRGbY8nJvNl5x5szZuif2YjrCZ1XTkv
dJfUL0PjHcrfdnOYujWVdqjQKz9uf8eyhv35Dv5tNZ107GQdpiQ3t8XsGYDNb/T5jpoTbvtDZt4D
AtCWjasaqxETOsaiYeUQEPwGafMkhdtO+mlmrn4UfNZCagvNIv/dHj6uSPq51ChAE6e+Jz8ke503
24lgCvsDgrWGFk96V3mY5rGvy23q/FKTH1nvxsoRCf9JS/y809HPsS2n/yHtunYrx5XtFwlQDq9K
OzrK+UWw2x6JkqicqK+/S55zT+9NC1voPhj0dA8a41KRxWKxwlp+XrmZRnaZfBXRwp1q46AMdmYy
EGmulVWWXeXJN3OX+YAp4TRHXSNQH4u3LEjvqiu6Gb3hQX2O79JAWKsDLt4CJ/K4uzubGYNAdZ4E
VRhNPmtA16lWoNzDUM8qHerSaYf3B6OPhXsA3Afnpz2joN2QDByOXEHLdwGwQxrtxP5esdxS3Lbx
hMT5gzL5eutMZm+H9IGBOIbZKnUaBPtGa9NoxXQXw8LTb+J8cYm5VKFsK6w3iHWb6VUV8FkJcQth
8pX2V5qZdtm/oYbhXzbOxY0+Fcx55UGRJ7VqcWbi6FDkgQJcZoXcGBWYAG4K4qM6GWIQ1y2NI4i+
L8teem+fiua8bjlUipFMEF2KAshnMVQdHWkp2fGLKa9NoS353RNZ3+t/4uH1sraSFv8EdSHZqkjs
ce3ILN2mpxI4l6uqidSg2JQEVGbbjMk7WjXbqZAd0YhXOssWn2hoNgfENQAKQIDHyYqIzkpZhDZN
7uFW9IR3wyk3pTNe9VdsJUpYNs0TYZwrmCajrat+gDAR9LnO0Lm9UR5KLwQia9pthemF6Wu8yIu5
hFMNOX8g6CheNwp8ptxTm5WO1m5r2akfrBsQVRQRsZHJMDsHYwuG8ASw1MuWueSNTqXzof3YZIbc
wPuFlVlsIuSEXGtUcW8NCO8vi1q8qk9lzd9yYplxmdd5AayVICoO+uRQ8UoSa+AJX5mdLYzHfiBO
VN8UvrkWiiy6wZN95dygNBrjlDIIjo3tqPxTIYVhOaMNwJcNMT6Nh8t6Ll2Cp2pyDi4VLK0u8fIN
SH5di7mXoMkK84thj0xRNCEadi/LW9ZuRolDpX4uAp8vaw+QGiFqGZz8Tpv5gjEM4ZTDhrauGSj1
ai52PnF8XIdmoP+K4+w1UlJgxJlQz8J4eelFV9K94YB+DPEE+MqRhV57my06NGQQUSIEvily6ef6
1XXe0To0ITAWLFsZyGRPGpIIl1dxqQAizQh4/y+Gux5kkqMbkOBeTrKbWMFUtG9UNxhmxwG11Zl1
9wuoOeiC13O7YLGtyI6hr6WFFj3ryTdw98RYWpheSPANAzjDN8pBkmzxq8idsnmuP5Xb0tXT60x6
MMt9I+Qova/lGPlx3O/49vciYFbsfK2juCdC1km4nEUUWffRY5/bmvnYpegW2lSgJEm3bXqfDkfz
rnhOy40l7EmGMUCWOL2cbKgBRDz5llSvg3mfULb5n/YIxOrnn5dj8g/JF3weFTcZpn6667jddO3H
lPo5WBZMfwrvhPTYiv1OBFFNMvW2Wa0hoC6e7/9u0g+oySkc1X6QdaTPNlbsUvC13AVr5ByL9x5I
WsA7DoucmdbPNc1kuavESCaBdUgTVDxk5qnkkxrHvH1L6s7uSsmtTU/rX1eWePYW/PE+Fcwdg2lI
Afo6MBKE6VMX/0MfrtEUvxdbO2KfQmJ3H3eXBS6ZPOBtgNGDcsQMo3auaNmyGIzqDfyGlmBE60ak
j02ECaVkLe5eciOngjjFSDa1omJWqDWOg12SwdHMp8uqLBnGqQTu9IZ9pRltA1VSrXRkcHZPwzHN
bobko8p9rV+jHl4Uh65oALYhYwWugfOVoxJRBW3eqVaqnKrM3TDNbNowAARpiQNAVMlVktq/rCM/
q/3tIeY5eAgGqg2qVedSE0kwSnBoQqrb/hICoMdqoXtLid1vKzf9VDxH7p3tn3aB82L5Yah0LCdx
qiC2Q27erm+iN+Ve9Kc38Vn4m/D2REMeAUkiNB/0AcWxJAsdvT8ohttGd7q1EiYsRpvgLESmeG42
waPvfCXR+aL2TJnT1Wkn4gUijC6RSfGI6e+jrOf1Xc1SZtOqso6AqWlv1VRLdpd3czYR/rCffsJ8
OE8iMqsxFYF2SRIYkqvWrR13uz5ndm4eBHUluF46fuhg/G57wUQbn5HsxBYoSBXSQZFZmXta1pqN
1JfgXlZoMUFj4LUA08S0M2ajzjUymr7ARY63icGCPtoP1RPOnTL9U33laNkEbFuX2uRz0vzkIxTd
wdqGpQccqI/Ln7Gk7OlXcIekYFInNA3ee1Ek6hu9KNGVKoJk5LKUxYAafaho1ZphAzElf67s1Ol9
2CQI3rPYAxo3yF9kDxiCQnGLQSrc205lXonHvv0cV7N73+ecN51T2ZzptNM4GLWFMFAfb8DEsQ9b
Yd8VdEfHR1nc9+JclUycsXmVy1+kzxwm+Wl/ZALqzLu++WCa2ydbTdo1hQ/7d6PwXSiTXSolW5VQ
kG0Iu2RMPdJv/mrN8BhA9y56vvk103UMRrUM0fJAgR/0UYhX06RtBVsFxOX0FKc7gnxoXfrGyuUw
78XP9cKQtooRVQmdded71U4WqNURIwVNrKLFJrMAZqHE1YYJoIq+rOOi9QF28f9FzVf8yanWs2HK
+mFCuQYTBF7cltMW8yUPl4XMJnxJH+4Z0JshejZbEc/WUtqm+7hmjh6ldhyFQRi9h4PpGdFaG9Ri
VARY8f9qNmt+ollfhWhcotg8U4p2EVgBtDxxDAXP1Y64kVK4Mboj9ek4NraYMPeyxks7CCijuU8J
/dAAFToXjmm6vB+AxheogCnz5ELLfSGNBTdN9Pwv/PIM9SoiIgIoJ49hLIDuC6P01pyqonaL+jvp
XWBVeWKve1G+EoEt6gUEyBlnA/QovMtEhrXSWRKngRLGYN+K0WJLhoa4XT6tPR7XRHF+Uc0ZGloo
TYOqzfRNiuewl6YR8UVqriVzFh3UDD/6H7V07ikjdqkQyomeBWJZZ4rXmnWb2ZHVGJ1fk36qrsJJ
GijbCxpyWY44KKCfG8gQAkVokjQvRamQeKUuE2WrJGEq7ehkRN2hteRRdmWS4M+RkiuV0w2GQO+M
qCD1P5IYV8gj6vK4YaGWFLaW1zo7mIMMyOtIH5tqW4sl+Gf6XmxaGwAZhengGGFoa+1yWPACM1HH
3LqErACAxM/N1WI0I5WspIiYKu9jsiv3q3GI/QvT6nYCHIDLh2Pp4kVUiCcZms/Rrs2TXVRTiqFE
s82C2vyU9Hpv4E4K1TBGR4UYCMVXUwKsSUDqOZuOHcuvBuKp6UM+hP6gfI1CEGqfYOD4vPxVCyGy
glQMxurQ6QrEM87p5taQtWMZ0UCNa1sWRDsXc1/PgHtW+gBUsMvh9bLAJQ8Fid/zEnPdlSdoRuBY
NkwgNGj9VrJzEKE69pfyPj12AbjL/0IYcG9n5j8gW6Kh63yLk44aBWCcAMWz6wO66Sq7f8r2Dr1J
9tVKM9DCyUUPx29Rs7WdeN4ihiy5n/XKcD3HpvEVl/G7JtE117doSKeS5i85kaQNYQgyMkhi+yHd
YmgalYiQPYKoAsBf20K4yj1QvquYysSI8ZMpPmOqGbPNSfm4srpLxgNvaAGJd0Z55W9saoJPr6QV
Dcb6apS9dHQycfQsgE49yi/1fVV5+V2UzxztVGR2Ru5z2Y7HjVbcX/6QhSB9bp/573dw905tVFNS
CQUNKG1tAJtIFdgz59aSaA0SasllnEri7Ekvc33AVC8Ncp/cFWtF+O8pLC5kOFOEsyEjIozlIRaU
MMco3KTeJOlDAmipQ/5VfRSx3X9NaElwxGe2zR/N6wEbvxYzL1VO54kDTBYCPm9mNjw3rzZTY7DX
tDCv8Lbe6eZ12TmjKza21dn1a9070vCrfQJtY17bjQLCstuqt6WNUeOxma/2rC8eKzT0gTJyRtSx
uL2l+dRncoWv6fYjCNan8LUXDtREIYqV21Y4oCcg1l5V/WbsWp/2DcBbyV6L/xCsaX5dK7AwAHaj
iRLAhZyfbKd0FCSlp8GTpL6DEck2TZDp9F6mAR7WlfttKAWq8Jqq74OydlEt7gjY3xFVgVBlHsY8
35GxCqvaNEfY9z1GPr2dups+qg3Z0J1x13uPgIJzxA/LFYGA1hy6Fb+2ZPK/hf9IeIpxX+elOtEA
6MDoVGgOVFxtrZ83kbf7+S0KNF70MIMU7FxBLWMN4K9FmNy010snU/0GxQ5wnTraU/1ogVTa8Oo1
hqvvjMglqVx6SMOQIkCHZ83c3h283CVA0PPbG9UJmT3anZveCnvFe921N9pxfNjk9/31eB1vtX8K
FxXge/Jx2Y195zMufRD3NI8x3N+YBT5Is+V98176H7HTOMnnVYWJg97tPC2wtiBL+6q2d8XBwjfW
B+H+V+MaXrSxHk0XvQK7dhtdZfYr4rmNhP9vso1N95DYmXP5Y3kgwO8TcbpnnFG2RdVGco+PBQAm
5szoHdGdLGgdwZWfPele87pteC0+d7vW2V4W/fPaQSczgv+5MxtFTz7HLTeVkagqq4NMAMEHgCat
2EfJuIN7QpYtRNL3srxZk/NtwcgTrBMdxXOzGF9eKZU076u6bAPzEYr2u19o0ayfqLuWf13Id81w
ojOvDYBeQeTOORltUE2KCTkIIrsYDQbdvSUfh0G1jbF0hXRXdRgTXukNn48Wr5wBYK45WwkoapG7
0Rqrj6qiKNpATbSDlGBi14o/617xe7n85/I6/vQk4HMTQUAlQRqmujjzDkeqEhOtVUHUiEfASuAl
tUYp+TMSOBfBGaWZDHmps6oNjGH0s6ZEjW9bVS4xJfTIrNwJK+rw80A5S/VOI5A1tup9lKW+Eq51
Qa+J4AxCLPWkkLpZHQYywUizk+j58p78PEvYfDzVgZaLf/+gZombsKh6LcOelAwMJhjOamLTnUjh
alnhJdXwjyXWK/O+azK5Kx39NqoYhrQNaJg4il7tmBnZOb2FP7G7Hr026vaykkvLCLAEABnMBNcA
4Dm/XhIlMXI1xzJqE9M9ZiRAhNLFl8tCFnKN81L+lsJdJ0NUq1klwbwru3kELJibHp/Dzp72jkbc
cWUgfHkNfwub//7kDUDavJg0K28D5jBmk3frrWWArXu6rNPP4OtcJe44UasGen4IKaMfP8RPazfw
0mn9vWLA0DhXQhqwC1EL36M1qidMgWb1CPACTGp06sp1teTmTkVxJ2lISzScTbMPb36VAOEBOu2j
8KewqLgT5/Uy0PcIOhS4Oc6ZSmoVN4RAyjQKLi03RFL8Wkk+2s60L+/Msj6/Jc0mf7L/lhUnYyG3
bVDkVm6HMmiLpfyAvqMnoSpWIsBFK8CQOYJftH5j+vdclta2Y5poDLZWRW4eoxtP+pgQlF3WaPn8
ILIGJjo6sn/wAAzooS+lCWLi+ipq0JQt155g5bvSBMJ27MlGdA0sa6eIlBcALXtjNL5e/oJFPefw
GsPWgLDhGRlJRAHSkYttkKWvhQU1s2MUr7UXrwnhDq7egVedxhK0tAQ/HuJDJgy3VCArPnbhKQmu
JsTTwCGY0WUlzhuFkSV0hhrCQOhXiMySaAIRNHOA+EhrEKym1M6mL3kAVrMCWrHRS3rqdQXqEUVy
o6WFI+MJWpGHcoq3l1d5IXA8/zJuBdCtUpGuNnDl4BHpCrUb3tdodP8nnDx6bWwHCV3BrvFoXGu9
r3+agRk2tqYGa++an84Hn4GaOt64MnDw+YGGrlVzMxx7DPellhPLt6MsHTK6Z9TW9NWi23ylnUdZ
c6Yar2k0Rc8FTU5nQRA01qhlN3cjT8RmdFen74XlaW9R9Y43ro1OT4F+AU1o5ez+vPrQhgRMHUC+
IO6yeJBhsxwBEmJghDE23jT9UKcfl3dzIWaFgBmfQEU5D2PKs+Ynjqju1KnI1KQP2mboddsqU1G6
6lNU+o+0My2ywZ+tD0kwO8VVqTmBij6tjK0soE/LvfwtP48WBuhR65vfBJgO5SvgYjpFqRnGY4Ak
tURcoHCI24TpYumCx28Nb+KnA4YwGXwl86NgRp0517sTqBQBy3IMhCzbqZQ1TinBZ4zJiLdjvhY6
L6qmgA0IGCYKapn8aR6nojObcgzQ5iLugQSvX48AvN3JhpisRBaLotC9ZsJrgOSIb+APiS6mudpD
MQboKsymZltZKxRAUmPY8PKGLa7hTPuCx878+Jg/5dR2TNJXcSiPQVKQxo7kbZwCd5Sx0es0NnmX
hS20kc64UshSohVknobg1hCV9wHRdMkCcRSsWyvSm94utAjIVgAUsiYnMliZ3uIcZ04aRbVv0Nao
96Qyso+y6/HmM4owG0E4LPUP7UAz+nT5A38eVXzfjMCKMeCZrY0LUequA0Y1RgKDEM3DB2qo+TzZ
Ja8sw881/+Z4EmG85gyHw13mxhQZQqUILKgw0HXAFD7b64IQ79qiIQ+iOlQrHXsLWmF3gYmDHhyM
UXOvpMsr9NM0Z+zM3z+LWyEkiORQj1QW6HfKR7rTny//+IXSxPnP53wZIF0iUMvh58vgFHhLD3Gw
sxobQ2DlI83m31fk/byCzuVxe6HRROmAU8vQtwmqkkPWbKTnRH8b682IXlFTvR8FT2ptcVcmsYMi
nT2Md3X8WalrM/wLnf/nX8J5s6nUtagcFUzXRp7SHfR3vbySkY6r3hO/yh0x1wD7anU37ysrMEf4
5/fiuVzOA1iyKkyo3bCgs17Kyq3TbTP5NPRRq36OfmWby+KWbB+Ti3P/qjQnILjnjNKDloY2+RSQ
VEb1vSAMvdXhjUWq0O7lYg2CeNGeFFy6iL5mjG8e4oI07QzxX0xBp8iuTr5SYOs/hLvXSdp2vQnU
cWL6lzVcOm06cGQAdY4WCjxCzj0qs6SGKIM44VmgN34iJqXPjHYtUTX/FH7XTqVw61hlVhyOQz8F
Zl04tRRuinLTXWHm3w4PppWshLJLpwQcPoDkxNMd9zt3KrM2yxNQoE2BZUb0WsQ7wc5ao9pJQqNs
GrUI+iQpdn+xjicyuZPZS/UwwElDptgnaBIqxw2tCnP7N1JQgkdCDJ2sP2bUEGu3RktQ/ZXV9go8
4y8DepVWhCwZ/QwuaM2UhToC3nOTGFNQz3ciSsxyO0ZXkWT4cqjcZ4aZu4xo6srCLbloeGj0W+EF
p2G+9lwa0pdCEZZUDCZccfZgdu0vLHN+reVdtXKTLYSeADRDJnGGMwSCoskZRtSrk9qE5hSg7VHZ
jWMOipC0KRzwPzAnT8XoqW9RdzQG8NBUNQiajcHSV6KlxdVF7VxB9ILf+GhpHkyRjAG5iwl5032S
guSeKB1zU2ROnHgyP//CYkx04c5RAqRxmzmlMh2NELBqRj82/kQl0TbrUnD+XArmCAx0Kcy4pjzJ
qkYFudKGWAwKY7jL07SyO6u7/99k8D7E6gSDZLD9lAqSTfo2cnprrZa5UCpHDxuiHA0eERluHl/X
SI3cVOgIKcjg7zFt2xwMk1m7cGTtfSciMZeaDbiyIkD7Z2qN/tKI6bYURsyr0OjtaUSw/KEZQBVR
scntBJ08RKWaOXHGyMok19LRAQYMahoYRwQPMXcXopRe5RaVRfR/hqGb4noK+haAT12SpcHlxV8W
BepDNDQB6JTHzRUSOY+a1BKDRuiYI2dx/1g0pmprDJ0gl0Ut3UioWgKccCZVBv3GuUMYNY2QrFFg
S2IXXU9JMnmq3Ip/Y00nUjhX0NYU5CLw2ICg7lQ/7spip2eduhI/LC4b6KGB+YsnNTJF57qYcjb2
qR5JAZAtgMDZo3ewnOTkGikpfeUILgzbwHJ/y+IBtksVTTiJYIoBRUYBFSCzzvujBLKLYRspk9gd
e0YUEI43U1+7ilVRtlWIJTY26OkblOwzrUOKLFN1WyRaE9ltrWH0uVATDCpc3uHlVTEAvSoayNrx
b1NwLHRCK4UiBuTSci+1hvbCxKG5C7vCWim5zAvMBx7gIkUjH94v6JDmjgha4oyytVIJ3Y3y4zhp
H3Ul38daEEkYAEH0PPeWtCsh1ZJ6AJua7xjQwIGI6nzT61idqrGBzKEuY8DLg+qqFOLYR/NEtCJq
KdIBGDj41bD3gLNUzkUxhAO9VJRSECdAsz+0ujuGHrhn62ElJlg6lKeC5r8/eXiHYZjKiVnMhpzf
0pg4WURXEk8LFyOuJzRuIN8FOFke3HhQ56f2bBVRE+3zttkkQPewtYGiseXxsgEuxdmo0M7U7TgL
BqzjXB3W17E19lBHBNa5I0e9q7ex6pOxHq9NtRaclhTDsa1VVPY180rvTPZMBaVcWdWFyQ+kS1AD
QKwKW5H4BHKZYXYaNL0S2iR0Oyqyq1HFbL78VJsgQZAlp9qrLQB+ItkdSrzwmX7dZJ3XZf0NLYqd
kEfjytFcOC9nH2SeL0xZF5YwyPN5iR1dJb6cFYcQq9CxwU5B+Vmxo7rWBLxgW5AJQDgD7gBvLO68
mGMJYjHSQGZEXTW5FfO1WfFlrX5L4I7JiCeX1daQoNZx6Geo6Flj0A3kse5rJDPIXTmGx8oaVt4h
SwmkM804M5uQ1i2zupUCln/q6bNwDZIHu5jYQyKqmyIhdtG6JSOOpVQeJmqv08Im1goA60KVBIsL
3moZPc/o0eJB0vMpR0wtwEegK0tBn0opDE5qaE4+SGjWzCmSj+E+0Vs/lEbdzhPlqIxrRMOz2XBu
+OwbOLMyGtwoFsM9WA9p9y4KIl5+ed93z2OPSGkC2PdxSHvZnWi+Rpy96FZO1OeuYH0wc4nM6huY
RhDMX4heHdX4mLK1ZPKyU/ktib+Aq7pKIrQsw0cGGWjkwfN+jeR18lQ9DDfqxxpuysItgyUFKhbK
TwqCJe7U1CEhcZ/UUqC3R1UJhMZX2UombuF2ORPBHZu+l7OMDRW8k/4LGgFlUKbv0WDiOttddsjL
m/RbGe6gtHTQBl3HQaGTgw6hrWZSu9CLm2xcCciW4vsznbiAADEnA/ESXEGH/GyV7mrq643qKOqX
jDqlEA+uJDlCotyCiNYfzU3ZY/OIW6vMZ73+rFLlSyPi52X1F/3TyV7Oy3Nyu0p4m0lUw0Kb0mtM
XDEsbRUM9uStEW5y6UaJg8vylh7CqDsjxaoDlxkzh5zAvEtIghwF4obermGrClAS3vVPKtsmOpXK
+2atDXbZC51InG3tREVaTCIb53Vv4tArKzAmTdamBCEqizaq8F6kx6GTN2UhFnbTP2ntiitevGNO
xHMOqKMVA7FpN7dcWiBcNaXEbqIq8VbWdfFQgvoC2QzAZwJR8lxLoxgBmJdDjG468uNOxemfANF1
lG1kawCu4aw9YxaP6IlAzpxBRkRQKcPBUcEfwrLa7kzZE6RXWsZuO71cVm9NO85qoq4tyWRhD8ui
fGu6LHfMRJJsmmWpc1nS4oE4UYuzlsFgxsBGSJq01qPaXWp6tbJt9KPFnLKcHCSjViQueqATiZyB
WHSgyWBAotHnGzPcsv6loRia6/3LmvEHAQ1zmC08oQziVFOmSpUTGoIHqXvBAKcj1Wj5MaTyICMd
NPOkyKRxVauwc3JvNvcxC2v38ifMqpxcxj++gFc1qkiLOefiiIcvqPvSVIvtVEfZwqAHcIe7k7C5
LJCzm/8IRJMi0hSAreS7kVWxRSdZCJXVDGns0InpNjTXWES4DfwWAjQm9FsC8xoN19xlNU55bo59
UhxH7VMZD2ERARbLjrQVXfhb/l85syKYLkYWlu/YEfsoBvAJuLOsKHNN+cVyMqlwJM2WHEveyB99
EbQxWQnL+YfCt1TIQ7czusoxPMFFMSJTyxqFj+IYPQnCPjkCCjd5EHWfon9e2TBptKvPkPhVtamY
M6puswr1NNslbzWqhj5MZGXmvBgXb4iTWoaKYIDvcX9T2ZY9/1J8y34pbF9Gf8i+fCcv1fNly1ky
VdVAExF6vPGS5u8ppRuVQTJA15YhYGyzGwI4s6wsHEo2snJVRmsTbkvyEIWAOhojbjAmzojo0Gi9
ECnl0Rzbx6J+VAtylWcvOd7xhgBqn6a9u6zg0tHAtQROOqSCkdXnVlUqtbKwirg6yrXZXw8y63bZ
YOyzmknby5K+SSb4DUQyf6aQRUYE/Zvnd5MEbia9Nkh1nPct2ra7aBtt690AnvKoscMN+qZ25j46
tLt0i2fvto6vouwousBtO8Zro+t8BPJt0Kdfw620VE9pbmZJdVSK10JInNB8ScKrJDQ2jS74ZaXt
Qb8CBsDHy6uweJBO5XI3dKOaUwhYjOo4jqOvUrenpgMInHB8xB5LqWNWgmtFL1HmS/c95m+LmxpE
a93acVo4TRiAQnn7m/9M4mkxej0J83LAZ6TW4CbGVVKPtjR2tqJFjlqs5Im/0+/c1kuo3qMNBAzT
CngyzrfeioxWFfSyOh6M+eQ+ARDZRUerX2w1/Pfbh2TP3aeRF/v//pM6X+irdDAX5YV25GiO6ErO
6DGQG4u2slIQWboRFaRIQQGHNpz5Cj7/upT1aIYZsRZqN9mgXAURDHmdtPG2MaadmAgYSbhCN9Bu
SJnHtGzbVsbKAi3shoLs2YwAjjGmHzWZVM1yag60OXYDSHhA/mjXbBdLNwlex5ftb8HB4JzDv2Aa
AU0i/MAzUWNxGjB0dBzM6xboFEp21Yitk0/7egR44J89q+ZDBmkoheKe0pBS4w5ZYgxyCWK55thk
tryZ8Ly26RrfxM+TDBsG3r0J4koDJmZwUaHWFHHaIN48ZtGbnPVuujUxf5t1biYbNqncviyvwzW4
Zi5ABFUChKLnEw2mGvLIGncfEiHNLa0d4iPqlKk39XJ+FDD46xl9nV7lVC6cBnO6Tqc0YLeZyEqq
8oe9AIF/piaX5i65Ocl7brFxFupTMU7xkWVguxpQ6XNSlYaeBdarfTSAajdlHV0J22bPdHaIMXI7
My7PVVkMVX3PAp28oBKkycwsV+JjIYtOFUqvYwNc1j80z1kG2unnrjEYKX/fhmrTjbIBGXHs5ZqH
SRnD8kNfzd6itdznwhqeiZr//kQdJTXNySz1+AhTCYhS2Tq71fp7oVJvpfz+slprsrj9KuSOdoqm
xse8t6MykF+iz7AHlevK6i0dhZl8BZ1Y8ygkePPOdeo7kZlaLsEukue600GBfG1Um+wQpW52oO20
Hcuvy5rxfTjzQTgTyd1nGKgSFKrNVlGO92ioOmS4rsiouTprHTMCfzVpQaQ33oljZAMBf1K/aJpu
Ln/F4vqe6M3dL33T1oYmQO/CcIvGT7f0yhAwCndZyvxTfhyAOdMFpA+MH/FJ+75JppLJsJgmxmww
MkXEuJvSaW0T5RUxnDIsbfMcJWIYZrNBi8+GTIVtKcJGInfEvcK8S17c15O9Onr+4wEz7+SJepwf
LWQ6CFYIubH8FZuTN42qMxA0X7cr3uvnhfstyQAdKBqbUGLlNLQmzFDkEyHH1FQjj5Qq+oulEWno
qQikRCIOTfNXFGN+FS0G0wGbUToszh8UdKKv3P1LOqMNAol/FbcTyqTnByat4zFnFXRO5XKvEc80
e0yDT7awImfJd4IlC8MWqPYg7OLWtrMqojeFGR+1tGw2XSE/G4NarTjoH3c7lvVUCOfRElpIicI0
KFOnX/rgFL9KNXUiCdPXBDCDZZc4lw/E4uoB+Gmu54LBko/ouyZVyChDK0u8TdmrZZTAT3RaObgs
5ueTF4rJMqIzgJkgShK5y9bUIt1MMKR/LHqQSW2kVneSBHhEGC5EJw1guh3hFkAGKwdxaTlldBRb
aCzGs5630kglea7VI6xU3MajTwrH+KhDBwnCoVgD91+yj1NZnH0MXRymhEIWiqnOQPGrXHFeaxI4
44jCUWYjgwRALQKruLaz7s9SnN83AbrKDUVFnznmr7m+CRPBnpw1EzliotVdS9Av+d7THz47zZPb
OutZgi4YmIBY1c6ov2mA48ubtxVDm4877+FPpXD3pylpca73swooCj0Tr9/+Mv3M0+3tZUFr2syb
daKNKNeaIArYjDh6BH76phIr21TWil7LW/57Qzg3m4VWljOVkeOUajbp7qj6P+44Z7WhqhdmUmC5
MM3l5PFdI2UrZ3BNBc5qlbpFLyWDCh0wvRnoE1uy0qCx5MNkhPK4AnCnI6w+3wpBkmK01mIrKvA8
VYDkzBPTs5q3qvQu7/miO5mzZ+IMNoVetXNBvdY3YE/OccRNdacl5MlSbhrlHncTXvfzAApbMbLF
a1Y+kTh/0YmVTbJaaWUEifGtgKyKmtllkB2Yqxm25ADyti9W7oNFsz4RyK3lIGJQVUfK6igZj1FK
vQokg/qaEB5b4tvPIIeAJjkMZM/NYOdqpXXe1FUjkqN8p6Pz7SBmtvoYefqm89IDfdPuVD+zh4fk
3dgnkb2rEl9fsRm+1enfT5BVYPDP+QxMK51/QlMJdJQbnRwz5g930y/q6tXBCvdTeadl6pEpTw2y
WDfCrygubeMPmd5+SOcWoImzaGDoHjuKzbuCrmzSio5YXZnDF2V/czEhbY63JqYLLbSEn2tqxUWs
5aE6H3HdsmcWFBfIJ2ul66VjjugLOVYRFNzoEjiXooUz3BOYWo9o+dhaVrJnGBG+fPyWzjl6XjH6
hS6sOUt/LgL9PB3aYEy4duAmqoUfvejsaRxX0qmzhfMXiAaIqJkUXgPUA3eBDKZC5DYKIQUj6bmN
8NJv1c5p0QAOUISJ9Y4Sr+FaLL76ToVyqqUKjrmqQyhlb6jbDKFo1xvtWZe+9Ij5ehfvwv7p8mou
6QnaVwDUos6IrDx3HbfATtPDxCJHRF0CkrmRNx3N24r6f6Uc4DCRnkbgN+epz/ct1UKzKJo4ORrj
iKfQBkU/gxFbRz5eiO/iUbETApautfwoX6f/PmQ6Yj9kyr7pTzh3XTRNpYPKlBwV3DpEbUCsSwEP
rgH+LXKq6Jo9C9INYG72cngH7lv5A6Q7lV9/JfqDoWgrxstPoP77Nd/1K8Cg6mCqP18FwbSyBjNg
5Mi8MVCf8jvzY/K7++huuNd3qKJtsTCY3u/vauDtf6BAcXm75Xk/ebtGyzjKTv/K564SYqJaLiiQ
nxV2eKW52q/xFq3H9nDXou/vTdpMB8sTPDrYfXgdOUB/2mVb/fHyVywa3clHcNeL3ACHWaxg5/Lw
WOkYNFJMu56c+v9I+64dyXFl2x86AuTNKyWlqyzvuvpFaFMlQznKS19/lurcPZ3J4k1ieg8agxk0
kCGSwSAZsWKtYqc7mwQ1hBxklZdNig7tlcQIoQlUc3gEnM97HWcU9PGQkc8X42BDC93pr4cyYIm3
ie+Kn5eNrYv4dZL/GOOuU146eklMYWw+pLvssdextWRhUPiWsgEHBi5snUr+GpJqfa9UUEg8Diu4
sQBfkd19xBH0oU3jUFN2t15LDY9ex9FbChTu5SGKtxUKiMCLogqNf51PaFXHTdRCpew4+4iP9L7K
gvIx+7Z0ZNyOd028SW9V33urHpU35W30Aon59Q3yZYrBxQOQJ8ipkJQ+N+/ovbbE6GI72vfTPqVB
9EIpYd+iu4iw8ttviTXhrsHeXYsLoP/h+yOTtqbKBGKAY9NNO3W8H6/dX2lP9MolyvjcNb4VPMua
xIWbBI4K2QjULUEMwI0Qaee6BIfvsf/h7Ppn6gPElPpoIpBMpXBnnNjhXnvofCrrIRuzo2W9eAuq
dW5QekfT/KHsh2aSxB/hEbe+wf8zqnWmT66ytg6nTUtY64IPpKWeoqA/LjcoWEpTqKsHfPEQZ8Wg
wjtWLzm3VCydF1EF81dBBWBKNgw9Bj5Ldqkb2vvhZTK2OSXVS+tc6yiTRrIEuOiaAiT1P+a5QF9C
uS6qKQa6mX4aYEmLJTFG7B5/fp8L5NTxosVK8fv6tTkTbxX4KK8d5wkvHnRUEiYx9/9ZuD/2uJid
TS6a2gGLOJat8Z5lzrasi33n3kWVDWQzulpuYgNkXLLHlmQV+ZLeoE2qbhcwa2zo8WCHlze2+Dj8
s0o87VVVplnUMszisJnD6Ee3MdFus29flG9e4G7jQ5KTXCXzr+jN+W5qRL2eN6Dd09n28nfIRsnt
Cn0Y6mVo8Rkx+jRV5fsw3DZMlhNZb49fNgSuzSg5ache8lOpZAlC5rr1liA+vDm72beuutfUj66a
+/SRhZlkUMLAcmKPCyyqWakuWCWzI622hXm/rGxp7YMxXlvzbYVO98tTKD4PT8xxc2gpzYD6GswB
9k6yAaxw5napA3Z0qG/Vd40Uk70+AS7N5/r3J6Gs7j2Ar2PM5+gX4XyPi8ShPf5GMz+Zwnb/L5Hn
/3dxPBneuron1irDHnBGfFqrj7pvQiJp+LD8j8uzKIxaJ1ZWRz2xYvROPLvNlB2LnXs3B+aVFL4p
s7D+/YkFkKGUZWLAQv9jusJd/Hq6KsI6zAA+ohvoxQQgZ36AMPDlcX3qQlxaLC4cAw6OZ3EC7zC3
2oAOexP0v20AqBpwCfTghW2N/ug5SIJXZavujLfEZ9tqp14hFbGzAnQX+/PmX0JJvywpF8KXkdll
7mJJI7OAHcsB6LLoZUAB0bbHnQWoiM97El/gbusEyKdEgfY66CaSqEaGQbLRhZMLVJWno4SwKsVw
A0GKB/WJ1MPTbjNAPHprHsYD2w6/821+nB7jq/LoIZPT+s2uPdbb7qP61m6LJ9BEhv2+D+qb+Fe9
laZ21v3Or/jpR3EHlhHpaZxP+CjlttnoYR20PhpkQ/Ai+7Vvbi77l7B6emKNJ4CZ9bRuc7ykcZCY
fgoqb0Z+laTwS5AXoFVOcmczRLHn1BwXWxcd5Uu7wOB6cIeOu+nbb22TwKGT2/GHcauGUF16bcLi
YG21XXRb49jKrnHd0Qla+Lbds0umnbItANu5PA2f1DMXJp0vJKGrtjciFd8VqNfKrbIHHn5v9D4o
LBoIbj+lECOYX4xd+QOPvoN9BXyMc5+EUA18t2vS4hn6FP8yfPVOPWYkukkkjsq30XzuuNNp40J2
uxSWUlGskgG00gtb/zj+20I0//AuJV2XOCBP0+PGdc7MDMbUg0dSYmw336D5SLLwh+wtKLo+nA6L
i9qWFQOGse6/3Hzv8zuj/ihkqcqvcDck7k5tcHG7V9TMBMURHBxRM7lVyEDAGb+ZN3EwgbAe2Zvt
y8dlbxK+MU9tckEbyr2K5bWwGbvzpu5rPy0BNYvybRfPuzpaDkrf7tKxu59of+t6yc0Axvo6B7PX
Mm8NjYWx5j4v/a0iq2ZIZ4OLeNPcZ14748u8RwoA3Bwaux6icDlk7RV/CJVg/lYeasmuF97BT+eD
C2n9OLJkXLDO6jZ9WHaAZNybQbFhQSe5K4oeFyeG+Go6GD4iW+0xvDG0jsuVSbxtFo4kub+8wEK/
BSkS6ukrZSFfDm5pq85KEdMjTZug0aBQV/mZrFHn8/T5EpP+WPmc1ZMbhwkZHqtSEnrUmn2afWhT
snPcnYdX0zQPd1Nak8T2IIxV+1nZ+4Mx7hLNL6LZ7wBxy5fiaVQcUvbd1oiqDXgcUeQzd5QpYZw1
YecYtytNacTyR4+Cy6WVcU2sG4v7fCDv0PONfDoqTnweoNZGoHqLLjmaaFeou4aYEP/U4+dylKyG
yL0gV4acDrKDwNbzJYKimyCeQh1A4Tq2q9z8tm02KQ09davTZ3CotUOMhn1Z/kHgBLg6OJDHBP8U
APecU7foNcELr02PMcBvzQA+ZRu350omUiYxw+er5tikbV90SHx2B7S7BbOW+J2aS7aoyAogjCst
HVhBAJk8v91iIaHPaCLx1sJ/wl59l5ZqBe4AhOQfC+sXnHgzU7yqM1sUUvOlvBor61C406Zp5pel
VzeXt+caxDjPc7EvIW6AUifQieunnJiKmoUts46qsJ6HdEgDd9aMMJ/ARZGFk93m2yFxJYiiNaJ/
NWkZOghAgEx0uKRXOg4ZHq+Yv3EKoftNGjpCotUmuVfugHfwLw9QuFqQIPmPNe4WpTnt5GgVsAjm
GHT2Dxr9jGQ3ItmAuFcpsJxu2yt6euycZdpGIPsIlAJcs1YxvfdWgq5O05Ql+YU20cm59jqgBd7i
nFBLmlZRcpT6NJDzJ9eb3tmyBbLtkjeV4JBAXeyPGc4T29qs9bhC7ZQ1+kM5gpYgjnylU3bTooWs
VtIV26NMMr1g4QYwkcDw9M/Ge27Rch16s1ZrAQyRjb8ma9l6ehKMNK98ijaWyw4i3AHIcAOthOgL
AYbzHQDOFn1kHYaYanvmG0DLGj5o7dkmqrf/nSVuVIppz0Zboi6DFiotfm5iohvHLJy7q1JiSegd
J2PiPBJtCV3Va6ifrs1aZdimB7f0I/o8Rn8TC08McZdtELc1pktXQ5m6zaoDhCzCgknQUCJshAv1
oH+WiHP2kQ2eQhcsUWL2W8jXb6ofybC13aNmfM+LbemgnGYnJG5nv20kU7n+9pdoZYOcAwynn+SO
nHuYmWJbDEUIY3lf4vtJ1mMi+33OKRwjarsB7YTHOP2w1O/Ss0T0++AyABWtA+EL3V5d5STAD27r
eHNX4LSqQQWbGMth0j1Zn6Jov54a4a7KnVXklVVnn3sIeC+KDqDMvHP7j8sbSBTL0RK4gguRgPhS
DjPnbkxtjabHxrum9L3RZcqjon2DBCLIqVAvty2TG8dsuS0kjjFZyF3ZzbxVY4UgOhCtOCjQybk8
GtFLFbehP9a4W1FCnT5yKRA4WTKOFLRQIHiYkxhtNHnnQe9eH8JCpd1TlbX3iwNlHOzr8abvSwvk
s0UbjOX47NIllwREocf8+SyemcBdmspJxhX7lMaKP5qquaGNKtOxFa4lElagbgGgC0mlc79sWjZ3
g80A2DQmH6FQvpiiswvtef9Y4HbW0JdT1/WwAMzyYwUBBWWKSKqPxIbIqmmSWjcP3b9UiFizD+CK
M1D1Nz4pDDmjWpdoa2keJ5cNXpiBXrVtfdf3qq91a69QEu8uO5FgGs/scZHecYuJMQZ78CMCLR20
I13P7C/O4zMrXJhPkhwPFA1Wau/anK7z/iNPr3tb8iIVjgVRFi2VoJgEXOzcJUBeYVAV7KNHMGfv
cmjtooHsXzJY/t/6gJfMcnTQ3KE/9czG5bkXJQQ9UHX982Pc5PcAvtnUxLnUZn22KeN03ypJfNd2
VThnKWjnaFltKqf6oAOlx8xmwJ0Z8evcGMu+nXpZq/YnsIQ7q/A9zqqz4axUb+eD+x87tlKzyHEa
x15+VdrsoMY/ahq9pindeIlN7BoJeAOtmwvJoPaFjAtx801F9a1D6VVujm9qZv+8PEmCkIp3+apT
Dbw7qCi5RTVirytyA3OkKEG6hNYVG56QuUpkqTiZHS6YZhGrwcaIy1VSVwdoeu3UZSAssfZapV01
WbW9PCzBiXc6LP7FruZ2YY09EEfQ+QXMboiCKDqwVvJ4kVnhFrR1oH83J1jQgqjR3TfqvESGJICI
TZhQTERj3Ip3PdsQ/6NlVhdNDeZNB8PQOB3GIDe+GcP930zXHyvr6p3cQljiJHTIYSV1yAQVzKNH
Q2mUEhxcWBO8KVd+LLxleSOtaWb9AvQZc92eZJPl+DOdZPCu1WG/bLITK5xDAyfjlqaurJeQg+OO
vgma2Gi5a9WMWBDE7WS8jWLH/jMqzrENp82QD0hRlLe6q8yun2n+vc7vVLsFilvGKXxxcODA407l
QmtAebpCqDJDB9UfpLrznKjf+uqWgrRamo4SRnwL7fNrgyRaM7m5RLLIQWoIYxtrH+dk+zZmz5cd
z1y3yJflQo8dbsDQ5wFa49zzBtOdKnAtIYvbxWmYFQ4LYjep/JlRhcxDmT31pWoRs6d5yDJGN5BH
/zYZ7Ug8cHUTrW6hQW9jcc2OfYBlJCYQ7TD8JR0KH3vH86HD/cPK2550WvmSJDMNnCKLwAOquaRN
jDhGeyeItLwlnV+8vo78QYuT22WMtaCq0HVas9wlJRuaEEkRsMtO9nTUElBGmGrphFo8KqQ0GxtU
DYaxuTw54un/Mzfc9Ccuo0udxdmxBpNRnQyBEkuebsLogsYxgJvQifeFOg9Rx+2RlkU227rX4qMx
73J1IJbs1iVKa+J8+WNnHelJfLH73MkqFXbsQ+GFoJ9SLD8ycVc+pL+UvVFJJk4YaU7McUGzWjJU
Ihw4VXJHegmPlmzKOIcFTXWnRxp+uwJi1LxtDsvb5VWXGeBW3R66xq5mzFWcRSDKeW5Gx48hUJK9
/Hd2uMBV5oZRdwx2ovzQNVsXiOD2WtUlG1wyGo+LWH3Vq1phYLqi5/7GvUufJknfjDAk/llr7sb4
P44CIQMGpCfKsFpKWhV9srvk59iFnmzChJH+xBJ3nQR2wdCXApa0fIM20h40RjFBu6Uq66YW7/t/
dgtP86zHxozSOQxB98iZUjIk19g85PLyC0eDUob1yW4FdZjzLWm2Y4/VX5e/efAAsFLsHrvSJc67
LaOsEI5nfa7jH+Q5+DtMq8RlVU4lgB/qFtdfYkwFYTIcmXA8Dhho15w/ZM3XmHASYnKwGSipxbKj
OwYGGv/K1iGFkxA0/zFbcl0S+hySn8hag1saD4xzWx6Dfl1VISnUFmGWhtOwAQKvKtBYG9YyjJMw
lp3YWjfYybiQjh8zpYctKM4CmZZITgDZz3PhTF+GIjJHQJj7HlmhlppO0MeRJAgIHeBkDFxIg+JI
0TgqxlBON531blWHOk0kd3Hh+oNwBBoqeJ4CXn4+TzFKDHi1IjGEjHuyoOUw10iTJ6RSj2MuWX/h
eaZD9Mg2AQyGBhC3KHHdK/2Ca8tRR7EknIflxhmZuo3bUgviuU99NKddm+5sBnM/1WRytVoSvUVT
upZs0TAMuA/Yb8+HCyXelbSgwpQuv7P4afqLHlHoVf35fe50sN2kLmkDuDWLu6CkNnHKn8yQ+IWo
9wsKIFgtA4l99CVzi2YwcLUkBiqC9XiVq4z5yFYfu+5u6iEpqzOo7aQgDAaCBQtKi/usdzej1ZHJ
unNSmR6LaEZxU0Tr1af8nMrNKNTP7GhK8C0apHMC5ISYX+X57dDKnsJCQyvJCiD7ICzmeanayot0
FwTyx2HR35eo9EIjVfogxb4LL8f4dZH4yzWIyg0d1DFQZODrumnVTUnt9Gg4q+jzUPfHer4t1X2y
6H7bfqvQyrgUkm0oCo2YQRD/QocLEZKbRWvq6dS0E16SNN4UuwbyhEnmz7EOVeWYRDL6A9H14tQc
56ZJ0VV6o2nIr6XOXvOKp7wuADLQGGnUdP8Xs/lnaDwiAxIxYAQYMDS3ekG7PknGhpTeQqYHQ783
kiVQZf0HIkAtyEfwOEL1C9Q0vE+WHUuzJUV7ZjltLI1eVWBLyh9cCPa5HiT8siC5stNblo6Sy4Ho
VHDQ7mqBadhaWQLOo0up6fZgm0hsJCyNP5CPh7DzWGl/EcNOrXBXEDXzFpxuGJ01ZLvawBMn2yxd
vbm8bCIXObXCXduK3JvVPocVR5+/6y3BJe4AWjI/NWUwF9HGRjcOiK9w/0CajztLWzhHYqp4LkdI
F+zAOPkTjcqqnybTX9QAwG+FZxv6O3Gx4XX9JuYWQ7S+EezFBafmQpMgb5lM6EfoBX+s8EgAfYZY
mGEiYaMY7ybe5KCFkfiZMCUK5AmIS4B3ccEhdO5oXYnmR6NDZcpioQe0f7epnlXlhsUEmnNe995P
+/k3uuGt+VsWl36++EW119u7yy4iuju46IlErylaZoHSPf8KY1H6zmE1moDpPh3jTVLtWXoz2PPG
SGTtuSJ3XIUwIAxlAJ/CL53iNE1XN0B0DFGxHVr/rchjP4V24uUhieLwiRl+7RLNLWpHXXEVzz0l
9kjc3+pblN1SWZOP6Iw5NcRt4mkwLDb0OM3oR/MGU3QiD4sS2lEgay8QbS+UmRGVbBWVgc9GkpOb
sAtWeVyFEOtvm0cQyP172It3+utcDaUBxiCPLPx6AYzLoh6hY0Eb1GustybaXV4b0UBA3mch7Y7L
Kpp+z92tUAqwrK0d2uXUPNjMekiqbmcp739hBZUGtMxZlgm+zXMrc4Jf7UAAdCy6DNSpxBwfnXmQ
uJmwxoKaL9BWoEkGlSl33vcjVdspB7hmakKGooXB+sDynig4k4sSqjrzziu2drIFywkpjYOiOpvL
wxTtJ8+1bfwxgEDgOSeo2mT6MGMynSbr0STubWpgswJalA2JlTj51+kfpF3Rjf7Zw4+uNm5Wl16J
itrDU6abmD90IHpk425NnFi15LrxdWCwhIMLTunqkNJavejE3Zfec2LWoO0KD8AUDDOgmVHTJoSq
BVJn28uT+NUjz21xHrm0Wt/WGWwVL3ZOFiyjLrEgHg2u12v7OThSuUBfuEpdthaeZ3QE2jPTjGxX
VkVLBjv1iOtQ97+0x23nBUTpVjv0wIUo6HDxPozyAztMynginjgkx0FGheegw7l/17C4GswZr3Ol
/gHs6l3Z5jdKnMv4kwQYm09hbHw24Jmo061H2Ik3RKVbuGWM8Wh5SfQ48Z1CJTbeJizOcI3viO1l
u7xFa0n7o6/3Xe2El11EtIDoWvvnA7iRKoU+2suCB2HmPWvWNVWujXCUQfUEF14ME68i1H/RUwxJ
hPNhqmVrKi0e1cc8DbumJiiBJmMWxKxAZEELkJn4g1USk4WWDHsrWsoT0/ydFypOkJpee8lK9OLl
W4A3NFmyRfDeRVlbx61tJe2FPgq3C6CYV6j11GESeyW0mp37VqMPHpUOEIMEyfxrmgNmDT54uw2s
aE9BNgY5j0J/vbyWAlT/+Xdwu8PO65E1Lb6Dvry3vn1oAuv4M3pLNvWLd2Ab5WDfFY/OUxxI7K7R
8fxBem6Xe+8zNmuzVcKJIP5dhqXprziPepU41Q9qF6LnrJTlOQW5GthEPgikFysprMrZVL2iGiOI
JBzjskMXvum30GmeaLhi4ezo0A+MGP0xWSQPYUF/wrnd1d9OdqzddBC/0DDHFVEqcjvY2yQw79gz
0Ji47XUPzCV2TBJKxtf5p2SeVz/6Ms+gkkQ+zAZDC9/3UqcUTBwKoq2pWERtfnl9EibJtNW9adMn
1XXWlXc5BIG0AQPPv1vlLLsWrvHoyxdA0xKX+xXby1ONNPUQsSxRkT+axxu1QfuX1/7EHeuVtcp1
O5hvkhELPQvJWMAQIRIK7dPz2e6Xgi0eXUAPoFYBkO6HVBkh1lC7D9azm/mt+tpMewucroSqktkW
RUb4lr3yIOAc4NlwGoehqN3rKGHewpfLW6MMc0mRQzibJyY4X3Jwj4kiR0P0TwK3oKRswD9lEyXt
fSYDC3599cFvT2xxd4HCXox4dkwkt3v3V+eZBKIUD5dXa12ML84BySsDiBOsF5+rn8tmQLILzgGZ
UGJ0SojiUzWAV017T5VrV+lJJTtZRNHdwArZkHADORKfsTXsZVaTxcZtysL2t7+D40nTe0l8Ey7T
iZH170+2fNZUNZj1HTyYC68KM8+Ow8FTydKuItJOl5CGFYnEptD70CnyyYuBpBt3LjeZi/OjsLLj
pL+UakJc+uJM3yuAEC+vmWhsIGjGEwtCMyubw/nYUhDH1XqDDTZhJAFwk8NxjqwhMJch9fWR/gbb
gyaxKYzda2EaPGjr3ePLHThKhrnwcCaP9hV7neY7G7o+TRr7Run5U35w2X3hSPaaaEJNYABBqg83
gXeeD5SW2TAYLrZzAjomxY8ypKCVOwjaSQ4I4YSe2OGcZaH2ZOU27AxT81OtHluabL1XkFduZiXy
yOXVMwU7DiS7QFuu6WBcQM4HxZa6okqX0qPzqoFeQcYbvjoZv6FPf55zDqPW9akcC3pky/cxjkgN
BvxaeeyVg94l/jy9Xx6NaDOfmuOWqMbtCeDXEu1ko0Wq8d4FVZuU5FMUpE6NcOvTel3C8mYFBg4e
eKruojEPtOnemgLPDWkMyJcUSL+mVS9NI7eXS6WbpgaKu8e42pbNLotfQKpLBuSYleYVIoqa9S1b
zPvLkyn09xPX4E7OGtSWU9HlFIkP8HFpD+jIIZp2uyCXc9mQ8EaExI3jmJA2xVOdyyr3rU6jboE6
VKpuGxu8Y11O4tGD+Eif3M5Kuk0tO5xGiIrT/aBGG61YwurRAlXYolZXatRLdqDIjUAJCYGntcEK
tdzzTTFpeWcpVkOPs3rtmM94IkrbB0ST+5lSRCkNip78kCFQZaZTbtEjchJEGz5Wpuu4tYmuyWZX
5K4opSEBBjUbvC24Ha7qpaewxabHChSOyT4etKuujK/yte+7PBgLfRoaCSBYFFRQH0BuAglc0F1z
r4jBMWa1NUx6bIyJZHiTSgFoAgz+Sn+7XhUAQkM45gJL03jRmDIUBd34Ft32fqZcr12iYzAW35cr
rUZ3lYHSBF6katiOm97+1+Vx2Me94VMdYG36O3cRlihTXayPQtq75SaplefSi/59YvPcCLcDzQS6
aeDHw6swKjdGQ0njTL6c/1Xk7idj+TxsT24nccu8zjXwEMpbfR9P98hN7uR+KLQCkOVKSI6OFv5u
V9fe6K6In2O2oFGj1ADAZaX2Q/F6Gb2T6NBBKgnNsiBJXhvtztem9noUPl3cfGol98fc20IGFlp7
oB0miELbvo1VCAQkt5ejmHBHg2kdNJ5wR0vlrMaphRKVul4Pmv2sOFcMzR89lov91fBW8QbQUapg
DNLPh2dguZpyHR5A97vMcHbg0LIyPG5SY1NUM/QIZNct4dKdWOT2s4q22aSycEdmdN4bbNvPkGyx
JNcr4ao5eGCg2RyiGzxLh9UwI+oG+Ae1v6F3pt1Y0V4bX1iNw6eR1HWEAWqtLBnIULsIi+dT2CU5
lMFdDykdZ+zu4kJXbquC9eFljxCOyAV0Hs9OOCOfEoasvAOUFu5WPbKMa/0D8ro3fQsOnct2hMtz
YodzCLV1aDq7aKLXwzeVSM5CoVujiWSlIcUxxcPoBivuK5a4yGvr6LLUF7+bIDuu3FWF5LphiA4q
cP1CKhzCDysjzvmiqNi1C3TaEdLb0X3rFGoFczR5PrAzySFam1WzJUbaIF6OGct0H8QaCTHN3r6q
ByVE7t0O1Lwwd2zSnhNFgwhSqeeb2svyvTYb6JWP6iVom6x9TbvJ2oCnQiVuigxpteQPQ9GMxKE9
UjGJXt8OGb4jnnoNgiV1upvyMfUrG5A7tbLnEOgfuh2qIrmK8cvEyACOguKRTOx9jRj8rW/VjsKz
GxR5uBedTwhInplbWQs9Tgp9nDvzEakM+z6nRh6wOk7eEqWxJKstPFeBcAZMA48rSBdxR04T27Wd
GhPuJTNpoJJKTN971Z6cV/qu/ip+a06QNT4QdJc9WDzSf6zyRcm00KhqZLBaB5XXHibnLW7eFSPe
j9bzZUuinQ+Sdw8tlSiigFDhfE6phX7vtsKcmgyAw0alT03EZJMouq6jbPxJBQBiCP7+iBxXo/XK
TNEQpe+m7pV6zZ0KeJI3bZm3K8qRqDkjffp0eWyCmhvOtRO73OKl+FVl8HDvSiqlJqNKnxctZbe1
FalXxRSX93EZZ2h7GedgdC1lH+natzLWjGCai3oPyEAiWVfhO/3ki3heOxcoOKagPQwaSqQ+Oj9j
baP/Gn6opK8Ct5VYE4Uq1N+gu4kaMN7o3PCVttW6PoGxOEPLXrPPCzT/FhBSl3XXiw0B8YMkAEoR
fM0qTcyZeoi6R0jtqKg+aF1HnB8y7WfhpgBmEXQfkL+CHOS5q7ZzC/bPBnHIIT9BKOcf8q3EX4Sb
4cQCd3DMfdMPJYBZqO4Z0KC573ZgMdkZ4e+EzIESuOAP+i8tcjE+txyaDeMAEmXnVxMiyZeb/ZtS
djst2QE6jdTl7F5bQ0UM6AM4ORlKmfKP6FBekaD/mdV1Tk4uu3ncW/O0zirIKwLQqe7pNn1KZB7y
mVb+ErtPzKxn9omZWWFFlLUwMyGKEgvKi9C+2qYk/o4UP9m0RzRspcEr8oAhygAB28e3Q/j8voQy
qJ9ovEi6oSCNCw3aNrjxDsYAwhI9wqnKFj8Da04DNvGavcxmWLQ2XmaVZBeKbiO4AiNJBiZ4vDq5
uxXShKmpFVmONmQoYnhq+hsNljcFlaXJhHYs3BOA7UZ7PH86zg1gBACYwE57P9UH092DXvWyuwpM
rLTCmDV7TQfwWUanXfKcVSP0MUPrNb9KZIy7gh2u4QZvQdEWTfE4jc6dBCWvvk6rKV/zHiZQAzs2
QCPS16N/vyRndrglac3BKW1vyI9F/QGMNegQpGh0QUgEnAQ98RgIOoF5wdw4pdRV7Dk/1rkDDfXr
tW21Vd+lCGvhktjeCm5Gtdvmm9yT2FPUvLfz46htrfZ6zEIAcf5i1U9McHE3dnN3ajKYAHKlLQ8w
AQ78yyZEVfsV4wVYjL7SR/FNFsjxdkreA4MTba2raJNtcFyTzp93v59l+R/RreDMFhflkUYfjKSF
rSx7dsaDMYIVHCBRz6iImgSlHYC6uqnCMX8w8l+yFIYhdIyTkXIRP437UmHrSJWEeL/cnMxX8c1w
VJ+XDVK0fn71U9t1wXTVhemmD/rHzM93LKie+y00j6/mjblrQhQS0pW49RFMc9JILbisnU0PFyBL
u6mNYp2eFy1Qw4ksex3WHN8mjR8Fr9WdCpqXF48k4WUfEHryycRwmx+iO0tW4352zMdo21jhqOpb
d9lcNiKMMCdGuJ0/9dCvtmsYseonXK8L5UGdXjV/9iQO/Ymm4s67s1lcP+TkvJtStzKtdTRa0BN2
0x+0jbu3fQPvh8pP/Gyv7ehNvVkC58oOmK/dfG8PzT4BI9/WCECdHqiBuQGFm98/QvtL3+T3GrRp
k91MbMy8QWiQbuScmOva8l+9lhrX1DPORz6LWHvRzPQVyAod8WY3L8Hl2RehVgDlw6GLNKMFCmBu
6yWR2ju5AjGFGg39BlmKTUTRedy9tHkYM1LnxLGL28KRnFuiPXdqlttzuq20uZViWE7mbLoJzS50
0o+a3f+wh0SmWCq4YGCMUNNes/crofv5yttw49iwMEaq2/us3SLLppXxJt951qZ1JFdWkT/jbYqk
Hm4YEIvgYrOZRpFVr32pbdP4mVpeIbcdttV9qk7gsf73Gam1X+EfY9zqFTmUG6IBsG0jmW8sp72O
+zfbGYK0YUTV6GY0ZWJiwoXzoFuFrlt4pMvFBDdGzq8u0XSVtYD2zTUD6bKNfqWyMTWSoTdkd9lB
xfaQkLUgVgFAP7drvQxUZN6AdqVY23/fZxnua1Mtew2v3sZvMqQwUExBnRaJJC4GqekU6+3akVRr
L2pdbwakbfT0UWffEnM/9vtYT0iO1l+HvjNzVzSvl8coirOn5rkxzmU6L3lUQ0MhsgHbrZC9ipbH
mDUPl+2sr8uvw0QFfE07I9vDbboa3EcxkLVo/TLeTNW6MrJu1xSPuvuDaXd5VoRDJ6OZEA/tj0lu
68VACwMAAtQU+iXaABRr72YHjF9hM8nYRNsOpYh/xsb5ZWwUyqIVWMI5a7ad7QX1PNx3bp34hs2I
Ao2By3Mpisun9jiXWVIlQlPY6pdgMkrNh979fdmAbOY4p1DH3tOi1UD9ZPWJX1ePpiUJwjJ/WOPm
yYnIMrRoDAx+V/aQJ8tBB9vjlFPvQLxn0By6Sh8GMF6XhyVcJw0tJtjKKtRCuXWakd1UdAMg5Ppu
wi0m9um4owbp6h+X7QinDwlCpIPxMvrCYhgxlUbLCmHLWufnHA3Uj7ToeppklJ1CPzDwnlhJ3Nae
5PM5tFhuuWW3wtWmZ7vfKdbjX4wD9BKq6UJzAbLb57+fJn2FlBjwRiOopgoLyBXgStVBRjsgKnCj
M+qPndVXTnwhUmeq2CNqG4oGU9GmoGCaRPP+B9Jw29HRAZthpp837hu6qzpStncWBapbn44FFjNG
d+zlcYvivo5gjKyyvqKuuXEbysRmOq4VMuQKrT3S+QslrkwISGwFt08ImIGGj9cBUqAprFgLRg1k
cFv/7PAkNMc7k0runkJnBLXcf8xwwaKI7bEDrRIKR2BMhMAxndAPlMtwi+uUnIR3PP49jAJx/bMt
Hv99voRmo2twxk57NJuCJI9jtlU7k8QmaEJSFmhFL9nK3Kh4e3zmNJrMjHZWqz1O9r51wCwclWRR
Jb0tMiPcdQrAjjSaUwxKH72wN30KREmkPl92Nv6x+2Uo+vnU6Qq0HcYGVtT79gd0vbYP0e9m9yu7
YYgbkpOK87nVFnrokHwCphfygHwHfjF6Bsj5VO2xahrr6EWR9hBVlvozwZM+AKbEklQSxfaAq1jb
yz2DT9KameECDgR7g7Odraup0oiil0BqOTvJLHLv1P83sj+WuFkcPbVqRhzDj3EV2vmeebgWltdZ
YLK3Nr/F1W0cdYkPckfY/5nEpW0FC+N/+EK6iUrdVBmz9liXy7hXmxp1sqYsNx7AtmHXq8uDlTX5
TArTnHbxZBp7yZhX/+M2HYooOvQS0MuITqLVf0/iJtoZsm4tgT8WL9lv1pLpyboZvxWQIOhuykky
WsFmODPGxRFlyDu7grXHNq2vCrUJ847689yFkkHJ7HB3j8JzqtqoYGcc7MBK4tueueA2Wg4M2nCd
5tMealgQQyB2Xv4vade1I7eSLL+IAL15Ldr209Mc+0JoJA299/z6G5yzwHZX8zaxuxjh4EgClCyX
lZUZGXEqem2jxvGWDWI79nmDGzv78fcsLvLVHFN3AdrswWvUSxi2P7m+uOXy6RDGpT5ywi5MgIrP
WJOJ6pVZWDw3V1YpdwrFvwxa7bDaJ63VyL7leaERZ7zVdOOKqZX5puEtA5NHmtJjEzXggenF6V2p
j5OorCWS6DzbP6fl30P6SQZcbdYOQm2Ao2BIbPqdKu9dlWxbTiUTl5thzpMyYZwAVwYrT1bOiASd
Cbocr2lyrazmjy+++gipzrvc77C5GKT6w17aIpd5FCN5JzWdIZXtJklAjC+szfGSj8fhmWncQKSG
isK8CFd2/TIWGSVk4Co+hgYFMdKRSd92dnYu0MhAuo/Hm5bOrPxrsv9tjzqsZQQOUmRWsaiB6hQQ
si1CwczTTh8KtDqJSB6hnJSCSW4AM3SthdaK/cVNBSIMZe73A0iS8saaFktN2ancJWuBGxijQz9G
gJx1xwlFlU7rbWlELmuUd/UEiB/K9xGUaUNHZibSCivIo8U1v/oW6uVZDVwzgA+QuwiJ1bPoaQD9
maGMJkq9E/Km8X9z5YH3DbML1DwSJLdLDW7dMkGfPHcZhw9wbveTxUGxaU3o/qfl6c73X5mhRoWe
3jrrlZy/ZAm0DoAZA1tjUQErL7IRlIzaAq2fetTXGqnryNNTCRivuil6U1BzzajVKd7y9eDZQcsM
ZsePH6EylDsFmiVbCDmJ5sQD+qHE+WSg96c7+mkRbR5vEur18rNHQWmInBgL+SWOrkf3voZoXvT5
S+yVp6bKL36rrjXKL+1D1KFBED0XXiAUfLsYoRq1Hfo/MEvyODqh4CsbtebQku9B//LxcBYdHJ4x
iHIge4kKKnVT5P0oIk9e8BclFj7jSLbkxO75Iy+AQRFaKyFvJOyvoAz1JK5NaUBONcs18/FHUC9c
PNOAowE1Cp63+IXjdzteZSgmL1Tq2kVfLV5qiY6UoOEJ34XsGz7//NjYXcwPiQV02iICwltdArDg
1hgTMqPIMV3tdnFxYUr+HA7QtC6alhTstGGmAvue7dmVC5luBpzHCKcyMwHMKVX0xN6a9cEWPaXC
ULv1NFpq09lFsq/iMw4aU09WM75XKLOxrt+YHdfZfb2ZIOslNcbjwdM6Vj+fgfIn+EXwtOKAaLz9
jLgGvfWoarU7hS/TKRN0wJ+SzlZa4qFp3BxtnzGVDOC2fO6n2oWylXJmey4KM5C2zQgtVlLuA84O
BYI6uJeDjdtohx2XkJY51Ze13Addcv/ne3kBfILoQkHMSPmlQCmFOi692i02ylf6NzQ7vYT63+R4
RrNjnypTwH1UO5XVWL3T7iHBdel3jTGd2OPoRCv7lLtzyrM8x9XXUO6LycWYUUPMHm+3JnLUemv6
hNERr+Ni9Mjvv6MRkW/fWHkmLJwPHny9YAABARWUXOe/v7qH03YqfS1jG5cLjUHO9ZZ/m+W0uRwe
E77z8Ra59wgQmYDKMVIboKHFpqW2SFmPvdc02KlRVzhKVrlZ/KFVhR0HDXSg/H0ec8bEQcxA7r8b
5m+rvvXJGjj1PvSYP0KcwWPImOOHOqWR1/AdU8i1G0O7I5crIFSjs3+WciMSeX1sjJzxSal1plf2
c5cf974yCwtuArkwkJQAKwDqVZWacy/MQlbNwsYVozcPYrl9/jfy+Y2QZqRVWKIUpyIONsNrXW36
4lAkvlMFjV4LhuS/hxyYRHlxJSKgYXzzWRA4ZL1F5EXQ2aZQ1wLT81JbpkLjCjXYzoR9XumMbw+I
RoeI5JpkDO13ONhy9FSyAwEliBkL/EpyYZ73mwsc34B+KeT9QfCH/1DfIPdZlXm4n1w/L1G90ICU
VHt+DUNxHwnOZiR0Zc3aSIJyJ5RQBSOYhbvWRQt47etpbMbqaygcldJKetfLDfR9tu2flTWfncnt
4GYRphnLDvpCOEdqzTsNAFE2CqSLOjko643HcdDFARSp0k4bCSIC1C2HwZlWXzP3Zw7gB5A/qHiO
I6cGXNjtCWfAj8wrJa9eDMaxNl+hiY5lwum6vFtxJfcXAGWJOlgJLzUSV8HSaBf7apMZA/mbEdWY
UNQVdWge6BYHmbnG6VCo7czQVg0ZgnOcGRrBNrXYnW9NT2vthj8tyjczT33VHBFdebhcElpJgh+4
tPqoD0b0R91mmwzajpB7IMKOcxIrMXL9L2BWwG8Y6AhBbVm2GJu3FJsnI0QfY6uwk5WGkDt/T30W
9SCZEoGt5y67S6+DIFhXzIwUAHatKXLRHfqQ47pdfmrjcWCJy/Pox07+ChV3DDozXJ/8fvtVEY/U
e4+wZGW3/7Ci3805Mv1IFgPvCIzP7ZxrLNOnUiapl8nqMeeCIzmTE+rcNjqORmqgFKvPqoPGFvNq
Pz5p83go07MgA2IQYH7ArEiZzviy4Yew0y5B7qr8oYReYFR9hMUhQYX0samFJUSKFw2ePO7OOe11
O8pe6OSgitCeGI4kL3UAzn00ZBWIW5CPMdg1ycD5y6mRXZujlTQmLpiwlUvmoqAAWkZfaf0fT91c
vYaOBojHBDzUqKmTykHgKsD9XKEpiCDVRC0sMAPoCCB0zl9rmrtfqBlVDRrXWY0JmXLqAIiMX0dI
gMAaYMSeAKKuD/5NrHfjmmjuoqEfITyccuyM+e+vHEAijl2eNULo8moJSIWZugXyZ6VThiu36P1+
wJwBJQ5iGlaDu6UusBa5T0lhwshVLokMGIqYmLnXkJLRk5yELG+C6efxDrx/9KL3QZ6JfTiAmKW7
JUOmLy+i2I/cBprn7eFL3I76N0OiU6qjJdKOoV/5wRqNXeAnMNcKNjRcG84F5sHQiL4Y0PHC0dxO
rSo2bDMISeTKL6U+GRDsdGpLb99WRnn3aKXMUFdYz5VRFQVp5KbAxUpAx45mSQL9ayL8pjJ9WyTB
sTUqAGQTIIg+XgrdN9buEX7ej7fH73as1OlIELAodYiPKN59hyEQDNI70sJ1TxCEFY3BfJqgEQx+
dVLYKoFzRZfViSXZypIv7ebrKaeuMzlKOV9mMeUKGbmToOgipFuLXVxdHk/6XZCKOZ+1U5AtVxCN
0c6gFkdZzuImciUkBtUsgOSzyPJE4c79BurDj439vA3pyb22Ro2qbNsQ5Cp15Na/YjPRO0sj2E66
avI6rysWwBCktQqTI4MxGV/PAJ7bMiDuoZ3vITQJOFhD6g+ZtBuWVDY0Lu1W/65I5DBGpEOq3hiM
xmA26spa0GDFn/2vzDx/LDr4cNdRnx1EUVfFvBi5nSUY3W4zEd9RSHueIFLNA6g96uy2MYpNaUeW
f35urd6SSb5hLSHB3fsrNbLtMJBLaDBPa/rIi+uH2wneQREBtKWO5tA3uC3C+dNaDVAgp2knoyk5
R0acEQkkZZ8fL+HS8UDvisyC+Ba9WCJlj1djLWW6MkYnnrzJpkTPvY3MKHtmLdF3H8BjZ15borxB
1ZZ41A2wxI5EsPzSKlvLU3ZJaYsGg9zCO5tv/rexUUc/qLRCYLICY2uhqBM8tcOxCwfSrODH6LI/
thN6UebLFzTMqErSGrphGmcc6BUil1eMqt2liesjGJ026FEhAmD4rYh4dNp1jNPb8YUDF8jfes2n
368jvgGaKjPjDuIoGuLITn0gcUwYu/LoVMrJC3deeeC5r8czujhUiND8NKoAraFRsdPAD3h5s3Hs
DpZ2Ej5KM/0uniKD38SmYgMIZUKOJCflSip6xexdAqJHC5sPTYTYbfatLZ7zc220lmZO29ZirWKr
GPA8J35lsPcuGwEiTuGcp0N+l8a6J4nfJzE/xG7AWN5BPNaxM3pIMXArKA1aHXneP4g8cPpkGaSx
dy3TbIh3b+GziTvt6/O7QkqCQB9iKBa4hcmz/bTfv9l/n/7+9d77U3xiCtKtcV8vDBW5ZYgAIH8N
wqafns2rWCuFjD0ItMrM9T4zi/nFmVDUNla2zn2YhfouGnEB7xFAT0CH3WPBlV5XDZk7bsXX9jM4
+Z/AV9iSwzyPfxqzv3hvcKyHmCV5YURrZ3T2Lrc3FazP/ExoGAOhMZ1Ar3qhSctAyNzCGPaoCux8
GwBpKLvgpk8Oa4DLn9ztI3OUW+VGyCnFkgxzm9RJzwPUrHV2ox2rnbyBGqYjGOWLdKwtyFTYjR1e
shfN9UzWad+UiKhH5iN5WV2AtSmgHDCrhRFTaPM3AQBfWLJe2oEFQLrBG7nlHddEThfX+2rGKe9b
FF1YhbmSuQzTkEk9C8lBGk9iq2vVi9DrIK9+vMHuo83bFaYu9YLplAE8qJnLeke+Swyh3IXif0iJ
PB9VdHij619CcRHZUGpdQ9kfBaViA7cGZw/3VqyluRYGAdIEhG2QNMUjWKAG0WUa6CR5LnAl5c/Q
PDGZHXprkKOFw46oH9VM8DMgTqQpWwcp1QZRziP3JBii+cyTeuVBdZ+WxNvi2gJ1SyAtmTFeAQuc
/4y+J6JGT1xyYEc7l/6ovJW7or8T99IvDSJNqOE+3gcLqZNr63eXBSpSKc+PsC5++qXev8Z/JWva
JV+94R+I4IyRKW7CYlO8CERek7NeuIYxqzzouLBJACGjMuVilgmtUJV48qSkx2PHqc7yGkRtPjjX
vgUhBnLxMAKKTAniI9Q5rqc+rOXcz11/ZEgsHVVkRFemkD67tAnq7GatpzR+ChPZvv9mfmM4r+Ur
/yvdBpcQbyVpG3tk+k6O6VPvsiv5yLtE/z/G0e+HmcQY6QxDV/VVro4RjLvCrngL9OAi7xOTecJh
CMjazUCfONrafFqurr44H8pimK2BHsAYmn0SIK3RvT6eUDqqn40g9uWggYV80x1EEgxSU9mKbA7X
q8pW+RKn+jChRWqNxPruZU8bmvfn1WjKvknTopxyVyDeqPu7/CXZcdviqDprV9yqKWri5IktVB7E
TC6z8w7FJjn5tr8PniOyRn64tELXkzdP7vWYtBhuV4YhRcKL3ftTov8kth8v0OKmQ2lHRBUYARBE
XW6NcDIjxB7H5W6/FUGVSbqv4k17AaXui/IkRSRdKZrcvYawUEh2QvAOiUgk7kRqoSrcNMUckrjC
iU9I/1yf1RMizZ3wHZ7WnNLC7ruxRa1UA3p7P2CS0o134bYhnlNa7dsaweL8j1Be6cYItUqBrA7g
+YeRYJM8CQ574vdrW25xHEAHQgoTb0kUvW7XKAQAnY+LsnSn3/0v4Rh8CRXh37xfj7fCT1MmNRJc
8SjqQg8PPcF0QZyX4gQw9bx0k/dAH3bPtmUNO4JI8eiRN/3sRKR1HptcmDtYVDkW3m6u51K3PhgO
49Zn69JNn/2S8KfGxrZbIS5fOEWzCgZeMthscx/c7eT5GROXOcNULssdokQjLIDpvr9ycSwZQXkO
6GmgN1joQ94aAWVJynVFULsht4mADgOloQogwePZur//8Fyas/coBuLFRKP5pUSryqLMgA1RChQc
E2h55G2SmP+bFWoobMugZx581Kg3Xhg+J/kwrozjDgCCacJANPgAlD7wIKIucilXw6j2YKLltpP4
i2U0S+Z1WUY66qkYyWg1epfrmr9lBHBobbJsZUssTqQIFQLsPTyL6JoLF8uxJPhp7Q4dBM0hvZnq
bTVya8NcNgNMPaDFqKXSOBcpaL1x9AGvqdB5K4HSW88nPet0aLEAIsm/s/FnN32iawYKl9wa0w0d
kM1zDJTN7NjRgg0g4e2OnJgU0D4P+IxirByJffPkyBz5VyhCrwzzfuvfGqJCJg4QNsDfldoF656e
oo+vK9DdYT/elHdVUXo481dc3YWMxOVykAMEIRHQhVj1Yfjy/2ag8N5kDlBKqAmGRmE7Sk8GqzLO
PNkGpCWSMWfffSTaLy1++/iblpYX2lKgYpmp/e8K1cGUS2kKJj63VsLgmdNYzZimoF5xkXclk5+R
A9GPSwRsgxrtlZVpnAJVZRoUE9Qtt0ufDYvVM4vbKcg8AYOaOPIONV/e0LXNymX9AwC7vRGwtle2
Kd/Zlh0LOCxsg8Pj7YBitF4Y1UbedqfaQkbYyje/cis1XllwqSTm5c/jCf5pZnhknr9d9KQrBK71
/dYFBNNS7eIkIUXE2sXGSwhy7JZkD46i9xaKGM/8fjhm27Wq9x1GgJ59+hj16dCzAmbAV/W8+VLe
hnrrKe9NYClvkahzAR55tRWXpObsjJnstIGqmcFmf0YB1Kz5HmSispJDFIwx8joCD4EuM0aq4U+n
59a38+GvBG2SHmT4uaOx1uMJXAhVkRoAZBuXEhiMUfe8nUCpj+QgbIEd8Qs9LPa1b8rMjnHqt+yg
7dcu86XzgJsPdFBId82+59ZY0XJsVTJs67Ltr06MCdeHxuPxLPk0hCUoXAB3g9Y8KnYMo1BUhihu
XfSEJtuhybMNmAIrnW01jQACX67YWwhWAf0C/gboL/TacDTkrh5jtLcnaYvni0QO0UU6OBdA2r4f
D+un1kDv82sz9CZTEiVjIpgZbbTXbqWL9JvbWdaBM+SnyvH2tvRJbEKeO/K80czol8lszmeWBJ/n
FniPS6GP5Htl6MJ8th5907zaVw6XrepJ0lp8kzySWN1FCqBlz2xgaahioJqITOI5fUFVq3AnyWrf
IV8AeiMgshWjdEawzNVm8yJEO+674TY1/6UZvESqvTcawVr+667SOZ/R6+mj7oYqrZusqZPW5eNd
3R2EQgetwrdvZbpm6D3pd/gd5DRIZEZmZev8s3FOuJWj9oNmeDRf1N7kh45leC9v3T61x9gGMD1n
v4DX8itdcxjtXEtbLT2n/aksJiL0u6TYhOxXISd6ohDUS9JUF5j3SdXjg1IZmmyM2nMHvHtsingw
i9uet9IejK/fxabqwUBAOMau4lMem4OqQ7Wea49BcRy8p6gGJXQN1UEQfPQkgdLM3zi1271amJNs
CZvwd+SHO9UHppn4wyoVz30GhVdAK4xfKKrNRfbbfVNrdQe6+bZ23z9PXwDNMKTZQM/yiSFfUClG
6XkuPyO7z4CKxAdF1fyT6/h//CEDUNHxuDW3LNn+SpwXwQQnIq72C0QcALoakbL+56d3Mh1n4PEx
XDrtkCZBx6+IsBSshJS3bKsqTQdlRFiobBKW/R3K7UF8i34pjCNrVlY1rtq+RlG1tnXuTxrKAvzc
0QwODbyHbmdMyMPEQ9aucXupm0g9lZ9ipL2zkX/QwoldOddLVwJISMEqj9IR0rl0CViIqjBr5Rm3
KyS7dHRrqTYKVjQUZKbl90g4pR2py7Xc5FIkcWOWOh6lULIVP8OFtRO4ZoonsSTJJd76L7LRA7cm
mJzOE2bDGhzSbMymBidN6QT/aTEEngLlnDnBPONr7uRBeiUsRAbcly7PbkOiqRYf+UbzMl5AcjcI
ACiYeCCexGIlep19JeUbUE3jIX4D/BDEXqkVTscoFSsWcQwjHXLeJzW/hhm6Q03+jOzKBDW/TFAi
JzV4jVtydoGlBEtJxwd251sxsy30vED42391tt+/Pj41C1kDzOmVZSo5IRcRr6UBBodHjFVtQEeN
k/y3I79/A9+A5eT0CpeUb2j4WcNh3NVH6WFTMQcv+tnUBgHAsQdx26GPEz7F3wbwKcDD8+/ozQIl
pTWu8XneAQZpu9QjuVe8ylcZTHdtVoBqBLqsc4AMxnsJKHghxYPEI7mVnWNDA/CFXymc3tUZKPP0
m0BLPb/LQSeMFGSxZ47KUXse3pSjchjs9kt7Cg5rabv/Z5WRwgXcGo0iNAq58vlO9gecHG8g6Wv8
XFwCa3I0Pf8dYPABSaEZ8SG4l9pkfZIa3lE1H++zhUTlvM/+/QXUUrMCEAWpiKUuBFNJdM+G4Fjq
xGD+jIjHE+/Elibb/1mxunSdoUkFtdO52w6sbLfOWWVYLxNqhEHc72Ejo58VyvefrCkKVuhv0N7N
PnHjXsXj8iImblsDEcvrTbyy3rN/uPcf//4IKhbraylhAxmTryZtbwYcfHUfCrneycXb4/EueqpZ
nRlvBRUc1ZQlzR80Pi8ktFdMf/n8wFaN/tjAvEp3Q7kyQLlCTShakDaxjTvsmXfJkfAQ2k0v8sqE
Ld5yPyrT/xoH5Q65qcoUoecaN/4WfjPv8V/tRd2Ll/KU5SsDWt6XVyOi/N80ZsUUCjA1tYT/hIRg
ekgCvQRceMfuh4MG3ruPx3PIzf8kPYlgGkIZDOrhyNRS3kdhQVYD/s3GLUDx+wHc0ke6lSQwbg6v
ENypd4qbvvkZVPJWMh6Lt8yVYVoqTqxZBmGFhk4QPMKrvWxr79oOgkJ4EnynVvi0phi+5HbmFBYu
TcRF2JTUOkYZulAzHi++pjzgUR3IlS1FL5X4UpWT0wxmjsoSZDQSgFZHMrCOKOpVJhBo9rb5tko9
PYszJ8+sfI2aaGkqbr6MWva2rwTOG/HoECOHL3cSuk+6p4D/yGIoAx09xio/msO0TaKvx4t/55A4
9M0BhDzTdCBWpRuRKzXomxbh1Bn9aBqA/rKOS/C5HZ9KrzK53kNH/xpu/D5fC0zlTDiMFVDB3EVz
dYR+LaJwXtTngDn549nTGGMQT1kDxE61Hd8C8ODJ+7y1BBA/a0Y02mz79/Go77Ng+ATAAtD5NrOH
Aex164fzQg2CUGvqc6ug7Zgw4JJkPxO+MYOctTiJ0WUFb61jOG6ScqMERpk+8cz3NI5o3SpPGlRl
/vgMWHf1lllZkDuPNn8ZOpBmChhcQnRVepKatkLfaH0W6sDoxH3JfDe124/vjaw5Aq7LxzNxdxfM
5mSQbiOCRxjwc2Ku3uVNnjJgB+nrs+zHkELYaWCEkes13Nl8rd14GMoKT023pKbJKA/1uU+/laYj
TQMG+K40ahYZJPY5jq2IdzIv1cvWyaYXqACsuNXlBb8a5/yFV+Nk20CSfLQ/n9tSj4LMVpjGjMoM
klTjpp5ygwt1MS7IhBJl/PExlHsx/myaF1DKmF5gePlWVGqiRU/oPeP8zPkvFgHJWGxIFsy5dPyV
8xkbytEEBQxAEFrfGbxaT7rNf24EyS40fQEsD+Fn6iXdqmpYNYpXnzuV+arrsHJiZUps1NTXqB3u
s5xYbgiK4Lk+Hy5AqG8nuxbaAMRqXHPu2OZTDj3THw5TCJSyaPN+rYNNYu48EpwsNWrhuWufhWEr
tU74VO4iD91TabOfkkvAW6BACj5DPTJ79MOm3qkrN3ln5wrpwftR6mW5hthY3CdzaDYDQKGtQFOo
5AMUlydNac4xw+3A+WQyfUfGYHwO0dwi5qKeqk9M/T0LqAY1QlPlC+9wUodPfQhkMUSC4sTi31u8
T5rCSETWgM7xyl6+DxEwvRq0BRU0+aAS85PAutrL4jhGZSr1zbnsDYiXxLiR9ugi98yuIuVF+QMI
52g83jwL18SNScpfNlzkS3IFk9CNTQ8t8EbM8CyM5w4PlexXv9ovOG9G2mHMaGDUp1FqFelaVwgH
iYyT357b76ZBc7xMtOfUex6f+qEiiFOdUFppSFtwhGBPgJgK2knmNkzqPTAIQKlmUj+ckc2ZjLTo
0S/i8zEUL5U1+do5yqAGN3t35NDReowuAyoqZnOtCrhxGs7AXBkFD0Erzdfz0mn9FU69xTFdGZr/
/mqjcB3vV0XDDueusZWkIE20bcc11qO7GB8BxPVoqJhKrWvcsTVG08dvfvRVeK+Pt959Ho0yQO29
0ePkMPJhQOIIpzhdqwejhbYIlD3BjTsdu9duJd6/XyDwGMwejOVRGcfgbudN5NskVrxgOOd5mNuB
VMS7pmdHQ53GHMh0fo3n//7OR3kDDTRI2KH3F+q6t/YmT4oAyaiGsx8qTnNKRJ94Xm2mY2tMMTa8
H611gd8vGgAMwGbwMIv0Hd2D3YmgqUIxbjgnqoa0aYiW7zhT1qzcvyzAhPDzsIDsOpwWfRGMCdgi
1VDCRHalsqmSVLWAY+D1ni1io63SwhkYJnaSCm+Lesy+O7UdzXBQOuJDgMMEi5NP0GLSWYDo+aYa
D4kt+NVaknme3tvziK+E3KgwZ/JUNOffTn/YSaFWgrT2rBU90bRQZ4E65HrVUHsr0tZYAJam/toa
tdi1ptUSPyLu7crc8GvJEetsBTi6NCCeR+spGttnVQFq/0JhVGx7MR7PAsBe3ksoYRsdZOGV5Z4f
n03+PrCDd8ZBEdHNj9iFVk2NEy+UxLQdz0GRW0HyyVYWFNxJ1OjDqXpSfLQ3qG+B2htQGcKx/Qyj
59S3I20HpoMCvcfdb+kjCxWizpwcw0oofe/+wMPxU02XkAlHGeF2XXuohGtj2Y/nMvb3oQQoiFaO
pAyyNdb2pSUFGl7FwxIpWRzhW0Ny3ip8zzTjeVKboy9WDp8GL49netEE+icxzagnwNCtCYUBHarY
YywBF+DJknHgHi7ZVbHtORCnj8KMhcWlNDfC0tCwMZe5spKl8Zx7kBLx4BdsX+Eao5LyRg9adXyT
wrpzMiao9HQcaxPiq+m2qapaT5uINx4PemkB8T6Dhj1e7DiY1LMhSfq8qCJuPEu1cpKwcZI2PYHe
yH5sZsHdz4K8nAw2LlS2aUhXkijYGzI7nsM+eM7AihFPmVlVv8Y1trGlcylDTQmXy1xEp+P8Sapl
vhTi6Vx30d8q1owM/yGoExn8pLllU6+VZ+7DNrzprwxSJ6BpeF9Qex8G28buuUjnit9i5iYsgNuE
V38Lnfl4KhdiU1hE9QmcKkDdw+nf7tMJBI9pCqDSOY22XCsYPLf15ASMZg3x8az2xT9jK1rj5J8U
NtrUmb/ylFo6J2hGBKXinDlCnHxrv4+4UgCX5XQGhnLSK8EvbFD8rokR3CfscbEpwJvB8WkKXlTU
cRyrgEnLUEHyQokdrjC60ahCwjeGl8okugiKjaZlsHDZBaPZRVsawsTvwOxTozQbxp+97ERpua0a
4bIy//eBMz4MfTmg8gQfOk7y7fhTvm6qTMKHDcxJBoyFF/SAMfnyxL0IhRVKn/1ajnfpkGIiACgC
NBudT9S7khdRKo9FYcLp8U3GEyxgKjZZsvYCWTqkc0cuSDQF8OfTRS8euqxDwk7TeRi6BM3lEdgr
1LIicgACpT7483geFyIyBN/gckKGChuZFtdrgiLWhsZnz1zesHYexi9qwkg66wvNPs2i1E4rTjE7
cVhrXFk4sTAMBlFIJiMbS8cigDur4lgHMHzht5Xb23yvT9m2+ebaj8dDXFi3G0tUHJKyqcAVEYao
pdmmlED5AWrJYFSeHptZGhCKHTMR2txPSTsEMU0mrcny8aweEh1npHx9ziVdCPScJY8tLa3ZtSXq
thgzEN94OSxVsaXJfwEj1Cv2HKN/m1XdurMeW1saF1BD2PQAnt8zq/lBwfaRVo1nhU1MJfABxOIM
QTVGFYrW7HNWoEDquY9tLo0Qj5IZiglKnLuuKcjGg5I35TFCdCSI5xEt3WCOy0BQaXXRClhvzRaV
MEt8VfUSDXcvq7PHHDh+0FTwu3zFypIjRasAsNQ8CyoFcATd+iuxyZVULcXxPGoAILb5Ke8zQxoi
y4vkTZzsI8asgEDpn6Swt7OpeWWQcfD+aPKRlUB1r1fnUf3TTr8fT/SCs7n5qvnvrx7OA8P1DBMi
DBp8dDyr3YaPQIwDfrAYxMGPTS3O89UEUMfQU3EIoeU5nn1eTEidoerD+xCOxEsEOzfqscRrirgL
YQhKrhCvR3s8nAwd74yZH0fJFMJjN+zZ8+3CY00t2HTJF3TDH49uycnMRIsQs8DNgN7Y24n0uCnu
KiGfzgDXtU7vqaPFiHgKRsJUbh6bWigrAD6LMc3Kq7P7pHZsPsrwm1MxnePkUvGvafw3UX43JzUy
wunYVK8J85YVuyY1gKkEk11kP7a/NFQEHkAqoj8WuAzqHmRVpu6DZMSsikNsp1n9G2qpvjnVUC94
bGnJ9fxoh+GKUHEfUruTB3WfNnK4cftBT5+FSz6ehN3EhyA4sPxgbYMujmtWKvuXNWqDVsNU+Ewu
T2epRO2xA0hYDc2y9VferPewuzkbgYsdLRV4UaKD43arNCMCdF9kprPYGVB3Z5FuL86a9pFVBUlr
AL0KM5Kcjqn0PvpT1YaH7Ej85AkkirdlvSn5iID7Pyl0fjpKgxsWKol75SBnK4+SpQOL7CsQaWhd
RQcItc7eUIqDKnnTGYhtlgiV8NSCel7v4orTtSDsjBpk2HquNv9Flgg9BsjYIC8K1RQ67VuOdVEr
4M47K+9QOxD52lB9QMQ3aTkY6dvjLbaw6IiyUPJGLAksOt07GKPTacTjjz0HIBI0uSDlSNHkoVm1
SeE8NvWTjaDenChzQZ0bjyIk3eR5wq+cbRRpfS8rPXdWFd+VEzY1cg+RczJwvD6NFcQEwTVuDBWD
Rv5JBkOlNHFWW7Gp48ORPVfhkEEEO6zI1MrxTkX0ayld11tCGPqkSrT2EPFiZqgJV0HAIVfNrGoh
JTXJHvcudENrItssmMBCpE/JyAbPQ+CrUJztciNBv9eKl1q4WcBtMT9okXJC4Y3a5UXblFHQZsI5
b/dpUx3S8UmtUTJQ1ZVtuuQOry3R/igNwrycukQ4p4oF/AIApBMiocoMstzhwqOSgBkMSnFxQHLR
t6LP0du12UiUgfl4vMAi1o9a35mFFm9CFsreqAfdrm+L2l+lafgQlsuMWkSCfQ0Qd4/bwrG4NjFv
56st1DDpNGhZLJxjaSfnR6VCgwFiib7lbWXYD/VRARIQSdVk3DfyqPNgJ4pMAaif6Pm/GSueQ7jR
cenRPVVcXMd1I/8faWfWGzeSbOFfRID78krWIsklS+W9/ULY3Tb3feevvx/V091VKaII+84AMwP0
QFHJjIyMjDhxTqWdDVk6aVLvoTW+9cRbntCvv+d/NgQXiutOVtq21M6Tl2u71DxmXpF61rF+SOp9
5e/SL/+vNYmOpPaMV6UZa4oovRsgs4Bg37bwGl8DNoiRFI4EdD2MoglL0sa6nO1c0s/NeD+aPxv9
c+vq048O6Zc/K3UvHW7bex3dMMfIGO2XJerIwgXatOpchxD0nfHMQ5Q/jdmdnDYbRl67PYquMupW
JiGSxquQ+iBv15gJLJ7nIWR0fcpbWLnpKm0c8+XLXDsD1AMEz6WXxH+YQr1FajIrKCTTOLcHs4JG
fj5JnhSda+PLRyXewkeufDfGKpkBYQKbaqclpAJp0gdNEgXG2ayyUwV0TNrlWv/LqFrU6iyKR4sQ
Nrec6G/1aMmDZjUsyS/rAyLVNboZLSywyAKd8jGM9qY+24cqGZS7obSgeuus8K2ltcWxUoPibjCS
eGMvl4WJX5mpOwpKXPpcicIVVc8xzER9aZybvW19kWS30v8cgJtJx9uOuTjetR3m6/AMkxoaVHqv
WKTa2YSSvFHOc7gzZM0t/jTHgzFtjTi83kcdhDhvrkV/gNkaYTnhQn80ZabCC7JKj9CpISFZa86e
elp9d3tFKw+8xdZyrjX6gEBtWPJFaHa4QmWjMZSzMn+OGuezNsZ7ldZ6Iu+GZt9bkddZjcvIYmvP
wK6OkaneJbpbFPeRBEDrQ63vEvA3/V+3f9crdgsaX4zx4sjLlyaNFmJAZUL7HtG7Og+QaLUwgXbD
c1l9aar5e98qXkXNMu0hqw1kT4uf4iKi8fdUV58LefhQgRQxc/UvbbY3Hp6vjzN4KJ0PRTSk0i8G
DaUfhhqiQ/WsSA9WVrjDVCBv5dl1eCjmT6PkltNGdF/JExaTWFucbrlGrzdoHIJcifkn5+zd1GeA
9f1dXKSxG8iJJ7XkDXJsu/3bynHNRHsKh71sxJ7fW/dB3W0cs5di0LX/Q2sEP/Ay9AU3sej/dlUk
/TCF+nmofWevWkl2qHxlvOunqjkXeim7ZSH5oMX03vXtwryTQGwzhzr0PzfcY4nOr34Jx11Z9NoA
rgqPyaRuMjOQIv1sKaNrhHtL+qNlAruxY1eBQTh923rymwohYmt/2/JrD+ATXBgWsiW5TSyt0fkE
iVPCKTkVTLxkvGS9zHmQkucm3Hh3rVTs4WWm66Eai2S3LJayfVtSAEHV5jk8FeGHbhogAD9K55gS
pDS4eZu7xuA2jnaQyw3IxUpswDThDsGHZaJZREMnWuZLQd+ZZ82K3CjTXEf/OviAWAgOcoiKcQrN
5KEu91rjBn8SJop6X6KU6pd3k/4YxfdBkO4de9z4Xa+j/fKzCPYwpyD4JuIzVDtq81gfzLNkqHda
c18GUGLPyi4vjIP/6yBYxdAU5CgYxddxNZHXtg8VfdCMyTp3jMBWpxqe1KWaGE+HOH4/gf99qofH
Qr8P4+mNpWwlk69vHEMDZiNTOWH/X5VnuyGnReL01rnV9gM0l6b/vkeBrnuf9n+l1Tvr0whddj7G
x3mZA/sMcmsaN8bnl9tGOGpXP0FIlGTmsOsxGqyzWXqKdFCTT2BPKZ4+2u2bGI7w2+fr9d13vWDh
YGu2MueSNFtnnr+mN5RINlnlBJbELrYe7K9BvWwtDSLyQLJMCrdCcjbk7Ry2mW6dx5ChyvJTSOvN
fKPMYLn1or2nOhEDvLB2qf+YdM+317m6sRe2ha+Ktk8MO61mnR3rGJXPhf8uQAV+I3i8nFBh70B2
aBwTSBOZ7F6+9sXtDoTByJtUi9/pkoyHVKmvR7vA8nt4EPImrnZOrNBIbisNTEfUwtf7WDXK+Dkq
g7JyYyah/btRbqJvFYI1nyXHQVWGJkv+Ns5G2Bz6YkKryOH/HOxyOWUuo4/C3L9rk1i2vXJOZxux
DLC8uz4YrB+MJkelB1tvkXnRqNQfbWPIvujhJH0r5qUawCmYrWOsZdzuxjBb5gOEIVJ30PWSMqES
gQn0pFxf/iiC896QtOm3dm7QJoLxA7JSzUcmKa0BIplhMn4e5M4fdnlk9oxpakrm5bHGtE7RVlbu
JWZWfImtseNFZhTScwadFxxhNEgNb0JH0H4ea3L3H1CUazjBMFLBAAE+fa+zocndMfON/O1MrPvc
NV0KiTxjG6dESdPKK2s/28E8NkAv2NnpCEVWK51mWQsQj6LC1uxMvk2yG4x5+G6aYZN5TdbTfOlU
tXCO0mzowbfMKYk4cmcU1SEqdPg1p6zotY9To6enyQehtlHrF04e6B+6g1zs/whPCq8Ha9SnPCzQ
t9RS2qWRZJ67KO9du9u4u4Ub9G87C/e5jfANIH/BDpwz/jwjFnsqMt95E0+O7WnZaOyqJItgOBnq
Y+009n2hVjtJqX+RVex/1lE54A2zdESFM59MWeIHlRWf+pPznW7v7VMtxMqXv45EBE9ksrWlYHZ9
3uJQTXwtm+NTmk772mrvI6P1BppbWflBbY6F+WsIwlf2hGjpjIFdWRL2LHxUlxIm/wp3c0xIuHBf
WRFynqJslFxSFIbVzZEdch7nxnky2/ahd8q7ONmIjMtfu4hZf1vjJaJTPYe2WGyRL5xIE/Ia8anW
Z9krsmD0tFGZd7d3Sqxp/G0GthRejMD6gJVeb1VZFFnL2G98qozioMt3EtBB1avt4ThTk57SdMcU
+q6Jt4obQuB/ZXf55xchuSxDTdJMtszM3jr9sc2ag1M+d+XWAlc/48X6hGNmpImiFtUiBjy60/th
4924FiwYPPj36y0H4WIVksPl2S9fT22oU0rf5EAG/7fFqbNqBQDkohqFHI4sHKehNOJqNCQOq1Me
B7VxzUwnzfm1fPLvHbmwIh4ixwiZsQqY5lQ+mX7ptSphOpX3xfSj0T7edrvVo+TY9GsonoBhXYLj
5XeTG8IszMInitCGqxkQDGpJJO/UOoiPaJJDHl8mW8oJa58RAswl4EKdwMv12miQ+wpuFiUnRf/R
og9O7ZxpivPtla0agfuPsh1jz69mCX2Wm5V2npxGXXnbG/LboDXejtAa3Daz9gHR6kOGDuA0D1Fh
s/os6yc1qZKTNR2S+puln/JgB3nkLtma+Vpf0H+WhKg39AyESCqS0vjdPVR5vCZvL2XVAFC+RVeI
DF+8ioJBG7uyxUAlZ3t7PMoTUzfBhnOvhRvaUf8aEY6QmULRIndFciqZlEn2RfBg5cd5qyi4uhSu
VKqPy2NVFnZFA7A8J/LA5td7uSI7zL2Q2/z291pbCkn6MnjF6w8067UbJ3PhwzBtJKc63OuMWvqe
wzNc3d+2Ir56X8LBpRnhiMokWI2lRelJrhkwp8g0ePWs/KFMBT3P2Td9xM6zdEeFKtyPfseMWWsx
cq9LnSu3qDEWU+lp1pQfeaNK+7Y2Id6IxmDXa3PvGWOP1tykzR9u/+q1Dbj40eIrtVbKEqQm32bo
T0p11Oa9Ym7cy2u5zQJJN/BVnsOvGsB9HAd93dLENd903cdKj57Upnd5nCKX+WPQ6o2NWF0SOEWH
pws1SnHio5KDouiUIT5lThvv+taQ32g1xDNOHRvH219v7a5cZOb+MSVseV3r8RjHXXxq9tZ+i/9u
fR3A4kDQ2DB6CRf+nA6dUi/fLWVWnn6AF5az5wwb4Xf1cNCi+ceKcN3X2hTMqY6VRqWXmpQPxpR6
TvcNcpb3tz/W6npwAyYvuFS4x66PYQNYv5yg1Ti10TfDOs/BeUh/ZzGAt5beDAMKIizFTLtqSltS
QKZ/p0F3rZnxZue8mT6vPUUWVcF/7AhhS3eaRFJncrGs0/ZGyYyhxNSaNHkNLDsIsXmOAjVmuPEB
V1NPUOJgmi1wIq8GjCZaNEgNkjxNRumF6RM15SOUXWM/oH8ReaH/pxpYnt0w+Xp761b9nHcJ+EVA
AxRwr7euLNR41AYSgTSOvcr/6RRb0xOrznFhYfnnF/kNVSy9Dhsed6P/cRgfKA67Q/fp9ipWA9HS
wGUY0zA1kU8yjExzMGOecHZ+lCPPZ9BX2TvNIUZAbQs1tJZuvDSL/2dL+GLN0CcALbCVlOCFC/gG
9ScgWZZeH1RjCzi0uj1LWRM8Jh0PsR4VmnPE4AkplB3IMsyl+XNRpBvVPFHJ8+V6408vU3Rka7Qy
rnfIGpc5wTpOTvQJHbtxqeU10cNhtL9J6r4tPunvIbqT08/Ml8dI/zWaC8PWOO7KIXETNT/c3su1
77uwggI9W4ZhxAdzJ7XzNKZZcurlfJ9nZxVYxwRfnp2BnnI2Eog152SEHjWoZbqdYtH10gufEm8k
kzum94WcuZXzmKFScntBayFlOdiLkjbcveLrdVKc0h/R8Dh1rfQQxxn0MOm+rGU36ZWaZUHYn7Vu
YUhbk+JrzgOIAxQHkFemaoRErzWTVqlkyjfykL/P2bNhTO5vr211sy5MCOEy6XSzk2AWPVHcMy39
vWI8xlp9yKvOGy1tY7O2jAknL1vGayXDWMpRh2RAsRGmnTo6BPp46nV7w9haSLn8eELYkrpRQXUb
Y0k5PRnpvDMj3U2HbG/5b5s036fqZpq56owacxCkUgtLlJBzZMuUqVo2ySlrqHO4OdW9zmvgcUXw
PVTBQpp5Dcm4neXQnXYKU+Cx0qD+OhXqdz1rrcqNwgoIKmlo92dWW81zNiVRvDeGKTospVckjurh
R+DUQEKsxpc/hKMV+a7ZJf5zlyq2z+Gm6PgoJem4kSqur83hVUPbCDpFIeVR7DFJOpTfwPtRH1Lc
oL2DnWXjpK0aYdYKRCf/Ykry+jT7Ab3fiXLeSfITV52PzDC6sv7ttsuvnioaQC8i4cRO0QulNOfF
kfAIHNAaiqBn3RcjYPzbVpbvIZa8iPd8LZu5GNQGr5cS23NX22grnRiY6AaGVADRPWzCeFbXAq7Y
sgDfylwA11bCsckbyyL8wVboeN2H22tY3Y5l1oYWDbygIiwktuGvb2z+uuF8TOK3Vli7bfjpto3V
FVzYEAK4rKNDnUe8mBsEPO/9IpfcKrKb3W0rIt/W31ckb9kF7ESTXywNzq3kA2Jc3szzYUrdL/bj
5PYBwNU7avRp8s64k7PYk7uj8fG25bWYByyNNiMPHljrhB0aJ5gMzNTkgoqyad8EHTwTVo42ez8X
b6RBPqlGviVBv7ZvlzaXf36RsSmdnMdNq+N7+XBA7OARKpB9U48bH3V9aQi9GZTF6TSIISFqmnoY
rOQU6toOHeVdFes7Vc6fnU52s3qjlyEiFV62EKSawXWIs7+CQqFj3+tl0OPrSMr2b0OEiB7qHDaT
h848tl/unA+3d27tK1JJplO8TJ0hpHz9Fa0xp9fdUjSoiufUVCmJQk0RF/vbVtY+IiqhYOOAlZMv
CVbKSMuNrJfYK2PaMXs9NXDPOW96OTuVRf4b8XWZGINIGOQBzZLrJdGR4yk5a2jdx3D9VccWufFu
awBhdUUXRoSsRTJNn2qLSrpUjF7cA/yMDrM2er5v77TufPvzrW6SDjwMgPZysAUfLKY87qsQH+zl
2i2G89LS67fQCVtGlhVfnKe4cJJBzjGS0L6LZ//I/DpgsWjjPG2ZEV7hjpbSxpQ4tm3njuExkR63
pDy3LAiXUp/NUxPUS0kJQFHZw2iPpG9kbcAJl5AmXn1INP2zJ2LhagqMMdAqPpdtNF4PpV49/0aP
bEmwKFrRRSD6XG+IMfhG4VvLoYlN13K+x3GyyyFO+w3fMlE4WKYSF7bVaytKXrWOJrEOQ/6Z149B
1EFT8FtH8sKIsCVllHa+ndrJKWpgJTFAp8M6vtUOWUtGGFv5ZyW60C1IymiowiVS28pD9S313yjp
fgt6sWrDgutoIdJfZKSuv1YMDMFuMp/kN/ysdT9z7TiEp0rf2PktK0IEUyY7Cpk9JSgrj/mOSXXS
6ee+34gq61aYjVuY15dJ2+u11D0vWDWO01Nj5Hdq+JC0DgKqR6f4dtvDls19dVKQ2P7HjuDHgR0h
XVEycwfGwVEdTy4bniiTayOlF2nf0172NhOurbUJOXbR0eluk4xa+NfY+di9teAhgf3k9sJEiNvL
ZU1Bn6QAmNsCrL3+gkBwuC75Fqd8fp5t9W7UIAdu7tPW01reK7Lb6D/K+UM1Az3T9P1t62thjsFl
7m0Q2gvl3bVxfc55pTsjcASEkaGPrR+t6NNtE6sFv2VmWKXkAumHOEVpJrLSODFdv1L3Q0+V06Me
TW+tHg6Z9J02PXXwjOZgOo3mF6ehlk+r0lqiHrD8DxLa69Uh7aIxJUPwm4s/JPCqlWukD63s0d7+
eXuRK66C5KVCXQ5TjF0J7jlDfDGNY8VIKMhrSn96Vx3S5C7fqsit22ElNlK0uiUqwFazVMaVUqcn
W5c+jnrzrR+s+3wKHgqeoxueueIbrOk/W8tvubjLA7moEL1t05PVPhjRnlWF/UaMWkmArkwIG6RW
iTEVFsvpKy7ALIJ9T9Xi5zpNztDp3DmI1dzep5ULFwA7dOf60ncEq3K9pkzTqqbQ8UU5/DwDmbW3
2porcerKgLCi1E4bbWzJG2eJhHFfqdMxyO7t56AID2bdHH+Vb/tvH1+oHtC/oV8gkhWXdWsoKXJW
pyEwf0iq8Yxs+EZ6v+p0i+oAA3fQaYlZyujMljROrKntvPyvsn0TOHdBuZHSre4MMD2YnxDkAj90
vTNjI/sIahDgcwZeets4hOOvJ1tcUf9ZWH7BhT/PcuD4VZRydkLTpXfDBMfvnJgLC8uJurBAbV7L
phkLpnqugO+k9V80U3/DCF0hCGd0WlC48bURI7aUIki5LzLrTfm9c+79jTthbScuDQirMIdy0pMc
A1rhMsE6JBtncO2I0NdiSofOkwyP4fUC5FruddrELEDuS1c3AgYpnbtUtVwLOld9OCuT/N5Qw7vb
R3/Niy/NCidznNp0yMs8PYX+o9z8kHTq34xlBlttprX7jnfjf+sT7tSRElRsqqwvTu3o5Oeq5LXt
kO5g8npOjad0Up6myPmaD7pJM93foi9f/ryQKV2ZF9LkQOk7XS0xX/tPc/qBoQ1kKDrogiaj8Bp/
o9aw/lVpKFCxoW3zwsF14fJR34RpqWENEZwQkK2Kznv6kBtbtJ2rdlRtsfCiLy14PS9lJdQddg+M
xdw9GMVDnj4gBXLbRxbXfvXtIOMCwvNSqBG2TrL0uA5mrnFM+MOZlWy2qrdMCNuThlYD8xgmdL3j
/kmszyC8n+x8a+x0/YP9uxSRpDKxHCakba7WJF+gL+ipzNXB+a1gxJAfGQ/vWMrRwlkuARFWdZ+e
WvujHdg7wtFQVhsBYzUgLRVBcLOMYL/I91z4mDJJtS+1fDJNkvJdVtEMkWLjF/mvXi5SbjeyYIsT
SqnueilTm6uFUmKlUcwdmw/dfaXAq93vVGXDzdYWxFVEDwde3UWN/doUYOvcylolPTllgf6Nlcoe
9e9p47OtedpCbYEdNFBewZKkWTV6oNzEoQgUtub/sbAwpI681fVe8zReLxxLeh0AuIWbu+xbuzBS
DY8G73NMBtfWvMjaeGeuLobS8Es3Ykmzrz9ZqhR1G6gqJ5M0pP8EGZndbISytWQU7rp/TIjcCZOW
mmGrsisZYrp1fDf1j2ZwVGQLyaGtWuaaB2gL8oJ5OuZLZHE5WpRUs9Fnp6YKDjy8lrLz7VC2aoE6
KXuvgguzhWdlqkq8mUNyEU1KXAl6wfw3wHXMg/5nQXj6Z2U/GtrL87j51iTZQ979lNOPgZVuXNyr
F+qlIeFxFQZWBEcCSwHs6AcPTJxqZ+MjdeapP+hwmw2/kWFd2hMcOu40Z6iXNG75dAuOo4amYOPl
s3Zo4KRk3gBKNE6osD120k1dYvK4Un3tKNWmmzSIjLRf/WKLUGfVErQcoP05nwxRXp+cKitqq1MI
0Zr8qaieHaoKkUYPLNsSilk7ojrQCl5XGlgyEbIWOq0Pe8r48l5sIu0eZ0g2r7U1t740IhwcokBS
xi1BLTANqgYPEBr8xu7DsawsfVVePNayzIvbJtY7v+96LAxZw2wQABHjh2xsvEVWv9WFEeHe1AJF
MtWMb6VH2c7pfi4HFKaR3e0YsGVFSHkHvQ+SJsJKmTMlmPa25Y12hV4atCYbl83y3cXMCSo6oqfD
VCJFl+uvVk16DgMn8bn/Yv5M3+dz4t5J6HPUn7eaTWthGuptKEqAP/EmFfYnlZFkyOc4Ozk1FMtz
Xg9/NQF8OmEoS+cpz7/1ZrdFI716hvBpNHnArTMEdb06JRjQLk+TjKvUp/U5enXSuFre78zhx+0t
W7NkmFTqFVCm5FPClkVSKFVFnmYnxTg1Zb4rwzPkwK5UbwzHrbkG0K6FNgBpDTTRr1c0DnXZO0Ge
nbq9X3nf6y2Gl62/L3yxMu8lu85Yh2y96YoTsOugf779qdZc7nIJwhliTmvMS2Rpl1rOOLxJvhXD
GzC6Xqf9oDXA9OTDbXtroQeiAACTqBOhHy/cdwotoRxWx4wzO0HQo7vdb2D7yAaXUinIGDIR4VJQ
m7oZA4T5TknlM+VX7XPzS/RHDW2xVXhZsiVUt3qxAvxZIDgg/Yl4106QzWSeZVZgz2+emyw8F7QI
ApnJ1tiU3DH9HuQ/h+ig+PPG1q15+aVh4VPWva8qWYPhJqyZ+EMGO+oPfnZOt4DBa24IH+FS3F4Y
X0V6nzYyjHxycHOpO1rFg98df6fluVAe/mtC8PRMLuexYZ7q9PKxIm/qHvrg523X21qG4Opw9sTB
CPH3CemVId6n0aM1Hv9/JoTAY6ah79TQ4y5fijkJvpRebByg9VUs6Bgq5Qun1rW7aUYMYVfdZidV
C+YDzzDk8jTrpzEpwf72YtZCA+9EygXcFLQ+hSwhDvJSyXss2WMLJ0Sl9DzkDBDFTj3KyKoE7WPn
m9XdXLXK17lXtxr7qyv9z74IBypTFFMMpNZPpvyV/fKTj7+3XzZkghxfgoZ4dttASpc+JkfILj27
QG159vSt0YDVc3phRDinkj1wBVt2doqC4RgE427oz5GtPpfDb+RDYLP+XY2Q4qe+I5tTZhCJIAxl
Ao3Ki9VspNxriQM8r+C/oRMhGRZtJBAVVYafnbRQhtf6sbFrN5cld7+Rda0V4LgjlnaozLP4VUks
R6KlkbSXtUiqi/pn+N7+0IePmzfS2oouLQmXuNGaTW73Ojcgqg9h/tGvfuppf2gb3y37rVfYstdi
hmct0oAGwHN4XoXTO4D4RqUJY8nPAoI6Ri3eaLtnu/Mm302/mpsqn2tn6NKesLg+i/pIiXEJbe5O
Vm+OCHAVnp2brtmG+4nxARDF43FwfsBrdggH9aHtjC+OOnpVYm5ErtUPTYVjYYBELlfUvZL9HrY2
lJlOnfwwhNqha3zPyt+0xnt/0O9vx64VWzwMlnmlheL+FegSQYrJZnI1OkmlYz5Vk2y6WoDmgzQw
kGU1WYHmWpFuBExRDGOpfmkLJH5JA6CVEbl9jMxqI9QrohPDLZ7/CTIRuMJHx63Up6ms9o4WPSvx
Yyr1kA9+HQcqyspnpej2bfhTy7eodlbCDj9mKfTKFjThIvjKHBypM/oyOqlOe8gPRgP1B+RLVbHx
1Fu3s1STuCK4woX8JzeMUM7VLmJeI64OTN00rq5H4555rOGOMbdqIzIsLiscIUTT5OXfJPhMK11f
gBIkrIt8Ex+5Y1J9Tvx8143GLwoT/L2VF1aEoI2yaGRpMVY0Jp/z+hBGh9xMN7x05XRS76OyCHqJ
qUexiQO1WRPq9RCdYHQ/WupzVkr3fvQ7+3NhZDkqF0/xMst53ts9TRRmQ+MPvvYDPkht41pYdYLl
o/HapxwjVpcT6BlLxWIlvao9JPL+xzxBaZVsFBdfXgev9v7CjBA+o8mY1Nkfo1OQhF6iPCTmU6RL
x9KYvKHV30No56rBWck/TvK905ie04w7v2p2uvq25TFd753xZMXfYByx7Ltau+Msn6SkuS8GqGWV
J+Me9Oy+K6W93zzaW5nbWkwCSMoInwZQxBanH3t1qIpQ0aITZGy19Ka6T/7of5S/gSLj1P9rRSxZ
ZshF962OFVJQcjsvgWqta/WNSsXqWqhTgO5kFEYWy7xjptBlXqzkmufT4JlnL3j2W9iDPvx6IOe6
AEVNjRj4xeJ4F96rjJbUtR0tQAM49XNqB3/VbaTuZj+TjkYwUcEuuUZu21w7lpc2hRMzh9KQNh2L
48rwzOzbqDxE3cZdsXZgmKZnhIq6pcGoz/W6jHaEKyaN4hPNH+i/Hhvre2Edg8PtlehrwZJ5JW4A
6nAUSoWlKHFaqkGGmWqvH/uTdAfXQr7z76EL8mBbhwPOtVzFLbzUzQ7hIdn/8fFz7WkPH/u9cRc8
116jusO9dYTsxq295D7Zfcrd3IuP6X3/Y+O3smLxbF/+VKHE2k9d6EdWGJ+inFyo+R5qx9sG1kBi
2qUF4UEjjX2Tqj4fQzOTI/24gznCpyl/SNVqP8JNZscPtbGQU1sWnHxbA+4ihe3LlXJh/mVq/MKV
/SEJcr1jgSr8ztChdbPbfAV+ifLEU//N/9J+G98iKx+eKfndXvm6F0BIDHRshQ0SvaJejtMCjpcK
ld80zctdaCnGxrERCRf/XiDofJurjEEUR7gzTT+vuLBryMWkgxF/9Ydob5nxXdm5CdxGkYveiktD
MJ927Zi+04c7epAm0l9MeAYQPE2bTY+1KEVV4d8fJBwyJ0NmMwiYaLZQt6+Ze0CialQtT/epPY0b
l/n68hfqCk4atLOmEKqMMMxkiJ9xr2bySj/ZzWroJv6XEJry7lF7zL+PauFq/UHt48P4qLyTp0Og
PBdUbFBbvL3jqyu/+C3Cua9i1NQK+KNOKJBb85+DBPdTcVeYbplsda/XZl2YejSA7FDVXdLA61CW
Iv7gGANT9r58zmGSbMPWTZRHqXrwJ+vgB5HrtzvLQXt6Py60fqhMDP1GJXY19b78EaLvlRHdAIWR
cl7ww5ueqOXNzWPgRoUbfGh/OuNO+Rq7EwMPH5oPW7N/axfGpXHBz0LwL3qmMfw/BdluNL/SsvI2
NayW6PQqPlI9X6hz+chisuhE9VSNMyus71MSX1V9aPKHIfsua6e+/wa04zduKOZQwJrCnwz7xxJU
LsKVMZe5g1wmh6d9qCI6k6A+o4K6zxYyYa2CigijhqoRRVueBdq1pSAufQkIXnzKk97Lw3eVYnlL
N8+H6s3pGeIgSvNIfHf7iKwN+EBFD9nMwtROYVPw20xLYisLGXcdS+dQzak3pwe//muoXeWUxM6j
M3+E2e4h3kiVRc7Av8MkmQzAZ/I0uiHXy1XksNTSQY1PjvpnrI40Eou9YUTuULzJw2BXhzpYrslt
kaNN59k1o+aON9ZGJWIt/8CL/v0RQrAa/TyKGwMCAdn6DOLOG6ApYOTzPv5FttOX1eJCwNRAiirs
8fVqtTEzbPQ0E1a7s9vD/K1N3aD3oj9tzuLG+2DtnqOlwCgIuDjHFPs+ymhmEgICPHUi4wfCcgPK
WLG1EVqXHyyeQ4tZc4bsKGIwh3a9oCYZ5ow7Bbcx9shrhtVe+1aEpw5Kwa1m8FoUvzQlxBUAcPRp
S0wNXvFJOaXvS1Cj7m8cg0sjwunTi3BOkgEjlrr72g1IHLu9F8+uCgcwcLTzbXOrXw+NKxnqJRX1
aMGaFRd2bAdY8y35ftKX9rOLKuqowNAB42+z4eZrkdlyAInQtOeoi68hC2L7BSNE0By0yMsr/9FJ
059+7W9d/mtbhbYJWsZ0VYnPglegZBw4iQzfSKvVd4aCwEn2Zm6PaJEr4RtECYIqdyPzrep8Ql+o
Hg6pbN41vRfOHwJlC7O0dgxsOEkBG/NfiNVce+hYDHIN+xWcZ1qZ3NtWG++joFE2DtvafcQhA0EL
kzNTF0IEyYtZm8pRj09z7x/DVNrnEXD9sNkhMO+2+UNT9efYKjcu+rUNZdhHhfGBvIL/uF4bVDgM
f9AEOYW97cH2YCEzu3nVrn3ASyPC1acoha4MYOhPc30u5096OG8cOnXNXS4tCFvkzxRsjIKPFzpP
hdntfAb1jax4kCGVyK3ZzYLlWZ110kOYPcXJo0TGmhhuXCWLdvrAiJvu8srfD2kEjNN6Gw/7IJ0P
unZsFDdX6rtWPVjR1rz81q8WtjyZaonh6WXLk9NUoPluI7jxNUo9KK03vtD6PiPQDp8oUHZ18b6L
7AOSCCMpHC5JmADAK0WuREkxVQ63o9HqRgOWp2tCFsBAw7UVNCLUPvGxEtY2QPPIg3/7toXVdVxY
EDZaapR5HFs+WaEAVB1Mz4aEO9+CJ61bscDAUYddVCGv19EFepp1DafCGq1dT+tnqWGN0/H2WtZi
NwIB/1oR1pJFfhVCPgDX0fyo+sbOGX7Q9OvrlGQU8t7g1zS6XzIHFOJR+wIRQxVf8LZimEY9c+AK
ifK31POyMXnsYNkEqRf8jrMBq6J8rTJRaAgLi2o/yRt//JuKciJjcIaPqrLF7Lr8XjFxYNjgXyvC
eljqjBTejLN15T7t0EtEPEYKHuZm672/FpqXEiP6Eswpg/m9dgfLTOrW8tmo1IwIJ4VXGZ6RfmFU
o9STvdLvqZDedo3VyHBhcXGdi+Ma5VYghREHqSn6na+qh8mpAtfug7uiDT/X/larZdUVDZBli5gG
00/ijhVJViUzK0zy2mF6uTbuRrO5z3N0G6o0iHYD/oTAVLz1WFn+8KtNvDAsbGIIE+YY5dzz5jJi
3j2q+g8GrX7HH9G41YHQLTyFqvA1Ac35sw9bru9oRxChCVWUxtzIxFa3DOYwerhEP1McgQl8SKOj
lphBA9TttPh+/Oz0EHnrxdFJuo2kWdSgWA4zIhy0axZCjGW++XpJeu73TSsRB+0yckNlvoOv0uGl
1dMRR+y18MJH+SFz912aHi1zb1XvbjvoyuFb1MvR8aUhht608NgLA01SjDRNqE1RfocR/0sVQrNd
DJbnB8VGkrJqjGIrE1gUrWVbuLysrh7TRILyZZCnHF2ztPeKNtNQm4+SPQnpFnHTqj0bePJC+kG3
XDwNiW0MxtBCgTBqDLj2ykM2NZ6MxrUahX/e/pArBwCkNTICaPhwb4oV5ayy1VLm8NEuZ3ogSEfK
SgzH7/TSjzecZsuUEFSaqYhDCeqck+JTAYg6Vxljt0ac4/aK1gqzeCaxZKHUhXlWONNDEJUT7QVm
a813qFR4xS75kNzLrv9UnEqvPxgPklfcS/e3za6cvyurQpAmLYilTF4yKS/0LPeHdUx2ty0sZ0qI
VShH0TRZaO7oMAoWpBS1l85iTrMeeuhnZBSVwuGP2zZWrhquNKaDdYd3liO+hkO0ZazSYHJSr8IR
GV7rjRwk+7lA0EPZF1H2x6ImJv28bXTNMUCG6FA+MDFP3/k6mExDGheFZpOHMpeV1F9T6vjS1v6s
XDE0t5hAo0rDwIQIxs3M2opbHlCnNmi8xFEPcvDOeAgtT5Y+brLfrjkDiF+CBcxHiEkIz8ds6kzk
FTBW5J8yxzhEX7XYd4c48wD0/cbHYwoIxPzCw/qK5a0saxl6EdYVF5ob+JJ8BISVeWU9bSl6r67q
wpTwWJNmZBH0kgMcAQqQ26/D8G6yn2rqJFW5dTGvOTuDJwRbqlo0L4QA3/Vll2b/R9p17UiOI9sv
EiBvXmVT6SpduX4Rqqu65L3X19+j2rs7mUzdJHovZjADTA8yRDIYJCNOnNNjWJp/6qDjm+Yi5VRe
ylPi6JrZPlWkf9AQf+t2UdwHSi/gDEEXse5rJe68I/A0oxFDxSasJydMvyQkvzX2v+iJnbkW8ZQX
VTT3kg4vMHLc+xGahwsIzL93pYEn/WOvWDpCoEyDgA7ng9zHvOWuLnCo3QcRMmrgxRqTS9IOkOfK
12GkWSGtDL60ea8tEdG2C8KxhRoVmN2aCnIwoQwNZG/gDVVKWEoApJkiAiDEu6Ihz8FDUgbfRfrd
Vb9UkQJqWp43BHJsXSTnZWLjVnKqJbmC0bBiZORMagAgm+W+HbaU42J5LACNzS9idPyS/l0WyVQV
GEs/WF2+mjVCKInp5aH8Y4EYiioUfi3C07bqaPwGZsjb/DfdLUAk/WOCuNh6UwtZ4Zk+yePfg0Kv
uo+JdujR5omIOaBSyQJwGYI7oHBFW4Lk3erxTlkKaiCom0nKIWR8VzaQizHQxhBsH1CVqNoCik67
2HN79fj12M5SQLu2QyxHJcRQHc5gp4OQAPhVmSh1/t4CSLGRYNGQHUVYu93zqidpuTKAOaviTOBh
RuHl8e//gDTJC8i1AeICpxU9w3vxTKsA3XOhtngrzw0U6PyVMp378HvK3Ajl93Sy+q4wilcokckT
hPl+jammR+vIdwsT/MIMjQBkyUdAPI22Udz3ACYjBj6OTFPVKr5LUcFIy/wZ/CMVjLu0fKhmoYAG
khGctUSY60thUDpFw9kHyd0CbQeiRNmvSwVn3Lz+MUEMw/P5VMsZiD41abTy+d0Y9YY8mEDqP3kR
0OeCx+ocQI9DeWkqVS/PcW5ChszJudgUgpMUbqqChmtZujXNmBa4FVAAeGzd+tQoFF3ctfgmX8l3
vHwOxi8uKjd8JuwrQXQh2EKDqc+jvHMywFvmd8/ca0ZMdMJOfAdCR/BF5AeOK+1C+WrnjHS6kdPn
xw69hD+DlNrcBwjcHryHuAEUEIfKCx7sWepOXmdbdqXuBLOxpU234k3pGBupJZ/DXfM0/QZNoSnq
EAUzGcB6GkM0U1txWJ0ujbzoaf98FFl/H5gUsuoxPsrjsYnEaIVrt9Fp4ipkVScea7MBCaXY7oZR
NNQwPGb1cFAb9RVIX/vx/CxBAa7nh6yCoDLSeLWII4R5SlfMKt6na8/mXr0VeCe3kdO6NKnkeXHJ
xceqoyETXe1gSyaCpOjFBT/MZ1aLbtag1/nhtStAG07JHix59bUZ4txK4ek8E2CKh+7Ml0aYWziE
4xXiU0OxtFSVFlHcALU08na4J82x6/oiVomdECmoYbaleNak6kvzm42YSI0+hRcVUqmxlQHW4FWK
yVUy5WxbCox42uMhghcdh1Ph1njdMilfguN3GwuONylG2QT2kNNQ6Us7FtBsQBkAhESKkphNXxgF
qYyA6UOo0OWoZIDGhAqphhaJohM/g5qhlKoWDaJeC+LuHyVUIighM9U0g4w5DVzVlUI7NapjRksj
LM7dlRFi7ji+90HULAI1iFpNBxrCUvvFq5QdtrTX0Wr4n5EQ3jEFHQDYshRubZ2y9D/UDORWuv5p
Io62Ra3ExfzTo5WYqR5vBCcqgFATzWbL/qmP2WHacG+CHbmigdfiAWwIDjc8N+FapUFPhHlBHn0L
cbJpbIXHjoZv0QLT3wRfgSG9STZQU6iEJ5a3FracjYMts/tt0GwGB5ii+CBu0vfByp+8z/Sp2cd2
rA/PGsAG5uMgt3iruZ6oOVhc7dAumFgv8OFNCG8WWGERDywfrHbWGBopkt7r4l1rdBUObYxu6A7M
vv9qrBBysiuF8iigOTZxHin8yIfT7NgpUlTJS2hGbkBpKlqKsP+MFufs7WgZtmgCqFDBrc12J9vV
jjKdjz0aNbjb3w+lJGclBkvNWpZvPF6qx9ODfoHb385Er8+leaVwq/zMzclgTVo/6+NdD8XuWxMa
E3u44OHzZXnDputeXnHq4fEoaDM0//mVvzHy1PbJDEdmujX2qF5zNNUI2jzdRRUvQAVnnqdE7wTw
gkI94SsGew/yG4/HslT4BuH6vwMYYtXtYDgce36nwpTp5Xve+AbQ9j0y4z1vXfxN/xyW+h9wNPJ2
fOA3I17TTvzWPScrWtcubU6JABOxnijGgIRsJ3WXD7ilBbTL+ey3/3cIw+XhdqATx/pV2eI4EIG3
FvTY5F4aBxXMJ0guK0+Z83heaW5IBIIeampCleDgzrb28NpS6hmL1ZurVSOTDwIERit/HkzzNe4Z
YzjHToJM1KjzRnHG4y5cVcW+z3cj7aqwmJu/tkyEBz6o8pErMbBcL0wN/9hGne6v+PfaLd3e0fZo
ZeshGEfx03m+HqzeD5T8as+JXYDWUA9uOoEbWdXz0K4lvTOz8VtQz0FLcRaaNSKIlMrAMCB8DreV
ia7Nt24Vu77BGYH1/3ISEu0wBIw4hPwcSBizDAo7FhKrlCnnxeJYoB6CHiAU+tBGcev3idJqBRJv
GAuO7mANNJlgBYORvo4bGm3aslte2SKcowqyQPYjzBvLAIky8Lo28fowKE6nAS5TjRBJeeNyPUjS
Y9gqAEInjqxKjiqnnd7ENAD4Yky5+hritFEHPmhGFUeBEnaRMQ3KSSwEKtp6/pU7z7yyQviKIo69
x86e6e0Sc7KVFWsLW3WL60ZodzatoX3xZLiyRpw96igMMrLFOP1DPUXPh6v0ZqH8N5faKyPE8ZP3
MacN7LzHM84ay+cxZSieT1sa4tRpRakpUw0WtOxX2m9yloa4WH62XY2BOFDQhRRIfQsLjPAStaLl
Re4YtXYaW8CShP2aCzozh+SDiozh411N23DEQZMncsTWs0Ok3+E6dQqL2zDPIjI/7mM7/8du+8E4
zvBaMiZW4VANmt8CjcrH4P/NWknmjbCN29AohjTjTJXNRwkPunjsdYg/98eIUyEoXE7KBKmZXChW
Lc9loeNlqYxu2CbEcahlAo1KbR7w/Q755zuJHRJ0qPIiS4EI5NnigPt4VeiWzx+GnjIji1dj8JjM
iiVoFyJLTjI38bIw9xNVsWegwwbi3rbXl2bH/KFM/eKmv7JEBDq2CwXVH32gtevEiGS0zWgQlr8M
pwadjM8iBCpkRDSIbQnc+bHpxTFCZFsS8VQHWSrh11KtJUwmpJBs5FM9jARO71TNkj1hjXWm3dcX
V+7KGOHKwsTmXTugayUIp19j7wuukg1zeS1gjbJDq9QIfTNbHStaQnhxD0EvF9q2KGOjA//20IL6
aSUFKWDCjfdbQ3Y07J9Gfuv3duU/RUATAZTyeFoXR3plcP6gq/tFInGMF3QwONa9A7Zj4JX2A9hw
Ag5VJEkyg2n92OAcQ+82hYo2C4B90GdFruNUQvkD0B5s3u9IyNYjV7/IHPqBHltZPC6gqyqI4Die
Sfluh5WHENZThzra2go09QYHmleRqPs0HsPFSizAGvOCodMeIt+3dnrgBUclx2gyMBpM6FzkP/PQ
GZlE56oDGlP1vASUloZJ/WF5IycR0jPwDzS+ogRHDC9sg7yDYMrcwTdsx5W8Dpx+5//qT0qvt8f0
KLs4hX/zjD5tilV2HO0c6d/2XLZ69YzUu0N7TS2G5OsPIuah6SM19ucPGg3F1qzYUozcqTaRHT+L
dvwkvEfHiXrUzfHz0SwQh2mQjELveTDKYvzR4bdnVhbjTAa3/UwPtIfNkkddj5CIPwqYbpSK+Zny
zP6D5jI9sx777I9A4KPxEJt/qkUpDHuYQLFpr0Glea/VxhaZ1g1/qE7lqjDaFYKQza29d9+t1q3L
vj7+hGV/vnIsMhykUI6VW3xC4kqm6MTrRq90D69e2hNgKZxfTSf5kPMq3ktjDYZA41M1x6JYgwcb
gmEvjwe0FG2uzRDnFYCFE9TOEN6QKGd1waDBTQWKW5B3kc6fKlXOMA7hqVy11oAijGcU7+JaV/b5
XnR9a1oPjnCWjN4ezdBJMl20st+RPe1Hc9gH2/4V/17zevw7WGWGRLkZLPV4AWT4n0hBtrlEUxQg
h4nvG7OXCsC/nWgUgR4mkFwywn1msspvT9vIeKY8nvjFe+i1YSJEDbUvp+DRQogyeoPVI0PZiLpq
pi6vq5SNs3SGXZsigs+UdWWaFrMvWZJbHZAWsOaMJ2VANFcioo0vNgK0lmBlN3wdYnfQa72zOvjU
H8hsuNpTSsl10EZFBJyOa8YyDGCvMWVLs1tzHhdNFYK2DYmQI7KFGmodjEyczuyndQwbj+ftB9D6
IKqRYCUJvD8YBrqR0b6JrHQBunQjX/OWbEovxRPrtp3R7bL98JIjfLdfH5CAefwFi2NEU+dclgVs
SSDcQ5tCNlImnNFadURPrDb8qoVnpaWkGxYDAehT0F6ItlgwqdzeBEY0Ovle2gB4Lull1hqQZ4s0
c/INqqL08mGLBgG00OPGAUjlrakcTJJZKqBLQDgrYL9X7R6dL2r4MnCc3am8gRKs3qL3QmlF8Ayh
eW4npR8pGEgez+tikRUNe+jeRAMdpFrnx8LV3TFiU3mIPAyZa4y++PJluyysDqoSbyH7qwKVkjwN
uhalViptJ2FNw0Uu0SiIoPaeJRrQ64Ysz619BPdElYYZnV6IRht/iuOgi+CKzPpV/51Gdg8p0t7l
hvWgfVGGvrja4B6bGweBNSUZn1k1kMQiAIqcVzsdcXXI30NQJqAXiRFXecvaTeqgCD039+PaaDTi
kW1KfRoLfVZHoWlpzafy3RYD4gC6YGCIBsXG7URkUFCTimTuRYszVU8q5tzm2jlsoKenoaXSipIo
0Hugv0GxFb9TpmI+Qh8ZJ47YuCmqiinQcQEhMjOouIsovHf+Ft0n7hSJ+7oFY1rqW/l38F+oCIjA
+qKCC7y5BJLN22Ejy+HnTYu+HEi/NOouVLd98TTQ2BqXJnduYFFnLlzsOMLLszys5EbWcLpU3cYP
szVftBhZeSkDHq+l5mOquDcQxH0+ntclD7s2SyQPvHpCf9EEs7zToDHBL1KL8TLdU8pdM7aUrbx0
tgG0D0/WQFcLNP3tTI6ywBTNhJmMi2+ICebot6UqRy2dZ+A9AtXqvGd58mlbi0kQMEh4wTN8Ixfe
cesT88yMI2tswQ6Uc5Swv5ixByE7au3I/6JTgAiTLF/m/2rNKSRURusPvwT5f1nrWXXUVm3C2EWA
KhO6plkNFYRwVfJI3DaTpRbqRxGwlOLZ4hSjkwbEK1A9AFLkdopbhk1EJsB6CmKlM9xzLKAjV6H1
3y1eu8DmIyERBGJEvK9vzfRjVPCxymBPgNdFcNsm1tlYQV9kZ3aRBdIVsTDCzEDt57G7Lg4PfCsz
my5w6j+16quzwJsmKQ2aCCp4nTrrLUiDbPYexU0XRwfGCQmSQvAjIO5vR8dzDZ8IRQt0ehjmGzVj
BSMW6sDSPDZym4lvbOQ/hc1Y4D/l6rvQl/KmRbadkotaIvkA+gpI2xm6B5w8cRdsqi7SGGQct914
8GOzCnsdqom6IK0UxconS2KEHYSiyqk2/Sx458WVJ+4YJCHyWcu68Vd/P/nXn0N4OrSxpQoNN4Ca
KtGqBenLNDxnDM23lgIheDDRwg62BvTME4EeUsJZ35c4ZdJasRTt1zhUm1xBc7AMEsfa3yt8qZc5
jUWZcCygzJHkmFuYsJM1UFQRcRD93nXAp1F44nz5AKyO5ccfjDJQDvR5910dYrMVZIvw+zP96syc
eOtY4CottdjXohNk2l8Zr9mjQ4qWkyLuof+yoaL3C8T9YAIg+9Q9get8cWCiEx4RRhds0n6tgg6m
6i6PvWHRDrh/NOSWIUtCyncygtdkgCHGpyZKzMEPbDXciF7pKiEFzbQ4aVeGiN04DH7GeZBGP7HN
by97nqrnxwOh/D6p3gkwpSxPYx6fNCX+rYHbVZNpBU/yDvuvRflnDCKx8CDsy4GwTOMTkAa7CjwI
+IvbQN0Nj1Z3gLKYUYp4lz8eGJlmubNK3Cm8UkoYgcHI5F+DPf7xDqIL5ODWe53eH1ta2D3wgf/4
AknS7MtMJ+PkjU+DWttsoqKtMmztQWNpnX9EcPjfEQFIN7Pxoi+AmEdkR4G47Kr4FCUGWigiUCvp
VaqL28yhJ/6WR/WPMWL6ukDKkNiAsUJ9Sj/6PePrdQkxHDPToTVvDLsMGU6z/bsoezdEIhL5oTjy
PVPGp1YstuOEfBwwimDUolF4EBelHzucrOEyBtaMGUh8G4u8spCDwlPUY+LxhwnvOK+QcJbL67E5
Nul7SO0HX9pnPCgs0EaJuxKOtVuDYQSiOyhrakehP3PqeoSy5mMvXDQwv09EDcQkd+QnPNvVMtgg
tWOtbUX1afJpT/ylKcPlAzUFBFewDhCRqAWLYVIpnnfMG97wuKeZhD6sUxtgJWDvxJKlPPbJC8DP
GuHpzQMa+6++hdsp4wqoifNlwBwhjJ2OupyIZhu+VP1L0Y1uCqhGabbtWctRI3phQz0XU93TbKks
jCinRMn7zQBYPwpDYCbAGQZ2yttPyfMuzstiYI7o4zaEarBS6O5pEYUDgUwkYsSQKEXrJqodaNTG
W+jWTMKUSullkX/a/B5P0ZskrydHAsrRDT9Fz6gLak3hPqLIUG7DgPCixajIzCXwBZkYSEl4khuk
wBFLysnJDsl3EHK2n9khLRW2EJTBvo2rzYzghmIleQdQGHYY8IYNT7kgGXWQOqL2qn1KgSlxRssl
60kJdhMa7B7vjSWzIDUDZBx5DLSQkm0DkSLkIF7pwlON56Apq6gipVqnWJ5Q9acoLTNX0XrkUYo+
cOOw5J41PPLtxx9x70N4k6kiuu3w/pvFI24Xl+lSSI/VU3gqwlE1oP2N7dPkjFtIHo01mXjXwo8g
uTFfs3hgcrQ7pnulG/uOY6PspJz9WreHdXSqt49Hc+85tyaI0Qit5CVZN5vgdJWxmlZXkJTL1OM0
JZvEX6E53/p7iwid4JpE8mUm5Lqdv84PUzVkk+xUgVvM1ydNz4Str5l5a3SiqMu0AuDSCK/tEfFO
kDJOiCXYE5FRZyc9KCxesqZ4PQMmkwt/ejw8MuP4s2hX9kjSAi8ppjAOYY/hDLX5kCtdajcB2vqb
YpXmRgfUQeg2ZY74IxrBsQH+mCboR+aR52+AIjmPMwoXdHS8zD589cJM64TtYsXLTnLZ6NK2Gvcd
8+H5O669pPmmLT7r4reW6ur3wB2bXLWynDPqMNGFIdzEea4nfrqeKpaycxZOgvmzsPSIj2jGI9sk
WpBuhOhrw2elJuNvZXWbvnMfghEoOvvbP9epXjnSrndrm4eKMCV4LPgBjKN/AaxBSN2QamBRkwCS
KEf5iWs1pC7MFsHfGQpcGdBqmuwUysa6f1lgrHi6zG9vYE1+nudXS5C1KA5WApOdAjG7xCdexTUo
ffaL2KH420KQmLv4QfCDpx+GNl8orgzVddWMEZ/kp775EMVe17xNb2Jfpdb7NwA73yEwZ+qllpDl
yAE32ZSUl80PW8DNexDt1WBDhs4iVhWJBuIDxlZgQ7lmxVNpFdt8n7jiUT7y68j116o7HbVfwam/
SA5wPWZlaC5NcYRMdKg4CW7sE84uqZAfT5H4PGXgROnqc1iGICs0QW2Ofx2goAd005M2ok2xowkG
/7xDH4199oKrya8KPxsQwcUTb2QuwJnAcjWbbNWs0PawGVah47uyjT4/sJTzR+EQ27nNr3gncWgi
0vdH4zwLyEeCdwvsbizZxdWXLCiwfcyCzO3E4kPk13g06QLrSowj5KdGsntQvFF8j8fwyOGjdR9N
7jOHFTplbodfykUxlGEpnSSd/wa/KTRKd/4WgkAHT8+faPib+5XGRQP3SFxwcMsRoSF5a44dVblu
eUY+vSVP/i8xM9pIl5+KHZ5qU2SylGvc3cYCRgz3RJC2ArAyNz3dWotRK479JNZOvGa1nZuA/V00
Rp0RJNo0LloCPcGsWIrRkTuo7sq6avNEO3WrbtO9Zudyx7976JNRV/FT5NRWsM3+iDXFLM0qsW/i
MUG5yoPVMfj2jkz/DQUuvXGUoKLF/fmXbtxknsmr8RG7JG0rvx5qzGRRoYPg1WfAU17KenuqWKDA
DW184YNfqBLBXVctupgyWn777s2DpzaERX5K+2hdI1/cXoGqJlCx3qmVAHsXNrHh+85efn68HRaG
eWNl3i1XwYBLvCLtp947pbr9+tdpEGIIxMNTbXOGZQEjPrV74DWVp0t/8Fq90JGGdx4P4/75MptS
EMolMHXhuCbGUSYguGV6wTuxRxb590/Nzs7eO+vC8aPQ8F61A00Vjaw/gJQV7wgQ+4J3Cbx74FK5
nTpvZH2xlTj/zKz8TdiZw0YD8fc6tc/tiv1d7dR9/iqZkkkZ6byFCceU4Q8QzAInDYv89K1ZCSna
KRCD4JyKNl4rtQFJCQH8+QJUJ0qbJrO74IUgnEbeHwFz1tolNlxZqVrZZ2FwhpqOo6R6j26MJy/V
WUpnwt3VAyuHaxbenQANInARN145j7NwApMVHg1op/vKuzN65/WxoWF27x0FPMgqTChzFWNmsbqd
viqHkphfB8kZRTfVkf9UrB68Bq8MToNtaAd/pK/h74AewADfWiQWbOA9HyhnPzlzn1mhd69QLKlR
TNU7Wo3mLjgShgiHFPuh9FkfQwt9fdClkwKBd2H12P3u4gVhg7w48Z2ScDhizt1Bs3ARffzr1NUh
3A0ElmoZCfj54JLvayMylX0sr9o3MzUlBjdBHVAEisn5i2/2EzEiItB3YC/w6wkme+t3/5zwBoAr
R0tt1p7xdYTc72Nzdzd6wtq8hlfxVmO7SanmAZZwv0T3DsDu47Y37bSDSGt3WLKlIVKAk4tHcYUE
r3J8q5VczWOtch3gOwYpls+xNdTV3BlGwyjcTyPgKjAClghgfzVSmCcYhHjq/bg/q0wQPbVRX6MY
q9CIdu5dHKEBpRWUIWELwJTb6QvYhin7IBPPcWp2kiXhUbhp8sMkHh8v072bww6eezhNcGu7E1wV
pTFJIqYVz+B34RqUWhkjVN8f27i/GgLqfm2EcPY0ncSy7Afx/BZ/wB3CU2Anr9mL/Nl9xK+Pbd0/
eH5sgS8arSNYITKOZ4D4gGtvEs+NPcS/xF9Zp+NhrQmfqXeIY1cqBj2JNz1kaJDz5o4z9Wn1Uleu
hj6LVq+3CY1Yc3Elwbj77w8itl0vTVw0Jpx4Ll/S0cohTxSJoG8B+5ngUsY+O8XtDsc8A0GEqvKc
ciRTm0IxtTULPcHzpjfeNDT1/RKtCVI0gRkag/FeXz4+vkf93Oq0Hqq7w3Oe9CvD8wa92ux+KWdx
EwjQi3qOZYAjow/fpfHrkygpHC/XRsD1fGuEFbNJUSYeRnbFuXB/e27saABjaQ7YuO3HU3mfKCKM
EacnKgBIz+LWe+6qFYvE0JNyEnzd0Zs1enp1/9DtZc9kaPO4vFP+M5F32z7JJ21iI0xk/CJceENE
Izx3VHbMDglV6/EQ7y4ixAiJQ1QryoSLEBXOZnl0uxeGkmK5vzUSv08coAo3tHHjwe/5Y1oaEW8G
hzE1W3AV6YpVY1emJlpePqfREqlP33l1iI2Aw0ADBSXaT5DLIvyxEJgeNd1AOldbUGFsvG1jeU/w
E6fe0Cicl5bs2hZZtoi0PC1lyRPPrDNsI1P/PEhGZeXb4fB4vUhyotn/bwwRLlmjhUdkQgWh+lxd
bKHRmw37Lh6yTW22pgr8bvUMtEihM4fa//vryq1t4jjqykGAIIsmnqvA8jfe4aBPDvNLcqZvwfAD
nWpwIaDcjJVwTrBi+3FcYVIlfbJZq1tpToWOb8qM3h/lt6MiXDQt8jEtB0Y890bkZody55c6ei8w
oYLRPQfr9rWm3CoXDoObcREnIaC9VQbOb+msOrm+HSzKnr4bENge8CSELJWI7AhHIibEuBkApxVB
EgVWA654BWsUZcrujpjZgsIBsTQjVfH3bRAOtSSdX4jKuXhjvxU7irCZmVof7QRXcSs2A9pN+c4T
IG0PsRO8y5CngPbm/OdXR0sV5lIaCpx/AQsSd0HvOnSnsLmhaqNEtloB6SCBB/zUaQEtGN8FyNky
7npABiNRrJCtV4EQ+t2UDv5FyV0VL90SV9e+/aJM6N0r98cKUsOgHcMzl7xOep4fQI8E45PKwBZC
q0LfcVMDeOCI9eTKSmwmDtf4zmOzS7OKVi9UJJFLANcisYwCgDUNlND9CwBDxiTvUDUzCojX5YHD
RZ9CMumP7d35/cw3jxYv5D8RjiFNdLuKjSAElTDywWVcs5a/9l3O6imp7vsk62wD3j9zw4HCnKz9
pcwQamEnBpfAFdfDdtjIbr0VbcAyKZv4/mgjLBGz5wnlqMSiFFwqmwEpFyi41+WuWsVGYaHF6Bi6
3BrCdzRswP0FiDBLTGIM9d22n2C2XweHcCUa2YE7vkf70lVtKiZ9wS9vZpOIjVnQTgyTy8El3l98
qM2doeNtR7tyldNmc56tm8OaGBYRE0ue9b3Yw7CYleooNmj2vvDgWXMWuwp2DOVit+iIV04yb/qr
cNKnqhAkGYYV7p+41+wjt2njme8W98MBFyJ2FnB4JHA1E7REilkhuLBGb8lrfzWsQP31hDzI4y11
fx/AvKFSBnjN/PK983ck/XM5lqvwkluTzRuTmZigzdvIZuxOhmBgM5uhjTbK1QvF8L1rzMo/KKCh
OQQFf/K5DUi+rHgAyv+4PyicUUlJvhVH3NDoyhe29K0lYrXEgav8pIOlxuzcSffswnoVrHqTU87N
e/Qc+mmuhzS7zZVbBH0eetM8JAHPpv2v7vBpq6a0G+3g5L+jMEY7RmlTSJxqxRhNAKrD3ohIxRiK
1aIvChlVKsXAoiFwTAFCLaOjhwSrh0kqliDxjy5Ia6K8bnJ79Ymz0JJ5Fk+P3YKkO1MBVwIo9B9T
xKU7DyclAeQmupRWtU3s0kjMX52d6ukKMoWrvtDHA/+kPpWu9MPbNZ6Gzy90kNC0ZmnfIc9TcrWW
UYpTvWzwHf06cTnsjGarHlH/Yo3Rymzf8p3Q7e32LXaTl2ivOYLRoBdVcalONXvnbSS4mRCSyThQ
SxU3THxIYTZmrU+1wZya1893UO7vKie0Pcuzor8GdM2dYVBRm1HAPFQoiC0Tp3zeSdDCu3Q20A3C
NjCmzeQZqsk+ldvmY21Ex2JXvnI00oz7wHprl9hBaZLNySzY9T/ENbfhOdSTWYqL3YfWWxvErhmK
IATO6mfXoCNc/y2b3jm1aUfEfN6Qy4Y2HHDhSwBl4zZ76z8MHzZjDYGhSyZt6+gwSl/eSAveJOXd
z2a5NkIcr4XHFVU7wgjriGvPYdf9T02+tkMALFrHc2qnWnHryVIc2c7N3O5XtHTR/WMBOmMz3fJM
iynxIuEpo9b4Amjkk4sMPt1B6PQ4Nh6HhHk9yJm8tkD4RNJGURnxVXLp0Mg3FvtUzYxutJgYmq0n
ocn//kSEADSY6mfPB7U7WTGKeCWCZpMYX2rhOLRGwwBqZ/n9iRHAGcZZEiAIXsq6ecs7FcgPwbYF
+WAzRzdlsZUDUGHl9uMJWHIlvCAgEozvQrGOcKWKT1tsRR5T7BWtifzqZKaQTLHirvp4bOk+DYF9
PxOK4GEGcVjsk1uv7SdVzeW+SC/td73nNqmx9d3yk3uOdtyBYmrJcYB+Re8ESoMgH+dvTRVx1BRN
WKaXKZlG3hhzv/gj9m3IGC0ao/4oTZMrkENupi06qOq3kR9G2Uh8r9/JXJOjbZrRIjx0aib5rCW5
LR3K981DJd3u+vuIqQjlaPT9skkvcb4ZsnGrgTkjmNDCzoYmn3zlOBNEKYN0bWkKz8EAIEZ/fPwJ
izMkg7QZEGEQz5IiiRIbMn06JemlUKW1Bopbpgah5l/bAF/yLNgHRSM8HoljrkjT1kceOL2obAHQ
asT7hpZ3GsWDl25G4ONRZggRgpYkEVECfRloaJnS7FKZnTmZHK6zqiubIiDq2hoF75VMQXbcl8YQ
eiF/CKkmFJ0hqkG8BzIuFRmwGmUXEL7ORKDogT9YH4WzUg60C+bCOsGUgj4zAKRwYM5/fnVVkJSu
LBovBwbMONDyq8szd/XjxDg0b1CysSqyi1e3/ZPGVPybNEbVkSna1gjmldU5tpNVUCwrBXyyqDkI
OQMYKxiDjJyA06gplxh1kcxY8ECrA8ra3tdKJDzJgRAWUDdDiCKRiI2njH6hKt2FLQwV+JIA/V8g
lzqW/p8GXceAQ2mnvnMjPjyj408vW0iK1xe/DYwRKlOeKTCWJgDnUG4rGk3aj/vebmJ8G7JYqJYD
i4h2vNulYSe2TGSm6i9MuSp9zi683y2LEB2d/ACt4NNqzGorlko9VeyQCV2vA24LSo1pqTPQKnkb
tLeG2QK2kie2LFlBukqC7xaawOqTCjYx/N9ttQOVTtgBZD4VOhj15LHR88JikNFiUdQr3hgRJIW7
sqhN1vvM2NwK9uGftHOq+LccvWm9XgMO/3hX3x+ZEkiif/DikALlydiKINpEHSf1lxRoBD2TO9li
24S1xSj8rsUSJNm8+tW1DI1r+ee0J+YbyVABjQdIByGvR5zVXAjCs4ZVAQYcXj1pcAfWzn03z05j
fmLDg6CAIftFG15CBvflQC80ziqehN+yyzPrdMueI8WMVNWI9qCXKnxD4p6CGkhOV9yIqi3JJrcb
QxBsD0dltAorPPCaDTUgvaj0YZfLThcapfCs/eE18/GE3sNtcR0AJhx7HIwJSD8Rl8ZMqnvFq5j+
wsYBAL5gDhKfQOVey4YiOsG0a8sCitCmcpQMeSP5Z1nZldWgK5Gj7tNAD2Ia1lWYQyY51ddfRLj2
UIlDPAZef+nCTOfsvrTj8hBrRu03RqGlzihD9txEVSTfyq4cfHQvXqBXzEFijbR5YzoT+oOeuoIz
7sbAmhSTT3cZOEkYkwNw2VvFSQnPMcZm45tNQDv972orgNdDoxlyHVDaBm6LOHfiPi6GiR/ii6Sb
3miNA16u1nnUpQONKPnu9kRYIgoeMa+EYpH18SXyGMkdoDluVNOgmj0HXq/HXnL3sphNAVeF9hMk
brAHbqNN6aldUk4TVMp0UxntzgBMBmyXtDfy3Xkzm5EQzwQcpzLI6G/N1GobJUBgw4wGRD1uSK3B
qw3tVPvJGd84GMwgdGCZZkUq0L/9D2lfshs50nP7QleAZqW2EZJyTk9pl8sbwS7bmudZT3+PjB9t
ZVidga9r041GVYtJBqdgkIeXZCRTzhNDrrJzVfbCJvXUDKiyYuBGa6nQM41mg4FZnrhWy/UYN01J
YzUOVrSLhqgkbSGi90kYg1VOU+yHGmjqDlgT52JVE3q/8qAK12HTtN4pEATfJz1GdiSiKK78UOSK
CdXE2qGWJvpQxSRvsD2Gin7UwcuWromClK93r7EphK7TjKmv0DEV2pcgA2g9FcvB4AFV/gzDEIaC
rlTUqdC/hqnuS2GIapl2iSnF596pt8VJsaq17wR4ogtPr+om7knD0aWfCQxDkTllvW3asfWQ9ddO
fjgGyi7paLCFgxuxtUKw3Htuf/GPjHcKlZj2naDogMbBdos0QxnlChqicM841U5XOeguxiK3xqla
u06f1H317mOUAXnwdbP5WaADYYwyY5pBRdgAQN2lcKV85Q5SkCTnyjaIujv6VN/W9nDmOPEp+DAK
fUGGkWhs+ENSYxvZuaHJ4++HT15DGZcPJvpVJiAUvBwE3LWxr8nhpNghof97SyMjLiYWiUY75nk1
8WEXJISbWZGTj4YMyjmWJX2YHwsTYbRgdCszwbGgCcYBS47jEXW7Ih41diH5XyGysBQdWoC7Dh7+
0HeCxfCXWtCW4qoMlImc1dn1Vv6oLNI+lUT/9X6dsR/ZEUOIUTe/H8Ohy4Pk/AwMmr1HQjtxOKr2
85VlooFLG5w0CuvQ6ktmkCPhcWfIQMO5gdi2h+jwcMetyy6e0IyKfEklXBUFZspABWUHiTjSBvOd
aC15fMzpJ+cyuiQ09A5M0NGA+cGbxCWpXlpFsRR46VnwyXPWAwE+9Mhmc/1kFgIoqnsYcRHxYGoi
bb8kkpWmUqhKg5sUcV+Um3TbErFe04oDurloqHM6k1xnN7YGqa8gpKDzPLrEPBLvXMdk97DijYEv
CW1Oh1HpLFZ6xQxAx72TaUX1Gzyo2BxV+5EHQtPmNBhtxn7Ppsn1Oj3vXY1gruu952E9/qwKMSQY
vyZUBkoCTQVxxVt5LVLBFl4U+sB7ep2kwfrnOSeTNGenIo61ogUSOAm3+s4pD9OQ4tYo79WUPPiP
vOLpUjSYU2MUWpJayRwqMIVphNcoIPSTczCT4K+ww+5/ilEs1EsdN/d6q1rhjvP1pfxgfu7sNFCe
YiUldgOmZ32HBeKarZNTSTfvA1VI8eu6WfIUgC2JGqXutaVfpOeBIuEk01aTwkoOEmZluHXBKfO/
JjbGNoE43rZZW07ngkTAkUMSOYEjWBxt45gmW7QJO70XyhHKVlv9Axa+r0saWLydND8bAC8th62N
ZHE/dEMEwRWfoaNuP8z9FkOZmh09DBt5L+Nq9XT9qHhsMTlOFwqalw8gaAX3H8lht+GxxDEbFrA4
c2PRVUQQeFaptFH/xJT3osCjwLiBLi+EZhRhmKvjfnR6gss2z/Y5cYYNZr7qjXGk4fA7oHMU69Le
4YpOOBFzMQf49jCYoLv0ZwNAtWSjaidNHmh7AEz2e+fsNisqbN+vnzrHGfwA7Cm9UU1KBUZj+TQ0
7w72oyiSjqi/Kp+klDflwomfP28KSuVJojC5NsfSsIaD5q+JFe9yyhPhUoIzFyHjDDzZk1wv/3IG
056PFS2d0dI25R7Y6jWlMeXIcUrL/t35YIrn8si8aqVmpTKZT0RelH1o6dbhMbrhGdH1mI2x3ksy
tVuEXT1AfigbqtsKO803HEaue1GV3eeDTdK9HJTQPVxU64fVrb+nNl3xBu+5ijDZ8ixkp3lVdwLg
P87iJyGVM1IK1EfCC3XXPYKhMh6hTRUpHXSkUR3FM+eKogP4xqcBVUn7muJ+anw2B2Gd2rwL3TLd
qVcRlSoMATDONPLK3kN1At7bLq1jRbAzneOulx3RNwVGfokWdKKYxelZesjuBVrvFDzU8lD0eWww
4pMKrStFYEAgq35BKd7ZKLfXtY1HgEmlRL0PUDUBgWQkMUnJ6k/4eJ3CvyjaP4Ji2zHMBuMywwAS
x25l6XQ82Upq7+jA61GeZPHTAXzTmRzETKEB/o+8Ko1S1AjEp9Ba3TzGNsc2OWeuM5ecaauSigWO
kzabRMCEW2/v8iOHyL+kbN+MMJ4zzFttKI0QLsZZrRP0PwskWldWeIo3PPOcfvA1mTFOM+7KRElq
XA3Dwx6Y085KIS39PR5TuuFVxZYd5zdXjOOUirrtQi3Aq97uOSD6A4eVn10/X/na9/cZi0/NKpDK
BmcjVTuDSLIlaUQ6CSe83ZDEKYkdo/vp/j76CKjRExnZFcchLCu6guLxhMGHTl7GI8haq+V+Mz0m
YolXv5WIsUGzEdDDKC/WTRrw49hmlBi3gGnPJs41vMnKH4VHS5R0fGJa+/6Y0w0n2V4qn07Psf9w
xXgII0njJGjB1YCxF4BAH16pHW92n08KshSZo/uLF69vYixkAWpjHcrBIOZv/QdaONdd0aKzm32d
8RCrwsxcOIj0/PQy+uQ++fNw/fuL7gGl0AlyYSq+M8dSoCsYCBBIf63espLN8BgmBJnVdSLTR36c
/YwIcx55XpS51CPPWa0RSNePmPn4OwoKk/yWAkaQfA8ptv88EixQwQy7uOGkh4sH/c0Fu2UY0Kf/
l/Xer+84Grt4yrNPM05aHgL0cVYQkPzUrTUsJFA3nHPmUVAuI01e52aE4Va4MvTW1faDe/+XLDBu
2UWXG3pkQCC+bWln2dwr9LKvmgmJ8cZASOsG34CqAmjn/i2jt50lHkrK4YOjq+xzV2yWgJpSQWW4
e34zX5Fhvv+VMbAu1zeFWmpkEPDP4yZaHzKnXF+nsBi2ZoJibHoY6iTT8IR0jrfeo4iNcJy4tRzt
ZwQYe15luVDE0z1JXT+VlrJf+ZPPwN5ZjlVzGGFdq6F2YxgVMIvihM2655TybuYLh412Iw0ritD0
JKKj8NIqksLFhaJWMqQtuJljT49DUo+nUUviuqAysTnL8nKMlJv4B542bcV5k8gWCyzwVDPw0vsF
G7+gM/35jI6UFWkvTtzg/r+dBDbwdHfhQDQ0N6GFHsA5usR20Ueqgl2LupbhJu7IMdpZ+4Jz5Es1
rAsSjLCA0g+0FQEk3JfG7p5ucqd6zG3Rkp5o9O4TjrUvhL8LaozIzDyTxjrXs/Oze3TEgqpA0MBO
AVp+XDdJHh3GJEt51dVxNdFBjzl2Zp+oe+JdvHg0GKtEDBE0vYXkBqqv3TtUGi30zpekOF/nZSEO
zmXGVpqj2uiMaKID9GSStdxiwkJVRJPQ5Ts1hqKdjt2Za9adJAkjZBU8dXZFVtieTRTki3zzXypk
XZBiROYKHfDbZJDSMAVr4NLi+NhqDg3w7YGIv3gFn8UT+ubsK8LNDLQKlSYKJ840YjoCbSn2k39y
wsuyt5kRYTJGWfX6pulBJCLhdj/Y4wl1kkdOLsSlwmQsg1abhi+CSmGr62O0L6j3KH0+Dr84hHgi
Y/KWPh8jtEl8iax5lTb6g52+fF7X55/dVgCBQee1iEFNoJ1jYcGl38w6qSs7Q52uyO4xOuXbYZec
3PXZtYJjcEQrxOF3/zQcMgt9EPZ12l/fZlLjC9pMBPLQrixi5R+KGT6N30srsCqscbFKf53Ynrpp
gPJeYJK/7HathVZw7JFpFSraAwVmSP87SyaskGCPMQ31M9kZdrFTnDgjq5Ikx9VR3kXYu/dRRKQM
SfJWKtjQQsLn7pB6luduGi+hyjFOsDhyI766qzU256m/VhH1+1d0HQbluR7XbYoNJttaJ63HeRdd
CL5AtdAwW4mxBfT8MDl7m6YAAC8l3H4lK9+PGnkMLE6mwiPB2EJr4GqrmN1UE5epox9eH3iDF0tZ
6QUXjCEogqwPci2m56wkz4UtU8UjqQY53vFme5e81QUpxhYabG5c6SW4qexwm8f0GWiIJS1iOr27
GNuEExsX/PwFOcYsTF8GZn4CcnvxA61Q0u/rqr/kQi6+z6i+ulLjekTH6Hm8wSu/gY4un6Zk85Rt
5PvrpBYSowtKTE5RoHNB8SRQGtYyPVbr1Z/N3xFg0gg10spQ0cfpEUmkb/ptyWFgwQteMMCkD71U
ZWkawlRQGt6qdhmT180n57h5tjL9hllwKrpA7poIihxg5s4ZGntQNrx60/WDQNfgJQ1syC31zACN
5vOYrVUrf3I5nfjXJQVw7ksKkTLWK1fESbiPGWnPnUloZlFOjOWxwdi8W+jYLlyAjX2LQv1j979i
kk2oGf84xh8TOLFU9Uoh4jUlI8eAhNY9dnryJjF4LDDGDRT91OurAXUfEY+SsYV9xZypvoW7wgUX
jHm7Qqp3Ujy5j2CHPmFH5rWdcxyIzr469VFQya4LCsJe3B2nVxNAafXOo2fxZl+v24YuMvYtokY/
VgZOpCjIilAPnQjFhuvfJ+1ncoELiTFWnmeGpkQ1zuQZdysZUd6gxcF42nFSqut+XWeBZjCClimp
CmbO25rwLiEcSbEpLrRaNcMYHxdbyxlJ8hEc64JbTOZI6kszZr4qSxK16nz4w44qzss0V6mT4Dbk
XXc5zuTryX1GxlUNX3MzKJhGHEd8oO+ZzXG6ixSw+AtwHypWNPy46+gr4CO0CozEQDdVNhLtjnTv
nCxoqbcacxnfVBjXXqXKGHimDEPZGMSq4k2B6oODJboWALMz4uJxu12LaCrOkFhEJ329qTGK3/z6
tF/Fmx2vjrroer5/DasiyMUDRRDBc0Syl8L6jf5qjlQXlXBGgQkCmZxlXuGCQl0Tkwq3+w7mej3i
L3q3GQkmBGAYMk/lFCSecGw6qGQuuU6BxwST7YV4HBLUGjoel5YTkNXB10lOOarB0b+vl5SZhseN
X8hdByIa8VtS4eZh3jgYi8nO15nh0WGCgdqsqqCoIa6BvpSjY2Iogtra43UiPIkxaV7Zr4JKx6mc
9+XBQW+iVT6VnPIUT3eZQBC0XR9lHUgYN067Dzc8z8ZTq4nF2XlUupGZRYXzwKAx1hkDXPjhuox4
BBhXYKYj3rXh/8/jw7N23zjcvupF1/xtGF+X7RkHatj7UTJB1AN7f2uS5+jUEzxrxjvPuc4J5yi+
BgVnhJpewUCvAELpn4zcwNKDd46Nf23H/RGQZ7wwRl4JTaM3Ek67sGtLckSq4V0J+/vw0BxgprQt
qXFnl+ThndcMz9FkdqGfpvrNNAM5CVGyqpD82nVEe78uP45Jshjh2KGUD3kBGuG2s1dPf6S1sR4/
/s6/fL2Azw6pXzVmnhog0lEtA+yWJdHf5ekviTB2r7jFEAN2BXZfPMGBnZIthq4orz1n6VV5HkXZ
aUME2HpoJ4WzenONcdiWbutz8Rw56tte3fDI/URbmG4BM+VjXEFYuW3XVlC+5/Yg6XZwOJ4xhXgb
9Zgu7nfKE6V9b4FPKbI/MT36Hysbsx/AuIqw8WINQACTEh69jbdTH1bkwbBW/+XG9k2GfbpV275L
/SlYP4vr/fDVpIJJwuzturYv12lmZJicYPSNNC9cnF6P0IA+uPdXl6Zrjk0tvV7MD+0rE5vpuwhn
MRg+ZIZe0s7G+iIXCzmBZApQHvkYkhzeg4cdw+WMSRQCNzAwHAcBWnVKspC8oo4WOBssP/lLEaqX
wcnvwmJQA4gQt9LkMVj/ek2pccurqHF8H/smF4uCaySS9tXy2xNv29ri/V8ywjgMjFP2idaDxDHZ
OE74nlYOjZ+vE1lkA4OMU2cNtkKzI7zY7F70ZbZCpgBQ598ZwOP0TfBfHN+MBmOheRToghSDBjYf
YXk8lXbq87DnFVEXA8U3lR8RvdA0PFjrU+4W/lbu0Ic/NfsaHF6Wb/MzMoyB6iugTxjI387WQP1b
k2BxN5F29Wlz/Vy+Olp+BPUZHSaoY3PDyqsz0InyNVapvrhkQh0j1AaG5nZ3qs77cCs4q11FDNyI
cgD1YqKacwVfLuXOfgRjsxmwQvU8mJiVs713hwVC+gNiyC+fCOvE4sWSZRcxI8dY7ui7GHgdoCj7
o4xpWUtqpyYZec1jazH5m9Fh0vwgybokq4zpaoeXCfLcWt5u/Py8foIcy2JXuZZJGweeCCIYQyue
9nJHcDPCMMp1KpMPuKYmbKbfm74L8Ga05ABoiHRYRfOfcv2ZsCY+Z7FiSBN/KNpJEXWiWhhufv87
DhjvEMg1xps6fL/HLMgp5bY1TIZyRUJs4MYQ+DBEGiT09UzrvHl2sKWvoc1DQ1iabADMwz+ulG28
8jsZVTEBjEx9DTK9GQm6frHujdv/z9EsNnq3ve5mrgeOEgLgZ9oQ/+6pwZCwcOPf5ttSXLd4FcbY
jnG+flIcD8vOvgurLp2eoadbuPkg3LRn4AU4um9xVHqRPYCNTb1+aDJn5Yj5sxL+1YTTaZ7qfbR9
jCyuF1/0ADMajHcduiASug409vo6PYg7yerJoNDX/3bPXGF+F3iVgI5i0Q8AmxUFHhaR46ye4jMA
l588EgAzBaHp+uEs3jNnhBifprdJUxViOBEysM8F04G8NuNlBZ+RYPIRbHIepXiMpjYkCdnpYFf0
o6eI5ZZPeFXmRV2b0WL8Wl/3A3ZsQW5tRE9A9cMNIrBMXs6wHHFmZBjnZo6rMTdCkHkerfFwq980
h7uMU+Zblhu2dmKKH9qMdQWXHrRqxwGLINKp1aF1stfuFXkprawhI6ojW1yVmzKQHw7vm5wx6f7M
YVch1oUJYp7hMjs6wxNQCsntSN1nyeZEuGXpzSgxuVBhpmYbaqAkYiP2jW+p2MuUgCGeMizq9owO
Y61YudoIClZHni2sXhAQ5wTOG/8iJwY6NLAQZBpRZx/5m05toy4poW5Ak9TplHdM5WZ+J/tSvJ4T
YkSWum6vJ249mWl0CrAxqy2t+vDWk8KS/0AjqkNxrul/Oag5VUaAolC76jhAgAoZnxPcK2uAzLeo
CfEITR9idW9OiEkYe6kV+iFpsrOBumD8W6UVuU/JaJenfMcpES6a1ZwWky3GoeildYEzqx1kcIMt
TVblVFYOb8FbWrHkjua0GO+qDQ2UUMextRNa7gaTHJkFuH7rug+XeNox/fnMdI1KMbHYG2RyvHdO
qMPANb3BpgqofEtrG1vIPLhBLiwcjyzjbNEjKxm1WU0OanTKLUAOLfVVtdG7XNvxqX+RnnT+fvsl
o56LlHG9UYz25Qh4hrCEMSPN02AbjuGYz92rTz08lBkrKmp2cssdNeIqDuOPg1bpV1oJdktIGQNs
NN8DQgbYsfmaC0YxKeG/G8SPzSpKEutyrE6K48gTcvrBkQ46TTSbDA887VlKar4lCrClS+3BNTsU
aozJQEnjd9n2yJ/Oarbu/o6jpdN3rvHEeJOuy7taj0EHKERvie07H7WdnmQskeDm1DyWGH9ijlHu
dRlIjY6K538sGMLDdoquR25yM33pGlOMN9EEVRb9AgdlrEKida2jKB+Demfi8TEVrRJ5dWnp7aar
12bzWuTt/wxbjToqFqaqXzhqADdmlDI2gqD0q2FqujTwJqQgmNo5bvwpvX56y2b3D52vSDhzMci4
NcFrvuhUL50j2en6P/SPAjYTCFkAUF9hwIlhRVipQh0b/aSHmH2czkw4aq/8LYZLeoidrwbe6kUZ
Y2GMB/E6U6g8YN0CrUCkTgrtuNXWj5Hzfl1ii/5iTofhR5OqwW8N0AGO/h+s2iXBdnDMtYTHZ8/i
9fp/HQCriDNq7AH1gaomrgxqWCpM3vr9n/Fpx0NL+no1uUaEcRWj25WFP7mlDivqEqL8wXXO0gcC
LCPr5n60HNxeb72tqtr9Z7jZmVvetpbFZ4o5m4wTiQNRTloRv2Bsd1q2f9zfeaeGiOTUbZF2rTha
vxTh5tQYP+KOTWQII6hpQB1AIaN5rl+va8mSXc0pMP6jV4ceSoqg4r2it671qbG9TuDnzmV4iDkF
Jgcx5EGstQo8lJY8gdqMVoo+cINo24Q8H727gMakc25Vz+ofbet1l9JPnpdcuprPfwKTnzSCYY6e
NqVcwBuIUMiVyScP251Hg0lGjCDBLpcp1Wqetrld26+exWNjsa4554PxHEWV1sNK+1IHA9tPz+gi
tl2rRbfJo7g3b68fHI8hxn34sShlyeQ+lBtnItPTAQ8f12lM37hiz2zxu/YytxpqxEkUguRXlSRY
3YbdCpwMg6Pj7Fu2PIxy0Aeg0kHtAO48+vT0+XeMMG4hVftqJQgQlhUg2SURHWmEjileX+GiPwBe
5EoHdKGqsVdyM8ylLGvF7PyiOOM2ulU319mQFkX1TYC9hOcCljkHxQg+Ut929J1Oe4BAhETOSImo
fkpLyl2XNrmYH0owo8k49VCJvdAoEHeBCE8zomNYe8pudaulokOLm7/lkTkrucjyMkogROTvKhWw
FFF+jJ2I6ueWvvq2sBWnAdd2zdHC5QgJcH1Zhg0rCqvsbZcrANuUUHZYt1b4u6K+SLLzLuy57x9L
6Segbf+hxEhUUOGMBgWUNBkaXzsaOfaZNa4bmTtOxCPFCLMz9KyXfHmKUE5oRcfDDhD6/FfY6TM/
deSbIyYQAs43WCUKzqyKNigXY/ezStQ/kk270eHpB48WExKR0KZ5GIOl0WmBOB76gJRTaHVzF2BE
hVcjWnzTnp8VEx6rTksTIGli1AcITIqdHMwShYB6Pd1K0DK4zzZ4LqP++rqhLzremYYwERGorH0m
tqCqrNZV9ZQ3t6t6rT2K8aPYOIlIrlNbfH1EuRL7voC5jOI4I9IoN0RBjBTcUm62DtrtuuOhR/fY
f3mxnZNhZIkVeDmgDdXpbm6SRiXSPn/R33h2PFnPT138ZoaRXVQDOl7ywAx6+griP0/DoAeXGE9A
N7wut+VT+qbE5BQNVv6OlYlLj2gn9kdMDtMVkpdjcg9nSgRmV6vSzBuvmA7Hig/H1ALCPiK9YvPM
ajl2fTPD5hOuoQq6DzLpreX0VmNXj8VWfOhfOxLS0mo45evpV185Jfb9TIixciJzYcXPY0ryU47u
zpSLMfXls39QUbHDHGin05rpyT3OZCcJAB/1C2jcBKUnOc+BRZ+agEYbZeM78hmd+dv2PrZdnhIu
asaMLuPh0f6g6nkMuiVeNF6Kx9vi9u667i3Kb0aBcew5uhhDrQKFvXvE8CGFX+ecEI8HxqcPWHqP
5zJQwNaVZOOdehfwcDddtfG6/zK9ixL59zkxDkhLS28oRNDCAJ8l3YskXd/xpg0n73KpCwDxVjEj
LmHnlfFj4k5VvTrOTLU5W1temJ1+3rVPXx739YP9meJd/kzmYLWxGXxvVBogqlROcuwcyntw5QmC
OdgOENCdp0IQb/e3vL5U3reZg9T7OtEbA99OKHdP2ML96lI0bPzwTKEBmHZzVqz7ygJcj33wEHwf
3h+erp/BwszAJSUmhuTwhEI7iSgiW6AWd2QPh/GgW8ShD/fpev9iwd5sy8booc3pCPx6iL6mTExU
cTFRGZUtFODovHSPwePKTugHwKePVntz71tY976lm+DBpo31sDkllks9x9y+X5cA7xyZoIOtsaHY
lvgRzj1qo5y4+TPUXEqXCTVNuxrEYYWP9+SDZ+ULZbX5x39M2a0aTas8T2vOT5EtnJJ1/hYTYLiH
j5bA26B23ezZcbu/ETj2XV5GKllyx1KTJ4Hfco6S9ysZcy+EynWDArr811+eKM+iazs2iulOrgrY
0bzGzusKqLOwjYMgJkE34FdrhBBOVXyhTnmpI4x5p1FSB+akI0C/v69MW84e7+L72kFJ2Tq8Hxrg
hg77g/JUa9Q4+m9+T8JDyIPil6cj/XdD/zFX10nuYKwmG8Mya6qQCFsXncNU165Iuimc58eBrDf2
51+qA2PZg2GkrSBCsD2hnE8rPFVjDLvP0fgZ6fg2LmVRQaK7bL2zbw4DuafWXUMOm1f6/tDs6dqa
sN12SmgVvDyW8xOYOvd1m/y5bml1oSdfqflMwQNfwjjHCH72Lw3BC3doOUd3WxKZ2B/YAnCdGvbs
XVeIL9c2I9fJ5mh0MdSyIFvLJNveEt4i8h7hybTaCGRbOhgrTEhWEFW1otMRDTLaVrC3vrPfDihv
yx5R3m6003Od0kben3uA+mNbbmIfNSJ6pLC93N6Mm2b9XK1vVqKt/NHvJGx3W6tY4bs2Dwr26RF/
RQIsn+x3BZAtyOoo3QMVhHg+2lLjbROT+lb/lNBFuQX8Av7CaAX7Hps6sfprHR9+fSohnuhXp9KS
HqrUCm9bFys87tNDXtvZk+FktMbPFf6sXrXwqyMiTEm3VhzsFq1odnBRXErWEvZ9HG+zCS/t4yhu
a2edOx8m0TDhusWLGRV3hX3sQDSINr0VNnjTRklDexPtcd/fFKR9uFnZPkUhG5vIdOpbuROuyPO2
IFgwjWiW0f4GPbyOUJOto62hqWZCcR2lgA1WyOthvQEWxL2xDmzbsFGRPpp33j5P8Yxxt9olNqA9
OyfH03n8pmGD3kgGq5eo+WHs5a1aEy3Bi+/p1reynmz1YOqb0vco0N3VWK/Zuda7humMFSk6engV
35L17lexPxWW9nQjt3ZLHrA+LbUS4D0pW8G6c3f5o3HWcgLEVUAaY2mQLSA1XgNwWMK7hn5qO2vY
iPa22T1mb0lFtbVv0VUD3JjAMU6IfXZNjRxIXphrQ4sGdATLBKIR1Tt3a+ebh44owMRNP987S77Z
vD92vzSFEH9n6bthu7rHwMUO3bIbUn7oHVnvdCj/KJD6SEmKzIOqcF1/sKLpbCjEKbG6IvwwqLkN
T2h1uSH2Q0liu7AiC0hfLXYc/2ppiz1Ou8j6bCTAQG1Kst0pRzrenQJHJNJ9+ejDA56R+OI82tNp
i//Z6UjeQ2ioXLX4LZZHIf2N/n7S0BlEV/goJCHQZ99K38a1A3T2FP8p2fuEONi19EvAY/+7a2dv
HSCuYzTnqqSzgtw2Y/u0+UXjD3V9k+1PDQWnAJQw8CS8DrAf5ZyvzVtJ2seksaLHD0S5AZp/cA8A
j82P7xgUJWpO3sWNTKrNaDi7dbzLyL357qXE/wys4dl1Ho1brKzOHxu8ue4yjBxbMDSR9Dbq9Rui
rHdbIbVcD1rp2w1Nj3jwXlPt/TWiQI9V7ifYn11jVRUlm5hAtH9QCRW2p7gmw021j+0yImSztQuA
xJsWZqY9W74VkO9ENznZDNSFbD7hq4BHSur94/tzcvOUOP2dfwxfrbR3xo0IY2ji404H/9cd2lKY
1QBkpBqqomLIl3Wfuh8aghC4LXpwFQem35OX4DQ1ZMRWnZDVje5MMPDmFke1C9D3zQlHXPpMTiWN
lVLGqtkCPlJKqLQPzmcnAJ5+46B36Dbb5siclVsTbjQ9cm4QX7wxwf2Cdybr0hM/FNMVaBcDeTmb
QDEIqEtQpdxcF/JCcw8mEGZCngLiLGiIomdgHFxoz89WYB+BeqOcimcYi4Z1vgb/jetnde2SHHMH
81Z1POolzjTPya/f0lNI9pIDA+CxtZD/gS0FK1UUWdEBUXfJlpy3vty6Xnc2CV77U9GBh8QofXaL
XvcQeFjFLRdBbuEFYOLtmyYjyqgIm8RbgSaQ3VMfYRC7XQLns+PwxktRLlm7fvy8bzE/uVcyOWxz
ZCjWPedX/iz/XOY+zEH7XiWVWOc2JeAmiWztpAG4vyMZh4zMo8Pk4oAgy4QqBp1nB4BqhBxvBPpy
PHs2Qh3ZYNnS094WycPThoevuKBhs3qQ/vXWNjMcL6oKKZluL3jM4t1eeJkwOwBlrPq8E6bry9O+
dRzfOofoI0nJrzMSEOeebOyttt49+YQCKv59oDvP4rXLfPWAMx7ogj8mGXdVOS7qHvw9W9bx/v3m
ZlOQ30gtnX1GEhtNlI4DPc/ovt27FlZNAf/NI9aIx1H6ub7rqf1g79T9A0IDuQ2s+08E6+3uY/Nx
EhGhfinkePSRgm1W9nWN/pokvfK72Xc4wWwrADYgC5acG9c6bo9Wh5/64mibCtcGDKsljkIO2GCY
3fBe8DnW9HUfmKlEOEpYRj2VfRJq89RN/fkUd2FQX9fB2cf1zk/7YrpMWGePHLeTpNfUfjujJcYn
SNNSq7Gs9wB3wQE1nSlb0yyK1EonuDpxartfMP7XhHzpg/6fkuuxEMn4Mdi7YG2f7395d+r2eX20
tgVd3dbE3qwpecC/MTmDtgLdtvED6XrzgCWbgMnY8LSVY4zsC5TgGyu9nQ4diIq8UDzxwvJqovyv
YFkqRiZ+hBJ/8JI6wdJcXFhKCWlQ97zaYExUsKo975SXvNmcFuOPNR99ZYC0a+E1A7vd/HHJw3SW
101kKbnAqupvjhjfPLhBEvW6BoQneozu3xIav2KagYsAvwABgGg4o8P4ZjNeVZmpgY6BC19nvyhv
JVaCAO02BXC5gJZ8bDkl9uNn6VxnkCdFpgTaVCFeeOMvKYq292Ig9jwYHeE1xfHIrC5zDD80hzHI
wZ4Vu0RJiPsngVLEsMDr7CxWejCogx2isvm15e+SkOYbUeb2K+RoRwnDW4gH5UbAjdNHc1CJW0Ri
eU63Mbbxx4SwUHCMfelFYU6dsXUpV/IhKCbqzf19tU3t9+vsLZZc5wQYpR/iqpQqBQSkxEkGKzNs
2aW/va1Y2ebT4Fo4Ot7ion+hCXxIQzYk7Dpnzk4c3UgYTBj10QQ8kb4LURiv7dGm6eN/4u6bEhNH
BWxrbZQQ3FnuUzhalYXLa2Q1GxEHJnAqk4sloGnW7//YYoMfIMTTsg3AVm5ppMPOSYm4WxGTSoDw
N4BKRDjMLQWlOb3Ll6v/F6n96CUSmIt/jxvttKYyHmL9nfdwnc7SVQye5Jsv9irm+pWrBrgOoZCS
bVRLaR3BzvdopZD3CRZ0xUcXeQXu9bsQb+j6qTAIz6kspfcXv4GxAx/bXyp/OsgBBaPIrjerg2Q/
FG9/LVTGHtxQEDCdjkMcsEMH8yNYpeM8rk7/YZJ/cs/fQmXCQCjLhdkOXwxNKHYJgBY6B9u11lyO
Jmv6GUK/KTGBINBX6hD34GjaF2oCOqvFeDqm507T9JyLXClEnSLAQCWXMk9BmVCQikJpmtJk5w6g
K291S1h7oCjdXlfQ5VDwzSDjTkLVTwXfw9UvwcxItI6BufwacLuJ5EnFrsmR8SWNsjKxcgknpt51
qKhi5y8FgDAeGHMktiZ1nQBQo+sW3nMXH4Wtd1NteP18nKNkGy9ioUpkV0VsHWj12DTAjNG93NJ9
u3U//2eZAt9WV2UZiRdAbpmjS7ohLzMBzLbOcwWQsBKTBw+82Lpc/5hRYU5Ob8xx9LAN/PxkEp9G
PemB2OqRypLRJBPbgeM9DG9cqgsHecEbc5BqEitqokItW+crp8RdVbJRi3R23M0bCwc2I/Vj1qdy
5cArJttLiIjZWM2WrQdeC67CI8LEgf9P2nctx60D234Rq8AEkq8MEzlKVn5hybbEDOb49XdR+57j
GZh3UHtfu+wXVakJoNHosHq1TGkVhiB5RHOFdWRvDHmydqd51b31MN9n5tLCDLybU8JRKXZf9b2y
82G9mX14Qo7UddGC6oK9xiU7SwiyX/NCLzaAfzuKfGJsOWHsNTGdyrGA5fkZ+Hef5fGlBALQprvJ
lvZTgCradRVeezN0GWBQS0PzDMa/c7KZTsI0SWAXJge9gIHvf5RC9/C7w52zChdCuIcpH5IBeFAI
qbz8xrrRbrun8ED31Vb34vsUPb3Lm3jDvN1xRCr8qwMg64vdS0ih2xMaLUTJi7Xw4uJ7uPfLSvWx
agx8T705KR7R7O3o9TctAFqi9nLh/nJPWC4ZZUcbiHKDpQ6TggP56Yf1JoqYVsz7xYq494sAb5vp
EcScfoaHOxMqM9jUu64rq1foTFU4c6d0Fam0CTLKu8CvPW1zjxhe4MqL1sEZu5TKSUhaZF9PyV3s
/ZK2NUKw//LmXuwWZ9zQxqMkNcFKKq/xCq/zAMLG856LByqvufHnonhAexbKo46Hd3hEj7JtHNVj
iJLbTbFpn8qTaF1rSY8LYZyRs2ZgoTUJuyffyq8EhuS0N1D9lN0Nmg3ftcN0Cg+ZS2FP3Ldu77AP
fVc4kuN7qmbDtAW2U+0P0UlFHQpFMC/Y3Bx2/dt1LVpLf118JG9xol4ps2VHzBHNCi+xiuIXep2N
YVP0u4huO9UuVDeut+CMT+TbeLJn3YlmpyZOlntBguIRgPNT6SWRm8yHurxvqi0pfwg+c/mMKzbL
4GxWgp2kbYuyA3GCg/4SHsfvyufWI0cQBO8S28EG/fxdgRAl3jwLhK9fNWqoaLLQML2GO8iR0kkv
Ihzk5Awfr6hVDnaLgjlz48NwykzU92annG0vftRu8XJ1+GlqD0fLLV3BlyyS/toGzIClcHNM5a9x
mUSR1FDCZEk4xkmPRLmMMjiqt5/V/m7cxWhlekPt7Udia0d0wbmipqZ1S/2n+EM4S83UOrCiHmGV
2jnpJwaP5ntc0h+CVa5anTMpnJEO05LKLMR2E6f+LTnpG7LyIl7c9ZfgTAhnojNQQilmAiHwJJ4p
mnRiRIPDI7Hvrx/ZSjbkvF7Gs1l3pCK1VkIOOIcflB8qIsDddQnrRu1sKZyVnuvczNtFPfGo9bef
b9mucAW+tXC7OBut6mjtrRlkTJicIe/KY39ofjvJVjQHYfWq/VnL93ecZa3DqEfN7FvDoN3jXnqg
mx45qus7tm70dEPVKBJkGnK0uGZnUmKNxKwr0wFpU3CLBM9W6qhHYEXgVpubbOe8LfGYAnSWhiyB
/lxvfwtUfN3JPPsCTse1KAvbWY2Gx9eR2aASDA/90QJyYWmrS2xyZCfzBjyUmLzMtsJoYtWYngnn
dH+yVE0aUwgfOzRp75kd+J7de57AaK/BWoF/NqiuYfCpZWncIuMk6tRIrwfcMQ1IhT7GmYJMwxkZ
ZrGd4p12qGx9dtuXLrGbR0wRPJYVzBZJQBZJX9If+H9XilBjq9bl7KO4xaPUY8w06+E3YWZTljra
4xMI/5uX6yq2fmFMWUWDi6yp8vcsmjMVw6wZFmcYIPI4HWZUkt6cJ2GhYdm+vx4DE88AIRTdBvyo
8wBDEcYoGJeVsFf6ftTus1u6Hx/G3GaY1ft+LwLSruUTdLTEqzhO5IE0gzvQAv3ruhRkw2P8lT4v
c2eXzHLs+JuXXzeo4oS2cZLvZ+BufkTbMrEFW7q88fx6QSqKOoSpUF1VOY93KkgxJiQfYEon9FfU
j6kHzkqfYHjruP0h6lSWFyNwTRxnVuNCLmMzrQbQzWA2RHWzGUHhHwB95UhbXUSH9l3r+0uagrkK
umHguvDcPSGrh4qZ0JfaHTfJY5s7oeFQSMt2nuO/vc1wBos3go7o34JtXVMj5Uwy5920wRwUcd8M
/9DiA1HlL5kNjMD9rWwUu0KGT/Akrt3Ac4GcyxlOalBIHZYaBfZJ9TNbz2yyaUVGfs3KQVUt1TAW
raGcuvTpPGc1CMSBZjNtFeMAK+Y02n1eYoYx+RjNDZUsB612jgWup+ImyN5yaTcZH0mk2H15KGTA
G1nf27TYyRGa+YngA1d6/XRArP98IKdgjVLEarncJlwlY5MeQjs8fQagzHgLHbLLKjHt55ozci6R
e8VpwnrVDLHzKpjvqkPWwCo36oJClIJXSvc388lCQShyevj44KMQstqu+a8KbCKxKLV0anAfEMWS
akwJPkAHX6X/YKGpYHRuJGEed91S/RFkLnneM/NrDvU0t4uOPYPZHU1Rr6mtedaG/ZDBXX7QoAnu
zYdyLJ2O2cnBumtPohzXWhUOx/u/a+WjBrVX+pRU+ITjwmfe74fP6lS+sOO8zfcf6CLFePudl3i7
ZBvciBJJa26UolGK7krZUP4ixJ2zQMmyckJIXS1ZM2D9hHiWleZwqO+ZDO4sNTMDBq+AjFN7x1Jn
yaUc4Lhsn5CXtAGhkVxRymP9xvwRyZerArkqh2mYBxSi9WOOKGwBy3p3IGyPTpIr76ufwsLf6qNz
JpKzjkGQllOQ4JF1l7FmzT0mdoNzDK3G0BoxGcyqNF3FkFSdapZmcntK5qzHlBINT/p+ExOHuaA/
oreD374nh0mQ3FmN5pAr/x9h/JMTdDn4UxoIezaQa0FtWMb4JgXERJnIE1zNmp+L4naRxlkKrlpl
eAy27W8QSEU3irFvig3+Vl6Ectz4pG9npB2HTlBpWStxYnrun1Vyr43VZRMdcohuN4Z9myhe29rA
SWT3LTAZQIWLnKRVz+9c4HLGZ6YnZ1WeYl7JkmNKZKQYYeBAs2ZLgC7+l5dbp8tAP9U0FMq5sili
sim39MUBBJUJ4FRLDDE6vxR3F3liXMFqoAlHQVMQg+GfzmmnmlJJAgMNrMqoAghsdlI/26RO51ua
Yway3XeF1bplboCEtA+quLLbrJZrDEI0O+oFndJ+qZIh/7q+Deoi9i/XCS235jIl2VK+IX9nG07m
VCrkIR0fM4RsmiN3r5NyyFR77AbbioqNCU6Z7J2AgFVGZ435kMy/utSu1PsMJaLsVf+wMmDa9epn
Jt8rzFamF6TuvKY+FepXrlROBlim8jMt7ZQAGG6nzKH1dmr2oGowqKAiv2q4QZADLxucUBa/lkJP
iDGoyfiIkYMJ/ex/sAK0pB/pD/Xp+q6tH+YfSXxhrjLksFYUSEr2Fui/0YkR/pzGQ4pZWDi99zja
JshqDXuB2JUCq47q3P8s8Lsd8eywFm8tBDnZiFZHGRg71OlU59AKM/1rns4yNhlQDQvzWQ3Ot0pG
dSYSasiPMQaZzjfNnSgX9h1t8Fp3LoG7DKYqFSnaZ8ZHowBeVQpsOnmTVzO0g8SH2R8tu9+z21Jz
9Fcl2mfRNijR14LhLLHdjTvQszWOorpExWjR4USQT0ugrbMzlXsz3EoHDIHs6U1mul25s4Sh1Jpv
DJuoElWTgajSeaOoDiTNSzyktZt/nXrJofsS81Y8p/zsT2K3b02rz8VxJnFm2lBL2rDY4CVyOz0y
UIIZ3stSFzG9rx9ImgqTHGsacC6Ty/FMgT42QKoPmJuOPOIt2MAKzHeh+xzkHX7qFi58v50uouRZ
dTzPxXIhMiu7PJ5niC3AZQ0+iFtQKMAU2doA715zF8+I7AYAGqtjcazd5FR4qHIK0ktrFnFJugAD
Rg2MD+d0s9C7IDcbssALfmau4c3OR7YV9Vus5rDOpPC5OpYgiAsrdcBVruyft5KNEoqDUX2t3f5I
/eRoVKIWi1UH8Fwk50cUrZKBIgoLmzztc350N+9u72tueNdvtV36K/IE1mrNHzuXx92TUWIESE7I
O5WYrxSXzud8k2LQNwoyS3z2W5T+XIvFdTA5yTIuJsFg7kvfoZXSMp96uGRaH2RuZCBCHeM2c6QZ
9I3X17auI39EceHxMAVEkTsTKe+t+trodmW4Bpq0JJD5KptZE0hbfW50UBxqBsijTUBoLlcWtjQO
Ig0rc+HaNg/FIXDxvDzQYyLEB65v4h9RnO3v+kmShwRu0YRpm+N+quzABboAJTTmuc0PaQ/QgEhR
1gLb8+VxN45U8xgD4LwEtsTpbkLvV+fOgE4wYfleW3SAf3jORPFBUF0NjSqpEJXl0IvWkbXIzagj
A4c1H9LOLVnmZb/H/FQUsdN1busN82tizvYADjJ2ULWTNbhDgAzhIW72ehhClZ262wSdY7131mNW
HAPq9dmvNnptypMV/Z5BYMJ2U7qJwDEWegUirzrQ/UG7Jc1NMu6CTDDOdDW2BNLSkA1L11SwBF1q
CxLHppmBhfnx9fhOqFMA0ek595b7VaJ9zhWClL69Dn5Pz+VxxxcQtWh6NRjBzT0BBWmBe+QZpT13
/7B/MJw77+XNmGxHd7Ldod2CnwSjk8Nb9CL8vn4nv52uv74D2A/A7BRVNzTuO4oU426ZOUyPr6/I
WcwgUAWv37wDVGFE24jt295HAjRBv/1ROuX2C5PFUYs83l//Cu61BsO7ooGIFOQlhFJdMTijByR0
NqWDnvilAf+3d3ASzvxsjKqd57OjzJZzXR6n0P9XHuhYZAxLUCH18rCnZjTbEDMGfCt9ArHsJkkO
JnJQnSlYF2cX/pGjYndNTH41dY03QXEThOZkJb6kfUUSPCsgXFtFEpiCVSmgX7eoicIS0bXL1YRa
OrR9y1K/aLKT3n2CzW4Tzp/Xt4xzbv5ZypmQ5SPOvOipyquqm8vU19DuO1VfBC3b2t2cu2yoBZZ7
+d4zlfxLFPckSVJejc2I9YBaGCNMO1IIBHAP0V8CuGNhTRp3GPmQ+nRQX2Sw4IHSxRtrbW8g8IqI
tjeD0YsTo7av7+Gq2p3tIWdjgrGwxpBhYWET/G6N1Nbj8fdMpeNM1Eqg4nwC5J9F6lA6YhgI1Xkd
r8EQZISYbOz3radF92R0CL1j+cbsb1n4YcrIQ8wnw4jskp5C8hrmaE6TBmfMRDODV9Xz7EM4D0ov
LWXQBnxIGSeOrDwpNLXLeXt9a1d1BjUpgxqIyWHFL9XTSstiCHuopxxigAtGOkUZFWjN6umdieBO
b5r7iUo9tCZsopua6q5RN5vI0H7nDRUc3uqWnYnijHJQFdrQL6uJmy9Sgjos+iwN7/qOrcvQNfBN
A1wq89G4XmryQIY29WvCHFP6rE10z4vq3iIh3NlnVpuXHe6bb873UpDapD/1kyHYrVXThJLv/6yE
ez2GfMLcOgtClByDesttKT2CpdSZ+8Ipwrf/smuoRJqogSqoKV3qmUL6KWxrKMGSZarqp9LQ7DoV
aNrqrpmKjtomQmWM27kU0sf50Edll/pGEww2A6v6zhyLYNOWqahmIBK1/PzMrA9FJstBgb0L2DPr
MJususfUJ4HdW72cJih/TKQOAejnhEw1sA+BOqR+UxtPw2x+grFHoAN8nPaPuUP2ihBdNojFD1nK
jYhqeTOlfm6EnZ1G/Y2s5UeWZ27Ydps4b+9aXFOlT05oXXCq3qMsjL0mjtxUDf2BBgKHcnVjz76H
O0NFTvsgouOy5skuhvtG/yzT5+vKuGKRdIL2cWICIgbWN87o1azHOjvoCeu63UjMZEuVEpnfDK7j
QESRIp/XXrb4QhxnAEvFKvpwxDHm5bBhNczF8FOeyZNJhhdWg2w426foGEJ5T81zj5VAq8mCY15x
FHWMmyEmwYKBpFEv1VUaAexnUw9XJ6lt0uS2LnUABs5epCDUAOvD+O/flQuB3DGmNCKTVc+p3yoq
uJsrA2mAgJkCKSsW7EIKd0EajLvQGEbp+FPxZSZgc5H17UBDu0y96xrDB8X/nOHZBnL2C35Gl7QF
znDqHiJ6X8YYdaGe4O/rdynuioZx8fWpxUyArhcYgf+HaBX4HBWkZZbJnZ1GMpOkjYpHjf5I8TqH
5caIbZJuUzn2TH3CCOHgZIInhyo38AAF4lfuI7YYJWBFVVXgOTiXnwHHMbFUSf25z920RdiKcUjZ
w/XtXXEsdaIaOqqgBoV2cu+2WWamKptd4sdfOYYW3gfaEahsO5t9Bd5eTj+vi+Obzv45zT/yvjuy
z6x31RRhTfo+8aN8M7B95Ke76L7L3G64RZHEzsCJM743yuMEdI5ceKH2WTe/Zf02yBymu+HCOuPJ
t9IWFDD/n1/GPfyKpcttqmMnaGbPiq2+BVs8ZfEu8q0f5WOIjPTWvJdBdm3ZZKl32HrkEXLHgtzZ
AZv2Zu2vf9DKEwSMHxRfA5UIQnzue0Yjaa0eQAC/1L5G+l6YgqNYvcEa/mAGMDB+PPBMSjooX0QS
H5Oqj9HwHPe2Ah4f/QuzPm6vL+W785OLjxa8omlQ3CINL+qlESyVUG6VGNGyjGKf9DLkrqw9Ky1o
muoGpvcRw9TcTDN8swjBRbRh422kb6q6cyW4/5S+j6KC56pVRnSLDhKNyprOfVCMD41GCx/UkYPV
b2kJ7i5wnG9C5b1jD1l2rAzUJkyXldtYe1LcsnuftV2UJaClygT3fPWgdVM2cRKWZenLQZ1dCYNE
6Qxm18QfaeHo+psVCx7d1Tt+JoB7BedalZk1QpOC5rkzp+1QjXvVPOjVr1oz30b1OQOB9vUTX7Vd
ZyI5syIn0IOyh0iWPWnxIQQQO85U97oQvor8jzFB8UoxLHDEKN8e1tnOwWYWcpKbkFImhZe1M/VS
TGfcYL4P3lqrbTdBzGY7JGPqxugy2PZy3AsewtXNXWoIKlImwJxz1zSnQzVEkQQDWn6oL9AiD3Er
IykwQ7NjGvfXl7yqt7hHFgp2S2FNudSVnqhBmAdY8aTpt7BW7jhNdjPs9J4d0ruRtMIGDfzCv27u
mUDuogSkiGp1RD6ob0/hjABCFqn/6gai1qnqpkpN5DEvl5TGpaynZpz6qpTaSfaRd47cOOwnTb2A
gdJAF/n26wIBrFqSaQC5cu8qeAwQKKm4+4YewY5rfjLOnpZkXphLTqK7GvEiLXSuHxwPJPlHVxEe
IVOLhYL7+nKZVYt8bRJGqR+1Q+ZWuRw7xlhSt0O1Zpt3KIUC6zy7UmZsa91Kdoox1Q+TFcYCfV27
maicyLoFclQ8L5x7qDKrjdMO3wFKPDxbjvJyfaH88JrvhZ4LWD7g7FKGqjTIY4HzpFvVzT9Cb9jK
r/nO2ES/WtDUPBZOAhCLD068B91RVVAgpjfJHsiB5jb7l8Me//oWznc0SNZkSYRvgUtDt3JBPFn9
6vVhk9f3dfcuB36UCYztqtN4vn7uoMe5l1gAkkr/NGV2+Xqaa3dCVQVkaojnYBaAoxYVVNdeEBl1
fITeyCUBOXC55UNgtdpIMuQsUsOOqi+Fvl0/VB7n+3838o8E7pIWtaTSdNnIzomA8UXBBDOBfDVG
T2q8szx11wR2PMWCV0QgViXcVW0n0tVmkyIR19uJxj6UwUMrcde/saLfj+2tktnh+ByypzBr7Jmg
F5cKDO76cSrUQtLdgsngu+G0qsETgzSGT9vyM+1ZaRuTvMkSdKG1421mZFu0autR7EjhrgmVg8KU
nWDzlyeEt8Ey/DRTVXECCg/SnZJsLNEIjJy8HD2zJLdpAts4S05OlZ2CJjOijDb42p0ukTaj9l/s
5bl4TruynmADTDwBugUscFA6lV4B+CxH2oKCIbWrGongZV81Umcr5tRNThK9GsvlUe0+WIyeTSTi
QiKan7v2EICbHORyimloMu8+xKwtyCQHiR/O4FAlQCxGXj28quE7KfxcrzaqVgtyLKsui0pwT5G/
XCZec+Y3TdHJGzUEFslo4CK8tqPlpslrnKPUyzC7tz4Fw3yf94Pg/VkzESocfY1CjTAwkpNroIWx
As8wUsEptc0RXq0oXF1sKa+lmgEefwLKBtSouLvaD/LUpBKMUGmdVAD58vi5G1GTC7+uX4fFfl6T
wztckdJGUojkPCZIuVkbxI6aqXCclQ7PCl5YxBOpqCd6ze06XxvndrVzWROzRA51Tjdm9Tz+Nov3
zlXqwc765j+cFNwD1UDzoom0EbePYY2hPUNSw9QWX1IAflz9/foGrl0uxD34ayLgAKvN5WthjWMt
GTPS6POPpDlJY+jGbSOw3N8F9r9OyUJR2oTRJFjJpRAQbYahlSF50catsosDc3KnuGhdzJGWnEZS
5d00hJI3shjgtj7rQEjUyk6tV7qtmHX5nvXpfWqZbhEGgRMZw+ItTbU3FrXpBI2UO1YWqoKdX9sY
OEXwCfHVgHxxG5OiESuJiQTXqB2dtNmbpk17KtiZVSFAm6PwgzuifwOGztwjCbX8Pk6rzJ9ju8wR
6r5r7d31A16763iwcAcVAp+Ahw/GXYDieRRnfoaMv9x/sULE0rV2HxDFw5IAfAAV5X2cpim1iGAR
yBU5EmKPvAmdhp5grjsFtbJBYDZXN+1MHqdNGkP8aiIl5IfKfZ1rm74YHGFuem1R8Pzh66AsoyH5
f6mykd7rTDGazE8U9BSlMCny7Olk9CxSb7oi2WmNiGlz7aTORXK2TO+lpkj6OvPL8AN5apeYhUCn
V/2XcxGcUlsk09s6GDK/q3pji2Y7xYlJhMbrqgq3DJGdUxftvC2JURykuETyRYW65BFwvlVroc3w
3+vm+eeol5uczZnUGTpWHCHaS020gIsQDGuvOsbrygur3/KwL7p0dsF0c9Aqo2gzvy3u8fwErpyc
qF/4ku4Egrkga2oJlxBD5C306qAB4lJUS80gy/sy8/X+qCj3chfZivR0fcPWnlUDMGfUDtBWL1vc
w52iN7QO5OX8CsvpGSY/qftORtu86I6t7hseHcBZDBQreOvX1aCk65mW+bgizjzOW428J/p7xPRD
EBVuPRlelIqC/1X1xDNBljrNMuOPWx5APiDmko3MVzBimgz6fcEGJ87QCqs+Dv3sqdNLbqSOkaBO
Gg1uYFWi4GnNn8AYKuBdED5Z6MG9PEQ8Q30gz8Gy7mi2l3KRTWeWOO1oHiaDeRI4868f6YqhoRgk
Jy/gRYUqJmfNZm0oCmXMUZGV0LGYHY3S7bXbacY8xew9Fj33K+ujWBiuBGZgUvrd5312HwLWVdGQ
4VwjxVfSFzb+qj/K4mYWlfbW5BgLIAosE2jl/Wb6OJOTstRAGZhm/sCOWuCnVL+dmuZJBxk/VeSP
61u4lk6BY6GBPVRD6RQdoZenllqxafSLtMbIQfzRy6VbNmDYSOvEQnkbCD0r7w9DZrQOBkxRh0Ta
sE2zWtpe/5CV6wn0sEZVMBItbg53llUp10Tu8tyX6srpy19z55rwRjtRV+DK7QS3BioBKoZtoyDF
aWkrFykbxzL3aw1JzqG1G3Nf7VXLkWdb0z4ZSLauL2z1OP8I5OPeoWhYFcmLwMqNCw8V9vmFtAc5
867LWasNUGjNMt3bWEqk3BuIux70dYAdbJIdwzCEL3D1aG4bOSbwww8hUg0v83b8wtQG3dll4GwW
eEurJ3gmn3sgyyTOx1iH/IQidiA/pDJ2Zau322QWbOnavcesRdx6DStGWe1SZ9VQHjDoRc/8IvAk
kmzSBJ00Oo02Q2HtWFKBTMxSRBdleVA5R5ziETSR6wPcDuzTl0KVhUPPDNrcN4D3vRkb8iYHFOAJ
K4gse8iK0jHLNN8EmanfdOFcbhVzZE9jyiLXSobZwwRWBN/Xz3zl3aSoIoHtgABoqH5f7jNToQ0B
U8wgzX0W9vlmzrPOiSMYJKNXRHCeNTWGk/pt/ADl4FFWdVrWCUhlM9+YP2k9HXpyGFwEc9teEgFT
1vBreEM0DM1DfzrmG3KaXMpqLPcxy325roebPjICLyBEBvYwCj1wBsS7ghWmFwMR4EzyAMwHXglv
HLrSy4a68eSB9YBCkOE4zpgDQZqqEGz86m5QWGgLwx9U1E0ulaFVWU6mqc5RfS2KbVqU6lZnkbVJ
C5p5s67Fd1oQsP310167YAB6Lng6A/aaTz00bazOLdCY/mwA9G2od9P0WlNS2CQQrW9RZl7Z8ZaD
TUPVFA0l28v1yVkchwODspf1Qaf3WSG6witrMQhKFcvAQhRN+d4DpmLYwhziiEv9oY8f0NE0yJhR
IxoqvXJO4CWGS0mQeTSgBZfraOMQiRR5wjlFeE9NtDjNtj5K9qS0+2r8df18VjbNAJiOwMXUgKcm
nNrKLLdCGsm4jew2aU85E82yXRMAim8E1rDusLTLpp5d97FhaSYnWE1TlKaXqjJm1TStsb2+jLWj
AVkNOlGWmBdVlkspKRr39T6AlHcg6Sy0kSV2JurQWDuXcxncSigrF97HZSVACyHFlXo5uuSBAxCB
+1cs5MK887+L4S7qBDWesg6COpQM1HF25PEJCcx/bw4upHAPEmn6KQ8KSJG67Vge6tDWzP1cOHEh
KMSI9o3zXgKFVtKgQdAwbWfiqF/l+zC5VHQ7VxUNUBYdeRWKtMTy8zNF66dKVXVmYiC0hkp9jSDR
QxVNEezamqLpsAAqRbVeRVngUkqTj12Bcn3hkyb4sIK7IDI2Q2ruwqwUqPSKFgCWg2wqwgTVwMjr
S0mtWscqxhPgfMrKONZaAz6+SMt3sRaq3r++PUAgQMSC+kdeiovLq9ocQbdr5b4podG3eirzL7VB
E0UtSD6uBXwo9i4E4RaGyABYdbkmPWelkZZK7i95xwdJe+4oGOx9sHrag3Q0nVl1hvZOat3r61tL
vKNdRIXxxjxlrJGzctEYLN6FmvukaHdTlHpa/2Cx4TiAwoSO4anQa2SwjgaVBJJX1AXAWERGOswf
+sKVywWHnRWghAWlXCLcVlPtsHgbMZ5Nebq+wlU5oMVBpyoS/Qoff5VSTcdKxgmGFVpGR7toDl19
YiI83ppOKthCzP9B28tfT1PYAJpddjHzM+WrGk7W+C5HAmuxLgIYB0sDhxEaAS53rJvhrxIjZ/4o
vTPjPQIubMjur+/WiqkwFQsBJLoNFpQVp4ZRPppRQovvZegoIzb5fzmOMwGcBS9KMtY0qZhfWycg
vOcZDaD1SVgNWTv1pYKFOwUQCsaoX+5VGcolS9SS+ZV8AmZXNVxEaIHIEK1JQQ5BQ9EKuAGA0S6l
MDL1NXhOmS/3RwyUtLX0Zx++xsXr9UNZFYM0L3LwyCoDK3YpRpoUUlddx3ygh7e514DhtFJax6oE
FpxvnVvK2ab+R9C3sTh7KCYjTWup6KFhnWWrZutB4CZL43s4jU1/XOKeeKjsTH9MMnBlziH1zcY6
zCDU7D+J9fivlw04z7d7DBwTHLHLZeuzXE5thMoZY+9a/xbQB4nexfq/f0wupHCPfVh2QyEzFLIz
azhYnp6CpbQUNcyumVkL4SY65oFZRW8u946gs0yJDQ3VKyAuisnAIEnsZUXASJoddNCXxBhWqDIB
IcSKwYBQ01wsH1BRPCFEkpdylYBJyI/JNgI9XiLdya3g4VrRzYU+DlkKWcdcWH4aDsq1mNLaTWjx
0ia3H0CoWhSbFA1XAXqdr+vDouZcFHMhirttVg14emVC1ERONOmPMSYL1mSPnJcjsc+oYbtQ9q6L
XFTsmshl9WcXIlAZacYW2H9zfKpcVhwNg9oNeAflSTShWbQ6TtujegZDqwFRpe4Fz1NV3CX0yLr3
mt5V6VtglYLdXEsVWkgwo9IJzQAzHvcA41IE9SQDED839wlR7FqKwMVbebOmulMU2VpsD4WjGAgY
8sr89yWCC+HcfUCMmstKibNU2NegyLas3tPu9/XDW/OpLoRol6dntJEemeayQuTPEpd+SLJjgJmN
2GZkW8SeJJAdbivdENjR5ffyWnO+s5yiIkgOp4FhcXJfuH3ZuSGtBPu3WKVrIjjFnNo5CEkAvEQT
OcMWAEQKVrJmLyrwi1bCKaUhU+DEQjn1h8NmFLgz6797mZeIwYlIcXKvGjoomyKwsEvI0Sq+6PFY
e8tw+P/763mGqqKhvRwslfZsPz1p2/wzP1hO9gMIltvaOxSSM3nWfiGKv650glVZnOOR5F1TDhoy
iVJbNzdNGDReIEtCgskl0/H3+f9ZHXd5c6vJ6izH6oATB2X0Miu2cDQMsBVNO1szSwt+V5dRi0Ka
gtMAkFi0cpjqyIyeUPCRjhFIlRsX5X9kXwRbJxLFvcQo06is7iBqwAhi1RqcMDJduUbaWXlt2n3a
PbBJlBkTyeSUUCJTXTcVZBaoZdfDBqA2u042zdTtmHXsyKcl7f+DgvzZUD6HFSqRBKOsYZXyNm23
aNS9/vvX0q2AQcPRQCCyEMhy2xiVRROwAN05hupY/kN5TA+SZ/wsto39SwWt1gPZaZhme13qmqtx
LpTbR5MNUtcbEFq7ofcg4uNce4YxlRepSw1oQ/RBXxpyJUbkLGkWwIbKm1ycCCE7mj8h+MmSf1/1
QHz1RxK3eYERyXKUAOtiVG4Rj/bPCrZVyzfXd2tV686kcLuFAKvH0xAsDxOGRQ+lM+rHuTmG6ZPC
MEWrXnAWoqTW34YJuczFv0d8h1hU51bGlDA2Qf+OyiAADxtZHu6HmojUYMWpWKQgN0uUb5wNZ/7o
lIHfLcsylMdGamfSJumdStW3Si/bTfhrAq0aG+Nj/xzognv1tyMKyUijfydTAWHn9hT+Ne1MBuxN
L2PMmoKKiZq4kQBwIxDC86fQpozhTwPZoCmnIcuW0LVRnwJNIGalB/ZiMXzxLxtjks0KgD1ZRXZF
+Jp0JYLL1EsBK63bF6V6kpE1sUZ/ekzybc8M4B/kcjdJpaD9a1VrkNFDTZ6g1+qvPjipVmmdY8E0
v1FRfNTnp+tXQSCAb3xTc6suq6wAjgOUTwF7T0R9nyuhF/ZyIQdZIJ5LWfzSeKSm2uW1gb1UIvA8
NfqmbO4YOfXsLpkwDZ4dspHY4STiSVvu0+ULDbEL7hxpd7ycvBmedGvxQEaIzTyEYPVvRbrL49xr
iekKsYuru0iR8ABkZLl+3LUbE5ml/bgIiwzbkO4QTAt82r8NPJazFF/QqIaQ8pu77CwSSgJdieb/
Q9p19kau89xfZMC9fJVsT5+0yW6SL0a2jHvv/vXvcZ6yMxq/I9x97l5gFwgQmhJFUeThYQAJcaAj
gsakCvRB5jkvBcETMyt6IQYJNMA8ZzEpIFYzYUKdHUat/StlZuSqCaIzpCCvpUQV+qNbb0INKa3n
lm60Uwo+J7xdaLIGRR5MTpuzm4B+ME+cKEHZUxVjqHJUU4KmB6vGs/EYtStV/tBqhfpeQ4MxBj8J
OJt5ac9FF3IpnlnJGMDj0EtxsExMTzOMY6q/yGFITfEgJBj019lCAbqU9sOMNKeRy7UBssgUHGJE
51J63F7fWAkJGXtksPSZoOh6uTGZ1fRSFSdQXZXVTz+s0E7+O0JnOX/Rb+Pia1HMLTf4iSZEJbSO
qmzlgYDcP45h7Ob9SNPQzs2USD3Nfv5zH3apH+NhCk9vunFMkzkxa6ivece7u+dfwPoS4CLQ5YDo
B3c4o1VZibkoTkAHiiJ20HDK8Nn3X311ra+GV0HgnI4lz6XIMvw9GDXBw8Kok0xikakjpIV+F7hS
AfYNbxRGCK7jjd4aCcha0aBvGIl9fx05gllsjVEpmQaKcZyYud6x9ns7kX4O2kqLXwKgQO8Lm+3/
Zk3/aMm6TLOSi0iPIawPf5npwRs5v38pVLhYRRZOHiUAktbpHI/kJtHUV1/zCYbDESnjBJPLjkYG
UG9O9ekAQl0fLwPsNYY4dMl+RBaxb86p3xyL4FD/zIWtrPwUlJWseI4IBsJO2YKR/v46Lm6aMkd7
SB2ryBpdS59Re2nbwmMr6GX1N0imSM+13dCy/31f0KIXuRDEqNlFglrEGhCf1fC7U6m+jzKnxhAS
tKD/b4JmjS/uoCgdh3ZqoFH0HrjBiDkKIZpQOM+0pYsOYAykTVHIBGXbbJ4XQuTSiAqlgDZD+oE2
9rA+ZMH5vh6LFoii5QypxwXE0jSYeTAUVioj4sdUtJRKlBfiLO7IhQBGhw5gmXiQIaDYSKAA92lI
RU78+dUec3NML2QwV7UgGsmQK5CRb3XyqpJ4C6D29tFyivXviiTUw8is2qnorwyvW0pN+qa4pXNW
1wLnSxY37OJDGDsXpyiJlBEfomibqDmKvSuWL/c3jGVFhTHg9rqQwZg4qK+qqM4ho9rL6F/elbv4
M/ipnGuMCnVAOO12VKtI8Sy8mOvSbjl0BOxwxxvxjOG3sRmk0gTxrWO4sHs6kXQLUoK0oNNOJQIx
aO4CMeeT6FvhVJiiG9qVjcFurrTKPqdv8o/0h+RIGxk/ub8yi04GEJyZBgAQBpYLoE1jJWoFBc76
U7E1QB730lrfGOH6fxPDLIAeib4MVloEuck2xfS8/lyBKiZbK+UvoGr/xgNc6MRcs9NQmZM3A8u1
wSeNhxFHSOUqnPLMotViGCg47FUNfEqM1aqelQhmCyFG8Iq2PaIL3+qqc+8v20KiHXZ7IYWxWylF
23YkA61uYG/C1m69taLue+29Mz5Qei0bk4IWLwZsNeAVhRadnCWaaFgEwBpUA9d+VMm9LBQ8bFko
tcPKnxSVjGYl2VJalRkpTYUHAF5ovoWyKMHjNfx13zJeTzX9pg8zE29zdbJbjD3vMAgL3KmacugL
DDwtc1oh2NeeYh/FmxgoCpVjOYun4eILGJ8ogSTNF1p8gUh77XsV4zxmq2QL8IYR8YLB5fX9oy1j
QJYe9HhJeHBJEzhKgt9D/CJ44ACJvt23oaUQF0QfGBCFbl68mNjTYGjA9jVRutfeAkwrMuza+J6F
46PmP8hN48il4N4XuNCQj5mMuBUBHQeuB51t15YzyBp4kpIAABSrUrd1r6SkUZrICbuuB51YnIIf
Sp9cPPHDTTvmgYPmPWFtNXX70MeFQqUck376xhNOueV9ZkbaolyOjLVWjuBpQF8pyUDs4HRpi/6i
rDW3cVCpwCgN1sGUQmsHGKu/ua/T0mbN1N0oMYP//4YpMvFzoQaENNkLZu0iG0uKJqSNGDuV+c+Z
TLB6qoZ8A94keOXK16vXYZBkrIPtda/hcpIrx89KIoicPVrM3czIyLnLRwEjJGMVc1OgVwdwLMPP
9gO99fkKBcoBESY4ZWuOq1xcvD+yWF6pvIlU0DDjVCExn5VbLd9q0kbUeKm9pRcqILKIyfCeQ9M6
o5KoTrrhz7j6yZc9OvWjbxdm965mU0itvP+M4jZxpSqhqpqCkLIbnfs2spiivfiAGz2LrkFfCFDm
hY00DvpfTjK1vnc//I4Ivd39TUYH1EYmho6iznwz9002SzX3ReibYrZkTkdXs3gaLS4pMNTgY0Fb
LYp+17YYqnpRl70AH1XZYHSbdk3qJuohUJ7M7zGGKrzfX8GlsHeGbP9HHHPbRUMSAs8Nl4gi/a8q
eZW8buXLhaOnkd00nKBsNgc2/kWXG3p6wMii35AcDE1TVJaB3VIEOmWu8DOph2NkbjQzegBK9fuQ
a5xDt6ge2mRRbwO2CdHo9WqOnlF2ddCl+zhtbL/c6S3ay9ACgupfEHNusqXwRAXgCK1GoOcQv5JY
F6+gqo3lUYqBgc/Lyi2FwhFza5tjUMpf7NiFGMZAMLRRNdOoncWgQygPVh14ToAssmVv2oaT2XDk
LZ6xGbE0Nw2CiZud4CgGHrg+DXQJyfm3oVlHILCssmqt+sCrY6JElq9QvArKt6ZWOaKXYoNLyUxs
ICcBSqh6nu473661BHPYbM0fVk0tbGF21Oqf7i/t0g6Cw0xGdRgBkfyVnLjYQSkRIrlU0Toh1U+Z
HtIsPIQ5jwJ5ySQvhTAhlz6ImFXhwUwSYx3kEomi3O5BOR+v2pSH6VtUCNenil49dBqw3SqSXuVq
G2hA/OqpSjtpzOgkgP7S0ESeWouidP2LGwIasPRvxlRLRtv1MEulwzADaRrtXDQ3MgD7nDM9Gzjr
RdDGMHcg4iWAQu31mc6VUZ/GwgPK1yyI0A52G3wTQUEWF84/NwcYPXSBLcBrKdeCMD8A9PsKmibG
eJuDUFfchH+jyoUExhaaNmvMUQFQOqgPeex0FU29TcbL3i8do0s95q27MOsoFjFMTYIeoeYKU2z3
3bOokvLV9DLHbLvT/VVb3J4LneafX0gLwAjfGjOgHU/BwZlCBY2SrUGHwghc1cCD6r64BeVgB5KM
9zTaaACivxanR72WRSrulDoYyDhte/0HSC7lZpuVxzTmOIgF3ZD0B34T2D2krlkSJitv86JvZ4dU
rsd6j37wQPdox5uisXCWUMnB7Q985Zc3utYpRvuDnwFVthfRDa2ZtGy3msA7sAt+6EoIs3AoLgya
MncDxJnTVnTsDqDazkpQrnC8+JIg1NkwhHGm7wMnybU2yqhNoxXjvKJyGPiqIwwfupCQVv8A2phj
DUsbBJAtAN8o7gEwzZi6LI+pEGF2yxz3erET5VsQPE4dJ+7lSWGWzii0WKonSEmlrYax1SKRy6eI
F2wugF/mOgmaOjEkDIvHVkpaoQRXShVn+1RGUVc5mSYyVq2KW9/I91at7pX6LABwJqKW7avmORbV
FcZroaQRSDsl4xUBljIj4JIB3gLkQjPpgny9kU02NpmKBkbUo5xgCIhpAkYqVAcp9zE07VFNqGLZ
bffmW5iknUi/7x/0LzoZxu9DPHC5wAGjH1tjnKUqNOPg1wB0Z3G4Krxt329KYVcFAkp+3RNuHdev
R+RnaloNrUi17LUXS0wPOAw6SBV2mvDbM9w2XvXtMQOmt5e2nfI7Q1JDkHehvEqbjcnj+VmgyAGd
www2QGekCEwxs2RVKgptMNWA7ht2EqJ2ovvrBGPm0OATUIxN0kjhj44gTdQQOoKv6kSSh8e4P0gD
JqNNxgrP1Ye+5r1457W6WUtMwAVngKqBKmr2qhdOWhz0Dm9egLQFOfedAUHyqlDLhlM2Xjj5poh8
PVrZlbnRY/75hRR/UKvAKkIA0pKtCGJj5RPvJct45JXAF/rL0VCAxNn8jpn5txlBreTVqlaBbcF6
CfptF/w0svcMxDi5EtFEtKt+2g21/2B9RtXvJv0dhN1LK1cEd58hxmu0pnOeAgsOYi6EoCUZ4CG0
dTHf08MUDEDJZz7+mDZJe24neTVFxnNf8Nz4kigwPKIfFiUzTDhjvGvnhZNXzrMM0jC2zWAjY5Qn
xoNTK+OhJpYl4WGDhh1s6Q1plTqFploA9v/WWKu+PBb628gDPi1VDcDY+UcIE9yhhCtkfVsC5i+b
duJZVEh+CGZGNV87GsOvehVpyCaMnWsqzUvg1XbgrRulc33kg7GdQIIJ++afA+kwaX3uakVpa25b
YbYzEky9KiYAAqfqTfLcsN/qxfvAa19bOJNXUpgzmYmF1qBHEC0Bq2LNMcj5C5nzbqIdHDHsPG8a
NAHXJ1GTunpqPEBsm3qLRtB0q1m7ytyd77vohbgFbg7d33gkojuXzV+PoFdCbR8EdKgDmlNBgOUi
3vNfyMB1aKG2ZAJpzQTlegWkP+bVIEcun7Rpn/roAua1EyxZ+txd+h8ZzE0ziknqlRVkILkLwKRK
o9jFWQf7pWXf12Zpz+fJUiDrw+WA8R3X+wJH0RV6ADBomB/VEPzjPo99ZyE+xjzYPxIYq/Is4PfT
FBLGaS0OAFRZLlig0DaAxghN46izuHBoywZdC5pa0UdzrY4yVFi4DjCh8FkLnVFFMhUzt+8v2ZIp
g2UAv3/OdoPg91oGUD2VPHqQIb0Z5o/y2WhfSx8dn5yodXHdLsQwqU0jw9PTaGek3YcAtCfRPbDB
iyfReK55UcJCWgwxAgYfzbgbYD4Zc8vlzDenDLjtLKkfDLV+sXzxmOiov5iRfpIEcYXefTSwpAPn
vC5s15VgJloWwAyShAU8juwPdq3KyO/XBBy0RBUrjgNa0nGedTvPIACUm80U++pk+EIHftMJMeMk
baz+V/GAoRLSqyLWNNFl976VLIUEqBr8VyD76kAupY2TBiGBl5fSo2Y0vhspWXz0hyZ10qqN3CqR
G9LGEronPMyAUoA6odZQjTQEERjpu7BzRyTsT2mfhDoaFLUsd2WQRLoYOjZwCvJLSbarz2VPDshX
FdMHAauZKvvAeg3K8DHywLrr7UKL1KjdRKlvt8NITO2fP2qt2fXAoAHKuhkPEaMzMZYDrJSGl2Aj
jaSTfpgiyqu6wPHd8uycmWtonh6EkMgEGyu6f6/PrpdlpVHICFaUGhTDpWNGDRk00wZZ6lqpd0q6
8zGLDjVBWpvZKgqIZLhZ+TML141n2WKxsjADcUD6GCTlY0Miq3hTWt7JX3rnXHzlDTtnM9Z+4uUt
+lFSp6vfkTEj4/jQKa0rgCQXQPDvASZJZtWm7o5KGz/et9wFxwNMOyYPAn4EDm8WOCZPhVAGMcKs
ZGYOe9K9jAoFlbqR+B7mJBvS/yiPsbyk6GNh6rEnTbhHjxFRenXjW5uiwQBUFP+EvxIHNB4Y0lHD
/3r0XrwJQiEwh9jA4oKilAjmq6DURDd6ImDohyCfWr/m3Elf+PIbo/siPpnb83GvXxtdAWeWaSOG
y2g9qr5djJbEKCSB0mwrQceUUMzUxFDP7LWKqnXSi27oGdQsp9d09Dae9JxO+0JRQIocPTS5m1uu
r5jf7m/5kh/GnNv5mkaRArO1rr/Q1EvfqEK00chdB3yGgMZ+2WjcQh4dfVJGTrvdkivG0s/Lj1Ab
GJRraUFhtHKOcQn7OM8dFfPhM+BwdPSUKf5jiQG4dS3/njJ9fV/Hhdhw3nMAlJE4m2sJ11KbJgMb
ExDCIE46CUZGpmFtTG/3ZSyuI9p25/4uYOPZhEkulujHLxF/GtFn0+hzR8NMVRryJjQsycFDAJRw
M04EYMFrXbzUr/5FIitH28IaCYaX06x1dZ+Xzpp/EWu6l4IYfynItZL5OgLROmjdtPRPg/mECSad
2qyGynOU2l/dX8GF4AqcVgBPoVd9BuAztgFwS941X+hf73Xw1UOmHsSOFqaxTWUe3d2iLLCwoiIO
oiWQl12vYi72nd9IaMcwQxUc733r5KArLaxjE4drTO7i8RUv3rFIQvxXIGOCldckY6oDTx2mvybB
TQL1VRJ/YGKDnbd08J+mSLU9HHOwEf/FquooQc50FBhiwrxZssTq6qFFi5Sa2QlRFToGdsp7SixB
Zy28vpDMQc8d+EqZvQMVs1ZHKqCelWH5606YYfF1OdnG1KooL5nCKtO9ZJfFpb/T9XJwIrN7CiTf
eglLWTtI4EbguN6lM4/ZuXM6FpAqNI5c73BtdIFVJj2w8jV6LKyzWT0NPi+yXNxWlOvmZBb+QsPb
tZSyMfSuVSQgiNT+2GMgYT4YttalW8nX8XezkkPLrgV1q7VPcTO59/d2ednBpjP3X8Cbsk2l2aRk
xtAbeCj4CSa/eXJnl2OYOGIR4PHYlx2F62uoGmeeHbWDiZ6nIaONjodr1xbCXpwwWvj+Ny2uOzBs
yDHpyIGzr0oxHfIk1GYcWZuQODLINH7ELY/leun8YmdNCYSD87A/5vyaVla3eT+TjtalPQH84YhR
YREvbKNV2abHOn26r9aSQCS5YEczjStu8uuNtnSQFXcd+vHqSD+k/bskovX5oE7VVg/jzX1Z88ez
nvdSFmNUk6V7wzQ3WtXBPBhW9gTHH1WDcyku2i7mQgLLiPc/Xs3zTXMRDeWqmfS+hTMbWWXhgrAm
coLA9FxwwmGS69gPa01sR0cZpMzRk8mSSJZ51X40U311X+Glq2ZuicL8AFSdsJ/XX6Lk1ah36MPe
q1MBHt4OgEMfxNhu58cDTZSgwQgD69SHTcdxEkuXKcJAEGChF9bAK+RacOaXgRp5WOlOOVdI2Fvq
oW4j2/wLzDPyXxbEIDeh30yCKOS4HlQPCgIyhCDHVOM16gSl3Yw+70G/qBIybTqghiJYIhl/P3a4
BOoCN5umAN5bNYdYwejf+IznP8f7LJ10JEsBRZrHU8HrXy+eWqheX88NC2n1jCZ9EmLKl5yOf+FP
MLhJAfMvLAO55mspaCkHUWyHGmuOKP2A58JrowTGerJ8j9y3wqWVQ4yIXLb8BcljjricB5avmSiw
RrM7L4mRH4fkpxZwntuLy3Yhhjnd45R1YWKC4hEVXDk8+71GLF7VfVGVuQqA4g8GDbCdRwD6x80X
ftGqngKvsEG7Z2CuXJB+3l+yRV3+yGHfiyjWZZWZ4foL62oeZB1g+EcRc7zDkjvEkx1l3BkiqbEs
dXBMRYyLBO5QUkCVlNoejO2+Hsvr9UfE/PMLV9iPQiY0GUCYhbfKPNNW5Uc0Eop/ASLHw+CPGMaW
TcR/lVxBkwRIC+m1tTaV9/u+JrzFYlzpUFVt7qOjbC8FJhHKkvqiwXGay5v+Rwvm3HtApghqOVNj
Swa4HKvANtFsBt74v3EwFoIbXLk6Wh7ZGR9An1u+4UFQq8auIn8qMfpjzPP9BVvaepQHwW8GRkek
PeYFvdj6XA8yP+4BicJxtIyPWhMI2n3sIWo4ZjwvC3urz6xjePxaQEqz7jLUi9GbLBAE6ogMk6ew
+0R/fY5JI4HwvRp8Rxr+ccgCHDhY7wGcw/83eIQyBsrD6HE44wEtHuPjZNZE9IHll+NNX73/02VE
4xp6br4oK5E8YuwuHkoQjmTAC9QZBl2ex3xf9B8+uLLui7mNFEDpjFTFzC8sYbcY5ykk8jTJFRJU
8ip0YNxO4Ug04Zyh252CEITzaIPADBuVZRYRcyO1rAqIkR78Hrpom2LqVl2BC24E7ZFOcYNgyvK4
vq/aQjw201WDyRG0rAayx8y50pR+7NMAqXhQ10bhSlPOSu9FBOA2KoACJ1ZjMoQ5jadxL3r/+ExD
NhKPONVYWnRtX5+CMBGRBUpQqcHluikU0ET3A1pHeWfg9rBdi2H8rJqHjWoW82O0rEmUug1y/rr0
rJvu/bWcHen1WbuWwzhaXSulbEIT9t7sUycuAb/tD73S0GE89SJvTOitP5yFzdMOYTCIHZiISyqn
KBL6ABFX9pAkD1LdgAWBw0DHvvTMmXxOm9kPFHQtY3oTE5xodWvmVuT1p51IS5+0x8DFPF3Xpxgp
9jSszvfX72ssxsUC3ohjzlkjTmKmlxDX0xyNN+SAocVpRSsH7RrfxL0jvx8rpGcrQvcGdV5D99yT
1I3tLS99wdZSbr6EWd08z4EAHoX+dDAN+8P8HT9Z7uCRZ6PY0ddz8znuaYDWxfv6c6Uyt4KVtE2X
FpBq+89uSuq1hi4+2QkAgj8TADvkjmSr4GBwtpktUtxoy5zDLtGqUjSx7uMrwvZG2OgYmoM5NnTo
iC6+5Y9DScP35ltzLkefYmZB6FqnSf0eHXUMsKZV9OP+QjCu8OZ7mAMbREYQ1zXWIUWimqxE11wX
tKCckPjruX7P3JjzWqNqU3cVxHR2PNFsI26NlvjHbxH57Bzy0hLtoUcN4lmmw2ZC96TxEa7Sg/x2
FN3Vu/VZkWrlEUq7s+j29vFddBX6xKsvsz00/14LjHCZSyTI5jOWiFE8cZyJ/nCKCfwjBe7NASfP
xqf/lJTsRhJjfaHXp3kxQtLk2sMpQt4ufmxo7HKWnb1xbuQw1maogxmiHjGc2op8dJsCval1SLax
veZNZOAuHmNIyli3hZZAJf0QH9tje5iO1qqoSbLinV0W93ajFWNMla6nVlRBq8IWUG8xRAzd6cgg
bySDZOeXIVijxarYpilFFag0SalvopBWGCINdALnImILQP/+GFQfNLBRz8CE64vVypANkA1YdrE/
mBNFOf9ZCkh8eDRGkrtnc00np95Eu+rQrzl3+v9zZ/yRzcRk+tTiUV1iIYbKNj+Hdlc9ViotK9o4
+il/0twGqGikDO+7jGWxmAOEMAJ1CiRfr1UeYl3pQEjdn+IYE0ufjOYl+pX6ykoBp32HGSSgbv2p
AEilFRteEwUTHv5rtS9EMxqbRRZW6jhfW9ZRaKkZkWG0LW03FpjSxdFzWZY+U40je4TI/lpNzQf5
2dBhZxu33U6YFEnKTWr/ur+YPCHMta9aXoOxhFBI3nora5eQd+lbylFk+WyiNfA/mjCXfdzmuT7N
3lfuT7jbBsAGH9Rx1aTbcdwb+avpc67X+bDfuPsLgYwnnawqUPIWWpVO8UvZSpTHNs9VSb3enGay
5AqzO/uTRuzyGbEmfOjgDKuYc75ZdqB/W9yftWNcqFcoNcqYEGSuNLTrO+hyaTP6LpNthPbt7z0x
HZPetwm2cfrfMgEEwfgk9NeYzH6l6LVBQh8ye2q01DujVzx4j53H5DMrdqmdOC/3Bc4H9na7/shj
tmsMxNjrAshrtF8ol78WH5gk271aTckR9P+4jj+SmG0L0LwaZ10wnN5++ChE00fVfk/W/bpe86Yy
8XRi9s3KwigwIwsBnvY9zIEU9GjNQSD/P0b4Rxv2zhPVXG3mgEE8x69BQzIi2u3OtwWOk1i+x5Ek
+Y9BMB43jSq5mUYsW3h+g5N1NxjsM9oy2f2VpwB0BqMPZ8NjWRBGUQRNgJfPVyvQTOsHg35PTxFZ
37e35UvzQgyjT6f4ahOZENNqYBimWuIKJF/pp+/xr8ZJ32qB6HvQDZFuJWzPaKksd7zJi4tx78UX
MBdJN1WyX2n4ggjPHzqQGswcJvn0eQs6+++bo3Uhh3nzR5FfNGZZzAsa0Mj1HpF73LwnT/2aB7Xh
aMReV5IZR4pXQ1Lu+MeAPnvreANycY5v4klh7qspT6KorSBFeQlOOo3s0hbd6Xy+byDLHvDPsrEe
EG2hUTHFEOP9Vh5yAlDxb8sxbc8VnhKnOGx59M3LjulCIOMC87SofT2FwM41yEN+aNb+StkeR2Jt
dtLmvna8NWScoBiLvdT6kGWtwVoD49OcvfrGG5rEk8I4QC0EBZYxH2X5ILTEIj4RX4yDSXKOic+/
h7VwtK1h+AvYDeYMyfVN3EtNrahjPJ4asVPAu+lVdheG+aoreosTViy+2lHxR3sO6uHgDJt1vsjl
ZtrUJSJGb5wM4u+6x+IBZO+RrRJjJTm5RzyiuwHZmRj4/PFXD5wL2Wy3N4YqqqqaQLabPAQPXvDY
Oe130bJNx8ud+wayaP6XsphTpuljWFsFZLX5Tp0+Eo8koT22m8QxPTsWH3WgWuNNbcs4ferqfxTO
RB+Nh8o0WLPhSM7eYWfroE338SSf4ysggxzriSNvKVi8VJY5eqMYJZ2aQl5lI0v+FjoCFTfaU7ZL
POSj3n16zj3KI2NbjOvmVhP0m4CvE2+oa1MqzRlKkMxX0PPBDTEDkz7rJOyobL+8nHkjfBYjhUtp
TKQQYqQ80oaQhtlIxyKm9cpHQmM7jbyQZF6sm9N4oRZzs1a5H8W6ng0nW5nsypGJTNbrs+foR94z
nEWyfkWplzoxB78QwQ4a1tDpLdsbJD6qn0pqm6RzeAbC04k59bEeBvAyELRzA9p9N3bhpvlY2x4F
hp3eN8Ylp3mhE0uyi5nzmFcxQpT/zS9JvRdsm7tuPBnM4R7rIAmTHjK+9fRtFx8/FNsN7PBVc9KC
0Bckw77dV+ord3zHKFTmRE++qSdtB3eye6hp7Pz4UZLNwf1QAuek2tHotHvQ0b349poOB7rOkFrb
/OLN7eYdOJU55h5A4Ionzbt4KNzYp/4GeHO6Xvvur3XHIw1cjJgvN5K5Y6uyUqp2gsojfTNI8qDb
Opl5/QybB43jbSfjSDQvacSyhKSY2OFRtf2NSX4pnJuP7U/912EzdHAgzlUrlWVuMfsiScpKwrlW
P5uHRHba9+4HWtH3eIA+K0R31vZL/fBC+x2ST6Ck6wnWlZdOXLzqLz6CcS7NUEk5eN9hufah2geP
kuu2nyXpNs/fkWzzeQi/xaBMv5DHeJg476raiCCvsL+9AflGy59HSp94es2/5uZ4oL0RhWgL3G/s
2qbjWCtFqmFtEVg4/SYglFdSX7b+CxnM0hVxFI45uuJPdvqZGk63thzd3kuv25bsDjlyMhwk/GLG
HTDb/yrFrJ3VWNUghhAofnwYRN7GvuuT5+fniaCquk1XD5tTYJegVNqWL+f1U/7jaR049JU6w7lz
fPq6pi9P8H08Q571vLfWjC9PYhPAglLFpQFG3t24ue/plu+kP1p/3cMXAWIS5JqRFvj1aMD1V+rL
drt+enriRLyLJ/5CCOPA086QMO4QQuy0pKoNDjsKq7yvyeyf2HUyRND0gwgalC1spCtWEnpP9Amm
HzwrsWQXscy56pbCLkzMBgIcnW6I3ZmQxM/jQo2GdDxlfeRithfVSgwS0QGO5t14LDXpl/MyMNB9
ptDAgFi23g6Gt7bWUeQ7HX4o+iokRkPS388ARriWoz6uVtR5Eb+fq4/4J61WkXPGUEVMZHd+cfbt
qyX8ZlEvvoPZuLYJurbsUCN+sw85KclDvEWBTSX4FEGkZEUr8oLRTvhzTg49GTpnx9lW6XbVdTSv
YtQeeuMRe7K3YI8Z4Z3qNf0JM6SA6t12e7DnRaTYhfvGsRBeA1G8Rh8WZ7NvTfZaLHMdenrVTb0G
sRrxsAHmZo9WI4d3FX7NMLteYIjByYDTRpJeY3skJHAJKF479id9hXGc3tbPHItkL5ONcoBFrB8R
JnTZKi32mWXr4PL89H9mPqlqopaH7lvEG5y04A6uv4fxNkIzNRgPEeEpE1taZ+dGaW2kVuvPhVio
oMyXjCEnlVSWJ2vsTFDVKkZIxL6VQ+KpORpJejXNeC6QHbiE4zB/lQ44PY72PAoOZ//CSaVGJHtg
NkAunuREsMDUW6Fj9ig/1PbxnNHX7vASHfLv9x3K7SV3LZQJv0QFHBaeIaEGsCpfa9d7eEEotL4v
Y8nKvsZmY6TOfOiZioklm72AFpnZykYndgJbW2HMHeGZ2UJwp/9rPPe/5TDnOEmbsC4LyGlp44bf
Jrf6Lh3TTUEayksMqbcxz7UsZrOkeDQiK4esfpvtTxgL/VACMWHY4BBVNm9wH9udTzTwK7eYPdvY
+lZO7dHJnzcrP7Cjz8lR3Yk64d5yIs82nvr9SAC+tjEZ92BzcxS3t8b1xzKb3A6xmoywb1hWsimd
w8m0DUfe6GRbrDzKcadLFnW524xPqcRJS4Abnnf7DSf88JlRrkLz6rIO5VIGE1x7UTtZgorVn/cZ
ZKMoyTdrgwoHYVvQf57bvF495kYsjbEM+v5r9XLy0Ow81wE1HCeIXroALjViAkGv1HNAFSGkPEgr
IAt4KIblMwgAEVqBgKNjgV6J3zc9eIpmQMeD/9v5PNe7b39zyv9IYJaprQdhjAdIMHDKI7tYmyS1
fZvrJmdjvd37P3KYlRpb3aiEGSqjuQ9vCX3LiWu+d99Slxucz/7iniQmVva9QKuG5Eujh3AV2SnN
CJ7B/Zr7CF4+oH90Yi6kWhQjxcIo81PtRKeSIBjvifqiE0BuopVvlzse28RC5mk26v9KZNOWY5kW
WmRhFb/VTyX9PdFj+uDbnPBi8aK9lMJ45ChQ487SUQnTyOT+CGzx3dtLFLAxw445FxlXI8Yjh3oW
iN68WylpHRcV2V9HwW7Xf7dy8zAkhGszbyPjTHVR8GtN/oKZfPhPuJ8LAsQ10q+EhwpbeB1iky5E
Ma60zwajjKUvUchWuDkNvqOfyxWO/oZmq7SmJeemXr5CLyQyjrXWwd9eZKgoRpvB/hEfhu0EmJ3v
PvGC/0V/dCGI8RaGV2e1GiO7WzpvYAghsQ0mr819jzR7gpvzeyGD9RRCV4WRFQ+ol78lOE3JlrNc
PCUYB6HlAPV7BbKqu2QzrTsSb1AZ4hHzfXX23lODcQ6SMmmt0GKpsrfKHelH8HKoKQBziDaAqtmK
VNpg5qKdkwIYOfmX+m5Qnaiu6Trveot/1Pb4GG+22qbn4Tlm/e58GfusbiU9yMsS1nJQtxMe1vOg
D95Qy68n7T0hjA+xhqZtUhVCvnUZOXx4NEHMomFuwsF89FR7oCIJnOP2mVhOuBJPdvY7WXEPPWen
vxzdRWxeGaGXxNaXI7OIeDigboYOvfV7ujm+0hwcnfozLzJfEDlPHEBb7cw8d8v7mAw1xim0/elt
cpHgbta1nb9woo4lDzPXzPAfRlzPDFjY4Qu9DJAahd4MY8FcJxfpBLfb4S6gwipxAnL26K/7J5Kl
2prfOOB+gzAA7TFL7qbXO85UYcxgy7tapymenAc3B6oSAakPwgtXoqmdrczntCHi833RX7yzjB1d
iWZUFeQs1DIVzrQ8o0kZ6a5hDy6Y+QvegkNhfwBgS4RjSfCPwDZo78qP6stAP+OX4ajuKM33W2sz
W57vJivjkRM9LdQwr1eGuVZkratAao6VAc6bSng6gCPwqP0faV/W27aydPuLBFAcRPK1OWq0ZSm2
7BcisWOK8zz++rta3z7bdIdRX5yDIEDywlJ1V1XXuMrqQtLYJ+1gHbyDsuaVnGc6LihVgLBgbBAD
kbeK4+T+U6XClocAFkwCRWwtQb3GjrGBFO1gqoEC6uaEfZObhQnMQERsPGmYcXu+UWdeGyVBoF16
yJELjujsRWvpwou3+k1O1LfUyV4ynrjTO2ZlYIXxOCxMRpceeve/i3vk5W3jyWBXISVW7jQO4gai
bBYb+sbx4gaRvmF/UAOcCsXmxkOuMIa7jJu+jVSUNhByqVvblmxxo5LwodwGRnhYOLlluUe0kxPL
eB0I9ouQ+yI/q90Uz+WfH8CyC6cyu9a0tlIj9lzCc0gcbLPdZx05AKoWqCsE9b//wufDxB7apZHM
wi5FdmK6H1fJNZc0pEHFDaaIbRuJvcMjqpr++332Zoofq2+UGI2uMFITBpKHEovboxckxhM42gU2
NUk+CQz/nKJ9ejQeA8tavIWGb4o+SUhouOp5+citzVPRYS97yjajv8ogDKnclsNZ9/p+kwLh6k2O
CpnkRXvdlqEaGJ6WYHhDSEpHznPZ9Tq0vHNOhPcjGIcRE+xB6xc4e+kU6usYI/8twaqv1m4UM1Zs
71XFFjrSxEaOblId7eU2gJAEGLV2ff+XzBr66XEwqt2Ikho3jYrKSWEudnJvZJKjZq4cGStT6Df7
8GoMw0H110G9jQ3REYzhlyqZnF8x4wF+kxDGyyxrERAESx0OCiTRXJkYKth52LTVGqstPIgjr7wy
92ZPuWY8zjQp5VADNAMULoNH9PLaOgPhMTXjdX1jivE6U+RrERWAKUkkQNIRlzmAw6xgXakGlmQm
SUTk8XGpvzT6R9jaq+ApqM+CYBb1MVEaznaFmdz5dx1kbFyEUXQlTqm2jxnZJ2RsjLfgEK736Tpc
lx++pVq5agZr1WnMlLxikbFpaYlh8vIbM93/+CHYcQJQDoC/Kn9MCHq14CmBP5yf+8ubtn9D7Vz/
GTsHk8Abph5xYPKSgHMZ2280GZ3PvVBthRA0haMCw7I87QNXtrAH5/Fq1m6H68G0lGfw0gVzLvE3
uoyaL7rhH7FWAbyqVu5Cd9WTmr4BI1UGNH1po3OyRZOknURGEW+11JY0Uoo/pOVmERIpecEA0bWy
9Y4I41bNK1LU+zpa56Xhn+5r4KwCUpgSjLDpFCb3+4NbCStUVopgOEu2bCwMfXPgZWl4FBhtGPOq
XfTddTgnbmjqRnww9I/7PMw94yhO/csDI+JLgGHoQkl5INIvo3d4YjRrNP79PrqOvp+RFwqZWA/g
wBxxSPlDTV4N79d9Hm6OHPM8ARaClg4B+wHMR8YexwVqMwgEhnO1ER3ZUkDpCdDFxu8V2uPaI9f1
mLmWb/QYyzvKtSKLC9DTTzQbj+x4ha7Q1dp3Olt3ADFtC2iHON/ncsYyAoYLm5vQ4oFQgx26iZbA
fS8HFPIa8ZguMGSkH+RySZraTX3k13POwqOZi/tGjhG9ovIzvQ5BToIaLjSVyOmx0TQjXGZET148
vTHy4Pk+i3MptW9EGWn0l8XqipaPAc0P2XPjNPsEoeF7tZN+BOg5vE+M2hFWaCbnebO5k+hgWNSJ
Hkco0F798hxlV7Mcru7/RoKJ7uVmELETEiSSBrtPyl9hvP4vCGAvJEb3IPuQje/apatZ5TdUJrQI
jqiaYX2NeZ8CVZ0/TmlCgXkFtEWgBoE3DGcfzepXs+OoLu/z9JImlxBLWiP1EhgIgAorRqaOhzZQ
eQo7p6/LCROMfagWTe6r9B6UGDg4TUpED+NAqW7ogEKpOF7DzJgxkJQm1BjrEC9jNRiT5XDebve3
kjty3uf4/ZwZZE3ed621i3bkFSOdRmptTuU+NdL9B3LG5H+7OeZ18hZin4UBfoYwtqSS3jssnq4L
Xhw4q0UTZhkzUcUKRqpjYTijWxoVQb+z+5XIEZLburh7QsiYhVAPsGIPMQja6PZ29xRgpaJP9ENP
wtPTk1QhHtqlZENOQUqSh9On9vS51c8f28G5f6JzWfjJzf6BY6ou6qjtE0ircLw+9uvkqX1YusmH
jyQ5DzN19lyx6oD2vgFR8nYkE8WQg6QRRBG355Up0aSPa8N1tGYflAkJRrWVUAtWyQAScKlQlN8/
jOtzap/7LXJ/jmPtOjNHJ22NEP6krz8/OLZ+VvMn1BnNvwKeRAlV3KleXpTiJU2tpOLc1yyDOD0k
ANHxg3WK341LP4RKH7TBeMYWk3cxDMxG7w2/rz6aQqitZYR9EB5Wv98Xklm+sOt6hdzEigJwfScq
F2j0GoNoPJfF3osOZf24BLju/0aDYazJ6mWQVfF4DrVfWdMSXdwsfN7+Zh4jjNLJeuzFgh7CdJWt
IUnrNl9aBdz/+6zM+m5YZwEwF2D9AdlL/H5eo5qPzXLMxlsVbas5C7IkC8OzU7JwMhMohxyCc4kr
uur2hg+HSIrFTUViYlC1Ph/h8e5bpHGwrnRXnsXnXw/Z0SaFuVNL8lo+JY8lGdan1HCP9zmey+x8
+wHM+yArfV0kcTWet5c+ID48ucfB2v/KbTsxngKjMK3GzAsj/WltRLNEhSp4QFGWl9O5FcX/MKqT
c2AEtZJHfyUBzvL8/LzPd28V+TVkhk+cheFgqM9/PIgYRYvMK9pqQ4QFHPWf1c0JdUaEtXGxwE6Z
cjy3+VH2Tx32JAn5D0/JLbGFU+stLc6p01O9xy4jzr2ge4NQg90tWjcG6+1Bt39V+56sfweGY4XI
QZdGdjodF+aR9xJLs6r0xSyLKKY0UZOIOqW9vWjOW/jxJv8Y4U+tiWO1Vme+bn6eNp37uRGI8dpa
1o+Q8Iohs+/JDSAaSxsB+MiY21ru/GsypDhv8Xe2eCrl8/3z5X2fHsHkvfKDTl7kLdQ4TN4i7ceK
BzY4931RAN40XQIDyDTGlS5DsVr29Wo8q6vsIl3Li571/4XlBoYVRZZDMx9QG7+z0EXtOBZXYTx7
RUD0Yd0oz9lg3j+muawKzv+LCOVzck6jrFdhqIzQOsVeGUKMQczydH5JRNN/rK3ORjdmkxD1zCFL
rSgr/RQQG2V9WQcOE6PsghomYtbgre/CfhEanY7+b8P39ToDoqpceGRMqsAzEgnGeLsadH0fhEs1
JnWPzk3SBHlsF3GGJc/3f5c487sAVIlt2XQpF0a8md8VrLoyRQvFEtZ/IRpXtHDZxT7Zn0dUEhY/
UHINyUbfAApl47qN++zeJz8Xb6IJGMvugKWLf7DwZZIWJIkfjsuzednLRrDBKgVr83nk2Lq5xoMp
GXalUKFFpaaM4LKwEoKenuQNK5Ff+Z021IYxt/yNDqMknhJfh6QDnYULf27/8KsHpJAxOhaMGzkd
Xd4bMvd4o1UEbRz0QcOmA0ZlJN8vhrZQlme0jWbk+rB2YEx3gm1tOLr553OhQjowA4m+cOxKExi1
0bDPoggaDFyadkWG150x8tydGef+OwnGgnnakPZdGcO534xbYu02h9PAEfcZQfhOg3n6/SIYF4BT
x9woKsOFsSa7wbQ4RzUj1N+JMDolBnAvrkDmPm8XRH49oIXAMNHiwnvVuAfGPOELAU2K8EKRlN5L
mFNJn3iT+bxLZ55sb6izvCnppVfH4XJaPXGMMef7NwYntljHzrZxzPD9CqFkSozaOXHsC5X/7wr5
7Spu8jChEEgtOgJaUFAInYQPjKvruh+8m+DxQY3shIqfj0nRKriI6Kf+E6hlvNmPmVLrdzYomxMC
1xBrOkZ0BSP+VtzMwVFtIFUDOfLQfWaa6b9TYvRcCTPko2VQGh/2l8a4XN6uhvuQGb8e9naOYZ4e
05YP8NI4PjlPZ9gMspD7ZaVQ5V9e3h5bQnaWFZIfHM380zxT5jAFAcBXulSPUZg0XNWBV2YYCUEz
BgwzAgwyvt4XuRmwte9EGKUZ9UJcVMv0Zil/PD0AaKt3n578fVObT7tjNJp6Tny0riKry6HMYU9m
Uv3Xls7Bi6B83TVP6HnZVQW52oFTuxqOdPm0Iy9WtsZ47g/0maqvn/6IWSvNkLj6MFMu+3YGt26Z
ibzmC+A4lQIO+ln78bzHi2GvyaNq7ErrxToYPKH9iyH8917ZUdNKq3T/moJcUaC6gVLc9mj+V6bq
iwSjgb28wmQbTYybBYky4wWweCFvrexMWfv7sTHKp9dYBtxhKel5b9q2/Vt8dB53Fh3zCo3nhNOt
wr0j5rnt1auqDjkODTm90X6wl7gkp3RTd4eaTY4OUD7G0J9h2Hf+mNe3FeKyy1FDOY/bxjb08335
/4uV/Loj5t1V2hQrYpMKHF2iwx5Tx2eUZsnVzQ8mtw/lz2j2OyuMKYnQWxeKGU7P3PdAgwhtDD0Y
xDoF6DDTTd4DMFMI/06OMSpZKFeeIEMyttuEmHtc13r92BrO79p9gne5wYCxjgEP3sP2F3/p3yNl
h2sGocIs0gJsJr6hvG0gihoaxSqXI4zzD+gXGcZvzrBzVcGYNjKhGRHWqwfT7XiNDSL9xp+uwBcN
5pEekiEo9SuVd/NiVwa6WZFrWZnEsoxT7mBikxd08JhiTIYyXLtoKIrhvPqhIMq014nxWzYdDMG9
YuSVd4Tcq2KMh7Ra1mqmQETSDMBk/r66bDBdfzxyrmqmlfCbKLLbDZZXKfd9SgdiCJuBOgA6Yx3L
sFx9jWXJvDwV7z1VGKMRqsWoC3GOtyRBg+7tLTn/Ju/IjyOmMlzfND84duTPPqfvHDJ2RL/KcrDy
QTEie7PbVzbelAeTQ4TzWLMbskIPqdgmh3RcTPSwnckaOX+M9GJ2eKtZPD2eybl+Z4mxH1VUid1S
A0tbkHsDvav9RH57tmOl6A+EXn8ePz4EzlquWXMvihoWlAnYmXMLXideAIaoKvj3kBS1IdkFUKr3
j3BeoyffZ16wvBtSD/tZaevEMyYY3t4e1kjoyQTNQBqO0nV5Gk019g8TMiHIiGIP1IAlEv9QMZS/
gFJGA3vD1qz29T5nVFXv0WEEMFawlqdtcHCKK5vdy/2Pz2TAIAsTLpinK1+ViYpFmfTYAOCJUejd
ciMZG1d/7AjXFZw1ghNijOA16lCtsLgJ5esYaQMUCXmJiXl79EWBbSPwG3+RqSHYyZFDeoBZ/03N
EZIHgBTh2b5ZyzChxbxTrTSgCdLDxeh2+JC7qHZeyfGD51xw9OaWs5voTR3/5/qlEwDbnfvXP1P9
+Hb9N3s7+bpfCW0TU2f5eft/Ha1vkWufC2ftIBG/G43OtA6HxExsF1Eej7WZfON36swrpWpDXYs6
TnCLpuVxHS8xhV5i+N2uDaP6BbhE98M9/RC23JEgqjN3dIodUUziElvLaXAUNkbsvdakxAJM0b5K
HKPHEfibJZ4cr54u0sgHzvJZfdDWCrKmHBmc99snMsgYh3I5LqI6oydoopYBL/cBsVWNQkZnGpvB
5dUteObiJk8ThsoW6NSAqKYpMxXjDPb/GVnTUoyN+V9lASa8MdZC0VNZTTUKD4EpAdVYOq/G5nis
OeZ1Pl78IsOOJ5bYlJBH9AiDnggQhQ6IhZiBF1VORD6DJfNN2ll8/U4v/hG6rSlYiuttHorLj/YN
Y0zcF37WvZ3wxLi3fbDMlklBxSIhzwWpd7ayg1ehIh0MgCcrumy4YTf95B2VYpPPA6BwAR+K20JW
ipgV6bflScd2Rbpc+r7Rmo+MJ9wxZqMqxCZRQmgVoh8a/PwGmhmcF8twP7dHHqLAfBJsQo1xLAQt
HEXFA2MmagV7O7HQOrR+qkzndWNtBnJyEZ5sP+6zOO/nIisFsBJZw0575m0R235V50tErxJwEx/y
03mN+ERcEwvX52Is+POzu2X8OGTnH5svsozc5FdpkWvijezl8oBlxNhCYMGpN5QDdeqNT/Tx5ugz
F1yUZXhFxZn6BVWQL+pMjBSgiT8WyxplMaPehee3/Zr0BuifDwceOtdf3MUvWowMhdhe5SsjaG2f
t7VJO8MCYj85NUoNsJ0WHO/7R/sXof0iyIhR4cuFUNLgmUacMJuAYV2ZDvJfx9WBQ4srPYxrKiV6
hQUy9FUXnAtm+vbUGfbsF8c6/LTgDVumy+GOfvFP7f/ijnmHWq0Nw55633jJSQKRQeuG87N0uCj/
f/EZvigxDmuRCFg9t4Bpe67fVSJBO9ZO6o7w9F+wJ2Q0ZBuwURz2/vLMfhFlniL1Wv2TTK2s2txe
0aGi7YiDWdfGMD6U9dE3P555HWEcdUCdHWc+eWvr+iq3OvVlS9O8CMZedR/QR12ZvdNw+PvLs/4f
/lR2t6p4VZMkobHMm/7gmWsiI+du3CJqXqOZRI/q75KiCoyJqYMOUAdXGnyatvlAXfSnxLGD7RuS
nMjAgL/dznKXhnFyTeCsuYF5jH/wUmjz2cF/TY3KTtbDpKtJqdIHErpvnwOCfAwZN8gfcM92/i3+
OlvG0rQLdSGpJRVYIBNg0DJ1EWBrB86LseKRYeyLJvlSV3Ygo0VEv2L67DIY0ntCajMO8D86+oqB
tYqsUw0/Y/3uOLvXzQZx0cmyyPpqe+b7+wsGWC7oh9WP2c748BA0bzYWwmfsoOeE6/MJqskFMCZq
sfKq0KPZbROwevkaU84LuA1HjlmaD9G+zp4xSwGmMHuPJh0yjNwaizfBNo4uD9SLWpx7Es1YJHWZ
ZppPQ+hxXZgeoVin99mYT9hMDosxP60v1mLVg42IIHl4vKBXhWLnPWHKjNRQ1YNlBI+Aljwdt1yU
2vk0x79HyJZlw1zxdIFGiHtQrQzdEt6NjV9zfDqOWceG7u/GLtKqKMQWRmgJMonwseCtOi3ZISFb
GieAQvBKOByTjtWw3wlmQ4/IN0TKbftW0FFsOFhPjysgOInkc4PdCqfQuX+LPJG/xQcTe97kPdqZ
brXA1cbryPIIO6B0iDfM/5EQY3Hqq5APNQ2rM8d7xXOP7QbuiSsY931FlS3ShkIfaVIPwXje5sBA
0Q/Ca3CKjePNN7zP0S0ev6NiN0y7ydG1C9EPlAWVjuf9foknH4t1iBMZqYva8MlwpVeVJyCcd+r2
ZE5IRorWLfUUh7i9oqXXqEz/fOSZp/teE5a8fJdBH0j2dZSArb0ZuEh9PCSXz+IFyzUQUnDhb29L
ce4dImNFrrXUpcsUEt/b5tsWc5P7h/P6Kdj/PscPT+hNGiTy+zchRoUWcyCJ6bvtKToNrss7WY4r
rLJJurBCdJpS1SvN7eXtwT4/YmcPHv3TUV3HBscZ5qndLRKYXOQgBWNcULYXrp1fiedKlkGxaTmX
yXkF2DydEoTYJ02r3IDCbU15r+VkjE2Bp9s8MkyMFDbePwUX21ZcFNJ144kYPzeo4UP3eC4oRwdu
ofHk6Eb/P4Zku0el23sEYNx9xeY5nmwirq2R5alW0LLBMZFQeliHdr19h9Wngw68Xm+OxWKzcX2c
K6PWQxKCzW+Min9weOFdDeNsKHki+QWtoZto36bPCdrHHYveDCpvzxxi9GN3lJlNxF37uMNrCV6A
RPB2Rt7U2+1uZY5t8ouXTvpL5upfH4CFgh1yPZByKttNYgoKSVduqLhxv4v1k1RA1gvZSeunAQNv
vFXjnDNlk3NpGy2Fdgk2t92n+FoePjlaOzPfPM05/LH0smmCOEyp25z83KP7PDKctb2XHRui+OQ7
KD+Tg4VBpo58osGKI/1c4owPki/Q+1xW4C6zLihXnN9scyvvl4XZGWNuec1RezCGF/Pofp7ifZjB
bG3/R+vIpu3qJlyNGjolaP0HoMzwktHuEeMPh9e/pFn/laHbnN7ElpSptOwrmd5k8BNtZKohXtC1
xqHCExcmCEJUF2ZYYIven8zI3RXJzgOvZ5xjEyUmcBmuqhYIEdpWEJUHG9VxeVaKF/ezy+2WqR4q
fgUKl31yEIw3kiMnBUBwZ7HmGBGOQWRb4BpJrpsVBRLpDGy+2Pkkcp6cx0P5hMo9hxT13+/Yq1ta
YHL9ftREXYfn5Gya3YqM6CEnP5HJvHKcbI4AyEzOJF4UTR2M4AjBZAZYWwQrMqemw8muAUT5u9cm
LYRciwckSTsDwDbmAza2+uQ34mmCKdJDeGtDqLCWjQcSPx+ySNjIpisYotNugjM5Q9FfeqpPzbDu
PtuRdV6Zv5GosVC1p9kSfk/xrHs6ocdok9cvrlWY4s4Usu1d/Uf0675QzAd9EwKMLtUYjYgxYQ5J
xxSQ/fYLQR+qjjEhrwfUyo7b/04KJwSZJzqV1EhrPHqCZL12PBtdU8Szhqf7fM2q1YQKFdLJPWl5
kvZZQN360QROHM9kzyY1Jp9n/Xg/jq96QVVpdQycmNxKAhxDypM11kfHRol/goXLFihdtDn+N8Lx
nVEa7gmZIR5Ps1mGL55YJ70bJe3a0ez4dfcLV6NiD/R2BSwX3Vy+VrxK3KwJnxBjnl1F0FNR/D9i
5j62hXfX5PEza+4mJBg3PV5Fuh7cspyysXx6QZYfASrPPb+FvX8Y1QkV+bugNXFbJYGEU4vNN6zz
+d0D/ooAngctPH5u3RdqLjHGGhR+NwySBmLm5VLuErLtDBmdobb8KmgPxdqtGptDkf78e+yx5qFI
RcDogWIEpPzMIcgOExRMXGXNk3bedTF2Afu+4ErThl4U0TGog5YoR0HJeYdiCcJSfd1h8PX5Pnc8
IWSMxALNI2lWUy2WS7KIMHvCLTnxzo8xFFKg561OhTBdB/t+qxs9+oc/qXMX4i9H5OdzNF/CyLrq
zdivCl0Htec98vo4QmDImk8AwMIfVJ4owgLWCjREQEn6/lHOl2gnpJkXORKjRTjoEJQSMKUUqFRF
nrQz9FP+4JPh8b2z2824kfZ+BBfade9Tn59WmFBnzUlUZG1C+1W3b8nvylYgoUfNeubBZswnMiZ0
GJsij4MvZiMOWCIeIO0PSYflOxv3FPCSsfMJmgklxq4EYq13oUxlc0/bA4EkH0EXNqiruTzcl/mO
rQktxqzIiZQowhU+QGleGgtlLjzMNcEqCozJoQTEuSuO1v3hvWc+FsBS02+i9fGXD8dt/YRCCFoH
sHGea585LzXrySsrxVvUA6g1xr4gvrV0sOCGo3fzpazJATKGRAVDTUEz580m3mHtwae0VRLiY2Hf
ATt0Prk+FI8pxqr0jScIgQp6t+np2NTfFo/3b4nnF7Je/BhJlCmQsB8SC0mulryjxVcjB6R6j650
vk+OIxOsPw8c2VSTPMrQPjaXh5SsnrgZFI5LyA6lNEE3iDU9NHTZkaffdBTBQreydSw5jyaPEGMk
spVeqWoOQntssF0HHDQd3tcZw5CHkihpNGG9XQHPtFrfvwieJb1twpg4zrGo52kl4vON0W3Mni48
fx83xdrY8lx0qhR/uhYrRFKyThdcMzY7UNAhVYSI4bTfjWlkJnY58DYuzmbopC8SzE14i5WYaSlI
2Mut+BgTkWteeEwwt1GNmPdNPHgtaHne75u30JQA2PAykNTBJjZ0QyFfxLmheUfpiynGWmta1JXS
AJLiW4w1wrtH63VjcB7U+dhDxlIooMkCOJedM1mO2nXZ5g31+xIyGHv4Y+iXqQnmnzAHiGeI4z/M
GoAJPcZ9WHZSUtNRx/P4HmNwR9rAbnLOjUeCkTepbIOi1Vt6VcATQBvZA2Yl1sg2It+GhzXiVSPm
vTHs95F0SQfYMotFplSDnI0UHrQxEhJUZHQpnAj1yt6uphZsvffNCTMagZ3upXB75DWwzYrmhDwj
/MPKS9vmCvIP/hEuyqfPecjnkzATAozsL64rrV16FJmUXHf7q/Fgh2bzY02ehA90AvbOCcNX8Q9e
CmY+izkhy8g/Dlv1h3HVn3tzJMmPwEGfbVXDq+XwNysvEzqr75FdqvcLIdGwO+/5WcWtaebwULxw
ZHL2IZ/QYIIe2mJYqwV42ZoeEIvQ/oKyt/L6wSFDb+IPUzshQ0VlYtSxn7W8ynTvYPEUYFnL062H
ESWr08BjiCrRPUr0UCeUUK7qYjUBQ2ELTLK6Mogd/fYdX1nzQqtbqejvpES2N0tUtGuxGiF+WzSF
rn5HIvCu5cApfWTPsyvB5haK8n21hcOHeVRDzGZvFY6IzDt+/x6syDZtpUFdVcMSB2uacU4IGvxS
kj6dTtx1OxypF9merRxYLJHuYd3gNm+3qJwlsB2uuj5yJGXWu5gwxBiNLoy7RQRUsHMY237qk6qN
SQgY33YtC2S53ASmtNp69eXHYnysJbvT1pwfcF9U/8S1kOrrmIb0VveCkb9WwSEG/sigIkfoWWrO
i1vnq58ThhlrMqJgWC51nKscrDUhJcvIaBzxvXxuJEOQSVCQ3tmIH/12tJTrZcWL82Y9lAl5xsjo
neqtOhmAyslnEJHgcePznvL5SHJCgrExPvZEq1UIGcVcMWCeoi2ecoIlNurmp2SdTO5QFo8lxthE
SuoLakxv0Ox+YscwTY93Zm+VxDU4hk3k0WLMTetjaY4WgNazSfc8ZBZ2v5jZYf/WjIZ2Itl6t8ut
xl49KCXACyKTl3jg0Gc7s4JyBZDtCtKTmvWvg4Vn6L468Bhke7KapMg7PaKP0OXibdaBBftti2sU
7miKw8zcrbtZ2a5hclMdVPLumFe2OasH2HWQUcUw9/nHuifn5rdP7Nz1ZAPQ2q5yvs/pfODxJaZs
a5YWhegw6m/0MtJZV+zFiHYrO0WajEPp/sMusjWcPFCwt5XaOOqXDQZW0O5y9z0mtOP28DPDAmyT
493O540mzDFWJstWWS4HUPPMepY/600ekw13luu+wyfesseTtzfWg6qRRzh8mIBfvMtGv0la7IW+
f3qcB+JmTydE+lYb85Bqt/30ef/L8y0Ok0NiDEfedHGR03UGpdmo5hAY0ZMqO6VntQXJn/U9mqIa
N+Ph4HEFj7EhWrHI0rbGsV2vcPKIA3OF3i8k9nhDMxyNYus5jVT2fUTvJ/oZnsaf7v3j45gitnwj
patAEgZczN5zbNVOOKaWI1xsb5WmRkUg01NC31+Ewv4rQNnuM8CRrFu4MZEsZVgs/TwDA94a0x/V
5v7XOdEYAFC/e6bLtmkHtaPacdl3G9qNXe/SwK5iA4CSaDU9ngzDej08ObnCMzizEfuXYLMdVlhD
JOpKTQ3O5qIdESnlnfnBm4WdD9knVKj4Tc5PzluMfyVgECjLS/uNAhw4AFVG+QT7bgxuByE9rzvv
w+3lmpADdEjQBRE9z9gsa2KIBOeIbDEKk1w3m3eAjGVYLnzMYS1gGZqSXC5Zcsrd8Hn0TldezMcz
1GybVbRY1WVDzVtpV3sPyY7S4QNR3I/6sN37+02Jy8zzJbotZcCipZdiX7TEOPLJcFSWHXZM+0rU
GhGxWLfZrwztMTJa1O8wzzWYOLmt9Mjtb+XFQyx2rRBJQpzIIKm6yBhbBNMMruHbH7y2Ld5bwfZM
6YoQLiuqUp1iZlijezh9KB8oqNE64f8YE7FtU0onCWNRQ/oiFLSC5xZb+VqzxSqxARhvJdHqjSXY
963VzQe5o103ANWJdkVBlPleDJpSA/CQp5i814BqAvQQ59XgGF22GJM1kigvQixV0msSeKTiGfW/
xFfoIsGmFk2X2SmfImjbVNSxNAVoIWZqL56i/auBvW+bU2CbXPzF+bIFQD3/Q46x8o2aaQ02vNNC
Ap0oPEbbs7aW3wOsKtRNdxMS9+QeOU/jXy7riyjj3TW5sNQTupRkfNjaa3thjE9YZv/JtfA0+P5T
KL7oMBa+GpJWahf0LLcA53xYeyZaxikiVYltbcDR4xKcz+Z8EaQ+x0QKa0BZ5lcPBEu0Q9L5Nwxo
UgBN6injXcGzgnF6kyP6847MF1HG2AuYSWokDSL5vAVJe9912LX56J1EUwCcvnEstrzNoX+x+l8k
GRewEIr62gm4QADMVER73FGoO4B8cTibfzL/JcNGi1cg6o0lDTye491+MEYb+aJsPwR0zTB3HJQj
LDeeJ3enVwtJEcMFXQ5m22/pWf4ZRcSzf2aNxeGLp3RsqOhHQp3KdEUV5ob8rWLbGD1312SDXoPT
j0OzluAZ8Np75p3pr7Ok7E/YW+RLT9YySEmimh7WT18DDlc8y8WGiaqH1dNqS00Jdq2K5CI7qOw+
d5qzspFONzmvDE82GBuS6ZHfofgGQ7zFqF/wcl/0bm/9HdPBxoatJ/lppNxMlHkRN9iijSWjvyjk
Vo+Jk8CoMV6+S9bo7YkBv2XGDuY+7/8E7nkyxiSv5TyIenCY75LDr9SEDal2u5cdngOX11Y7G+Kr
qoYtlxoWnbLOfoE1q2Keh+gPrYBfhk0KNiBNkAG+z9KsgzWhwtxZ3Hdy0onAyFzURqxYRWYpWAIW
rsN8m9QccZxtVFdWkkq3HWHLGovSDySC4roa6LS8CRvV/soMwJfB/uuH3yvzEe3Jvt1sfXt1+PAB
eKpZnOub07cpeebtSZVCQ50L5LFDNUNn1vX3/bOcrSZNCTDisfSCAWDjqABu9/Yv+/dqXbu0oRel
zRTC+PG8sO8TnM2oTwky78xSTdJVl6AeCJyirWzlbvDobp/vE5mTkCkN5mHp+1rWhQA0Lhfb7IFP
FRacqHk2fTEhwULpR3XZhRK9mO0+P4UvxTv6M/zK+OAuRZ57l6eEaJA2sbhts2y1gMI1YEzB23jm
IxqEYrKjPqm7sjgHR8WJtVdTYtQzmRDT+qaXgh7EKgvj2hbv9ZgNVFRJUQD8v0R9m82WLP1mCdhp
gbY5qJjIXtZEA/BaCV6Oi5xg9ILDz5wgTOkx/LQi2ri7APSkgIQvMbkeU+Ci3he2WRWaEmHeRH9Z
dn0rgkhpX7bw1hrrLX0NLPG10kmwrhUk/Tvw9ul6ghE6BRcY4vaKsLc2/QH0kZvcWufXwUpZjDAS
EfIr+1+FQxAGLh0yWq675LQoce+QMb9Vt1BQ2AC7IGbtTWC7r840eTeAS471m3XxVVlEbXm5UiVR
Y0J2SVwuxqKj9wfGLst/jGB4IMMLz2bcwv8/TnFCi1G0AQMGiVeB1vNWJfZb/qi64UOPWpxZAq7N
PHkWmgBPxsoGTiAeNW4eef5gJz+AEdYowgRdt8QPMC9vHnAQEWG48IZVns8zp+TTQ2XkdeUnmZTk
oLMF9kv+4p/u68Oszk3YYKQxixa915f4fIw4SVg3puWWXIznuVzOlAdGCJtrlgFMY4mzQrfX25oE
TmvI5u4lxTSt0ZDluuM4irOpjylFeqoTJRv9LCu8DBRpOuJi2wurssnpxJ2B4nHGPMh9IHciNsRQ
iCfMe+ugYmzkp/tXNPt6TZlhHmFZHfpljLw19WowsomF9DIRXziGcdb1nFJhnuEuX44+GghAJUd3
8ghxSIx061g/Nq5v80wF1Y4/1Bc+GpqmNA1jQgyxVZZizkqRQKymSzSsJQqfLgwi5+SoYN0hwyYR
dU8PZWEpgwztZ7r0pnqQCbrLUZv7r47viyM2kVj1seJpo0o5svepiVp4aTwa5AqX+qP//+jLn7e2
E4KMAfKvYiQqvkjHuzBCdvklmbIZo/P0k8fabNu6OqHEmKAkFkI9inCKUCVkG66PFVANRrSQbB8F
VK5hX4OTsAXdj5XFU2SOoLB5xUzLK80rVoDYN73H0dmdNu6nstYM3vXR9+KepDAmCgj0ejS2oLPt
NrqNkYCX8bg0jgpaFu/L5LwDMjlNxjQFgRhVhY7TfI6Qp0eDnd1jnlE3HMc5QNc+j65m3CfJFRXG
SuWrOuuLCKJilqZya+zrbckU1+mzaG54JzlrEif8MdZKuoq+dq2hCGZLcQykQ3ZZKLDy3AZvnnIz
NkQeV0UaarDxApIO7XpxiLfV++GzQ+6y4G7J4V2bzDg37WKZh0mPMyzepBfMfckSqS3yw3JyOPg1
oDBcTXaOSLTD1BTcDPHsM/3/WPuS5caRZcsvghnmYRuYOEoiRUmUNrBUKgUQM0DMX98n+N6tREbh
Mrqruja1SDM5PeBx3MOH478Ple39LodYvUg1pL9eXawUDx+8fesrGcHOqenwLr4dXnmdx8teZyaS
wZcAlKC5iPXBtHUMoHl8B2p+Yw3EK/dDcu64yuBLmmFWtLpqOFqX0ruWDRFc9W31df8WLD3NZiim
qn+GBGiJFIqgx72rFP/S+ALmKdfim9Xs74tZjNfQr42FY9jkqInM9UZgbJqTbKLz2J8eVvzR0OXD
+v33mbucNKKsdzr+fuU64I+myzJab3Qwh3pfj+UAd6YIc48vIKHoAguC0ORuO8kx3IT7SbT1ltT7
Ayr/D9pp4LTt/xeg+q0cc6WNrk5jSYFMDeTbRHSxyBlF6J8m2UQV+frisgos2oSuwIxFCedmMoep
YpFzF1DLqxGZfuaP2YuGuYoGqdjmpbRD0FjzRy6pDn/zNLplmujoR+7tRpA2C01ljCU0VoD9oiBT
AP+3QLRVJNnyeqixIGckibc6pLYs/iMfMBPLXOeonjrrIscTIlXcMSm2317sVbtdKVxg1uh9vach
c5+VBrt45BiiHP2jIIqXO1g+4h0xJPH2CwXWJ/ftffQkOyAvm80GHadn+rRBCIPq19cXuNzsh3e8
pQ4AGo7vXbav2SEwGBAi4Z+YBX7ZXllpQLQHLFAEXYa05twd+nfunQATTbQiaNZE+o2h2r7YywoJ
13ZpfytPxVZ3OcIW/eBMKQZxerXTKzmFUog8z9h6hGTCg4QDTG1eenqRFBEr2/6yXea+BFPUmfpI
RYEFx/TPCnZShIkb7FaU2We1skFu2xC9x6A/Rv1pXIjFUhjvaLd4j3PzU4tQO/s1LEIZUailIpbm
np2Paau0nmXf3H/0ooaEO7F0CzXvfVQGnBrBaCRZgThapZ2cyFsf19GjmdvIil1iZwVQDGxTXpVg
pYAZP2/oxqnDKy8iXgwFfmvN5jLFXomk5ALbwifo3Y8rNoQFO8XHdD3qm3SP19c/e0bNRNLgeQZZ
0zU2x3SE5kFCvGojxkRADOK7F2zrWGnvLbebgPNlDQaswiDCuI0AgVvVR/AhZai5bMTtBRuowFfx
xcsmLacLZgoyiKXG2BQ6dVQe2uTj5/FxtQKZJwd9OMBvMOCTlJeh0AwIQQE1A4UoyrTc/DMHeg0G
eJCql+O2Cema4q1neZpou3Bk4H3lcWLwoNRgUKcV4DuFK7R5RTyKnSoDCcHDT4feOcd2SzPfuXfs
buysNzp09wa0c6C3452BuSSgDjK20oMI6u7r+vuAUk5g6y43MuXguMEgjBa0V1GocZwJlnU4l4Ny
pHOXGD+xc4H8Oxg3GHiJVT3ExaayarI97+XcFr9KlNixwpRozj97E/42eTZZW+Z5Y+QJddIfVz95
CfcgYHwGfVNPhB0v27McZv3lNkwGPy55lJV9AcjaA7O8zxwv3nwLjtPL82r7DyPkmWYMeGAmd0wE
sOvQJsboccKTGifIGxzj2b/JQMYwWLJZhBSGneQwGKiLoEHSQb6At32CK4nBjbaXTbmtYf8Ysbql
GcF/tEOxYMvFeXoyd26ayaCHkYSJEqvRhIISemdATUVJuBG38HpmeHhrMuAh52UqxApsfXu+7juS
r0oCPiKZO8+82HUxC1jYAD9QizzPOpzd6EcFQTB2cQXXsOxglzekHJ2yJjq57hAtfW2jy4PV2fdv
9a2Z796RMggiGFYRxCPMBMkejIjqtrLFJuXUubigUVsHlR2A7Njr0RgqX9zQNlfwqCFiCfre4TMl
cW2JAZlWkrNEr3Drx43nVbY1YlU8uJWFNSok2Kp4X/nllPLvm8huME4maSoUEfaEBOUeC6PWYHje
H99Mgt1l1vqLI40aDXvUpoo1GLpiYg/37UE7i1KqVta6yUgRDipOsVcwKOivLo+5/RXvv/DM4Uhb
uitzaYwJT0jiFZ0FaZiqIblzsd9GRCfcF+pSXnIuhom4p7To0JWS3YIGgSTgg1yNn7wa06JZzKUw
VppH+SXvtVv8gwb/CzjcQE6Paha3QL7YgD2XxBjgWMVS0gXQp0Z5sJmw8g1z7TZtdMT74RtvFgvr
RnnfaumFNBN6+1Ezy0i1PBgjjX6rs9OJ0G8XUZ5EPJC+eEbIE8W4Os2cclCsQBRN7p4dC+mLnlzP
agZpr1/p+d9ZITtxYEjIXtT0wwV+9KxMRM9Q16XVhpjH37HYHTU/RMbh1WBBD80rNBv9CiNkWw+T
xSY2X6DXMSSa5VToorfFLRVvrA20GAe3pC+XX2YxHpz/EMYfJpHcRQ29ec7eaRoC6VhTjv++kTNA
AvbrlROALjbBmKpp4XWn6eimY25HlAnaRSivCKoxQQ1r/Q/TEudb0t/9d/z6LYa5GqHVtILZ5cAv
zHZh4B50eS+0nMOLxjhy2NugSpPUmPQK4h0SHkKsK7qA7JDg4O4rtOh8Z+d2+5Cza2dEaAgIFSgE
v+tRpqVhNYAHHtk86nOQFtjycryLc5xzkRS1ZyJLDXuszBQi0dgMKpuPveJlG23frkVU4i7wq859
HRe7YucCmVuhdJ1g9j3VMX2sQKO8Oow+RwTve9F/n+nUj+qUtm0Jnc7TLqmIdYgRLdG+UeeLt0VI
WnaifxkhO4aTqnoiih1s/fUMyHJ0dASA3mgF5gWOVtSa71j7bXJ9ppVmiqEuXyr6fnRE+zGyi4rU
K/VkbL6fjXe6F/b/YjMsTzvGmwqarIPHCUKnx1fsc6Ap5tgpt8kuOYFXhdf6uMgZNTcOBjjCprjk
qUSt8ex1z3HgIMzDyi7UhN++vr+5xP3LIcnvb8cAiHgNUYFWIY7ykZwdxJorw+5PXABZjElMRQYj
uoV4S2QMcrxmg16rJlLJYC/rD5qrbexY9lKf+/5e1GgmiXmQtHKihiaUwgFqbzEGqDA8JazBU8CB
qqVil4YOWEnFohfJxKrKP++YHGV5EzQqrrHqn8pP69i/1xXahrbh5327X6oj/iGJCRCGWheE3NQg
aXt+9D5PzdvRcn/9JHjpg8Q+tXuicSPjhbuGmTdJlExLp8UV5oMFYlRURWhNJx25mleBFHbV2ybI
dN3KeXku96X/v7OcXzzwWor3UAMDOYBsKKqIRsI/D/YyjpmUqIUIQPaCzYmutybvo/PwA1tAuNx+
t4kmBlT+kMbAf1jmdToOrXhL0RZYSYYb/sPyruQzJLF3BI9Nets5+P6jfjA9jPyVNvhXVls8te5/
5qWnjy5DcRksFJKh38xgBm+XTivbvI9EVM+2e9mtVBTCEVWLkLj6ttZ0ERNHIgUTRvc/JDIfuRHH
yzBgdccpfUJh2DDAt4p0MHqexrcD4upXfqJlIdb9QyJzO8dOiMMpiEVaitwrTnCizGdIt3CXGy9F
En9Iorg+O808zSaQ/Cawog752cdpcuSvt5XdrqzTF/ygTAkGbXSL8ryUuuAwdFmSLVSHQfEEE/5T
cF3ICp55KQxKI4PXwYinHeh0XKy6Nwg8ZGzT6iiyMpgUqHzz3URXwGf6Zvl2PNj9doVlN6DEtqPX
8mhnj89Ox0sbLrW8//ELmY/QRVlfYyUWfmG7QWECqyr2sLep9hsXXIE4GpvY5i5TiUZ3bZqfYGTs
eH3vS/D5x49gvk+VqEkWiTgm0FlrBMO7qEl4Jom54RY9778Z+ex7MA48jkOrqK0c2uLV3T3L79nJ
ffmuPnnP+6VK1x8aMa67nyaEdhE0ajeOs7IaEI+jWhsc9luNKCTCYGPpJXsLUwWIaH2scN5jTwkM
Qng1kpXNrRovPXr++D2Mb5cTeGK9o5/ZcT7V9+lTd8DDArbLhnQYeaQ5o21gcRI4S2++uVS26UW4
BvI1lajU7X58uBzkCrSAkfOkrv1wNyBNgM1ckTsSLI5A+951+xU647b95EHbItD8/ups90tshNFg
mfgZI4qIyIL49SrwBmxZtbB6jQOjNGC/Y2Es414fFqmlp5UI/4zrHsROd1whMcEddFvGtJlSzMtB
biO1FtqbIA9p8VQhUoi0+GALGOfAQIcN5cKcu2vsdlj3FGQgLQEZk1h0JRQsyOgmm8KeViH5fPSi
kmhovXlIU1I4CFJL/3kz+PYDOJvs9gI6LIqw9FGPkr1pJ2//pHj1h7UxUFZei8mKdNw54OkZ1SvM
eGG3Ht9vcUDkBvozb2LESQiWCZx8cBilkmRBSMzgO3PC2IuKH31AwskRYoJ1GtZmVD84BrYQ0/6h
JQNhRWmpnRjg/JGMEm3h4qlf6gVdolPh8e4Nx3upDIhh4DDNJYN+aocuDnVDTOvv6HOuXUU+DzLp
7/6bXSmKLlqmJGsG2/gktEJ77Q2cajp6Fkn7Bz34IW4Nw/0n5zeTw5yfMUgBTg9yXj0niAmyJCJ6
h6ldcgQtIsFMEHN6vTL0VnSt6elRB59sWu89gje4L2apuxbh4e9zY5AdGcNGCwKIae3G8cYHZRuA
3HFHfq7hWXKyava3zEW65yZLFi3xt2R21DZWzbDrWkgesBbt7VfghV8xmQY7BQBx17AtXrqZMOYh
0OrgwpAsCneye7Uv8FsBYAbLk5651fyF9+n8RG/Ryux+p2UXYb0K9FLIfiuhkV1z32ufl8DgnR6D
35oRaJpaQorwiOjqHdPQ6HdB+4V93z6WUlp/aMPitVWDAZbau27YjvwrcMCnrZaYUm7XgrP6oq0u
l8fDgSN10eXOPheDxaacV2l/oWfY2emjuWs9+dw8OOXLt+B8RT53ffVSCeIPNZkQMjMzqS4NCAQp
geRc921Lnr/bT2AVd+24tIiLM+UYCLlec9HMNCoLS6k+KuKtQ5KC6+2Zmx9cImD8Qy0GRMQpxhBC
BlGl03h0y+mlsjFYbBHdTlzhmF22k10fvqeX1XPufxu0dYjjBaiEO7h8s6/ZbcCWociyqP3Qd2hh
6z9feR1oS4/8uZK3f5+JMMHCkVUNRLT2bQMwXtvChNH27xX4M+0vHtXNcuiEvJOJl7UoSSZzJbJE
E649ZlVO+qYuSb8vfiX77OVntNo0ifPcPuLNu6UFTc5JLrXE6vJMLnMpBqONpbKB3Gi3PdcnJKSU
DRIZ9jOaCDkXcCFl84co5jqI4VBfrgJEJSQ9SQ8o9z9/ca74IiLPtGFuQRKEdWmaEFE6+8fuzXAx
Kve8Sn1evnD5iToTxNwBsxJTrVVHRAb1ConJjCTfqAphbo/2EMpubRLpWLutk5xct8QMuiccejzz
yQuvp3npKiiSLmJ9GgpISM3gqszs9GJEYqDpE01GlYmtVMThBUGLeR9FlvEak/A/laXSvyZJeBUb
k9427xh0boCm3tq3vw89mlAwAsz5hktB11wcc7SKVsTjWEBcQpyPj4k8+mCfTsnDy4rbMbT4BJ3L
YgIVYRTgxK9UNbyB9+fHkwe6az9YqWA4QfKcG38tfq3fR8k+PlMkfk0t/Z+j1O0hQzCEl/Yp9AcX
FKtfh4iXS7m97VionGnIvjNTJZjwNjBwvy9E+UymjSC5F+xq35jbjetjvO8X2QXkYUMoy5Cubw4O
Unlf+hG0aD9CsJM4nK+7BALz30NDkJm9ymYtVBI9cTFz6+vW948R+Ht/vtsjWiG/7Ub2/tEQrz6X
yYQ1wqjEWnrFGWzP5whJYvL2sJFXwQMnfOKpxkC4qQhZXaUQg9vfSlhtdRkOjfwjFGyx9i1jd/8k
ebbLMvYbih6G6LDDzT+FhC5Cc63YXvs+QQs4nnq5Hf8Chldcnp6lSEOR0ZAiSTQZrDOn2aEWib0h
AR4rApiVyRmkc5h2LAYyVDZKMzyDWYpJ5+KYU806eKfrFeIQRHW7IbbjlX0IMMa2vn+ey1fzt1qM
IwyMouiu1DCN4zMaFDExev/vL3rauSKM+5OD9ALCLQGKOINsR8+Sr5836if23q/CR+5w12KMPRfH
uMKwkfXYpFCDpbip45TqavRC2x2992q9aT5W3PHxJaZFXLPfJ8gAdxb3JkYkoCAK1bmD9T/YQUQp
I/0nujvAptXxnphuS3SXd7ZLz6O5aAbHRzkJZTONpNPr6MMdY3lj0hOdZ/ocE2Hb1OvCvCpFiSNt
nnsH5BRoMOBAyOLLeaaIQRWdwWN17ctxwpoXBDCUqhIE5zYdpjyaO5BHYDffj2esav7ifrulmv/8
27Hd6Up3GYfCDHGATusK+HLI2vm8sH2pePyHFAY68knW6i6Hhbw6H2lMsKc5fBLJi0jQOxE6dDsW
L7ylf/Hv7u8vm2TLhIM5lEpt4TzbmkgkWE8Z7dVABQE112/Ox1ssGSjYm4G6iorOGpaqJ55qvRq0
TDq1o+2ILxKtVz0UT7bp8ej7lrpN9bkoBky6ppE73Uol6tIcMVxfMDTpto+bUXK5rWaLCDxTi0ES
U04b7M/IYRtnJ3HrlWI74C3jPA4Wo76ZEAY89H7o5WsLIY5ZEfGnvnrO3jgATD3F32xhJoIBiU4t
pzSp8Xl62MIqdE9XUtnm2viQ7E2jc6lflq39tzwWLqpSlOvexDdCPU3ZSqvyqczssipdwXKibDtM
bteT2rMSB8T6conJTSV2i/bpvtq38PyO2iyk5Dl2ZihImp62Vxej7mUHVKET021IXgMfMw4k/zwe
UUx2Yk8DvZR+upwxQ7beuNVaL0i7RpTP7clZBOzZ2TBhoJ7lZauNsXQqTZL0q2mykWoaybeecdw6
76YYDOZYlYarIuAr5LITWRgrXUWH1eZlU5WEy71HLejeUTOxipa2RnYZcdQ0L7Lfr2OQnXXE3+3e
NxsuS+NSD98cA9jBmIswZUjlQtp+uBDsuoxt9Ry88SjkFjMTimYoyE2A20Jn153rbdgobVzg2tjh
g+JUfrBWjvlqOKp06W6NRy3qZaifKF8J0V/uG++yP5wJZ+7sJe70QM0rCVEM6I33j7r9iGj32CC3
VbuDTavzK0c9/iO38VssS7JRplLVYBuWdNLKVb56sIfQVrdoq6DLRf5RAXh2wLeK5cznD4HUKIGE
A0Yjy77zCoL1W1bnIP+/5ZKfLVqoriLJBH48NO0w56kpIJ8Ixpr6DU92dRsP3uNPgnVim+dvEKXe
/3rLDvG3NPYYL3JQttl4lZBcokW5cDN80hHVpHTQR8CRtehAZrKYyMnKrHLSFGi238eho/euKqOJ
tvJemo/nBGthfJ7HWs6LzCQyGBbXQa5NNbRTSOflsr3bgN7WHVzZQvHG+Zqe72vI+XQKA2RxXQbF
pPTSyev9fKV6zyJnuzb3czHwdcmSSUh7SKgFZ3xqwC+bYIPOesubGlzG5NnJMW+tPIpVpc1xcg7S
dBcXRWKMQaJbnk+OvhiyzyQxcVJzBXeBdh0kJJPODn2pniRyql4Ke23u/B+2nTyunlP3GdEnr89m
GTdnotmwqdX6RO4bKLn92H94p7Ei2KRI7HQVEZH26h9WPNji3QEmiJqSrAzUBtriXDXJFityecm3
dPr/eWzIc7xpP4vP+1a5WHgAK8R/EIXdLh9JRqSUFmSKPl7oaE/r3cveqm3Bt6/lJrX5SbTFePS3
RDaJ1ip9bkQazPQV5D2RjX75ya/W10+T96y8Xam/+fOZJAZT4vo/56kVYKVAhcOj6PzavaMraZ97
1lE7/jqesFWyfRlWQoQGoWKt96he8d631Ezv/RAGauSiUetBorYEVof6MfVyUPqdbx+VUpyil4Pz
VTn3huUvMcK6LtIYN7RB57730awtckXaftsj0vA2+ieqdByJiy+12Vkz4JPW7cVShpbeVOkRC67H
Wwuaeppq7itb4R0ngz/yNbJEc4Ksyq09uhTinO9G2wQ3c0EwRCf5IHF7H1z3zVdBKYTZGizERenH
cpwt76B5xswAlCaruh6FuD75jtrY59XWH2tcWO6Lkep0z4QYOJLQAp8FFnQGkb3qgzYRrGvxWwkf
mbv2v7VXBoiaQJJyxYCwOLX3W++z0uyy9M0HB12psX35Jwzb+gyEVCasKSh3oy7CXLeIDvGuuxDL
hodcBcg23bfTW7h75xzZDZnldVS14kI9yqtTbKLHa4ypr/X6MXcqW9BI49sIErepHe3BuJnuv7hd
sbcNG/d+AYNKYRbEut6OcNPefoutL/vHq/15IclmTUnh3XS1KYnsvb88c6fOOCGIxsBQmA1m3oWA
ob2DftzrG8+BLdGszL/j7d9noXDQSVjdKnX4jp23R6+a4pVe8dJbruWicwqvtuf+M7ftzt+gBdT/
2dlPx6fMb9GR+hKBwwcMHf7ki48PnYuN56m9eh16f+A8qBczq1jDqtPXEBr52a6gy7UxhGoUKVIJ
Kwwwp+vBuSaOdvGElPRr63VTY9369sDLLy3WpOeCmSs8dJHVSOFNsHjQSH4hGPg478UR5Aub9l2s
9hit56UkF6PCuVTmLldhakkVyIZOyAyeH/fZMQltKUM3ncq5Woth4VwSc4uzS6ODKYlKstDnrtp5
Y3c4y43iSnvj/f49XuwDnQljO4XAq92qRQJhW4wghZWXfESP+imLnHZtFwZ8TuWusBIscx7cB8Xe
5O4KF1s3CM/v0QIte5vnv4O5zWKEh3dRU6XryBGO6UjsckNZjO7ru/iSnsth7q4U5tWQWRP0xRjZ
42NlH7H1yjdsl2zg2+h8dmzzSsdLeDGXyTxZ2qboomqCbkNrf3oxigFo2N5wOdJ5JnprxJnBRqUm
/2ui2+ZZ8d9BOXgwbZ6npgHIvQ/FBA1ZPIU6PhYO0Hrc7xPMYqNjN7JoW+sXv2ZJP8c9aUxcEHdF
pUcBpAU1wXT9ZtP5P8rNgWN9S2He/AMxiGJduiZvQkk6yclaOKIePUV2IPAmvpcGhPS5GAZCtNaS
u9yktveK1qRHtCatj+TpzQW1EhiFtnxCat63YpBkGqT4Gqf0W20bx9FA/PCC/urHyos09N9ysypL
setMP7YJY+jTFBPgEAcWJcvLtxiRwL4ZNEfcv8OLJURdx9STrqmypLGxhzRpkaSAwfBUTCuDpnFj
e/rsI+dlgxJ+jNiDm8FZipTnEhl0aqRCiApJQdS4rdFELKBhAY9JZMIOB4FT0F60xZlyLECV0dS2
PTUSnKKa2xoO8fX+AS7i0UwEg0e13gnYNiBLJ6El1V57A+NOa1+w8PYfebKZIGqfM0DKJzGNLx10
6W0nfSrsuiZ0jnbLZWVbiurn34cBpSaMjC644Ptsu4Agyt48YLtz8nh4puxB3ErQop3P1GJASVCE
Jh4EFb7K+Fm+S1gIkUlOIjpInnB5E3mWx0BTFHWNatzMYet9PE6kgjmgggx6A+7rgacWA0+VWFgg
OMAhlg5Yiian8I0XYQOY4BUI6W35G6jPzo+BJREE0YXZaDRjuO9O0nEjOy/U89638sXM08wodKYn
rCgvtXnJIQYJZdU/7z8+HtcYw8Cq052LiuSLvY38+yJ5yMQyQHaJkHdiAssAA+S+xlNWdqPaix+2
ZUzwGPqXB6kzWNGbdatYIsS9ngWirtFdgI6N+ypx4Ihtc4mMamikGCKimPS/RHRN2J3Ms4hlz4iK
sUFnqg3NYhApHLFIJgHjL15UgQ/fuPbWv54utg/HCPIlGwtJ+fmzxYhzJpMBJ2xwVJso1HGLMf71
0e3GBwEU/7zY7xZ0/d3Yf6vGQNPQDHJUXakYjG6C1m8ipYfl2shVBTavuYaCwT1ZDDBldd+ZGV4P
J5DxS8eAbLiPvmVz+K0NA0cXudakqDIo9OFtct5X7n6IQOqr7NVz9lj63yt+FLMM7r9lMriEHUc1
+OuhFdKN51omTUQMN/0RluQZ+WqOb1zG29/CGGya5EaPmhQKUmH7y/r+bVpME+t/GZ0uMpg0tH0c
Jwp0MbxPtFIfj+t8RbPh6PsrsN/N5ohbDJ9n4pi4pTTVPpg0iBMQTZx7t3xOt/UruFwcjqAlSDdQ
HKXkyCqaNxm7EPsoT0d0Y2CM1wnenzIHiX3MLXKkLHmouRTGEgZMESRZCykoJVhI6qvEVVzsw+No
s9hTOJfDGEGcVr0yVpBz2yMDspHTGv2wmPf98QOL1HnNoIvNqTNxrKNK5Ak0/BnEgXvH8ULEEyfv
0SAtelj24wHNCgZ5pKMM5Hh9H59KjTy5467G0lSMBK/y/aF6A9/R/aNeTLLMfxNjORlWQlfRlX7Q
wdmfMGFPsA4WTUNAZJCRflk7zr1Tl7BrLpDxZdpgJApq7DKiD9lPRqJ+IDrIvlFh6N39I7nsj4Wd
eqf18Qg6/cGOX5Hj02wwtGcWGlldyXVz8mCjdsZj6VtChPkPY3xTqQ2CXBf4Ya812kAsPt/gEr7N
BTCOaMzboh1KetTe/mqnIlH8/2E2lN553mgx/TGXxXijzhryq0jvKZpWMTiIDEjurE8gvBXff8Zv
OinWJcbtX6uA14LGO0X677OngNr0g9ZRG1ewc956SN379rqYjZwrxgCQnKXRdbx9pe35I8Ly56Ph
7mCtMTbNc9MSS17QMCxLtrCNDuwBzCkajSSOA0KWU91uwOckew39aGayMw1OELsYUc5FMefWiW0z
5hiJOW3BMfjxkTtgtXEtP3MwucyBV55WzBGCejgatByiRP91/6meEo+Dq4utOnNlGPyetAZj5ykk
lM+di8kCSijBsYNlF/H70zDQbVGCfiOECIfiBha2rtGgw++BXXxczFRhu9qGqVSV2OqoPXveuD9F
j7/IT9rhhJnV73G1in3e5/kvkPyXamwH2wQOoEGcWnil894D5yKw0H9CiEwH93gZj8X6zlw/Bo4D
2ez0QYJ+IMY4FYeQhJs0QnM9QS3Qx7pF+7msyDeIz4Un2s38xbHFxVzmXD6DunTKJ55kyB99dCwA
FNGsilcAz/dSc2Aj5rkYBnsNrTGCqYG5YO7lSsJ9Q+slHJv8L6D7+8MxcJGaYJuIK+iCNAi2ZpOk
BalkTDLPKf3G3nxjjO7wfcF2AM5dWIr+5sox2FEiVq/bAnJhLsB4871biZ/XT54Y3hkyuDEO/4He
rWMezhbZtz+aldqgKy3GVwPzsE+7Zzi6Lb3e5roxUJJJQ5TKF+iGpQd7LPsrSPSDpxjv/Bgs0fUg
KUvqLAuSPqmogNwG13jWsRz4/GUdLF2zVtdJayowQdi55q0/kw2mBqYdwj3LxvWOjg8bu92qW3mL
GQnOKXI0ZOmb9VwTgPiAlK0nbcONZVfexduCapEjZ9n7/9aRQROUiuVWmnCSW1Qyh4b0Am2icJDL
AoXmZ9agGs7fx7g4iTGzEZbIebIGUbRaaEdZ09B7dCMqxO4zjGP8fPJ3727k3oYxrtyHCudKsGOs
YqmNKE3Tcx0mx1ujtRCsG8/CE+3vB2M1txrP+44MwiT9NBqFgvNFawb2xyor7GG/2ujyf6e7GkIP
nV3YQX3/o/L8EUv1nMpGiewGlMRsMGgg4WtPv3xQ5uxcjOTzjnRRmimJpqaoEl60usoEkFacCUFC
VdxPHlJE6DYglfOm+RtoiLZbwtFu6Ujn8v52pI2ppvQBBCa8DZKHV3JCa7gzKkSzH0RvY2NQ0UIj
DC+HsxSFYfrZkDWFBpea9KeeclpG3YidzjBar/0w0KBe8q79knXORTC3UYuri6RcJVin4zx+9t4z
B5wXg6O5ANZ5T1YoaykEIOdFHxloy8D7GfNPLmZOsM+II28JQefiGNMQiq5qhAuOzKxJF6LX/BdH
wGKP61wCYwytFg0Y/4AEVI1RufskGY2AQCJ43+i4chiPDTqyLmg7yMHL/gzmzMg++cYBoQ/4Czii
6E9mI5+5SozXji5jijTXTSUHwJh6kg/WPFwlXkZt8Wk2l8S46rauIuyVnSg4oVtQuoKiXW0o8kdk
A2Zfh892vxQczCUyjts0uqJGUgWfqyLqCQEd36NxrimbsymaMkq0HiJa2qCH2BHRODLWb+iROHy/
3v9WHPtmqwp5WSmxcRlwgKMbXTxT4i+EXka7v1CHrSQUQnYtsgDfSGtcsX5NYt8YSCTY9cWuJLBJ
GqkjO+Vwuq8YB4jY4kJRj1be00MEW0cMWqrNyuZtc1jM5c1sgfUbaY5pZNwrmvE4n3VbBU0loGjn
Xk4P2MrMtfbFUsZcHgMVapskZkfByDlLZ/G7IPX6EZ2qma/29oTxotWmkMhLFZHD8xf3qvE+I4Mf
2nVSp36kwp0eu5soYyMPN5ZCubl+LG4M1ZjKIiwFoxPX49Wma9Wyp4cVVsmiy5lj+TxA1Bns6MZg
lNOIWsh5P4Ca0TuZztEng//yxQlnFpMTc8UY0LiWObbWKrhlYHdXVtef2vvXfWtfjEdnEticwdRh
ZQJ2S0OZPfyusroQDAc/H+nkCdoW0LnnP/dYtrrlVXY5UM8mDnJtmCYpxiFe/AO3GZIH7+zMrKR0
SSW2+OuvjvZzG62Rr0Y1sjupmp2moLtDmodbVfsv0eBfeMWOs0VpYGpCePMpyIthpQmIYD9D9x2c
LT9c+7rmeWYOBLMDtAqoxwcjphFN/XR5eubxSfNQih1iSySjTtGoQ+28QHyRuNnqSvbkEhIlJGoH
vvg2QRDAu83cc2QAo0ySQQElBDVJbLmeVpFDF3f/wLLh1QGdO//yOrMLn8RuyPSpxA1AfLP3JOdU
Yd+whk3ha0DVFw+qOD6a3fEUaL1WxfLtvmne/iP6Cg/JU3Iq1sCq/w8XgQGQUpfDrBqoOAdB4nn/
Kvpny4slOyxIcERB7IKtk/chhXf52OSBUQcTKGJvaIzMi/d49NWT7242twE9LtMbx72w6YLKvChj
bkDDHk015/0+QJm5cFdW7B54+y84oYHJvFGqrGkmVbl9u+Cp2CE9wKvrLFbmZ3DMpgc6s0DLAX0G
gS0ej2Uwqr+jtvWMcgHPtyxmU+eimBdKklXlqOa4ZujpAjEZ3uZI34ZYgvpk7gjZvWNPCrb1YFcP
XQzEoxLigQu7/AndxFEoS1AUhBBe6tQr37dddEjhBUM7KziPmBtz8p2XBZsX6LS405IR4lobiWqk
xrEheiAYsXzyydsu/4G463l8e04PJWXm506cLZI4zA+biVDSzNAHw4D8hOTowFGd4EK+8Qjg6MkL
GEwmNgHrzEUQFIqdqK1nboRee156mmujDKaMumBgyxK1UTwxppXiv6BzxOE6cV5owu5zkpDqvEgV
5NTeGc0jeHeeUlSiA+e4bojqEBRXbddeJYLNS0bwzMViEh4dOEenRIHoM+3D8T7XWIIGrzCs6GZZ
fzgEnq+TATtTdvYDBh/IdSvsvtKe8DI+DOIYkgQiMwv0XqKqytiOzHzOLEgHMQ6jdKcWD/JkY7+P
8CMW3CKzx5NqkPvAzYRkfxPGflexnkpTCtNdGYtHpbKI2VR7ub9yglqOTuwrNavNwlQL6BRopJjI
JJIR23tSO4xJXdgY0ftXWrEP1aoTgkwUoZXepiS97kvpoBucKJp5f9xODhPbpokhOV0VWafeYh6l
j6Ys3YnxSvxx/bBaNEyMv+4rwhPCfJ7mitW7qQIhmdJh6e1RyhJbVxN7tP7BB9JVQ7JAXGeAVZTJ
lFVQp+zSIt312ZXoyXowidb96iVtYwiaV2aynWYZR+aScrpmaNjZgO5A5Bj/zDBKtW4MU1emOyNG
y1GwLs3Qu3Sxc9U5C9OXjHwuiAFiRe/lXs6u6Q7LpexE3BSXL1FXONosCtFBx4c+MKxwYgMFS5tE
Q6NC5CjCYf1qZN8KN/fNYUGGBGpBGatrDAVNTgxEXRWzjcWrmO0MNfbyajNaqChMGuf2LHwXSZZU
CRJEUIrdgHLWIlH3l3TULDXb5b1w0IfCMa+mbWjv8eDfV0f9M/VHrxAEGRjbsgxVVdluy6Az2xzr
C7Nd0w5UncooORLol52FAP8jQcYwpWqpJnYsMPfHDJo67ksp20nXQ9KXthnWdnrZV1boXTUO7fbS
x5H/I4se3Z/mPIx60sUiPk6eWm4fu42qOmX//27KWPiBwxItyJIU+iNm3yYEqVYXlEr2f0j7tu44
cSbaX8Ra4iaJV+iLu42TOI49k7ywkpkEECDu4vLrz8Zzzky3zGlW/D3MkyddqFSqe+0KW8q6UNpl
fjAaRUKnVfHh9u2sngdWCAvJkP13dEA7IYk0LJXLMCXHrit2vXdK0Tj/+0Rc+CaLpbNdT2dayl1u
d1LIME4fuxpAQMu6NdMO3kHFYQ44Ry3GdawGJy5oAsMmw53R3v0ws9M7fh4jIJ7jmAQoOtrNK29o
+qosZdgke9N9YPLolO94+VDL/5LQXn7HhDNlAicY5r0z/ynzM+9/veMU1DTRqu5y0yaalswAFUcq
GyTSag4MAs3i0IC4GwK8plxcChxEAJKbHtWdVSFNODgKVFqT7obU9g3r0XW/MpG+58497I9CtsKi
2A90/VIABl6xNjZlOJV7z1kuRcnvtzm2pl3c/0i8JjUuHiNTbe3kmSVDL/7sOs+t7R7nlPoEE6CG
Ue1vE1tj3MI1j8MvND1dK+eMN0jOeDIcU3kSjgjwHs1S7pJZbTz8NbV8SUnTMb1pVHPcUxma/tdh
471vnWL5+wXLUlrMTlIxGbpYk+s8tMm+LR7GZoNXKxeDHVsQYaxFwqD5K+DABRVhSu4llZGHc/4N
y5pOprybSXpX5K4vzI3wa+VEV7S0Z0Mmyo3EAK3h7EzpriNBG+bmljSvUYFtcTFpBtRfz9X41lit
URpKFiHBjky/NmKsNq3/wuyUtWOkiDb4p6fjFru5mLJ/yWmHmieRZIyWIPetTVq/RYK9aA5OHPld
c3TqL+74t9v49uQX4sDj0DlSY9cOoWfHAdTIjkx3xhYHFqnTTPnVJ+lhUVyKQnjgQKLuexnOw8eE
3t1+YiuCDxIMPhw639GSYV0L55w3tjfzqgitCQjS8Wezeb5NYP0M/xHQvOwyV+6QLAQYa31hn2Tz
afAO/xuN5ZAXsl+zxp5aoynCnj+p+HngkY8ndpuGng74v/Lx30GWg14QMXtHYTEX3BDLpX1gmWn3
xFuP76gLaK6xrLuPdhWXh4yayR4of8h+GMQ8pE6XnbrRy1Fks9yglyr7fPvDtm5QeyZxEXOWLQzm
/ElOfxvqx//2+9q7SEk3OQA1L0Kaz3vPbe/7JNuYu1yVEb5sPuTAyXT1lp3ZaDPaE3hEY3dUT4Z5
fnzHETg1F7AEDEm42tWpMWOxkeH3zQTNjMl5bLde6uolXFDQLkHZqWTRlAJBpW+CIsXYwFbgsMoj
ePPknzBI94JtmKeYAm8vNMT3dDwT+a2VG7pg+cg36uaChHYIFOConBqQ6DEyV1RBbx3I08TbDXu4
xiub2NgUgXU2nqnDNTmkVaLuEaCk/XfSfWvtcYPAGqsuCOjoTFPUDyZJEcx5TnU0hv6hoASIbNmv
21K1RUbzT1uaxWKgIOMo5nfswUTNnu1u09jglb43axoc2xhnC0eJe9/kXyz+920Ca3dumwCuQZTA
kZLQXrdUvUvUwis0n9+ZnvWTGh8qFs/YIr7VXbV6FgsRPPISFC9dCxlM6bAE5WTEcdXLqDDv4G5N
By/2UBdgoKH8S0G7EaNyvZElOEw0178kyzIsUj2VdfuFOX+O2cPMki2KW2eyro1CU6i5Z9Zypjzz
Sf6c91tmZ/nmt2eyPddyHY9j1eg1hb4QgD4ZWBGqOFe7xkx+elazm7PW9m1sO0EulvCdmN0/SzKd
SMQPt+Vjuf+35AFRh/WtNkNMfE1eTtU8jQ4v4FZWSF8myblWzpnJl3lwjg0Z5UYIs87Q/+hpqjqe
K8RPFFZWuc+i+qnUhilYlXdsTf1/59HY2Vr9XFIDv3+wfjl/ft349VWVAIYjW4FRWv46aHXhI7h9
59jIWBXhaBxcjv1j5D4vt2Ru9UqW7ARZdr9CMK6vxI4RcJUslmExiR91jtRyPO5pe5ej3LKV8dUR
hF+9HtsF7ipmxpGb19E6zayPhy5FRmTIVXKMnCn21RTPdzOfVGC6RhSQzKVPGClHF4VdioNo68dK
iK+KG1jvWM1OoOI43pme8O6yqMt5UFdpGnj9uBXDrTKfwpflFhCaMA55zZeCVk1fdxniLOX67U9B
enDm99MeFnpDMQKBrfUwlZpHPualw5pCwpOIo8CcvaAErVG83H50q0J6QUWL47Gy3i4sB1SqeNdh
yMn5MDfP/K/bRNbZ9c9RMAyrp6GE6ZkTtlDKkHXnzjukw1MnNkjcOsdCQtPHhIohixduZXI/Vmfp
PFRVsJmS2DqI/h6QBzXiBFTq/sdUPavmQ98c/zdeaUGMKwybYR89DmI9opbjmed53r+DBPcgXSgL
YL5N45Ujy1LwpJFhxKMP9uSmPjNI4iP/tbtNaPVSPAR7WEJEHPjc188kjux6NiTCycFpDiZwm2Vi
+pi3wP6MDbd+EVPddiyhO2ccg3rI319TIqKziNlBd7BOBkZ84MOOR38b018DF3dJ8X1i0cbZ1qzH
JUXteeZ8GuaqLWTICRaaei9RXW74lltn0p4mVxUWAxugYAzjXaM+AWLd7+i55pbfNuit3Wfi6+37
WlP3r9rGZZ6JEEbjYh4LIjMP73QkiF/8CaO4fCe/OdGX23TW5AJJdmTYAeltvhFAeyhnVtUQwJnf
VeJjft/PhyzbILJ2QS6EDuCWDkY4dXMyFYUo+tmBZmM/bYGWcfGOZ4QEGOcWjDz1dKjwtjepYBWM
45jI4ivL6waIaUUSCtXPG6KgNyG82kaKFfAMJSPH9pgmC8zGcntjhlZwsWHVLx+xAO8Qi3RPrLAi
5uOcd37j/iz4VrC5pvBwOEy/IveOzVvL3y+8jFqUrGqTAe+qnvaVSAIv/Snm38++2yjIo/KGlW+c
6t46S8QA9IwxC5mb06emiseDPdrjuepUtOXjrvjtcHApcZa8tYMSz/WBABbTDzGfsrBMo0OdpB/t
BGvBrW4318eRnaNyhKtBBr+zn62RBsxTj1T1vnzgXu13mVn4lod2vTLqP/72m7j6sEWcLzhNB9WR
zFNZaJre18RTforJS5qKO8E2dKWOPLgI0xUp7VIxaQxE4b7PwqyfDpL4dXJO5+eee75tfzTtu6gK
6ZjvaLofMwHzk+7ec1TPQWjm4QG9Qn5eHLV0FckjZEpgq1t/in9ZGUGEdrK2mstWhBfn/I+OpqJR
L5y8lrpZWAxT9LEbiuLkptOXVgH19vaJVilRC2tQCF4oIxol7s6GO1RzFtqx3LnutyRp/HKkh9tU
dFiRfy7ugoymBVRNo7yyrCykc2AzLw2QbfBnGR1mU/3IlAMdUO+zrnlQsfOBlMOBed3RsUasSCbz
nsd9QAZ2uv1Rq0fH04Ua92AydDDahtK5ZgMeFND1fOsURZkvNkq/K2YJKg+YeoAhdW34LddPY86N
En1mJt4s4eldI5td7o7PtKkfC9K/YOsN2RDQVYLcXpyjpVLnaW9xjIY6QeSWhbHxR1K6OzL75VfA
We2y8ddt7q2qowtK2lO0XfjGtAalafpiAb9FAA8a68woR7IfaxSHL7fJrWWWbST28B+SIgxa95qV
IvNEUgsjCwdBZkCmF2LvVsDUy20SB92YR9hrlnU7M4lGzC/n6gQE3PrOqSS6hpPsR1R14y7B1sn3
vB/PBiO47bienpXlgzUql+CzWnlGndmv58a3+qfbh1+V1AsiOq+nvk/MOQIRH96gEw5mcJvAilvj
wNFlKIzBJ3gDWCh5riphsiwUU+PtnOmxXzJpcfWYoGa5v01ruSjN4QUtB5ocDR5wsDVXTWJ3MRkr
6DZX2t+aprtL+vbTbRL6VMaibkCDwRmEFwWjqcUJolSKMAmGdXN9krzwI4Wgm/pemwXSQq9P/VJm
L3MBKG+af7UGEcTjuGMoQAxmGcgJZatu65tWLvHqm6xrAa4tF4U6DgwOL7P/nNP5LkfThFNgfsn2
h/GpsIAUbKqd6j40TQthJt+FVX5zoCszJ91wJlbUxNW3aHqpi9B1TmL0waGd0DlRlTOfZFN1Zn0V
+flsFIexmIfj7VtZvXjLAXoakgIACNYuRaZJNXQDLqV2RRtUSYvowyTz72t1B20j/1LR2IzttRXv
Yw8uWXL0xEfanmT0cvsgaz7tFQ2NfUPaejmvwL5ieE7hU1nwvUjzi8e/IsKDZmqDhNl3BkBqbhNe
faYWNz132Xlj6fM5WW81skcXVuiQIy3OifrePZN2g8iapsXp/qOi3VNVAgsYY1p5aKSuhTaMsdvn
eZrdNVVn5rtUmfM9o17zhxhEc6r60fiA7BY2Shs1AKeNSARctL1fiijacP/WBei/D9OuNm/LRA6l
yMN2rz4ZG/Zs9XlenFq7U9q3UwQliLZNIv3WrXfT+DPdQsvZukDNiA1OZrcNh+D0cbyPY0BoTb9a
YN16PNmwS1uUNJNBZOcl0kBj7TweYuthvlPzXWP/fvhzJSnLR1y4w12bDb2IIY9jf67jakejE8+z
DXlc1VUI4GzTdVCa5JrrmPU1ct1Lz24nosDtD1CXov3h5WdZfr/9vFbl6z9KeruWVXQzLh+23GTD
ee4/i5S+RzldUNCeFo2Rt58sKKedJB9M9ancWsS1MOONcb0goD2RuFBCdALMMgcX2vVcYI6zYJ8E
+bI4JrHT+Fgwc5tr6/fjEspcYOybeqadlmYkkgn9rbMq2uPcRvFjW0TH2Iv8AsoKXnwvnm+TXH2r
WKLtoEThwWHR2FhCDUIgEE3UztfMu2+p8F1jqwNRH5T9x4m4oKLxcqYcGFojhSUZktAZg1LsBpn7
o0P8yhqlPzstds23Tz0cUCCdJv6QtX4mEbMo5HG9ot3bLrAZXOwka8adjZaszt3JPkKupX9iJkY/
bnNlxSNHqWMp39tYzuDqyVE1qqUbCN+bVolP22k3JH/Z9jknf3YPlG2Fwqt3QOErujZyEQC/v377
aSdwlH7xx3nzQGCWjl1vBbUzeBt9VFuElr9fKBnFRtIVJfwmtA4ELntkHSKNeNpg3urbvziOpsoS
C85ZTnGcjNyhlb7f8H30mZ9/hAmXgkCbo/T6Ot9ycQqjReeZaHCKWp7NWgamPGWyD7oCJZgvMqW7
uNs/MbkVD64fy3PQNoImWtTbrplX5kXVwu/MQst6dFj8wJS3YZRXpQ5Jtv9HQUsg5IyNmEWADei9
0h9t5lsp+ZbG90ZV5z5PwtHZcqSX1/1Gx11Q1AzCJKO0mpbRlDwx7iqaFL5Se9ZLePaxj5VBd3Q4
CZPs5iT/o623MsC3Oeq+qQg5Vk4yhvM2VJ6srrgr6w2rumq6/z2fqxeEGtHC9RtxPoB8+v0cf+Kp
87FzqO+IrdmErcNoKq5P+tHLFlamqNc8bIWtW7+uuVS90ZE5H8Gq+jwe724ru/UHhXEKLCpG8QQ1
kmvJVqlRDnOGTy/rPmiEOqqS7pJpPsnZ/DMtbUyARt1T4/VPSZOESb/V1b96OGwQRk7VwY4ZPa/N
B4MZ5jIY005561sYV/ks62b8cfuYaw2XyF+jO8ICBAlOqWk/z0oKOxcyD5H5DGZUy0dAuc8uosbY
CsrqHi103SR85+wMX9Ju3meKHKI8uesy20dD12Ey61MjzMNYp+GQ0O+3P2+NCZdfp2nNqpOFSEd8
HWlzP265X2UvtymsOTSI5smyqZnD0dMUmN0zO6tqzAIV+Slu2r1I64MaJp/cwTtAPK/upCN2t2mu
eTSXNDWVllEuS4MtPI+/C+UEcQYMlepLBHZm7a/btFbl2MSsCxoiPAtmQnskyskbwUy4T8x+KdBA
WNTeqYzHr5lyg1nSB0ftzSbej4n7Lc3KLedNn89+tUuX5JcbvrBLvBRJweMpDzFH5jCeHVG6x7ha
fVQ1eei6z7GR7EaKxt3mvkaFSA6J8hskD3Z9skv65oAmzoMH32uO5sCRW7sm1my/uQxmcL40HutF
HDPphqRwwRxzOpTph+JL1m54F6uxPBZjWAyn4+gU0Sq9WUbtpvQQ7ZY1FptHSaDaz6ZbBkVMPrcc
0DJRtOeABDLUhsexVsxAGfY/ypoGM3NgjSqLQPkOs5+2k58MH2T3c6x+1uNP2559ItFhVt8bcCvN
yNm3W8rl/3N2TPcRhjkI1LqvL59YMS8VgB3CnlQBqx9LLpeG3EBNczBb6Fn3inPc3Tep2tDeqy8M
GSAHC9/Q56bnxbvCHZSKBzA9ssLCxVxMawd92fiMt8c63RpiXBWjC3KakKOBI2+AHQuPIf6cDfXR
SB69zbmSrTNpmnpOG2qWTo+0iY19trX30JjfzeKMfbcnMyv2t9XGKjHMYGGkEHlnRwcm4uVQY0oO
smM1XpAO+wYrZgT5ViGRN6cbNmiLlsY9gJdx2Sz5oFTuRYt4rv0xGX6P6Ic6dbXxKtacH/PiYBoX
q2yETVmIJYU6GOyM4esD2n2DHG/hNgvXNe8FKc142akiMTEsJBboj6Ip7zPrPnKNfSzKYGI/4Loq
gV75OqwqteHhrcqjA4RYB12e1psB19mgDfUklK7JsRd1+NWkdTBUG0RWLSeiMwtlacdDvfL6cfPc
K82uByfNhB95fG5FscsUlHl06NQXpBL9ziQbuZrV27uguYjShTVh6C6jwHrMQ685FdY36WDK2i6O
gOP/fPvyVgmBdegpYKiFv2q2C0IYesOGw66Gic7H6VhOSsENquZdS2LP7/pyI+ZYvTCO7OA/5Wcd
iSPp4qbuBtihPC5803pWaePTreTgqy+nBzYmmlfh0zrwad9MphFsE+sqaMXBy3cdb/tTxFCOdSsz
KHrutzR/bgQp/fkv0ebHCu0UyjwkRXY3x7ty4lulrVUeezBQFka/wWPtMpuO5H3vQUqb/kPdFrPP
y953nHlvCzgBt+9zjcGWifkablKC8FgT1tiNyj6yHHhB6DgFKaWe1eaLXxSVzt9LItqBHIt0bTq6
mP5Pql0jzwV6um4fY01VXlLQPEdzEIPVJRQ3WOaB1f9tqiN20fkd6rwWhv9uE1u7H8vhBEtpUHdE
K+31Y5s8RNox3Dc0n5RBLcW5GqdTm3ywe7yG26RWr8c1XdvmDB3Or3iaF8+tQgsJnACehxkVQWPt
ZIvuqq0RwC0imidcsG4qEgrmud6zVFgOm+7zIv8fT6IZMycyB5baDLgW6swNM6DywWi2Xs6qoF2w
S7sZmWEYqGrALjIE/K4uNs6wSNEbOUajO8W1w29ztTPMvRCuN2OyUNH6C9KrQTNnz33vnEeLHNuy
+itOvA2Sq4KNXm3iItQm6LC7ljVlKSOzEYuGaVqHLkVrjX1KK1QO0emMJOdtaVtlH0X7sMlQ9IY5
uSZW2U5Ut12G4XzSwRYTNhy5sKsNW7UqbkCwZRgGxbyTLtOqsGVijAXmBjNPBsKqncChvQl7PMjj
7QOtvlTKMZ8OY4VpbS1jNRrCcxuCEUVvcA6V89Ik8WHsM5+JD7cJrZ/pX0L64sEOHassKjHmVmEP
SKPGvTc8Zz3duJ+N4+hoE3XXImaa6yJ0WeQPBf/R8E9JXu8LGu9vn2dNEmyyYN4gv+i+GaDPpjJv
HRoXYdzN6LiiAK/8C5MJWwK3Jt0OTDtcMqRaiM62XNlO31NYn2FS95MBE1vF1c+kNz87DSrjRfR0
+1hrDITGtr1l1B1dxpqA86GIY2yzK8K6aQLJfwoL2ROjPcjh8Tah1VruJSVNVRQMYwgDaYtQAGgn
sKYEHdNe6z62DqeHmHCsep2a7uTEmcIchvezp1Ec9DYxgL3jhcKoadAWdvyO93D5VZo2MVIsXRxH
vIfKfmH8b5N8RzkvKbYA1NZeA3fhTMDDxmiGox3eGmSRoDkReiSr9rQ7L9Zk6LYwhda0MSAq0KeL
Pq+lh/taW9Gcc4ByYiDQKtvY5/0u7stvrKvPrWXsRY+cdGpuPIs1+cGbwLSAy9EK9boz+cIcN27c
SdQRCwxSzrafqE+WzQOzxxKKsd9Sk1u0rOvjoaGs4+4yLoZumz9luu9zsYuREIiieXdbWNdeIdJ8
mMpHw45l6k078JxKYkxuEdrWGArXDCOgW5ltd8xzeqjybKMHZi0+Qi8ZNoOjCRod3ZpSdszGqYoO
TdBTASgt2tMP7fin3Xv3iXtvowUI/+rsjXRDQ+t7Q14TbuhjsyjmnxhgR7S37yQ5HY0EY7ZugqxS
0j1GaftRIklQcPtou8jYzjIoSvFA6uGezpGfDu071I/noSMbKTWTeLq6syaRThbDHK431eehZn8U
wg6qTN2xeqs6tCo9yFyjaRlXi5ava+mBTGal6WK6Qc5TOHrDB4bmQDW5D3zT914hhWoM8II4mvMR
1mv3KTsJVP4JjeZcvmAhX9D0466WDP0Cz7fldJUQIkE4QoD4whTb9Zkss3JlzXCDtfngcveTLH7J
6WxQ9vtBp0swaQAgEdNEnkPLzrktz5AWwxSFY5BTjLbGgrRAvd7QxStK8oqKloWsnTFpucLkRIW0
lWCPqQsM6PIdLusVFU2L2HOXYG8wLkcp46NCTyY1niyjWwqEskt3EeuC25e09s5AcYH18V5tgHZL
1TQMblotEzyM9n5O88DLHqn7MlFY9GpfYldaGSu/Jn/EgJnDgM7p9ges8RXCgZQ+8tZ475rkl540
1FASvHNn9KviFwKN94D/uJc0tHCzpaiMWD1oFE7lozRuc8d3i40az+pBUON3kAWAzdH7O9I8Ry2y
ApiNsH4xiVRE8yi8rWaLtTdlEQCYcJTGUSLXuNXPNVF1mZfhnDrlsZ9o5UeF/bMi9UcgajUblmaV
mklMoByggghy1y+4F87oehnHbEg8nxqr8+O6furtZCfl1uaT5cO1WM0FdAhULbpjMCGqCT5xAdqY
OnEZJt4zNnPPxUnQezbc2WLDKV+7Jgt2DNkapJA8fRSlJlZV0ciQIa3LvYy6M/LDD5myP/++WF+S
0dTFKKiHgmxWhu2MSOmI9R/esDFPsrzMNyy7OInGMou3I5DORRkOKvdN9auv63fxCuhlHJ0yiAAX
+bjwn/o2ISXrcQhav4AA9Z6J+nWbTyvexTIL/i8JTaDZ2PE5xSRsaGIA2U8n1fheN6M9YZ+l4z0b
nZ1RV/dGQV9u013z+JHzxYyQidKKi9TQ9dkAEh93HXMBslE29tGriupYpXbvp1EHHHzCoXrhaB3H
0XJfBpthBLliQSaFveeCOSeUPkVAqgmglbc/bO3NYRSboesbk45oNte+qxmSwUPWNrTq6eh6DMHI
fJjsh3LeyoutdX9jNw0w8Ba3DiZ6eSoX1zuaqkVAgKdgCvc08fowZye75ns2eAHvAoJS6pB6d0D6
CeJPXuceIjbspjL9NPAxsJon6mw1S62JNIAJGCZAAA+AbOr1FzUT0CPitCxDWbu1zxsnDhInUhs2
b00FXFLRHk4zDFapbMjcOLYN9GfjBlYCJEgeTdXh9m2umlfYVwwR2tiIjUzN9YnssrRSc5YlkkG/
GDZwDGgzq9KlSDkQIBjdV+bdaN1jM2RQeexE6/EdKhy9eXyBPMOgyetI/sUdV3EhaCGbEqXL82Sd
i29tVfkbb3iNn4jrGEIRG/uc9DzHNEigfPc1bq01dml+nJtol4wbYcgWEe3S3LEAdATDQUq0t8H/
4ti/Z22B660SQbIBpgiwnYhBrm/LI1Fr52wEkeQROYGgbh6kGt5xJeiHQRMoqk3gl6Z5vKGYS7g8
FQby29Jn+UOlxE/LxURi/h53AR1S1MEMq81RMLg+TysAQ9d1dRWKpj0KafyYrL/MIr3H470t5yvm
GxbCsfGsUEXD/tZrQpMgKXCXuhIoOV3ke5VxMLr4zBlCCzHs3OKP2+RW7umK3KJHLqSadVGBPFhb
hryf/Kj8bmaoM5X17+sJTOS+Fpo4HDu9fTYai5okEYFcoydYdu0xvkvdbMOKr7U3UI4ZxuV+HExM
Lme9OEtEEkj0WFVha/Dj4Dmfkvi56tMHivHVua12ZfkdrbSBFI3fRtg+I40gy7uN17WieFFOA4rs
K4ooGjyuPwKDFDJP+7YKeVmdyqY5yy3o3RUJwYAfcuJo7Vy0kfa0ULXo817kVdi0rl9HHxLnGMfS
t4vEj8Yt07ZyHCSr4VagTmYzrg+AMBpLzvKpQmrEtOcdpL/+5iYJQrbbcrh2KFTVXdwdiLzp6R6c
PprnyYK+8DqsBqoteaKDFAclHdOPKsz58TlxNsRy5XDwxVFhwukAnK3D8heo+w0KIG2hm1f7bO6x
M0VY7xh9B+scXNUyHmnrYVlnYi2LN3oVJjA8fuwqIzuniWecnXJsN17AChOXW6LWMkzDXB0nVzak
R1IX9ZIU/8MB26Xts1P3qU9nah+kTD2flZ29kTRYYyIIIovGUBwCnuq1wI+d1xtFJOswj5rvRrK0
qHvR8bZ0rGgpNN1j4B2ZOkw+6nCIaeSSZkycOkzaBw7ojcbDogSMf/w+FeTI+GuDJbqktKebuZGQ
JRNNaAM9l83PKAk3xv5/o6E9XhGPVmuLrAnz0g6ONeb/zGyjDWPtQtA5gKgW3pJH9QxYpyar5UPa
wCqKOz43PwvxniFuQDVhJgxtcrgTPci0O9NtertqMMlMjzEzdmYd7/s+urvNrUV2rgMzHIIsWW4H
oQUAja9lS5ZNOwPJE0E6jcPG+UbNxm+wG1WlW4CbW5SWp3VhOzpR5bDuSYnRiycmvhYRZuzox8z4
evtAb+8GB4IewNUgWHtzN61gtJtsBev+w5z8bisk3/p5Lc1QAdcp7uERhUbGdi7byYxuvJEtCprL
5dQ0jZMeBxj2LXYU3ebO22eOUAV493CvYHSAlnt9CWhYmLqK4vOb6Mg86XfdC082dOQqDeRqkTWw
IVh6FzepJRLDMcMNNI88fQF0MbGebx9jjUfQIf+S0B1sq2njeqSQWj75Ur0AgO42gbfCChQqKNzl
WcBg6s8Ca3OSKXfMMszasfETSvqwMStU5atKBKMxzBt28tWluH6H1wS111GNA8aSAEUTNirg07Gq
du2zqvdNfDDOqXww1YYgbB1Qk+NYSmckqFeGtIzsgDt1dBoL46skaEy1m6LZ0JiL0L49HlAgMMPN
4OIvF3rx+IvISGRvzzieYQ872WHUyoEfYA7N3lJ/13a3G83S8KNp2NBvbw32wlc0uBC4Vy7Gx68J
q2hOmR0hSkLbTlEdChnvsBMgapMgzR5vy8zaGZf6wYKpjgEqHe0co2OilxYcLI81YQH0O1aeI+xu
4MXBioRfcubTLafu7UPAdCEghWAlYLSpviKuzEobTg5pQ9v+2S0Q2xut1Cvsu/p9jX3SEmzIbPz+
MKZIPHyIfBF/LFM/4xvMW5FHGDqwDR4IesV0KIgFotOzZ6uFU//3kH+ALLiYySs2E0mrB1rIAFwb
fo6++6QoWpfNY9SGCXXvKgZclC+9UQZzrc65u1EXXJijCT1MOAjBUUCspLehlxOiZ4ukHWxr6peA
tXESRBNfb0vdKhHsIVnyngvWi+ZSNaUxx9wBkRj8KsWL6g95+3Kbxopkc35BQ3OpDOy9l32cdwCU
IQHPxblGc+uINRFTSvZJ9dMeMn/srHQjYlkVbs7g8sLXwsvShK9RTkSnqeiAPvJZysdh2MoZrwod
olkbP49Mnr59KeclhunKtgtJ/SkfI+Roxh000mhZ+9sMXDkJ6sMMZdklU2i/OYmsiT0NYx+mgHDY
20OtTm2XeltGZLHemsChrwYxKyrf6IDSrVZndEnk9U4fTnIOci9/KRP+oEzzMGSdT4vh89QXn51Z
nt30SLOzyV+o+nb7pG9FBW1XaO9Z0GgR9+mKHvYRlU1qK2CnRHKfoLPgIAwLWWFriPzGyvJ9EqM0
j9UmJ3ecitNt6m8vFNSROHSx1AK5JP11dxXcwq7mKsTAXaC82c/JEebdr+hGSPZWjVwT0uyZqbiM
4oipMBN3Mj8M1WHAaE/8YNCtO13e7/WdotIOw4VqI7CK4aRfG7A2jRreUjWE3SDqDCDeeX0mtuR7
CeDcIJ2BYOl5RRSg+7zxqzE2DwZpy+Ntvr5VMvgITNMg4EU0grrh9UekZkFFBwkOiznajTEQJMTo
G42z8eBXrg95WXT34KGgaKgnoMcokpM7AI6RD3vxqY2XUckwqeQGmbcyusTuAADF1ggEP+7yGRfO
SIvaSc6yBqiCbk3uK7ufHxIDs062yr93DKjcdCLtnZNPT2hEtzccEn0xIhK1gGnFdA4g5tAUzvRD
VrOa+VgyM3QBXDQ5WIY1f6nyh/zvQeyye2/+PFnCJyqI+oObnbvP+KHjFH1Rv6TzlEUnQtNgC4Pt
Ld/5MsYMlEXMJSLzvzDsgiGFJV1MFCdWmI5ttZ8a0rBHTwpVB27ilhjMq1DR2VCJK4NKANcDkM8y
MIGr1svDqrdy1eUz1hkx5dsYPSs8LKJk3Aeoqe/U3q7M2X6axb6hv6+OUbTFzhCMHiIRhim96/PG
psjLNjfN0C4MbMHLqBu2aVd/uf1oVriKZiB0ciF8ALapniuq80ah/z0GV2VqnoiijeGXGMfzexuB
9gAogg2l9PaVwobBH0QT2YI9qufBajGPnGHRbYjpSguQfRRYWj/yxm2KBzGWKd+Q5JWYBdUv7xUv
DBX+N+W/skFdQ5StGRK6K+rAYdjm5lf2DvD5WPDmfSgwhjP+toa/pqm5IkREbjPw0nwFw6iGT/2u
dOsAGOS3725FRQAlFlKJXjyglHDrWkKyGkEFMn1myApHNcHsdmYR/B/Srmy5cRzZfhEjuErkK8BN
uyXTtuwXhl0uk+IqkuL69ffQM3dKgtnCdE9Xd0RHVISSADITicyTJ5O8zPBuSeIip8DrYm6Ifr4M
ZhAOaEFLBVA33v+In5cMYu9/NY+AA+IHrzMGl+lCJzT4CEGSHeSYdLMD55ktReV8oQ0nu63VE8cs
p2SOMThI2ZA/QTXuduEgyh860OtJ667X1/0s3PSoAJJcMUqM+hDXgRFxFjm100BroOA3B3wOFHe3
AhNBqdQLuAzXWdb+CkM0K4JtUk4BsQTtpJtFMRXyihRxydHeCWPBLQDzx+0KGAyL15XKUC5PHXwe
UIKCpXft5T2XU4NeoqrpOZf4hCcAgQcucfT/ACPLsqMbaYpAE9MMwPEUHC4N2tjjwqpn4CJCbHJf
Z35GmrjVUD9F2gV9BD9Ic+NWOJcNCOEwCUAN34tZ2diyUIqczZuWgkQxQJ2wexaXF2gY/yzBA62B
qz6RtD/XbnxueUjxqSPC6x0/BLVAYXDc1qtrqW0veZvMI2WtJ+mwFpX6Sw2DCy2ApOR4lWlJY6sw
oLcojYxWcSXpDEuLozhR1n6ifXSt9thrl63Q+L/vH86kGNz6CD4QooMz7VYMytEonyapAqCNDAKf
LjCcMVvingtx4CThxivsNmzEnEXwAIPLBWPEfqj3EIqaUAUzGZzwyRLAKKoUL0Up0rR5UATBwb9/
e2moyMFrSOhamqvs0or5XA5rAPHXdfeaDQkx0Nwm82hjfqodqtDQOCAwkbucszOlRTU5aSAIn4FE
WUWL+rl/jWZdzHFIk0KAuEKhZRxloDMOKT+V0OcugBC1qkWzKHKU/Vr9rJ/+iSCQg8PINVST2JYY
o47PeaYVs5Fcs6ByliLuCYbs8vl3TwbHj3opRp3AraPv71bpxKFUIwz5nGEgapWKVmXMm8JteoRA
pM4KKTr8fXHQOxG1OFRG8LC+FVdf/BKcbuF8nczLmjTz5lENdXf296k6gLv5V/AxdosqjJihLlqQ
UJ/m61Ao1qMUkLD97fSNAawnMmuY1gNQAkvvYyTpLE+EYL5uLqcnPFp8VPnmn0Wi8zrxfl4PoyCw
1n4nKeG0b7dMjVD+9fV4jqLiWxULXo4RR6lqnyRegmBKkIZ6Nm4GFdOm2AmpZVuL/jkEhfMsN2jQ
gqE3QFu7CGZn3vHcl/Rj1GcLiKZYizge0GZZ8uVN0c9mW4MNU+fdrT8DFgQq/1kTBkDebl54KQw8
SCFJ8TdSXm7BxXQWqq0UFHikcrKh06uCU8CoPdB1s2/xtoAZDwX2T45OIc0CObTL8+khT/NslekV
x3AnHBHAZcBZAGUKmA+7shrE7XUqtogaQlTmiSAFz3MgnX/dt9dJKWOlDNgRRGBs1/UpljU/kwsZ
zETRuSCZIpeOhODvb199oIn/hm1j+xBbMjpenKVLcE5BEH+ZJ4kZGWjbSQRRocVM6qx/sCK0gIB6
BX0gwNrfakR+kqWsrS6I7NRTQ8ER3ID/Y65zKhqT+/Y9/BnuAQ58/PurkAG0u4Ouhw2oLqLUOKDD
MrJnWaib99fyQ7vB3AunjQa2uYgEIouwFFoQ8QUgPVrXaUBKXz1gYJxZKbjO5+qjklecrWP58VBF
GHUAlzXAluiwYmEAqNzHZdJIshcTc7NpFgX5WHgLUpjkTF63GqWuYO45a2QzAT+EjmnNq60UFOls
yDmEhouLaZ6W5dfSXX3e30jGdH/IYI6rAzolQjJG9sy3F04wzOImf/w2E9ZJl/kp9hP8tr3pFrtg
EZEldX2LI4ZNHP0Qw5hQI8h+ZQBo7z1vNJKTXUcWzq+HNaFb99E1Ofv1fU9fBZA/pDEh8cUfynI+
HsrKPEr226Y97BaHX44lONsLBfUX5anB9316T+IY0l6pQY88TFyM22huJLtcDOZbSBeLBTm7FslI
Yyn0KSKPX8aCs1Q2j/FjqYzDGFSxj8VyFAyq5pcBSt663NWN99Bfr+6HJfuz/1/dCrxXxLQ90rmL
yDw8/HrpbUqF10/zvsZPnyBQvOOQemTDZ0yIBMh9PZQzQfaOF3NjV2R3CM2D84tYZyJRnyz35rNg
c2ROrvJKJmPKNfC1vh/5spctxMHZ9utXnWyt3Kx2S9qSx0eRPLrP92Wy0PB/Hd+VTMa0T0nbKQYy
bZ4ZLoBPpQNRP6Vl/gllcQNzv+e1f0z7qyuBjL37bY1NHwzZa2mgEtk0XZ9+RpycwfgjP/TlSghj
7VGgtGPVSvZUKj74h/910xjznuezLMKjQfbOJrQxHqzG6z76aO0mjvtEy6d9QnkimSfpj3Ni7Ftp
U+F0QWjg9TRPkNk//qI028wXe3cJXIW952ojc3n+EMjYdWzUSPKcAsUzZ5/u17PESRqw3C7s77No
tvnQl6p4guKtNgKpaI4/zqtsLkPimjx1+O5fuqMPP9oN4kDUmgHWjNmOdJOSzW638xaH2eL3wwOh
1vs7xC5bYn7yUqHT984fTWSRaKEQVoogQfLq2JmbkNqLxQNZ6+Q1oJR+crSEJUf8samMB5Gquuo0
EYcWrlfm21tFA9KRh5nnXHpC3f1n8MHdWo7TYkEUZYnOh0acYYErG/dq85iYlROaKMNIXz1pV278
2JPAjBzupcAxchadUuq5kgB2L3sX+3mzCR82sWvbAVkcVNNZz501lahsltT93N/3mRzLYJulAjDk
5XEKU/zwTiQgPIQ29xAZ7wI4Qplk49WzMTvTtgdycB6IZVnLxy9upDIdfl3pJ+NX5np6CrIWGrN6
q/YYTPhgBqbLiRH+wggQJSL/ZKDzmfH5wymSIkWKFazozU7MAUq5eMBduozIme7d/V4h94+Ibfr6
tyH8kchcAGiS76R+lLhKFm/NQs0oAq9m0xN3zyNV+ItQ4Y8s5rzKUx10EuhFvZQ8m2+S6dkHeJZf
DqGJ9fS4339ytvMbIfvTm/0RyJyZr0pZUMwiuGbzoz7sBtCKmxh1T4uODGSByT1kTTrr/XRcuo9B
SL5CkuzHp4c7PMQEdxTnYT99Nf35HOamMNqzKsUV1m/Gbt+SdJE+mrz5T3+hp/8RwvZ+X4rMT5sL
1pzH7vlFK23iPi3d55r8b4v5VuWrOFqX6/llyLEY7SP2qE9ronFCS7YPhNXNb326EnFWS0xfT0PF
ezZ3s8hqzeXSbInbtISjKNOxOYhL/m13LKtkmmThcEYno6cQDX+OrYU3ltSaJufe4Z6Oevv6aLLs
EoVnCFoJj+GjX1s+cYPH/UkkK46ov7jK/6yJ8SXnDjT3p2hU/s0RA9NJT7GsnLyJ1lv6lKwCb39G
sExpsn2ljxGne+Y7MXHH9NhMTFvrqS9Wp9H0jvabvfC+fZlDiIVn6xPuO/zh6cv0PfdnxYx/aeZB
NcxHmTV9ni0r1dwuEa4ID6tPlxuuMICZH7rJuJa8r4soPkM3V6uebmyB2PbCaYhj4QG5xEP5vpvm
eA52rmNbtEUfGZBmhj6R9pdn94u3Ip5qKuOKr6wNQBYwzojjijB6YLkZceHeeYUGvEzl+Q6urDFW
upaVo/7bSaNlb+wZOLgp/K8teLw3FO8+ZfP3/cWfnWffp3Ts6czZvH0Qjzy8vL625jse4JxT4i6L
iSrBIQIaunhUegkhno63IT2ZCTU5cdV3ofCOcSmMF6mNMMnE74vkuDkv3j4Egjc+Ajoytxyik/eI
PIUIGHqCkIHj9idjOiT1NTAgjB1ezBI1dKcpiporeCBU1rA3V5zfH+/AH0u7+n1maTMMwUzBi47A
3MALBKn8CxE/+wXvpCbN90oM4xxV+GBfG5fxjGB4vtla4+P6vs1OP9yuZDChVaOf/Co2sJSUXGw4
iY19Is1KP5mxF21C52x2HGQOVyLjALs48IMszcbDkZ2LeTQIerg7iheNy7tepgPHq9UxDvBUX+aY
rJcqXmmX5nhS3bpMzKdHd//Fy6p+N+XeUwomcNKHIG1VFTtZQ45ph+ZsbcF897xFcZSPrVLIqqgO
6gxritAY4T1+tST44CgFR/G+I5Frz3fO5u05hYjnjUqLp4Yk6KnWba43H+3kzpZ9u6orOXJcYAp0
ADm9szrOnLd0KXQk27puwdu06eDpjyawGBdDL9Pc13A6m00EEKyFqKIlBa5cbt6Pt3mMc0h8oQCd
LSQV1tHc2XZHDtnqV0IsRLh09Zy79w9r+vq4WhnjJTCRCENGz9hEhaTkiPTm4nCY04cLeVi/ugnV
KffYxmzpvWNjfEZcDN3FB3bDOz3PBKejluvuDS99AZyP8/LjLo5xFnkSBBF6+0dngYh3TrC6hXNQ
xyqMRZfwGJxb65tY4d7aGI9R5P6pF2YQiBF0b6vNzl5cyLCtflH3a7//BzsJsAMKZsCnjGVU9h3U
+AYwfOoF4cxIc2zPiboPC7ORl2go0F/uK8p3se92abfCmHimRRNBI8UFrHp1RPoKiZ2F4xh71Ezw
D+eGnMhE3wobdejKtA2hKUA6PgpDipMMa8yPCs0FsbZVPZaEeOJGlbu3NubGLyq1bIYW4jCA/WL2
VF4WBKzB5nyzRrOOp3V4w1DO/cyTyRh6oGZ9HJ1KxQNiL82sHL3jrfgItC7n3H5GM7dbyRh4mJ3S
pJOwNvOIlxFIXk5W1dvLzHp03UHghr0//detOMa6pUgwpLbGslbHjTgj2bu4hqHdX9PPO+xWBmPW
WdmcghZdcF7RmvYxpOqDiGFRlN6XMnH934phjLkvu1wH+YiC6sRKBAuQlQckpf1OrWktIeDgaeGo
Zfe0kAkB5np0mQkV5JnKblN6sUCGDfJhXC/F0Tz2FdQPgMiW8vcRpb/LJ57CjdtyZxksTOqMEGOY
FTiduCdHKAEMGJHTr2NjqlYaHuYceRz9Zt8/gmHIw3nctc3z6T2024eM59Q556Iw3qEJ4godq1hQ
vz+uIk9tzZlgJ89nJBZWHM2eCG9vdI599gjaaZ4OOmQ9b0yBbIi/aCieWI8t4aXMJ4pvt6IYxzAP
5ctM97FxQO5HF1I/hJDDywZN5CdvpTD+IExz9ZLrkPK8OdbPb71lkOG8rM1yNj4cHy06I68JIVvh
dbVZCbvNyqTFDnVjVH7+1/uSZRuYnXLQm3ej4p9mpHZ+g/gKgZXLx2HwNIbxHLGY6PXQ42JuKWqC
bbSYU3B6ZTNiUpOj/hxfqDBOo5aioLoEDXKUZGWeGwKs+a/4keeaOEamjl7/6j4eKhAgtu2olhrZ
mLpjkLe3nUccB2OjQ/LMcbyj5t3xICoTamSlH8bgNVS8YxdYGinXpkECsGhY2r4JN/y6h8qRx0Qb
lZyXcghyMJQkdmGxXKOaOqem9GCYNS+BN1EguLEHtrFOLORKTMadxKXivyHkzom9W6CsEyxOizWw
QdzbknePsZSs89q/BEWL5Zlwx7sNSTftgnJDX56KMO4kqArdvwyQUtN2mfYESa9LSojwpDnwlCg0
8NwyJ9JgQe1V3xvgJoeWDLtnfV+gVFVzU0ETD7/b42JCjTLML37bVmNAfzQHZLw603c2cWjdV3ne
5jEOY8BwxktrjF4yJcMq4/w6z9X/aEs7h6XYNFhF+pzPiL48nWmlL1T0UtvGq8G7wzgHwzIoZ1XV
g9H/e88aU3w2bPmzlonsVi6v4MxTbZaELtIT0BgpEGVuENxKpi1uKrt4xU3GSwpOZPtvNIFleq37
8gQ0PUTNgBk4zsBYiT87VLkqsgiW4mOZWZ1TwHy/uM8hntNgAe5FNquU/oz7REGZY2PLFvBcJ7yI
0s3cMpy6IVQmT7SmZzPbcJwx535hx2nIWVzH6XiVJRdLHagn0EQ3tYH3GuKeJOM+JB8haV1CTj8a
Wmji+ZXYyFkixOKsaCLVdnuSTEgiVUOfKt1ZAWLneYMW6vqgbYc3JNsClN64CbeJEt+tOMaFyA06
z4rxAQZQxOb8oZMxmFtxq9zjV9+5NNkWfHT/p6moQUxLn4/znW3KVltbKEYNluVeNHrfYU1kOm5X
xcQdpZz38Wx8Mj9rEuL71XAmotNSsI9Y6DCjJCKuOzd1ntjx6r+zSpbIN0jUFJxR42ZiytLZp1Qk
sfkV2LzoeNohgxcP/Z+oA7Bw4TjvorKNewTHNcXkAGGvVpQXVE2v5Y8MJsxpDKnuMcNxdF6r7sVC
ioN88eoof5G2+SOEiW0KPS27wYeQ44gCregipQAdbYE4WmaO+w/fL3/EMW+ledyC46RHFLDaHDfp
hlYmfUQakbN1ozP4qQV/pIwB3VU4OptlymzAAGDv+SwS0F/xPMS4Kfd+n3FGzUXWY6nE78fkeaOY
0naLN5jLRWhNm+yfZTCOqMibzu+6bwWo3g17WG1s/AOQ6eXToNm2OJF2TXsXt5lu06/oiWPC0/f0
H/GMY+rnqa+WNcTbOxsIaAsdwJxQYAKJPHqJPyKYuOaUFbNQ1cYVHnFBA4i88zyA3gLHAggesNLl
l2F+cZRj2uGC6WTkzfge8HerHUKstiB5HvAkCkm0jrfJq/hb3dWLzMI8YP8xcrn4xYmdRBMLhqiM
FHYgu2SW2WmpEfjNIHq9Xw2Yy6UEr0F8waD56Cyixjec5HWuG717MmQMo0Mr6BYx0t/sskK5HjOh
0CCvjU2RmHTPWDpwYpImCLLonat9lAREySw9f7mvMxMvpRFCAkoUNFGM80lvt3Z+8nsxrwrZ62Jv
Js3ICTyU9yV8t/4wtgcRY2PQv5rFmGXoGjoM5KKUEdbH5JgskLV/C0q6S1BjDLa7hbQ6CNTJ3PXL
jLTmmWClsl2vq/XWemqcR44yTS4YHMeYJDfSXrFk+DGInLWsPgM8HCJloBSmVvG4OqbiEU0EXQ2o
LDDFCcQgt5uapOh3Di4BorsLPYK3NCTGnLRnErcEidolMPRdZM62PmenJ5woiN9G7l5FmYMOnbnB
A10O1LqUIVZVSN64TQeWPG6EPmoEc5ygEQRRNLibMESXhR2hZygJityAB9gVb82LvxaWyy/w+2sP
5n3FmTL7G0nMpRBrbTCcQ0gq7dWcRJ5hxZIZm+6qJjot7fvSpp4D6BDRDAxKGMeQsBPO86RQESDA
s8UkJpsisxqZDAESIwpQMoeGqui0qIatsOlmpHGeUOIyOao5VSQBYkUcaSpG/i32APug60rVFxAy
L+XtR+deTuTkIkCfi066oCc7o+aw49HATQBAdEjFgBdp5NIE+cuttkaaeBl6MVU9pVxEhlu3MyqC
3I9Gh7NjzNZ1T+s5aAfI/f2eeohjr9H9BV1FbyLbiya24IWY+5LhITFuNSt5USxCIr/seb78G2fE
KOzY5jvSS4HRBn3st+tLhWiWdYUCQWbfU7N4F0d8QfmckN1sEQBUKZD0vcH/KRsppC+YlFyYylIk
gJOCl0564N2hU5H2zQcx7iGSjOySCLLhVVaw3ST2aVnRt8AVyHybJKTZRlYekj0PmTj+6r1tYLyD
34a+FqBL3UtOxDjEaxjSo3v/TCdi7KuFgSX6dqelGsSJCbipvb4xsxAc8qtupS5OGi+amwizbuQw
GqvXRlVJAeSsokVt9QZtWtvYqqTyqJVkJhr6yRJjje8vbuLdfCOUucaii5oGNVr8PcgcLBDyNKKZ
+++XDjhSzbsvi6MiP8hIsyDW1OI8G3VWXrbvitlWJLJTqs3IdqlQa3bMTW6a9r6GzETG34ZtIkRD
im01y4VgdXSb0YDj0yeMEcOB0HAPziwNTPNsF6VQVUKSt77hKaZCMgezfDpzcAYaPAm7y6J50Zzq
KcLLUyNzbRPEGFhqxzENUKBbDIfzW0LKC4kTL9AcHgPFz9WD1FTE0BowH4lYPKNU4qULUnTn+95Q
mLMKzbjpIlcNTGQBTDhJ7DmPzPanPkEepkmAvWOklpoxb4UuEzGYpIh97yhanhdSVC6OvMt6Nh7Z
rdHfCmF83wyQT+NcQsjzcffbtlc6XSHXZUum1JDUzZ2Nba42aEPYLdDTGrjh7uF1ubTC7ft2u1WW
6QNe43uwn5Pl8mTT5fKRvvOSN9/lvHufOJ7L1dMvOA3BzNfwiSYQ9h8fBrLnjZkDzrwpiOdslwBN
DculRAfLBVQAk0R4F9FouD8+AGwWBngMABFkb93hFGhyWfo+qoGDjVnCmju47eu5J4mb74RXHoZl
8kj+iGMTHilIxuKhNHxP1c80mh21gkPOMBF+4tCvJDCaHBQK2GEaSCjtbHGqyFtBRKtYFtSg4TZ4
PZPuuaQyx/d/g6PZbQS/CYZag7ZMxGbenuOpOOtdlmfq2BWbk4KodHci9oE4wB2toU5PQMzwlGei
mwYxBGLRkZAE3Cff1ddr5akSP6pOrerhUSGZAJQCnlOY/m773pLcqq05YrnH9/vO+btky6z0Rihj
uehl9yX1AqGlCaupCNqSTr99c2FvjqtPw/z8zF2zbdwih9ksM0r3M4yNOpP9378GbxfPGDfmOTfC
pcB3qEgE2fkyMU/7YO8/LEh/zKzZi/ohePeXPuEjb1bO2Kos6lofFbXqZSfydlbIbAEWZl4UPGGP
N0KYQCWI5CrJNQgxjd3b7PcBlDmdgyLa/v5afgYrN7vHYq3CKpt3pdyonu6Eu8ODshQ+7wvgKSfb
bdKfznNfNCBh2IlvFySCFBMdBQuHqOa6W7bHhNCnluPNJjoosKwZJj2AOAzUCGzHXtynoL1Neuwe
WsXRwxBYXrXxiDA2C64Ozpw6VKOP4qonp4x87ZUFZ9GT23oln8m0CWqHudlaNxpHCgDiWMWxC+oh
eNksYvrwMvZYb58ew2VoIWvOOdOJ5Ojt6hnTRISWnSLMI/ea4+l9toRldi4Al3Dq1sPLOl9sQdQQ
8mAIU67vZs8ZQ8RbH3897vnYgGraO831FjMBfXCHuWUBVLL86j/GHQ9Mk1vFmrSWq/1mTFLpqxnS
GZANOEaAUuBz8rggw96y0od3dR0hBU2Nf4KHuN1nxkYx+bSZDxjrhieMnZkenJ+jAoL5Oufp88Sb
GJKQgsOgU2RUQJN1e63MjFOUBbqEE4X5fEirhZOQNYgILNQjTmZPeOijCZ6PW4Fj/uPqSslPwfwi
DRC4MjdvKAVChw66eZiZDiCm8hizUiQguNWeSdd6tc4xbLgWC7gCwP0QC3zJ5mxL6iLZyuvPubfa
J29j0xOvIDIVeN3sLGOp8yHN50YHiTVdmXbsFk7jdi85NQ6/gR5yLqg0vT89lZsYu2ws9tpuvtCt
xFK3HIc/bT5XS2eMVr6EmhSm+JAYiJeN3SzAN43GEOe0Xq+V5ZkscxPIIvG/qMNOhUo3e8BYboGp
apIWQ3RhPQPPhr6K3Cl7BLyiu+f2X01E/DfCGFNVfaXpmkoc1xk9NJlX51Sbk1K04tluFnOeqxPZ
s1s9ZkxUFhQhP59HaQNtMvhB8fF1WQHmuB+rouZ9t8/bSJZrHWS4QoAZ2bCaDZ4XOmlQYUNHz9jP
A8YQjpufgIHfrI0lotNLTDxWSjg9fVMswfJCiINuIjSzoe2YZtbJnHOutQnAxa1Exg3lYRyf4gsk
aiggvdlOvHA5Ozh5cf6xAp3xO9VwSfWkhYSzaWsuZvRuLWu7xHMHkQ8v2Tl9T14JY7zNSdFKRctw
XI2pLysiU9P7jg8edNMRnMRNbcEUTN6Mo+ng5Eos43JCI41kKYbYlKw2GzSTIB6yF7pJyC+ybk08
9ZZuYH+6vGYcnovRGReTYHxU0ucQ/HxcISSxbQkeJn8SLOL8Wlt4VS4fBTOjCY0oT1fHc/vxWrha
M+NioktStWoL0TkJH2ZUIuhYwGWyBkzSerfoI1J9e/0fPAGvXQ07cCPt9Qi5bAgVx5YqnK2X0sPC
8W1nKwNVxVFd3hIZVxOFcWKoNVzNajVraYkC8ViJ/iftETdGyE6NuGilHocg1vfC1/BR/pyhhiq8
tmS15ynqN/zxzqGx1LudIQkzMVagL+Fa28Vb9FZv6udyLZkfi3G+AzkccD+utzJa8bczgnB+bc2d
V/D4n0bmj/jjf9thNm0WBa001KO9ypZEcJwkps4aXbuhpR7ui5qAJt1uMuOHLpkmzboamwwLFYj4
bi86QsiJQl2fOgc9mvsvnon8rLbeimS8UQO8VyJmGt4sZzvZgV9WXADP4FLBNMx29QjencA0XoV1
xStCfCMl750z45CiKNDK5ILFYvKkiUnp9CKYBxvJydopfAJ8L3DLYz0IKFnY0cpcPbqP9PX1BaHJ
QF+3gBjd3/0JuPjtVjCOCmPmyvAs4haYbQrrQ8DLZSE5jUWRPanJ531hvAiQrYzo4rkK+wr7Hn+B
8dRCws0GF9bi5EgpkX+9ju2K8zWSGaZL35EPhqO8/wHj7t7bfSYgmoVxnfWRikv141fMG2UwUWC6
3UrGK1VKrrRBi7ONYLYE/GzW9t26vwDOYwETE26j9m64nDpxgOfTgpVdkBhjNR5CirYSAWVDgbS1
g0fY5RARqzBckWRPHNMZd+jHDoL9cCaiwA6GSulWvujXwSnC4BNvla21D/UXWKM4EibDkisJTOBT
9soFmABIiMO9nK6b2uwFqgnk+f5OTgeQV3IYtwNG6XmoDNBFkaL+aDkPLy8SHcGXiFV5D/Zp1bgS
xjic9IJ5zuNzy7sYpDzv9K8mfcJ4Z9JlVuX1qxqAWh77+Gi4906K8TSG3jdZJWEfT1/HCuNnhGXN
GxQ1/Va+WhbjPMowqnwp1VHJJceRBmvkrzg8PY0kSZzj4ukdE9SI3SWYVT02cHXKzGGlmoNumtwo
lad7jH/I5DjCNJz5GC4e0WvUiST56CzQY5zMr9Y1QGb0zMUjTsucI6OCUYCqzrJWiJGBq0gNNfRs
mckOjhAX0Ve7wiPG/eQW/Efj+akU/xHGNm6VWiPkbRxpeFWYGzPBgA9TJxTcFVxJk1cs5gj8e1ls
D1eh95IcBCcNrws0IhkkP3J5HKdfnFcyGFfRlxhhrcn+dwrjrQkJwBOOTJYgJ0ocjv5NgBbg3K9k
Me4iHzDatvchy3A3pgJcli0vOit93da8VnFl2nL/bB3jLAAJwYwqWYAHxCGNpam33aa2zguzorZ3
OBwcg56ttbN+rddbsFgsv77AEMjtM5l+gV6tmHEgneGHgV9CMQ07G7vI/YVdL+QVD0Q4gfC73VnG
icQnta4jP4ABrBoTTNF4oI0sHdkK+SDUjpb0MaP7vckj2pqOfK7Wx7gUqW0SX+mxvufj5ji3682w
3z6N6kO5r6Mp7zXCfDArW1TBZ8+caFM3heK3ieZVS5RDcww1QnpEeD4t1CMCLQSbnyvz/vU2/iJr
6JjggREKMnKjKstsEIjFuSxTRfPUWY5ZaifS8WA8YzTDSsCYQ6AEUX8DwTyjHloW+PlcHNdEzhIp
CX2XfvPusMlw51oIoxtNHSaC3uQa+tOJ+Va9x1uRHlfp1+aI8c4KUj1mv/4v6G+n3OS1WEY1VDWf
+edhFLu5mOFpbPyv0PXsexdSmQ7IoKwLXUIpP+8f2mSW5Fouc/+oeT0IbZ+OTnOO9X6TJYFTcm09
gdeOF5RMKeW1MCZcFXP9cinTs+YNNdWLbeovh/cwcQyTx0gxaWl/JP0IWi+V1vgYxontPAILrbzE
62XzBPZB3oom03TXgpjotEljLaxHQTEqQWAQtpFPB7uv84AuBtnW+FxG4w/+tREAx4e/v0qiR6p+
UevxwGICJkKgvOnXJ5+FgruBzOWDAeBNUuHBCjGledSdOcrdc8C4zqvwEETENHk7+d30eW9hjMca
oqDWFMwi85CrP240pKqPgisWZDDM2S9qus8jV22/xH/OHp22T09La6AvWQJQNgW9De97Jq/665Nl
vI2iFF3TK/geVJ3s1Mqd7tBYrtJynwVTJ4qZuOBtQgUII06YEy3BB1d3aQtBQkY2xlEGnawdoD7w
yDP2qcDvWhJzqGoj6EZUQ9LwiPBZSOicGHYDTwMYKNzpmMgmUCaOi5my+mupzMEacp/Ou6LTvMgg
fWymjnhB6mx4QL1nZMOSkf395NVbxt9klQlzLnQAkzXwurNIpwaj0i9lr2ne8SiBbikH4JFIJLQ1
wzy7RWn6xNKQid3T2k198IX2DmfRvA9gDhXDSxEmyqrmAY/pv2P2sOw1rhjSIH1XRQp8bY5Ogr5w
lBNH8uQFdr105pCjshOELsHSs8osnlGhFV8Nul7XSD0j1CBz54WKwEWG+4E3HX3ygXstmjlpJGSD
WRJC9PmXbHWlp8qLGaDutQ8cXGvKr/qrYVDRX8VAiyfLHD1lnF2fUvD5iCrGoUsYrsisXTQyLHwI
50hEg9Rrt3nOD8E+TMjTU/sSoq75eV/eBOGbgbfZH3nMgtMU/Rz1HPJW0RnxeSjRmdkQH42A5xfA
mZH/7u01eJmNtQbm0twKnR6tX67yDzrbDEAOZVWVMcpxjMJub4WgFWMN5H1zL0HfkqiScL5vbW15
GWsrvdt+7PfqQADc4dnZhG3fyGXCh7Schz662+Z4joOXGqQZxwItrd7HAFs7qAvV+5WB+Xc5vC0v
G1dYfM25vWK8L2BiigLT4/pMxhcErvaCNuQP9LTun4/q8riqlp+B3bucQ5/S8rEzYI6ZfJjfhJ6d
273uz+DVSAET89r44eTJJgo6/Sq1xzTOvlqFjvZ6X8u+uToYZ3YjkFlin2SnIGkEaBmw3ZhEGNJd
Z55csbGEp3Txvnz0t49Li4TP3/UlgAYAGbiAsDpGDwHnU8ZLj/kUFeM60TOE3kyMCWE+pcIEy85o
K8HTAzvuUqLOPf2jFJzy9KChT0k6L1vlNR/mRGu/0tyO633UmiejIyfxTM7ye3HeaFFJIrjABEyg
bhytW4yQy3aNTptuISQ1lXWvFLbhYBWg/f2d8vCiU8/q6yV810WuAqj+nPeXM6ZxetJj9aVcFrIR
gvK3Nja+ZJ33wqLwaVN79/dtKky8EcqEif0wk1o9LQRPEM0SsZMdfQqSpa0GhDM2JfqOShvRexKB
Zdnz0JhTz+ob4cxdlITpPEwMrDirATZ+jBPRDB5myqE/m3mBscHCQc44ae8JdDdM5I+isJQRhaIX
aqefBU+TaVHZvk4lGWPhfjerD1AGK7+LclH/8smvuUYGFT6xiCTeZcDRVZVxzkMioPNNxp4rMo1k
+vuwG0uTZ6sTLLSRYh6FyznkcR9vjANWgb4kHQNDMcX+B7WZXuuiIJad7wU6tTf59vyoWpE9n5ME
9cKtRRsLiB6a7jhG+a2x9+QyylWe9UgLZcitpMXlpVxhkBxI5CuquEikmN5GREEtsYlT2Y6XmbYT
OBHC5yhcPCaWMQN4M3MSqjzc342fCejv3fg/zr5ryXUjCfaLEAFvXrthCNrhDDnuBTFzzhDee3z9
Tcze2CVBXOJKK620WkWw0K66uiorE902mAiQM03dpMSmnSw7vHPKXzWfqGVImm8Un77zWC+0F4at
iZwtxD73O31ic+Ke1KZyEk8UALRW/ggb7SjR9XmJ8uq+pHRr5C6jmYI7FJ13zglJsniFS08h75tM
bzxDfgotNNuoT4pjSBBOBi2QiRsYRb4LaCT44R/v8PFLAK2HorQkcPiH25tIy/sm4hMZwxUcFPwP
34eRUDoo9cRBh83a6xZ22n32fWJwMr9sLhVe3EjOqStWVQWwdfO33im7wSj2+/gEl236yA7yqwW7
93HWrd2p1kbSZImDGXdOm/CyeQ/3KYkNiMWGn475FvojWA4og/H1oj0dX6Ljy3FhL8+e7P9NtDI5
YWqURpxQqs4plQhbkoollcEc4ydENXDYj43d94+Mg0W/KnRcNRkixJMMVO3WWsWKHnPaiJZzDJ6S
rWP0JDCAaaLiGjThwJlCFMO1BvQDfcTNWJ9HL9fL5fF33Mc5k++YxJTQzlXTlGMc0AlYYQ7xaoPf
0lD3dd+8BEaVk8tGNh7bvG+kndic7GjVYzjIBbvMSYdApW52WzP6czL9kJzsHWk/RYF8yeaK36z7
t+NqFRnK11evf50R5S5FtuNWnjpVKN4DXgz1PbwnJreH5uZu6fSIdNA78uoiCTicmoP3Hu9FGq5V
q921HFlHRomnpLjS1tVnsC7oOueIvtTVNuvVrj9lkonoha5gnBqfUkYrqXrrWCoJm/bF5UjQodue
sR8vAjcObTJ0DdSceLuMY0ejw61bydS2gvwQTjnilHoPP2p0ELpATcpDgejvY2N3LzYNMkO4LRVF
htwhRD1vbcWsEqeajE0mVbQHP12yYVT0Qu2102M794nOX0PokIS0nYBVnRiq/KAuciVAQEL0+Ln+
bEKkV+WDdPni9choziuk/JVFMoH7LNKt2SlosAmVFClPyHpmSJlhLsWAbHNTNhG0L0kszTmOUbYb
DzL8hUcAcjuXYddqaZDCVjNiO47NyhRW7Tn8PI3+ggDMA+kv40V8Sw+oVwFW841j025quoQvnrv6
bz5EuP2QVM2VOk3wIblMxH2grWXH4GmnHmvlT0XjmmTtgq7BffZwnOersU+Oa5j1bDeEMPm62XV6
9tc0Pz93m81mlYHNrjwkOMUyPfQ/pzIn9dmIT9yYFcg/cD0ny0na2ROEcpooCdBERqfS7QRwXBqi
ACMxp8g16gz8VRvWPWQVRM3NWrPUiMrd3v/QOto2VqmZC1t9dJJ35xdXCNKlAE2g/3hiPdNEr65b
OFGFOLsEPUo+dQO9NXlw+v5NR02QJYrz2QFjCWR0IfOc8OtSrh5VScCEYVorUK/lDg2mlk2TpRjg
rryLn5c0JDnw9IQ0szyd08xxu76uvTOv7gEyoHFgC+ExY95lEeS3icnQ2JBBB+C4r4nwoW6EgWKC
+2wt8RspMAbNWYg2Z88b+skVAZ3loCT4dTlXg4ZsfZH6wHScB+boVXaXH8X23HVvJbJ7GVVTyuev
fF8RoXxveD0YFKMZyPAatF+KQhv0KCtuqgsDyaIfpqW+5tMhNVt5pwg6VOILv1qKF8fIYboxRlFw
SMSLEBWdQmlcJXMgot24Z8FUHGghRO+igoCxSshQEzGlqmAkhZW7tMcTLX6K3IWQ4jcgnX4ACBUk
aJ3zIIiYYg6Vqo3LKJe8c5yghvekgoFfRxyX2O1XJert1wDmab18HbIdl39UGYgyZDDLK99pSgFd
CfJAl8wYLAWmWtFaGHObopEyX8Nzfo41yrmElZ9FjfhG0xusZMSKCZFZznK2mko1swtt+S0b6LD3
7doh6EDnND1de7LpoEP9r4NExKnaORSSQ0FMBIbUvu59tdD+cv4+PqKz7koTNFEFpGnc1ZPYyitr
R2Id2TszAfUOOQneeaquPRrpJhjhKQ6QbgCPmJCng6hHq1A3sud1aH4pXyvFlvTK1Fatu5jembkk
FdTKwGIyvtnAZTJx3DHviYrbizhjw47LiD/Q7KlWWCIV7irPd83OjykTkfRFTfWEWUnOS9GR5rmS
aS0una57l4Jv4aFCiDAYWfxpGNyjypUMfeCfK3QmZ3bP6dEXVjj/kQKzDzuShafCpTynM9J6jINa
UgYN6VFScH2Dj0zG1iSahAbXvLXMUnR474yQYMZ/cJYQt6Aafeti4yzIw7SN/bNnM++emTpPZbBi
LyWe3nsnJxmaqlMSMn+Gnzj8DNidFqBZgF3x/xgEreE7RGwhtFdDlkyYxMtp18lF1Rb+OeqftBcc
H2kbn1FmqPsjU/tg8TGLHxkZ+EFnVSt/UZqFe3fmZQaiGVRYuPGagzLaZCJ8Jh4KzmOCcw6AQUPL
gaYKTX9K5y01mH7T5mAU2TakqPcIV5niuUvN3DValaTf7iGUdg6DsM8sg0PwXBVUWkhCjEHdrb+5
/bpxj1156KLzykEYv65Cu65HAx8XE1zwsNPSZ4clTaU/PtczD2QFNwIqAgKUlEdml1uDeTHUfTV4
8Tngtxn0ML5Yx6gDPWc36c5xTLgY/8QWK04g3jkN6JATdwnBcJ/ghNI2JMNBzMOiAsZNw0AnKQK2
EcLkXFsJ1G6enA9AvOBd9fattqMz6y5cKzMH9cbeZAvEMkS2nQD2Evai4boDcvLxrN7HM+OARMTu
iKRkCIjfTmoXJ5ziaklyBnulC0HgS/v9/9GdNkZFk71yY2WyVzgHXZWyWyTnRrXrY7cRzGqjrZGs
dotVqosbpl44O+NemBoUNFWBCAIQLfw0qQC8R8UIgpeeneJSeWZXvTbp9vHMzTwdwSV6ZWMc9NUB
SP1RGzeHjcx+r3jCBhv5xFjspuhRlXpsa26VRDyu4K4VUVK0yfw5WuzyVVOlZ8QSdW8g25WAd7w0
uFdmsZNwbq2ubU2OWdbkQSQNZXpW/rQF/A5hN563DYNXpjrI72VNy8aMUuPxAGfyrAg8Ed/K6PzH
rfTLRHE1mUGdC4nmK9nZg6b8gABCeQ8Tu2FMyA57wrYp9Tg02CfhkkcDQT67Ck9uvWKOrrZlpE+f
CwjPkdxdqYBjtUQKdD6mUbJSlPeKea1LeygNtbQbH9mWdY/IBC16PeLEgKb1i7OUK73ffchR4vIa
jxXC6el7OEuExvPbNj97vi5Jn2myE+uFh8i994UJ5BCQQZB5vLjHcPRqvqKkdBhHG/Iz2L5J170U
gBn4z2wrrXo7OcrPj5fnvuSgqSB4E2SwSyFuQObi1hzQcELPsmV+RjK0qYnC0cb2Csur97Jd6sUz
9yyhMVsLQ8Sbf+XcYpYO2+iHbg80PgCnWUP2DvHKlPYiCOI25vwO4+0AtgMlmov0P5DDLWl2Tkm1
p3qViQs3zj2n1zjqK6OT1KTStSzQmzC66078+dv8Dl6iQY82HBhn1hUaO0yDKhZITl4kmwbN6vGk
zy2xNr4mcO6hOzY99FnZOALXVvlZGvTMIW2nWmEHVLGm6cmXX1GpZOlji79MzHezLPMYNAhAOPAG
3i5zpAmVk9c9NJp0oTNT1BWThCMcb6iX/LUGVVFONCNhqMPqUWJwvlmnpBXp8AycDfE3vUwTVN6+
8gA5XL7XEZlFaDUqIBrk0SKig0vLp+4nyWgHyEhtZ2C/9Wk97DpvVcQr+ZsvacOs8szI8DZZZM66
1x7AQ3IkncPAFJC0TTcR1/G+OjRScfYEwlYRjYq3IKZubhZhT4X2008t1nnVPDP86KXnTtTF9kX4
QZFJkkDaTxMNDG6moBpavApQ3ikBuC7sBjAqXmfxFEUpTFlpne4pm5rTU83E/ykhn/14kX6b7yaL
dDOKya7k8iiTWUkuzmhp9zVdAeBI2Qlg5Rq25WX4BloCJSDHSn6gBe5+DKodBCanWE5PFXVVBjQc
1jxr9Xov60G1ahNLG54idisyRpqZhUO9Z0k4pE/Kp/8sZIYvvLktFCVRWO4N9yD+qRxDSbfQSHTe
OmZTWIK8lrWjgkfdTx5YRawz/muoWWV4CDlzYFZOaPISLfYp3tzZvg8yI2xyKnpksNAo4eFXvDUj
kUCmAsxvy9xgC5NraN8+ed+1p+caj1QO/nxqgX31pIXpvO/tnGyK8T688qR+VQpyoYrFmV8H9o55
P9RWnJMIuTSL1UHe6REZoS0ZfjJI9uL1aiRWYfnmUvlfGpdtuqwymgYQXYIIhft9DVx9R94wHojJ
1OIsHNqL8ifd5/vK9kwOJBDuKd6aCbRmDj0dzHDvEmUnWcEeCqpIz58j8kbBdglJIhYaZOg1ZOkr
tHzPK8niTf8QLLweZ1KQKnf9pZOHUV+kQlgySnFmlZIm5WVs15ZfkmfJwqqGprdk7z76ubU3SS/n
WScIhYuZ4Q6FWaJeMyrWDqAFUXXPdGzH5PbiIYJ2cb3ggWfKNDeWp+VIIWHlGD4De+MYvrqbRnoe
PsRdq9KyJHL9MfQ24o5UD8J1KmFr8C+Pjzo/c+tdz7QwOeptKDvY/phpbcVT36Udks5AA727OAnE
N1GT0wU73SRU+nBouU6NdCPYIzjl8Xf8P/amDDJZNIOBmG+yAhIqoW0cj9+xyb/kY0m7TaIXg8nL
eH1ucFzYUe8xsrOE1Bf2LXvqcj1HomVf/WUDqv1RVnEcE2mdW2ljBCFxCFMSLacMmI1qc9w14aE9
MZzVDluHVnqsN3uXJ/V3cGzgRNah7igLY5oJ37G2igBMAdAUvPJbir46b1zbR1qs+OW5b3WvQ/B4
kVONqkm0qvkty+Y0yJl9ofzjVzOsIoZCTkHVkHyZrKjKNrHkSw72smg4Ealfu84jyqe3cZsXeYnR
dabaNFpTkKZW8WhWfn3f1RhzkQckhwnKs4fsTvnjVbwpV7sifQMwSMxWQ/BHanxSCZYPxYKaJhG/
EFHMHt2rD5jk4gKv9lo2DcuzGNoRQKIIu+0qtNVy0y14iZm03+1YJ15JHpLCE1SMlV3vmENwGkz2
6wDqIJnGq2psZUPGrxrb9ulbDSqf2MZbjUQ0oZXxlZHcvET2CsoJuKqoay69qmZeBDcLMTlA6BgU
+lgcPy60uWwVByKRu+fHp/SeMAo3mYL0Ih4E6E25O6VyIiPtWbm/OzooP3LpFEkr6RCH4F9VznK/
yWuLyUwFTEIMEBO7vEKe1qi6jw68iL3F+ofHHzSTsRk/SMGbDp+Dis2Y6bvefqob9Y2M1Vdwhdfe
vjNbxH2ImipogDLbARI+EktVDSAewjhPEZX+RutkCcA5twfxtAQro4xzB2bl268AWlnOcqnCHgRn
f52bjvc6pH+cEgADp1t4p8zZQh+toiijXLA4zV3mWRi2rexVZ+Cxqz8IZBhkuJEsRP0Bme+F6eVn
IgZ1RKYCpKIgqJ28AT2lbLp0yKuz0G5U7l29MOAcVhSQ/5DQtQSppKpr5GW45sOF9Mrce5C7Nj05
15ycxZmfZNW5+MN9h4JAhV4XJZpWKsijfFqSWtTTF1myun0p+jQByiAtNurSQ3umBAxE2NUUTA59
mrQpRI3L6gxlYfsUvEhwcx+K9aIiWXxQdH7hiM061Gt7k3PciJmbsRzsOewaYoMhv8uhMZsFqLgc
q9ZWa8qFhOWo0qyUk9YseNPZyEvjhBF3/3uBTFZcEwYnZaq6OtcxCirZJhMNMadOt8sqySi0gJYc
2gBy4sinhb02/vI0Or22PFnwPqllrkSL0TkoW1InCIqVmMaD4bKoBP6EpT5UX0n+J+5fynrDa7bb
v8UV7T4ef8Y9A8xYCkSELMCnsKzwGzBdeZSQ8zopUjABPYLgJ7Cgizqf0HzXB0Q7Z58XdX+UUMPx
TY6eJTveqEZg1KRcSTa/dATGEd/NCMpsIjLBI2vleDqvPsUL/VrIU7j0Jvzsd01uIM2ojpmRvoWY
5vDFpJtQtBWP+u/cQW31NFs9nozf6O/uC8A6igSBittdmawJP8qu82Vcnrn31JCeWiQEKz4iImuw
/gbvFECcSgt44bIz+w24RSwnQkk++Knw2loXBepg/jsEd3eeS6WOKr4F+GDTHh9/5ZxHRE7vvx85
OaGZk/NaIGGaipT0OfVxu8abPEOZ1qWIGh8bu2+tGveHxkP5AFT2WJZJeCVxMfRNywJXIAVBlkzs
Af0CeGjq/Xt46m3PQOpvoV41ezKuTE72Qa0kIdiryvJchcgm4uHqOfsk0ANl4TEwU0C8Hdv4WLja
cEUdpNAe/x2bBqqRbFujLU7QkbU30Bdhg7l0K4DoLDISUEo/ntfZRRwRvb8t7SCGvDUdJVGjZHVT
ntU1d2jdiBYDrAT1IVIWLtDxMr7b01eWJgvIDW2mRR4sVQmI5NuEkUy3zN8eD2emjDNO5f/GM1kz
Vwi4RgSZ2hkptTPzLV+CfJUAwyFs5YSwqe3tSmchmTgTAYKrXuQ4mdMkHroct1NYt74rKo0EeurK
MwL4xjD7kISFPfL7IJ1M342ViUuonU71QZJVntt1T0Wj/slHLuxMr1e5UenRk7sRvjsk5TjKmg31
8VeBtnZjsHaHPthuH74sIeRntg52DQh9x2qZih6823FrhYTMbcCU56h98xVIbTfHBm2pvingDd02
3b+Z5itzk/3T+l6UD4xTnvPkp04hrqJ+Z6G/cBxm11JEQ9C4nDJ0Vm7HhAg8GCpI855rjYbOJRbQ
TREuAYLnjHCqipuF5ZDglyZLmXFdzfRBUJ9dx3BFKOZWIDtfaiub3TCA/aCdC+UXXp3eIUwhiwwi
xfpc6JHd6Zwu/njgIB3QllqgTdJQbZ/GtnoIbTwZvWewjIPekAoHQCsMccXrBbk8PpszyB9A/JHn
Z5FqQJV3mgfTWkfV8jStz1xCcis/c99srbuGRkuzQo5LoUhKo+FYZEHjoUvbDRqvFFOkmwaNYR3J
N9HSRT+3g68/aLLaSjhodSIm9Vnhnn2ZptGGadd+6OtqQFzRJYCjIZ1hxirhhXY9vPOWDLGNV7lf
cI1zFwAEjDS0xaEAIt89ZDquK9SmKerzJkahHdxhdnMYVspzf+jRDY3kemTEpNnq2ZrbFQvX+Ixf
vrE97tary8cRcrUJWaxKh6L6wO2qLl24u8f9PHVdkEwagW5QL1GUiU/uB7HM4qGuz0IMoFm3q7KN
U6+i8kl0zIUtNjqBa1PaiMNBDyNqHEDx4X/cDsZvOFWpRbc9u61evQPOBEiWBWBFAvLHHRo5+60L
NhqVtvoKhcXHxu/yTqg/iOjbADIJKFJVmaJWhy4VhyzKm1Ma2O8Djlj17RxA9t1u04XbYLpxfy3J
qBJClAU5oKnKZxPVThoFfH2qI8K38Tpr2Z0XQEnMq45BbwM5uzCx003yH4MgKxxhM2jem7gs2Wf5
oCrU+sTwyAejb7ARywX/PmtixI2j9A5MzhSUAynxKAk1vzlFMSq9vIfml3/o3H8HgeZDwI8kDYXw
yRNP1jwmif2iOXGDbDLaUy6ExHXzhXHclR1GM4CQYGnGPkdWE273YC3XXDOMZgpdtoqtaqlrdd2+
qmt3xemJzhiK4UPTJrc5qlmpne1r21vxpIW/W9iQ04tm/BKg5URWRFkMrN+TAXODWg4IlpoTCi3+
Ci8qFXQEJGYgl7Tx2BW75VO7/k43Jaof/9y0qiEvAxELJGbwHZNJYKNALbSwO8moJPhGv0uhDh/s
6+dQfJHKk1jbDb+T+ScpMYI9mPYW7E9dDkauAluF9KiASxzaRRPzWublQZp3J9/3aM4A96ieUY0q
RbtUFl6uwrietz5ntCWgsQM4DuBDJ+uttiLTum4NWwpLcLVqwVFsdiKKdQx6muHPUf1SmlgP8IKT
FSsWPdpUf53SkIWC9MWbV67D7LUtNxF63YVNyFlpYjgBySoqc2vAcF+4ai2nBhcC7ZiLS3fPvcu8
/fzJSkmF0zKFgqmqFJtHDyxHUPFzn0PtEoVEE0ik0ejz3+wODqBaEWAKbNDJxvQ90Qk9r+lOoapX
5ao0hHqTbZo1LxrZW8q99OBJ0uwm3EsfNdCB/8Y6VGbwuEYkok0DV/T6Vwo7VN2pLp7FrqYF+o97
h+A4EwewR4EjfLZK1AJ5GJsJDC6lafvKqd3Cd4wTe7tvNPRC40qEl0C0KU72qAzEDB6WHXtis5Ch
GS/GiDX7ZMEJjK+PGytAcABoDcZ/Fn0iqELenoQ85Zm+Q0v2KVJDIkS7vjdb9okLjMeTeteri9MG
O6jB/9qBF7+1g23khD7+9ak7aC9pQcp1Z5cU5eCTs1UZUrikWcfb7Udr9xtv7XMLvv3uRvw1r+Di
BZBqTJnemm+UBsp6KcxLW7fb+a2R+R8Nh3IiNwJyh4XR3pUPf0crIoqFf5VEIDhvzfW13OE1AnNc
dsq5lZKvysSIBegwBcQvFVoN2cqDiHIZZ7ugrr/8vPyC/hUNeitfcvOzKwzcpCxjI+EhP5l5YQiT
lBu/pStAXtxF1hDsCuYpFBZHPU7idC8BHinIPPrs4N4nkzxIuYjCqc+dpNIQ+2NyEhOqMs/xMz/W
9z28YYped+tDx3AEICY9DOOFkH1umdGIBOwMj1wF6ARu511WnUxps4g7Re1l0KwqOvI1TLJgn49O
Us4uhD13WclxnTGvKppCoDMg311jaZ+EnaOwIBoEHwp53UDB5vNwsE92A2rq7VutA+xNXjw0Ua6O
r4+P1Ny6XtuezHYslLzmeuPJ7fZ1+VpscoD+q8F6bOUOn/c7RFUCrA3B3Vhjup3SOoj9tlIS7rTD
2MAOKVp450DejpgptUD2b1khGKLtE0dCYyBgszsLBv78Grvue3JZpBC6e7j+54MQQ4HVB0s9RUc1
ihNEueywJ70BpXJKT5+7z/f3XUgHWputlevRvrA2q5eX/f4Itq23x/NxV3gYzcOHQZVUUyF9eNc1
2wKM3IUld1JKozzHoGuI5IIKyL8HSQ65Q4HwiCCPzfARK8lae1owP3fGFCDycCmCrO2OgyvuGxeh
ZcGdBKQ0I8C7i1XhRcArHbXms2tjNCqfO14yKglihaEutKc8HpXQHn/G6DOmJ33kjuXh3QQRwIDb
TaGgLSn0xI478bKZRkbeoqr9lb3yodm0Zx/BzGNzvyX5qT1A8eHE0EKJat7EhxW1pJZZyHEnOd2H
HFRQraHTcBvvoQ9ftegAGKSVEOmdY2qOXmbn4FWE4p0cWp18EmIiu1tZoh3Eh4LBYBsKfbi4+Aa2
K7LTbjeUCeljI1sS/rurGY1bBcElFgseCe93/naW+q4Cs0eBo4NYwXsfNj6KYuKKA8PWywVMiI/n
aGZjKKgEApc8qv/eEagA9xZGDDRpT8I7kOngoP55/PszS37z+5MlGGQ3TwS/Aof6X6Q/JPTq2s1G
lazVYzN3kflYQ/3fMKbxiIbSStD0GMYn3iB6r9cL53dhmqbAmljp3Txn8Puc7ujajvt4/Pl3hTqs
+c33T9a8kvqGlRv8/sgPqeC/7V5cNzbxfJou2Jq5AG5MTR4WmtBmSqbBlLP79g1pFxwfj2VpqsYA
9Srzk/mOJPTj7/MXz0StfrHPZsnA+O+vDPh9WNfSuKVCgn40MmxVtBvp9RZ995eRd2CZFW5hE/9S
tl5ZHBwvaYFdEyE/VELlTSMHjuAFBnDIH2DpjN7s9qvLEohqJii5Wadxy18ZRYuiUMQxhgnxCpky
Xyv1+e/jlZq7lOBjkF5CehAvpukbM2TkMuxG8awdu0teOJquG1I/BRCR27QLVa+ZA3pjarIrAt/v
FDHpIeX2EW4UQ/QJv1kiWl2yMdkYWoNshSfABpvTkhJvXy9N2HhBTS4UFa8rPAjQ+YI3+eTseJHC
VkzEjVsPiDoK0IAFitqeLNm5ez2PLWRXdiazBSUIXmRwjZ5clK3FL9u1BSt8AoR2v8TyMP7SoxFN
5owJM6dIfIwIbPzOwlN0dj2uRjGJAfFAktIwwG/HJQE2tt0u5oOW5mlyRsRUKrJy1FM6Qdf1GdBx
0RTQV5A8Lx3GGQ9wsyDjYb06jDJg7cXgwdDGfTa/QyoYrb4QHM2c9xsT4ydcmXAldCsEDLj95fXO
3Th6Y7Q2u3BNzvj+axtTgFUAdlQ5ABXiyX+urehV05dkOWcNIMQG1RBibGUa5iqByzsAViGcIJzu
Avj82GMt/fzkgQzNoiwVY/x8eQmeUmvoIY3+2MJc9AXs2f9GMLmJVYfjKwcOYGzYTwl21XNHftaa
9bKKFhZ8aTATZ6L0adJ0yHSedAnZk5qmp4WhzJ4OCMyi8oh+kLskTRTGXlNz4LMHh2tKfPJT6vyi
rtvMbTwmv/9rZLIkVdLnTdTCiKdnhvaP04ijI7z69clqsEou5X2NX0/xUuapCbodCSJVS1HwXYEf
8deNnclauIHfhGUCfncdqsDH18SWTG7FtYtkyLN+5Go8E8feDkILp4XxjLFLDEX4U2bpC8s+63av
bExcOtaDTf0AY3l9RVoeyA/EK9DyrlzCb4/H4xJU9Q7bN527cZ9fOS5N9iunw+1+8lf2Tnmm5xdo
JG3e9/r2fHk8tFkXeTWyibtPh6xo/VBDaHmMTNHeDuBwWxrO0uxNPL3ohWmgVhhNYJfE364vx8dj
mAv1b7baxM/3aEuGjC6WZ7dx94l9Oj1X4HsgC2bmN5oG8jNQQ/LA4d8uyhCqSVFJ0qhMmqA78geN
Med0iWVvzggnoayGSx6sclN0XQOWkUBNPRDrUtXqDQ4vI7AAkGIhjphzlNdmpocmQ4dZX0MRQbX8
Fd7qlrsAPJ7bV9cGJifGKV2FqQYYAArmkp/59z/Bul86lnPe+NrI5Jg4aVv1HQsjbAQ9xpIIx9SW
D9za1ctV+i/u+Wtbk4MS5OA6kjvY4i1u66xSeymcn18S1AAV1MKAvJh4ffAegdW5g77HoKGPlIh2
MCAmWjgpc9sLxBcSMojI4Gi/7XlXjqWSmyAsHEHAC+hd0Iu3ZINsDM0ocqLwYhvIor7+G4vIuajA
niP9Ps33D6zbVylkFU4+SXfEXaed1a2bPV0BeXiU9L+MWdPusLRadxoYowcFU89/zU62Rp86gcME
qgAtCl1iSfCSoPUN7Hb65Qh+t8sFnYf4o1ypwKZK4DRbim5/s7HTV8D1B0z2CwtN1EZJ8QGY6cHE
Ffj6WunhTjHI09PzM7d/uXiGZ1xWfx/PNz9e33d2R4gKumbHrpPJyU4ap43ZLBivQ1hGb2V8lsGZ
m4Gaeb2nBofldk4B6nXAEJPFUc+95n5BKv/X+uTYSw3vBxUP66+vsL4xuZA6tmy71scabXIv4Lz1
9cRaArjNxhrXZierDVULrpJLmHVAC6b+TdYQLB0VXB7P7ezhuZrayZJ2fiaybgErrKwfRhbSjuAZ
yXkLQexsDuF6NJP7Uimrmoka2CnX4ERMya59rndSpANbdfy74EPFucv52tjkVgursGKkCMbE3Zgo
ayMirJwn7fkbDGOfrRG8OTrC9bHju8OIm00sP6XcyMGcUT+DiFNFmKfkBxSgrv5yWZ+/zig1LFy8
0hgq3u1p1F9RBkaBR5InrrFyWlkK1fY/Id77e2QrSFIpRLVGPtBuNS7FybbFp54DBJ2lYWyQP39C
kJVDBrhYZUYFuGWpB4aK7b9e/b2MCS3XTOglsy6Xv4s+b975IPkPSIMERMcUhCPwbpT2MZJApcEf
s20HMZxTanmm91bYZmmVxLWdP4kl0LV/AL+inupo2bYfb9Y7HPavB7z6iMkuCro4DYcIHyEcoq2A
ZtboJd6FZ22Xw5prepv8aYlacfQtd+sEkAJqjuh2wxPpNkLKW6UQsnxASjdrMjoSQ1EEUtnCMZwN
9wROYBGDQY4KdIC3ZrJWTdHEl0M56h3Nr/ZgtyLgGTrAVcbCzpsNxK9NTRwL3zKCHCupeAJEbbCl
t8T2KJdb2udFCQDC5Alodi6q6eryAvXRXPx0bXjiaxoVhKzCkImnYusbOH1URsPAkkO7B8JBgQuX
FA9wmsYCCzV5oxVl4AN7pAynrMyJ1L8F1UsfWLkoWW9dBGgyVxAxWSpZzQwN7UKofwOAh79PobtJ
J/ZBUzXsaaNJRmk5f0AblB6WGLpnbqIbKxO/FolV1vB4t50C6eJ+MTVtoPIymFH3t/9bga5C8Rar
TPdXL0772IsC1mJJ4pXJiQvjJlIEPEdPGeRGnEgwteG19FBrR7udm9CsKV4Ati5F6khnjzcXzvv9
gG+tTwacVXnd5Q3XnthGH9D9kFeC6aQ+yUQ7q0QqK6si5DegZFqwe3+BwK4qgcpMABsjK04Cjjbq
a7VXU8CSejNq1oxSkiEdgNrMDDHce/2l0MzABX1Yt5EkaHZoyjOgvFaVUqf5W9UL99lMKIDPAQng
2FEMHOvvXXIV4YquyyuhVnQn5U8pHofimA+rlPlsLnID2oUX3KH1aokecsZN3BqdzIEvIu7lRECz
GLYyVK40ipo03TZXIE4ZrPr+nalAE2Srafud6n1waDnQEjI+GZKvXtxVyXlhTcYL8dYR337PxEOy
edP62P3dacj1PtkoIS7G1JATNHseXe6pJ3yQ6os4qd/Y8t4sSGpAn4AU07T1cojaNOeatjuxa96l
ivislJ3l8pJVZp+B+iEoZi7H+yACJ/+Lhn7ELt1lpf1/SLuy5UhxbftFRDAKeGXITNvYLrtcrup6
Ico1ABKIUQz6+rtUN+K2kySScN8zvJyO450S0tYe1lqbyRtrvLfKsGo/zcYUDPmLtRyJ/egV7U5o
pdZ97QeuvtOYg9LW60AA0sn61vhafixEfqdxU+7cxgsiMJCxOIb/bsXqC7hsyTXIec4vWffK0s8u
9J5RBQUPnzUHjby4IA8ukQXYE7aguu3a0Ezvtf6ZGk9d+dkwD3r2z86Z2PJOLmB8IEygGQ7C2vmr
6RSy8azMmF/8svDmmFcNCzOb2T/8xZMH7rS/B2DDHzunTWPdmO80CpQk2tg/ptKrdoqQyhe9+w6g
OUA3XzEqICSHUXd/UQbvL2ne531Xd0NSlgenPX1f2DE99eDB2HHxwZrwX1vgKwI3AyASIMXrdWPQ
5Lykg0iYrgWl4Yc+98PqYGfLzuFSh2e1KPg/QEIgQKoqOKvHNJ17kFIMUySDGF8zb6kOvq9ZO0b8
ja2D5i3BDmLnFO34/DMKJSeQiV4mnVNrY0ispQTrgI/2W5mWzRA5VOPWw4whf+UdBXfl2bdyzz+y
kZTufZ3WoLF4neXJwPYx2g2v0Ux+WUPjNHHquMV3z6HGS53qBmSGZn8AZ78X9oM1TUxErWa0z1XH
wW4dmtp/refc+lMvdfvTGUz5CCAxe+HM7J7KYdHiMksx3cR2rebzaM6jFQirLuuokWJ6pouoHsFJ
gqIjdX1NxKM1tT9NXrO3akmLF5rmJQ8c3tRPKZN2GTbSIfdWo7d5vIwQGQjbrsi/5czU0WMb0UkG
jX5aDqbsR/8IRFwJIdWxZsWLXfO8BpzSX+47u9PsQ16Y2i1wOdYbSakOzeJ6sHTosRbl01hpkj/w
QsMQGqkv2RDnKCpCoaCC2HCmF+ybdMf6++T27g3V2+Ub/CCDxAYVvA4t3nk/OC3LNu6reoRuJ5D/
RVxiVtfnrDVHHdRUcN6iyjFaGg4Dx9Nc5kNfBa0wyRcIOc4i7jmtgW8Fce5HXtQOO4l5AVsgFZDg
HXXaVtBsbYc68nskvDFrqZ8GUFOa/il4Vssbgb0jgTNOmPuyzFm1h91cJ4vqLoHlquZuYlg1xBeV
j3l3bwuT5r05zVMCoWQ+h8Yy1j0qrWTKD7r0pzJK4TSeRVdDHawq/eLzUA9ugQ2xMBF3FDU+hdH6
I2Z3LEb1I21KYIdcBjFJEwNSgMk0IO6IXXFsEpkN8ca4hNouCxtSVAC6MXe495iLwlGxQGYgTC1X
yRjhMbqHql0Vd41sf4pUdm3kG3L4rTUZZxEfvQJashOUBBUyO78DvREOuagq7WSIshIHkPi7+Tj4
HRCKVlnOPAB+032e+0nXI21xMgioz3LBTHCnz2QTQCjPBaG+67xlJ+pXl3flQkAsQnVZcWMgK7dy
IXQZm5yTZUom0oTDdCRWfhjb31q5BzZe1xjUl4QECgpyBuQTbWudonoaGmVCz+bEo5nxLDUyB77f
kwPEoXS8DS3AuGIeaNByD0k2dJEikbraoXaXFnRGHxqndkv3yAAbHhRaAg7q3lDsQ/C2CmFna2Zk
sKs5sVCdDi0XI/xKQv5cfwhX8SpWjswU2wsKKOhHUOk6P8OzEH0tClsmxHUOGIUa5u5wK3qC6sfy
GyN6dxz2ljnFq0A0SnzXXGPYpSSjXctMT2oggx9FamNkToPDW3XL+KmupBtaGEAfX1/j5TnCE6Ta
FMhEQD5aPxKl17tTP2syKRrqx44Q1QnvrbjFc15HNQgxO0mAekPPz62yh0+GHBKDPdzVuR37ucZH
zfUkp4UbZpnd3PujNqILO2o7id0qe/z7+cDg0HW4aDBl9FUI504o0HUm1RPdSZcbh/Af5uBNx7mA
9IKdSvnAiTGEpaG1h+t7unFllAw62KB44VX1XCVg75yfrmFOWW1aMpnnNvRbM9a98TQJ/wms8HCx
oXc5v4wD0K/WTVH3mAkmMXqrSffAYOvKstoBJb2LThO6/qjzrn4HYs7eHwduJJDn18OxRngVuBMZ
MS6DQwIBkwMhyt+REK4SAvGyQCWGjiBHFoLh/zJnQTWNv9vCtUNhDPyuErp2r+tSfhmmHgTsvOoi
NCPKG97N/om3efMZDekhWPiSHnhF2wcvq4fP1zf38uZjTUoCyvIR1IB+uNrbpjCb3hR6Ys3LQ2O2
X4fGsj9+SAmOqY9tQ3qCRsu5jWYpOoyekXMis2G4NzFRKsJ5Lt5cU/in68u5vA9AfqEWYAD/iarK
mmNRWWNR51ZjJjVr7cB3huXUV7IK7XmYd+7DlinUwVBMg34WXoz1znFS0xnRQ4JiCpnCPj0Cenx9
NZchJ7ZMdVPACFZo65Vbxri8XOU6VtLpRXtnDj3omqNDnjmQ73eICIDvFQRimDPJQl8umBt/3f46
p8eJVz8A1Dj1HygZrYphnV92joWuVWLMB4dNS5D6mPfA3jTbjvwl7iFqY0vov+jTYczqkC83/+UH
QKYdRU0UNzHi/PzoeJVn+RVRO2BXkZizGCNtw1Jvb11bvhr6l9Zob7hrJVTzHvWpD8ai3/HoG58Z
oRfSN9h31YDw81/QCthfRgNur67GL51h17fULT0bUhcpqnTX17vxwVV0AKqcui7W33LHO083WS4d
qD3oSaVbXY0QXWLq12jbB5f10+ukFWncmyM7cBf9JUuitHDd/uXzBVquZSGOUCNzgDI/X6yXz1qK
06RDc9jw75ylGGOc8h4xLSm/c659kKWrzpf5V9DHQIvSg3rDub3U0HTZ+o6eFJySk2twfpulXnnw
MnP8VLK0etDSCfWI2m33CsxqKecvJ/YX+2zaKMQqzdBz02aZepM3YqmlmYdp7T8tdHmtldSnmMBR
8p/yOn/pKbjl9l7l7vIlVaY9D+mketDWLynEMPLZg/pX0upcBQWox/1T08QmLACcOSz64/Wvuq42
q20+M6jO+LtjZRWYWW4LGPTbKdDaf5jHDr1VPWKOYgBhttsiL255C0n9yTV2bG9cHyjREHxfxGJI
CMxz05KVVk601kxI5VWRyTIDXaKxwql22I6py6fMtl2bgH2t2uyoOpybWkBkBXSem8kBo092gsl1
WUlt4fs/vn7DigZ8NmT8ZjLXNZLwgM/i1uPkXqblL73oHwbQEjXW3jRt8TzJPDbfpmn8Sv0eKlFa
nDJwgXTArOkfs4WU7EQ+Xf/EGxfXRuiOqEwFnXgCz9fuLcRt6DyYiWOBO0vqsGi/Uz6FDFJH1y0p
l7+6N2eWVmdJyKxK+QRLbh43GqR+0IbMy7sv163srWd1OwH6IhgKOJkJY2Okj/cDGQ6pc9P4ezOl
Ng2hZggPj5YMRObPNw7qeH4/p52Z8N5/mLrvdGgO3uSAFbkDGt8yhAcUkz2gagJ+4CpccOg8gx7t
mUlJy4iTH3VDTpY1xRpzd87q1j1AaolcDp1b4LpXTtVPXWjt2JmVOHTgp8ytviCO2BPo3ggNMGoH
64EcARTJMBfsfOMMAO6NrGRGYvVpFk6emG760shk0BFTYDC6I2OCsUmnzlNDVjDaOF4QhkI/1h++
+LY77mzv5aLR0lKeHL1qvJvrOHbINXvMO6YnfW/KYOxlf0QTikXXj+WlN8NoYgxWQHYHKXgIK54v
mjEXryc+ZFKN9EaS9H4YxE1GdiLLy/cBASxcpYXhDahKrNVvhqXSmJ5LI2EmVM0w7rhtHFTx5B1m
kf2AptiTtScgenk40TbDuDxI3GPAAvzn+boq25/8EfXrxOZcPhmQX48YT8mtR4RMtIns6ftsfC10
5y0EduiBYpWrW6eh4OPVskNYN5j8Lq8JZrmQHJzo65/r0gxBWwy5uBqpA2TOKpyhHRrIhT7bSV3Z
GG5ks/441dnH7xuAYwjTAXVFZxXn4nzzSq1jY97DSm5XwDPNqOjUovJ2bvXl0YMVpasJH6VkTVb3
TboVT+fBshNvTtsEqSO0gRC0PrV9vwdWu3TxOMawpgZqgU6zjsr6ypAFLamTaM1Aj05T4cXSuX6q
StM6ooW8vOaa2Hu9t9anmHt4Z1Flh2DW+S6CQpxWvB6cpOhssCdzQSkm3aLCbAd2X2fOh48GKPBQ
dIbPh5NEcnNuruaLaOTUOomsWif0RikOoh/2RGG2FqUGpSAVRb3gQrHFb9goW/ALEjfjQS0ffQaF
E2rueKWt74XsHeIauEqmuabaVzYUMM2hIknhFRgiMNrlDSmt6eSldX7yBzQDIGCUxdfv1sbSQCxQ
YpzoKDlgAq820Cbz6AvbSRhpxsjLc3SZ2dQEi+EPO6Y24legJJTcJFanJERWH8taHNbZqe8kreeW
x7patDso4ZATMTqRCLfLbniZi9OiESu0J5PeVfNi7GI21A07j3wwSVSHVJiNQibUyVY3sJjHTB9T
ThJf58gK5tvBzmKb/0NKKOcZQW1AYZmgcxFY1Wd3N2nY2m+85xBNgoQB6g7qn7+L4ZvO17NU6k6S
Mxck3j6fIzvHVDLE3s3Ofm+aQq6NXiEEZpGjnJvKZs3VhPBI4hGQ6+8cq5+nT3QpSkxa18bZ2ulJ
XnppjHNBQdyGbBKx3TUWpirLvLUxiCDRakxi7kq3/93Mqb6THVwuSllBdOCgV4iYZRVR9pJo8K46
SczO636Yo28dSgvtrqBg/R4WYnNFiPNMaKfAha6FzmsXwL5Sgz6kP+QTtEatfsIARsyjtXcehU1D
ELVAMxdKXlBhOP9SRus5vB/xpfBY89cydasTRsU3O5ISa+USJD/qdVPiZH/RHd4KBthTNHxqUqSJ
k/n1N7+p/ABi49pjN3XjrZgc/S6bpXHLZ22JKXTnD4zq1bGvKvHcGuWNTWkZ6izFWGXapkdPG+3v
OuCPX2mzNI9uPpFo7Ab2y0VrccfNb3x1TNEELRSfAsJn63mI7tQh9S/6NHGrLA3rDOVUUjmfnXIX
En9ZT8Dl/DtPEHBJ1BVWUbdwZ3RgHTNNBjxfmBuj5/k3grcakqRcK362NWlfMD61xXQZMuaYNMmm
+nVkjrG35DX+UH0tBKgIh3Ei0BJfN3Pq0oR+Hs29JPUojRqqzy+dlvtD5GXs0FI3PY2Yvh2xCmFd
B2WjeFjSh6Lyu8cpn9h9ybxXu6PWXQnHv5OmbnwOhC+Ix8DRxYFdT1zTDTH6g8i8xBNkeSEZ2pJ1
lTVPEsWWnatx+Sgim8OUR0zvhZARSHznV2MQqsrFG3Y/+VVIqp8WOEOdANcVMxQ/OvQKW+6DeQyJ
Ikj3AR25VpJcrKwXTu1W97X3QPwuMCR0rL5/9MFVLQdUB1FFh59aF4OxFHTXGOTMJUdntpqNXzZU
1EKSoWZ13dJFNgA6MPqToELg3kBHYeUqLeZzK8/q8j7FY/pYskKVXnM3LFOH3uLqjIfr9tTzffaw
KiAKBJbwwdAdhC87/1S5mtUt0F2/55Vuf15QZolGW4ANn0+/ZTo4QKcMMjJyy3829ZnvWL/ItmAd
gTsK3fAP6E6sVivadLC6YazvR5bZ95RDCqkx5/nY58NvpuXFY53rXZj7zPh8fdkXJ1QZRqCrkEF4
K9a9O0tUViYrv74HetCXgWVlmOKlpWkGHXOojsyHSg7db9rMy0dvIQzDQaHSjFwPfZ+VqyowFGPk
Rt7cC8mBM0FEGeM4FYFXTsPOq3sZuilbUHEFTBEeGLCj829LHQ5RNwsaT047pRHvGj8ZZoRpRm0Y
n2Su5388AO5v02EGOs3NCvOT4c/8dH2n1zBBxBT4FWoaA5qIatKe+hTvgqfJy3JAGZrmXhod+Wxr
gK3ozqzQCy6m/ZqYwkWnhR90iHx+rhzhTEEBobGnpR7KQPqM3AKq7x6G1H8zM8kP0odMAukwC4wN
zY/rv/XCRf79qeg4oPGCQtvaezfF6PhN0TX3LKV2XGIoNUeUfWy4Z71dt3QRPMAS/DC6mcANoue+
yo7R9mEG0YCDk75RRC0ZoW+rz9WOH1bX5/xyq9uluHuAqqo24PnWF16ftgVpLXRA04FF7chNVH87
Uj0NvU6nkPDBmW+ur+xyD6EAAT0qFcCqssbK9yMXX0rcapK0tszkZ94yDJrhwBe1j81cY5bXR83Z
aAvrOFm4z5eiX46wJjmI0kvYJAC0ctG19e6hCq07QaHnWf9htIaCn+FGqQl9eMXWta7G7vpWWzw3
yUyG2Wep7tHxwCHeme1E5pf7CNEepbIERReF6V1dXhwZ2TFeeMkMiF8IukVeBICKsc9Tmjt7wtKX
x/Hc2OoVQAUvdziknRIBfE+AjAoapzP1PuztkboBxIeSENA3AAefH0evr3NZjZqbFO1oHi3ZYbQz
TtEYFDYA49OEyQ7EGcBh7SzCdkBGlw4fYSgqXuj8IFhASH1uu0/p0k1O7ifSm6NmTO+KuQA6oH+R
o3FstZfrp3JjP6ENBnk0CK6DpLuuVWbDUk8UEWIi2nJxg8XRSy0cPML8nXDh4pRA/Qo5DmRUAcJU
JaPzZdleayAHaepEJ+xUuHivTWFosW/u9c32DK1eatJ6VsqdGgP4yIjRF3/q6cltip234mLbsBpk
iLoDvUm0Bf5yYN49FWm69HmRzjVgQwM90Lp+4bqodiq8m0b+wq1QOAexWf3zd0a6XCu11MMoQTEW
ADI6mSge9IxzvuN8N+1Av/Z/B8Jj9vq5HccvUTLyvTqZsyK9mSqM4kFfeU81eH2u8arjTCOMAagL
PIR1jy8fKk/Jkzl3ZAkbEA+FoEFK485djnP2QdcOW4DpQXjNVJrtwPafr2gii+s0Turclfonb5jD
NnKHIbp+cy7Chb9GiGr4+SiAAEZybmQpF1Wp8MmdTokGDGtOX6Xt8tcRKdFtu/jZtwG56q0ERu+Y
WbIIPau3v+qCZE9k7jCLT/N40NlZf8ubsgvnyv5Z176FuXnUzshOwLCOX9WPBesCyflfOf51iov8
LqWe5OQue3Wb+OAcjXi8H/+5viVrZh0AIOhNodKAiaxoSKA+e74ljSWXzqtK7w7gvipMbV6Df+lr
IXo+3REdwTniS4c5C3PrRdQr2APpQUHQBsIzlARFelubXhunbp0/uH2f3rtaUb90ej08l5XXRNMy
aUcp85RGXZ/p0TAYvgjIIpSOpgt8d5AbQPTueK51bIJFQcHQBbQMmE/UTVcOBeDqSs6SeHd2uSAx
PBpmf6OJ7wz1jevbt2doFX82+gJcR+96d6O8A7QB81atoCoe2fj6H+zgGUWFEFVtNDXPv5I0+TAU
Nuy4zhJoksQ+L743dhvP0j1cN7Vx6ZEe/mtq5VoWImq9yj3vbvDFp7Qir257GJb7wdED05x2/OWe
sdWH0lzIpJlQErxjWFYW3Wvd82nYU8vY+kg+HkSIDSBTQJnqfPPMUhTWCNQ3VKYlDyer4jd93Xkn
bxEPtrsYO99q7ZvV4QP8wwVfXjEq1yLo+mjlqVHD3NT5c8AIF1FnFnzn5K2pQcggMAoIAZzhghcH
aYvVkWCoeVHfbfNkMosGM4icLMXMnHwYv/bZ6GKQjTuZP/qpV750KfM5nHvQZ0J9NoclZLUvXoSn
8zzqMkh4B6irW5kVLDWzrcDKFvk2kqp8IhxDsmPObDNF+JRZxk+96TAvQ19EN3kRmj5IZwsza/e6
YhfOjxhoiYHtC5ekkKGri1VZ9iwd6mh3gPC3X0Y3ICdMINMopj/tbORFJouNRIQLoXTF/3BRrjg/
Hk1PKPc8kSWQshwO7UMb8DdFfq0em7335+JoAMyLxqWJUhmS7ws4trGIInWNOUt8CkzO6D0B0X+y
O4xZ1bkWDMb3scV0F4uiM1Z9lfifKK67LcZ40fawmxc37/ynuKtVVyjXGHUxZcmg3VaYZ2qK9lhC
/XbCuC+NHz/oU/4aA0MKY+MBQVv3a6ehXpx8WLKkKL8WlhaPy58xfykxdWScv103tY4l8TVdXTWu
XHxNReo5/5rawCzA0WWWGLSNzPR2Bs9hyXe0WC48ChipqHrgeUH+q0LKcyO+U4+mXrtF0lXevUhf
U4MdpxwCwmIns7iAJ2E5sIS1gHoL3+WtHOTo+2maY0ROYhvanePWU2whzxhaq/48tSD1sbme49Jw
sgPJDPZpzr3+sOTQO59ybzyCj2M+6RNg67WB0LpF5PIpRVj/KLj1XI8gjgKgPO2qzG9sD4atI/4F
aUt9AlUXfBcF2ym4I8VU0CQH9ca+MbJkdm7Q760++bcGi5wf/a80jQ7pE/+N33z9+6u//b4sAYOw
jQwa/hcfZ11NJTzNewONiURgaDfmB9eJfIK8gk+P84RBOteNXYBlzq1dSBYvBSDsrQVrLf2VZ+1N
0SyRKe0j3MzB9cFEWu5GCP3zr/ClpSt31rppHs1hMAHUBC7UY843ugX9p1t0hyZGNQZ2WwOUlqJ9
6YwBqEpBq894FpxPjvNP1n0VvR3lFAi961uw4Uf89z9hdRVqgzGHOQT7vfzI6Ku7DNA/j8ZBD609
pNXGm6C0ooDIQJ9Ppfnnq81n14a2FlabLqep/TOnEDcdv1dgOZrZF4eJnRzr8hRDNQg7qzoAiBz+
UrfeneKJW0PZmSJPjCIZPRJ2HpRWgAl3qrfrW7jxAsGSifQH0C5A9ddpiZcWmUkRQSfjwYGAXHtf
Bm2YE4w463cO7KV3RNVMzUIApAVv67pqO2mN7tW2laOiZSrGBSaifKn2jKzlJBCawAq8sKrFoEi3
bslSo5foIGZFMsVzkt6S8JnYcRZpURftzW3f+kjvTa3iBFpycENLmGrr35oWZk/cvxu6nUzsgqii
FgRAMWSkTMRc1rrnROjSFzXvi8Q8ts/WNz0GGy/o3MNT+1bOSq7ly/UTsfWZ3ttbRaysXRyTCtir
jT4sm6jM0Xpa9sqbl67yfFWr+8ScpccMO1gpZFzEB2CcjLh78n/vzlm5DHuAr0eaCY/sooC7DsA1
N7PclDgFuChfXav6pGf1sXbzZ69jh0b6YcH7sLO/+Rm0BLyhe5SL9qcFD1UTp+v7uuEwkUEhMURq
DVgCln/uQlqE0Y1bVTRxH41H8ur9ItHPOtJPGOCJf183tnU039tSH/md/5Dz0vgKbpX0/LYxQWhy
37pWBNO8pxG1dVpwnxEhIOFAsqv85jtDZdHmbelNNCEaDTlG2gkHykJ0J+a5aD+rSwCqBAr+mMqq
Mo9zMwoOkPFe0gQN5yf6idwCE1o9V88YCZBgXm9UM2jNn8SOx9raRTXVBHQClP1R8jy3mtu1lkvb
pkmmiwDThgLQnQPUaEZ7J9Ta9FoK76cmH0ADZx2kusjjDRzTIvnmHMgSyLsJw7vLuL9BArQTD2+e
w/e2Vq9mI+lslBpsTRC+9IPvffAVUQJECYdw2nmgty7fe1OrgLjvIJyG6nCR9LET/6c/DuAUOspA
4OD1Ov86ujGaeZaC49DTASpW1RSowCz6+EUCJvf/jKxWgOzQIHLuEE5iEjZphsfGqgPmP2Xdnjj3
5l6hiu/6SNNQeVsdNhOCI77PBE2oW0FlRqOPugY9ruvL2XzuAb5CUIGhWSjjr6zMbd10XYn7upjj
fOxyA8+kL52oA0AY7Qnv56JZOnqmThkPfPbjdPL3BvZdRm2IkQHxg1QErjJymPPvhnR+Jugfwg8W
Th5pvnfXgYYe57r1Z+kbJ5pt5BbXl73lpXx4DzCEoaMHJM25yVTa3ZwydZGpf0SxRp6Q/LKQQtV2
Z4M3XAaiG8AcgOcDF3vdBieNLtqJZywxnD819g8hgcW6UBFpP7ykM0OrD5nlQjQ21WjimGUMjPpt
OjkJBDHi62Y23mmVa4L+ApURRYE837kMLP2xKhhLislv4ybl2RQs0n8jFEMl0YzE+GsoQgcD96YM
LP9pFwK18enOfsDq00mt6JDc1CzpDf2bqelHoTuP5aKdUp1MwezZD5RYX9usPS1qZhlanMBP0hb6
MxSSrnNZYawpkMnR9W3Z+lWoscHtoM0N7u7qV/EaWDyoO7Ak7zBiYaZxKZ/dxtmpUG4dJrTb0HVG
WQ9FolUu21IrF8CwqbX39237I7ceDbM4+SjUfHw5mIeGUhSQmXDYqytZoA5V6H6J5VhdbNigB7tv
ffvhlg4E+d9bWTtsYblT2lcsETEBBiLnX4z+dw2O9Zfrq1Fn8jwNV8NsMBPQB7YW+KnVaiZr9OnU
yTLRTJ+H3djUSEmn+LqRrRPw3shqMYszNHZW62WSlxB2NXnwH+63i3IdSmHggCP8Ob94VdZhnrPT
4Dnov5nlKzVPHf1zfQlbxwudKOSY0JCFjMIqfzHaKoWgRAsT2UOVPs/sRqQRqW6uW9n6GgDB4rEB
qABTe1Yb1YrU6WYHHtGCPPVvkNf60HHAc95xvFt5EoCx/9pZvdRd39TaZOQsab6ViAa1PEgx8Dgd
00DPhrBr9WNalbdl0wZySUo3f+CGvXNft17Xs9+w+mh1X4rG1fEbUATjv9C1Ir+9f5q7zovyOs6f
rm/sxjuqJggoGjPw8qjPnZ8QZIVF70yUJbWWLEX1OJeYXNmfJgYp2maPmrVx3FFARakA07nxiK6R
+aIr7MylBsPIbBkM5E+G4U6l6+xcqo0TCQoP0LPo+aOCZqxO5Ki1+ZR2C76h96ZjOqmWHaBDg4+4
h2fdXA6KwWCHAbF2MfiKZp5o+9nEMy26wKyzUMrbhe9hHjeOvmqiKvaT4lFaq+VMLS966rpwqx7B
acxCve/+w47h06NnDeyODXT9+SEop55mQ09Y0nY/C/k0jlAigyog6z5fP2xbXwbEPNCmcdQQuK2e
IgzFwOA4x8dSEAdbUw6doCy0yiOkunYu8tangaNQ2E0kfJDHOF8RGj0YFCqyMnEwkFjYX30o9bj0
45mdchUKx6uETtYYdza2Y1qNPYyQIsi82M8ejfy+LffQJRvhE1pJCsmlmklA2K4WA1bJ3Few07M0
KAoWd11xw0iL8avJWGe3ufBuQYQ4Xv9YWyke7IHZgmOBF/2CPVaJbpGTgccpMZ/AGBCBfuSPHtRV
IvFrZIDk7Xy0y/Kowk/8a3B1PBqdgmDFlMEXMy4j7YuMeWztvCRbRhQ6DWg4JEmgFZ5vJnOkXlXj
UibS+MRmDK43G+D9Dr/s5uvO/qkIYRVBOHgVUT8Ezh/13tWtohDtB3TRKkFWCarYw7icA6byuq/y
N0bcLXs9i6279d7a6sRzvWk11E1xGMcMqPI3O4PepN6H+8VR9ZeurUs5rHfVGllnRu5oNnZQ3Em3
PM3f8TTyKR5IWLNwZHcFPfRNJNpbdri+pcrVXbOsbv07yw2xrGr2TbCa7ps8meP+Vy8C7+3/Z2R1
28ZMyiJz8dnm/vid/mD/SMiSPl+3seWeQIRG6ozgH5CVtQ29y4W/lFXSD/RXDfJNL8FmIn30/zOz
ejq0Xp/zRauqpOmdE+f5jSyX765N98KmreUgBPwLVkeWsXaEgLqlFpesSiawoAMBes2BTZlqNDh7
1bSt1xDvB0BOSlcRofn5EQBqBAAog1eJb1ESGimIugQzr6/v28ZdAuQeGRlwpCgMrSOIOet8f5Lw
Eagth7kDIYHeDNEaBSZux9Lf1Hd1pMEEhtMz0LxHk2Z1bV2v9UrhzWVCxa3o88AZHszya1sfRQPk
xU99vF2Ktyr7gdZzazjhMuyFF5trVSI+KOYoHZ1VZE3TrrbmCce91k8ukramOExpEWZ7wdLfM32x
UvRUEP4BuAbO5PmXy3toO+K/VQLtxYMdyuitusXQp8BC3ZrHTsjQXrn+Gbc3953J1WGRLFuYPRUV
uh7jQb+dYj0ugnwIPhm37c185KGzY3HjIhDdBXvcRzIEzIc6ve8clGHUjj/qcI1pWR1r6IGhO6Xl
n64va8MLQp/FVuJx6nutlYcEacD7GNIywQA7UHePsjTCznoa0let3ymZbzyWCGuh3GGDfwKdp5XD
HaDM3DoMt41D/CYYq4xCEpBWx2qx55tGIJ+swMG8L8DA/A87qaY3K86BKiisnmkUa0yzwr8S107G
8bdI6PhxAAnoZsCro8cPVwLhtPOPZY1p3eRZnidieGsAw9cdUCHFbQXqqo9G9PWPtnEyUJEFcAT4
N0UvW91zaJj1RJNLkci8CXl722c2Bm7vJHMbdxnRIUJoAHiRjq/rshD5rEzm2OiH2U+VFJHu/CE+
ehofR48onte/dlbHonBzBIY22mGu80xSNxLaD1o/A9S94x03Tjp8PPpuyjXiDK4CQs9w5g6ytUUC
ydPYQ8IQFY6B1ryB4LNi3+XYGDufaXMH/88iMMPnZ8LuDasB76BIGrcMbaT/Jn3m0FglGCf0Hw7E
O0trd1g2lBs8RUuxTwGlmnQskPyYhbuTpGwevHd2Vj7QF+2sJAOLpGrRwbNo5FRII/eEQdRdWTl3
BDIoz9iADqJAt7pL4K+lzPE4QBSdMx99g51Ga9pLU7eNAJkIsg5QieuPw6be0SeKaha6sJJkf6Co
/ev6R9nwd1jGvxZWH2XMMiZKAxaY3sel/QMKvmGnuyfNuIduQYTULrxucGtJyITRlf+b4q8FEoRP
QQEmMIhW7yOHMoK+dK/XTVweAEu9tgAyKYgGNu/8SEPzJ52NCj5ca7ywzlkwDG/zXm/kcuOUEUjD
KTVgYNNXRsbeZVKgTp7UTXoofeeBWl8KYt/l8/yYVwPkWtzT9WVd3lRA+/FAoJcLZwSfer6sLtVs
HxjuKgFJOxjxEM2fMu9lpB92COdmVtfHFn45aKKuEjAIoK/sigfZPJA9lNzeYlavQ9GkQ97xBu8s
icvSKYKiR4Wxasug839f37dLn4oFqcYSuncu2sSrBZm+VnpUnyoggh7TonkdoG3TzD2WBQxtTqLr
1rbOBaQGUEBX48tATDj/SqkuNDQKEEnnFJ39AsUxbX5t7SFsu+EP+E77RZmL465uL1pmiGYVSXGt
nqdl7jDrshGJXdIu6gHRjKDUVZ8sMe9pBW2YQuwA5QbgFhDAr9MEF9iqesmNMWFFilFJc/ltxmTW
g3Qdcby+jRduAk86YBFK4kNRmfTVQ9ilxNTadhwTtFQjzW2ivNwpi6i/cObAzy2ssRFVWpK+a7AW
3FYtEEIXMSx2B8nZcAJ4j4aa3pkH2+n9aGaz8T+kXddu5MiS/SIC9OY1acupShJL7oWQ2tB7z6/f
Q81uT1UWbxF9F4PpbkCAgukiIyNOnHO+P8DbZNNsH1c86qYAvkKt43qjBGrOZQhCu333Q+QfRX3D
KZBEyoDxBHOmXun1ynhvNua3PSRM8OZCcYfuc1LTXI5LFeMdaj3/FQANBR761piYlWv+5rhRdqhx
daUXoOWTh53B8qWSKLzrG5XwwK8W5Rd3o/LviKijJrRixHsaRoQdX76AWHYT/tKgc1WZoX7+zRqx
tbJma0Obf37x2PH9MICYDgweph+nwIDG4srleOMV57kD+zcyn6ga4wq7NoCI3a/7EnM3/chDfdJz
3jDvb7s1C5QzzAtkHNN5F9TyLgGtqVdLoDYFQ/KP+3ZuX6LUUCgHj+7tli8lAccrfIpqI6xOokga
Z+91pEgItCFeB2iPS5A+/H8anj3LxSIVUulPiQ/D0pHXCsjU9lZQ6q+9JbCOtH2vPguyMqeL+/Bi
1eafX1icmjLmAg6r1rAvsXAQ/ZdEWKF9WTNBbfXcC9kxjETMpnDqhq9ePeTCx8rE3WRvqRWjdjdw
i1OazpsvDlIDtF9aoItvRU1io3nSMtvjVxzFkosHIyIa0hE/401KjQks6ZEA7tVuz4YDYT1cxsKa
StrStF2aoIZUB2injvyw3/MD6TfyLly57NeGMPvci5WHGEMGGxhCE33wzTHqnlbWZM0AdQ0GAsfU
pRj0ew/Zh2KDxoEyeBA+e7c7qA/s7hweIz15vG90ZdJoivek8QGdVfx+n2SlkXOlngOfmK1puy1a
Ad8GiA7nbIs6//xi6ooQ3ANJhqXxBp0nAAJUK7506b4DydQfA9T2AolOn9RN3O+zn8Bu6JHk1qnd
dWYV2uJaKWLR2+GJBl0QFcU+kMNcjybIEo8Hk1C/H7kPdqYht5ChIgGBxKqqix9YpJXRLUUvfwzO
PdKUwS4emkqZDeqFoLOhrnw1YGnpIS2DDNnKNl+eyv8dHYzdXEtt3KtR3iOROf7WCBl+f64gORd2
A4iQ8MZFPwbCYzpGV1ulRzMb9lxRPWaRmwSHMXLvb+uFQVyZoC6kPC8KJQbZ6Z7n3vPkJ45rmR9r
9P+fuHzl2M5biwotr0zNp/pib/Ntga5jSLzs06RGouNTUN8HKIhwa2/QZTso9qIU+61xcW1ndm59
J+AMYQtovapnKhJ5UIYRtbUdsBD5YET/WqIc3cyAwY0KDlOTR3oMvR4xY8xY0BlvIPLK7C34PJBG
q0ipQERTA5bnelQ+O/KjWiQ9MO4tycSJ9Mh+3d8LixMH7Z7vZzT4DCnnI3HC1MQFNnTPbtPSt0CZ
SETZEYfUuW9oad6QsEZFGV0wqMtTO0EtB6kXk3ZA039LwmGTFK9q9j7n17j27+N7pMdRnp/1I2Yc
yPW0JXnUh6GQD8DJd27NkIwzi1IH3iT+a2gSiPQuLVGDgmye37NiPeyheAAmKiEK9LbK1h7St6ig
2QygBvgflUMExtcDAt2Tr0ghFAQbQS/2rOnlNss4g0ymxC43+Vp37pJ/uDRHbbtehcQpM2CpAiHe
yT8Z3jfC8ZX3TY6zgTL+SzoXvPeuBket1oi8pDbEGJzURUaasySFavNfch8CpIaCHm4l4IUBpEE7
x/UMRhozZFE9DS6QXdATlDJxo/ryWuGCmrgbK9Tdl8VBEgoJNPWkt6i3QaXSc6BZfIKoHtO/3T9O
dEMDbYvunpOjSkiZGrZiZs+k72oKUrIP+YPP9iGqak1HgtiJHvLhmR8f8LJdq3bRaLl/7KMYCxIr
vNxvipdBqJYCON8GF/3hYJYz0s4k4JiTNtEBXb+q9XJ/vN84pIub5MYeddQyOVNCLPLginbSPEuT
0UFI04Jic4ZaXmb3zviF/53QGvEns0lsQzbvf8K3DOG9T6B8ZTfnnGoJsj4q+56oxwZNPnnWmXnk
1GhZjXYKGi96Ljy2cWNU+bvcfI4A7U3ZBgVDXc13cfArL00ZYoPDrikaRCdPU2bHtfSgMtA7VHu9
YE51U24amdv2Yq+PK/WA5U0DxJKKrD/wB7S39xpZbttAGVyoS7C6Z8//VRsIw+LvQB8qa+DtYGvc
nzfK8/+zcoDkfbPUoqRDea9i1NBjyTODOwDmJhpFXqKg449iSHowORueMk7gfEPT+n2zyzvmwi7l
xobSb2Qxlge35vG674ww6y0J8YHonVDgicXY6plXrrD97tBqm94HAZhGQp7IvWQE8lsaA/Ur9XoI
Jc5sl698Hd2w88+sKKjkghVTxqOPClsTFeJbU4elqMSIyOHPpHhAfi9RUXXagKNI6RlSbb3VogPN
mvqP3Zl5Z04lArJLPQQTRkQTqo/VkILOimSwv4BpRPYg4K5mhqeNxPcTyN6ZjLerkDPgDkXhImvB
gQNiakOSTsJOgVi6fBrzbQFm5fuLtjQteAUBdIa0KphC6JCnk/tM9gq1davhIYV0URE+Ya8OYqjH
XQadQNcvSD/u1+TRF/YoWrQE8AGirQW0QfSsKGUGlTSmcyf2peZye5LtOi+tIUtNof+7B8u8ArAF
4jLwlKC0QwMFNC1Fq4Oodq44HAsxIF3/EjOWzCMrv0OvjPi0MqVUNuMfezN+FHAW8M7R9KadyGTS
xAmdO8Zt/jwMPm8WsIsWb1Fn0SZkCgmEbEIs5jPv98o2yaBfef8bFi5GkPQCAAQmTTxsaFHoQkwS
vgq1zn1SAx4ZZpGwaKJkfiZTpSdrXbXfBUfKTwMCDEwSfBwLKknqqkgmrWWyVO7dWB6zh0mUmKdE
aRioF8a+DAqVJt8OLXa8UFSj4TdgW85Q989GrTXDceL3zKRCZFEWRn30QLKF8LiwWiVS9bYp210b
qmfoRgqGwo+yPilg/O68ItNLDc4MIreNKUD6s+LqwmbagLOYHrqf4tiIpAV7tyWyI1LBdSvA30hC
Oa24+KWNDJ8HKhDUQADopTbyELClH6Yx0iJJ9gr+9UeR+VL6x658qIXz/UWl8/bfGwuAYSAOUF+E
1BgVuSVq04ObJe9d0TM1cQOt0o3GQW8rKEjR/+5AOgg02OtY93qqMEAVr5XRaVjR/34AwmLI66IY
SKMsi671J4Upe7cULW9Q7bYMrFkCtsgNkB/uqmmThdsUlXxZ/MG2z3kLguNSBl3MWxb5p/uzsbTF
ZfA5Q6sSqg54Bl5HmFI2SZ0oFb3LeB9l+2PUjnFBKpko+cNqgE6lPP4ZNwpPqIUDuA1E9bUtkI2l
fZC1vcs30RdgmCRWZMRg4VH+0TGFDgXgll9BAy0v9oVN6jb1q4Evcr7rXcFjfgiqHXl2XuAK9bd5
UtuAtxhjCzYdbiBeNhl8s4qWmyfw5lSjj0WbS80sWKSvBz0VDdgsuaZ3U3EnRpuy3UvJIW6PUOtt
zHDQc3TpVMWOi+BCJyM7TGtMTIsrfPEB1NGq2rQUx3m3CQFjSklKBimzvJMI8vAW1GJKJq7E+Gsj
nj/oInmCK1yOIhnLHI3cw8DVmzLV9lK7ln9cvHNxgP/MLPVsYXpIqGkRZnZkaoeLS4PFq7yQNyEz
EMjYIVsz670FViSRVLLvH5v/sK/+GKdzrN7AK/0oYpBNYh1kWS9MZNvVN3M6P9fOStC1vIJQRsRV
P0s2UHuY8Sok2WvYUtL3knWa+DkDvnN8ErwXbcXU8qTOxIPCbA3vzuvFCwN/4EO26t0++9WHBxlM
1R5e75mB9jXkwnLP+p03v/+byUQnFviqZ3L8m+gpbzK26XBIW9xdKuh2LAnPpQJayzqjkU5y1LbZ
tI0T/Lpv+Juq+OZwXhimrgLoValJLvU4nBMY+J5AVXmeWMBNCvhA+MFg1i/OI8KGELPzIZOx6ftD
0aiOhuCubyIdsqSbSHSD8lSyz7zXgv7YRq5rQFKt5TsSi47arbwoZ39x75OpKKEu+2Zoc8wVuIWS
jYoMm987DbPWs7g0NUirgeVy5tREuEf5rWDo83aCWIUbaQfJCsys1YW6IOmLJ9myD3lrIwEvAJiH
k6/6rFUuk6HxYfJIrnknnjngBS/nBxCZbStgT07DZPeCM+B9f38FF44G8DssmoDAsY7XCPWV6EQO
uIKZZ8NOp+3gPUrCBiLoxigeS2mN4XDZGIQJQDeM25Luw/DCaYiZVMI5zECA7PhCD2UCIsc/WPTg
Z120En0urDTG9q85yr8BMs6Byl3sXY1Ue8+2lPG/mrw/BmgARTRIErTG2d4tklovWdkcs09/69vS
hB63fo2Yft6Y1Ma9HM6357m4Fkqm6MV6xHB2EulWpuobt3Lvl1MuUiyEJs46/HI+evYAhOOVGvkW
cZP5pVGJjVE3R6YhSrNRcVK8gQVRkwgkT3WsvGrLh80hHtdS1HT6cw53MGD02QGdh14kuh0X/Mu8
j/417E02P2mKVzwEYzIryDe8oqv9GL93nPQLwb2ylaK6yojUZn8JvP7nG9AniQ8A+hVaUNfuvBOL
VgsEbNmifAz4J9TSIQ0u+74u8pv7J3HpRpzJXf6YouKMqBxyrRJknI5SOZaZ07yVyIeOYb1nmW34
o5KM6OCBh8VbU4Ff3Fh4OXxnB1DcojyiEHteVXEMDLe5Shith1bxEDVrW2whrJmfvX/MzD+/2L/1
kBXRqHq9y46OGo5WV+9yfSgq0r77rV21x3anTgTURMkI8snsk1uZ4O/mtZs9fvEB1Fo2BRdViRQg
GbwZrM6F/EZIYrO1a705HSVLsD4YMhmHiCWj8dAlTqMPdqPjFZE7jytrPa/lzaeIIrrN1Tn1QNO2
+N6YtqgmISGXPAzQKQcGhQWZaGUk1VsU2Yj/SC0+lW9N3RBh0r3pQWufGr313u9/CE3I+c/+vvgQ
6klRxnk+pWGOtNCxy8kb5p97qlOnUSBOYKdQFk2wIk9KpHd4t/L9foqfuMpqJr2OW6MpLTCAxMcA
HarZX9JJ/fNlyN7jgTcnmmki7xohsKaG4eAKXf4WauXPsdkF6ef98S+uA/qxZkp5MEbTjwtVaEaJ
i7AO2cAxyOqCPNljQ0OuMjP3GjBeruEHF8/aXEgEbhoXLn3WMlQ8+rSNBhdkH9FWqKf4cwyibKWf
fPGoXVihjtqgCV6icCXmLm7FPUSL/V0hBIGVS432fH8Gv6WEbrYySisIdjRInNMUKWrLZlXYYAoR
T3VWY41b3uZtNM2fGSuwizfsFmv4YUQbdlub43jMbX//Gm9GS/toLX9TmK3F2b2V/Q4+JUWv2w3+
7Mzn0Er0tYBgKTjX8FD/862UBwA/KxAFBTxAxAckH8nAISvgHaD5E/M8UUvH85+aw3+TibsyS3l2
D3wcodxgKzPFIWQ/cu+5EzZqdpQAA0tPBQcvc39RFtf/YpzUCzKPVS4O1GRwlS4ct/kwVGbedtVG
VsO1ruulZAwGhxTWrM6Ic0oNrgLLc+qH1eDmZr9tLN7OTpzB/JCf59UFLf5etjK7du4PcPHcXhil
Btgxw9yWkMF/Mr23gyJYqBdVLu6rOpBIkAs+AQBYWQn3lm/oC6tUQJmCTU/NAgyV73NzcKRmArT5
WDnQU6uyA5iPeA9ZXZNJ17zG8nr+mWP6Ucm1iDQ9VLZdVmqOPN4NKDCpTL/iDP/D8fjXDH0ZJFCK
a5sChS4Naf5TrKl6x25Dj/DKT/+9ywKicM/MWuy5VJpA2p+fuSTROi3RgPHU42OuBY2eG7KOn2q6
gpxpE0IxNzTgjDfSMOmNZwGebFeZbwCBZIjcqc7etfqzVDbMp8/85ocdONd0WVx7siyVzq4+jtre
XMV0WSzgKKWe6Ud23T42kauKxthvUrQG6BAvzw0p3kWtShpQHGl/n9i9sk/tdCbUoG/NYOmLzNdD
M833sWI2RaUrxVr9f/G9hHtXgEQdGJho0ThGyLpOrHBreOIbPzpy+y4zYNux7x/d/7Dc/5qhwk1P
9rNpBk+4EWOJoGlAKURUn5v0iFYfs0SzEkIeHlAR1Uiw1yRsCBVwtRzxR6o4bH4cmIIk4Y6LO50P
uZUzvjYH1M0ZMmKp8l0zuOCI08U40DPPkpj8sV0lQFx2nBfTTV1Gg5crHce2uBXi3IrCfaw9lGX0
XmgnLXIyv9hN7LswPaXsNmocr20N8F5uGXVfamuA9aVBg64AF8YsRXmj5huqQTNI+Qj3opTDpxh2
sx1xMIZC5vZdmkprszxvWjpmuDQoUE+BRhOjoASIwH+o5ZPANgREuG1ohfk25dfKBUt3BUqLLEid
Z5ZEmoFEHRuBH3IPJ/jTz7/qYMOCLrwtFbv/ur+zlwyhxo5kD6+hJZjuuvIYqVdnJjN3KEtjKuDE
mPZcVL0z5eFRFde89UJ9DygnJDUhvzfrS1GeYYzxPvc6lEanXLHj9twPKUTaOl1tt4K20wpuK4S/
tewvu1q/4/JLs9Ql6HONEEuBMrohGELqbVi+xWucD0vb48IEXSOfpGHMMwaajF391nfHqhqgt2eF
iUjU2K3itdt1ad2QNeWAQgAiAxwA17uRCb1SYHJmdJsAaZwYzz7lkW8dtW+dAJXCv90kaLwH9Rv8
H4rdUNq7Nuar1RAFAVQwRQBWKqvjP4WPnCdKvHJv3J7pazv0EVPjKAl92GG0baN8TMpbgV7Qp/uD
uX3NXBuhXHnTJRBgjICMAdKh1HnRY7dMPrLWfSsLD3eYgXjaXP1BNpVOb0PscGQ7QOVdaeD0Qf1C
9DPw4KQ1J8bwa0iLdJv8jQ9/MuNLKu2U8eeIDEIRMIYE1EApRk7Q/AjCXyKgDeM2UwuHFzd8bvi4
afq2h9LEyrTc7t/r76XmHmjxUFJ6oM7S/DROj41TG51M0Moi+yuo4TVL1AKkAKqgXQaWKmUTqJtY
Ks3Yf0Vfns5GLNAaK5i9BWwNRoYLAukw9JeiS/t692JQTBAPGkYWJwehC5y6MKvueRAGUvbtcwa2
INXqa5b08UQAKolEVkeDLQk9u2E3badz2WeUgY+wR0lpw681qd/GyTLcPOof4ABTUR6mPq/vQJM6
1PyIOgjnmWpVjiQuwC/cxdGvlT25cL7mK0UBEg7c0De8VkLOqTVgPrwrVriiB51Dr1duKuOzJj1B
6qYoj50ckJh5rnwJXZBEyh8L5rEBzCj8HUm7KIh+pOpPBX1v0Oxu3yBCybS+lTcrG2TlM2mdEJ8r
4MI8kXc7MeYtUNKajVKGWyRc41MwNmvtIN+cBtc3O+4/AFxmKtO52EY9IUDBlqQxsKzuLidIp5Xk
KOtfX1+i/nXav76+vr+/Pzx8bs9IsZHfPUn0n3+9LLCPPA76+2aeHboVtAhkuQdNq+QGe+AsiGwP
lmSBEeng26Hd7ATbs4Sn1J4cecOZ+VE2WVuJSLKNzqu03bf386xCpsz865DduGldDzVflRNonrkS
gAnEaiA45YPcinmvnTWI4kKqHGVN3CdgIJmhwrTyDBdESli1iuyy2+BdsyYHpC4PmSmDI/z+BHPz
9U4v8Ey3A3pJ9KzcpOVGVoiEsdVkNyfHUQczuP529MkvkZTGaf++DUhPXu6b/Mau3JhEmxQ4ZOb4
jSYlU9AaUYCLXHaN3aE6uUfrwzoYiT7qWki+rM0RrdPEtQjcylN9chxHd7amaZMIgzcedyv36sKD
EFN98TVU/BNMKJuzeSG7CgnNvDPqM4B8oRs5ul7uh22CbNJ2Ddq0ZlSgqsrY0RCiHTAFeHC+6B/j
V5mYwquwnx6gaNa9NFCSfvafV+Z9vqbuzDsN4GTDCE/woMS8Gwfj43C0jsfMsI6BzpCPknzNk26l
UJsj+aZ6MDDvzxHRP3mSH51H6dQSZ2Uj0LoyCD3nqQcxDF4p2syNd337VFki++NQy653aJ8OVrVP
Qmv/yluaaaPvR+d+PQLf+XvcKmvwxMVNf2F49rIXpQuoACE9zMPwxBm8nh+056qzyxjvf6sR3u5P
+0KWCaMEQdR3X7SIlqBrYwPoO/KQbXDCUjLtO+3cTyDvOA3+wXtVQj16CiA8tjK1tyEwoMGQeAIj
FNoMoEN0bRNExEwfDr7qFlhRyTwXdu6sDOv2br42MYcyF3OYhVBS7j1PcVlb3AJwa0ZWaDJ6R15f
UU1zRGcVirFmkTqpACK0QuIzijsYndHrvsM8VLv4zD3xRm5hgzrZwVtxj99VCerMgMgVQE8NEsPg
XKC2qMyVI+8nNUYJjvxuF+iaWepfgQG+cj0hKP9buZWRp9Iut6VdH4CGsOY5SG2fsNZTYoROZAzk
JNkViczoESzZJCbz17f4V2GHRkIY/RXwRb3fSZvkwGwa3bc8PdiU4Ml/Zix1ZUSLO+NiQNRulNMq
DRmlUlyjsPzHc35c6+P7LhBQUwZEugp6RhCEzoq01xtDQZm+STtFcRtD1IWdd2KeCiuyMGPm5MQf
gTE5/ra2udfaqoi6y61gF5DGbuwYi+g98ZgHkHs73kO/fq8uuEDUavB6AbZyge4hUrswU5NQdaEy
Z7bmR7VRrGnPm8R3k1D3Xu+fkYXUGLARF+aoMwJzaTJlkeq2JvrTAc23FBN5IKKZn7kRWpEdmIip
iWLct0s3b86O9coudVJ8rw7ESsAwZVvdNpv8ISQD6UAj8FpuOrt78Mz7Bhf86TfaWoNoBVhJ6N7N
qYIQd5QMquvZkSE4zQ4La7FOueJz1sxQwagA0TBkTWEGYaAzbPxHzY6cQlfe749mATwBbRaAx/9v
ONSzI4HEs1L2veq+ZRs04FjxIxCxT/5B3k92C4UMBVckkprv3Jrh+RfTRwfMc9BNRysV+FqpAcoI
5fNEGlW32Zdb+VPeJkZlioZij8/xD+l0f5jz5qONQXoB2QsRmF+FZt9hI6/k+i7QXKE0Q5HAQ6GI
5qM9YE2fYymaRfb5X0vUfPqNEEAML9JcLTB7XQqAa93XghG3z7LZczq/EtLNLux2YDLULcAuBLc9
b6OLm6lG60ozpZnmZvvoWX7mjTXJs+WZ+2OArvZDSJAbvdmAfGAcIMOf/D1riSubfXnW8NCAVpYE
lkA6fQ9QiqZ0cqm54oH9LLf8z+o3iMxM/olfeVMuWkKUMINz0KSKJNb1hLWpJ7ZK02su6DPKp+iH
Avk0C8VMsDtPn8rKtlt0TpfWqBxHE8tdKHmthvTcDBdDk0z+6D9yh2qnPLCxXn1AepJPydoLf+Hi
m0OhP4OkbvIIDcwez8GsdgSvwbP4k/vVrrEfLzmoSxvU5arlhcKFcachoA060n+iI+xY/c6tZoU8
Y6HWoOIOR+8PXqNoPKJhB1zoQYUpzTzXiGuSnPrzhj+Nhi7p9Z4zt+ExOd/3FQuJIhgEgItDLgZN
xjSLZMJ2GaM2MMhuFVLaAZ6k0q7F/RmgKgyeecJbKTAAgg7BUr3d9V+rLCiLc3vxBdTcQnvYh5gV
vqAy0ND1SBQzsISv2pY3rw+8AXKP9+Qc2Wviire+BDiIuXgGTAmYm0TqoTaqVcqBDMpzFXayPH5T
Vtx2+s00vXV/gpfsQC0dcwumxFki4foIVnJZ121RMy6rFVvEoT/KyVccUL51ZsEP7EqAMP+2Kw8p
IrnAIYuBFwLYqOjmsVGIIfNRxLybMHDCcV9lRg51BpMXWmEl3hRv1g1peFDWoRwF9awZQXs9Mj4A
PGacBMllpgeu3LLFTo02hUYUdKJ5zKvn/QyhZBIdWMBM/OdpOEk5kfgzojRdEezhJ+t/to7iPReJ
Pp05VLDx96/qM88dTX3uK51Fz5O/GwcojnmW5xttbTRoXpAhnQT+v5S0r3FCms6USwTmKWpg5yHe
Cf4KQufmSsAocYUirpyFDW/uHBHyLGk2vyizQPXMsh4hdKogjRiBOMFMwqh0Ar7wzbIdvZWds2RZ
FWfmf2jQgOx43lkXt50oDWAHZCrZlQcGfd0D+OV9gS829YBJDiUttZU6zh4lbVwr9C8t7dyhhMQs
QiUUW6h7o2eq0oeCggz4DXASHGE8aGzEWyk7CxwpDmlgtfkWROlydJj8baQeMy3WS+7A9jrLOQGj
TyBL/tLG3TRZdUV8+cS1QGMWH7zvxKopgKq5tpj8Jfkdloe08dDDabfJu5/qnUTaWFd3/Fu2lcRH
Vp2sMCJeb1XqXsC/7h/O2zj+eweD1UxC6g/NhdRAZRGcpc2EdBykbE94P1XAHoNLsi0L3ynqZjSq
LuGNuBK6TSnVj00ig6trLJ99OW0NnvNUXdI8o0+z3+k8QujF5HojpEpIeCEVSAk+PNJlyrC5/923
AJAZa6cBmYZ4FkOg40kh4Ht58tXkLNRqsgHFX/rAM/ImSKBvEALA3g1QzBO8wdIKnDWExIUlpdHf
ilvDXSmSBJliPAbnTDLt3LocQPmomjy3iCDl0HD5Y4QjK1Y9AYUJKbGSsdycAuUl5Fa8z23yBaZV
vNxBNQ5RDJaOBUVPFkq2Yv1zmtterwtOz1kda/eNEZ77Zgs4puT9Ele7rOYNce1gYRZjhmwO3sES
Lckix7nAxnXmn6NWU02WQbmo91jPHPMusOuQgyhvV9fOFHjilg+YzkJfCWmjqTBUCLebWl82a+Hk
zdtCBKMKr0nQdoU+CKJ+yk90DXjXo9o/V7GITFtU6zIbS/oslm1VQj5aLSCFRtyUqq357ARNtDqz
mjCKNurIryEUbpME+BqQzaOsDuEauA7qvvMjNixAseGfuWc10NP4MP5mQcw16WgojfDOEo2+N7PQ
FLwjJ5q1bwGak4slYdNjkv/g9zz6vwsnhd5WQiJUx36OnS1F21wyFW4nCYamvShnX9QVZm0e5/CU
Wto5WYneHNzTILae77sLf5tKEGfI0x476sWTSeDjvSvs08dWeShFjdTNW97/GnfRZKfytOKHvjO0
N7bx+kSFCn+CSeTa9ij0PLQNCv/Mqw9wHp7hP40MoHEkKLatqvOdE4unRrJYz+CN6jN5ZJ/6F9Ec
B0OKdpyumCJPhJPkpqrRe0bHmBr499eczu2Fj6W9+Ej6QmpLSQnK3D+DLlE7MrU9CKagbP2DhLph
c+RMcQdd+TfBd5RHBl6/MjidlVaW6bswRE0VmBFwCmcQ64zfuJ4qAZ2hfSup/rnuYzN/HMuXrDQH
3/ZyXfZ+Ncy+K+yyfc+miAjiPhh/VKwhc7YCXNAgES6zkWPoTOgjQlmbsIWZdIbI2NOI1oSHJDEj
7wShDLEymdhpNcIlpvQo/ESF1HvWnppoU4FKokFyl/klyo8BKAha7tBup+Zd0cgAmddwEz7HI+RY
sm0jrWE4v2nP7w2eyiOITNqJKYSazvKhli00O5J6eAr9g9bp8TaMXsuSZE4av6KlCZc2mvPfs1OU
O7FkTMHebyxZeuUHY/wp+xufeRKBDM+3ymi08NhafZS9hAjVE7wNyYYz2tDHuXtED/uTIlvgs1c+
PHGjdOck3pTZESjDYNYg38uKJU6HrNglwJWGpGM2vqoXKBznL1llFIpZDrvKDpXH4g1NKvdvwoUb
HIUmGQB9hGjIrUhUQnxU6sZnGdk/N7Ellzqw8aW/ARN+ZwCslRA+tNVGHw95g3Y1E+1vtZ6hn2sr
q7o8HsQ1UY+la+nqc+ag7sKJJBnEjPra88/jIRXR9mvVsdGjiB6wJA9emlEXRVNkY0Pl1+g0Fk7n
lWXKfbUJP0ypyPhnJiNpmoDnqNC1WiGSbIFZqcpSgo7zldm/ffIjNkb0D2c/cwiDnup6uGjvFsSq
8oNzwz4wuHmiaTgEvkrqAniKbKZJNON6JGBO2nIImjsVxzEYN5q6Smt3887Clwj/NCLN+TW65TqN
Cr4UWyE456rUg6Qv1B6klh/sslM4vR/rbF8riermXH/yG7bZZZo/GHk6ghQs4Pi3XG41fWST2OBL
Lv9ZMN4a1Pv2aY8vhDApVAZ4kOCBfu96rtCPpIRpHYTn1hOcKowMTal0QNlrxS5qK2g7s2Y2WdRB
Se4pYl6Saq9VVqwArvx1/8zcFilR7AbzFsJCLJyqyJQjlwtRGOU0j8+yHQPSxL0q1niAs4pFnfc2
vORUhH+Pj6AKOt+3fAsQmi1DzVfADQsIo0TFKh2wGHytBclZLh8yzap8cPI4eXxSvLMg/4iUQ1oT
D+0W7EMjm7VaG5nHvhW8O4AxIMhmKY0cQNO3ngWyOvF0tQi3MAUtwEYXpJ+BCq6YYOUBeJNeoj55
DhsuTjQnJiKDuCs+83IqnAe4ISvq6xoongQSIlWU6eKQByt37cJuRhEOkQj0NZDEpbMTTAaMb8hW
ybkCJGJfr5HbzFuNukaufj11jYR8XwGnjl/PjQ/K+NL/VIRt8dCp+lpi/7smdG0JWQj06wCMhNw3
ckzXs6dUqZcLQZycx2Ta+tFBHLdcpRy8dl+ey0k0+/y9GJ1OR2xhMKLn3t9vtwlQpHeAcAGXC0QH
OSizX5tPeUZsvcALzhU302BFPYlHdHxaXXLIqoiklc2u9a7c7pdrk9ThSkZwRXGdFpxnMZGYb0ki
cGjAep8m6ReDJNP9Ec4DoOYXyV0FNS+QBYFSjzpQQ5oPYKpUwrMQ9IkRtFNN2JzVmV6J9fuWbov6
mEvIQgLZpwnwGnRkn5e1P3BKFJ3zbDfKj343gfYHvWb8L2R0pE/wlSaZWVpcRPq9rB61xpoO4Och
bU0yfhevVXBvAS74HvBGIoUO9ulZuPB6bZWmiCKeSaJzwxz6mV6C19P/Ie27mhtHmmx/ESLgzWsV
DA0gUoaSWi8IqaWGR8G7X78H/e3dIUFeImY3eiamZzpGiXJZWZl5zuGelEff5iZS5NvsoKMkOZL6
KJ0M9VgNm6BAmg+ycvnK1FzXleZPkZE+QLvoTJC+OE8FP2QVA1fWqZK/i+Klqx5r7ihlkIQKrSAi
qg9Qf3xSBlNCrVje+ZDrQ3gptiKUKa37y3Rr+80OA/2XqP3gsrmclYSVQy9AiePUShLCIaPNnUqK
G/TlsmkTa2VqIkhYe7/cMgpyJnD6YC1wsyyMKkkdClkYJac01PWN3NX8tm9/CU23RxfShCdebKy8
mG5kQP7yJ2DlITA+c0VcjnMsfYhzjJjVSf4tj9tRE6DJgPeGXJPseUAwXkeW0Fr6WlvwrQOngLcH
EHx+zo4twiyxb4sYj/D4pKnd5AlgOEkyYF2aalrxXfO9sjzZGgioBCRYQOK3BNtIbc+Pmh4mSHBA
/kiK4LxWLplbzlk8NzEv69nV5sM3A+UfJ6ewFoigJ6SdELd/S2hdeOXzX6NEoClVJ248kGGlNHVr
x5ybXgRDaiAZCIfK5KQXigZqloGjcSqgJanQ8NzVmA7aqSxz/v3Z0PDCB3ZJRcfjMgKbwlCYeKNO
Ts0YAzD74kulGUoBjYcC5zFb26LXt+wsjiQj4FHQJ4SbfDG9rEvCiWGMgKsKNut1ESrqQ7mbhOkJ
ouezkoOWmAFi1Y3QFugMiwHVlcM2MhuuAhWCPuVWgh57u63Vby0eJVBbcdE+m8RVSPvsoK42G8pN
SHQD3gUGn8tPbUCMUWSTgOXI9q2CtCugekSXHmrowU07QFP52knW+Hpu7j9MEXjVoWCGzMfCg/NM
GSV5VJKTkdUmqLyhe/7MTTTLX5Drliq7xQt90Pc1bwLzywdrUdB8VJeDBoZuro0aINVYss00vC8W
k1ikJ551kccxHRBqPU2PsRyeEtDYH/IJCm6K7md0LPpf/3ovIn+Buhs6NKEu/zdGPzt7ihQkxVA0
6QnUREDb7iXF7EtLzkHJ8nHf0jV0HFvw3NTCVYJZFQJQUp2eRA+Yy+27ltqNb7217xEFgYCV2gBh
7oqEapD6yw4x9Ls2wUFdrUZfx7To+NXhzCBFOQtaL4485HilKYnS7IT0dG0yUQDjWAKJ6X9/AV6Y
WTjoUmdpFvdJdsqmGCjlHbimQnEP9phhLdd54x11MaJlcCuWQci3OkxJz6IzMaK96b8gnqxDBYY2
FlJgkT30BLWv55UVFa93LnqV0QSISGxWUl7EG+Dxj7sqKrIT2s0sJNw/x1PtxfZPfKiJHZs6mkt6
sz6qe4i/jnvcH2vB143L6eID5g88372jGqFNMc9OFZ8bZFSN1AqSMbfvj/NGNgUTfDbORVwRyAyd
+wXLToWp+se2N0EdJ0KtF1yYNidu6hex2qn5ZsXqjbvpwurCGap6XUHxBIPTDt/V74ygNpWY8vtA
kQneVlTaUWv8erxv9MZdAZugwgY1HR58fxMtZxPKB2IADoMmO3EJXpSgRv3CpQEli7ZLaNRFnNP2
4kDlnK01lN5IPc/PcfTUoLEMOdWl7jsqOAEKRW16SsHOd4iboRBwFQdyS4OCE9CMpZST/jzn3l4D
PhkbMqSsUtyCsYbRaEyy1zCIu++EM+ruG++9ekQqums5UHIYehUCPlKCSbYS5KIy+VjVJi9QJvCI
RFVdqChG9MZvDtLBij0kTGZIKRqKJaRD+CUNURCZ7RBXiQch7yGnLFdxI8hKk/fm/em/eZRnEjDc
0rgAUVS63NAi6xSlLMr0hExCw3WmXhMhAD2C/6gZtHcVFKx1mkRgg+op8L1Att7/APHGZQSVtn8+
YHGkZZnPY4hi4aEcb1qFRwtpG0GaOtnVUGOXaALG2d9gpxxsHe2lKI3YYU2UPdeCYbn5U3Hv4Stm
OW2emgAzHhEjey5VD9WW/8VnotUZ9KhgnkcGZ+HEewBfxyKeUrCH/USf/CZ2uVAGKW9lR63Z9bZa
kU4neCTRMmhppbxz/kOGTuyOGlVKBwTnydb3LZQpE5FWybYbtlWEG5+UGuHXdBSuqb1w88kon6PH
F92aeJldrmqLBDk3DUJ6YuOmVPdtmZAktJEflIBljqWfto+sBrn9LhZIl7yPYKD3dxEUWBLAf1DA
LLe69GqMVO2BZnsb46cR7Q2ZWZUc6deK7rc8AN5QeMjjPT8/3S6/lQurqB9jIz2hqt+ZQasWZpmN
PjEw5RbKqSpJ04xtqopbY8e68aSZOwXBmzQDcqBwc2kZ2kp+magyZknlg009SDUaDcbpQcnKYuVy
vhUDoPAI6RFE3+AsW4TEhVYGSjVFcOiSIIPPuh2t2GCvKPPs+KRcK5fcvD8Q1ELFGz36+LU4VBzi
y6gFj8uJzwBzEgw7bkkDWqzmRR1t1AOit2Qyx3Dt2pqdxSKwlM7NLm5HXw8jPy7b7FSqRC2PmuK1
/F63cUC5ZF8MzlitPGyuu7iw0UHei8wyiq5oIFss4aCUtRBCsu80dshBoLMIallfIprVa9KKbyiG
6McQ0VBscaPZ1VSzedykaOo3wGU9/RHGnS+vfNItf4Z+GdDcamidQYX6clPxpcBFLcchNgqNbgce
WrSONMqzyNWKBxHqcC+wMqA8l0W0RcfuyvPyVnpAgosy8PBCaRxcWZfmE80PwWme5CeIEhE1ftdG
VPfkDaftJMnJh8ZJg8dKr61oTertZrQNo6I860Ag97jwkLKQoYuog+VeIUP5WPO5aUAYxI+tpMto
xTNaq29d4wLLT4LMVtQarhFvwcICzH4SUMgLIdIJXrGHIXrVU5P3KVj47rvxG8cQOq0IwZEaRM5q
eQy5sVFiIRPyE5SqKSdtg7oDJ4ZnrPXX3KgPoYMJL25jTk+qaBK5XIaybFW9SKT8lLrVM7fNSE0h
nkWenoSn3xUR17gcb+UEL+wtdl0/5V1ThbDHiBfa8p8ZtPH0Mz0cE1clbwX0zE811BJXb+8bJ/7C
7uKiyXOh1qdYzE/db7wDEnmfh5+55iisAGUGVJwqnfiKB44ufniuub2PzynMNLEGQIfaPSsslq50
kt44fxdfNG+Bs4CSm2TVx7MzP6FIPqMECrPjM+z6gQjhTz2skoXctIdWNR78lAB1LtmFxjGNtLqA
vXEAfHKDZCvZMid8HrDm6KynPKGFN6NkrK6kdNMT8zvb+zV5vb+z/3ZKLHzvHJv8z3csjl/WAXIc
GtgBe9CQEINIKAgT0Lli3/20v5zadHO0tBZkd3ruvx4f19Kvt1LBF/YX13idd1IplPO8E7SzgoOw
cvFqYbEz7JiP4Yd4FEbmY/B1f9y3Kh3ndpfMQ9HYgmUiwrhbOioEIHs8smnqQ97CMaXtfWM3HkgX
tpbXqtxHqR5ijLq278ACGzdHf3wdgp/VxphbKaILU4urNNMTmY0ShiUdMsBrkIkBMrjb1z2etqSS
H+KPHi2Knr+W0b7tuf7ZR8vCihIECCpCnOhR2LCStIzyHv/KT7vkB505U2JyoF1hVvksqiv5mpvO
+czywodh+/R9OmF2eelRFdBKF9sDhOdWg+ObPmtOZYPkFY0TSzaNqlc5WQ3Q06lw+7nnUbEzAWAH
MOBvOegOa3NtJ7GrT/GNV1rK67YRPyA/maFIaFRr7OXzlrk+tv98zMJd5a2QhoOAdY4LrwutAe8a
jkJ1ATD4FH07+8zk1vJit3fxPybnPz/zkPOjF+QymGdJcYXYbsCLKr+jr1hYpRJZHk5UhMD2f6YP
tVjSahh6Y5SawRWrB7TUqBSPyu6Bzzw84rjO4lZwMksndGVvcR31vqD2vQKBKGZ1ANXHB3ZC7sL0
SUMEoA9D8p2ZoWds7ruFxRXw31bREwr+HiQTlkemEtBAVzfV4I7lPvIrEAUjF1b+qkoi+d96astt
uBLHLJZwtqgBfQS2+bkDFCH35RJOZZWkbd5Dd8ssvYJ87tYwj/PCnG3LKwOL26SW1I7jomFwe8lj
Skgq/9/P2cUIFteFhKQzL7cYgZoMVp/EtC0I2AcSRSKpqOG+KILCvL9Mi+feckx/N+vZvh9AQ5K0
HEwKJbT4FA8PA4hxrKzM0nFfWVncEWOQ+kYhQzUMXYC29C7ZzZer7Mb3xvKRjWRv98e0vPb/2xwe
HBDpREJ/qWrZgPo4k3vs+J6GR0h7bSFrSWSiOLWtOLIZIUtaOyBXdB+mARJtHLCoGcDF3/c/49ZB
x3L+v88wls+OGKAvvYCYuZvE224MyCSptARcoWtVksQmH7REm6jEqythz7wPr/fpP3aXs53yVRJ0
GH66LV56y//VusUTv7JXl3fiYpINfnEZg2AlnjIDanp6DYp8U2iJ2EezgvtH2b5LEbN4dFgy40tO
FDIiDYSCV5+spRBub99/hrp4Uvhg6gXhOYb6cqRrJIIr2whpo0uH4rO8Ass1fnggyoSDdjHIWEw1
9BoMNeZojTh+0kw/eypDCzRHU27X0FIpSYpOZSh7t05X2qzzt3JS0GlygF5ojIcamhv399ltv4cs
GgpIszjV4rZEf3o3NgaOcMs7NdrYALs2UFu0fMH6vxlaONhKjfUKRGk4xTb0rra7drMm7PT/2VT/
jGXhYrkBmiVJiCPTgLEhxqkVbI0IZvjZgdLw0YTmN70/ptuHFLkSFN+gjYf+kctF1oWglf2YH9xI
QIsi1BeqpiJp99OiYUMDnNp/iBu7jdZaFhZx3X9Oz5nZhaufQImhZCHmcuCfjYCR9C2QfcIFa6f0
5gH5HztXqY/QUHW+kmFHMj711EmPXOeMJ8AJ5x0c/uqCj9osOolMjYh/RnQNFXwjDEAOk0cAgGQU
Gr8WqRexUIIYOBl4iYgHZoez+uIPNDjsCYT0YtTZ3HDi/O3Kms6n/soBnhldOMC07Rs0QMEotJof
dQ5dgiEwWmyHXgZF2Qcg2xNfZS3d8jivYY5XEVuJuZbtUf9ZXrh3JK804B+WJXQBmlS9OAlw/UqW
O1Lz0kqJ1fj1h1DaMt9ZrTZuy75EatUMQV2XQwonEZ47gKXEkG2TAGpIH5rhtam/y4KV62GZDrv6
uHnPnN35fQVFOfDcwa+piq34mdkYR791pMH0K6/HlDwJ47aA4P39ZZlP0tWqzFxwcMqI1JaP0jxj
mT/1s1k/oFPgNBJNs8CrOONzGhRL17l/mff7z0DPLC72gTSGYjW1sKg8c5sX/yjshp14LE1jG62E
HLcd15mp5W2YRWlYDjBVZ5Zgv/imairOgwXRVyd9cNeYGG57rTNzi3svL6M8Rtvz4HKCOU4Uip6q
y/3hMrN4zOlaOmfZrHw1j4uLMNSNJALcfnCLXNlOU7sJSnTYikRxVZBbhF4tC/ijVwnpzBwZgABi
iCjmTLiOKul/E6/O+EeQZhlQ3l4sqQoFMVYEIj6ldcTOU8SXQlrZNtf7VAWSDqI8Ol7DALItXDOr
i0EKmDC672iNsOAR1wKLa58IA6jUIweK36Deenn+prGWorGAAS3IX7iK1iChQz4jkq2yZFCO/iUW
3UosenNMs9YZfDDAYUucjA8mxmZCHceV3nv0b8UUsgXHdm7vuH/G/+LLLg85hnRmaLE+It9AMm+E
IZxukTZfSDFKm/FVMgUS7TRrsKJtbf9UFiTQSgARTOPYfz2vaWTdHi2QeSj04TL5Wwk6c3AABKiD
UmGCRZUGtKLynjPXmh6uL3AMFMqQMxYYP2/J22D4ZZ2rqTq6mU59KH7opSXEZr1KOHxzLGd2Fmcv
gTTeVMnK6MYvvEryyuEyUr1V/GMrspVYaFn9xzm/HNPiYuCENCoaXhvdwU6IbjU2uH0ciOXudDo+
kAkUU8b8i1YW2FFo4hTwb7uc7Co6s9v4qxH4dfBy+T2LyLZMDJYImY7vwVMpjW1fraHQtzLq20ZA
MYmAASQLy97RcuhSKehhRJXtBmXeccIqNitu64bDnofyj5VF7Gyg9a9QOViR47dce+qdHMLCiIFS
6aMPLEPLqDQoKyO7fhgAPQixZ1D+4SjgHFz6GTnUR2jxwKaW2LHxu48drXkoDGoAjHz/2N/YpCiv
zSTK8zSiwnNpaRQyWSrqcnD9hFQvPqgZ9/6h2hnH+2ZuLBUo1tSZFhrvemjFX5ppBH00kjqZ3CLm
MWftoTDcKSqt+1ZuxEdIWqH3Y75jYGR5AbRF0wz9FE+uxg7sqXILjCorNlJL0AY4gDAeBOcp/m3F
7PVyzcwCIKDAJhTUq3K4hoBRS3KMTvc4csi3jc1bzJrwCOKsn9aWQjqC9mMtqXW9dJdW5z8/85VA
/kx9ocBqLStUZPscPTUDVaSXII5pE21WBjkHJpf3w6W5xU6RZ1iI0sDclNh+6MkV+Geql67f+U9J
6rQaZ8mSxc0syyHkDLuv/5v55Q4KEhX6iU02uc1v/dSj44ihCmxDM6hyAhuEEhEC8LXqwcq6LslV
mxLYD5bnk5tHBZX591J9G9955IL6/s/94d22BHlXIK7RO6Iv/KVctyluCw7bpH2OuRPvf4TVH8n/
YWsMODcSeljGWZMc/QXYrH9Ffc92jW50bVSM4eTGrWaWcWQlZURw4XJIJNadXTJa+Cmgx+4ocI/F
R9fUK5zGwvX9O38BZKlEZe5RXnbETymadccmndxwy6wmNFm4Qa9aZfnP4ZOx8+kzeI0fw5/k7f4U
X8dus9kZ84KWf/AtLKZYzPiGNwLs3xHdHCr6KRxhgh4CaZqUltpOfLpv7sa9cWlvXvKziRaztskq
Hb5o5D1ueq4/GUX+FCDmSCfFtEW+ZOXSuD2xmFCw06MP6Iq3FRQRGdMKBg5LG4QFllcd0HQ4/9rK
xCffMYq3wcrteNMHnZlcOAW9lYY66IvJ5amwBxHaTtlqZC0TsWyLwV7BVP5jZcnGWmlB0oUTrLRW
fhDpy0RCOm0OT18d+RUAnY53Ok0dMPaZEl0Jv29u1jPTi5tYA5a0SXi4gGYqaSSjBj1VIAU5AP26
sl+ur8jLQYqL/WKojaAwWJJB2CkGpppNpjLZCf/C0nfQKhWhAupvR+QDWhTCFi8FOtbbpl1xtHNU
euXmzwY8XwNn27aqc70eDGwiw/8VGV/JsHIubnq6s58/2z/7+foEFFMYlvNaZsWT7r+m0kEszURe
e/veyOQAmYIWdfwNFmO8Oy8t5ZXi12mFXTPYoHR5nTYDKTbNJjU1+5ATaSdQOAIb/DQAx7ytWr91
XZ5bX8xjH7R1x8Wwru4UG9UDmlFIKnjVRrMiOlB8APVpZcpeDE5ReY8UO1lJZS27aP4eG7SSzXEk
Hq2qsfBAoB8TWFBjqhu7trgDek6twFbM2iq24ojcLNohG40g5SymNvRAGV1NdtxyD+CrA6wOIjco
TS8mAeWvse7CbnLZa9PS5Kl6yY/ip9aZ+UP/Ju6B9oX0GLRJ9/1hDaet3lyAM9uLjaYpqZ7LfDu5
pVWSET3A1bY6Dlv/D5g+H5F2kU30ETkB/fxV0FcFr6CWfoPs0zo5D6eTTiJq0KeUfAb0l/NSky2o
jgiHvifr0w3oYLkP1YNoK7Rxnk/9Xn1aiylv+Z3zmZu9xdkxaadUE1mGmQOrutvsMxdiHCsOZ97/
y5OOdlH0q4PPEg/IRfxY1Hk6pvUE3x2knsLCDJRHtb7heD5F5+HEeVkPzKeU1x1lKgg2NFZus6qN
UR4KJPv+x9zyOsDG4QWC7jKgSxaXc8N3wlhG4uRG5W8tPOTpine99joYJFhX0SSBrlV+GXOkaPDz
5VDR3UamaCJr3RzE4feHcKNaj8Z/EQSN2O7IPi0DjEis5VTrY9/VT+UrD/Y7tAjS1B4ob4vb0VQJ
WPhSq3+7b/aGm4NZcP+h310QZs72y52ihKD+q8XKd+0itKa3rCTb7kt+QUgFkVynIONWfkO7Pyhn
QKXCHYeVl92Nyxn2VURWOOBwM0v6bC4LpL4F+Ze7N1Kq7sRX7iH5yL8HIm6ND8PrTfZSHhsQwdYb
hUpH/mENtnvtZMBEACp+WefRdS0tW9bQweT7haj6bpCBkAMaCONR4Y5IkCGh2YsrT8y/acrLU3Np
bXFqhKYQDKZoPirUjHCH6JMjM42O6PSWYkdPYHu0E0c1B4K0IHl5Us2AHB/e0LX4INDs2G8HizdF
u3N4NAVMFoRozPv74fokQesZqTNgvNGxi4bNy+1ghFOisSTw3TAviQzA8prYyhJjgWvl0sJiw4GY
MPWbgTNc2eFs5b122Kmw6lP3ZpyqB/acO8IxXMtO3oimL40uLnM/A8gVhOm+Wz81+wm8zJOV04Tk
dK2t4oanQDoElGwgwIJc6PLS1PsizAYd7x/IykO16iGzpORRFhJ4+vsLdevgGjz0O2EM6yT+DefP
XLzPmr6BGjjnZmAl8sJjt5X26TPzCp7IW37rb8KH0VVO8j44+A+cu8acuRwoKoozsBwQWgO0OwAQ
X24UIVO7oSwkzuWQogui77zoSAqNzkqqKStXBnvLGIIAZOkwVqSyF8Z8fhRVNsWB19Tb/IjbZZMF
E9FzAHenFSqFpTuYx3VuarFTmrGqAAZNAk/y/S1U7YDRLzm7rJGoC6BpFyNLwAdrT5Tl43JpdBHo
DGNQgJoH46teDnpsRp66TeBtsUW/7u+aq6DuP5bk2d2jRokO3ctlQypSyiG1hP0AMVNXpIWdmrFZ
7ZHSTRG0QF/Vqgizs4NxXBMBvTqES9vzKp/tWLVu5bgFGsA1oD/UBi/q5PT9JvCi7VD8CSZwSkbf
94d7c14RvqPrHPUcgK8vLY5M9LWaw7wKjSMqZjnwhH+PWUA0/2ncatG/DZn/jhBOExVv+FBcK5f2
WNKL6ZRg80xR+pwOzCy7nAh1gLTaVjqF2bMYnQJ/RjOX7BCnj6lW0BqM7TOJFvBHxY84ReT+FFzF
FYtvWpLIpMJQQZ4Dc2CEBAnGg79rveQ09vASictcACIe2u0sdEtWGxBvnSVwT6BchwBpzqleTkfY
9HkbJgWo4dBO6cW/izf/V3FoHY0GkF6ZJLsOCedKp9HmtmsaLEtKMNxesHxmfLH2Ql+2o17AeAkl
gMwa9s0h+1Qpo4kXuUpIEZyP+87inx+4Ywck1xrwfxmCw74sohNgphkwEB8vQnAmwz22kHL2gtzJ
2kMdPg7+URTWYFtrZhYHWsr7UShbmKn/dLuJrnjDZTjwdxCgvgU8fwZr/30lnR1ZXhGiHAESHK/e
/fKjahu0yUpC72/65Twkmm1ICphMUUIAe9cSnhVC5wTv7C70QEXpFLa+m8xsV3vKxuMs9bv2GBCN
O8OcvOIRHLAHH1mazQblBhSpUs9ATf/fH5iL71ncAGmuA68CHlevrl47/QN1QMJAkQfOsl96eRpr
E5ungmxw9V27SUs6cK1mJwW5nfvfcePwXHzG4k7QjUjjIhHTkoJ210BruyE9yhxY9XdS4sTKirWr
+i1WQUGBBWo9s0oUnv2XZ7XKQqDy2BB5IYNIVEKFtyYn40jA4Qv1gClD03BhyYfBQsLhz7jnzbAk
DNANurk/7KsizH8+BOldUHAi/fI37jnbcr2WjlKo9pFnDM+iQnLpoQ8gnxsNJNwkByQ/PWXtCfAX
jbXYggpCKDCBz33wyPlcDl4YgCAbjDEC8Zir2eUAEL9dabtYtqPHId9Ihi2XwJ5DROQ7sDMS6i7e
Q0xfWYOr5Po89PPPmE/j2dA5aLH1gTpFnhR89kJNC/SL+vUhO/ogOxv2bfEiFmYBnTDAsjnl7f7E
37grgfyce6jBGo4a28JfDlUILopAi71EfdNBV+uDPFbwSfLBoLgWQZ8vL1ZZdK7iOvQlwLUAkisi
Q3sFF4KyUVkkaTl4GWFIkICzltZEpaLVHVU6veM/f3wdf40mGITpRN4qkpjQkkH+pEAfw4Ro5eev
ItFEJ4qG4k1LDLPHw4iaPIL7fWAWSJSBiAqaPPfnaplsxVNZx1MddU8kplSQZF8u1FQYSduiBdbr
ipeICwj0nZVw5SBcud7ZBiL8GZEPFqclgjANwy7wWTd4rVaQHuSNCWCr94chLGGK2jwQ5PZ4A5BR
CeNYLHrbcH1qhOHojfTD23fmhr5X5vQbdBIbZD1F+jWQt4h8ZJjBd9kiBzs3wciPvl56eDmAF5WQ
7cfL9jdUVMy3WYDm+fFRIubO7eivPxnZ9bZMVHJEaggP2JRu5qaaB8HBbyvzT0c//7RWAtm/lPb0
j3qQAcmS8K/fna3g/6WV/ayTgeok2abkAUk25YAUveNKzltv/srJyU2J1dL7c3J1DBYzsgjh9IpH
J+oYYEacqX5ROJP/PeTYmjw4SrZGvpIPkOYJvvA8l+aWdUmuY30razC39z48npoJeWVk631/bJ0n
z/QO28rCX66123067k/lvG/M++P9qzt87wsWb6ssGuKsF/AF6kdjVq5Ktx8H+8e2j5ZpweeTZ6sj
jkocYm2sB5e+blyLkCPZEefT1OnalrzlEc425FKxVB1lOdAmfE1CSutdo6vUrCvru+R670I1io0e
BhqIW6BfAZfcn/aH+622FlCYOTb9drLqvXxIo0cgRHkzf4ec+f05v47JF6u+cPS1roMjvMRHsOLI
ozkXvc7iDKAjiNGhoxx+c/6egb8BINEAvT8oHSc5sMFrwd3aZC9C1Lzz/SCX8Rn2a45D7b0fGOHp
PiEe2FzoC8Hho9gD77b91OD+dx3ruHPc5zeJ0v3pESfwe235r29iUKqDyh3lBiSWgRsXLz2r33XG
WEQgZsxE9Mds6/pUs9wsP6L8DazqrI7NjHdBCJKPXu9Tvka3fQ0wPwEQwYjXpMiX8qize4SI5cyn
js5DkNsuzobGaXGvcFPqvXNQdTObbbDPTe4hPQxmrhMF4m8QPDAFp9roW0xQ44DR1oezNMF7bZb2
n9hrTvla2/+NORLxqkCcBs5dNBn/Tamehwkll9dCHtZelDM0MQNB7+EySky/8HnHEP3GEpWgdIRx
aCww0jW/5Vw0tuAkzh4SLU3NdMxDO9fFyMqNMXP6mnEer6mBNUX8Glrk+qbEt8pgyJ/Tq8hWLXb6
IMqTxsS49gr2q5UgrJw9x8Ma4Pvaic5GsFIzka2Kp8rlpik1Iyw7A0bUOWv7AqD9BFIanahrXGEg
D5h/1qW7RH0Be0KV0Pg6749LWwMTWSlV3PCCqAacJyla9CZIk0BdXW4D4TOQu/j3FA4pTyHrA0gq
xzU/4whpWQfQJB96q2OWu1UPvlQzgvjMR5WXwsM4ctEflibqrD3bG3gaS8A+pgXC8d5g/mFCqu+1
yvsCHF29AlqSrurQRdlVXBdsJBRVnJ4Tg8ER2il/CUGYptBYDQdIT/gpGm0USCs644S9RPyBccI2
Vbr0rex6HSzYUjUAkN3LzXc5xPprxcpQ2hagnm0pqBtBUCxq6fTKl3VdgxyszNhYuEpRg5yIgNCO
j/+EkuYHwPjpPgSt0GJa95PNZCVn26g1stGOEr0XAXlu2/hrbDkFwZwkVY0ZK92ESCIaQbajBs00
VmRMpAjUMUUig3hHDdXSTOsoVh5kprNsWxs5AHFCEYElz5daEEGpSjr5dJxidF8mXS3xVjdrhlGp
TPTMESe1jTb4FLTfcAFrvpsAuwddyjJLKaq7oGxPebTE6Rp+MNhf1OaN6f6AQ600kbqXew585hko
NbZAOQ9PZZpUwOkzpXDDVG06syuE+nHI+OBtirPmq5IzkacMpLqeGCdGgy4mUCaVmmiUTszzjCPp
KDe9KYydYiosAadTUNQxCPQLPQH9YNtXPwPIvgRT0ViVmtCHKnFBSWMc22MkJT7efryyLZpM/Ckh
OMI5uZxzqD/nHDhMmD5Mdq7Nyz1IraYQPc2aENRnXBM4EIHIXnyNBx5JjJQA1ExxWHFmA7D+hIxt
0su0MXI+s2ZIh5fWMzN3XyXFIc/D9FlpUpaSALjyyM6qwm/INKbVI/MjId5PkCLEmIqwcaK+8AXK
OF4cN1ppNPt+4MdZAV4IfhKVRdxWYmCb3EZVI9Y2A/IkJiPjle+YVRqEQ3qWGpbISalEqgGw50oC
XwYNO8UfNi3kkltSlTUvmIachL9Zpre/DakDICnm6gbYbGUAnIblevPK1UIHzkB1wnoFQdNC1FwV
K9Af6FOXWWkBglxTlTsDmWo5qU5JImo8VFoMcOBzWR1JZmWoAQS+OmQIwZkljHQcO3CExCEf/lEA
kwRlSTUqThGHgkAlTmMwyaMRSo+wGjYTgHgw20hHp7w0Ce2466H2zHkasLG6V3PArVlCHjFkMJRJ
FikqMd3n0FfGy+Dz6mOPaXxs+cZw0hy9zBRk4MN3B2JE6KZFSJFTgZ9Qi4tYI71OchSfMg504oGi
hj4RBwO5rLYLMH7mY4sRbWjVNz7rNawoZA9/gI3I8UaqQOgYxBGOfoPbLyFSAywRuvebGvpLPli9
wFpSGCnR6pQBMzT0yavQJk1CkauuvoZ8GLYCl40RyEuUcJ9roVFahd4FBp2xapuBGWB5wiyyHl8w
JtggfCaSVi+0d66U8mojxG3aIQ8b+5M5+Vlo8WU13/BM4bwxFpB8AKVqeSoKJWvdThdTzFYScbOa
jph9p01fgjKmbfGh0aSmOm2UTIjA6RGJkKdlPOicGijCvaCzo0RBxAd4AESbCt5qQLQr30rl9yCk
6EMDg1bVDM2IfiWcNMAXRxMpCPWr0hrEfVPNIFoS8lHykkfZ8Fn0ZRICnRtrUCcJ50VNjQg1SS0u
QGrVg3Rk3mRwCIbYVDvOBwqFJLkKh9WIqZJbkzbx0iYGTvOrhYCTBuCXzyuWJJRB5P4XRee1pCcO
BeEnooqMuIU/zYzHk+xxuKG8DkRJBCEQT7/f3OxeuNbLDwrndPfpRgC7YIDkKrgb+sGt2PyoD8gK
cHwIu+Vbeg6CziVEDuUbfXJ8mLH0MVT8ngZGx9iir9oW+ez8/Kz2OsR5sF3Ey9opasyur9c7lTbd
eyOnzLtmq5LfchV5853IF309/H0dr9i06aDgm3j9ZdAyF49Nk7fdCwkvdXjyFomTNUTM9rCvdfeB
DzHKVcxDOjwux6TT67F75i0fe+8zkHA/vG04/WAO5q86QCkYf4QQRTVjdpz63yGkN1dEwWH+W9Ys
N2cggvbXjiz1zeluiYrQiuQFd1QzlUJl85fDDLAi0bgnSclUccT8UiZ9exUUjcd5yFcQ5bbeV3kX
x9WC746oR3X12iG1RVdP+svcQ7zfgnT10uuSuOppD7hpyrS3/Ggvltl/+6Km/ulIJmtKOTBj8OYn
M2xFHFXT+Lgvo3gcU2KOOIky3ZwiPYR9uYnJrKdwS2r3QHRcQ3ywHxAJtLhIqbOqTQ6ZXvH0ZcD6
HMsUBROvsesG3Ax3IpapNIjXIrc2OR5kM5FGEM+xwKI8NPVYBiEoctlE8/IDIXT2qtut+UHPtnVc
0AGWwEne7vOnZaum9dZLb3/pEWl2l6n1qYGGJNewOofzzr6/Eo+B59aGDXojQvZ4L5K7sDYj0Ulh
5+fvjIocXiFqcmhOiZpXWwjPHD/rxOclVLxo/Nm8Lf4V2dGLSsX0P0mIowwvjQLHLarAr/a7ZJpJ
IoEebFsq9NXVb8DweX+S64Jvnm3wIuJQ0OlwX7u+zl5sm7OKRulnprSjbzEe+1BnnzjPE0ROftYo
pvVY3GWVL+O7qFMfT/Vl95BID7XprrEZY3X267n+tyf9Pp5ll2RPCIo+kJMo2/rTsHmDKZZ0m9ig
LWqxUwUYOp+8TYcrQc+Z5xPMHPF/ua71hN4h9Chp9nluzD3fwn/y0s5VD0uwyuZGooRXX/cqt+nV
Btp8yVqhutJW4+JfplT200Pdtt6DV9XjH9Ulw6tLLCE9phmQFaT1uLbnvDYbXmCTjpe7/Ihj+Ul7
7sMdoVa4QmADAPSpo9AGF+zW7csQG1u/6aif5icxLk39JTEm/CqNFnhcw50tD6kJneU2d5g9MWU3
+e27MrsPmhtX0ExUHhw3Zp/cRtINVWrpzGEQdphx/aYxC/932GFU2MbE4XZDBdvWBYV7HlwqMw3U
etSgKHlkZBu6ZJ3ay9oHLek2WH+edTaJkdFjsyW3OsQR9fVQedicxDgperUeX4+3aq+C+uS7Cqt2
P9PbqfarIf6U2ezoTseyjvX1aGaNAhQTxPyOhoYmONh7q355dZ7VbxV7SBaehyzstK1i86mweuon
qgWRbe5N99qGnxVPpU8226NvhtXxM6zSYLxUB//YGlPLF93SYhY5ct7vUeDtTRkxUPO6ePXxOzG+
aM7kuckXCXN4r62gV7Ht0L/VVdJh+7lK/zXaBSTwx6VLWTmE4g+AQvMTosu5V1n1or4oWU+UD+uc
NBe/UcdYNmvQYI8/6rorW2WnptBUDI8kce2/48EKUWztMuXkc7UVYrt05hvOXGJRQQpfzJ+GtfzT
kCgwXaRe539y0NXXKbPBcp44GocyahNBZrFgXg+2aa7bcyWzqCnsIaF5nbJ4jM2Rv5Rtl9WfO9RG
FC7+FD5zh6RD0QunfmhHmVMsuaWpcO3GPtr7A+t8WfOWC7G1TU7/MVj3NzBZ9xL01cGwn5G/c061
j1REy8FIFiJ2JpQa+bdQJSlVh5eqldGCyD3m7dLQu/jRIc9hx20wmiZ/WfdMvo97UF17FcLoeHly
7Q9ffKtx4/5kPWVfiHirqnKIK8LCIjsHP/PGB7lp1qnjcxgR4ymaxP2NdLWMD6rXtLlmtT+ZczOt
u7oPV3+05zYhpK3Y/QMHEnj+OD4tsZm3z7wi6u9WzMDqAy5ssE3T6N3XCY3xOdn76b0KV0DwRlDm
F8dACEHhNTvzdIsJxX42e59n537WDe3dhPcUxUgVt6dk1b4+0cwcitL9gCgCUGeKa8iasSm9Lsun
v27LeOfRUjf4ZHat7K62yxfDscX180j7pefr3CXyLqnntr9Fno3DU+jP4/KSoc2UbEzurOEa157t
Tsx74/SSDdFQKn/F8MXGQCl+/VFphNFAjebvJD6WBMRnotCBIFaTuzP9viqVfItMR8MxxhuZvZ7o
JvQxxm6fvXXOZbGlfZ/AASC1Q+9v97l0mujBQtfjcU44qQl6niHcCdJJFPD7RlBEkYbR+lAnTFzL
RPKr8njTn8K1lTmVVSDup3bdUUqmCG2LQ3jjUfR+vkM2ttn3Omxx7VqUWxHe7g5X/yRW+dMe6Xgs
hqlOIabWpE+LeJE9YZHDh2MnzIj7XdXZ4OM+mw/dqTGp1Ux7jOpF9733xxdrBsaWW4kFopkHVeJN
h3mxZT3pMm9bvMqSOX5Zhs2Ic7zM2VJMXr3XxSzD7NFr8qQtXQxRUjC0DT8ymZZKdEPG/m+GusEH
Irbxw8SfEXZnk+GJGTPadhn18q8Nt/5z0De1OotxZkt2qRJtOVA11eXQ9lGGD3yWMEPRKZ4pia17
9v2mmy9+yEHDiTJlX1h5zZvdGgFW5ze1dwryAW/nQYXz077rej4PBxPJ2FLxAvg79PYs69jvzvXU
t7RQVpCsc4T9UPrpqLYy3Vb1eU0hF+qgwxSVwu2oaWN3i0243XwyPJlF+GaioXvFVj8FZ2oph33d
k+UnP4JCiKfzJ+Kd2A2E1sUBL0uGY/+3k3NAcHZScww2VuTunKdH89uty/Fq2i12p6gC4uA/6boH
3uyMx22Q6s8yoWnlrWfemwuH+FegI+2f/blLmbMM+ig9hWgO6iIgLO+d03qXp77uenOrssalJ0Fn
90MMVeyT75bKJ9kee3rOvaH54ehWgYXWxCTFNFIO4eQ7iCcGcxWOBIPj1A1nr81ft2SN9DVu+wbr
xTTx1/O2Ji35ehzBNwmTirJ+1kNQhLGofwRxbNU9zYQOKAlXcMtWeLSrCCsPwgyqYdLnzAV1cK6j
tL+NW+eyM/Zeze9psPJZg0c3t3Dqo+k2yWUa38a8HrisV3/R5WYVIpJhkrImt0rN7UU0h4lPQvfS
3plAzt/xTBbcjEuCObOU41F+XKFZER/+SBtMEnBT1jIeg9sx7FN/JQvYRJegod4VLb64pcY05uDy
iAISpr0geErrjpN7V/7yNIeBprjuvZB9T1oUbnbaC5tPeg7m9SGZVxpGRgThRxDI5tT6APg3xo6b
A5+UYP04KUOmZMcmxjC5MTIai5QlCNS+dxWvK4xHe1qaPRbl3NIHnMCG3/nr9ivDNiBOTZ2s3w6h
9V6aadY0Yx5U5ZP0/AUExgBHFfnOdMd9lAR7S0VlZnEiSCNjpouVEJbBHNcB+RXMJRRZ1pFlUNM+
T5xQS6ge0i6s/JP2t+FzlMt8LGiOOO0OX8VRuUV13JVRVqN375daZ+dKHz0eK1JN6DMJHgk4+tro
vAVdf7ypTVNLqo+hlsJFlTeVy5DCIYCwQ9wL2pO//qG9H8eUmOCSUl0bLs0+jghKZrq9UOlq8qex
qfMKsL/Pnsa53nJgwj1QVJc9P4MUJRxJ9FyH4jZEifyZB9PxHnqhY+LDevu/UB47vUy0BpiVx7hV
i8pVr/nkseK3sOf+y6Kaa3xFUfDN64Slv0h64K8cyGpiJyt3GQVHNM37+nHqHcxZXuinR8RhQ7yk
jysGX3ihuyEjICRsOWNXIt/Feeg8EkIal61LuXW7L8quwv+jbPbU/IgWhU1e09VzXNBeg/Y023r8
Etsa/VEuSoFvVBK+2cktGJMt1EbYncZsZp01OsJaXvfcoXkkf9s+zVWZflT4gIOz5ABf6uhDjqFX
VRoTMA0w5APn2NbSPFXSeR59l82Y8Al7/VRtThxn4e9jfSJcJIqegr3aTdlzHPwdxj73Cxv7+lHP
KgIabPXyLQySAbtY/zCPQky6PTkNTlO0Da6uj3nfp80tzewSXEK3ReGl8yx8cNNLxSYLqshe4Ho2
vEiSD++3Ppz9+uTZIOpulrP9OU+6wTuFbQrABJSUteV0JLp9SpzXtQ9b1Km6WIIAB5V5I92I6CrR
xqWbVvM7akwwnhKgFXHOQwSh5RjIVuCtGYf/CQZd+TZHP1kM2uc4PB9RvcylncPtm7CZ/SyJq+UW
wFp/LcN6mn96q5dTvS5rgou3Ggj0VE1HrNMWjOn3LfmAIHeUkHc69/R2N2q/mcrRBZE+e2pNbjlo
jjtJxgKCQtUyuGUrDcg5zwfZXpWTUhRQPzlnae2Jz5PxCECaGqoqXdido+FEvmDEfKjjwvYc+Mxa
z8PrJPsByHjTaXbtDK6eZUdhJQrrxD4D9+uIAR1Gn8go6WJRlYGsfcBlCbN6yacZZHiiL2uIe8Sv
EHdprz8h5pRgenMTPyzxlM23uv5oLaZ+Z4tVXBGI3QE00ctlcjZlMO3ZdFpVuP/sWGWajPKhp+gd
RQuulTfjabNhd++tqfQQy3gRIAwvEdP2nhuQMiseH0iBAcrZAUs/Y6xOrnlO13abyYxfiKjc/Q3s
W+pPpll9HiFZERRgIoE9z6Hb36IRnIG1898BdXp3CjDDpGBSDH1SykyaoEvGLQ2xfVRtIEVG/Ava
HBN2T9vFv4ZjxtXaOaT+J0w8fHWjEJG6DFijvy2fi6rAxU12zRy48Pc1mqtfVGSuKZtub0n3HKcx
XG56D4hyzyZfevddoKbtclj+VcAkwcGJaJ1C3H3Apj78bgSwkFtddkLdL+ZLopb0rZ+C/n6rh5Qx
4zGeEtIpmZF9r+3ejy/eYOvAL7bDb8NCdDnZL3uPgHrad+egrNaK0F1QlRJ8JUoKf9D2OM19haVt
BkT83bU7FZLW3fZKLHf1PWmO5PdUdYf63ivKzOeFKyT5EnJpu7uj6oPmmafcyQbzl4SrDZ+68MFP
qrD6uen54IOpafwUjJu0pcqHWpfsL4u5WZRNxPXgFPJjZnCKxRAr8WXaBOMClW8lxYm/V+rNjf3G
sSYlLruURq4WWzkYLTFPEEuKnWXli1g/bfG+6Ls6NDrA6Eqnk3obnBfwLUabtk9913XeKaHM5UvP
un0dBt2iwqJbsn8G1RkBQA5ZQJuPyEOmn+ZIERVUNYcvL1XVeHnJvbfhLrLapF7vTedlIQe2aryT
R7W63WMPEnwFHTePU0YDd+2pIogrm22XPLpjm/+rBzE7BsJVbD5Hg49LQtQ4CYJNt0jrnWsBS8/f
JO9kb+10M+m+D6d1yXZ7b2GrOKY//CWo3IL1US6zG98Xlw4tyINOGd8FgWfycxnj27CvvrwZq9En
F4nYTXVF2NsH56mrBD5+mCU0JNQcfK7Vev4Pat20KzrR+zh9CJnABwXR8fFMJLCX2+hjsSL1xuOt
Ms0eAOyW5UxlmmCErtZ0KeJgRt3lhUAeZW9sOr7O9EjDuRWcoyeyearpgkV2XV2ZD4m+xhlVCq9N
tN6pNYP72ZBoSg25jlVlzwcaMuJlNzt0dyZfYvWwB2JNT01HWt4p7Y1sv20HR+JdV1HeVGB8LmiC
gmvCJH8jP/VR1R1Bemfq2KRFriPxgynf4Lv0ltH9aU2dVb9B6vbshes1oglx6kOZOEuKpCYgUCrW
OoO7ageqWAVSQ2nfeLcljjVA19xo/E0roC1YAcSKbgccm+P8uHFSzX555KSK/JutPuSDlzRyuzRj
pp4IM5+QxXlHRJU2LweOgs0cDmU7jep47alD3r2OAq90aTp8gUSHysGxVTvvPm9zK76NQ4gT0nRQ
SxwYYw137uDzlKPw5XiqF19n11RuOnnKt6DFS2Tsl/+CNkpR5Lpt6IuRIK/0JvA1fsq2pUsLt5jg
nHZkDVdhq8LzWFHynSMtj4dd+3Na1FWOPDIm2fFP2PR+9mj1tPpgUQBhFKnpnpYcOEuDB7yd59dE
hzs8h5Y+A5ZdT7Fb9zIGkt6FBOE0oqEVCZmqsEoed+Ekui/Nh8n1efBS5J+rJW5jWrV7tVTX7R2S
BuAFxd2YFuOo6Yiayg/feZnimQ5jf+zNlv60OR+r0HFjr1l7VKLIUrn8OJLcRIVMBkquZkqjmlWQ
TYj0x9YAkG5z+hKAY0rwgjRj6mOaxF4AAjhSDbbU+9IDuXsFKs6K414RPoDxYk37nI+OvApYjHjm
aTTTKBl3NLtoCt0547T+srlR/ZqB7547a6jDPH/WZUxY5V07gD2dR0enVwa94ZnaeJgn8gOt/0/J
IDJFPE7B96Hx9K867L21GO0uX2MKrPi00nTv5yWc55cN9xHyvMjL+7YOilJtFCo5H42bSG38KDDh
L9L+vUkPmnKZNlA9adhU7/1AVkCrPoB6Q+N93hE9tNSyU7edmt2228n2Q5qzH+L5LYeDBqMyrUNJ
CJCiyqUZ8++uQVl5N1D8fz4YInyrWwuHVwUT6UzVZt3T4M1A0IFr7K+6yij3m3ZAuBGAnN0vquvT
yxao7q5aNvyBGZA68KgAyuQ70sizRr04v0EBJRQ0nUyfHRjAO5dD9BudD8yQgA2HY6uO+IvXcbvT
Ma3je8SLxAtecqcX3iwJZUhUG/5K10V8XoZphMEIpqkvPWEsh1gUzu8m96uXIMZ/QZgj/+JE1ftQ
OxYz6qCdAfqHdQCx29tgfmGsLenOnI5UJbKuk29ruDXtdcqwfW/ixCeOBx7q074pAri83hGiu+cG
dkbHnZ3LlArwbs9jqTG7zM2fOoMDKQA/5de0DhRAGKDhK1YQajsj/V/ystfOx9YuaJaoTAaKaHoI
W/GlGxfdZ1i+dcW0t/Z34yvmKLmUAWqDZJu2GzWkjQHpobJLpuUlpNkY791lXCr/eaomPyu2HZyr
FHrn+66xv5nrPBLXQwo7M0H7Fkq4ZDvsX3tbdf+2MZ9UWSuTwSJ1Jv2iPKUjLNoi/Q7bTyZ1vtED
l2oZhL7yq8PPdRO3R7FsbX7tIioGOIiKwWfZtq/zdITL3dQbFlVM1pGmScT1jU3u9G2cOuKiiWjp
35ppOSQRm/muzsmKSVTpR078PrqIwbNVVtsrAoH+WfKYT2udbKyI5YPVoCk237Vn9CeAgfqPs81C
60jV9stM0fEo+xAIR7j0XgYfsyvW5Mlb1DQJExtqSP+p/Qjzs+3WVL3tEVQba9CNd6thWc1+HH6j
t/iAzG2GxszWSj9MazMsAG7hQj3kh3fN4KrsvESJQ4mW9s2vfNjNC8l0/FRDt+wu4JN7Ve5btP/y
YqXUxa3z+B2VBFWPqJM2PVFWeniHgwfcb6HDUnPbajz+ld+Sn9NLt42XjpL3LWuiY/qB5HQlwWZO
9CKvkYeGtpSZN128vZ6nh3XJYZrTyH2ssm6yxy3dwia+wVeEDXS5L+XdOlqSxvZ0J8mjMd4R3roh
l986tloMUjsn0X9gsSb4ylBtNP+gtqxRV2y4+MB/R80l9DodlBzcwQ8AeJVezb60/nnQm+EFznvq
0UbxvwbMzxCXrWuAcwMSaJM8++gCKAfbapzuk4NK9hTCCP9IFdT4qeKM8s9q6GMkE9D7SMnpPtob
fVm1lWLfqvxyHAZnprgHnrrmXTBMzJe5CZAi2/RfkUNAgbx15j2jKROs9pQXaREu9iUbwvwehJAS
cfjBOFO+bl5wP1Hbz5dIroDghewm9VXVkDS/BX+cPYyt77XlPJIyeiaxTazQEbWMTgfhcV5bOKiP
7DQf/IWfONPi/GGslo4gMPBzzpMqe05cGv9bJ+dXZyOCMShq12Y/BXEXYBH+6sMGw8Rf0qTztlvX
MCeCHJqGFDGTjwWyW2JLruZsNJABWabeck62nUN294AnL4wnp8uZZQcqAFcdo6M7nGKg3npsVOU8
+Rzpvm2flkSDjaagJyghYtQ199StMQZhra4wbG1jFEQVV64shyRuVRnNoaNynUTy5gf5QfjU6Ggl
k2Xq4e1lNm00e3kDlBb5/XBBBsOUvIuRHMF6ZgqqbhXB1z4MPniOAY+du91tVVZoYdOAcztPTDk0
Oc3PSkUvCi8DIt1yON4SOF78xz7eEY2Mq4GR3M1Sn3ApEe5r2M/c+EJuxjsjnRq7+7n1Oxbm0UCL
WWQU6dmmdK0lB2q2MiVVu+iEb3rLC3Kd1KdehtH+VG9LAMM7w88dZy9cuuO8jtI1z/tcp7gaLTBQ
z0mE8K/hPLXZ+ryBpm0nleijudejlf3TnPqNf7XxEG53+bwB18ul871nJFV7c2vTIc9oN3f1KBZd
G4pwL7fdVwC83tLojLN+jWbX+g7GJx7bL0GV9Pmd0Bmkyzp4ScIbBmb+VjdjMF1VIMHo88PfvkS0
Z2nR4LL/Yb7bLMNpd/nmrnmlM/C7zmP6XHvj/getGHAYAcKZvSDzIwMPtDLSl74/xHKpHGSrjt32
n428db0EXqX0SWnh9tI7ZoI3tlgj0HM8FwQL3d2zbOxa3ywGrtxPaqv2B4R3hkgJATNbNokFjvCB
oEAu5abycv0IXyypPzbmkGTInJw0B4isMPM4vtayAannot2Oc9AnzE1Mbf4hLPK31F37SZgfdDn1
S7bX8CFh1i5huaBjmEA+sN86m17Zxxme/7hIb6prTBQoLL53NjNM6LWjqC58ZIRwaoD9JTdtrM1p
3Eado6oIjxzoQ1XTp7wjd7kgHmrrzu2uWUzSRDuisnnS+/cBqSLJcXO42PeDX6lflgpl3nlNZNS8
2hX2/HstvD5GhFZh4J0EeqDm3gdpn2bGBh4nAprMtyA87IjfUjqx2yyXb1lNLeaxdbBgZTvWeJPm
RUUwXPsmJQxNWcWMFwADQ+4CajVH9eiUjqGLsqxvCniMVN2hldzje7Ugsz0DWLf7ZVxzZkHtmO/B
hQpVpGdAHMWIAZ+8unNtPT95kFj65hhn6d7WHDDr3RdjE94rrp7mz6oyYR4Cx9hy0WV+st/c1qef
Ap2Z5lpXuzxK1bgAl9IUIcpjtQ/MaKOqxKtqPQ7QucYTB/02pEL71fOzaCGxIdP5Z5N7Yv0Rj1HH
6orrLbw/qHMwfK3ieS5nfqw8HWbroCMRjKz4Qg0Bt1ZfZeIT7kpZfl13+MXbMJi8BytNqeZKs7B/
rjDBy1pEMoyDCzaWnTtPUVLlrDKTIchIlri5V2JjVW6IrPbrpP1U/Q0m/2jRa0UI3cyY5xJObNG7
91XEvUzO3epV3RWVxt6fvMQG4xOn8vA8yoBrUAfZuD0P/Lz8puZ9qN4VcY321cffnUfnuqoe+62i
vN2lrX8HHnPZn4I+42ROwai9B9hDYgoG8F5MGsYm6P5sexoS+rDoaD7Xu45hT8Hhq7uuBRhAsXHs
MFIc3PtwPvZtCMgfE4n54kHpmA/aBr6PelOgSQSkrpq7lTzM3yARm/IKRDeRO6nZVWlh4fCGuxUm
ADY5l3N48VTubZfET7Bgd2En6vvU0ya8JqQsf8lU1R43z3Vhc7UW/rtY5rj63ac18pyVqfMBloRr
WxdgMQC7SF5oNuiPV8asMm9cTzDjqPE9a1Kuj5zLGnHaHH5ISZbM3Dy9evMD2xwhgzhk3P+nBvqx
woVTkJy33IbpKbZrAkwUhGOKbdquuodUZ/YhnzpaQGc8bJlMfMQ7UYgdaS8+8eztxXM9gpEo0XFc
hkuC4pdbkmvVHx1twVxRS089LOxVoz3eC0nRMxe+FcY7SaUwvV6rsIHZBvSBxkCgxYRNDvV57tSU
dj96bfyfKp7sBOYwo8NDd5HPxbxl2Q8Y4pjkKqGDN/ojPI7c1MUcfd0ytZ8hTeR23RVUz12noo+9
bPydvd/JPYW2Sneu6TlOp3Lq55l8ysP3DY0bE+D3Xu2FLIIjAdwOk747ijH+6K/mNYwcuhUViDvF
AIC7eYfuoGRlTUHmxUn0UUEs9KKMXyf5SVXIJmgDB4Ed0XrUxE+Oy/JPapLs6rTr0rOEW3k5dApa
k6/KZwy4yo53Tg4mjSb60Jcohwy9TtWyf928hgH/XKvlFUB/fMrF1Fa0QIt7azH02K7tpObjMtDc
H6gJp+ivYjUlBTAPlU0bRC6GMj1SyMV0C1AX5cL8S7zFxbc6XQN+PJ4fPeiQa/HtyBLvFySKaVHd
jenr4mDayjXvZllWyqAom2vfPuKRYXFfoUIJboHLc7wKjXNEZu6m+ea3efiD7mz8bCUa72Ldcr8v
LWrj4DZDu/3xwrgbEY6nci590rXrE7zrwkxh1k2PmBzXDFY1HSIfB3HwNUMIqG+ZQyP03wzcvSIN
zFi26Mdlew9MEU84X0rrF+uuBaqymjV/RjO2GSrAkAXXz5MPurCk+9/MDgfBgiS7ehdTW1QVO9Hy
xxUlmf/Jsnv6k8qTjRKWbwHzlEQUr/PShlcMQHOkAUrI8KwisLXTimSXeyaOXHurfD1r4IfeqKvS
Ld5/bFcmq7PUdEA6ovHvjkh43JtZNFjsGkTy4Ps5OsV5JIiEu4BLC4XB3tSXdO1EWNqQooMNtqjx
bPwQOeKeQuDSYn3oB9Nw3RlN0+iWYBW2wJHcUbHAK+toeKiN/P22yM5+blCKK6A4KgjMsDqcMGag
5e1MadzdvDwPxkco9PxLDv8/nLN49dDJLzJNytUbjuiuQ46638McsBu8A1n1WbYbtcAWTQodawcs
VKZtPREcOGb7V5HSH5WgnGTTbukAh98v+dye51TGQekf1oflk+v0OnfEaRZJJtSPLU1GJLXOVukt
XAXPPO/L58j04m+iO+8NSU72bKsZrcG4oPa752HAv/YuHIZyTDeL2nwSeDnRBrjfJpsS9X2fR38s
MuXCpejTrk6eISuiBiM96ckQmqWOg/BugKNj2UEuB6jw0RqfZ39Jjq+NAL4tQKBaLKlNhMtpH4/r
cFnSI/kc8HXyUidzO3360NL8AhKXQymPqV3KSOn6tepmKnrJyrqHKGHtRwk95UW1y/LWENJD6ouD
TLwaU3ugnYtffee8P8SFEvSoTrIagebmhR1eZofq/UeVRe4WHUuN1tYZRandGuBlfnnvfc+yY6bz
7FuGZuwWxdVPAxN0+wiRSBBqsITdNfHlgsZ/7vc3z4uNK60A8vipTPQ/aee13LaypeEnQhXQQAPo
W2YqkFSwZOsGZTkgA40cnn4+em5sSiPVOXOza6dyE6l7rT+tmn5FVwTwkWNrWKTvsxMDZaTTXR5M
BRovt2b+hKfxlWxsS9TjVc4W9wgP4/+oJerGfeY33UuFhiJaVdLh6xLoi4ddXHs5Fmmvmfq7kjFF
jJaKpiZ69pwhGjbc24JtsLWNp76pPHedhOzDyypr5Xg1lGFQe2g7HPtmwM3RI8aqbSyOsfTUAhRh
7jdeGih308dpeYZlUvXiact/LToxalTAhf1o5HXz1akMplsyhGlK1oUbdNOyi2f/rtFpwnnLTlNv
MjexDAzsIRlTCDg09Gzhp3ZwQJAZN6u294kqo+yQ1QNsikvGXkkhuvQGl0h5U2sQ7XbKzZfO6aNT
0kQ247PsCagxy2jXDkLNjJXWYTyihhmMinTxovXF6uz0qEAwxvpJDIWoluhDgseBwVgaAWwchxwJ
bGRrOuP8Ovdan0PNCUGhqaswYAAnZ8+Fqduf1M/peFumNZiNN/SdvzZqUUb7mKfwq5U6TV8cEzsI
mBQ7z6rvBtAKu645QpVm9vCqkWHUrt2oCdPvPMAIaTYdarcascCTfstpnK9c20m/a47HozmY4wsa
3FQu/VmiX6qsXjbLuTHd791oV3LTsnPGNIZuZXyx0rNLDuqZU7ooAzW92ngYjqlGa/Za18lo7BtU
0eYKvV5cXSfkCs4PcwiVuYzdBFQBlhc8eI2JJs/2oMlB85MyyDE3re+O4iodx0IfDauu2dfGebAX
vT3Aj8i6ti2UDlaQ2tftJJtghUCwc8nHaXvnXurRIdYjYRPYzZwLDN8IhxgtnhZ9tK3nZkg3kdNU
2U42Ye5d9RzRxh6MGAKUqbDw8K7ltNaK0zEyN6GQ8OMhzRiYhx+293Gj6NZN6VRPQ6TdaaFdH8bX
QjP14Ko2tlYchhmhqQJbO9KKCDq0zf2KzX129UFPjFinnKqdfoME2+JXBxOyeKZwjAjsZptNAzK8
L7ZVbZTODa+jF67Hlj5+GVoA4YsKp4WzZR+cu2WOf9bYKdNCxdeiCuP2pprR6eZgvBDiUD1kdVt3
d6rJbGddDmbw6jYoTuJMZsFqKILoZzg6gb0IWzuOb0dvMgBksGRFN4JI5FeQDfXalx4tcDqa0r/P
6PZNpCYo2tJtCl2GxBimsHsI8D8hxYjyhvJTypFvcfYCc9PE7RTtB4n8l33KjIaVWdvVtMmGxg9u
TDMQnFyDL/SJ8SgR89br5qzfS1yv8V8cg16BlzSbnoeyTa2tZdUI3v1AK+umd2fYn7GYJ/s2cBDA
bCxPzBQaliV6T68LTBZVh8InQ+AGClaMOtrKeJIaQUNpafAAR3qkOybzxEoGIuMiV45xa1nAsiFf
ryWxIUNE68ccyrHY5AAC87JqAsHeoPL0Z8z7hp4S7tSj/bHabp0bRWpwzp2HMCVmMtjfvdRuMAMp
e8C9xoz3hvyKJprBn6nFhqGvXzU82C81OQUmQkGw4b0xTkUYLbThZ8AYeqof06Q1FUW4IYzyujXT
lC0qC/VzjekN8qg3y2+zHvvH2pw6+16NIaOgSt0VX0Wdd86yz9vBXEjGxLpfmSygUY7GqHkXIhpz
XsB5qIASE4opsRxGOfkb2ycIA6+ON5ebcWrGa+HUtD/I1OboOIBUWbTMMQhNRwpx+cPRM8Bx65ct
g9Vxb9j5uhn8+WmKlH/KMSvV1Msi8W5N4MqcYc9BG970Ikr8NSquOL11zLoI70a7mO2a8knFOUoG
yqsJAWU5+ncTEuf+C8S49a0xYYjWZHgY2Tpq0bqwTUceBy34wrAIi47ckMKS0SNpc2m/6y1U1tA8
45gf7UCc/TZ47gYaQGZlrIPM4NQIsij5AbFuAu8hGujUya0Ji3vIfAIjl7yJnC/Iq/1vbZPkj6kH
x4OTJs+BZelfrU2TKpe3KYhasUQI295A/dK9NqWTH9A/n63VYyOGhbAm+a32zDk/wX9SPY0ELYcr
z2ryF3Arm1MMLhLtTydLnBMWwHvvJkxFlnPs4pkozgJnM7YG/wY9AlRb1nkN6iiasGwZpnGqOJc1
3H8g+a+/gX/DcO+CIpWb2EWqRNWB0J5drLWqFcZPK78NmHtprWMqXkQwftYjisxMOx+OIRVjvB+8
ZO62plnULwnsNdGrsz319P1WHy+8JKp+jXJ0XyKz0mwThZUsk95PT2Uw+F8trCAvnpHUCBFD3M4r
y/MbuSq6EntobZXpSz10hnUdSwufBFL2uF+LUDX7dGgl84rRyskbux3i7mtSyy5Y8Al7zPSATK1X
nhujcO4cA/WvVjaJ/EmR2XDh1eg/U1YzQNTFlEDKUxDiS0Pxjx5SBdPIE/K6YDx7NqZowa2n3urT
VlZL7N+tSZEumb+pm9wavnWNDTzI1Psx3PmOdvCMqrPzDjKJgn5pQCFF+B8n/GUCEfedrHv7FrSi
7cBYs/ZHMfoefhsJEgrchI1m/kW9ND6NkG3dJtSacnQTeuhniwW91LASbpSR8kZ/R/PtpGO39OOA
8RNNVRZiFUQ1NovCifKHUrmRRjqSu/Wy7ZOK2H6rN0r0GkFxh2+Tl02J3ryiUA/8lWlU0QMTDhzj
eha5Va+SsQumQ+NGObVvrZWzUoD8ISWYy17FR4G4o66t9plRWo277DwYv4Comh6Gzh+fg7iLhud5
nAGja+HGHdKu82s6hKnzC7iG55Dgvwx2JhNOqb35rHlK42yLJeSh5Ek6PVNFHJRZK69yDLI2hjPA
EcznUqkKbZy6jYLVRFAfm9dTrLC2izx2Hquwqpjf6AuEOG4YNuBpoWF0DCTqukeI3wJNToYHAfw/
DoKVJ+rhmvEwCbAod/JId54e3TbAUgQSVeZLWXZDt2Z0ttkvuubskpaGCaUbY/d0FtCa4hpspHvp
U6sfFmOfTLc5TV/MARgE47boz5JNWGjzbjS5KYe+hbHYQ6v1mpDApviBeF7TpktZHLiByQhKh7YV
GiS2642l0hKeoXcsDEbIGvFIlHN9aoxOZ6swK+n4DcWPWEun9r/bdofdACgUFXruiI5SPCR8lsmd
M55vPoe8Qp1wlnYORk77aPqFiX0XkeASWFM9u55yXwszKflnUO3nNjPNG9rYeF6WsE5PYUDJvHSG
ucQ60AXpXYOJzVr4qBZBeQHnFsjJwVc4lND8amDmH+y+VbhBSY9lkEcy2psxDkZrIe1s4nsPFVHg
VEuddxvPZnsKY2M6RcIqzBUUdV5t3VyNv/MKR8oikS38oU+L+gUeQ3/BgsQx5dtZKndWgwr/uoa5
/JGnAa6FObV7uY7cKL0nVrWn5a/s7iA1NP1ZDsAxPDZV/uCMdSbWpKShnAznMbkKmNOGI68wyXVx
tfRo/i07KAq24FirW/ZgA/FXIIWPlsAyYv3ioEciAQeXT5N8j1FEIljkjcivLMeohlUtpcI4EjJv
4c406cNPTlX49RV7V/+b1AGnuqHR6qJtlcvieWQKmkTflZTNY6Kd0tjEReYfYvBJztbY5MFyIYjq
ehNohCgBGymCThwIPdrU1rm28ERW2J2y0RnWeQGS+TTnMjwNI8TeDVCneZ+aflZfJ8oF1W5tbceH
wWtkfR0U9lmY3SkrWmcj1TtGpHT+gY0Y/og+h8KGNhDiGaI4/OY31E78H4H8bXvgujzdqGQsIstA
7baIDnf1PPhqWWQiOBIuFXfrflTN3WAwRXkvYYutr0Ed2I9OmzTfZ8caKnRKnY4WTqZpWREsqNZD
QJGnRrToUsUcQs8L3Glfm5k5X+OGKf07/NXTg12kCCLGpMJ2fy7M2qtGe9HIY8yw+eH2gE0bs8Q3
VomuKwSU8WAHa2HmHBYIqYIdVEH/pRWF/Qz0kjA3qGsTgtUb1/eXYRTWL7Pv24i8e3MyF5g+4u/1
rNpvikqOD3B0sKOMiE9/CiokaMQGHGeJPHrsnwcj7aDyOnbFDcyP7dw01khfjKeovckwv2KRUyHb
EU18ulJTOTqL0M+RTPcAESVnwgxF2NmOiWuCdEx345jU+XdqGJQ6ebiGUPl5Q3hvgBr2x9EdFOEM
Nq1NAepuILjF0BkQS2UUiGpyTKrt0qzK2t45doQSLaWn8FYTxJ5aVk7YPBap7PHPddiEYH69YN07
tunsq6bUUDaRV3/TtdE02z7P8LJGXZetrDp2XXbvoKhQ5zNPkHLL/Kb72YSPLnQJ4JrY+c4C7z3b
2Op8DTIhG76fcc6XfSLo4zpHRLshY7O4wg8foG+PU2P4SrWTE7sE2RUfUgQ07S/auIIQjSwgHGgB
Rpp5nOvRdNC4CJ4G0SKeLVpqiYUtxFA9TI5y0PPNaEr5ub7MnqhJu3hPtlf/M40wKC0QLFXsD9qz
v8nCmA6pOfESlnGp001fdfrLmIz5gxdnM5DEUE0vHYf1zx6Zins2SnWnIooNvSKjexKo+01UvZ4/
ygcZTGgIZe3bz1mkz1vB5AX5EtNdkfE8KPXQAaKtXMRVS5JO6yALWyl+p7eY2IueJFkTKK7qOHxq
gyiNH2z0XPD/7KvZQyXG6Eua++OEVrHtTqDDteZVnDHTdKHp9zsIIYB4Gba53JgWdt2FBoD85U3U
mavGnpNDOwU4dHGcNShesMY9ZmTQBWh0BdEtjBqdMNlMcfbSztrHcDkYyFU5Gr+bfN71ChFp8eKB
v5M+hRexX2HmIMegGExvCUU9PJMQNzl4EZPkSF6/YviebxrmtqXEvEUbET2jRkJRL/WcEK9KdMcz
Fq++3hBRHFbbANVTiFC8SavvM+c4NZiZ2g/0mX60zO0Cbb8ZN/Ud2pMxvkK3FPKv3WEs9i7hMuXN
nOXdrprrmrcESinm3XVchNAQA88k9/MIvKbtD+lcOi+1QHS68Jh9TIhuPQB1GwpDD4IiF9UU0HDz
6NCk/8DpkbfbPKit3+R2VGI9MvuJqUBw9EzN7MPz0+hEjMKeULO5g+EzZ4lZRGsI3kqL0l56qZ6I
T+cCjINXz+UTABnUTxgMxTObbnEYqQnMJTitT7XUxN15zH0U/2AH6KwFprBR3UykVkAYi0RdgRfb
cocUNk/vHVIBei6zBA2su9anTFTpcOs5qLPY8jQponFFSbWI04wNp89k437pyWWLvmNbCaNt4fbJ
DfIpW4EvkmzES4s2QwNYjjvAlaraNVFHrIJMEFEuXZEwU2tyTE8sZ+0NeANkoX6eFVa3PSyCuZ0b
f5AU7NVUX5+x5O8xgRUpEgXP/pJKocDOxyHyj6U1NNU9bBUes9w/RxsYcWrVh8wu2nTdeYX82ibh
ROgw1dkxgHmilkf49FVbE6aWXhQzpLkRTwUjjidaZNWnPQxAGWYFyNFZuwEKz4vAp1BhcTT7mnrf
qybrUDRzeCS5J7npLBcf9oINrk4fcmx76uB6Q2FRpbUJzu+l6ZiGZR4IYaGN2JRJJQMfaW8nm9c5
Zx5fvQK9RS67yH3HG8YN8157o7tDjm9V1smfOvxVWysScY6nBz9gHt6riYSF6tq3UQbTKdJv2eHa
xVEvPQwquMPjPdP8fIO5zdLKDOrUOqq+u9qdTTpAVE+rNO41xvTC9YJNHDA+p1iVtRDEkiY+1TcJ
UL1Z/NZNWKHMhLUehlujVI56QKM++2tRDgOVlxkTo2CXrRcsOtuaftlkt5RXc0DBAcXg6OJxiINc
X0XshHLVMX3iRRHeZJ4a+PyzW5tN3v9p9PkQnoQ3KZgbX6SKhMoxzrp9auTevC3sgfnP5zwRgJch
zMPv8+TW+X7SQ2TvWjDP8FYNhH9ekfrHnimaOcpXg5l440PLN80g4sJzXbwZJCI8VZ1I5uvGT2Vw
i8MIv5WgQcXFBSeKGMLi62/FAkEetqxFwdclqVuxkKxBPmrjHvAE686YQuBeGURsjguTDBi+npmM
AnKMMsQ5Yasm/lio9H5B5z2cgb6KeZhDXiCJU5Z1IsQ3RVnfjdaMlVhBE6C7SL7Ivna/C0w0nBd6
UPeWngsGGgsgzwmCEbNQlidUNpw7BY24CuQi9YLp5ATS6Y8QVJxhfJHOl8b2GcEZ8o0feqPvCTzg
casrQ9bqxxhV4WvKDZjXEcJwE6ABZGfd1W7zI48GysfBiQFCvRwWKbAH/sw4mAecc46Yv+k5NIKd
SLVR7yDxxqe+8IZN4bqi2bZNMPaHYqyJXvFRFTz0CqAP8QRO4N0YaFynpP8MvCteSvppzxt4mEtO
2OvIQwCEeJLdgcCgJFhDd9e7OZ/bal22VXk/TX/OO9sav1Q2VNyqFhFcJgaawl1GrOsto0FZI0i5
TPGaVJ0z7oIyjZ4JHYnpGrpc3WBnJfFkcLJynTmW9BboLdCqxhIx+gIAtyt3bO+aPcvpSf+Zo+gO
sMuqF7TtwHWNSQd2Bq4se93gxHyAyIegtqvMOE5RBHBbhznW9aBX3e9hcFvaUz4gvU5QVdCqgxeX
gIT40g4hFtGA4IfS6vYjGMq1P7dIp0dmtDNAlQwfcd3Z2kdsHTYoKEwI2ooPKh+TdWTrhksLg3a+
ER5gKOb0OuiXQwM2TbqINdOQNMQPn7LaHuOt3/jR2aZVVeaN6HEXQCAY4Ha6HvtxZeZ0XEv6XxMF
xZSgyPLKBkNJ2BO0AC+XLMJG2OVKpOHwCwE9vV+A7JSQzMjrnG3ZeCFGEs7rbUm06LwmHUzeRxWZ
CSuSO/o7c/AhursgoHFCpcd7lqF6+9IGlQNlrJpm5TkgzgjozPqOAJgYPAvjQn3jETT2NJXDGBxK
ps4+++ZUr1Ihuv7bZEN8g6ZPKqHuhbXn+4atxS5LICgqx7pXC8gds1gSE0rAi5UARa5RnqB0tYkY
QHZBa2bh2Kzlsz63PatAkhPML3Z1vlfOHHypTQ/XM/StfPC0Oa2wlvfHqq+zzYzcNURN77Y/MfGj
4MEfAgpPTh/Nxgz4a67p4s0jcTPq7FeGLV2AQKY41rFwW2sDlxPRHaiRURKinMBcqmfodpHX2XOa
D1lw7WeZMaL0zsxVnrjEBSjL5++VlqScDXKYbyua9h8lZgOs6saQ3EdzLQVWOswxC3TInQ1bicJ4
k1jw/LxnqrkuTSsQTD5RdXGvnRAcpTCL5ndh9fq1BBrmF9SFT5MOYjC99jKvvbWvqvGYA20Ni7gI
bPXLNQ2IJBuGfhtaqWJ802S1D4RIuBrnuJ/TFbW6yNELVPbV6NQwKU0ho3Bfuo0/rxRElF77nWCu
jo/2/to6Bw2tpzLqj2ysfbqGbkKLZrEdGNvz5Db7oPNuGq7xA2CbGEggsfZVjENM0VSjBjSb5tX1
PDXe4BtR7gn8Wjm4YzF2eKMiUKo3Mj45vIaRkezcvMMKFjte9B3fQIIuuFFDe4zC0W1u7W48q9N6
K7518FBEx7TLc+fW7IMR2gRDS5xuUDP4vLhDijHQwgP8IwYD/q5wXpxQD6H5pqDoPWKCFI5H/l6U
tx4GB2NP19IL3MFtma0ruKiSRAiMNIASMUq1RUAtZSwVM8bSTZ3ROPFlxXCDy7i2DbFys8APrtjl
SPKUtnGWEhGuRxpNPw/dCVk+Qea8+Non0iSc0f21Sxk7nX0MGziDaIGfOB441CIcGvXSYrPO78GA
ZhyajB6Tm6FVYblTMsWeCOXW2ZuZbE7nehqg3s5IsODl5fhd0ZrO0TLOrPbn0FX2KXfItc6WqgPl
uZ0YNEgUVeGaAVtmOLXVNVKb3PlqESgBFSwNY7gDoorqJzSTEYZqDy2Bs0oQvaCJEZCEYIPkqhRP
sde7PzI2GjQgNhyFN/cOrM/gEv6IsM3LVkONGB1NOPTrJtdpG+yzwe29LVk9dbNVAwULByJKDrU0
kzrVKJ5dRaLmWCfdVVnkeJKjvrZvxzE0QwVKHVn261w49Y0oQPe/esi6rFOLANFc1vPU+veJbqvg
RmGVBL3QhkFO+swy2wrbrfHVcpq+ZJ4vf9pD5oH371RVQ+njgRGI8DCJp06+EkFY3bVGW4h9B7bg
E8EkxEMi4pAoeFNQXFfpgL7HOBsiC8gI84qaN0z2Y8gXu4t4KvdtbdFlqrolaiD3/OiFBnNstsRm
dqdeeFWzjge36xErt0a4x1kcmkvdlxOeLqwIlnHtA94T2hWoKLgLUi1+JNoIq732K+2jT1d0IRh8
3Re2lJZ8oRbKjjSn0O9TwAbP9qHQGoQx1ddy5gDUuOjyKL2KosRsX3yTehtsAB/8uoynyj5I0umi
XZmgRyAYjfSohQTIY0BwloTpM0EtQ3hW6krzvqwaXR6ZAcyIidp2mubUqArR28wjM/e4hUJqdmFI
u3p0Ou1CVHcNoEc/kPi2ypvIyU/A5uN4ZbuIf4zedvEDeE4ZYGbreodKcZTDLaHT80/H72WMOLdN
Xj8JwX0bcC2IMERLIk3B8SsuwlXTPrd89E/tLerhLn4QWb7OUeKxIBInczEb4WM4Z5uutPb+rl0u
eVKfpC9b76WT+gKRkclwEKaEXPyEyi08PSp+AlPtJuKuwzVBIivUIbf5noEVy3Dz6XSBc4DtZX4o
45LlOdLbxrJ4EYhqcFl95oXd7ZBV07qvmYBSI8SCFR4YL4ibAGmFYldLx6rbGK73rcC4tjf7SBxD
jArBJ1HEb8ZHWEKhKWXevWcSoXqZZC470nSisuxuoT/W/bRL8l8q/EpM1ycP+23U8Hkdwt652WT/
+Bd3eh6sTuBQ6m79u7F9LJfTuPdupbFul571GBe39coOtzlxDMuSaY7H/LPJLO886X/Wv8gVBgCJ
BBkLOFC/01Hrlommco2pb/opb4cNAvMdzElkbSL1yQ223r1yQEzFdGzBtV9euRczis9sO+av6OXc
HWZSM2h2QnNLAoHioJQaX8Fv2k5g57U+C4/b/WT/FoOx0WX6ySv/9j4AwJnm+XGfJ03/mQT/V3Zw
3WLz7Ekuu4XdOYbVBgrtNqnuP37a7y5iMbyB99tzrcuXCo7WHjNsDLeWk9+h6Lu2u/vEefgvFqFV
hQagMhOXo8fTIrRb1wn6W8Jsn5Rr/cK7fudH9ich2ZfXwmdBCYIp0FPgitK/+F5dQzWmLzVZSvFz
bd0L74tffbLE5RvCEpaJxIQ0YUnNaF3MXLN0r5gsLpIjalTdrmtMpe6uznZoLD6+ZZcf++VCF68i
JbRsfaqyY6Lv2vQ+DX4L9Vp3x49XeeeO/XM5F59azMyCOaut5NjUryL+6avj/NmQrs/u2EXgs4zS
DK6SO5Y5y6Y72hxe0xoZuFt/sm98di0XT18bYxCNsZ0cvfhLIA+B89MpP5nz8NlDOf+Ev75IothG
R/XcriE4yfDAQzGT+6n5D7+Wy0d/Md4l6m2sViarkCS4zCzCMvyvjnv3/3vy58f216XEuAUcZKDJ
0caAkhq/CBHEfvnJ63W+5X8foP97JRSWtmUKvpyLK0EfoA1tusnxnEW2gDi7MlvsuB9fybsPxYeM
lxyKLlq3f6+ERg5VMwNRjpE++iTKJkSOWvHPetCfLPTmeDhfjpBsMLYHkGLbF1+L1xeWGU1pdozb
G9CNuLnxO+KcURHO+tskQe3guUjJ3MziGHhfUwK+7dxfjjAzEQpMRRjYx5d+GaZ++YMuvq2xnZ3J
CPhB0SzWGSFosRRQveGqNjTGOoapPH+84Hv3+u87cPGNMQIjcBtAoWOvtuJ7Qb5k7sNrfnqnz8/s
8sX5e52LD232KkDTKsyOKSmmOcpl/Haogwh9U1tC9RQGzHTceDggPr6+P2/k5cK+7XHq2RZi78s3
tvNTy8Qdkh1VYRyxT6KrOxGxhx+A+D7jIb33XukU+5v8yr3JCW0CBv9szsh799h3/PM0A4o9x724
x4kdyW5CwXfUq6hbRwazVPD3y+KzSz2fIG8uVVquwGcgmexzcY8nyw+QHrbZsWrvgXwXZKZlNGnW
t2Dh3TkbYrUQ9GXLT27w5UwPTzC5iXLGNSmwXOFebAkpEq8agGk6CeI8TPrYhmwIBjQn/b07PFrl
NcBgAmDTeVtfvI5Vdjo/CwQwEyFhegfqsZF9/smvenNGXfyoi82wjeNpJPhtOnXYL6fxMSYOQREw
1oFeWOXm41vwZlM8L0ZtbROvowSzM/7drzQZoDIPuANeeA/ys6jrX//5Ai5//nk0FDFMl50SkCUS
I6mn0wCLZ9sEdRvfPl7hT5nzz7vDNfy9xMU1GP0ofVrz6UQ9tHD9m8j5yTUfnHQ9EN4NLb4nCKSv
1CfP6f9Yl07M8yQFmLr4NsB8SUAs+umUFodefyMUcWWczXvqaPiEIb2OHaGTn013e/NBcrHcRo8J
gQw6oYT994E1GFoqOP35ZBAp3eYYJPgmUa7cOtEn3+R7KzEa26LbZEQGg0P+XcmvgqAewso8OSEB
7ARLBcme9HCEUp9MsP5socv7qIoxdcLMPHVkDBxI+zWAK8nP5cPN9u2k/NXHL8y763kCfP5PM+Nf
nNET4AId8WieRJMusvZBUT+RkV/l+4/XeXMgCveMEThCAI96Qlw8KhmiTUL3YmKD946tTLdt9RhW
NcFKDvSMOPWl+fDxiuLt3sGSHrUNqARNx+WGluNwb5xhMk9eSbpq5hivTeD6X/IZqicn9etaOnZ5
1UDbXTnNbP0E7at2DijoisTY5pAnUFqzhUt4EYRJfj22aN3JcJNX5Iksula/tPheMGjLdtcTT7Fo
oT6WxmAccl8me5I9o28YzaNPvrT3bqSNF4ZYLN54IS/eRMQ0JTYUYZ6s4aH4lqTsg8u5X7X1QX/y
Kr7zTdPbkhQJzsJ2aF0OYoWOMcpGKz4vssNTbW20667j+cr2x6UmY2fEqTPMpDvN0/rjZ/f20Z23
EWaa+2ySHoXdv59b2aSCsR3jfPJcY0MGAhkgxqbPryL0a4398vFif4Yh/rtn/rvaxS3F7G9x8vXz
qf6BML39Nv+0HswrtUk2wcrZi30fkoO4UN/zm/Cxe9RX9ebjH/Bn3M2bHyBov+lbpXT/DJj7q+R3
DAJ8EKPOp+EqvIdOuGZYpHGQ9+5q3uqnQ3zKme2q9s0uuUWR9cnib6oNwdU7ts9IcclfxHmH+Gvx
lHAkFMLefAobIpxwWF1Hrtw5Sf7VyuF+SXsmIa59ZRbFFufYqrXnr//NL1AArbzXwgYk+PcXjEKi
hid95NQ0Bh9X/QRuuw/G1ZDIPXb1F8zSaPFdP1101LUfL/7em0bFw+htaZ2zWS/2pS4O56SB9T/Z
RfPoXzXeUhXFQz7/9vX2/7XSn7fwr/scwbpjX3H/vNPlwsE5Dx9/lc/Z3hjwOfnF08frvd3Zz7AR
tTpAp+R4vHiuhY3sSaWheeIKrzo32BAFTTKEvvf7T1Z6d6MA/sX1y2HM4X+xFKBzNDtmzp50rNwS
48ePpHlkLlyC5c0I9KLKzHVVep/tT+9e4V/LXrw3JAzaeVqzrOE1m7rfxm2NgUXfZknwGAQCTfk6
CpvbUNckRa/I+uqM4SpW6VqDztefjR8/V+WXHzGnDQilJ4locy/epFGUfUlKq3kqhizeqn78zbih
YTemxAR8/GTfe2fpgKSpLAYZycs3KReFRM3KdTvwb+lMTPMO4aQevkg8zB8v9QfKvLyqv9e6QLvm
etSVk6XmaZAdri8myyyhn3eOUXxBVHEYhG0sE2e8mav6DlLrOp+dhzybbxIyrZbkTCfrJkcMLQnZ
X3iKzK7CsrF0mceQsOhobu/C2CLF0KjnVQmCSMIFxExg/Yx8uRXIG5eVCNZuPyDKFs0nG7/1tuCH
qiX7wlemAP1UFxfnVUmM/LSmKBGSXGO7PXRp92zKOVnmWaGX6CdfCUTel5XzAjd4G/vRVVaXAh+x
vUOXPX9ytr/7e2xOAMBShgiri2KM0hMEPOjMU0stsRikSJZoa51PVnnnc/UpECTTb2zaPbDKf/db
3SnmbaWGdSoX5LpeDdtyWCdH9MBJtSH67uM36O1H+u9iF81sjZPfsO1QnPwa/4QWN7l3mBmxhnLb
3H281PsXxuAAF17INoW62BBsoiBtjaHnhC9kcDfJynuJDsRxYZj/Mv5XFyZtJYRJ8azMiwtDED3H
HYg0Xwb9KJmKEfmpCA2w4nx8WW83Fu4gJSw7uYLxuqz4iBbKZndioblrSG0R1bxtmW61DUs7/KRK
f3cp14Q4V8SmuOJcfP51RhnWlOuOBuhUw3//xjIWL8N4KH64sfvj44t6u4dxUed2AKmfUKZ/+aiI
pZYqZKUCQQaSjWXWXyGnyEnSKrNPqAHrXMD9u4mxmCKrWbm+RSNysTWnmZM2jC0RiCY0kcCo7rwv
DJfaOd5j673kiAji+AkXJIGruxSfpx19Mp797YcNbe7ShbBd+1CEF+9KEeEgrAYGhfgTUnZKnBy2
PXf/ixeFLs5zKGUstJsXqxBxZkFND+JEUW+ijHHQE4piKe4/fnTvfdF/L3Nx2js1hnxGN4tTmbEJ
XhnxHamuaME+XsV6W5dyz84lDFfEe3/J8epm1kZAJN0psX9NaCON9LElULXId2n2C8HSwsmZro7G
++7jhd/7Bv5e9+IuThr83fYmcQohcJ3cufaGnaXbzcerWOKdd/LvZS7uou1qe5hz639I+67d2HGm
2ycSoBxuqdC57bYth30jOCrnrKf/lzwHM91soXlmvrkxMMZ2iWSxEqvWEu+zHMgGuidZObjI7LpC
9X/uCgWjR9NtkAVVR4B5h1sAUKaHWIvD/QiIAsbXzMKoCwLKekOW4XvgFlTqNspNhrH/3tfuR3Tu
oNaAzBcoO8SvNMkGBHFr3178fN8ocYaG3NyA+8HJ0uI8PKOosQwQwC76IwFVHLUy0x9OYgGNbTDZ
47e7oKwZd/BaqMFj4F6RdRXlPaQZ+Kgz24ZRmg5jbLF2H5bCmsvI9JhI9/0o7OPoQVe3hsqQt3DC
QKyQDYSCEhJZ0LZeCpS8aEBPZW/ci0Jrl0AAqcNTGW8A5A5IuoqUHdpOWleWBFPDzC+MB2OXF/Ja
NCnrGMmcLR/i0lkFz1ZsYIRGj+QxOKXtu2LcYWSVyNFKQEtcPJgt2nsGoDBiy8FywKUn9C9O40HD
1BQAoUqAh7VqCmLKL0MprdvHv7Qzmo6sxJBAJIqcl9L9HJPTaOURvPsYIzdopeJrxI9bNKZ3aIwP
wKyKwhCGjV9VJ2TRNV91q8yOAKDgwpxpI56iydq7SWrQeev7p74Vn4tqU8Rm0zooMAIF/6C1g20A
oLXiAEJlTKs8PSjhvcCt/bBmXLkFp4QGDgTxSM4QsiAJvzwdTN9gSEqI/RNmJi1JeeYnVFWqx/xT
RO/GAQ28fO6bwNqx+uJN8xnu97qKdCmccvRFpjQdsDP8U5zpTjkC5hygC4b8B6DvZoGuP8Fjsf7O
2n5557HZANuX4J94II5TtyEEmQnGyST/BAgnDB6G6GoDnKSxBmgK651m4abPwQWuHToLZY1+pwF/
1zRqo+af1APAJeVwkw1HrTdIosZ2Xr5xOuOiseRRS5MjcKmAqs0/Fe38GAV0mWzfgqgP0/wWoERv
X57rsqaExhP0GqFYg3wbUe6l3qCXT1SBgxKdpvHorxN5M/oHOfrpcIBx9NTKeGUHLn7hjKp/THqU
kE1h+IwsYDNxpsitDG5XAxTZA45qWXBm2a8wKRgA0TyJQlaicXXml58qUfkMKBWBzx+30Sl/Dt5w
4Pp9+V26g91uki260VwPreqM7bmKtCiRlJXvQR4L9sI+OtX9mwRK7/b79vZfeUrq71M2FeByWq16
+PtyB9ARvTQxKFyG71379u/l6KKKKq8K/yjRIaveVU02TmN0avoXuaqPegGTlKrjKfR7jnFOV7E4
1qTLuC8IHOGXeeqYslLpGy72sCYtzVb8kCeAIC2RA09Fvq7Htttg7pMRZV3nahLagRBtwBzAGqNE
f6nG/IjEFABy06E1wWVi9yto5wazDyGzbe3qekISiqvSnFCjQEOHxamCQcWw8/kDKtbWsOGOoak7
/DpkeLVrzbgUQzm10dCCNOLAdt1uByteo3lVZOW318o9izDwqIGuijl+utwzI9RSnpND/tBsUJ22
MLxEauvTvze3gJzaf/1bDbwQRr8MoV4J3rwJ2xavA8swxb2wuS3gWu0uBVBXNZnjo5H/PZfeDkx9
j/YBxpmI1xboUgZ1XUveAERSH/AH7RFzISmGWjB/8zDssX0v3l1oelhZb4X3KHof+0/j5JF+gxkU
R9u3jEt25XF/tfDvs9Oly7NrQP1bpn3EH2rbwLuCYRrb0NIY671OmigpswadhXw9pmtqAI1CQ6ze
Bmqdo1vyJxEJalmM9Szfqn/WQzk9AJ+lbRdhPZg/20UWZ2oncc1ZLDGLduJM53XqWgHCGNPGGU6w
ttHNY6EgCDuRvXcrljoKrBOiLBJwMYAl3EGSdzLWrT1fYsyXnGK32BlHcSOZpSO+gPvLsCSG02Ld
BCoaA4E9cNRESBbNwCx2ku2z95G1Osp2TGUXl5jn4g+TYzjpsJY+EH6b2U4mggm4UlM9GvcAbDVa
y2eub1ktUdFEQIZmVkQtl2pZZpEcKkEyq2Vre9vEEjelhT4SB9xPDKtynVzMV+BMFmVWRNEDESEI
Gw7zIY52vNbWnpWtg7Vk51Zi37Zhi/blTBhlXzJFl6Z5cOqweVizPOT8by8iZmohlMWoULQqJbQC
HDpoYmin0PveGmwTebkVvtxex/I1U1UN3SMoAuAl7PKEgIeTclxW8ughj9dAbLGLXXxfHDwzYtgN
piTKRMkcEOkDCZLmC1YTzwL+1zbbeibrVjElUSZKANgxX85r6u1uU5PQRjxoyftqlTMaXBdt4dnm
UTaqADdN4o/FbKMGSzZnd6ltm/9962gLlbVjritYENARN8Mmshoi/JgA9Hr4H7WBMkjAAzGESMKC
Kgc4DqQmxjE2BRPsUgxtYO0cZZVakN5nXowVtfCKCYZGEAOazYlnLGjR+P1zQPTDildwraQaWM9g
zc5X3OAR32RZngUrjq5ABOwCjBzesqnTQas+nkcx4AwhgRlByLhP/8M1vZBBHcwUySAg039VGjhD
FmkIyTfchuV1F/brQgx1LIUBAiwMmszHAuZek4fzAycF4+yvn9/QaHe2YSrlFXxgIIRTCAbvkmB8
32z24Bm1ItjqEPDjGCZJTJ0lUrq2qRciKecAki4ZcFNYmHSnnma7ypkZkORJa/HW9odlF5b8Hp6D
DWQ3qHmga4zaRwHYgFHeabPfGzbFW7EbcIu099ACax9jadfVvnk3/5FFd1v34B7ViuZXVnrsgNz8
0MMa1ShHgEtsLz56d4KZf4kk2fI774FpbGezTXmrC/HUzoKir8Js5K/42awnFtpHf29z6YCbwQyQ
5zGM1PwXrySi2RGdmthftAbj92exriioQgKIPmxuSDBfvitsmQwmKN9NYBwzLPyiriJbRV8oCoiK
rFCOvqlRfm/qWDikKYasAzzrqycFKdjr1J8Uf1unJxEdStITKHJJj5FvjVNZ611IMOeE+e9PmHX7
bL1CUIYxsGYFuDPRTCzjmH1gwLp/89Z4VzX1I7f3zPyD5xlyf0cI6X0+l0s57GlQOEBiQG5tc3dA
Fq+s0NLNad8f4Vf34nNopoDQBnmd5d0178CksmrWA96Cm8DDmaEi78VT6FU1BNgv2Hv0eiK3VsDt
awVP4UP4MFtZMC456R7cbWAeCx6yY0Vii2WoFq/WmXjafXB1goIbqEcPwV65a6xDtZe3zT5cO45w
XIGc9x2sbj8TVC9bMXR86VYphipjxBPDDfhJnbnS5yI/1jjzU2sr6/oQwOd769mMiETcsfOE35rc
1WmfSaRMFq92oy+FjXAAth54iu3e1B771RzSZOvaHG0klijYALVqN2z61ZzIeuvJNADo/glmxYSU
Djs/EhdCYbS6/L0NCuUpIi7EcPGEbTDWyp1+wuv+qd1ODlhgEGyBpj77qD9BRb8qTPBaIKEvkVgw
TmIh0r/4BMq+9V4YARsNnzBYiQVuAis/ePfiZjKjdXYAMbXJPbECiqVU5kImZXSQrtUqB35sHENR
kHgt/SbamJm30K7SPxprxhrnbbxx9nSngVZJSi/plXD4I+0CxOUDlKwwDYspiHWelElpwBWfJjwW
JuE65cfa5ExgwpoAR+ktcGlvGOti3CKFSgQqgLF407yu3p7zeg9BRrrtsLz03oO98P9TEnpxclRG
gDxLq9JoPjlcljkNHfa1qT1k69FCbzorimYqChV6zvwwMudBOYN9Z6VHEBr9nl5vAYtoW7AcAms7
KaM0NDNqvAYT0cIRdRuMqYGNzWosYFXZ4sZbezAC3ElBiF2YGpQHHOGodTFPddEpnBkFylLpPmAM
KhWnCkbe37oQUKbM7m42VrIF6Guzvp/tgGFxzGKeNPvaGzeFDl1VMBeC+wnnq5+8bXmEKbTBtHn0
XxoLbdLY9TuU+e7Q8rY2wCtLum3yrFbWZIKrviPatrWSY3IEget/rAGe655KWSrQpOuG0kEZcvu5
tmvUOO9XyoknLLe4GN2ia9gQVMx7IKymlBxT9nHUxr1wUA/Tp/ZrMcBWbIMjZM0s5C4Fe+eyKA2v
uLZXa6Cf/JYBhcfB6VfdBmy6sP/Z2r9viLZKjrNbjHChARlDbpuQWaWvz/ufpVIqD+zwFkwHEN9u
gYNponAMpxexGlpZi6Q0OlIlLwTUO+yUicjdzO7C02wWQWNw958yobMNpV0qbL0AvHnIwqs76qrd
k2d1s/fE8YlE/m/JHtosMbKAFlk0l1FamUgJCkyj8Ndtjfb6AbDxsBc4vE2H+6A7gX37yBajNoSM
KvAYZGBaqtSZpb3mpxmIHQ8gT/wZLPFZajZPpSWsyj032oBbWheH3AkOORJNbqWwYtalw4R1AjSE
JgKYj97gdgQMUgo+tYOBm6FDQ9H3agIry0KUzspOlhz3uSxqc8tW55MG2FOHcYWM/WCYw0NDsu3/
Rx403zP6IpxLokISgAIOtRxhVdodwOLfuydtHcGh6vvmp3rPjqUj4xHAM8eH24d53bYxD+Wd7SaV
/MDOADS3wwpBDnrKjx1iUmXnWdWPtvVN6ZsnDZBGGDIXTxB9dHNXFGg9aSPveZ4QV0orws9xpLvL
t76NU1xhTprf/RcDY5zJok5QAIRMWE4NtGU9P4aG3/UGDe2MIHbJY54LoQ6vU5RKiAFI+HvnZ9OJ
sH6lIMC7vXEsMdRZKVXdz4ww877FqL13W6DBE3RxMy74ov85X84cp5wlxNVYiHiw7kQ87HZ39Una
+XaOSlW3kl9Cxrw8a0lUBNmIvahNIPH+fUMGtXZtgS8Z2s46IeaaKJ8awsfpeI4X4VPneN+3Z7M8
mB4RDuXL7WNaqo9jxuof/aZ8agyuzFzwsajKwrDNMbQDPC8EawRv/6NCUJY4zyYgLc3KDbj+/VyT
mu0+FsUyg/MpXBmnswVR/jPPhVqdGSXhpWefFq/l9/E4J6kAU7SArG9N+cr4+t92UaNyU6nzhKYO
IHR+cuVRmEnNaQsEP9Nj2KPfMTBqeYBq4SWUqnXQAtA901oKBOREHkU8E/bHeI1mhr1kfTboAugt
zIa/u7hodvn46FunE2trFwKgC9nUEdYA1kwxGCEedq/FvWjHu4kAk9vsTAhWTKDX2qmTrFh7O1uK
WyumDrTRSqkQB6x42uPZF3i5KN6DBmef3g9HFUGm9MQ4zIUa2/ky6UpPDWA7UUmwTI0cBMvfFc7d
5t4ujvW9u/5i7OmCTbmQRZn8aEL/sxxhca0NzlgkbPE+Iu1aYVy+pTjoQg5l9Y1hCIHHizW9Ajz8
jTc5tAVMm803Gn3J25voAG0T5H5QV1armrxwesJvk4+qodOfbvOsw7gRjaHEZsrtMS0rN07iFePA
Fny0KKB7Sca0Aqbd5PkbznxAiL4fQRrr+cr/9ewSH4pdc5xf6ZnNFcvr+UcW5QSA8C0BZnmWZf6W
YAMC6Os5sptLT3iTtQyOmWQtKSR6VedGaQP9fjy1vjYcq7YVKvEQqTVGIG2Of9PSH1Vjgk4sCRJ5
tMaia1KaYdUuN7JN2zgVIlk8yKsOmTxeMVFc2zygO9YWHdQaLR4unHF4S0blXCa1OCWWwQCTQKZw
553Sh/Y52/C2ZD2BMMms7Ow5OaZPzVGy+/VtwUsHeS6XOkikIjkHpiHxAJRREDY4tfJ9W8BSuIq5
oH92k3LjYIzxNTmGBA5YjDMesmZ5xY73QM2S21l3rLtVVXy0GbcplBe9tCpQALP6z5fsy/k3UO4d
AJpC1mDC4MCb3jbefcS2b/OH2T8BvBNmtLfwjAHaTXSbsG7+Ui/Nxfopd9GJLUjlOkk8gDDWjo/d
RtoLGGnuSEcSAgzh0VIdya5MmLsnxtazlIryGbJQiBgimD3Vx+EDwLTk6WG1usfDwLB67AnrFWrp
deR8pb/W98wApTkUCdwySL1MdTVZHyW5+5NYG2CiwDmq8MzVnE/vevL1v27y76ediQ4aIFMLIzYZ
ZE54p+XItLl7Wt3PVZB38CeheHtilQ0YOvVbqD8TKVeiNuD5dDa3PURGDoBFUW1nZRDXgE7AIQXa
xowBgFEjiUY61CouBE+UMusPmCSifefcOXch+f6u7MoGVdO7b/4w9GZ2g3SscS6ScpNSAxz00Mdu
4q0W7RX5tkSZp9lWD+q6MJkvWosm6GyBlLkFIVrTBiUWGASoSDuHJ//3aoiv/Key5azCur06lrj5
92fnJsqcFqYhxClxTib+KOcRQ8KvN7+1f5RRNboIrBPe/9NG2ZTt0M5NnNd8A5J1Zf6Ah4ghc/Gq
Y4rVAN2ajOECysJxKLEAN0AVD9mrD17Czipe0HZbSjYohG/vHyUJo1FokFYUcX7GxxSmQtkzUQQo
rJGJmesAFN8VYFHvwBy3vi2EjtT+kjKjzOBJG4NvdEG155NCiAs5c5/RdhPdBXhDB0IZCBHMLXA1
CQg81v360eyJkLFyCyqOuhJNbaXBab6faFLm7iyn/Q6sCe1SmTMRvdtkQJk2zZ/kkH/0he07cW0y
zpEGwLiSTm2v2vZ9nDVYePVZ20WIUdqUtE+m9IyuDKO1K+fUk9P8ULNmSZYvb/1fktH1hgduDIBL
KnXrQ4kLQBMdpm4ifYKtagD2vFoGJJpC9Anr+nMdAE0yAbjxBoDW1cwRzoLi+x2qPbs4v58AGwdk
IVXEEy9dZtLkpAeYeJW6A/i89FUNsmqAFtiiPQIj3Ry/09gZwSETryZ5Y6ziQ3VXlXhplh0VJO97
4XtKbXFdN7soXGfK/W2VpKLCv74NE5i6rgBvxpAptegjvwN5Ip+6hgCmcC7XRUwLZRAdFSaoBllv
OrONuNoKjKYjjsdcPk9D9oyVIJeqoaRuOoygY0gyIldgztGF1e1l/YKn0oJgMnClIQvjpVR8Jo1x
Lndqk7kqnqg+wHCXc/cY3QGWDv8MnLWS8N91AUz8HnRL23hTBQ5XORP8wecwrDDWo0VW4tlTCmD9
rR+CMWobv4h7+QEjviCk9/Bw+uOn9hRbQX+6/en03NjvkZx/OnUkYFuJ4TrazNVVqx9STPCANZMk
/YFHOLXjok1Wknzd37GKzL9AMFd7ps3juBIGNq5QasIYrFC+BhvoqaYGjgDyFKN5s7PuAYJnAndr
XDWgriflV7iq3ZlxBxyYDYoDn4DFrvehvGkVxjHSfQF/7cXZJ1E+Bx1/QdAN+KTGsUZbtsdvZ6Pe
rzL40s/iR17Dc6cOxptWmDh7uH0O0pLlwETb39tBqVAgNFpQClPmRhv1FL+/yj934YO2UzfpPjSr
nR+tGvsHhUJzmz6GjrI5Ysb1Dj0i+P+OaLEKlHTh8HcrYL8MzNJjjPcKYIvn8rEZyzR3ZQBhlhvQ
fQGwH/SQ6WvXCfxzE4Ku05IAkY5MXwyzx3ZK+WfgzKevuWQkPsOfLNkNFKkUCbPuyEHoOHEM8Dsw
MORu2wSTw9d5BmL69LNueOWxq3jWsPis85RqAo8ZKD6yhHImxuzx+7Pwxhg00J7XWu5iolze6KEg
OgVfCpbGgbtJKsHxmFSJzNA+OsmZtxyo68iW0fEpA4adKuCIoxALRdvkrphYqkKqyMaVrPK19FCh
SWcljA+yVR4qdScJaw39GxUeR1gBOR0p//UReN+SAeOqScAxuly6NAajqBRt7nJrVTiIYCeWSbkv
AcY4Euw6Ghs3tWxnoFBqHcCBFp/a5vZFWNI8GFFMIwE3Ei+KNFiXHPiiFihl7n4gxSzN9E/+1GBW
IvxgyFnQKciZgWRlEP1eOYciE6WJD7BSD30iWGg9PZUBmOmhTWUMLlyQZoCcTlAA9MqRtvLNabKV
5xigM6Xyb0cbf7cdnWgCwBxm2KOrRYOqM/HlDGdfOU2+dbePnLWV9wFBkPL1zKgULtl8TAgDpIaX
eBVofbMtOtPvqgvCwVfG3I0JAhOEALsKpCeZqRxBIdsSLXMKjrBCI+pR8a8lwpwA9hsQ5BiXvhQK
/gVOaMEE6vZ80VtcOWpEbAV5XYAvkHB5NhKtAw1YEuhPveF7q6njWU9w4sLFxuXCYSP00PkrZP1O
KCMPNx/f4Hn8yxD63Fc2SIZkZaBeBE5ClQNrHgFU/wSeSTzpGrlea0cvVgzwlHpdHFsxRnNBjTck
PujOx7aN9hhsq2OLH2PxJSsk+QVUqZiH54O6x3y8FgrwGVou7P0+4Q1iiH3w7BWi8lxldYdeQ42T
XanLCtYQ8ZIvw5wn+DGBxYgxabrVLwERauUZM10s+hpVG3xuWgdQpJiA4cbkyg/xDZ/DbUWJ5Pd9
CZIjwVQ/+tfSUT1TF0yApRGVbxh5D933OisBwBLwPRhQRxhIA8SLIL6s2kDw3ZmDR0PfXyyi6VHV
VgM4xLY+JlJ6kLElgz1Jx9v3/Td7uzTqmNdUgE2Ppk/AOv9avjOlL1tf1mPwS7vW65/RzjboGGg2
HPmTkz/YCHJXYxSsNHM8Y+ob+HtCzEfr53Qytxjis/Z7mEE8nSXkzTTXJ/y3HsnjY2Y+FiZI1dGZ
tN1uzUdWPnFto3BhJPTEoEcV3077PaBCpqVkeN6TUL6BO47UzSYO7oOB4Xqur8WlGKp6EHi5orcA
mH5Cmc32k2MNCBEACGFidyeByv32QdBDlNCBS2mU9fHzEo4nhjS/t0az2GgEjTc/xf5wODhgodh8
f44GGbaDSfbTT3zP6qRYuBmX8ilDJHRN1QOvynuy1BV6vQ/OR22CeIhs5Pv7F94piIqACmxHJjD/
GXHMdUJyKZoK8nQx1rV4Fg3aQrn4EeK7GGSqt/f3OpC8lDEf9pmeg9LGT2FWvKcgccu2JGHDuEl0
aeavA1SkGU4HpRKgq1xK4MBq1k9Szj2la+/+ezVsu+0RgJZfeM3eKdbI0JfrWgnWoyAyhriZk4Ha
M75U/U6qWu4J0FlkaDYz9doIEtHyo1FfeoXxMr94QrBNs5vSQIMhXq7NEyt54sYO0hRMHdSrVHuW
0A5++4gWYhyDB8QXjCAuN4+w9lLKOOH9X8847im3Yztd6XudbH98dP2yirpLBgT7IqPPHRAWSLQu
Balo3tPqweOeBj91hmIb1RKp60PZ/PuQGSs6E0Ttm1TLOahhIcjIeuRuaKGQefDIaiTkP5NkYm3g
ksU6F0dZrLpu5dqrDO5pBw5JTKaIJ3SLEuTXn4JpZ7a5VXeMRHnpWiEkBfAO4iUAjFE7WUmllEwy
FpgYna2CLE9B3n5bLRZ0DwGgMNcG8cIJXO/LwyqSugGLbuq7iVq9VGG1B2ttS4IwtW/LWbhReEcF
eQqWg5Tjt/33zELoWtRH3VT7blbnWwDn3HlK/Gpk4YdUjqRMO0cQeca1WqhKGRcyqQMb5CEIJD33
3YNzB6x9gA3gx4AK/IasNgTO1tyuvWOCnPaREe3+TipRjv9CNGWuhEpR66aH6NdX3nxW7efeBN/j
WiGW42wMG5/wgXK5T1BvqMD/tpMtFQNcZrNClbBe7wrL+mFUZhe09+KLZkU4OwCNk4xIaUrfDUNj
rU7gGlf4fTkIVlo1Zl2LjM1fFAcjM2dVIJVSKb2KhEL3xNT33RikyqIdtgowudZxsyvylHExl5wr
3pcFWcKoMsqfv87/bGliF9fNIOu+225L3ax9bKhEMp1gvPSuuc8sxTNrjzQY2SY+ZkE9IntPgK99
78uK5G9ezfgeupV99lUX30N5D7D1Al6bE30Xk+LC6yFCa4QD2ryfCF1DpsfwjNRz1pUwyvWCYVeJ
O9Dau/W0Kh+6PS/s3hUUkpTD+G+Bp/6SBbBRzHDhDQFVx0sd4oaGT8s4CdxdSg4TEQR7/PraPSeo
TX31a4kFT7kUteEh4R95VE098gKl49Gn7vbRpmt2gDyMd0HnaGBc5knorVEfCCdg2SdWEkiWJO+6
8E7gX1NjIzY7dDLxpOC2WmaDIdsasn3saYy45zeBpO/5+RdSVZsxSCaP76LAxcw0OA4dPHoAKZYg
vPzyt+ZR+CPOE86N/f10d+c87Dl0eJuPJ+v1sFs/yh/hXWhl5tqzvzSrJz1Zs/rjlq/GPztId/Bm
klZMchAHrqjsIpE0LzUIYDFHrpqRtgU2db4dAXIsVhvRSk6jeiifaoEM780Dl5mjdioCRjF+oeCE
u3H2QZRdQG0kDPsaR6qA7sB7EzjBVoy15BVW3xiukjs5UGMl1J74Cpjd27qwwK9rfFf6AUz1JPFY
r2IL2SE+CDAFIAxBVQJw+5c6DRCfoQSQZeDypr6V7Xo1vYj3ocm/9lZqeR4GMXnGjV1yhecSKbc0
ZqKRNkEeuFq1VktzrDE1no1/UJoPWDXM5e3GQ4QEQosZrJC6QS0qvJ0yYrtL2ZEAv5Ba8mN1DDDv
aNj9MSGZpQV3NY/HgNUE2miSYA7u6bbnXzaHijrzwIH8DiHh5Q63M/M4OEBx5M1qUiv0/0jbyH/v
fbMUUd/Nok2qxyvR08AWX5sK60lyKfDFKzWADAHZJsEVUVZL6VRQVGeQP64UUv6AoD4iYI4WTDN2
GH6fbpr5tZDYbNR6QDYAcEBKvbsJxLhlNgYuZm0dv34GY3jqBVbHn8RwF6kz37UZgs9TfCsL4nMW
r5mK9szY8KWY7vwjKJWeCmMGqpsCt9UeW9009LWAaYWB6Lk1nuLgNI61JeQhgN2ccSMixVcrkeED
fxs3aMOI/k5QVsB8A86N+oa4mIRkavANeAp10sQSGvKG4dJjdnRdN3ViC2ML5Acm7/RfFj9XkoGf
DDpPeoZ8qBW98XkVFs9MbQ0QUxwGXVadbb8r5lf+oTBKx4s+CkHO3/KoEw9rTS4HBfLaLZpZq6fs
PrabvbbOD6oVvFdr6ThtudURrA9gzdoGpP3ALJnJOvJ5O+ntRgMB0GmQryoAx728Y5VftWKa1CE4
XB/Bex2etMoGuZvobzXjmMZ7/4vbSiwmrcUo91wq5f3CQAFuYAepgWQ6r38OwWe7qs2aOLMffEVm
nm1GU0Nnjxra9ypRyRjiMe3oHsHrRSriPo4vu5aheUvWVcd8O/ggoHhX2IIGiI2NVPMCNyxWQfNU
tbtMfNMwDDrkhLXrs6Wmd302KqjtaQKIJ6iYGtSTxZRIPMp7vR0SfzseQqKDofYoEg08cf/Fd8Kw
zHyxmOcAEuzlIRsVGlClmAvdvPVtRf70NSKJdjEA28RwWvWez80QA+75TwOMwn0aWSDwNlXZTKtV
YrCS71kYtXbsLpjxZB3vh1dAbngGK8vQFyPXaFZqshb4U++tIoURYC2kERgaRyUGAmagUUrDBimS
JPBlR27XbDnJbCQrtsfgXp++bpuN+e9Qq0G7iiZDaRAJIL693FpRbnW9UbjEjdvCQrcxUGaJ3G7C
QyWtQ9En6HJmJN4L+yfhUVHGKBkAIJCaXUoMhU4N4sFIYKfumu3oMMeNFpTzQgBlgas6Gr2shYD8
OO0yS/wuduj9QLyHvmLjqf/gnNtbuLwgVLoRSaEVhAb1LDOEAI0MefJIuvpF0Y7ZtI2y99tSFp5T
UJhWJRW2HTgKVyxdQppWYl1GqYvB0LwijaWR6KnZd3uAse6RU0/koSOFfZ8BVSbL7OZZQJn8cX37
K+b0nVaX84+gLn6ABie/a/ERYIy3ZUxT5f7HbQkLu4k3QnQP8ohNJViYS/XoxVYT+rpEo9YAxz1t
QiCi9uXJZ2jhwkLgNGTEKoBhBWHL/BlnqXOVeUkx5lhI1aXPGt/ojlBVhX17LUsR2IUUajFAYpID
GZznbmLcdd1W2nthYoKdJxEOY/4qTat6AAMjKxa7fvzDy8/Z2iif2FagUp6KIEVkH2uPyvRTT6eo
PGb+k1AjH9pEPSMWWDAiiHBlGBFAXKK5hKqwVnlodFkcp26vkLaJSRQ/jMNb1TiDiMbB4MTKx690
BAYRggBKjKIxMhfq8DpNBK+gmmduOEZAyE0KPBuvQJMUmkksMhTlyhBTsqgjlPUqHYQozlyh1qwI
xHwB76RoAQ9BctTyn7cV5korIQxB9FyWBAwVFneplXmmjbUWoj8IXEmG3310Vf11W8J12jeLmBsf
MCeAWj/9VFnMuDuC0KFPEY0VAd6EutdXAVBxiuPfi7sdx1LGq5gccw+4XmixAB0d2GSps5IKELWA
xKHA8zcMFsa+OUCS+eRbxdT3BLgPBMO3V3id+lMSqRPDO7w6xJxUuLti2H2AH2LVoRv4O3I6ArIz
89SSr7UZf1o567YvnN5c9INTA6ogj45A6vRCL4wjPyxdZDfWH2MHKCHPIb5ovTcrI7KYTeRX1w4L
RTMFEOLhSBUkG5fy/DBXdW/oS1de5XjstgMHXBxTTIrvgVHUvIotKUmzyz2zllFqoMyoQVIbfiWq
9djy5HEcGTeNtZx5e8+EKBEnZt0sJCXyaGbyWjWIq3sWI1FiiaFdmMrFYuUJpVvac+NxhEK0YccB
Ed6UpzB0bivjdffHvHPAiscjgw6D9evVzxaFOFEB+a1aQv3VP/ofJ/1j1Md2AwzUx54kHUsFr2If
iJPx3s9j6FkGgwG1OLUJ6qZA36WLvleN7ML3Mndq2XpRM4LRQjVlzjhdF1pmiTNtsygikIRhuTw1
3pOLGrjWlYvXtZFMyPbA2QNCnTsNVSsMGchPGDHMLc0zu+Sx4R6S74kVUV4XWqhvoDSnC8HEVoNB
zMU0RTsDh1tFSprABEbHdjsoDD2d9/AiBqKkUXtcaFrnlcZQuZUDDPcdC5Z0yUJf7ChlMfk60KVc
rSu3DDe418Q6OHpJ+PptiK21dK89MTkM55D71oooi4nhuFjM/bZyM+OgqKvulROhPVF6Kr2tUaNt
lrBKgUy1oWKUSCuUuJGgNlJ+EDhrStF++iLbRepEnwWGbjCyDxD+VES3NBoDicDFpvSGVhmFeWWu
oiUc5zyhNzMoohKqUD636WN0IHJp7Qr+QwqAKD0jmrCdPLMBbGJ/mmzWG/t1xzy8INiaf/mTcPd/
a2lnNgEx/NiGsVe7Q/Uaox3OTV4UlCTTuU09OupEO2Q7kKZNW92RUCi6bZEW4hmQRMEegX5OBj49
dVd4vpOixDBqt2hfo9bsLLV7TAuiyww5Cy4DVGhzK4GGiAZDHpRdCNpUF/K0caPoYZLWmutXByhS
T4KBgdYhzReCUl/Qwgh4lzHwOgPO00tRqImUYAeUGpe3W9RgPtBnpDn+NnSfDlGFCev3rYjqC9Bl
ADa28u8y07QfHqvvHWZqMT3HGlBcij/wOahFgQkOkCl0D8VUjobi9WrjJq0ZgP3TSUs724c7bfjB
ya4BWLmajF3cbJRpLQakR72ds+Sj/pO8VjHDIVyXI6Fr5x9DXW1/CqOur/QGTrX7wiAhYP/Q5koA
JI0wDC8ehMToSwtsjfRApNuxSjezNtFHo4jQAQSaYMHhqaMR6kLtuGJs3UoF65NnSJOZFiC0vq3T
4oLbU9HpiKx47jREgHepAVWfSl4LtDW3mioChiDxOak2M5EjqVM7AmznOgB0k0b8yZb7VYlm6hr8
7xHp3vX+JdB3kbxrWzMP3m5/12/V+3L5AhqaMe8/p5j4SbkKJPNRq6Xi4FYCUR888EGvusqWPgFz
tAZb3+SvApmMhdmX+0m0+twWpLskIim/1jKrj3doBm9Xo2AV9ZdngU5aNsDLaXvTVyxO5u1vXdjD
y2+l9jBN4jwWfH5wa3KAVqLA8AevBnPnwAwXENpP2a44KuZjYiKS+GIIvw7KLoVTaooqY6jn5TQg
Zf2TmIfRRs0yBuXDx1w8fToY5M9LSN7elZVguubx5Z0h/7oTe6Zdm5kZkBzN6RdVlOIMecj0UhkQ
poFlILandYr2w7iyMhAK+P9H2nc1uW40yf4iRMAD/dpw9BySg3EviLHw3uPXb2K094rEYIn4dkMm
JJ2jKbSrrq7KytQl2qLH3tEWzP51XLdWJ6cjFkilihLp7Ko79BLis6iEkuYq5paQScLfc3hraRKl
8VCiFP0S4zNjah71t17rzNoY0CpWAX5haDtkqT9AyUhjC+3b6BgvqMZuNXhrupSn/tuLMpnr8Vuv
rj+SxJ2cc05nx0/JTngWQSM+rM4RTHnwR7lWYcO5XySg+gllA7BiLNxMU+4UMKjdTsbkVA4cYEdc
jQ9w8y+u2iYercRdWIuUT17DIBuBn6AEpwtb/K+PglUOeZlR+Bu0wpMkCeO7oAPlGAybcp+md3l4
WzOf1TowZZq9vwsK0LDO0TkINLJYl46slAsf8PdGxgdAKBXpSFz78Ei38y65PuEH1e1tmO8jukdP
7mO4cen5W/yyzuvoYqFXEJ3HH+Lha/UDKt6lovzfzq1x4gFNgtoweksAvbr9AoaJAtGJ495+2r4c
9/72A/o7hyNKVT49Z1vLsg7GpaebzXu5PtibyPAoQL+n1dP9iRiXd+qUr79isvxcVPGpw0eYBzAg
Fs9KGVIwxC0s99yBw3JixUduC+DCb4cK6EGmFGXW2/5gOKViRBwx7g9jbjmvLUyOdFE6qewVeW+X
MSjnpIgKAg5uaLmcokshnpv9okry39hxLN//O6jJ+nF90IFjOe3tTH/a71EsSOm2P7287N887fiY
7x9xxesJp507uh7o2lm79FHYrmPNotQw7JSjtgdKS8BXH1aXgG6M5IDmWPsn0b70+5Mz51mFUZ0N
LZloD51mCEVmLNDGOGxtPIrxnoLhLUNXc6wuLPOsHUCs8XYAXBb6aLfLHDjDEMTjmcqQCx9TnyqC
K1YGgKL6uT+iuV07FtbRQgOgFwQfby1ljpA1PQl7G7+ppZKEhkGZb2mDDOj/ydAfGp0WcxeNh5TE
rw6/rVhb4F7um5idtX/H8ke7uc1LSNUGPWSowfzs7mI8DLjw2c2WanULkzYFGDe15BLcpr1dix0e
WAnOYQI50jz01vdHNHfcr1aHTA6jVKU90ysw5LR4UxHU+dPqf7Eu0L9EiAvXOXYU3W6AWuXFlI2K
3m7CWucigEfdgxQspGunFNK/d+O1lckl0SrQoM0TWEGqaBePj5OX/ZE1juZDtmrouduez+CNaozX
d5Gn7yzV0Z9xfyp/62VT/3z9CRPXCexE44gFNmCmv2xTqhC4mb1pHs+4qqzh8CCcErp7hyDMZQUc
RaQtuI65pfxtnBHQFwh8w+RI9zw6B3/3f90BJJ4mVA3f7o9wbldeWxg9+1UAVGaB7AYdBliGwCx4
uuw+ZdwSQu9/WEl0s/z3OKYOQ4p5pYxgxQ9WMX3apyM64bg+S8iI2+f24VOkLWKPBiQPIFjRxrlE
D8aCf1wY6m8odjVUpQ0g7KriI6rRP5JvyY5c8z+fTRTx8PZDAyXoJCbngmu6vFbcHucC3dtlIplO
rq5zsoQXn3lJo1gITA/YqpDWQKPQ7apFYSAKNd8MwLuA9xp7sluj+Vxfh3tqQP7M1YqN8p5pq6Xm
spns5o3haXUNYm6JDMnPwRZo4Vnyux9uyzf2IW+og0Y5cUUe0o/7UzoXWiBIhOIurk/U9CYblOWK
oBLScrBjgJj6xBABCgjqM97Jb2GwkL0Zp2162mEHvfxoQWXxSL6d1qSHyk/Z8oOt9gmto0vNZXom
UPaFCU5EyDZxvtSzM/vYuzY5WcmgStI0LoUBj71tD45vwIU0d/UG8irTtWlcawlwD0uYodlXB7Ju
4LKFhCraqsejcnUUWj4JA7VRB3sITRKZecfSLkz1WHj2Gdqyu7o20K26vr+SM/UHDiHDv1bHq/jK
qluTLiG5M9gNRB5kmjQGQMSKqDX1D6eR+AEKuaAAiF8cfnXf8uy6XhmeuNEianKWz2CYJw/+hoN2
SfjKpq+eYBWbeIkBbS4wvR7lZBOliiMpJBmNuacWkvDSd5ZaUXdawpZMucN/r8cR2cfCCyiIISf3
fIjGWjcWpMHe70ttayKLtGoec5sxLHQxar7J6janffam8X6K4SLqVWb9BEa9PS1cUrMDBjexiB5m
HNTfl9bVsnK5I/gtIYONTL2gmtVK8DRoQC9VVmYX8crMdF7LtBZJDzNJtm+OfU5bOIIEDG8qeaog
YHJ/y8ymoGTQPgMZhIAabAC3m7WsOcgaZx5rc3S9ZoyzazweP94kNI0eP9br8xrkKqbLLOKS/974
CsBsKJkhR4cy6lQ/La/rpK4rprHZgbcZKdMkYcnLCX8vwtEG2krBqoBAkZ1snLRwvbyog9ZGRIOb
WNbIB7fFTUyT4/o7WX0+Q9Qc+LlNWdHLynaot3rfrECco+ju88Is/42+bz9lMstAGGRK5Iat/SRQ
4QjyD8qZeMABQhRbo1Adu7aeX9EjdyiPl1O+hFP9i2PCUbyeiYkfVBnw/vYhzKv2S/+D3n/tyFFz
NI74Tt59PotHcFseDpXWU+/tB9X6++OfX+1/V2LiEYdQLOWwwkpk/XNcHXNloVY+s4tvBzjxfFXb
RoorYoCZDn5288UUtWHsvqpc+mAkKPPsNtpq9aUai9Ic4ya6vUtvLU+Oq1qzrVKkUYvAsgT1FIsX
qU5cPSahFoHIRSlXJLI87lhID1GyjbPFbuOlD5jcrEOlskMbYm4F+hIe3lCM8fRHYbVeU1G3DNbc
ZJsLPOJSlDkTm90MfBoDKt7Qhdxod9sgNAPPV2Q+fp+DZxDibzTPWDEPKzTL3t9HM8n9W6OTp1LM
KEHMpzDaalJNQTz3tv9oLo/h6THdrNeWZDxHSF4nlDVfERzSmhtL8C1d5IebuZRuP2TyYOqlNkn9
X9+SG+Nxbo23t+qR0GZM0Oxl7THQz1aypfFu95pKxgE+nF7GthuQ/i7c+kun+zceubqYeFLnaZpg
8zOrpxfwXeSIrWTNXIPHGVT652/F2BkKuvx5ytmbE9FPC6d78QPG43/1AXXX9HHsYVVGMkAwkSG6
w/2BSfApiB2tbPXAKNqzYWwwA9H+5FkLL+i/N/PtYkzcW9+rUtwwsO+hvdBpt2pmc6A2cRItyBfe
kX85525d6W/v+NVYA5XUHRldaW7EKOntReO4horLg8FtDhqPi0Rf2vSL0ztxbkKZZXWdwSRQCZLJ
6Wvv4tJmjAvwrjwD7rTbxToc9wYd/c9fJ+FLPi/19c+kkW+neOLmlNBhILk7nnaQGmxHoALQCuym
2GGhR3Lrbhtqivbw/AxpClBIGEJPDegEJtQ5ZhQQdSz9arWw7FOCb0SGtx81cX1hEudu0YwfBaWi
I3KNuNuR/jxbnxSOz3+Azwe395ewvu+Ffp8Nd3z+7x652gMD8Zg4HO2GVNzHVK92e1NBr62jn8/d
eUeZE7YCUHZ4ly4ctYWd/uuUryw7YNZxQhaWhTxfI19l9lm69StXC8LBTBveuD/SGdjEzQxP4W5F
UaZenMFeob/k73thh3iQWq2JEt0DhnhxTX1hUWfebLcmp1Eb8XgmjGAy0529Y0mmv3FW4tHZ9kt+
cyE+/N1eV5MZxf/vBht7tfb7Zjek9HhMQPjrUmdnPSDllsgUfMoXbKNFBYulpZw4rYp0ZUrGEyXH
VlVaDjruY0gxDmsmXMyjjKfz3oadxF+h6mRZQWCrt/TApy+4onJqovyEga7PD4r2qV5eU/gx3f45
gd5gu7BthdkPUEBIBCGbUd1zsqhqH5VBkCBKEkGIXyO1mWvmOdyf1Ue/1SBAtQ5Pa8+stsIZVYsU
R8c3teQ0XlYrdRgxe4tAzhnICPbZ1SdNLq3c9dWiCvBJ/UkMQYSyhyuna2UAftQxP+kBKbqLhrfA
wlTMLvuV2cmyozUwzmMBSwF6Kl3WMvU19jPNya2Y0+4f3l8U1Z9VvzI1WfVUkUjUENwb4Ds+NZ/j
45hF8M9rHwm6QLH0+IvbPhbYBWuc6sOB11H8TVEBRJeuWTztngXAeFmQBTX0u6jomV8/1+ZrcJA2
BkiC9BPaBMDYvZP7pUka5/7el09uPD7y+E4U49auHf5Qh6zNcMJSfX6mJj5uAKB5AWFixxrpbdSS
O0nuE3UMm5CRUsaIBdkoB6dfMYYDEGno6jDQw7JKUDzbuh+rfLF97O9eUFmeJbIiIIc6NqzefsGQ
82WjVChY1mykB1W1rh2m0FgnPvCqQhNWifT7W4Ibx3Q7sTcWp4WmPGm4NvCS3tYZnobfQQA1bHF7
YnRsxgVTf73rranJ9PbgqQoHD4NrNdaSjtutqm334MJCzOLp+cKp+vu+hjEUSeFhxvzXFGHHNWlV
NB3G5Xian1P0u+oLp2kGPTmakFEHwmqBxnCS8/ZLdPv1AwqxoNcYm+7f3twVaAkG+twf1ZoetNOQ
mPfncMZHATkPEjEw46O/EO2WtxuEoGbXBZU7YA6hLArA2MfxPKxkvTSB803XVLMDo6U/waI68swt
DDS9iMYI0AShbWHax+yEeFEwtdTbQb3pWyNTZFATHcoKkC7wvirVJwgbaJItJRX/3hO3Zsdfv7qS
G573eD+HWWRODfx0BkHmLnA1ZiGE+8ulIN0amhy9IC+UxkO3uv2EJFuiH5EPCbeP4MlDzx/ZltpH
aR19iAFyyDaO2szH9c7gt5AftEE3bNmpKa8aa7NpLIgaXSoNf25S88JSlvbovV0Cssxtb1AcIV02
dhmDfOR2WuQqGKJM8gab6y/JNs9t4pth6y1s8ZmHBiblyszolq9mnxPLnBQtthu/qU+5iC6Oz4ha
hnEYC1U/l8jQVpW5uqzeQz2y7m/1OVeIfCBcsaii3KNOdjqfZ3EWC8lgu46rVeToCMCjBVtGiNEO
qS4Ym3k4jALBhAdHM0riijR5vRMnQBUyRV0g2THbDCR52AIMHg9nRftAje5ZxSpClHKP7ElhLWGh
xq019cHXxieLyTtlUdQRErxutJKfMhnBjoIsL/9Twm0VOQKQapF4Ys7vX9ucrGxDPNK4MQbM7Tq0
8GYrRdF8BvzHhUB7VEOfc+V0f0HnPAgakGTI+QGlgafIJNDh2iRqhIhrbOUZLh+UxqmZi7pI9o3t
xGvc6fftzczqjblJsFMXUOdyO7axxU2goycOnJtcrDHlg+tZTrXAqjGzW2+Mjb9+dVDEaJCqqMTY
RE1hzD7R8+IlP1buQp1udg4RGYxIXpRs0Zh8a4c0lQyVgKq1OzaKHmQp3KttmlPP6SWjzgtm3QYx
R0UwWMe1RyxJ7JekyLhxZ0x2Kw4KePzBrzYiaifXOBCqkJkWSGP7nc4GlpSNTJbMJn7mz+lH/iG0
NP64v5LyTORwY3Iy6tiXuaxxYFJkrax4rT8Y7kP0tczfsgnlct0Pqc+tve6VxTJ3upTt8+SUgcc2
sTqyj5ynuD9WgFNK4Lz9Dgm0TpONClnQfp86ZxH/N4kMGVEJFk869W+gLpA70xv0ONVKiFioVpRY
NZTiL8NGQFWy+grAmrtJWC2vnr3oU5Y+k/Ys15rQrqWy1GJnJ2dGp6z9TR404DipNBC7yv2SPs3M
JYBpgbNCUxN6+6SJ32i6GjWSAiUTMdsOl5LTGLMWj2E/tlSl3qbuQORsCCq42R8StGA/d0tYtJnL
+eYDJk4EiYc+EhIfaY9WF3sa//TeD0rUcWPV8sLOn+kvAK8CxEDH5hAEXb975OqECWxW8RUuI5vP
TYlmkGnOIN5mBsfGLMzEitZb1dM8c9jGtmMOEdKKguaYMZ6wF+XtVxkbPBjMwr0xFwPefNXEyURZ
x0BBBl8FessXyaF7wGZH+CxjvDAg6iv9be1ZWmYv+NIZdwNOHVaVQVcuQe9iEqzEciaDTjjq7GSQ
sUVZLYHAeYKUco62veDl/vGbOfACp6AbFkW5kSxgEoKhAKtGaZt3tlIx/lOD1ykV5c5Z2M0z5QNV
4FRw9IHwEiwi014ViaQe76iA6SsQrIGOgRk5Ouk8HVRNWUMLxR5QXkWV3kGEG+u+AFBEq0Wtoon9
RS42ZQnuuoJZZZ7BCeb9GfjL/wluNwU6uED94QIDyOXW7Qaqy/XhoHR2gC6ozizinShl9JR73zy4
MFCsBKMw3tKl7jBanlsuS+9/wMzT9PYDpkc9Dnw4ZEDH4ycwfJlvrfGiux8hPf2sUFlZgdc1dzX+
tWFp3G/xX5ZycDMnHSwAI2B6lOJFz/ftBPB5g8dWgedUAew6skVOq0Ne0zwOlD3Kx3bnP5TrYLNa
GPXMFX5jdbLzqnYAnxMP4NK2MiMgJmh4yKkAJaPHc2x9V3TXmrtPRQOstV1vur2tLXzA3Ov45gMm
5wxzgfBUHF/HuAc4E5Q+jd698y4gWhf9/mDnZhiFbxGkAWinBynm7Qz3KcvIbs8iAkX/mYRCRfeU
DI9DvOrJWlGXDtvMjSqg1w5AYihhYE9PPLeMUCEpO26wvVgTXur3EDAKJN8eqKx/Pj8fGgPtsaBO
/L4UIUa6NK1L1sdfv/LlisfkaqvAepXvwcEJvymg8YcSZ6C9oOUIZUDsEq4UT+MfvfywJGw9g8cB
MxMw1JCsUUARO4U4RGEoh1nVA1qlmPne46jq/gAIsPXwko2cnSsdh2blQpaQNf7jRb4xPB140Srg
a+rwngpWPLdxZcqrO0VsaMprXrrwepsJD9BJA60RgFLRmU4mdxPJs5pRCzwrKmHXfIjkp+geibIw
ImnmKhL5MS2gKhIoQ6bvtBwvRK4iuB0E+tRD1lF6Cb7kn27HmWC71yQzp2+D2eisNuxUq33noNRl
AdowaNk7bul81xi7V7Q5bAxrtzPe+zVniJBtWj8P2u51s/lZ0mGdOWaiqICMnwe5A1zZxJEqScO2
Qcr3dpSdQFdJcp2E6LSpIDiDoPn+as+UhSAlcmVscsoKNLWyig9j2/1Rfo900K3bVDlXq0/LMtAV
DQJJBpzr/HO76LBnXOeN6clOa4hQA4LJ9TZv5QiLfPphbr+e9iW6yKInYm3embW04MHmvOWNzcmG
a8sscSoJNmOaPyn0JVjvuUP2FCy4j7nHuggEtiKDegQpgunGjsSqZIYG05oiAZboqSbjzQFKaXaN
B2yJ+MsxK0N9ifX8yKyVhy/pEbQXj0tyPjOlMKzu1WdM7sTGCZzea/EZIIznwON7qDC5/GZ4McQj
Yzcf6LXs0LwHztf1hUM/obSwvcbdM3mIAYKOP2S0WIBuYLLEolOmmAWcvD79LoNDqZ7vb99fMO1f
A3hc8OjO/otAHYIBxdSu7GzAOd6gQKkPO/FJ3QC7LwNOEEG13rUKI1znha5Y9gWlEaL/jCIBIFdj
Hho0MFZQD4JWJV06xfND//fLJvcynsA5G3dVZ/sKW25DV1IPkhpd7o9/nL87w//Fdl/dUlVLKoHL
Chhx+Feed+unPEF0ia6lZH/f0uxw0O4GqDto2P/kVt0ejQt1jon2Au+Sq+i1F5Yu/CUTo1+8Gowg
lVITOHVnP9W9FkMAAkt6zMxfTNAuXqP9UBa0180FNer7Y5s9rdLV4KZrxXfMwP1afuE3e3MUFE2t
s28hcNdz3XjlsT9WP2QdoaqylFmbXcJ/bU/T5XIiqE1eN53dyNKqZZ9Y8sHKg3F/hHP37NUAlUnk
xlZMB34ibEY3/a4cXemeOd8MvFj/X5hBy8lILYIOwin9cVeCwKcRus7OMldTqw9XMJvsUuLpfd/O
3GMH8cK/hiZbJR5C8KjwfWerXGnECbq1Jaeg2EEpTdC47QE4HPpIpgX8jxAoWgbmvaZBecqRRDNX
urXLi0+kixd28Gj1z2m8+qrJNhIkgOEJi6UcUMR85Es1NL2oAFCyAv7E8/Lw1DfiR8GowgKUcC7A
kSRUPdBDiL5NaTxZVycnhjSIIzHoii6z6tTyvpHnp354khJ+y5KljPsMLB7VHbQa8HgBoz10moju
Egav/hx5WacEWMbX5YImBIhxWkJEb/gSK7T2baLnCkwuoOvofuRYGwQwHy7kM2fvcqRb0Avwq6g4
PTmS1BAI1wAFnP/E7ovDiXokGGmzD4R3RTSDDiI6UNUZyMvC5hvT+tNlHknMxqKaKqJ+dzvbnsc3
EHl2WYA9WC1FmnjPHDIaPzjP3kIOZS6XChpL5M1kSBwAgzAJV5K+a9yEjwdb5545kJp8WDWK3Qkt
n+sFHzgTjOEGhRAPioQS4uSJJSGUh8JJUMsI1lWtdXoJBBw0nKPz0ssGxNF/5w/oaXS8SmBhEJFo
v52/OizFKswQ9BMoluxJNziyUVZIBpugN+ZUGuUV72n54IidGfEK85F3ovPSp13DWKyadDJ1x4ch
DT0cCS0VPAk0so3MpN+d4FXhY51A2BA9EqroUtYF+F2DDHiYnBXZLQE6KnLkIfwozaKdWim+bMiZ
SFIjjZG9/YJ6vcOaUJNjVCRY1dTXVFFie70QGzY5dl4sjZJj6Fg2xpbSxExqIFkpD2FhxiAQhRCo
G/a9r3etG8jrdmjJSYibSDimStpFW7FPeXdfeH7B6LLHOAKFdnfGWkOKOsoWxAp8cIyTSipelFRp
0ocm8Auy7iqgJa2ijIQMV7vsAyM6tJFoki4SuG2a9X2x4WPZGWsIvCPveY7N0ZzSOgJnJlHpPsIH
et0l7v2o3HuS5ClaAc5vqNlJOQhn08IP8MojIkjPiSz61UMYt1lgDkCM1VacErXQxSHr0ZrRx1C/
8x0mBBMPH7G1ITm84K24Qu180DrlbGinYtQkn5IUA8lOvQFZso+Yz3homYVOyngH1AfE7CTHLRFX
Sgdi/pOS1x56yvpCYChf8XlqRKUS9Zj6ovMHTW3jNH5LwFglGz4SBuVnpfJu8SmWdeyCvWoomWRV
pyJpNy7DSMETGG28wPDQBRs9pmHAhzktSnTSQdEgDuRD0yiSb0N+wUUbG2pAaKInYZeh3lM0BEl5
160V6HqXcsKd3bStBz3CP+cVzaUaf89IktghgYav0WZu427LAomRn8jl/KjdlE0keQemrmXpFT8m
AzwiVtrmrRKqqoJ8XUIeoyHqe9pBzJA38jqOUt3JQchs8JhpfBEJlO5QFQw0o+s+4GXLTSM/2NU8
8aATxotOKO2QoGH8rVM4bLJnIiTELDgQFT8UHeZbYRBrhsZNk3ZG76cJBOFTp8xjrSxSKdTUHP3A
oL8qk754dKFuKARQTiFtcsmyTBl2iZJDcCTiu4jRRAbtUSshCXnILSuYJI5mSFa0Or6lctcV9FUT
sHUnCWfUTCHE2zxlE0ye11YS1FIR1XBofatCtaNoliQMbco2ztdx3HL5AxgIIgXw3j7v+5XjMyV7
kdQOkJmByIX65raKEnwMaZFJltszconCh+w3RuNEpNd43m88k5PdUMBSCZ14GGSwJOFs1PmG83oZ
pBUZBOqtqCyiBIwtOUc+mSSGIALr1q6kD9B7+yZI8XgmVCxd7+gVmcccuCLhQiOK3bwyGNXvUpPz
eTYraMMy0aC7aEZRf9okYQzQtQzPHah9XKgetd33wiUzc6WDLhkVX3CloRdkyv0kDk2IWzgdbL+C
xnZAtk1gs+xa8W3UKCmR9l3y1qiPefgBPA7NPf+n6zKdON9+DJ5X8rPwOTN33j/MVwIY3FDwnlwP
RTwkAJqMpW7XZCoK0TrOQjpZpZykq7l139r4wyYXLKrqSP6hZoTRT5ukE8I5DHhXWTuR1dgUGPVJ
Un0zYetAD9g+Nu9bm3l24MqDjBWiFjB6SJPYWCjGALxBE2MfSLmeVL5rADfzet/IXEkSdFooHwAQ
A6qWX7DhVYgmVLUasB7aFyMGDeZ4jtfZgasxfRWS89KjNKARo6J4eFVG5IJSgxR6qqq6vNif+rtz
rmZXgRA28kqIJhBPYAtNYwqi+oLLqbl6YPKVXPkrJjdk5xz1Z/Ac+cQSwKQW/DiCVkBq61sEpiVc
SPpNc5t/vmCSlcjB2BsJfaEevOgtVcyyrNeNz1FGMhWJNqBSkw718J1FIY3TdecvxI3TQsVofmwm
Rm4Vq4EAboxPrpZCraOGSZtKPfA+T4WCN+t4uIipZ1TRJRCOvLNHxcQNPqv4RxIeQYLbfw4uOvgA
qQleWR+UOBnlhJIWcKN5C3Ys/qt6jS/dUt5y+sr550Mh2zMq/aKNcMo4V4sM7pe8VA8OeZFAShU7
elPEupoUe6mPEZmgKhxs40rzHgQCuUNn1Q96UbU6tzRnkzPyz5eAnkvGIQcAZdrO2LgcSmotpx7a
YRgr01H6vHA+xlM22ZUAqOEn41UBFY7fRbtaFM8V0kyGNMGhUq0aWZoVU504aR+UWpifMuhC5OXW
LxZqRpNI9L+H9a/RyUZsa78EolJUDyR5lMhHK0MEabEwN6Zr/4wM1OkgaYd3wYV5u92wS5pMTRn1
4LJBDmpNMiAOESHpWaR2UkFxp/G6wOzANQTmsS5YqYDa7NmgVk+ywsiUy0i+cADHYf35Iux/cO6B
0R0pndsvKkHcEHMVVrNi9lxuOQ+MtI2IJsQL2bnJe/h3evE8U1RlZLZBHnlip8oDMQ8xvSHIVVgv
0/lwW5crPBbdAYDK9vH+HppbzWtzk2H1XNoDpiSoB9XfV/x75u8l4Cbu21ga0uSJT4Bzr4ceQwIl
YhXjAszABy5QPjeUHXAU941N7sF/5m+sawNNA1UDdrJzVL6KwDaVQp+iYWjIPQo1KKCYlxpkl/cN
TakD/liauESxzaQ0TBJyKPnsOZLOPnifkkK0SsdU2nKbEqrk72VNB0WvlkSsZt0ckhYocwHPDHHc
yQXMpUJJaj8nB94SBysMHyLlnDiAqvDHkCM0y9dSfa7IJhMeGVcPAlsAa9HS+3durkcHBy1LFByB
+b/dq2IvQjFYKsmhaUOtqvHKk8DoATGaUl2AicydPpkXWAld4UhcTLm7k5T3AY1kyMHhobzm7nrw
l1bBmvNPavt0f13nTsS/ppBJuB1UElQgYmpc5xCzm9KBZgPQQ+UStdEUYILNA78GyBzCCTS8w6Xc
WkkdP+iZAJvHjy65pCcR2hxfuBLScf7ebdcRgkR/3cZvCpNRJzeIs3JqK8UsMytlIQP3dxWREIIo
KZgTcE+hVH37KYBaRFUj48REGfuacjnIIQQIQyutGQnlEuJhmp0ZBw4XirzqiHMmwP3cWoP4vF+J
LYeVhCB5xdOssAZlJSnYOGiP6MFvTMUlqYC/SwqbY7UD4fholr+12YYognRV4ByqKqduZdZIlbQL
6cT5gV0ZGa+0q8u4rPie9VXPOZTRD2hZiZkktIc0FdJ7n4zA6snQ/Md+FRyo3KipDPpr5Q/9NQhb
etaR4bs94Rzwzmvqy4fCFa3G+4qSXcksOLy5WRxXDfoYgBZALeZ2gI2YeYD0BuTARhsU2Tf5ms2X
KJJmZ/HayMSploIyqIXgkYMoQeZQ2KXRqgRJEVIcVhKcOvIsO189ky2c+Wla9HdXIjNOgAUCoRlY
2G7Hhg4MtQwHnIE2OaR8sHFQQBbQ4lus6xqoJcVsvcYqXF9v1cf77mbmaYFVvDI9mVYSpxVRmYIc
ihC0N6F96vC+X3W6VwMSZSW6+kWqiKoQKEwNRlqy/jeEHK0jowg+8xE5MTmOiugjtPfG+eagBp+0
30ENxIjArxJU8UFZyLGaAL3NchAXdpMwHrrbgApkW5yEWis4hHFTTw6lLGVV4Se4PCrAsR89APBT
DaAfWVchrtUBb9esGMMFyoDiX6ExYBVnvd8SvYWedQ+NAdW8vxB/o5Tb75lsAUDsBOSN8T2yLbWi
gduMl42mBaEk/yqmq/vGpg0fvxsOqDNwRfPIhiPOvd1wrl/WEBiocJjU1nB8PIh8ycqhD+gQsyg8
pPFMR4Sz4lStcGiArHIn7JUOAgSxVGpIlrL1F1uYCohuG/czLS3Ff7j/ieO++7M+OIp4SEF5Dm+p
2y+EXlToyt5ADsgMP3iMh1Rf4Z7v2/h7rWPOBXhfkZOhkjjlrExBF1m2PS4DErG0zBkM9FymSM3g
bcsvbLi5KxfsbsAHjTy0KsizbwcE2vBUdV0JB60UtJBb40XothVV1ZSWfAIOpowKzJENLR8Vfobv
NFW20mw4eV1olKiDieojmLAWfPjM5TsKJKPsRwC5FcTJLItR4YmK7+A6FExZ2jqNo3H82i+XCO6W
7EzOec0X5ZCzCKCYWtyXfrJC9+1GxNMtWMgULBmaPCj8wpM4gJfJoe+gwQmiDMvztHjhDTq7N69m
bRJ4+uA+z0iJu1ZuwnfVC330LJX2/b05exVdLY00CQRFPFnCIcNIQFfvtBoRLRf7xv5UoPlcP/SK
ed/elNrkH5egAnmIM4GQ8JcS4yqAkJSAjbg+dg4hZS6sBjGcx04faYMfwa1QURGaLjK6wXbK5tAc
Ll/3rc+dRLBs4jTKaDuC3sTt4YjETnRzCcYVyaMJYj+QtgrJM1vy1GsWYBFzgcS1rYmnrcqeY5o4
QTjWWor4lkMKQVowMefMEe4BdTw6MODXbofjl07kkArDQQlH4XUScLTuto6w5oSNvLRy426besoR
tI33GJJkRJnsRjlPOC8bSufQx+wOwYmmRIrOeMy37CdGofI7vv0s2oUX0YLRKT6vQoo7k/vMOdSg
duNybyWTbcHi5UcSWg1RTHuFaB4Pavb7G2XWLiQQocODlh+JjEfzapc6OBJpWBTOIdPFTZXhgEP4
R3M4vdxIS+/L2Y1yZWtySdZiksUBi4l1k58sfFTFr3xRQmmSpP89dais/v/xTBxw7JQuIwYYD7TV
abzh14UhCrTr34JwH0C91l2Cd83kDfDsu7I4ccWCUCkkhUrOQXa6Y1PtxQC9jyroqrq9m54z5JTZ
bSijf6uNzYL3FiKPmUTyaB5C26M621gpuF3AFE0GQx/DvBoEAeVko48/sv8i7bt6JMeBJn8RAXnz
KlO2S9Vuuqf7hRjTI0tZyv76C/XdfahiCSXcHrC7GOwAlaJLJjMjIuVfavhkly8y2wEd5UgQyk4P
6Qia5H+48S+sfzvdi+0DRd9s7EtOg57ITiUVvj6YOxNdGk54J6/c+Eu3BNTA8Y+KhhGK+GBJai2H
6D6efWjFlZhetP0PJ2GmNMwYXAORxfVEjnAEeqvDjcWI5lyTN94Q61Aa72bcjD/85ND+0+UVowuJ
Hyzf/NNoxYApEQOGpq9sq2Qydk/M3YJtkeVNyW5AwbWEveonmu2V4FOEnzF3jE1SgLfw3sr1ytSK
pZn/fWwuPkPYxJJUmKnR4zPSFpARSAEZL1Pph/640beDV0FuHcpnCkEG2hvIyh5acu5AiYIfA5nz
OZK7nvjGisOhiOHcx2TH0w+IxzgqqI7oQwmuVKGzFY+3eGLQ+gL1rjkWBorn2l4SmXnSS1hotANx
B4P96DRooLoaBZAif+Acfb3BWqmlFOxp3ZG0fd7+h+tsbnEFPAFCceTBrr8gL8dEIhOcPYgcrpxs
7HJbGkdaeYryYK01AFzyupfGhLvTUrq21+XZGOjovYPWMhyohPtnZ9EJXhpRrkdkZdMYMgLXjnCD
1rWXKp+Z2ga1/B5T5sp9uGNRCY21ftqUuZcPazTkxUXF5sF8Ai0ObQjBDdJWRb94tPQNEuQuM6jI
hZWn43lV9Ei4sSPvNm322ypPeWzvlHhjkrf7M7B0j17YF+/vBHkI2cwMGpAa0A08NofsGW3bpU2p
dy8SHv/xGuV+8cyCYIqjM7fywbPzes5HKUlIp9g4N72xZWmgK3+m+r2mR6nItlTr4bpML81cmf+u
wsTnaXoygD+4P+7FVAtiXIQOQMUiAyBcuAqXeCkNjMBtDr49vkTt3gIXerQ6pObAuBqgPACMXKUm
QVHILyvWF6YdNQEZp3gGokGE93oOFKuvGvh0EiQP8a9pM6ClNEG6BQtQuXaQbq197BPmK1A+cqvd
2rtl6U0BeII8s991He9eYQmitm/qVNHIvO2NLPWieMO0585Pz6ArdAAqPa6MdyG8gUENNyDSLHNP
quvxDtRE75lMIUFjSi6viC93QA2dOhSXLLo1y3+S3bvq6umaxyGExFdmhVegzGStxOqRoMheBvlR
adNNaloumRH1xoYMLuLWxgOma213LY4XxBh0BQJ15SaZLUdxpE5liztfiZFTcRgoBJPPwfNPHX5s
NcUBsvL+HM8b9mass6aqDSQEsICCK4tx1AAUhsmRVI6tukmEdhGhfmyLNSH8hYvPQsymzfqaEMo1
BUu8aHsjIbh0u8LaW8hSWPGRMWtnGbErq+9mv1qmWDou0FoBsA2QQyTthXUsk6GpRk2BmyYog6Cw
BImQiAIztY8tIFTpkyJ37kgytIUHec6sXbOHVBoyOIiqvUT5mYcvSvhDXYsAlq6Pb/UIkLwwGbol
nqNQjxU1T0jQZdEHdrUOcJH+kKhwXHjzyQB7ju02bLYK6/0KRPr7Kz4fGnHFZ+2K/2tdWAddBtyt
aYF8MinAuk2TowtGYJRO1UFOt18T2FlcdbQP11AvAQBFrPLHQEP3VlXC2gD4OVS9ZNbuRjVGmJGi
zWwZOcjKryRYlu4KC+EVylMz9gbN0q/9Rs5b4PHMmgDvAbSjorRefrb5pqDnnIJ43tqOBdx4E3l5
UxyV6pyzYzGsXJGLA587j0ETx0KNTJhmNe2zlsQ5CQZja1V8Y1axZ6JkjNNcq38VlIzuL+tC4GPN
3EFUOGbpMk0ICRpjItmAjE9Qpobk2SUKODGRc68zC23F1OJFgL59BhSLcY6RZrqeXz5INEzDBraQ
q3Cxl3ckkoZ9F6XAqmTFKbShtJ1mhX7oi2h0I9lYu4gXZxe1DjxdUMBFgez6C8gYZWMbSSSg2Ll2
hqxBhJLVsbVHJ+EfUfZ+f3IXRwxr6NKkgGmMsue1vcnux4EyrGbDjjRJveafZrg618/g55k6WuoA
7rBWbVw6qJc2hRVNJcloVRk2gR0zphId3NvOGbLfdOUKWJpL6ITADyEAx4oKY+vrruMEWM2gNuhH
jrawZaYlXg1Bu88mcTUerpRsl+yhGI7KO96euOyE9wB6ySktS7F2rekm6MxAzs1WbhVXql4Htru/
cAuvaOvSlrBP0jiWaDHvk36YnLgFUHLNnS5doJcWhHNe5dzMeTmS4C3iig/hg5j4JFlDoSxdZQBL
4LZAghOZOuHEGbXBZWYj9DIq4zRYu3B4tei+rFJHliHtm/trRITFYQGFpskqKhuoOVxveF0rkmYG
LQT5ZHsJsV1OuyBTpa0Ube4v0ZLjmtuOg/Y6IxcMYftVrVwqOUOQV+pvvQE08s+I/rtvYvHGvbQh
HKUqw26skbgNaLbtqd+8TdbOBDKa7tHSFbINX/aXtVaSWxmXSFYZLJ7RqYNNW/mXtf8s+1x2Hyvj
WgoYL8YlukFDJUikGNjeKnyQlB1lCEOqgUR3yBfXX+H7VK8Jai8dKG0WJJzxlGhXJ4TkdtXzGAyI
8GxmveRNKuDVU56vCfku1ZUR/+oqOE4IhoGHvd5+DOzGsC5LgHM8CAm5c0NSSC34pf/xo3TTjbRb
s7i03y8Nzn9/kdqrGlpSWQWkBYB9iFz6nf27q2WXy/bTypot7Qvg7dERDFl3YIKEGbTKiFtWbKBU
a7ceOP+bePpVHQozyPsYAdEhrU+RvZlwyYwyMvCQ7Uk+2PS88hVLl8vlVwinTi8ieyKRCQgW+0Jj
bHrgP2v7B54fblIMTsegTEwMbyiCIXap8oAvIe3DlK4hXpem3UDTE2WODQFQFA5mhhZtRq8MNIDA
oFOmgIEmp2qCQHnK14KW2WOJce+FKfHaMcLJYpk1AeIyhr4F2TjgEg65keySSj/3dod01HOao/WK
JZ907bluVzA2SyfHmKtjWHu0pBUfs01SNjp4E7AvnUbI6EIZ6v6aLiwpDuaMMpsxZrhgr7dwZ4BB
ZE15eG7sxFViUKEy3HnpZ1ThSdesBoELS2fjGSfBZwN6AdnHa3NZKTdhq2bRmf3TDpNHztneOjA/
PQ3PRezQl3BveYlTKpv7o5x3xNUyQoYE0wjkEDBfCO+FHROOWaJWnRmdob0yqN6MOtAaR+OOHj+U
UM7oV6KVFXvfkeGlYxinvOcF7KEDyam2PyMlc8h4tps3S5G9Oj/UyeP9Ed6sI0ZoIrmH8YEQgZzX
9cS2MgcJiWrhuWsyv8q1Xd1vs/SpsrUfdE047WYRZ1vADQEVBaQ3iB7XtlhV/h9bQGEBKrOtCkAT
TbJdxYysGRIcujWwNkxSKzy39LHqVQc6Aai+KWi493p/9hYN4bk165ACh2yJhpChqvFiCM9Dp3pJ
SgGaf0wme18ov+8buk3CznOHI6DhfkJjGpGDmyVSGOV9FJ0NFtR94svJ6CHJ4WmsOAxqfMwyYNsU
BzxFF3tEKj5Xx7q0Ny+/QBgrWERK0Q5pBB3KzUDTPekOjRHvLY15aZO6XcY8Ofy6P+yl+YXcK6S3
AHtCUUGI3k21BCvRZtFZwuOS5z+1vnINul+tbS7bgSYKcORAGYkIng5NTFt9KKOzlu2k8Isj51ek
r5G9chEuHTY8z//HjODFkirsIoPDTBdCyjVuHT1FS+e0mQXMfBi8P3m370jsGTxb5wS2gVS2eN7K
qtQZXmEwx0dXhg/7SOIe3dqC0Op8/cdIfqaJ7K0YnR85osu0QJ7H2+FboFe5PuT5OFY8G+GpC1/b
kl3/lDxE+6gJ1K2xVlqbfdONKVCXgV1Hr2xkyK9NVSXvhkjuozPRQFJ5CHEQTjRGL6pttLYRv0lh
N7bmvaGiqIgoWFi6kOhWN/IuOh9/fppO48/quGfb+Tv3MtxAEey8OTvP/jNazTrPz4m3+XoNgdJD
OOm9fvmPr5+PwTvkujrnIUBn4cD9CPzHyYWu099/T2/2/gly2zsTmlqHB9n92L08/d2Z+yf35cn1
DysLtLgHLwYiOHwQk/E4mgcSBtojd+qd5kxrCZN54u9NlnBtpuoUq+CHwkaYIPYxWgOBXrgWFHwH
UbdmcDUjbgdAXFQyahQwOdOwxW2pJ45R/Oq02IlSoO/GP0Q6TNDHVNiw7UrwVMGk2vGpdiEw5krp
a2085y06AJMChDDVA+Zre/8YzM7w3qcJWxMUGOCtSA3HdZC9/NdKznFxfi0AdnBxwzOK6T6DDODs
ylN0TvOjkaJlebniqJYMQFcTEqdzgIcb+/pktX2qdX1h42Rl4PR2FVxVNNaVd3+SFrwuiDtzAQJy
GjNz8dqKUaSAt1MLQd2z84iO3879n1/aH1e/L+ZjaIx8Hp9/30zcKWKOBSaxyc8oGDjm7qs0Xy3Z
M+I3wrKAp86geeXopOVekv9FaNRC/wtUFBWzyyEL3rHjrV5ZIya265h2tkpd3qu0/7w/8CXHjxoE
KhEYH1rYimKNUZd3MYpcuKrTCOQh6EXvIsjaq0+gP4MA7SbjSlbvFqI8j+vCopDB6U3VzGQKi9Mf
wJGdV8t7/X1+TN3UbdyfBB1o8MyDYOz7w4c/uP5fyz04v3bqsHLqbrmXwmcIx663Jp5GKo3Oavog
Qd92pmBOSGTO9aYqM4ANP2lj4mVm65itdZTVaDtwIFyPxPrL0YFSH3+XykcUvvYDiJrbLvFadDRP
otiFl4AHWgm+Fy6wq1kTjlnC+r4LDYINWqFBk+QlgBK2Uo0c83uRVQ6FbsT9nbHg/K8Mzify4n2R
srCRmIb5QYnvMbKp10hHm0YeKVa24EKwCEPoEI2KEzRav5srXxhS+0aJozaNz6P0UXWAZOaeKkNA
vEGjUQNU+w99+nl/aLd1mHntsd/l+ckL6pPgTTSjzhN0nYvPav1TtuDZZd6hwqhsFVK4hNp7Avy4
TYa9Ef/QCHTS+OOkABjU97v7X7LgPEHzkud+lSgK3ShLNnEtNUWIsQ+mHHkAqlJHZ2Wz4t0Wl/LC
irB3eC6NOW/C+NwlnxrkbyDd8sZzv6lf7o9maSUhtY3JBY8FrHkhXohbvEk4pCLOfALLKyjCA+3y
1Gm63zmLHBt8Uxfvnvs2l87FpU0hfqAG9BoYgU0b8SNIr77mh+2piHQ3M1ZA2EumgLAFN0+Glh7U
la5PhAGFErwQi+Qsc7cbNxn3gdSstEfKT2Q1LbToJqG7iDohyjrAGAgD67pOtmnLYY1JPtEip0vm
2mD/SsotDeVT3EEgEVK/xhOJNhUwFjWYUXb8OiSY8r4Pqu6rJ+of9lt7gMp2DSFWy6ni9xaFxgHB
T9LsI2Nnyg8x3yfKZ6KtyV0vbTqABDFfs0Qrqo3XsxUbUzuRpErO8cQhCe4AyGawByZXLl+r4C+d
IgOpK2w58OiBPLo2RXmcZsTOkrMS/0WCOVlL0y/ta3TQnRGC32ky4febKh51Gw04zzYCU9JN+2Q6
VdlDFVkOMIk978GkWmtMOZ9JISoEQQQ9K5AFmZNywu2fmE1LoViYnHMDlCG1c5LkgMToyulZnLkL
K8JdrOFFhJpQj5kzEtth3PqLTH26cpMsTt+FEeGmxaTlkLtok7NU/BvYSbc9OX+TrF1kpI5VfCRr
7OulWBEaGt9wDsD+RdEOuVdHhHOYOjn0ovQhkxJnVo0l+fQf/OqlIWFgfNAb9MmAIcV8kfTGl9HY
LzrHZrPJNe++m1s6TXiWA12MBCMwI8KNBZbwEJOpwWnitad0z3aLQi9x7fotIV/3Td1iyZBxQ2EN
EwehTGRQBTcupbZZGCneSkqoP7Ix31m1BAG78YlCLT+lk6fqjg41JPIjjtdw3AtrB9volWAjJoDj
E64qLdP6jCiw3anPZbnLdain+5qxvT/Ehdm8siL4JiMciI1MfnRuLbQvKIE8NZIHdcicYTKeU21/
39pt0WgWq8BwoCyEMv2NtvCoxFqGzHp8bhNFOtI0qzwpM0cXonCtH6I3ha/3/bQd5LmDSWnSo9nE
ySkyIJMPalWOMmdRvI09Xp7cbOOVnbVwOhUZqwx0hjS/rwRHAzkqmSIURvhlh9sGQhdIq//lGuTy
GKjgKvXkhn9qjfzr/qQs+DcIIc9UByTtkG8Sl4AkZqkNuEz7oXxNU/aSm5KjqmtR7NL7Bmqv2sxZ
ASTkRiJPV5qQJ2aanSE4N25HZleQLEtq9P4MCEAECpo/EqCqc4YEM5gRZMX3LQxT1eYSEjAp2AHi
LdipioqGdV12rtGEPB1c4wN6aStu6LaKbEhXRoT7CVr7JoEwW3buRweKWehqQJw8gPpS8qvwmndl
s6act3B+YBAcV3AtNQ1FgesLN5HymFLwYc51baU+Not0aizZBmQuj36aclM9hhozV4YpGkV6EuhD
MGqhw44QU6zHRwY6u8WQvTj3Sgcc7xZyVzpAaJVhbhN1JWtyk0OfjYG+ggYOINPP0NLrEaokMiau
wlgofZTtsAG41VHKDBFW7lpn2/Q6+aOtvZ5JDjVlNzVWinLivpntQ3QKL4IZY4rkzbX9waD2kNc0
O6s0c5DNhgy6k+r/xcisvoJl1FHZEZaRofhhp0CMo7t24xj6+4AuhSROVtZtcSgXVoRbMpwYYoM0
ZucR9Zse81fM2h1jsxLK3Dzq5inDv4Cez48PLJ8wZVrfJD2Xs3OaypvGGogT5T9AcNLoTj6Y8lbS
873MrI0G1bDIbgILT83VTlHiG+H7I9BCD7hCEEmg9H79EbKMDjOthSkFgtHyIHA7+KrLXaDfHXJ4
+fv3Hzv3QHbc96VLJwNtXqClBYEWE8fj2ijKqmhOlWGzFDx6lqYDEp3Yn3QjZ34hrSF+Fo+GPQcI
ANMDJSCWxs1UiSS1noc4nZu29DqEV0j6zUXyDEmJJh32sY22LniTTFWGFiP/2LRWNF8cMbrb4ITO
KnBizkDPclrVNGJnCXcIdBlxrYYIj/zRBPeYlg11smKId/en+YYlhMVVTdQr5qw+mMVikQRKEBPt
LVjVocZC6Gcx7ZSh+MgU1+6h7WEcst6r5WcVusk685yRJyAt4lLTVzImN6Ofy+gAP6HOhZACVYbr
9ZbagmYRsKpPlkokX6KSa7Th4E7jFCJBpXegCbFme3/w8ym9fI9Anw0hGdCruK2Rqvnm2V5kaYge
kSFV7fip4Oh41kSKDFy9sqYOfbu5ZjMQ/MR9qUL2Q4TxaPUsyKXBDIRbeP/Fy8pVR2iH8nhjlJAp
6N8rdGWPu8BOgrgKeMZXfOJNJvh7oBdfIHpeINr0nlvxk5FBqSbzyHjs0gddKz9QDWs72UF5MRug
Yan8GUBqAK/30JYQO0PHdHRzpTvQa9ZElW9IzNZ32gE3LeIztKgQaTXlRDqTtVjwnsnFPi6Sfptm
snxQKQjaaOKtOlPSyAC1ytxJe904pWXBPd7EykaqE/aoRdbM1eW8P0xcnqAySjOXlA2qv7i8vZLx
t0jXfpO2RDMCO4ZkKaSFVzaQGNnPAjX4ftQX4TR0RVzZKM+rbDQyfmqhb+7nEAD2OtxA22RIQo9p
xmrUvWgQgDC4YVCRsG+uT4k+RREhvOKnCOWrnD1b/FlBdNTVz109OGb3WffynuT9lr43+z46tvpv
uK8JkrT3T853Xujy6Mwjhw4IxDhkFAXhO64/JLS7HH3nGn6C4PE+lA+8f1dzt/baKnLDMPa1CpJ+
9Gh3plMR7k4dmu759DFrf4d6tynDU64Zu6L+APcwwv8IwePpmvP4ZhAoX44rd8nNXvv+Wh0JB8RY
UG75DjYvDvoQI2fHs4GfkNI5DOgz02p7aB87Y9ZCSP01TFtXbr4MkE6QHj6g5yQUk3VPUzwGleHy
wOra1VkQNbqbow+wbr/o4wAW7hpY9/vFK84q2ALfAC0E9rZw00p1zdE3MWtPmcnKyal7vXzK5aaR
XGWKWmCoQimGDndtZLbThmZ0VMYspk41oNusFKPSbYEyC9lCrVbi16oEjNoxWs06JBUdcr9ltRwk
aQuOZ0WTHKgoYrE/UxICvl6GbfKnqvQe/Z+tujwNeFB8RmktIXmr1MngaTm3pk2upioQAhNbE2MT
Y4x5hTTku3Dbg5MDDuX1ftK0GLJTOrKOjaY5JY09vfuXy588GiEm8mCtMSXE2+bbHLRUZqV18HK/
XfbFhpCnsTVCE+YA16IVdqq3cbDW9w/JzZjQQxoXIeh5QPXCUQhBoiEPE5eigpzCmJ5YRrH76oOp
T8eUnLSU4+1E5ff7Jm/8A0yioigj+oQsBB6j19MYTaFao6JLTkZyQK133/PTgCdirP24b0e8OXFX
q1iQeWQmkA668NKV27DrUuycIHUda8W33I4B+SBwwhCPwaniBX89hnawK9MY8RIiU+1kVr2rq4PO
LL8rx5XgR4zi52v50pJw3FjZ55D9NsJgsiZXIZPkkJ7/Jdx6vD9bN7tNsCM4y6ypuhCVItjR2gcE
ml6Zh0c9ZKACJ3+yeq18IGY/MKw5iJzF/hDdQbTpegLHUkvNsMQElg8IZk4D9aCtov/A26CTN/dH
drvFr03Nf39xjjq1UNuohakoo4f+Wa182p5S9okID9HDyuZeMya8X4lcmBrKlpjGPD5YE6J06FyW
TAepGliwZnIgYnp/eAsLdzmTYobSCNsJYmywqLGXOEWFxKLeBPkDkG+j8N99Wwvb/sqWsBk7oyUa
dPvDQAIwI+5drXvI8dIYjZXLcGHTX9kRNuMQN2anZbAzFR9AB7hpoWzkcmVf3KRvhD0oOiLE0gM0
FWClJ++xYb13lL3lVDkqr9kTev6SMH5WcnDg9Kn1+rVWobfe6WpXqoLjnYrSVmuZYleaP+z+a2T/
j2+V78HNwF9Q+xC5iv0wjYLSnk0kDDIb0g2DrMcvraH0bijX5aaryiKoWjR+ur8/ltYNogJANQBu
Kd8k/TpGprGPeRT0mdQ7CZDtB2aO6JGAe3PF1JIDQfpkDu6QQUG16/pUG0Yd41HQRAHXqoSg+wuK
DqxoGHC/eEw9Zg2DhjYnVTFsq6lqfSqF3ZqG4MJxmF9LJmBNyH2Aen/9DSyDawnHOA3Cvo9/qrEN
vH5Le18eOHHHsm5WCqE3SVUsKlqpz40XwfpB7UEYdGGi//Zg8zQYoLqvKBTaj0ht1oMb1r2fTuk2
odRtjThQILp2f2mXbQNUB5YHIgWgjq4HWzWjpk+6nAbQN87eEruQtqNa5Ud8Z+oOQH9DKwItMCqb
/ORy33tVVYQrd+GCc0UYj2wksuYmoO3C8LlZJgpBf4CgsLuKbYZp0l+argYOyEI7gmoTGZqUuWpe
oSUNjdNojcGzZB/XJJq54TPArBTWm5s0J0Y+JYE0qtq2T6psq7dN90NSQpBQ8D4/ShHhW9NgyhrN
ZmGrgfyCmu4ccUNQSwg4qkka5bRtWcAbOTwXUHDb2rymXl5Ym66utO391V4yh1cvDhe0DSTkYq8X
e0xapTHrKg/CKYcaGZ6zBWvRSNpywS+S17bWgi8Eh9IACwI258at19bQ7dCq+2gqAoVbnhm2Tp8Z
exrHu1Q5sXByISvUoxtLKxsuk8lZQ625YeqxNdeuhIUFRlNwsIvQ2UjCG0mY5bSJeKQZVRlUyDCV
JkQFomJrp9ahrIfWTZL2WSGxf3+qb8p+ONTfKhZQf5kl3sUsYjJnBhqlrYK6sHZd+ItUTxV7N+nZ
lt0GiAE94bt4fAmVNRX+BW8NPDxaVQMcj/qYWG+0xgK0czmvAlnL/3Ez9BO9B7M0yVYu2iU7QFLM
FQsoNQFwc728fUrTjlp2GaQpPKSWMcMx3mimGyt25t+5epliItH+GRRkHBE0FxK2UYKC81CpRRWM
TeyjLZRjIS+n9/FGy15VfSVeXtizFjIc4Dprc5cKcz5BF1FlGLeUgE+NVFjIiieZ5Pk2hAKmd39z
LA0J6T+03J0rWXhpXFspgHKnph3XQam6UGDeWaO8rZLw1DU/emkNIXiTyZ8pNNDQAoYfurhzcfLa
GjYqusDYSR7Y1r5tHAJa/GFs8QbkZ33L0CXpk6I7DJoPMfMzsde24+1Y8RqEDAFKTPNREOkTktQX
o6EmZZB14FCHn5IaIge5x2Xg2bHq3J/Y2+W7NibcZm1akDEt0zJAqyUnrgHxXxMeuqk+YzZnLVTc
mBDhxQoKJkgdc2Z2VhqMrr0pDvIROktf+q5xC0AugTzvHDk6VGvVunmNrg/BbBX1CA0MOrx9Bc+d
WkaPhhawKkuZP0BCKgXpK2noAzPLp/tzeHuur00JD/mWoLwMJH4K8bwmiT3LfE6zNTTTmo15HS+O
GakTUkNSNAMZMgenvivjDJr+DG1RCs7f7o9nYQNeTZ2wYCjl9KyU7DRA7x9nKvZVhg1oHSW1cCdr
RQNrzZZw1JBu1/PYxDJJT4Wx0Yc3tEosLDdja4TKhVfO9SrNX3IxgzqgFWXCYAnMxmJyB+i52Bny
i6MavURR7ZXkhSUPPYrYISBqvbwWNC2OFLcqIKYAW6riQ8fmtI1QfMCG7HM3D+v3pOk30hg5WYhH
f/Hj/hrePgvm9kQ4b7OQCsrzwh3AzRFdoKQ0C7LqlOSnttxqqcf1HUlPtHnSpL/3zS3O7qU94b1v
ZkoxMh32IHPqSH7unZ//lM7kMygurZiaH9fiyb4wpQnBiTI1mV2nIJHxuZ/XkUX/Br6FwIULkWtw
o0HpRPcgpIfLoVsxvbSESBICFzcvINht11sorUdLnVQg8OuBeLETasHcaqzO/6Rr3P9Fp3lpSjgX
UVqZWl3A1DC9T2AEyBRyLd2GFscY2zcdt6rphVMPReMSyjyVG9ON0QxOI62BO77Fq26m+2LQwrmJ
qDa1ulHA8+yroPc7DxKP3Ov99jk/A6L1EZ76R+5DV1yKQUhw3HxwgeK/v+aLu/niG4TdjPY+VaiC
pRxo4U/cH9NPKLxBbqp9ZX+k/PD/Z0vYyRT95u3eKrPADLd5VIJMAjjLpqoc9hcas3q3pmZyU9Wd
70d1pgUB6QFumKgeNkurUNlss2Aim2nTgH9AfqORKxSudvL0TNq/6qGbTrHxxlrmTbU/thtjLQ25
8KqFR8JbEmAofU5KCxmtRqrjMTEww6yCbs12OLKfIKEy1Cv+ToMTruX0l+3BPaHzFLwUTtP1UaoJ
SZnJM4b2FLUqO3jsD6GTJ2gj4YZJJ8+JJrPiqJK1xT+Gqgc6cEkSULxVbVb/4boD8wRh4/ykviFU
NskwcKnCBte1ZiOxnYIzPWZHVpyHbFjZyEvX+KUt4TBVUoJSBrxdgGJR2KAD2iOxV3jZt283rCRa
JAGVgKgDS3o9s6lqlG2L9sOBjWbDCXORfvAiC1JpUGYbPqxkLQG1ZA9iqZg/SPBBxlIItAwuaVPe
VVlAp1NoBlL8ZRj7sDuOxmdv7+6fzcVrBu0+TEirq4Cmiw/TOIqtYkT/wYA2byO6tDOkyW0n6QbI
WsuOBNhZaLik0n1l+jOupSqXRgqRRRU1P+h5Iy1+PbOFWudx1KUsIBLEz1l0IuGGmaHTt6lLLH9c
a3CyZG9+LALygLBBF7E8daiq8SAPIFHH0kEnR2B7XEqfQ80zc+jOtFDtuT+9S24W6kPzOcDUov/I
9QDRrhTdUpnGcImXRuJw+vQ1RvjzW9i8huoahmZpeNbcmAN7B+9HkRI7mO0EvRSbwe9R9IqFaHEI
mY/c1dHptMtfioiuPFVvoBVYO+Q/VeiLwNXNOiPX4zPRmVSu0SM1mCbAK5CgbAs1GKsfanvk6mtn
90+ZRU+96pS66oOz4ioPIYrhQBeWUwfiM3plxn9IfGjf78/7N2RJuGPB5wD/CAjYWcNBOLN2WE40
pFkRWHmyjzv9WPPqt2qXf3WAnyEq2WPD6eCya420rYji1niIRk4YIXyVtWJDa8OV6umRJFvkuFe+
bSHo0dDCHmpi+DpozwiRiGrUvWoMpAhM42ug43lSEsdCf4oCPUDJcw45lvrJmFKv7SJnoDvNal2C
7DPp9hNFww/kv+9/0GxPnCt0VkLVVAcSE/N1vYgJqzVK+pAF1KKuroEaq5n5Ke4TxSvDl/u2Fsd+
YUtw13WXSwadtDkW8Ei7RSHUrTDxTeYxc03Xem1cwuFjYZxZSGfialAjH+2NR+WFSHyT9yuv1aWr
F9sfhDfAA5FEFYk9CXJGVmHDjdU92u+kWgkgRYF+l9DVSSW3TSUvytTNBKqdydZ4/gv3H2yj6yYA
kigXiJUCqCeMCetiFoRt7RaxuU/H+oe9qgp2A+OaT7oloSqN/I0NDS3BVctpR8yGNixQAWSvm8GX
4v6hDV9a83cW2h43nMnQvJ7Gu7Dpf2naj2y1teB8ZsV9CuU4acZ+g5ZsCo+Fqq3VaaI53JuhZa5i
Feh4aBtf9zfo0oWIwvGsIA1sjwE4yvVpAFAGvb9rDDTO/1lZuGcR8/XB+Dvmw0EH1tWMTVcP8we9
10+W5DXt4N3/gqVtiwsRlyLggNqNFK1SdrpWZRUD2w7WOLA6aLAUgjPUhOOK/17aPNizkGuYycIo
NV2PVclVLFbPZ3CPJDtWaxNoLNuKL9NxLRW/aOr7ljDA0LRuwmGwUwyQQmdTuT+EKiLCpnmIkTRY
ca/LhuYVNADrvIF04iVb8djssX6qBqXkH3EPbHK6Ui9bMgLSDgCbIOBDClO491Sw99BRG4EEgeao
35nK374uJMfgxhp6a2nTA9GgIM0NDDTQ69dLRFlRSiVFBFGTHsmipyIeViZsIUbR51MNIr6EXmia
sOH1rrPsoSryoJ66gh7YwFGHoSjebEsycrqPiIq3MqGjnXgEFcQtLiqJ+fc3/cKEIhONcgUaXc1F
QOEjoGI91hHvciC0njULWc3WsafVng5LQ5WhAYYMLZS9kTq6nkxWZJFloHwYxMx7t/3O+YKItvsY
/Hj3wf133loHUhIrt+tS7hvqk/9jVMyu2KXFtITBaNrUHvTw0YNkQH+ksWj8Otlz2x06aJH5VNuV
6VsdHwgEi+9P7kJcCEkWBa9QwIsVSZzcrshA2lHTPACizdiYcUT9GlQdiD6DiWWp5aY20LptUsu1
xPvSrQGAFEicMyEIMGvBwTA0OVci/CfAzVX+qiTe741i0Fz0Rej3MbfmHSUn23KMB9CkK8PtbSAJ
YjlhT2AYEjdT82bz/z4ZqLOil5sMz4cPu94DA7o2ZiU6iwQVSa1jXdiy3yAuOihlJR3Cyg79ui9H
T9ci6fm+5aU9DtKQOncuQp1Zmf/+Il8qRWMHFeq8DIg+bWjZ7fLEHStpe9/KQoSFqtGMucKE4/Uo
uCbJjqaBT0URtNSvql9Kt3vv9X+r6dAlM2AKAEUIR4ski7Cy/4uz8+qRG1my8C8iQG9eSZbpbrFa
piWN9ELIDb33/PX7sRfY7WIRRWiAwZ25EKCsTEZGhjlxDl3bsSnEmmMsE75iGhM6juLDMCvPRT9r
LkWIvaH3jdtLD4koZ0lvcBWr2ztn4ZjlSVGih6Q8Sjlj1BB7pYZXKJKrpef+JKLpc/8wty7v2zXX
yMy8VFqIhujbtsMnM/Ai8XtvfuxS8SGjKpcqzyoi0o38fgaYmuUvdVCcyr06+8YLsLTOlrkhkyaW
vjKbRbC+Zm64JK+aHWH83hR78auM4a0CK0RCoC2gQU28sX5jRCA1SV4NNKeTsxQfRFD5JUnjoe+/
DOkXaersIH1Jk8OeFuhGpAN0nFiAqhW+31pdxX7SR99XyB67VG4Omdr+UJBJcRIjEu2sNEv3/sfc
sh9YbZaRMyrNRD2r+yckRZdNU0Fg1c2VrUdiaQdw9n6Qevo/vfVQJTq6Rn1cIYgsiDux1oYTJmgl
rgMHD1P4ev6soLBtxJFAE9ICHN6EDrpJSXqslfMg5Isr3hl72DAbJpmJg5goQW90jetQ/CnplbKm
D9l9lbrWjveUtTY2RHVVWqb0Ge4ACHZ9nHEKGKUHbXaJFbU+BxME64U2Tu8bJU0uViGDmhLkAEby
wNhpcW040qVShRCiSSfyZg5gUMahMeu5vECVR73Kat/13XSO5//QysXXLGyhhF+MTq+SVdD0nTRM
CW3/eXTCQLcD5XDfJLeyDWASwFVpKS3d6fUVyJOskC0gGkEuPJo4mX5uncpwTb+2g774GBoNrD1G
7w6VafttemyzPaH6LUORye5QApdAHq3ndiddDZDIBqzhJxFttJem+3N/k3sLrI6xb8yZGay0ujT5
0yh+HQt/z0svprZyYAC+F4gP50iQs0pOtVIIlcznQ+XpMUeA9gFyG9UtmrN8ZGxLqmxzr3+y8fwZ
hFKEUxTAQE6tVszDKoujKagu2UJWHYqeAVu7eigUiGyPf398jE0tQ1oYClnH9T3L5lI0y6KpLoVR
S4eimUUnSKOdHs3WfohNJEAFKun92gh0MZGLplSri1rWTjfLrohQhd7ENgRVH8iId3KODc9PCg/8
XEVUF0+8ClLgsBzNqS9qRKBpfgXjo9GpJ0UUEjvc2diWr+DsSJyWMvNNG4aiskhWk9SXJDarg2pV
z0PSFec82jHyrQNc1MYW1M4yGrS8sW+CuxmRgLHp1JrgLj0OQniRyhOzi7T5y4+7ROYbNwrVI1IY
EFYAC6TVjdLLOkxiPW2Qxiu+zNbo5HG10/TYWoIoC8gOnErUylfBVpIN00CPEOxY00NXYvjxoe/S
vVbHhh2YhDXsgsISkcfK/Vk+/i+VAFbJtfnUG7EtzFA06ZnbR6f7t2hjJYJV0DKM2702O66/j0C/
NVWYobtAieKq0e+2+CJCT7hLJnp7bmDRFiUQoGKUqdZQMVnIylztAUHrs2g+j5o5fA8qypv3d3Mb
yrAK7U3wOBTl8AvXuxEjOR6kgFAmD/t36pDnMIigLakErfXgxzAgjKNZohLcCAeznazD/dVvzxJX
S0wKQBmHASj7enWGysuCF7O4NEOJhEwaax9U30hdvxipkY1GuLPbDSDj4tspr4L0oKK5DhRHGXL0
UC3LizIEwIFnoZXeNWJs2qkkGO/GJo+f54ZQwKwzYMp64+v/6H2JhFPODNnx/uZvLzofF4/PL8KQ
+AzXm4/0bAh1nywukqYv8Ce+U8RvaDV1TeUYxp5b3kigWQ2mIgiG6WIQJl+v1jZJOKBrsyAc5SJz
m6asvuFhtMFW+1T+MBYFtW0hr6DgyYVI/QeaK1V+NzA/HTpDUsNwqfRChVrYbJQ7r+6WFSwTy8Ba
ceGUn69/WmP1mRFVYnmB9GcKPrTxhzpy6mEn1ts6bsTPgJ2BzyabXR13XAda3Gc+sV7T6OcpKPyT
5kfSIU1izRX86BOMVPLOmps7ox7KFQZ6b66Tvn4S81iNCSfaOjyKgpAtaomPRhWXTqU3P+7b020Y
vRRf6dgTfxGoK6svLGWtVuQyizXFZC/9EAuCRqRiJz+xu8Q6UPHeeXy3nAfhOuwpZF443tWHKwif
iQFwuk3ySRa/l9IhNB6VAIbGRv0d63s+/vYFZoNvllt9waFrLBHmK6AucfseqaTzqH8DVbQnabZl
KJBOLRy9JlMT61q2GgdlZeTkO/zxaUiDYzNO3tiTH8gpsPo9DozN5XjvF6pjphvXNbVuFKKunLB+
M5FOUQiWfLa6P7Ni/hSnXyG8IvetZNMFkm7hBUC2UCtfBZwL4WCtqlJ5qd8lyb+dKx9r001+NR2q
Vo70+fP95ba+GU3dpc1CUxeA9fXdTpJOaPpGLcF6MljdgI6HWMOa9kh8ty4aBGxQavGK8elWth8G
fmUZ3UTqgbJk3oilO2nBt3FWPwmq/uX+ljZQQQwXM7C+cKkvMcByEd9EaFJj+KGQyCxGHRZVrHM4
FMdRdhh8jBRn1kjxyqM8fTGsT2KiIlVG8DY8i4Y3Rcf7P2XLdvAqjGQvApM3xe68HQslrczqUk0H
Wb800VNTvxjBWRN3Ftp8Pt6utLKaREv9wg+NisqvrRtOdyjs9JcW2Yw/PxSwgSOf2bjzHovaRkOU
o4bOgloneRkqCtdHHbVzUhI+VJcZJViJoi+Mjg9pPTyIvmanlkQvdPwcl+nnudyrSmzg/BbucYLJ
pYFH9WPlbuoMbro0nqtLD8CP5IKJnbry2vpbZqh2EXup9FGTf4gMmLf+U1JA8poJ71H42sk7Nr7x
Mq1GfEbhm2Bh9TPkKK3oEXHyGTOM0jFz5IGbqrg7odHGRcWJgyRYGAUXDMb1SaPDMaehL1SXTjYu
LYDBSH5Cr/XlvsEu3+s6v8bJvVll5Q6moprliLG3S5ymj7ruwBhqU3s5tPmOwW5uhzIEB0ZLm4Dn
ejtDUESaFlX1xey7g2imEHHID60y/r6/n81lDF3UGbuHo3WddghdUI3+zH5SQbEY1ZUBs1dpewqp
Lew47o3HdskD/m+pxU7eeB1BRKcWOtj6EvYYQOJpceCEsfApaiGprazYTir4k/y9pt72DulOGlBB
USNbHWTUG36taHF9sQhS03P0y98D1G7aBHhDOiiQgQJ8uN6Y5heE3VW4JLyxzYTFoSD6VWPrkBQ7
V2lrJfq4aMaRweM0l72+OcKuapppiuv6EoCsiFLdVZJHhqCPVfvnvlls+S2J8VLoOUmqeGNXkZHV
IMU9BkN9kQqp+5AUU32Uymn+mWtye6rLApEZSX3qI2M+zqL82EbFnoLClttY4JuvAAfgQctZvNlr
DMdqzYxjfYHgztUzdJbHl0A4RoJ6rLr/cNnerrUyTV3I/C5rey7bqdf/mM9G//P+eW59OPpdSO+R
pTJfuHrehQLmQz+Z60uefA5SlF6+g830pc/3V1mcz9o5vT4yjG0SQK+HwIJUK4dGkeoLrLRFeVKU
b/f//o0AndlYEFsylDMwS688uW41gt4mBClQyGXPIfv8lgnFoxjz/yozMg9pm4o26ql/P6tOi5L2
CPgC5ujY27UtBH0jjPrAIFjaHUrrmxZ+MJv39/e25Z3eLrG6WnWfdnmoicQHKV2PHG4rkW5sPn1U
rfYgiu9T8SBXp/trbpn4UoojlzMo4q+LV11DxZ0/qy7coF7r3V79Xln23HeOWgc7FAabNxoeboJY
0h3gIKv7JPZBJPWmXl/qUv4hRKJ07A0zcGpVq1wmmqSjpMBsUGRB7jYBgLcuHawff79fNI8BcJAn
03he/QQr6wMIkagMts1jGVnvSGA+BVF0kgLpudV3ynbLB1tfBiYvqXeiE4TprK5cTLOk7qOoRdw3
RSBLg80q9aWdN23rXr9dZOX6gyYHOCuH7aVFfH2IT7P1Xhjscv4Pfh/heVqfdJdAqKyWEZjsDP2u
JGC3RtGTpczJJuOxiS3VDQsldu9/pq1NWSBn9UWjB6H7lTf025ypD2ScL5hBBTUJvPWtVA9uqlVn
X2/bneU2PhRdz6Uv94p3WVf1xdigl536zaVuW2xPNyuHVlACgi7cU97aygJo0lvMQGMUKG+vMx/F
T6yw7tqLEZYlgxf/5jHA7ihQFXcaZ+vSMtl0NGdBPaedqBwbOcufh9DIj2EWmuBgy37ny25snkYD
BDcLfw6o6JXbqSJzaowxbnjlgJ0Fpq30nasrO45m6/LToGH6e6mskImsn3N5rLqwDruLfrKqR988
RNVTazQ01h6KojjKRsTNf/hrM2JNOKrJ08m81gycjWHEDAqn3QXiMZMe8yUtfvy96VBXFEljEXUk
zVo5lNzPRtxM07+GlJ32sZQUO+5E5+838naV1X1o0qBS6rnuL8Nsl9OXrnUL6f1Ap/z+MhumoBE/
LtBSsnK+0vUjJ4+xn7Z5NFz04vcQPoaSo7S/7i+xcbNf6XSh3gexZ659IlwohUhvYbhksxdHn0tg
1X4iHyyomu8v9HqRVt6XcjjoG0rzS0K2irqbSRyhX2+GSxcDv5/C8l1dfaUwDr+iMmRMRzJ0Q5la
sc5FJn2sDSguvvWB08kIEv0c9O+z/lzksV3xQWuVOsX7NH/W+896pDvRAEqsTc56XH24/6u3jgfY
H20kRAARz1j96CiDEWP2peFiRLGbWy4SNXajfY70aMdutxfCaGFuXiq5q0BqmtIy1Y1uuDRldoIN
p6+Uj0FUvJ+CNNlZarGamw9BOgztJBVcmLqvrWqcxXFMEmW4TKcgfhh07UQVNdYHu96d974ND9Hk
4x5qsJPQ0FyHM1GfjqMYw0Gg9+BkeC/ap9iNwl+V9G8p/Hv/U6k324JAAvGF5VPReV6HugoK6zO9
H/JwbbRHfPi4Rz5wex3RwQVfZVLapIy6NoZ6rvSgyZZqdFrLLkU0e1CRL5XUvxW7xNaY0ENeCiZH
4BXr5zZuZp3gL6Y+kuqtLYYN8GPzJEbwIiaZM6fiZXjuk3QnHtw4QKpC2tK0YDaQuPDaLvzRSJt5
ImmV1MqDSfC7ZOU7TmCjUgucY5FHVZZTvOFyGcXG1JOIkLODRsZNZ8lwCiN71tswda0KBlmUymo3
qelUyaHZuOOcOT6UGTtXYGurr4BaxmB4Aq3Vte7KtDQLkVIKKuiHRMgPqv/zvjUuf8P1JaNvy0wc
RXBsHxTg9WHSOPH7sKHEVZalnUVKRr+ip9BV+16pSq0bmOq/vgymU6x23qbb600oT2Ns2RjFDX3Z
+5ssWeg1jTqfUV+iID1rFFb00AsW8FoSvFPUT/e3eeu2wN7B2QLnKO1OCirXi8kqiGhGZfvLBLjx
oVRQgpDNMHbDtp0eDKUQdz7cxuY4TiCOYBwJXbRVtIZUQiFlfcF6RXsGM/a19CH9EVAWstWpf1QT
9Xh/g7cejA2+WXBlKXUyZUEpV/0lt4yzzMxWWLkG6KoZC018+cQ02en+iqsj5bEHA0dCS0INhcVN
liKpgTKMZlN4VSzBQ6qP+YM2pKajSvH8lLbaXsN65dVe16MSzHyMxPPPXMf1J0Qm0tR8sSg9gwk/
leZpRIG/Mr7f39UazPW6DOydzG4uJV+wftfLGGpjpjQOWSZmNgUZRu0RZlzY3uOydGZjUH61U5p8
7Ae4KaVpMp58SR1dOR+Gxynys51UcGVHy68BLASqErEhop51adgq6VdGstx4gjo1R2mOPudG/KJr
kK9YQaY+CD7UXvdPYOOceW5BBdAR45zXFYs8awLEH5XGU7Bgho+FEGrccCDMmcMdE1pP+L1ujxeQ
KjECArwjq8NWi0yBpVlGqSmUEuOIno8P9rZjgNVKIoEgP9ITuE2buv4aFklvHgQJcQ67UITgl4/0
6j9d0wsfkm6qTTvr5hqyWCStFZjP06I+1HB/MaWd52JoM2Fc7tRd1s2o11+PdpayqMHy3t7EpAPv
hlGZjVdLaTnYSRBX58CYM7coDNQIm34Q6E8E+bHp9OKUCKP4A8hjK9thVwlHoYqhvhOF7jGOkIdW
feiq+9Kvdz7nOoF6/ZVLH2VhRaNis/6eSTKHU5gbjWfA6wHxRVx/aIQAcNiYzk5gptVRaLrU0fTQ
os2jI/WHyOLOh369NW+eGX7EkiRTz3idoiW1ur5VxeTD5kkxzJv9BMnGTPa1wJXHeRkQ9o2RPKuI
mi/cb787hoANu2MNNrS182kMfg69rwAwG9qKyEzqq2czmzSn1rT4EVKWPKBfYk4lOegIDbAZhnr+
M5rGvnVyCOnJE/pAeYFHl1BLVPx5PqRj5zfwhY3iy99eHQncEBx8ChXMBZ58vcs6mic9GabWK2Sp
OOR1IzGWTOrQa9ZumXsJtNcnyrtCfIwHpvuxOtGuWpJUUWQtWMhdP0hlFA2aGCVAyzfdIvD9z6NR
AKEUwulcKx0XQZ6/ocUc7xjYstD6h+AtIHBZCMShobredFDUUSlo2FdhjBaSOdGLr6fJOR8iSj0x
2rFx83eP66sxUZBm1nWRRkYX+XpFo1G1OlHn1tPnEiZsg7CrnVVY/WFEPmBnwwkoXPtw/9uuAqX/
XRScI8mBDhPEug4R9QGqn7HUeihz1h9oG0bQGuWFa1TddCAabE6dFKqncJpCx5/1/L8sT7jNPV7m
U9fICBEKpazr+Nx6iQqzqmXDN8QWJCQz1N9J1mQPuio0TtLXskNtdg9tsm7ILrunnUKsxou4oNFX
aZ8m0u42faH3dLGJPqV6gySSKsJXa476KYJR8aCM0XQYu6JzAqL3Y9NWgkOY81EB+OO0lVy5RT4E
X42+3evOrUKf199Gpg4KFcieTH322hzEbmQ0SxpKLwioPJgtUxy9ajhkJ5JdUbj7YNJIe1+mlrIT
wd6+lLyRFIQZq2Xu7Ya5jl5S2dMarL0ecb/RroOGYU9L0Dvx5Ktc/B0TuA24mAeCWJJCGEVtPsX1
PmejC4eYORKvAADxIVWZ+VL1ZnJMrWS6Iym16Ot9k1/+wtXNZswCz/gqrwGh6PWCURCH8RxZtSfI
8XwUFsOj9r3XLdvc1lI8otZC3XY9/EzTZgCGFjReN/p65rRSr9SJQ9mqFN5HfjoT6Qm+Msw7WeTG
sjTDoWtfiKdgk1mdph7NYACXzcnTd0kDhgb4OxPg8QnanRRrwz4Jo7TFOoEb3ogkG6Vk1WSTjVch
EtemmmPo7UFHxLYDr1UaxanJ99gANqJYghIqDDRhGFKjeHL96cqhzpO+63oPz2R9DbT066inxaFM
M80NNQTjrFFJnZ6w1U7QMXOoh9EYjVQNGcre36Ne3DAk9FAYUiaVxl+vpyfHuCj9Bhpqj3Fe9WM4
BvMx7Zu9avyGh6Y0CDcniskgJNdD3yUNhiqK5N5L1Oy5s/xjYojuJMBOND8UNZRihvIyqOFOhL5h
R1SNmFQG4clprx3zKM15bgx179VB19shgBypzb6LTXiu1PP9+7gRLjMasfCWoQvFW7vmQMwKsvDG
13pPlNrok+ILnX7OhLi3nLj142c97vKPiW+Wlh0q+GlXLBtwo21dZb+VQE2Og1gYdsIz9hyU0fie
4ve3KmmkMzFu81AngvS+V5Bovf+rtw4IjU5KqojzLOMJ16YYgA/rxjIYvJapmEGzelAn/Q9lrEqn
rNPT/cU27hqVzkUfg5h8KeddL1bqg5LV+fJOjXXvTPVs2Gma/m4D+XvYt25TAspU2724b2tVKKIY
R2WORCPjv1417vTO6Mpo8Gpd+9Rk7+bqV5+eEp84pD1oiFrc3+SGoeOzlpLb68TfOik0h7gUxrYY
vKbXz2NgQC36JYeXtUwOlpKf8t8+inP3l1y3n5ZHlkbF63tHE5ay3/UWzYmJn0RMB8+YTbhvssl8
6FMd2RPIck+tKvYnyGiLcxBNiZtp5j/Eme1BotZpZ1Z40iZzbw58w6yWRxA3t/xzg56X0L4I4qwZ
PKSf4if4UdvTRGX6JOMYHoR03pvg2VoPQldAHdw/3sTFBt6Uq+ZulISOZ96T1NktQMnb3LwfgVL8
Qyza/v2dAd1INENJbgGerQwqa61WRw5x9Log/lZRwrHmf0tt+hzo1Q5M+pWIavXIU3sDk0oTiox/
TcAY8wjFohV13qTL0wt8mp+7Jv4mVn3pivE8PwVyarlhrRgvzKkUTjo09TOiXsnBEKMI+ehIizN7
KvM/eqdPFTMLVvmpYWNHnwquHca+bMdFMp5gT5GPA1WHnRu/7tdgmbxxNOmWyQKykHX80BSCYdZN
MnixasQwDghd+kDqYH4KAuWY9H18DrK2/pBGZnAODQiaJRnU+aDnZLpRZhzLUBmhu9QVt6Vrcqqr
2Dp2ltaeiz6f0E+TWrTpdN8WU/NjmMWCG1odeQ6TbE6GF3KTMn2M+h70ad/u8WBsfB00yOm1mERf
4C3WGN6ReS6rztrBqxI03QAWRZ/ivgleInpuh2Ho68wOG+Uzo8WT087KcMyNaTzIUx27fTfMh24C
Hjo2ffsIhbb/aOKgnJoG18nSAv2UT5pv52KEIJ1SiYe4K9QdQ759+fn9C3H3QrKBz1pC6De3phbl
pPM1bfD8ufQZXxVKWJqQFL3vnW7vJqsQQPLo4xZhwb9exWSmXExyfIHaCq2bJ9L8LpCL4ZgaYu8a
Yyfv7OrW31OOB+Cy1AgJZ9bzQZLeKM08h6OnZ73sJKYxvIPAarbVUOkPRlKEbtuaBTIH2h4N49bK
sE1RRQFGDr5sFdclPRzJfokXasbSP0Vy8DmeoWwdeg0GaFGe3rWtciqbca+effvk0HBRlgFhajcy
A9/XJ6xnnS6YQz17fXsiAnNhCBo/aHrzKAmnqXSaPRa0pWhw7ZWW9eAneS1Eauby52/sxqCpNOVx
NHtDOZzkKLIVCcm+4EMlqc6c79F7bO6ODggySoQovHLXq03dcuBaN3uwO3RubVXgOCxB4aZrli1N
xkUAQOlO1VJ10vV5x5o2rJdCOoNIS3ZNGXG115HaDGBEznaQj9P4EIdeX383/9MiZFmMekMwtYbx
taWSFvkEY2Yttd8bKXOj9Pug/wlRN7t/Fze+HLuxoCCDIB9cwypQYHDNkAaxmT3GfcL6WYwvWvdZ
TCYHhrD7K20kOQvOk81w+gs+V77+bOHoC7qYWpMX1OQuCnjjQxS6ceI0FCFUp/3atqldywAjNXdn
6eWerexzkf0GEo7VLHOC10v7ftG3cjDPHp3W3qFM1w4Ob5B5xFq0J2sMK1vQIopzWpi5kwFBUlj1
0U7qse5SLk8f/EiUwnTOgNh65fdStavHxuBX5LKrfPVfqHy4ui27pu2AUL6/5a3v+natVWQdNF1o
ViprddHsqqk9U9WRHrU0dHhjdr7shpcjTaZMRG2T+7CmeJylUR7HQhU96i7vaACYA3Gdxr8VSP/a
f+Sy3omobys51FXwbQvEmyNdg6uovY9FUk2SF2npg0DW8ILwdGSXubAH1rw9RlZCYgaRVuAafLpr
w9HLsGyawZe8Bipb+YNZ/e71R7GlmzUFO6e4tSmcNTVDojpaOauIVa6V2rDSSPbQOWyf8toMEb8R
lGNXtsK3+8Zx+8yjNvO/TyFthhtd5raSaiPQJsWL+7w80O3pnHE29zZ06yjBmVFbJ+BbLv16KmQ0
8jwTB1H2ul79JKO9IdaWHaF5X6d7CifLZ7i+3yyFS2FOiywLOPD1ZyKz0PUpMmQPFrX3iuhK4jtE
Vo7BJJ4gWjjVVG2Ydt8pSd1+sAWySGpHURFUrbl6huB9GhKr7RUo7H0oTWlmCMhT9PBg7ljGRjbH
SgsbLg8BofAaWpPXc5DGGdsr9VbytL793rcM83W5Xh6zIngvqai6VgLkTb2BclIiVbON+wntea6e
q6j9S4I0HBlNDOA39DiJbKgEXh83pb5+UHxR8cokt+vsj+J/uW+gGwXs1zbJEkNzxDcyKqYW1Obc
SArqjGIc21KnNLCa+LCGqxP+S2zk+ktURUPukmeQ1yhanYIkBkHXOk0kdONh6NpRcEJZK0InFUN4
n6yuzXYu0ka3Dmpb8plFt4pxnfWchFWNYRmPuuIZZaPaaZIapy6p+6cisCp3YpDD0WasXlF8BD8r
82cndNOOGW5cM0jGMEHaS0tLZ+WiBi0xuqHuVC82fyjdQqd1zq3smPnyjtfduGTwIaFpyqWGPGBd
zpp85LHirlHh4Z+AtvQoqKaGoNt1mRYnTSzjQ1mN6VFI2/DUj8ouu/et1yJboCwLD80Sd61ZtgKh
jGupH1WPgaUntYjsWIzfT21zHsXoKUggMFAe1OhHJEX0EWDg1iQ0ed/36L3dN86New/sjLCMcIZR
nzU4xfC1saPyoHq4ayZEpMxG1OWJQfKX++tsfdhFh2xJHha85ipessSkrWO51DwLAmyrmU8TIiBD
H8BRv7PS5o7erLRyn3JUm0VgFpqX1DVguq9RFj024o/727l9SsknGbimA0MPhsj22mnUZUkTuR01
D4Zy1FaHcXBQCv0M0Q6cAh0TbpPU1f/hU0HhAuxZAxx8g3RVc7/hHTE1bxwo7w6TAfTDTNVj2VZ7
ukgbX4veC51GEluGMNcttzRU9Ib/Ub2gLN/rFni6UHyn1b8ruLXvH+RtuKUuMQIEIZTnl4Hh64Oc
yii0CpRzPUSXHgXjsVQiNxRhlZd+KvWfXD7eX26jqMF6FJ3ggKRPytLX6wG568uunTQv02axc3si
BxmTl6aT1M1j7YxVaD0FkPH+Y2Y5ROYtTcmTIeSM7k9qBSPQIE3apZKsSLR7HRVXJ9WURdCJcUBY
uLQ2/K3KWQgO30iHwhaCWXw3GUap20psRD/v72YjC2E3ROBsiRic4vNqN76kowEuax6KS3IV2YY/
2amQnEqGoE3RiSVEVMTnDpD8NIw2O9/5ehtZwOKrqReyOv+xLhaqCtHXUtjxjCB21ML/OKTMuDVf
lTC+tF8N8THrBrttj2ko72H4tp4rKqJ8R2JmPPi6+T9WCYA7mKE8efwRzZoDbvB70ryHmJdWIVPn
Suzo8lgyfn66f+wbbwdZFQVgAOfE02s0WJYsswdapXt+D9TGH4P+EGatcM57C4EIWSwOZm1KyK6U
I/zpdLsO99ff8HA6JVNCwwVwDbTl+qtXsBgTX/XEojAau8FYpK4GgNipIqXZybxe97IKRnkboIOE
YoJhsnWBwA9nTZlCorV4jg/Q1rqx9a2K/OcEyKavOFPYMK+JLF7QH/X6JVAXmvHzlJ9L7VIGf9Lp
ZIWRLUE73lBEgT2VYsrRaOGoUB7uH8qWOSxVDOqUwKhhbFpc9puyjW9QPVL0VPFU6ZtfRW7VWL/p
RLqm/G6pOXRlf6xH5dwke4SgG1ispcP4OnCMJABHtVp5LgQzJnAiog3OshKcfP/MV/vHLEfHT4GF
vROr9Kwm2slQWtfvzmHUnv18PNZaeE5D/eP9k7h9m5afQ6TJq86Peg1H3xxExHRqFqaTzqzCYTBd
4XKRp6/FnhTC5ircJeofNLtuq6tGMmshdLAeysyFU86Q8CdxrR5IXslVQP1SCTH/+mlfGJMBYS6S
c/jwVZIyKbFZ+n4EY2czDye/8Us3luXMzvopPt8/xNs7vvBWEauL0KaRwq6iiFosdb1uVZ0ownLK
VIGbpnGGrLjMo3I0g468Tye6aN/fX/b24WVZhYGAJfrlhq+udhlqIUg2XfeE/GWq34fjrzSg3rr3
6m7u7s0yq3dDFvJ0EgNT95S4OFLn/yOBV1Hy7jkeGBshEoWs0B2Enamtvc2tbigXN886QgCPdzU5
j4ZnPJp7LfENs+QAYbMnZmXMYd1S6sOurgwdUteqXgo3oR48hWNZPaRpnrmmULYHs4Q78/5Xu3XI
y1f7/0VXX60NZ90IE2gqe6YRXdpElOP74p+g8tvD/ZU2vBxLMbpB3kwN8KZcnLf+pA0JdplbPyKk
RwzrjGdy5FQ85/JTUj/24Tks9+xlc4NvVpWvPVxV9hogdlbFmQMaJtbt7WAPFbO4yeunZtnaMq/M
l8OHr06xlHQhDDJNp7PhSvN5V7JqexP///evjF4vVRBLPX8/KZ6dti+B9EX392h99hZZ2bic1k0u
dMvNGiW3NnTbj7V3pfrXqQBHBR6PHi3Coua6khdYsQ4hnYXztYLg0FA9dLos/031rz/eN7jNj0K0
QYCJ2ZGyXn/5oC/HShZCw4s1gJW6FFdOCVjjP6wCt+LSbaT4wBD+9SpmJdbJwiTkDblUPJiDRAPY
JH67v5fbXAMqWxr2RP4LjFFZGViizwCN/db0cjGDOz2rRCe1UhN1L6t5hGpntoei+plCd7MTJm8t
DGSULuryIFvrqgbKJNMkiKPp+cOMdpme6UdmCjMEhaP5MMZGepZauTlpSV4c7m95rRVHdWuZLoOK
jJCA0GhNWqQoAwh0YTA9rXyZxS+oCB+zaDjPGZyM0fcRRG4inVVNOPTaY7/UdWiQMu5ux+pkW01x
ZsDo0YQQKxKjR6NZQI27febl1V7dezRsXkM2aqsw411//CBL49KIBO59m8Z/oHApXzpB9Anc/OpZ
FdTCMSslcSmjqKdSnymGIhQCGWfoQFkouGaodMdKGrRn+qCiU8eq+Tm2Bh0sqF65nST8HLM5+RiJ
wrBjtRuvKDMh8GeS/JAGrUW/y65UzXTCKxqz5MST5oq5W/RfQ/FhLn611XtJ+3b/a25cRiISQiCa
dQxnrHHAUzRZ5eTnMEppQneQUuO73wKqu7/IBqiBXJyrvmhNc0/WlMJG1Rewxfq6l06VV1iHzHii
kN+iY2Insx1Y4XGefur+nzwO7Sx8Dhg08tunQL8otN2kfDhG5vDUkA7VdjIcavOlM8+V/K5oGA49
JCEN1V6vd+KmVyGslRFxKKBIgB4yFbgmORdUWhs+XtETZ6nAttPa/yTptfUStXqbOWOiiCe5M/oM
ATaVC67KoRWADc6nfzs1YvKyos83H6Eri4A1hFXxza+tKLAN2Reh+jbSHJTzAB1UaCRy68oZlEmh
lrW/xlmbETkbkkhxpWRWf8UAOEJXVqJcdBri8AYuUr9nYK9ou/QgaDCjumUYdxk403iR9skn67tW
NYZpa0JWeYsedQKg14dFQE41uDvaUp5TGsJT80jM6H9EClH6Rw0TnxJEI1O/KLRE6vBlvmDYXSol
sQMtqnVKzUH9GsxKPdjWqNWf2zATY7vum/xrii5MawdNEZC0aFYHEWZQJi7YTQAdviwEjmBFPI5N
NjWdOw3w4T3qvUF+WdcUaQ9aV+j/Q9qZ7bitJGn4iQhwX25JSirVQlW5yj62bwj72Oa+73z6+ViD
QZcoQYR7uht9DDTaoUzmEhnxL9EBRSe9PDZt030Xe0GSdwKKNupB16bqe0Et/Jse9Fm+Z4r8wDG6
fB7usJI1FDudZa3coaeav4odraKN8/adM/txNUDYpSpHGxiUPu2MNUqNLpoiCBws2ILGc2vrSVCn
tt+AVnZkOZZGO+mopCpIKI22INCiVUMrfTYE3IntcLamh6KC7yvOprxXeiBvttRLwy+rToMvWVY0
G73Udc4KcQMTGBQWuNEXjuAqMYkaw2rnRqCwF4nloZDQYJXKMXatovcfokFud34o/m2i/L9BAcZS
PMIB2lg9cMRaisSij/SnKbnrvpiF6s7FTmr2bfS35YolEpLGXO5cRfCAVsOrxRBGnVLyprEU2w/1
L1bVHakL/eXrgm44RyPvJrizC596lUNkUamWYiZSDhLYsJor++iMDQdF2aKAXBS9lkgcMVwnvEVh
Aq+y4TQv/bnvW+1pin+NTXNS4uow9I9Rntltr51GUzmI+UubWD+SYUulcn3nEBvIGSDTZa0w0lVs
rbJmYfbJ/PxpkRuL93Ra7TzX7o24tiUonhJCfd1G4rR8ofPtdB50tVYU8FpJClHwSQl/hOlnAeu7
6G/fUMvAWP1MK9qh/GEVI7X0JgEMqD91VWyHbezWcEoCTGY2brd1tkEcZJ6Ak1IGoYawBm50XehL
ci2ZT1KRm4e0MSGKgx53oKVJe7lrZTdI9cBB+qMBDmPOXxu9Kfdmb31NDLl7mLJBepp8MqW0Rhp4
0lrlSdCxZhTaJD6qPer6vpbre18Kt1SM12aJsDDRwaIjjLodOgusvfNEKZoxR1Sb2H+K0sBWkjm3
QyH73AfiXvQfffNQqQ9WbTjiolDiC4/DVO/ycgJk1zll5mrCqzEEuzqQ7BpMSGxu/b6LajTlX8qE
6DLy08Asyavf19ZJIFJP958k6XfIR4yrvdS8JDu1CtxcnPHFoRimcLdJzWNRb33ZdXK0RAfshxHQ
UrjR1hB8ucXwR2lS/ymD8mYXkSDaoa9vZGBXx4joJr2DZQ9eOAUIUmiUSAqTZwzVH8UAcBDLd/5v
wXcU4SnymzctGPZaIO0RHcY3dwvtvX5eMkjsRxSsyahMIUa+esKEhUzzh1T2yVRzOxCzvQiRvIGz
cnuXbIVZHdmK7oeB2U/CkxxNdqsdhPKXhG3d7SAXtYxlMAt3ARcEXrMknefruUlxjkh8S3iqzeQg
D72N2K4+AD/QvtU9wuBp4ztm2TrplG7cuBdshiX04qTEQxBaAJzr89BZ3AoQUOLA8yV0+QxXUI07
omv6sy+1SCfX9qxoP1OlfxW69hkH1n8H9I1blRRtvJdznQL2c5Q65vTp9pxcJN/vPwxYFwV8Joce
8fkPCymRJ3qVBV7f7JAfwb3DURABqop9qh0NuO7QhIL8U4bJOD4BLfqPcvFpMRHChc2VsjsJVG4X
f46LnWV96uq9HOe7cryL4546dO1E5b3ZqBtmdpd3Es8FHpnciszlhYIJcLRY8eWS3yzsJ/DcRKL1
1UVIOsaGY4pMXWlCpIIofXu2Lu+lJfAil0NaQft6PVlhrGowuAPPimRvMAZ7QkwCU8ZdkoXHvw31
3udFhE2mxA/w9vy7pJIRSClWw17lm6bbGvG+UaV5F+TfIXrs/zoWIwLiC+FyqQSvepQplQspU+cU
ayxgCfT37oLcv6fXt3AvNxbc5bdDReVDrFVJ3ZDTsoLUhNX5lC4Mdn9wi2lyLaQI9nlofo0Fdd6H
YhIdAzFu7v6LgVoka+CJac+sE9/KZzlRuUg9IX4Ug71ePKZ15FrdVhfrSsYGoncplkmQNkD1rc4z
qtl1ZmVx5vE2c7oAHd/6c6n+ofCwm+n0pr09hIcqF1ytMDbS0strScMz4p0us7yp1zrfijmmvtVi
jssva18R9ZUeMi1RXm7P5LrCxIMHFX3ePDBlEA1es4AqpDZMY8RBVuv96H6kQ+cAry0BFI1yxOBE
5XNGHREn+7r2N5brtdiLXjL7D/8fOpKrrYE6Vj4KGJ76iAUO2H+pVeKEAjo1SFYlsvJSKuXXvx8u
YGLKWqydxUDqPGQldbJgdQqmtbgrRzNrVjkY8VfmeZ80LVTkL7fjXb7QwKzQcYXAw/5HZP88nilP
Ra6MWublPcR3yh5DGAhuWYxD/lyPRSwfrMSc6zvQRon563bsawtokbvCSpbVSwXxPHY7FWnVNDOu
tRk8wnlq6Z4qau7+fZQFhArFiAMBysR5FBlvMzBJIkbjbZ5xtonSySqlaaMceSV9ArsCsBauIqBz
7orzMEE2iFnS+plHZ9E2tNBpB6hT/Z0IhyAMx72gBbtWt8PMfBX87ik1tzKbK0k03B/AvSSpi+7w
erWKBi0GS5uwd4WmYYt63O4rI/NEI/sha52/R3QptJPC4DgaW9/J1fmHUbV3cS1Oex8LiUPepm+I
g2VOwmPMXjCKTtDK3c5QMnUf0Xr9+5sHdAwleB7qoL3XHMZqxuM+QWLHay1hjzDUaeSGb+rnelOR
+dpdgMA92xhKG9DM1RqoRCuxKnWZmnqvS/fNIdhFw30Mq2+HN+3t9bacuOdPSg2Ghbnwg9GXAcdw
vhDgUsmdKPaZJ3d+8gXnYN/FZXR8HlJLZeVp8sbKu7aDeS2zh5EOklFXPI9ndIqV6xm7SEx/W1Zi
g/3JuMyH+zzYcip+dwC9GBvwXZ5rvGUv9BJ0lC9BqwvMI3Z9L0mPgI0cSOKdFljZYwhf3+1b6Gxi
JtQ7KxM4pVHRdcGbxYdYr4u9omTWI5l+7AA4VhxjiHo3DWrhJQsCyPZSY95NVmu4TRNqD4FWJQfa
t6egKoWdGuflYYiV4F5UBuD4bdX/Vs1w4nlapA5+mxUyq0p9nOSGh25hmHuqej7UyaTduNuv3QqU
4GC3c56Qyq4+cJ+CZ6WkiDejMP8m+X8LRd+WpGTPHnLUJnAmEUzvf7GoaP0uPBoUO9f18Uwwfbke
69xDKeChliaMfh7VMH8y2m+3A12uJk4wzmPempBTWb/nqylp20jAGgiLbZImLOEzKXVbDo9kNk5Z
P7/djna5L7nUkXqFI0TJB9Wf82j+zJvS0svcU/R/e+NuYQhltV0Pf9QgfQCr/gm39NsR3zHm50uY
kOiHAX4AI4uNzXnIYGyjQZQwQ9FC3M+ALE9tYSdCZP1qEUOa7QJ6LQ81xaoLh5oDHIIBJ7aTEo7F
P2JSaJ9lxIkm2+jLubONQlc6uxQT5Ti3ufyt6Pzy1Qq16kcAiqR3xSwLoEFqpfa9wdFzrwLg3BjQ
tQ8GNQDUzTteZX299UFegYsbck9o4XCVok09HJza9JaYg6N18ZYq6bVPxiuOXh9TyL9Wx80YBk3C
06sATKEfJ7jZT0E+7VP8ZUNfvLOUBJrnltfs5Y7j0AQXihQbnhHsufNvNvU6XuJTkHs6kmGltc/1
75VZ3ANLaMJwZ/GYvr1IrmTVBFxY53BXFvDmKqs2MzkyQGhjyS4KLb0I9AG+ZgD074Oh9D/DdzF7
J1MS8zUEba6To6WUQ8e+QB4u1EYwz7d/z9XxI+bBBoH6Bb3gfPzznFrU+aucKyVJHDWmSxjmPYaK
fZLTQrSKl0BF3Qs7XGsj8nKWrXcLNVleK1g6LnnweeSOLokoJmxQc1TdXhecJDkoofjXz2ymmUSf
RhRTx71yHsWXRhwC/Sn3BukONQU7jT/1tHqGYnYMcYAXkuwoa2wA8i+zzyUoyhnIHQGFWhecZCvp
U3GaOXsGdErUE6/jjczz2uQhVbjwH2G2U9s8H1aVB5YfWIt9PCIRBblf8pRutv6v7X9lQWsDMAAa
uH5Sh4YvKeRsuRfggZzAsaiET6P/6oNECuZPt9fhZWqzKCSgWbSQKHjCr3LcNhgrZRoVpkxJd3Ov
kuB2jpLPO7lvthQDl2++XnngwVDh4vm47MPV5EVT3YaLIX0iFA9+8CqWn0XVVgN8XEhtfkzm98ba
UnW7tiRAp7EI4QBiq7GKCe24AQ2JQTidTH/fGNrsxoiD7G/P4pXqIIVBxBDZUsgekLOfD23qoRcq
clN4UljirkLX+DnMK8ef3vI7zODd0tTsZCuDuLYY4XWyhSGfcN2ujrReaRNjluFPq8ZDmb2l2n0t
blUjrp1TH2Os7gbqOHkf9hjIN/GEcO1xLiHDoymOfJwCoXFjNV5b+R+jLb/mAxoUmdzaUOoAWzMt
3XWJ7ORGaSvll7hp7zRly2rl2toAXgNYCJV47obVZhaHLo6FnvedpgEWiVvyPOTZtzpwV3YY/DjE
gy2SFOB0qzGlo1S1c56UXqDn+a6ZDaUC+t7Jh2nMorsceaqNSbwyLMbE6xiCIdyVNSVvtuK0zNOu
9LAkCfcBfW8btZ+/tIumv0M/Cvjw8m4wQTGsNtZomlE8mfipqKPsn/oOqSazFAx3Y2NdWRELlx4S
P8o4RFqFEQC1JzgVLK4qVGWHt3IMHxPxTa0HHrjlc0rnuVWm4/JPNLh2CuomIfY1OFDYRdbvKeW7
fqhulMnegWRnJxlVRqo51Pv4UVDhV9+Ud2evNYzZ641u/JZOSRQ7ZQzT2R0mtbhrKyUSnY62QOwq
USK4fazpB1WBQudKXVZpNlbwxo8EbMSPdvJxBgmqVrZZhXXjTPGkviAnVsNRqK1w52M3ZOzUNhxG
p6phMZN8Vi0ECUSDfwmdrAZ7ATK57tD4HH7HnTmO+1T3h+5TkevtcFeXdaLYFfpFjW0MlhztAqNf
Kpe5n/DHYNLBU5SI7m58ueXIu5gjSmyUu1n0F2ZdcmKVg1WGOllspRz1rDz6YkbVuxnEYw6q0THm
1pjsKAwb2W5qNEh6S1yMBYfo0cRUYEO/5TIB5NZe2EhAbgDWUTY5P1twb+ItCurG4zO1dpEqxyJr
XcU6SKmCfG1wj3j1fobsFSTxyzz4GwnRxWH9Hp5iF89LELFroeMoTyWzM1LdG5pgn1e6xDslckK/
iDYy3YsTewlE1WDx86TzttYVqKq4i/u51L3CzAHDoDmT1rwgMrtuId23j4O/sUc3AhqrLWpVlgLM
q9A9mB52h56nhSZwU7qSptpG8luwvmysrCUnWa0sLnQQ2EDOuWzXbafINMJ2ENl9AMP7HSdV8aBE
6p+5g9cBmQDzxqiY1bemgrHQ50qxL4dBPwiL88/tX3Ltm4La5qNyFhJntaSw21Z7fLMAk9WS21kH
VdpRrNv4nteDAH3ho5LUrlMLErRMR1RS91qAjQ0dTnrinPsb23UryupVkFmUbAI/J0pz31LUNPKD
qm0kgJcLhaVPIZxGIfUO/ni+AxF4RduhUBXPhzIKF1CW7vzkiLaZo6RfpMjcWJfvHZnzdcJOg15C
F2XZDevCRyji2FNrseqRQmUOOOAZZepJE3dZ9CInz5P6TZS/iJSoRTV3WupWdT/tcbJ+ClToQ+nW
jXlt+B9+zvpJ1OrBqAQNP0dRHlUfmU/9sbW+tPJ+jB+GfKPHcpmRAlMi6QBGsNhdMNvnk83aT2JD
EwwswEX9cUxyww5K4JA+2dwetGntyVnAXcCV8tJr5eRUuJ7vb++Pi0yE34AHExondAERtFsVZmQl
TECGGoaXcj/S6XKT7OvfR6ADwB0MFg0JsGXOPySM5iJlZc2N6ZWioDoJm90V03LLHebKl6NEAbyU
egwaTesjtSmarsDsliO1G/aC8hsA8KMQPalHjC9dnul/faxQEaGDAnADqJuy1vTpI4xbeyFh2kzx
XpMpoef4taqFvuVIe7np6fLxcOG/Qc6CoT2fPYyYS0nG1ADH4P4hb9qI/nz0IvnWxk68SIHB/n+M
s974ckOjQiROMsy2iRJKEn0BjLwrt/yzr1zySyQgJzQf+NN7S+fDeohY4ma/CBHlHAp7s2sUWwyC
1O7AIrt+6gvHvp39O0SJUTbzR2HfdbnG8ZObu9sL80JHgee0io0e7wtNWZLw1a0oIjQpGIGP4e0k
2AO2a1n2JZR3eaa++dBNq4Mxu1U5nmItfy3H8Y3+4AJ4TZNq45dcVPcWZhiX5ZJ6cAiuSRF6UIGI
bWTL441CP1nKm2OVGsPdpOTJjsS7h3zqS/uqDYyjP8nS8fZEXAsPERzlX76IQpnhfI2FelXGVk54
YbCQVA0atzRIA/PYwEveOs6Ijes53rXaxrAvHg7vuCqOQAqbCwJtdf41dSFqMaolXvejSmwQKP7D
qNrZRsXp6uiY0/+Lsro2IzZ/FCxRxBfR6Z+7z33s0Cf5XW31aZatuLrLgIn9J9By1H5Y2Aj9tGo2
E0gpbEqFX9Lftz/T5XTRHOAZTAEDiC3SPud/f8zFDN1D6zx1OvnRV42iZDT/NvOjr208ni6nTKU+
h7QN0DfEmNbAO38SEhTE6tGbLeR0hQ4fldER/H8osVaDSu1TcNDO3khvLk8ggi7ILfzuMIFfk1qm
QQkHLZBHT9I+gRcj+0Dl/znXp41k7co08hZeYuFZhEbj8r9/+ExNJ2KLFRqjV8G+RO3H7swcmj7Q
fOlViqqNhOr9EDlfFSq1LQqdFDzpT6/b7chn+QmtisnrXU7Tb2ZljyZnuFOpdqfaie6gS2Mfvn1+
7f6pD8J9+h0UfnuI9uFol7/H3+VLeZ87Wy+/y6XKj2IhIYtCne+irFIGYtf4Qzx5EJQeBxAdpYAx
Vb4ltX5tqqldwudR6ZRcvOdGM64FWpOT1zSw14fnMAS7n9st2tt/Lx2wvPc/BlvdYJ0JAQPjlskz
5pDl6YhF7Vpi8KSk2Z9c/VE3j71QPhblXSRsrKhrs0nSsWhoLPC/NY1YFES195N28kL9GBnCMU9s
HQTSX+9+sBT/CbLa/XNewCEWq8mjensw1MhOh+mhewzC3SxsfbcrWxH0Nf+hHrbwvlcp2wiv0TKS
evaUGNBr9E1pZEcUfxrKRtJxJQNGN4MsAM8R0FrARM73Ym2w73K9mz2hhh5hHMyvYgufzS3I8ZEX
3+XpRt52CRhBUPtjxNVdlwxygkYIEY1u3ptq8al7nhFjc6hH4Z08Fo+jWd7loy33G5HfH4Grg2BR
1wfrj/Tu5SMRLk4XifIwe1+/PkX2/unlobC/nyL7ZNmZXdmR/TS6pPh26FROsDsmu2T5gx3uf/6s
7MaWbLhSu+dP/zy+FV8d0+5333z7c2hPtmzXBx7Qh3BHXduOXNl+uWO7uYb7urM/HR4f7/+8PIT2
n19/bq/Id37jrRGtbtbaMkejGRiRZhf2af/w0O/l3bQDQOxYe+xRHoC5nKyd/6i71vfmEbVNzYlO
7YtzN9j3QN/tO8XeuOyvf98Ps7y6hOOkHnU9WH7Tyc+zXV0eMkpZe2r7evKjfgGW18yftlKM5S9d
TQTORupCakVH4CJ/Q3V+mCoJi7g4piYeCbukTDau5Pc9t46BGgU8ZmB50ERWA4NmKia+VoieZBfO
T0yF+De+fk5q//P5R2iLtqd+2vi+V44BmIH/Cbmcex9uyixS+3mwCKkq33QnuUtdwWntzHn7uizY
7+hw2M0++6owxZ7zx/SUI3g9W991yDaKe/Q59MLmbpH334YtTdUrGcrZT1sd9tIUJ5Eh8dPEVNlp
QsmzD9f3qG4b8pRo10yRpzTopqjixjF8dU6AJeP0pED7WKOnJLr+0qTUomf03XNf3OXZsTF/Jmr3
7fbkXw7w3cQRLuhyPOIDcD73wC7rqY4DyUP1t2kfrbK3sxLHb3eSeyeXlJ3R/Lod8cphDJdZUbCE
4YyEXrXaztmspq2U6JKHOps6Z3bcSI4c/xlSNLzyB727T/rhiMz080bcZSjnK3vhUMPRoQq9SGSu
VraidSbvZk3y8kfBvJtViYI89ivTv6jrw4Bt89dKz3eSsbsd9zI5WcKS/wAYozm3bs3FacdZ3ZmS
Fze8PJKHRPje4rEcnSJhowJyWZs4j7TKOPtSbqV4NPiWbWx3P8TgTRa/5FXihvc+ypy3h3X9M4KF
IxsCtQSD7XzliL3RomPOuJppN58sMgU0Y3wNq9FYQgXURwrrV8A1ezvstTEyXzSoaR2rPKvPo0YW
2muamsueacDptPZh+2xgnes7XfRDEDcm9NoYWaL03hdHEDRyVidTLUbJHJuF7GUwMIfBjRpbhVRZ
mbuMm7R6EvrETrHRuj3Gy72/8P0X1SIKowpX+PkYyzbUpzlOZa8Sn8CZdkmzy6e3oBs28skrc0mc
ZXhkRHSNV4db5adKVOm17I1l45jFjxBPwjgqQd9x4FvaPbYrtwd2YWlGBeQs4urrpfnYz5rR8PWK
xE5SrD8KO++/AqwRFKcaq0MvuGpj4Q9q2FT6bCG04Iq4BX9sx38brXrwrUOb2UOFbxPLrImMQx7o
h1Q2HE2B5BLub//iqysAlCfHxSIsyao7/xZFnMmd3lWyVwr72Kd6ENduvgeQLlUom1a2b0Dz39Ly
vVK7QgWGVJUaCUcl0KjzqOEklaBaetZdqP3Cp8wZrWgnKm7JG1n8xeMVD4Ha7gwk6jPr7vaQl797
dUxyJbDaaY9BcFjzUSWtHuau7mSSclNDQqgp9rOfJhsTe+XewfKNBBUNNPRurNW9M9TVbGahz0qI
81d/nL1qVpwi6lxBz5FGEPmcCtXwZuMwvjaziwI1JTkgkHzO1ffUw3qoBSrlXtH/izTpQIRJwOve
VsiKTTvKbeV3I8ju7Tm9GnbRm3rfZiCG5NUH7Su5bGqB/gMc7aneN8Lkjnpmm+NRl76WSflZF/Zy
9Ijc5Eameu1zfoy8um0LKBSJkQSaV4xVDf9/IHNpcSG7PcBrn5NrAKUQXN7wxl1Nq5JGSh77oebF
Ph34BOJ++2eqjgLmCEHf74aXKjYOt0Ne25rAXRb1QIscDVTP+ZyKs0aXmC3rBY0t7trpVUZ3tooP
Q/FZTI39MCe2tJFDXE4mj0eSuaUcv+jNriZzQgVBwMtl9lI5VnZdF+nHRjDq4+2RXYsCFoXUaBF7
vNiBU6jOShGWsyfP5PdThDUcovF/azBFPsI1SsmE5gL8jnXmV/vYPyRVNXu6MGd7M0KsyxyVaOM0
ubzLzqOsFn6RWTpgF95JPX7hjwb+aDssX8nuZVM4Wr46bMzdlXjcm5ScQInAlVwDZkdrllM/SSTP
jxX9e6FZ017qTdIDzQ9rG1RRvLG1lxTg/Lgkj31XNv3fjHZ1kC0WoDXPMpIuYDKQLPw2hHCJjqNQ
VG2/sc2WbXQeDMV+E8tpKNVss3U7KMxHkKJ4V3p1JtrGxKt95F0ef9KC37P5oMQbW+xyMs/DrXb1
WAlDZoENB+IYO1o6OWw4p9E+138PyDgPtBwvH16AMp0ntQ1EA/ha8W9apo9hFM92J9uyEdqC8SAI
2iId3Z1U/9uACdvt/bZkHRezuvRDkLLgqbUW8jHMUrcS8lwvgz//awqO+rcy/Z0gGnk7zuW+prK2
kL+gX8PFWq/NtInCSsDL1Zvr4GcGP4aLzs82brjL9UgQqJ5gIXi9U4E+n0oJR9HRLDLTs9IscgD2
MiZ6zVCD2uG/Gc+HUKtsTs9yUy8RoqJ9bOa2oZb5LhrRov4vZu1DlNUiHII57ouJAZl+tm/bGdvb
LZm4awvg45ytlh8y/03eB3yYzHBzocydDCRAZ7yZeoouU/z59oCu7aoP0dbtwEUOqNB9pk3S0mZv
dX7nBnP7OlnBY1JP88Z6uNIYYEHQs0angrLghdysOjd11CuV6U1T7sroI/pt89RY0k6MTXfu7622
O+CBelTlzhHvkym1o046SEX33Yr9r+WnpDd+W4lvK/NBkXj80CoME+mUKbo9+a6B5Bmr4DBBxilU
u096UtJPtyfs8vMs61imHEViwY24ukPmOkJvHjQdGpbjDHaWu11229FV/WOumltn7JXSnmlwJ9Kj
JC/lwb5a1uqYlpYG6YPk+5/YuoOBnhXYcwl2WCOOG3WT44/tH0V4DjPZ7jLhrwUhYBUv4sAkNaQa
NHTOd3AjLJBzoVS8HrVZlx65YquxuIUNu5I+wbgwiUXusKjnr3KZoBIEOHqR7lVKaecNpsc73nzG
F3xo67fhlIf1xjF7ue7pg6EmZ6Jigpz6O/3swyFvFTC+Ar8GItVjDSGY1T9lRtFJTL4JldVvpL2X
UkrA8nlaoDpB551ZXB0bapcgqBXpYA4TeVflM519OT8A/OJ9a8k/AU/GWJ6biCz16THz2Rdtmxw0
emF+dFTkUkEoJa3vVamf7qda+3l7SV8BJMEawAyHzAv0LPnk+Uc2OwlSnR8aXmBKD4OgP9at/4qC
gl1YX2SeQXiyu3rT3flNukenOFMfNeW+kcyd1J/kLfT4e956fgMuv2YhCoOAX1BC579mEMbB8n1g
JvKXkcTCRArhm4V4ugPVVOt+Rv9Kg2M9G93d7Vm42NhIJwLLYr65XZGIWZ27nZ7IDVpiljf3+W4K
v2Jt7wjFszG/IX99O9Tlcj+PtT51K2CctGOIpSCu98X/U5/Gwm3cUD5Upr1FMVoW19l8LsGgbdHu
B3kC6uN8PiFRqFketwRT9F1TvOKCYQuYrqf0VoqvWwX0i421ira68hWpD0pOb8vL9T/t1NgwPFFE
+La4AN+exIvcgkAYnELpXXj7rNvzYUm1PgmpFfpeqk92xTUsh9+tbksF7dpwlqoXEZg5wpxH0Ycg
xnsi8j1DdhPLBYqfhQ9muZG8XF0QoGNBVb1rYK8h/zXDG1KDMDNog5f5rq3tIHNiWlp96gSvfz9z
VPQAWIEQB1WxWuli3KlxKcQ+z5IaeR1Xyn8q2caZssz+atFBUmc8YKwXStfqPSzD/9DFMhA8Tc8a
d9AKwVYGOTveHsm7RsFFmAUcIiOWBI5n9XnaOFWTLkwFz/9cP0tvqkTTy+l+z4E9Tft7/ZPW7yAE
o2u/EXf5+au4IHyp+r2jmREYWS0LQ6uFXBEFT6wfYzr8k6bZTfId++u+zW3Vd+USAJ60seQvjyje
kCYHNQ9siBRrdXZ87YRIK5XgBMvd7udfVtvYfffTkL5iVbYR6/LUoP9CzZcDg8llrZyPsIr7OBHy
OTwN+e8xkt7M7klMOhc0HnKOqjtseSO/Az/Pp5RYVMP4fwOEhwF4HrCrw6aeMe06qZxPWfOjcxLx
hOcaJCyEVebHVvt3QJSy6z7BlsKUFvaI0D6gNXaIljbRV2yXjBIZc4sNU9NF2RLouTL5wB4p8CzZ
GO/d1VKbp1n3rWiITqb/mJQBBTJtLzS/S/8rhqUb58GF4iwZFxVe1hXMfrbPmv7Wa7SYfWw8Tnn/
Guff/OHzPD1OCEb7erMbJFb0r0qwI94fENLzf/P6JCPHqf7TlwpSU7NoK5jQtAu/IthCZF/ubLJB
1v0ixcuNoa4WhtjCuJoyJT5JEXDpJqdyno6+tbHDLjwTmAGWODY3dDqAmK9r3fPkU+hFBOWkyWzm
tnVTMTkur8gScb5AeG6L6tiVomv844+FTSVFDkGggLPNAlp36T/woR2B98VU7qZ4376DuUf0lDQ3
i7b25XJgrpYuyPHFugNlBDSnVvkTqE3fCCcxOXWh0+SvalHvq8XPQf/ZycOdn2H3tHHwXVmM4G95
iNJ4oh+75jaEuSyls2Emp9q6D+s3qXuOgvu2eQSUv3EOXL5A6Pss/wKsiIkticT5vkRNvELk2c9P
YdHvgU3bUTLZNSMdZM0ug/pEEYFl6LvJ9EXy86dq7P96sMwt4ge0oEBtwyI5/wVdlBjl4FeaJwiW
E02ALRrkzOh6yOnB3ECsXE4ssr1Lvwse1fIuWH3KQJ+SWjYj7q1ca/dRJgA2GTX50S8kmFxqo57U
btMg5HpQVDfJAEBSXFhTp+GcRWYieFEpYQeihoPp5FYg7eYU5L84NY3TQmf6cvsSuzzhAcFRawVa
wXa+2GFSofdSKY8CFSCznp28jDTd4flu1pzwRePbzeRbdE8jsRF34L2yLRfeK0sLMVM4TxQRQQFj
KHT+YalPZao0zPwCPwgLe0xRgAH4Gz7mtAacPmej9mmWuwJyvnaeJejG6vUdqax80FrU0G7Px2VC
aQLAxDoBvCJtyPUjbQijPDdMMT2F4ijtckEeHWICCSi7rfzhSiiKptBjAR1Q815zvvKBCncdWsmp
GRXFTRZs6VhDdavGaUsg8FKrhzGhagXQGj8ADtVl8X146RYCINOoi7NTiX9kC6fMrBoUZGunf9DJ
VTg35PEz+/iRQ6Sf3Lw27to0O5TN3tAKu67H/ZRVPxtYw/LGXrt86S2eOOQWqN6R+l7MuKT0aRi2
WXYSfQszbK566dBPmeuX8GC+S3XnGNpewbmwPbTGQ5oJf/3FUb0zFzoqDlCcL6vNzumqtnJhZCdf
vFdzlT2XutlWa+hic0MwQSwVDRtzcTl/T/0/zH+gduwBzK/Ia9T7UJWdrnmxkKXptBMd6P3tNXz5
kFhFWw1JU4WuC6agOM1mfzSrwRb9Yzm6n2P0ThGw0TxZ2coUL5PwJSaCUMsDiY9orGKSjjW9NdbF
qUGtxg6lvtjFcv4Cz/RHrU7Nnssqeoj7CIX5LptcZWriewQgUGQWrcIt/Vj4EebCVt/62rxTRUeF
C/07ZEtW91bQK1M79VNxonPGKooMSOJtb8B5iL+HQ1rtZnVbElNmM51lAkwFzxFEVCmYkaSvgtZm
rDdDoxenfMCgSWtU+RiocMWrIQsoZTXBnRkE3F6CILh6kvkPuNh/KySjOg5Va/7ZWAxLSnrxayij
LKAtJF3Xj1fRHAYIj3Jx0l6NO+UhLikr2b09/lHQcrejY9HacC+3gLSX/eVlEhi8TjmP1uR7NezD
ii9FhOKNSi1O41zcVZJuBy/1VLpN39gWVoyJft9ZmJm5GNbdHvDVT768j9CLEXHcWt0nVjQhbDIH
5Uns2s9NN8U7v0IFQ9Zm9RDnooEw6pz/vB3z4ihnsKgvssMphJoX/FlNADMnzHNxiqgMQ8KKsRgt
O8GpYYDtboe6yLyXUDSYgeGR+/EIOT/J9XlqyLWk8mT43xX5s259vv33XyQEq79/tY8lIdT0PFbL
k2y4/pe4xcfCrisnTw8slNuhln2wWpmw4xYCEK9M2m2rL5Xilh77qVGekj/lsXxOEtt0q87p3kL1
/xlp+X4fFuMg4Q+WWkp50qyTYR6L3m0TZ2w+Ta+C5krtxvl7ZQWejWvZkR+iRfKsD+kyLjV91aKd
pL2EP4LsbbMAceVTLcQ/MiRu9OWf53EqjOQSzZz4VNjao7k7/KnImMTgFSlSJxkr9/bnurLyzsIt
w/4wLNMSJpJAws04ysZv3RaU4dpyALUHjAbZApIw5fzvtwTTzCNK/6dUrm2hedOn+8T/41dHqXJ0
/KF7tFhuj+gy96CswXOeFyblPSTTVyFRauzbIGGxQ12ey6cISx50lR4pNv/y35ASKcxjjALBFuHn
2kzinoTiJqU+9DBXYWWKlhAOWSBm/hAKwU7FzO72yLYiLP/7h2/VhOL/cHZeu3Frwbb9IgLM4ZXs
qNTdluRt+4VwZM6ZX38GfYB71GyiCd+9DRiwABVXqlWratacEMaZWKCjUNgmkQfn2EAS/76VpQ34
v0RAoDaI3ma+gmgJWIuCFbgmpbdYPSoVPYKHcNg3zcqZmvby3FdQCtchbCd+IiV1PSA9jAcrCrLi
5Ok7H8r5+CInqd0bKyDnpXn7aGa2Mi2sd1lVTWbYCHX64MuH+1O2ZIDWKzpL4FBCx3qa0g8L09f6
kPPgKU6mWTlS8pyux/rTVMymihMEGsPkFQnaaOYWYsRWNfJU5cloHpBCoddKP3abiBBfMXZicJbk
Qzs4/bY/WNV74Ktb2Q4ju3PKZqNJO8oqyVrT1cLiXX3R3HOkYZFUvUGBQ6gPYiROe9FO/T+t+M/1
APJk0C4wfLgl6Ouc7XtPyAj0JKM69bvQfI+7p3ytZrjg3K8szK6SMGlqZEywoHSDI7Z/dPMxIJ6V
Qg/pmsv9zTL9rtlK0pzKs5wSJdyIc8mpXtTjIk/y+tQgsOKQa/R5N4TxIQ7BUPy7KTYlXZyQDVEO
nYUVnd4SOfpVfRo7yVHlZykk8TDs7xtZ2AdQUUyROFV/DvFs82N3MEejrk8J5NhRAhtOFH03suGh
6PKVKPA2rTBlTK1JxohsFXnUmW8KuwoXiwrFCaGuR6naDwabX31VjFeD1sNEDXcRNOCuoB4qQd/7
8RqX8+1Y4RcgO08TIKBOOC6vD7oKNTViIkV14kPA4/6O5TdX2PQI1t+f09s9wrsZZO5fSla2/Gw/
osIRhCg+VydJQIoizSDklvdCtpYBvHX1IPMYENm/SWl9TvZbo9Qgp+1Yn1I1tDvpLQuP+ugMCvoQ
Q0pL5/H+qBbMkQGjbRQ8Pf/N67B9rSh1Fyk1AbX+WWh2gPTayhGbt9IZC3GtFHt7puHl+z9rN5XY
HrivH0r1qfjjXSD1N/zdexvHa9HGtOTXx/nazGxLShBQoxky1Cc9/TmEdMUaj2XxVULs0t0EAaGG
q9p1+Ov+TC7sQwWZDXJZ/MWZmMb+4cLpsqq3hEStT+oeJqFPzdMaeOg2bGNUHwzMDjWMnVYThRiA
NMzRHcnWN8o+2wS7++NY2OdXZqbP+DAON4rLpEQV+RQgkqu2j1Muys1XDtPCRpgw2LyUIWShC3w2
FilO8nzI3PoU59BnQDbTkQB1U9D9F9fIV7z7wspMIitoToJBIf0zM1a35HnNoGtOQ5j+GuFbCgHF
laO00bq1N/FCoAsZ2l9YLQiiKTtxPXv1IOqd6snNyT96L/mx/Sk+oDG9rx+ip/qP+6VdmceFDNS1
vZlXEhNX6ENRak71rj4Sebypx3xLv9oRftt/3hdXI5tm+cO+kDoxzGtFxJL6bnnFj9GKvvXev+NR
yB6B8yJHToKLXO3MTKPpcUYY05y68NkNT5rivZbaVhAe9PKP3kHd41FytKRDOCaQymefUu9wf5x/
O3tm3oPU7UQBzf2JHtvsC0bRhQO7yZqTZcYQAdudqNi+9yhnO1c7j+NmjFOnNOzBhwT7XJODy62n
NVzqtCXvfcPMmchy5g5j3zbcAqRq66dGiZ/MujpUZUF3zPh1FNf0ZRaOPUwMOsk0UDlcBDOfmTVy
1YHWbk7ycPCH32nu23m2W5naBcd8ZWT2uGhT+PPNqG9OcffYGiAsJafXIIMRPyn9PvaOpf5f8Hrf
5rRaNzMJ6JY9BSDsJkjP5DDRE3ho2baBo6DOibhf+p+rrZVXFu1ALgyPJNlIoL7Xx2PULT+JdaU5
BaH1vUNC0fSFH0n436CuMUgt+hhEM/6fqZmPaUYj7kBNN6d8R1hQb2rTzstdlu2azvbjDe1BZb3p
v65JnyxEehxNXZladgCqougyG2IbSqOYM0QrzJ6C6Llu0m0BYQelnA14mm03Ug7nG6TWhWytfxfT
6nR/MaeR3Szmhy+Y7R+h6ks9QDz1FLflOZTrd81fW8fFc/DBxGwdm9C0uhRI1QmthW0l+bbVPqn6
yjj+BuD3BjJbwqQpBhghsaIcgm8VDPe/fviSHWxliOYLOwGI9NgeYtLHZFG/UJKvDvnv7EfaOzr9
E2hcUgPunfD3Kg5lbYJn14ni+kHmNWytQU43rbQ1urX5Xd690GbS4gagF92G610kwQ9oIAqHcLts
qxEt5r2/KY8/5X7XtHb4PTrKn+5vmsWT+cHg9PMPF1egwHYU6NOYHuJjvxOdTll5091W/aZL64OJ
mbtuukBEE9margz1LS6eAw/KFwfBwbx+IHV/1GL9IQ0clb4oeqVeIlN78nTP1vrqKObU9dXWVoXB
1hB+NLuVTMtC2Hj1bbPoJy6I5zqT4RfbvC5IT1z0ixS90z9p9/p5KOWVF8WimwDtS8rFALAiibO9
7VdRUymC156a+pM4AIyxgmc3mBBa8vPYf0pJ3I/kABOx2peaeOj9fI30Y2nFiR+AtdLXQdAyexLq
cL8Nujx2J6ErbcXbV3JnK+VPdU2ZZclXTFKtyMPQcKTNcYRpBQVQZEkdUQppFlLrP8ZiWAm7liIB
xBxhfoEpaeLxu969CjoqpWyE/akYi20oPhnytq/Pfe9u8n67JqS8tFdoC6btlEcaJbWZf02sRnBl
PelPQtQ6nR/uNfpz8ehFnT62oWEXsMSLw+b++Vx6C3w0OvO4pUAZPk6intfabz/aGQaYqi96duTh
dt/Q3zrHzOsSVCJSNqEJgX7OdmbXwqif6VgyMs8pg8pJzfLQiPUb7fMbN/qhpl/T2i6C6hTQ+ooq
916XvubB90xov+mBuR8hcdPLdNtLsZMr7q5AYLd5rQuEdcRkLbJf2MRgxEkGgMQxjJuXhKT5Ppo+
rEUiHppso39BItLrt9YQO0n8o94mPwN64H/DWde7P/3CblcSO9NkzCfro/2Zn4YDu68AnbEXQvlY
GMKr2Wdrofa0eW9swDci4j4pUM0zqEYZSLFWFP1p5BJAofSbqbzoWv2cZCd/NO2Kfq+s+QNcfmuM
2toET5t5bhxS+KlgDVybbNz1yYobrVEVtxtOcWN1jmwOBxEFVTrJFfdNCNofogJ5lVcL+6CQi60v
oofdGOGmH6VuZR4WzrgGqRNwcbLu5PlnN1Qr8Oqpk5AvUcWvRfZbtJozysROJ9D59k201hokFvwW
aEeq9NRGSPvMX98QIGtqV7cDpcfckbz+oObb1uic3o/t0YcY1XsA2jfk3xP1v7KwTuX3xnMf4nCN
uey2FYIhA/dG3mCqSt5ojphpZcZeNQ6nOj2FcME1vi0rj0a7N43tUO9aw9rncFDBQH6cenrFYCfC
TSv9TjVvZbcv3Vo0j4IboYaOcpU4c32tKRteIw7Dqcoem5zYKt9YrT0CvHyR263xPJpfDG+NcWdp
C1K3oXpAPA9kYHbGXGEcIIVMxlOOLGuPcrDfoJWD0tNIqQBwpUmCUbYjb7RzxOBdw1pLyC2sAA0Y
E08bIq2swDyPrwdZXxqaMp6K8D94TZ+q70zRYxFahVN0MEW5uSOITj7YtMuUwsFroInyfrVp+suP
ftx3z7cOB9ZB8sewnrIOtMxen0dTGVA4l8Xx1PTAafViPMIsslYRvPWq10ZmkZoUpZqP/MN4iuuH
DOamnArXdpUMe8kKWHWII+Ca4dKeXWl+22lKWZfiSQs9JzNkG4KbP3H79u8TRqsz6wZGmPt6cisf
AlszRD9UEwrxpA/DYycbga0k5uW+jYUEE23v3Jq8N+nbsubnQiiBUNITKZ785sHtD4isBcJzHb7E
bkUlV9koluf46lpb8NJeQE+PCjVAuikffj00OQ8R6nGxigzmYMNJGW0NgOIrcfvSMkESC9kF3WIT
X+O1FT8ytBjPJJ4yfn8ZuXvge68Ien/P/WB7fx4XB/TB1GxAo5XGYh1r4klSx207PCNnsDKYNQvT
zz/uBvSPlaJQsSAOQAuLzLaUeCW2v704yKH8BcpTuWLPzQJrPwxko9QSccLERIj5icVzJo0rA1lA
NE1W/reNmW7IeVQQZG3S5AanJ22hqrN4EzW28iBv0of6Of2Wr5i7nTdSUiopDTipQPzMcT6GX7US
g5JPHroMdbmPUSW+v/a3s8avJs4gownaAhjq9cpYlSBUYRUrJ3EEqxeX244OvwR81n0zt7uZSIoH
11Tw5gabFyD6khRtVo/qachh2BGPNd1No/YQRGt42gVD+AL6jSb+CJ4lMx9qCIncdpGkntK62IV6
cM5d849S0UtSJ//dH9PC4vCIQxAOilgaVebVUt5vaYJsinHiprR98VuOI71vYWG3AWADE035kNov
YgLXq1MPqpaOdWaeDHB6yVNdDJfKlfDanWVXYZPSBCJ814IOxEX/bKEftPIBt7MJOgUPRLvL5Ivm
FbiANsh+VAPr5FfPTSOi7vGsl6TwghX874qdee2tH1qv8lvfOgl+6LhBaLdgfWXr2MY/7s/obTQ7
DQjtT2aTcvo8uuwHUS6HNrJOufU8yA8kCmwXwt0m/S550pGG9E/37d32+07bY3qA06RBj5gxW8FM
19IIgh3hpPk1fLfyoZIexKw7l6ZIk3brQIQDXxg948/WeBlj366EX3mnEMjAHgOENvj3sO76g6al
+OCKLbOWjVg0hZN8KWJb+KLV9tGtHe8tfWify2dhd38CFiYcNBcMPFThkcSYT7gCv/hUHPfPRiZs
RuF71CiHUii2gYuwSgcEbxXKfbOXMERHIyEBoSP6q1Me4cMATa3zXNkrJrGPV2tAQEXwSDm3hvCn
Qzn9/uiWbU0+jacRG0q+tlWXTZn4Zqe/NKY2PARV9W5WqAWWRWnsQk2JVyZzcl5Xr8KJ0oUmAbDy
xMW8Bq7NlTmauHWpwYbfbvIGSQF935btq6q7n/U2WrN2k3CZeoWnnhBKk8BZxZkr9fJcrStYal4a
44tu/NcW3qNW2rVRQI1O6ko1HbVZm9DbEWKT2IoTSn2NdbweYVy6GekYKC/KdoQHt6jPxJb7snVJ
PMeD5mgWTWb31/D2iE7j5FBMDWbUluZ+vItSKW+i2nwpSiigsXnIDL3aZ54oHcB2PCqNGz75kVDv
oyz9mpFycKChy23NH/XXzCqQhazOoJHck6uP8aZoV+nBbi5plVIfd9m07vAaziEzRidYAew75kso
1HQDQ0nmNQk0BcnrylQoNxsMQ7CQE9nirqCTuJ7+RJBaRFA9mPifGe/nsd7DV92iqFu/0xJjB6/K
n+FITlGt1zIeN5cpQ5x413jg0ikMI8O15aq0VL9tckj4w7jbSSWNi3T9mSsx4m2DAmZ4ShMe8m5g
OmfhjmZ5uVvGqvViiKX+bfAa7hrJV60vhjxWP4o6wUkPnWd9GWGoKOzGDSLPFvA1+a4fOphJmsA3
4oM/Zu0+Kc1uTcdjaRoQ0EHOG60Q0oHTzz86L68Sk2aSdipHb3xC+yqzfXno9ivrvGBG5wakLwHQ
MIWO2TToGTwUlezSZG7U+eNI8G/ZUhmBq0FL1tZHPdtHxmBu1ajTXiQFqHSq555Td0mzFczQ2OaN
HCO2HK1xP974HICdExH2lF2c+NpmHq4q+jwSwyg5JbIcX9TAl/aeG9cX15Mqxw/odaQzCA5Psxjo
y4IZ4/7E3By0v+ZRO510JoEfz6ffh6O6yX3akIzE2qStGGyj0Q1Iahb/DIfU8TYmkaNG8VdGGuZ6
pYciiKECM/0z4jDdrzghwG8DqTwMVSzSPuM33+8P7faxjMFpcqe2genZOnuRR3qqNXHgBWe9+qn2
bx0ayxBs7oL3XEawzS92ruAI6hoP2c0NieQxLotNRjcGHna20zwfIbciMoNzqqjlQS5kb1eOtbqN
9Cq3gyFdU6G4iTdm9mY3coeiXM6znVEaj0X3CV3SiCYQjRytkyCqdn9O/z71ry5krBHVAHqmtwN2
g7nXqms/rshEnzsHcbiDtY037QYC3425iTfwhEJiLji7jqLoV/lncm4kR0udbg0WPVmZfcVEjSkS
ztKViwj89VYSJMQnGxqkz4lGUi5FnjdsoUlRtR9wqf6IfM9ciUMWFpWQzpg6e6ZGwvkxkRtVFYom
js9K8CSNSHaP5/ehWiMcWtqxV2ZmzkAqKhWloSRGOMHb0xVmpN6j5AX7LNpmnuvEVL8bxTzkkrny
7L7xQoRzH8c3i0JQBot7IxKis4i4vNY/hvGp6GHSO1ODsiHl18N8e38nLS3hR4uzjdQJUa1yOONz
ObwIVrlBTNR7FvJdidb8fUsLa0dGGyV5UvoGj9fZpBoCKpByICdntSSh3gb7JPisJN3LKFeb+5YW
1o9LBmrRiUiIGGtOUmGWoVWPcpSdh8yAu0xzmMegd5D4CpMQhSMnpZtIC2mKWzE8bfjrAwGKGZwW
NQua3XA/1weiK7NA7owRyp6q/lb0zjDaFWl7ayf72zo5SnFhl+JeCuKDvsqmdzu/17ZnK2nFNWxg
ooTt/tWHJjBOD0njOcN/K2O8gSvR8cMDdtqoGhXDOc91Gma1GUZFdhakc6VBUlt5+959Cq1HMsbk
RGFKOGvCz/tW/z7Eb2f2/6xOJ+dDfDIMQW+kWZadWxxc9F6+aj+iS3hqH9UNLLVOtgdV/ZTtxEda
d0/DU/4SbuP9eBY/yZ+Gfb3TjmtH9dbfX03D3z344YOSKXVQN1V2lmphI8DLo/Wqk5RHSURoZSwd
VEa/3p+DW+dwbXF2o5V+H3riyMS31cUTcfPjc1rtimATdC/oE9Jqsb9v8CYoIUoDi8IhmhL20IBc
z3md5GlLxJKd4QZyWknYeKZ8SNIVpZ4lK1we/M+dRiZwehp8mEirKkyryMb8rLg2UZbwbRW/c5vN
msJN9isikaSzgDBem3C9PuW57hdnwYU9iSJEu+kQVLUVpVK2dcG/VX0kbrIe6dVY6ZP/6PdJnMoz
8uP9GV04o1Q0IbGg1/vvo+r6Q9LBDYhatPwcqB3vtUnt9IFeEiji1wgrFmaV7AD1Y4izqZObs7XL
cgq1pOXyc9YMdir25xIcWkjjyP0BTTM3O5a8nUAKcx+T8pj3iFhqEmljmxRnM43bXeGLEFU345qG
+MLOp+GUoiy8deQE51YqfyyiMhiKM2XrneZ2D1BVXMJHIRi+SoL5fYjHfeGtnLbb2idBxkej00d9
2Jd+5w1NZlbFeRCyYxR+LkqyYuVDIrR2Wva2oTUAwY997qSC8O6Vwfn+zC4tIE22bFlqCmDcZ8ei
lY3eT1qpOLu1tmv62mnbZlsL2cpduWhmyrGQGqdoNb+x3JGclpWrxdkXKOgW4OyE2twNuf7r/nAW
3CXI5f+zM7udTD/QOvAOxVkzjnJR0gz/JqVQtj9l8Ym+/BV41/Tb5tvSnKjmpuZU+t1ma+c1TRL5
Wlme+yqtL2oW6p+bLLIcqobIUWVyvg2lcI3kbsnNAJrgwTF1Ct7SRxkxqdZCTcqzFvoHseZwF7Ym
/SS3GimfYOfifdWM6V6I17grFyYXvm/KqgCUqHxqs8mVgCiYOaxI51HL0FE039rCzDZ9Gl00GlqD
2jQcS6ASen9Jb8/+VByQMco7hBzKtLU+HJAIEEISC1V1HowSxIQU+58rXQ8v960sBHOTTCoBnUZ2
glTuzJOlRSIKQaIyuGSIDpU/6A9aYQUbRdA8qHjE6lNWdP3nUGjo39YbYRfx/j2sfMR0t15vKD6C
/BDCdWgAUBm7HqsemXUUS1Z1VspCttE+J+dWWt8l6ISP4wCy0Wgn/hBXS5wsbrJt7JUW2djwnxs4
pxQS2Ule09RmgGxdf0dWQVVP0qQ6N2QitoBH6sMYJsXKxb+0sh+tzCKN1iwpWgUkF6Gg7ba8WSBd
G6p6e39Sbw/pNBYu3knzDKKGmRWXbu4qSJhTqSkeldoNoXLSf4ayv/c8T3N8vVmB+Nz6OgxCiIFJ
ENucl+vJk4sgUQQLg5o4oG3uSz9lyc1oWS+NFa96e8/zINZ5A8gAlyY0wrUlMpwGLYxlfa7KX23/
WUFoM3kv3RWfujCBV1am18iHA5iS+e2VIqvPpO5QKIGh0PaRKoblECLeVI1oC0mNNcKa+d4gHKEo
TGmJ+xhG+XkGbyjp+LMarTyDm+mcPC9KEuS+uvIQvvGlczOzscl1no59YQJoNyu4oCBDQhe7++0i
IipXF8P/PQzVkU6X7B/3yNzu7Nodu7yPSRWXZ0v/3IX7enjvw8/39/3kKz76kr8mpjkkEqXUMHdo
nkplOK686mxE3+QK8XngpGixb2lngcub7hpVs9FtXvHWfxWl52bxHIBVJo4DUt7Xu6UYkzLP3QF3
re7CU/Auf9Xfguf2wX1K/xiO95CRMUKV3qmOsfcQ9isuZb5XZRozcFtUyEkWTWWda+sDaoOu61JW
CWJb+5l2/jE09U0haRtdtVZCpxvk+dzYzFvnsS/7iSfVZysmibQTYQpAyi8daDtrEduyRyEaHvoe
73RQ097Qt4KcVr5TNyUcoZqhucHelax26l7P5fjgFpVhOnEU0B2nBwh2b/K2EseDrMfgfJRcr2Kn
GNvxz/19MncijAIAKCsFqpGqyJw1i3elp9fx2J6VoQ33AuWffTT4jzQhhQd3KNO1O25hiaaDzVVL
Mg8Ew+zIBXnWKUkcd2c6A+XnIKmF92pIjKMedP7WFdoK95KPJBbFqnWUKBc2ea7A46uHrcPzTnay
UT6EeU6uURDkY4gxQq9kteNmnoBgXiZCRp0ue6IsXPn1VvKEQe2hLu7OYeNati5nj5pVVl/jUSqf
YiVU7J404bbQs+BI0470UCJQsgKMvD3CE/prKq8D/+KWnfn3tEuVPMvk7hx0avdA2udFgErhi1rm
9TYQ+uzUBO674SkvUt6u8bH/LUVeH+SphITnJ5vOq3YOfo/lIaaOrvTn0JOLUxm7/U6TlYHykT86
xCjiLlJoCWwkoX2yRsR29aT1D8C8823i5d33MA7Tl6hWZCfsBOg5Y60jgYHim9JXhh11yDfGfoGf
zUvjAZG8AtamNnqB/rBzakt1bR5EkMxmrubo4vBJD0Zr14qtdxBa/bXMitah4XMrEB/aXVKjQpWm
2cqzc+F6oBoLfS/UzVOMPwfgpV5Uxr4Y9Gff+tFk8sYbEGP1PyOjdTAj+dy7oLHkHYHgK194/1gu
HJMr07MbgiIxejQDqrqprL1okfta6tKX3opeqvYhEki53zd3E/9O253S+9T3TkUcbvrr7V7lcN/1
YtyfpTBElUzdhJD6gpB1YlmxM6F2lDo7CjmwFU/drdi+veyvbc/2uZq2jVEaaX9ujQF1sYLGnFHe
tPG+Eb4nruHIlrsZUvg71Crad8HOEE0HyLQSr0Eflyb97+sGNlo6S+ahmxWKY1v0JesdNjZdqCJx
QEtP31D9AXGxEnwsjZorio8lA0BRejbjxmBVStWOHLBQoPboatJBK63y3/cRNI9Tjkbh/USvzPW6
moqfWGZo9mc90S6tj/KuSoPgL9WC+uV9ZR0Xpo8inAqoE3+F75x+/iFSzAyvpoikD+egLg6Br9ml
+bkYjiqNOUMn2JI1PmiVdUrREPSpOzPWwfLtzDhUxs8U4Hdaxvv7nzSPxfHdPFRJOlDEIjE3n+Oh
L10tL4Lx7Lkqr9Omr2DNBX4cDFzE903dLueEl6SfgsFzec9fxxZynko6JuMZHdfODgj+t26mpJv7
VhaCDq4i3BHcNwDlSQLM5rjVUsELSukceW29jeOgPuaimtm5qXb7bhDky0DhHlJoz9t5hWJs6Ik3
NrDrmhutHdu9FLvGU2Rl6c7zk+K5zmJpb4id4fhlg3qkLzXKxYLIdyXgXYgLSZTgWjRSvXRZzLk1
2jwezNYMlfPgJRsyFurW3zTWH7Wx9XynQb82OKGNxiA0GMEGgsX0yzidu9LO15KJC67u+lOmlfyw
TamLG4KW8Cn6g+6kO39zLr+jLrsr1kKdKZS5vkLR+iCOBpQxad7P6VEUq4s6SUmVM9efnWyLB2kT
7n4qD+5j6kSv9zfGwk7HFi8+XClUt/N2hrHJRE+XsFUT36f5ZwRVS2sNvnQbK/4VL5kgtWw/wEHX
MwdFautXYaKcy+gd/r5dOFTbuENQ0l+buskt3Uwd4ZyGdvhUFJhZChSlMGs9U87xV104GNtiP4T7
tNyRUxMexszpDppkJ2tk0wtnmDyoTEMSmLApHXo9vrAL2KTBqJ1LTX8YikF1NC2ytv+8UvjhSf1z
QumYc8ZzRe4CtY9K81xLbbkxojq2h7J8GutgTVR+YU+w7/4q2kB5RCR7PRxVbmO592TzHGpCsNGM
oN6ojZpsrAxam/uDWpg5Ok5FAPtQvdFONrvMRKWqEz80zLNQqDpSJrKJWme/poy2OKDJl0NBCYJu
bsUQKqXOe8E8J5VSHlui0IBbpAn/q5E0udwf0Y0t4t5JmwW8AWkUyhvXk2cIXh7nQWydK1nMLpHr
ZcpOkNFEt0ua81apRG/NAZahpqtAXzxtilkMFND+ZuaGIRDrx7aFXI7lfjOUDmnffdckthKN56HY
qfRp62Vhe6W755+2rUBZ0ltBK9+sJfufc8d9SUcQKOLZWkqdpQVVG3uXIYP2AiGrP9HorYkMLBiB
dRxSYl6A9BvM03Jmgaq6YJn+5bRd8R1rv3m260XBkrj2+c1EHM7aNXbjAScYzIfPnvzWh7vDqJss
oa/RvwzBf3iSo6aehC8R/NkVnHLxuFPUoxa95f5L6g2OXD57svjY605pWitB89KH0GrAduFlAvp4
tj1FKamqEGd8qdXw4AcxTTRlndMaa6R2FKx12S9YIw/HHx6ClOPnTVWCKwkxzAzhpWhHm4MJqLDd
iD607dv7p27REFItROFcIGDUrucXn5tHTemGF9MUHsexO1jJ+CM0I8fwVtkQpim6umOUv2I31BUU
UBS8dK9taUmsmjTZhpcg9M99/jUZ92L72sT7tv+hESiKuh1KyD7RyjGSMwMtSonALlGFD3/rQny+
P/Ibcga8DQkY1pJbnGK4NRt6mjTSUIltdBkI/vZBFaaKbVldbued/2CFVvqp71EZly2y1qGU0Xus
Rf6xa7Xukan0HU+rVhuhb65hrg0JvPLUnjhx/05e6+N2t3JEkXs1urhd/Ias5ykym+0gtrb8lpWK
o2T7lLIy0WNrij5c66Mdrz2TbsO1iUWPBJVIzYnSrzSLeBEliP0aVbBLpj/yhH0Jo0sR7X31mBnH
SmYbCuBcxMi+vxwL/pg3IBkq+pPJZf6t234YOUxcnklWJboQP9vBpBSQ/2n8NVzUgq/ihibcoA5C
MDAfW+t7YqkBlbwEktk7RSry7GxNYXN/LDcQcLaWMVGWQ22L+jPQ5+tlzENDdTWziy+unKDyvSs1
0vd+fUy1vSKkkA0NTtzCmJH1tlQHm9J8bONfoC03JYAwVXhO3GjlnN/Uvf9+Epx3xHZT1lGdraru
a7nm1oBgYz9+tVzz2GblT63baan1s8hbZ3BdWxgOg/Ibwc46Gnb3p2Rp4gljJyLrqSQ97zwThC7V
28xPLmkPDljqEVHSPDh471tZ8GbwU0zwMFQNSSLOjnQYqmknJXVySRC3UorgOIxvYxK+Csn/13jA
ntDEDgCWzN31CrfULltf1ZnONEPm+lh7/comWjoQ5CCh26CYxlhm12ogjZ0iB0FyKekccKpO/+n2
DbzjQrrWs7d04gFf0uPG5HETzOPWKAZ+1BR5ehn2IkQunb6LhkOvX9zgUyOfheGtEP/9tEOHB4iF
4YFGmpMVA34dkwR4/CVqZQ2xyVawLUE5ivL7/Q1xk9HllCOZzZWNDIkkzzdEbmXekKlhelGVtxom
YUckoWi91zAWlp9KuVgZ1sINd2VuFlS6ZWiM8ZCmF1HLYPcYlHbT5PXvYIAUP26t8kExPeHf9zw2
SYJQg0ELV53Z1NtKcqURm6H0e2zinabmjjZegn+GQk/ROcp4nCuCBSSk5k7NdRNBjav04gVOHVo7
adj277SbpWQRRB7B91fuLzfSLFrAHH9QruE9b87ehm5qhsjVJNkljEfvSQnUYOvWUXuWq7TfiKNZ
7TtP7De1RxWxzGV1V5Sy7BiCjtKIF/U7leS1k2nIpZWCUu2QrlJotFctpw9z/Vj0vTipRPgbudM1
O/TD7FFMKulguR2Udx56X6leN7sSf7ULrH7Y5vkQHcswD5+qItDslu6B91gaDcdlUsB/djhxz08/
RYUU78sEnfG2odgoFPXGE2T/gdR2/iCT3j5VY4kgi9E0+/tTNrnw+YwpFN0RfhFJF1iTD/5whZYy
tw0/zC6DmiR7xZXSHTF/72gGKeY+iaVdWxrluxU3a/v+NnHP3lBFSloEyMRT8+jYHy2lSlTebQ20
DarktJK8N8djF1x6bR+V4aYQp+su39HufLw/6gWfz41Ccwu0lzzlbu5awRzNog6zS2eatE99boP8
Ykw+eeWcLbmSj3ZmF6isNXKGunp2cYudEr2nJ1EVbMP9Yk6U4e2Peo01fMmXfLQ32/81/e0e4Jvs
UgbfzPZTB1G99RDFZB7ZPfencOGqIfUDmHISTZggm9cbJzMiDzSRlV4KOVCPrRlQeTFRUu7i+vd9
S4uTCGMsOSaotG/U59w2yeI0YVBq+5T1mmNSKNdDH3q9n6S5/wM1Vq1lQuWl0ZGOpwOKmA+a9NnC
CVZL4NkKOEh/I+VHL/Bts/weqG+d3NhaHG695GBq0c7MnMz1Nx0Bd2hrB16ldiQ8eI1DlC0Hm9p6
GsT4QW/RetOAl5hv96fmhotz8q+kWQj/WQsqgTNHXvum5YcWDi/fTM26DgDSrHQItL2teKy+0N+C
8ptf2jT6vt43vbQqHy3L1+tvNKMZuFqUXdLadPJR31V5tBmp/Qhmt8vdYisW/mfa4FZO1NIOpyVt
Yo6liEG/67VZs0gkXwnz7GLSFlG1ieOnfwLrpx6/hdan+yNcco0fTM3DzybP0rKUmVutVEquBvjp
pLh7NnWAnsool1vYMdAIj5M1JtmVMc7TLj01p1SoMnxyn76OemMP0lNe5Js++BJHv+4PcnEZFRz/
9GqbxL+u5zNS0mbU2zK7+G5g58UpowM8OolmuJWt4KWLn8VyLT2zZFJn7UDwAXBGu/LaJC8tOdeb
KL+M8ONDnVYcUi1JbEkpVCf2++HRajXPplIv7P1+7A+172e7wkIFo1NG2En14NfYWc2mKtT6YEpt
fEjdvD3IXPGu5Cf/w9mXLbmNK9t+ESPAmXzlJKkmm1Ulu+wXhttucx7AAQT59WfR957dEsQjRO/o
h3ZERSgJIAEkMtdaGdyfoL2rAhJMKOMApIB7Ur/+WuaSBAlF3FIJdxlIeHV9cirwgtNWSSHN2MsA
znsnz/bcgsYPCJigwQr2nLWrVqXuYh6duP9vmffbeXH568KuXauK63mCX9edIVLnt7L+VpmnJIEQ
D/QmD1P7gzlp0DlgqsT35/EPIUuMNNDgBO3sgLxHK23hnTV1jbtgE3XxuHZhUj5CrOlt1F3fyJ2Q
atPbVP6CXI7FH3j/SqvJcz+v1eNiVj6eyoj258eMHJQS3eDmB0iiQ3L7IS28WpFp3tzselSUAcfa
kv5AhNxwEMhaWG1WKF1s2Qvk+qnPk2eHPQ2EHGlbvCO53khu0r1nNsaAdDvqKCimiPoEmcEH1yUc
M8NSdsh6jkd/BWoS2patftFr1UOGe8/jGqfH0TSXF61Y6kOuT26AcqAm85HNw24WCocBOFNbdl0E
1RgTVadS6brY6NKQqseBekl6auyHRvHXV91e0AHxpfwpcY9t+W+sgpahoQIJQRNd8ExkyJZxdZou
JrkaAVjfQqQi/VVlneek5t99x2ufcud72URlwz3FSZ/nefbnbsXtr3ykkGUzaHrslN+DjvZNUvGY
vUMLZHRgLvDahSib8HkdOmtZhE9dPHfzd0Sqrq8MkI8wnHo8aR2kUPTSATyMKUaoTO0gyYT8iTfE
2cFKoHYD4a9N+/v6VBidqVGchnZQJl0hGUp5jZxj4aTTNxfvnaeZWsnGZlnRnRL76cgYhViay/Th
NBaF1nmLnXaPxBjSr10zocwPh2JPXDO6eaueQT+81stv91d0N77/A0LH4Qm6hqijYBUkpZ1B4Efa
8tCa/GTRxCsahL1zGtZvuvWYJf7aGz7kqyRRwl52Ao8LqHIhAoTcvCj9pUI1ry25hvn6KB8rz8F/
OmrXspTE/zHGf+wI1+dY8tIuXNix6t928pw5WyeP16r7tvaOD/xC6Fqe6gwvrizSv70msEs2GfZN
GgfTK5ymtBpoY9fYLjngiNDcsbNftZTFIDMi3EUOr1zkr3FbaHG6th57H5LndHY81ndBURzr6qx/
s82nEvEmgGRBiyBUkUQLWzBw7fh4HQLmA3wM+C83C0lNmhjjMuM6NKpIr9k7IzLRrh1nwUsQfQ+Q
AwQGAJv7enNBSJww3tc0VpfML8F7qVrDA5XklNdPWQqBP3vxKfnSJpKx3cZ513a3v1+8vUlWzsBX
wq5lPa79A1cPhnsobF+XAcf21hFZwQ1EqoOQKkLk6lZ3lCZtaDyYLt5O2ZT4iqlT8GFTKVr79hzH
oHDN4zhEygft9K4H1XNlgkRuT+MGTVzz0Xju0Bbe3th8Ka4r2h27QnnUEsjXus1nyYmzxWKis0Cy
EyJH0EfcUEzXtmmyLpSDHBa7gMtCWQCBhk0yC9jDwnPByeR0aYPBglBvMQxV2PC8951lHk7t0EOd
GE28JVf7TTCBuwzdbi0D5RGgasQUR4LTzlxmQmO90d6Ajn21WIP5t3+25nJqjOZoc9nJt11E4hxs
GT0YhY4vNs/1HJgag1bF3NKYDUVoZ2gCYXWnZY6RRtfoEswIrVGI8Uso+jYLWoEmq2TMe84GCtmW
pt04a4bwAfoEvgiqT3A2a0JkWVnQ3LcQOaAxoGyst7E5ZCQuTG2fcrGBirFu11JFTxTWrt85LxAq
/E7n6nfaqQ+r3fu9Pj/llusTY/F4WT8OzPDTzEb8Qg6LeeSdDPm1N3YUilTUwlB5uZFlnErq0tKu
aAzpFI9UxEMllnWygHFv2NCE3bK36NKNN8n1sEujQosI5HpiK2GHodO8gbh/d0Z3hFpBKNlSO9sZ
OTpA2LYFNUDKvbZlUKLnfHL72EmUkJLOJ8yJq7H3eI3s3MqU97ZVIBRNy2cri+4b3zn7gT13CbYP
ODpATF3bRtWhtSEM2QPr9t5aPxdbEqHszCNyPCByaQAD4grd/n7hPp1GGk7WqY/BoFY0IDrWZ616
TmWApR2nuDIjnIiZMU2dqcJM/6EHxufp/f4s7f48MPBAMiAVh/r09Sj6YdGndVr7uAIJh1ThAmly
NPj6L4wg9EQ2HxVm6BpeGxmInVcdULfxavQ+zdAiCCX4+d9S2jYSDOA1/7EiOBudUkddJljpA8OT
HEu7i/3Pb4tVHZKzET0OsApFzSK7Unyi/6baDyf7b5zqwo4YM6Ukp9UMO+t4chIIN6W95xaHrpSd
sztYhG22gPJD+wKc9WLqXmmmYi5aDVuzAvoB4jk6Q/2g9nIFECTPhVIzdHWbA6LP7MyYc7jvEfvz
+Y91we2qvClnigapMfrw+LqOFKMFEWQGZQAIUd83tS27cKWBYoF7HZQhpIzEx0/DjTxph2qA81kk
0qlSHRSNQZUbcJNqVjtoQWpk61tfP1sAtIX3re/tLx1aTECg4DpFU65r1wfeq1VbkILipX8F1yaq
WOGtSyuxspME2GiWgHT9aasEROC1GUVthkmzuiGmuQr6I2VRq2sR+nY9mtoUuany1NVHSCSdXGsK
ilWPTFM53h/pn5f9zURD6xMdHkGURv3s+hs0G3JWqtMPMfTDv3XOswlcP1FIuLiVh/aSExIuXaME
5qx5mj00HlXpk7Lqx6xPI2a+q5ksGbM793jgIGSFUBiAN9cflCWW03Joasegiq1m7jEQqLNVkvDY
RnUz6gsjwsyn7QIuqMqGWFHWw2JRz1le9P6Hk76qBDotkoWWDWmLYS8uHScrNKUCZi9Wxg70zKn0
FiuutVa2afb25/Y2/N+pE8OwiigFYvEhHhPPaN5dZ/VG7aORHkPb7XU7e6C2ojUWVGLFeJ+Rzsgm
UK9jvJLQ3UgL0+wEySdvUI1wMSWTtz+of4wJDprXrVmbKYw11m/X/ZY6Z1StdSSP72+EvQNnK1ZD
nwNYWUt0O05bBA18GWOK9xFpfjLzgwEqOPMDKd+19LFsP+4bvN39G8AS70xgbZBodsTnfK6zVTPR
NBZRO/XzuQkGk3oUxAsA7F1yLJ+KiR7MMvdMIG3+LRkaysEbIGVj+wE9pokUZWdJ07xskduq3DMC
uqIfvYFp/3ZOkVeFcD1odggnIXQpLF06LiZZLQsJi+mVn9LTZEV2clCVR71iQSZDrt7sMsGaEElU
pTKVCzE74PRiNZn82cg9qskA1bflt80MXiAbZwKr5wrnk924SZG4ThdTBXkYe7aoX9n0gadE8fAG
Mz7PegESBR6ax9pp2oOmaEroVJMe9cv4iNuSekjxzEG2Vdvvu9TuDABNtr36gccTIzYXgqBlxpIu
znyj/NWv75ZMee5m52+Dv7AgzPFSFejyVsDCkOM92TWRjvOyMj30mX3WU8lwbjNt19bE+G2iZtpP
A6xVHSiokO82itFHMzK/bJ1n0jKvR3ZxLDIPpwO11eP92bx5igjWhYVWxnmtxtXuYlNJIIdprYmf
250MLrDtgauzFFYA3ULxB0ePCWEt4W5AkOOwBGN06sPaHQvzyBQwJ081Sn+2ZD/uTiiueTSAshB2
3JDA9W4pJpeXNDYhowHi+S+7f6OzGnYl+n8Gva2GwzKPW80thHhFfH8+b3Nu21DRZgi3BpRvAcO4
HmqzQFis7jGhmYGeJu1vcB6C1hjfM7ONeaE8M9t4gO7Oq7XK5D1v7pA/ljeeEzjDSCwK8dzatrVq
limNR0oOI2SzlB/94B4gSHe6P8a9HQhQjYoOW2jlBsnX6yEWWQ81oh6JEFKho3lKHd3PnB4wCVQT
Jbvj1j2xt0CGgdLd1qxErE6waWGG06o0rtZq9blNLUQVo6wXssyKELq0jWKyMbdozLUgUTxKg/sT
tuOSSE/+kSDEExB1SsH/laqycL/ZNM7eh6nwWu54c3WA9PuS6b6VRJxGTv1SKV/u273pNoiaE9pf
IubeVMGg1SGcZHw07EIdcrxleg1YmQxhr8kRMOWkUw4Qe9FQjbYK0P7LOZghXwKuLbohgRiB6IBV
ZwB3IcmY9t2rbmQ87BvyvkKe+rigS6o/k7mOaoVGNCGIigzy2hpp9lwutg6RpWqGUozBorx3INVp
K73EMbYvvz5RtpFhg6PgCk01kce0rpQ5epUhhaL3YdFnIcgtUQsp8s/I/03obO1pEwvvT+ftKXZp
0xJJlmgZhR5ca9rHytf6XH53v0xejTeD5Pzac0YU5F0Lgq4onIpvFRMkh9KpO6Q90C/RZwRqBONK
qORtcKOuurkGVNzBMALeBO+i7TMuwnWl6VsIG7V9rJmPaVZ95cvgA429SeMjeXQYuyKwFBdyanNA
0A86TdeXbAVJEq2pnPynbtXwFZDgWr9DtresPnUzlAhQyO7ox/1Zvz3Wtg8FvRUdJxCLi/djqdcd
Svt1H9fl28of03MCXp4qIdvfXvkwgohkU5qFmKZIQAdcga+ug4yclnym4/pU5MyfMuMBGefAzSTK
CrfnJ4xtKoCQzlEtNO64nvomcaH7UvZIz9kANpX0SIoEoZWsv8SuGZQJQb/eij9icSQbsUG1gfTx
CJmjYG2dHAUfnRyhrSCTdt6dPrxjUVsH1hIJu+sR9TqEorih9vGgPeQugSzXMQOTrEq/pqNk8vY2
Pio+UA0BeR2FGOEozXNK0wJqXPGUK7/qrY8DXs6zR3pAO1Rkykn3lVAZmHTXKIo/ICEBOQ3G2PX4
2rVNQXFATsieDkkCzVqWexB3a30dMUxtH8rp132nv2UsY3viZv3/Fi3x3URW0mpKY8EhD+qpUoKv
um9ES1QGzEuC1uc+mgWE/UF/c/xEcsztLealacE9k9kau3pVsJhKoryZLv2RqWPQ9bT27HpuILCh
O5IC165JtLFAlghHEULF6/ntbZo2xZafoeXJCCsc4aMKTsYhraVUx5u8PyYWGqOQdIb0zeas16bQ
b0VF2RBJkYV/zxFs+4URaaUVqOYpc8yIkle3l/XNuVHG3w5b9F3YtE1xviCkuTbapQMynnk2xKYa
tN/puT0v5+JTclJ8O4SC7oemBLZMHXPvHgF4Eq9fBN7oySLYdDJt1NWWDjFQFwDbjIH6b8Va/4wK
RyYUapA6B0HqelR1n7aNofIBoe5r0Xznw7ECN8LNQjDBwyxtfCOTJZn2rmBIOALFBKuIbDZHuri1
HKUsjKXXkTdLzQf7o2ing/paQdMZQjRf8GSURBkyc9vfL8wNaTXZSWIMMRkWL0HnGEYhtVQ2P3r9
WdUeO+Qx7u/7XYMoraL8B5LGDWKqSltbmTp1QFXKXKPUKdHhG43TD2XT1Ed35mPYjqiLJegMKDlX
924LRIhboga1VTyur4fq9HoBZUMLMztMW0CaDVFqF3XQpmMV3B/knmdupKtNdgSlXFENl2WUL32S
j3G1tDQcZ63x7BS3xn0re3HDpZXtKy7WTldXtSRuMcZWlXh5YYZG9pqmZ4P2kjXbNYRLdsN2QYZW
rLZZIzPdMZnGuCfU15Qs0Nk5V7+OrszQzryhha27EcaAhYfC2PWI8s7ty9HOWKzVxRqScmpe7CQt
JeCNHUdAkIXXOhqFbmhk4YBkVTJnKUNbCJzzZ2CA4jVD900zO9xfnh0zSMptJDiI/4BPL7y56qpx
e72zx5jljYeyuodZ01WZkNTOxQIMMKitaMIGZxAppIwYyeLm9RRnFhrGK1NT+N08/GaAV0Y1SIhP
3WwNkkNjd2RInCF629JTIne/LGpNpUoGm/lfY/ZJr1+UXPKw23E5XCKo7UJWEmomjnAMQrp24A4A
b/FAUAirZlMLlA740QmNDYMBkDSJi+94ng6QB577qMZC4lbwCcCH3EXLzCluBpdGy2itUEmCDOt9
l9hbLOwhyB+jXoq6teASZrLaiVXOE7JEEPlK+qd2NX39VaVd5FTN631je29ykMRwpGEjITUsXiVD
x0iW5uYcu7XKX7KxNgNX6bUYbEzzqOA962fUhTIoVbSoIrn2wDSLRX0JJa77X7I3bNSkwHBG8LNp
P11va2oUqHPbxRyro9UcDAW4+F7lgTU275pVflrg3hIP3cnKA2KHXByo3uCUQVT32qQ7dMPgGgqL
rTXH3QmEatCreR65XTmi1tm1L9PYkACxhfKC+6Z7rFMXKQsC0gixFVk39Z3o+uprhKtHQTKJs9li
MR9JF+htMobMchUf4lFNwEs9f5g6HTy+aZgeVJbKkEU7dy5QRQgmgFXeBD8F8y4d87au6zlucNHa
vfPdHp7H2vLX8fdK12OWEFmb+t0BX1gUDnIQMV002YbFKkMrLPaNnsukP25MKgj72U9L9vW+h+0c
F0i7gn2NrCAqveKF24Jx0CRWy+MVcr5NPLvcSxbkfmQN3XdOPgM5OtCaQdq/5dzpNjNN9KXgcQF5
9Akd8FCVe2jUj/uj2bGCUq4B7pIJ2hG0Pq+d1wHurq+0eYl7037SFXCNU6MKlXGQaeXsnHq4bdFe
FxhKEILFhCqZx3SFOtwaF8xSHtBnYwhop1FJ4HVrZQM6uPA+3Lr4v7AXqTUvFGKzLFbyFgDN3jNk
cLLbCYMF4GnxeAU1BbmM6wmjWaqkaQJ3GxYauhTMCNsufPQPlh0r28vwOim3GUIMBFgBYjsiGCoR
ljKVj3NMlmdFz55oC2HGtXjdCn2a163fmuzvZP45zTKZ7lsHR5Vqe4c46DuGC1F46xh5pRlJNfCY
/8zdkAH1NAWqLrkE96ZxYxNZSH1jwUxh1+opy1TQanncLxQdukeQmFt/dH7f9+4ddwAQH0UStHSC
frPYumpgCvqRozV6TNJPXVd40/rXfQO3xx1cAUwV/Dpa1OCZce0NKmNFbzUpiXu7ncOuIAZyKBb/
DHRf0NRb80M0Agv5bNaSG3fPsIOsJl5vQN3h4rk2bA+mWpVrTgD1d7x+iSyOZmiKz4mfM2ATKpn2
9s56of6LlQIfFplOkQGWO0k5GyxbY8onj8xHq2QeXw73Z3PbnYLLg82EnCEOio1rJuzeEikqnAn1
GrfLsR7+ynTDL9GXGy8os5WY2nHyrf8Uwj5or0OQXMjLLF3DZ93tVzA1nIhX7HWdrWBGs0BbWU/3
R7XjhAYaYSL9jAmEFrYQkiAf3Ds5YSRmdeX69kSyoO+prAHzzgKhPgeaNPYsHvViDj+xKzRmcTmJ
03r2mypeU+rbMtWuzZ2FBQICHoq/8HmIkImdq8u8V8ZE0UlM63BZPyml46MVFDqXH3QdKq51Emrk
x/3Z21koCA1Cvx6iZNArEhcKWPCkLE2FxBM30Y5pqKEnXMyrV1r0NJYukSzWjguipAo9N2iToR+K
KFiRqNQwqEXVuH7p0QGN2naUqI8O8Ey8kSl97NmCGI9m4ghErkAExbST5nZDYqkxMvF5zoOB535e
Zp867XF+uz+Lt7oxEPyA2AGaERguirmiHp6+qFPRV4MWd4pxSPhzpqTQ++s9C0KdHflrGTxo6EMg
Ro2Mpn2uWBKSrAnXuTtNmfrSpSwiifv1/kftnGGX3yRKek4myLMt77S47PJwzQOeRIr1MBqH2jlP
xii7UG+TlVt6Ddk1JA2xuiJHk2fOirJuSWLFOlZp7SX6e95XAbTY7PqlVM4o8oKpGd0f487mx/WA
pmJb59bbvth52xvzaDdqPNZL5s0246DMJrrkNNvxpCsr2ya6SM/YtcHsdSjUeBtXa4K5pY5oOrP6
qbZ4eiFRlduzhoQ65lHDywdc0WtrNVJeWUmZGg8qxOg7X0ueQQvmY1APEg/Z2fzbu0rfnlWbqMt2
6F2MSzPLjiSpocZ5b4dmwUr0KygYVNYBYW0qWTp7xx+ROtFw2rgb2FssJVFzbmZzSdTYnYcgsdIX
6HUU5rvKvqsKetzN8X3X2Hk4In4EpwiyhKi5IuK6Ht3c22XVVEBNaEioUfa+tr/1ZvQbdTmZZshb
JXISiFWXT27pPrFEprC/UxbZ4lckcnHZImIWr4zCHivLSSn2X/1rKdKvC6Qe0TzlpIzWQ2fr3gIY
UtnrB0ROUaGSHwNf/NRiJ9rGkDc851H21L2CcX5/Wm51cXHsYk42NS30EsL6X0/LVKE9FLWRPGjH
PtAr2DQ+906szlHlfCuKLETq30Ghqvx7cr0U1IkeMO3qzKBoPZC/IbD+VIBjlriyD9tBo2wfBpAv
oIUuBJqE9aqAbEgBGcN84fGyoLtTkS5BkXeebU9hOjneYkDgpVoOg7Sz2s4xYiNUQZ4XRXqAUoRw
RaVzZYzOrMXThAa4TGEUyHRFVuXY224gZEEUCmIvG4n0eubn2VQbwJe02KBf+FwE5rAilaFHSSNT
S9s5QrbfBzAc2LDbs3gocj1z9FqLm1UPyjoNgHaB1E/q5RDf6ZzwvkvtW0OU7GgImfHYvR5XnXId
eidYuLpw7IiaeNakoMJGHAKkHkfK4rcyZ82/jyTQTRZCXihU/UHeXxvNLavMbHvRAKr4YjZ2AHh0
OCnP8zgdrEaW9dnBGOJ2wZMU4fP23hGlSIw+m0Z0sNdiVVnDFm0kJ2jIWKkermQJIKTgJ1Z3tPKX
NP/hdsXDNP/q1OOsQ4JkmSUbeM+LkBiBNAHe3yCfCrPNrVmlq7ZqsbOc3OHrzN4L+22RdZ/YtWIg
ZWGDhI8bRzglVLa4Nh8hkk2K6rPK+LPe1+3BdMa/EteSgVVuMe84kzZmEyT3UJe4oWwtVlG3JU6s
uB6Q+e4PbhkBER6ZQ/nAyfCW5q8N+9m54TgZ3uqSUKvGoKpt/NsObCpjau6MHTsUatQgLiM1ILa3
W5uZN0VTGXFbH1w+QySo9kz+Dh2r+/vmljwCnNilIWGS08TUm4qXMGQ8KjMQKmkZLBNau7v8SW/K
t8V5ha5Jr54aDc2s1upLPSiSzmw77xpQtBFo4F7G60Z8eBY2WzvIKRjx2iRpmI8tOyZFT/zWAJ3g
/nB3DtlLUyI4Bm3Fc0ILbsR1S54UXr2XUFG8b2Jv5TZuCvB+gG/i3SkcChDQ7+rcMGLSjObroKHE
W8+tcuLo2R4Z8irAnj0sITJJeBWCXyrYa9BvzZyxe2K2NGFvjoFlnzvTCNJRUujam7tLQ9uHXERq
6kTKAucB5o5CIabJvdmJ70/dniNgqwMriRMOJILtCy4sOFNfMa4NZoxiEEUzchuwaQlwaW+bowDw
jw1hutAiqrNJ3ZswwMOl87Ph5Crlo5oM0UJOnQYs8dq9uFUw8c+uyR6m/lM3nWcS9SC93B/u3spd
foowoWSTL6+BnsANWYWtNvjbpOZoyeLKbv3dicUlhUAe3RWAk7ue2MUcFrwZMbFVBS2wBkJQZ62Q
5GX3Yl0kshHVoVK9aVMIRlyLUggA2Gac1GNVeaU6IM7sTKQ27Z4FbaKnT5rKXplR2xXQ7vlJT0BJ
aSe7e3KMTEYz2J1cXMxgxkKh+Eag13QbvW1YYsZ8OjTTIxuezLPUYWVGhHsQynXJQiF3GLca2mSt
j0n2uUoK/79bv4vBCKnAfALGjjDXjPuy8+riuwHFRKZIopldJ7kwIiSxkEmr8xItOCBhcdA4WoK8
osPPfY/fO0JQgv3PoggbvJ3SJs16jANzNRg/Z+dfM6Jxm2HF0c3MhdCIKl4liQuIDXF7K87cn726
Ag76bdUnvFp/3x/IzsKjkPLneIdw5o2kSQKxLJYbDexkkK4a0M0oRP/HPmzLnD6DOiYb115yZ8uW
ohYFqieQfIIH2N0w9gXJrXgm37QBzXXsF3t+bIbmpcpS34IYbrlYn3PrUFhebdpHZzyxs1FCLyls
ZCLPu4NHfmmLTtB9V0wRTka7Fg003+IEr7e6fVX6JLD7F3eRcT123AXde/8xJGyvqZ+cDgAPuIuV
eqi8Qs7734cecBQkbYAhQqZdLKGXKOCTNdnWUeNeVyCtDsxZ8vpfOMuFEcHrzQ1PmqXUinvtabGf
7PoR0inzv2aXQ0wYmBpkbFEVByJFsAKF5NFJusnati/K9B72L7TLJVfWDgoAVrZXCEHFBZDu7R12
cUWzbszMBbmOmFbF8jSbyVmBflnAKMBedtUQaOi7kBnEa6k7qcxxDuVaQmwcmKwyuj+rO8cV3pUa
4Cq4ajag6fWX6EDrLi2r7Fh1z7aJxt1WRKWFsl0jW/s7yM4AsCcGV0s+85nao42U+wl6T7r2mAyf
749jbzeBcPAfE+I4prQr1RYmXB0Ztkz9MXUfUwXuiyqBsMsMCUuXqRkHmYbasd5/KzMnWNk5nWI2
ycrAMjtiHKAkFnGmCXaG0zqbb3W6vHR5/jcjkoBUtjjC08VsnIr1SWvD40Ft5d6QOWhu8/v+8kiM
iC+GfJ6rRG07Oy4ISs2gH7P8oU6C+0a2KbkuuiD3iQIwHkAo4cCdr33ZnsbEqhYXaUn0Vw1x7mm+
VS562Ler6+dgbWR5mh0zZ5TlQ/9Uei8tIxZExQAPTNTjkCQUK1cV+t+2fEzWs/lpnbwkCR007PGq
t+qJHdcPhR6GL84JaN/H2vGt5+G5MA6cB7YJJTgICjyMkFjrwi9ZVEMGOZ6O/25a/nwckAQbxNlG
plDwpLTlxK5yRs4JtXp/ZqiotWppeV2XKZ7Gk84r14l4OVdoeN/yjc7aZhp4XVTbwARC/lS4b110
l4ca/EzOWeFp8eq8cogo/Fj+sh/68uCqUQ4Rod8ciSxfR5PQl/w9yyWxkuh4f74ACBskBKFIAtbO
tU8Y6IhelrlNzpVZzdis9eJpVLX9LmGZJPK7wVtvtnCQIvEIFCOOVOHuICadMj605By03nfqff+Y
wu/DR+c9dIf783rDsBItCZ4+TCAG66Qm59pjgemVXutt/5pCoFKO1sH1wKTyqacHUc68h8b7bB6m
3Jvel0Cyr3dX+HLMwvzmlQ2NbhNf8tH++Yhn1TsdPnurPwRPD4XfSLvRbMeRuNUuDQrnbzemdGz0
/2dwDGwvYMwLqL+Nj4Wp7/vglMmu6z0nurQp7KBiSDU9Rbex8+Nz9Ndf7svhIQ184r0dJUfxTRpJ
XFfhLM5ne5o2uvz5kUXB+thFxsmvA/YcSFIEu66KkiIgiBu3yRTF/82i7hyGWuu59SAl/z3rw/7r
+lq2npV4/uJlU/Cr+Pu+04qn8za2Ta8UxwBq1EhHXu/EqkggrjJwco5MxVdfldV/iDWZiovMiLBS
lsawCysYqU6ux58gz8agOOC5kpvm5iEhDkZYqAptuTie4eRMjaj9Wn0zTs4XgJazT5AZsMPqsW09
O/chbD06YWZ7xn/jKBY630EUbOOviFfd3ALGXC+zeg5qD8//0vCo4S1V5Hy8nP1SFhRvB5e456AV
aKOMCTAuCgPXS4eUhOOAV7mclVaFuNujWpPovnPcKIRvE3ppQjjRqI1enauiL+f1LSm9L+WP75Hq
Raf+kXnrK0BPnvsMFZ7GewmPR4CUvF8S+9tNdG+IwjnWlgoYtGB5nKGB0Ye1F3x/z8P24AT5oZwf
LFjG4XJUcLYkoflLpv4um2BhbxCVz3XlmMu5q/iLY7XHSRlk3Ry2EdwbobA1IGxmaaikLmctjbJh
DAk5OR2NhoS+35/LXUN/+IwAQQEbIuwNs89MY9WL9axmZ/SMdsff7RoZMvb0HwVbcTyoNED9YiM0
ogP6tVOiWzivWydZzl90D/eA+rH4H/1H8PFJ9d65V/tq6r3O33I/DDvPz7zl8e08fPZlR/be1XD5
FcLKQZ6uLvpCWc4b9958VqzHWSY9sTeflyaEhatytaZ1g4VDcwevhHimPi9ePz2tmqzl2c27dNuF
myovOn4Y1qZ3eD2nY65rLW/y9VyczI/6qD5Cu6T4qz7VnVehJdRf9x1lN2y+MCcq0pl0drKyxOSx
yZv8x2eeBTyImuDU+gfbfwrnIDx/Sz59/YmALQx/vMXQ4ZI4602tWhiyqA4/13laG2u2nrXlmdoM
jdhj4kCOfPXmSfXM4QdyP0qZyzA2O4sKuQZcvzhO3Y0tdz3TkPhNy1J11nP9Yn0BAk2Npge7f2yj
Yj2hJe1L4SnorvdUoiFsKglnbqTDMWR0OENHHohjQQhQxK3aFYQBCjqRM0t/cO2trb5CWBT71DPW
H3U+Htb5c4Z6XVYab2POToWSHChyjPbHZHpDPYKJfaRJUI8/aNYGZvrbXFePfL/vG3+eBsL2RpiA
ghXyjxuPUHDFdbUqrQQ/+mw8P3+oCKgfcS/wnzzCe6VCrNL2QfOS+prnv6VB/OW+9T2vuLT+5+8X
CZolhRbL0CzrmQ8P0+tse7X9lSgR10FUC7D7FMma3KT9tzXB5YpCF9lekWIepmkdxphqreeEQ10a
vWJSN0zyBPKDLxC/YUaGRgnWA3mvtVDTZQJNN0XxP9ZVVOAREaIjlCjKVlgkn7JRWc/TwxB+8Cho
l0OlhJB49t8CNnsyebbd1dUvDArH5rqAi+5AeurMqel1gDOMs9+yFsIQAf9rgqqWU/l9A3009jNN
gat5UdRPyiZnH6TWYTYOfR66E7IVLgRIJVtzMy06HhLfaKUAyXZw2IVIxIIux6jUIz5N9b47UGr7
MZSSfOmuCWB3tzW3kXkVTPRjUrg9wwasPYgdrEf3zL9U5/suvPdGtHD5/seIcD+WwHGMlgYj6Eke
aH7rI+NywMFq+UG0Rt1TczKfotkC8i2AQ40HHAH0LXsgj81zHslyEPv+DToc0u8AFYKxeH3e6WrH
tNTuyDm1jZ/FlIfacOrnMlSq30bybs1Rofw9oc29OnuNGdyfir1nFVKtUJFHVAIgjcjHs9uGF/pK
yXnmisenj9wjE/HR67KsHiaO7p7V7GWNGrVoM6N0X6pCkpzcey6ABLGJHgKgC3yS4O5TtUKvKsNa
JMXbZH10XWwdpi9O6mdZZLwbbzqH9v1AIHF+GCBShu5/0ydwTCSHzHZkip4NrvvWoQzH6o00Aw6B
zsori5zR1kYnn+mX3g3y05AFRh/0iyRPuhMYAYaMfBP0xsHrFZm9tjOsxlyl6ll1UD/BPtINbxok
76C9W/TSiHBJLJRqvGAw4g4Hbn0peg/K2DX7kPiPCIjdjscLM+KFWTI6aIaiwH8W27fdbyP7UheP
WRY75nPFQza3nnq6b3N3+gBGgCw9QmhdFApuuY32s2umnnUtdF9YKvn5m9Zuf4b0z++LQxoBS+UT
abWznqZQGh2IkcdABHdalBKratBheUWHGIBn1h/q3NdQ20b+00sZZM+DAk9F7hkuw81kpHnuRvP/
kPZdS65j15K/ouh36MKbiStFzIalK5JFotwLguXgvcfXT6Ik3SZRCGKmR/3Sp0unFrZfJldmn0V6
IDhdRFoF8bee1EBidlxa4gUDFxDoI6oaEQ0kaqA1SMs5dF4zp4LKRNxS4SeE0eo3DxVPIHSKAS8C
UkpgfEazmnyp+n6QQAfUh9CrL1smMRmhaSsV4AykWAcKgbCaZLGwpxv4JnrMRfxTyiQyr/UArpco
4wEKY2b9AEy8OAgR1KVz6qVoi64z7i/ZrNMwAkj+vWbc5I4rmzRWYqDAba0CHIJIVmzGyEoNKgDN
iXnf2FzAjCTjn8bY2wuVbrk+p5qAsYstoxml2mjRajB8S/4yWLXaD48sqR76rWzQmrepzwGJFpAK
v+Cn0y00qXTXoAEXhXzcovRBpnQK9NzlXuC2eaRnw8Gl9S6zZChlRoVB5y/oEdQaMdF459h7Rlg1
eiIflGiJp3MMhn7dcVfTMkbaV46bB7XBPBVxI0SljouHHtTIeWZJbt2f/rkX/Hr2Jy94X0J1p89g
xu1JwG0lT28Uk0OmKS4XTuqst44+M3CFwx0GJdFkmhXoSUG+BgstEKFRfWR1N/5Ts6rNGBdqQPIt
veUtkL5Z0To4tu+ZGuVjxnkxCTru3t8z++d3TGY2zLwkpZ2YseNGqw4V9LM28jYZiK7KxfP92Z31
R0fgwdj3zYCzfGKL9qKu7tOEseleF003shjoSDKacnRf1s5Huc8GNT4tLOmsi3JtdLKmzpDHfS+m
jO2t4JWBkEocpxjo5VKT941dZAYUx+8PdPb9AqIcbRZjI40y8dFY14NGcZUxyHqx6xRUpKXO/r+S
e/wc0ysbE9/DdbMyzhjYoDiVPoqJTid2qqUAYfcLbu3smwWsHl4rxGtoDro9e1izRCjRzm/LkelE
74K4odMFr2J80H9tQtCG0ehJQ0vkdMKqFIq8HcJFO011dPqirBS420wk9AGCOL6wcPaWrE2mrvfc
OuJSWCscs5MIu3fGNEhYqaelprTZ++RqXOO1dnVt0UMVumwDS3KkVXCBvUMe6E3zDizF/R03dz+i
IW0kzgHRKhqMbw2xRe96Fdwm2/8OXWKIlU+Y4DWloYIt/pX38NrWZFApMmNtUhesPexpOBOKTyjm
g4NyugKZx32xzpayKnMb8NrguJ5XsyjWviD1CgyGfANpJIsTXqKv+/M3tyWuTExTVvLANCl4x1i7
VvlYH7ZvzSZ5khnNW8h/zN5G14YmzkTWdk0PjlbWFvJhRbkyJDCfHBYY4suANcvdh44/1afcq0nn
iwv7ftaTuTY+cS7kLgUXS5qwtqesBwfKJgBnYYOQ5JiofrZwpheHOnnhHKUrQZCMoZagg6/UNFq5
2YEq19nWTx8HulOjyvBrq1zqrZh9ZlBFgSr12DaFrtPb/cKXfB6z6PWzY2hvjNkdTZbQ1m8V2b47
Q8Y5WXWVq8uZBpIT0RiW8P9zVTh0QwNnxIHJGYqskwPClinl4IwiEVepRXVKMrXXoBWsc+maCUxa
3Jb8quM15aD4C4HTXPb8xvTkqFBsX1QVAlZb+DBCSzCGFY5nsaXIoEWGQakOWjrBQqw6K+nIW6lH
ojW7YWnC4h/KpEx+O4CqEGmD+8dr7kH8c0aAFrpdkUAo4xbJadpG3YAg/XqUFnIBc+d3BKpBZx2d
CoAF3BpwqTzrnLZgbLR09mYGrdkMcCHVPSPpuuAgz6YdIJuEfghkYdBANlnePhWqyOU7+KIa8+5o
D5W6RgXp6KhLymJzg8LjgeocqFWgpzc5QOC1ikK3ZRgbyJM2BO5fSTUgwPW2CccOauJXhyhbpHMZ
p2r6FgNdDiIgICmhEj5xXjJHops+kxF8WzEEM4Bc1MuD8OSQ+KCHp026WfLt58oT0CwD3SM8JgUV
n4nFBr3TQx8qjB2STbHdtWYkkdxQXY1/vL8NZ28GlCMFqOVgcOg8vN0mkGYJPS93GNvv31rqi5JW
rfsplqtEz8wiUFkw0tB6Uaj+a9BucmbhkZ5dzyvrk3FSfNkrTjpaFzd1avKX3H0O5VXh7gVkhZdU
9+YiDGlsIITrhiAe/Mq3g+38Ej/qfdbugTNUWcD5FZIPL1yig+udlCHyRHqxS0Ir/ihz/QTakxQJ
szSzhBWDdm/3O3EB9Bhe76/BzPYCZGcEIqMYAh6oyQNYDhBfS2Wmt6FrToYcNEFQMb1vYu6E3tiY
vHN1HzciizZSG8xLRkvFBk/xW7G029rqil3g7jpK8yA9mKWtkeZ7pvj//oLJ0U2Knq2HEHXvtNf9
sjELsN1GJa938M7A5l857qbJOQJ2IlK2ncEr8SovFzBSszPNsMhEA1CAWGSy3dCUXXZ1R/d2zzVv
HdiaqSBYWMxfxL+IQmRkYP/HxsTvlCWA//IBM92bvRlsvZW3KvW3vUvwj1mR7hHJpRW/F8nr+gRJ
cO3+Qs/VG2AeOmIAL/yc69stHtQC00UdCuwvu7d3l6QqpcZmZYWqicK+jXeXtKS0PPO4JLA9zt3k
krw2PK3z9RVwGtAa6u16MEvxQaovbfISiQuR15KVyVmRQRXbNgV2EcTiIFGX14cylq0hQMqNrinj
L02mgow2WPRwEU9OTeb9ZzJrtdJ2u31ilCZ4CcgjwWy+yqRe5cbp+LnUVjy3TRH4AZWk4Pn+pVUe
dLTQQ/8PuAJxHbqPrLjUHvBz0U0X68rC1LlnuA4NczwsxKTtVXknmui4IfszNmdEgidlp+w6tSIf
sdph3/ok0Vi9W3nqGWWVr2dCrStTUBkV2XWV4ki7lL//Sfre+77JMlNRJbiJj+8D2A75RWT9IiMw
UjPdOQdnFaum/mAHemgUZmxAuYwkaksoI1HhdNzfAnMvMaLH/1mLKftHLLcKYA/DYANvyKuAXL9B
r3Q3PPTBX9ls15YmF6QoFUyZK6gDxxhyOU46hiyvPFASA5Tz6qJGeYKXiC4OM1Lvj/LHGbw33+OO
vIonQ9wmsSL+2H47g7+e5IBZeiswEuPfsOgdOXzURqY3pLK+ts9QziInpHpVqN5p5WYRJTT7XKGA
A3QzCvfozZl8D8+XHOd4Q4+5KM5paKVHWWuLB547xQyj+UaC1vqwV6XV/XmYCwfBevan3Yk3lIhC
LVcR7LImhOVfyi9HIWpsWAu39KKd8Zq7mu/Gb7nWhSIz/LvKoNca+hFUuyWfC8OZuy1B4gAqPNQh
EXdNhtM4nM+CAI2GGeFjvz/n5grykoE2PKUJ3gHLeViItmaPy7XFycAGFzUDpoXFPDskQgWwntpG
SCeuBK3ZejtFeEC/28IoZ4pWoKpAkhpFz7GpdfLiUjQvQrUaUMhdoyH19+aHpgu1M1KH6hJtwOzC
XduaRDo+8sIyG/YI22qye2llcIVLw07ThaX+8p8ayvRIjsRXoLyASwhv5XaLyF7vKHnLAGNNy2pt
5tIWtIIHZh2vTPKI9iZilIb6nexkl0TmccOdn/iHJ0VLS1yFS6s6Hrff34I8JCQCQEoyfduDchgS
hseod8GLe5RUZq1WJrhryDcO/8Km/aH0umdscve3Ehhy3WJczs1gvL8Zb7XZmvLawNZ9fFTUhkSb
w/lLf9YvufpcmJ0dqVakK5p7Wo43fxGijN4cErA0mmDRKi1MMRJtJ4eRQqEWUDV8sunDWCuUCIpN
QO3oJZD1a4jseZoydOmeplw8Vk4vbcJETJ98MaFXAkpzZkAP0kOT+hH+Wtaa3MBL+xL/Q7Odqyzc
YLP+3yi2idgYys347NttQw2+lw3QqUVeQXNMiSZ8qzq0Flga3kZldUzfvynN2girmsjqEtplPGnT
pQMjOvjTRv/3F9g6TzLZa1Nk4MtBH5h3jjn3lOERNPUunPklQ+OGvbo/5QDkwg6S/XYj2W98nYHi
7phhQjNmwdCsO389pMl8BiKXYkhIo0gJ0V428EdqlH714hXNQ4KOnIqAroSDvIHaN0U+raeFu23u
5I2do2PNBCrc0+WMi0Zxoxjms8KFRNhO4L74ICS176s89e1A94WmVL7JUXEkZbZmXD3kh/P9j5jd
U8gPoHkOVWuAZyeXepVkTiSHFWMnrhluBqJcnkvDrFxyMHXdfX1Yr4/SK24dKGret8zMPGDKePZQ
wAbNNPbUZJ1jipOGAuDBeh2SHdIurT70mO8CCaYjd6jJgrs3t9wKki5Iu4yT/ouduwvliIcYCmNv
OA86QuS5+E7Q45GRB4JSSKIqWr5JVG71ZFn3hzqOZHJ0RgZtBBqAt4ENYnLd5x3uH65gaTtpDSV5
y92Pqt1CCLoGvp4LtIZdqo+MG/eewckREthEkDsk2uzgg0l3ElNoorwE9ps5pgi00RQLJTlexIV0
u3wxS1NimsNG3Oz6Rh9Uf9CSaomiYcnKZHvyYlpmng8rQ6m6671/DC1a5wjzwSrgr9NEC2+iFbdP
dKYvbJe5vPaYSUCKDtxFaKWdvFW+6EHwosFtK4OKwZVPCrNNYz0OdQBL8q7WCgj1dV8SVLUoNSrt
9P3+ppmBW+FyYH4ok0avdUo962c8EzdDxQI7yh6ljxGKEeomIz3QL+Bfs4BCKHVHHw73zc4AIm7N
TtZ14D0qkVOYhaKP2LsamwBUt1MMubWKhsjoeswkQ9HwCbF3ER5p5DkEjd82T0qo5cWCd/L7jsDH
sCOFBKgMkfKYnJzGbcsQsSwL92/lE2+zVLQZ//7tQbn9/ZODghQ610b1gMGC5UaUVrzvqUgtqsKw
SYoTD4l6utwpgZb3q3TYVc3SHvt9UG/tTyYbSQiQ+YzjA3Ff+twdSuHshJoTP4bOZbiE4l5qVekz
JT0BfvX+Qs+4u7e2J0crk/qGywWMPYpU1KyaMiNUeuie89IqgJPW+XKplDA60L9mG3Q4IPZHgymU
VW6vjJqt+lDIkWvnwioCWpNuwJkk1REaKKVW5E+hw9KnuvQbDUJe4K9vE0/gSFSEokggOg9oYRML
XA+FDdnfDHGYZaT32u49HNr+ktLx8JlKLrhK70/U7ysI83T11ZOwYOjBkKyIQAgVUCWkS9HigNsO
vY3QldCaXFJpmdkRaFoYcbsj1vOX3A3DVJmcolnK9oVnPl/JwTmujfsD+v0coSl/1C4DlhNUBFNc
Sh3JLZf0zYiBiYFmjNQ+L1eUF2pS9sRFWhvFapoupUB+OztIdwG8Ch4O4Ue2+XbtJaVW6hrM5PYQ
FoHpxdGla7wlrcwZnwJWIG03cjRDTmRKKZy0fOw6vsfaYgl4f7QuC+LzuxqMMmHkGE0Dbq6yGDS5
Nvz4BVyodXyMk5wIwccStmqm+IJP4cAHgicEuiNTrmi3DGuwJses7eyyc67mmqCv/HW2KTVdJoOe
8IRb8OVmStAwiZ2D9xjKvSg73M4x5cl9TQso1fXHlJTIDccqrzEPnfoQasJf8N+QhUZDNiqQaFjH
wt5aQ9AkSX4bAUQQ4SUCjDH7pC+sGqu+KjPE8Uj9IuI/PrbPS7zEM5EbqpGYWSCOWPQNTufW70XI
a8H5sL2UoI7VE99yVtVGeqiQvN1U+vorXwF2byN0XIjBZq6wa8s/r+dVcIK2zDhy2YyzmQbMxJlJ
t2D0AnRTHyLN8RZunqVxshMXhGIHsIVRGCf9nWn5A6et3HWsohvU2Rc6j/YwBwnEygw9ki/V02aP
0tUc/wQOVyOt5IGPnRC2s0NXERAnae6GQ8+dSnu6CgXaeoP5VePnv5DyuVncqbdcwYOHFgsMS5kW
Xng12gvdVlDpMxyMKFhwMOZeQeSVwFyI1CCaxabCQEmF5JqsdECodJuuURuFfLqCkSkasNGtdxnK
JUjM3AV/ZXDKmMMOjDJ4TYNnFwD+nnQsYeHHbtHiLqzb7cV5XkeIQZai9yWrk52ERHdX5R2sdvGW
TtSyNmvxL40MtBGg9MAl/4vglmrZugoDDngb9qmi+BVkpLSKCYjA2jlHZGoV0/Ibk3yXjhGxBhtY
lGO1SwpCM4+bAO5gQE3xioJDcPz51baNvDDNaD/h7FbtVtF7vXINzOeS78Tit0w8mWsr00XM0i5C
/yGs8LuY8G+dBi21t/wlXaGMv5TAn4lb8d4jcB3b3MGyOQ3R+wrPTCT+DEmLLb6CS652j/L5o/2Q
P2yWKAwRN+xu2KPh1zO4jPCPyVK0N3Pv3XzDxHXrykEIUwHfEKL9Bjwk/oFbQ/S6ffeWZItn4q7b
4U7eFT+iA6keh7sfiPhpuiZ5Jtz6O9UVq1wqRs0cC3SQADQ1Tu2Yjr3dLVTRO0E32toJ+ufiLpn/
7YjhIIoKoOIPZOFqL9as6KYKl3J2YUCPSDVi69E3S4029PQV20S779YxM8EMBvOnufFzrswVoQTl
O3lcI1IY5XdrAliN55De19tTbTVLlIVz7gYuzRHPDfwMKNbGQ3JlT5CZPAuTmrOdOCDtuuF0Vt4F
7/4RFC6EPzTFIz1syyRdGufsXlSQrcZFA2gFP9mLdYBkWhu2rK29sOsBoUqgPniks9sTEkfHJbzO
DMhszFHhFQApD4if+NGzvRpmJYd171UZgCWxntFaqKhO7WsRHaGHMdTdSNYSJ8IcbLMMPJgZlOC5
IyPBAfNaveltJtp4wzpKWbVMrQogkGwbsprknVpG5QtVfOM8hJca3XxGqKNE5sKmmJuskUkIDNZI
YoAS//brvQyo6VaoWftJG1jSWKtQbSwalyMivBzdp4/sRisl5ItBqHPf9EzvHibuyvTkIAdtLoDr
GW9OfwSTLvr3Ks05NppCBJ9wz3Sh66/Ivam8T15fzYdmZyWLje2zexSBAMiURm13hAa3w+9cNHUp
LJ53jgTI4qSqw5BKRT/ocZHffe60X5uazLTo+MAJDzD1pGkv/Dp3SUgRZkfDQbMsfgHt8kP6O32B
wEwAGTZQD6LtZGIN2TfJLUI8rcJLeaGfpE2nNWfuIdTPkmpuGVDIgGntWNinE2fbBSH6c2JtCfK5
p6NrLJzImSwNiK///JbJQktdzyUcJQOOjUZTUDIZAo/l5pcyFnNbGUrs6OwHdo7+pXTbCLkU9vLA
2ZXwGCgkTkxX7+AaJrof2vf37pznLVzbmjwMPdWxTp/SuLo1NMcoJ14d3n2b0ntjm1xksl5bmfqt
Llidy73dWJ3cqA2qHWXQspw9lgB6wmydtbhuzkTUDvp2WxDWuAyD6lmCWn7eH/Dc5gWfDbICIqhY
gOa9PSe+UyVDHYqINGS1aVzSnoL29b6JuV3C/bSusoC+CD8B89U9Wgw+47MlBhf1AOVC4ZOrt0G8
9hY8+pmesjFsAZnGqMOBLNNkN7KVK0sxhaG0aCfrn9xntA4fShAyNBYh8fYDGxQh8UdDvij9nSuJ
15vMwmyKc9N5/Q0TL7QUeM9lfJmzUyGl0NYUlpFgJtygPCu5l9tVmPZnF5obXyLoy2strR10i/OU
J+06d0AvoJI3VQx51z5h0CGS9xwRQrgYRMxC+p2NeQBz0gZFJZLnVAmhR5fycNwDJ0HfLRNEyFO5
QvIRiXwcGaITS3pB1e8DWk4eeq/OGtIWQ/0KPH69GpiuhiSXQgm2xJbiOc2S6MCmBSQH8orNcjXp
weWkconIuXoJRJOLf/f61yCVCuRKmSyzKD6GY1ZJCgDnXiDvQoGLrCySoP+Xie4nK6Dmq9a8kKpR
UiUMGeKmWssJS62iLJF8EjGZ1KgZG9XQU0giutWTAm2YBFQCgE4nXnGhoV1DE7Fta0dFo274HmOq
SjKKbi6pns6+GH8u3S/18NZv0NgJqn87OOcQCFeFk9KDbi0l1MrbOLriGq63kJCbdXmvbU5vG1ks
+wQlV9vbiqp32geae2RMBrwQkR6ZwsJBnKn54YSggowGapz2Xx0DcgsB2SBxsDt1b6s1xm4XWjmA
SSl5EfZgQLukmcrnmhipKpWa2sJrMT9aEblN1FRG+o7J4RB43+nFLuZtvtEa6jikx/CJR6NQQegV
9pTEgbCo3NXdQ7+EjRt/8/TRhDDcfyxP+4XdlI2zQfB5W3lhMzUkXGGy6TZtzLI5HO/fdrM3AHwL
cJfjToWYx+2Fip5QaHx3CY+A+0Xpd3UD0MBC9WL+pruywd/aiLOe9QUaNgpjtwG5CDiDPO3xyzHc
baMSfW2dvi1p9SQvxr+zgwNkkmeAqUbsNP786iqnuIHqGXfg7Y0PM/cnbnRcfq3R1e+eeGy1iB5D
bvzdva2vbQ8AwPu/f/6AXxmYeE6S0AWiksGAHFiO6QFY+JI2KOnxKOdJGRm4Y1qLREm3bbXgtP14
m/fGNnmacinGBsxhOtV3u7e9AbQWaXPgfcA2uN3mq4eHNUu0kxQQV1t6Fue8pxHm+p81m5y6zg2y
wPVofmw72PXfb4hHCK+jQWj1GG3M7Pv5NT4/rG0gSI4Wcgh/6dD/aX6KSqWYjObaAENvXpjtfgwA
HO1RUvv9qQL60QwWdtHsJYOADX4/wlOA7CdT3Q1pyTA+rtQQaMddr0KiuNL78xo8O5/OEp/j3Nxe
G5vMLUQ5AnfoBaQReD1cS2r0aDGvC9t2fAOmewdrhxtlJKcG2+HtmUua0IVSesQjVWFkG9pQreOn
VS/FbHM5BIT0yFdAOg4071MPFOdCFiTckH6hOt/Ge04S8PKTd2WzX702uvcoF9qDyoXEbuxQO90f
45yHOErbQ5IIEqH4gtshRlIdc3nD8nYgvuf9pU/PMXXpl6SyZwCxiCGuzEzGSHFQORFLDrfXy3hr
empzCICYysn72SUezgNPyJY6gpd7q1Yg3wV5pW/0hNIUDdxdNSoO94c9u3uADQE6lRkVdCa7J/PY
nGZ7ibfpN2oftaZYryCUjQ4KcaG2P29o1BdWEDZieW/nV2JzRkllT7ArTRYN7p12rCTRm9DKlO/7
Q+Jm9xHqXqBkH3Ucp6hCiOZSWRzDVKqXukSo02AMnBqt3nYGBENOaNr9csfkFNQfjtG3npDwDCrN
+ICuZF8DtZ99/3vmqhmoN4MHadQZAxJn/N6rF8uJKYVxPWwtbdeqO8ijE5T11eI52sRbYe2Jaq0u
nVh27iW7tjl5nmXB8agK6rq4gjhkP0C/NRLqdicD24yYH2SrV7mqWyMF61F7Whjw3AKg6QjwFaCd
AJ+dXBdlxY9MB7hvqVMWKQYXvcjeIweaoC7RwXsWdJkq5ybcLwq7eykJP/vGXlufvLG83wwpL/fj
0HdacVCeJUjCgw8rUL/BfmctjPU3SBjXBdKBI04Y+fFphm6QnY6hfJG3Y7TDVKvcdAs18SQtDBr0
hctaF2iV93Hf6Oxbfm104gPVfp+UGdxb+OxPL84OUC6y25dk9dUeDofndLvl1AfVstSnpetiZluB
MwD4APjv4FkTJ6c4zAMnEMtYsNlvkJS0SPNq4KrpKPP+AGd8vBszkxOT8m4UVl2Gy0IYMnMIZMwp
5Qdq76ACcd/UXLYF0G54sqARBLnuNGR3xTAThiYXbOQiyciY+mgeTLUgHjkBz7pwNMZjd/OQ4nGD
NZyLkWQdGcrbqyAcaMjrCW5rgzPe1bwaA6tbr9YXxvTrsh3NQKQDEnTjczrtR2uRiRcKV27sbh8+
MBpnxTukxb9A12X6qrB7rnReKzWlOS4M74eF/tf4rgxPzp7gC0ECRpvWdsUHp9hQp2rFxSvfM4Bq
baqLxH7Gveqp4hZNN6kResa7col4PUZ4rkBPpCRQ9nzMNX+X2329Cv1n8FNErBptPbNwSNmgO6PU
SrjNuntO92mkNlvFZoJnOVY9LXZJEe27zBRytfRBB2ZlJzE/FBAohXRoT5HASi45OFBKxXBZxLm8
laHNd+0DBBpsY0ZrWS1WQ9QoSQKEnyDrLQc4CluR8KEbu/d3uRATNAah2F5Rz2AzQV6A170d/x6U
i63t41G6N5XjGl+9GorjoxgtS40toKH/qcxVrgId8pYBmR8+RjoKlF56uvx4f+vM7xzUpBgUwiHV
OX03Qq9vpHEBGcPbS8hVOS5ZorJbsjG5vZoUxf0ig40Nb6L7LduwS2f616X8s///HMXkAeq6rJdz
F8cMZPVasq8AVXgKsUVIvnEu9yfsN9ZmYmuy5ds+T4SGGW0RNAsKqcVFunB8cEhGGDU32g2jnpR4
oV1xdgoBgUEMDOcNnPm3myPuxbys6BBGq7I2agc6Vz0TdnrarooYiKOu6p4Sj15irPqNCx0Hi2LG
KEU/qq9MJjZOg1hKGixdELzRA/rVWHTDPCQ+M+KJS5pwYJzsTPHTZ7fZF70vZA2yAoSvF5zJ0Sv9
dTauPmMy58BN9gmdBO1Y7U8MCmXwAkN2dB/1nHwfS5xxf5F/qqX3DE4OYyCkA99VmG8+NyqPCAoU
A/xgVfBa9ZEKkNyCgEAKyjdVPMi+Hq9CyUo/mK+m1TyE2Dr9yQBFmD7f/6rF1Zg476Xn16nkR+PW
SyMrrB8FRvXe3eysqHFK+FX90vrbEFOSkFLUQmrj9wvXxe862/i8gJ0Brh6EO1Bcvd2ICRuXdZwJ
rV2KG19EjviQHBROrVJcua+Ck5DOEhISrXIB2gpoGQmI8sj4zx1n9DJudr1D84uAXG4L7WiTa3ci
vxIWcTZzV+n4Do4ElnDCp9n/HtUxnk1EfCRUyNdBhwUUjwm/EivT7czIX4fCW6kcBO60sEBzzz0o
EEamDE6iEfnczg6HqLKkxKqDeseW8R/LoVMHKBtzuX8IuLdOpEHpsy5Yg3ECnYKulKi8FfUC8nUa
CqDJEfoEMnr1GARfCG8nezekHKkUajRZvfDmC3aIHBD5FYGlmZpQaKpVINV6CyKjaLp0HoGs0sRd
AiiJ8PPP/QkZr4erY/TrUybzQQFSBjT/QNs0YO1c2JKQfgCY24kXxjyNAaaGmMn9yIGCoQkpGCrA
cOgzn51zkPMMeuWsLhSCUcVqvOHqCmQ5b32dLNwWk9vpl/GJk+f6Q8OnJU3bVXpOL058Gui131g+
ozGVIVILybXJU/DL2rj5r/wEhqbkiuqxvCGKOeIZQkGQzYHUXLGPw6XejsV5nRx3J1LoLhXQhpms
aN0tjZy2klrtQLgToK2bSyyIiS/Sa/ys1nTbAG8BYgVGBFfKT8B/PUS/6CXI/IL6Flh02YQ8ixGA
ThtqEUBfMu9LDDezoxwpjXBVQHgHMM/bKa0DGqSogOLbAa8LkSpUVrBSOCvvD3Aivei7VMwCLy7j
fNw/HlMtmJ+1xPNKI20INhrgd28ND2EuBU6P9jOu9pwnse5bs2NRUUsTlyVc7PVvvd/ET5TMBSuG
lnorpnq04UXpazwU3yETt2Yp8ekxAhZuP6QscEu0cMn6ILXuf+ncQUYhHJ1MHCvyEF++/dAupr00
cvChfmmMMuEeY6YaJy/KQk0u0J8JGT0NIEjEESs1cUebxilblDNACFpoqBOpwQEsnYf4KOrBZ2tW
oLmndEHfSoa/EsxWi1e0kaNUBnLTY6gpK4gWwF/3DWrJwRyP8HRHXn/XdIekDOtwHL5LYr/EOLIa
oyp9vUNax3XfpBZhDJeowr+s/tdH97/cr/Twr99f/vO/8eePNOsLaGlVkz/+83/XEFi8RP4l+Rup
i69L/bf0+2+n6lL5ZeV/lP89/rL/+cv/vP0jfte/bWmX6nLzBz2p/Ko/1l9F//hV1lH18xX4qvH/
+X/7w799/fyWc599/eOPy2fsJ8jeVIX/Uf3x7x+tPv/xx5gDw3X8X9cW/v3jh0uMv3m+lPEl8eGH
/+v3Xf2lr0tZ/eMPhpf/zqPADLFEoAZAjIzVab/+9RPu70BkQ5AHxON47safJGlRef/4g+KUv7PQ
rx59FZwuAG5xbZdp/fMznvs7Wh5+qL6RAxj/4h//+bybZflzmf6W1PEh9ZOq/Mcf4+JfbQ409qK9
AaifEWowMqBPTnHIIoedJW14DhxKWHXIAqgFyNq1FhkbcjUz/zZ9bWrc/79MIVUO9wLlTFyQt+ew
lOsAdNR0eA6VtFalaqhVVq6Wsj6/MqrjiABgwqgkpEl+cX5hxrMYFfr0nEVpfygDBfV0IF2d0GRy
MRXUKvJ+aKPhhQ5RXRdqxEe+rLZhD/mFJgfVLkEDsYxGRwQzvZo4fRcApS+1DUQQKMkzudhPFQg2
CDSl+9QIKOiyjmII2BrYU55x4Dt0hIhu1FjsEWVlNfjvAQYPIbSoFI7igz85LS9VELeOQQ1yJAE6
kCuvSVr7IJrC80Hp9yf+F+ARUwJZth+J6LE/bsqzVveQwOVcLzqLzkNltKVBAZEKZLpRNnqVPPGb
8tPz1dhZAsOKM0su0SLaZvESoiw/9bhduHp0J/LJGZR70Weh+Rpo/Rqt8MxYR0ajhgRGrjb7AqBI
TYQmLLBZoC3VezV1SfeagnoD3NQbtDTy3/EaOLw1Z0SQDShIvJN37BpCSO5XDhRnQOL3AlhK0PO+
tNvE1VzHqt1Y5XZRDGY5i744sklFhH+WQ9XrLpAP84tzNZhNogfRqhJJ4y4V1saTM9nuEMSBH4/T
P0NgI1AI+b0cbpUEJ1ZoG4Pjvnr+qCSanNBaka0KdJs2VluZSn3Js2Yh6p44duPBVuSR9h3APSz+
j99w5YdgG3Yp3TDpmZPNsnzK6oMMvhqbjmy6NuKlLohZazwaANDLggFPVQd7f6ASJeHTc4lHzAJd
pUOcet+Wlts+LHW1/ApwsZcQwAm4rWg08fyia0vCuPIVV6jPSM49lorOpvYxeoSDjNLT9nNbW7La
b7bcUyWo0s579zoSbIPFvT1zqm4+Y4qgb1llkJAgrc85WQGsueo06j0kn6GeqqVFkRVaBTUD0W5O
eF4LH3YaQrkVpa88Y7PqEbSwLuHe98LDCxQqa3Zz7jTSGKkV6zuQprsk191MtwarNl9Kcy//H9K+
a7d1ZNv2iwgwh9cqBlGyZMumbC+/EI7MmcX09WfQB7jHogQRe9/Oq9HtycozjDkGunk/1aMgEt2R
g63vGHcgVQeGVidoI0JisHL20JXcC48hzQhkMqCq7aJLv31QfwSIBbo4TPgPJjPaDYRHSbty0ruX
HwkpEFM/1Kbw1OQmPBbfrQ6P+V3ZWsWzZhe0xedyn/q7EhOVzjSrBOQN9ghpR1oAdYdajSM4ob1/
KHQnpN973m1tp7S/AV4FmZKLXU75bWXtexiNks1gxoxO5gwX+uCtaTdAQq17uodsGjVz2zIoYD1m
CY+ZvLoVUd1mJmigw30P/iN0nrq24iBQMNCvNSesCPBe73fOBif7UQMplaVZyibZgzh6V+YkIEd9
m1kJeevtEr1A4CjmKJsIWDcFanxrO9GVW4IsaekcHkITje6uGhGtoWgSKMixpfxj75tfaK8kOql6
evfOf2TO9qXaHdCk9nwvdqACegosnOjMm/vhgQjwt+VJ89BDZoHIprdlolvc0becnsgCQQb2gCzL
iM5sl23RCJ01VHFCkwJeFrmQwzikhFot1Upk/zRMX0SwR2LgYycTrUyuVW6ekHtweZL/fPWmeL/5
OvUv6Pwk4dZUt6MLxU0r2Mok3JD6W+2JAykzEaz5pN1T1KdpQOWYSp+M1J4mEbu2fSf+BkGvGx9k
4t8T66kGkKoyE/OusDsq0Rc0+qhU2ybmDxOsmGxq4m6lPZ2Oh8jmifBYn8AVSrwM6yvQ7nBw8T/b
PSkHTBqokTp8ixlQzP5G/TpA+4VQHT8UM8HR19DMPybHVskhxy8Fa5cRWzPFFy61Nl++VXz09oAf
joQZ6c2otIzUOmxeaPotO/fF7sAoRlqBT4SmphOheOqVjvEgCCiVMjM5fbsd0oyku/NRnN6W+y9n
A8mjknzxGxHkb5Nmb510W5BH4yvISfgTmeOrb5+0h/fCLk+sMPNtATksEweNJygb0XFDJGfrcrmJ
NDMIei1G8/1BJA5Vvt4T+tjb0mMOrNSWmU1DySYlmFrQrVLOPaQtGe+bXWrVCSEb15rbHA3T0mhg
iQ8cGLuS+5JsRupjbn6+Q5Q+UF3Ynb5es/vnzB6O4T5+N/PBnjY8DgNL91sV41/xEpaZp/laRSF6
7hVEJUZaAifGtAH5lqR3npDZ2WgWmiX69F/g8o1lPI+QK5/33m2bi3zATCsDk3ACZo0YtEcuQpOU
azLRl9XOG2lzYuwZXkCAnA749f2f25aWmaXZFKCuICuX4VCDdHZ2Vf68h3nYiSVk33tPH8woeokk
7FKwWmigeuw2IQRagBSVzKh2JqjyCvfRSNBYHU605mmaWSBsUr7QujmWVhya8bSty2NTOXz5dPsz
L9Kk82eK+Erwc4qCISzhP2qcd5Ie1L0nPXH31TZtsEUbab7oOP9VVd3DtDdA1gssBr6uNflsxUm/
wDwuP2COJv/MU5dMExrJix6XmE6kxpIqdMHJx6yUSMe/DzqSQgaVhYIaI5GKg5/+y7jNqL3HyOR3
5baAEJ+UQ6UVsoZCGJg6v7ZNF+H870Iipz/zECGaR+Hn/AOhaZNkRSP2nu+0X8PdEB5EzW0KG79X
VrhJ98NJcSbA4fq1TP4y1/K/pn+po+dEi7L0cqRE5bhE43qvGiScZJ1xHbTQ6mS6h54l0vodK4zW
RPgxSrTzK6g3NEUs1SSXs0mz2KD73xKnCZ+394x06Xxhz8DzgvoyICSgKzmfEX5KoNTZJyCxBluz
TAX2OorbVIL2UU+MsLB1aJOmbzz61gW4QvpjPH2yhFTSMa2tMn1V3o0Uj5JSfaTCUcyJOL4YE+Ao
9b6QfjKxoimohcSPBMrRPG52kuRUrZ2xcWP0xqxxW165ETAWHd1ZAGPMFErnYymUmNd6KR4QvdFY
/e6ecrBRS+8JujNuz9r1xfxjaf6SPxu90gTwrYuwhHyZPBcBwuBjHLaJSHms3lsUOjE4b/qVG+83
yj0PC7BzEfIrs58MduPFAHWJKxK4jYOHzicIYvlEHa3RApFE9xRtp7vBIJ2b35cyVV7F0E1Dxy/h
zykEXbBs2CCUaKgombyEAKnf84wmMRYZojOlqwcOt0WQ2akH9FqxcmOsdbJdJguw6eVZ1xckPei0
XNyhLZeU2djJvSd3fmqGGm6CIWpTyk2IaG4vz7U9/dfU4mXoRx+YBKb3Hu9Ir41CKs0E9t1H+awT
7UlesfZbC1yuCsiQeXnmHtaNX1jUn81QV30jcRJGBk4HbmqpIIdmqlIhdNi0TZgJsL+VQrloXxQR
ZQwQyX56jXWgUpOHON9KIH6BErWfknwbNa4SgI+uojWzfUaNN2Z4abHzVatLP9vwtSn3Rvg1JRuk
oMfEDpMHObCKDGT/vnLXy/d8c4iHjb9WD71oj51vdlwUyNYCQjc3I55v+C5V6orX/d4bTxK43DlX
3XIRSXQ64LbmX0FpUoHhun1uf6oRxUGEyLbhTfJLfADAHR0H8cftJb7o4vnfDwKAEa26IlrKZ4fk
76SragZe0Qhn3eQUCwTjiMI7NHq7AiSgfp6GcAPKiXKbgYC1JhV8cNWNI1pvg9jWipU6yLVoDrMD
0CieX6Qrfj/2z8eoEwOSqMLHDLWpvw9sVz/UMq1q2lpo9jiiDgPxNrFb2XjXzc4K2UjCzUnjxXM7
oJWoaxLs8yRB1+5Ra5/iryyQkGSycrCO8HdK+CmlVFZKd60R79pVC1Xw/2d6Mf16mUe1PGI/9MaB
Y3OpbRhNQ9mNpSnEa+Oc36CLAwa6Efh5SKkaSymXhBWFOtV4OvFwo/4yJFCtkkenzbYQptGKExgc
b++u+R69NAgmTJRQwcm/bNQaQz4BNSFG1ypfqtafyrd8ot3JaKsVl+3apQhyZB0VBh6ZniU9Wy+0
gMiOyeiBpkeyEt6vzS6KCqcre2NlTMJ8RJeDUoFHxc2ow0tcvo4KeNsbo8wGjxU7eXpLoVCDuIW5
qaX7ZsI/qOAITtzGFCuTl53bE3rNNurCcC9Q2JrlQs5PK18LEsMa4rQCH5kIZomX8raFa56dNiN7
IYoKBjh+YSEoklKOh2z08j62S9ZTBVF3oG7yVSL2KykkFQ0nEhRxsCc1EP+fD0bom1ryUbLyVEfh
ib8Ncssg+dNk4qwZxPiIH6rElCl0Mw2EJKR9Dz5zILbQCVDtu+d4WEsWXk7u+fcsrgGunVo+neCM
FImhgIZaqwxXYEr/U/IlgtZUUpqCBHw/elWi6odczdAPxpeQEQkaeaAFMrx2h1346DNVXRMoWNY0
4feqMoIzhCOYqXn5z2dLGfkxl7t69Ax/GLZ5KSVvclLJpKy6cFfHWkR9PQvtjs9qRy5LeeP3kBa4
vTmuvBbnHzFP4Z8LGrqqURdU+oDIKDbcNKdtB6Vc2qGmZ6aK7f+DVjbYyFNaPmemkZLEVnSTR6Kp
W3HhlpXPi+lY+Cag9O2rRDDwJeg7k4golKTvLGhrok0D+YosgbTyg2C8MOMr7mw1eoxaj+fNqj1m
Clsj/rt0lM6nZeHGMhCRooqhwZ+sTO5u3guSoxUbOaGqyQ/bfRzScTxogRu1u5SKDmRHPzTJXFmc
q18x0wzNKGrwOCyOLtePYHGap0RDolBD+tPYaE9a/tYajgzSj9pWUrvrHM7OElqlOz23JZ3U6DYX
tlyMavEL3I2wsQGt4aedViI92e7bxC1rGqxc11e+FCwFiCwAgsZK/oYFf7ZR1YBqoo2H0ZPwpZyu
ETk/Ml2nMVSnjezFNxgto+fb03P50kJr44/NxflJBGlU6hE2mXjMuYakxkGuAUNrN1C6JEr5dtvc
lcvkzNzipIxcm6EOjbsiDGovKULIvYab/z8TiyMgs1EcxRQmMhbRvP5AEeW/MIA4A44hBEGgYbs4
7VrRBGyeMh2YMG1miVijx7g6S38szK/Rn42ARuNcrVJ+9PC2I7wKkG1UxY/bo5i3/fl7jYX/Y2Nx
OBuOlYE2T5OSxiBTQ2ztw/HJDWqkn0qzchVcOiLnxuad/2dAPicORRwJo8dPHXJGn32nkLZaUx9a
saIvvMZU0pk0QMHYi8Q3TgRwAVmxCNnk2xN3dXEkcCUAWoJIeZnSAP0smxlcRs9HZKxLXyFbqxNf
HccfC4sXF+XYSok1LL9RvyrVC/p7ssa5PYirxx6fLyKVAfLeZS5vGGNliLpo8kRx/BTjyGTGQIOh
+WIV31oCJG4bH8oTt41eHRd0T/DMS6AqXx4cVrRCVDTp5MX6R8E6YohbLvjPEwHYan+MzB/xZ6vJ
RuqnvBFPXlqjTCC5XYn2+1Wh+rWhLE6oXIHRfoqSyaurvZ8c6vZB4OqVjXZ1jeAEosUbrYJwBc9H
ok8cB2XkevK68igHT30OhdXy5CulJXa4oX3Bur08Vzc26rIg3AIREEgszu0FQHdyZVdgebK3RD+t
IuzWfv7iIW7lPgizMcd4xO+Ce6xl7z//fiAz0a4GdCbiuMVTVsdiIwytOnmaWrxKYf1qFMN/sYPn
1jvYgH+O9rvzKYKk2TRVIT95yKASY3SZ8lyM5u1hCPPxXt7MSGLhcM6IYHHZ9sprcSYWDBdMHw9c
THtwF4A4OTCQB5R7ufJBvtBEPs2kiQk7dTSMfRQLGvI7ylCKtBL9Yg0/dvlWAHo7Uw9B8A5k0b9y
NX/OVJbWbcrEfPRQIU39f+gDGe+R6wqllebqKymH2RAGLaG7c2YAPZ/fsTQiqeRBrMEyk1cgfLuJ
lU063KXGk1SZ8r6Snbx9HPHkrra7XZ7oGV7MQ80EfDzgF1jszj5OIQCOW9CLUztAQNV0UNpRHLFz
ZVQThW1kSurOb19P3PTQSnavr3gVV8orZx+gLOK+KZOCGt0kgydHro7eGSGhzBE/62cG3IlMkLEf
nK34NewmSwlf1Xbltrk+9/83Adpi7hHUplU5BzG1yTRzjGjyqMloF7I6ZLogOdSADXRTrF06l5cc
Rq2hbwzJl5l5aflmD6B77cV09Di05ShWVVgKIpfYjctd1q6c3mvbWFNEhIu/7Ibq4l3FwnOF38sI
VCUnah0OkvAu/2K0a6jpy4sOjAozbE0y0Dp7UTrU4iSAqHvFe1AYRwCWzUVZ/yczkRwMi/feJ8Fk
IrSIAL3djvKKh31lkNi9IHA0EEDMD/z5EeIYx5peg/F0tA2S9gfVf+d3mrbyWFzGKqjDiijtoHIJ
H0KZ5+DPlYBaQVZXqcZ7NQJbwRofo+HYiu8B2LZrx9BWEENX4lqYQwILEwoaNHEZ5lclL9a9ngoe
o720EzblQ5nRsiotzjDDbDdMVocktQ16URxRscSySrFVrFXZrmxWFZ1CAEYiQsPSLo6o1gr8OGC7
ejXb9k4k2i1adRw9udO148ojMC/T+SMAcVCUYFBOnG0tc74FlzVF5k+ip7QWXz8nsaMNBGTLdUQr
4CAtLTVFsxxWntD5iT+3qgtzHh7YxLnItSx6B3I+JnFUSx6I8rPcKoAM6fmnylh74i5HhwZu5LJ/
aVsBQ1u4GoOSGYHfTbw3+pAiKQ1ltPiMnzZB0pYhiUveIP2E5qe8UDKrCNWHyBADswDY/NA0Y73y
7Fxe/fgaeKWQRlVQiFhurjrNBYXjRN4rm2OczkViS19rMrq8EwC0RToE/TMo5YDu7fy8aODL4Yum
Er0h8VR0MUVMXrndrloAThb5ZNBmoVJ5biEpQCSTs1L05BDaSngulWYNJntlolDFBXgPGUE04i/3
f6CLgcxqUfIAugd51aYD1Go1+rlS/YSjMSNl50ok8smLgcQK304jn8meVLuxsWG9Svm7BETtj0DR
qHdspAwS6GvogssLDbU1hNPgm4W7rRiLezNuQTvOwMGImiubLIMBUmAW/nuL1k2qeLdP9+UdfW5r
sRkEJg98Ctozb+zMPDSjdDfsZKjGP98287vk58cZtPcQv4A8FSAJIL0+3xJc03Bp0fuGJ5kSyZ38
LhvMyZlocOLuW7d7UZzmFJcEnpam7AOk5XI7SWjAKDjFHsu3lNTo2U29QHH879ufdnmTGpCM4XEk
MNsqHuTzL+PbIciKMPS9CRxVzV2rZW4hAw7b+ZSlqa2p5m17l4cD9mbRAvRcondtWc/LgA5Nptrw
PRno6VhFWL1yh1xuHwNptJla9JdjVFlsWtmXuqFreNlLCKCKOaogVNFIzVsQgAD9yO3RXF7TMAb6
AHB/AbbPL4khDH3s8ga+ohf9vDbpc8Ftmb72AF1GIWc2lmWIrC0KsfMV2WsN9CDe6z9ddhLA1Aru
icYbd0zfRmtI3ctjcW5y4Z/Vo9TiWsSwkvAoZncdMyHLonBk5Vhc2QszAB9cl0Afo6SzMBPwVVnX
maR4UKYhIohMh35ze32u7G5wlYKKfI5jJCTZFru70Nu2Rjunhz4CvTpk/nZ6D1PHMNcUUC84UbCj
8XLhtsTDBXDcMiDV4z5Q01BRvPITTaC1J4uuiheM+TjvgGH+0/8ZBuX9HejlDUAKn9b4PK+U/c4/
YJ6KP35gJ/uK6OO7vBEQwfestEUP3LTQMc/eocEyqKSALOZYOVLk3J7jKy4haO/mplmIb4H/bjn0
StKRg9FLzlMQ9Da2r1MBPNrsu9t9qLElfVe1yz598qkpZJIJhG3i1eLTpRtz/gkLN2Ysi7Et1Zrz
AFH+kVpXNEKSuczYIzdTHjkXGc6OeSvjnq/GxaV+Nu75FP2Z8TTMtDA1YBQdg2r+lKS8GTyo0iNq
40VVk5J7FPOVGuCvjN4tm4vbrSk0fTD6hvP0wE4GwF41T/+oOaeOHpSC+EK57aV/xaQRlAUzEFKw
YwxcLAQRI74kpYgegr0S1yTGjoCgh7wBTwTQQFl+34GqdHC5dO638WruEE5WBdjud7aWU73MqmCf
QCMAGwVtPghzF++7wheDqvqi71XPRkT0JiHdB0/bj2qWDHzieIam67UterFU895EUwt8JaQkASI9
X6pRGmrOR+uy16QbpX0ZIEok7fqnQCDAp/V3nHt7a1zcn4iO0FyEEAWdfhBEXuyMjNeywoCsBmIG
VPuey3zH6XjND8baFrx4G2ZDs6qVhL8gGFvs+0KvNFbkCedVaMc/xMZW9S2RDvqRaZ8tzRgp+/84
pp5NzjGgggwNMtYLk4JQJAzsMpyXBhYrnwt1xwf3ZUtCw2aGo6dUHQ7RPySxezBBGvbtib14MWbj
+BPoMl0EEd3Cj8pjLkkKpnFeIdx36NDiVzNslyVk/Hgw56ANFAqeyGEungyh9INhZCw8ifoBLzvN
YldKjiX3qsojFUHOQDNLhbvtB8+59E/fSRPFYMcSApc7JbYmw1/ZvJfO4zxguErAIyNOu0AdQQao
LiJfC08Tdwxbd6iOcn8ahpcGdzqIpwoqVs/iiG7l5rUD1RlQpECcTs9x/65ptAMmUAvQyzqRMv3m
ehoZEZ0Ku1f3qPB2PeLY1QTWvAXOLqn5g1FrR+4UAkKAg5yftkArfbTLdcFJsjXfFOz0VdaoRlpA
qRlYI6gugZTWqQI64nnIHtLg5/YuUS+efZgHpz2wvzPaFUfw/AO0ts+atFLCU5Y3pHzQIY9lhiDB
cfv3Vjb796lFk0vzPJV7ofrXlsBOqBSu90dRUDhWcRWbip3J0JXWWwrMN5phZKvg3qfH6pQZFOhl
Xn2EkxyBkt7iFSvTbMBBBce/M3Rq2EPiqi/lRKdD5DIQ/oVEgNwseNFsP7Wjr1nszWv36LRAgJ0R
iYNIpRm+94EZ+1+3J+KCC0o3NABlBHEWZUBX5TLRlomhrAWjjM087ZEAiwBWfWDA0IFMaVMBpbKH
NjwaY4onHb0M3Ebxn+qBdI8tKNzWoEGXcJr5WwDZAZQPqmWKvrgUR9SD82mMo1OLsKJ0R8FM3zGV
1bcS22MykDLxIN0pCsD5gdJi7j1sQDk2QhU1iCwxtTnXUGieWEL30q9xDlw59eg3xW/YtLiyweZ7
vmOyMq6AZ8+iU+hyr6Fd+GgK3fA/TUCCg4+0KyIiQHG5z+k7S95iHnx3hDuiS2QleLl0IzFJM7gU
tXkQ+uJjzr+jGAa1bvs6Aq/3g/GEfarcZSd4cWw8cmhI7CcbTTtwKyeIHTvVk9atXO8X0RPsgxF+
bivg0QzKL/yLegibSQq5GFQPBA0EoPnnC1wmaCgoHsGD0K2xlf0iws7vijODS2KLiEOjvzAbrCDf
09FmooVGi+/Gfyksbtz1M9XLXUdqdsBjzdWPQ2FXgdXrpPgI7hNl73N4Ye0mvo8f25oqDysH6PIl
B+eYNjMXIAuIRVm8BhWovcd2CrNTDAKg0FTfed9ikDDkd8Xe922c5cjj640gkfBUxHSqAMAit7/h
8s3TEDIjplVwfkHDvnjzMrVsBz9O8lPO/xi45hGH3TZwmedBCzlWGxkXhOYY7mLRBT+KEzWo81On
u+w4QJmq3RlbuIlBvSlMecetUbjMn7xYdKTkIcIjI6GKRuzFrKp+2YI4NCxOfv0DyOzQPnfFSqL6
8gkAoBMZW1w2aAPF+M4Pkm9kgdh2bXHCk8NGS5xIHntyYwnPoHv/L+bvr61FHFtCCS9VpqY4aZ89
eJvQurYLw7skfubae/W1YbTp0JJs3bb6W+tbTiJqNUh/g+sPmdvFIxezSsqNSCtPIRrwJrwz2muS
ux1nlx0NpbuuMSGvyj9IIDac0K1E2sQL2IY7BsYdp7xF0JISBVIFG70AGTxU+0wxA6f8RtNeW+6Z
Ne7UWHrjdhGaKbcjHjAdCltwJ2JasCd/zUO/3BFIluLqnTchvK4lErfMpS4E00t1CiNTUd6KfC//
p0qNSDlhe8/JUswVigeLKz7NG5/zjak6BU1LhuGpRtdj9Mj3ymZ086P6eHt5LqNimMOpUpEVwquH
YOB8A6I1Qhp5vqlOEsj3GdHQ+uiGtROyAzpWzfpReFSskhhJArfkS60cbuUAXN7ksD87YDMKg4cy
97n9sul8Sejb6qRMZumTftCdZJDM1DDM/D1qqQIF0NtD/s0Vnu9ImESFBLEP9IqQ6Tw3mRpS61ds
rE6dKQ12gYgzh0KBIFr6T/XMkL9FV66Vc7PMeppbQmSDY62HGMhjKoJ9bDeqFAoNyjt0JVtLBMwc
VIkkobVOk5DWKZ0C2jwM33lJh4oIzC3LD3QtsWmPJoA626gfYkM7boNaVAl37mGNIuayKweFPGBb
EUgigEROfDE8YRAjfeoUtLNKhEdHS1q/xBkNKrtOQIHVvwHPzfvPRmgn/0blcZBNuX+SvjXE4orZ
xzQ3SDMB0mgZ2SaGmGIDHrnaRU13Ek0e3rtIY21jDGiZ2THBLAwb/1JBXev2IumXF+P5KBbPiVCl
JdLAan0C2UBkmNr0JGl7CSAKyEv9TB/IQiMI9538u0hJ8G/S3Ti2Bc3xR6rpmyamybQVeWc0R9WM
202fO8b0kPJ3MmcVpV37NHxUpPviQXuLHqXSiqSXoA/xcJN4tIJ7+ROkdlpxl9bEfxm4Xe1I6lY1
jhr84O8qdurM5KLnxHCa5D4R7Inb+IktKrQ+FAhTysMYl1YCNQ2Ix04OMp8hfkq45dCNqVIJ5u+a
CkU6W+jo2D+EHwxqUIaISBR/PPTIMYbKynRecdh0EKBK8wMtQjxzSa0k5byaYV/UJxHCC8GuUx6n
f/K+12nTEJX9m0YX92xhxsm2UODvi0+3l/NKNuXc/uKaGetCShpOq088mtLz5ge0pER9yh8VB3OE
xqGVYPSXNnxxxjFeQKEQYQEPtczZKqmY91kGe8auelePDR12uVlPtqjCR9tlFUG3KVgWXPTNsh/+
pUTDkFkhUD+0X3xMjU9tk2UZ1Bkrp+isOCE+AdbVqCiatgxmz9+c3PceJzj9dOdTsKea3QFcUewj
PnbYEOgy97W1NbzMDmEOwWErofiAfglpebD7MTWAlW9OI+gNBzyKPypk+fQ83TDxjufB0lRxh1pb
8S2vXNACXge09CB3jJBoYVWHYDPoZf36JMgWmsLY8wAeP+0t3AXdk7qGyLxMD+PyQkaDR5kCrqy2
BEtWMhjkCi5uTiFiruY7bEVbbfd18YL0n1xupvhT6SLSAo8RbNExmIOk9vZOvXbv/P2AhZMUhyzs
+SJpTnLipsLMSQEaiMTVm92wtkfxzFxs0T9DXUwsCibSmMkYKp+4QrnJYpmow+Pt0VwJGPHCIayG
K4Haz8U5UHOV99U2+N0zcfOvUrxU2SigqENFVDup465iDlfa2kiAxED0XbVIBFjt8G9AMW90+GgF
2HuJWsICz0TFqAnPel6/DcB/stGVHqRjp2J+NVx4LDwMNsQwBLwxaIFIubuppJzCUx1IlBpt4g9g
gftKt7nyX6wynFKUEkFvBr9jcR0xv1XLSmmxyjIq0pXth89T8ek3WyQ8hhUP59qO0hEXAbSElC7k
rs/dDeglJn2vhu0J+mXtJ659DikUBMlIcCG1cnu9r54f8HMBpAuJONCjL4x1chmUvNC0Jx9UJb2Z
iPuKQ84iRn7p2PauDsr7hPAC1bqN5hndyrReCdEAyvpjXjwfa6g13VBMVXuS+p0uvOo/XCcC8m4L
KKgEDjp/qB5YVZNsxWQlI3DNkT0zvThOglpmZZSX7an+FD4SSaLSaMoKLVoobx8j2hAmm8WTqjjD
oZEB9I9AHVvv9LUI4epLZ0CIDOW13ytz4b8b0uQXXMvaE8uQQSt3pWzJFfWHfdkqVg2mukYgY1IR
X/VW1n7etMsL5a/lhcs05mhbaVBJPMUNCLEgC6Zq4NucrIBH6vcbBN5T+55Xn9n41LCdaLjB+ALI
3PBv5TMucxGggkMnpow8gAT1hcVChEnEpKrAvdYlb+O+A5GBPehzYDH229ya3rlil8iuFtLoVbjX
e7MoN7e/4NqBm+v2CClwArQlDrr0K9GIFXwASEghOwdVkyDbVSXSzAFdJZmQ5hN1Met/rC2uElFN
IklssuYkvAKL+NAjeG9F0HPxFh/tYmi+O37joNLVDPa480nt+CkoceLvFt7gtob+lRm9cs6wDwOq
DFSLHBSYurX+2KtbY5YbAWIVW2SJJmJanoQK4B0nEFTSAn5n6B/y2Iy1p9tTf/UCAOgOmGeorQD4
tlj8QIqFTgaw4YQw7sR9qD9xtcl7W5Tu1JzwhRvuG9+8bfPqcv8xuThwaZ52Wslmk1vhvg9SkP5Z
OY3ZfbqGKpx/0sVS/7G0OGDC1JdGGsJSmwNj1OecYgdN9XJ7OFdSDOBLBMoAPWaKCHzI+RXK+iiQ
tU4B0KYNrRgHNAGh8xpD8lUj6F1G0xgUkAGRODfSR2FaTZzfnKr8mxVAyukfZRLR2yO5sjDYBv9n
ZDFdRq1kfRZzzSntXyINBEfdEVq3IA2UEHT03WDeNnd9TICDz3MHhtTFQYQPFE+tCnPMoAngsyAG
SJP/GNCPi0UA5QDY6AC2BK7/fOJKYWDcGMfsFPhg/VPAfg6M1FpLyrW3bCbOQQpoxssC+HRuRUsm
g+Vyzk6a8BiptEh3XL+NkshEY3sgg0QLzTBcY2c6EaV+O72Kjkoj+1kdV1yXKxse0GDoc2gA10N4
ZDFaX6r0LuELdhqQLp6EfTsUKw7Llcdi5iiYK3Foj0Lx8Hyk4yQ3ZTYxdpJAIIZHsi13PtukzYPs
2//Z9gBIHw/SXM0HgSOGtJjTvsOOGRoRrQKj4Ft6jUR+UqJdokvi79uWLmViAKqErTn7AhIOeH7n
g5IKQQcdsAhkZf2Y8QMVBjsoLG18MhB2q1ZZ3XcqIkjuqQ5QKoogXoDCLdDQRI1+YmUXh/Fnpn9p
4lHO/6nsVZUoxwK7aFeqOPPq/b3OMCNnnzmf3z+ueCCUIbTQZQBw5ARc6OpktVoVbVEVSx7CsY3+
w/OJOBzlGtA3g6IVrvdSHGUE5RDQHYnopeibeEr6OgdeUqktUULDwu0V+L0kz4YmI/RHeQz4DfDA
88rifhPDjMXjBMgWNx24GmEMOkHAUNJ1IJ4hnLRPBPAGviviSU8jCvHJ4YsP3tlG8yGcRKeTAJQJ
/v5dvxfFxtCfejD/Vcco2I0DqGtQTwlM1pjtACcuRie9lWaEvSRgKOwsteJol5lDeRqSnRSsAGuW
VyrmcGalFFUeRwYSDoslA5i2zXKxUb081H040sCDVhp2WFwyzkojPLahWMLDZuPa8blmWZfn4hIq
+6jxLPa0rAyS4nO16qngh3XEIUFXggTgfDOg6BgpRuZoTZIfFWNcCyp+8buLxURda5YJgleJLbuI
aXquroI40FUvBi1Xj/Ka7xM+2So5Wq5JuUe3Piu2Mxo13k/BNtbvcwOd2VDh7ikvbICBn8BW+WGM
u2myG1SL1AeBgW6zfBODTaJbEhIKM43sc/oTVfus9WnkOyz9B85VdJ2yhOo78TXfKvKR1yc7AoFu
b9f6nYR/ur1rxaUridXFngXWcKbAQkv3InpS5UgR2knDQPmiNPsa0uXamEomq8pgUzbtaNZdKppJ
LXUQdmiOLTiIzWSsngI1Y6YoANKWTomp+yJgZfMY5QBQgVaaCRZEKZNIhZIy6XJtcG9/+UXQA8Yu
sJehIgsSPAxiWcaSQrFXp0BPT1Kjp64hCtlB5FQ3TNMKbSsMmC3fLCR/sI0Spw0XNPTCMwSlK5+x
zJDhM5D0BlBTB4YSGfDFse8KqSnj/yHtu3ZlRZZtvwgJb16xZadnmn5BywIJiXfJ19/BvDq7q7JQ
oX2OWt1rSS1VkC4yMmLEGM0cvVUEQhydVD4THFq1GYFAqewaa5np3VNivKfShse5CXwX00DsL2Be
daktcJtUjXSlFhsxDmkZRKOj7EYJJBLB2LlpOHYH1HK06I8qb6VTlvvx+mzALMaMchRUg9BmeO3D
9axUxKwt4pD0lumJwqDbY4TiLyuHJGhTiSLqakERmUTqQU4EUDgkht2TuXJNJYGy8Vh3u41FWHYp
90mLwC9KmrqM1CvPzaQOXZHqpI3DJlObU05AQipmGtDNluY3Ssn8vlISN+tqM7BicXYIaQu/SwnZ
m0zeKhrfIBGxLrqFPfmdf1nuu+sJiomYVn2DCZJeTdDJZpBBFVuwkDpiGRD9BPqtEdrTqadEj0hw
trFv9E6p1sgPP+blL/kkKw7yjpR4EB4ggMb+ZkOgEWTJPUM6aoprWe9GGKuOIWzNIx98fX/5UhlD
eyMoLHkgCtW0IQaVFnbUe6SD0Q1yYsqJAjL3UAPU03af5fiHHckcUH3eOkh80vfbNijdEL7gvzfP
OLWvNSOpyxj4Ld96FNpgUjzFOMRnDRWw7lHy1CP9mD+VeGc8o2gSg3TXEbWNGbh5WvNfwR1npozy
EM9VvGDc4MIiN36BEARKkUkFALsjD7tMfeo0X4zQ2wT2/mew3L6rHptcaNkgx+WpUG940t4oOOAh
RSV4FmjQNlzfd8TPbXeARHEKLXTgI2bnnDaUl+Kx18w4bEfQJT+z+r2ovSkOotLRoz+dcBqqoO6/
ihncIOopYb8a0dWlwJgye9JsqYCsxjR4IznVIDAWKy8fXFUIZnbQyEOeeyR6KjNHbTwh2/WA9ywi
V8pvEFZGr9ZLBykkAFO71CHCH1V/TrISzXXn/jB3X4ZlT7ETg4z3NWO9LRaHTtsqK92QomOFrgbP
he+qQAeVpmoc6udW95kAlsjpJY3PyCxmh5R81NCS3dHsYyx7XNt2lX4VTxDFyDR3Tk4xVFm0D3ly
2W893sfCiwoyuvJgMLeHx7baRx31BqV5gbexiymMZY+h6KE66fhkQMpURRUiQiJpCMETVRePSHgl
cHfspBu+Op+L6piPhw4cgsI+NsF+aNPyvWjcCtzrEyp6qfFcfca1e9/7rdzhmBEd3FkI0lB74iNP
ZrRdLAp6jEyLr4MQHvikGLU1a3CzEqzechoArMfOZRdImTe+4dVTuHl80E1HZ2e13fictWvp6nO4
NzhE38t4bKM4ZGcgBTPDbzN3VEY7EZHnf++YoyI9CTpNU242TK+4kCvLnOPtc3maqSqgdagAj1Du
9NACtFpUmXW/LeymAPthXmzYvEl/f+9HaOoiRsbbGWy8196+j2dFbZo4CTvxAVUkh8xLYs202+qJ
Lb0oKPVmoHVHz89BQtg8mDiOCdtbm5RtN0/45UsAPEZfGChA8drknpuUVHKt9grgVqY22nKRWg9a
L09BPSATOrK2OLVGbgIgPD7FndgdVaEs7A4cgn5J2WTriSR/ljpSGf0M3uwpngCflcrflRBtdTnf
1IaXT0W7F1AgAMGCpoAL7UcIQqQUomYhukB2TUpcy2jQhrJrjaBq/aQfvFbYF2Rwk/KFCO95c7Ia
PzPOWv7z/uH5xkVzvhQqQ0gbLuUS5G655dMrVWE6LbNQD9CeaEsfhs/O8FqZ6sjRXtbA2S1/ZY/a
noT3Ld/qqamgZ4HIAPDUEBgA4P964wx4scutleShXj8Ult/ER0PfldmTEYWK/osYZ9raETkoKBDr
Xmu2bhGJn5X8NkHJMinQYKugf4t+jiC7Z3nkmFV6gCmQgXeOov1OzCAeko23IJ86wbJdfTJ3wCQ1
VwUEYFko61QJJ/gjn4xtu09M6LvRhhSOOpXJxnW3rAC/Quj2XbBPgBsC6X09T6k8NhqKwXkogYiL
vY+/DeVQPaAro964/G/oBRaewwVnBcokNAxAvvnaktHQqFSSLA9ZPoMm86yyg9QY56g/1WE9q95Y
flVsN6B6p7mCGr3d3xDf6aDrgeKdi1o0IO0Lte1N9CULah8lURI2kgsIFoFmGkN3vD/k52LR6EBS
Yavl5HZBr01yuz9nphBJgwUAfVI5mdyDkE1yu/prnrU/QiNtbJ9lR/MDBL5MAxsephoviOv5nSj6
W/DiTkGgOoIAt59bWyxFRxiNre7DmyI0fn/xgmDJABc4Kt7cTi1BVDZJBiFhCdVB/TkeZmdSqS3L
f5B90X4MgwecVe0D6jeedPPR6nyApXBB9K1dyMdsE2RwezWBcRKw5cUxS+Au5r7H6CpCZCEHelg4
j2CZAwsKFV6050XDBkzqe/poJu7M7PZJCS39qZl2cbWvATk3tohSbsrhy9QoSMEroCTEYvAP50qc
aFNWHQkb9XdVvQ3Ncys8KVRzWOLFqa1H3b4noTa5oCcg6gGUbjYCQbmXgdbx7m/5te2HEw1x6QV7
gabz6w2RlfU0SuJIwl5RELggAx00CulcKSnnHTHq3MV1vvXSWDMK2DIQOlgLuH4uetayNpFokmZh
npjmTkVH7H7sv6RuOIoKmfEYQ9H8/jBXchWo1qEjDvlZwFrAX3Q9TlZHaRsxzOqs/lLZnhkSCHLw
fFFbm75OCJuhKCb1nrnF07N24BauBLR6oHZgfUcMF+lWeewrgucyCQ19QJtDfs4yGrtGB8Km+yNc
m1PwjCH4QCiKPznPqceKhRu9zkKz0owHo5gEh+SSjByIgUeTUSJLRKCaft/osjt4d/KvUWRBrmdV
6UeRGWaSIf+R2CKAemSLbnztRgDry/+M6yYPGOFCEKhGsjBBCV0yM7QXIKz/rUAr510svphigxys
zU7oypg2UuWrU4q3+AI8h7oZDz2fk0SaRavNwo4Ru8jfUBlxEyV2yFThPG5RC6x6BSBFcL1rCuou
fCkrKocsmUusIMi3Rj/PG1AbtWJyjnODul2atQ8JlYRA6iuAGMjC6c0S6G0BS2s35lx42axNft/q
vw3ClGOfCumRzrK8EQusniRUhkQkpNHVh8fO9Zp3AIKgeCNho9FjryE9eiSRbSoP4HdV5kOvnsQ2
yDZh7LcpL4DDAH8DU8GiTWlyfkosNaaoTMtCi7ZuzNqdVb8Ks0OLN+SklcbvFyEg89iKriRAfGiL
a3Ht8oD4nWygbAo81feT+OIYd2IkVzP0N0KxHNKzUJq5nZt5/kTQvpRFqfhYzOUcaGZE0W03ft0/
ZSv7EFkGCNgDWoEOZt6HaEqcVVPV5WGfZh5jRwWQ3dpT8XLYIt5c7kDuPIO4GA4E7TWoRn+/cy+G
OUSgC8vSnIZI3rZuCQw+g9hyvkULtDagSzOc/6/NMqdkzGhIZyBj+oM6u4l8nHt72soErjgolFTR
OoUYBCwI32fuYkAa01PUwQsaNiIgzkyHBE+csS0N2pUHNzjpL8xwQVyslqj8VSUNof0SPfWji64s
IMsLuzJ9Qd61b3Jz0IuNYHn50ZvFWvoGwK2EqJzvNxVjObbI1NFQyBD2T3X8syzSIoj6IXPA2igE
/ShPjlqU7P3+fvzu6uEtY5+gi3KBh966/baKkdbv8zBBP2oPDgEDORtw4qi9I+pZDa4QsUPuR25N
NIDGWj2br0va5L2gaT85QosGXdpoFSD0Zqf/TEFpnzlVWXalk7KMvot5o0xu18Vm72UGjp4/VVKq
gOws7jqobzWGUduJ0UDYRRZi/H0iEoFGlGU2KIFoNXTJEcQTGdD8WU8dS22E0o+1Oe6DCLxFOjQf
kir1SZGjgauuJmy8tBXSzJHyKfmpKGmkOH2am0fUSQcw+YPwDYzWY4ZUcpH05UdZ6PA2qgZAiHt/
Zm/aaREZLqQ5kJAGJxcS19zJAKleQXKClxYjux7E3lXQQ+ibZgc0+wHdBgSZ8cvEfPjABFSYcz9p
bQ09UH4VdH8bdAe+Y/B599LFmAigDelrrZ831SZWnuzXn8k9COVy0DTQwOUhXrqdMLhmi7UJ5CB6
NixnPGmoraIxAl+SjE4RO0K1Ec6tzhM0RDWUnRBAIu1zfQmNdU1YReY8nMU/6Q9xR05CAvY7ufHT
HkAqX4eWjWkj+HZqENU02qcQPVDZKQfHQrPGhKAv20eRh0IVSOCbbA96AXBmUWwHwxbJ28aqrvk7
kPDi6lJBw3KDd+iRIhXmScrDku1q/dhD8TFLfGSIFGDKifIH8B+vQ3Z3QCfUkH2yws6iQypDqQbo
AJSw6r2pvFvM0Ue0z38w8sIsGzFBUwtA1Dj3P3bNqyA2xwMR70RTMbmQTkiadGTEykNUdgc37vXK
rSmLAIOvwZVWVbqd57TcNY3ANhZ1JVQGI5QJzkwZV91N+SFvygjc8CpmSRfjXTspLYrNbH7QKLpm
7g9y7Z5D6clAxRD4XPTSX2+fyqhjrZlT+GtFUiHOgSY8YpXvSPQfxKzeSpivpRXQ2YXEqLlAXlDD
vzYXmUkakbqnYa3bev0EGqVePJo+jqqQHaspYE1wf3yrF9KlRS5cEhAtpf0woj2XHku0ePuktztg
bbo3nfnIQacfkORjiX/f7DdtIH8xQK8CKUVEiAtN2vVAJ61upSSZacgGvG29Sraj9qdMgxhAXPkD
XtR8SnDjE3TPukProDUdF6UnOBbZy/NfiR2irc7ulcBtYZADVwJ4kBADcA5VrCUh7QWBIuFhDQc0
UwA+0GmvMi6hsyJayVEq0esvChTNWkCAbbwg1oLl7z5PBPQojgLNcD0hmRElmSajP1ZooQZJPg2G
+o66E4yDogTF1AV5/NyYrbfJc3DT0b7cJDAqg6506dfmM2mqRIEkGWB5BF6tfm7FAkzXKBMT9ChR
iMJB41P/GLqTmXR2TH0Nyhugi7H7ytOmtxlgUXio3Hqsi4cpfTfzRYgAWrb398vKMVSxXZYsACJ7
jScTFVinEYlKRdgBHiso+7gd7G5c+tfv21nLRQFDA162Je0Ffg5uGdDp15ozkdFE/Ats35l6LJIf
hRFoZWWrZhqooKeMtHOBVqDptRWOUXaC28szb4LoaH8sK6/cEjNa2ZeXX/T9xReBqTCreoRQvwhR
PnwAuVTlQnwCu2GypeRPO221Rq3cQMtVaYJDDa8InIXrfSioI+KZBOZM4zigGYB0TxF7n+I/21Xk
lZD7ytTyKRcjg3QU3GCCuWbSDtKxoDgTz+K7iO6oP6jjAqkiTO5UevWrrP9zf5lXt9PFILlVVmpp
HPMZgxSVZ10C/IP4EyooW9f5WkricoQml0SlZqaWTFGARHqk86LlypQgGo7teIxBegyqm39GYJbO
0VbabM2bwDCySYDX4uH93f92MbVFL+VoAYNhUp2HxJsQ9glOJvjA8OWoKx/RoLj1Ilw/Ohc2ubur
GXVB1WPArjThuKCSQD4i+epO9tW9UDa2saR0M7/5IX+IGsJ/07fIQ++qFLUBq9kAvqzv4n/Hz91q
y5ujh+wdJl47ScTvGIRKPgHDk5qttN1KTRG4N9Q7NCBUv8kRr3dxqggJTUdECLnyC+Rkk1K6Ojin
yAxShRfTfG+TAC9yR0v2WOsGbUs92RjsSnXKRBQG2XNAi1AL4ckCDRW6C4XY0BBN+wQa2Aw3+Bl6
qx7DlDsMZB8+I66YBbO6t4Ls3Dw2tVMEqq+b++Ik/Zmph6dndyTprtjinlg7asaSS12ggQte+Xp6
RhIP8piJNLSkLnGRD5H9GhI7vk4qYGu7TbwFfo6LKxayHqy8in4GVCuvzbFGUmuQ+iBhMLHdTPMC
3cnNM3DuwX0PctNGjVsT/6CHZNnxC9fKtSGFZaU66F0R6pVj/BwquxSeaGxbyBS/S1/oERf/tNXk
tNBerQ7ZvoG2dOPPqdP9miaIqboGcfPIm6mbq4c43UmQeP+QT+pLLT91aRDBG/2NqQcnmIzP9z99
1Stdfjq3JNGoZF2f9HDxujtOOH+jA+bCHBqLjdMfBbKHFl25G6E8fN/wLfB5mbNlMxhIGSHk4DxE
mjEjig04/AhKyydLspGSc9PBfSodiEDaJUTSII1j179TEIlGxGaDJwMY5/zKW9CnpCr48TeWcdVR
gtF04VlC/IOyz/UyigIo91hNQbAhFnG9j1UdD9EuUujnMEjie5cuGFolZVDHi+S0eO1nKr4zpRA+
1EKGduD9GVo7LGi6gGomvgVNrtx9wVDk0BB/lGHfJbMvtuAFy1T6q+1E7XVoxGkj2lnxkig2IFcJ
Ri78y2PerckgvdZCks5AS9DeTCXZrxAHu4YAjiKlBuFU3uRbcfYK9AEIDNTRZYQXKG3x70aZSZlU
9eA0kXNX1+yGeNiHTblTXkAPGwUSe1Hd+tzoR0XaGVBibXCJmBsTvZZC14DERKe0iN0oG1y0r7CE
yVrVl6Gw06Wz3IDBwa5PNZS0mI1Z711x36peYXpy78/gHPxl7O8v9QqsAiK2YJtcwEAQTOE9VVXI
yiwiSQT2GOB+GrAqvNVJbXdY5RqpBmAMqQ6MquZkMYJtcErNIOoHqUDv1NpWK87NMQAwFQzd0kIy
r4LJ6PuVeBEvZCPyxjNQ22+a7UZQaUV5wPVeIdj0lGw0YvLh7LclFTybC5sNWmU4H1BH5oDeojkD
sa1rMEivg/agYbb6sjG9fHC52MGOxoMGqUcJ4DvuYKsNOvwtKX+b/G5fPyhuGyQ+JDU98vBDhQaE
3W8cphu3ylvktpQ+9MM8xHL+1vnV6ZwqBwqauj341We/g+559FK5G2NcnNPlZQeLuIFAmrjAwjFG
zpFLlRkxKaX0DZLwtno4A7W+7zz2tmGHdxO8Ge5JkBsJo12fU5Dl0/Dr9e8m6evWOJYPuNh90HlM
8riCgSgwjp19elA8YjvaxjDWFuhqurjcu5bOUWuBtwELNPkw5fuxDbdnx45xwGWztR+2RsU9MkRj
mKuqXabNq5F/HSDZ95DYr5ti9stOvtkFKHSB+WFJHfD4LNwLZpMqy7Dc0QNp7J/WtYf3xtY/ft/f
b3zC73sfXBji5i+ZZsLGKqVvn2B7OQJ25lF/a42WQ3IzGCB7RA3+CI1f6vVW0DWFGRkrYcN/xPLs
T9np9XkrSFzfCRdWuINDzLoGJg9WEqS8bF/a4V19SE9hWDl/N6KttUlbOigRJALaAk3J6wFNKETn
UhoXb0Jif0JAyAhIbO9291fmJm+4LA1gcWCcAk2rBWXCayviKILWpwFPONxc94rc2dHxHHOLYoQP
T3grnE8FLRIZO1YVb2iJUfftXrQ3xrE2WZfD4FwoGdE91Mxdga08vQ6Yq8ZJ3Xhjj63cQFdzxW2x
srGUWlV61IPt6B/lEWRj4EEKnHYDQHWTWeVni9tkrM8F2WixJtQG49ipttnv0T8glBH2vzeWf/kp
/tRczhvnoct8YpClrIu3+i/Bc/uPddxboKfxsle2k4/yMXbf71vc2gmcx1brpO8rvH7ejhHidht6
4UVw38Lmll72ysWlYE3iMJRDs0wfLjZfJuABSn3B3XiUrIU+V9uBc9MC4l+Amdri7TPfL5qhgif8
ozivW2bWboOLJfrmwbsYToH+rFGQcHbEvzb6yWYHXf7M3tjaW4NRuRNqNHo8NAk2AkQtwFVLD4JT
u/QEcgVbevovFwgvYDSigZMNfSDg2+RfwEgZC1IvimU4itXoCjUDZwwUL3aVFjEbcGVmG4MSe0Bu
vY2QZwnmYRMSuZb5WJKUIgJ5A6xtCrdJBqkmEZ44+IYoEj9KNgi/5UFJBztFNv0ZZStsGwWiL5aN
HMn4Zo1jCmawEv23D31bG0lArbYSnWIAgVnTFmNrC1MeQz271eLspJZNmkEhXJE+mCZoH8ZUoGNc
p1GOkvVUVaVDjVI6KUxiBjhdIwHkAkU7oPPaENRQGYrK9O5P+lrdZLmBUdFcqNvwbLs+FXk+qU1k
VVVYgtZU98CGizDDLdHkURWOUP+Uv0TLFg4y9FSexnpp93D0n+Nn7YOLyQSynGi2Dka2+1+1lgND
fxm+B5VApHpUbhkWKH/Tg5IptNQqMDwJ5UhfetCNYEqc7hDvRxeFfzufvHlL4o13RFCPEYGDWrrb
wJAJhPb1fPRdRWvFiqI3qf4qRnBCdfsseUq2yJiWO+HSwfJmOAcbx1UMujBQoQMCXvdoWtxqtl7W
7Z4Bbl2TqNRMVH+jtx5MzHH+0AJEDJYB8LMcFbqlBMlfF/xouOUy5cw0sgzGjMhXq78SWOo0feOF
vfzGzYAAG0bqADImKGleL4xYwxMpTS+8oQMCNAj7WkWILTwY9c9O/xi1jRTo6oi+KZQAxoY34tYn
kht1FnD63ywNmsNtQI13BbJ+97f52hrhaxeZU1Rooah+PSSlVUstrSIYKVAyAJ5wUKHXNRlQJfiV
g530vrW1nX1pjdsRej2aRjvBGqRtAGs5kFaBTCEYuLayQGt7G/T737xMQB3wqgKNUiv5rMJQbqE/
HWGqhvTk/bGsLM9C4I30nw5yVLxYr2euytuul1Mah7nefDRpc6oBn7eTlHr37aysEJ78wF9iOHj3
8yAuQ1DA7NPVcZim1k6foTWoiad6klzadKAy3GqvXdnjV+b4c2SQkQwzWlmLtjzIsfQYadmnVaQ/
FbBH1HTwQWm+sdFXR4j8IHDCBpB3vGQWWd78Mo3jMENFRfbSXnN0c5d1R2DKNjbgyl0DoBp4vNFc
ujwt+XStPGRtN6loXewPNZgg49guIANj2tOePHZPhatFThvZHZTj7Bh9bJGNNgtoiv4YIRtSfkVb
7dt83A6vdfU5yz6+iKCmuNGyobXQSTkH9ctwEqXjDwi9qdoZsgX399E33yXnvZAMQ2cHWqZBOstX
VEiUaIOY5kk4kv3QHSUjzI7J4KPLlIh2Gu2QJUxnu+9zN08ghqUeh/RREj+ptZe74+iJwGMJB6Pw
DE1wp+KURcaGe11fnH+/kN8IhWJUs5pk4MQHI4hsdx8tGrNaG3QwBNkMbV8eWALOzmYvu/kz08/1
G1DR04/uRSgcht7GZCscXDsMF1PGQ1eQ6UzTscWUaea5i74kASS41k6JwFTQWaFW+iVYfRRkeMXG
bQBTq1zFNaw/jXk2h9jOIWp5fw1Xvwf4EiCEwNANZorr7cIK2aJdUiah0ezQaclaP3cL9g9KMKDS
um9qJaWNrYlXBKQ8cC6xY65t9VIHSiaGsdeqr1BHpq762jwkwIlZ3vgAKV3XSB6BODZIMHtlZ+dQ
23jb+AYZNm62rKYvhPcLSkLm7oue6Q21yh7z3wWzjoZgUTmQGIIMTi0PUGIne5SjAxm8o7nYOlq0
27C/5uMXtZjlmKJbkLc/zEk81QWDWoVAwXv1ns0ejRKAFZ5lEJ3pqo0UdqrYmvwF2GcsuKKBnv/3
/+NHcB55riwxmeichL3xihZwy9xJ5GRONoQh2DNkwCB97Epl6qqoiO5lxIs6mrc2vmFtIYD+Bl8Q
Ah8wkyz//8JPNXHTyzRv01AYXiGmlD4bjQfZBTk+GNYDzU7xb+GgbOEc13Y7YIMa9MGQvQfS99qo
VWUdyF/Rj5ZWQdJBUPRYyF+GckxAybQ1yWu2sMqmhIIzgL0iN8lWQ+tGyYQ0LPvY09RfsQHaZ68C
VtKy/F5/AmIobT2h/NvVf+oTJS6EERwdGjRNkEPD6f50r4RJsogEOAjlUFdE88X1wFEaq+s0RtuM
1QV6vpPE5zEKyBYh6Mq1i0lFOIvTDT5Q/p05KURRcqaQcOgOguJ0igt8ffJkzr/vj2bljlt4bcFM
BPZqgNE5pyWrgJZ1mpCHWV+5E9iEEDWr/T49N8oulYHsVclGaLYyfwoankASAgIspJC5zGFdwKV0
ULkPVaBK2w90BBXzgRQ/7o9ruZs55wSmCADcEF9isSzOOSWVWsRDT2iInmdPnSe7jH/et7AyjqWr
fqFDw0ohCXq9D0a5N6SxRU+MNOG4z/s0ze2xft5KHq4MZGFxgYdD56kKY9dmmiLKK1ZiIM1A3w2x
M32pabZApze5L5yuKyvLV1y4kL5Rm2SuoNchOpnxqs1/2/mZoPM4fpNaXPj77eap5ZhwC3Rlkdt4
A/g6E7VbUCzW4zAclFOU5g6hn7l0ZuWnMgdAmtntRlJsZbfjrlKx25G2BhsM7ynL1BoKtLktyMO+
A9Yse2HTV4PyDLpbq+R5K6y72SOLThuK/ehNBhsRmiqvp3Uw5Lwu9bIIU0bAupajjTYOADROnTyT
N87VjcfgbHF+STUbOkmL3onUGi4ZLFAq+LQdgjSa3F78dX/z3+xKGMPVu7yw8PaFa74eWFkYrDVS
IDoG6DLGw8+haX/ft3CzVKiWo0oNwaMFrgv2pGsLiS5kchNJ6K32YopGOsDXLA8qkNKX9pam/n1j
N2lMC9YWZTb0jS1IXJ6iVWuzTC7jvgkL66zpwfApyMhmEvpcRwerBYIGTOwbJm8uNc7ksncujhwx
Ki3rlLEJlfIsCe5MgUT5ADCZ+uQX0Mnq8FhCiI7KAE4BLmFLQuZAN01ytMH7P34Jt5hipFZtGuNL
Sg895aClqHJfBMPPo4EwGYVE9Q2sgKVrQAwyf+2El/zPvHUp3DogzAawTYAOAteGZAe33N2YARsC
zfBQil8g8pujQcmQDjOo7McdGZ9nb6taunJclkZBdDPC0wB1yvlVURwUAlGPNqz6T4KeMlcfXmll
m+ru/uyuLDNoM5e8FDQUkTrm7SQ9NaWSggSZvMzKDtxMzRnbCYwn09YbcvFeVy51UTpaOjRFMDQt
HYnXO2qumaVFo96FUKNMqC/4tPaKU3o0pr/GudiBKz+YrWPW7bV5B0a2cXSp4KoP5t/8s8k2NtWK
g4DsOwa9ALAWoeTrb5HaSh+EivVho4PvOwILtUMrdcvKd0aAHzKqAcsFj2w8UPTXZpqRKhEIUGFm
bmxpJ8hgA9mngTXYLfUIKJd2yWAbhh3PnjqC68RV0JQE0OTwwxw/EvSHqsce/FrJ1/1Fv2WKWjwW
qFkX4nP8yXsvxCWkN6g8ga3B1l8iwWPB0HjKr8w1djmgxnGAniBWOWN9gozJWHqS8piDxUHcGYU7
Zses3vcBpN6q9jeUAAUPBFuk9KL5dybPzv1vXTl6UISEo0V2B1sHZMzXczgD5yFLfQRCo/q31AF/
bnfqKetVkMR8ZaRaMtx5vHX8bm/Ga6Ocz6GK1YEb2prCbnpgWuzqOZo6rR0FAPz+8JY44nqHwNDC
d4PLBPuEZ+CR8k4uIzlnoSQ7Q/OB1iG7BNn9fSO3u31pLIEhUErgQcxjTpEWqYymrViYzl7UGl4u
WRvn6daNXFvgFqlpo1JPwBEbtgD5TBp4qJQG6OYglgxXAwOZzrZAMmsrpIAtHd5RBNSYV2hRBThq
nQpTCFFIe9SeyfwPqONTcPzen7tVOyiqwPEjbX+T5CbRPBNqxiysEKUvQZkJmnSow7hR9/e+pbVV
QqIAvSfgukX6mYvYta5kwgL2CKMRDt+iflZucRet7bZ/TdyAL9oRs5ZTytAL/hXJx05ET8/n/VGs
ztd/RgFI2/VxNca6rXqVsNDIBrDwge4ZjRnZR1xtPXS3xrJcNxcBytBrsYXzyMJehfgGLbCtC4ga
1tkWh8+WIe7eqiKlGpgFQ5hZKKppAAXr8mgPiJnvT92aIdVEuAowIPCu+jK1FyPqTVkt0cHLoATQ
u1KOlHn8AGa+/40R1AcXGhUUTZePuDACwk89JhO2QJshGwPtw/i9kraysWtbGaH3f4xwI2EySuXf
+6yfYtcEU5eZbXSsrM/VvxY4h2OMBLvbxDC65Vhaf7Qwj/3/fqbwqsXl/f9pNLidLA1T3UNmFcsB
AHpbaH5Um/va2qoF3eBiQP2JigLCBFTt0cnFX3CJpRS61g1zqNhNEug/0uzY/iM+1QN6sYNa3VlP
5c/7I1vz1qgLigvUFi7tu0f4Yg+IUkM6pWznEBIgNis8FVkV0r8g3vgnIxth3+1DSUILBvJi8Gm4
5njSi4LVRd2O8hyaaM7t89deqtwKSmufAnm2lOpA661K6w2abZlQBM4QRkLP2i1qPO6tqbDqaA6H
3mG6XQwe6hSGCq34v5Jj0af0SQLAnn5G8u7+vC6bjr/MLw1zLqk0IoB8CxiW4+dRiG3tT1UG+fTM
Xu7bWZ3TiwFyHqnJh1qUq8WO9ZQeJBnE/V9i+ZUoQXNAJ/Z9Y6sB2OWouFh5lIuMmIM5h3PmW7lf
T6I9ZaVLlY8UXdTiqe/Bdart71tdHSIaV0CRAHA0cvjXbqpsy161mDWHBRq2Hlltj9iihQ39Luu9
k7eyxbf+CsKR4LtHoInNA36Ga2t13xd9j3b8UJzlUNAqR1O2zsHt3lhMgAkcvQw47rwSQqRJRpSJ
ZAwVNKVDfcqHcNcx7cCJk81+Ocje/fnbMsf5x86a2tKSYU6nQdcGEcrYtAHd9V7IthzY+uT9Z2T8
23jO1FbPOpiqFoGcx9r4b0u8ODQXM8fX4xkzNToI+P0EResIQklVKKETIIJoSb1xq6y4jmtb3MVl
9uJoNGU+4nZs7Y6KiPhcK3YpGNJzNN0YYM/Jg0R6bLSnvDjSaguJsrpsgMUqCJwWheLFc1945qJP
aE0VjFVjaJtzKvOLphUUNgMwbt3fIKur9q+lb9XPC0tynsiTqtIRLJbyQ5+JoSApW4+b29EAfwvt
UGjvoQaG0OZ6NHMttwPY4xCiiTlkJcHNBkp8R4zAdg4sbiEauXt/UCu+ykSmDLk/gPDAy8aHUFFW
loXQawz83gc2epWhA2vz0EIszUAzmtH9AizZLqBieN/uMpBrxw+zkA8FkgNoL4lHwugdCDUqLZlB
8/haHOs6hGpLNiYbS7Y2nfBSyNWq0KHBxXY9nXINyS6qFDPEVGKnsx4jhXklOQoKZDZVM7g/pFsH
jJZnGQhNkNWAAuim8hK1TdPncMBxvtPfKwhwpOCLGeW/LcqVTT3bEZhS7ptcSXNe2+T2C7gcrSGm
uGmk04TqWQXVYicV0IPXKFCMd/WP2njeMLkk7riVQ8sV+gQWUNZCynU9p9IIOSQll4bQ+NCAlrNb
CJFD4tU6D2FE9zgW9+2tLOGFOYNHv6v5rHV5C3MLA7rPCrduPuvHbkv3YmXxrsxwoWvfUKGOARgO
1QNxUUwAAFWioA96ipMg2oLqrR06UDiBqhIUpKhnfTvVC1diDZ1OzLIbQyCR8idVy87miP71JGKa
19eNsB8JlWwVXZQj6aNAicAufn9a9dvnAIq9S3c3kGgrZSia6lI1RBYGLAZV89X/FKSfUK2r0qMI
8qP6/3F2Zc2V6ub2D12qGCQBr8AevT0bD/1C2d02Yh4ESPDr76Jzc2PjXaZOkspQOSetjRDSp/Wt
IUB6XWIcuHrRMRnwO68vm/K2hpas3Cn3Mo8ei/G6gyk6he7sPXM7WFceHeUrOE9HdwT/b9hfwUNG
x2ujt+MvtK+Z2vIpKGAGgcg0Z5eXu7725P10tNCV7P6kUK4dS91vuiee/2b0dynvWI884QMVwi8i
2CRslH1Ijg2Mgm3e+eACr+YRfdfU0XlakI/hwDsF0S7zcvz0ZgbVo5BpUdeQ+mK6F4avbXtynSGz
t4Cf9bFXEDluLAdi3ZuyDMwntYbSfL9pfP0Bi/MMFQ8COcpEhpkM0FAtPkb+gZtGMex6tnLROPNp
gW4Cl6DZWY99MywrWM3Auc5VWE4MLwUk5n5Tl6gamwJd4+efF9z30xPZ3zbaSzDERANoSaxDeefk
lWxUaHdINh5wSHuEqWglT+qvvnWxO1nG7J+ow4NlVrN8fX/UrbgZOcBp7bzyIOXe5lHgKh6AUlQP
XmuHk4VcQA1WyxtZBAlsJEfp59L2yXjP2qOA2lq02r7mAHC3P8/AubWFXhSyIuZzFsLN+ZP8tLZS
JzbGbLJVmKL7o7ZtcSK09m4b/m6CBYEaGoRrIGUiiMC5b3bxauQ1/vzl3KBYh+0jgAYGAPXr+GM1
28aPOm4IsBumKAbVYzk9TMV+dA+2s/Im/sIi30eDowHOd3QvlupUm2uNI21jCrvmEnxGCutEAPOe
C6uK0YICdQODVDfbI6bRfODNFV8p5898R7A0Q004x/yC5b74juxW2qRRCje+dG8ax5h5pnOyyeBV
ps+rlTrjTBUMX9tPoy0OxTzLWFZ3I/ABe9tccsNz4g/jIr7gqKHy6BTT62nYw7Fj1Fce80wdBZgf
anhAXeiqLmkRboNcJqdF0dFZp+GNuB+tenDXPBTPzeWcCoVdEac+WKNfF45dDnDtrcwxzOtbsCbd
JnAzz0Q8lW/iiPr5KzmzTwDJwz8h1ANCvmTjkEhU02Binxird5FeCefuv/nzsbvDJResgSWRGMdu
oxeqU2Fi6+Iii6lzRZ38/udBzr2Vv0fI/w2yKMs66XaWUbcYJDJfNG2wb7qq+hCxKbdoXZQrgugz
Rzla3SZu4VjmoCYsqlxWWs7Q9IMKB0b3Un/U3TcdWWs/P9LZ9/JpkMXmEY/A2vtGqJCn/L5x0MG2
VnaMs5P2aYTFpOmdpkB5wJuJq/cuCmz1ZMA4kRdrlc/3XXDG1maGFKYMPIGvi1mJLCeDpVRY17Hv
dG+xtR3qe4Hj9ucJO7fdfxloUVIWUwYquzmq0DHEpijRsISvvYeI4sor0bvkwJ2yBGVman5YqQ2j
4Wg3DLjlRZRsGyRoxSZ5dFWxMsvnvuXPj79YLBYFjunqWCwTdfMH2GZmW5635kHvYoS+8ya7HQfy
1mqO9Y9BCQfTgVsmOmpgwC1TewvoUSIKa8JQ1N2tNJNN09yO0yOFATu80dY25DO1zV8WKeB62KHi
81i85VJD3dPgYhQJkGeTgLUeTFlLtJHhpDL9IV1QGsf8CVlsA4ga6oMV/mSB9bdGCplf8uIUBBNr
hnGB6QIvWxxDiFhyoWzieth8FPFzZJAgtzbVcJlarzbZpgoqK8iuJvf558X3r+lcDAxcDg1M2L7P
Z9P8PX8qNvpMkC6rcTC4kZwuxwaH/yYe8l/VONEbUzTFUwTnrDfYNwMnBCkZudFdMhkXqjfj37mR
5Si+gbYgx3eS1JdF0Sa7Iq3YTcbQotzPIrU4mCqtvLKicXbg5Hj3PgIVKH+FX0gHZ/2xim/EkFH3
xkpYx146vJKrhillIQ7WNV7hONS9MqeofkH90/7prdi9jHkchaV0e4QTuC6CVfTCQhYpLJHFh81i
gU9WZUYZlGaEoGFaaO3MGdUd8Ig0DX3GZFAglxjYl0H/ahIGZzWn/OCgu6ZBbLW1QPZeDGOYPCUj
lp9h/WlYYYKqo40gR7LMFIgWcmA0ZUeOeKBtYXdBqpMEbp28c3eRYU7pZjZ6vDbQvj2ooXcvM8Yn
y6sRJqX7qVnR02i3GpKRZA/qejriP71iFKnwCC9txOMBsfpT9o4+eVU+ELA4WhuXHxdiFgscXzdP
8Cy1M/p6rWwUS5pwwPsWqXbdx/2IGF1RvLdUoRHRdJX4lRCwhKnUh4/cAmMEwS5uAt85U7QAf+mM
OzQJr2DopPUZZg93Fw1e34JdJqldvlID52CQOYN+zbgWWZ7Gkq6ANEF0xRZ3BtYGrt2OsadbPXc8
2DDBmAgMEXQJWIsGL9JFzXZEDE7HuosRR7rmcwF7mo2Uw3gV9ZlX41atgzyvafdmVKBPMxX1H84a
2gVwbEiuSZXGN4YzFZeZJA1iWaiz5YpGCJW3ntTkREeU0rML08B6w6satEPQHo2Tj9q5nHLa9YEr
UweukxQiHQQcVh5oX0hkGtzUxqS6UeLpVWIdStOIUVoXvH6RuW7CvKpqqlf8V0v6NG9GNDyq1AHY
lqWG3Nh1wl6Soh9wGe6dqfE5pdz2W7D44TZC578d0s4UVaVLoJjgCcxXZNt3tqcmWxs8VmnwKVZd
CuTdHUHFRBjF0CLsQbbHLtNAyyoqeAgjfUPi72BSfxuA2rZeojR9L/vqF5TLoI+kjoJacJzywJF0
zHxZ8Rut4GTnGDL/sGLcEaq+dCzfaB2VbNC7irStZrHobkj00vBkzKFhglu/9cAK/LZ6gMd2N/bi
VMWucT/VBI45TmWXv6lVsCZIUwqBRTomru0LmuN2m06wPfbsFAIJsFnaAo4uOk/guSOQVRe3EV4D
vSpHgWSfoml6fWuPekw8raz7DeAy3KMyaeV+LQQBY1Ly5A3RGAg0VpyloC9FPTnEdZb1XiUQpYc0
zLYOotYyMr9q7Fx6s7aGbPJ2CpRmN8Trx9bSPLMzG5DbUm3a42FHciOcogiHOtbhlqWnxPLBc743
kr7eVanRmPgYaXsoY0cr/LgtZivOEQSLfJR4Bbq9h/ahIp5Ix/w9TmzylBbc2NSMliP0uCoafCbj
GtZ3+qg6rxYWL+GGK6zRU7BwsoNea0FMMkoDwWxkGKOdHkeROtacStdnfeS8NyApPhaIAv5IjTbR
vbLRKjRN0AQgHmK/m3gDXhtPNzoTkAYP2PTgxUumMfIbo7UeW1gOjwFVeUX82Y7pgAakpEGWGOl7
krZxFuDW114XpeZGeGWDgrmCKMb3ZND0ZzigO891ovFTrQaceKkNJNuDDizuwTop4996paC1MtBf
wYuq+XiFoI5J+lqkxx9pzaQIauaql2SscUZW6YhGHfD4XD/FcW+D+loOI841jQ3vrurlRxbr8Q0y
focbfH3w7YuzCjKOlJUO801TEsRiiT69a00FZ6wxkrXhJ21pS0+bhiT1OielDa5pI7zn2lEIuKUa
YGb5So/7W5rIWG5V0wzGBYs4g5Xn0BFPlQo0pzpTcelZWpfeEH2wqY+AHWdG8Vi1h+bahYu9ifz4
O+lSAFQZs6sdDL4bFpDGGkck2EG36KeyH2to0irETLgDj9tNIkgvDrXMqtFHH8+BOJlF0X2JVqrA
wcEtvrGYwH48tQq7TWd1XQf3pdJ9MJQUuie7BvcmYdAeei9gDyV0EWWguCNxggltOrURWtcmNoQe
xw6lr2qa/2SRZ73md3j1fGPWbvUyMqPCgVpjpKSttd9jZPa137tlcZHoyKfTRd2Emp5DnTRmJTV3
tT2avjNqWoDAb5zipZLS8OKONNgZZA/wo856dU8MfE0gSoIx7sEFu9i2Tmzf8UnyFvdYzXyPHT2h
QTXqyW2pAO4EAHOc0UsHLXntpDNdccTgJi06ThcV4GEYXQsdXtKSOVz5uuLyd0QdROfBZN0ePCLQ
XTgQLUMhLLIYDvIRVQLOQE5k2CdQk6W7Aw4HXhIXE9u1k8sNvydwZ25llpR+0ktyDSH9pKN8zwbd
Myr4zu8zrUxOuO9xY4vU6b7fMc2V5X2FwgcmUdj8K7D0bHUs7QanJMLjcg0kWFbjG7YkbNmjbsxf
apYlXdD1lQymUjTwm5/Sim9k1DvIylFTcp30bfpu1DBl8csihZfspBvDn6zJshuXVx1iBnMtfYSK
CcEdXVLB9W3qCcoWzDkyfxBBbIad7UR/ClEbItCystxLngokGqq8uMB5lfxSNsxecA4OT1x21Dxq
RkRNj2ptdBGD72R6CVEaZJLM4gwphjR+KJopdYOJlTqew5YJUjrMBKcqbvQIwxsM6w70EldDGZJj
bduWtF4JKsRrpxvJo66R6tHFVghWJc9BmW3hVXma8knJI6fIGjxIa8CWjiuV3W30tjEfjZwZ2r7p
RcUAshV178e944aFOZFHhzZlfiyrZrgEK7h6gaKP5luQeJwSO+rYyYAp0PSNSMIrY4oKGE6OGn+C
q3IybIYoh/d4NKUl8WWfkBPjOBE8W07WAf3mNgmKPrHujYkMHT60Mf41jrHZ+4prcY31XUcXpmaA
Yo1tjd9VMI2A334Xga1R9LmChg+WaYXnQj8C2uiY58e4oKyCBFMzAGbAjuJRKwtIMzWbG6Hmdg14
3FFtvpspIItrfKDgvuZTOghvjOr8tzC6CoIDOKE2ZDRuC7ez78skSXcaM9s3B/9eenQi7RWqTfrm
NChbPGGU1TtxJ3YHjjYyZpRtImwpTlT0NsBStkHukhPFiI6oQMYwtI6/IpMG8YYwWU5hF1F3TYIT
OwavTiukg3Aao4ovo4hjwspS24CkOj31XTHMFWlMesCIWfW7SEm7htT85bx+u2LMLFN3vmKhi/f1
ipE3CSK+OpAqgG5h3SHz/gjH4/w+Pw376VlrduLRObDAuCiQPXkpLlOyUyqw0U+Id45AGeQ59eaR
bwvqpbf9/ucb0Jl7Lvgss608vPEQWLEA8uNKoVmaDHoYNaz15dAAXjUyBi9NjvJBRbAFnHoocZXW
rCAl37WcICsgJQMtwDnqClPzdV7cqclKaUgdUIln3k7OnRKm9zq+2cc227nGNoEN/IfaydoHFt1d
JQ88Wbl2nkGEgHCAoD73l1D0LR6emE2bZSjsQ3x62MkGVG1mA85aHQ1rXL+/wP1yFcDmetaTo2Gi
6/Nv+XTRzG1NKNPAREO5Wj3lL/BDe0zdW37deA0YhhdV5c01QrrpnA2HydwKO2+ezOXwDgPoNQeu
4VkXcA5rGseRERlDrTIOlbgwCn3780paG2GxzHUc4kXuoENe5+rKQSnRa8AUfh7jDPYFQtt/nmKB
yogacytbewQPCjEb2GX1g1M3WxE1D//FQMCKGYQFIAkt0S/ackomBJ+FBp/bEG73UU1bQg4/j3Ju
/UGVBQAXWr2ZzfZ1TTSZXaRtqoHSWt9yeqmxC5Q6Pw9xbsY+D7Fcdkgeb0BhHdG/xG3XHtEoHL22
B/veWhnpXLeWwp53vu3CEpstMRxZJHFBJnAVzPGyQQHD61vdCWJQZyVupFS8Jj3Ck1cdNc9AWBgW
/X1cDcCB+osvfvqwyDRksIWrpjDpErAW3IshDbEuEKiIGgtXeyQY/hqchyZ7A2kE8ETyoWDt7kbv
SdEghuHjH883iBTIC0NfdI6fX7zS0jUiDdJFPSyB2GwtzXmkTrJFwZECHxmLf/7NgaQO3xdAQrMt
5QK+s9oZ0h7AtxxxFwjKLolRhbsvPz/Sd9MhfHNIj4CMZ5YS4MrydZlaXe+kOgfTMtfAh4ZJTl9f
GT3QsA7tOPpAJzCaOs91WLfJ49Zv3BbAlROwdUbrmdUMkY+J/QuKqe9uEchHibMMIEhYXLHHuPGN
bX+024tqm06HyONXqadJ3z2hFAIU8/Ms/D2OFjvoTKWdrXQtfKpLbqud5zlDYogeDvGrMu+r/CnB
jQodfTK9FgmsAOQNF9mRZ+S+S4ZDqkW7ZlZzPfcUopzOd5J9EwVF99rwKqDxB50mT1+jmc3b+PJH
4kTDWWY4NnTNiwUxxvifRIkGmxLH/g6lamE/6dpWWbeJCPDhr4V5neEYQ22MSaFUnwucZf+wrJxh
GAwGAFl5o536KnY3URJtxuxK1+Dbwy/RVz/qD4W5MUEnWnkn836/fFxgt6AgzPCGu5QbTWM5KQe1
d6gaOtdxiKpAoFAFVnig3vps8pzZKAy5TMPvON7V9ZVmXGsWKusgZjtJdm2ywWWSKNePV6H1s7/N
Rfr1LIWFS8TixEVjazBju9bD2Ca/0z7ZmOKAm9lGyz9g38LkFlHxfbKFmNor/7EDKzZERFWhbzP3
OwF0LNaBXZUqBcyph1JpnuqfAe71OpLAvCwHOQP3V0BGiEveVrjLavVjnt78/GbOlTtI94BSFo0M
kFOX66LPp8JBMhfqyvS+Z891fct2/aMT+5xDV0nuLQUrYjEDnjvBob3EZfLaAmDy88+Yd6bl+pj7
lza8kOZTfDENmKWaJTnTEc3sWfpN89i6QXIQPCCwRhlXeCLnNickns9uDbME4q+RzKeDaGwaAHZD
bISu2Cn2mEKYh+1yWGtZnH2k/4yyeCTbEROROUaZgzcThB5aAPvW9OLnznJYCPxnlMUxlg2NMImm
Yf3AcM92X7rhsUgvOL916CXc5QYQMNa8Ys1ze9ds1D27qmIKl9YPvU5GRhtcKPGmHJhD6t4grql1
avJNPd3E+kbVe6d0grzd6s0zLMeDgZUBiW4RmpR1w6Z0btx8jWlKz33Gn37VsqnfZQ1AFr0yQ6DI
bESepslvkek3mttYZ8DbtcEs0TuApdyrIdviXoN1AvHiIS4BE6OUVR5xB2yFJIZV1pbFEma+SLfI
kc6WKLUp+8w9IcpCYMtMDRQoUdejbG5ba/gtRmrCRQgkGa+PpyrZFFLL/qgi739xNBClp9oJ+x7r
kKPnicYWPqnT+B3+ZWmHjLcxSxGiJ41yZ9BBdn6Nkhbgjua2ll/WBb3WB5xLm8LKyWNllA4JRujU
kMNGk67a1ePEtwNwv19pj1nNWz1+Yck4jdv/QRyXoWdTgjWYErYFplJUQHsJHVY+3zOlHcS0/78i
lrYFo+imeqyx1iHDTK2TzTeDu7NAvCvESiV+5hoMIgUUu0ihBtFwWbbBdlAUNeCqEJ4j+i0rN3oZ
VqhivHFcaSyfqfnBv8ZgYDbqkGAviqlc9SUV4IyGTr6L8jfKLvRqZSM6O21/rSvhIoB6aXHy6FOX
xeZA5yGCDqcLv0FO3DC8oXv2X2yvnwZaXPm6apJw5cNAFcKDcg/3+DQ+IY5Ov6HqkKwpN87WGqAC
gFiDziEBwQZb46cNNoL0QAxma4ai3eadX+Voidxo4lifkupu0pWfd8ga3Is1l5Bzi+PzuIs7FBp3
Me+wu4cJMHtvyzp0HtOXCvkBBlsp6M+tjs9DzWfMp0dkfULt0cUjZqBgpeXeos/5+88vbXUaF6hH
LdUA5THGQAroQYvRu54eI+gO29cJTwZpoCL3/T2Mhz2VsJXv7OzB8vkB57n+9IAVLryy7DH4dK3D
uNZF3p7x2wKx0K386ro91qv3w/NTiv0QNBZczZZ2WUSQpjBzYYYF96e5FA4cO4jJvq2v1UO+peVB
dfHGQbiYPGIzW+W3zKtyWYPASVaHHwpKAxAcvj6xKdDihEIP94bOb7v7svbHQPl0Y1VHI93p7CTI
QZHAvXGTFcznXPWDrxOID3j9DLy0ryOrsc2zWBpGCMxRZsM+cqtAmWIjhyxogXMm3Q3EBf7Py+vs
oDCBQ2YkfKLAZPk6qEbEiG5WZIQJUjWrHXlt4qfMObTxNcXNYI2reY4+yYAI/Xu4pUaoUW0GNs48
3PhLau+afZDxHyYOANF3beqbSOPWNy3czV/QdUE/5+eHPXcpxLyivgRVd76ALJ5WJQJ/aUzMcNxl
k2/C2cD1munZKjcGIHWRoeDctJdltke2TLO5Jzli62BpWu/pAd4nKv5AFCt4LS8//6xzPMsZYgTL
DVdiwEuLr6wfiwGYugG0T5CthE0c0dAjEKHs96q9TONLpQW8dZDwK7dVc220axkdZxb9lx+wmBcB
xoiBDiD04CgopiaBvm9tiLWHXFZmZTua/ZRZIyJcgXoM6ICBr4IsGYVN2tAuuii+GBoQh6LOE1Jt
iVscGrGCIJ99TniVgRqOtg4Q9K+rHWoaoXqlj+FoDb8UzCe1NF15mWeuFQ4u2PBXnL/ib8ojp5oq
ObR4zK5ICt9t+htROPspRZWo99rK+bM22OJsGLsW/AYXMHEPIyp2ZfevsnzO2UoNdG7W4CNHoBKb
7cStueb+dAikSqcjbByBrrJjFt+ZbE02dXZt4OIHr0iANdC8LUYgRFhWxKcxRG/8ocr21a0TyPaK
WPeFYQQA5HqQdEZ/NWvoDI/NsRmY9bhzA2pZXjinGLcbRB4C5a9vStqBm+DLfJtnBxoMJ37p0qto
DeH9m5S5OGDgwYs1AgscuMtZi5pBKgRfuFphhH3VFhccopTWzR3fnia2EehkHKnZo6U6qepa19De
daPRvshKVj0m6IQeKKr+XapP9tVQwYrMnmq5syZiXwv8w0v62D38vDudKU/BrJ/jM+bvBuK2r2+/
gVk7lxVqbTFtJuPNMh5GbQtWAh1XjqK1gRblqZMWFo9Q1oeDHf4i4AAkw22NRwKR4ucnOoeQIiQZ
YcLz9YEAj/r6SEU7uHFetEZYw3szty+p9U7SzOuTxCfax19touaTocGN1RP10Yg3GZkefv4RZ+oc
d457QxoflCrguH/9DdQsqaNQC4Tpb6O6tI02YM4q3Hfmjv55kL93+E9fLsvgy01qUw/Rpnyh7UsT
/+7kKQchCe0rKw0G/vvnpzo3tfPWCl4o8H00zhZfcsI4gXldpIdOmYAZce8ap6rYFBlMObxG9UGr
IWz+HXLMUfNzEa45GpxBJfBiQQAAwjjvJ3/xgU9PDOtf3MCrzgzL9paNcQBGXEcu3a0j9+3gOTA/
rO2tG4DQUvBXegdmAaUBOQ2PbgYN3kpFd6Z8xq8xzdkMmxpzJ+zrSwZTZbAaCi15nvu4BQ2iRgDE
jXpqxB48RntDxApp/sxO+nXExbKSrWHJvMeIpdZ5DIyqhPtg9Ph0uijbe8I0XwcXNA2a8VBNl91w
u/L+vy/rL+MvL7PghqmhIKOJrpJXPakbQR+iDPzEuyx6nV4zdm1L3/5TIeJjWNOYnX/3ECBhu5rJ
0UslUm8izpQ2DhCprEOmaacPIAfafY7OtC0Zuc8iU7/vBYIVnVGH9WpvWYMnS07h3s0yy/I6gcmq
ajn5Ar4D0zbuB34xFVldQ3Yq1RvoRuNrpRfTn8qOm39s0o6qGOjJ///8xa40jUmO+HQAai0y7XXB
9tZ0V2X8AjQiP3Xyzc9v6syLQtuPADWcgWdraVZrGF3tVNARhAl9Is3BSR+KfvvzEPNa+3rSQa8P
w67ZbwoYirvYC/rckVY5DkZYDAiBFrk/NuKgcZiL1Y9WHsi88CskDP886PdiZU7qA1oDvTIam0sh
r+32YFkjFg4uFW0KOUL+qgaurZ0g87tYPhrs/9AznONb9WXFXkpSxFHCzZAJ9InyowDHlVz23ARi
H22RmpJ6AuROp98mxXOb7/ritoCoiKa/m/3PzzuXrMtfgkoCoPlM/3aW/le0yYs8NmsrNEA50+qd
Lj1Yb5X1BuzaaE1+dm5Dwwr9z2iLArpzbKfP7MZCCzzIXomfX1N1or7+gO0zX7MoOj8aiC5YpXOL
etkWKTsUbY6rAH2oCzXAC8v7E9Nt7QYAtyV/ncRKP+7cN+F+Gm9eW58OD+mmqmvUYIbQp+ilL3qo
U1eGOHMDni2iZx9jbFPUXq5PDYa8XZZaZsjNx04jB8uYgs5I4f8dNpbnaIdCd34Z5YeItrmJdKe9
Fu2lWFm/ZxYNXMxAzACVZ7ZnWtR0SkwUTLzSCrNiV7l+ktxYx6jy5Nu6hnD+yBfrE28PTU4kD9M5
ve7rnFLHaOqs7C3I6FNPHgdrYzqX6VtyC4aTR26G9k6fTgK+nT9/Fn8vJctx53MXyCP+AXe4r+N2
TtaPvKtx1S82NbQArh/1SZDrORqbGZJknAB9f/yo00w8lXXlcevWsMHd5HIzwIYvv+DTMYesUlR7
yD6m+gQrXJvfS8Mnrc9+WRxnaKAPf3LcFfLdz7/+zPYyqx7hlmEy9MKWJ5mtkKQLMgIgzNxjYHdt
KbQbLVk7Mc8tA8iWQAKxsYmhK/t1jgbawGbOmaywo3epC++0XbxR+J7LTZKFPz/RmU8L3C0XpwHC
C4HALIZKoq6c+oxZoe74A3IN5H0qX34e4tykwcgStd+c1gpF8NenadHhSExhWmE+Nn7mQpTWn9Li
yNeKunMr2sKfbwEuAOVoWeLKZHCaEurcMH1A/Efk03sXNGuz8rQDv4AsId7GfPvzo9nnpu/zmNbX
ZxOU8NhIHCusaAULHzMD/XTnkA60Vto0Vy4ScsMOTO4HKIesdy2d3QSqPsomj2jcvlTxhC5SBZy+
2CSsnwzg/82I0IEM2L3H6kx/a+s5nAUWT6DaN40mEHQcg6MNSQSLYbXpoCHmweiY/4bNnpFvh562
26ZGTZlw57ms6YRSqp36FyDU/aFue3TVSFGheWtYH0DiEPBoCvYAWVh+Y1bt0PgN7Jsav1ajKH1o
mMBWH00WCAAQMXiufHxJK7uFqj3Lyz1qffTMlKy1KxoNV3I03ENL8vTVhv7IzeV0wWsW/zHhKxv7
RkWay4x203WRpiryxjZRJlRFA8xkrcGk/kwd/hinpi0BIke+IQRy6TOh1dDUkZuyTaHqBksCOWkl
b1/1IQEy0Dt2pwfoJGdvBWYUFkDg7a010M4UTMADIG8DOgDiynKvjCuzqCeakNB9NuHB7VntzqxO
1bATw81aoX6mTvoy1qI4oySJRqYKEpIhGLTbqbrNHgn6Tq2nI5Tdt62dE4jLHrana2jP2bUMOwi0
jLEbfOMaoOlbtLEqCU7ZZ3e87AcAGysttTNNE2wyMISFZ9jMM7MXp45NVQo+00RCJ91HO44IuOcK
oqcG6dHKrr3Juq16sMyrk1xzQTm3C0G2PrO8YJgDI4qvX2pu94XVDCYJU/bWjK9j9VBor+Oarde5
nRt+hP8Kc4Lr/mKUmpuNbo42CfVf2nUud6w/VGYAQJXd/LzznB8IoeTA/gxsrouNxzYbA7GAnIZd
4LCt9aZH+7LcDNm+XqPinbu6UiDgf2NaQTB2FitSdBASVjremXZf5+7Wyp8dfmeB/aLKDahYqap9
p9lhrWqwuFiriM7VmhjdhsHd3MHGvv71vUGRpwwtYSQsYJSGWLYdqHElt4MsHdA+dAKVBt0aWnLm
S5j7vRBt4zsApXkxZkXiPOtUjcmlU72bZp1eqSWpP0ZQ8v78Hr+Da/DG+DTUAonIkAeZMlHQ0PwA
QUPKXR+AGKK0lcLl264CexIQiEAJ0WcY5u93+amCzia9kTmNZVg6eRzwHk/US95vfn6YvyjCl+Ju
HgaeDVCPzYYoy2qCJjQtwT2RYcyuovZCu+8OVnFI+BZizqF7tc0/xegj9fuUbqtqm/Htm/uakw1c
enL3xRQgQAbFHdyALptw7A9Z8oReeG76+Ynv2sgTA9BmEeBcgrj4obqGfmw4uWBPPEF2xQOYX7T5
tap3tPEFkkjEvr5nzU1rwPsf3ULNS/flK8wkboW7RQDL3Lys0ck7Jv0xS0+FEUgzKPwMNwyIt2EO
6WwkspEqs/OyKwVhJjKpaOEV8Hjhm057qrfA6xjZ8EvylorVfue3aubrVC6dKSAkxZ3OsYeQokX/
CBMjqwOt/WSAf4cfY99SbSP4Zs2v4tu2Mo8625fZgJUhnF3sz8XIGtHpmQyLTvTbPspzbzQytank
ATrGORgRLi5cz9fgsW+fwd9xsT3DPgUI5TKbtUBCCXw/sHDSFJLd6nICVye7KhNjRkQharPAPlQ7
9icxT/W7ft06AcQISJpZ2VW/NyIXv2PeGT59JymtJqI6PD9pth2SBV0P7LAUNU3Q/a6oZ0PPCoVB
EvvsBs5MMCCz99Vv432AmQEyxjf6H4N5pHpa+aww6LevChTEf0/OYjsCcAjtejkbLJqP5VaDXVKL
FxFtEgKewXVhr1oHrb2N+a9/mgXBk76yE7gswoUq32f9HTV8/hbXD64PihI59M8yOWUYvPQECzLt
IllzUP0elIsXgdST+dCB3AeG919/QmkWoi9qCqNHdpFA/Y0+0I2LICPYLNUvNCo9taellx8aGvTw
5vdTz70zkidlbUcHW8ZGldCHAzWUnpXuLHnJyGHVqvl7NTP/SPxrZojSOZ/h648co0QSs2T4kUiv
P6YKC4bdluTAul2sdnlyzOgv4d5Q6/7nBfEdzcegaNbjgMKamMf/OrCFakZoDOYlHDtCciegjJ8U
RAlNcpNavxTTwQg5tsi0hfGUluDHub/afuWbXW4Vi7jwJausyi1luchweYhucRn32bXlp5uV03Ft
jEWVI1ONxjUcih+C5O69OB338coAy8p++RDzuflppXMSTzmuJOWD9E2/2bWbI/e4909r+uUoi8UM
JplFEwOjpAd23LYnClHuwW7vSOnd83CNa/mtYFsOt1iWMZI9o/h/Sbuy5chxXPtDowjtyyspKff0
kmmX7ReFq1zWvqV2ff098r3TpaQ1yTvdL1UV0dF5BBIEQBA4KL4mkWsESXV6cUdbW192GANRU5rQ
29rIWgsWjrEWXVEKzShiILl52I0upnU0MJq3IaYFmltAFmLSk9k2JWoGaggdw8jrjWpHW44S8ARg
ciCS1EoWOr+nye3xO8wa/eQAfCPOZL6fvXz4lYnR3MqkxzF5U3aRrdv7p/iOp828ndcYu1BkIGMz
FayTvkXLoebo5Hih6w9YBlL+uL0lXCzmWnDxRzW9KNAyG5O9rYe9g3YhzKVRf6AQHTlaXnZnujnd
UAH2wtO0jSAIGczNy+gR60D8c52Q7cnkjS34duFg94oxCY1S+ZIoTLrmgseP5LR4T+1kW1COVeBo
ncYYhRzdTZ6CRvrzi0qltforocqGs0W3IdAgen1s2kyRskHHmnVU3XomHVL7DpkbClaYd5C9u8Zn
sxdWmcPLX/6HNUQqG11sEloXpg+bnVcLPSPdMCTZ+dChgYmORwelXFvK7Sb6DwfrDxBjGKIC9S/g
s8nOrWuuUjK6AolXlR0dkzXnDC+v5R8kxkjE/qX3BSHIzqVzsQ8o7w7J8+3tWvZFfyGwBR1YSlMt
ayCg94qg6edH72yLw/o2yGT7vx+jPyCMhZCQbusiLczO1RbdLPqJs0o8GRijgJr3ThRzbLx0yh9B
J7FVVrobrW7LsBwV/JGBiQq8oIWdy+Ls3FDxObLNu6fE4SwTZ7fZGmmp1LqL6EEO2GvrsXPXCuem
wQNgTr+o9yFeDQGQjhiShgEcv6Kn26v09cJ4a6uZMCCzqhAVidAnqdoaRJJtSSPSUThWtohb7IU4
KDW3Hx/j3yFFe4WM2Iqj0N/i4/81pX82alqEmRlI0MihpDXoJaL9rnE018QIevo6HjK65pYxTmb5
m7TI0JomOMiQd2Y0z0izJA3bPDsPOvF92u3fqZOst5/PCpwSb5DEsvOboTEqiO70BjW/aXaWf5c+
vWwjRI2WvesPBV3/Lc83w2Ickqy1WhE0kAwsmLTfSMRYg7ABheaUE8gtRlkzIEYni6LqxkwAULAJ
TrR0b+vjosbPfp1RR7O0cg+HNjs/v40BeUx/nf7G74PJcxpJgVT91wPvTNnkISzkqII/lZ+7lbbF
CMQ1B2HRuM0QGAlA5GIgcY440e5tGzy2T1FKEBfcFmP6kW96PANhzoyhdmMUlxCjPPokPmd4brgN
sOwzZwiMzzTzQiiT6Xqgrp4vtrIzg0mK0OZWVC6GbDMgxmWii6Ab8CQDO+2kjz9zet/Z4v5COeeD
s2BsLd0w1GmuqRAHfSxPoNhwOS5t0dv8keKLA3qmV0VRXgoJk8LP5gqx0+rpKXA4W85DYEzXRbBG
MfBxPQxe8C4IS1KvxDUn2uRhKIwpRrca9gN7MTy8IOlKA/JxW60Wj/dsmRgrVdSFBbZpbENFx13t
nLxHzj7zABjrhHyoaKLpDvt839LOdgSbA8BbIuZ4B5ZQS42MJQrO4zpe7XP3srq9RosGdrZGzNlW
iub/rkyPq4f//uNBQIOyZYz/FTFXnDlraenVnQCyVQTCSGTkdHAJeiI4IAtbMAdhX7ekvMx6cQIZ
aLuZrNPA06Il43QFwcSnxQW0nPgjP1eO4v6UyCbe9E6EssTn21uxYMvBCq9hwtrUdv/tpeIimx0G
Pej5+cUtaU+UI/WOvDiVg2Ey1y+ryKWxLiYM74BeW6oqeMKA2778/keysE8FcHyCprfatC36ynuo
4Z4CW7qQ8nwbZ0F952vGPgTGtdFhaCBwbJTs5i1Z3/75BUN+9fOMiYpVVBfgGTDHxduVE4L3xZJj
aL8VeSEgvYJgjNQ4FKAAFwDhvTVO93xXuBjg64i29Ezjj4Bwjsvi/oNRREOtMbqHWM9URUoTRyP2
XyOWK9CWHmP3k2N2lw/MDIQ5MINWW0YgAqR01NUh3pXUf5I+n4YfHAfCE4ZxUn0xoiZlwsHo83dp
rZ+c7O3ztgJwZWE0QFb9vml6YGC0+mY3OONxpPSJI8hS7D4Vff+1LYwSeEKng15+kmQf2QYyBm5A
UxSfkABTosUfvPQoVyrGcVk1egeFSQ3C586piLkJN0TBjYEf2n2rtIZ+G6KOnkEFFQg6SlauvXze
oXe+M9QpheAd4mOxGbbp0VudPTyphgdlm+5f++dhn9uC7Tm3N2/BN6A5FC/LmH80lfgyvq2MzFLx
Ma7nPKxkeqhW5i+OeVhKKl0hTP57FojlaapWHWhPIZzivmEKMtEJ3jt4LmghDLiCmQ7CDCaRql4p
xTY75+QQksh+/Jobf3uxlnRwDsLmeppazU0dLbxwc9GmSOiLuRlB+ZPQ6YnD2KT/vSW6gmOMhKca
geaBLBOH13XFE/3IHQ4CZ/vZqQBqrF0iRR+nRwCR/tTvL4+cFZs+kbkXXYnA2AYQAib1WEKE8Q6F
dgZm5QU0I+vnfC1zoBbc3BUSYx/AUy5hyhWQduLvDj3qrxxJFq5FV7/P2ANFkPVBrkUo2IW8lI6M
gj5Q1yBx/qCQ21C8TWEi2kvsXfTcAFLzeUAPsV08e5zGzQWvcCULc+p7qcqzLMKZRFZ0ozqXhLyv
PzmqxTmQbHNo2YVyhwF42TkcSeAOjTMoa16qiofBHHoR6cSxMnDoS1DTEgpKW1Ku/+F2sPEgqCFb
ySwhyK5FBvmp44w84MjAhoGwzaDVTyCD2NruSNLf4aEueTkiHgjjYVoDiSgFTLd4K5Opq+/fT7ze
WR4Cc9DbDEWrwwUqhQ5TTMXSyFNo2//oXJjMCW/UIvP7akAiR8Szb2KjoZDzOL4Qy87PhcmccZDX
6Z2UTDYk3Fq0cmUeZxfPG7KzG4vc0NBOBRleECvLVHQMWu6N5y0nWuIccLZTLlbG2vRE2HXvKSft
ubMIzW36cXs/lkKkq+WadGLmc/s4rGTPw3IJO3F7mF5YcpL37pNvW5yeaY5xZyfJohkqVzIVh+S8
AfP86rYc35obEH+BRE2a6hRRu/+tmr7KlDH0LRlyrA1iV8ka/UaDW5PMNveonPHw/N6u0OVJcrj9
+Kiv1jUqV5ofn867eLfl5XyWdeTP57AGJ2r8RAOX8HRYD/7a36onk5wM2/w7TmAGw0QXamNWYVkr
CP3o22V0LXoZqaM93V7bRV82A2EMT9h2IEPHrOOzcee2u2jNM2yLJ3b2+4zZqUDPbpVgSz6jxKi3
a42Ep9sCcHeDsTqhFxr5YGCZ7DojeUTeYdhCd139PdMwE4UxPioKkWJMbZi2/bKxyAvKFwnefkA/
7XJEWrQOMyQmwKiEptEbCZtSOrUtuWhnRe4S5Zl43gnX/bq9UOPBuZDTR0M5yNNifQsHZ8hM4IFD
WA+tABnt3lo1DS7Xm/pcvsSu+nOnrnkP2os+aYbG2KdLb4aVnkHO3WXvgnTavjxfOBLxIJgIBI0k
jSrp0I6USHYVkR/bjmgcO8vBYJuAcznP/dIDxsQzSoX7XYcoh7Mxi9Htn6WyGGMwBkZWlB42psdC
oQr3492j2YojCEfv2A5WFWN3smAS5EVc7Yav53L0lPOa1nknluUcwtjHPtV6DWUM6dp1o4+scmny
cnvBOHaNpUzDfT5UBBGioLL0rbRfQ7fjxM+8xWLMQdIEpYxJDNPlL8BEKqe1rTs3Muz8fFsS7nIx
1iDoonJQQ2w97s3pU7j68Z5R454XH/LEYU6+4mGIKFqdcBbLZ4hyTDcSBeU65+q0lCqcu3JrOkuz
kAQln9mAySWAGd3O0QLbM22kUZBYD+QDqFBh5jyOCeC4ILYFNW4vBWwMVOEZ0Q+6YGjucaSSlZtm
Ey+l11JFIDLBJBlI9dLuJd0J94fz4BT3qPBGh+FWeaYUnPlYTil2PoWccoP725uHDvdr/N5srCKb
fCCmIIHqwrEl+no52rcV8baZwzSya5BEFDwjlXBsUVnVE3/TOuLjbYTbO4WZBNcIVjaiugmB5Hk8
vWiPjTtw9um2UQDHz/XvN71S1OHk3bJfObmDtQ4/OHaat0aMUYhQHCKoNU5RcrFdjHjYB2hnpZyN
4O02YxDQygfeyRLLFG06x3z+Ja2M1fj7H4Iw9sDSzShsWoDsDIJzA1LeB9J9cECWbds03A7lJSYm
0TGiYPZEl+aVMZlpTGsjL63tb8fPz9tqtbgpMxBGlEvaJqEvAiTISfm8A5kgdgUFnLdRFndlhjJ9
xcyyqSUmuzYgi0K4Hr0qD3uJTnWbBmfFeLJMXzFDMUMLpHK5iXi9oeZrvpEcfR1yMBaP4R9J2Hhm
yNJgKMFee8akDdUWQ14q+Ntsja/73AyAMVdtr4ODz8eGYGTf/UAbEjw8N45BhLvgvthcxFWLFwMb
Gdvz7S3iCcZYsFCuUS7eQTDwrW2OGe8dl6fNbGAzBl7RCwM2Z3eQLygRlzAniQTy6uG2GBxNY2Ob
Ig51QUoAc5HtmPZU2qovw46XzVlOps92ibFleWD5Ogbo4S4g5zv/obFQ14g7wI+ACKvU5kYG0+J/
u3rM4BhTIGOMEfhsoBRfzznuTwwL2ND3yLE42s1bPcYaCGaXTe9UU9xmnYS79gzuNVcPbI45WE6+
zORh7IFudulo4HpzttGbd28RldZE2tZHHg5v3RiLEHQy8lUCcKbqAZnejQR1j9njhVdYffvwoH/z
2vKEvRV42Yj9kTFsi4BiO+PlCr51J13bBRQ4XkNg5p/p1zlEiYuV4RhvmIJHcptQ57KrNttjdd5F
G8E1t2hHR7KnWIGsmttVsmhgTVS7IYpDnbXCxiBDdcGmWdi25rnexZsn8PdwNHDZTsww1Gs5hy6M
ha4Dxk5fZXtxK9kYT6DQ978V72AYqAL+Rw3zPBkcvU2bqhQj9GQT0G93aIvh1YcuHqYZAmMj0Lc4
FEUfoj4mpphvgSIMVLxZXFO0ePudwTC2wRrNsTAiwLyM9ri/1++a/UPOuc8tldUiqvmzWoxh8DNp
lJIxnmp9MHqADE5Ff/cUptUGkQInEv0PKvAHjLEOshHFITjXp615Ts6jKz77JNScACHDbWexbIfQ
Co1BFCiXQOf1tbJhHKapC2KR424wusMzaIbJ/Ui9F8n5vI00rc83Az4DYjap77NGUOoSdSwvU6F9
T4T/lubgyz7MEJgdqtpxSCIhmwoZWhdjX99xIaaYHILmSVfGAJHb8izv0QyO2aPSyqw20rByIpqr
7zCWgRQkBQxXGZZM61e/IZiSQPjBshIblWIVelDn5wIvJ6Od2BUV7lQaYg1bWjtRiJczTL/m5JcX
FX4Gq7MWvVUwnuRS5ecLYNF6QYvdJqSv0y2cNz7hW2vltHVzLMa0K2miy4kKEVFIt+33/d6V9jpN
NYcMp79jXudYk8ecxciigFmBI4ZlnxUyvmAMMqnJuGqRMOUo/LcxIqxQjK+IE5R+xjWEQotMTprn
wTFc0C2+dO8BxRxqYphU1Jz0nttHIXE0hp3NhTpjyagtbF2M5pzLpjpKtvquOigGxpSjY/8mPevr
jHLOw7Ru7AGfrytjSZJI9LO6vEyVZLioDY40nT4Xc2Vh90OXA7Zk8udg0wrMNtEa48Lv8iaHbQTv
GhxkghfkDKVEf8eFzYEYo6INDSyXPmmm3W7GNTopcjtwfJ5S8haPMSa91Ar9kEIeDHC2MWAPB+4x
Q2/75VhsT/9s7dgyGNwPIoycBFZrJx+y45Nfnd1svB3nHrLoWmZLx9LOdF3R1XoCHLA9/0ydwP1d
O9kRpIAIATgicRSeLYTJMIkZw3+/jlp8DB9T0mLm8/5nT0pb/gUHUO3Lc00/OagcJWQZ+ZpObeMu
hca3dkV0Ol3npsdGbkvPkuvE9DJVAz+ciXGPzMlCIKoJfjNMVYDVW+dKTrbi1ssty/IHgzlQiRGG
l6D6wjDw1KLAnTkFwmuemVgKCU0ZrONgUTbBScR4FcFUhTox+mnN0IQ1nVvhoL3b3CFSk8dgrRHm
RxkovxDBf8letv3OEipfgUbU8F4uRjGTe231FLsft3VgSfHmMOq1HfJA42YII2A0MlAkRJqX+v02
gsyDYHbfkAex1ipAXGxZQ7JttDPUThpE26Tk5eA/YPAm6dx71bf7J8d+32b0k2cEFy/7czEZ7Sir
rMbo+i8xDVLRM6ZTO57d4pn9SdxZ97clXrpjzcEYk9sIhjX62uRI0D8fI38hk8/cuY2xdKTmGKy9
VYceagMP6b+jcq7Fem7+GQBz75aHUQ57MHogroZJx64F9Ph5G2IxAv0jhMzeuftQVVNPxq4U+5z8
7He/xuct7yB9I2eZopg5CBOajV53KYMpNOu2Hk2J8gtJERvDpHwk/+4eR9tFSuHe36iYXfAZrbfW
plrfFvO2Osjsw0KQiFKeGvgA5c6dtK7HDBJuPLHkf+dSMrGaJlVD0E4gwVn4VZGWhJvBtVYSCkV8
m9cMtmwD/22bULt7bTQyta9MQQCYDY51dHTQkcYoqQ3I7YXjwTCGo/Zzrxow5/yM7Kn8rpJ0Y60u
lOd7edvDmAYjTE0Qq0KY5nlTOLXz7ttc8zMtyH825mCwu16wJBTltBWBMbZbLd897R78Y0NEcuw2
8LYmJ5JdNLgKXhxA14yZoeyV2IoKKc9bMT+/Ke64ie9VjkIvXgwwkfQvAGbJCkyEl8JyxP5ngePq
Wx2zzcmAQdLg2YHLPWYXOqxu6wIXk1lCucyLS5xCKFxFVCoQfw0edjem+rml74EjbMSpA65d2Rzc
xa2byTqpzyxQj5TEj4wS/j6Gg8xB2AP/gYuBbrdUdGl5x1vbxYOMaYmg25/mc4vM2iKKyYookaeL
QXuuSBSAs0Kh1d1DiPJ77tV8KWoyZ2jMqnaGnvdSADSUeEd2fNhvwRrKfaJeNvQzGGYRBRWHbMBQ
mrMmw5vUrkYOfW6PKwyV563fZBS+HbUZFOO3qk7LUhCGo7MF9BiKk+5BHXuh9WoK2lFBt8vXSLHS
gKeenG37WoGZmliGHJqpAvWs4jWeeQRSgTH1l+TQbnR5InI27eveMsNqu0KRSh0i4iXJjl4rGogk
P4NJivBuQMuWBO1PJsh+p4a3a+UPPEMV9EDJz9m97fbgzKqeyo146t87EtGL3XBylIsGX/kDx6gJ
ZokWGKypTgkHizQqkXbFm/6Td6IXI+sZCqMhF6to/DKGUHayP2R2CWqTwVYczi5N3/pdD/+S5ds9
IalzI/dwsl7GjBTHAu/kGZdEafGKipzuvzeIbTOOa0uSJB+yoEanJMHL1F+594jxXK84ToULNZ2A
mdbFhSEK4rRsxt3GxeN/d9j3qGfjvc5ydOCrFmUG04i1MFYW7nGikzq/E7KfkiI8D7m4OSrY5lVj
GhrDsugUKMKItAqKtvMOaHyjsHocVf7a32/7P4Ng7LgkDF0RlIBoYPEk9yW06XMT0nitrANXBide
tWkfE8fjqffi+s1wmSOLB3RVLxLgXpDkfyuf7kse2TAPgTk/Wnbxh1IEguImtvQokmz1wOsL+27F
QVGHrktdEjHTQtOY1ZMlb7xostKc3fuP2w79u0m7/mVmfZoW00IGE7/ck9+8r1a+BwvXP84YsL5A
AUOsq80ZbjsuSfyQr7bO3X4gj9R+aMh+/U4/Ts2OruyJRWWLmT0lz+7wVo7ZHb2vU70x8AkpJbxS
M85vsxl1P65KKR2xdgiAeL/9NTHu+sBcrZ3O3NP0Lsj6csSH22efHDb2CE4m6vw843YWEDySZnZj
2x8hBaGu7VEUIhLNpr8a5KGxspzTy9lHtiOyHRvF8iZBN5gJzDGkvEVkbmqgGzf11teaM1qhn2/r
9pe5v7WGk1wz4xkGEmq4pzXcvTUEbwOR7R68zYXIxPkdkNNttIWkyvWOTZLO0ETfEhoMZmzOiv1Y
2WCYcfY+YqvTx4kjF287GGswGGB5FUQA9YR+3BZC/e4KroVg7IFS6IkQy9OSRba9eXn84T+om5fV
wd6U1LyvibNeUXLC36inwbVddxyoIl2tT9HKRDvGmpfIXOgGuf4gxoYUCLiEVsUHxWSzw2gFsoPH
OOk2cenpMVvt3mx4K8d20PLpcJ7MeKrJ2I5BENOwGwCtEUI4LTQLz3FXcrFZe7PRtMqf9P45doRj
uip+JoQKdvRkCwUncfA17f3GOfiWuZcwZc+84PyC4hUshvE6dNz9lKutSLYu3ZengazWzidHlzjL
xybxQwtPSO2E6j7iNYdjNr5IlG/JxNgND+2f8aXFrx/ct+4pfDKdlP4uSXSw27vHwBYo6onW4cmh
jX1aH1PYSN+1NhwRv5rcbn3FdFRnZ95T5aSse3zFi20fHj/u7tYleT2XxN3lJHXw7uO6YHbM6a7d
efbGxEO565PJllP6uXroqXNyturulBy25D60Hz8jst5sf69/H0Wyoj8UcjhgWhZdm87tY/49ZrlW
PsZUBX4lXYzwS7NBzuxoRw2UrZgFu74N80WYcmt5GEsFioBcqBLgvLgguyDkcCfQt8PZd1Q8762P
AXneOSI5Pa95tEnTut8CZswYhtjLUVsA2H7kyTT9r7d+mjFIgtVW6E/DwZXcO88+bA52h11+c7V1
hTAGzQ2pq5C97ZzyO17ijCMV24qGwSWeF5aQihsG8n75Otq4veu837q+Gf2z37o+5f/st6bv/nNW
b/8WRwnY1lRtxPwlf4qIgk3lpofOpbzqVY71ZGulu8LEuJfJ7/18vOe1nPECc7Yh1TD7ohMmz/a8
a103sM8RHtQy8uO8qYj7SNbORlttnwNCqUM/Brr1bZ5f5ykJc4qiUcLYn0m8lDq8w89bOsZvq6pf
J7mF37Y3vHzakuG0cEdWNEVGOZfK/LQW4BVA7PUWIUHotOtfHjlNwfdt5eKAsIyzTRUh5Zl8gYiO
/2bAOp+MjssHvRiwzoRhiY7lYPDTOjVa5JcOF4nUu+7FXKOfUrCrHW9PFvIlmFnzZ+XY2aWgeU/j
XtfQ/UwP8ePPlCbvKCHkUljy1u7aYPwriKxhDAvA2IlHlJR4v1LIkyDuub1H3yYdgxvmSp5ra/Iv
TDWuMGESQAZKvzvnTfmJkYgaOAAz0FcKqBvDdCniPH1e3NvAi8EcCjynkYiYD6KwyRotMOLc6832
/HKQUPqL03tZY6AvLtCgxVrXqFnz3W5tbJLfUxdpybkKLhm+OTrjWKVCKYawnNCbx8dptP0HR7xp
g1j3OnWIgH4N0+xBxHNlpf/VKCYY+00AqA9dQNHDAdrl1QGBfwHfijl3bgg2kVXr0ddtchA2/l21
5j6ufM8oT3v75xsYIb1IEFB2j4MxgPIZdU/4BPfJPPIaoBbeAa5xGCMYq/3opxJkTV7HtXZcURlp
0WDrnzhrumRs5/IwVkvygsqbJhef/V2Rr1VbaV3BKXZ4CJB36WlYJwcPASctyDZCdlE/lgbhqS1P
VvZFIJLl0moHyDp8sUWk6AHsMGk7WPGCJC7SdSzzrwDcyVUQfSGNduzUa3MvOafyJxdo2p4bqvp1
xfsTUPwr1E11SHqoSQ0DYIGfoEXNP4qij1NRtAe3FlEMPkFBORf5+/PKleJ8WfYZsjh6sTBYQD5Y
4CLC1Azcd2pndGj2dFt1uIvJmLlMFC6YnTUhuaCjutdtYeVDNolTI7Jstv86cV+NpDOBIkzHEgLf
7+CKmud4lYDb6z3kv+/x1o0xLgJmOzXKpBq29xyNdmVvYzu2m7UIeynwbvgcS8a+FoFlM7u0kxUp
bI10Tkkk4m1ElM2DUtkAYQXnlr/kkcAcpqsyZtzIFvzTteVEVcWQZR6Ea90DBlGW1EKm/ae3v/9d
7H4UeDsl+nrAHMfBQw7gtposbN8VNLOuaTcUl1z4gn7BzEJ6Qa3Ziedyv+YOM+ftCoUxy5jNVfo+
CIZQa2btstfMDbf1WnXKB+txfEjMqaMCj5q0gAPM15+XB3m9h5HLyPapWKFLAWXkNtrcbXFtcWsM
lmKpq29jTLmaJoqaqtO3uV+xFO63kkOo6W7/Bgstegtn+8xY88qTQ7+czE5KRHQtaI5sn3hVIAsl
x1cgbFeg3ljj6E/K9GyRgMY96UHk5ZPKlvE2mDih65+Gn7wdXrI2GD0K7VVRFgnqF8baoDhJji4i
zEDpVE7uNA4KG2BCU/5QnKUw6gqKOS1Rj+aJuhZalPt7W+2Hv+trgslkK0fcgbhqHRE64jXqo0RH
Wug+3z4uC47jCps5LnJTiqU6QMzi3ttfHNV9QP6eE6hx15I5LalgFI1eAcT2VtPjC4jenk7WK++y
wsVhND/TRD+OIuAMFFXi3n7/XnCj7UX7MtMLRuVFlEskWgCMw09/e2/ClHVEd25vCgeDTa7EuhT5
Yu3B00X3ofNLWF0QwnON9PfXdpyrP5Kw/GJWrPVlZUCSi3uQHVElq95pjzUew3mtQF+9a9/M5Qxq
coYzn5p2UYcqE0CVTnq0jupd8+RvdQx/1JzwIUYnzRTsHTNnvevdjnw2qGH4zB4EG/8aUBvIe+hZ
elq4En3yl7PvsUbU1qgCFli6k15E+KfDxiDmSrJdlJK/qdvh4G8TW4ebsl+bDc3etXVOBbp3FJXA
aHuElpttcFBQkSOjlN5zj9t1+3pbCZbS8lcfyZiFxJd6DZFIB+JK9B3ulJ3vGM4xd+un4sBThoUO
yEkZwHGFsjR14py+XpFe1wctD7AiA+3eX4It2mxrewokw213SDCaj4y0GIkTntU7OLcG/zUm3c6y
C/u22EsvZWC2Q+U5wgdT/jbkRpQFDETG3BGEslGLahOJlKvMTn+Xm/t+HaJm9xUvuKeIqDtUitq8
6t1lb4PiPAMzhhFOsgshir4BWlIY4xc7dA4HeascyxecCM0G+RE3fF6ogcW6z+CYG4I0VsolUXEf
en6TUirtwvMZsYRAGxd6dZ9vCrwVKPcWOgGzA8f0L+VBrrCZU5kpF88KWmArDY1/BzuabuDduF1R
0898O/wzEZnDNl5SM60n1YL1b+9+vybr3P7kKM3CtfJKFMZb60FkCEIIjN5VXDcHTchbeJy6ohK7
Tol5p7sh2vqtDZWcbQjd/riNv+x5ZjIyZ1XR0OVwyb6OT/IhrYtdu60+aLTiEb9y94zx13oaRGJm
Ys/KgbydLZDZhtQjKEJc35ZoMS6YCcS4bD9oobdfuoEj2G+ER91tkcO5DTL9yC3NYPx1I5biRS2w
amD6eJRPCq7GHDG468W4a9+sk1G/AKIoyI9X6TkiO8ldc4sbFz32n+ViY1Q/LnQp8wEj0suHQONX
PCj9Dfq/K1vBUnElYEWQzQgguDw86yjvDpEn6c4iebi9LQtcSROQYkkiUsu6ojCLJhdtILcePI9F
0EmTiW5pYwYvze/BXRKB6bq85/L3/4cT9BfmVxHKzCVjcHKT+iYw8UiZBRDtCTNM3M+OoxDyss4Z
iqojZ6miVvra0YWqGGZNEXdIm6Mp2Xu2YqrsclrjlmS6yZq+Tvd9mQi2ijyU9nxZfXAc3LJfx3jR
f38BY3YHS1GFPg66c9+gHWqTEW/vkNZxTpxdXNbJPziM3VWDxK9HBTgvGDAMikJ/2+4sp/zqcoiI
uMsO5hGUUZiFl61416elWgnUiE2TfzHmzLLY14kwChol0C4ddFXdgmk0hBlB6yHtM4ziOIRrdVsS
bbTrH01EqjMGpOyKEu5cjEAup/+IT/hzXfBKShZX5M9Hsa8ZeCo1Rj1pcdnBSIUkpur5KQ5I9YOz
8As5WxDSSwoKcyUVU2SZhfc1MwsTsIGfh+2Il9hX+sQrJ1o+oSbCI0wzBz0pS1jhgXW4D7x+kiR7
0d926kNyp2/6xz4lGcaPvT3wihy+qjtZW43mOgXbiXQ0qjOvz00uW7ImeEl3Dj/j52ku35TsD+ne
/fHriGIcnxgH6WGkCj0FqyIinCVd8u8gIcRrlynrmsKSY4S5VIRmXHZnBW/3h/Lo9qB79chgU2Gl
UZ79mzbou6x/0JhoYsjFvI/EtINfGlAjejnHDnjH9iKGrPWrE6+fa0krZVkXdc3AaOTv/YSD4uVC
A3UJPHJQ9gnREiK6NeUs4RSCfBNqBsMIVXujl4dt1f0vr5a3ivZTOgWD4j5kVyYlEuCcZVyM5OeC
MUGRn126MjMh2MXu3ehcp9Q3qI5NS9YO3b++jrhF5a8iGgs//o6syN0ohjFpDVvvU8l5qBSTskJT
DTfe+sQ//PbQePrqU3GdlFx2rOXjgRMvWrqOaQnsLBWzuwxjPW3iM8hmUd/7EhPVsdzsJIHsbati
gKp9fJd3BW0yEm2t+/rAy5MtppHk2ScwZkdp5TYWS3zCbuJubTfd7/JQ/Mh24yrdvKNZBRNC107k
rKOVd+RlXRfjrDk4o11BKCjGEAFcA5fa/tFCrVNPjwL3wrQUl8qqrn/1PMja1yLMwoQx8eQkKQZk
EsopnRo4DbdgZ9G4zjGYhfSksuiGbuzwPqztUlyE1/HBcu5B4BocBFvalD//xmRXTZtDMsunmokl
SznEOtT3WUynDNkWHnr1hLwtQVmSYPNyTItp4jkkczo9Ly4GL4ILsSfq9+oBMwjBVYG+GKgnv2l6
0aRqeCJWNF21vpE4WU0y6F0q41bvGuQukh2QIKJkIXmo8cqvRdyivMV4Eq8PfwEycV6alWkM+s0p
exJJSDlCG0GvQARcADjGhicaE8+JY9KCs1CFL964oUgzG7QH+l23r9+i7cADmz77mxWficXqZpOi
abYC2LOBVDTe2SXwt8vgp0i48eOiw9D0afqLYhqyznj8GFfaIbW0KcZAuzSKBafwsae/ZHsdOP+P
MoalsAmPRTKiDHTXW1/d6rOjPRlz3zCjHuW1EkrY8Haj0G3NTUYuXQCmGWHa1F+CxinmBh31yigK
eCw9hxh7NB6re14KadEXYIsUUVEl1F2ozGHOiiYNx7GD6oFaEL0/d2hlUkBIoHZwQ6o9HWhx3aE+
udzlu4sdHXIHD0U2Ry2XLOX8K5jzPWZqdxFUfEXtTkHM4Zyhj9twfkwJa9P5PCGLx4v6F682c0xm
bS2lE+O0gOW82OnnoRWovilAIe7Q4nd7ELnE6EtbOYdjNHTwtL5Csq7D5Evcu+/QMZ6DbFvfpGjL
3Md2bsPdrrX/vvlZw6bKmDaHfCnGzTELm2uNl5qVOD0Q/0xswxnpe7LiEqIvRYVzFGYpswghoV8q
HU5DSX7eCQQ5X4oZJjWpT/E+2hklN4m1dODnkMxy5rWcoK0bgg2O+ns82+6b3e5V279vV+o6/hU4
HA1dMpxzvEmDZwe+FzIRJV/AOxSgtQ8L+ns8xph0h5z6FKJ9cJNnywJaSO6Cj8y02FqFph0ECdOy
p/ehafLuUBLPxrMtMq2ZY1cnYYPXWJ6QSwZbA1PIvzEZYyCWYx+ii2EKjETaHH3nV2OPeCfNuC9T
y6dvBjWJP1tPv9ZDL1ABZcMTVY/51rORtH/UdxGvNGpRORGwmIpsmoixGSRkW4O4qoTpCCgZWYmu
ict6waM1XaoNxVH7A8OcgVocxUwvvSkQQ393Tw56QlJUtTgKlZ7FvSO/Hi+gvb8Qujeo8zSlizAJ
O7bxZHRbVb9MNut251/CHI0KI9qq9gKBWzseabYRt0ZD/CPSie+tM7EbancdniMeJ7UaiUGNt3CV
HuSXo+iuXq13NDqv8GhE20/R7ezjq+gq9IHHp7HAbovVmi0Xc56spKnbtMBH2v6jm5JqPTHHyE6Q
kfaTKBGVWzQEBgfjb1SXXOFO2jLTO61qzPx/SLuy3caRZPtFAihS3F65a7eWsmW/EK6yzZ3ivn39
PamZaVNptnJuTxca6EYBCkZmZOxxQg1xTWuU0jyt3vlosectT/fN4tDZX4/vgsUmvbX0er2mYtuD
za0iG2/KZ3RQrc7VjnK21n99Ve/9Rv8vqqVT3gm4RFKAl3gRAcg9k0Jf1pkYe91ZwiK+eldvh51q
o5UFqp+V7GCRos4zcAFNnfUgNVhGh37oWIueKj2y/okvOWKJnvuRF1iD4YZBd64L7a1ZZuuFVgYa
+pAcFizJpDc+JkV5426cRFHKgSXS+YJeSt0zG0T/HhMcZzLpgGuC409S18qtNWkkjGoqzQERBenI
NltlABxFeZyjYLh9knvtan0pDpopymW4Lratw3K5Ju2LJPFoF1UWHLYG3cuImwnlIhbwEBRb5NGV
3acI9/VXHs2MtVG/EL+LlZebPtkRTSogqAaVL+IKNEXNyI9orYK4dGZnR9bjZzfpTo7oUHZM9OC0
dw3OtbLqFaAiKy1fJsbH/0aEsisL1QWuawFm+JVrq+tYQ8UmYdwSMRo/VPmIEUqVD2oB2IQaNHIz
+xBWc10wHzPxN1eCRBDASWQMslNmCyX266Iiws59Rb98bIsCpni99owZ47Tm5Mx/svJNiGIlAZpG
BIA6Yh+Byu5+iYHmv0bmU/yeZuvEYIeEkx6b9E2QUoK+uhCitPG78+W312kAfVwYKOe2Tul0T48P
kXz6I9YoHaimqCAooQpbJr4E2LR1dPWSheo66Zp9c0M3wCRhwVdDD26Cr0tiptYyB/guguk1Q+Km
BUIGFvKcgzwoKiUQPdqA3dS9doiko53n7GX9JTlj4uDxkU06ZSMqlDSIAVbIyoQKv53VKLd4GneS
twpgf/43OpQQDNc4DOsi687CyT9LSELkBmcxdyewuKEEgIu4dl57oKI6EVBNO000N4sLx7C1j6mo
HDHFI2vRDAXvFSLOLISDCSKlNbcVDUBTj49sMj0KXfBvCfhRr0FTWlYpObjJYP1Cy31SjMXyNT60
Dqt9eTKvNyZFGaFrkpWelIBUQzJt123leLaw2qEhdbn+B+i6sOojvijrw/luiEXSIOZ+Cnsg0drJ
p2pisY41O8RmtkXK9PFBTpv3EUGiEscXJniLKlRwYbWoKb4uxqhEXW3p/BJ9VGZyKWeatNlgy2tj
z1Zfqq/l6///itR7likbBRicUHBLsHw1vZ2vH10nwhw/K+KY7EOSFiIvAkEGVbdb49CI0Z7D6k+0
8nakeOKZl8Cc6dxSPKTr2EUAhDrG19XVWVOykxZlTJVirnLlNFZLUL1+udu1IemtjcoeYCA7s0J7
oHp4fJ2TvvyYHqUZU3FoYs5POlTavHXzlO3VzAhRp5HtuYltSa4moS61Vlzdf/tHPumYNqXHAIeN
qb8YtK147+9d/6kx6xeOpABcVkpwSs1IIhKbqF1yHLZJ3ktt6nnzPushtd6zlwMydmYwCyOTRmZM
g7q6QEiiObA8u3Ns9LsMTZW2h5hzNfQss8lihrqzvvTjIG5B6LnVL+to9yagbdIIfgFwOtP0E4Lh
Z4aUTLkdY9YoyxZJgd/OCWtrwJM2L/I6WFZvDuboa3bdYMopGNOipKLIC6GoB0hFr18AV7uXDEkj
WI0yG1qYxRZl4oqrF0aSlHZnQxiMwuQ1tCU5X64pAYHw8QkyrowOmUU3rrg8B1ORZgQ7pPQw///B
qgHeWmdon210dHRrzeApwGRuQGW9L/XI/P0715aARBB887wwwt6sNzq3PnmGo3dbHSjhB3H58Y9S
0OOPoMwfVnkU86CErFzSjaxFu8W7kCDl3pgs1UXe0yNuKdPn+kkkuHMilNvMijzdW3a9pjuOZ304
DatTbrImOWaL0iC54gZ1GINafdxaWJy90I+SFjQ6Bi5OXzOWuzLJm4ziCOaKMTp2yzSOjE/VFfOr
7M/xxI1tsfGf5pZVv+daszy+JKjis5DFJn0W9OX8RY86y+jaFKUcgl5mPAPhPdfzPztdP3wwMh6T
Xc5jOtQpKm0Wx3kBOgCtr/Yxb9avzW9J4zcIzY8C+vgd41TuT3q7RsrA6lEpwW0yPmIyl4h1H4DP
wnCJ+LMUWqlFxwUiwsO3N1njV5GH2trxeBy0XPdWib1fnn0j94xslZ++nMP19wH1Nv2XDhTcxvTQ
TKSfDjAfrOc7FXGNP4soxtGdx5GSS3G+wMOR7G7dLx9rIKI2f7yWEdPUs0z6vhQyLN/EftezbLZL
DPTLDKmdVHIjEpQQJY08zwsFDBhJri+MAiA2kKHHbEzm2MenRElQ7F9FOclAhC80z16cVtjyfDgw
OJl+7SNWKFueRWHQX2NyWsl7ImO6XzUlYzP/tQKe1vYa6qxoe1J1Y8pZnsuquMCea8qmu5xwLRvB
BcFLj/FAFa7XM/r+jeVxeZT1J/PlFekzXdRjZ1XZvZakmuPtgQXzwTjeKSEcfwdl6dE1qCgxFhac
L+s3TtKvrSaY+kE1vjI9/jSY49U3w0eLpYwJL4wk84KInv97ob9Gbi6lStufLxf07AwApwcE+eBg
SKkDkpq20cz3ECM+jX1CfcP+8lCmBewTQ6iYX0EJVcPndSkhp42ZIkGyA03G6PznMdF9SzUXTzbA
1k7cy1fxFv3RC+ye+mrXrTY0JqszdbI3dnwalNjVld/UedPhNIwtNhZq+2gFOPaFhk+ZcTpggLD6
GXDC+PMVb1uta0zWUUyEPeg3hgRgfxnMDtzz+wtpQ8lvFm7Vnme+Fm/4VbNJzAUWw6yDTWWqCEEq
m8foKCuN+lN33JOl5V8qmqEVQVbUXFyAstwoWszcAPdTCYKKIokcMtOSxNGJQU4QGsmV50hv2vmv
0nL3J3iVzv/7Cd0ToZ5QIoe8y8moqpJWyRkwlVYFpwk7fo8OtK9U/9VsT+g4eHlMder8FvyCV9G8
rCiKRJ0fFjK0MymXyfn1ZmT6hmhjdBEzsI/JTB3gmAzFW8ENYoyqPCFDHusWC4lZYSH50nuNIAlj
EuQTRmYQ+uCKFhXUiPPt3EZ5glmlI5buEQFylGMCYT2oswWOqrICsnEQpZDKkfXZdgbEDlYa4fZe
HlCjazzzqJdD9Qpq7SrdnNVE2+eopcqGH5nC8oLXvQKSHXbJ6/Va0StDWvFYNGVej0vb843wfcBE
6KBjr7Bqhq4hH1ogZoqAEYBK3Bqso5/IPtydPQ0OV3fRIu5rnL2gxcvc3GJDomzyS0lbZbarM2Rp
Iid3T41ySeKkCso8w9HUOrkKrDN6mWP7dIY9K6y0FeN50OtccrnP/ba9MUb2/65dC3t+SoZjOZEB
IAzJMkEE4tGZQhkzbMz0OTdGiQbIBSYWGvQfpAHTYU3oTXjr93Qoc9XXklzMgAl1Fq39JdZhOS3l
tXlOLJZH9zcC8c0RZQ1KjgsFNQdHpRkCyg4ecqstThLwQTBb5Rn5msXb9EV9E6T0WF1ijWrUgSA6
v83QyByFgNgYLF97wo28P0JKkYX+ImpUCSUiEWu0fvsG9+piby86GGQj+keq+ZslSqHFXlu1fXKT
ir33ab5/levnx1qZKXiUSuvzJBNDFQLxXB5ydPHou2TvGTqDCglAfqqyvxhZULl6z8U8SUfEG2nt
wA6NBE2yyCK0zAbgSSFA4EtwfzhgWFDvSLzyhexmyMusY7KXS4uWyJ6zGoMmAAkhAiMq1CtSu6qu
kgWqT89Nqm3fXD2GjsOUqbFVntwFuqc5zTd3q6OGET+bw0KHz9hmifsEUMf9R1APDMiLbhypNzlU
NW4LDBeAHGTOa7Lc/dKvS6CqHlmuwkRwc0+TemNt2sl5NEfbQWYgw4ZhTf/FNUJrtvMwaW0nJbrc
HkvOBFrHPUXqtc2FQaxnNbLa6aVAM+Sbf9qWOjp5YAcBXLHi9DkWHhXALc7QvMN/LF7JmMLCUizz
VarxH9j0+BQtV+Ky9bTHnzZthEZSQL3OUvJ4L0shBeGyM35H2241oHvFs4Cc/JgS4fHH6xkRot/o
rCmCUI061IovMVRovGKcMuPV0DlG2S3TchHhkHPz0skadrHFOrNP/mdrzN1N0ilGiZt5pYj1R5Cd
N+8ArzbD3N7MiDiN1dVEDv7Bed0G3EZuWj2X/Gue42K2i9WAUB+bgZjIgxNHhgQQwNMUGZ2kP+rC
atyVWG1YY0JvAPShXmFY7HpieQXkCVOMkBIS/hEFjLPflPeIEbnz4sAlTSkJ2qrnRmY1a2hozE3F
pq99uawZu4mSDqI2DIMRJAEBM/SUXuPFphATUrgiuApz+JaRNtuJZguYIeuk7MyduxOXrELkYsI4
3FGlFNmMTwMxXUAw8q/GmCGT1m2U0Ai0rXXxtxAW7JLAZ+TA3dd9Q9Zbi39anDr9PTp1u8Uas60b
7Jci+tezYlt+YlnIyZseHQql8/IoXcz6FIeyLrF8FBHmFq3KjQEH1wuw6myuJ0ZqK8ek0rjj43c/
UTEl9yGiaQO+IWD7KTc3FcsiTwNYMwF3QZbdRztMxXsmGgJlYPXJq1OrpauZIQLwrWf2FJPb/iF9
I+q0LU3mcle4qAlwNm8DZmTuINgxu1WmyW+pfX1hYs0QdmiCEkcK7aRoCsr4+5G4R27W1O4C7Ipa
sZwbtY3wShNXM6AKexYrvLrNJPygNifbjXkVmoke9SziumsiGWl5RCvy2gL4AI81ROG+WAMOfzez
M9N0Dmi61Ez9FTiMv5iO5NTrlkYfQL02+MdXvyJViAph2xxmFPDd62iLxNluleaaAHCaHbM3fcKW
LGQOvZBI05Bl5ZQnVlR8VGMsFbqxNwUDC5dMbUN29jW6tIYDc2ClJ6dez5geefyjO02TYhEqqUyY
vEIZv7w2yEEajHfCYop6JxGHgnCcKkiBYo/VFot1ax0YEuFymy7DZfFBwFcy2QiWsl0bqfYq2rxh
KonOHpWakuAxt5Su6AaAPGQC+RB+hfMlG13k3RNKud4fBssTNu7uHim/qATmZRiQrG/kdOjdiOEB
DVaOxKdAsAW8c4rG00EHBJE5ewuxDo33NGwu0B35PGdOzdww6OinhASsDEgijp//2I2WuSFmAUKv
P3MHEUTmJzIlbgI39clHk36LmQA0e7vMrnl+wqUgYC9/0aWOe+ZWnCsGoPvcXd6U7Rtq2SoGOnaG
BieQOIIEL+TxwU/Ks8iJCpq1MfBEbxB1Q+7KV73fQ9SwYzjbV9qr7v5+TGNSnEc0KMUwZCXS6C1o
JE5oqHq809WPxxTIwfy4sBEFyuTOubpXuSLoYViE33pns06JxQF1MSUnIRmdk9/HIc10dbVj5hcm
SGCJDYboeVnCpD49EDIsKsynzPj+rJ5IEgi5sRL9bNLSs1usaJQx2MChTn5+fG5TWY07qtTVxDmB
KFBAtVzx9sIUwd4x2qj6p4SGl+bAtBETCkUknYfoPsG4BiZn79Wnh5VkPsqePZzm63Nt19sEruaf
ciNg9JIV1k7YIxGLrQT0yONQZZkSCmUWYN2v2/dnD21ZvtEypHoq1XD3+5TKkmdV1HQJShTcwX/q
lsmx2c+d5MNDHHBlvNKJ8RNpTIuGgornmIAcknl/Xq+3t3oIMlDn+M/5qmtL7c+mMTfRRnvFPIee
mqtTsU0BuPyBBA7rOybv7/tM6T7VUA2woRm7kdBpsLXaYwDUEE9Td50Wno5HoYSq3mBcWDsFqZbs
T1/K8Wutnj/WLCziieo5zkOYo1YmLDA9ectojMywGCqBlPQ4j8Ii24K3+2F5Tq1zt0bGwLbNTWtk
aGGp4O2c1OXXx/M/eDZzSQVIAidix/PtukbkBzkb6vlwHW45s7VizwANNgMKc6rN7CtQrlkRszAp
yzL8ZonjRAnO8/27EeuoTng1H3D/F8V+Cz/eFr8GiPUS0IyN2Rqvq/fTqnW+VgAsfgWAy69QY0Vv
Uw6miBnVv76ByMaI6TYaegKRP0DJbhs4BKrWbIoz//x7fz1Y2EG+kQvttTgmT4XWL0+pzgIdmr70
0QdQDvxC7Ko8iUscwqULNA8DL0+9uf2dWVaiHwM9N8zayHJA5JkrHhBpQO7ZIyHHaqC7TZRRxubu
HCidWS4GTxJK3MXz8zbbvJXa7/6qe5o9023013tPWP7eYJMkWR0SwhIxZI95DZQK7TjVxa5sIgqo
PPXm2161fpfbTlt+BrpthohqC/16OgGy8MB6/lOOERL6HFAlMGUmY2T/XgSGhVqGoTiAddGSdC5G
o3JxOr8kPCYzK7MFKMmpTjSZYaUm4CRQolzw0IAoxGKSgCIbSG2RIkM9x3Ob8bqPkoyVb5Mttn6F
+9kvpENCbaWuMNm2cpzaeWZkk6Yyk4BEETCrg2krDs/+nmtXjP0+aUF+5kDVbPe/O0x46YNt4qi1
08FhSdhUJu6OIHGWRy8tV6JCEQcQBEalhppG8laY3iszuTyV+r+jQwWoghIkiYelE2i12C70YJUb
sB5fB4bETjkZSGAjw0yejSrT+SvB8/K+ycX5WU6hq/390oakAsLGXOmP9fLPIEKGdKBPGdPQaGyn
h55UrKAYhmsEbwYWKdWw0PX0vxGgNJDbV9esLkDAKA/95SQdjce/P+FT3HNA6RZX6dOuLWL4FKth
rZmb1e7UM2z4xK3f06D8Ii7zilIkNOaXt6cGO7xMM9R+/Y9XQT1ZJZb4PKjJSVml1r9u9IEJxPTT
Jt7zQT1LP5wl1YCqMnwRYKLauO8VChW9dmAO0/3M6N1Tot6jlwfDLJdBicDp5PpS2/SGyTgw5tVT
j3HGoRJ/LXEtz1sBbYfpkTX78/h18PSAiZcNSd6IIBC9q+8YUGa2ihHpvzeM42PiaSSwQGiQWWxw
TCLQnEIr0H3HcT6YRuinD3pPhvJD+ABegF+Bj/VMW7zucOe3vZksOhN4qPd0qMcuhldElQuwM+y3
l1q/XN583dlf9d/7rZWhT7JDM+8ehvbwWAdMZAEIXXQdqQiSkD2knk4242W14K4QBOXXMxYMaNZS
e5J1QGK/mDudKdzTYvFNjnpGc1/IsHEvxUvdWnOyiI0U+WwsMHRUgBAwO+hZ5Ki3dAXCuYheZXju
V41bSnvDaVn5swn7eX+C1FPquXKRpDPQSDxdfFuh9VJBor90WPUMchM/Bf6vo7vd5MhORyiohPwV
dIxth1mR0EKTiK6ZpwAZdNVgvS+WYPBUENDJviz3Gcgh+BqsPbmtpV04qbNBsI4VO9g1yWpGmwCQ
uTtKGuQKW+0HlQPK1fkZ65DebsJ4/tT+IMSC76NjvSRr7nZaq3+fKfXqGi4u2kxEhmBY15auMlzJ
iZLQPT+UgRV7v436PO/P0i8R3qu1xH7EhWGjxw7YiDpTQn5m9O7JUba2VErV81NcWY4NiFiD3a4P
BsNnmKje39Og9IUPqDW34PGA/U19RBVnUwLoxwpsrHiBeZ8fN9qLeV1ipuMXWhTk1y9vwKtWdIGt
mVl3R6kSsUmFtE9KCOgl2m0xeXFG1lLznWyHBRQMLTltbL7lhNIjg5rzs3JO1JZV/jruya4253j0
tnVlHDeHaDDUDCCeHgH0ekz5bwz1N2VKu6jANQkkD08i0rDlcFtauNg941InYo67S6VL2KGLrEOd
QU4vBpLuZ22JvAaayNHjvVZMlqljKUy6li1I80q+EhuQAqLM8LblZYXhmMOBoTAnunrvuaJM9zVc
lC63AJ31OtFgb/bWcvnU6PZn5RwRTq0w2KSipY/JH7mSB4qabkdTK0B5thXobg3Lsj75J/tpY5KW
/FB/ZkH7MAwcnRvqFhJmKkiK08B6iav+giUG4YIhgzdV/4ghSq/0SR8Uqk9MgXGxSh29IkhAYP0v
Fg+fMhtzAM+PhZ51gJSOSUOpCtwC9LaoXSP4RYpHG14f05jIbNxLB6U+yqjk27mCh7WG0L9B6n3r
iP3rlm2mKFrCjH8dPj44xjrj6efM8wowgoFgi9DxPtguxIWcRVfIRtBp3GuFrI2LjQ86L7PujJiW
H3c2IkSxxynhwItuAsFASL+1EhPZ2yV2YtuvKxPbmk8OPKH1x+MznQ72RkQpNSmq6UJOFRAFFqAp
63P7VV8dDhXr6ibt3IgMkZ+RJ1TMh1lUkUOEPCo2NP8ePmuF5GRr6KveYeYiJyOyb3q3HowRvS6Y
X+dJTugl2nOuVRtL3EBJysgrYPDTjC4rlp/MuL0FpbpikefEpgZFEavi2hfGNU1asxE/lNfTqnkV
18SGrw3OFB13tc8vv5o3tPmwdOGkjR5RInyOTg4N3yWSJKAE1KjrBUhQDE4m1d/o9ynN5NXe7CqH
0BRoqdvuoZg+STSBPAaGLFnmhEWLerpeyTV1TLyrZyyWJuXit8ixzrm9tJEL3Qx6i+XnWHKdWA6i
NJYHwjpI6jlX8X8EQjgFtmgzjpHxoG5rY0bX1Ag94BxdXJNqhfvMQTkFoMgfLB4mErpQuaPbot5t
JhWJPItxgoJmKO8Y8NnMV4C6dNQnLKZgid5EHveOGg16Lit9VfEqkXJ0qAzLeI5hmgIzPECY1svf
gFVxPpzTL27N7Dicdqe++RSp0KnM+ToRQ5gWuB3E6/jEUDrsiqk7X+sDa+6FIZb0Ulc1naWRB9is
s7xXliJy0gy5n+h6vz9HSlt0GF+dzwPcGgF4BYILSUXrlmKy9v5MuxmjY6OUBbCHU1dsbuLxjAbZ
t7f9EhUnrGeqMcesY8KY4WawTo5SHrXcl1Izg7XyYiQNUUlkZYhZAi9SKqNoAP0F/C+SygMQqWX9
iyHDFPWVwUjksGyvSGmIHlhYgPwBN0hQakaJZXHFSd1yjVYye3enrZOKSQtxgakuhXrHQV3LMV9U
PVpqq014ftsutU7HiO55t2PNf/+NUPxFi14wEgpR5YkDaK2fAe9NytEB1mPbFdLVMPcmIhSGLmQw
Ry8bmadqKHolPOrLNtlx+puWgRKGdu3ZkkFpWut+s0YZ+SIV5oBxRdS1Dt6R7ZN1/oL0ovGYynTA
jszevy+L7rnJZqiuFSWoXM0LbOT5zTLWi+08N1p9yEy3Pih7vX8xDs7XKd6GVx1uIeNIiTj8dEW/
v4B6170vKwEX4UQLA1u1ZNth1mqnHZpvCtRLFmZcpsQ9UgGtjtY/Yw/kR0/7tO2NhiYFrLgmqaMS
MHSskfZpDfJNl3rfaRPNuWZObrD94l+L3RfjUbNOjnrTkai0czUlJszHRjBA6XvnA4PExFQCUe/f
PBAeR7a/FhZVLTW4nVYH4s7G0yL7aD/tiiPyNo9F8W/U4TcpSm/4Xdwi4MJxod/u7QxzjE2FN8W+
Tn6zzP907u0vvhBt3fMlZong5SR/aaBoviRAA6RijaQUyTUwLAmDM4kuRvC+nCQJsZFv6t7FyvsF
Cl36LWfJ6gaZdgT/c4YSRymNLs7EQelwhsHqM2ci6z0WaImjbL0YhB5wG24mWMICm62SaUNscAyd
NJ0BGt0NpRGamYytCQXk+hljYGhPTx2E28rugyFvxM/6e8Uj0YDVvRAMcZ7irGaOlfma62CmniBb
sJ7Q42eKIve9qIUl4sM0BJ3CWF/e9tb5qUlQ6EQcgBXwOkObCuTRP+KKUgp+JbTpnHDVWcbbGn26
UOrLY7D9PMf7I5oFekH7/NQ0vUQ7EmZb1c36FGHBuMNKBTNvkdIcM8ktQ5fkuQxAl2RLzFDN4Hkw
DneiAWasn9Dhfn+4zYz3AnEG/xYNMNu5tkcOvdNsLIpwcMQn3RGwTpUln48ts3TL4ox0YoBm+s4l
YesV4xP67I2z9IPDRB1gUSHiO6Jy7TsElERs1m85mdAgSuoJwPEar32tgJ16Cu3HD+JvQqK/lMfN
hxxRjJQyCjuS8wK8DUkJIYlhNwTswSygFi1mtUBivEC6z1QRPKEtWhykEmmqjybqS68LfxIs0YwD
/B8ZBUEgDf2cKlAEyz8w2a+rFaL3k2lqS99yjT9/XtCPfEHHoXq4bvQPF3HAamUiIqivzHQCQ7ne
ektG54OUmZwUMj53DU/TOgcahE0bVqg71c7jq7itknvwim9meUSqClpMdfq4irVhGXuSujgmthWs
35AyRm51UxobaJC5rp8cA3hATmAc4l+sIh9D3dPFX3meXhWPBOTDMjdcjWBwPWZzOsv6relvhnPE
ZuPxFV92ONFIQwXscEEjF0H5OWJ2QqtgJHemHjwBZex0WP8DTL87zXHzEEa0q8pfNCpJDsHvxLLb
rezs0W5cGp3Nus3pYumITUpJyX7576pYaVbG2kenorLRbAxP1rr+IS4PnvHxzET8ImblgQjRBeFG
acKwI/EyEhxaYnoa2iLt98JmolhP12W/2bsFaaOTFBK1lCQZlJ45+4KZvS0JzV3rxTZ37yZic9Ng
PI+/SaH8panoSnDuLbAikxTVSckBxIAbKhk2GhIO0o5hUFlakR57zhOuzLIZZPS5+iNrggobY6fO
gMzDC+D1B31hAXiKwSDj5dHAiFA04bUjDmN+1TNH0q7nvmdZMYbyvVnW0a15UR21LQcVYxitpA3o
WNTedUf3GVaF5QfcdMCITlWH0qCgFkvSesDxgsVEf0CMPwyGGKEsGpPvDWZdB3GYEmuSvG/RgRrp
9tLaLmwLmd+jZ6O/Q9uZ6AXHIm30ZTGIs1x8ugm8qVDdKCUQ720DyZz9MrSq9R+YTtL3zYpoGR4l
XZAdPFxb9a/cJQp77hNARx4rZlZ4RBdhw9r9dyOOhZVD6PlR9aOmv69IfPRfrDhiqCq6KdMDcnKF
BTmkJBpgSXCxTy5f+QtwulGFYkMhMsw4XYANuS5ShI6oq3UGOBB1x70G4OrAOex208epB4xC3stk
mImuypGqwBamrdRVk/ujr7yKETqzNPCtZX/0xvimk6psjgyHAIDrfXY6w1m0+aVmogDlAAri66u9
NSMypIShQuhyZeX/Rw6vtvsKRQ/Ic+fEMtQsF/8W8YyYy3xhlin8jbnLZQ/0M2zsgDlTdXFHWsP0
L7XVMkw+3u5vxlD/LPV1A1EYUa+zzueGW2+HtHJbbX5ALCq20CKMJ8dQ+fRy4XiW11UwINGCIOkK
dCoIyoJRXp4UfAHo+yoWBPLYV3ovjFdJLWU5I88McNDLYM+QBtbPU15OHbQ9X8n4edS/tOMnabcx
kVkzD4X1mNK0Sf5mhJ5AGiIBkPs1KFn7xIR2arQ/6AJTtB0CvoMjnB+Tm67Kj8hRkVhXuxwXEMZu
8y6xob7NnhgkGGdH78mUCT85Cb3qVbwBWNiXsBYTzcMmwB2QLb+YubZJCzJiicrkBHyltuEC9Iwt
aW4ArlWkbzCtdXCAXsjgbVKyR7QoHbhIhETk/Fv+41Kb8LSXSyTogVuHmQWEL4+pMWWDnPTovVbY
fBpjrA8JeoykWG+/EcSi/hpr2usO1a/DmnWU0yWIEXtUegdY5chZkh4bNBtgHgOnaYvobthAHpHj
UZctJrCeHzPJkhbK08lC7CdXiL1cS5jjL5ePf50lG5SaAIxdqggu+XUgXc53qSYdWenXaZ0+OjRa
VwydlKsqaDxvEd7izAB3YxwxKo8/iBvI8CDgDGsNy/EYZ8d6zXTJCBPW7qzC4CDwzbbYrW3ObcDI
sqwG4wzpMlF/9fCiSYBioH3ot4d6w/KI5AVqvFgHxgz1yAv6Eep9nyY9ayIEataoJFuQLoNtt1b1
Dg1lX8THDvEvgzcWa5TqmKEZIL1WIGYsCm0WYf6AVWSbjpdH/FAag/fmruyRPLPqPFuReZaMT6TM
TbRekYRHDeiUxxJ/y2Q8OkBKaeRe2/eCcruuS7FJtHWrL9DEbC1eOWWfL52yZpgwJkVKa9RxUyaB
AIqx8QZE+s8OYAaaGSzRWeZlLA086aeNzpPSF7EUqWpwyyYt9PnxBUYSSVGWFDJvjdIbwFL/d+b5
sgaSChlN+UT2cKMXunNCYo4hhsx3TKkQ34tjX82JHEqHwI61m6vLsCbkFv5eLn7sQXG7mV+GKWiI
2rpz1F/Rb4bgkXrMIwKUayFG+bVJyATC+i35LC0R6cuDYj6zZt2n50f+kgCVrgtFfDQLexV0sIEU
mVXs6UPCrdXVU7b3tP7pT2s1q2ElbL0IJRDHYXD5WD+pdN2oylMeKESgTpZ2Xm0NCUwNCt4Rl4z7
eqybsF3y3viLnJryPFG7/sbYxhb3xzFYYjcZ0Y1OklIV7SAofvsvEr+15VLG3sW1BPwT1Zi/lqw+
zceGHnOu9/woWZJ21wDytx0MoN2xeHmsF1SO0gupIEdK7eK4VHBiuxbanzXX7I+M62eRoRTDYug9
/jqAC0FzAX67w+5wfrNyTgErDp7uchldDqUTYl7N0pIHpVpvV0ZH1rH9GVb5Ul+zmCJH8/PhSgil
AKYkq3RY6M4k/qqkCEqt+Zp/ijWepU7JoTwiQLESiGgrzUMQUD5rA8usgYLL3GcwfTF/MbGgiuCK
ErWF0MN15d9iLF7aPJmvK531+BmM0O2x5YCJ28QFEUFDia5+Cw0hM/mXHks3sVQATW9oKXkscJNa
YMFxBH9KRV2XejXzVkgqMjB3Hv5gEbEurBBCPaYwnYAekaBejlA0Qd6oDWEKM+Zo3tpjWG2JlCOy
mwijIlYRedq4jgiSUx6FNfNB8edNBp4iEOz1LeIMpL0rDbMDmJhF4PbM4HBSZwOSW1AFdS4hnrgn
qAiVP6QhwKzWW07PXstgF2Mcu5ehIFxTzphuOYseLe/ltfAXBNs/PwaAmD3ecldIOZ76FwZnk4XV
b85oqc+iZohUF7sK1lmzRpNEsjo5jrw8MMhMPq4RGfL3oxsD6h6vihUOsF5dlMPW17PW+GC1HU+q
oRER4l+MiKit7ErtAqBYyVcQacHTymO+30kXZUSC8veRbG5jOZEAxdkAYaUqdc2KPj3bE5dMv3/S
3RqRosw3Lyp+Lg1E5jCVIH1GPGDbFoFdeKgYXH0NoLYErM63uN2HcZBDTFevRYNxbQw5pJH2oyC6
em6MExVqjB8dY+1PhVlXzOewVMikbR8xS2kpsRW4Ia9AKIIjFjw3QGBtjAYQiD0GrgtNqVYmZzGY
m3ReRjQptaWKXIhlWDjgVjSuACvfnT7ED0SIJEvBkH/WXVL6oxaKrosGgNNF7+FpeGed3qSOH3FC
qYssELHTpCavSyf6ELtZNpnzJ761Vu3er1imZDwzDo/BEd233QGILbiqZJHKNvtYdtq5/vQ0K3Pc
hQ4oNEc8M+gxWKRbtz0sTpPLEBoRI7bAVonWUPkacF3l1btgngxWv/N0Cev7SEXqoUdi6nFyTF6f
0b5jRxWJuFujMwvN0T8e88ZQWyJ5hCO1JaRSIHA9SG1d25KthPHzRLZ++E4jTigfXZGjPFhUkD00
aEQooL4CCOYxA4zHS7sYXaMMWUjOyjp+/W+/TD1RsZ/NveyKX3aXaGAuGVvqbkXQR0dDPcvGA860
EuDnnw0CCXs1gXtsXHfbt3rQlZN2XW42mVlb0l4sgMOBndesh8swizQQ6XzmoU41g9qrCw3bZZJT
5oTPg3vyWQWV6dbVbymg4TjToCrLfk62BRlxpmnoSEi19Hg6MYHeGQ/11uY0kuZU7WZcooDQ87Os
YUuK0e/zl8dSMR3ZjJihDD22a6LTrbspn6vWmj5AhKONZKXI7z2mNJ2aHVGi1MC8qZtebvF4tpdt
uyJdWNUmDawy1oFiha6zw0nXzdfd0c5EFmmGZyZRamGRNZhSSEAayHJz642MxNsAkkMiHTC1umE8
5vTWr/XgLUiUmsB0f9AGEeE0NopK03kNHKIigVwV061giL1EjMtIRqKZVBU1URiFVW5dOO2FzRyM
nU6Jja6O0h38/Op6Qg2GeqAWv+TbvNF0rOFiGUKGepUoHZJ2Ja/UPDzCdrWVdOUp0hukdDDk0Rt4
xmvhiVmzZ6ktiTL3dZJnrRqRJ3a5uKtlYCJGsPglRiJIxsy4OmtnJVkw+qzMGUuL0JtiuEjg4mQB
ZmUHtQlTQ7+ho2P9HauDZLqG/315MhUvzHxJaeYuJETQ/A3Chb0VGvWvpXbkPjBS1dknQHnEv1gz
CizFItOKJZ9d04bYSt+H5tJsGH10XSBDw5oLYphMetnLtRb4xSwEqq5aaYGrlSyTzFJcMqU9xP8j
7TqWG0eW7RchAt5sC4YgKYqikURpg2i1WrCEIxzx9e8U370jdDWGdWOmN+oVE5WVlT5PXq5qMVI4
ZOoSxhcy+hQKj9aW3iPHjNfBTwR6FpY35BslWe94482cV8FCfF71IO/aCOS34Q7JLSxF46grjnZk
12QhTjfC6whJHJyRnJ/jBeaZLw2KZBxCHOfMYLRIXOtnrb3A1ORO8/HogsT9g/AYxbzlzIovrUoj
AwDVCD9Ve1idO+yZvE+EpwvZHgHaEdMYFbi1doKVEKJPFz3T2tsnhwxHr7MgpEWhF6Uaw50p3Bf1
q1mVGVlxx3vni9oaStdAgTYtle1VDVOxyVWKLI7G7HCteR4G+PwlWaFGenh+bJcKDBcv080lytxT
axRmi913tA5MJ+t26fpoLtWfMTY+WI6/Soh/8Hc8flLv4k+b/NdJ2a5V6yIompxg06Fy8Lz3/Kj+
SFMSeD+K1uV4G38T73yTYhSuEWBhk9HR82HDiUxO6gKNFy+9udA9vF9nx5EUlXMyRtFGALobaxqx
vmQPm6s9enBIi801pst6uA2y82/4+2yME1c2ahmnA4iVD+fHj9xBL/Xl4eH14Q32kjupyCNGTz7x
bUSMebSKCc3+skYjtbfpe2wHegoOsiOSLLR31Zq78ITHTMZ1a0sgLp4pjPe4XXtLT7DHPbZBfvHS
a39jlL/5yLhtl+u5UzqBoqCvgUq5XQYORmgoXkuNpRBAlOMRpL93T/wZ3SuUUqCaBVh5NpwAe7ai
+N9KPeO8VXHX5bJFT4Tx89wT9ukGQnF2VofYc/4JfCi67L81F9sXW4lVE/UiLgoARRdiPj1QeEdA
3dx/XBxxYBtiCysNexR/4FusMfcRv97/dZ4mZLthGyCGllEAntUYi6WzAhgyprCrdI4PwQliE8zV
O/eJ3n70jiiwTbFdoIR5qt1E3DnJK2yTwy6cDwquM2CCK7Yb9D8+nJcopGYA2nGyBXcv9Gxca2AF
rCGZWJHzR+c7FvTIZZlg9vMCeLzcPWP1M4W0vH/Q2b5tTcd2U0AMYpmExsg8+larSL/SGW4HItJ9
FDZw0PDMrMdfuvOE8erQa9ehpz9+hgCKNF1OtWjuyU3JMw/CHNpBiQeQv7gYNXR5ZnTWzEx/nzGj
XSt1ZkxH1NH/HqwC5wmdbxl5oBllX3d5sRm1IqzUTKixSY+0qftEUSgzN+Uhea1+otkjvNifvBVp
HK79kfPQKhOVI9DBMqECDW/RL45UUAt17yCMuZSC+DpWEQpe64334f3Sl41PR7ZRn8wh6Z8vgnef
4JxXOmUcYzGHoVEtMUZF73TynAEwFklF7lOYdUmnJBg7KRnnXO/PIAE4mrXqln785POWDs5aLKy6
1GSkh1H8vDUeTYxxKNX90MkidJV3WkNVte57/ha78tvFIvGy0ZBA7rHX9MsPRCyLrLjTQLOdTdMP
YJ5zHzaxrgkjJCNF7mjzUS0IAmdpQUbX96UnDk/nosopNeb1XnpBQ5IcxwUxd+MADls/0hCWLqnn
KIo5CZmSYh+yjF6gPgYpJSbJa0aiXQ4UxX93Htb/lcJWAroviLS2gclHqSEmAMdqKIudUOLeuFWN
WQaqMoJHSQccNtsOmaYYgu8lEHRO7wGQ/eDb+LDPBtf/nXvQxoQQ426PYVFUQSHRm4IR9TzBvXjk
cODNxtxsPas4pnQYxXFF5+A5uOBAL2usUXwvnww/2Q4huTg1MFycQ+Ciyflg6x5Q3GDNuMHanGac
0mcUiR6eC+Vcgj5W0iMLFx7uS8isFE7YyCiRIhWGYKjx8xlcUXHZOq5fc2El6Y/c4yHjXiuyJIxV
DyJ0WfZJ+o+OTx7J9ZWnsGbt45RflJ8ThdWX0hgCIBr8KtGbNuJU2GC6XrjPKz/0OE94Nts1JcYo
J9W4DlKG0hP1NQD8gKV/KpFfOY94tlljSoVRSm1UFBjfhag7mLR4X5J40dmq8/CaYybdbom07HnB
5VxuaEqR0U1DrPYyVjFQTClMwVt4WvZK3d+XvFn7ZcBHEzXRNLF3gXlZSiSHZtQYOFZHAROUx+Ik
aDgPt6V+VvwmhJgndM5ErORMVQo6coK7HT1dMNQ/ogtg/SSiLIlnGx/E9ZfvfOouj5P0EH+I/oQ2
8770IsdcpKZAQhq6icCVUP70Yco4vOSRYV5YAFiuXJQomVOhkmH/ht6GL8DEvnCZOat3Jwdi3lcc
y+mlssDMlxQFNzQqeQNAXCx7sVg84o197XweUPPszNRUUJhXBgBgKx07HYfrV9Ztk+24k+ydhg6w
f8lG5qUVZnkxsZse+wOc4GlcPBxwIG1p2rwXzWMi8746QSqT8yBjIPddeUXPp6qQxiXPLjYZZvgf
GohMdbFDU8VaIRUvsz1bg5jwk61BqKNe5YkJfSIiRdUthcdsffn5+NUj/VbxN3HMWphvgWELEeWQ
qLFU46wvFxcL/8JHb9MulDOpYjLu3sTX3QuvmXK2Ejc9IKNZSr0phioFSad2tFtH3eApjrzMX2Rn
xblLLjFGu4SRnMpaCGK9jUm704fiqE6G0THok38nnWxFIjtjhqG6aJAal6JClg0RXPXV/+SQoc/p
jspiKw+XIdMCc4ReXjfeJneG9VjbTzaJEKx/Dv/D+BFXHhmVYgVWoooSVAqkHaAdg2M8QodR9Bwu
C2fdU3TZYhudgoWtN5s08Q5i4Bl1gWXeOnptJ92Hq3AzirbeknqzQ5XqUTsOvEFGdZaf3zQZT9Xo
6iyRFNDUAEtKRBd74VAG/2mSVVSRz08eABrl1p/X902OEX545aY5yiAnL8ZHnzugNu/zTFjIyHva
iLLe6fj9yqWbxSkge+tdHUzD/RM51BWYLaxTlnUW+E9N+2sXUHHHsnbhI9+enzVMjzWoTTTPJfZk
9q/8dvzZu9It00QbNhJVbGpuGCzZLMJ4RJNHusN+bRdO/sGBpeHCk85a7Akl5powcnpNBYzo0r6I
aDvC0GASiVdEnE01YjHRX+dhLitQizw/dwHFEYgKgs6v2BVcw7KDh7wh5dUpa6KTywNitM91FD9a
nc25xNkHN/kAyvDJg+vVTq/kLMFKr8Y7YcMIQvdHCeQym1t65t0d4wNpQXsRhTocERG+nJx4p+zp
tCHKdHYuEM6xqIH+45FNjsWoLBnTko0V4PaAcwjwUIFofiTZ8nKosarnSlKPnlAWedzkHZHxhKJ6
7KxYBjcxU1YQKbFfn22/XfuQT84Jb+15907IuEJKg/0wcgJSjv5eEMXLHSC+e3tMQLz+QovGk/v6
RjdqB+R5tVqhc/ZE41PYP9QBPj+BmmQ/vuGad3BAeU4ajwmM8xSiqJeaBb5so/gaPN1HrAcEAgdv
2fm8ovu+Y5UGSRPRNdIwVRI1GpHJRbEGyCkUfMYuuVjP8x7EhBBjIFoRoEgiFSbwcFNsZIWES9D5
Up6Kte5yJJe++Dv3yoJ9y3mZCYmCV7I+XTYdyf2SALJS3vNCklnMqYnqUVnVM0adqV/pyweCibk4
KQDzD1M3ePAp7ofv2wD2bYjeg6cYw6QxGBY3YXqjXSOlwk2bz3qhEx4zekjslUhKY6rYDfS7vWMB
rRc8KAtM+aHwRjdGffIYIM0a4glJRh/FRhRqmZjiWp33ca20nmXfnOzoWQ0JF8Xghv1x72IZldQI
RiPJCsjRStzoRN5yv4y2Zm4j4xcnjg/3JrBN2S+dluCBHlZ0v9PuhRfw8uSLUVFISMtJ20C+FLL2
LE8TbRfWGphU3GFHjmlhccTHS2JesysOHKTEq1ZiQgSEFws3xoYPX3treS3o3HfKKJ4yzxsjT6lK
fL8s0udwA31wAI5tT4QHXmaJczgWTzxR9RACS41ZTdanjZzb4meJWie2QBLN4YbYsz7/t6yyzejp
iJWvighdhxBmg60sSwDmbfavJsHKDWv5ydFBHA3OtqK3Alw74UJFFQEhdj0NJASkPR3g5NiKW1Xz
zqNgm9AFwyqC5Ipnj2QFxpx0W1kLGGJ3YhfYxMugsgMAAno9WjXl2A1t04fohHgr1DP/h4PhE53I
NqqHQYT5MgEHX6sL5GmkM8qtK3EdY5kPoIk+uclQzmPUGBWkJnUijx2lhwmY5HDd+j5w/ThMnk+5
ToSH0TxxHp3LvgCTN1Cu3keOjFC+BoplfPDX3PiD43mx5d20jIdCM3AkdACcgV2IhhBeMXIWg2N6
TYzvc+6NDt2h8JrHbW8nDwZG8mC7UPSSHkXAnF+WXzsUjgNbd3luF0/HsP3sbS+bcluDNHq/b8lX
QCQ/oNS15ponziNkS7utJJ9TvYI2u648r7KtK/YKAwtTWKKGgR1anCc/p89MFQtndMWUVUVkJFEz
xxxz6dntIZ5OjoUIuCeXk3pGEerlMzvdJzfb7TAlx4hkDaTY0LyA3HVRYSZh7aHH0QRwPNosQqJZ
ToUucFtc085UY2lgXCm4JZ65k/Kz9zn9EMYc5lEe5712e4HoiI2B7A54PxTEuBX0WXd1SokRWkNC
rFxTSsEiOigj0c84HE3XJDyshNmCxJQUYwivVSKlXXAeEZnHpBmxVQszxTZt+YFj94XIx8KaMk5A
MpsFnhBlUzdjVnRoYQFRPHyBpMCj9q8f3LIiDbtZgzGlwvjiI5LbRWdBcDDQQnIntl+vUM68HM2s
hpmSoZ8xiS3SSO6ihpJxNk7TEAgl1i3j3xdCJuR9P194OpoK/L1zMd541cpaNxogeFKcYqOggXXh
x9vc/kw2nwgf7z+/2Yze9HiMt51peXCNNMrFk9OJEPuHiMIkIuj/5PkSc/bAVE0Lvq2Gvd0i89JL
DQtJzCynnNwAgOd9o3jnlbZplyIyljFMuXP/bLMplSlB5kUbEaqZoQKCCNY8ijU0+APQZZHOo+oT
Acyam5Gdv7zvMzJPW9BkHahX2Is+bl+Afk2TiIlTrtOH9Igpfl4H1WxhbnpC5nlHZ0GLhRLL6BW0
g+Nh/xd26j4j/+ZB/3Uq9kErXSeYfU8ZmW0rwL77u+uCQ2L+NX+TYF6zeAmRyVZBgo65nxy4f75h
90fepPEsvuWEYzfdPHnOYVPEeSZRITx53SEJHDiUWLSGlPnr59cXD1l7NrKckmMec6bqqSh2uKCX
E+yno6NsD+gzH0MIHP7N+QhTQsw7VqVRakyq6KFzw12IDWsx4F0J9NO/JMS4B/1VHbO2LSkDx4e0
ItYuQVqC9qM7n7wdRrNoC9NTMSpDM8VQl2M8J6CFifY2souK1L56NFZfB+ONbmn8H/Y08ljJqI3Q
alrB7CAi8MR74DoAfOqZFol4V0ZF+g9FbyoyVKEFf4vVh9fLedBr1USKEIg8/U5ztZWdyF624Lqq
s49rQok5USunamjifeHOtNcEA28YdhOWmKPnCccMIU2UVUk1RFnCMkNG/cnROW+CRr1FTcfyw9r3
b3WFVpt1+HFfDOe63X6jxGi+odYFITc1UFqftt7HsXndW+6vnwSBN5YaZHZPNG4wPGPAMKYliZJp
6bRqw4h+IEZFVYTWeNQRDL8IpLCr3jaxH8WtnOdDuSkX/5mf+uSpxzk/ThN1yVJR6VBF7RbYTdRW
fL2epVQtRDoHEqyOdKktebs6jz8Akc4FersB4TKS+Rs15hrDMq+z69CKtwRVAWRZ2LEflnchHyFJ
vD3QTrLbVsW3H/Wj6WFEs7Qxo+avEYjfv+Y5da3DU5BkGQJl/AHt3IjXeBgAxHrMnlCINgyAfSEH
iOax6+sO3usLN2idc4h+o8ic/doJSTgGiUiLZhvFCY4UXRQ1H+6O6Tn35DdKjAjn2XkEzFiKO+0Q
8m/H0ZE/X3279a3jJ9SpTLGSbLQacm0Ffe7M9U4Js03zcaeVbd6Dqa293shupaKjB9GOiGv0v6wl
BaW/f41zTrQuS7KFUTUA8xgiY53kFApQ7yC+L47zob6NH7qTEwlQmQ3pALFBEznrwOJEsnOh5W9U
GeshXAL5kkmU6npzfYx3cgV82sh5UpeL8GFAgIeVEpF7xYZmNAY6l/Vn6FzX7Qfv8DNK8bfPYLSv
3EZqLbSVCFXlIe2SKUQKkXYZbAE9zehqtrGlPcy5G1Ju+Ep/XPOE6YwkpxiCF4uuBN2CXN10Vdij
H5KPrReVRENHwmOWkcKB61MuDqthYT9iVt5uY+DvUKmjYTaKRaadvvKyNnMFh984wkh+P45wKaMM
ArhyHN9qsGEKtblgt1lrRCERoFBKL91YGAKAu77Atr8NttnAgRJejBQc45YcqBd2h1Osf9uHRWbp
2e2GOmcTJE639xEdc6dV5iL/6cFvjvZEjVepmp4jEQcH1rNGMOuL2oZnkoQX+nAJUZmcECpKS+3E
AHePsE60hdhTP9UYbSFj4XHEW6Wv6B7zGBe3LmQFgTjO9KKRwQP/vPEBQ6oullwbBJeW2MBkw2Du
BlMs1cJ8M9FB9ZG9Wgs7Gex+7WPLB/bo2dFLubfP24PTcUvAvOtltE95KUYr0vGF+IgTKh2YFMLy
FK7pmJtn+e12Gf+gi859jW1f4ES7QmkHW582UK9jvWhcoL9CodvENh/OKtHoRmLzA5B4HW+oZS6N
9dtHMEovSUKrqK0cH4G0SHeQ385H9/mr+vgnmYPfCDFqLTHCaLBMnPaKGiDSPIvaD7wBi52hzj7v
24+5MOo3WowqwwxslksGVWUO3fTohkBSeKCBVOtHC97J6I/9IdCKgpVSpiTTCbbf3w62b0SWJVJt
gNsrbP3nC7e0O2sSJiSYN6MZgaapZS0ehS3E4Q2jcaiqorRpc/g2K/kTOozk98rQW9EFdNYOfYDp
qvXeIuhcDpkZxxhAcd8cYwQ/tWogFlKO6YbtyL8CB0CPaonp3XYpOP4nLaLG292OQ5V+/L17YiS9
1QHjIVn0nmT3YsfwJQLYMyzdOPCqM3Pu928HZGTdBDDYuWpAqrVvK4PgBwsjprC/fADVYZMPj6Ez
oeFv9Bh5z8ouwh4Y3JtCNmsJnfGa+1YveAEoTwoZM2wMUgATgVO9eE6QEMS5IlqeqeHn3BSHEOtw
JqoZdl2L4wzYuvH6K/DCz4SMg53BAeJujeCIxc0rnJg+1C8aLQhArLUbx7s+KusAWJAP5OcSzkRO
/GZzyzZmG27yj4r5HYFkBzdNOa+yPqa31tnZ1nxoPfnUPDrl85fgfEYL7ornebX4/e7YhSaXSy6a
Zw0E4eG9v1fEW4YkA0zYgZ9LnbXyE1KU6xOuimOC5s8zSJVO49FFbXFlYzLVIrqdusL+HK9Hu959
jc/+IV98GbRz4YUjRbyLZbTM2TxLdWnQ024cybls2pYcvtoPGAHufvp5K6qKqomgU5QQd/9+3DQI
69I0RXrczbZ7NVzMDB38bMFLAs1qzgkd5kxiONTxRQCdlGRH6RHlw8PnfbbNh5kTEoyaPKeacOkx
Z3PUV3VJ+k3xK92cn39G/qpJnUO7RSy9poVEznXNe0MTuqzOrMRMa9UrQvfaR0r3TNIvFO0wmkV7
jGS3Nom0r93WSY+uW9L968KuRxxMnrntqbPvcvIljDYdjDaRygYciB7Wp/qIBJiyQuLEPqAZjWOU
5nwHRdJF9KOiqoJBzN/lBp1EYqDpI83TlKmtVMTheSezKRFFlhExS/ij3vzxyUvMkMgztcykzwCr
hYYzdBpipGO4GNxVDKDRiOc/3xrNWL02pcjcZKYEY5KGBvgXE+UjHVeC5MZYgLYy1yt3gaGjX+Qh
II8rQuEydX21c5BF+NT3AAz7EQLiwrkv0bOPc/o9zH0KVyXRsgu+Z306RUjAkdfHlewH3AVwc1Z4
Soe5TEPRwxDtPbjMY0jo7mjXSuzlYkHQyCjAXtrJL0hQxQMAuDmYd/jNdhQJVwG+zYXeMOLhzWl7
9G4o3b4KuAEUkbjmmd7fPXqUDxOJUrQiuV4L0EuJ8/4+ku0C6MIZeXz2/1H7kj7hKdtQdEnT8CI2
/y+9+6BzA3Th1gv7a9ejXQpj8RxRmdOvU3KMoy2btVBJlJXi2a0v68ViHwFa9uebfUUrz5fdyB53
WnjWKisyuickiWYu2YVOHWqcWHwTwK0SAFNLTkC0wzhZMZChslHS4r2GeSn9i5zKNL9e5TSUzSyS
ji/XBfQsttOnPdF5Qvk3auebDCMk+ShrdZcLNK58zxKCDdDhk0ieRYJSaujQlSM8AzKntid8ZPtf
z0lvoq0ZFFEvzh2sK8CiGArquXiiyNc2LeD2xHRbors8ns7FTVPSjNgM5lAqtYUrbGsikWA5nmnV
GAE8yiZfHDd81mR8i4uq/v766sK8KEUJEW0OvQMYChTtOBRmc9rT4zBehhxkMfDXwMm1M8h2dJAW
+mmlfmB/rR9u+XNkc+7+lBzrcXQwtpcLuAdHrXsYEjvx7V2AMcDl/dc9t9wCyuRbJhnDVF368jpi
SRe8NApXCehomw457s0HTOlj79OPA3Ztf3IHvefKkr/RZQxQ2Mh6YlITrBA9c5xS9a9eaLtX761a
rpp3n0uRJyOMJQqMouguVI0Z+wO6LzEwfZ+TcxX+6YlYk6N08XXAzl8oEad1Bbw05KcXXA9+9lkB
mh9FABVtIGxTpVVpjdwJmXTMZSeyMIrkRzt/9byqSsIFwpoZjMbWxW9ajMzHwnhG4iOXADYXE2y/
SWz1FLzyEIJmTeeECiPqej/08qUFFcesiPhT9w/nV87V0Pf/h3WekGCEvFPLMUvrs3TsoYv80D1e
SGWbS+NdsleNzsWFmNsj/xvjGOHOcyANKki3HdcXFzPYZYd3RUcz25C8BAs0AJP8Y79HIdBJPA2Y
PfoxPmGuY7lyq6VekHYJQ85tBJhVKRMmMA/AlLMGWxfwUchnp27tK7YD8LQdh9Wz3sI3FbbRUsta
4xxfQYWGuJvNMgF8WkcWD3T5OBfxazZHP5FQFkknGWu9GjRcbHu1HfFZosXNx+LJNj0u5Dzn4emU
vRMPr2vw7nQLDw8esyOGyxgTvW67XV0l9590/03lR2fsmX7Oy1a7JtKxNEna++NoI7l5JV/6maP+
b1vi/3gZmqEgTAc0gc6mP8pMqhosfZGOWunn/qM9hLa6RiGargvgVVRmw2hlQow9Vhs2SpsUeIZ2
+Kg41SJYKvvcH/YqwdK6GoEraokomCmfKdGfOYI5qwMmxBllNgRSowQSiKPvYNN5BcGKG6tzkKtb
8+CQ5o3qhBaj0uKk0wM1ryQYN6Axb7B3dYvwZ98gs1S7g03L4b6j7jne3uzT01WkW4A4pokG88DD
82DmXdhAXTso9F9efc7vz9/fNwGTcZPNVutTuQcBZ/2+efeO14pgdSixMz8i4m0zNI/kfCAwIcm4
zE0gSdi01ErHJLM3a++j0uyyXJiPDvokEjvmYeHNdffrmJX+Lw/ZXaJJHeTaWF/ozXVeLtsPK6D7
uYMrW0jrOp/jgSOVs0p5Qo/xkmM5KNvzFfSiB1pdDlfDB53yS0sHZT0OrVkNNqHFPL88SlSlzUHL
QUIudlFBxygGmpi5i1W4XGTemnW2ylFTakjiJgkdvXdVGS2/lffcvB9S7CJZcM0O/cU/9NjkbMyL
k9AheA4syAl2gagLYFkBnyZ5LUE1d22Hw0jOQzMZd0JTgJwRXHG89cmTXd1GcmGPdeWX5erwBXRX
DrVZxTU5GuNMFBR5ShdxbWvoEHguMbY3q97BDxC2cUjRn7rHRUaDGGFdF1kCUg369rz3ZmmRC7Kq
6x7un7fSP1CIuk/xtuX6DkUWQUu+RJZojri3yq09iph/yh+utgmM14JgaBvIZw/u2+C6rwsVkBZo
rcbeW9SMLMdZczyXOZj06dNn146G5yDR9fYqAfxts8Zujc32Yn/E2Ca9pKClbuavSiJ7b88Hfrc/
52WyO0izuo0tZQAXUiJtsT/zeqv1q8ex5gey9CXc4zijcSLJiJTSGiTgoSC2RF9a78Ybq7aFhX0p
V1jlzpWqWQf/W4DZQsCI7fSB2oAi9I4m2WJF4ud8TcENDteGHJJV+1F83JcrmSPJFqOBmguAIbQL
aGIUzqHZo6NEjtVzYS/Nh8UP2063/iFzD0i78FrDuKQZVVRerqpWxJT0i1Osou0lwdzIcrnNsdZT
0EizsOFcrTM72gBJMNt8clvF5r3iCcNZ/SSruh6F+IL8oQBkxcfF1rc12M3ziW/e4T1ZYlRTUv/3
ZjVKB5Usj/pVL90bWjc2uWfttf2v/RELzdvnwRciNOoUS71HKZunkXlCzSguuWjUepCoZwL4jHqb
eTmQGk838aLAq+hDui9fHBbDvPweDbRKnxuR1sPeAGYrsjHVMi6q5eXD5ObR7nsI6Jz9nVJ8Tkch
60GpFpzrUwP05BT7u5Zr3mDjfaMGDJLf6SR1GRSjAjpev8h9GBjx8T7PbuOnfy8tkshonqCTsPhR
6mDIOm+DJifFK73iubdcy0U7EXIYh/4jt+1usUKTz+JnZz/tn86LFr1NzxEQazA4vxgX4vaxc7H/
NLP9l6FfDE/3P3K2TQFLHdFgqelo974VFiZh3tBFViOFIlUc4k4jeUwwg3LaiFcMYK7aN7HaYCyZ
m12cy7RMqTLMFyMEaEUNqk4dOcI+uxK7XFGsi/unm7vjKRnmBtqm6KJqBJmhtT+8BJlgdFGtzo19
n8xsVDmlQ12aCRPPcaMDA4gex0Lns2rnjd2tanuluNLGeOMQm3sgU2KMqq/CzJIqoOockXY7bTfn
fRra0hlNmSq5T2nOpkwJMYrdirsmb0JJOsrpUtijajhGdiBwp+Xm/L0pGUZ7S2FeDWdrxDPBjNd2
W9l77BZZGLZLVnB96Lx2YnMrojwmMpq8UtP/MHHdHJTFG7DtdqbNU5q8kzFaehyk5JJkuKn1unEc
DTAjz2h421ZepKGbkBuFU2lm9c2EkWzLjNZacpeblJEvaOzYorFjuSdPry6gOAAHseaj93KYyLbN
JF1R6VGA8wVY7p7Yq1W3+FGuuJ18nFfM9sjEl8YQqivIpETwX9ANvRycS+posSdkpF9aL3hqtCGB
V2WZLRpPGcqoj3Myhjo0FRhqbTebFGOVaFeMLNp//cmvAfKuj1EiQ59lmLsFNSB8WF6+RpMrlmag
wnn/Vc+2uE9PxegPQKi3apHSU2EaK6y89D3a6sdz5LRLuzDggFeuj5WIZ+fRfVTsVe76cOB0g3ze
/47ZCpOuYzZG11RZ0tikXxNGRhfECr6jCwjyHKtHLHBNt7sDHb7nphjnAuYpNebUXSrknZiqEsV0
2tTwE2U3qr3kcV0mBM4pp3w2K7KTszGqs9Y7AZDksnQUWlJttFfAC7R27KFln8NE6g398eYnhBjl
2Zt1q2C1OU1yC0RdosaJUg+HxqxgTmgwulJQhCYZBNBwjJ/lmwQI97PkpKKDUIIHpzebcpteE6My
izKuzTjXbllLdXHavL9vlxh8wLLOBxep7md7HS3+3fFYwMx8FLMk7qA2e9vJngq7rgkdV11zIac4
d2Uwnq0IrNjCbHA2dGh2R2m/kp1nat7un2fWan/fFrujKzKqoZES3FaUkP6XiPKi3ck8bGQeEUYz
SmU0tm1PTQ2UlZrbGnTVy/1zzDtVk4Mw+rASCwugEtAPpQOMnNEpFsazsILZ5Mn3XDA1kTl2Ri+K
ukY1bodZe+/bkVQ4DBoFMM3OTbfySDF6oZEKISoknOllXQckFNCIhawA6g+7nfDA4R9H47GruaRR
iyQFuMHHYvQNWpBL7PGjj5znFRqvEsTlvMzd3IClrqN8atD5W0NnR1XC67mXU2DPIiEfLOCCLL3l
r6fYXsD/ANKijVVx3GTLPEO/SVIXZeJ5j3KjR01mgKG0jyVecng468FNTsTI+dAMclRddKg+urm9
d0dSeq2C1iP0JnAL6rNB0YQYI/BYMak2UUiJUdTB7uH6KABZ/5+5vhMyjCUsTbUPRg1kBDzeU++W
h2xdvwAvxeEwb15JfN8NI+yxXGtSVOFuHANR0WlTuZshAqqtslFP5225+PL5Lum80H/TZOwhltPU
QIjH4ag81DJpImK42Y+wJAekvl44J+RJH2MZh7ZPklQBNcP7QHv/fr/MfVogQqtYgXVW9n1y9Nv/
tPXfZ2Ns47nuO/OMSPMIhBRpH5AVLxmgzlEwUBylCLoqYEWZG9MGI1VQtJShcuVFeiXqO0zV+QvJ
rd7dbEm82Rd25h2X+z0AwQc7eUGeWLOBan220FDpSq6bk0cbBRYuoOqc7Zx+GXOvYh/l2RUlaQy+
OsHb09kB4AgGQO8zeLZJZ0qFuU/5nEWXawEqWE72HmGj7N5wH4gLT3wFgD0OtdmezSk15j6TrOqV
awVqt90rQDc5LpdL7NQkP35gnzKvBXa2JXdCju3XSeURSPlnkANikuOFcOOO3tYgLcr5m+sObRsG
2dJ5ALK/vF2fSo08udeHGkthMZTm55td9QqEl/sMn3s/009iPKJSGwS5vvG7RheIxUfIndPfUwKM
eeisIb+IVGzQVokpMKQXcmd5BHqi+PYzedWxwrrEvPRLFfA6EXknYwyH2vSD1lFmK1g4bz1m7n3G
zTpH04MxtmLAUEN6bvH7qExbqC+oxFVcrM7j6PDZ9OCUDmMsztj2WkUX0EH3wOaIQX6CfcRobIRJ
B7Tmp/XwwjnYnAKfEmRU0DVvi3YoKUFvc7EzkSiL/0dPlt64lnDO4BqGZckWtomhv4y5pLM0RJkc
dzIi7vUG648KEv3geOOzrRFTGsxFZSZmlpMKNBBdbNBAkLaAnUrI2XPKRWOvvjAItvuKgSjM4eNc
bmZKl7m4Era3bgvQ3XgeBN5863zx4/Lxb8kw10UnGpJRBpnrAnUnXBcaXuHm8ZTXbJFpehxG/wey
2emDBDqYFT4Wu5CEqyxCdz1BnXSBtW/2oazIF2B1hSfa4PvJ0dWz9Y8pfcYy6HqQliVVJAXJnlSk
Rm5DJ5zX9jf251sgGYtwHf5rf9aOuTtZZNP+aHy1QQNNAsYCjXRBKyH/TlJYu6DnmqDlfQtV4knr
cGXZlRd7a+CU3aczG9pPWMiikA5jqSqJhStUUDa7bo7R9hf5SfvkbNpL4/vJglua5DxwdnJgBEDU
II442umEZwA0r+V+8YRwhE7X8aIf3uXdykGTUEQstSvK6ZSPw+h4SzRIACfhIDzRXneAv/PKzHMr
rLFz9i9hYTtjR2sQRasFPQp/hfakG1oZ9iGh4f3n0+LhzY3cW7v7hesmUb3IOqJTyoxusegCAiPs
6WOEX4j9lkt0tP0P8wO862OUy6g1gOPIQKc8dC7GWCiiyn2hnAtRpidh1ApAo6MBwi+jOeBl86Ee
U49D4G8M6PctMYojk40SUSRuCWPAgJQDs46/FkCoeHAxnMu9mXnr+U2NUSCd2DbXHKN7xzXwcN/f
cwdIcq61OIN1vMdFf+qOELCtqIbWGMHYgBTmjS4k3DS0RsnjHseKsU2oaT9ejUKh3oBDVzsqPvb3
XmyMVrxRUPHQQ0MDllnfl4nZxpiJUOiMW6DVddqaCk4Gi6Z5y490hVGS8QGesWVDe0T7x5XdrtW1
vMY0xH3as/1/U9rq7/kMdFLIrTTiwGsUi4eG9AJtR3KQkQKg6se5QRMgfw3jrGo2JdHUFFVCZuBP
NjemmlEvD6hiKyRdL+SIVm3nqhDNfhS9lY0hQQsdSLyUx+zrmBJmWK1ayVkIUnq/m9FDxgiNI6Ry
XrXFCteLxljCYe9cgIv5XEPWFOryiUzA0WrRgLZwEeylcJLbD3KmrgPAxu7TmXsbUzJM2FGdm2ZU
lSslEzwVD7gyXkD8N5z7PgnDuTJNBwXzjLeTSChMRQ7dF/cDq4n8HYpGHLecxzdGLBWAcA5GIuGe
6qf46cAFpZx751OGMRalMmPlmhtgWI/Kz2mzCZDhKFzfStwdDz14tllzSouxKmI3nPWxBC3EtRtP
co4VFsZp2LW3RKDxyXOQeaLAWBijDkbgu4y4pxMcOm+7X6jHhbta3frNuUAGc/p/ejbG2owdcN6x
o5NKhbOFuowJRuAOe9qtiZQvukoWhx678NbcxPacqZ4SZgyPaXRFjQQDCFdEPcIQcP3HWf9qQoJF
XGrrKsJeUnASbXW5J12w5kZtqF6MyArIug4fRJtzd2w+u9Tl8FwNlJsOtMVp83+kXWlvo8q2/UVI
zMPXYjCe48ROnHxBSeeEGQwYMPz6t8rSu21XuK773u3WaR0pUjZVtWvXHtd6FWdHy0skOyxJ8IwM
VAyaoseW49+Y4n/d62sgcuNFSqMVylpGbxodT1tv0ZGJpBDGF13MEoKG6b+zVNc8w404LaliSWkg
bulAYXrvhfP7pxys20NjDIecnaJuAF04nFSv/TAwEnTivZmTZYdbGYzxACBDWmcd1oBZ5PW6m6MD
cL6n7wiGY943GtoAMQHNeagnve9boYwVGcxUT6vrOaHbsp6PDvKFSN+Rk++iqNO5in3AeAcdan+s
IJNDtbeCGYNSnk9RqvXY0ZY2zcL1QlCDIssbSvW7n//O7F+/5UY7ilOlJEZ8gTIObhR7psRnPOcY
juutvxEhKNLJkkscXjRHj0y8qH8WAIV8vGeTmdabPbv+/EZIoP/vYS2zFQqW3p5cfExqPT/9eRs8
2xbevznqMTkceSuR8QBGVRxSsabXuHO6txE6CAJGjpApUhiMvvzLVlwvxs2yOmBRjakCIUdaMPK+
0PGT4i27+JTLaXbZBd5MJxeA0a7sDZoNSbMUVt9ZT3huFXd/1XuvtRPkoLE0fMjrWoPV2l7IfPbn
aQXQA3SwOJzTvBp6NvK4XTZz35tTAcpVBVp5PB4Vv/mjvfMkcNwRmbnc0tmI04Bebm99mW9DtFWg
ehm4/mO15DhV1zjk5viEsqvOQoybbNakCzE2+A/H+HLer2tS7UZAWQ9W0VNTAayfBJiNC9/mXS2e
ObpCutzICLReqxL56nFo3voj+g536VO6L+cgZN5xJwd4msb2uKHNMgplCScDzAIvc2p/NrNdNA7B
iaflZc4GcsUx8UIqGXWGBj7sIAZEtl+pm/sNWZM4JADZVzugPLcpQH644z0c1WBb3gCN2AVth5OD
j3oEhnVk72fGDrlVwDQ9VsLJJreb28RORA66YIAaCEt08JaMvjI7oLztcE+OXpkHl/Zqy2705GLq
aqIYVMzHG+ce8eygwhiETks6LR3wu1sbeT5kFkEzfSGYUnqakbdV8bkBRNLw9pLtThRQnzsBwTP2
16Gfm7VluaFfDLq2lBRoLFOdICY/8IF52shxpq5j2Ddy0rw6DWoBrcAbBvQuZEKQ0gxBOfpkrghZ
vYOlAywv4Hih5EZcXBRObKHQr7uRHsVDhkYLak0QW8Qk86QZYJwRpnPL6hy7xaKhSEqXVmILSa+O
9mcZzVGbRHdbt1c1O8sA5opMILctgufQqdRRuVmehAx/LFU4xNo7osCOG7fPUCUNnOf5magOQWnb
dm0/FWyuA0utyIO7cUXlvRGdFXld4crTKuXxqNsqkLrh8q/ceA/N9bn7y3OYWZQUtU1Ts6MPj3OU
juJPSer5FjMk+Uzt7RFT+v6ilMihisju5Zt7uByHjy26AR0pFgSFqhE6NHI3wmyDz3GMJqs1NzaN
xUfRmlEd+4Eu0OnBSYi4nmuhOfZMZWxOdKmGTBavcb3XPDc2Za/NnzY+nj3MlHH8cF7Ogm3M6IZg
kLOIbtpxfQFKrrc3necZucwOPM+Vl1i69ojcKGOUBaYmhNcwGzlkcGMCwv0rdN+Bfvbp2s2c+8Zy
nC2W6e8cjHVt0AhgCXX0Ptb983b+jDlrYbY525cZcGA46sExZCqTqyi0yzhKCTYznvE9FN57ypbT
OrNECxyNqGGikaoGJck7SuUvOzQUctYx7Qhjdhtvi4m8LevfBX2Ln40WzZqFKpFR0gpA+WNzHITJ
87mRwmyXYeZxWPShglaDZmfZ5RMok3hzsZNH8lcG69YloQLgJhkrUW3xKXjmXJ9p237z6xk3rjZL
JaNpb4B0vK7X0dM69T3YdpStnNnKmK1ssPuCIM3nZv8m/bgbwUwYaJR6kZg4uSvakJOObre/fA3J
isJCHuz6QPkIHh8XTyKTFw7TVC/THBK/9jT5d14//vXTHvHNitT7Z7KuFeAKidhKINPDJe5eMqeZ
RY6cEAkJMQzxp7Qw46CYy9P2Se/nRjJjcZU+F+KzgpVhVjoj7Xj8Y9vF2pgDDsiuT97ulTdQMzmh
YN5IpG/AjSk0xqFWxTjAWuEQNCAJLu3Zu+zA6/Ed3jWbtrs3wujB3ghT43OdFbqAyAatNp6HIdLZ
E6FpP9CG8UJo7ikyvlw79EUQJFhZMRfH2WZYvQOjwy2dZksT0y8vgGjj9XNzF8jYEYydNBdNhB0B
pCYwA8G5CMa+J30/O2P6DxTl4Rd3Tzkqw/p0dRqKIEbDnqakt0HAgv6vLdJlOtqSn+DNfX7iKBeU
8Yg3bsK5haxHl1ptHckx1uro3/7PK2+UYDpL/FdZWA/ObC4toICwsOMZDTEN2T4D6G6GLP+JUNZu
wGlybwNPZ1jHLRKiRhEkyFwe0QtGuyPnT2RlkvcQk6pc3C/eDjJ2Js76i2K10FAnmq9PnT0S9Vta
lACBphyuFHyWY9imnzmEoUAZs8CXw5iXOm4xQX5OFQRXgCtEWch7hqL8AXJn5gIDYff9zRE4vcK/
Ahnr0lpRVogNBGLc9jT/+BIIUpJ4lNCwPEOHHfwtjAGfwGC94+NI0d37FXGof2UzxkZqAE8wSJC9
zOYf3RwTHPC1ujUN5riVysno5kYWY2vGOJEShcpaOx9I2Yy49fMnqOoiweqwNm4oN9kciRGEfx0l
Y2lOah3mYR4piB+3ekJHfhdOT/wOLhjnDCeDmb+SWPSvcmirJD1B0pI2XHgCOpvmM8B/ucj/A1Lb
4YjjbCXbczGcA/2kX8WB71ifrT++yB4Tnu/vvQOMB5646TDqZnWM96KV4ni5SHQfKWxwnYArMPSE
Pe/qceUwPgs4wVo5xEz4fkn7D9BTBK6q0zIDlo3Ka7qefhH+pRrs0GFf9dWQWBDlRAGRdudX/4dn
+7nLYSyJNRR5pKcxZEhwkUyYLPRP0JLoY234N+7J37UwBqQzwmY0Gshp7Vd90aArcYH3THhafnPn
KibbWG+ulM4YjL4180CkshyQIH54c4Bc0CQ/Qbf6goK1UVxVnrbzzooxHKdLJqdxkkDm+tqdPtiY
VkHeS3Q/8kO2DPfI5/UYtsg26AZKOI7udFLvRvkZI5JnRTSeCkhHEwz+QjRqAVLvOByHnbNKdvwQ
hNDGeSxhHrUvEH5SJgWNs5E8hTSY8KcDtX0SnbCUpfASvQQtEJT98GUXi4THesEVxZiMc1UE6BmH
qDL1T29a7REfs/Wv6H98rPy8XWNMhtWfVCm9Pp6pP/Qkn+cvDq9TZBLW8kbpDfXeJQ9UqQgrnSqg
89U+YzIwb/FAV3Z1ASnYnMhzsiIX9zM+LmAYwYEbkWxHa83++JQShHicNU/H+5oJHkFRE02dPUft
VBj9Kc+pPVbt6tCRbLAr0+MZMKrZv5yDGzHMGcqAxR9VcNLuk5PT7F/QRMqjYpxOktyIYI4vbs9G
kloQUXu109tggVrVGQgRfQzxfz/WlGkzeSOLOcVLGgZgli4UBAHy7OygC8dKURW9Tkpz7jJXFmP6
OzMOmtTKqBN59mj6DA2f3dKMwViQrKPZyeGNbHF3knkE5LTqzSTETg6z5VGffeQL4UIK5CEr3t3m
qQXzBOjKRcmbAWuLLERTgIo5E/F74E6cTPo4N8fFWP2xCUapO2FBypXVd43m4mfDfjoDX/4dHaYg
lyMcBaH6/EjfGUufVuPlDLIeZR+/6gLG2pBz31n7/C0lXE9n0mz9XRyLKFmVQTwIOvZQnOkfy/XW
Q21h3DR/KLE6t+Q2HXHfSGPsfhYIVd6akFa5R2d7hbm+jtK7MMn28pXbfcY5OpMxHGUG7oNGgbyU
PpgG2KPQuoTWcHTiYF6IUhhzTm7S/b5ZIGNGVDxqgaaW1CCmvrFGtQQJUI4MeoEeaIfJmA9zDPNe
VbGoFjrveJGjo88S+Qre9ZoMB2/WwpgOTUHAotC1pKRxR7Sz8V4P3ukwlsIy67wMNCwEIJXg7XTh
O/WENhNz82a/j8WUNE1WLVCayLLCArM2w2BlnVIrlNHc3FVIF7f8EJYjhL1KBagqLa1u6FXqHPHV
8uTvViay33DB6X+fzN1yTOYajYUcnnsLy8FM8bgsXI6CUQW6V7D7X8/cGqDCG5aiYCGUpw6JB09c
N171HmHykqMCE178vSjmvrRDHWuACVSubMRHvcZYtkW28KAaMg8X4ktduJdZ9U4H7niNhhMpq3vZ
zD2qCr1RhtMZdh3O/Bo4ouiXi0nk5GsDEwoteilkEDG3GKsv1pxn+ffLdS+auVpykbZpPkB0dnbV
0d4LdmY62mg7/+VJMjdMCsRabmvIocNwY+SA7DnzYJTsJS+ZOpHiuF8S8xinYma2I10Spcl0+mRu
2JZhFzpxuOXpCZ/+XhbzIneBFWiAJkD4kKf+6BlE3UWV08mLc+6Yb5w9/G1u74Uxj7HUjEOugEoD
FZPXtYV+0WdtM37A4IZI4XCNLkczWDjWou7isC9avJC94wHXUH0SQQFn25xF/X727xbFQq2e4FKP
egUxmKnHKJoIsFe4vH+AtKe6efRs8BSR3uMHJoXFV+3CtJFOLeRhrnuZ7NXe0QUvez0hWOZB7PE0
0WJsitxdhK4CIB0tCK1PXyZ5oefEazGc8Kzvt5AxH4IWG/loYkmva0dAC1Yw7zBGe+Xj4u0eRwVZ
LFXTUPNc1LCi3n49GlvPkd2+dZHqGF3XP2sc5eCpIGM0WikJm3PYIf4nS+fUEXM1/El5bdgTbXr3
28fYi1ouh1TvsaZXTYLuLccTEWcYSb4Azb/2bcyX+r7Bp2767XPci2VMR5ipeTfIVDmijpwCG6Oe
qfODzkDemXHeaIsxG2MjqUrfU/XAOJpjziyQG273ZDZLdMwHvHLu82NpKouGGhVxnl2ozjtoC/zo
LTCJNoMHqDTQy44CL9cxEePd7qLKTi01MmYrohIqgsarqFqsUPc0bEd6sjBXytvIx+qosrCofd2p
nZRSRcHAysVBcRfsZdYOnbz4w/FHJtpa7hfG2A4LliMHDyyEoaZLxlUdwSGYY1alaWnHLU/c44ut
iowNqRq17kZ6CZp6dXYGW15UBG+0Y6xXsY3htwulFuNt6GM/VRWZ+y0lgiX1LbxHtO6IOik+RfQj
+RyFpF/+7w2+KjLXe6jBxKMaEAJsD9FOC7cMMQk8bNXWbiVkOjg7yXHmVJG512IlN2JGrxvkBR9o
5AJ8OoDanmfgCZmvMHbx3y+RueFGG5zDqsclcPCCbtckX/dzmxtRcm72NQV3U4UPm8oMziOkgIB8
kQ8EdY9zTohw0GZ4PZHS44Wwj59q9ZqGvhFomMlZFxqcnKNs1/U+Fci4Rk2MGytzdP/q5N3IGUZN
g3d6VcP8n/rA0XLetjEXWcBE8niiq1i/xp+R1z8VvH3iXKOrjbz5fiMC0pcZQIJgkeRM2ifERy+8
XPxE0v/OIF29kBspdVSeg76/BpXw4FG9uQDJbJ1GnJhvIrN8L4cxClFequfSxGpe18f29WNwLTKe
Fq1T67RW9OLaOnkHHdlGeF+ul8J2vXTsaksB1Hzn/5H+uv8WxnbocdljxodqRqyTdvZPOlcyAghQ
7htNw6wHRurXNFEdRKkoQtDxEroaqVdASw7Rku1quy5ac5tcJtLl9wtjLEZ+imqx63CY+WupE3MR
n+zGnKsxKT3r3eKYYHn6gmkI1WVTwxA1kyWoyu4SXC49DeObT8sbMVuKP+jPOH9bdrGpYtKv7AHM
MZSs6Sc5cF6AaU/rr3gmi9BZUjtE56v45eXNxUNK+E2v05fwrxDmmg9GHqh1CyHeFvyiMzDxcnOI
00ryVwTzRscFIIVVja7jiHQIxuq2e8BiPYWAVXvHCOvLAlwYP5znbGK0lGrKX6H0o26ufWXm9WUM
IPRIx/gae57b6G3ZoLFlUYC/maMq08byrzTm8qflJan7dIApaynAkbBTG5u3It42MpfaSHtFbAa8
Y8s16D3XduNQLmqeGJ4Uxg3Q9ULRR6CY7V9PIglA9sZR6t+Z+ftzYW5wd5bNVKrx+1NwWCmOtIEG
oEuTJ2byDdZlU9Rk3F5gI98fv5Cq/flsjAjBIpKs0k32Lv6jbtt54aYY9H1JfF7/1nUihTGFKC2b
siSLuiqb18z9jcKZGuZh5KqWkSHFvHs2R678I6ztbYbCUbjZzqXls2CDlmAFjLLeOZEsBBVLu2pW
G/fQzV542jJhuzQRYYwkGjBdKrsBWQ52rfAcIjd3to+jk0TEAtrlCVxs4NgGj13vXxJH3wQ253wn
Nl6TsOuWKmvgvWG3AXOs4XiKLFoGBMl3srfcFMjCwPVriWnX3n8pjbHQ50uXhVUJac62+ujegpWw
WPwoCdGeON7QVJ4V046aBfYKEdNoBnMvyqxSccOvegtwvapwO5mMIYJSBf1Bz52tYkS4GTfC+qKT
bnZAuYk3KzQVWqFvRgSvN2gdVEVjPmEIL5daDQSkgBby5uvin2MS+8h8GuIsnwOKGlSI47bnWLYp
/wmLxkEqADHBXBx9QG70WuzTXDACydrDk3W7pTyv5hGR33a8C0S/nrk/lgTSN+ytiFY9k7mxQR8F
Wigq1j6LifWcrqAzL5y1cESwqcGoz4RkzDULkBdzASR2G4rjxNFIngxGIxPJKs6ZIFv7xg0368yL
F439EfoCMTZZRrpN4pYYwuH2g/DEMs94EaaaWp10nJIjL/pPxekbkni5relgZFdsVz+WDj9pMmFk
bs/sV1qttZpGCrGhy2TeuoNld71nbVTS7IEgWji2UpFFUnJMzHX+9IGmWPSrbjQyFxK9uFTQlNoZ
wJlZfYq0+F+/ZmSrz4HoTwSSf3b4P2UtRfZbEiMfoCxEOtdmGkR64jk419HN+w+yRBTyAK6qqhRy
hx7OzQeFMUgFAi0NKMDD69cXxQTpMCpy7AExsZ9tFigujouFZI8uYFwWITDEHivdtcXt0Qcwd0dH
06J1qvEBr8ftP563NG06iQUgFKkjuV/O1p6DCT8P8TzQFEI/2j6ByhRzWp+bzUZZ5E/I4e1A5k0W
i9gD58OL/cmrbtAvePCFbFflBSOO57LCFx5Fd7+PbMQjR15v+ERVA+egmaZlwlBTwNv7cxjjUJPr
OgiQIx+9riOaP/r9+2kgmV9uhXdu6f+3+t/LY+56WCnnsu+sAG9dMY8bArQj0a0WlW3Z0SZ8P5HL
a23L/uPDnohKLNECnqahaKouWmyVNK5O5qUoC5UOV1HOKtXG6CZQPDFe+L7CgR7QeMA7vqmtvb7q
aMBFpxJ4b+63NkzkJiu1VgUdzvZD/+d5zDCphozQjrO43+EIHht4D/8rh4l5hvhkBKLVgTduK36c
EW0pDvoS0ZWoOqvLoj9mmM/uOdfnt+28l8nYThk3ekgqrA1MSR8nkHnP69D7v/tj90KYIMgUpE44
V726VykKcbnInHgX7oKnORmOhau/qV/C/r/cSyYECpssSJoYIuGKSg460dGZUjnBdvPZk9JtXQMj
xS+fj4VODG7fr5MxznoRBRKgclUYZ9gaUFiCovOfwJl76+MSgGPf36Xv9J1fgS1rsQBV1k7PiXUi
u9fH3/E7ILv/DCZYiprCuNQy9MicRdvnJ2UhfD8WMHUNwXOiyIZsWrIIwtr7GwHnGj/OBgAMonXK
8baav5/rAlpoATBN8cIXP8OXuKSDU/zp9Alreiebsfd52BZxkkJ2d4w/9QX2+OJDMCye+/S2Kucb
QORE3KzSb9cee/p3xax5VRWjM0bjosK18Qpnj0MFUitx3w3ehZyAhr2XxFibdMhLYaR7S3kP0ZpM
6c7XeyLQ+aLlM4ikZrZmv9DdjQsw4ylzztn+DlLv5TNWSBkavWgxmE9zeSHyTK/Zy5yMO9fNnz7V
FUXdsi1uMm0CpPBeKmOHBBXMBLmG/a3hR2CyieIBVDYQmvP1PLWf3ugo0ObwEi0iF/VYjuWdiC4g
3RAlFX6MKIrsLFAznnMz67Hmk+NpfkikDeUpha8CI8+L2ybG1e+FMdawjEPjLI0SfcMoNOEcGvyM
8WfdAVY6mkaKWWEjYORWnCc1+GaNjEWUwXtTnk4i7uxodwUujfjyvmhQTdnRVgTnsRZNFGjvF8mY
whL1PbSyYZFo51ifPEmdZxt59W3sl7vsg/a5/z/SsfcSWaunVnV0EnGGOpgZvgQYhLk06wCO6/+0
3EGZyWfzZjMZAxhZeSJL6UiXR2neAHEwAjbWdAj5Q1a9A6cXVG/et8/r/p22vDeCGeuXKYaZDSUE
vx4pArznSQTQ9wcByNF/Vi7868WLAPb3zE5s3iXhKBA7CZ6EvTS2BUTLLshYAfCT2oB9VezIVZ8f
aw/virDYysk5a3q1hyhAmD/ptkQx43A/VigjuJjaf0EUuTM5/JbShEd7awRYdOV8MBMkOSBUpG3V
WOAe4MPzGVCnNjI6/h4vcSJHe6euLLxyrGi1otHd7Bxz0RDZdiARBv4JZIHCLPNzT3AEh4tQSl8P
Jha5WyRjfMwahCJKjVtirqsFAK0ImWFOD1NeFN+5cGPH4LwnUwHinUTG7hhjXhrgK1ZRggRPQ+pX
s86/vJW29fwPCl/ADibu5+FQr1NnINZ8p22NuelmrrrheKG8q6MxJkk+R+BvyfEhKTpT1l43v4Cy
CO51vFqtFJBDL0oHxSrxP2gW5KoWY5uqRM8lLYXoyn1FlxS6e8tZPSDoFIFu+v/zVf7aCDYkT6I0
s9QWln651HsbEDo+zfpz+7EnClJ3KszGtWWUpnF6hi5pSGd/eLN0zrsknCvJDghqEaA7ggCXBGl/
TzJJh+oC5kjpFCnw5zgGjqepLGywKZ6aaGg0KAgwZFoXCQw6ijyPZ1JO5D/vtE3aWMGFB5vgJzJo
MLePbcI1nfjgcrJIzR26ZjOxwAc4Jy/baueNOEfRxgfKk+X0S8Dlo2vQehdWTc6JAn8XPu5PkrEK
epS2xZCoOMmvPymP1G+iu+L+tzMW4Az+Ox2Q4fQUATwgfnrzCyEktmHMD4B8gTH/4RylOhlK/70C
OnPXLxa4isVUwTMZrbRtusG027p9rVeS8zUHPu6ZPD/D8Kw2MgaeNjpBeL1yjdl7QOqYTn+nX49P
djqFcPM9jAE4a7WZRia2IHqPXuRvHSVT4R0UPHwIas4rzYZml/EcgyMAl18Llx74OUYQPEQ2+mcE
ZOsF0rczePHnZ7AyV5YvkuLA23qqK4+UmPFQkiTU6uyMpaY1cQwi2mfBefb2itPOqoCgpRdl/xR/
0dmGZ3bpLF/8F/v9/Q1meLTfQbfEMyKcJ48N3RqlVHqg+6v7BMdPgMQDgD2Xc770/B4smh1l0604
KUITBr5D0uZLWs5nYHgETCZ4NfwYD5vB8a+pf/lLnoXIW0TVDWUR5kqJl3OoNwMsxTIunHGpOqPp
OLxIZTosupHCaG0B9rsskgzq5R7R2nsBB9jXxcVQbuz89L4F4JxX0368k7yF0Z/fpJPFoA3jxLKw
sGKlfal/AInCUVDuqhgFraOkCaTcVDGRdaQYGnT29/kAWnA+ONjk+/V3A9nGZaELjEgZcUyirdui
O3t6e5OAn0TpGB3esz+BCgQzC55ClHwV0J2xgHZprLZtEoTa3ll2ToX7jtwBxjqLJTws5GOBKVnY
u53DA0SYdgNu5DL7ebGCKAzqSNuD5ZcOZQVzr53LS15LiDK9mf9a39Xm36gG6o9FJcoC9d8c8M8j
Q7Bdt+5p7jS2t38Gh5sFPvQVmELa1QZoE4ufH8AR8TtKJw3s3+WyWChDbanA4g+uke1HB9KemTWj
UNaCk81eH1+G6WfjRhaTiynHs2QOAWRZ/tpRUM335PnFzd83LW9ci3eKbAqkMgE4GYaxdh1UQCdT
eeQC/HKXw7gZtdYJZZ8mGhxGZ+1kJhLbJrGBisAtF086NDcbx9hHqe+yQBmgk6/H9dHw2vW42xzo
KdncsHHS9N+IYlwNkNDBZ1MhylGcbAtXER7bT7+Ef+p/c9c1ZR5pFV43dVHFLBqzrq7tKiXoM23f
LFDlKok+IJEjvMZz9YhEB9zDbx7t5aT3poBRTIc0ldJb31tkVS314DSWGry3sxPFdBASQJ1usD+T
xpkBrcAF7xcMyzdH96eO8FYu8/jU1qnLGnjDuO61czRnBso9BkrKp2X0HCbE4RrQiZkMS7qVyLw9
50brAlmmKz2iO0d5S1eL7gC0Kp6lvgJ+sq/3rSDGYo5J2GqKjKUhJD6uNUSER8EXKzJajv7HdvzX
k5OTYYH/ZsDZ8w+HhTvab0WGljEbQ+W875loc7hb+NU23FjWRDXPajvkdKuBaIO2JPvn+z+YFqbL
erBstjdYLdtR6KmYE/xCgOdQaBkgV63cA3BzuIuastM3m3w1RjeLUpTq0g0KNhl5bC93y9nlGaxL
Ss/r6uKtijFqWhEGpSHSK0lOEgHB5Kf0j8iJzyYTYreL+XXvo0wwO6qayKd+NJ/pBhiyy/xnfYzR
hYNo2BlWfGTJCYyse8Vg7n6Xp1rU0htBObkA/e4hXw20efA3EDRwaXyInilfXcX4mEZz8WihYgTW
gEhpL3mPQxMKsraOMoDqvBB5mheeeZky27eSGPOidoJpJS0kjS/wA4XMBqmv18G2obUJh0gzDASX
gGPUpuz3rVTGxFjykBuX6qLtE4sMqZPPxDNSMyNI/nYUHEtGweGbl/eaugiqTqkLTQ2ozSqzp0l9
EYRLpmn7onGqVxTpxHfLXq1aZKnxIhJj9maDIP4l2o0JZ7kTjWOWdCua2eSuxZRDPUD0Eci88CnQ
jUIkEnma5Zz8qnYCAr5dED3YrZ8HQOEcZpz9njplA+1i6IhAb5VkMPdGtAosfIwMJJIBXbFdv5bP
4S7KyOHQv0UotXC0arKMdSuP2es8R1Nma0DeMjnBW4skW3c6gC6X9ukNfWrIXw/eatETa6UBU6V0
o9mACTJf4U3hTdVfZEuRVZX2f8rGr/btswzcJrkz9qGvvWHK+wuz0LvXo7o4LpvFd+gNPmfpXImM
rxr2YkoRtox9hr5cUSWRses9bXGmVbTB7792O3UklHbr8RFP1UvvVkrV/8bO57URBRjLMxDOARQR
k6hHUA9L+68RevasztX9nwK4k4vxY3Fe+8L8Bxzkj79gKrtLWz4NjTaHID5hWm+GE2ZTc3St7Pv0
Kd7LDmo/wzL3aJS3a5bRTHt/LFCZuNF3AqkVvVnykBVxmHUCtAwtYFIOOP3txYl9sXOFQz7/XLwE
m5eFS6LXaykKKQgkIM7AME3Rhvr4U6Z8JlVGCsDSMUcqayza8ZgJFgLSStgrsp3I9j/PW1quObkX
wUWvObA3/ccCp56kW4FsFWoYdak3cwgURKd24LAk34LkassR3pJnE3NrS2txfxBRp97xmp5++8JY
pq4opmTKioROZ0bHzdYUBbG+BPvQtL11uTm9qG7iGQbJkGXfuHbnIuFj51vOLv9OZzJyGR2vT2ai
RTLkNtL8/FYvwRcLtN/GVnwE3c5+LaIil3lk1nizfeF4s3CWwGtMovlL5lo6Gk2KWWYrT4+P4nfI
eP0qkM+pMppWRYVRQ7M7B0WkKmj9M/4oS2un2YsDbzTvd1KeEcIuvQT8kClCCKL93Mf9NshxeXK6
yNWf0hkaHs0nI3C1gYiYKfJgbJAt/wFmhjxyHrPfqk6/BE2Osi5pimQZzOFb1dBlcqFjuUqAwuv2
a0s5xpPGKQJ0ti6iC+fUfyeqGIHM0sVKq6O804L9pfbPZzTWdd/t2liPbr3Z5PvRBbEt0hyyz5NL
F3LnpzNyGY/WzMoMJFpmsC81IjbkLJKzK+zyJxhQXKrHSvT7xWSEMS900Z2KAMcb7Jfpz/KYbkoC
EP2CpB+B95bGNImKei91xqynHSgvXnjyf7nvVL6uGqoExGy0ttOf39jSNmyts6hGwn6pzoJd8lSs
AncgiYumCFtdAJsPHSjA9Q1nI3p73/OOFgzQT/vy83gffj8i99/B9mdL6H4vS0kIMEUzSytSGq68
slMndmLvJ3HPYINe8igwfo9tMDLZCxwJoJ4xQ2HvZCWwgC4rL/uz9+IUHFxr0n+oCvnUPV9eLoa3
ne9nrvH5OTifBzzovEd86hQMDYO+gNi5Omv3p2CFVdgEQyNgJNx7DRHcjPtuGx3zjWqnC3PWr3uJ
LDK3gceo+tbi/JGAGmRRScThdpNT7Wa035JlFY4a/RadDYZPZn8GejtuHaV428CuuRdAuyLpHSGh
w3OaJtZtIa8iSeDvVESDxeI5x0lbV0Yi0IxY/tx+dClSK/pW+/mUncztDj5StgZ3Ku03yIUFkPYb
sYwp61KjPNd5KiASd1KsUU3IqvJ0D54DD8D9d7KDytKAdq/gH6SmmRggPQ3iZUwh63UJrofTt+d9
fKyXy6V/AtRLsy1w4rq9Hf7ZNxVpD26+l6h7Xr3DlBfcAPN3/zzzNUwAll56q0xKfE1H61G7zvcU
vz+kH3t6ywlqgkCcdl/Ut3KLhC46W76g7P2ytXkFnN/uMv0QWB4kelDEEU3GuIMmTo3atsfdM0iw
LtDGHNth4vSe/AeViJICZ/LA9SaPwlIs1UTNyNIsdmQhatpAEwM9OgiJHW0rkhxl21xEduZ4wNmz
M7yhLsqyBXnaqk7mp457el6k3qfx6RtzzTl7lt+HfB/y93uD4RpkFuFAI0xF4H9/+YOiTsROSYtD
OwPfkPkUvCOLqjo92CjbeXYQQ/LY1v4Kwi0qT8WtQ8e8Dp/9Xt4lLyQjtIriALioEAyHP/3Xf9Bv
96sEDSmKZRoyQjAZrbLMqsqY4n1XUXk4zY9nmYjJUt8LM3FZD4j/Hi9o4j6bogVBFl4yzUSu9n5F
SZL3uRRfqkNI6fIw7xbCLUVZsCfdOmhs66n1T6rzWOjv4B7t97dCmYttXHoRJRkIXV/28uHL+0pe
stHJltJstBdnlHg91zZmGK940eZ20vECAbqmezuNYUqkiAwN+KEyvPH7NcfnRtFrU60P8iKZr4Xj
tp3lFcnONpIqzuhmEdFjIpLxnxMQz1E6cYtZPQPpI89b+q1NICtB0AcFRrc8AOLuv6M6XRSlDs36
IG1rr4HvQAF2RzSvmk7kBfPAkzbqNgN8asvZgWsXHLsDt5IZE1J1QoQhJEhWtv2P8afcVJvzPPIk
NGGH+3zlgcEHhtUevXQTEmOtzZINIHLxfB8y8mZj9hLwICIg89AcIdqvgHg9+NpM9uJtwknD/E5f
Wvd7xJxVn+pBhSxFfbB82Y5D+wKji3D9COJZmcQenDtHmZfLwtbeA7tZlG65VOY0Xn2sshMGEN9h
GpjoMxVDN67Bxo2zp49FHSlm0hzExVrYJvvREz+3aDPW7dw/0zowbN+ZNlTaby1ayfM5LizJ7MI+
u58nUnk/2dwHtJuGpqrQ+7936GKXTJq0QYhhmKjt32tSWfQl8B+b8wG4qvN98qKFpHk3Zi8mwr2t
4cjPj3fjd+YE8iyoraLjJovKNdS+2Y1Uii5aZrTnwwD9eMJErOrIhV2th4RYh9PHj7nZaTD7sSfZ
B22eL003cVvS+Npc5qFT/yr20E/Be4gkpYiUM5un06QcIERN3RwGu9i3OgEBbWmPs9YZjul+mEeu
5ZQcn/N3ByYjkzGadZuUgOy9yrTQpnJatUhyKw5eBBcpOzovslIo0rlbAMb68dZfU0LM1cVQKeBR
dMnSZIml22qDixmjhbg59IvBVt32n4qIGjk5rV+5Zyd7CpfK14VkRLJFr7Nj/KvY/bxzxfnlfzj7
ruXGlWXLL0IEvHktOHqKpCCq9YKQhfceXz+rdGbmiCCCiHu36x3dEcqqQlZWmpUrUXHrD9FlKbcx
uyT4IpwiYOw0D/W71T6mlEVGkKrGKY143RucIX776O0YUXorkYA31XWgJ2v1GK078Bye0cQGAKMu
HOFKmOIK84bIz+NDmvHVkGbBm8YC74G+6uksTq1zVa3IssbhUlLYhcN9sCCsNjW9smrYLkXPSYoK
ncgCj2JIuy1yi4ol6tsW2daeFNt4SUvvvXUsSAAXhgLHTUYT+e0R9Vxfqm1bNs42GckI7Ni6PWIi
1nk4DiiGjB4emoS0OyPfcPtyKVClwdhfldHQz45MGyfhjZFZNArfCg9aTlUa0escrzPq18FkQ1Ow
s+8qBWx3j0T+sPOAAFL1zlhxS4n86VuriYqK5jdNkZDlE9TpfBYmZYQ0YMvYKSs92VXZ/9SVgEuK
jApiXAw8lfCtJwfL9KnmRkIVOzwG7mJAohJbtWtem9cAveWaSQcXRps80kEJaSbHMCLDyjvKZ34J
Aj41Q3QdUH2FF0R6O3/fsT8WkS88n23UKHGEC2+PyDVd1X+wwqrBKHgCmBJvVQ/68Mt4eazqd6me
X8FoJwaLBrqp+F9b9UewrFalJGpp4ijHr/IzIa7dRIb42uvKoViXurDRzeFjSaOoZ3KjUXS3/xX6
C0f9I9QXmLAtgzxxOr0xva34PjjVPrS+wyOqfKGhGiVmjVRP8tar9WGL1u0lM3hngrFt9A1ztK8S
qBlUaG51uhvTtsaLnDoYDe9b4k9uMfr5ezw8RYD6X3OCqeNVqDP5gh/wy6402fmNXOrT/dl5UTSy
mkeQG+9KDBhFHKrT6U3nM3f+LAlfLZj7u0zp7z4pfwHqmjInT5+3YGjiWgwgr9EHUEnzgd5Weuya
/mjD8fmf6xIQSP8VNtlclbYCCCy51AFOCnwfvg5mooJkod1vMhfMiIDvWYFxWiLBvzPXk01Ow6ph
iAOlyiF3APGct+rRR7XObP/S43gNTBtliZ4jgQjkaVsA5QkI3FeydSvy8nj/dzi46Tqo2v/5uEmL
lxckHCmsNB50lMdpo3AFn84j380/uzJ2KYrXAMQ5F1qVyszH8qfxwH/Egy4a7ckIsadtJDw/lqGW
8qmDPsHI4VjdPeqju+D7z98cmY6GphaDm0qRm66L0lpMnfKzMnM8yBK4ZZ914YU1NlpjlhaAI6eI
jjZcstXTuPZ3f38kT6KOjo1zLsoh+QV8YuHRN6p90JM6ITrSZBigS4t9QPR2hEsXrtFd7WcqehJG
aIziebFCv6xhNd++MZLATDFaTm3X6SoF3PYn3mcfXW56VlTpCxsX6E+fGg0VNWRWwdMg4wRu9crH
GHW/4MbUCdfyKXp/FX+OwVnZyusEdIuoyYR2bf5QZqJNcgksaX3gdO+oCzp+3+KN4PhYze5qUfQw
/i5nouayrPh+20PPassYTNEcvq21/GSnaJL4zH/EFc2vWSiD2Y2+FDlwd76IqELBUVbmJTxZ4EW/
PQoRQ8sVXyoy5wMzxAs9ecuea1Rfgo/He7wruWCPEo9iC23JVOAWTI5clBVw3Ihp5vClVWcbhza3
bcSdT6DYXy9LAQFd9eQDSzxyCSgnsTLyNpNSRNn6Qe9JQwbDOQYk2pfbMiEygtIDgOsNUVIrZ8iC
Vv1OGroVCnwwEl8UnIEixPTlLxpPVKM+DRzjFbx56Xo/GvWaIW+At2rA8B4rHQNaMKnRN9Q1viyh
NIEYrqBvXIB+djs6jaBF5g7DstEQA6JFzGYFzveS/6ZPcxBaAPe7aAOobk0XrcIR1gRVQ+1XnVxE
Dq82yv0oVhiyDSaevfVBH1DYe/Hp6crCtsrQeLSyIom5BDeeMe9I+vyRPflKXlYgrqey4QcPeg6u
qdaofvId2jCt50xff38OGuk3mIiyG3+iJ2mhSYe794UhXwIDBSiBECzJE/lM17vdKGTMc7Jyn77x
qLabAxIYX3uBbCVA/ReuwP1VA+MFWCFQGdHorzQm+fOaDWPHK2rKMM+ZGZmJrWJC4ebHA7XxUnJk
xgeFJFQ+JAV9/UhoTTZWVY1YuaWGSphEonNn8icGn7TqyCenmykmXshLbKF3GQgN0wlZuH2wI2B2
gm90u7le7H3kYzLP2VtHj9BxgfilJ9/fa2Kv0SNE22jdQww7elm47Hcl9anoyblypSRXdQfRr+Dv
f5HNl04f7GyFOgw4rTQTS/h4piqNBsXSA4heNMAmaeg1RWRWK1SgUWVe+NQzt4rDX5TdShBkFEtu
T6MuR64oGN5zjMbkXvehqIeWsO9/wgqYYnch1pHo55zcYVrdg++A9I+GwP9W2uDHo8u2oe8YGL4E
7Btec0rjjuv05W30A/fGh0aNyu/38/FonXfoST3olxNoDLeri/gRHAO0Ga9c80tB9zhAqsV14TSW
1jc5Daav2aSIYp+6cfuRcJw5fH1tX5BH1b+6lcAsXbT75x2hkAAkA/xzgOSmNo0d5L5I2cR3WNRE
RLOyxyv/hMzLa2ckhuuipZpd+AQzz+hv9CWhJEMTyPJEB6VWbtM4bXxnsCVSoOlQDkmWEU7XoyUO
lhnfCYNABdCnodyNJPU0uRjlIxeP9eg7cBatBCjfmvwTQOSZHhzHSazIyCxQbOJDnv4X3xG+Aot3
VcCYr2l1p68ktfZYFJ14PTEVxJWM7q7QmG++S/pX9iEthD9z7wNAjv+VNzFjQaWIAFhCXrMxMIbr
OX2KzHqnrLK9bPjv5Uo4jBvMYq9S4C1jlHWbDw/TDBeCkFnzgpyJirFmLOAiUw8p8KWwL9sqcHxB
t17f9v5nY1c64mp6z17xVKTrAeiRwZQD80kmMhkCpJUPzkFdlQARO5fhChKIhU9x7+BoHFU1OBoY
sS5pk2c7Sr18jAUWvkZnYpr2ZtgHRMV4CLRBKpLOPf3PxQkYcw5kBYeaFFqTbi1MWYWDmzZa7GQH
IBAN/vt3COZmAB2joT13H0uDemZe5ht5k8A34Fo0svaQx+vHejNYw/nxhu6wKngzBOC/sBeU9ZCP
mTxXXJKUfFWEifNSmVmJ9kXAf57rXbsDqnWH1wJDrjEWwHxKSbZOU7N+4Sih2NIzcWeoALWiPV48
j5w5XJFJIjDn4rDluBYBWEJiHz5QC3Stq4eS5T3x2y2z8FLeO+Hg0kTbB5LzKsoE2PvtZxTyIgyi
WMzhFmO/6xbzKvAgkW8Z0OER6UaYjYVzpqb95mmaSJzYRfjnch8xQu5s8377ARIlm+bAv0OrJeNg
6sD1fa306NNYCt3v80IQjEotsicSSiJIEd1uNQvcIAq9oHAMVjHetK3LENciHm+817YWLs/VphuZ
blRAOQrejyxJ3BRBJ4UMn7ZKVziod6PyIa5kjTiqu4RQpV/okRh63n98yDDReoSSENMEX7FsXBrU
ZIfBePzVlvYyiQm9IAOheQ8hop0RDfOQLMnXx4jk3/1C6HtX7tbwmQDCRBCORDwI7yb30ONDkCmw
cgGNlN9UILTetOrQrN9BJduRuDUfb2xWnIgKPvifUIgQpi+YXPtVnYtl6dS0S2AbvBeZhfG0Vzkl
F88Ah9cSmd+d64P9QRBuOKaNyXD9b79Xrigt6qV96ZSWt4q38dKG5u7X358/uV9tkIxxFdSlg2x7
4+2bxsgx4NHX9RzhYi8tKMbsrfojbpoYZCtfFTK5Kp0iWEM10PtnqQWQhf96Cn1/UkAhuPDFZnTx
tzOaR+UIivC7oj8KDxM9NEHkVk5fvkYx4Z34Kh1ijFXteBIeVBTD023XkXGjWgJcnsfS7xpVoZ4o
63HARmjwrO8oMXlNKhqmE2qHNRu8+B+I5hXL2wTO8z4sQfrxvuHx1mPcD9rvbe8IIjjzfCm/twCu
A9C8RGJ77/n9LkcSUEcDXxtiu1tt8jCxvO1KtYaRab+i7UdntkYJLnJLgx3nEG6RiNnwPijxuq1n
bJfcgPu8MAwbcqEo5eFb4NfJ+wFXJFAzDKWEY/0W6/sBM48BNuiND+r2PO8x2uYakH/vko0ys364
vn89/hx34ANtIn+i7UkcZRHnsb1TociAUKU23uBt00hzRFI4MJ/TbQ7OuEus4zYvCaem6Nb0wqrD
wKOehA8AmN/t4aOk08sF5/ZO8pLuhKuIXpBxdY6RKPVx8oWOeZnE+9LQz3iCL2qYxZIyigsLmOye
l0ZRDCqpd6wE1KzG26D3VmOOyJ1i6gRagHbwPj94eKYJ+qdLQuu4OrvVO6xv0f+kduvBYfw6zX+u
JaOJfaoWWAu0PCaROa4SpK6iEtUBz/IMTEtHpX1x5OWsAoBdGd44comUXfP2GzCBl/Esx+AbEO7T
8i9Pb2vmswbrkUzy93dBQXbNPboHgcQ2sGbM4tio+zQHfdpRaQOaVEHXwC8s5c++JS/APBHVGxyI
H2JQDgTkOdqA9u1b/LLP6/hiI3kt6fyHePha/QBcshRM/4Is704euRYQWbMiujSmR8DEoegmyeBg
DNJxH2w/BKs4HBGMBeScb23bPpgAWW8279X64ABo6xNKFrDEpCrNKQCOWsDTjYQDHKzbL8ENYQ8Y
UDYA4fKy3/cYXUG2mOn2ugcv6PG52D+DPcBIOf2MYexgPnVBYPAsbDG+gE5mN52MI46/oexx2tPq
AlCumR5QdHB+Uv1r4dGatVq/49IVnJfET11BRMothkPgxHKQlKASjO415Dmt4xmfDVjwJ+GUkt27
mRkX2ucT6wvy7+AY1Gr9lT8JYzvA6/giLQcobbhLSNch83JkzaP1lK9acgZTGIjX/7Xmv3eRJ+8s
MZb5kO4qPb9LQJJXAKc/mm4mhjuXEl6pYhxBEK5A7vxLNwca5TMq4oFz7p4+RdLhDrWoEh9gNeg5
IN9LFsz3XQIUqwCmkcOoKXTx3dFaxFEoCg3fjojna9QzMcNm/dHmxjraE3PHG55ebpT3XF+pS17S
nLKi3wMVPFQ5WBSob5U1rNMsSyphhLVCn1WDZ4vXvdUbSHktz8HsdD0Fy/ZSaVq4i9GxXZqjwfwC
eLfour+VGqlthPHX0uiAQFbfWhWInNvnAgR/aJb+BNE9azic/jlY5vuJEgAA2GmjP6DZLvEpzu5e
4bEMRH8KXq/bdXCFKwSdpo0Ow+uCatUrwQcObgwX9HzWOMsU44OEBJ7JaWm8argAaQmfdSjJH2Oe
QXd6/HiTKLvHx3p9XpMaDcDMYu7tPk0kKUiFoPICrhTo12969I9NHjWfSaI2BPabiHs0N9e7vaUg
9esa53N/3oFo7KDziG2hV1+PNXrGGN+KntwrJXKZIOAheosSBh0UkSCsYDflDpuOtkAhbinSBVwx
Degx/ukm+rtN8OenxD2CBBVQn0u3OLvurhcEd+vmPCYvRFZ6fgFIHBZF7xgg+RpojHDRSXpcf6er
z2tKUGA9bKoaPX2OS/zVOwZpEHQneNfH5zPjsN4sZZqZVvyxj7iILoWyvKCMHlvP3+fwCszXBmCz
FfO0QqVlQej9vbsVOrl3Y62yI7hJOgfd4NHhDX67bzwLq/UaSHTbZK1Nvrngqi2Zt98Q//ZlvpU7
uWeYLxEmfAa5mEHfEKM33vYf7eU5Oj1nG7BeSuY1hpucEtb6B1NHGo7GnMBOLDJDUq17tJCJuYtU
N89LDQsZbCMEzQeeOxDgwTnxAIY8Pyn6p3r5l61N3nB+UAPJlqhN70Eytxo4Laxlms8zUYwF5Ia7
d20JXB/uSjy622HBJ74HT0wkTdyQsqwyP8khCcQixfte2MHKELsDYNp7wqW/eBgZsKBe9+b09jPT
P/9jbnitAZIxjTqHWb28orpc4DGRdWpu6q1vnL8VEwR0qOnyhHM2mJ+yRKdyn7uc7HlidFRGSdIh
wgJU53X44XUw53OUoDyx4dDIu8+reER3+uEAqBfx36DnC1ZvyeBOix1x8v9uNS127PftDvi64zE1
ElSO3Z39BF8G5HAHAUNHEYUugat/c0IP1HsKJRgqJVdiD/t/EYhwlGDjwK7t68jaJnai82t2bV//
obZ6qI6XU7FUBVk6/mkQ3oCLJEl8qBwPFh1AdeBNwNrL+nNAwIZo56snQAyv6FO/wJncn3x7SQHp
9X20/4mdidKk8Er63m33nXkUkf9HBYA8nynxK2sFTxs6kvr0tYRGm/FnbhR/2gYzSF2aBb/vSoEh
eRnpzLe3+lkjLXX+9ziA0Djb4ChLdrt/mWRiIhamotGKYmx/Ldz7GV/jdi0Tn7ruuljxROhAjtbx
1noFWJhi/r9rwN9NdEusdziF1ZdqakuS713pW8mT6x+qWtNr9PYVZoLMy140j7Ck6yeT28DNwIu6
2Me4qHGTCy9UlJYgh0ik2ySMQ1n7sOQt6TAgCjceae3dLgFcwccggub6dRK+5PMiVoM+mndKB2yn
gOFJsgSkyK3VK7xALeswxptyEkEopIMp2yRrZURW3bU+yQGBw4U2OC7Ymt8BXw/kTvmjM0XS4lbD
3iUynFrgaTPCwubx+kcKgiPYG/zLbZ9LnAhw/vbhwBvIvgDhiqCSt8qX3VVAyYEF4AYMRSXYQvn1
tbH+hQeJzrPBLMkAScU9s5OHpaX/svQ9WvrED1GHuArDFEcm7revDeK9QrfO0f6sPgedbmOccHRC
j0+9Fc4IielcI0ytSU/0yVip4Ppsza8lYMi86QTuG9+P9ulNWQwLNy0CTcVpMoiDFGq3EAO5MNyK
OR5UdAuCYKMEt1qKwHzrfayK5colvZm3p6Kiu0pDy46A9hAUK24VaQB8Khr9fICXxNrScUun/OzR
WQVV9o1iQX3u6/LoCfwrbXJ1irTlutBPB8dgeBJ9h6EemuL2xBjDEvL9Pj0ISTRDqKGqSNvIbvfF
tejDbXtIAkw3KEiRE0N/7HncNZpqdDO4fTQDr7EYDnQrIqi0PBpG5FyAcKHwjjdM5AKcYiTX4ag2
5KCfxtR6LPMemwiZaBNAdRKZcDQzTQytVlR5H9be+Iss75BZ/jiex5VsVBZ6WrI15tiEZkd+Qn3J
4tyjWiBZFAVoKUU5gK/hdrdhUSqt30rY7b6Fc3GEkxNtQT4LLK6pbSv9o7KPmG4OjhJpFQO6elzv
TDS4B4YzkNp2MktetfZm09qHwrrUOv7ZZNaFJXSCFqWdfnxQVJGmav13tZNzanne54MCqwUu3MxT
wiAO3IWezqwfy5l5DHAs6JOUfyEYmDJ0eyycWBVaiemEaJZsToWIiupnTCgTLk3a/IAlRF/VFmbO
vUdgsVyQfe95APfOa8gfoecYMM7J3dXcEMmlTB2ddMdsc2Ab8V0YeB9nRf9ACumq4mhdwuwRY5X2
Uv6bm5EO2QBjo/BBCxAThUDyX0YbhNY6QW+woS3ldu/rzCa58ufso/gQOpJ8PN7wTP1HBT0PB4EY
mYhm3AmySmDzmq9x3A5fWGjq2rVGvhMMKzy2FoZl2fF6q/q6j/7cxHEtDJOK94LuWgkcgovy1utl
TIBPYRY+w5wduFnV5GGJ855puQGrUlzrVXLJHpUHWoFgzFcGiL8q2Da+refOAv5n5vWgvZYacoi4
jiiJTT5Am4QBPg6S/hhbTCTrrTNfDe8jAun3CrH8CgjSwtP5fy1LkmGL31lwfOf2TaGaAG1gUpGC
bOat6vNFCwNcwsSWqIAgqnU7yr9vHUfCHuVjtwueqnW4WXL4qFWd3OwbqZNd190IjCWP3Om2tjDU
EeOmDgUIuI9gqk3s7xpDQqzdp6Ijq92tN/3e+R+zXsPs3yxgcuNxFqiNivQNqwqdAwGi0hr9O+8h
QXsxHiv8TGiHGwR56H8WUWKcsq3LRcmkVc+Njp/owmvzHiFvCY/licjG5/V6aE0U50uifF9KDN0y
Fo56pqgA+0EtPlrBKdnc5LoVMG1crRU9Mjcvg96Z0mv4Jf/0O85SEGRLIEF/w0Q8A5wiOzCJvHPW
/tlGrDfq+TsuX7Frzd0/1Fw2pr3bme/DmjNFNDWsr6O+w6TAn9OSQt4ntAGCU9DIBxIG2kww8S66
Cow3tcTRzH7xAjYjdK9zh/wlXDiXua9yI2fy8JdRD+kBDxXcH+X32ACO3CHKuV592raJQj8GSDEA
k/PXbvHOzWj/X9FTjuRWE0B9oGKLvF3A0gXkw9p+vWAiWqbHL5q9eWfQV7yghPRGTW4cKCMVtM8p
ItSAncCiYrGumLHFdjP4Gynah2WYduCl2TWjowyPyhK6RtXXxCiOzFp5+qKkluAFXPq6s1v/s4yJ
NrZu6A5+h2UkJeGAXD7U2DS/GV9N8cg47QcDhgaUn9GTtL6gTzORFlyKux53XETUq4CL4SlKBm2M
t/ZuDEfE+X3VO8idvrVrwRh34ou6yUYiI+MUG4h97NKM1qBfVGzngugLE8hp1wBQh8xTixI5KBSs
AY/ykubzc58IfCdAHaOfFNd1srSQ75mRc5veeXnlN3sw5SMHYJ8DW9FFozDMfzyErn60dYxAYskR
WBQ+MYhobZba8Fd4M+gJuitwPMfc+s3v7pI1auGyAG72C1L+jzVzJrEJV1jEX/DAVXySyYX3fb5l
3dZjkXZg6SSGas8ccpI8uVd/4bGdEyVRpC2mJNOIYup4p0PfeimfjI7BXTlOlz7sBnEtpjNfm4Vd
zeg59At9K4ASoyt4OmRGiOSxdNN0RDdU3ei9USGH1WPa6Nk3Hx/fTPUc7RaggkWRBtJgNG8Vumoo
iwGbsLCXrYHWBASg9P8asze8lWxrGALKAsEODytoyQbhqGQ3AZrhBuPn8Upm8sY3K5lydOW1V9Sp
gJXAjaDgT6NtCcwqFdeaHgaHgLJm4TrPgM9uZU7sSdApTdMXGYtiiIVJD7klrvXEaPdLGME5R/nv
MU+jfBagJb+vIIjaDbyZSD68Va9ok8z/F57ojaSJRxbESirX0n+OkX7LPUp/9hPKS2jN3ISoMi7Z
ZHq1J0/DjcCp3ak8XvAaeoboVPrQDvbGM3RgIBffvRkDJ6Fki5mY+A8Ldb1VVSlMcrUVFdbJiBfo
b35pltfxHAHYD6oV5Noa4yv8fqyU1HhM9yaDyQiQd0B0AfC4FRmHbsaXVc86lsTo3JkB986JX+I+
XBIyOUAZBkwqYgiJ1+it2mm4fzqbAsb9eC+zyi6DZgC5JjiUd6RYXaaVQjJ0nIMUee2SCN1tIhli
S309OHq0lJueS1MAWQAsNy+AUx+NjLdnBxowVVVCcUBNRCqRmDXengMQhatGYEfdhlbdcKvBA9YR
MEx+LZX+5hy0P+Ll6acrFDmRRkYYnPHiYh5O9P5moSSzLreAOZ9rZEq0vdhgEQeESScgk74en/Yd
tSY8BfQAgNNfQKQK1MFEdYI46JNMdZErEeikHu510F/LV+MVORMAcRKdQ564+xfoJmZvop1w2F6c
6klfvDQz/jAo/0Q01MpAXoNY4/Yr1IHAZ2iApC+J9JqsuC0SruFHsk5yEiNTsRSd36fises/4ibp
CKnoVAwuYwanpc2J4KTzUXRFkXmd6XBEdgCzmM4/93j95BTs/P1yaoj2/PjkZ59p9IbDsgPki6zq
ZA1lMmImOIfH0/MspibtaHB2B+ozwkmGWizY2zk1pyBiKBgoQsB6Nrm94yiDVl3sR6SU968crPsW
6tZ/9paLE4Z9ygDAw5wxHq2lKAG9LOx1xvjKAHxp1CyiZ2KKcQ9lNmj8mqH4ncp87S0jG+yYMQF/
RfDRopBsPhZIz25iEEHRq4FISAHXAnq1b9VJzlKmZpKadXqOvKkonr9X0e6xiDmXRBYQbOD60tyG
NLk56EpraplvWNQXSoMHfjDYJDb0R6aEOVa+S9fSzupkHZ0DAiyZXcOQYXYtu033gbXkic1u+M9i
JhsuazfUyhaLSQijkXGlOf1L7CzseO4rouWbgsEQUgDLenuqYHobCqYNOYfOULMqvQVJ0GgFK/Xb
4vX6OJ55Uh+GnQp8kr9tnkMktR6vYGkBkyuT9QrHxKPPOQJvaofWWz/+8TMvHJzL/+5v8hT4mcQX
mexxTlyZakTYEfQcV34xCpm7+X/lTCPjqs0SLWmwDaOu8JYqK1Sf4T2O+kDp6B/vaS7kgTBkR5D8
BJRrSgKvjbS/kMNHk4iEDhr4yNvgpV2DKE8kTYjUB7sTVz7hV/EmPHUf6IcrqLu36MPOWPibdUxS
j1HupxnrJpyTtEb9VIPebKvu0hETR9Xy+njPM91KiBRg6CAQqL27Hi3Wj/tmyFLOYdFbZ3vximv1
jDO0k/e6cT+rYz7qyWUhFuLoBqY256/QiXK6Y5EMg5xxjr/GFaww5Y4ecYlQz1CPrVNinGO0YObo
hbsXqaINnSa+wCJ2eyF5z3fRWJlzcB74TZYaTWXy/kLwQZX+ToYKLiTQMACROA0JBt9rYiGTcOld
u0cy7ejSFzlCWSTXH3+2OUlou1VEEFthBLcyuX7qiEqY4JY8CiFiYo67t3abvqic4b89ljN7//4I
mvaiqH3mtXGW8o6vbUZgjQeCRlAOrt4p1YN8gStg7hshv8fygqzSHoiJ3odSlXTwelhkJjV0WkjI
tTzezpwLh5rofyVMbD/DD2VdUwnSJ0brSta41gJS7hgCIk4LZEou+Pz0KNfdtXISVyhwxxt+y7OA
GfEoMjC2CH5tZAjqBcsz9zmRiANtGJIeYC6YKKfHgBXT7UrO6UrMMMp9o8sJyi7eM3CDC+/CXMwg
q+BORnMmakvwMG4vwpBJNThCelhug/twDQCY6Cy2E20keHzYcxEy2sKRxUFUwGIEwOSW567CtkOu
cmCxBIjDP2iDWT1JLy5SOWZ02Wbbpcr7XCGatmujWRfxEGDBk3NsBaEdh0jjKAS53O07O8YULEv3
DPH8eG8z0Bg0d6JkJcMZFWFUJqeoKlmuFCMytoM92OHOX/vrynxDjwz+BgVCfxaJt/6FiG0uDVlM
3s4YUIiX0X0PyhdsebLRsJG4Pu5RCEUrwAfl32RA41qvMGEcMdh/5v2CdcG3T0v0rXPOMSSjKwS4
BnRmTN3THEOh/yO50Wtjvz+mVmUHJjp5CUQDENasUQg+fS3BLX/d0IlthaFDlpyyGwLWPnUhcRKJ
JsMpRyryGURGQAQmoL5LUCoqCHhMwDn/2ViUirJefe/AhVYSpCYx2X3vGdV2MRidU7Wb9UwsSaJ2
WliGIzKH3krUhYC8IYe+Hw9DaC2o2ty3/rvzybeWlZJDyeZ35/StBMLYCi117RstQbALlCsAYLCU
3ZYOrViQPWOYbnY5cWOZuJa8NBhGmsGD9wVHNobwzM727pNL+0zMA6AJkVXaiRWDy5dCWhgrxUyJ
hUztPUEAen7/nsLEmHBCH5asiJWgt2PQ1b1sU7Dz8RkXLSbhi7bX9r1ek88EmvALwzZ4s18DsIgw
4/tKmE1to2Vfl8GRx4BKd4kje+6hRGs5CIlobY3it27Naht0mJobjQNMT22xG0MagdrASKzHH2RR
zOQapLLUqHUMMbyN7qzX6tvVMEDFWmIsumftwXGDJ43yM2MSFDD/k+2gm4Ev5I7FdqTPI3qNbPQW
saExviA7jhZQd2nc/OzOFHih6DpDXUqe4l0ZdD8VYo+cGWaVMoL+FkS2t9ZAIhPpi60qMzkN7O7/
y7rjBoVzrfLRAEejIfvXTkX1Sxn3hikt9UL/msOp2VKwI3APcCBunJZwVH9wtaLjkCVmVR0M+spO
g6XiNsnaJmfaUWlVmG2d7lUPAM7TVnh+EQ8vIO+tcJGW0rr0m92vBZ6pCD4GDeCC228aVuOYciJ2
vQ9fvZOicxvQ89AOzx8YyAVFnWnagAJRN/j/CpsoaqfEbueV9HNuR+vjzXpr7M5WN3TG7vmM0Swk
3j49f5tX873Qr6XdO7GOiRmYkXxZ9kRmHy2Q+CPDIUgSXq6JNjNj4Ocj41LH0nBthSUiOidZI1wZ
MFTa+pR9/DAGmiTWDSh6lxIss74CGIPgJFB/AfRBk3OXhczvMnh3SkrQHAdT2sTA9Zb/fJVIJlw9
CVWaJ3Wb6wwDpoaXxyZjdvMaxZUJHDK3SHrfiq/T3I3VqOac1LNpu4z2fsXcoxoYXgCavH+Hzeak
0Nnq3FJv1pwRgSFEZx6ahqAN02umJoygjCWQTM0mImhkrjpzxPy2J4AHVifhqSELj8TcSaMvClzg
AsvLeC8mz1UfqbEYJDjprYAyXk+u5Q9tw0EXEEEIluqaUYA0XVi/rJYiWvr8TO4WHEH0zosYyADU
2ETdRTmrcj8QWGcEs9vmGJyiFWsK6J/lNQ8dMfIKN3qVdC9sbi5seknyRLcTnmXkrIDkpN0PLQaf
BqOR1ksUEvdSgIUEBIPWavDITfcX5CKXtGPNIyfKn5RPmomJTJtTDuyrG5CVnBqV6Zrj02Pdpd/r
9lQhlecp5xkIWvFFb1W39boqwqPP401Yg7NzuxBvziQ/4EsK+Foi0D30ubv9+V4VNXLUJrzj7vNn
4D0MyVzTibmVYapkNDFpWXh+vKOZ1AdE0lyriCcOrEsTRWF8dWhYCeHXcMpAo0ubKUSMkO31Q2RI
/4sbiPhAQYoAWEbQBv9a6T9tNDWKa0rQxcgTALxpooMk/2LfQSwFehiVA9ctaV5l/Oa5uy7NMJgp
/iLCxMki4QJkBZ7A27MNBplxGSim44P2VOeBnlmBJH6rAOCB/oXa3HwX65DkDoz+euGMZ9TmRvTE
DNTqKCZuBNH5U4+ufTs1wA9v+ZXO+qbOoOt2C7F6cl3iIVnc88RJZfixyxgGgtmf3CgOgrH2NomO
4p97LE0RJSIXTnttRz4pWLKwaRoGTO4K3CaAzuGFoiw0hTLwI6ehB7sFdwfGeGDMNVIWsDs71Pil
Tbd7d68bjLRbLz1uc/oMIkKaNQVkGqwBE33Osz5GqSoVYBhAyvPWY0wQ91a8ZmtE3UvhyH00giLn
H1kTlYr9KMvZALI6vV/HH83as7CnpYOkP2VykJCCKiflcMKQhclzHcRsqDQypADyKH9hNiC5EmHz
k6HLpVoKG2ZeLLql/y9sGk4PNcxTTIV1upGsxJpOlOjRvPDZfaqfmMCucUTe8vvxiGqrbwk5Ec/p
EpXfjOZQsCc44LBhNPdOkGBMObhhT9ewl8yvxeOkCnB3nLDhqFTSZOWve/LHBJWRoiLzip+OueRW
9dPZyKTDALDHZndpVu0S9f6cTcdu/itvopANL3uZJmQC8KvpM69byQqIqcpgLTP7B400Fq4dfSLu
tgfgPsqFgG2DMwN//md7DcDaXBd1PPhogVpLiRLqB1CVON0FPs5pMcM1J45yXlK6HMCWpm3Yfp5z
eSc1vPNiYKBCu1pHerticR+IYgKhlp75rVEp8GKLpZTzTBEPntwf0ROrGnaFFCUeDMxw4tFLXxq1
4Z5aQyNSQIQrW5rmPzhaughymn/2od2jv2Wx9j2nqmBqB483RkXxcPNuT1t2gy5txp5u38Bw3gJz
DhiCAaYwqquVuMQ3eZ95wY7/SJvE9L0HeiCNhzSBoMPXA+0JB7AfyrCnbsGJm2ljgigQQ4N0Ugah
2pQqD06c4pWRxDvSa/XOvijb3mifhUNkPiu6vQPDJQAF/ql0LhfBcUq0Ml3T1Q79p5vLCd23Czo9
Z2d5RCro98f2UQu/PeWB6Xl3yFhcIcMbiHZB299HAEoFzGJO39HzuQFX9o/uPJb6Oz5hepP+Sp3c
pFZs8irseMEJMMViAEOgu5E37TNA0U/mblei0ex9HHV/JenV14LoObWiA85AkoZp4+CSuN0wX3uq
kjAytcKtMbx4V9SpnyqAHNoVQaflJ4hv4KF9ormNMT+EiviDzS2sYSZbTr2l/66BrvGPIRlUuRpS
CWvwd7LuX45g9z1x4Hji/w95X7bcOo5t+SsZ+c68nMDhxs2KaA4aLMmSbdnHxy8MT4cgOAAkQRLk
1/eiM6vKlt1WV7/2o0OWQGLcWHvttYIiLpbk55lX/mpuz5dhvO0s03Y6xt5QVD6rEgv0X7pFcecO
JH/I2oIseE/2KLZ95CK068gpwlDjy+jMFPuCy4O3xeoBwxPTDDmPj29bitHMiF7Z2KV3UFB4AIVm
LutOFum2B8v/YnXzCx56dzDMOXO8f7mNAbdGbQsoHoAE5o55188qZYLBtsSecwS78dfDrOVkx8di
sb4uNkvx68fP8nh5cQtA4GqF8/bMi39xj4Km0r9bPz2dIM/nWulk34638cUtBWT6/bh+PY3eNXAy
lTVD6NbA0EB/b2whnGT9gEKHG477GwmkeMnOXKG+KFfBQL5r72Ta1m5plqJGezze7R5miaQpGGoA
W6Aobrf1+vIS6m3RjcsCVKl//65frtp3TZ8cSJo1aaMx9+Umw4z5/re/Omch5YJzBuLGKDg8+W1f
DSydRoKYyI7zCzcsrlfGmSX45VC9b+NkDaiJt4aRYcXnM6kTJGtYRsbj8QKsopfkLKlzPqxOt1fM
+dlXFPRfuLV+nPcVdHJk0hU2oryF2OgL6N+/rM7VE34Zz2IzQahH4NIF7aqPrfRiQm7czezbrAmT
X4unOqgS7ClP/ma/hmIBvfaa6DK08uC2v82jm+8H7YskEQ4tz8R2oqN2DlHSx9Y1y6oKp7UwI2YN
KsgV9AcGSK8Ono4ofMUKt4Ngq115wbANZejkYAZnoO5roPSDttadFaZ8y0p96nRACwD9ZkXf09I2
LU01AR0DgtXRosxCu5kWkxUW64cdijwEyqkXr5BMrzZwLrsqfqGmPj+CkFoeQBnIonRBb7/voLdd
/fR5UGxhwasXoT5EFz92EGx6qSYLc978LERwLiYeuMvqZoH+CSBtsI1lHcarmet7Fd193/gXcCAG
5V3jJztvUmq+kVI0Hu2GcDfL9+x8FjY/ik25JRfUQXXr2TU2/+anF/aQ7QYPC/WMp9dTO+snbnvj
/MK7qDn4P1w9pHBAYSEkO87KFsy7wufWXCSeZ2qUaZ+ssS4bq1aAtokz/O4+eTNf38Ecav06HGD0
wLcwyLuEYkJ49/+CPMzqrtDKhN0ayqNP9qvUyQWZ+prA6mUWqcRUXx6WYROgRB/A9rmR/LQ7Yn1D
qBspFKBmuL6ehOED7nMEHp79rdrnl0ZkrcqdY80Kx/kyC8nuh4ztqI38/hw58ut2cVEFhA9q3SlB
pOfAdRpBIcphL5F8FhvzzPH8OQv19mb/buHkfFZKjF6dwjWuHIOo2ksANnd5ieC73iSPZ9bDp/Pr
pK2To3oY64r0xtxW0BYB4SuriMnVZRLAUxnuMMPGCG/88gwX81wXnpzXXk7H3q3RhcaC7l1EtQlK
HFdvb/Zfz+q/01d++GvGt//4H/z9zMXYZCmVJ3/+4391rWwei+yx+i3omtfH7jf+67cb+SizVmbP
7f/MP/avL//j45/4rb/bglD044c/4kpmcrzqXpvx+rWFDdjbU+Cp5v/8v/3wt9e3XzmO4vXP3x9f
yqyK8FRN9ix///uj9cufv8PwG6P/X+8b+PvTy8cSX3z3huGjyORj8dvxtWkyyZvx8++8Prbyz98N
ov+BUkYsUdC3IWIwo3TD69sntvcH4tH5tonqaxjqYTZUvJH0z981i/wB6wnQaFCmh8rRN0+Alnf/
/AwwMk7aOcuIJQlA+Z9P/GGg/j1wv1VdeeBZJds/f7fJpy0MqxqeJgBsPVgLgubx8YQo84ZL3tUo
ByJywTVJQhhYqUCKsQxMa4yHdnrqiuFh8HUawD32shHZY5G6+55GpZ1GwoNOr+fGdvEC7+X+mtSj
iXSbXLppGw2DtUXQD1VXibQX19QyrZx1YTL4Pft0Nel5FbK8ueuTfZftJoNelHzTtVM4KTBk03oh
MxT9d86PWofPZktCi5mxVMaP3rG3ZUJZkCkVaKk6jtVQBQ4H9mzWDz6FX7Wke515h9rnT9LgqxKe
duCyQbNE1/aTOcUsay4ro0wQLuRXY1qvdGEstVHttMm5ggprFroGBzHNolCqV+ba52CKKRKStI46
qITTbsFGkCVH1C4X9iXIM4dWmzMIlR33nXkz6ROP9KKHmr9wIfMtUS5AuxbWqW6fw/yrfHSrAnJx
2Ys/2DWeogua8kHx+qdhFmHPdcgcDNoNUeVBH9IYmTU3TMn0CEDoRnW6tZfdtC0m/aJkhoqRYt9Y
lnYgKJ7MRzxepSXele063Qp82genapFXH1y/juGIbG9ANSQR71m17NtpPfnOVWckL5CS1ENDT+CC
5/rLsq28sJX5TjXGZVPLXxWt8bvcapeEWYUfZIR6EMg2ai3SKxP0st6la9GaNOQMk2Vss2s4Cq/q
nNThZAxkifIpiF0kVlxBOhG0DlTKAE9+0uwapLyyYQt3kGw5gKwdKOnrd9wdywgan6DlDZD+KsDQ
TQp/Zw3lTw2EbqQ0WMwrpUJwC9G5FBlA35GrUeg3OikgZo05Ks3pNkv8yIRIYk+s4+jK1wnF/Jad
LLRCg+iSV0JUzIYhml94D0mTssDVjNgs2205ZKFB4O6aZEYWWVUL/1ufdwEQ1OvUYVdUls89ZxFJ
rF9+J0UIgwUSwLXnQaaof3PdHdPdaVUZ09IVZRYWzH8dlPhh0XotGvOhnYaYmiYLur74ybIK2h+O
c6hrsFUaf+ThpIGRaCTaizWh9lKvLbhtDTduV8dOY00LmvUqYEN2wfNqUUp1zVJM2KE27h2N6aGm
T13Yoqwr7gkpAi8jXoRgORw1Ghei3RAzr9Fp9ZVe04fO86/T2rojXL/PYJ2adU0dKi3d1xUqvnXR
oQ8gvyCKRW/C2CktI7dp7/Op+NmaDY7/mh1atWSp/MlMedsbyzYXMqBGBtmOpIgsBVdei1rP1G+y
wG8daWkhqYncSKuLenj61FLwJX4Lwicqv0HMH+l8uqIVUAqzuii8EQuvC/NE33YO2yWTEdRO9ejW
/UWl05VjQ7XMTed3e5xYHmpyWNTTYXKRnh2y8m6UyMnY2pNJ4QSR18bWG/QnI8mSAFeoHfFbOMED
6cReTUNjKLc9cMAg88pNVubbipoy0uz8R+OkP8y04UHvSzwraslgNGFGpee+UCi4h5rd3XisutIK
AS9oU0Pu27XEwsz3vauMC8/KjtLPUUk0kDBtszxOnX3eFgsXTs5JFtL0pbVBOGd1G+hFRyOUj8qg
1atrY5yCRnRHClNh+kgkClbbmz6h3qa23CttlPskhyamR1fcpaHPMi3IU0Ewo+HLIPq1PybXjlZc
lfIx4TQsSHrvyRxbq9k9GP14kQ0PWW2sxpYZcdubsSmgAd+NT6ZT1oFGdSeERMQaS5Jic+mLVeoL
csmMMvLs6bKt6Q/LbLcGt+/NqcGcgtVlBLbkcOG1mNyFZW49vS9QNCC2mSnvBuH+dODMF+hV/eiZ
yT2YsBvBnAudM2wbdg2mF0WFgZJJE2nD2C+83gKHg9uB0fWX4zC3m7eR5XqXpjE1IdJUP2uDsFg4
VRcmtb6yWoeF2NjDvBx0dB0oRgCzYUpigopCjesMzO3AgLsW2Nr9iz9ikIp8U2NqV1xdF5W5wcoF
dwyW3xUrLxJdf9EcVmC21BiVGwFIvFCXVt6vsspd1qaxSIBVkuSF0DzuSuvCHXUZTqMXJJXTH0cl
d3VWwRlrLC4ds0CS0hHWntskqoc2KppmjTDAi1EZHiqix+ms/mZNcVLIImh9NYYGqw6mLRcJrw/G
0ONsMPiZ+HQOPz9cZmYfNSTdUbEDvB21Zh8jAShS+zJnSj/qItdCYdqwT8nHKnoXM/0dgbyPOD7n
a+ZmkObHpXQO6k8ZUhwnVZcno36sIKeahiWzoeWlGrXgWV496xOxb1pKdS+w+iGpAkZ5MmDG2nKX
u0otekhkP2QGK1KoTenkhfHG5edAtfk+86Er5lgNgvzw1EY9PjxtPnYFtBJED2EU/cjIr/RR68Le
W7rTolAv44tM2tClPPy+Wz6F6SctntwkK2WPrJdoceMTeGslz2BZ8P1fINf/Z3G6RQwTUer/OVC/
Q2DPmwzT/6+4fw7u//7S31G57f8x0z9Qc+eBKTWD1f8MyvU/ANpgEUAgAmZns1bKv4Jy6w943oDe
hqz3P4va/hWU+3/AEQc+fSiWJf9RPH4y8WYN/lmpxYRsAAoCT1nPVFn5BFrpcONplO0hC9lGZu3q
Z9bgPJneT2/ILeAiD8120LnhwHEK2lFdavVAK/smR6U8iclzKzaSHyb76l23f7HWTy+8b+2AUgrH
RHAhiX6yjGwyFgXTOvvGzbeGhOaAFmbeGVT1y3cBGQHrFUwB1AJ8XKoDmQw2FoZ9U9+VsM4Q0Me0
t2DALPSz5dAY/M/d9q6peQ2/yySgJBUTwJjsG7lQ+YP9UPU4j46+9VwmhzxfE1ybcIgMZeiYMLy6
Mk2EcXdts/ZJ4HRBuy3OGdWc7thvlpCQrEMdF4QzkCL9+EB2LhVo0rZzQ3HBMMSPtPgPwQMU4OKK
iToVEPpQ03jaQJNxUmaWkR5bKMocGz5WQTOoNKyoC0p60/QhASp23fv0XNrm9Fr61jLWAs4i1LuD
x/jx1aiVpf1UqvTo8rXXrfR65x+G7uX7+fkJ/fmrFTKzngnoom/o9rsRTZKUCsbwfqQG2SKLGy+D
nnrosaWNa5HjzmpvhkyX3zd7utfPrYKYib1iLubCbvLx3SwwNCXsLdNjScpwcnbQ3wpFBWtDujTY
s1WcUyf4tAyBkSPTCB9aYPSw+DiZt5oJhKWVNjtWZNuyw0hekvEcUeHzO6EuBWzbuWLDAho6T9V3
PVl0jNXMbIpjj+rQUVyWXhX2Y6wBd+6vLXnuhP488z82N7/yu+ZGX6ZWVrTF0UGFmrL6AOHv94P0
SRcNeUow6QyCGezqunMKnTPTZV1L7PzYWlcKxS9aUE9xOlxr1taujBj2qEFS6mvemcuGLFiLYgi7
i3hzpcTWAQ4h+OL7J/pqGLEiYBGE5yKfktaNWXYDkBO8cyI6+FOC91kWqJvM+wZH4b+Oyy/27bcZ
+OGAmC1Q4IgETZnZavU0RsscNqbQcimPOd9AfXPrw+iNTvY61bPILF64sQCkVAVATSLkrxUPrHME
iU/Jg7n73z/CyQiLnEkhs7o8Tqh+MMORp+KVecLUQierqpeii10puRtRV05bXQl5XxFTOSFi4/Km
sL0Mu3CJ6wRs4DMrblqteG6J050TD/hqIoKFByaHBz4Q6pQ+TkSiZ9oAt7DyKDxy4av+Rmvtc2Wm
X7Thz9IlGApEBki2fWwDCaUuhThqefR0IZYjM9PQ571/Znp9CszR44gHQKaeEwoI0U+a8RPlVmMj
qmPSdsPe1xrzHtqUuAXwqS0r4EK94wW4+aXTop3L7gJ70lDumjg9/LIcB/7udXvtj65iYSsKaYYJ
9Vt65innSO/jIUxAujKgYDAnPzzv9Cll4o6p8Nwet5TQS5HwaKD7W09Xdfoq2WLgC9O/Hvo1M7Mb
jfoBRHuisT2mHQ3HfpkmkaXFUF8LRL1t1Jl9/Y0493HZ4NlwFJvQuEEHnhLr9EmvC0drhqNWr+rU
WIjkqdOxE7DrlKIAYVohXRQDDQtKd5Fp2Trpi6UwAkiPBxoPy3vl30ttS+yAFwuHxLRcFfQXxJMG
D0q0QBXh7dvA9jjIcD30JxFQFToj9NNErLmxpiNWFPeavWjJrhZgwCXPlQ62x2X2WvbLJn9y2L2P
KyhG9Pvt4vPej8mCInpIqGI8UD/0cX52mSZZb5DhWNYAYXHfdWK9K/SFzbJfLcxm4970XvpOO1fi
/XYjPelvpFkRps+n6MwT/diwkSVOJnVvOBL1IyFqrfQFT9e8uh75tZ4dLDfIkjtf3WWoL5I0EL4R
i7315KxNCJxu9RvmRszzQnaJC7ZIQ2LsaRvIaW1vbG9BnMjYjZkbGerKhfpsnB1Mf+EyGYgmUDuO
grQsBPXXfzXP6fy8qUWcvhiEIueqHXB2gKp/fDHV2CofaTIce+DfxmKoF3l9yP2wTWUo/HI5OtsR
Ra64Im6dtUMf+ztQuxugv3pYynutj1xw17wVhn430nhyI7PcAZr2tMjgoZWscggZVE44ShjaSXr4
fjp8InaBpjg76f3r6U9C8oq0g5s02nDUc2TkE+Da9t63V60TuvaSTruuFoGTRe4VCZ0NSW8cd1c3
IDSypXdZgvYGit/3T/SZtGxA3hlibLjZzX5Fp+dZXvaFa03WcBRTAwjZWvjTXYvsQeMFdlqFom9u
eki02WFCbql5Zsv6FGX6J62fHmWyhkJZb6A/+miqWFRLCzgO+AD2Wkg7dNxVk5ubqT731nM/v59F
b+16s9ahpTuwKTo5m4Zi7LzR4+oox0XRX2huG0x8WhlMxHZ+Scdfjb9gKVvpakNIG9W+e13Z1VJi
7vQvsovODMLpzv32OD7mBpRu3+gRHye1XvdDBlRFHac6GquNmxuBz2MHxaPkKjUOY2AyHnnqXC+c
7k6nzZ7sThkAXoTFaFbToW9ptHHTBb3a1q4fNGw1jveavNOstceHJx6NbD8YbiC1LJiqx9Heyer2
TDeYX43Ku26YP38Xutpparq536ij+9zaV1NzVU8rrj30v5w+zKcbXCK7lfpPl+RfnQB1evC+9c8i
AC52E22EUN4xbe7y5MYtYO9hytB/zsVCc44uNFbGyLKQlN6J8gLQv5nstPaaGVdNcWPgMp2eubZ/
1l6ZF8Wsl//XE52elVMx8NroB3XULxDPuPa1i/xBapJlKx6Y99NyF7VTXgJyFdqNn0GPCU/WrvNp
bfU7C8Uc9UEZ8KqkR2tcOvbey+ozF4DTcPuky049EnqK867V0WVssO6Fr9EldJo2WmVO5/aHeTc/
XaeQdLNwiM2lAc7JfkmySXhWaqhjCcCziXsHmaoGdmIJIUbkmsiaUoUcij9606Ii9avETX3fMJRF
p121Q/iVBC3IZUCKaLeiRXNGQeI0/Jw7AhRlpKswczB3ThYQ8zVVoZZUHYu8QneTyl57qVOc2x6+
6u/3zZysC4dB2k5r0Qu5ttXKn175OiUPzoNZbTMrTGWPc2HFLrm6McfLSTsrsfDVNvG++ZPNsspp
kVkFmoc88rDsk81gBLp1nduP2nD//RbwWZVk7lEULcx11kCMTgVPUaSF2yNuKwjofxbeXuo1NEj7
mLNVC+dPtnGdMRiMbN/lEk60Px35OCKOm6o15EZDDzoa9JUjB1gubLXBLQkB+vVULfOWXHpasmq9
IRTaoZX1WjrGxYDa1/EME/OrkwVEILAQfNcApfZkxorRJ+Cua+qo4JlmR4LXLIZ/JwKSQUgWIUbH
KT+NzZk58ob6fFop79o9CfhUnUrHzh11bE0IlfcRUioLIqzQTg5uEeZ2vhi0H4ZYpv2u89dDWgYe
0tRm4Awkos59CaXJlAxhhs2t2pzzqvgsETEPqwudSWATiIdPEyiFR1p7Qqbv2NgMAc5LAdvcIio8
HGxrIILuoAXNRVKc26g+XYneFijq/nD/hAsjShs/niiFZg+EpRgNQvsFAy4B6GnjJDBk8Koo8ccg
TZGBLWIt2TQi0I2dEEfWRjAWDCbcLsrJ2rjponIOI78Q4Gl8P9u/6hbUI4J8CAYigWHkycrqnaEC
YuF1x0ZdlkMZiOwaWVZlZ2Heozh3PKYiGMYtWX/frvPVMpuFlAFGAUt3IHb3sV8UN1GO2KBfIARP
oTBn6NXlZA/GDslW88ruUuMxtXv2XHvcNgM1kDwC6tLvEk2TryMI+gD/ynp61TqxsuSYbZoBQxBl
TWk8NFVtXCJX1TzbFMniQHVuuulMTfMiosknj1vu7eDzZD8N0r1rqkGgdAUtgPjSptlFMxb6xkyd
qV1VZTsegdKbY5jZuJYa3VQdaWcxEjIHCYGgTgpYHhA975bjBD2/IFFcM9YF6YsfiKkwxoXVKAom
gC1fgNxkx54gd6yp0VxL6SB7Zcg+Y5HpFtPdlJhz+r80TIbapbrko9iyBsnANIDNZHdBLXwlGkfT
bmIBPOBFK6zE+aXZlTbtVM/HeqtYO0wL5C4rvs46vxwXTLfM5LKwpNYuaNexp7FDuhWCpFYjI0b6
CTZD2ajJ0Gw1S1zouo79YcytrAl6kdsgMDrUqSN4rjNyaXOPl+vWrwjKqUUm8qDCpB+iorNEEo4T
U3mQ960FWgMSd3po1blXLhHcju6yaTzal5EuPIgwhGPbZ9kYdEjFZj/B4xmYCss062p5yXLQgcJK
n1BjI3iZLXxeeNAObhLBIEHd0zRUcN50lryj2p3CQfxrqDvrtVNu/bMqGISN814DHA7Gg4teoHQM
WedRFZid49DALVVtgCAzAp7EgIobEBdgYt3oleFhQE3zDsSuTIBmpQ032PuRNbedwb5uXBNqVMLm
DmSbtZQ3K+p6erKxnEzf9om0jJDb3dIRzoRy5VoM0OErBC66CfL3HA32lRn6kLw1g0rPErAG8EIq
7CdnJuSLDhtg7ejDAMBOA9BNVJ/9HFIgnWEnDDBbuKM5TejUnqZHljDyMaxcVj8lqpYqFko4SIGr
2mxC0iI1HKRglnQRuAf0GQVNtgBdqDfWWY6MdVwPAuPrDC4DwpHTvAxU2bRW3FeOsZYq18HoaWh9
gIWuS2NodNG7rupMoBoEuW7f7Cs90p0JkSqQKTh7lmPz0EtfgAxU1B3qmSVu//D9Lcmtx5OGhVhY
oNbngN4jmpjQlWxsCX1Ly+n6Ftxvo3m0UwMkMM1V2bWP2YAVaXgKQOFAUtyxe8tEVt1qzHjIWxAv
JLhGS14DxGlTocmVatv8OU08+8Ivc98CrwR+dXFaTWkRTlWpX3nCrg8i7zmPEcd1h5YQDHEOBloV
cEaSZOvYKNNLLKiQxyxVHD7NRWfvbM5wJ3GrtN2OugFMVfnMf7TdQt5qhTvt+VyLG44jB62tpJ6+
QTJsFICM9PJKGLRRkZlnfhrqSbswW0nbRQ8CyqrvpiYPgUNVBxD0WB2QIZM/fGEBoR8GUq+bNLHB
Ufec9LXTp/y+y5LywbE11BX6ZOSPI2lsa5sXkzAP1HS9xyR33Vs/N0oaOmCVlaBS4NOgd3vwZ8zc
7VaSIokdFhMv9jWZyIOGIrg2SguLdXGX5UU4gikGyl1pDnqUZmbKwlrzVHpRlC330KW12KtySo91
ATpwwMjgL1uQlYB39XxwAmcUyt7ToRyecLDhDt2OWf8r7f0CaHTS6uCDaATa/EXbrsRU+RbqBSW4
I4ns08gbJOgUWUa0H9gG9ItMakXE5AT+UmMluIZpaWtc9p4B3Y7Ws8aXziNUgvoiq+PkaNo9Zj7s
vDhQ6auq7vQ8JMNYsEBp3L8fa6XftVaqkPTTHHVls1IBmFR5f2eOfnmhE9o12MQS47VxNXZshJc8
64T7t3mRpzuz7axHo+DmoesBvcec2gj528qfyg3vvHINAp33KylBy5o5j/aWIxsApRzTme7zTjfK
sPWndufnkEwKvA6YMbyXRXpX+X0pwcdz/Z+sofAA8UtnCnLOh0vwYNIHty9aVFOiWuRqhElIG1eJ
69ZBMU26HTBwEvSAdDUgBCfT9iYV2f3kDJxH6K8E+vl84k2cKs1COOZnzYupdUDLzBKivXYKeD7Q
+UzdcybDgU5SlxsYSK+rzIDVPvhyg6Tp1WBQZEr7VIxp4OEQmYLJlsxZaVauO9himHMN1whBAqtJ
q0XHx+YViTvxs64Tcd0hhXM/qWzaJja2pYqPIE/kFJKdTYdkXlM4DD3RDwRu6oN4IrVQj01RkCuU
7beARXDQQTA/cz1MGrMlXdgkONfCasqdi6n17WfaSOfOytzcXAjquRdDVfd5ZGVGuSaTzqFaqHlV
E/qEY/76Lvo/sC2V7IZk8q1lm7oYJccUDNB5qXcgQjYmrnZ5ko5VCAkbudbtsn5oamzp6G8w+qKK
Tm6+trvJzaowz/q80C/U4A4dPPn8kRRm6MqRGr+YTevSCvsy9/I7UojKhrKMCUorlEszrXcOXYnA
AbjgSBSoUxbvrOpB75Gsjy2r41qMzXUUG6/jFdtDxlIBAWuFO2KrTTy5NDSMXTANCBaLSqtgrWuN
zdGdehtm34OjAKaQpMXNZaydXZPWGXa2wiy8CEY3erLua6rtqQ61wAiM0qZd+oMahn3SmRyai2Vd
d+sRV759B1JqEhazqu4yy1BRsaxKx2+DQjWsg3BnKf09xXV4B76h7y4ITihagXTa4BQZDKUeOyG9
PLb1TttXmTKgSZtIzY5MXyYypmORJRE1Wd1eVL5eOKECRr0Gz6pe2CVmJQp9fScLy67I9Yh7IxwT
ytFeGHyiOAGE4eUIDTqO43kcbLW20rG/1c0KlKQEzk27vsAWdtOXA790LDmoyJW5hjIjWpNfpKn8
KtbHxvhVuMrSV7KU2FqVP7IiNGnNWVhIf3pSiGz9MKcGKVbl2NEDN3OmXVKZ22VkJml91btj/oyT
yMlj3SnTleZC4CeojIzDUKJNRz2edDOFRF4+5FcIG1JUaWvwsEsT+KhYTKGoN8lJFtNE7+K5HhFK
4tzNvHjypu6+7JzECcrezveqbabQb6Q9RiXYhA9uVijI/VW8OxgpktZR2kj9mlhsfMJRbMVUUo8H
BaJbWGXqamjCrHcaI0p7CQS6zKgCvxZdBJqqzVPUW+WU3DUNgSQAdXq+Ij4yeENWNS8GRcYg8Gu7
QnkS9egPMLB9M1R6mqySXJjPJjYcsArBC7RD0x8pIGTLF+D+JZbzkLp62oRgm6NAXCDfVwPhY1MX
axNPHpllIiacDO6QhW237gGzkQyBJzlLQldUrRGR1JRXRlcOdGtkuZoWuBEYdmwMKZjXaurqXas3
NtlnmfDhKdkX8sqtWrsIygYRVyCzkuYXHgJwUCo1WT/nY548gPHNfypmImD0+v7FMjoug6rvxN6d
MnVArJk/sqkhP2vX7sqAtDLxIIfdgtSrj9xtAruB4WOYtVlxiw0cWgNppeV70DH9S6JwVodU6OqH
lrn6CyuJ14cV4/6O0Bok5G60/Aem59qPFuG9CF2utIvGprkeVLIswGUT3NbijGQZ+A5gd/OohIKL
wMrSzTpkzELfuoNt3iqZTzqij143AojkVzemIPxSduAYx4oY/ewF0EzFNYr0unFXj3Vzb5dM7T2/
hXSsCWVsuPhMRX6VdZxh1lYFVqGcoO0fCb3v0lVju8MldfyhX1oOl7eDaLo2TOSoDsrXYEIHCHcN
LQJpr7XUqxADJb21ko0iw25oq+mlIpOdRQ4qEZ6+v0J+AXMgKQo6AzIwoE18ogG6dVV4rdYfJxzt
Bl9OzrLl9UJVZWwNZ+DG+ZJ+Am2gLeDiM48HvJeTW7LvQ2Eytb3+aKu9QAq5H+5ybeGY297b4OZg
X3//al8lJeAXA0DPn3PKKIT/eDnubQ3dZljgpuYdv1HQPogF2l1ARzbUG4ytVbj1VQY84MZMB/ei
qHAsfv8MX0BusBpALhfEOR8cptO8yP8m7zyW5EaSrf0q1+4eY9BimwIpCqWTcgMrkk1orfH0/4ea
O9OVyJyEcba/2TR7Mdb0jAiHh4f78XPUOJbLwGpPL6Yvr5pGJVvYZcKvGEhvvMRPdDkrKgFuZZCM
Xj3EJ8hnnC84Hq1G4GrpTpE+THUATXiJjVrgsow8YANgVI59Q9EExx82jM76K7Gn7Z1kvhathNEs
/oIwYFi3svDLMiX1GOVZbjdGCM0fDZ67JjA/RbKvULAd9DU3OEKZbs5VZ1EQMwyr3iql+Qa1Z74T
4De3hS4OtuoA831DGmCr4kBfmCSQmpWmFOOfF+xYPLgjTYf5H3DG+eJ7X0RrOIloKMbpF41gBxbe
6J7b4qFSPt0+1WvNNrgGZbhKYC/Q6Yaf24rNmqzYz7qT6m4t9RBm7sGi7ZgSsvPuN+zSmypJvgxV
t04MYTWgMbfwA67U0/kB02AkC1ahszz/ATlBZTRAOJ4K1XZ7c9cA7pKpseakrd14V46HFD0CwV/p
6k+xec2a1DYLfdUPX9PQW+i8XPNxgJyMSMOlAkRx+q0fuj1aOmqtquVAAtzvRfNzsB4jqGr1lZE9
8CpcWPi0s/MYQrJAv4+ha0bPZjHEK3s5z+S2Oymu8FMxd6G7y3Jqot4xi6udMA6boentQELrLR03
MojM2z/gWgz7aH/qJHxY7GBo3KBp053kOvwxGjHjDzpKusGj/rMVYM/31o28RFQ3ee7lmtli/NqC
Zm122GNe100s1YAP6NqHh6JxtPg+ah7Fe6neBv06yzPw/3dSSAyFKO9+XEIqXq1v4uj//gXTqXxY
tdClvP9CfsEgVHspKjZiQZFTPwRI2aWGsp6GN8zWt0MNNbvd7R1fWv1sxykJ62Gos+PhAKecVB2K
xHK0Rl9gxrnqxR+WOAsfZZMU6jB9UYovkNBRytFS231SCxdtr+jBSNWvt9d13SCoKq5fBhP12boE
tzSFFhgSnclvjHPU0WtKpWJ4UcBzLDQVLs5vjlKeNTOSZFQZuerV16/RW0F94MW34y/pZ3z2Lfpy
e1nXbRGXJjFrHOY9dn7wlTgbrVEMFZDXnxXIqtR1sJWejXvEfTf6dsHWPAy+r+uDrVk0MKSe/pEL
Mhr2JjI6qmJPjNM149qDO6oCu5xslKP+cxy29G1u275o1Mxtz85PycemEiNGOe669Vdr5e2/q3CG
Z2t/E6z79bfq9Pb2G01FxjQXLF+i2CZs+4dVz1zVUFU/kHwst+VezNbto/GiQLmwqo+BQzXhqX3Q
XfiGF8zO/XW+3lmY95hFi2qfcyUJ0FfmJnzzDv7+9qZeXKxzIzNHFdV0NIxRxsh9/poffriHaGcd
hYO1Y17Pvm1syXmmBX9wVCsvEEYB1v+6KZ4P7WfhT4Hl9D1JPRkzQgVBkucTCIVveVFUuuqrthpt
Kvl7a1euoqUve/Lwj3cDG3ZmZRaZ26JXBjWx1NfS33p37hMaejvhu7Ybf9NR9lfVErvfJWZ4ZnD2
yVV+MKq8xxh4eC1PtkIF4U78pj6lEIw2Gyaa1iUUQBal26dF29Ph31rr7IuDo6JMXV5+r+YuWzn9
dimaTPforb9/9l3ligDwP+Xvn9QzjDvXqbfuI563q+6G3W3fu4iSfL5IHEyIpSn+w6F87nyB7/Vy
IIKj7NK/uuBe9w2K5kDkNwxjxojkuvbvrP69YHRyho8L/KdRhfYpNw4o+ZnRNqtTsW5JnpA/Hcxu
q9iauovzVdusBWvVanuzqQ9Nvff/um34kqPlfbX/NqxOw2gfPrW8sMw40zoymPEg+S+B239iMJ7i
E4kiyaLP651SxUoMPmeCdxenh667p+a1t+iiMi+9HoP8EKonWimF+CoDt+vlnQRgxgVJJNOnUvdm
+/n2b55Hh9lezSEhVdHVfZOxV/qkc0URaeV1e7p/69tmrm0Nw4IT3QGzUDyKZ07n913WjEoFBoe6
hu1vme5UKqRhP7vajo5l7G9iCj568hz/qD5Z5UlI060yQkBkuU+ycA9YRM/uRUk5lg9689SPu07Z
90BJbv/MefBnNyBnZC4MZs+J+3YWl2H48qVcmHZjl4zH3n3WlEMRxJtBpQmypIr4PtA089NJiYPZ
n2meQ5JmH7qaK0zutipJdvjqiqgaGdUupjaS0jii47Wp6keq70Z9MDkPt6dqU4D4NcrH0i2PjILc
U5z6rzbg7580O6aQ/mg+FiLwyrhaF6K+HdI37+jtNGpWcdfa/812/21tcs4P34sbjH0kJBq5IWDj
dO8p3UoSV3r0U0w66muLVDvzyPfP4wXQCkMibfg5jEBLGU8HQdidILI4SAyep1k4OlLM/bZqa9lY
m90QfQMA/ZeWdcaJGo70pjXpEqx2HuDffwYYMX6DCLWqOTv3Vs0bxqxYdl48+/KLuO5c2nCet1bl
w+0Nvkg05qbm51n0k9Cozg4XBgQA+/pr0TabIagcUTgGP0ttwwQ+bXj3z4eDp0+J7/wdzQJmdfYp
VX2ah4MJ8Fkc9mYw2G11h9QLgOvmm9fsyuaxuTNHegMrsK2bMn2TFpY+beLFx/XB/uwSUCLXLUsJ
6LLRZCZygZ26svqwXoprV82oKrgUBk2lC57zgv7bmAQgc7XHFgJGViS9VMm+NuBA2aHrCRNE3L9A
Lcswy0runDF6kUq7RgE4ajZ1YY/aJnqkfbdOF+GpV93sw0+b7YDnDkkzGFF/kmFsqNdxpVGNhvGC
IfWvYbjjuckEwUvxta7qlTIy1PBgNS/1unG/3XbCyccuTuIdT2VMGLm56mnFs9YygwDwTpt9Dazi
F2B1P3m7beTqYpn8mzBsTMjNY6kJqkeTQhab9pIABg9UgcuIE6nUNnNrxwI6cdvg1YMntaEvS6mC
icPz2JXSDu6SJuxPdKHCo1KN0dvgh+kCmeHVvftgZZaG9pbixoZE11aJGtVxO9W7yxXft5ECs15v
L+harsaAHOmSCM0g1dVZ/UVRe0XVc58rGnk9+lE9PTXan17+HAFCMQu4Ql7q+/+mfH1mdraRbhEq
gV7jHkJ+H4jfM/e1BcOdPkJ00iZPMPksfbNX9/TDOmfhN4tMKfLNGNh2GwzHrO/Lbda05UGHV2Xh
Or3qlQZVXx0ObSaaZ2trhZ6JPCXlExQ69y5Emmedl5nqlBWNHT/jORtFrbFg9HrQ/2B1tsAkSysz
BUxykrts2+81+vBC/1juGakq03st3oLbaLutkCx9E//Bhf5e7+y6KWJBi2HPAQ5rAUFkzsVct6Az
wAcZv7xvbQqcSnoV2oVP8fqB/m11lkZIDVmLqxCDRa1+lMkjwdiaQrcQYS7qEe93KR0WCtJMUVOa
OP/ipVJo00jBbxJ3y4hc1TzX4clUN0N3SLZGs6bBnG206A702KruVoP155V/gJf/ss+Vem5fCKy0
qwWWmace1aYkcyJjW0/NvXyp/nwNiHpmaxYLEleOpMbjIANx7yUWOAWV3uhOLoINYfWg9eO6du1G
5CZPvQ1A+I0qPVXpN6t6K4yD8OYJv+X+Ts2Y8UTYeyFQXXmz8OMsSVEnpOzF+653M6OVJjy/EGV2
GDiR9VAU4bfcerLCPdjHu1H8powviXgM673bNJtQqI6C6RTW0jjSwi+ZP/gC+K5Mua37U8sLTmVG
KnURp8+eG1Kq24v+Dyfy70XPH2quDjxNVKcHlGCr6heLxqJqvtbJYwXLTAFzFZc4REe9uYn5wDTO
zFSRFyTrSAzKZ489HeE4uJOidi0H0sKvW9oHeeaaStq2ask15UIcNOz15hscRSt/d3sPrr3OAB0T
uhXkeoDdn1upaksNgWMw+vJQ6U+KWK8i0I6BHWTHRF7qPV1b0kdjsy8gMP2617KBoGIU/RtspJML
qf0G5KTktEmiLe3htbvin6Nt0NVIKL+cr84cakXuM5fw8uZlPyr/IHZoMhbGrvtxexuvGTIYQcaM
pYu01c4NuYLWmXLeDae+KDZjzoctNJ/ystuPWfBoqkthczqVefo36TpBGmLRAphP3wwRT1ra/MNp
zIxd1Hzq+sROxnZtNkfFurNy6agEvy3GaW+v8tql8NHszCU9qVYizTeGEwBxozoGxdcosm+buOaP
H03MkrNR65FfFvTh1FZfu/axBL4p+XbAJLUZncpo6Xa9dm6Us5AfYv6RpuDs3ITALRQhE4YTuNB1
gTZxbzzLzd7sGBWi0X17bZfprQ6JBpkgDNqkZ3MplbqNtZj59P7EeAQzZKorHoVsEBd28PIjO7My
F4WozCiMA08kklvH2vg+Gl/zbD283F7K5b6dG5l9yZ5Z9iE0VP1JHfZDCevdm/I9k1dGtHA/X7oD
dmA0onVJ05wm5vl3lTCPUnUF01WlcfDNA9Ph28j7gijqWgxFhjIWCu+XdPggqT/amzb3Q/UE9O4g
tqHC07OX1r35g6ynl1ddvx2FjVcBdGgP2Vc5+CUMnxPtzhh+Dby0c18AI5VTSQr3fv3TD/5SmSUZ
jqmZ72X1IGcbj5ukawC8Lp3D0v7M/DfrwOsaHfuTZE/D+Fzvq02rrzJ5o3sLTc6LphVQFCh8NKhg
LFoTypzLASuCH/UWpqL4Xmn9fZVvy/YVjp1V0TWvqbhLTbsDLttFqOoNYNrEtedFDJnvavHQtGsp
fQvTN5+CVKIdZH+h1X3p9hM/mwgvhoxyCOqS5yc3mMydjIbmngxxtF35UJTScfw9MR3e9vxrduji
gwlHcYV36sxDSr2oqiavhJNo5Ue4gX4Wo2fskzRpt7ncL3FRvb+xP0b6eZNmZi7JsyEpekF97dbh
IX0q7j1YPjclLROwrZ/8Y/Ol2t9e4MWDY25y5lOhlSWFrtF9Ene9E25WP5+0Nc85Z2ns9uJN9U7Q
hB7a1OrV4Kea5R6BFSekJYrxmn8Vfxs2tRN4GqoVuGNv1W+jjb+U8M2jFtRCDFlN8wBwGlEmnG1m
rSh+qQyyfxqOsAgevYO07RYC1pVFYYMvBXUnOM/leW++kMFkRq7mn4Q9rHi2d4T1cKsdpa249+8F
+/ZZXV3QB2Oz8NglpuLHqe6fgodH6Uv6ltnZkjdMd/qZA0579sHEbM8iMQyabmQ93dF/ChB3Tp+k
52/hQ3EwbeFweznveJ9bxmau5yoFxTUVY6Ut7IV96JjH4r5EyDvfunvpOThIx/BYLopkzdOpd7/4
sMYpyn6I+onQB1bQqv7JP6jH3unv9EPlqHa4HZZ2c8nS7L2b+s0oCBkHFj2ciI3q67jGzn2xXzq3
6S+63EkJ9joIyiymoM6XlCpWrEWi4p+ohG/1o7fv98rOfUyXPqnLpi7+AQTUgvyVbjIh8dwQQ5eZ
HullcMq2oy2vx0280e7aO30THca1ghp3hqgEIoNLQq4XEE3woKaoWGBCTfSERXO2lU0G/NfNZWZF
8BXvRdsHu/i3sVPvFlscl4d2Zsma7aXaS6UXt1iqN+1hXLnoqn9RttTeF9Lry2B/vqQ5qRayuAyl
TUtiuMd7+N4+/bQZmLwfbP/F+8YUxUK2s7SFcwGBfAhHIa+xN+D1wtrYNnazOSb2Ut/gQt/o/axo
WYtQak96sDMnyQLgblT6w1OxLZ3YLtbx5ntr84zeBxTTGKodnuRH87E4wK+O0NHw0v/8VaQrd6Go
tfg7Zq+LMOENV9T8ju4YH6DpWteO+QwEDgT3NrW9rbcLDp3dfI0O8efwwdpBjLOObOOweNJXXerD
hszKiUGcqIVmKpDOOc248pE8NR+lLboKr4u14ClAn0cCvPeDqdkd4ZuFSRLBmvMN7c8VlM/CS/3l
5zfmLe/LXWC7KNWGC6QIl9EHTj1IRaeyNznjPCj0iP+aKCxOjiUgfvRD37ivif3nt9+5ldlpJhAR
Q+KJFe9NPUp3srQp1+LCQ+eioTy57selzE4qSuSs1WCWO7W2Xq4Ux1+Pd6O7NjfiY+HUb8d1+Jzf
F4zVr27fhRfaQe+GKV78i5dwdhfmrgTSf4CXUNypR3cnHrtjiIBqZQeHym527q7alXty3K2x0ymS
Zna3X+L0vEwFWTxEXVOGhoSQOu+qdqNpZjrjK6fmd/Ug3SVrxzsUP6VP4b30dHu512IfQkz4CnTU
UCRpszsYKgUYUcYkPZUbeIA2EheWedA3MEyvrKP70uyXUJvXaPxoyNDMUxjMoDo0cx9GwVRBltL0
VK0Kar/e1lo/bd/y3d54WrpC5i9/zhJT1DXAdE3kcbOz1Iy2yGs3S0/R+mkRyTj9zo8fOMkzlBh/
82XMMjQ+tUIZU0p4mxKqfmgP2+3KKlfaIbxn2s60P98+qSsPwXN7s8WkemoE/CTe/iArXrURWcBh
sPPd73SXrtNdtx9+8M8eKSn+FA7xbhm8OcWsyyUTrCeKbDAlsyW7ta43jQ+XBCVice3yMbg7SMLt
6d+QJ5Q2IB//uLm98IvUno0GPP43lHnmMG4vG92gNt2pju17XScptfy1+XU7fnqt9gvG5h6DrTMc
y8xWIeSdWg3AKu40BJNvL2R+I8z/7tkB6hKunzX83XA8Oe7ONpZk966UUc6BCrOPuc6lsIw12p7x
AU7yU0MVYAXz+65a10+Pmq3Y37kWNug/wKv0AGM+dTdakowcZPvn22t958+YucpZK3S2kWYjpmVQ
08QGjNXatT0c5Z28E3fuJ8H2d/lXgAN2/3MTHsRjtR2Gx2znOV+iw2Bb3xvbO+TkRNKus9PfKAsY
66o58Ge7fQ3QWl6KEhfPn/eD+dBknP3WUmb4zAtoMmbb7ljb8o631kb4qb9OvyT9DZ2dne7+773/
/xntObCYqTj4bx7XSQDpTJ/oYVIP+qtM/5Mq0ft//n8E6IrxD4sbjy6YBl6NWsG/GdBl6x9ksSiT
ohhI73mSPP8XA7ok/uOdLX2iZaUBjUTA//7PvxjQZY2/0IQudqK+lN7/uz+QJZplV/DtkkVDPQsC
lNwERYLzJ9cIMUFkaK3s0HVfBVQygiPME+M6m4Ro7gR1qeM+ixfv9qZJg6mgwTU8f2nlqhpqQjFI
jiipmzD+Lic/Sync0WtfyHlmYf2fhiZ6dxhDAD/Pq/GJUQb90HqyQ7MdjCAUpibD4PlCaL1ixWBm
QjVoocLbNb884pZGdJaAGPD6llg+uMzeiDBZRnGlLLz3Z1F8WhCmpnIpeBM2bnZPGUxpp15cqk7R
oV1hQDGz6VXfXci2r5yPoQKtNOkroHavTwv+UL5oMzmXGPZSnbSjl6y02qnxOogtczO/H9pKXTil
+SvqfVV8G1TuFHiccPWZPdMTaNGaKoQdYgMrSGIkn7Iuk+B6CHoPIR9RgVkk0EqIWM0OsEIUeeVb
UyZ9tKkyq9IgitbcbiWoY4mWk5Ebb3D5554taTVzZ6MfhqesB88VKGL42y/KLoDLSm6/eYEhN0/t
0Fn7MI8ibRv1/J8Ly5snve/LYxQSKkYoyJEWn21nU3Wi6o1Ag5RA9Le1VDyoUeBtfFqVe3E01r0r
PCZq8z136/EYV1Qsi9JU/vBtPv0KKhvAu5FdBebyzhD44VD13C30umWTZUWQNlSWV6pV34fmMLF6
hLYgMjueMzFtiQe/HBdLYtMZfrg2381D5QHBvAVpLey152esZoYIn86oOSqTnGsF+onnFBReWY1b
FZ4QJwjVDZTPxcbSw0MkQFWgGb2+gNS6chQTsTOKbjzjLOXC02pTDpM6aDRHZnLsq96k7p54/a1t
w2gfyHK3hSgqum+GsdkJSCRt0SyS9lUfLxUm59+xxEt2GsTQUGulvTsfdRbVGLIiLdCd3IBFzcqH
b6HeL7U+rxoBuww72hRl50RlGcxZ8Ld4GFGrRtwURQbda2fm5tL0ylVDcHFRFZyGt+fdY6vhSGFK
1B2IcuhDpongrbwxrX99uF+f/uksH7Vs5nGWTeMtB9sOlxU8lvNGpDhC9BbEkPGaVZWIW/gp2mLf
Qu+QrRr4wcKXPzen6BaXInqfzNXOkqcGOaQq833DiQ34gmDdeVV9c69r32+bubJ5ssJlPtH4E3Xf
B6k/fJewHXRQZwSG4wuFM1lRqnKh1XZl42QVDLvJ3URpc/7p0xbRs1jwDKetg09kFBNDjPGriM0l
aP784uCEMIT4LfwhJlfE/CMPjXhwzchwwAhWkXDK0u9VojICay28OKaM5GM0mQxpKqQQusTsLfJG
59HErwuLEXo2TXHvpax8KNJjLlBRoJklhAsdmGuL+mhr5gcdUHWx4T532j7fyvV3xcw3XaOtUkTS
brvCkqXJVT64Qtk1opv7oeHombX2AEOXXrkqGKVedLrrlggKVNkRi3lnxP5gqYNZSRoLLMlhACDK
k30bocknspj0LjWrhQ/34rQYT+eDhQgAxkT+me2g0Elu6EUgfJsEuiZXfakifVMp0Zoc/FXJllAl
F4vDHNURBrIJ9IY2z/pgSar7wa0bJxIFoN7W2kqtNeyd3tJ5XXy6tOO4VqlkTWhm/jg/L7evZD2U
5Mapm/azZw6JbVlwn992CpSp5s4+mUHuAy0CEnTpfWznw2E18pDD5lIxBIEocLhWm8GFsYGhlB+x
G+c1VJtClsMyqdWtE4Zh8wL5nmntolaPjfs6cDUk2TK4/rjwYcWCd7vXfyl1rtEDQ0v8u6mF0ilz
RakAfG+BQ+2rRn1Qug7weyFIxUtSpkgXIhhofc56X/mdDVnxU0Pp8TEOAdGI8DnZRikPNjyPxZco
/yRqW6gZGopF6PG9KlA9PqhD4z40SgYdAcOq3Us4NMljl4QQv8lNa97X6L5AcKZ0xU85zaIfyeAG
p9ClGbnS0jxD/82C2QkyLPFBV2svh9cuhhWoKAP/qx9NdANu24nGSmlKZT+WddLvqETGlAZqPUer
T5LC5qBmKUohaGkO96VaQt3vB1DT9zjvD90Ngar5Gexl9xLTRM+K17bqOlNE09ykgQDj1ygOHhRH
hauKqzjphBPyHNHX0Wiz751RGYdQLIavfAYR0nthA31HLIlQco1jLPnbKslant5uBg1F3DbAG+Rh
ULauaxXHnrq9tAGsVoTruk6hWYsRBE5WRSPrn6pR6ZttBdeMuyIqWm8RGLQHZPyqu66Qaugw+iG0
1i59wOdWDJmFb4KJXgYtCCbyoyK03NVIwflbkHrZeMB3An2ltRBwHIbeS6QFb33vvJxF5kkxwxDB
/jFsIXEJnH8TgRz6lQz3lKNLUtozjd9mFVqCeufb4mh18cYNDfGlKSftwSS2gtc6q42A/UHIFRwH
7CgQgYw9RJODlLy5edxboIBC2ZGLkEPQpJR2bTn6BkydReM9yLlutlt017VDq4nlz1wPEiQfI6O+
5yISk1UwUOlkoJFkYY0ysHgPEDzZlkxQ/Wxc9BM3ljTWfwm5l0abtDUDWNHgyFK2EvQid11uua9+
F6MciqDg+CQ1cdLYJFLmoYZh84mCYqStaovCOpSvcQ/JJ4oNLz0pv7gRBs2Lt4lLje+3Gw5tA1JQ
MYJ1Cm/msHDFX4l5ZJHomCHWRkCaP9n423M/1YfO6ab5xW6nK77dwqESL84MTcF6dsCoKKtUHXjO
oL4xe82YQtqih+v1jhl60ssI+d7KQmHUHsJc3KKtka+Cpq/heUlNcW0IBJzGNQQ7M4ZiRSXb23ao
l9YLb6wrkdiUqPJPgCIGWPVZ4gFmKNJrNekdEtCBa0WI17Gu/74diS+vMcDMbK+FpAG3izZbed80
lGcCdXSAvaKRyXi9UR+bSkeyZfjLYjzsz83RZpvA5DpF6XmVZBz1Vs1GT3Qy3dQeG1dFsDfHlZNy
aLmpeTgqQS9ubxu99COuMjppFKZhYrqgmoZ/yeiqXhidIA+trdY0yb4qs+YI1zItIcosCwd3kZpO
g0CUnyCulsh+51IRbdVnHKovOn4YILjsqfm91aKooQ2tsPD4m3zg3HGnW5r3H/F8egLOjs/o0Psp
5VB0RM0dDhpytnJtdjugGtyp6Ik+wJTKBJYkFPbtPZ03ht7rGpOMFA8Jek76VOT7mNeJQhp4mayM
Tt8Xa6uQt6LZ7rvGem5CkJQqXMGA02uuN+UQZFW/CkYL+RQ3XChdy1cOF/E6imFgU2l0zOEAqANU
VlunkgNNoDhpXgNGNzq9XYV9Wmx96ozbJi91hiSMHupf6mVW2FZ2EjQR/wlUm0nX/lUwcL9upDq9
SxoRJg1xHD/VgCpt2U/KDS//+JCWvbVPCz9/TYeiXsHK69ppEhYPppfVr7c39/LLn7QmeXMovOeR
mJzVLsU8kPNKbkRH6YeHnPyjzuFsvm3jipPC8cOUJOKVfJBzKGA+BGVDYtQ7o1fX97Lcuxv8OfhB
8cja/6kpxlZo0oI3pEgDxvzcVRKlDTJfyWUniwqGIbV62FfJmKzVvu4XvofLtJL1cEcDeeEGvKjI
MAfoT5IRilOKQXEn19Wwha5Sf0kTpbrjFof+tdFrSIt1BLDGAWX120udt7/4LKYfQH4+/c+CguB8
raUVl5riKooj9bYWdbAmWuGmixAoV1Ff2FZmvlPHapWLnd16MFoNh//mBzBljFyfxXKNme+YoN3g
Z512AOrHpve2UdNTbCyOhjp+lsRPhVQcoBRyQsF8FLtq1QZLT5VLz+K5TKSl+KkyEzm/Ugr4vPWB
ORlHzJL2Uymp2ZE3tKmufdeVyoUNv3LgPFU58EkKhNrXbLmdgppSqNaik4gKqtpwHE5MSapqG1HV
fe7Arm8ruY1sOKiTtTJaSyCVy/BD8UGZ8OoUpUhRZmEQum7BxZtg1q4k606DfXWrZ2FFHqrH31No
nRZCw2XAx97U/6eIzTU6LxK4UKqOBWgEJ0jhtzXozB/hk45t05PbpzhykweBYc1HM4N5b8GzZnCc
ybUBAWhUs8GxwQQ322o5ds3ObFlqTEPZzaznIRzgkyhXIaBtLbSe/cw/VXDOQ4a0cMpXVo1p2BOp
c3LQ81UHnur3psCqCzGdbmyYU79loaPCCJwbOfyWu/9qrX8bnBLGD89TJYBfXW0wCAn8Sii+wY9r
V0ryaObCSg2Z6vCDY1qAvuoMacH2lc9HAcg/kRnSRbvgtRmjWOHxW8iOnpiQt0aehAJ5iwxFq0UL
puYyW9ORTros9FyY65Cob50vM8gbHX6bWHb6LOMxvEr75mim+v3oxr/EoHqo0e4WouKQF8FLN/pb
+UfXtV9Cq9p6orB1YQKFTHU1hr/lYqBfoS/gXa58XIA2KLGo/KGj83P+88xBN6Cer2VHg++41bN1
UHwP024dlUthZMnS7Iriua+LBQgmh7HYjdje1zo66doht4zNbc+6aoh2CfGRoog2j1c6VC1V75ZT
98566MrvYZ3bZqetNOlPK3wcrcmEOPeQQrN1PkejhX0v0ReVnTiMN6n+luX6XlEYvo2MhZz+MlvB
ksEz06AVg8bvbO8s2L5bTfUURwtruDToc3ELtws5xJWLlakK1mOwbyxnnkRIkaBLXhxJjlK53roz
m+5QxZKHPIEuIzoQaONW1/tqX5pGfhjyptkOZFj3nWnVnyzVaBe293LRiAZOcVABgTgV8M9ds/YF
tfXLSHSqSoa+vhorZlRh9b7tLZexYGohyhwk20ujbRZyUSLg7uEgnaQND6Pu3td1c/CWOkiX0ZXc
bJIupnvNg1ubfPZDsKuHRIhEf5ScSK62dZLZRa4pq2a8G8T+zS3kZ2VJ5vLyK0BCD5VyEMmQwdLL
ObeYqFZntWhZIYObjs9SXrWbKHX1o6k3oyPADP7HLjqB5UAq0P1l+nCeFAmUMsxsLEmKajm98zO9
cloEdpeiyKVTIO7C7ARlIJg6L94iYWlkaiC+M+ur2qZWo2rXZd6ff29M1ZDkatM3R5tg5hSxUEat
X2HFVyFAjnqKFVmTmAtbdul6WLGwAUCVR7M2uwFHI0ndvqZfbvZu4fAqkn7w7VvPRYUAx20vn37w
+SMWN8aaCPIDuoL5I7ZiJikI41BzwFmHOw2ZDq6XVNwnsaygVdsOn32hWbr7rq0PLVwaR+RROn5x
7oK9a7hJmtWaE5Qq3N4+6tPDSqTeqq7UKvOW4CGXrgGwUX9HiBIkgcWcm8vSocnHrtCcMSkQ4GpH
UORVvQT2vbYo6niQneB9FrLL51YslEPGAiygY3iITIyPVuSh1SgvRKVr58XDFE5NPiUGyWaxL1Hz
Gv7fRHcCE+ZvSsrxQY+Vbm+6mb+36gRBDrP1FpzkytJos0yZL00yjYb7+dIyVe9bq1E1J9LzdmP6
fn/H+wpQvAQv8m1/nEP+SYsMbFkSz5eJOXR+WMqgRaXqWppTmEa8y5JBgDMNNmZdKhunMUpwZjE6
eQNszmsV2PNd0g/SItuAzIpmnwUVnWlMj3oSeN9ZkAz61hNbl/FNS0zJqftjrXpbNf2mx46eSqtM
qleeTu1+pSSvxmLKfW2/uc+Z4NPfu+2z7yMvLWa0RlFz/MgIVmHl9xvVH/wVmWu+sN9XTVkUkRkq
NZGpmgU0tD8MoWlMeuD6JE2jKVXfPSFkEcsrS2j7JdTI5afISAy1XjiBgL6TIZ17EoLnfqFWiu4I
meueytio/sp7V9zddqLLRU1WyA6QWRfJWWaLqlB7IbqKuiOXZvkmt5ZiI2EDJXgQVUu6qFdXRJ7H
7K9FCJ3H6syA/SRG58exar8r0RysYFzpmP1RFy6Fq4YAhNHDBJ8HZut866TC1NKq5aS4rNPPsWsk
e1EQ8wWo1nsud+750+02lbx50/MJzvL+Cr4aI9MD19E8K/tq5Ym1MsNKeCy7sj02nSbeef0oHdNe
GLahbih2FIrJDkrw5qWQ4oMaoo4hRm68RbLI3UEDrH4X66j+EuYDygl+p2/aso5+gaRbqv9cOXUm
AZkB4CjAJM0Z4o2u5HoLKtcxEs9FBYxKISoFr4y0b26715UYxceJd3F3kd/Tyz8/isbo04jWCSSa
XF/IKoi+/1Xnro63VB2Cn0WmFyfVb4p2o+itDz151GWf20iTlpY8p6chWpokqKTDeMSE65w9IrOY
mTcx9E3HNcNwk4cMvJfoptcb04ts+vHuvpUEdxMlpHVlJ5Rb0IQPQWKVj53fRfdxZH5Wy1C5iwn8
Cw/IK8dB+kI+pk8KAdKcR16UmtaqG890zAa2BN2jU5ol8EqNlCoWPo3LS5HXHO8AMBwkS4zin59H
3Uw1ojSP7jsrWevJT6UGFgCmO8utlZv/cXCxmNEF/WnwOL6crx4Ur2qQX0nuM/NBZ4xBGle6sYDh
udy7Cd5LbY0CMXFqDm5jKTSOIjm6Z2wCOZpe+qVK7QhdIBWf27588RpQKHRQfgAwRCsKa+dbp0RW
qvheFt+7XKaPcRRMhUsIW2NXC498Okvsj1OUOgsvvFJpBk3Pbxpfl5SgogGyn37yPYpr6utAAWTT
qg1dbb9DMLb+f6Sd547cyLKtn4gAvbk/SZZpw+pWd8v+IaSRht57Pv392Pvgni5WoQjtC2wzGAGK
ymRmZJgVa2nOoLYM14SK9SKLY76/vdqLbGvRIVqajcAn2V91dV06tIWUuu0Lr08C1YtzVPhKeRwP
Tdj+SYQweipCsXZCWBZebxu+OKGLYWQlFpVg3op1W0rpMiWYM6vwUBK3ZlsBr6jSvfcDCd0qWiGQ
o7T1n7gcp7+9hRh+J2FHWhTVjDWkJBLips+lsETPNQeJAQ/qjuME7DUd2o2LcekWF1uQqC7TtuDP
17C9WMtjOVWy0tOqwXfzurQe25EwTSok6XkOxfBfs48ZFWtHdKEN5OOeJWvMj7d3ej3va6DKS85E
mE9/bHE7y936kFEPZhDSsy9LuBhr/VUVAHGI2ri06Wnxj3I3e/Ew5XtRLLrXTOuQEorSZPo0FYjL
zRa6Ya2gGfvWt37JYA73szXtR70WHD9py5+3f+vFNX//qdTraVtQbFt77zLqNQuVxdJL/FjdpbJ5
yomyD2VuKr9uW7oIHrCEH6ZRRyWPdvLKQ9I0SSRdQB58tqTIrfQ+tSkwZBt++NKZLLdLYXKSiWs6
XKt3MTIbv4r0SqG557eJW6FmSe20huC3bcR4cPS81ca72yu73EPgmwoowYUVhbLGamXk4lPKrdYf
K3UO5te8StBSzUHYVE/lWMTT7m/NqXQ8RU4W93mhcj0/XVqHBAmKFeZjMnRgj5BYrUwPql9RY9Ah
DJq/BiIsAC1uFH8D04cU4c7tlWrdVMJkGo+BjOCq7Ytm3EMrY4XBBp778oQsWFFsLGSahH+rfaSo
FkKVy3PdgSaxSXIKWx9jc8MBX36tcytL3vXhcjIliKhlHpmPI1g7B4xxGMHHmySvsOFq0cZxvPT2
pG7A3CgJASy5KKOYoG3nrBdAj1a9fFDmusfZInllR2oY28NgECxorYrAiKInG/iZS4dPGEplgzbG
AhJ4b51/WGgDPqcetNB6nM3RLdEjj8aIxnfzNvfSoRLebp/KKx+PYRtdpyLALPVFrTJop2KIiRAf
uyqdDHvSxFRwWlNPrL8MF8iIDW64yrgIoRbJ6fn3C/McA3raep3kd7scx+b2mTke4jEO3EzV1Y3b
vZ44M94N0iehp7qAg9akPtochoskW+uFwUnNsxezfaHfYff1S1+PttH/qAfpTsiHg/+1uRvCh077
hSY2cK6Ns/QeCH0MXJYfwjQJwz9LLw7al/OVB1afm0PR0K7XxbtAum+Hr0ru1C7qRMBM0IKqGlvz
H6zesCukkuf+OQh3/nPa/Qq0fl8GXq7qx6L+HoEK5F8EDUynzdP0RReY3tvKUNaz2e/bpuAt+DFg
GBjvOf+1yMv1eZuOrcdo6v2IBm+n3qUyJyOFsrKF2QNV6eaPTjgpZuq9ks+7ptVcVXYz/W4o77Ma
ieDsFDYaUponMsVXbQJGMm45nfcu0npXl14qtUfKWcQn579TrBEkRNi681IjK+knDFrJGEfTiI48
Iylom2AiVbiL9dSyu8AIH+RFEdKuRrODUV8Mn8xpQGLaUms5eqvKaQSK3qnmPbnnmO+6rJbQikZt
0qn8GCJSRmSyf+Y4yHO7DDqkw+k7Ictp8gSP3Rz/CJMaXWNNrmMqLnlrzvtcSZSjSOzWu7ev7No5
LeeJG0sWgXdg1GsViqpqBLyHZ9JrVBVsTuRq/b+59KMNJ7uuH80tdfvV08zrQcxLssgVWiqu66q/
RI9oGPGIHqhHjoE+5nfakJqOKsXzQ9pq1t+9k+/28KXGsjxm19fDDqE0IC8qAiM2OsQ3lyArQcJ9
K09ad6bezagG4Yv0DkFYB3uG2phprMaYiYsK7TYVIiOfc9PGZYmK26D8005p8tIPwXQnTRPCFxJ0
jnI+DPcTEowbb+jK6S+/ZuH4AjRkShS21xUIVFdi4ENy4wnq1OyprH8G+vCmawhQWEGG/qFfD3+/
z5RLSf/xy+zz2j+iPh/MkaI0niJlvZ3HQohnCocH1Zq3mDjfYWUfLuv78gitKRICTV8whOeXVS0y
hUK63HpCCB52P2mWfyiNDq1iK4mYMgsiHVy31tT117BIenMnSCV6j4UiBP/4WqJ965pe+JR0EwFG
1s01d9Wcc8VGphQZ4hpd3xGNzFwM7VgPyo1EaP2SvP96wuwFx8/MHK2O819fD0tvqjIbr5bScrCT
IK5omM6ZWxSovtpNPwhohiNR3HR6cUiEUfzZmPSsbAo5wl6o4nyfi0J3j+Js80X1S2gFSr/e+Jzr
HOr9V+IXyMTZaMpvSwD1IW5IkplCb240npGOxSmt4vpTIwSyK44pyk9mWu2FpksdTQ8tR2p1wUZS
cwsFscb18SMggQACAZc/JQg6Uec/omDi1ECFtgGLwASvm8m+FrjyOAvmbvKRX7chDW2+cL/9bh/2
jdnt63oumfUDAf5r6H1FQlCkrQY3lfrqycwm+Nk06gkknXlgR7KJ/LkZjHhhegl6/itCUb118jSn
ROv3gfIGWwWjFqICinKXIuvYoGs6ihtB07KK8+MsEexCUUotj77MOieqo3nSQYm1XiFLxS6vG+kl
QLXdJSlr/9x29us5wfcdZXwJdRo8MI/dqnjbVYYRU4nBltAbrh/QXXPaJg5dwUI1tgh8//NoFL6r
CuF0rJWOiyDP31PFine3f8mli0IAdvHJDC8vOdrq2QmKOirJbxuvMEbwuEP05utpcswHRJSn2I70
uNl46K5ZhE7UIm4EQcSDcH6YjEbV6kSdW0+fITKyjKlw21mNHaPTgx3nbDgQX7QbceOyn+tvS1uT
oTGy6wWMeG40IpGZrFhqvbyP6k90jCO3iXPytaqbdr0KaKmTQvUQThNwqlnP/xvzzOZzj+EHBAd7
bl5s4ijrOj63Xuq1o6Kr+B11J8kOLfV3kjXZna6i7pL0tew0up47t7/xuiq8nDYqeiT6JMbLqNRq
9ZrYjoXpC72ni030muoNUkQqYKHKHPVDVOXRThmjaYcGUOcEJFD7pq0EqKzVF6XPfKet5Mot8iH4
avTtVjN2Ffe8/zYyMmCKgOioBK4yQBi81TiThtILglAiFlWhg1ENJ25QZqko7n8ye8N/LlNra+7p
ynUn4uJ1pqVOCL+GRtbovfZiqdVeH+fJyChcE+SOJegdVBsqF3/jCFwGXAw0wH3wngIyvbL8nA+O
fDa6cIh9ofaKRK4+papS7lW9mRxTK6fOTkot+nr7q69ywPeN5ciRwoN/pQWySuCjIA7jObJqT5Dj
eS8sB6+MLGnjNl9dFvSUzHxTYRPfZ8s+LAvinQHMd9B43ejrmdNKvVIzd4f7F54jP52J9AR/kWm9
vbgrZlH5IFrm3Qabsj41ejQjTbosTp5+ALtyBSN7yID1C0G7USm7cj4JoyggUiojv10zgxmlZNUk
zo1XtbXbpppj6O1On2IXbV8Aj8WhyTcH+pczv/JWzCwwgspjyyzIelPLgYE4Zrh6D89kfQ209CsI
1mJXQj/qIl887axRgYeAsNVGWr5wyPRRFItUrbTH3tf3t/f6ykHCZQBuoqGEv1ZXN3SMi9JHl7v3
Iip8L+EYoDbeN+3GQVp80HrNFIllFLAAsFEbP78fpTWKVRTJvZeo2VNn+XuGq9xJMPbafFfUNLsN
5W1Qw40I/co5Av7H0ACtMnZ7DXcZpTnPaRT2Xh10PeN5aE+12Q+xCY+Very9jVfC5UUoFOgkyImF
lnj1CGTFIFaNr/UomLXRK5q+nX7MhLi3nLj14yedmb6XxDfpUYUKftoVy0aoHOj/yn8MJYn3Wt8Y
dsIz9hSUCM7T7v5eJY10JMZt7upEkJ57JdQ23o5rGwR4fmlvoZV1AfUIAr/qxjIYvHZunUGzetuS
+p/KWJVOWaeH21t05a6hskV5AoYsSsZruttSHxRmQZd3aqx7Z6pnw07T9HcbyD/CHi7Acp4c8OVv
f28VfIBBr5ivwl0/P3lxp3dGV0aDV+vaa5M9MrjXp4eEZrXW7jRqCrfNXTnoCzKNSJr8jGd5uW4f
PKY5xKUwtsXgNb1+HAPjEJhf8jjdl8nOUmAk+808n33b5HpAaHkL6HUvZU+aCjQWVrmOOaEpkIjp
4BmzCUw7m8y7PtWpOvFyHFpV7A+NGhXHIJoS5kTNb8SZ7U7qjcLOrPCgTeaW+OmVYwWqWif3Wv7D
OND5JkiB4Qdx1gxgQsP4Aa229jClunEAfinfCelcbPiwa/aYwgDIwP2jJ7XagLlDEKrjmfckVKML
vxhtbt7PQCm+EYtuaQtdMUariWhGXcRrVXH1hbPWavU5rkevC+Lvle8z3fJvqU2fA73aQmdceSko
KC9IHaaGGHxf7WPMIxSLVtR5ky5PqILUn7sm/i5WfemK8Tw/BMw1u3BIG2+6XzAxPDT1UyDMyc4Q
IwAXVqTFmT2V+R9GcaDWGEerfG1YGIBry7TD2JftuEjGQ5gq8h58/WZqeXnleeOAnoII1clCxOXP
P9yGphAMs26SwYtVI+7AGHXpHamD+RoEQEngTUF5pq0/pZEZHENDQF9ZjjV30HMyXQZx92UInfsE
Os5tK3M61Mwj7zvGmo5Fn092mUjtXhV03xZT8yXMYsENrY48R4LrPcMLuUmZ3kd9r1CgbdMN33lB
PEjCTNhgAKOikrn0E88XNxZNadVZO3hV0pWuPnfRK/NuAWoUY7wDvV9ndtgon4u5n5x2ViBtM6Zx
J0917PZwWO8Ypkb+s+nb+3oI/Xs6ZyTO4jgcLC3QD/mk+XYuRumuUCpxF3fFX0KMcBv8fhDBhHUk
2Pis899fM2ve+Zo2eJD8+nY8IPpet4a44Z0urwtWCCAXqI6qgPQ7t8LYTiYmOb5AbYXWzRNpprlV
DPvUEHvXGCFsuu0Nrx05/R3ghj8APLX8ng9HTtIbhNrmcPT0rJedxDSGRxpgs62GSr8zkiJ029Ys
TkOqbQm5XbOMyCdVFFECgbqeuE16kN9+iRdqxtI/RHLwOZ7D1B56TXF4L6bHtlUOZbNJyn/55CyE
FQu+Djq0pbZ+vmI963TBHOrZ69sDEZgbHYPxk6Y395JwmEpns0l5meIv9kCsvBcimX87t2f0cTXl
cTR7Qzkc5CiyFSm1leBTJanOnOsb5+fq6phDgheIEOVijGPqlg3X6OOHjMC7tVVVTgJNBjdds2xp
Mk4C4FyXuW0uj67PG6fpyumlkE4CBDQVlMHaA7elkgIo7mfKiO2PBhH2KP0x6H9C+j63j+2VTcXQ
wn8DHw0M98uffzi2ftwa0iA2s+eXp7B+EuOT1n0Wk8nRNlFkl68KGTlfj1rF0itdNwdCCMN0cWGx
COBCiGCD6HdR6MYJbJJOoDrtVwi17Fo+9Lrm3l7klXonYdGCS6AstQxBrdIA3y/6FpzF7OlBg4KV
qbYDKpmDuedDag/WCMRW0FC9LbQwcycjTJ2w6qONrODaVuOtl2lf5jCASZxvNYAuSKhVfkQXza4K
DIQaiAT6KXTwyBuf9YpPgM6CogqVQPJZZfkWHz7rLI0AjgpV9KhSPFIuhxziIGv8vwKXVvtNLuuN
+POy7rEwMNIFX4ziBlfniEr1yOzvJHmRlt4JxNhIsdAiLXOh2SixX24jlqDrAjoKagEJkvOl6WVY
Ns3gS14z25n8yax+9/q92NL7mYKNXby2KFwbFbYF0HUBW5NrpTasNJI9mrLtQ16boa2ZgrLvylb4
fvuILs/ReaIKFOH94Vj4MMhWz1fVVlJtBNqkeHGfQ6hraJ0zzubWgi7dCggFzj8v8HIP1cXpfTgW
o5EDiBtE2et69VUOi4NYWzAUzk6dqofbC7r0n5jilqNmSE5ywd5FHK7rU2TInuRPCKq5TAtXs7gP
JvEQWGj7UeMwOnWjgHP5wTAKNR2tfFI+YqTz9cE/PSRW2yueFvmO71P6F4Zo31vBFi35ldwHS8iN
c6EppYCGOLeU13OQwqMve6XeSp7Wtz/6toxgdNPLfVYEz5JaWi48RILTG1LgJlIFgBPhFYh1qqcq
ard68Zfnh5I/YGE6gu9Yy5VzoTAGOY4vKl6Z5Had/VH8L7e/55Vy73tTYYk42WIe9PMVm1pQm3Mj
KbSSRTRqpE5pDiYN72OhTvgvsZHrL1EVDblLVE4WoGh1Krtdkwat00RCN+6Grh0FJ5Q1oLmpGOax
Y3VttnGRrvh65n2I/hcqc0ZJ1spEVjWGjJTqimeUjWqnSWocuqTuH4rAqtyJkRpHmzn1iuKDTqjM
X53QTRvH8Mo1Y4abI0gzZmmArC7zoCVGN9Qd2E/zp9LdBxW8EhbSdL684XWvXDJQIpQPudSM6qyr
zZOvBFPcNarXlVO+U3vgHqkh6HZdpsVBE8t4V1ZjuhfSNjwwZrElJHHBVk8EvzgUlWIiTL8XFCGB
UMa11I+qx3QmkpxMkYjx89Q2x1GMHoIkc9HbVaOfEVDQioQYhXS3zJ4Zjdp44K/ce2j1iJSIMABM
G6vTb/ja2C38FB7uel91ElL2FoKUlvR2+xJc+7DkLGAmqDDABbD8+Qf/aYlJW8dyqXkWXANWMx8m
Md0NfQBKZMPS1RV9sLTyL3JUm0VgFprHJLSbtl+jLLpvxJ+3l3P5lFKcYo6RfgUdiwsnVpclLdd2
1DxNpTKowX/ljFQUEqM37bSD2p2Zp/q/+FQaVwPkrgXUaQ06V3O/4WE0NW8cKIYOkwFQwkzVfdlW
6f728q58LToVMEeQBoJIXSeaaajoDf+jojNdPuuA9kEHP2r178rYelcvwy1KYBD3ARGhD0ct7Pxc
TGUUWgUwHy/V9HvBuC+VyA3F3K6kX0r9J5c3FnalBLCU3CBvRqoWwso1J4WimH3ZIUvuZdosdm5P
5AAnjiVNB6mbx9oZq9B6CAor+WZmuWTZLS28gyHkcQlxT1U0x0GatFMlWZFo93qfzE6qKXVom/7M
WGGmteFvVc7CxB2MdChsIZjFx8kwSt1WYiP6dfszXYHXsBqiYpZEXExh43z3FF/SOyWSNU+cHGSA
bcOf7FRIDmXwfYSNK5ZqtxSfugQU+zDarHwjzLvSN198NdU1rPMPa/IJVSH6WsognhFAqlT4L0Ma
22XzVQnjU/vVEO+zbrDbdp+GCFZuLH4JV88DP2yTtAMrZvUcn/PFj1UCxwqKfZ48/oxmzZFr/0fS
PIOzp7EG9lCJHV0eS9vYYsC48naQ6FAuhZubeHqNncqSxhhjrdI9HxIn2x+DfhdmrXDMGR04UlJA
6LpGztwWIOO1U3pDu9srv+LhGDkBJkb5n3GaNYwbsY6Z+KonFu1qxQ3GAsWs2CqdKlKajU1+p4pd
bTJvA+PaMGFAcLKGwPvhrClTSLQWz/FOEaBvt75Xkf+UlKXtK84UNruk6OwhWNRt3gK1tQXUPPJj
qZ3K4E86HSwQxJI/2g0lhzQ0KT3sjRaeqU2pmSvHgbyNvjXvGf5xDeHwkUvl36aKp0rfgbm7VWP9
pm/nQvOwlAG6st/Xo3JskmbDp1xBLi39OIghF+AVT+PKh/lzITDdNepEtMFRVoKDD8u0qn0zy9Hx
U0BUj2KVHiEOPBhK6/oow0ZIYOfjvtbCYxrqL7ePx+XbxM9ZpkkW3mSG3xbn/uGprY0Etb1a1D1R
g0WpnIXoPolrdUdaSRYBhQ1lA/OvH11KBDQjmXdD4ISq4bnNSYnN0vcjwyuaGaxv45duLDNckEHX
fLy9vMvbtzAyaORhOoMzVPXPTdViqet1q+q875ZTpsqnmkHrIStO86hA9dORkem8++1G8nzV7NKq
WOJS7t7K1cpCnk5iYOqeEiOS2JR/JAARSt49xYN68gnewkB3hy0Ou8uHmMX+r9W1clwZanB2Uery
hPxtqp/D8Z80oFq59QpfepTFDFNBRHoAX9ew8TacdSNMAoMGty66EJhTfe2LbwHzWBu+68rhPLO0
is76sKsrY+GphXefwkqoBw/hWFZ3aZpnrgnJwc4sm635wyuZDetbGLFpaC+7ubKat/6kDQlnJrd+
Rr7/YlhH7rMjp+Ixlx+S+h412rD8r3aVCBE0L3RfNIXOT6peqgBKeg2/AGN5Cqpb+gLt7MYTfPXT
/a+RNcefnNZNLjAg7ikj8mWGbvuQRTC8dvvSXbUCXIoWGtP2ZIjnSwmsWBcgqcanWEGwayhXOV2W
/6bctDWAqPI3nT84fCqeNyIavhg52spSX46VLISGF2vg3nQprpySXvqGz75mBZ6cpRlEtosK1LkV
sxLrBIAWHDgM0tyZg0R/DlbejdfzMrhF8ox+KqHmO8pMObeS6DM4UL81vVzMml2dVaKTWqlpj4LV
3COWMttDUf1KQ+MvOcFoFHGPUVnmwC/P0rqmmBn6NAniaHr+MMPKrGf6XvKLzGWob96NMM4dpVZu
DlqSb3G+refTF9O0cyXF4Elc3uJVkREaJQDCwmB6Wvk2i1/CNmSsBhn7LLXz6McIYDKRjqom7Hrt
vl8KCfSvTITxYnWyraY4hmZzD7XmIRKje6NZMGebbcDlsK6OmMYRIxpYVCqgQz//LEGWxqURCbqn
t2n8ZwiK8q0TRJ9Iwa+eVEEtAHkoibso9BxKfab6phP3mAyS9HDMwa+hQAksDdoTbSrRqWPV/Bxb
gw5UT6/cThJ+jdmcvESisCUdfeUNop3CtDbRNrHveo667ErVTCfcmDFLTjxp7sL41n8Nxbu5+Ket
niXt++1rf+Wa8NDysi9POt3H1aM3RRNSFX5ueJMmdDspNX74LZin20YuxL6WI8OEII4Z78yxWXln
o+qLoql83UunyiusXWY8UDluszCzUQIPrHA/TxB2/8kXCunwKehPsL0/BPpJofUi5cM+MoeHhvi7
tpNhV5tvnXmEI65o3NzaJSH9rl6vN8KBd0Tb6hCxKTT5eU1k5kRWUZagUkv38YqeOEsFZzut/VdJ
r623CH60zBkTRTzInQF9TpypXHBVDq0A6GY+QQhXDozHCF0cHPKy9ms7DKviu19bkFEbsr8IABhp
Dgh1EMCkGoncunImVKdQy9p/xlmbBTsfkkhxpWRW/xm6cJJIsmbwmrIS5aLThOmEjjtDRrWbFIxD
7gQtyQZ05uMOpsc6TkQ3zCfrh1Y1hmlrQlZ5vglDDqhLX65sOdXSbteW8pzStZuaewIi/8UsU+mb
GiY+mW8jkzYXDK12eDRfMOwulZLYyZPMOqTmoH4NZgVhHWvU6s9UGuOjUkrmQ903+dfUaMkSAniE
iJc1q4OxPygTF5AdnXdfFgJHF7rmgSZ+/LP3S9ru0zCkwb3eG6Q3NSNIyU7roMA4ZEGtl3dz3BeP
VmbJIxRFgiTvhDYq1IOuTdWPgoLsdz3os3zPtsGNZnT5PByDgtlkO51lKPFTpcxfxY5+xcbDvI50
AK9DHSgvtS5wPkC6z71M1BhQyDYC5ZpILA8w0lh3UjnGrlUs04aD3EJiLm7h564bBRxISQCFAmO5
0B9if7GWIrHoI92bkmP3xSxUdy52UrNvo79NQpflMa7OC4q/ZxZi9U7XYrhMFZVEppZi+6H+xaq6
O7L9DdLadQBMSQH/Q8wtLaQh1NrOF5RFpVqKmUiSLyyyGK7sQ1c8HBRlCwZ/UcpYLHGN8dnkMSa4
h3NLaV76cw+e2pvi32PTPClxdRh6uEQzu+21p9FUDmL+qU1g5B+ijbOyduzYBnYD0G45K6x0ZVur
rFmYfcIrf2oPoRzv6Z8xJK3dGzEEFhH/rZmb24hO1jHdYvR9xu2dtJQAdbVgS2/ghsFoV8V22MZu
DeY9UMeNtV1EBNhZJFNAA0C9hXrzyg46m74k15KJcEtuHtLGFE8D6FaHsRkUlLtWdoMUymF5rJo7
qFLmb43eQPzYW98SCJcfpmyQvMknVIA+uGSqqVU8QddjW2iT+E7ts/rB13J970thuPUyrWsKy09f
+OQUC0gcEcPq9EVzVygqlDtelAa2ksw5E4rZZ7in9qIPpcuhUh+s2nBEg+EqX3gcpnqXlxMgoM4p
M1cTXo0h2NWQSNQ0xmNz6/dd1P/oyFOYgQiLIwumYj1G0dZJIFLBRBNH+sPIdBhXe6n5lOzUKnBz
cd7VA+UHBbcuNY8F87i3H+51dLBYB4xk0MYgISfPOT9AcguButKkvpcxkgPNpADlqa9vhCBX1wj7
CdXa5X7Qpzu3IkihUdaBxkM7VP8qBi3eWD76fwTfUQQv8ps3LRj2WiDt4z5zQN+93V7k5S2BlBvw
DJ15emNAVM7NK7ofBmY/CZ4cTXarHYTytwRz/f+XkTUeNCxkavoEjJ6p5nYgZnsxjN0G4P5tMxd5
MF/sHVstUhai+L3uejWprqLLYwlebSYHeehtuHP1gYav9r3uy9xOG4SpS0jxp3QDwnGBtl5MQ3LB
qDP9Nvpeq33M4lYAIB8HJ1861KXhCqpxxLqmP/uw8KNwY8+K9itV+leha5+7jLgmIKhRiU7GeznX
KRk+R6ljTi+39+Qi+nz/YWBbKJmyOeq6mhpSlEz0KgtOfbNThpPRMC6hR6eq2KfancEsLmMMQf6S
yaWtpfvWim25eIHnGHI/05WyowRqsIs/x8XOsl66ei/H+a4cj3HcU/mrnai8Nxt1g71g2ayPwefy
m3kOqSUvewmk4/xQgsmJFV8u+c3CfgJviiWaDV1U7IrYcEyRrStNBj0Y5Ly9W5fP8WL4P0xOi7rf
6jKGYYzGttwGJyuST4Mx2JNRnWRV3yVZePe3pt47a5DywBqCf1utMZWMQErDPjlVPpI8rRHvG1Wa
d0H+AyD6RjngnSz2fEMXY0C5CALAP6wff2A3iiCQGJ7qcZEo0tGbTG2/YRjIkeVYGu2ko/WqtAJI
ZUEgDlFDK302BBn4dggFzUNR+bkjzqa8V3oQ5bbUS8Nvq06DL1lWNBuX6fIrQKkOSSzRAvRhFzRJ
yGNqaI/P6akq6VvTADoGuX9PM2gZZdu4H5dH7dzW6t4aclpWzIikpxkeF86ZP7jFNKGH0Jj7PDS/
xYhw7kMxie4CMf4faeF/xv8T/Cme//MBPioAXl2oRdwHPJP6/fqcVz6nn0pDehLiRzHY68VjWkeu
1W21Oa4EfwAkl+KWBAYe2NfqsFG7rTMri7MTWGWnC1S7qD+X6r8UCnYzrcC0t4fwUOWCC7PYRoR7
+YpqCMy8Tx8sOfB6FlExx9S3EMM68cva17RSpQdkkZRPt2/TuhQFKc4ifMA7CuMEApSri1vNvm8a
Y5KdtN6P7kdaOA6QyBLEyShHLE5UPmemKQX2WNf+xu26Zpu4mlxLAXXGYs+9VeoXInSETXbyFz3K
eCeqVeKEQuz0Axm+rHwqlfLb3y8XVAVlKM4O/7AcrA95UCV1smB1SnYKWpjRZ86scjDib+zzPmla
Jju/3LZ3mXcBaqAlxzzEwki6nn8z5anIlRFKjrxnjpgyxRAGglsW45A/19AcyQcrMef6CBwlMX/f
tn3tAOng0gDrc3pxXudrhVsmrZpmzk5zxljWPLW01xR1SwfqmpUFpcjEBg6BM3RuRRaSAtCKmJ2S
Ns9wxaL0ZJXSFn3TlWgPcAPIS+bbF0XudZgQZIOYJS1SDTS4bEMLHbStprQ/IqntwGu7F7Rg1+p2
mJmvgg8tibkVI615/2GGYJQC9CcxNa31i7Fz0QgyrtKUnSJQ77aox+2+MrKTaGQ/Za3z9904h3ZS
GLijsfWdXJ1/GlV7jGsRQbymYQ6gTd9GrpqTkNehIyoFTtDK3c5Q3qUx/5uHEvgEJfNlkGgBKZ5/
mWqu8yhJ+MGtJez1JHoaCUia+rn2w42LvNya1Su50B4uclhQaNBjPLfEuAjCO2KfneTOT76YTAW6
RaqNz0NqqZwGTd7dPtnXbhUkp9wr2FFkJtHO7RmdYuU6ajgnMf1jWYkNYCMjHhjuc4Qfbpt6b3Fd
rA3MJRnfohW83kU9NHIgxgKfPRLKT7CIDw9yIIlHaFYzxKpoJPctEztiBkmnlQl4zrTLXUBC8SHW
62KvKJn1SBwfO6BEFccYot5Ng1r4lAUB88RSYx4nqzXcpgm1h0CrkgMNxKegKoWdGuflYYiV4F5U
Bt2W26r/o5oQzQhtkTqFWFd2STntbpIbcuXCMPfUwnymw5L2eHsXVh94KYfTMwYHSWWT3s2afYDx
y0AkBJcfW+OJaXSG0lx/3OpYrZ6DCyMrfxVk8HlYIXoSxhMwU1h/otEZvhUloyYb52cVu+CuoEU1
0G/TFnIqstXz86OGTYiYWd0+puleq44/puTgHxvFGdQdqcTtrVsihA/nB1vExTT6FmwWRb9130PM
kbYZEW98tLSdDkbeP/C43TaxcsGLiTNFkuW6fHjUJibEOqXK5cf9bJcbP3911f7zd3+QE1m90d0c
ZH4+ICdihLtScGPDFp7D9OHz7RWsrbyTKqG5AcELRHaAtc9XIM0TpBIGpEoV0TVUNL67t2G0um1k
dYiXKSkcEa8HaJAFW7l8qQ/bNMLOERkz0zWDvJ9GSkpeX//YkgC4iBgXKx9nEla+KVW7emxQVPJy
2VW++m/wJLjcXde0nTj4u4+z9NSWtgjM+FweojDlfEURhbWMkr7uxdFuMF3hdJKnr8UW1fjlvp1h
DdalVnp5edYxJuUBe0uOo+EZ9+ZWfXp1S5aVnDXiF9/w4dtUZa9l4wLeABUEVxOgyR7l8A0Q8eqe
/I+R/9d3vwBNwKQZ8ojT38tcaT4ikfp3B2wpnH6s1q5CIYVhvySFZcpTwp9h+lkIHQ1R5ds2Vq7r
P1HIMr/EMC6Qz3VPrBKtxKrUJQqp97p03xyCXTTcx8wj74qtgb+VQ363RfILbQORHTWQ1VHuU6Dn
tGDyUyfMfygavYWQrEkSqk4NGWUTOJMI/P72+taHbYmyCCDUZUAMVvB15TITTF+uxzo/QYHxUEuT
PQuPaph7Rvv9tqGVy2FxxJJExhQpmbpmtOH8xCVtG0E/SGRekL6K7T6TUrcljEtm4ynr57fb1i4/
G+kVKrgMv1HHp3B8bs2fKUZaepmfFP2f3jguo29ZbdfDv2qQPiiK9qKqGy51TSX4vkAJuRjQUMDZ
WeK5yWBso0GU6vKkhf2iGdxNbWEnQmT9bv8vaefVXDd2pe2/0tX38CCHqrGrPuAE8vAwi5SoGxQl
UdjIOf76eUDbbRI6HzHd4xuXik0u7Lz3Wm9A5WvCC4HLAn64TpV7JKuh+/R1Il1rYsg/y3FuPKio
bo1INeLT7CItr7VuIcfa+dRk6lPe+sW9I4zyOQBWhv1Tmgbwe43C+Fqbg7/TwVqvNOjUgOE/AEDu
FcC2ZCB3ARKWUtxnV7NKY1bILjVEIKXjp9jGSq2N6pWZeGrISP+BkqAL5/+9778BUdiYnF0OiMs8
xyjavAyycZc45Pp9+czRYvjL2UrMX1ccJxQQbsB58HvIb72POXam2ttjkF2ZaOEVDoKxX0s7PwDA
qoXYOmRhP56Wv5xW8ypAU4ek0Qy25gr/PqCdqqEFmQLJSFlqqN8ifPElhUtzCPrCf4CaZndeqsX2
PaagqslrOaHGNXS5KBE4GaAnfPw9J9uPSg16bzpP16WICxbZuK9UZcZDIo49PQJfIbJO2wxdnAG+
cPLbQEe2TvFR5vs48tzQN9e019VCoY0bro5XPHTj9x3R1ukoyzEL1B70TWdKXhzvNSH/6fws3cwW
B11zttxcHqW+MrRD7Y/ZVa+c9TLgr+iuozze55NnyT0UrnhLPvxPHnvzGJNggXYHq4qpvGia6sRd
Io8Te0+PAI9+zbTb/PnOw8NsJvZCP/hFDbTMAsfHdSK7qmIsNHiF41CwCpo6tf4h2KEtzGH0qxS2
sHwFd+c0uwrKyYuhQ5XS3eDf+9xKgunu4wb9egrN0h+ofsx8J7JE6vvZ0ARDqY2DRpdpyXbqdFIN
rTerrapdvWIZcKL2guQH+Xqk3Si9QBp+H6sMx6oRZZlfxVJ+4Qf3cvEw+ykFocvBnj2P9tfaWZMr
nId8OduBq84zA/EiqnTvY8KnrwEu58RMe39XW8a0iVC92X3ci6ebBgSAJYWeBznG92HGjpuwptb5
FUL2XgwPobsRWen546fszJKLTWEbbrx2gzg1T+BNkVSEJ8ZxuzhqMZGpLK0KiivHSLZtrHqZVbha
8RjVzZmh5StZ2lM71ttoi8VFbj3rROfkV/VshSXOpwK9BzfoUEjUYCGvzMtTu9TbaIvtutOa2JpU
RA9066JIPyXGoZLXct6n5gbARGCW0Ozms+H9oMk9rl5SR6bNMIDZRQ33PDuw12AVJ1YYVFYLbDGY
QIDDi9tJMihlM2VxcRWYWbatJ0srYam06n4c0vAsQ3dtpetONIs2kaeECwzXcqk4OzlRUmRJW1xJ
eSF2ARghFxkrzf14yp+IwsEFfpRskU2oebq8eccMth1Go91VV/qg+tddiwYZ9qdrhpgnylKvIhGo
UyD59Gs2VIJ/EuflUF1lMeW8/lMxiGMsf9KrnlRjcZMAJ2q08Xz+f8TlthqyPUJt9oFeufgL76gB
b3yhry2FVzT/221lZlkwmkiPUS7lob1Y76VQp0wlB3fVaFUlWv+BIlUqNKRZ1YZ3S3Q2WVLJQ+PB
tqPc3lepMPpj1Nki9ConNupzf9Az9TzNtMZ4QSZRHi9A0ZnnDfwR03VyzX4a1E754leVlnzKtd6K
XBnP8t7r1T57LdD4/VaOLbBuqp71yb7jL0LQGjMZv78qpbwglPIQVtYgbZp4nCbPyUIgmlbYV4da
1/NqI1UiPyoRiBs37mI8wsaBDaRCmPeshvYqe5OT5ePPqsun9MJONCXbBbmiXdcasK7LVJo0rsNl
0aTs4S0/LESlJl4wjNgbkoPPxC4OVPtRitSu9UbTTD6BJMxBi7D/j9LBCZ3O/lwk6rRPyglE/6RO
+DPlgJJVXHVD3doEtZxbezPtc+Pa6UEdbBArqb8poYaubD/2CdJRTFHzzG6T5lqPYgevo1H1d2ak
I0uhhpm6LXx08rZank4XA5lEE5yKExmunlXRjzSOVZy+Wi6i22nUimHn5L50O8Qg8A+a1lXVnUFG
M3Gpekbyzg+lMdzCTdW/1e1gp15mN/D6S0nlkt5l6XSulnb0qYwCX9/qTksdte2S5q5s8/Gum5Ih
PGcnb3F/yGVhukWRU3nijq0+isKyb6RkHC7jpje/do6O5W6ui25vhZNvu5aZ1k8TKqQaDLskLHei
NFH7czByVr2iCJvOBT5o3irQdVNXq00Lb/ESNU0ABB0PBqSu9QdsihNEivLBD9wo86PS7eMAIVcQ
rhYeh+iYg8P0cyX2jKFr57eiqPdWA8CkR5DpuWp64ybqGvW+k2SeUshRGOdh0quIpI6prXhK3PBN
iZQKEIttk9/4ZSo6V6d8+iURUv6MQ4TE26ob0jsdCTd902KsMGxhf1e3GCNpvlsBE39AxT3YFGgn
dFvQ61v0hsvBy3MZgleFD8KjMKck81JTSJprqsJ/jJPauAyzWK+9ZtSL7ZDlGSU9tYz6jRi6sN90
cWI6LA+9und8Bw5n3ISj6dWYFWeARQvni1E3aG6OmTBszyrGn9NUlD8mykD3QdgBzvKVEi16v+/G
azw2w455JrrnANLV6IowyQZXUcfsUGdRbO56JYvO/bofY96T8TSAhxp9RtUueMgpku6cRUVttG6J
0sFNXzb+ty5p28+hkhbzWOE34aIsrH+SIh8xB0Npi0dNTyjIy6laQaurUmncGFmoPpttbV/VSVkY
LgcNVUXJbjrLqzUY9Y0j+7eKLqaj3UzOp9FGcW0fxUB5ZkQdt9ekTQDHD6FS3fp+YURbOya775Kv
Nz63KnKW+9IaxH4m4IQMTRUfqeZNsavjCXOwDI4ZdjOraZ5zPeoqz+yy5Hxw9DR3J6CfPwJLI8Wp
sVAezEDJGneKAa+MYsr6LeK/tePFOYmVjVDQnPKMROed4JiYGnpozGsHK0mDCCH9sPsOH7bRvSwE
37EZIWFgzqOmLeQ7ResQ3++jTPLkbEpn2VJ9iHZF7cs3pV/irNMPA0Ns5wOD3uoynkLorHaG24RN
DVqzttAGtyLnLu786GdfOGXmBVkDOFaNGvNTJmW5dqxTLX/ktg76zelB33lZndj5fnAa9SoQekgy
WkbaQ22xynXn7O6uTsPwboh8bN4wqgAlUsYN801Hzg4FuzJM5j1gzM/QY08QuBv9+F6UVDDxlcJw
CHRvZmJSp4329y5G23prJqOxp2MV1W1TvweLI8c3aZcM120Ar4cVr7W516Ra8yWnZnLsozH4MWIE
W3q1WljPDZTJyzRW+5sU3+xDqkR54ELw9D+PSmAfjNKwL4GhUv3Ohkl1th0ahNl9bzm5yoS1lcuK
auVnNcTobdN3lhq7ZCnyiz4rmtodokr6rOayek6K1re2tWaMyc4yY/Hs4PBwGxcDreaL5U+aisif
VwcI+nhDrw3PEh6/2W5sq+JLE5pQRjkCSgrWei+fD4lSd7u0autDr44KduqQLEsPgbGyPI9TfBV2
EeLy97mFW9DFJPxMbIQYWwmDAiOv070mhYCpIyV1rsw0LsShrZ0m9kxtnCdjVHbTma0Vcrfzkfre
T02Ddb1s9/xQDgcrcQ0l7j9Dm8SMCR9dTUMYMRaTF5lAcOWMUyBKnPRzxILV3ak3pHKrTl0aXwRS
OKrw03VQ3RWSRu3WZAZLZ1TTgpdBwebArfM0unVEo1eeKkW54nFGKE960mXmvhnqUN4meU8aK8/D
wvTCSrEOXckH72Rjcl6azEdkrm2VqXJbnHaeoqQeBtfHUq7bCLWN7jQhOZdjDfheaQAIuGWvWnvE
K/A4MKZCLzdqW0RPZjYG1SbKKN57HO/1VZbEqAsFxoTnDIAfnmddaVe6m4bAXjwJLWwEXXPTUty4
MutrYxjEXaAGSejWwPtfWE2Z6iW6SYa2EB2KHY7RjdjZhGp2WVt9/mI7AeYooouaR9IxoLNa3WRM
O2GGsRdyPD+X0HCvwiHFIW+wwoJ7j95lYksSpbyOOBG/liMWaDtstfriYpCKvHbRsQAel0Zl9kB2
oC+9sR6b6tp22p7XA6hCbl0FwLytGeo2glFNBYkgUNOfKNeaL34yT+KU4u1dFKSIc/U9ZfYM1YrL
rqzQIFSaVlLdWp3XTCjrCWmZ0KQ4KbQRWfYJTPsnyR+mn3qcRJdJ61s3jiX5WCwk4qseGepRoTzO
xj/vmiUUygLsv67tsi7JzgRietu+EuJJQWzO6/1a3bI9cDZkTaliE1HHU+g6YpS/IxpS30fCD3E+
EQ6V+SqpEavvVd/6LMh97JEVOReit+F9JIXljRkFAhf8NE6pSV07d1WTM6mpvipPXYRoqotqA6cX
Z57EXAfl9K3KanXf1+hUbFi9iG22UQZVoZnGzNq0ncQGmI1SehMNVajgGBHknRsNVv9pHNvhoTZy
I/fM0mgi10JnmWNvzKprv2qkmzZHQtiV7C79BlS6uEjCHEp0F+ojhyr3oNTrA0mFKa/VEfwMdUR/
sLSNezD4U+dlKVV2V027G9/xcSBvNPscFWAzOktSq5xZFmlw6Me89kD/z9izNEEHILUmmTuSaNJv
yOqYd6Oe1PjKSVYWgyW3lYdgrBJtE8tFG7i55TAS7NXj3TD2vuXmdmcqHLhIN3oJGo3sc9wTXgpL
Kz5JFvms3pGK0NMDyf5mVFOCrYDenrUwm4Wro2cVudR56mAz6Xp/GzVjrzOk2nhozdGwNmpcca2z
076RtiiPFtGh4ssRuMR8kutKQfBtZ4Ju8zgirXanDR00sS6I5Zs2sealHidP7RilOdaZqjZcp7jo
FQ9ZNJUVJJTIcrw29+unYNBxoJfUmseRFRnybdFlgf/Y1H1b3Rha5uTClay+VDdG3aZiC2rH6Dft
3P9x1PWoVhbsaNeVKQt5P0ylHnDxGhR0yateay+s2gzlC8xK2rsO88bbEG+IZhvbUmB4UVtIzyDZ
lTvZH2rg0VZX35aVpfTbNBhzQONJ016lTqKYbog2Jmw4m9vJRpWLKr/rEaeYjoaWsifHPS7D+xiA
nNjboVXKGyvJYfCYCbRyt8A5RkD85KoN6qgpNm0iGQZUmDi7iSab3Pmojs5FE9ZyiLiMViabqC3r
O1w/7TOLSs+dM8n9Jw2iPwk9pRozd0hEncAGcATknGbiGsG0swC7RlLCiCBr8COGx4URD7RyJC/b
DOczR5ShtM+DTst3jgIS3u2pOTykfSok1x/j8gK1o/5bp0ltuyuGQsRu7JfqXZajhutJuI0I6vK5
MbkjXiSwuH3Vv9GwOH6cIPeU6OHITu5GilxNXglfAgJc73dXgUYRWZ8QDdFa/UYoZnpPzpmtShhd
BHxHwMBxpbTPmBEaahLMDp3UdkJCXHbTZupwGoIKNae5J9ViMQb+jyAVGeJeos5uwyi0BVd7Q2Ab
FTpO7Zl6k39vB64gZLrs5ik3RXBrDUEduKoV1hgGNElcUrTo24JHGg4hbhNnCFqDmp126AFh5jCk
Y+12jTXt0O7IR6+Mhn059C2XTzV3Xkyjrr5H3Vyq0cPC9ncNzhvPUzS1z1mSA+fnNA8aGFNF7hwl
WZ2cnYy5Xrlp+pg0kROJkFuqrQG1C8GeYebSaEPgQRZQvoPvqNJ9VyjiTioqcMIlt9LnxLIQ8tN6
HTJsxBU93Ew4vOS3te9gON8aqSbuurbQsy+BLcU6k9sHa2xAfDPPWhzTqr2f+oPsVhhzwaosuHTT
9E7nVTAhfZsLs2S767h5ekgzaMMmUOq48XDOCzLYH5ahn8uNmakHfyyi8L4O/eogEmV88nWpT7y6
qlvkLSYx+ZeVIZ+RhxzGLQRJkooZL4XGVfIm9TeIiA76IasNCZxwmxSOx225uCpapovbIWmu7Hwt
7w5KpbHYq4FxIYcdT/75GAbVtUSmEdFlK0XffVQi7cgriEu1FILj3uglzBZvkoSwdo46tTcZtzLx
wxj1cNjEQ87TWoGaqXKF7HPJsxOzF6iuxOZRAe8i9n3f6J84pLnIZfD15L2RqflTFkLX3qeIrZtn
KLBNHad+3W8tdTCkQzuxg2/wxJomV0WIXPGqamyfJzRz0i2+mVp9VNIY21AJUQsWJnyYb32lCrHr
U0cvzvRCi1haetCrh6LOyTGYRWF/5zGMfVhFx0IIJrW61xsnqTwwQXBssrYTF11sa/42D23jWKHd
wbtdSy1n3w5OJZ0lCTmewRUZ/Bv8OmS73GSQfh9xNUhGLkJT9SMNRadymW+MdlvyfHps5A56it00
lsQDr9bFAV1AFmY+FQNY26Eee1ZM1eb0XoosaJd145mGnzYzqJSn0Jt8DZg9DUx6N0L06Iz8SvcI
lyF/iruGRx6im2QmFEv6l9zEf73DINf/+G/+/T0vxioMRLP45z/+X1s31XMSPme/uW318tz+lv/8
7b55ZtNswu/1f89/7I9f/sf7f/K3/hVr89w8v/vHNuOZNd62L9V494IrUPP6FSCj5//yf/vD315e
/8qnsXj5++/PdG224auq8Hvz+79+dP7j779riHiSIP+vtxH+9eOr55Tf/PxSNy9V9tsfTT3x2y/P
dfP331HG/BvUA+oJpHPRiJqVMHp+m58o6t+g00MnI90LjmymUmTAq8Tff5cU7W/gYwHWgWaAlI7A
/++/1Xn7+jPN+BsUeQcaPvJWMwxf//3f33nzz7TjPwfkNGZ8kZoF8AtmApMNoJAwSyl+vE/NctOt
td7OpQuT6+1+dKzhntuYv3nTO/+K+haZvqx5vIYhYQcia8bdaksZEpjBtVarrXRRBRvLnw4kD384
sYR3sCl7IhJs/orNA74KL4P7j2OfauEsV4i5uU23/WIAQY6qr4JJurCVA2ZZLimzjwMskvZz2yi+
I8mFVQGYo6XWCbZaVVrHlnNhXSflk0IeN36otYePgyzqN78EWdTD8sRSWqd2uJp0Gtmz0MALuNqF
lRptosiPzzDTEtuPQy7KKsuQSyxIH4uAQ8hE4Ev+2mfPhnLeJ7cfhzjRdcCGwQfxrJwFZBeFAcQG
61jSQ3GUJJ7Kge05KnqkwW2n/UmhjLkx7yIt+q/HL4nTVYgjVp+73LD3bTh8/rgxJ4aIEMas6IPm
B7WO90uptDt1SMtIHPuiRQZxKs/tOKi3WWBexH4xAlbgEvVxyBNzm4oeCm0gdigvLFWcuoTUKUl1
QgbVvhz7p8q0bv5PIawFIqirgrHMS0JUI8JtmlVBluLG/HGQBarkdXRm1je7gzMLBi12IWXySer4
rTiq6q0fdAcbZW+bBy3TIHMu7PK+sbWVLelk10H5tsHe84pc4h6VwomszujF0Yyrvd7zwhVjusb5
PDW/UXr7I8j88zeFr1YeeZdrtCtQL+VAnae21N+G3H4/7r9FvfWf/QdlhHMBS0xI5u/jyIlfhUZH
Y5RrE8ib7rZjct1F495OqY7oK9FOjtabaItWUQixpjAfxTEN0j2JTG6I8o+UJEfuaBs/gr9bF57R
Wyv70SvK7U0h7ZdWLhaYMpqdFPvErcSdXDb72mk3QXkg7SNU9UtXjps4MIDiUcNsW4/cmkheAnGW
AhAKpa99dZmG33l4u1PQXAbQOft8G5nxLiUdQhpyP+To99sYqJJ8q8a/sNNZb/pssdM1MrCxFDHa
Y9GLnZL5Z3ThZqAoYaTPH8+FU9vQ20jLnc5ozNYYmQuiva3k4oqHwI+g+hyEgkrZKhdsKRH5z0Hh
kgLpGNAUie33U69zWqm3Jk0cOwMnRfuszn869dc52Qh8+Unr7E/4CUOh+iJFmLO4fnIbQZ0V1bjJ
J/JE2SHqbs1o9DTLd20LT5dkZbaeOMYsJAr+/YH2YgPzo5YUoO2w8+cJT79Gm67aQRaUpMa1E/PU
coe6DxgHoiG0GPV9XwBUQ7/IoOpchc91W1320ldqTIcUabePx/jU5vU20ALNEcqDqRR4/h2TPMG0
GawjuVE9Pf8LUVCeBlZE7eoXh1TyxEYcDqw3kvGiyDcd2aGPI5waG7rpjwiLVUEWa+qrjg5ryCrG
TuXa1e3q1el0EHj/M4QQIOEiSJs344Q9pjj6ym0wame5XHqSVpz9haYAYwWeB+0e3Nf7sSf1nmlF
47MFM/Wl7rGYvmI9/RdimMgVzvw1ePaLlqikys0wMsUxyjA10by43kdGuXIwLtGPrysaXcI/oixW
tKah9IJ8U3gcVAACaYOPdm0GgHhIPW7DSL00ISDiOEVpxngy6ibdBlo1rHzFqV3sPx/BBfF9dw5G
oPnAocVxGmrJLRPd2YxDqLmYqxqkZYOtnPfFX4k5o8fB7AH7XPIt/HCUsbphCM9T6hAd5GV70j1d
vV4DLJ3cJ94Emmfsm2uBMZht1VnzltSRMNGeDf0YcEhNY7/SorVAi5M6ml8t3WCLY+7cNx3lGCoa
hnawizU2xMk1NrOGXl+RaPG/bxFnm6ORnhbHTHoIImtbjQ9SuHYBONkapC1mxX0GaKkR1Kql1ldS
FB4j9acVTLgHXjl2stGbNTrBUm/8n0sAl5JXd2V0XxaLeWgzyarqMDx2mumWY7Ox033ZX2bfYoEv
cHY2eHLkTg6KYrsaPQFpZdhOPZfB3kKHA64Hq3MJmFIruckGg5aaurTn9mgd8DjYFjvsv8/Gst5L
yQ/JXuMPnhjDd0EXYxgjRhwi1Uv3Og+N9iB49a1tYDrTYHGDQ34BKhA62Tb5gMXEby2156IahEcq
hLdRaWzAYq4hHU/G4BpMGHRoYKe+n4qYBUUNINXwKFCTbdESc6Y/KUAyTw9SCf8Jsegp32obqc7S
8Oi3xo4Hv6TF28pfk2w+1ZC5jj5bnQC8dRa3ibzsxCA7TXic7Ms2q3ZBZ3ofnycnFhQPVQwSAZej
ELZ0ynE6gWlCVofHSn5EQ64f8juhXmrympzJ3B/LYZ+RWNCygA7/ooeZ1/huR4kewlmZsCmItZKC
k17sS+Q+0sL6DLImviU1ettH5Eo/buPSQeN1sN4GX3TjZIcKsA4zPEoXtWLujTMT+kzn4uDnai/p
CMCSnC6627xZyGWvRD+1pt4GX1zUKAeVUosP6rG2b5zuMTKeGufnxw1cCzFPozeHSaj5CNiVBsvW
fNHTO6l/aJK1ZpyaKG+bsVi3jaohm9dr4TGGgYEDRGlgFCC7Tvz947acjIME3MxyAvu9TDaYmSIJ
bbI4Rkan3xp1eGdS3nXR9tG8cNDXaImnw81C+qQZUfeaf/6m66xYR8tPZTvCicmtA0zumkNSkjKm
mP5xw06dKMjMoYwEfHjO1SxmoYIkVwmEmMVcbazP0KKpyN8qExUATPQu2khzi+EBfVMARoAGA3cc
1+zwTtyo3n3BYioOul62lcUXVAq+9MqtGvWeGbYbfajctF1hV5yclCh8y/gmoRRkLTZhp1SVRpmD
Sc6I0g6lQulhNXt4clt5E2SxDWdDEfuKxfY1BDzl+QoTbHlvgz4D6FUplFwToEybaoz7fe4X9d3K
mM5jttzWAIzODHB0UUnkv58+UypsSW6reeUh5C5dl13ILL2M0i94R7tO9dl6oELIXWKTDvHKU2Du
wF9iz0wMqF+zbOJiNFvZJGUl2vD4CJIBUCGsmU54eXxhoeutWX/hdTNr+P8RbrHJ5BFol6QinAzA
1bBuk+plih4/7s9Tc+ZtjMUmE+jSQCWPGEV3yPPnsL2lzP9xiJMXK30WDSQdgBHWUr7K95VOs0em
TC1a3IJCNw/ugkKmyC/9aEVxBBiISEV33sTxCsnpdOiZ9j67mXOeL7JXRQ8oOp8PwbQItHNzSkEB
9O2wCZXC3lsyojm4FVd7slXKUavqfm/CHlxr/zwtfpk21P4RLJiFjpc5fSAJYYlaCe1Xb3NzzHdV
a7m6ZXxLw+pSo+81aTqfk2BA3baJtO/6cyRSV3xfTw70m49Y3K7lpqqCUB/CY6lcOlWFpdPtalHm
5PqALmfZFMqoyixiUDaF39XkXDkqMMoZapHnhglyGxSrcR4Xre5WIzh6o9BXjrBT2+xsAK7Qa5To
lgvT7EFedgmBmyKRDwosqUhRJs/OTOxAA8PehOUwnq9M65PDioIpV2p2W3npVdcWYxclbclOiPJf
Wz7EHc4K2xwrERSYHbJrrf3ox+g4KMmWHMm2e/r4A072NjoFNhrRXFa1xfYAJI1yiODOLaXFF65a
UXw/WK2b1uFtF35PkpU+PnUznrX3/x1usVP0je23ZjffvxGbtBp9Q23H+7hFJ+fomxCLq4Edhfgm
9LRIzh9Bd3sTFofmmvD4qfsHkxNTJLCwTJnlAeKDLUAzmiDpYRoxo0kO5E7FmijZySmJc/bMDaHY
ayx2nk6Z8E8zmZIDzGXERDzL+Io97EYJ19fdySZZwLdAv5EFW+ZtlCSqxgQK7DEabA8op9fkPwsV
+Mma1O2rmtkvW9ks4oNqCXSfZTbA6YFioiodHvMEuJ3/Q4yAqne2cTElvncOfN6jdBQ2GYLuns81
C0rarh9//IVp8uYjFiMI+JvDRGHhRdGzqEKvCQ9T+O3jGCdnO1v1/N6EibusK8am0kdhyt4sksiL
LOD3sftxhP9PX/4nxOK61g4gPwcfJ9Iu8pGWvY7BZEX1dR6ez2n5NjzMrpuuId9FRro3tHYjckSp
6c/YXDmh1hq76NAg05M4BHp5bLBAMv2vQbG26E7uVf/pTm2RWcToqIjzmu7MWq8x71By2Qox7ZJu
8JxH7BZXNpK1cIuDKLULITeQEY7ODAG0z4ZI8UR5E4idVez8aWWunNy23jRuvrK+edEEPm42ZUXO
AIRPiaNbClmxELcfT5eTQSBBAudAtOEXc5fZoBUSOE2ysxpY4k+qmqvn98l95E2MxTwo+9IYgP+z
Z8XPwLa8hFACkrvfrSkarLRmeSUadRhjVdvzMrMeoOVtMzhjcbr9uMtWmrNUzFT8ChZiSHOyyUBt
Pz9Q6AAUsMny548DnVw//+m3ZdLIzrK20BpaE00BVrXmSxwiiPVxjLUem28jbybZNIF1tZKR0z5s
f9atNZ1PpvElG7R85c58utcgc3Jbnt9Zi0kgR3qd6gOBkCHZwyYCmvpzlIdjE64EOt2iPwIt54AW
ZMIB+EcioDQvUu3FHu2ttCoHezoKd28M9WAQy4vmIDzYd5DeQ9L+zzJigIwO0N6V/ebkYW//EeT1
GfJmcIqmt/JRJcgQGNbFLPzkgkKbscDGtkpC5cIOlD/p3PKaYkMBcHaYgtEO2O39hCjkQPDgn3hV
5D/jBKJdd6aHLx1uH+ZuyOTzPz/9ZlE90HSIj3IJfB8ta6I2cgaH5LjI5H2ZY7NW+FG/r+M8WQm1
pBS/tgzkEKhLVEAZsUXLZmprqyt+CMAGoqujuDZHU5xsazyN82LvwN7iEdnH+Lp148aabg2rvW9a
HQ9NdDMlGY5SM+4/bv+pVWHghwpsajZTX9ZaVLubnDzmm0KwtFzllOxn1kju0K7sWae2klkQblb4
RaZtmUiHFlY0g51ExyS4G4OflHQ+bsepk/Ht318sB9gpJGukNDrmGTgVLB9hdMXB52IEzs4VAw3B
j+OdfIEjOge8CA0L8t6LiSNiQy8nTGyOCbyfXVXG+m6KTQ1WSm6dBQVEtTrBdaQ0Y8ctgiH9MjrR
n7SGep1QM1oLoBPZwF/PTitucsOk0UrwqAayR4lFMh8/buipgcO1HEUllNBUZWnKDsa5bSY1j45Z
kj7UvPZdcEhrztSn9hk+Hzdg8gggVOePeLPPlGE5jvmYRceyznSvlUXnyWBboKMU3+ui48R2zGFl
bzs1YygwooNDqXH2D3wfk3xtNcr5GB1H+TKoHzojgRX6pPipl6aXI4SHj/txnoDLF4aFAjzadWxt
IEjfhwsxoxzIE0VHO7IeC1ie7RNi+kN2Fg7+jVLc8CBcmaInI6IXMEsbK/Pt6n1E6OxhIiVmdERd
nYtPbkMWNMfGy/WATKrlBuXwBfrl7uN2vj6V3jdUl0EsAN9hTyXJt7gS10aRFmIIwC58t3Z6sinT
CyXx2m/+CxmaQfGc4ViOe733OvnQxYfJrD0BWCNYT5PP++kvXwIdz7T5GPIni1kFW6/EPRXAXNxz
8W9gVpxJlX9jjuW5bDz0w8uYFV5flbgZ+FfII66M+K8TjI4gmcpTnGIVqZT3/V8WWIGJqRZHzgIQ
8rByqP9C2PCabaM/UWhZiffrItJflXvZX2dniqUIUWIVWZVBpTqWVu2F3dcaD8yu/56YO5FGK8fG
qVizyIc11145Oueuf7NgkwKuPd7k4qh1xVZN7yeYaRPAWzfV/3R+D9s7kO7cZehGVGLfR3JagT1i
zgEt6T9hl7lOclDicGUv+HWpYFw6m02oGNqyly7fVUojhVNKgqYJyfinDyVass7zaD5L2Yv62elX
3jwnyohzPMNE/YWpCWj+faMqYQ+IkPHSl4R0ZiGWkE/+zreKQx0eoti/dFpjWxf2md83O1XON2g3
elxbVybMUvGZ8+P9Zyz6VgIXEWbwLI6KmewKX/G6wjjHE29vK92jBrA0GH5OzVfpPAkbdy0TcWJ5
vOuDxfZUpRBtakghxxynFF+SNpr/Wfd3anxu5w63vh8r+9K87yx2A7SzsBlA/RTjhuV2aMk+zuTz
29l0hnO1UT1d/jpGj2MS7mu4dZr2NMLG7LS1s23uxEVclr8DbJd85mxp836s/VRWEO5KxNExY9d2
OpfSB8XhtSl8Iu1C1Qho3Qx/nxEFiyXJ1TaE/Q62ehp/yHshYzkGlVIXntDxoE7dB+Pc3E/dWSa5
eb1SoTuxHbDNkhxHbYgK1uu3vdkO2CDkcgxC8hLWd2WoEV37VFUv2IZE0feVYZybsezOt6EW3alP
llJQeGDaxLVb48t2FuYXkb8fvjXVnTBgmaPs5ZCvWNnxTlz4mDxv2jj3wZs22lar21JP4LJ/jsaX
3LgK0Zswgztr2uvmwbd3ef75f0g7sya3jSUL/yJEYF9eCW5NsiW1pJZlvSBkWca+7/j186FnrkVW
I4hR33DYL47oZFUlsrIyT56zstgFnwXfQuo1FyXnhuutTR8VEdtGMYBq3UXvfsrl9/hnLWuuz5Sm
3XzWbX+fSmvlhYX2MmA4aKg5S9gtsX5r1Y7rSfXnAl46tW4UfZbqP7JK3fFS0ZwflcIYagIv6Tko
gg8IDR8C56M3Dr+nszGHpuvfIDbvIYOp2nHgET1Uu7n6i0aem9P6ULOVWLz0efLOpHAOW+CstHi7
WLgCp0ieDXWSxJSfBM+AZwFHMBEbXrllFj9R3gysDVgCziSkRqNXT0GqjOEF4XBX15pjUrz3EeKB
rVTX57nRL4peuInlbS093c1dPDWJYUBHTUr1nu/71vK6f/0W4cqDu6GbX76EQyV+dgp722fW3u5/
3reycLGS7/6yIgQlU0WToc2xklFnLhjt9dBws1BUM63N1KYb5mXd1Rr3otGZVRflTB5oIhKpRtuQ
kQWHEDEpx8o+aK2zbRpza+vVz8hmLl5jilY+3l/pHHfEuGTNbGHMGTG7JU6Gqbnk22VP2UKVkkMT
qMe2fNIgSFntbM+5wT1DQlqZZ1CeyYFC4ScB/d8VugR9KMyxb1jOzKU7U2jC2Tm7z1W0S2GHbr1W
4uAodO0Aj6GjaFj/6Hzp6Jz59kqWt7gokmU0riHQ5A14a66ZDLsvoZ26qCMwlulpzNvtGxY0j9aR
HsN/LMqEDFBHV818RZnTMZr2ZfKhyKON4o8rG7d4T8zdqv8YEs6nHaVsGiQMKYFxsRh2hrPNjYbu
gT7IFl4ZOAemYS870Q/KAn/+d4uct/nq1OK2Bjk4205Lx9WMR0XOd5J/Wi1xLh4X7ypKRjROaUzf
2rFhDwo8gzkN8imX0RAtnXb3V7KQHYLkh+p7fjyB3hLCk5agn8f4Azh7NdvSxPRmOT3YvJpwX9Cf
tYaV633x84U+hnPjP7Ys2EudjK4gmNVLW9SPdjSe8uDnUP6hRtXH+wtbiruMKPxrSIiIo6R1EaOD
4WVsPkbdsK39ZKOOa0IPa8sRnJD5bVmVctDn/T/Mpm8s64kRgqn4fn8tc8rzKhRdrUVwt4KUd0D7
lktaRf83KXflcI6Hd0OEBmO04hCL+2a9CJECuCHNvXU5IEOV4c9PtFopyGeV+cHgGN+8rDTeEsmv
LAmu0MZSB3URH1Epj1u9/KKM2mMtbwe/WskHFn0cHmQwRDMDtlgThddUGaYI5IGl19P7PvPkQzra
7xtL+VnV8I5kKdrL8pSvuPriqV2ZFTKeKi0UJ0Ob+ZI2oQvdGezI0ecmoh+m58E/9z1k0Q9nqlOC
BYXKV0us1VQPWjr4ltzkO8tnbCDPvE+ZbjCfHURr+NzFuAStrmFRKHgdl+pJHvXSwFxiUag08pgL
kmmuN7giZV+CBPPuDN0Ln3AY22kHWRe1e+XUwPKSO49m3q/cI0v+fm1E+IIhZSmsAi7CF5Ac32+j
Pf0/LqslX5hB9NBrUGBBs0P8qlq9GTPyMxSH82MWlRoQsuRbUkXpPkmcCBCrMm79amp3g9OaO0+F
/abzpGCbIei766Y43fSJqR2VIHTI5ib/pJvmGtJ/YYoIKaKrnynsOJRZ5v9iWyrVzU14KOpmN0Bn
1WvG0dZPrXfWHIhHk0uzWhpacqlr08I5eEUJkt2hTAHPcvlJgQsNWcwof8MDmioXbL066k4MEd+e
g2YgLBhOVGJIFs7A5+xdpWc7y+hS6kDBe1h2VoLAYpoy53aIPMqgQcSyRD/SjvJH8lWjKJxd0Ur5
FgGwfINiQ7yLZ7LHsvUziEZ5EBVNXvwJs122EgAXfZwPlWxJnz9aYdVJ1JsoFKtcuso3ptycCBrQ
+K/7EWjZdwC6QMAPWskWgbWKk5typvEhhaq8R45BHkdyovGJnsOua4q9VH1LtZEco93Zav1w3/pS
iKcO/h/jhnBrZT7Mh6oXY9zayuqpRDtb4s2efaNX79e/3XjmKzE0qu/Azzla4TpOZTQx+wljEahP
6Ljez1Gp9auVp/lizLgyM5/qVZLZGH0kaRPhL9J/JINkwz+Fhnwcb+sx+Bkp+/s7uPSYu17UfMNc
WZOGSRrh7wN7Wfb7WA33qnKux/aI2nCufTGGzWoquPjFX61P8EqvG/lCJdY3eJAYQnc3IT98f1GL
jm/w2mHGHjYRWTSh2J0cvYDN4+9l9FcUnf4fUwJz7BazM9JzUMJz7fEVjrKlt54EMmWcJGrPs4Ba
lH6eTFCcED0nlr6xtZ6J8YB3cdge4NFdq0guLZJWLy29WXBKFysrilnqYd7zhDTUfxLgKVTuW0zf
38mFD4y/zh5yG9PMEcMY0m+hnOUYqSBz1LR6U7SHJNK2vMfhvso3fbbyRS/4IwYZowOiQOgU5S3B
EozIJNCqBEbnRl70Xpe5j1R554/OF8MIT618aqy1Xt5CHgUSlygNIwxCM2IXpJLMqmzNMrpUDgUj
05Q+12H82Eilh9i49buCahSoiCLo9oAShGZADJm5Hg+JPsQvzfqEvlihPPb20/2DW4gi1zbEyGhE
GchwL4ouDV2xUfdOMczRwfDYt1+q0N7eN7boJXNxHN1kW2UC/TaIeD0ZkOZ30UWfXpq7abMpDT3Y
q56c7HO5/y6Vfs6j0vx53+7CJ0D7j3cskyucnTP//6vglZNhyw4swRentx99rzlTvuyG30Y5krcx
fQDf0lx8koUIWZtdKzs+RiwVXMXP3FqbYF3aPeDggDag3SeizJ/E1Soca2xqJCiii6886LBJkitc
5udk/CUuq01SVCuf2H17NGxu7VEnKbVqtFjQuJc62DsTWf46GCXdGWWT2btEW5vdWnLGXys0xNd/
rWUeDxVa5WECc0eyV+0H9RhW6VaPvt73iKUP+dqS4IkZpHoFAqzRRXO+G9ajGe66MtgwI/HfmRGy
1kGpDWbq2EIYXGym+sO9CdYx8z7eN7Po3/96Bg+I25OKOs1oLE/DvyealJZXu7WtH+U2/ee+naUk
jq4SrSVGTSjQiM2tKTacOJM8sAwZmBor/RMxtQe5r95FefOj7Pad/LP6aQQUiaZcXiOWWPRHet2g
BqFjQq7qdpWV11VeraGDDV/m1qqLbGsqGTO6ERSgFqy5ExwyP+4veMWkiCGEUMib+hSTvaK8T9pg
O2TFTolgEqjrBz0pdoGfvyEgzx39/1ul2AOfWj0rOjWOL7EZuUVg+vsK9vFN3ivSpgqSY9p38YrJ
RfeZtTx43MGlIUJwiimptWrG/qrIyNB4jShV1eZKaXnRiEUjgHEWhiVFWjDUrwtGC6iX6+13UHZB
+7zaQ1o8LR5T8wgJhC0i/VNSBFHSybxjwl5145FxIPkvuIVBmCJLeVTXJMUWV3RlTgj4jlTKjHNr
lBCVh0xntsu0dzRlP9x3weVv7sqMkKSilRFkWcmqijB68iE7noqTPT0q4R5to53sqZtUe4AMuFh7
my6vDzDYfGWSNwrfmw2faB0OJmgMaqNWfqoSyMb1w/3lLWT5XMoyqklQagFLFCIk9GFW2KQYiQzl
ElfJudO97/dNLK1jhkBR4XPoaYhugUJEz1MfEzF48zH7rjvPEHa9wQYELqC0+cWOmI5mRpq3RhiS
jjYnidmsdKw2EZXY+1bUJQ8HIvqvGcEXzCHxEA9uuLYCv3qQEiPdDCB+jk0bDLsqLKqtrzXWkyxB
tFbqaEtEavJU9/2fVm/B8+xPwyFX0NsqUC3cBmNYbuSpnSC2lkM3qew/bNNnaDlnTrnWfOehjEIG
vhArOFhD014aMNAw+vF46HyEBe6vbelGvl7avPSr7Mb2O3hATJ87rHrKtGk3wP+upCdDMlbSmkV3
IPmcgc10gMUBLa/QYNug6HmZosi1kmZHWo1a7srN/zLBIzz75rE91MIhgmYqU1gP8h08lnyAqUay
B6B6crTRtfV0nkUwd6MaPavJJ1Wfcarge6qnwIy+KBFE+OYHLfurjYLt1OcPdf/OkR9S+wkY9F5W
n6FId41s1yTvJHiWNjj1/v4pLICjASGTxNI5BdMO1cbtMaQRs/pyUJCxFOeoT5/CDjzmlD8YQbRF
Wu8yIibcpKB6szJA2h2lFz1vD2VdQ+8dbpELPo2huvOguV/xj8Vj+/XDxKZ9rJmzZAogW7Md3AGO
9xAVI+94f/mL0YhBT8CvM5eJmMOX5VhymBUp9vAxciJXlldi0aKXXxkQvAI9jnqUQgz0yRZeRM5e
VT/F/pf7y5j/yivfu7IiHGKl2A4nQJhQjXeWtB0AmcLiB505deS/Obb71paydhUU4gzewGnEomnY
h3YSz89UzXsvA6iQ+HCZUzGcXUVadt/WUr1UuzYmbGA72bFllLgBuYqmTm5vMZI4pIBhPtb1NqqU
M0/kjp9w3+68Y6929GqNwo4iCqXkU0+5oQp2Njx3OhknkvSDq0CLXmuOaw7KplXKNbjyotczSIov
In5NP/v2c4wsI+z0ioKD43+n8M+A83Oertxdi+d3ZUN4PYw1oP0RzYZLZ52SJvY2scKAc9Iday+k
8LbGC7qY0ID3tuAW5KmsiHelU6W6kQ9AsFVvMF0FWZbJdpXpu8dgaQq/g98cilT6AtMlEl3P989x
eT9/2RYu0KCTqrywQJtLZPOk10l+aAEEPmXxlK4hDpf39ZctwVWzqUw7KO3nb/2DN9bHBnkqwBub
wv7phG+pFXGpkUUx2EFPTHis4z1jDllsdEmt4g/o63eeYf0tO+b2/v4trunKjHLrj1MLK1jaK9Gl
llukxWx3TL+bVbTtIXqmA3Tf2OJhXRlTb43pSpBXeU+56FwYpasWUJ/Kw0qxfjmgMF0JdQTD1NDG
3Box29JvgorJm0JDKMJI3heegeLkqcvzByme3hXZCRb99K/7S1v+CNA0NBEcl8mvhY0cWjmz0gmz
pVdv88hy0+JZLz833eehSDZal280ukGHqVxDFC1ecTQlwEjxGIMV73a9Erd+NE2kP6qSWqgBDsND
78n14f761qzM9+BVNucpzHTCw48VSCbRDSrGrRcTWu5bWbxN6dnDRUNN4FWyopdgl9OBrFuLAnWu
BBvulMhcCmPgonuivMkcBDh066glioDMuB0MJH+4e2TLHbR/DAiGms9Rlq7s3ZLbzzVZnTaZQ/gQ
Tkj1Iy1WEWy5GNYPVKxQEXlflmuX9tIBXRsRDmhEdTPsey4W5E1oLD+Mgb67fzhL+FVe9NCQUXll
s8QMWAoHKZF68oKqPjEdOfhb5F22jhJudR4Zozskj0p6REpwn/kfUTvOvGrlwBZ3EiQ2TzKqGobI
UK8nTuM0KQcmpfYDs6au1haPaE8e7690KSgyYPOvGeGSHuOpC6oJMzoUxdBPw47U6rvWNLZZaG4n
I36+b29pboHRHhSiIfhXwFcK2UiJ3laSomvC0GmB8M2j04+bojxRwnEVq4P9LEDxhNeClm2lATLe
z+0a0/byzv77C0SJgTCS0REa+QV29qWtjP2UOq4d/T4Dpc46gawwko6QrdifQycVXY1pzn7C4uj5
9rYYlONbkJw3VoR7ulM7yYgbnjy2p/0V+CjkBIUyrVycyxv2aynCkUUM12fIob8UCMJSPdnGj8bL
Vhxx0cgLhmQWNKbjeBt17a5EbFYmu8nNkrH6FtqoGo3AzSRJ6f6+Dy76PAOrtKXAcTIadGuqUFAS
8SNMITi0s75KKF0O+dHo/Z3+plWBx8DhdbQexImRJMgNKh3T3OqT3cz/NqMp63SlPLl0lcygj/8Y
mdd7dWFpemMQ+MmfHEQON8rUR4egH629pqcZvDvaGo5uaT5PYyAQhjFe2sB75wB9ZVAP0mJqKmr2
U12d1HpyTRRxEDncKjlatJ3zYI1IYX3XO2c/hM7fgKzfWYZ/MaMPUxydNOlpRknM7AlvONernzW7
2NXPCi274p6V+RhMCU3spInQaQyDvaTE1TZzdIruYZ++4W0P9gVmVCbMmNMT9sJAnW40SocAKpP6
0/Jxns1xrdK4+HFcGRFWRtu2RCfKJkOmGBNbhwopM3uVeWLRj2jXytQAIXMWQ1bvZ3JKehVfctXe
wnjmyfAMOaM7dSsOu7ycX4aEqMX7RY7qDkOIOm1V3zmaerxN3kB2SQi+Wo8Qt7ycsYJRkqKX4mnc
6SfZalDWzlfC4/xrxff1lZmXLP3K7fQ6kmb8AJPHnronJfrASKoThW7bPM4DRuC1V/L+pe2Dso1Z
aiaBX4+hFWg8lpNMUAn6T8H0c+weW2Rc739Lizbo1lJ1dmYpGSGmqHkR2xCjkshl0THI9SMTjJER
vGHrQG4xxjinpDysb79YSbJqv42j+BLW4wZa1F1Mq5bKqSJlrlROmyha2bql0G+gfc7DRYFoViS9
05ij0yaviUHWtyHadyN6cVNouXbZ2W7hQBGtespavFxyEMAr8MrPQHcS8NtVGn1WDZmPArHX9ft5
5irw9pXdMU7NJ+yUvX+UtbfEwmub6q1Nb0gcu+vT+KLrX4tsz/V6kL4YAWqsxeG+pyy+QtlJysXM
vwJCFm7uETHMIoPf7jJWI3Nz6PCW7fiIwCsaSi5IlGCjIoxRRX+BwVwJvss7+8u0sLMdyrC5NvXx
pS2BdNJcyw9FoyUPkxPP2nCDvOMtuQvjyFwBsC19HqQOc1kLthKmJm+3N0uYblNzI4YQO/5jyMbx
QR/jr8hy+yuhcikmM9DiwDBgKrSO5x9yFVzSXoUkLSKNTGlM16BayuqxDn16HM9vOMZrS/MvubI0
loGdJ2jWXrS+2OWesQ8Dt4vzvfFXrZnnrviS9s62tv9eMbu2QCHQSB44tniGnlTIx4UJArLAM4b0
J9Aa9OE2mtXtYznZ6CPdHK//2qaHaDjl/fcp7971a768FB6u90CIR+rIr0l1Mt1ceQyac1YgzT1+
GvyTpq7hRWYPEW8N+NyZsqU9SZ9F8KDWQq43yKmwmVWxRadkSIv9/a1d8tFrC4LrhLQYoFHAAmx7
2za2drjO6gNk8eufJ2yAcNDofSXKIXsWmVU4kOEGxiFhzDKXmTog8/K8bQ+vda4N6qZp27OUrA1D
Lp7WlWnhtOxKQYh3Io+vkr1C/PaHjZMiyas0bm+uklLMYez1gf1aqJBN2FZqkGiTXQbOMyA91/TD
PQrHaFCp8qHWD4i1u3TU3jeRtHIXL34ijDHRgWKKDqDW7ZdZhLD/xxWAH3QGiqp6b2UHI8h38Jau
GFr0yStDQjFA8SJL9Y0Zi+N/t71/fH8lxiwvZJYkgzeQDqbgkdEYO0OCNudFV/PdkEwIDymHKdtL
YHPf4PvkR3ClzDxJprBlgVYjTzuyZSiJezY9beiezW/3bSy635UNYbcMPSKFnTFtTSq7dRK6th3s
wtrelZqxrdZA6It7R+pC14F5EdAmt06AsH1Wd/AiXvToUyNvNe1bBNHDygHNPvzKx6+MCNvGk8AM
Col3Bg4gQcALB6hqMjz9k6bYUdKiTTKsdRoWS21Ai2eILyh3RezaRijfV70GLqsdPvfGB0mrtjMJ
LyjWvTZFG9gYkCutrGJn5JrlBo2bZuWugOrvVKRrih6LHwAUCzNCEaUDWTjSYuzbuI15zEVycKjl
alMryuG+1yye45UJIe57UqTETc1yQwiXmyl8zF+CJexc9lq5fNFBeZPChsTDlFfdrcvA5Br05sAz
S6sf1cDeQuC8Kc3JTcJos0rytGgMHBY4ai4zpn5vjTk2EutIB8dUTIMvg3lq9Gov+e1BgoyjQM7g
/i7Of+2Vo74QYuCTjMELu6iRFjQxQwNUR588K3ar7JQgQHTfyKI3MOYL3BdwGYj92yVVfVHHhhXG
TLlJ34zIGj/IDOO+v29kyR+AfIFuZ94CimbhEmOMszRirYgvMgL1UfrIlFUDRgXcedaumFo6Iuiq
gBGb1kz5J/hDb6SFFPVlfLGUrTxphywJtnYyngqKUoit7O8vbDEzgAaXPoAJsgip09vty+TRl2jH
UqZPLjCcbgIo6Kz6jxIMDxRZe8WuNkPxs47XIsqSb1zbFXbUKZPOyFqCGLLMmzRH0zVy3C5be2Et
HhwvcLoETC9Dj3W7vC5JUpQu+ZCz7lT3MFCVfwTp38kUbe/v4+JymEOFf4s5WVjUbu2g2QkoNuSN
DPdVEVc7ZiACZ03hZ9E1fhkRCbu7II9DtcTV44xmFziL5JMSmzU47VPfrPGtqytLUgVH9NKs79tx
jhXjPpNQ3zPgbfVd5c+iPpi5ehkn+30ifzKTyfX7p6AB0lWXD8yYTYG6Df1vafWUtg+gJxyFi/cj
I2ftXNoZSuPjG/aeOosBapeLRowAdl/rodkCaJUrb9s4xXaGl2bjSq946dYFHvGvFWE7wkzxzFrn
hLPEdaRvqintjOZvZAwRcXjgoeevgWYXT/vKoHDN02KxhlBmWU37M4OEXoqPsvPZiLZJsab4tRRD
aYNDP6Mxgw9A99Z7NYB60jAS3jrL++HEx64efrzljH5ZED73yBuUxi4pP/RFviuqNIIFqnCjxgh3
9w0t7hpDwSacW3M1R/gQq9JARASB4Assl0F07A3rUy7Vm7JsD34TrqF2FtFs8wzy/5kTeaHlPOx9
Q6JqRM136HpUIM5DeIbj4lBU3W5MXC/5K1Cf2zZzx+Hs9MWjFflPUJAfs3GgoVGv7PNivLv6PYKX
Bmlth7VK6cyJvnmUN+P+1CM5H60UPBZjAyBoNpgeMmw6tw4TA5Q3pS7nY3DAxpenqps2/do08OwT
YvoAboEhJTTAzVc3O8qITj8NU0ybuv9aBvqTFtZ7OoJmvqWStI/A9a7kEktEaXBCIJ7GP0xniHwX
U2wzYcew88W3NbeXjl168hAhtei6lmczz7e6DiETAxata1p/3vfcpaObUdi0oHihM8N6u6eIttVS
JbOnylSegkzaw/bcO8YH8vE35GXXluZfclVEcuI4DQMJxqFwQtlc+lbZH4bs+3+3GiGkUA5rLNNk
NU7SMLQ9vgd19SilrSuH8RrD59rOCcEl750xlZKMU5M+SFP34ORMjSetm8lrCkWLoFt7LqDCPEBO
K0IOjEqSfFntCC+j7VJRcUCl7hxvKzFDpNTm334/PiZDdXDS9MMYqW5qZU9Wkn+YuZ2UST7W3+s2
eY6jbu/7CtV06xD3fwb9dBzl2tkwjPcQSM20AQfJs0NeS7oWN+rq1wvBkVJpkKfIzl+a/qDrwdmv
H+O8dJOpXkmHlj8k1BaZ9ZYhaBK1CPvMTxAfYJ+yfnqODA05gEM1/lDswLUNt5biM/qz74zUPgd+
s2HkcyVALa7Uov0JJn8u/wofU5u3RQ8XPS6RevFBiWzzoctT7Ys2KeW7SnqDlCUsarOQO68qyJXF
FjLKFkMEUyefFK3GrS635r7JmD6EkFQ93v+yli5rBqTg5IGASqU9fvv1NkEzFGOpxJeEkXcX6gCw
Qp26VmRdfBhcmxF2sDNHetISK8q9D51UHCbLzt08KT5Rbj/J9vhs+9XO9Lq9ltYf7q9w6XZh+osa
1/xGhWDpdoUq4DFyPer2BnSuxCd6dOu9lyUP4cUNygXvpOsvBKjJQzqwzj3S26x5mKzsIYirY9y2
9Qa40Uqha+nIZggD9MrMoZhilpDHWl1amcRDWI0/WZRf1byO3hDUr20IN7/aSJkZ9PN6fFhhh8dm
yrarSfDSyThzrmPDm8OcqGCkKHUvDtCLuITygRrQJgYwsXrvL+7WlREh8R0dTsHwbGKs9g/SBBu5
++e+fy0e/ZUB7da/YJqNPOaHCYPSo5ZQ+qgexw7+1Wz/39kRvlS7RMPbSBwW0gz7xP9W0KkIwnYf
QW9739LiuQBuACLPgDwcG7crMnpUm+SCc2G2JadFD4p7tYmweCxXNoSzBx0Vj0mAE6PW29Wo1qBq
e38Vi+fC+BQeBtIfD7tdRVc3jAilcXIp43xX1c2h0Z7KuNn5TM/et7SwXzx1IGt+mTt7JX1lScMQ
ocHDk7Gr3H44NYm5WZ18X6KBvLEi7BjczX6ZOS1xrA77jRqQNUpS3G8Vo0MUoFX9+Nz5ngyfTSVt
da/5qo3eY4sY0tno4nCby1B+Wka/qWzJXPkEln8b6FzoRgEWOiKtveR3aTu04CFgrd36QAci/7lH
M1vzN7n3hR6xOZwkq9vofuGGJvUFhnXkTfAGMXcuaKiVDFIagHhi6zS0lE62cqoMViXtG2nnxKqr
5c+/f9zXRmbHu0p4x8y3X/oAl1n2MNQQ0bDjTWO9gRqSiSZGl5mmsBB3FO6tJBhCcgTa+VJkbVFw
hOZgK+HKsOb9/pcC4Qf1jhmcyTtMiGBeatSVKWGJ37ErYWkK2mKvWGcDEp/f3zqHeVqw6zYDS6Kf
OIWZNoZCaQAs5qbwxo+JHm39SNneN7PwbNevzQi3MaojWiM1vFspXDPl1egnKwOiPkn1n9TccrcL
C38lBixEm5dxTYS6ZxIYS4g2caX42aSMnFav9psOXcxj2R2D9r1hJGsyqguxE7IB8sOZ+IkHm3rr
gErWJa3BlOslCcxskxmq4Q5OtfZ8XYhqN1YEr5CTAplG2vOkNPuhHTbxLFY1rFFYLVph0zTYOyEq
EWvhKEWVaBNGyQU52KCZPtKwtptyJQVcePuDpv5lRPiU1CQIUxv10EuZW/0O8MgnSACMbRA19ibU
82TXSK29jabo+30/XF4cD/+ZJXhWELo9qChoW6CR1MJlZQi3clmjh9j3W6v9/fcJ6/tlR3iyJpLj
hybyi5esiI5O9iWw+o2TD67VrbwWFj4sDDGu8zJryaD17YL6qoRTrKqSC/oFRw+ekq2qv1MT9dhJ
CvSKcfDwhg1ktOBFsnQmCr+1pzltFVhVBkNbqu55IG8l1J4Sa8U9FldFoKWEACaNZ96tFSXv7HHs
6uTSec+Dpx+VGlliK3ezYZ+2+coWLhX5IFz5ZU34ehn7n9SkZg97RgzolvgbxLJ3Viw/Bsypjq33
rrf/6iPrq994bjOdAhM4DKQR8WcodaEleLaztW1eCF43P0n41A0nMDwqKslMm93xPIrRF+FO6+BY
uH+eSy95KANRS2Ro9yVnvt3qQK0bVlskl3yUmi9tmkQPZa+AOgJw5Uppmj3Zhd1+zKDd2U1RHG1t
BVBxr0dPZZc5X+//msXP04QodmZ8pq0jnISJNkIeTXgXJHCfJbnkSrJkRH/8letoaXuBHs50PvCT
A3S/XbSu1Wmt2Zy4XGi7lGpuGtVumT7TT1q5X5c8+drSvOKr1GSG2SOIw/bK8R9SvtH1DeKvmvHn
G3qxPD5/rUhIgbSpi5NBxWGimrcIrftgyHerk54vo5VCzfbGjBDX7EltJkfiw/SmpN9Q6WsJ2EZW
bfTiCW7zPZDig6e3hw5ubk8+6PE/Kb3h+FOcPA3BSpBYKmGQ4RL5Zl0YmV7q7d4WWs8NE/Y0NgcP
gqFT3+4mbZMPe7N56WAB49l0ZbLiO0s+em1VONGirRI/sFs+mMjcSIBHZ+nN9cfF7OqvdvpqccKB
NpHp+JLMgXblk1VvaW0SiybjpEQPar0NpE+StYsVN+o+/f4nSMUERRgeaWCdhE/Qr9Ox7qaSVAYq
IL+GFbBfZ7tY/Cpo2YI/koHeie9ZRvukyoxxIwgjA606xLwJanhJECxL1oBbS5OSTBzAqTWjndAh
FmIp6O1U6vQsvdh6u2tU5QE8xtGf9o35CW4Er+92frkzym9R8wZPAcjIq4epdkTwhCQnJLn2rbBO
L17xrvfp0iBDn6wZWdrK2cI85jpDFwR3NColNWvLSS+VZf7d9vJndLb2Q6p+LkAKDWhq3HeP+QO/
cUtCDDghmH7o3MBOIXxz48BlLUX+cIasjuaeJCv7gFS0Vs6+ph/8eljZwyV7LI14P4uzIUBw+43b
KdJsQz/0Z7V18h+ZFVYuAcrfoiYU7bvM+E6jxz7mEfMv9xf62m1YKZzCPB0YD4UfXVipXJreUMl9
f25aZmZSI4g/DrH5R6hPzjGL4/eyVv7dNrJ60bKouwQoRTw4Wqb+7v3BryC2MZs6fy6v0Hp9Bkdm
IwXDOW01KpffsszYJE55cIqzTLP6/ppfXYuWPNNiGTw6YSd81aKqOiMu/NjicId30JvvYt14BEFy
DDNzxY0WLFG7pwZEXYCqptjGRVB+SCsEk84jAKyxz13HjneqFG/SYA1VsWRqPj5maebPUJTTGqfa
biHwG88DcHSnPCGtMxMhZvGX+5s3+4PwZTBBATx81u2CVVq4Gq00N5UxasezGv3hl1+hnr//95cc
ElYvIHczjYRsil18h75TqsX2eM6rcC9ZXyIlc8EsuVGeXewEdv2MbLSw3En9CvL2cN/60uoAcs5Z
GVUJSxwS0eR2Qr/eGc68gKFZ8FMggEm5xvu9cFYmkL+Z3ousTBNZQJtBCau4oZNey8bObOSnKpQf
87qKNhXllvsrWogs8EdQy8E1lFmy4jayqOoEwULts51m0W2bDt2+ruiZUcvV9K/QCuULXAt09NL6
t3nH4WajkEu2rSt8ZiLYMpiscBxTYzgXKMMESjO7Y/nbdGmzEea/iR+UJDSxWCVrUq4kajCeZabm
69JwMaKqK8/pxfOCP5UnKNeCLBoZ4dfX4jYcz23yM46bjULG7vSuvbt/VK/uONYCKlWz9ZfOucgv
nau+XrWw+J8T84cl7Q06OUly0h3Qvt0a5GO+lIXPeGYsm59DeDl+cesWhiY1XtiE05li+CEt/M/d
lJ5G7Z9IVl1VdZXquTWHp/vrmy+xVzYNoIe0w8CviAQ4Q59JJT9lODdmtPH0p8xOthQQVhx+aRcJ
tzMPLMNkrwj0HIAiQR5a47kA1BFLu6LWfiZj8a4trHOfZCtnthAwXlphCDbOdHpi8pPLelXF1TSd
s7Ctftpp0nYbsGT2x/tbt+SBENvAN0V059SEKl89JGYe6cZ4DoMayV/TIWZohva+i4n2udKoK3jz
pagxU/fyL1VterS37qE1eu94ljadlSw9ysVZC6QfXbWprHhfl9Meus6VPGTBH7mVeQi8cIswenBr
sI5aB4nTQD5PRrMLlGmXMc5Yal/M+pCqu0Hf0lFZMbmwp5gEmqMzJUCIEkw2bVRL8HihDFYG+8ZJ
d9IAW9dPrVzZywWHhJ6PMVeYD0gETOFTGyeLYovZymevVlDrGiP9Ww7r7b4wA/sgJXryXp68cuUi
WzhASvcWo4ezWiyUirf7OZpGWGeWOp3D4cmu272XnGPF2Diewcsx2DCsfd9BlxZ5bU94BIxjYlde
rk/nzniwkqe+6XeOejCTx6JJVpa2EEboqs/9ArIPyxRvz8wwrCwf0/EMOucg1aBU025X9d7K+OaC
e/DQIFLNMKrZ2u0ONkPZZKNejOdxUKJN6FVPjPhFbXduirU21pKpF2EDuDds0tJ5c6+qJ2kcV2GW
ZtwvhRs38bOko+hm1OrWZpL9/jktbd61KcEvcmtUtVbBVGJ8VGJlQ9T3ppVgteAL4L9o6xicEphs
YTkGjxy5iYbxbLb5RtHf6z/ajo4xjE5rBa6F6EvYpcI9k7JylQlhCn49VKtiwiJshRsJqKI6/by/
X6+rLzysSJyYfeZCwRWEGq2ENpoy6AqL8YunPPzg+UfGagv5oer/lww5tE6x/Pm+1aVTYkiFuDTL
FZFE3ToEPgnxd6AS7g1p3CD2etS0ONz4fvv7VzLzntTVOS/IesQHSqRFmt9brA538L0SYjjeu87a
UPLyJhqYmJ942BGig2321WhKnBMiZttR+if2vvf78H3mtg+d9G5cwxHM2yMkGgx4z/Sf1Ap52Yqf
rk+9zJKS6Qyd6daXAT+mGwkqg0g9VeN4CjRpd/+8Fj7geTx+FtlhBkYVgaSenE9BUhfTWUckFmHN
/DkM6I17oLz3xaT+uG/tNa8NU8hApmxmIckJXpEnOKofWO1QT+ey1PuTZqHbN9Dmcv+HtPPajRvd
tvUTEWAOt2RFUdm2ZPuGcGTOmU+/PwrYe6koniK8TgPdfeHumvzzDGOOYcR9fypoYYGhPirtEOFe
Nw4H5YS2dvagG4le2eFoNW6cTlviKCtHkVIuDgrdVRAG6IujKEsIX8hNgyPUBiL+I6yQXVlsdQ2u
TTT+D53U6CXhi89//u6mbETTV8W8xy+JLFSTYji5EhE8fxOflSHfOIUr9xiqxzNfEXknWi+WR7/l
iOvGyJD0wfbqbNeN8C9xRdfTrp1+bizqigeEtZkqCIUbaMMXZ8QbSla7ZmiV0biFLJ7ofTqVnv55
bH8lyYPmfaHf4w5FFmPalYVbinuZTuYyxXXxnVR7TsVAPIVKvOFOr844UTgotpkpx1ysazDpE72A
7eQqyrMq30V9ZKvTffTvRG9ocyNQQfsYPcoQOS4m2zfheJE1zqzef1GtTwbl2DK5y6u/mtS8RKHq
mNaDp98I3r9HQhh+04+FwJkk1OKu9VGNnakyObv1zxK9Yx8nzewcXftTfQ80O4BZ7PpKf1xouuSo
RfGeQGtDsuZyD48i9MQoEUyuJmb33CaUu1pWsLhtZQD+/TkqpH6XaKNz3ezHN2U2C4MzmwunaRmO
9xa8nEbDpaEnr4JybKxPU7hxMX28dzEB3tGC7mLOes+f8O50Vm1CZ0+ACah5xjHcjb0CScOLhUim
2OUHbwvduToknma6vgAlQAtxaa81klrQVA6omMjyKVcp6uGHB9+lItwodH8snrI9eZCtmeyXRP6y
lNaMkzpw6U5u8Ssrs2MqtLtWrW+rZrCbMthBNn+o/YzWlsAd6vu+KZ/SCcKGxMlbv6O42jtqIm2s
6NpGmjcs5wX4EzvlcvgxKRFppkdypfQbaH97PLTU3eRT7d82pMs2PMePFzzRGUcU/O+MaFimxMm1
V16sSsxA/9pNP5V/d+vpkaBZgUIXDVDM9eVoIDfXM3Q6RRdQ8AEiF85F0L4IRriRYPx4q2OHAYDQ
m1s+llCtyUT3RClD0ZUD2Y6k9mBZ4Y5GCXf0g51nbazR2hYFB0MnJJGmDA/Y5aiqUUu1xpxnLYt2
XlLsCkojw7jFsb/iEjAq8PxEssCAyF9e2mEXZB5PFZdKEx2EoL6dz5/lWzdjfMBzTMTmBcKNQ+jt
IASOG2cQt2BjH0vsHJH3n6BcfsJQaBVvMyGnwAnUQ9TuWiT2xgza9HLXB78zq/okDcVDH/tHRYBg
ZIurcXWuUQBnnuVZqmox115bq33X8AFicW9S4s61W6HZ6GtdtQHj5NxgxlW37GvVhC4pmo44V+9/
ZNMzrQebKc21Yw02mXHMnWzaklxbnAWbmsLjQdLlOyGYHhIv/kMT6osinzyv+wxiz0BnYCNLsWoV
8sA3quE55XO5epBNgBbQItEdOuul8Nt9PnQH2mqdwpQdM5YhqTYOaR4f//1VIk78P7MLhy4Ski7u
xVh0i7h2oupOkB8QFt04hGvvEmloyqOQttOVvNiZIeKBQd6XZHqqz7rxqEMWq6gPzGyEvvZYvf77
kOhoIIk7FxC4TC5nUk6KkQoK1qxm+FoLvisM9S3iKOf/wszsBVOtAD+5DHLGUtWhJOIe02TyOYGP
3sqrxQVz3cpH92/uRtfxV4CEAmdeeEdWm5U1EFvRNcPTCNq/Ux4Mst9d/M/ZFoL4eSiU5cgYLNtB
qkxJyzboRbd/aus/0syUeJS3kNlrh/e9kcUerzzFj6q644mJKkcNoP/yA1uKfl6fsvmauYw+GQqe
MqEQymd4DZfrL7AuxTgqIr1B9xljUNvaGXzH6sb9dh5/5VWe1RpRBOEIkc5cvJrZIBNyDkLnTrC0
uQ308nYEBdin60N6e3wXY8LATNDGtcQbvTimMcaVvvM6t8rPoXhWvKOWkY6wZelGq09p9KpCqfpV
gOR99A5e6oSfc+GxONCuXgmJbT1POhG4fxufJnUvW38a+Vjpt9V05/M/57Z8CL5Ez4VvZ015qoWb
zKQTbbK9bGMzf2wGJxH7fhiLF4IlEKtoZBhl6pbG1z47eDnMS7em/E2QXqpy50U34x/1EVbLNHND
etKT8db8FAo3wQmFPjW2PUf9qbS7Ojlcn+G1B/zi0xYHLYqtzDMDPq2hxXe66/3IVvKdYe0z5RxA
3fatj59U5RR8YcteN/0m7HJlcd+yN+/cdj0YDKsc/N5Vs0dywwMcUYjc6f5p7pef7M7JvwS/Urs6
G95u4tS0mR0/aLmjs6ilm1AiDU6hcS84sf86mjs4OZsu2MXRSy46pe42D+HTcPZv5L0KqYvV7rtK
sVnl6kZKP+WH/FEYHHl8UJ9M6ymNvsTC/QC9pd1/Gl5KyQ7jh+5ej+1ctgeaCORb0Xuw0h0N+lbg
XJ+It/jk2kQsYlDT6Pm0zurcmobS8AZWfdOTbLn/0ki6HZOcNQw7IvBug8PUOwHidXd1mh984TmM
jjHAxSg/m8NXrQjOqqv5X6XyMct2mprZTaHSL7FLptjRWkThvkTC37r37ZCG7mhjGCsVdHY59XlY
j5HnANZxeQEVoynUAyGHC9cHEJIxrfd6VU7ntMyh8hwy2Y3yJLV9RX9IxrT/nNYtHFrDuNXi9wY5
upxPWeL9I9+nUjX9gOqQkq5suz7s3YlZAtbjSFr3uSMzVLWyM1WNa/4pUfasKAfmpbRPLH2viGdr
/I5+mh31yn7Q7JEYq7EFKI8SlH5hRznN6ZckQPBXhPxPcJpjq1cnc86B0Qtlpm5T6ydxi4BpcyyL
G1Buc7ksrACcjHADbbrxVTsJ7Ib8QXH9GHVnE0zXfhhO0A+G6GilAZSPJPHzcyw9RA+KYavCKdyH
3TGPHU/edfnv/BDckGAwlKe8tbnG7S0Fn5U7hfkHRIF/QF5SW1ZKQiXAV07S3vVoxi0hEE/lY2OC
As2dOTUnSPdWN+2bMf3WKrd14d9NerCVXnlLZ3zYBMi5wi2OT/uhh9WMqkhM26indDk+CKLwCJkJ
Mm3BYx5rNxlkooVcgVfjgOVk2UZ5J5aO5yXHXLaeW3P6FHTjL0Lsu6AykVbs6ruu9E6kIJ+ReGLe
nVBSdj4dF8LBgvU6m/p9oxwU0zXa5z4DAWfoji9sHLGPXhETC+SAZg/ZAnK+SDwUotKliZn1LsLj
gG2iXZ52ZAj3HonC63fSGxb4w/S9M7W4k4pKUsvKr3reK/258jM6miiO5voTvdlfFC3cJZkA1A+9
ZmW86/rkaxcXu+y5Cf4kdWPTUH7qTNFulR99daOkqiNrw1FOTxtf+dENYULmchn+AVn+Jdua53dm
XgdT70K5bhxGoTtkmVTvUl/Xd5mAZkouePfABHldYijfBTQeG7WLdkI9WnaZZJIz1YLK2WjbQ0nl
8qDSH3wb+BldwUOW7cPStLnIUgLYSSc0afRDLavN8/VhfCSbNhgGHiK5Xm7QDwRJgGzpV7bq3s1h
lDJkGKVaSMiEXDurU3estbNpHofxhyo4VnAHEfPBtOxMgmhVGs8Fr3Qf/5DLLUr0j5EZlO5099Dh
JtHRsexdkqlJzVPbu73pPWfWscmfJF89tHV6Av9Udm4wNRveyMpyYpIuHB1aXpi3lcsXZChpxrJi
EZNx5UzRDdxUG67Y6qAQ/p4Z61HIXEoOFI3RC00C4DHD1QiCYyPfG3Li1N0xoYDS3uTjBhRv5VVk
Gkn4zK2l5LOXadfKEoY+GRiTZJyiPDrxKN9p9754X/+qXrrEO/hbOhgfw85ZqG3mBQRBZVGHupzF
1ldjWGKl3jULz07H75YnHML0WQm6c5t+7/49gXZpbl7Ud25cVg5WrhpjTwro1LX39eB20b9XAy5s
LC++UVbHMh6ZxA5hthxpZ/+3IdxCWrGxAT9GathhjchoAVAiI3g5FmEIM/RT2R6g5G6Smo2BblS2
hXFf3xMz+JXAiSdDXTjdDQ2VMS2DTBnBSSdPp/arpeV7I3PNGC16EdBm8c2yNKdXvY0D8EY8tbjY
KU/O/OdwUqvqklsimZq6aDyNd7EMntTkWOuvRtId1ex2Eh80pExb/2el2mpEA7yMjCVyIL7b1se+
+jzOH2d9E62Dr542GZvW5p6+JzJKwC8/lu+9MO+goUrA7YXPRf9XmL6P/cv1i3bVxHyd0XxPrWBZ
VEeu3vALCRPj8KOW74f8qBpP102sXTDgif7PxGIHaXRb8/DEA5i9T4YV23okHKeEeoR+rMRz3Zw2
G/5XnAISj/i51D/g334TpXx3/mol7Y2oScGOpj29GeWDNPwMhO6erqvj9bGtTp8MrgdoMcj75VUm
R57ayDGWNPjL7hNBs6Ui23A8Vkej0CkLKSFFhiXH4ujntAG35eD2+ldxOAaBZMfVALfLxjnYsjP/
+btZi7MpCXUrww7Mef1e0WCbKT/H7eP1Kdsys4iJUnHI2lzHTGeehOpTNz1M6v24FXrNV+zyTANC
JVsGUoS61OIKTg34bzyCL3ewIiqH95JebizL/J0fLfDbaPUA7VriNlNf0NVKKwbXBMugv6T+p/IR
1hZ7M1e2OmEcIINcHJm/ZTI9lKUE9c1+AH9/qmRb6gLbim/UrZtgpWowA3f+Y2dxBUueiswWEixu
VJ6Tx2r0wfG86tXB7z5X0u8y+d5JHWzrT81m3mN1sf7PMkRZlzuvsTQx9HpxcH0zl3algPxj4QnK
ht+xeg+9s7Lw30uaDnO1YHxd9arKgq0k+8mw5V9Z+OTPkqHjxgZZfdP+M6FEDpfD0sY8jv224XIA
6X2Wu2+p+NBKKKh6tlLocx4lFx4UpLmvH7DV9+y93cVBhuxfLjtS3tTRSSBZ/q2o7JT6HD0MiuiY
aCKb41Nmnf3kNdB/WsG8nQ5efw6bX7GfvfrZl2jo7ptROY1bcKC163LGXVITmlvXl6986lVBhHzX
4OYjVNrDsUOorh+fr49/bTdpKNQAAqKfjBjictqjQkXsV5Y5mN4nL/opwHt73cDqKP5jYOl6BTnt
EpqHgUR58VvTFvVzk20MYsvGYrMOqHdmUa3wLss3ViE5ZfMko518fSAfWZgN6j24PECXyAiQvb6c
qh7wS98YEkSC4Re6SUhYezeNUTptqu3Mmo6f+g/ta9n4qSgrUucijetVa4/+t43vWLlLqTTPX4Gv
Y1GEuvyOyvPVJjJURpuEaPx1mlL8MM0wuInkMUGgKdH00Q57kVS3lIjpJy8oVDDQkSQN57gyrFMH
oi7ZCWopxrTZpeaNpmXDLQpJrU/yutiqPa59Lxir2SVmN4tvrG7vnkozMhOh6dkBag2gLWtT4Vde
lskRVZvRyTwtcI1JEY7XZ2nVKBRotCuTv5GWXs0gD2IImGRwy+6L3P+w6nNZqLxtvwv103VLK5tv
RjzyfM6uPwxTl8vRQeuW9AmW4kFRd2oZ6KdIrhDKbVprwxtYGRQaVvDFoKgBGvbtLns3k75SCK0q
Um2CNk4sY/BU0y10pJ5wN+rp5+vDWokCKQKRKUKalsTIkrpgtCrVQx6BCmcnvuL0kuq07mdIjJLf
i9G0A4694fquPN2gKOBCnvHRs1znYiIJSgFiSqKbVZZ/SKfY2pnQ+p5bWvpqmN02dsiquXki8eWB
yr5lId9NZpCZWd5nIvVOussVYkOhUY+xaP7xjWrr7lhZuFl0i/q7AtgSGvfLoYVmCptsn0iumnvw
MlROMEwO+ncHXZ0+V81WgLi2dvTjQBzDluR+nT/n3dDKIjD0hhIsHTnTIRxPTV1ZuzAS9qZv3NRG
9rXUpT/Xt8vabM5tAswklVD65i9NdoYvil5qim78V0mVv2lTQun1i+6Fv/+FHZaMjJIEavMDoCms
DLjwW8nN4i+ZGjuT2zeSXW/q1a+caq4OPFUEO2bo2WI8klxqWdx0NM7mwVfDKg79pO3o+N7YhG/P
38IxBr0HvA36JQWXdbFUeR3XOtlGyZWFYnrStLTZpXgZB2mQhr1pdcZ+HJr6j2lFAuQBnX/uNHOr
i3dld87iAnNLFcSaDPhy7Vo5HvxQkCXXpMrVxN0hMYuD6ft3jSXvg/j39RVc8/QuzC2GLKloZcGp
JblGJKLRrB0Lo9ypw0+uUCuJjzoPkI5425DphwCmcvu6+RXHFuuwHVFhoAC9xGsNo+SVGaG9m0u5
bXg8eZN37C2TIu5dURwTUf2dCMUGCG3lQPJe05XBez2jrRdelgmlRc3sS26aBZ/h4s9es045C+Ln
XEsOil5sgGLWFhQWdOB1M5AD4N/lgppSFnhWR8GM9qBdFlHy9orbsIwPae3DKK95G9i0teHhRIKy
A0ANvnlxWOR4ksVcT2XXD5xJJCFErt8v7zofconqNiLhdn0NVy4bYB1g6eADV+ezczk+feoHszRq
2W07ACSdVLpRRhiUhmHw2HRbrM6rs/nO2mJ0zTi2et50sptPrT0zkli3WhKeUkrJqbzVULbij9NK
DkwLUKGu8txdDi3QEzk21FKmvE/TGp4zdVp4nnbXJ3DdCuBwdiWP/LLrWoxrr0UvR3brvqGuEup/
9SzcEjr+yHI3FyOgr3mzMPP1Xo4FUMfUNmrLxCHlVthVE02PmViNj4Ra9Z7IgEgq1fZ+gcxB4UGM
K+TQlkQDbL3BwKMc+KVyU4iTbvO0bNEWfyRLefs6WAhnega63BdfZ4bDVJVyL7tBMNEhKEMRaB1j
3Tr3qHSmietp6Y82bN26ehLNY1Yatj+9VOkRcmD64DaAumt7jEZdpA9xJfHvFssuCGKUChoXBKXu
tv5hpfRU50cPcRk93jC1tvZUtpFChbZgzpFdrkrgT1qdy4LkAkJuTzF7zUli8I3Xd9ha/VQnz8cB
fYuX3qb/nQ+SZFWRdq3PFkvhu8onWT31XtCdtIHpDc1MfJ4IY3a56b/mHuusgaI6gr08Q3L6WVf1
9tya/XCoRkPaS01ZHgZ58p2q7xRH5ZftqPKAl2RwN5pNIh/G3st3tScle9ME8oKEoX7qtEKzs6yU
dk2Psp8Sp+egkzymVfxat4N6iNs02F8f99pVaFJanQmqqRMtsd2lkcddP6myW3pRcGpN0XPVooh/
qUH9rU/J4ulSZe6GpFI2HKNVw6Q9Z/wltamlxGAQW0re+JbsToJ+qOA0yYLsUNRIYUERofjjTZ5I
G5HP2k6izgb8DdeF3N7iYhRoHR4CNVHcgI5t2w9vhhqIwfX5XIu64WOfRSHxTcBvL4zUmToMoKHZ
R6hvgzCKoObs95r4akZ7xK/t3CIieYlEwU6ivyB7NsyvPTUgx3AZqHWAUF7cEkPu8br1nuwKgjkB
QVCrVy8pjclRIcg7p3nRHzpRn/aTKVGQ84XyUPpGfpP7qrnTrPJTJkBYpktNvO/DrLqtNzFua44q
bzxtBLQV0Q43L9K7cxZaAt35QqS4UmFOzzmgmL2sNNoxV/qt/P1a0hOS7f+1BXHzpa0+HvVKjrHV
qsXNWHZ3YyoeeqG8x88/RMS8hexKSnIQ9NEJ+hLJoR/Xl2Ntk7/7gGXDWjyOmaUkvuJOyl5HfFFX
z5bsAXfLz7yct/I/69bOgKQ3UPNMqkd95HLAgFM6RP1ChdSFmdMxUX8tRHEnG9P3QodQIZr8YxZu
FSvXXqY55EaHmSoJmMxFIKyL3iD4EbFUqNzEg3n0NN9RR/nemn43r/5T2ZChHO58o3BRZdpNfEhp
9McRsoVqi79o7Q1HUYd3gmeSPq9lbOD5FuJjE5GrMaMYtM9eLbhlqDvhPunux1a05UK8EYsHXz9V
6bOeeY+++V30/I3bbeV9ZCnoaEMHkv7+Jc42MPw6UdRecr38np312AXefpw8wJl/Yvogru+y1QWA
WxP4MIHmR+xPNvRlX3hzQIS7rEnQGmbj0Szi117XwNWBIy12YZPsE7nFm3YNw99lqf80VPVjmDV7
YTNLvRYz4T9BIAmVGsyzS0hUN+pBmgtELZVYvkzyl0D1bC9JP1ldutdGKKcH07ctfzg3yqucbSEC
1mZfoTbENUiJiAW4PAZtrOutRZbV7QThkI43Uh3vM8RWKbBK1vPG5K+8KkRlOGQG/6BatNj9EXBe
Myli2VWVjvrN6NA3age/n6IKcG5q9+jH6s3ojE3g0Dldek8j7UrXv2HtE2YaH3LilESl5Z1q6W0U
q63FpvfNZge1u+dYRuIfrlt5Q1QvYn+gRzgLXCwgO5b+Mdi5kMbQEF+/846S/1MytM8KqWO9opav
BDf5ULmdt0PG7SyWme2RzGynQ1EUf4NROlrcCkkfOqH/O886Z5jSs1QEx64Uz5G/Ve78ePGSuKI4
PEfN6tzfcbkDErWAoDgm4mqqtsdZ35f+l7DZ18pZ9JCbMjaySSvm4EqjLYh2w7mIu3jUFKreUjXg
mxd+Nxc9rNKutFNFxBV2KFg0c71N77fE7FaAh/MNhwfFjSdRn17sc8kKMq4fSXYTHwCz/jNFJSm1
dpYWodV8o0PqNP1Kyt8qTQspctRxs5WJ+X98gUZEQvcVNeyFcw6S2hJ6OpLRMeojp55y2iq921b0
/o7mz1T6GwjRJ7+Hq0Ko/3ihzMuXOd3QHa/vzJXrZp4IGi6BClrgyeYL4Z1TkVW5n6LyKwMwaQGG
xkp5MKZJeZabqN+bo5Hu1EjNftdqmx6qREmcJg1NW2iLre6sj97N5YfMG+Xdh+RIh4Rce7JrCZFw
GJKgfBytKTmoVSc+XR/07LxcnsZLUwvnZgiSzKeCIbv6l1Qz9gGYwzE9tMjItJZ2KuOncStWWHln
MElVid4EMsPwS1yOzveDuKkambxJ7v1Wgd76zUGxUK4CUeoNN0XySZbUQyi+euY5hUMwd3zpPrQm
u5U2wpaVu+jyUxYBqC6QXMxx8d0qUA+RqoKRUsOXyNplneYI9UNoPcHXmaM/X3hA6HPgG/b00uiO
7j2kw8EcfhnUumC8BBQ8w94hjLu+PG8ifh/WB9QqiXScANj/LicrKBKrQT1edkWl7u2+f0DOfOpv
q8K0I006y+bvMipOUn4cNIQhm0MlfR7D8tgEBo7bYQSEFDumv1Emf6sjLb+Kz5np0OAjxFm8/KpS
LspcKIiB6rZLPstjWO8zvxt24jjd0bgjPExahIgpwM3nqKstrpNM3PuN9CR5RgJ8Wv9mtE2/szzd
dMo8SHYhovSnwKp/8B+5cFSKSFDJX6XGiCk2JtlTHsvpfdsk7W6gaOyoUzqeu7be0mBdOw0g8bXZ
2aJ9ZpmxnB9gveuEtzi272ySPONTLlmVY6q54OSm/qhYvpHZuShZtkFSesMHW3sB6Kma09Gkpz60
u6pQS8rKhH29U3clBRPwlmYR2vRxCKNuV1a6hfheQdFCkkbOn/oMjz5/Xy6lbgiGVwaZ4qZ6S7ND
J1afBvDBuzZMgl9aZoy3itqNcOrU8D1ruRg7xaTc+rFUneQkHHdV5Vs/+qKRHD8skz9WDilelpTB
rVB6ysZp+BiWzoRuhN6wkswNVItvJWGfRKXUKa7oT8dSlWGqK1t51w5x68jAQ/45ZwQrDrsbnWia
w6xlCTcbOilq6R+lRvZVVkNqgRsvzsp2oxpLuhPwHvQ7y2PUhX6l+kmvul5W051Q7krTtBX9SQ89
x0/aUxLb9ev1C2W+LxYnF7AggMGZKQeLi/skT/POKJpIddGN1k6pIkZ3SUuLjxKYkiO2UbQvWn1L
cH6l3oNulAnl1Nz7PhNeLjYZl1ijJqHmVlP+VffVc6kEn73QOk1t+wAo2veHYz2FNwiSbFxVKyeK
SI4CK1EUKYElyGuwMqvUOlN1rUqm1Umdgn2Ua8Pe6gb9EMYCmK9OCP9UmV9tLO48psVMz48c4qAU
JXHqFs+cZ+it6ZH0dJPOol0iZa++VOPG8/3RZ1cIjmhWB7rMuVi2L5qFRKqGZLQbV0K098fQsC2h
VOzrm2ZtEqlzkDcn+/ERxzakQh5Fo6a5YtO5PTTaRvBj8M6BH+wLWgiLevp03eDKLsU1oM4BFSaw
uSUsigu6bos81WfQSZYexPgYAukf/dTJ4mEjZ7tmizybIZET12gRWbxl8lD6LUl5nR4U+RgisSqV
EtSvwlFBGdgKvl4f2dpReHN8dLjBoTVYetutVJeU3NFNQQhKnW4g0MvCY54rgS3HT11r3lrqjs7t
jdju4wrCU8OMgqWnQRhP//IAViVIGW30DDf1+r2fSR0AGhxpC44hceh3uoLWuFUNW5pHH7cnZjVU
6vBgyCktYdO1FUw5gZzpylU8HgoJdGIc+eeNKf140i6tLHzYUQDjmauZ6bZl8FXxoSSXwmfOw84z
84NSe8AFy8f+VfFpWgtcMJ+QVfzuonBfDBtn/uMDxZfMzAoce2oryzq9Z9Vlp3OVulkQPU7mQMxI
l1zyUKBBvnEmP27bS1OLFTWEMhLE1jfdgh7HNLwjFVyMtKbRaBn4G7tnZdPOxsgF4pvQvLykBKP1
Qy21qjJdaZ5SoQt/hHE9OGJcxLvWryjt5pV846f6ACmHYdzpZdy/Xl/lta2kwMtBKga8NkTQlzt4
iHNagfvahLCiA0/XND0ISVXdWMDVkSr03wHamkXnlik32jxV9NZb0/WjT0NR2EEKt7XykJYZ2Lb0
GHmlPfmowGyx8aztnLnPhd5sYs8PzQ2yAW1T4TPDeZmWZ0q9w5Pmi3dGMIh3it6LG2dmzZyqcb++
keoTil3OZizUVtbFk/n2OAnCQ199DwPiCGkru7C2bP8xBKzq0pA1KPlYlqPpdmnhEL1G5hbIes0C
azU3QcB4g19zaSE0qz4dE91009hrHKBGlVNIcAtf334rdwyAGJglYQjn2v4A02r0dqiq2nBRossH
0RlRpky26LS3jMxDfRf3F7EFQVrYGG4ES0TdiTMJ8/+3kcXFYSltZnpFy0gS35GLe9Axu3Crsrsy
EpKmRBUzkY5MU/HlSCyJcFAe4QcaQ//UJx59M7FTqtXu+qqsPGt45pwZUnRzV9AiIKjkvtdCIRVd
nY4by88fCmgL1F2VqK9z+4heDxuQlpVzw2Do6wMKy9lZFgbGbEonrh7wgcZR1z4bTq5UthVtOK1r
s0d3Cp1UuD/wEM3DfrcPMtEf2jGdRBd/rDuZYbKLacI5BMMWDnzNEPVwRNZmBKKxjHAM1DzERmb+
Ii3/XumlkwXWY1f1G7fqqhngXJTFuUGYt8vxAEvS5dzDjBLndmDcBdGnVvvy71uBC3TOkcwh1TJX
GxSxWKhWLbpp2dhjBZtFt++KP132ajb2Vk1w5fEligFqqMyJU2bvckAZjjZQHLaBf994d02Z70pd
hxXuZkv8eeVygyl9Zk3l2pkRhpeGItmfxMhoRFfQf6re3z7/5xCXDph3v794B2pJhse55/en8d7M
f/x3v4/DQJl29j+XCRUFNt5ELyFxaVG+5dKkxzG2qtP1pV9dDcrkM7UasfRyF3uof1CClzHShQhj
dw9sMV8Lfiji9xzahuvG1m6AGbT2v8YWKyLXvh93DQBaIFdHRf6RDa0d6/FO28Jyrx2a94YWS1Nq
aVAVEcDgOP+TKKUzgASQsl/XRzN/7WWQyvpT4uKJfiOWXZxMZdQRqWTpXNhScpriX4bpWWVc+iHd
iodXt/KMYYWVbz4yi3faa3wisNrirq6p+Uy2/l+wX5JZmPWm+MvkX4vXQNV6adJbNnOWpj/kRn0W
x/IGxZnE3+p4XdsEJGzmfNmb+MVibQJBm4yA7e7qyiFVba0krrJzdJf+fXXm25kiKPRh3J2Xp98E
VBOkeD6u1lp2e9+gpUHeUUJ9WxQDu1fP182t7TjqnTMQndgFCPWluSKMg1whFnYNT3iIqEXy3+zz
+Nt1Kyt4ijekH3kLQvtZ2P7STBoB3tCMcK6rlncZsj0hpND0lZiHRrvRrdZuQt+Wqva5yf3bQUx2
3paU6dquh57fmrUkqXcunXyPHoywgo7aHWErUduX3HycFZPFEaKjXZ5s5Gi2rC3O2KQXOjLJKdCz
NLArtdjXvtjbZGpM/wAP7x5kQ77hra7diOQWUE6eUwz6cuOIWZxUUqPhpnhHleYms++OMDnNhNEd
mOPrC7o2PviNiQzZD7Oy7+V6oogXdzTPwwZWsIyD5bYkE0x/3EWlDTjL1sItNPPq8GbqB0rVPIri
4lzoka9IQ85GlUEMyikahFlpK+mJTCZO5lZdfKUuyFsP6oVWnlnr461G884dS6cwt7SYwsSAWw4E
hrOhOo35uZek3ajKtooQYr3vwl9Nu3EBrA10dszmlCmqZMt15Llr5bqvpDlZNEHMmPu/el1whvGI
L3i4voxrp3/muDVgzZibVRfbVAo6pR19bOmlt/di7SUrC6ep042tuW4G7TMKOBBQLh/rWQZkjCVa
Gaz8SWntmtXrk2LDyNr9TDQwk25zd5L2vdySZLtKAS9Rcnu/dPr46EPMXpmP07ABAV950yBLAgk4
c8jRf73Y+pleQIQyO+qQBE/2QH3mJOe1vL++Miuj4Qwrc0qCvASteJejmVRpHPJsgNavTYe9r6j1
Xpkku/MHqFALYeO6WlkgAg9SWABZZ/z34nDlfa4pQY83pUafIuNuqp+L6Xh9QOsmYIpgZ89d//O2
f3egPKKZ1mt5PhMQNrbo63cZAn9OUNYb67NlaL663hkazDouSgbr6sXfNnSL4GnUNjzoVROk3ufU
FDIKy1R1Q5FTDuexjFNG1+wNj4udbU3Y6j6jXwb6AJLUdAFdjiMVQiEM+kByFclr7tLRUs+UyV6v
r8rqNpsbYlSFawB3/dJIDypdi6VCchO1b3aFp8WOoGreqZloIAwt0I3X7a3dq7MrCMUL3TcfUcNT
bfVa3maSK05le+4FYdqpWhk55GFEEjlCsDfCVDtKcclG7yLA0JJc7Dqh3wKgrI2cIIU+Oyq6qKgv
jnFjhTgkQoQ/gOC4L9/VlvfSZTtdaJ+vD3nlPodai0huLixS019M8UDOuDP6UnLBwthacfJGHmSE
PYyiOKjql+vGVt7luaoLnkshKJKW6PrC78dBrJnePKUDxxVMgIP696ktdqby0pob18baHOJO0U41
Kx4Bf7/cPU0TcUumDK2TbMH4WaTfew2B5Oy/OG7vzczH8d2JTnqLjr6ep782Xzu9csTgR2ptDGVt
lXBnIB6aKUE525c2JsssO/jNeAmVAlmXesr2KiKPZ9yf1snQ33qYEBrZX1+t+UcvIjEQVjOdFWy+
bG9yZ5dG6zAS6QwzLVeeJlv2/HPvd1+b9jBY/0Paee7GrWzb+okIMIe/ZCdJlCXZltMfYtmWmXPm
09+PujhndbOJJrzOTtjYG9DsKs6qmmHMMay7Ti3scPrdx8GX20avLi9KGPOtwhNJJ4qy96VRsQrV
rupk4UFI8yehvIP87aOl1Rt0sddF9dkMSLq50/2ezCzMJEUqWKonPCRpuZOsz/pvtbRLwPnMe/iH
NizvhmyjULeyslliZsbR0TUAyXtpEuplWUkh20UEs7Z1Kif4Y/G3rwvJy7mNhS9m8QQUWhUDNwaW
gchw000ozW0449rm0cEFFc14FIO0xsJKFyaWmBlY6bMP1Ftt7atlfE+Ggz/cN/kfPx0RnPt7t5hr
qqDgmOcAhzif9bNDVupqkTfpFLizCmZoVTZjWc7QbRzlq2PG9tHtgPhyLj6oy3ldMTN1oZaVwO0i
j3zhaxq6Hnw/oA/FLaDF1eW0MLV4P3s/oCPQ6IFLNOcIYmwXCJZJaOh1f/72QIGVYypkRhGypvfc
92znBihJcr3SUjfEJcrp2CTQhv71HTj/4TMjC9/uapXkdcKIEHj3ooUFoT6gaf0flgKJwBzVINmw
JJP2Ri3qukhN3cn8Rx1qJ0vus2Bju66B9vNSzowsrlqoZ2NKOUrqGj4AibTfd6mxq4r422h2j1aU
SnbvVbbcqvtgBHWkQC0hFaULLskZqgJ4/lZqeX1vEGbP6c+7th1KI5euP2vbFmEVhq7lfwzFwpHG
ZqeF/l/fHJdWFo+lOiH5E0hB6A7Wj0q0nPkUlwzl/v0XPF/L4hircWChU8paKv1Vqws7lT618pbI
z3twdPlwUTykV0qTH59Egflyx2o5DPMqFVO37pBwNIPTiOpLrNp0TM02fhTbYp8jLcaopSvlX0P9
TUmqQ1enBwksWZy88WFPYq3eyWFhT1W/++s90CX04PiF1B351+Wvs/q8ylsPfY1WOg6ThWLhvRaH
GxCSq/CcxuC5kfmmOzv1dRwTrBZJ7iq5BnPwY2eIx9vLmH/mYpMvLCwuMEsM+gI8Su4Wag0aEZHC
QyvpUHc38AWPShtu2Nta0eJcxkkLT2Uf5+4Q+1BHv4VbwemGgSU6ykDUWYqNIHdLcBrqVO+8dmMJ
1wHVxUdZhr+d6I2BpmGBdlbXzlQwrER4k/SXKtd3VMX2+rAR3q9cHhQc6HWgqENZYMmUN2ph4CdD
kbsjtWiHhte3ruB0e1n1dtsd1nZvfpvJnihi0ri7dLg4RLrDmMrcTYNp5nYPQ/UDcxNbaIgVrzN4
mqkBQNQwU8tdmqkbCMBDYgEXZda0EF/KXPyj1ncgO7fa6ysLYs8IbuDepCq77KtmPQN0nZ7lrjVl
+YOnB/LBCusvt3dt5fPMjRs4J6iJMgW+cGoRHHWhpmruRqJf3w1S5f+EZjSyG2oeW9fi2tad2VpW
hnpEOKinYSucXsWyutO07wMvmQp57u1FrcSHc5eI4gN3HA3Qd4Dv2eXTdCOcmZ3O5YMMccI76kxx
eyyqylGUZNeJqZOX/lMS6PAoPt+2vXLELkwvNpRMHN1D2cLfZ9VNvFLeJURVQb5vkt9WVNno+rlI
MW/V71c/JKJDDFjOahpL7WVPkZlo7nB/sTd3XvHaRgFMFka3VUZf80oyWsqUzAFSr1wcM5BcSCS2
Iw7TBOq9kufDbtwWGJ9fh8XdPkuPvA8ZIWW+9H3ZrLRY9fyCYIAmhJA+DEb7gTLCr5ApKdtS5Y10
bHX3mKqjd0W5XlvWeZS8VTPF4KuZIdJf8TjleyGpzEMuorF020HWNpBZtrmoTBPianS2jltNr5S4
cK3SO9ZyzRSVp7U05G+bWVsRGAbONcAtynmLEIRqcsovyAu3Np9HNNMDcogandnbVlYWQzY540wA
ZZCNLd7gJkzMSSmbwlXFI2SxWNgKVlYuDTJl4ih41gg9lyCjoEFhJ6i60o3D4tnMk4c8mN5UOXjT
MmXjdbzeMgaaQYET6lJOhP3y8mpv0rZvuzxKXToLQxfaQHil7PX2hm3YWL7xbZLGmWSFqRtF/wj5
V9ShVWMjSbm+gVgGKGGqXFA3A3S+XMYUhF6HIkHqol5w5+kPZfBa9o+m/xHFMxGRIvGvPQ1oJzMI
MDFRGaKMd2lPjvkHlcLULWrIxH39IQkfVeZi/3bjeNs1BnEZApkNLayYUe7rQjak7jCo+2H82KnZ
brN6ce1sGEH3F9A4lQXEay+X0oxyY7Qd+V2kCY7UfzHAzbBr/VZh8PoTXdqZr7+z96ksuTxLnWy1
Lycnh7BGRf1h6v6EweAwLZQf63yLCeza8TBpoYIEJfWMCVw4N+iCUB9EmaX16j4Fem8xULoJpFvZ
QNqPs533CWFtsYFjweMQ60bqykXiIANGbJ6SnYqfNj/V9c3D7XlmabGF45SKRaNhyWq/hsOj1W8R
PlwbAJahMErA0BGqnkvkhGwKEpWL0UNq54SW+2EMtzA615s1g+tnBBiVVQSn519w5gVxFihSUefW
g9BW+1j4gpIng3PZfSYXG0f0er6Q2gtwKcblQYXCzrb8LpNUVIpSerRrf2fNzhK/UC8+TIZny8gz
T/KpE+6ZohPM8WdBhl80rl/dKU24R2zhb8/xu9Yl1VXq4deatEVktZPSTZChjGbvFkYHnWxPPbey
xC1Rh2tUBWnA3BmCHX3GWy1niYIqAgAXNx5F6+ZYmG9NEO2VJj8Ngnw/pMmzjsBJOdZ2l/wMi+k1
l6ONJPj60M2wkbmYjO4mKcli23uIWGoSA+GhULqdrLih/5ohOnV7R2dPv4yVWCaTh4QtvMX889KN
htxSlL6hZliq3sGCSpnb0R+twxj8QDXjtq2VBeGoVKznPiXMW9KlLVOrSqXo/NCF0elnYvzIpJc4
077cNrJy8rhAeMK45SGcWL6R6LU1canFvhsOZbubOkNmtF3d6oevbBuIed5JWjMGY7eLpchJW04j
5VYgN48M339Q6g+R+iKl3b06/ry9oKuuE3gF6BrQAWDkSoEX7XLX5DSAo8ATKKCZ3S4NYCCdjp5S
H1C9cZLiz6YA4/VXwh7TmvNXQptwKbjRBoSyU2CFruqNJzWYXK0QHiwmtG8va7mDcxmUXBvE7yz2
CPL3clmhOkxGGLfU0sIURbJaKHeKmWYHMReIaWEVcyJ24y+PFIMkVBEwBr6A/1xSx6eRn6gkbpFb
Z/eC9Dr3MJo/t9e19D9MzLoGMz8f7S4Cgst11V5oZHIcxm5gtD70pv4nX0u35v+uN49W50wpgaPP
OpyLyz/szciKxyZ2PaAyJj1cz5D3Y9f/ykMP6agtb1+6xLwmgAswtwDKMMhzLtcUdkomalD2uEZN
vTGyqTCFxvfb+7aMat5toJ0zCwvh6kuyQaM1w6iyhtjN0BgfIfQHPasPzwzJ2kP7Oa3srvrx9xaZ
U+MtIWQnqVps4gTrXlqYceIWlfSrasPpOcrV/snkYt+VdRXdBZ4+Hoeyr49xWW+RoSyP9bxeXhWI
O8j4EQ5a3CAw8otVJUaJq1oMRkeNeSpa7Vtj9ru2H47KdL8Z9KztMFgk+Co53TBtLb7iUDVqKMPy
4pqTXO+YX1Mcr28OqggnXSLEkaMlSr5PKxG5FobMN877VRTBgsmPAShyjVH+WnZyhFZozUFLEPho
TeLjsKyOGhppKFFS4zXqvjiKTVHuY7loT1JhRYPtD5F1lw1Dq9iZno17aLW7j3njJQ9hWuUfk1QM
N+ovK4eXwU9jhmy+Y0/0S0fvfM2LUkVK3CEx4n0iqNWPRBOqjXrBFT3H+1aA1uEr8ELBan5pBraY
zJRKM3G917z4Ez2Bq8qP+mcYqLzHWHaKwSneFOF0291XHG7G1gKuIpTgiC3cXW2NPKWtkLhx9uAT
tsSFLRmfISQptcQWt5gg5p06jyv+/xL/tbZYoqY0aJxESuI2qTY4vVz50BVo4t5LFEg968bf3V7d
yo14sbrFl7MUz5QnCecupD9V9xZ8kIX79FP0etvKykVIUx+FYY7uzCawOEKdH8eAUOTEHXOIsnjv
71P1L5u488bxbwg95oF84BKXvqElcVtzghI3b4vAQZjYeiQpCu4zKTGeczlBMa7aijTXXIMDyWVI
WD3PsV/apLITNnGKP7be87i37MmWpl9B+Sd6u719KzcQ7Oakj2QsoO6W5b/RDErRqEjD605gssz3
1Y/oFtSPhZeV+7EXtDsqlMGHMRd+gs772/7FvLPgvknM52NwZV2ImbWEbyF1yyE+QLY+2kX53SjB
gVb7DlWUqQ5+ZPGGX66dA4Jr6oLgXFHFXfhlr/YleDmdyoOHRD2NPPjOveqTub+9s2uOyQuNRjHB
/MxwdvkFs1BDUqzCTNLc17AcKP5jsdVbXrOBgjRQmjldII6/tNEW/K9dVGeuAlcevUZ7Ug5TnG6s
5H2kd3lznJtZOGPY+WpvpUXmjsVzGKIj6YsO9JxR/aKItphBqpQf0pbW9Y/KQxqzeMotqOutfaX7
dh8hPOMpQDkbw8mG8Knuv0nByeuC+2LayouvPy1JBkQfxjy2QI10cVLFthz7MQZoI3ev8UeFXHiS
khOEolvPxfXGz8TyvAqQpjFTv+SubMoWkFYhZu6AWrAESYcg/SzbyBan3Jknz7UeQEkTvErxJ1MU
yL9joHAo17baIRB+33a0lWd85oJGYh6vJW5aEl9nPZMao+4ByKgObbb3PiRo8k2/w/Seh/sQNP0p
neSYEd8Hc/hdaOFLqVTOqP/pw8PtX3J9afFDIFBg++dQflluK4cqKqE+y9wyjqtDrEw4g2lUjpS0
7VHUImVfB7q3z7JmKxxe+fBYntPlWU356iVVpiTS5SjK3HgS0LY9lq1TJXbd3N1e4JoZGCLAcc5z
AOKS2CAVeCHEocxcUUsSgmDohdX8sUoCJ9zKzNf2UicQ1XhvQF4vj7Y10gqwCo72UEEIpAG+ajtX
8R5gawFnUH7XtgTPV0Ig0loe0pkdD3jsUuJuMpMR0EaQuUl5p4nlQejfDBYW/UAqQkF2ODkm8ML5
riad+o1h0CuYLPfwhe1FJORNRRRHObZpHR2M3tql9XMe3En3Ft8zV5yphetp/JFD5nz7i25ank/6
edEOxogGfFuG+PcvKzjWElVU/3tSNjsvtMv8pR1+5d3B35L/WrtATAL+ueKpsvTF6xDJ+ZR1Y8VR
EarICeIsoo1J+UCq8602yFXZbN5cWmhUdwCg8V8XSzTUUDGYuGZzrXvZ2NXSyQ/AAM90HAd/fLZQ
CXbQhBysjbbtlQLT0vB8nM72tk/LKUEIOHN9XXOUWH219B9Nf5DQKe3U5k5qdBvU0wSV1ydr3JFp
9MN9KH8dquTR06vj2DxTsj3Jz3pJvnH7u68dr/M9Wex/oI49U0VoG4YabIfoMgjHFk4EdAP66ZBb
TbSPdKOFByorN+6Q64iLT0AdghLmDHlcMiA2VaNbQtxzVWXHNsydfHya0kOeZMfALiPLrqZ64ztc
+9rMpI8TgEOjzrJUToNee5BbCGDcKJmQd678B88SkTULytPtTb2+Hi8NzZt+9r2jSqllNW4AvHTm
gxcbX31oOirVdCpxf9vSfB9cRiSzpRkfCBk3XaSFJVjje1JXutZWG/wkpW+dLkmDjUBx5eBcWlnE
PXWrt0Gjd0BQDIsXvnHk4s0qSwegvzPmkx1o1V5qIfMV9tAI13ahqRsFkdVPR6lx5k0Ftv/OoX22
o5raT8Iw76hhvVIdq6RHUX69vZXXaRqLhI5z7ifMkr6LmGmMFbWMWhETjYbzfZWiT1bdOmF1b8IC
d9vWqoOc2VpUWAKvKc3Cx1YDjYGyH6XA8cv9f0jYLpe0wPSYvlml6Sjlrh7+MYOIesbHhLKBoG8O
yV8f5ktLi3drbOM0KxIZlEabH1sje4yMobJRXbNlEH9ddvBG6WlU/A3k99Y3m93mzC3qHhL+RGeB
1aQ+Jp56MqJup/UnUhvk2zeAnOvHAGAD2Me5NrfE+egdr1UAyYkbhW77RRPMz2Oz76MfY9Udp/5k
EQpZcXtHtN2hRHLbY65Y4hlCxz3/Nb5wGT2xEolIunCBB2Z2WNSxLWgxdbIKHJDt6+M3QxopBQIK
MvZRbEF8pJThV0/Xo52eRtm92QjQQQkQMN7+Zeuf/t8ftig81NLgg0nU+AbDHy/8rcmNjTIdx0ZK
Q8d4HqR+4/Csf/R/DS68Opvo1o8lviZpP9FOrM3Sqe889Un/eHthV2ir9y1nzAsQyPtk7cKQpqS1
FY5cOoF5DNVvKP8q3uDon+reacTvMqr3ZnH8TzZRppaYOWckZfGZrQQ5i1obuBkOo6jtPetbV36S
zaOufBT6V396G8qNe2/tCYG1BT1eqgASUe/lGSokqfa6lLtoKrLnwLIeG2nc317VdZBB5s9ALcUp
ykdc4ZcmLL8Mm1AVAOaqB6O5j2MtgEehtmMjfSCn3k1bfAprPvmvQfrclwZ7MRnaPjM5qcap4S7o
04eg7Z1efE69xA6aH6W60b5ZvRzOTS4+nDLBURmlHh+u/SY2gyNVHlGUBIO9Bc91KkJaWe9UC+LW
8KNZfwxGb4sgZ77slrGADIKThN+wZg6Oy0WrIkVM3eMXqMmp7TwnSE9UHjdiqLWXCwlAMksA1jO1
76WRYcoyc+jAWA/ab+QoPdRcUK/xta1zMG/XcjHvCyGNZgx2mWGKnR9MtJEIbPxkZ8rfLCeRckdC
UBm29KP8s8s/NdAJ3/bTlQoCWQipK08zfRcKSperE0e1qIRJzV3/iyDc04tL7eizCEFGlu2U4ygN
dvnbCw9leSxHZ1B3dbtxza+dFFq2UE8xzkQSvXjQlHZQeuQWCzchK2mSp7BVbXRqnTQ8yspj4W+J
0q7ZgxqUJJ5aBZ914bVpX2ud4CuFaw7Na169qnn4mCXfsiIAz2mdhrp5ub3Fa05K1M9TNhf6ScQu
d1gqtCK38qB0ZRSTPvTy2N4lvXGfVKN0um1p9WOi2zKnGLRMrgbDa9Wc5sGWEmTVcFDTXZeajmBB
Mv/K6iSokktUdPxvfnKQPkLCr+dPld847dYnXX1Gzn7HElsgVVOcmZDZMjHwPRcixzO/Rd5j5Bko
ywuHotTuo6whZHi9vf6VZ5Igljk/2ocWzEWL16vTI5ROe8zGVr9juDtCJFyCwEaZtTby/xAbMQ+N
eAXoz3lIfnEvxGOXjvWANZViEHEzlfrw+6TRJTWmOzGCsHB6FEwmf+NxP2rJqSmNjZ+wst6ZHxUo
EK/1TGJ/6VmxmmSp2ae12/YfZ/dFK2S8C6SnCGrP2zu7cmjwXc4M5YqZFWoR7IZqIE4oHdVub35o
hGGnJI+12DjZdF8Npya4u23t2n9mHi2Q/2Dc6JGCEbhcGFpWQVynReAm/g856XbxyTQdC3rsRDbs
EC3povjgSRvec/WCzkYlmRgEoIVEZ/bSaCjEmaU1feCKsRjvp07OXGEE7G10VfyYpXLuMM4XO61S
P9XxFG7Uwa6+JZW3uVQD/drMkbi8JYLE06d8mIcSkzRye6YKnVhNvb1VGtW93/u6HY9tuhHIXgVC
xEAI/DECQcAHtGp++s6SiWgoVDPJwBvlsuiUnvR9qLutUYGVhSEWNyP4edLoNS8OpRKb5mQWDCfy
/T6FSmnr4zOdY6FUn6Utzeg1xwE6BeebROCFWvz8Y84W1LXiaGqZxC5GX6tWJ/37YJTH5MGPd8lD
2kynoXjb8NX591882/Menplc+KovdwKjuPMeFsNHpnVpiTROOGg7fWyY+ySdDptD6w0v4oC+heFM
6lsax8fbv+IqRpl/BA/5PDWAqNVS2yGX016Abp55YPktMFGuGlSnD+202iKcvnrMFoYWq+3qaCpG
GUN1MNpJOjmh8TJBDnJ7Odeh5cLMInwe4ybLqJDjNPVRziv4kXPbQk9aCl/C3aPU7rL8YzXZMA79
J8MM+QOFove65O6wJtFvsomhwthEESQs4EUnBgoda8o/SZEUOoC+v0vF+CtvwtRRcgt4TJB9hldK
f779U9Y+KcUZA2JaKCaVZWsnroIhG0u2AAzGvRbuTbPbW/1kCxt21u4ACAphxlIMHs+l/FZrofxU
52bganFRH9tc/mr0arlx0Vy9H3zPcyOLlypKcylSRo3FVPGb3jv5rwKdX1+CDSMsdnrRRn8btL8b
pJ8BHxtMhssIpK1jJRxkVmWJz/H43TIKx9CdRv50+yNd9xCw887EA005L/H7hXR24Ziar4P+6kM3
73aBcaSu7UTRfSeim/FpKu1RdoRnmQGE22bXtpMEdsY8MuVwhXzw1TDLNPis3Vg8BcOBUrLxs/Ic
Mbf7/G8JaOl10lf919bi/va9QR6HEVsWQ1ACU09JuwGyWPPAcwvz/3+2h30beHGYYkHKC6eHSHcT
bLVuAcKwmU4LMoj5VjuzkHhWko3qGLpTrNlh+7JZdly7Fufm8/8YWDykCRIS5ji7AcNwzqD/0LTC
yeqNivDWKhZ3r6fqObMTEzwCsg+V6UuNgPttv9qysLh2lapp2Cj2qTXwXYvZwXCjfb6xUcuCoihX
miAKfOvAf1VbkkqxtBka2t9ex9rdiQoqQQfoFpWn8fJ7C5IUxLKJlVIynFIe91lk7q36R1lsGFo9
iHPmzLwlcI8ljKvTYCso03n221TvEIX5YilPtfKRW52sSnrs4vF0e2Wr+3dmcOFovTgakU7K6krG
qw/co6wee31rMPCKt2A+88SEMH6RrsLavfA0OPzTQa710E3GQ/8y/Up3evlgefdT8aIlqjsqX+iv
x0/CLz8oqDrvbq9xLWI8t77wwjpI4Pahb+mK9T9KZzIFLsKZ8Wj2b+n4X243ii4E3sCB4KeZT8TZ
zWAFeaBlnjqfKd2y87hPd8zH6RsrWjtXgMVnvhYdT9AXz58GCEbSCiV00V86WVZ0PyICfHvT1lye
ERcmBIGp8SbIlwvJmrrVEJYI3VAUbRWB6W/6+AWa9dtWVnIk4CYKoEUViqcrquPeVEK58T2soFGZ
2cQoB8SgHdpH6LzY09g5SrBJUDif1mWEfW504fMIlWmFqmM0HX9QTew90Qat+lWX3nR/PNCou/O2
KGJWE4mZ+1gH4QP13bL7FmsoAeR1ELnGMBB9HpFkM8YQVteA5ukLLRE7gsaz36ycrF0o1G1g4KaK
QTa6WGte1yW65Pi+wu0bqrQ82lR2DNSvqGGU/ofxqyA9lV55L88aiY78M73rykP1Fumf6ZZu+NTa
155ZeSANYyKQMPTSp+S6rkOxZOPl/rWcpUMUkzahU0EDCF23X8/UsxsmV9cPwwBnZZakVRc3T+FH
cQiaJ3KRlLjXkWkz2ke4ysrAOvjP6c/b3rwavTG6NM+kzstc5r+h1LZC3iaR2ykQeaa6o+nNH9/r
7FFFpDwun+eXSrHiR9/7HtZb0z6rWQ4FSGmuIoHB1Bb7G9RFLAx+HblVM5zE/oXRzl8hIhc5snv9
a1M52u51i3J7dYMJGaGAoehKtnj5TZnIzIou6iNX075Yk3dCuDqzXFX9R7jrqk099rWjOyO44VmA
RoVu/aW1aDB7KaZ47ma18hZFxjEr0rvGfPZy3fG0O2/44Cu2nGw9y6sP2Lnd+Rk9u9ZhsbegYcRu
nibOEBxKiKWcMjiF5l6/674MyhFYZv6lNh5lKrEwF9x2rLVX+tz84hTLXVdMXc0m+3Foi8KPrnuq
yo1ocPVwnm3t4qTEhuVNGoKSrvyojkjdMAaaPRrGZ8KcQtfscuOsrD1h8/w5ZaqZ1GpZNp/6Us8S
E3Oemrb7WDMqbqb2r+uMvIPnVhYbJ6r5LJ46Rm6cH1P1ZQLXatUflf5RG5+AW28kiWtrmrHPM/sY
/rms+NVFQOsB9U0XMThnnqrfZOa60p+bIynaGvARIPuMkfknnDki+gkwtdYenmCiENQWDoLhh9xL
jo0/ngpvuhfa+hT2zQsib0+mFXzoehSnkmEnTONRkcq9L5mvU/skbIX6ay569sOWd4+G/IqqhhYX
rfrWJs9K8SfdiuOudBTfF48+GNUFGBph8LhcvNp5tQZ1UOxK1V0Y/ZGG4GSYJwt3HcbueYARKdAt
R+4KJ8qA8Sj9KZCc1BtRHi3sZEo/94JhZ21zVLz8MBUN2YJ6ikth70fVvjGUJ0usHr0y+WTFnt3V
5f7vTzHDJ//78xfOWMe1OAqpH8NXUO0q6ZgauRNtDdHOf2QR3DB7wnQfcSFJxJKPtpB6WkNpA3db
MQEWhkNFCRyZ4dK/ZtrjazA5TI+P91wj1F3URtNmUIcBUiJXbMpTbiZPdYVE3N6C7iF+bZVd3SGY
khi7v95E3J9JfGaNmFhbFtRGX43rNm1IJZr7oIt2M/CngfX8/2ZlcRnWY1LJelqHrk/dvOqCg6ID
kMinjVrZyqGhKcEtyJQYx3nZl+BDtlIEzNmtcdJ9K75tFhJW3OHCwuJ5LgUrb9SaDDyZsge4iu9T
czhU1fhlasXD7T1biQQQLYSTlfyYUHepHehVE1OzMuUEOdnHXbgzR0nZJ8O0a6P9oNfJsUPp67bJ
lcwOk6SW80wh4dbiNgx7GPcki/3rh30GUqqK+33Ugs2yshPlpY3rfcva8vpJPXT2BDl0G2Majp5v
WDshtUDop8NbqyEhiyTuVuq88irPc8jg9QhgITNeVB7qQi1kPydzLiv5Y9YHB8n3HKERTsMk7ctC
COfyoDBsEXesug0TobNyGDN9S4xCIqeVp9UaBa6o/zVo09GSg10fJ7kT08u//RHXwlYyP+wgHT4T
By2y2b7sQLFOrDFQ2yNDjIf8n6A76qYrKT+S9JgZCProge3Xo1NvyWysnsAz2wsPEil7qmZMmqtF
4jHK75sp3qflRl91/iOLOxmShZlxBV1Uhpzm3T57tBENEXStpA2nTG+T//L3+CNu4vO/v7iJDcWr
m67n7/vhH038sXmJrP3+eWiSNBK2NuYLL39/Z9aGNaLe7dZF+U8aML46yNYWof6ay50bWXyJRkuT
XCvABYbSHRXPOFA5T89m++e2t62uBZJMmI/m1ugSHWZOVW4A/6PgFfqC0zMHeIgrsdrw6bWrgmGe
/7WyyFNGFDmzpGXHhsjVq/Eo+oItg6JiplCItkKva2Aj3//c2uL7BLHRemZMES8KethiJC9vdmPg
S8xjNoiptnK3T8W4+ZwzZjUZVTfjNvoPbZtpu15K612f9a9mjGL67a1eu7tAxsDRzM3FZi9+Vtdm
Q9O0JV+0UD/lSXwQBs8O5d7WWziaVbuQ1ftmi4px5UDTNWF6iTgLarylArhhpkNZlpTG2A87oPts
+I9j+R/uxwsri/ggYMAwDySsFNajOqAJ/Admo1bfSMlWvOjCyuLxlpqA0RoFKxMqFk0XP9R18dy2
jHY0Mzwj8E+3P9jq3nFFgWZi56Rl11eF5TUWS4qXSN6dEi26k23R3HCK69kgCXJrxIBgtgZiwt+8
vExaWMT1WOW2r6M2OmR+eFcLgf9cN/l+jELJDuMsP+RG/ifu4tiN9JJKseJ/HStluquHdgvy9z48
ubic+T1wQ0IlxhDAsoCh+1qopgkvgG8lD5le3ov+P0XsfQ3D+GAFuq0XyjFWsjtm7hgrssm7bDM5
oLB+NOJ4Jv//Lkb6RnK8+uGp4cIcAICNvbrcI2Qzi0YcLV7EIr/vEvkkTp1dBtqdBJV7FeXH299d
589dbQGxNEgRjirog0tzUqQ1HmocRG7I0DM40+8S5ZvSbdR6V+JDkh/iNEDB1ImWaCogI2amylCd
VNa9YfaOWitHb3quxcjWYMhswo1Xd8vewtFSqVJJlCn9RYrMMHxsh6DLxW9t/hTLgbOZD608LBfL
W3yzslbVqJ2o8KJK3iLsoxkO86NbJdR1z/h3E+dPeRZKKEYdEdKHFMC05iHSi9c4+VEkz6IO43RQ
bQS86hx5XTkGbyRPP9JTVFEvrXWqOeRVyRZajR/uo9QokVAJcmcsY8Eeuyz63MIdgiZUnOzLCMS+
b5bfBqXukdUOVdi9ag86XD6w2pR/xoGKpx9ATDGFXergdJYzDf0/WlIjYiVlX4JgjHdGGnkPtCVM
uw4UCJHi0aMaNYXjF6stPKeT/OBp6n1phwh07BRlApVl2TE8Yw25ow764EoBmFcVEvi95PeCnamV
DtZUUTYustVDA6qDoicwGeiILveGw2S21CIiBjhfJN9VxlMidqg3bZzN1Tv5XzPLSFz2lVHxZMwY
6HsMIVrMjzlVrP9wAZwZWbzUetdUej5ixI+8faW8Vr3h+PLzEH25bWfVeyHq07jYABguwcFq3bcN
A70U/aqPViIisNEygmHaxpu+BadcNWUwMz/n1bAdLT5PAgxQCJFHceFcUcABZLVhpwYycMV9qW/c
bKvfiFSJPJSZ8asEBgX5tDJE4u9s+NBob1p+X4TB1llcO4pnNhZHUZ661FN7WgttS2Rcx6qBlLT3
+h++D9DTWeLSZKB0sWk+mTaBATErA2rBVNlTItmMJNu56PZbOm9rLTFEp+asnc4B9BRLYwWcMRO3
CxP2kQq/0fTB6Evx6KPBsvPHNnRohD+q5qjuxnYo7MGUig13XPtucykRWA+1VH0JVdLNoMjiin5J
6Te7LNZtI/tZKht7utY7YNSJ3USSCvzQkhZaKUHVBhDmuUX/kIjM/JFwuk3zPLSJncolTLwM+eSq
o7DhcfoSteah1xp70J4NtOhuf+C1FXPh0nsGmMrZmC+1s+ejzSPdGwJ+iwQV5I5QsnTyJHnq6i1m
jFVDM+QW4LR2TUcEdaEnMwUeut0kv01eZu2VUGh3IT67v72klSyDx2nmlLDga7uG2ebNEBQGVGNe
Hr92ResW41Mm3gWT7NT1tzx4FqYtUba1yIIdfBc1hhD0/dk820VtaOOhqgcSm9g/pKfKymxGA0df
drzRt70tjOTqCs/MLZLJTs7BunWYM/MvANHsoIcRwkJADVqKFyWYduJWU2/tbTtf4OI9CNImlytJ
IokKjTvJSj8jSUPRXSrtSgzvbn+/taYp4FpiDOo/RIVLn8yaMoymUCTrGA6aFCPpTgvtoykNe9NK
7STaBehVP5Xh1hDcmosyOA2NIP0EsHaLswD3ztR3PXbhPTkVyq4IosPUbJG5rYWF51bmd+rMVzKq
QR3aJ4TyZej/oWDQOLMg08ZNtvbBzq0sIvg0geShRQzdNeTxh1zbijzdMxrhhOpWf2F11xRiBcbN
QcwuGQBqHDFQRQJQjyD1VKfpT0BLogM97Vb5YHXn5ioNABde6+ULLo++ISgqAbWgvEEj5hiasHEb
bllYeMBQmmnnzWGPPpnNPp3iYJfU5RY/wGqGScsC+C+NEkq4ixpuk3mxpDRUtrRyb5lHvznkr6Lw
ofSho3iwmrd2uBt/g7/Txm+RnznJ5KT5nVxv9BrWAiKI2bkkaTYAQlk4ojIJbWOUBSio+C7s/UOQ
35Xhh04fD0qwhU9ac0cQHtyQM0siU1iXTi8YVdUUFa2AzkuPXe18TxPfCTt94/utLgmGaYAATJgS
Q1yaqcpGT5CzBshDrX/6f6SdWW/cSLKFfxEB7ssra5Pkki15bfuFsLtl7vvOX3+/9L1oV1GJItp3
ZjAvBhQVyczIyIgT56hnx/orbaj4WF+b4O52lJJte+QkIb6g6SWe5demchS/olQgroqpeW/X1vuo
7O4s5eUPrFCHAMIBLApmmGsrc8Rf7UCFn/MOVg0eVuMHZ95SsZdWYDzmYiEDg7yYyYZrK/2Yqu2U
0ceYmkNNScOAStXyPqa2u8sLz8/mOy8/2dEJ6KtfGA+K6hxvuynbHrCvwEAKyJHdsToQqdok+jCz
mE6T9IC+vCM6LfOeAfjGD5Uw2hhxf21O0FqRighMHn35lbmlV4K88kjPu6neDR0zXPWIBO2jalUb
d5nUEnGYbgZSrRTLr1d26T0nrBtgIsNIJSXrQTercXOYAMIE/1VthOqQiqQJozCgyl6z+C9oklrt
0NNUUAB1eT+N4if7cRNgK3fpt5lVcyZ3lapoLZ4E6Uh/PdGM5K4ocxgG7djzXSd1T7f3xuuDJtyC
yI35Ad4GazLyrqnDcjBBbGD4O238p6LN3iphtgV5l3SdIKujSsw9RgihTXj9rYLCzd0iZP20rPD1
MNo5uerbJMJ1mJAzQo3kJXdZC4ij/d5X913lHG57Kkl8+AWClcmh/EhjaHXa1aI1UXRjt2TxoWsq
5FBJ7ZJ9WOccycgPzGg3IFdj1gdrs3kvW2ZkGXjpiUWm73btveXgbTV1FMd65WA1d+7XCnAcVR3g
q/to/nua97U17JgsN1iJPmWuInhIcv3LxhqIs3ddYaIKDC4PXKSYO1zfjaqXl2NQ8BXCogMSZ+5a
SKqn9CD6cHbw0A8oVffnaNl4TUu/vqh08tgVbP5rkk7E20FLKmxrU7F8tfkb8pdDFE0n3ZuOfVQ+
Jl3xlMVHXRswnn2zinlLheP15YXn8IwJrCD961+ztxeJYVMNQZ1EKo/PeXwLW+xR99of3GhfYEt+
bAfz68ZKv67liXo7jKQoIYG4WmOw+wUKJQ8NxnOjlnvwFQ+xMob+XLnvrU9usmvVL810bzEe6Kfq
j9u2pa6KDiXjR5zrdQB2COlB4GgctWjvomAN4wjC4L4S97t6q434OqcTbv62tTpUub0Y4eyYDJ73
7t+dZ/qxpry/7Y6IDK/2LPQSgieRxVz3teaiGXjG8uUWLkijUw7udCoHBkG0l1h5dJXeL8v/nH7g
FcuHVBZjIcaa6cmwl1mNFpuLxeJ82N+Ar2t6v7/tl/QzXRgRMeNiRyZNWS1m5ZBw5155SDw7PAye
6i9tmviV00V+U28SI8muF0If8slAVnWQBtc2mwTROyW3kvOkfy7UyHfTz870raQz+d99EyKCjG7B
usfAw7WdmCGUSm/Y/ROe7GmmDuc5sAa01IZ4p4/pP0A8tQ2bkgoX5S1qw5gTN81aeGkJomHOPTCO
I1IrX6b5yY7AqMThzii83ZQ9uPVz7mwMP8kW1KQpCI83cY3q57WjsL8Ng+HqyRlqB0XZBQnFJeXJ
LLeEtGSb5dLO6vpcUhu6Z4gSz8PU/FDLD20anbwvjF4dZyXw/NtfT/zo9YlDCYNWsij0MMN97RS6
wvpUjHl6rpdvYxhAkjv5lfKhVx70LtrN08ttc/IPd2Fv5VyhdNPUFLQfw/JUNHdJ+JnxSX+g5qI0
X7r2pFl/JYu5UUWWhZULJ91Vmtp6CL9kjeh5Dh7o/KdgzPba9GxNe889pAh+qlu4FOle+e2mu8rt
KubYprzLUt5PzANo7x0uX017t/Rb/QVZtnHp2ur0VSQZwC0KgJuj5Zfjs8vczeZQ3mu2CiGZ7P0a
00YVjyv1epf0rZ4G3VKmjKycGpvhii7zw9GrfS73d7MSn2LLPkxo9DbpPXqHRy1fDuUHi3mIRS3f
qEG/kWTIvGYyC712AYp7pbUwaVlnKVaTnmf10TE/kaBvIn9kX/DXa54qNrJrxupgmOhEx1NmpWfe
T742/BQT1GFr+7q29Qllu5MqNjVsxFLIGFeXA6TmnlIvdnouM9+M7sNBe9MVIRLVmd8UD8aSftyk
8Jdd5WKQWPxHSDusTA6OMautYabnxpj8hAx9s2crQc6I+U1xl/MwFHng9ZZpGi8Y45p6vBu+sxEI
TZRHAR8e94hHLG+0qtupBvW6T0AeD+147O2NHrVsi5D6ww8BFgmg5ipbCdva61yD9Ddr9ftweqb2
cLf97aQLeWFl5WUdKVOVh9xDae8Wx6hSPhVesAV+33JF/IiL7MGM4jlk1IgXRVAcjSb1G2fabY+U
Ss0AFRAT9YDR1lXBqvJGV8sNzCzAqwrNhVCo0L4rXr81dCG7dHhYA3BmylewlFw7VHk9PQeX1KRS
st0IEXLk0YYyrYgnmaed+jZU/bCKNliwpCcaqgBGCGkhv5JoC2OLGrQq7u/mflYctFOel56FrLfc
ky6kYNFgFE5lDGN13agAj9FmIKWs0/neqE/9DMuMtZGNSNfwwsgqJBvs76YQawiu6C4xnDvGZ6yE
90dsHPNyhk9jK+mSW+QFwHwAndj1M0eoEAXdwP5I7b9AvLVHK7jXxs91xQ3XPN3OE6TnShR1Dapp
NBDEEl9s+S7KmpyKK31fZ+yewlxX3pV53R9uW5HuCHBgCImwFXmyXlsZLPhW68ilfKXXOwr7O4D3
UEs9lVsS5r8oINZpFiO6iNxB+sEQy+oIq2z4RSchP7vt6H7tlNTazwFcvnRko4dAoIyTJeS9Gi7n
pE70HSMfkW+avf2mGpQDJTZ7r2a5eVdP2qdI0RwmiPTsiNpHdq/NBqMBQbXs0V5BZ6abrCMjK6rv
xpRayiV7P+TN6DtpH+3NSK/eDQm/I5x6DX6XKr6bsjHelTYACLW05wM95fQ0lHn0JuQv+0ZCO9xj
WHbjBpcluYL9iccXjEiv6tgMRtduaS1CZzT9MHfmB97Q9nOWohRbV2H0NVKaLWlfuUkhKMC7QSBI
r792nGupaiQo5VT70msfJudr2LwoRng/Wp9u7yvZ7mUUHp47UXFjTuraUmoBZW9LnDNrN6axl35s
gnpjASW1ZmIkp1EMOTCQsk4xYzWrlcHjDo9KpfJHNf20IA7zrrJgAs+nsHgOizCBXHCc96NrKfeB
rv1VhJqxn+a8uqcvs8nIIqs4Xf6i1WVI3aXRemVGisjV76buS+o1Tyr9dm861d5dXow+v9nv44+3
V1t2iqlAw29I552n2eo2UdpW61DfYk8nQDeb+ywHDZ4femz9iSHaxVQmPKEwd/1Z48icU6910jPc
QCplRK3rfOd79HLbijRzEigRJn+Ejpi5WsbMctJkGIf0PDh/NwcKIZnZf1WK7g5FBsh1KO/M7qM1
QPgJU4KT+UOxReoji/Q81CEbJMaSPa1+wWAMbDc9IFqhlJkw4dXAi1LVn2dELFubZLHcWFkRztfh
kVuZhzWD8SIRvl5Z0u/Y1HJEnbQY2g9Pjf8Bvfo2T7ee1hI7GjeyRSscYTgmt6/ttObgFLY3ZOe8
+gmWiImBaty4lyW7kRYT0QUD4H3X0/1hnKauYgtBncw5zsOjALq26ssmyEcSzej/AaoFZCNm0oSr
Fzfk1MM9aVc0tKzqIzEtV96r0xcYr73nje0oPvbq21wZWl2SVGEGI2oxlCSfnPHBGOfdAnrAg3FW
jfaFvc/iXVMexgyp27//IPW9NL6GtcFysiQVce2cjcGpsQ6jqp/c5bjhooj8axfRhENjkawQZcLV
wY4CtXcyhen5CoCy4cP0HqSgaLvPbXYIa7/KfMfO3+XOBghdtlUuza4uJN1W2syKacM7iXPsJtBg
6aSfNbv/bg/RFoGc5EyLWQZ6Z6gZANtb7RebhQwNCx9T3b5P2hO5tlaEx+zOs46tc7q9olJjgrgT
6LMh1OCvN2eeMaEfDEAZjGh+azntY9h/tZ1hHzc1klnpcTS3eGRkx4Gb/V+Lq5NtxkFgVQIz2qI3
nyB3w5v60JbPsToxnvwHZ5wGPDSA8OSh+rFyzw3J/KsCxGDS0oycq7o79TaAvqIxNT8BnHV3ezml
G4UZJ2QLVXDk+uoIeomSmd4Ani/U7r/dJwkhctoSZ5GFRpIxKiqAOtFfXJ2BuYjnJQsq2AZQdfBB
zaGysHyg5/r+ti+yvIVq0m9Dq12vxlOot07J40/7rFYVIhNIXMQf9PqvyLwf+/tQj/wsC0hYX2rz
Lm++3LYv91Po3/D4ROB89e1CwAY0TUAmglFq98zcvZgdTcjcrjcc3TK02pHq2HtaoPPRqo9WH+2q
8oNpbQQQSeWIpfzty2pf1An4nqHmmxU95D5Z/Gz27V5VnxhcNNIM+pOfRvQH1aoLmyCRro92BeNo
CJYCbKnxlTnyN0bS3TU5LODfa+0pS/LD0G1JY0jS6SuTqx2zxEoA+FNsf+bKYvN97/5ze0/Igsfv
dXxdKzJyZdFytuScNCeUP/YVInWdi46cYde+Av3FbXvSrcEjRAWrDefAGp8b1GoaLJoo6LTOjzkY
0l2gBY/TtDVrLV04+AhFIgdQVl3lcVadWW7RiVbs9Mnu7xTrw20/ZHVhUHaChR7JZRC4q80QqHOq
2CMlAUU7j1VwzFPmdsG3/+TFcRodnXZQbe6yxv0KUq/zi/bJSgFu6NM5FzOVgLpv/yDpwl78ntVO
iaO+5NVD/3BkLi636ETR+VeHciNhkJqBS5iygZg8Xed4eWiPHRNPVEKKA2DVHWJmuyzbamNvWVl9
PWcy5yIqWVwD0rp9rNjPfVwM/ubcpux2AV7/rzdiF11kkgrUmIq1YCfxPrXVj46E1RyfzPT59reR
BitI/dgqEBvo60cxOzRYFuIRRC+B9yaZPXdn5JCv1ilSDGU/NqfGa937Uq/3itb8yWJy59ChBPZo
OGtMijcxP+ModCkd+INMJd2VlK3sauNykQWSCyvrdLWsWq2A0o7gaE/45D0urffO7rqHwavukvTp
9orKsqxLa6vdnkR0ZYwcn7JsPjROdx9b3W5sh2NefdTbU7k1NCkLJ1Q1GCRHglqAe683Ctg9b074
37kxF3VX5uG0MyZt2d/2StYipC4EjAK2e9iV11W5qizpnKkc4toqUdm9U8p9o+8adzwtdrGfs2zP
XP2eaa2NUy07Bxd21zMLFRwzCnAAMKv5W284dXl79BgKpbB220HZub60s/psijcW3SD809vMT5Tv
aqge3FTbeFJLtyKEqoLPHhz9+p4mbkWOukCJYmmfbQhzOsQFx0w9lPNLa3z6A48ubK08GiuI7CdL
oWPtVadRb307N7e7kFKP4FHl2c7gkWOLf7+MU0ArzZli2pkL3PInZEd33jQ0+9SsmruuSZgTqNL2
9N9dA8EmghYXHZavjYZFoLERkCXXzBeqTLtsYBZuKzTKdoRJai/4ACHjV8W/X3gW4C6K2jRxJ1N7
O1jq27Cz3k6z9wcZKXkv3Ux4AVVYN6/NhKMx9VVX0etXc4GsgaESjYH/3ncT9UiKK4jGUgVZ+WIM
Jh1LdcQXalf12yQv0PqId7e/yq9Aun6xw4fO5Qt1Avpsq72gzq3ZOkacndUGyfNsWMZds2hftblU
W38J7IA8JKeUbLfRYQp6dwdCu9qVJggitQseaJBUO8OZi1NijgoQQdvzQx4m+8FYYB2ZBqamZmP5
ePtXy+I1c8DgxFSuQbrX1+vfDUkSDg1pX2i/6ftPjIO/09vB9wZBnfQyGs3htj3ZtmLImSlKQVdP
DLi2V6thWfYazckcqbz9gALLGwPshe81yZYkiix2wuQO5pOJIfrJ+rWpxqBzkZm41urF3k2hwZ6z
ndd/X+x+I+eUO/Xb0iorWrKx18DAc+mhjtfmzi6CjcnbQnFKrfClbBYPt9Yv/FbXYA4XrHRd/N2C
Nz183izgyfIhuP0AaNIHESXD6yUzvTZV9IXrJu+Ng1XFO1Opd7UCE8vk7qJZ3XnwL03RxvJJP9SF
1dWT0c76es467nAr+TRDBOrADWp7z5u5gvQWZ44FCAWTGQRPscIXMW2OQ6udR265GYLlKHs3QssV
VrtpGO/sIobD7W89dHbQ/mzRq8qyFOAGDvBT0vPXklGlnqBTQ8TOuBHq4CeCLhtXq3RzXFhYXXfU
1swmaslkp+ATM/0Byjtj//n22ZVddiBcaFcD7ATHsApwLfX/OVZADKaVe1zK0Z/Md0F4ckzQrOjO
3zYmXTJwNLzdmcEAkX79rSKbIfBw5v5xQyhp1bx4KstsY1TgV4a9DtmC5R2qC666VxR+zmQ3I7c0
bRrr2UOHESrHNn44Tu53RT905WfzQ2Lu1OxL0ByS2bdaeo9sl2lfwbuS6sXxtsuy9QXCxwaFDl6o
aly73CvdMk8ZuLdBLQ5F/qwP5X72Ut/Nn8dNjVXZhoHPDRAR7SkUIleBuAwgVYGelS15j466X3uP
jNVsfENZOBGHDT5hxjWpyl87NGteFUxMmp/7DnGoBKB7nh2qRvXTQWtwK9sbOe1gS5k2DEtXksYb
E7is46sMKe2hWlMCHsOqu4Pn4INmPSZGcyxQd54cY3f7s8muULBS/xpbhS+ln7Q2CQTqgVlUK1v2
dowG1ZgfnOBtmxWHTNcPty1uuLd+FeRI02uKhUUjO6ZjdW5C32jiY2hOZ0gcNtyTHcQL97xVZOns
tNNqmtRndSw+FOz/cUrvb/vzK/C+OocU5akli5n6dc0mL70GFEBLy6jlGecXc172u1bJyY/USFe+
FHbRJH7mIivmq70GyC/R2m5fzqX+w8wZdPNjaBArBjqi/m+m89unfE7jhEmKOT5WCzN2ZdCML6HX
5LHvtIH6MZqcOBCjDsFTn2luwOEemvhRSbNp40UsPWhovdObBc0NyOf6EABZStMelepziKA8T6qw
uxu1PyklUEZgthURDgH8vzYShEuozjOhQwlSX18AqNe+an6//ZmkOwFws6jekUuvZxhyJStsKwWy
qo9B/CZ2lvlQTtYWQZzUiqNixmUY9FXapiJ7aBYxL4J2zOH4LQvFr2O33d/2RfpVLqysQlPiemmM
ECZPUe9Tmrx1osbvoo37UmZDDNsgIgIQANbH64+i9WqRtB1oiLoYj4taPebURNpm2nBFFg0uzYh/
v8hqpnmOZjsDq5nFOX8/7Ntd5hTLvTIs5RtlVM+6xUD+7eWT22SEm2l/YFfr5rgWt20zjsAOItPY
B26yrxNzr6vFk9er6AZtED/KFpLKC9LyoFFpNYktc+GhMxVhmHW8rOryCRQ6BQrroCTlH/jEa5o2
PIgoLuDVOlaxUVj5oPC5LKYTGZZBzLDw3gxqfq7KLUFj2QICEGGsj7Ek8u2VMcW2A16LOldjOe2S
AV2U+LgYDA4G7t7on29/Len6XRhbpfWIfvAEWkCjBKj9aqimj47f2xvLJzfiilIcbO+MA19/pKT0
0hEaHvhuYbpIluAUD9beUuON3b5lZnVwh3yZ27ABAz1aya5iDsfN21O8NVexZWW148qZwYo6wplB
bQSEfYobf5g2yhLij6xvPUby/l0x8SMutvUcWigB1xhxrXY39C3s+BvNOKkbgqOGw0NxZQ0vs8bA
KgNHbOkEuhPvR5KkMJ9spXlSKzazUQwY09dZtx60ou5Q18IPS/1ZNI8hg17k6xsp3ZaR1Xev4gzW
w8wF7i+w79ajEPPYHCoQEfnVF3HQZeSZRrF3TRKhzW4cRWNEoNEei32TaOQcT8MWNdqWldXZTxAM
cdscKFMefTH6n4VxQjaw3lKAlyXfv0RJmBWgAmKu0tLQjSHwqtLsLMTPdG+nVigujNDZOUhDGD8y
aBw2bzy5Zwx4/a/NdR7XDDxg0F/Izq1V3OnRQ9p5RyM7eeVGJiIb6BSsBgDp6XSJMuX10elySFYR
Rs3OxfK0CGQfpG9Ke591O0MMsKp+a75Uy8d6afzaMA+3w6m0jsBTngeNKVhS1xwmdqpqrZdQ9a3M
ALptNTuZ8fzWGdpDDuJoftdboQ8Ug5yy2Ih+kgWGTwtlIq4oYDNrv5dIi+ZpqrNzMlp3vPPNvj5m
6V2RnG67KLmesIOAHbOVgMbs1Y2h16k1l06TnYea2JTH3eDrRvLUZOlzOoHPqbdIduSO/Wtw/Ryt
F6VKag2Drql8msz2+zA698UcPpQk1huhRBJ3xRzIL+lKERdXwT03jLotTT6fGn1ZnN53k+Pt1ZMc
vSsDIpZdBPbMzVpj6rhvFxjo+wMSUqcwv3efAHoc7aY9mVsq6HKPKPJQwKVyt4amV01naZkuLsXQ
flF064kBzI+3fZKaYH6aqiD0agywXPs0tWpQKyrhpJjyu8G1jtG0gWDasrAKi2gnekENa+PZpdtL
gbMLqo0PL7lDCIW/fVjt6ii2jRxEUXa29eeadmHW/EPFfsOIpBxAWqcCbKOKCrxev16oUBt6U6+q
7NwE75bs4zCO/uL3c4WKLxqwwUZqLNtql9ZW16LaqINJ4wD0qDqIcRXUxWfvTgjdCsEhc3zWZvWD
pUd3t3eDLAReeSk+5sUWnyj6JLaO3USQqQaFDmVtxwjjYMVPmfUum7V3c+x9K0bTpu0R5Btuy8LF
pdurEzbNXTYWwN3OUfCoti+KSfUKArtwq3Art0OBjPeboIJZuRkPbZRVBm6aEHEtra+beyV7KKwt
GLdsZxLQkW4CbCxmza+XM4uc1glFXGe+goCUOl8ciklusRUopHYEmFnM1gpA97UdtaKJDWVJdu7c
T27o7nvvfqy2xgBkB1lI0CO+zLg8vd5rI9qsNIHS4YyhKMU+rylPKYm1pdIju6KE7gAvUDYbndBr
K3NX6KUGI+i51ex9MD4H6lOtPTT5sNe3gJwyhwgcVNUcFS2WNUQ7V8bCyTstO3tV2ezBt8PJXKbz
7vaZkn0b8emxw6AGWO1rh5RFt4Y4AKWdxNnkG8HXRY/3mceY/G07soUDyW/8quSgcbgKGbOR2VGn
402uPVRNcgcg3A5PwC93Xrr1ppatHMOWgB/4TuRpq5ieGXFaL9aQn9s6PNLeFRWQ297IVg3ZYpc1
gw4QvPT1qiW94Y2NiOmCGEd0Phqm7DeeUbIocGlD/IaLYJdXw2QZaU5nt/3epvlD0f9Us0+hk21E
VelqXfiy2tKZrpC1R//ni1LNfrHVCZd5AgISXBU1G7Ghrz1x037uUyalz3pgnJQGWfA2Oi7dt6Dc
GjiUWoKkCwC7LdTfVs+POi8bp9eINIb6uayfPPLy2Ih9L3c2trNsAwCSByL/i8t83VGOvC4wNXPK
zk730MbGPV8m3Yybsi9zaWS1bmXTpVXScTZD2yK1f2i7LXYzqRsoDYv6LeLRa+bf0RzCtGW6+1wV
YbnPBtfZTW7dQumQeH8QaCBz+NfUKgAYoabYeo4pM0avsv8pdpo3jvv/fjAvrawPptkHQz+wZCP8
UV1NZ8162Zw4lcUyxm8tIfwleGDWJ0YNPKVYkvzsNYuNpmQz/tOGletHkao8z0XxfbB7fWPDSXc2
+AUY24D8IA99fYagmWb0LUtz4jSiyUzrNikUjMWwt8eX20sos0RTUudToe4EUPDaUqxESl0WzI5p
FmIcBZyVzxC6wEqxMYUsSyJp7DKACCIXxOwqKwDKORWVlefiQTSNb9Lv5fgGVMiuN4Rm6m6zzCI7
TWDdwRlATCcIka79golhLgy3ztmAs7/Ypt/3n2+vnPjFq0KOuKeJOzSV6CitPNJbCFvDBo/SOvD7
tD4U9l/xV2iXXFS4tme4pOkwTTLRvbIFwmjlUb6QE1R5ib2gfWrz6LmkcBSqkLYntuJP2Y+w+DnG
Rw0G/NuOyrbIpeHVZmwGRijzFsNt1JxQffPneDgG+XP2B+gTwZwKspgJcpidVvEc/rBlaoFBgpDG
k3g39w9D+PO2M7IYSE4KZRQlDmiPxL9f3LOGlUQuMNscHH+4HMn7tF1jOD+tWQsPty3JdrzgzGGH
UEgB/3ttCeLNSisGLLlTN4IJ0wYyRwvch9dMKhQ6YffYB3Z9t9Sd9m0Z9D8olgPdE/I6KpkrILtr
+12oZC4VVT6bW+1cOErKZWf+AQDqysgqAivuSMxEIuUch+MpDKf9ODzHrv60OV8oi8LwaQNvEfze
2nqSPEsh3KutgBnXCHHd5rF1oSxWFf+wcaXI7BAzRDkTKj22/fWqWZ3dFu5gEqf0cB8Vn4L6p5kN
x66FI2i4u71DJETeug7/Fq0M0C7QuK4245DHQ4xWhhjc7c/OYMM80ZQ7t0AjpIsOMxgiIAzTafRe
0jY9RqP+0PXWX54+7ep0izhE6jjsFC6XDgPWayibGgxjrydRce7VhzEyjj1KC07xprM+BKN5f9tx
iS1yA+qqRE2o2n+VXi8OYWxNs1ur8NcqlWe/q2cV1rMwz9GUBdXotHkJi1aZbZzHXw3DVcA2BAZH
BE9UBteMXVbudLERNvEZhNsu+Fxax9z2J8+v9XfMsh08I37SksdMGXw1+zaNVFS0L1rZHzrmiYot
HWVJUOXH8HIVWoeM0632mT16Sm8NkOfqXncsjlYb+bZyiuutEWO5HVHMhcmI2LqyU1hWpBY6ZOZT
kNRHQHCtj6rmdNBNdbwDK1pvnB+xZV8tMsGV/5JTvCpNMTcYO8xGIUo8fxhREo3iY2FnG/tHcrlD
kPHbyCq0KUo7Lh5f8zz3jDMsaVDs+8nS/8QVGKlF/wxQr7mqMYyV00ZmM6LO1xQnR3/KK9gEtlhD
pd/nwsgq66/ygjzfHahvAUpOPgbGC+IIxsbj8ldt59VXEQeNvJ+H2bpcEs8WOooBhO9hGu1S7SG1
38WmcqqseTd25gfYaiAsfdaKT7N67zHq7rXTPqjbvam/hTfTbw7exLTudzThkUdtjDtO2VlJ2/ty
TIDJvLPuwQcc+ko5BO2juyW8IV2iix+/WiLY/JZKc/gOg248pOrhZZl3bpNulPtkGxcqOCFLA7ya
cs914M9LPRw6EwphpT9xqe/SlJyxM3f/PfKJ2WD68qDiOJXXVqZco74trBTGLsgevAV2raeg+2I6
H28bkrpD5YW7kvIL3bJrQ0ukjFnbY4jAurPz75P2EG/xyMjCOJfFvzZWzmiTAwN4T23WshZQE274
T9PF+n4JcuVkQcWyd4Vcz22/ZJuBqQTQlJQWrFeUbFY3jbqeMWJNmdHv8kcmCUvnFB5vW5E1/wyg
i8Rmnsqogq/CpjINbaYHYpLbTk8UO4/21PmD+jHT68OUG/RzHhrr2Rz2jlP6xfDf2xRX1kX8u7gf
hxnWw9hhQj4uAj9rf0TG6bZ/sgDK2+XXGAGAMX212UOzGdQkY/LTqUPmCLKi2kcQumx8K9n+IJ9n
o8O8TKtvtT+8fAraMASz7jB13wAQmrTdpDs7EwGmZdq4EyRC1sKTf62tEYt2UNRcSA3zfMrRSr5B
w3ZgVvGu6v3UN9sYwS7Hp4BbzHs4B96b4x01YzsdjsCY0ZDaz5ulNvkvErMtbCGYXdcdTiuKcjXq
CzYRQqNVkO4XZrzT4K/IRULx0Xgsfkw6dCbDEcrm4/SovVfnY6gJGqYMOavbX1z6LS5+y+pb1Mms
oPrKF7ftvbP8PSoM8Jd3pe1X6VZ3ShZ6SGlpglG6IMQZ17s3okVi5oKCbg7zvaCWtezdpsyqjC4G
+PBvK+JXXJyRzKCObo1MeQTqc5G4QOs6P9UelfohmJ1jEMbIpuwd72MVH6bqbhbT9uPw34sa/AaB
7Kb+7DHGdP0bvLiZ62lhXAL2HRIRXX9oi4cx/6Ea52H4bgdbTQJZ8AOcBhwAqUMGmlb2rKUqvMLC
Z+qQdUyROEPuEh0LJihu7xZZsQEqPIQDRH2DXHAV/8KkChRavozYpwM6cO9rzdmJWm4QVztvAD5G
NORl8H7DrLjK13kKHU3uR8ptLOtql+ZGmjhIGwlSXe9YL9kOCdGg+Qd5Gu2cJt6jt3zSiuUh2ciP
pOsKPRljsmQA5rpdMQVFnLQWQxuq84UG7m5kBAVI732yydAu9v4rBy8srSK7pkaVkY2Q8Xn63wn6
0rFRHiwLjcTyTRGF+yYyaa7OfhdCf7Qsvh23d2TwG+9OWfR3UOOkS83/oZpwvW21yWbwX8gjB7H1
UlbNuIuUxNnYQuKPrD1lOB5xRl64oEhWnjpJ6SZumHA+HfV+NkVJ25+ew0lj9mbwg3bDJ1nQgeDf
EcBANtCa0Ndx40S0zziKoxHvijp49LLsZ9AEW9eMLJDCLA9omJowp351MmY7DL1UZZKoM5o7Sxv2
ef5mgQil3mnRm2w+h3Xhx/Zb3fsMX0kzHkOg0p6GetTHUNtq58k+JPorVKX5RYTaVaSdylFtIL1h
ANWo0nvX6ZJDHLbaRmYsDt36S7JNkG+D2V5goa63S1EuxlxNJuzkQ3CKMuVQxCCConaPTrrfFQ9t
PTwnTrURW3/lIGuzANrR32IOlCxslaMEC68mq8Rs5L0r7X4fAM+38vJBZZSkcBY/D0UGnUPZHOXv
kvRRIauARQvRyFOVdyNIR9MnoYehKX6wSudtMh7CbDmaxqmFskZjdlY/OvEWSl62PS5/9epspXOj
AC0XiwVLb3kIJ9cPsm9xtuvSra6U7OtfmloFS00rTW0EMnVemudq+WxGW3xosjN1YWCdUTFziLwC
FdNzNLg7hoWcKt1vXuRyIxAYwcUA6mf9NGWGxkpLj4jIFMNeXNsK1YlM20jopWsFrkhQLiKYtJ4r
WJj9GNLgFwmqCyYn3ilbrARSPy4srLar0mrLNHV8+FIDXTHaOzc6l8jP3L4h5VagFmaaSiTwq5pE
H5pZ3rd8Emdy9gOz7eLRPc2n21ZksRva63+trF7ceRzUkWexs/LlUQ+svTe+UJ4eEFnQ9X2hhhv0
JbLrF9E7A04V0ndyqesAU47zZOYeo1Rx8ZYCRD6ljz0ECDTjw43lk1qiVUsljCIIFJzXlvgRS+kI
6oiorw5ZPz+7g6jEPyztHwCWGWH5bWkVB+ImSIs2gINGsB3M3K7e+Gmbh1kabYSaLqy7NE3W+VJc
OKESxWzrthz2ga4fZw8RMHcI78ou+tIEWzVU2VUgqiP/Z2+9/Rw7bTonYGNksKEX9Llqa2dlf4Gi
q8z0oA0HSkh/sBURh0N4VWh7WqsgF5dpXqeCpSUtGs+fosa6m+z2vijSyq+zMN6PQEtP2ZRspcDS
k/bbsL06aREUCFNccM/bYmSif9TNF6CpG/tRaoR5LajCDTHQv9r5MX3rYAkgTgk84wTkI+XB2trP
t5dQukkcBuHFzCc97FXGEgZRC7qWmEFvw++N5H764g0Ld2N58tItinpZTwOeZCq/8NsCyVi//swi
GNpOIQ66VexH2nIH54JH/j7QHsp8VPeiR/Uh9+EpzU6OfXC2+MckRxz0CegmPOVdtq7cRKGhaFaG
BEGiZDyuw+qvOqqhIUOAOAjLjSRFagzIFmBVqmzq+oZ0+mbKUoVxtVGdi/3UZMOu7HJj7zKIjbo1
ymC3P6XUHoyNYGvF93zVrU9da7TGjpGeyQB2PmgP+dzu1KU46HH0921bkr0J9BzJPcFmyLD+Krls
5zKJFGbxzlrAYy/ufW1K/EZLD/8/M6sjkNeuXqmccRpu4PfCbKIqwUDJ3qyCZONJIkkCEE2hGCqm
y6npr2Kyks1D3juAsptxmKnmucc6Gr/edkcSIYn6DEKhPsNA5noeORrDwqksYNJmjTQLWe0bNUwP
S3kwWu1QxvlXpkM75edto7JPRccSEnuI5XUKEdfX2oyKM+LlLpkgSOC0+ZZRrFSU+9tGJEkBRWtA
x7yRwfWtPcvtxkk63hnnLmx3qacf1fC99RDBCax8WrYqoJKYBa5CnCkGNGHHXUXffO5tRV0wVhaf
c6g6429GEvhjku8AHtz2S7p4/0Pame3GjSzd+okIcB5uyRo0lGTJtmRbN4TbtjjPM5/+fOkfZ3cV
zb94tg8M9IUNdFQkIyMzI1asBY4UsJpgKFnu4bYsa5mpMvyKC80NfEk+0tXPvLKept11U6tenZla
3KukOeVBU7KlItpwcvs2DB8n+0PdWW5Vbp1fa8FOhUgIkkGnADfNZUx0fdml2YBbTvCxN0GkQG15
3Zu1IhEZXpB52Kh4A/e7NBEnQ2gNGqmWkQE3cCquhhMd7MlLUsmNmvkYZT8NynKO/Bcoe3qnsshK
osm4bKNosx2PRcE4WBW+l9k7QiG2fnfdu7WwODOxnBbpUZ/oYpPJ2qCtS0+JTLQK/VH1bCOVN8Ji
Laufm1qsI72tEG0spmubKf2cdiNqX8VdFDv76C9aaawbpzMbi7rl8jZVm5mTFhZOyXrsFXAWWsVd
XgSHqNtIFmvRx3C1oEKiR/OHvFitJV2c5BA093BvwXchxdnx+vf5nW8W9QEeKIBLkEwTTPCLa41T
DhJc3WIgJXUbrdmr+6LwwLgEN9b8aYje5/w2pmGDJM+AAEv5pYXxZfaq9A0FLTe+i4NbCPFDYOMb
P2wtcCDPAcUNWJA29WLjTZPU1o3N77JsGDykX+P/A9v2WmuBQ0aoTDM8ReZaGPEDFUU1RCxPbRbf
BOrDFA+eia5Tnn3w4+DO13zZVUBUjNXntrbd6lNS7IzJOhZKstPCj0Z0X5db7cC1b37+m8TReFaR
HypttHrLIbvlE20FBbTRRp127QgSjT++Oi0l2nKXFiat7BOU8oDIWsWDan4Kp59KXN2rufZYa/ot
/H1bIK61jM3Ik4ACkUr/0AlL5VntIQpgnKd4UpTqUFo/O1EFy+7N7OV6QK91NHjBCTwzYmtEjwis
s/UbpUwxg4TxU18lXvX4huuCh9TBTSTbx2Rqdm1J+ap7GCfds6PoOW/GJ7u1v4AJOlz/KWsJCXd1
sjqj6ug5XP4S3U9KdZRISJ32bISDq45f+hLOn4/XzazpleqU99CKYJKDDLi4tyi1jq6KRSG6q/RP
jlH/dIL2Xk/RTpijz7a+S5J9HriRX1s7pTZvrltf26fcbrlkiLF18uulk00nZWoFRccp0Y7+bHlV
Gx7GIts4JNcC6DdjNvdOQ7zSL60E2qQZEBYDXkh614wrCQRFDkYdyFzZ6z/CRtqo1q66BSMEvDt8
P2L30uAYSvoYqQLHIO2qsDwgLbKvzI0G9ZaRxUZU1CGAZ0UHXUDRtWesvHLeVHsjCtfyCVjh/3iy
yHGx7KPJQjX/NNsPBcTfU7iRTja8WKYTR0p8UpUR0RO9l7O7wbxR7KfrQbb2HDjzYTk1qfchMEyf
CJ87l1JwER0aw+13+fSu2Z/CbsOhjRVbNnYkc+6GVIA+pP4OwQ53WyxrNZz//SbLi9cc+iFFJ/wx
EeDQmJKHOupn0t1BibyxcVYLCRQreGgAkFRh778M5DrMQzOI2Z+yRA19VF1nVlHytY69Q6G/niB1
+orKYJhmz1Fn0dROjyb0y7aZ9W6bbMELVpf231+zJDG0RzVsJ5tYsaIeafjR+qiX2lbnfD0hnllZ
JETwMqExdPgsaa9xp+/9+HaKO/il95QPo+FOCftdkcWeDfH59UDd8k/slbPDpxgSxRllLBe5sp+q
lymT9v9/Fhb5ttONtsocLDj5WzbcF/JWyfV/iZjfvTnR2Pz972c+1BGy6I4Q4B7UpJW9vOMG4UVd
0kVeOWa5srPlYjLIwsk0uBBLD8+xYsOJnJSVAYpIVp46Vcmjo59Di7932og6tJNrW8Nxa+AiMMw0
7ATPEdWCRWKT+0izgymg3dykXmwCQ3EeYunz+LEFX/eiO65iEsKwwWnKp+vfQKzx8s58bnmxp0xl
Vk1NwJrqxPeAALn+dPCHatdLv64bWrupmfBdo2cMEJT/XIaThv5l343ATcJofpuGQLu18lE8DEPZ
q3p4NSbI9w72VG/dvlc9PDO8iDKjcVIp1wTLupq5Uawpbm87CH9rd3z2wLvu5Wp2h3YXCDzVHgrw
l15COlsbYUbTufX/cbhZR8OHST0Fw6EOPsTUpilxXje4uqxnBhfLmhqKhAQwBqdmOMIAQPX7cWS4
JVR4zhnGLpz/4hVMAeY3XSAAqSVbyVxBWUShmC31Hmv53aQ0r6YCaui6W6uVBPiNxUqCzeY1d7mQ
A22hySowk4OBR4cmVH8U0XGSUlepnwBMukVF33ergboWK0xC63QEeT9Ck3Rp1a9VP0scYoWhjLp9
Lss7pQjcbnjd8E5k7eWuO7OzLMDHM6rsdYydKX+tKQ4/6F4ZulEKA5QXPeY72foHaniTY+264VX/
wPCIt4vBq0Ic5mf50JkjObZmVtWpn8FhOeMbFNhWt3EXXLsSWECkdahB4ZVcPlsmEAiBn7X0oAyE
MzvPhIfR2c0BCpcblbrVBC/0yuGThIqdKv+lQwUDanmm0VTTPlkM5duHgca6Hb2OinLobdXj8eR2
NEWtTmeWwPOTByP7noFlvr6uqy81i2E5yoUgE7ihXv6OWM7MMfZxWYF4vvwZmIeq3Pedl3+N5Lea
cQlzHl0HUZDMOM3a3VYldvUAYXxT0ExwytE1vbRPOye1jVG0jUrd65If+jS6OlN0+XAzvGfxYYDf
cLhVxrvR+bnh+urXpt4gVB1RuV1OW8t2iAZQSHtHtXuXYB6LbxGacEAdJP2m6ORDmyFmrQt8Jxvd
a/Vnua3ceSpdQfSyxdi0emECoybYPxnPJjYuVyJpy7qWShqgUE7twlr5rGvf+uBEA/h2jvXHpqvc
MAv2xXu4RaewlvvPLS+uarmjpUaZCnBEkttuWiMeXjifohY6NydJhn2cIss30BFigif5dv0rrG5s
nuUoktKbMZZZmRtiULQdDXOYZVr7IbIR/vgwbo3KrXkoOr0o8lHdZXLmcm3zIqpNVGFIj3V/H0T5
nVp2rGr1uQpVDp72+1wrXyUt+3HdubUIOze72Fx+M9P4nzGrHls6hkGZ7SU/d32reminbmMri52y
TM1004hkhylYY8mRN5maVLYzK5mU73CwFVBbWtFG/l87tJmgYAhV7FmmRS/XsdHTMJS47hKVgVdo
3zhq9CLfJfF+gqE9KbYkENbkaThCgRxT6hWDbCJ8zvK+rFbF//TMS6PyouZ7UEFYUTXodD07N10q
HcqQ11u1p6HpNlN0U6m8rtp5b5f29zKUN57Aq0tMixs4PUwdgLkuf00nyakuhXxPTa9dSXlJNKBy
1hYwZjUTMBeA5I/GiCDIw0szwxSXKhKE7ImIJvdt1yaunFjArvpdH+9BueulF+VIb28csqvugXAX
c8Z0xpb9ZsRdjCxs4V7NeltwhBijuRv8jTBd9U4AjKFFEsPMS8C+qrRqqpUd/bAoKu7tHBHxRIPk
3/Hl+Lad1fbA21G7n0r+qrC/aUMF1z5P4k/X9+aaswCDRKcbkhIuTZeLDMGtUdN5hnXKim86UO3z
+JJLm99yLQWcm1mkgLbuY0fi4Xbqp6cg2dXRgGhf5WrGjWXti3lvSNoDbFfV3OyCPPym6je+/iDB
gVwIGt42uLnu9VoiZCIUbCkQYcCsiwieWykfhopUnzXW3nLeprG+LyywhyaDmk3waKmVWxV/MV8u
5lD/Y1W/XOs0NdMpgYHyVFrvmdp7NuCC+dUaNTfLZo8M6V33cu1QAQDFbQYmAI6VxaJPzWi3gQr1
upO8GIZ9QE3NrkKvs5+v21mNIYhagKwKBNvy9RtEjR/YE/lA0t9DCX4gyAJbdavasGqFqjK4VXQ/
aHZdrl5A5bDtW9qfRZM+GN0vKkmHYP513ZXVJfvXyLLWCvE4AktAkU5B4/9sKbgZ0fhzNqX7WSbJ
Xbe1uifObC0/T5VVVSc64rrVeFP1LsP0pT/N2S4f6o1ssxrvZ6YWl6q8SaJOjgsEfwfti8K8dWZ2
+7HWb60UTQNZv7X9cR/F2zl8dT15jYFuhHCJ7tblR6sZx7ICIQjTt3s9fJZHTzaf8uxg9x/y4LsN
ebw9P1hWiBjwQyB/Daj0Fdzzx3SrirAaPWc/ZLHjjdJRB100z8so9hT1RTUTt5yP17/oqrco2SLp
Ax85Ex2X3k5zP5lSzzIHTfhYm8bOqptDaOk/hdjwdVOr/pyZWgSPXxX60PcET9S8yyVovfBXuTXb
IPLR8irFjv6PO4uP5yRgrAJhQwmCHVMcVGbNjcBcd4NJf+al6WIvT0GjBPAsC/hTLeeeLf2q7cLl
TP+btfrXyOKRmTptVnbsgZM9Pwuqc7l/6Ket6YjV3Wz+a2SRnoZsmvQIKZQTfVw02Y6l9FmhfT0j
s1QE3/7GIeixeLRRYVmWOVS5n8AwEGc1/HVV/VJaulsnf/NpbC63gg0FgNpi1YYiVRS/wCE/f827
bDdUzxNo/L/w5MzIYtX6KBv6UNyC4NcfXCah+ht7LPwD4k7Ohj+r0UxvnTYsE2zQyCw2Zx3lna8N
YDJq62WY7V/S5ijrajRDi8to5G/St4U3oIF7PzTBSDSimTE8Q15UJq/XV2y1ZOL8a+QPIJUVmnrW
oI+RWQGTkGH/qOjZfY4uRtB2hyhrn1qyDQOID1KZUJrdm0iQg9gId4kWnAbT36gWrSQ92ukaz3WE
0wS48HJd67znN3R8wrzrbkbZjo9QPBa7MLUmd5C3OBzXVHcvzC2SUqk6RR+MfMasHA55TboY/lFm
+cWWhy9C7yFMbxPrVmpQXcmyPXSPu0jZyCcrkcTAAQMsaCaYsC8uPE7MUJ6gjgJfBns2gAxr2ut+
bm8cJisJ5cLKwtEG2RM913sxdPIOV355UFAipbVQbuE114pPF5YWZyM3my5u6RdBvvAxNJ/LaNh1
2sN8kxhP8Nft9AKJm4cWNGzXb2z/lYf0heXFnpRGXzfzCR+LGDVVqPMNqfNqed6jCPkUj8/huLGo
/4uvGvBeXq7wMC8swsFly0kDy25kfko4zoKSkSHelcdEifY27Alwnz/Y08fRVB+zagvtu5Ig8Ndk
1AwEpAOc6nKv5GMMqjiBwH/us13S3iVAw6T04/UMIbLM4tg2mJcTCF8LXil98TntMgVLbdM0i96h
Q6mfff0+NZCink8qF9rM/HXd3O9psWv2FksKLXJQyz0zs2F2GPLb8JTchM9duuuGD3KduKjBW9Sp
1c8T84IKA1TA7pufivHBT73c2AWDW4575YN0VLbG3Fb3qVCMhIQPnqHlZX4E3Yok3cR7S3+nWl7Y
G56v7lAAIKLTgIyKLjLjWVVGiju+dSjKQKNyHw6vEXzX4S4w3kEqb8DS1+BhgE24Q4PeYapqOaRY
qgEFg4i3o6IAQfsyZDtFf1Xb2Z1qeOSyz1C37FLdOtlF4PXmIR8/hMahqrudxG3bNN+2BGrWf5DB
aI+gbxK8P5fOR/zQcHT4QbALITJqlrvkkclTpiPfuvxjmt5XlkOnbgerYqS/qLuye5v1mxCCcyf7
C9kv0TuAPBkuIAeep8vfYslhMk8RQ0AjsFjD+OZsFfxW9+2ZgcW+VWI+StkTSXn6okd3QdzT7NF2
1zfS6r49M7JY0bnWlNwZMeI3r509HYdqvNXsO6P6Uev2t1F7TZm6uG5yrU3H1lAcipkUF2HGv1w5
UlShxBk487xEGiWlcLpPHMc6qDLaNrLTtgcANbMbyCO9UF3yj70S9Rs5edVvyJtgqqLFby6rqZk5
VAP1VPJV+V37QhTteSbmMmAXbfZs6/m6y6tJgX1EqwWS4T9ox3y5CGttpFjRtw/BzPVZ2YrG1UPt
zIIIprO00MuaH2TI25yYkf6QGN0OsR23GW6MPr9Lnka57Ta+4uoCioI+QzK0dpeF0iQqFSOxEQoU
bLZx+j3rPKXx8n/MZO/npYfo118ZpLYuSku8dcUPOvMwLmPeJWKM1DIQki31UzzOez1O90EmebGx
0+V9qG+15tcqpgjNq9RkmfhkEGixrlUbh10chMgHCc7wKlMizxpLc9epqX/MOni/2lmbodq2jrXh
xDeqNdUfJyeINuJ1ddOAUYc+FqQu58vCfUtOG1pBrDenqnlUCnmvaO+9MRyy+rnu3hT/FKZbt/61
sBUc/TzFRL90iY1uJ7mr7YZBg7J3Yz3/rg778V7u+m950d+O7QeVvsr4GuQvAYMIswxEe2vobOsX
LK4Vg++0+giF6QmicTes3lXz2/WduXo3Y2KUqjgAcIsxkcuw0quGXCRkfc22/JX0eelak3JgEsaT
2vFDaqXobu6MkFHf4KYJ1Ds1V2+u/4S1PA9ylZYGmmskxYWPShwb1ViKVNR9zyNrJ7pHwSYQbm2/
nlsRK322fRBRwU2bFAQXCtQ5JTOXlav+VKCKoAsg1zvNinfXHVvdPOc2F5tnitOxDBpqwZISvuao
KgKe2fuz5GWmeqPWsifDXWHk0LdCtjNC7nDd/qrL7Fyhzcn4wJI7IsrbQp4UHxDPnLqtzFhpuK+H
r1rwJhenzKgOtJI23qWr2xQJakEpBY0Q2/VymZPESYywkdmmVsNZ8rUdHVp0X6PMh/N39njT+MP8
nPWDd93XtY3CNJUugNCMpv0O87PPa4W9Wk0WoyxBYgqyx0jfekasXTyh6RJMVty+gCxcepaFahtK
AcXMXB93aetHnpZq3HzUbt5PpEguhMlWV2ztmX9uc7E5+0GZ0Pll+5fOgybFbha9dmPlbvao107P
czuL5NrODG/ZJbWtOTnY1ev40y7eup1aD27aN3/xpXQojSDeUcGsOwtbcP1q8hDT/OqKd8mvXHNr
vGEtn3BB5g+iHkwpLu6NzjjWkjVT3pw/xc2DhC531DYbW2tNQhxQHggOUBMKIbe4/cYyQndOyqOy
jVr1JvLtaTdFRbvLnV5CD1NTboDrwSmQR46n9Wm3s4YWjlyjMlzVrsu3tEefx7F3ReD7HvNf4lid
6v1Y1Lbno6fpOWmwJX+6tjAcnlwe+NV06heJNum0MI5kNMaYqPWgHbRt1+y3QGhrG5HThN6XGDNH
tfZym0SdD8gpjNJTSplU6d/z4i+mvUUxkW0uJnaoJ1xa0HMu7DbvWrCJz3WmH/pi8DYrfms74szI
7zx3lk/Gpin1UEazgle8J3GJzJrAa8wHzigBjdok5l09h7nAQdBIQR6KmMX55MjMa9T+kDLE0VtH
sx7A3MrhcO9UVXDMuTvDPNzOx1Jm1kyKSl6bGiubhanyjKib/BdDvvCM//tzFnnc6KWmQOwQkvvg
O5W/nQz18X+fsc8tLF5B6ZxKnWVgIeQCLSBnw1aLdO0bnltYZOzQ6I1ctRpkOlTTnRJytULTWx73
jlwfuiK+0Zvi5rpTa1uMWT04CHgRI/O6+IpwkPpp1qNCY/T3qvqsdPClSS/XbawdCvAQgJxzIDxg
H1/GfxIade0rIlIKx+vzwY3BaSgOUtcbh/na/QGsDVynzHnztFg409VaOfW5jpgGiiPzOB91+S02
3sLcuPPDYldP1j5Mth5yqxuBxMqcOictdCbqpXtAhCUJolKEL6D8kAfjucgHL0p19MU+D/2816Yv
mZV4FmILRTjsfAfc3PUFXjvpHcCsDjVDQwiMXv4CEnfvK7Mv/IYMSBS+GXnMY68d7bvJyvfSpljc
SqSaMPEKnSQb7vbl8PSsD0WhjogC15KYrby3yl2vf5jmxDNhPdo6IFf8gyyD+T8gu5AfLAf4/bxj
YD/lu4bqSU2+5OOP+ntZPM5bXZM1O5ZAXigUq8w/aFWSPLHoNZnoSuT3un9KTOPD1DQvRgcjm6p8
v/7R1i7bYkCboXL4Fv5k8UqcyLZ6Ya2xMtWde6XclQ1iXkkdOzTqnM+pk/V3Q2q1XgEKF7lqfTgm
IA6P13/IyvaEZgUYLxAqAnj5LatSqWWlQ9BAqiuvL3/M3c7mnthtjcSt7E5GAyiyCsonWl+LfdKi
a5SPY5mdap360dC6jX1b3WqOp8xwU//Kk60L8Kpj1ByhGkdLAz78y21RxlE2RkJ7Ija57MqfpDLa
KY4YsdhizFrbDqKkIoTZKKUrixMe2ZPBynsjPRX+XpLjQxKruWuY4WEoHBQUq4wqmboVP+Jisqio
/6a1orgA3IXr6aV7ai6Fge0jNGApQ/yIit43xWd203f80HGHtID9v0yygw9m+LEL5vKo2mP+MiZ5
COP0MO9LTeHhej2WVo4TZiKEViv4URoIi9+kD8i12T4CJnnQZ4c5SzsvCtmnVq9u9evXNisXqt85
gevVsihZJwhMMT+POM/8y6ynux7++h2vgmMvbTWF15CVpFbAlfDHc1YumyWlokVKH+WopdT18NiH
lr/3AYiDxwmDvaEq0U2RF/Y+olHlTcpAw5XkuR8HwTY11M1eGdBwCVN5uB/nfDzIzSbf++pqgBJk
uh/unT84Tlotz1BprzPaK0VxTIpSOxp56BySwkz3s6FHT7rv57fXv/baBgNoJQAzgBPJH5cR2MCr
P7cTYitIXT4GlvY0TV9rUy5c2d/is1+5pZsccVD/CQocLhKXppQ0QmkiJ9jL+s4wn9Niawuv+IJy
HUjL3yqUf0xh51pgt3PAJy6Nj330UYJ1RFG8St+4b618J4vqlcl7nK7bH0ynbcRcaKJMfKeQY8Z+
TO3ZNUbJndT2thp/XP8+K4sGwR6XHdpO8DIty4FKnjmBGSrsxvxD3D5k+V/IneIDGkIcyqK7s7jZ
jU2epEqMN01R2vtEUyS3bVpr44BaSSpYATWj/n6fLSt+E19+grQtO3VN4mrj7CnjCwPeG6lrbbH4
/GK+hKLin6IcU8VYW858tqPTfqppF+4pDasbVtbCzCDImPRnnzLOchnHTTZ2BT2oghlA/7vjP/mh
dRgS+yZI/0KPkdYulR8uaPCiaosdA01ppFUziiZSWVn3td40rhXq2U2kB9r+epytOEVbDfEQAeyk
mLYwVdX2GOaSg+SNlO4YIoWaRYNZD3qW63bWrtp0MFQoyWFYgqdY7K6zR66R5aUFR0F2EjWSj5L+
2pn/1PMpN2R3kO5tb4bDt32S2t2GXXFTWBy1zB5RT4emEBq8ZY84HH1xgGmowxTtzRQme73/6OTD
/aAwxDkGD4VR89a+t0xpw/LayoIRBADJDpNB9V86HHSOTz2foBRvi1aHp6j4NsIvpb5c93Bli1Hc
gu8LADAF7SUIOGjA3ZVdlJ9S9b0aHhgZU8L/fqQQE5TPHJ3JJS6cl650M3cV2cry0yi95dZbSNN/
c1Jsdbkc7tRASdmgSzRaUcpjDdlCfqqdB9B1MxoWVf2wWX0UP/WPcDgzs7juhdloh7FZ/F4tg55K
s8UJsuYHDx6EYRExMxkxvVwr+JT62lTi/KT096WN2G7yTx98jYqv17/6mjQOUz7i4kprGsoPERZn
+2mykqSWip5v0jmuZrd70FuIfkfPHLFNfy9uidFQuanxOU530WEOzJPdOHczPGP9L9n5fP3nrHp9
9mvEv5/9GmlS5brquhyhbu2Y7ZuAr6e2nrM1wrUS7LR1f19a6Gf/UY8Lym4olJwOUuoMd87eSJAl
KP+C3OncyLIeZ8xKObUhlfA8f9P7b775UTKfoi0drrX2BUN5AEo5TIS85yJSwNurkaVTnKbLWEyW
Oxz5ZpUsC45kwzjOkYm6en66/qFWF5CarCF0XhkIXGSlOCuVKoZY9xTJx7Cs3Fh6UtqNXL8SDDBj
QsrOSQ7J4jLz0Y2xrLwDwKjr064fAm8qikMC9txPwt11d1buZBemFvV3X8vlZmwBZNrjC2Rmxb1l
mW5jzDuF8cXrplbewBemFu+jsJ5lVbIwVRp7/3WqiqfYvM+7t9p8qpJvvlNuuLZlb3FDd2oAj5XN
Kk7ygxn391HacrW5pfbgSfmvsMlvgi2xgrW6Btxz1BG46DrE5NKmbfr1pAB8nJvnWFbdWmJOFKGt
Wdd2Uxi6uqC991QroD1U2RucwmuheW58sR94OWSKWuKwipagqriK9mx2P69/RPH/WKT/CwcXWZMX
RDANOTaUvtjBt7cLzGrDjXUTnMbcrTVRvLhMhTFkz+Wg85oXpGKPTeA3e1+RrI3321p08HDm2Ujx
EnXOxZeS5Kmum8oAWEl5Gc56GutuHR+aqbthnLWTfzlbI8xbFhefh/KeltcdFgehgOIMXhDaO6Wm
LqN+bdrbpPuYT1tPx1WbkAjzbhSUcctMzEHd86F84jEavWEovdG4n5v7IHlRcwXQqii1bz0m1lIK
8Ov/2FykFDXiFivpDiAF9ZtSPCCXcANxGPedNH76b4ORBx79coPKHZc0YxEpuRpEtmTQvmpowxwU
ZXgeajnaXTeysqeFFR6skHqIRtkiUswprUYtRT66rkYkKqRD3HuVZhzVXnGb4MfUAcsfo/v+1Tc2
YnQFyY5pigu/n5hUmxcpMx0jOZ1VumdpJd8UwdcYDhwdhrAECETdflGrF4W7MUJl02fIBvvcor+g
oPwilRsMW3+eSJc/ZLkGTRlx5tEq0dWHIU3FzbLRXphAvL7Wf259zPA8pLSOkg3Fvcutr2VOjfR8
QbfEqlw/f4u30M1bBhYLaku1ZtYZfpjZo9aGnjG/XPdg5VKCC2KYUGAbqG4vnmmJrXVZbfHJ1FC/
SRrjUDZPufzQ50/x1KEIdZeOEIdOW0RAf1ZhMSuAT5QJyGfL2b/JQMKuVxCfVtM9l5P6pyo9ZVG2
b2V7t9m0X11FdGNE50fsjMUqjrGCRM4ojIWWa0lPVGHc68v451GGO6JYBJSXy9YfNKu+oYZziIUk
RCcTfFEHMLso/vvb8KWZhSM8+sA3CDMZPVkxJNbkD5PR/ZUzArIhGHepSF1GdVxDw9L58/9IdjP0
Ar4b/v3rC7Yy9QG3EiFniKcyHZxF3MUpZVpdhrUxe9QzdyIrNNzhHuPuqKtvRqN5gd964ZQwxBgA
ZdoK+7UPdm5+UdtJQL9EfsbOtSeP2+tjZn5SkTO25QcpVdys30klM5Xdmx0b+1atbixoSDMJQntz
c8bwz/NHsExR/uFpB/HTMl/bTWH7mc4O1I9V/SOIauZbfsWMumwv+p+1kUtTYqOcvdrGIDWkuMLr
GLlMvzqEweMUJQfUHbws2hV25iqDl/+4/qnXdt+5f+JTnBktfbPtpylLRTHB0l+KfusA//PSILyy
wfeJKwN1i0sDVS0XsjzT7JdlvqC1r6KPQfAS6DfmcXyRpI3dsZa5mO4n3yNlJAQOL61ZtZYbdoC1
TNSwboJhlyo/RuNoJJ9CsAzX127tHDs3ttyKKQCNJgMp0he2a+gvgRG46Nkzan+4bmjLq8V+SGe5
zPUJr6KgDw9KyZCjP0mIeFpNcmt2FmQUHdM7lpVueLieCFD7FsAhoXywcNFiotaSxz49Tbx/h/Y9
C9rHMnxofhTSnar9kDSkPv29jKhZD0HYf4+pIHbQ9hX7T4Yke/E11cqKS60E7zBmb0yURM1DHr5f
X9rVVEOplYOHRgKP/8uAkWdoZrRJTU+acRu3j/JwkKtP102sfj3ofpC8EijbZUnQjOVADSqN4wfG
g/BBG95rxtjyG636Sdvau25s1Z8zY4tDaB5re/YFcsMYA7f10R0IvWFLDnelfMyHgXAWkXnoc2Co
vlw1iJGVKFZBalhIr0XdrvNvNP00GN96602zdlVre8zvJ+lHIQz5Nw7+a3oRE7oPP53d4aAVvghC
FFN6bep+Y8OJsL58mOIfqpMQLYFgoA976Z9WIGgn+XyySOnGYzBrujvZtbJTshoKpsrWtjrsK4xY
wiKNGYWxDHba4rIK8XI7RLnN5Vyfd10Ffs6F3qzbGdrDgAIn54KHepBjPCcBNY6EYvmWsu5qmJ79
goXPCvPUgdTxC2RvML7USeDG+TG9o0ZvxVtpen19//V2sescMxw4431eQTPzVeGvMfkk+cwvxa/X
g2Xt8GFICQpUEObcZRaHz2wZdAnbODsZX8PqtrB2jfUlj6YnI/igtu1eraSNwPmdEJeRAwUIHxMQ
pEZN+DJyRtVghjMN6TM4tX7XDFrmtpqQlev7gangJGN21ZwPXL6j224qwj14UunGaZvuw5CUmqcU
fXk3tL70uXD877mVdZSSedobFTolOVBnN2coZS90OI5m3tl3SVhDcK2PzoOtRM49DfFg4+G49rFg
eLZ+oy55iS9cSoNCamhGpyfJbg6WBgSyjbxWTva1vTUgtZa90GHiJSDGynjyXK5eb0RDYsLbcjKa
0VVrWIcqV5I3vtHqq4oBQkGDDhuNuVSqlnWU8QIBZ5kD1ffmYQp2pd1/0/M58pxi+B4nXXpQ6tTT
9QwuiX7aX4/K9R9Ao5+pJUDEf6oW6WbZVINE+Nc7Bpnn+zY7pPpDqD3bX5Lc7b9dt7d2hxW4gv9r
bpEy4zGNAB2w2yiT/qzTF8VHS0gt92YW79p2Y3RSRMMfGwBGDgWYogzF3+KuMrYwyjkWwBVN8ub8
IP1Im/Extm8NO/4wZf6XsdgiW191j0Wk5kWrh0r6ZdBMEJv1TdhnpyRrd0F1L6QOHXBK+U4Kk784
XiGqEmSNTKIjHHBpq+4SdVISgBpFVR8qqdzLhXNXlFvHwbpL/5pZLKI1I9iQxZ0wA7qrCI89o070
QHaqP99Fs70luriW++nfCKJLy6K2t8j9ahpSSzSL7NQHu8ZId3K2M4Lx2DbSHd8e6bXn6xG5WgY7
N7jY6HLoQz5hAWFTi9exvYmhVKjz+kYPAHHIXp0XR0p8YfW1bbZEV9ZSDKO9KoVazlpeCpdfUEml
WK108D1K85ybKJ1GD1Hx33MN0bz/18iyUmqO1KUsnzBJrZsQfro4LnZD5znJscv+e3gCtgCuATmG
PZRpqoVDZl3oXWiAGTAz3euVKfdmCRIGlNm33FpdO5Pu5m8yBiprl6asuVGsrh8IS60372NlnnaF
bN+qufE3FzCwNgI9yh2TnXZpqdCgN55KH5yAXbpSN+668FVmGDgpN3LxWuQT9QD+xTgumpCXhuJE
7hnsB9kTGQdpTnZD/1HW3erF9vO93fWfr8f92lF6bm2RPkLotiCVA0rC7Xzcz5EGOLSzvLG0woNu
cZG+bm7FOdZPUXl7gJGCQvHSOTMejDzWycUNUlrTDEH/P1AUqO1dXj1mycaeXvGNCgltYPpyvPOX
0z1O0RXl0IkcUt1MzQkMfGjCkW1vfLCVGKTsxalJm5ZdvGyZJgCPgpzm1EkGAW7YXtXdGZvy3Sv5
FwQq6dAmKhDyWAS6Nhnz5CSEH9XPMND30vhmwqXcmW9gCTY+0gomUtRHqE8jACXmiRch2EkVw0F1
kp8ylWKu9tm2i0PW6SR+qzg5jX7SmncJTK9MiTnQ7fdE1o/h0efRHyr3Wj5t/R6R7BcnOMNTtEB4
AQnBw0VubvOpzXWAltSh9uEYurZNL1eqHwS3cxg86amnObuu/xo4kIqmyq/rMfsbg/6neTrVtOOB
Uy/N61I7jUEDlCJPomPp3w3DbSXd16FEqa9/JvEcgmbiidl49djJnpG/DHIFjdnDaDITcW9Iv3zr
0CXHoXvM6XIPyl2v/cp5MknqfaQes/bW3hpsW5kJA6osmgwgOCFBlRfpqs5kqQvnJj9V1i6NKAaZ
wU3q6B4osdCzfmaGWwbTXlJmxFJ7l1/Vy0hZPCbDg9AEbGbryGX4w9D8H9LebElqJAvXfSKZaR5u
pRgyIiOBBJIquJFBFal5nvX0+3PO2UWE0A4ZtFmb9UV2s8JdPixf6x+28ml97VPi/wDkH6+qX9IV
eTR7MmpgC5JaBPuRPOlY6lW7VS5eOWeoz/ATSTFJqzXx96siYqf4jW7UkBicD+Fw7sN/rPwzBtFu
ocUeZl/1MD+OTfDW+RrX39vsexj1Hzq1djleMRN86Gt/I0tbOYpEvQhIM302gdm7/T2D0KkF9CAE
uxKvTbvXblaPc2y9H8qtK3EtFHqP4GkpkSHrucicej+a/UqInWVRsrPDk2rEbjHGnpNvdTF+YN8X
GwP+P0knqC9OpeUBS7lTyocOo8dItXep73hS+k2yc88IjDfW+G9zjA2eLFN/sLX2Q+g3u9B/aLX+
EFAlYappaEpY9L27v13Xxv8DsYqNmMA+LdKpWLLNupwR+JnrvxX/gMWGWX4et3CDK4c+GwvvdGrI
GoXdxSxPELqoIsPxpRBoz6VLc9L13//+SARgFRlazWYNLy7LSU4zv6oDunkcwzqpVJwcWGFuNG2h
4FdHcxVpsTzNGlwHupdUl9SPxnzJggyR5o1TfG1LAkDk6qd3qKJdf7sFfAdoRZbRN5/mB3mkseYc
oA9qsgt0BJ+D+1O3cszY18HE36/2P/utL82QYFHxRo+QD0Z2+n6E1eHQvKMKQWUFL4DbCFZOkmh1
ohH6RaJP7po4JhvyR9l632wd5isrmqMcoUzRFqFZvvg6mN6WaVSyotVg3DW6Sq2lwVDEcHW53jin
Vt7KN6EWm6dQ88Cec0Acedq8tfTmgxPIb1KTep8dmx8VjDRBnQPyycbX+9O59v4CVMFJwowKD7zF
htLQQ8BCBU0EO9MuofMSVtG72Hf2mv8YoWlNhSrOgl03Tq5tbOSJa4O+Dr1YmYE+47ndI40wk1bM
yskZ/i3forimvGhy46WmetgY68rauRnrYnXy4uqStOV28otKeWdYbXDAiiN5E4wtBgN1Fx/qVG3d
LlEkb8LbxdNoeHjOiA9nBNXTHfqoP0x+E37MhjQygVEaeXFQIc4f0JQdfx8cgYgwaRd4Vdb08i5N
QDsmasivNZJ83yq4gynfbJk6tyltHHiqmOnFhSLUJrkhbVQiuFhuN5Wf55VVqtxdCGEfxmpvx607
GvYOEYcHrXnUsscAaWEKw15j50fU+BXrkFf/5NFD6zs7uTw6pleMFHqQ9ZlaN3bKv7VuC3S01mu4
+ZWLpdpOTZD6BYKHTbbvm8+8bd1pettr3UFC1gMIzV/hMP+d16emf6N1ycb9trp4eIkK/SI0aJbo
hLQcEmkemKM2uvip6mqYUwTOqWwzt6ciK/2P4RabQ51LqQoTUKipoIM+mz6C65in4rYc+NoOkMMf
xaNZisQPRYRlPSuSQswVLCYX6QRXsl8krXFNgD8SInGS+rELmo2r4sdJ/cui+8GjEVB8YDm3i67k
FM2NCfVDY6D03yfAN2N8zrX2XEvmroTUrOUPU/5Sx/VDOsiHyLc8u5pfssk/+cr7bL5gG4aMS/y2
LQ6Fcwg0+9P9A2PtAsBVSlxolBMRNLn9hbZZBVYd6VwAfU+TTsJOVrXaQ6lOe3PWpg2A4tpxyNSL
6Se7A85/Gy0srU4t0Pu6JEWx11MNVVY2e/Y904J3FY4wTaN+n3Pz4f4YV1IQ8c3Bj4iW/C8+6G2b
Q+4DwAEP76Nk5biNPFjz3/djrM4j9AQBioSYu0wNC7mCQ1CRtFnx17Y1BcxLCChEWxJja3HIPSHe
io4klbXbGfSzoP7/xC3U+FziASRrAdZlBzPYeqmvnQXXgRYLQ1IbLQ9M8rYmxFKuCj6O9jMSfL3e
Hsfa32tNcLw/g+IfXO4VOKl4sVEXAB+1OA1ooxZ9+wOc4b+Mgf6U609y75W2dc4w5/qDWOhPQKkT
XkdLwmkhD33QKoDZ7EhH3Gro9gXyE6Xzpk2iB5Ret3RUVlMQevv/BVwMrvbbdMpM4C6YXM/SIQ31
F0X+huTYrug8PH+xn9n5bHNUUu6PdA3UgDolPX/8sliWS0wP6i1GE+sAtWrLCR56SQCKmmrGAbHT
qdHa0jE3/fQxT6rgMRk1xcNJscciLMCeplKNJwVix8axuLYfMUfAAQ3IIufO4ipurD50qnQAZtQA
T3NebQyngq10c3XKKXqLegD/BaT8dqdUrWX2nabQ4tWHNwO6z8Vo7Yw+OyuByX+3RzVydo2kn43u
OWnnw5/MuyiMA13jpFs2EvNZy61xsEjigxTtWV/td9UUpXsZzxRXH6re41hqPT3J/V3cjTao1DH3
WpP3Ud+V0kV4CW+shdV5B8lAOcBEF3uJMJGzsUgjQzT6u9RNYgujpS9Jt6WMs7aP+bKYrbPchXDz
7bzbTt50xSBkF5pqN9Nw3Mtx6bh+1MXHqsveNNlGjr0WkHoE2E0hZGEu+96OiTBM34MybmLzKRs+
K/KZApk+12czSk73P6u4sJeH1HUscWpePf5mx/THWWBUm1CI/Ku+tA8m3dq4sFbXriXDU0dbBabR
krFY6HY6BA6bNnaq8gBxLN6Hoe0foP8i/D8N44Mhd9NeG5V8b6azo7h57teXyc7MjVN57RoQaFI0
x6hB/9JB0op6MvsUNJY+lyiRCFOuAG2ZQx8ko5dqYYvsmfNxiNp+45BYu+h4kUJEBQls8UK9nek8
qPAN85npXnutqXk6+lPTxTv79x2QuWwUhzBIJiMxvkzR1KQZdZ8B9u1MAmLryQOl1mrXTsGfPLa5
telbIfqCIMAi+5l6uBRNya1jaJFr1O1TgltomLzyNN84fdZ2Ok8ceFBC+xT1rtvJ00vdH5qO9ZPV
7+GCuBHqrmo2/cF5giqohvYJK+MXEgEUkCavejouBRn0E0+Hl1YLrYfZCfyN+3p1PDRCKJFr2GIb
4u9X226a8x4TO2j2NFrU6DUYDNfZwgGvLThyxP9iiL9fxVCL0AkMm5ZOLK6MyrWKN2P6jxH+wZMX
fC01FwV3pl88xMZCS9ofABNsFkO/3On2yUK0OMy+3j+pVqfsKs5yCWhOXts511/U1MKUJEQwsEw2
Toe145DnNN0jgWEBWXg7ZxxMZcJFwnGoaPA8s53PYrs/jtXPchVicY0Pk5RLbQ5KpvSPuW/vdPUd
GGx5C+W3Pl0/R7LYmza5Wa3WjCT1T7ny0jmn2v9+fyRbk7W4GMe67ooA2OpFCW1XqiovkK2NQ3Nr
FIvDzE/DTtIrIQ6kWIUX1eHOBiCMctafHDAOyQ1XLpZJZJa3Hx54oBNYPoE6PTlo6lctKU+K/Xp/
wtY+PW1PyDsoKwhJ5dsghRnmQTIALGDXO9aXxpDccCx3Y9xuLOO1Z6lgMvMwdUBJLI/LyCwnf3Yg
6ptkhulz1H9VHJpsmRdKf9VjsFfG305ZAOqBKwB/wn+QWrgdWZXQ87UGNmcymidrejfbjSvjOlep
yWmoP//uNEKqQdfsh3QEhZ3Ft0rGCupcTsu1yVFRf52KSzl8CcotRsivk4h6D5k2EFJm8BcZLLmw
Msep6SEP+iEy5Z0tZ4e6L7l7Js8KTI+DFwuG6fdTJSEahNgBSh+Uypdtf0MbpiELKSsjIBJHR0N7
1QY/dkFveBIkyERP3DEqvGSeLvKW0d6v243Y1Os4NhDQUZYzG6UyxZOUVgD33qnUEOsZRpD4W8vz
131wE2ZJataLqNXtEioiKsZunGGaSt1KeW/ah/sLRaRUt8ntbZzFUWsalZLPUEsu9pDtkwp82fA0
aK03Th8HeUuRfn3uhMg1C4ZrfXFUKdUcx9IQkgzlb9P0rdK0cLt+m3EuBoTVNjmDeAYuYlS95Gey
HNDl4sGTNk+l8mxa/96ftPVx/IyxyFMnuZ5LWyFGGcvvtcpx7bZ6UoetUuLaGuC4RdFUB3gCeO32
xOhA8wwhylgXOX6QvzZfnC6Auf/9/li2gizG0jaD3qcaQTKtd83hvZKhzKcn3mZTcO2s4KEmqKG0
ZAx9+WEYTtkLtuIglnJyGkER9N8HxThbEry/TPXSLNvdH9zahwLxx4NcBetBH+h2BjVzUAc1a6j5
NKmX8EaM/qVZsBFkbQavgyzOWqU2rXEWwphWLLukEqUdHKI+3iGp+gejoT9soZNPVrwE7TjGjPqL
GI0aIpOffW/V42ZGvDJjWDZTQEG/GBmbpX5No2H0IjcyUnF6TC/kDErIzXgk3R/JypQpNNWFjKDM
FbwUwqxx5YaDCUwsH6Rncyx2dmOD5/v8BwxWUEcsN7reFsYqS3kUv7e7XLIAU7XdKIZDP2gjj1ib
MLp9sFh5TzKcRcIyTmbSxzITlqfOfoj3ra5vy5WunNICPPVfkMXeQQ+njocSEB+YzgReOgmel0ZP
lRMcmi0JzfUBCRca0VREfup2zwRpqPR+SWLUmFZ7QYo3PUh1L1O464PD/WWwGoqTmheRaJQsj4Q4
hxqg9mku1EHaNtuRgUf11mNiLQivFAj2ogsERuh2PBF8eK3NUcgJoue2Qri5bV200H77XUxDBd0x
ocSDgc2ykt1asT4lQk8IURWdbl16trvX358tdLPo2NPYQEpFDPTqsZrEkiyXGiGicvYk/EwyIfVp
bBwya1uTghqYCg3IF/vmNkqcK5mfUvLhOYFNcaSBKnvGAseKo40ZW1vTiHMBq2Jpm+Tht4Gsvqn0
NFHzixO8h1vYoBEgNGhk6Muo5O7vz93aqMSQyPj5QL8U11KL14tVO8gXRfkp1mOPpaZgsR3OW8De
lWGpgh5DvZVhwe67HRZkbzTCS6gPc4oNcHdS8odZjh6y1EBs4LfrCtBWrmItVoQ8mbYUSsQazvoU
7VrZa9Am3/pQKxtInD04S3Ngq/APbkeUBUWcxQ6FmLB/RHJpHt6GW926FXyhfhNjMWvzFIeJJfD5
8pcmxF2hed9k9UGnqNTWR736aIz/0jXUJjeLD3YAVxn9tGa4OHTC2BY7eXqQtoa9smRuftJicmu1
kQrU0flJbR64lRREblv9M/Mc2Vly5m8sUDHARR5ONBRhKRZyzjuL3TCntebMtuALTJmbBO+V+uX+
DtgKsNjXkdxOuo9DwYXa8d4xmscO55v7IdYXyv8dA6O4XSgV5OSpkQjR2R/64GWwfbfJNo6n+8NA
+eI2RpAFtpWIebLtD/n0r9R/uz+GFZ6iWIk/B7EoCimd3sfwIfkQhtl5CLa2HxAyE7IQY+CN0FXe
amWAvpSJ48icJgUi6LJyiPQ2ObWjk7pxqBpeh4nl+/s/bGtyF7uwSDEECsXALdxHkEXP63eDc7gf
Y3VyqRaQLpFk0sG6ndwepEQgJUJMjn6VGp7HZmtTbUVYLPNei3LLn1APLLoa0r+MNcTx/hhWty1l
D9CSIn9dtlEmbcQBsp5ZhCWqUaXXqQf5w0St5X6Y1c9xFWYxEG0OusCUCCPFX6PxLOdfUMj6/RDU
cCB2UugQGoK3X2Pyu0GRI5JkRy+P0tA9Zab8FAfJ6/0wa5/kOoz4+1VaoctNH1edIIh0X+X2S7NJ
/V2bqusA4u9XARozCeIBj9mL3ltuaz0poeRtFUG3BiFWxVWMadA1aZxV5goPW8X+qNr/3p+ltWWF
hJ2gIKnChWfxvfO+M+RefIx8UB/wv/tuSm9KCzZXO/8+slUH0S60ZQFdw+BcfHepNJxR6K9e/Ll6
zRFedGEIFFXz0dL/HpOn2Qq3tLhXZ+8q4mIJ1Fk/d5bK7DUpbtbpS9r9wal9PaTFElBy3QpDWQQo
P434shTG1hBW2qdi1jSh56PT/HIWZ1eXxUqlDZZg+KX9rlbC745a7+akwbjX9BJQV2j7xLPxN8ZR
J9nfqqOtTyFoRnDC+Mkts1lE06mZm1wbvfESl9/7/verxwzv57+/uL7zqZynEc4kaWU5uH4Ynqte
P1v5p3nQj7UMjOD+el/dtELkn0cz9nhL9WGjQ0KWYgD6udLBQFd0kh/TTbubtVwZWBhPTaSfBGTj
dtdqAQl/YQUQg6b4W5XO7gxpzGweUlXfbdXsVgxGWSAAfywIY5QGl0VjJemCoY14bA5pD7tInwIA
jsH8MNtT7ymG5Hsy3KsPdgvBIdSK+BA31XMZx597W2o9OABwDwOM6xUndh4SwD1Qs0pEe5xu3HpD
rE4+L2Jb/GKAmYu1jBa4LgVhDtum+zaVL339pqs3rsmNEEsrhzEtdKvOCKEEPrYKos1vuOOWPMFq
FJreeCODNuRSvv3Ael4UsR3W+cW3/TeQziL0r+QQsYct5Nrq8eyQOSPHDSlmCZ8HO1rNUs7rZNDr
gzJGbh4qIIr9PfDd+xtjbaOLd5BgtvM8XiagqT0Nc9kgTmzLkps4n/xNgX6xlZdPgesIiwzU7suh
ziQiSGA+6v5dhRZUa54rW3Wb+qK3+yT+fH9MWxEXN44ct9AsWraG1QLHDQ72sLP9f6Xpn8GOH+hS
T9ZWF2VtFkXvhouUZgrOiLcLA+YGwpWznl9K67sWQxeL9/eHtLbyeIAD/OfQxN54EaDpFDO2So4W
9Mazz1Za1Z5pZeEl7rFouR9qRe0AjB94OwyZfsi8LXIDS2v9VprZS8YMLb94bnL5EMTRXlYvpaw8
z0JJ1fie2VvJ9NoYGRz9WGpOyB4uxljFhVU2ITxGq5r2ZRx6TvQ9nje4bytB4KFCFkF0imTEXJzR
VhgPoxoC37WM1PxQl8F40EZtPJdt729kCSubmPsb+I+oCGHquDgtzKFHdMOhm0jX7XOI/UpEw9KM
4ofY2tjEa5fBTajFqMqo7oZAqN0WkX+owuitFoJvUtvdXB1H6+wXI1eCPCBt8qJCu7Sc/hlkoZs/
2WhMt4mSuaoT0Y3xuw11iRXsJrTUq0lY7P52yq3Q6ACsJ910wIahCtFDeOlsVLe1t4r24JcXc0x3
ZrQfk/g8z1tAzfWPAIoIY3A20LLLXxi9nPq8BC9J3rhT8KomMDmNk5r+fX/XrK4ravz/f5wljISi
+YQIIz3cbJj8t+2QZScjmj7Ci93SfliNhJoFNHFhmbZkwNvGLBlDicqwBmDawOQLK+piNA/3x7PC
cubDXYVZ7Ma+AlJbqtgmmrMHwy/CCVV259w/zEr/Lel1zoBqDw7oqQ/0N3IxHJqyP/QDDjyZPO/t
oPPkYUu2V8RcXCUg3WAhCK4NUD7xsa+eRfjQFRP9EZa5bEcPCFDsUmN8MevqOZO7T6M9bmmZrwYE
6s9lT4UahvNtwNEfqtCU4JYFsFYKYyfPbvG5S4ZdssXwEv/SL0O7irRIiHGLpnpdEWmaPqrKRylO
XAUbUdOmKDgdpOHjxuddubEAFCNhBSiF0oKzmMo4ceKwimmUD7E8e3KVxXujHMJdqsmB146p745V
0u6U0B9d5HX6U94H1YNeIhw8h8k3v2zHXViX9sbls7q4obIJfgsM6CWMxR7UsTeE8WWTn8HmutVc
u2r34f7gV84EYNtsHSyNVCErcvtVUe3qy1iB6BBPtbPTp+dOvLKD8jmkWr+/H2tlnn84MlAJFQ47
ywHlvgHUtORcMHLtS123D2HXvLsfYkUomCcHvVIYxeiOG8ZilQJxp7Jr29C5E+3vOZofUrpOehYh
VOwO44dMNdxc6Xd9+6auG76r/DVWiy86ezrRo41Lb2XH3PyWxTpu/Vid5AAsQRCm+gncreXKyVSe
ra703XSWssOYzcNxYwY2opqLqzYu+l62cuAl7VydsLJx/Z4Hj4kMauLlKr3y6lORfJqzwgVZ9lkd
Yi8Yx51FfXNQCi+fqL+3W19FxFzsaLyO8GFH25LTw1rMxBA1TmqXzEQ2vODh5KpcwnL9agevvmx7
NWS00NIepGqLLrG64n7GXUqx5FFYDu3AXFRG3Hhl2JDXK/J82pjy9TA2+E+SKUB0YidfncVlEVbz
rKNrK0WGSldtbPdpGoE8LlsFy4xemXGFceq/YhyET2U3Sm94jyZ7SaoCT5H82LPjpnOL2Pc3kqGV
I4R5//nDFieb2TWTz/4GZiLnmBlUu2n8/gccJrbcVZDFlhv0RGtqm4/bBcE+CCy3m16bEEivHf7+
iXgTabGM2iYZ4Nggcz525wrauemf7HRLJkv8I7+sVVJuTAqBMtFWvP2YQdbHcRszHAVYcqKcM5w6
M+tdLH8UB7AQJIAven8BrW7Zq5CLcSVdRYFJAJva2PeM7sBZFTffnPScF1/vR1pdqf9F4nS6HZya
tTNLgTtFsYbz3L2PI3NjM6yPBT4Q3GzwH0uQlllg3R5OIFlmuOfHufGD5ybzj4Hju1k3REdd7eKX
+4NaIQOzAg0eFhTRHKSlF/M3m/Y0ZqPJQ2YIL/roFfFuyFN31GU4HSMMQb1xpbn50HGfD3YdukPS
uPhQIsYwlmcna/YIObmDEXh6Pe40msetscs7n3dl98FS8i1e8Oq2/Pl7lwjAQq1zvjb5ZKV/TtA9
NGOglFvgiJUsikkR/R4w/dCxF5+6H3vR52RSojJ0TWRnhvAfTTun8t/tk2ltvS1Wh2SSQKBhJ7A/
i10TtTHz1Ykcyq6f5Lwbjm2n4pw3OBuN8a1Ai2/dW6PcZgUXPL0mz7CerZbsMJg2duRazVkHg8pt
hauCAon6dqNglms7cU2YKj8rVe4p+SnJOw8FGA6CPDJ3Qbv/YOVbSfbq/uTR/4O/S59gkY7FuprK
icUJV5v5SW2zh6LaePSvJnxXEdTbgUGGlFVLCHhUg+Z2c/AOzuTbVjddPd5Cz/0/JvHnaBbFpyn3
o3ISYMo0lB5Q2YAL1++RwiAPCdwmdB7M4RQr8m4O07+ayv94/1hY3QBXI118wtSCsKdDNLl0TuGO
muWqkfwlCh6xwktdO7yM+kaas/XxxNF4lQYUaVY2pJ+Qr9Vn3QqerN7ZuM/XZxR8IHLW1CmRZb4N
0UdSMcwJM1pUnVfH/bEvzF04zSfUKLAG0waP8vWH2uk+hHV4CbstBNnqEBFko0KCng1vhtv49iBZ
kiKQns2UNq4KNPJ9XtXjt/tfbi0KUEVRooCshrfUbZSyzbM4GiGLyZh6BI0N0+XT/QhrqBQqaz9D
LBaHg0yFlsaEoCbjzXRBxkzZzQbvhED1ivKR7n+LN4V+1oePUTvvk17GRDd8aBPNpZV+mJTqVMcK
0hPRZQjNjWtafMZlDgJ3TRYwdBtGzuIY0DqkassK3GmWngKsY+Ooop4APfyBO5BMvn/I9Xh3f0rW
Lu7rmIuDITHtvIBOz4wEX+Ne94Kk87Lyo89gk+b1fqwfN/KvA4TNJtNCgCS+GKBdxGFmBxPS5b2L
dE5ypGUBALo69pX81LbvAyncjSbgn/qxorSbD5CYa15TaCnuwq4+AM84OFyZsz97ei79yTaDpvff
z1vMRa+ndWzhKHOxtE8ZqJesck5FMH5OegNhWPNJ7/dKjShZaHyJkmIrHVwrFNIlgPzA0G26Z4vF
qaQN/GJVhuw1zG4Eqzoc3uTt97H8Xo3fNW125ZzudPUokcYovr5vtjbgWt375heIW/jqKEsSU6sL
hxdNUaVe6ode37xXjMLLAvl9Yyte7ft7pOh8FOE2VsbaUxHWicXmhNvyi3yhrAYIB0DDuHRy6VnV
c2HnAofj9dPszSpIOCc7B+1jHfUP9yOvrn9Io0KKge78LwW1qDYV1Eh5xGlowlTOU618VbJz5kCF
Qvr6frC1LAa19P+CLa6KVIGfFgm/lTR4DyfqKIXPzp/AMPmIP4MsDus2M4a+DwZhSK5eMiM/6rif
dEXtWnZzrKDL3x/TWmaB/y/SBOScsDoXd1OZjJzb4hUcZv1Bss7oNBzA8ngpi/V+pNVP9TPSssRh
F0MF/Jv9odaOFw372oi9WP5SUmCZo2//W6zFSQVF2s5rMaoo38cNz5fm2yS5HS8KU6+2nAFX7/er
OVyKGWtRLweypPISRO60Lh4T9dE3IKXHhTdZ30ha+hgIXnUpy34jL1xdkdCmefQi5EKV93bHzxLS
bk7OiazYodfi8xBV3lBuBFldIjwRAAWTP/wChbTMEv3/gcl06lOmfsHrwYWgcoQP9v7+V1u9QK8C
LdainTqF0nYEgpx5tINzE2e7pOdK8Q9t/7FTa7dVZO9+zNXBMXV0Ci1aXMs7DZS4jQRExQWajtOx
mPqeFKKckaQKHLftio1sc/WDYaYLekw0lezFJRG2QV21A3dUisYEjOA+QntnS59mtZ6q4KFCxqmL
jHNxhphy3BetsDEZnHTX2k138i2aLEapeFlno7aWonaE2fv8T9ykSK6Ebq8ckAB7mNFCmeytmvjq
HDtcjXjBibRh8V3rVk67zmGV1t2bqslm1y46V9fnvRaTIdz/nmsTrFKs5ASF12b+qDpc3YGBgXKX
rwq3DvVVJ1Tfv/R/dJRdB1l8RWWIB7UNYd4OReqp3b9KfzRDzW1p36jA5e+PSPxjy6zrOpgY8dWI
0Pdom2g0INCF5Q4Htgwkxf0Ia98HBThheINhGf2p2wiTwxsrILejpVx4VY6o0TidmhBxM3bD/VCr
nwfWvYbcJbis5X2dWagLhSYzZzgved+4UbRPYd7/b0EWy1/3lcGKNAs6YH+2JcUz8yep3lrUWyNZ
LOqSxjPpjA192Iy9Wt3ljb1DS+z+SMQv/eXbg58TRnIkVoZ6+2XmLo4NZ4ZQ0JvVR4pwXj0nL12n
n0dVPjZF+U9Au/J+yLVrGrYZVSg0c3AyWSyGXu2lROOhdYmi6mKYdLS1U1TSCAGeRb3tfrDVtQ3V
BM0pembGcnylpvtV06Jeocgtl6VsDUc71sqNM371UyFhKzR3gFEvwUh9puWhNGYQJhIn94Qav6eb
ncKFOeTH+wNa3UpwaYXwDvyj5YBGKXaMWoak4MDALvVPdRgcxi5xrXhDxW0r0OK1jRo1yf4ML9+w
fPQ67W+1/S5Mq31mBvv7Q1qfvZ9DWhx2LSguyy8Aupc4jdf9uHeGl2RTsWhtJaBmDLKFMpqgB96u
9GQq0kZHeOkStDNAB1Pvkn8KU9pacGurW+fu/aFoIxC2t2HSXtO7zuR6GKb+cZK4A8ug/B52ynsd
jyxoJB/uT94afYFYDpoGsLcAxC22U2YBaRzkBkUTu7A9dUJd1XIa47nRbXTFZTvxyqluT3qQ9GA6
ne+d6Qdep8mSh/jQJZYq02tQ5vuDZXr9q8Q0Xd0pUhRHOGCyTEvtk2X/q8hf6VuEWbex8dYW6XWY
xUEMhT0IKhkWUVXXXm5/j1UqQ1JzyLfsPdbWKCZWQqca6iJJz+141CHPMHhqOUfwazDbs7hThjbY
OK3WTmMoi8Kt18T7xRG/4mrWzNS2tVGFY6AWKALbuEd3xRerrc6NKu3jjvJotGXJvTaD7AkEqNBO
FIvoNmRtBG1uTwC1i27W3LB/p2q2p3Sp7I7d1jG5FWux0YGKtLYhcO406v/Oo32XxruAF7vvz7v7
u2JtF1IlQzkRSIFKonY7KpKnQpYmHEQ0dbzEhnLxY2mP+sAxTc1DmSYbLX1xdixvUVAiqMWDPYSh
t1jtulLrZdaCPZwyJ3PNznzTjAjHOo+hIewMjvy/zs5obpzQKzqyYLWFrwGgbVQpzcV86mFqjlII
e8cIKbqE7bMfNW9zKhOZrR01g3LknHtZET/J1fBozr4bDc3G8bP6SWFX4gwDY/CX/EGd4mhSLeg9
zlSdh8r6K4s1r0z6B6vaqnKvh8KFSUheORyxt9+UNZkUigFmNUflY3SGNxawn34ynuw/yVeFlY+O
aCQ6DLhl3IbKkSJyHHwvL3b+ya5nr8aupcotOrAv99fpypiojPCEEkBS1NcWG15VSgPFYr5gpTwh
5fcuz17z6SyZ1u+/CtGV4GFE2RxR1mVWbDR2QpUHhLEuyacAwFImN8dNJtbK8XUTZbENtLkNy1DA
YvteetuDgzKlD6rUiq5K3kY732o3jv+VU/km4OI7VfoYNnZfACqmOBdbzxF2pXGxpSO6ts8IAw8I
eJu4AxZnZDkNgxGVAmtumZ2LmRuSms+m8WlC7EYu90VduEXQu5X8VzAELlDy0/1VsjZMFgcVcQjG
7PfFyi+cXOqHQmaf66NbZq88N/RiowazEWOJzmxMGgtqR4xMR4feetZs3TV+X65MaAfRTuCZzp2z
TI6iNKXFWMIAj9VXK6dWUD/HiNbdn621PaUiqc+BjOooTbHbzdvNldxXRVpc5kgvjt1klq6fad9L
uXqLmkO9cdOsRoOVKsiTFEKW36ZDddVAYBVIdjCfakTXg6r60GnhLs+7jYGJ43xxy0A14qDlCubB
tgSxqXYz5oYWF5ehT3HTfO2qLXWntUVwHWGx0CpZLUvTl/KLWRX73G/P1FOfkl57f/8LiX/m14Gg
ACF0BXk1Le4ta2ztOYKQclGgAeFG0deu0860fvdJND5ao76TqvJRysxP9+OuD+9nXPH3q/Sqa0L0
q7qkYHifmD/TeZH71/sh1tJxCpng2fF1APe1FKQtcxKq1jLguxa1dnRKzNHKSOvcyG9zTl2bQ5Hk
5Dhiq/lp0Cy4RqXlJXmsoVVv6Se6bcJpfUL45/4PW1uncK7QhUXIimxv8S4p6yEcHEqRF7Wajqj0
81KYD5P2VMxb5aQf2c7y88Jpx3SEVIhrbfF5R6VvSKJZRUpsnCa7OszJSavsvTU4nt16Mu2xIXIe
oJN7wTunNQ6+NeymIno32KOn1h9MfQuGsrZz4AjissLwudIXF1M9QeQMoqK45JVRuXatB16o+7+v
vMvb8irK4jaqh0Eteo1lPY5NzZlTG56KhYhr+1N5uP81V68k7iT4LpqOdeOyAKsVhRopc15QQHm1
KsUbAPCUkej5DTJk8cdSeRjVxykH3uhYJ7Mad/d/wNpW4p2Cdiuqy6RIi61kjBnkRKsuLgV4G25e
e6pcdKT/tyBiTV/t12nIq6ztKj5bI+2i9DjX/i4c/yQIb2cMiH40GNXbII7sN1pqjYwkfOYx7VX1
U97/vq86153gI3B9Cw3NxXvEGbK54AovL2XQFK6VPpV9/F01oJukf3L9AW9BfpbHImy1xSps4qAz
27Yq8TrDPymXvk3qP0oWPbKx7n+dlTcWp7cON5HzBIXDxaaaYjmSmqTF0E3HldsppYPUBmfbIlWO
h52R/XU/3MqKuwm3GJfV+hl1naa42N3k+sVXJaGxsWlzuRaFfF90NmwSlWV13x+zCidPmSUHqjNv
m2PwEBnJH1B+cE3nDcP30SHELBJKXw7ZNmNZXhrJPg6O/i4MXsouejLhJs1NuSuKr6AUvTyu3cbP
jkAZcB5vNxb+yqHIKH/YqME55XBcLHzDyNOoa8qLXZSnoq7P+ZbY7soKgYrCXQNeDq3IH4fY1f6l
Ft+lXZyWlxrXh8p/E+rHAP1LLQtdHx+e++tjZTgUXzUmU4iS/wKOsTBHsK10KnnqK9q8Y/VXX4ww
5EVwP87aoOhP46iFsqeMvO/ttA1658/zpHJeOG2KZ4Kan8whjw89DoOuX8JIsedwy8l8ZXDklrQ0
GB3CgEt+cEajaehRQbkYablPhKh/E6t/wKBk6rhLdEHkoa13O7JWsQ3JGZ0SxLZjH9tSSs5R6Ehn
vRibjR2wMoniK+E7Rs5scYjchspruaNMR/0/4n9wGI1eO+tVF7nmbGqHPMewySpabeMRvDaJBKQq
hJQn+tyLO2tsnU7K/LxC/bf+Kv0f0s6rN26kWcO/iABzuCUnKHCssLJl+4ZwZM6Zv/481HexGg4x
hPYYC9hYASp2d3V1pfetYO7+tbzjde1YsR8AZsBNknkCo7N0/0JPE6shUEt48U8moOfKKsDXbhFG
rK2EGi/hDS6AhU6cb1/TjXJt9mHFcxLdmFP1J43+C4gOagOQCyYnRfF/oedKI2lVqxSVG3b60TeE
nVT6+7b1bq5v2KVfyiLg46YghL98QT/YREXCYxXkNGn/Y0TfUg8YiP4QC9/+f2IWq8nyqob71yco
1H23Ur/rzHKs0sbuwi1mq8uzYUFcII6GaA148PnZFNAG+EwUzl0hZhKFsctifXd9LZc6hg8LayXV
Zyweb++5BArAY1PoSKi8o8HE0qb5YgYbF3RtFXRzEmbSJz5Dnc9laHJV++Wgs1/maGfdPKn4Pyzi
nYDFIsQyI43nG3gP1ZMZfoGdDcLv6yIuVYsMA7d9Vi2s9dLp8rNMHUSqA66ee4pjqqV3O6TCt0yk
P06p0mojg7IlbqFiaiYGY6JKuRvXTJ4KdLFlWGdBRbUoImcQ+sm5vrzLKHpeHqgpUA6MkJBnNXn/
unpCkLXKhBoISr/LGCxiq7wJUl/t5e53qTS7QcoF2xv7jSt7abxnwTNJP08tMw4WbnnnTaGheHjM
dCWkDK7IfCbEnpgm54Tx08fXOOdGZwZEIATLoh0IjajNZB5by6jcFDoSJj568JSa6UGG/zk3DVv/
+AM/k53PkyJwoOlmXgQEmRwZDJgVa7cfQgK4T54d+Q95aMfmxuIu79i5oMUdy+Nc4WVFkKL8adRT
/fEhBPx+OiHAVILtkZcMlTOrkaVMco2D97tPPqELTHSB23XL81rRB14KxMAXyJu3JPVM01ozpsGr
3UDXbgoDqPVLK+TOVHZ3ibZR87i0fayJzCHqztwUbQkWzaEBn2QxbLDjoZ2DlFcDPMuNx2JVCJy7
c34KDKy50IAqFybfVBHis1959KVrD0n95cOaTQf3vzIWhy9I0FQwVLQBoy46ZhLdlXTWMb5xN4bi
Pij+KD2U5o0cbnivqzrHaEQdUqvZT1mY3apTPX0c0wbM9HOWPfX9VgpxxQrCxTQbXDwTZj4uoorE
zAE85HXjiuVjMngkBYYdFmmQ5f31DVxZCbUvg7FXvIbgK2etfGf+qqwUFWbktG4Inm2vMGvptm5C
a8PIrjRdU+qZ++3Bj9HdsaRFaoQm8KxWbd0xm5zESr7kgXnqJOnQxw1D7frnsU2f1Sm708KjHt9J
5he9+359pZeGnpYSWhdmPi1igKWh5/2gaqMrHYhvL9sHVE0PkSCTvZN7j/b3ONkHPmVHaHxvtWFM
b69LvzxQpNNBA2haIq+w9JqbAk+nKc3OBSPkdNZkJ+KR19Yu9A33fKW7nOIe7wlII1jXSCycn2gd
epVZ613vNn1UxtARJuWdqGTmPoMCzAmnxjpYVuo5dKRWdjH40kEQ6/zDDjwfQYe9ps6Uu6SEzj8i
lFI9alAsN5283eCD240GW6jUjXu4squkzigmob/UKZZZmsHzslHr4Soy+330WPsz6MoNimxDzKXq
zOEVvFJwxuJmL9N0NannxIgr0ZW0UrwvlHY6BQLgCKVLfjQGxH/6KNY3ajL+Q3OqsuEnrAzGZOgF
HfuQydAoaiwXWUzdZA65IbkaLAijClX69FIkp+R3H+3ie2t6HuXIZvyf1x60+K555hcdR++l+5up
/8TeraiHzhYPzOW+mzN8jzEO4HxMNv/8eFM50wBjBbIbDnWxHyuxMp6sLOpKRwu0HChNQUJ8w1Kt
KDY0OjPtAE3U1AWWj1bXyknXJBOM2kZnK2BVUqsFLmTakH7Zamnt8sTYj1O0r/SPW0naIGEMhj6e
XMWFlfSlKMnrRJJcJRWYWhDrmluHTfnyURuBFHqQZiLsedbi4uaWSdXRE+uzq1ko3YqdXgl2Dn7H
bhVirR4g7oatuHyheVrePAEKfcief/7O+JfRNJhGMcoueCgZ2iAdYo6fSaVV6Ska8tDc0OQVrYHL
7I175H+Dc8/FiZGnVb2ZS2/g76J/bHe5VjpQJ17fxpU+f9Jw7+QsHs+8Io0e5bXkivouLR3VYKSA
XSg7KE2ZMmB9SkEADBv2fcVEQKE2ayXMUrjYC4MXl/j6JGMk10jVrnImrZFSJ8mrjHAiicvcIdUG
Q7FZNNPODyaAKakAddL1lV+6kLjc/2sox0jBPH2+wdDam8IgdHyEIMlHshnmboBA5SBFlXGrTeGh
b9Vw41quyZxdYxheiNR5Wc9lQvk5DQpFAXcYTXfUg9NIAcXOFauC9Vd0GSW+sci1naYebeFI0LFD
K/S5wIRJxGoDa5GbZf2vIADABOOVnNLVBfXVTRbFjpDXdhlXG9q7cll4BeZUJfWpOal9LleqArkK
B2wejUnC3hz65kcup5bTRHU3bvhLKzcFZPk8+E6aO73VxUFaaYr/By+rq4r+c9MBPI3LfatDL4HL
cF1nLh1AXjWVnmVy6PNTurABcS8UVQd9DaypavCj1KvuIAuVuLF561LI5dFHBiPOm21/Z2l8Lcwn
CQvk0soZ2ulYtDdx0X+8BRYqB/xYIgJ4f/F+zo+o75u8T4xIcc2EcdCi0v5VA79xSpq3Nq77mjIQ
NwEfpNuPotfigApuWhzFicLob+3n0Gv/jFrzSei2xqCtiuHVx/nAc4aM6nxBJF+pcCWp4taTDEvG
4FvHOYlxU5TitJGqMvlV5+VmuF9h/JuboVnSUr2nQNSE2tdlV+uSO3oxHKV8LSvRSbtHRRCO/Hdd
71aWRtEEqyGBZGAo4uKsSsOQgxYMsdsO37IpsS0AL/IWn8Gl2jEcmYEpKnQZ1CaXjBwtpIVtKvbc
o4Bygi1I/heDdqNf15eyKmXOUlLwwiYtsUlhLGteJpcyqP8I5r1MkaujhDn8c13M5Y6xmLfeKYhl
sbazJX53h8pCavwihRyxMZJkF1n0ziaCqDilLg3766JWV0QfJkJoxuTKnovKQ1nK+rrB1qkhc6Wb
oQOjapgbqb51KfNEHsjl5qDsXAq0WZNpBh3wySi1noE5RAc9C8zd9bVcbBvU0/jutJLTi0jSY7Ft
qllKNe0hOd5AfBMaDe0ErSTsLXkrZt8SNN+wd+ejl6biZRrtEYne7eTsb94/GUX4UUPKaqgFEq3T
EkK/8eL187yxDsI5a5jrDQFsnr9kYpt+9GBmITgQEGWQfgDwcb6SKhASwTPJKrddGCe25rfhJ0bu
ZVtkyRcKMMuhkM/ZzHWYZfJBsxKoGCyTVg8/9G77FKIwkNFbo2SXHgopT5KQCjRvJK8hyVyoWdCk
ZtXSFnqvj04hxU7bRrZHlGCMx8H/4LuALNrlqCa8kSsAoDrfuV4fDa3QPO0+ER/NZnDKndE0Gwr9
FvC9N9VvQnjdsJo4e/AFngsZk5HuSsBI92KkC7aSBNGXSYXSuktk7a4cLf9rY1Th3VRm5tFXptAx
cZlexVb3mRlVJcdWAPZN9059lxUJblqq/spzSwHNEan+FtvCWxCx+FriV16lmU8R87jY/kKZxspM
E/OeFrbU8eA2vpWohzrEU9WRQuKwY+5AuW+GEp5xM4w/6XU9HIVGZ3rIKLXeXS6b5d4z8uCTUdfe
yRDC/KUS8+Y5Sc1ix0hD4ThNgRftKLaIu6bBEScgb7V6rxq0UDGfPYGC9LpRWTpoHAEBxuztM82V
aujiCApxhMYKi3jfTfc+w8cV+F7S8CHuvvz/5CyqIUpPonaAgume5IKdF0dJrm+F9nucWv9lQQDa
51eM8Q/6wnhNctY0IYwJ94bGHKFJ31tZ+L1Qyz0jvA/X17RyH3Fq/xW1MGGj3uZiGpjmPZXkR4/2
RKM8NOOp0ZidIfcbpmztoCwybrjteEYXZQg5aUOlGyPrPuno4u9p3r6tCRBvzLH9pBqjtHFeS4s2
6wWzE0nmsYsgCubPefcGiJ0SeFKOuL6y4LPUs3ZXyeFWPuqtHfbsTtEvRihCvEkARAy/uFNx7peR
ZZSB28tw/To0bHvFvgua7rX2OwPsnNHLP2pecCzQmASDM9RjC1HqIDejE+dW+9KaYhbsKjqtabXu
Yw3vSBQyclpjHqtQ//vj9LPT0+TJt2oGtweDXqlOQ7vptK8DWijuxaJSEgq/cWfds0yp34u5L6u3
NLBo4g1QC204hLJfms4HtUcnCIOHnsCIzDutc+c7nFLKk/Kw991GuEvFiMe8PCby0ehNONK3YIIX
fajgXs6kLYO+sQ09Qxp814oyu+/Mp8QKb9RKY7cyAZj7964Eiq3AZVOnrxP/K+L6qG23H4WtXOfF
tXn7FKo1tMMy/2sZ9xLbjFrApHU3TF5DRdh3498ueIEu6L4bvl7f46Un87ZqUrcgMVVaUC/4ueDh
aet88mk9LXeydzekhj1u1cYvbibZcGtuwqE3YnZoFltraTksLLkRulVqnlrviyfFxx4WK7XdKHZd
0BGxHCTNQQaTIHTyXecq01mW5wXpELmqJNxrRt7vlcBym1LJ/+lLZTzGQz7sEwmkj+5L8eMQmPVh
DMi7MTioO3qRKD+JvTC5uYRjV/JuPno4lQ9tpjznnWU893UPYOH6EVy0pvLR9Nkydw1bQoFYXGzP
GApZWCpR5JbR78AvwfaOO3lSj8QGBwYz2uV4TyvTLnvljibGtJEZXBU/t5UDd+FDcKDO96zMg7wa
RS2iuRwSoTKv9+Bd7hqts/1UAqMxYHS0Rwbc+dVrW6u7IOq2ACMrCm+9/4TFO5FLMTyemg4nx/jD
jwjcGtsTdh3T2pStgXDzahb2FDdXJJ9EmEgdbGG2g8FQae1mtd5405d/B2+y/e57CqOL7H/W4Gq6
friXqk8hip3lGSQyIdt7vrl9ptCwKreBK4VuZ+pOZYa7zNL2WvrzuqDLiwyVA9V3UM4iPB8XXXZC
IZq5qgRu3MuOVcp2KnxO6w3SwLXVzMANRiwyohabfL6aKMmatkv80C3zP4Lg+E+Zdd9UPz6+EhXy
g3lWjUHr2aws7x7WuBw1OWrrkEtYO0mxS+DJkMbNGsPF+w0TBVkqQHjzQDk87HMxguErjGrXQlcZ
Xg0lfRT9/JgbwbNZxYeCaR8hreCV+tXyi4HhxdXDNAp/S7G0hfbm+nrXNpVjoyFAJ0HCTMnzD5mG
sbDCKIlmfupCfiOoqcoWluWtbPmaiqAdc6MiOsmQzHNBSVgGZWL2kasLkZP1od1qg+1HG9mlteVA
aEeoT88BGYVFXBSouRBMqhq5vtjaAtaymFqbGKVTN4z9miBS6QA6Z2pvWpnPl0OrpKRPQxW5c8uq
XjQPhZIzbuTJr8wNSWuq8l7SYuNEqZMD38s5oah5zKW0t2dbvruuBqtCSGqS+IHTh5b38+XIajlY
VtxGbmSkkV0J0YMo9JuUaHO0cm7+ZiwUmT9GZxGqLbOZQ5kXVZWgA6PcDccqwJkbrEnbVbCA2JVi
/hoFRbQNX0v2TTZYe6+3oo337tLY89hBOjM3zZL4WXIvqrI30K4iRq4RasFOsMz7qpb7fSAqf8e6
0HaDykN9fW/XNB8qFTL6b+zZy4l35LurwYtnnYysIxEEdOZWGDsRmPuNxa1Iwv4C7GUuEd0cyuIU
/aBtCzUSIleTk33FPG2v1xg4au2vL2hF98/ELDRSL8S27DMf/mHtb84xYYeVuHKi0Nh4v2aLvtCX
2XGz5umzlPiXuWI/NpouDWPYb3ur3Bde5vf2OFk/9SitHZLmTCoyPckGEt/7O7nox41bcUGcRMX/
7AOW1lEIIewoc9j7JfErBHbHVtQeklG48US9twdT/RTpymvJIIGxhQIAe+Tv1Qi2vTSibjwkqWhT
StmiZF07ZgK/mZCFEJoy9fllzXItSbKIrwoqzTaGaJ9Mz0ahfTSiZe0KERCzxueS2xKUX0YKHI0N
m19L9aksfwSMN5HDG4tA5Lo6rVxJhglQ5SDnTLC1xMWLrWL0Xp3GbgtVQ2IH2Wep/pM3sfP5upy1
bXsvZ/75u6c9LGo9FK2EbVOqvaQ2NmRsdbmVBVyxpHNScw4ZqQjQyHcupVc6K+orSMsEGXKZqity
PNl+//GlgHfHRZk7ZskEngtJ/Uqpa63AXNdf5eRLJN9U0d/rItYu+Vz8hPmH3niYC85FSGXqAVAv
EeF/Sr3nIb5tvZ2+1a60tlsWUFwqTzjFFySZZUupftAwJUo+FX8iq64dgC76Flf3RV/YfJHfy1lc
maoucqGXgtgtviZxZgtAWqSMoQqeLVK4q0rx6KXJXUJVBbaCxAg+ZZK6cZ/W1JwK1FsVFEj/sj5Q
h3lYa33ErBfBHcP0YUgah1l6fRzQQLjFg7mi68TveP9z18WcJD4/vbYCQWlEDJZJB0hG9b9+ndmJ
oW2o4YqOUDCkpELBYw4eF7vaCWXQexVTmgrzp8gULUaTWX3Ctn50ZgDHx4gcykRUCgiflgwPkW+2
ZT3AtS61FXMnfGea7sZsC4u3ooxI4d7CHjpv3uJW9WUW1pHBGJXA1NEP3xHr6j/sGJkBavsUc6Eo
mD/hnQ1KegB/UDXBSF79CqenrmNy41Ta8Rbab+1kdIwD1XYIEDieczl65KmUYC2Wgnuq9IGtsmlK
cqR4+XGfY766UISBKgT1tFiR5ivV0NAa62oMI2nVVyv3Ybf6eOg3GwmeIXw2QHALdY67svPSDppE
jT5i39xb/oMUnMpkq7S24nBo2FWGqc8VBGSdb5uWjsJQp8ipY+hXwnhfVeFtrJe7pna73L8LWvMO
zO7xuqm9zArMu0diYG6QZQ8XSX6SomKadvAhTtJjPNiAvYunpj78VovX64LWtAJ7TvAMvo/2r8Xy
MrEoBaJ4trHzHT39CfTF7sTa2QzV18zP3LZMqxcPOuyW5/vYiVUwEzwyT7aJfuc6+LdJvNf0end9
PVtiFhdWqMUhGAWI3KBsv8my4HZKxu+GGm09H2tyeAoB5EPrwcjqxVtIddVTsglaup6JI3Zbp+kh
7v05j6K1G5o+78zC5WW+Dil92qDn+GShC1RDqLlJM2GcEumO5CkMETC2Ml4regAZJp6jAaTHovfn
/HgGv7KsfkLhagaIB5phC7XskA+lDLthHVYS2zKQJzIcMxH2nIM6F2WYpZm0JhzJUXsHo4NN+4qc
vJYwfRSULX6J3d0Y/kz9H+SbS0lzxmbLqK+ulTophRlYEy8KM5FX5crQK/AnizcGTl9Bd5oXOv5/
eKJAH8DiauEvUWJehAqSlGtWJ8Ik5yXpMS/lPSkwIdhIl84XdKEdM0ks3sO8FGlpB1udKUVi40Ey
qdD7Nh2nBBZv5anxvghbmM8Vo0TVn15geLnIUy1j9aak7qPFKGLme6bdpX5kW1aUHtNRHRh/hMuZ
akp9Cscw+fithhcPcPCMBSMmmE/03RtJvMWoa/64hgo10Z+WmaAfr3FADUc8SeGcWwZg6VyE0kFg
GPhB4LbNz2KgyKLl9CzepWNgW6SgP2ylSKrMQNaZCBJwz0LYMNZMoh9DdwoKJ4MdzmfW4Ph0XciK
mtPc8tZWResBcJFzIaHB/IheJaFoaM+6Z+xa4UeUP+f9Vv5kS87CdHRUNuVYU0NwHE/p1O5E7S+M
0/+laiNj/siQzlZjbkA4X49aSwpsoFbIANrEUfHX5YghFbC1iVvssCt36kzSImADkjVUg2CGNJZG
exNfaRdqEul/KbbHNP4+dcUWid/Kc3ImcWEqrBaoJkm4kIkEJFyVCPYF/E19I97YkrKwvEFSRJnE
8BZXqT1qir3I4vQfQ2t8/MXijSeCg+PNImWwuEvQCXixZmaUTyptOFpSfNMpQIiuq/eKNUIIFW/I
HHEDl/O8GOzNzEaJgDcW632i/lCyyqlE40aQTnqi7PAEN1JPK+/wmcCFnsd9rYl02UVzgh4Q8l8j
Hn9fX9KaBFxz6gxvMcdFzyCjAmpPRwJZ+YdM6W+Yk/HluohLFVBwViT6t+YmAWarn18iEoTeIKXY
cKEwnTyIwR7/hNX8upDLo5mFMCmA4Ay1Xabc6deD4YBUl5sX3iGxtE+R8jnU1ftgGB6CtLnjIbu5
LvHSBlEn5IGg1IqRwM88X1blCapF2w78vb1udzxEw6NvvmyOqN4Ss1DssPAaRqNDdJvpTAJkNnpY
kx5ImTtUWX+ur+jSBrGiOWtLatwAhbewdrIlJGYk9ilVugfGLX1pmO9QDPWnqfDtIdhCpK+dGCA5
slN4f3Nb7Pn+eWIr4LTh/gURpZiQOFoYvpQqDcxV8zeY0u347UIR55trQNtDCx6ZniWwSfANuNCn
onXVJKp2Nc0Euzju8hulHYaNi7siilcddgIKTXidy5yEQb0zHwOpc+PQU0/pkHwdIl8+TIbWbij+
bALOnDEqGZI+06RLc8vnEnuWeoleVwWS0HKGSbRiuxfKkrE2WdzcUO6OHEGs5IOq1dZuiAfp83Wd
ubAfC/EXt0CXEdd1LuWSnWAUuyC5vS7hQitnCZBv0ARKNYtOo3M96UovUMdE7mDIOvgwcRnyi7+r
lE/yVmHo4qbNghhLQOBNmh9Dci4oL6JKTU12stbvE+gZPQhoIsMZp1/XF7SqG+/kLBaUe6E4hpHK
iSmP3fCzN0+58v3/J2JhNKamjKVAYs8a8UusnFT/S6J8kAmI+JBOUyw6afkZWL0wFkEURspgCp0r
hoMtwsAxKFsjTNZ0672IxYFIsZHVgYKIJvouNw9R9/zxXXr/++eDeufiJ40/1qHh926SlbtcKp2c
gnC2xbh7YefmjQLbDExqjmOWwzXClGQkbPK9m/2m7uBE2kudHhleVzHAcquPZkW14N3ANwG3ifFc
dk2ZrdFLis+Kiuopi14S8EnRy/VNW7kl70UsUwNyW9BQW1od88Rq/LkfivltMEVH+vCDziSSd0tZ
PkZ5XhRGDPbRlaVvefKb8y/zhxpqkUcp39CDFQuDKLKG5PTgXln2FxK0y9JocEINPIpxTVNWJuxj
xRHgvNU3ZK1v37+yFvYSxG3Ud0rICSmO1ZvwjxPsiYi0tuisV24P6CAoKeD6m/k+FhfUF0d5NIuk
d0OaDzJ1sntiif+gCyBFZ/eHWQniwsxA2zo1cZH3bi8y29Y/mAEpXv1GHdINX2vthOZEAxNH3hK8
i5tqloPWq0k70DoPK+ZwmxSvZvZtjsSkduO5Wds2GHvx6RRK9BdjCeUo93tRrYcZ+GY4CcNgnLbK
Puz8oN3EKfjcwEFA2C12rjdTIxcGFhQo8b3+W5D9XTi+yv5eko60QWwMoVszC++lzdv7ztCNRHfW
EHcDGddol+bweXhPXbu7rgwrjghLwrOCc4zbtKRAqSTSuXVTDe5Y3oPKhwAINvryW1XaivfbTA5q
u5XsWjkq0iakNAx5Zt9bZvVqRe8EIRwGt4eSlDJ8tcUztbJvZwIWajf05RS3Qj+4Uslt1U4BjipB
8of37UzIQhWU3ExEtUWIHg/7Po4ccpKev481xU5kw47mWRAbR3WJUqAKScKJZwmOCmIz+VwhvDyr
4EBG/ehhpkHJPKmxvAPN2rRkOAArMJdmMnZe+lwGe2V4mbJDXdiUJRPLEZNd2TJb8ZB33q0aFxTB
juZ0aKxPtTRsbM0FCB4n4+w7F65SJBKwFHjnbhzddqNvT4pOeFDvu1a342gnYg0MiAlE/cv1M7lM
GC8ELw4FkF00pRZWwKzdpN5J7EsfztHC97L9qoT5Xhw0O7d+qrFmj51pmzKDoIv9xldcdCrNXwF0
gKwxPRDEtufHZEp+q9KQO7ghZeIhKeyKxHRCMjLVHGOwO+9T1BxaiO825K7q/Tu5i20PYLoUK3Uc
XMX6YSbH5FHojuNnGLBm5Qi+df73eld0ij01Mn+HTr/xAfPuLmKas3XPF/+dvSLTwRiGAPmD+I/l
53by6qsedd2NV2XFYsEbAu8eeTDqXcsgTS40P0p0ttcMRVcJhX1f/AWnfJiE2pFDBg8OnwVv43l5
i8cu1vZO6MIWJ23fBBDvDm4mp08mlEcagIUovwNeoGn3fueY8hfVSG5FblwAc8uUb2TKLggD3i4V
Fwd2GAZPkMc6392+ikDuKxKXX9cOmpfuGuvRa4/KsPOqU4/UZ2m8LbyttrDLxvRZm9/JXWiVNJll
L0/IjbU0OyrNS6vE+8arv0vlQRW7fWuMtyXcQr6yC+LGySpG50r/dIEAoVZ+G/v31fTdsE5t4t2l
/taFX1U5mIkpavD44wyeb0pgWjEEZXwcZNy309Te+KUDDbmtuXp0DIJTrUr86Isi5k6GH+ULdhXf
dhPzrqqtxqqVgAGF/PdTFtqfpXnqTf18PgzdmfxjozhJ6p8qwfoxDdreNIWN3s7V604RjsWjGxQJ
zteuT4aQFz5DT4r2KHcnTX4plA0Rl1eN5jkK9IDu+Qdh47mIaayVcCykEcb77EWonJpYnjl4kE+X
ZY53+k0uut/XrdjlqpA0N+DqlJqZlLG4aGVs5bGUmoz94JWA/sjTa5jgnOtCLtXmXMh8lu8slcWg
sExP9NFNTcfDpQK7J0W7erNv+VInzuQsKWhipZ+mStVGN3oRdTurjgKtqq+V+NTSLX19SSuP7iyL
NtyZ6mse1rhY05SXhS6wcWr0moH3OGbpQcUkJsp3OAwsYI3KoG0IXT+sf2XOP3+3j+XQJYrfI1NX
D00B3INZl8MWlPQyigDcAbfQPEfiLTd3LgRU/NgxExgljA+R9auPjkbzqbAcK1U2HrCV5YBbhrCA
vs15wNt8Hd4tB1bc0YrreHKLSGTH2ofCYrJEud84qdkonb8lONtUJ+eLS+/TEurTFk0z9FM0uUb+
kD/D7OrFdlqQz7RD8WEw7UboOLUtNOjKE4ZY+KcoipJLvfD0Kb6QEGpY3RQfvOCkVoy1ql66/s57
jsHbGsJeVfaCOt6MwUAY8PP6qi+vwrn0haroaT71hYb0WgXcnt9nwNEGR1NefPLITXhzXdqlzpxL
mw3A+5MsKZfm0I66WVg4qvi11F/Hr9RYnb7/+18kUSRRZzYkEp7nktS6Tbjkwkh32T+R8Fn0vgfV
X8X7Q7h2XdD6+dEUQ4sADIz6Em1hWl0LviqY6IYw4F0P93EZ2thmgUCn7g6UAwsv2XU0CErCU/G9
o+1o4wsuHVt2FbpoEB+4X0BQztcqp22TViaKO4onYfqn/pE7yldF3OmhCVbidgBjfF3i5ftzLnBx
IeVUbETLR2lG3dZ1u5WP0nRQVUpRiVMad/LzdXGrWkMwDKch7JYXLfDmpERNEJQTzcRp8Wx6pF8f
5HIXq8HxuqBZKS4swDtB84e8U8+qzsx6sPLJtbxvofUzHjYWcvm+sW///n518W4bIw2VMSPi3WYC
eKuWdj1VNpXCYLy9vpDLJncKGO8lLRwwGKshj86RpIpMxvZp8p122nSIxZc8+Zp5L0Wg7avuKIu+
UxTSLZUCZ6xvm3bDuryFvssdpQoGE8PMHwsQ5XxHizpLxqSeINTxkxOsb6nTKLV5I4hisi/kSTil
fQsVcFZ3Tq4X+8TIy9u0aiMiQl85XN+UtdOlE25G8UBRA3b0/FsasZPGMpQnNyx/GcFDtlVauTSl
4IaYGwhZiIprvux5Zwaa5xWy7rl+Gu9MgWf3URMeo9jGw+0/yipHroubjs9MHzA9PcvOYyuYYiOP
fc8NstJWm9t23NDVy0sHt+fckAT3ggx+aGFUzL4A9mpitgYYUNvyU7pX4icVCoxm49ItBcFIQq0Z
CKBMWpUBXwsVge2xG8pCEVwBz9IPf2dFZyfwANIO7+TlhrDlGc3C6HzCEYN7gRLf4rlrxqqSGT7o
nxTPuw0HE0BZKRzKGjfMZ1p3JE80j28F4GsrfC908ep55I71fIr8U1PfZo+o/U3qMyCbMkkwbTSI
XLib/1vgXG+buRiAVp4ruV63atS2gkCv4WC3/os+Hfv+xj+Ft0Px158keuV+X79Wy8fgTSLTxOiw
VlAYbV79O6M55rJn1AKrk5qjrO3KQbTFr+R9bcN7Hm+NcCvgXpWHJSHJgP7Dq3guLweOmkwxRziF
CZyZ+a7sMluqfZyWW+VzkP4jh599DyDPPSWOaAY4F07dHbsssIPR7oo/8rTVEbm062wBdX6S6Qp5
6Esrl6socNur/snPjmn7UAdPg/dIFcS+vtNLA/YmhtBrTqYzx34JQ6GkG2YYGfTI7L55YXXrt/GW
L7Giq9RsaM4iYAFdv+TySDKzbHWpJUSvvnTmd8JBO293zfir+maWn8d6pwVO1e+F6nftxnQal3aY
ftZ4yq4vdeWenn3GwsMwrRCqFrkLTonHYBsg1ZbypAq7uL1T4mO01e9+kcRhZzX6XAAJY4nm+W7n
OtUztUQJ9D48WcM/sgYL16ferxyDWmxwEz/gRZ20Lf6iC79xlkkJhi5x8Gj0IS+eaCFJ6TfWp/Ck
+D96gMkFWVivfkihNfnaD/dt8SIXuyLb62rrCNrr9f294AFaSl+sWBqAzw/WGJ7S2mWq5sBIpENl
3EXqIXwashvFOqjlTvdekvC3f0jtwHRFb5ebG8e8cpdBgcwVBxpXqA4tjnkAiRcXgFpOsf5qBobt
aY4meXb8PTeYSid5+wzmgusrXwaTvP3wRRFJAm6H3GsJCJkKILEtuehTV7yEkL8WFTnDm+syLi7q
LIMxU9BggaKA+fFcnZIg6ED3dsOpNQq7B6YTR1th48XOIQKKmJlACIcYzNi5CLMS5a4f/fE0Hqf6
RRN24q+Bmdq1CCTo1sq2YuMLs7AQp5yLq00TWuYScXnxKJLDPhi2HNtRY1sBfEkvwW/Bu89pp6qF
e5+MCpEdiKy22HrdtlY9b/y7t6YL9DCyej6jqW6DyE5oUv3b/hF+6e2emaNZ4Mi3cMzcqw9J+CQU
trjLvm52BVxeHTBydAUwuAm3ltanhdJ6XWfBU9olp1QmhXNb15/rPNuV38PsVUrtvKYoCHcprAzj
qffAG1Hhqe2mtql8WNFWp+vK14CegqMMj5ZJMViw8y3BfclqKWPWTZjlJLjz0j+h3vHOKzzxaMle
s5c1vzxK49Dsm2pqfqmZbN1mVp5+imcuwGTMgkNmyiGQ3zE99nUunMDr+PspFMWNe3F59/hWFWjR
7CLPU7bPv3WQ1cnI5ag+Ffm3Vql3XfpPNGyBNWHcuHg9Zvd+ntQKEQPO/pJhS/bjwWjbIf9UykPw
OU5NRl2JTdM+5hndXXTGTWK0b33R7G4aSyhjh4mRqXYQpYQ2qEIxhT/GCIJ8VytT9KkZPSW0pzao
VcaBldDmYNE9u2PUYLandjRq+BVh8r2ZCtO3817IvsZ64/0Qq6ardmMRZ98NZiTzjo4pmcwwMeVq
l/Wi4ZiC0b9i9uHlToUoekgzz4pvJaXMDpGUwTPYVHVyGvQheI1Sve5trZgiPLh8LF6jMuqqAw46
Z6smnVp+G1pLczJBZdp8IWbK18mfB911Yqz8Yxjd/1H2bc2V4lizv4gIQAKJV2BffLfLLrvsF6LK
5RIgLkJIQujXn/Scl/ncE1MxLxPR0T1m7420LrlyZfK2yvtlkfUw5tqf2ZqMH01mRVuN+eZhoIUD
AquZYbTnJWjtS5143uFfiodiTAYoh02Uvuyrm4aKrcbdyjDTN56FoS15D1v2stebHvELFcNQqmaB
6XBkEJomyA6+47hNtOwnEk9VVvhuwMxcJ39g6YulCg94D+gWytmljO2qTRXy/NEEK9ffFhpVSMT4
GCfsoZBpK/s4gJIslIKyygJ1C1IxCfjlOI9kim6ZDvPzBOm29iSabXoZfD7dIjBOcdUrx3tE4w7r
hoy23bsl1GLRXA++uN49T+ATk/bFJfaPSHYO+DLyG2WGuqqHng2qHgvP1DIu5HbD4OSc1qFT21h2
S0SnElKHooN3e9+8rThSyXUPHW5VWb7/dvOe+1effK6PuMapw5Q76AYkEylK2yFytNjg6iqFmbs/
ax+W5by2du/KrJcYaOVpD5uVHQY0aRUU27pqyabid9Ku5MaxDPvrAUZU2QFyWbu+ioZAfnYQgJKf
zizku4SDZFY1HmpEd3Oyrcu3lRnC6pEbBMY1wlicScSX64FMRmJoNGU/TC/gCRvlOJFNtEM8uN25
+4H/VwPNrnQK4uyibp8wu95zWRZOuuhAZjFMh963bC4hLonzgwsFQskQOwiRo8vs+PUoc1HBBrSp
RbBdPQrwpNF0fePwozeybJnW8nHE0nhxm7NtShRUUnqn4grLEVES3/LGTwM5zv2SNbyiHCp9v8KI
eYWux9QTk5Uj2KObP2Io6CL7MAwyWZJ7qLUJkp/Arht3c5gxc2p3bOTx3iYygOcQCuMJgnWUvxmQ
g9PKpLkml5zKEdtgOt+w4IGl7Vs9JwUCJfOyNnaK/kAETV7nfF7DqS3S4V6NuDGQoV0ggdbKRbNT
o+z4vsuNbrXft2LAnCvZ+WksWP9RSJ+rqyyw4QPiyr2tCuaGrFTr3kksojVKl3504j2JQLK8ttMe
2kNmpYuvEu7BaRiYXfFnYYNR3FqMMiik2UQB3qBJNgxOpp2Pn6+mYSV2yuMH4WcaHWbMbR9bxTWv
FoDdcOruHHT3W8vEcjPF4ASc6eT8cGBkW6Him7fNz2F0vrsIPDcoQyXJTc2pgy6KUAUz56JvEvLE
iGjaCytS8a50bzRsOWQwrlT9SPZ60nsDTrdlILPaNvJp6QSxP8S0JVDS7Kb+io7xfuBJoPDHiTPQ
IlTb5Q8FKeatAt32U5Mxmk16ykISntZ4tV01CatJ2RemcNU6ug5/1PUMR1rT5j0jy/ARaYK9ktZn
ZDxkgxy2cgNO2p79TrG/79cZox8eGYpRzBzan1u7ZlDLXw279L0GCWHedxQ0kTM58kOxrHs5ZAFK
4Qlro8vcpxzKja1tYbqKyshWakexCRCrDX09aL9AW3wgbVJSuZhvkWYe1oSAFp+mIQHDfU+xGXdQ
O8vv97jVP/2k/A8vDQ0VdCq7V9S9jNdGrPx6Qy74BVbyqErCkEOufN/wy9QnMVhBmLHik8YacZyu
grWV5B20eGZiMaj4pEJgmIExZ0kSUEoyE/af+Z4AkoKOaUardM3wOc2yTyBDCNUOlW46955PbH8U
YkhtHeUmLtutR8Se+wi7uXSH9HLJh2T+Pk4TxuxwHWhF1fUR6ysSlpniChRuPNh26n6ODd/napUO
thq0yUaU9rOJ3ya6uOXCCN2EOp4KeInojbFXKfDyUPL79KZHUKgFM/m3DbkT8W/pYQTkkXRDtYAL
9TTkjD0UIg2/Q+6HS4T9qD34eOvw2y40+g6tGdBMkHFkW46QvSjKDK8Mgp6yVfC5Ji6uNG7WtzBq
+hTaIW7LebLu1kCF45DLBIrSprf6o4MwDw57TDFRVwRGcmOi1RMbzEWcN8kfYZY0PsxU9NhmymQf
SsoRQmnjzbWK4u5INUQ8tE3JjonmtOcXKXV9fI7C3M8YlQkzlxHFES0hCp8PSC9mus/2dvgBACQr
ag2d0CMNYkbwmCK5lYsYgO7HRN7lSyqvmPJ8KFMbsH8GMYz1zzin4c9KFtlVcZcsj+Oyyoc15/Ar
Z1GKr17YKYYefMPCM5yac+xc478iwq/FVVisr2hiYjSEzeq/b1ELXAype/1WSKnuCr50TZW7dX/s
AIVupwYr168skBh2BRk+BN7xQj6mPm2zcqWTRHZMCELTvEGGFPFs7M7e72m5kwSoZVNw86fbMZrJ
5cDhUTRTtZWF6Py7z1gjT8kGZjeoU1n00/gsG8t4GzZWhljl39bdI6fbokfNkWw9Ow/4RT+0iN2N
2TqeHGLi08etpb+8QhQ8bMnGjsleFFCGMDuskqU37UvcFemrL6i6daD+69JuRSwrEXddqBcsHLyi
HC6wrUvhu1gowEdzqrAtrHiR2jJs+aireM+kqCEVA5kLxfrlZk524SsOSjc0aNPZfE8/IZtB0F4f
GNIA+7VgkGPKlO2QpAs9gWgxkAKzl23Ls/sFu6bdJW1R0mHaODpcP9mlFxEqmx3kKCywoGpQ0UXh
YbWBK95D0sn1CNQLCpa5ktC9gPXdmvsPJBTIEMxTJ/G/POouVT6mj8mcwLIXsqfmswrg8wOqtBhU
xn3FzR0xC1erGn7HQ8baUn3ufZTF5tOLHqIEHyIK4b4lFtr4GZbdyjDxMT2gkLGmRqs7LmWLIu1u
jQN4uEjS/S+g1KxOY8Xe4eiLLYA9gQA1nCz8dkT+7UI1zZ1pawRjwGYMlUMlG9AQazOu/XtAJb6V
lJHBAZ2FCHMcf0ppRlzqE093+k4zox4+lUYB5Yo9rTJFxjuUwMWPdMrD3YKC49Wle7GVJFsndTBx
uu2lz8kM5ApcmQwIKRluMWAWHzDMsr9BLcfUbtySHWw4qEqVWo2fOIil86HLwTM6r2Pvbvuxaf5A
W+t2thzmd+mA2rLcptxGZaDL+hLbuD+nExbOqoI3Sh4woSueinSDURSjNnJIP2OeQV2p6H4WLs3f
OgSFpUxSP6DcQUp8SamQjw1v5/utkPNhDBQytGLscQYKYj+NQYi5Twek2gX5Ii3XblhOnAqcCYxc
OEouZt9T/CMcjcUyVlox/53nK86/xa50WyXw4WlLxJwJDhFrobuDzkeaVHFwMfS6Rrt8032Mo4NZ
+fS65RlCuNxdk59Ty91tq7HKRIzkHxkSwyMJI7tncMQlpdym/U++c0htzJwcsU7fhBONej5Wvk+H
oVL55qLTtHAMfeyy7++Kyj5B/h844oNWsSrZtKdraQ0WnW6jjfgzdLHnuYoMS9eTMkR271Ek59ci
NfCfKrNCkQJqzhCXrSy2CR9tAy3tQ5tu+L2w2e8vFYd2YyUn5GdQLDGs1fGahe9Ixin2T8dVvy7p
3kG92BCCJDoMoRIu9Q3cX0J2m84t7Uo3ZctdATGui7iNklD1K1S6ccwp8tyIuMMF4y+iN3mKkgB8
PjLN4lvT6+Cq0bfrJcg8CC56knJHJl+WFnta6/rYovCnZQgJZitao8gtqY7lPWziim/7Gjc/EuvJ
/S4MYkbfTO3dlkoGb65esJ8yQaMuImohJppxMO5zKGm2UTH4UsVS6+PEyH4mYRUo3XczQc2jMzkk
zGUH0Lzvt/adNgMtLsM8xE+Z69qr0fvwAvoWAIGeuRxRqd9RPybjWNRw1iVXNiaglRk92zMWVfK0
7vqO4PTsBCZSblnxVj2muKoUTFCg8vG4RuWgpX+MIgoJYSvcJ7d9Hq4JH5tTJO1zpHkUlfCnkffK
7JM8TIboHj+gsJcactxpBQoImqqVcgYRO5J88FnuD2OzTwRHWIPLyRTRsD/3WrzQRULefkT6fCK6
4e+YySek2poFuosDX+3bGk3mFaac/nXJKEJkmhq9nfWWp8/Ii+bCQMG48ks7/oyZ6L6BzWWWizZy
o6zSGJm9EkliQdCdP5++YnWkXrs8ExWjW7sdVaLZy7BZnZejIdEz6UW4dNGur3URa4BmIo7xJ/KG
TxVkyKSvmmUEZ8aHsHQHpIDpye8BNbfOQpaX2UjJdQjTdh2gD81qRC/U4HTP3FwWHfR+S470eW0o
jqFyW1S6lW7Xgg3Tu80mPqDjknNUoVkp3phK+K/Jpl5BaGAiT9Go1x90ieKpljwDFtwhT2Bnp7F4
TV3gDzbrhrmOZdp+zgCxO1aBbbm/DvFgHyF1OQP/I6gbD4ANeKgDzKvVXVuEBYlSijY9dKOObIW9
/Ph5nyKgrYStUIFONMEALO/nND81ExdZRSeew5diJLB683pfHtmWgxUYKzWQCkqC8Zulrr3vscEE
BVmyRyDlrEKIw7wHOpShdRaK9uly9B7yCdhAQrWsx76P6v022aJF18VkeFrvPIRzo0dxZ4TXz+kG
740Ke/bN07Y1iap123XI9Y2Y7QExZbwSCthOOQyuGarZ6fxVWYpt0QRZdqhhUjS8QIHF/Gaslf5m
lhqekWxzlh/g7NGhHxB5tJYdDtiH/FxSKDceele2w6jIsQW+k1YWffI7xGvEfIyVZEdnUbWcG7gT
tYc4WpvrXsnsfbPS/ky7XNQqI/Yo6Nr8yealv7c6o9Alx0QROD3Ggnc6cHPuaAf58JBHMFkmXL8t
jQXsYReo7NXgzMifSkTpXbzF/q3ZFNp1FtH4ggecqoqFBUZlZqbkIqxx/hPKJjupfDz2j9oBMznQ
QNUhxK6wtYUlIFI9aRWrEgkoFM6+8vtkBp/URbQtb57MBVwCe1h31cI1MVTB1o7cjcqBZtRuLXn+
16T7rHXvo4tVeBvXPSTeQYOGpKWsexf14TGIXgMK8WR/pi7PwBcKisa1KDrQfaeW7cMhuDagOhZt
d8Ht2phL+G8mh5Ck/YUfNvmMbjXciqhAszKHOfye6YCzPkPwglfE2Lg7cDV2fY1fTLsSOMxGyknN
ZqpsmjYXvRTbesBeNJPnLY/VVQOMLa2TeI9OfsV0o8qTjaOR6U2zVUs7t8e2EBjpQI8vH/EvM/+w
Y0raHtgEOZoybTqZQy9S0OQcUK6BqSy2brqEtMnCDjRdWKXDusljS9dlOHfG8fkMvAdiHQAuf67w
qErKwazot0bSxEAFE9XV8Zo6YJez/aXHYvmTdJa/zr0irHRR6E8izTpTCojzxWXBhfmWo5L9PfZc
X4FEtTxvrULAVwA1tiMP21jDekmfMoDIqALzgb24hX22HwBYFcJEm2vAPBgYli7k6taTrXmFUZv4
nktN3bGThXiNBku+q7Gdgdj4YQXzf972HWEzmu7SQKKlLAwFPLvMHkkrwrei5SQdX3EJsU148Gb8
/wFXmjKQdVSV79gKtxyXnwGEBVuZLFveIjd9GraZxV5HuAW/TZQ0ODUS5s8i3qI3DBOXR1zu5cdk
VshBUEXMUVJfdEDmsSZSboQuP+OM9M/zFjfot2HXC3Mw8bSGdvos7pr2t/C0IaUwpOtuPNsjVud5
sx7bKazuIgVF71dH9+KXm4G3HjsXOVtSMGy2eslaVHfMTvCcoF0z/gHA6fy5yaPpHuVAJE8rm0JR
rrM3pmrQZADxaD5VMmwmDb9oHAYAh6Ed4UW3Z3AYrTaetpc2hg1v3YQ0mSsDczhUEWIdfkIbqKfI
u3G71UjYy36ERBlvruMYBoEwPVz6ixTh6q5LVHbzGYRxo9nQ4vREVqVnrCB0tsS0f24qOPlk+QnV
T/a4wOWhOdBoTtjJLsP+YrUbWdV2zL2lUndnzJL3AnTzRPsa1FQY2bk8OFtlkeVvPO7VeyrnNKrg
U1hcso7jz/NhHNtyh6drc1xENHSl2kmk6nRdyUPa+glsUsDF01ukCjc/F6LFOCPueKYus4XE0Slv
J97/YCgrw13hm2mOapuYjKHGVQPrKpxZNz/YIhQZFnJmbU+b7ZvHpdFFcdOjhQDnkXweabGS7Q8Q
PpQIn/o5tkIrv7+pyXffWNbkL2IorD46DOCTEvdURocO2lF5nYdFvUPCNPpjRIICDd8qXDUbbe05
4niBsCvb9+kYkCiqDuIT7LNcT5HYilH+7oRxbRXly8SQzRJjDwC9JxQpix83TNmHDmMG/JS+Csli
zWnq+JRXWKtcfjOJu1D227Kvpxa56aU1qIqrGXH10C5rG+okQ9u8bU7/UquVH8gs045WbZFR3cZW
0DoFL+vbTOX04joe9a8q4gAgG7XrJzavMaSBWDNGN3MjFbS+jCWq5j4Ct3FfBzRosQTEwAahoA7X
olWZC/6atYjSU9Gpt23bG6xg6fQyKO+eJqfHp7lYbXNa99x+L7zA2tOs7PRjsWjvSvQe4eRGs8Xg
/XiM4LO2WH/BMdXnAP5z5Q89HDdeO+bXepoWVOO6bT09BRonIzL1CO5lvxWoNMUGnlufmgiZNYUr
RbUncnwgHOP9MltX+yOjysoKOhDtmbriOqUa6GQCEMyjvp0mhz6CDmhH5hkAK1/E5QIaNLqqwDHd
203PriIhZnOiKqyf9hlrkd8JikPaY3cfl2hjxZu31IDdh2T/vLcFvx9VD83xaAMQVBu8XVoRx6en
LN1ZdwykcTVZQ1JcZAzwUtm0a9yVLLZtfyAUiaLyuR14Gbc46LXrdPPiY7jcOwlIvkJpEr5zF6Om
ic0wdNAcX9blmEVz+ksy286HyJjcVjTkGlRYtuhy6TeBzTgMgl7apCUgcba5/bHLfXffVwEN5WLK
wNElmXpWy4LdKAN16et4out93tDw1Mu4e26NHCdUaC1boHeYgzUlJgsrkCnJ2idw16Q7u4Sgdm+c
nsfTQnIMp0mTwnpsw9/fjpblmBC06zqi5stxIpshQuHZwJPo3XDh48tpThGsXBYDFxriKApnDvu/
+GADW/4I6yAKB+BIkCpnK4R+Gsn5q1n78cnIHt9qUtF8L5u4f0RFMQItnbRPjqsscmx7UQe3DXDc
zBtWs8z1vDFA7kinI1pbk16Nhd5OOTL7hmZuz173LSxoZvjYDSdNCzTNHpxbUbNkHd8YF5xVY6qT
I7JhMgOX9kOJAcWclz7Z80uX91C9hotmbko/Le1aApzb+HXicuz674LZHnFx82ChSaTNc5FN5iPV
eTyfMDKF1GOmsTh5JBg//uC6dwWKOJbPR9SDZCsxJURzDjQtWWqVD5m61vtGp2MHYAb7SMti34Ds
WIa6nYzbnQAO0V1srA/2FMeTfutV5lCdwQbqtAAeVGVoEqjGsb5dPnzm8zdkL4W0NiV91Tsu7+dm
42hLu/6NRb1Oy1kkRVInjK9ZPdnZE0wPZ/mmNxslV1Be2iSaxKJzGFIV64XcTMbLJoQ+u16irR+u
DNSTSNVrQAVwQppYUnYbbXTNIO4715ZGWVKpgoDy32MC5A60zZN7LcgzYB2oquS7+zToa4TD9Y+R
D8EY2j3U75ht/IFvya8Z3K0feFVogJ00MI7FBB/AtowzvddqHZPt1a5kxTR8nL04c6ooNhEL3Fp0
Gx45pIqSbGsPfJnJxTAz85R2XD9kqIdvMKDBoidcqsz7xALb6wgJo/gBsvg0XQSi1/Cx7s4/+6lL
Ld4JJRL8Rhp0cQiIVfN70ZhEwM1q2Oo0bwfMGIGfyhJVurcVh4cMEPRlntK6abULWO8Bx20u8laV
CRyQdGVcvwCDTlw01xncBB/I3uPYFqmLL2kCpTck9qV9xHYFja5CighT9x4Iye2atyPADq0KWoMz
CC7wrjaDlZsMiHzR5cgwuJK8ByyRmBes9615ZVkonhqwh1w5U+5fms6228unz1QCI/S8s5XTn2d9
E5J+YHiFt9XHe9KcY2uXpIqguYh36QNJK25ChvcNy9sTRqj7WDMA94CJt8+JSxM+O7NFkExWa9Gr
tSJzF1/tXdGMwCk7+gSF7qUpG7g+ZGWOWTewRBFFtt6DtU/Uq0nVbNCYyqq5a5qapXq7MlCJB6sU
P+odxpvA0E0DmiQGd/NYZbPd7AHtWewwBqINLh0832HbsKwxxN3mPL1C42PfnEwcdMJdv9+MQCyh
cSGbxp8m9+msQuGu+RDzVbuaWuD40BzLAPqbkTiMMzGHfs8EMMWygyLyLX7G3tfBTJDrHJiIv/M+
V6pKAPhN2PSgKOuafWBrBQNUfb+iOhtqwP/A2aMCn+eQUc1/EmI5rRPYuyj8lqkFnCHAc0byDcAS
cX/G5ZD31pnDFkE5p4r5FB8xZAQQViDlvMA+IP81xf2Mf45J/2KGOIauItr/atY+fxaNS/aKbmGe
a2UbDBOEQhHE0UnD2Aizy3JTmC6ilkNwBOq05e/IC5AvsL7jCJ4k8+TogfomaBOHHWFCFCCjr8Vg
2U0XYnMvumi/b+EaGdcJx8c95WPh/0BHDZ1znxk7l1j6R80QKfV9JilqAU4GmZ2T1WMapq3I3kfZ
7K4Mkjigfnkrv5GcgZqoFmJvM0BK9MfQRtge8OsyPlKvh/QAKufcYRLt+8sGa6QOs6JYXjRcNeoc
JhhZbWDjTR20OhNYM04I9J0qbpifInBLmywFdVglEUodYK4OFC+27Wv/s+uBWVXgudDxMqHRstU6
y4rhphDYfHmIYwDG9xTeevoS4c/9AQkG8gTAsWx7WsZseoGuUZRdzchs61M7x3tTwhMdTKduGvht
J9eABqCL8arx1eYe7A4MGMowkwhDiZ4CCRl5C5bD3tuoOKyiofJmnVOdXKAjp9thnPw2PIcxE/cb
8CYDLcYl/iZjPuirvoCi4aGXGJiWCwStoJ7I1kxfNRNBfUptkQDn8fkSlZiRhPc2SQyIkQqO8hXA
t8Yc01iKV47uCj1d3GR/gPXMHgegnVnJSJ9dZI6bS7Bi0v6sw8aLahrS5g40yc4enC/Why3yCbmg
cyOiw5qtfXNqdEOeKOzyfgaabMshFFZBFWNQcHQYhh3EapQXZtsqJ0cJRUErCyw2M/iw7Bc6HuJw
NeCq8Ic+wtCKTBLVte8Xu9WFSYW5XBXDUhWSSge8AVUT7vXQ86julV4aEDw20hzSeERCErjk5wV+
cN9NOpEX2/O+R0dnIGhBVwh2Q3xU6Dd4khKPgBzvcbnjAvzUYBe8FpOMcGc9gMnSg2v+O0V9ivpg
lbBCElvh3csGGBQHziKmHme+EwqFfj+CD+ATA0GdeEBzWAgEMxa0rIt99hSayeMuagcce74Y1Uxu
BGoNcgtaS+xrDJTbHIvA6J4fFBTycfGdtPrEsq2ZK8c28S0iuXN3Pt8Ke4QyRy8wClZRxw8ojRtT
+WhKknIcZG+qeJk1OcMMSGDC1M6e1ZhE4QV+Glo9TTJz7mitydDFraw5FDhUAFAjmuZodwCfgkHD
9KvS0bqiyB/GC/RHdqgT3eU5kkEzLXe5wOoyisn4VWEPOLuPgb0A8enJeE4wYH7PTKzHg7BZtuLe
+TBWrk/TS2lp2p43AH7iElh0A5wXzdn2Yyo2QKrZuE3drSyawnwAjZmKUA7NCFYv5vsDQzHR7rdK
jPQZOayYa9InHvoaabotjzvYwuhHAYLM+Lg8G547bB52F4uS7je0zsSKaOtR+irFyGs2RfutjHec
zbmblQQObtV33/vxkXVDYGWGTu3NoiL4TSXcBGuJIvBqajs0u5Af2gEkkRjkMMZ99pg1sEKvM83J
ywBu0FZHfQGzOgEKwoxfFeVotSkzo0haDMiWQH4nwJv4nDBaQzx7zpyScJTUnXhWu0mRgPNd+wOB
0dJcLojQw+N/p7v+Q98BFDuA8xno7zEEA7OvfDvpxoRjKmtu4h0Dhsd0GA/jgEVC7jBmjcsQiScR
hqOdkwt+NlWVw+TuLx/hkzr474tG//oIsLX4pNtCQ5R9IahGeIZDDrU327DsB6ex9KAxgz3M26bO
oOYhZM7YL4Nf22KPUc5egcVsF7FrUzRvaKH+Qmz+x0YAtq9SmkCXG4oboDp+WfnIrNNJO8/2Zkr1
we3nfvyAtWq7/WUR719M4i9fG8/BViwGsVjB4F/WPbDYbtOk0/aGP3jzBOVRf8FuMjAHK5Y8ddON
rglKyyvo1s1YmLsb/7aM8U9eML4nwtun5CBky76uCwTWsXSOjb0poIMb7G2wV5krJxGflKgLeSwy
deH3P1RjmAy3lwDU31zs5E+6RUc1y7+cgn/yS3ET4899ohiLtOyrvrE2xQQdlcLdoGq8ExgGMHfT
L9/++1H7jw+BxxfsMxiDl+Yn+fTfOMjoMQnEQ7i7Sej4gCn4FbHfevqXK/UfH5J+qk7DPoXgDX95
yCSIyWnjbobMPWML+wPKSQ+8JX8hVH99DA4nZCuwEQfVGtjO8M9//2/fJY+KFQulqr+buxedfEvZ
d778749IYugvgHefUSw6fOEnt45kdIZO190AMUrQhjCO+EHzh//tneB7/J+HfLluHbj2YdB4yKp/
pd1vXtzBTOK/P+Lrjf76iC9vpO9STwuHR2zNfSZuZfMn7jGf/R/f+9enfOGWdyD+0V5k/R3peSmj
D0zlMOn9Hw3V/u9DIG73f996kqrMcE77ux6eBPIbvkpa/NL2L0/5ugTx9SlfNhRU5JvWd6S/Y933
VHys81/e+X/++wCSoEcBbYWvSxbo4BUsCvP+blLo2FCNXsYm/E0z6T++dcheILnBFBu26f/3pxqL
ZkY3LuRdq+54ikImy6qk+60h7PK/Hy84YcD9icFGhHxNGJGboajRtsOdK07pzwluKyNHlfy3x/xj
P/Dzrfz7c76spgA4K8AHEQPsplk5gmrRAjpZQUXrihNN62JJkLKPDADAf/9+Xyn5X5/75fp4TCf2
qJHDXRvSw2AwH4UcTABzSkcK5LGtlC///YH/SI1fn/jlKjE3JTGYvsNdZ67z+apbr7mVh25wdVCv
e0bOBtW3FOwY0ruG/ZBheiLQHfGfS1+YjRe+/cvdTv7TYfqX8TeOLER6v6oqWy6TGASU4a6YortE
JeDf3qfgwcnTKMroUX5jv9qqgxbkZX49UsxHY/q3RZ7/+BEoJkAwdUmwbvsl4IMImdkd45s7SMva
QxsBaJ8rmv3NZPofC3WfPz5HPQBvnwRWwF/98f4faee14ziydOsnIkBvbkV5VbFMV7W7IdrSe1I0
T/9/rIMzW6IIEbP3xcxgUICCmRkZmRmxYq1eMl2KVXX8BPiVXrOVFmzi6GWQvrkr40XdDiJvDS9e
ug3dhIQR0aqbkPMZwNoRub/erXWVCEldRdJjklCbB+ob6S9auPa+Du2L5h2r5EUWtmflrYrMVesK
FL31hU+Y+QL0P8ePgMpa5muuv6AKolq2ukKmRaBxkqJ8j+Jod9+xb5aQBwg6s/CUjNRTXLqvTTRB
XzaNVIKRhYJHNzeC+M1I/urG4hreXA4wBBUgnXKmjvixNTFE1s4z1EiVHwW5ts9nsjA0FZ1EqKya
bJOeHZpqy/wnUPhDrn0xizVkasZCO+rcdF5+wiRqKKRjBT3jE4LU5W2/rbQ/9ydz1gA7EfYVLo3A
kq4nU1YFI0gIRY9alAEsddQsXN+3cBtxx2kEWowIlThSAU1MKHEM1lwLlcckdLdn/4F2Beucbt0h
W1v+bytwTLFeK3myvW932ipnjGbZehr7D3Ega3Sji6tdVYouxBkJTSIJOMN0AzCXtBvFZJTfhZDe
6C/37d0EeFJq3IghQRFFhGim2nJ+O0SxhhjgY1ebNgUiMDP5Rs7pxEPhtqDWWSwM8KaBlu5klOxQ
zIPPT9cgKrgeYVSEuSlxbj5qINKFst4UrnlIJWPV9s06BaZrpMcILIcwUjCUz40HGEigcnh/3Le7
5PorJjs+F8LGy4bEfTTkP320y9KnwljY8UsmJkspyAYtNn3sPpLs2IbxwWqPLU3B/8U4Rggi66cx
tRM35cDqRWCL7mNFauOcP9fFQ2MtPBdvd9vYlYdbjmROEnvuesX6rBwkiPJ9x1M8y24S8shCpZYL
I7n1/Gsrk4OfZhhBigF5OmZ01L5KqPhuxPB3ZT3Fqb6qyoUQddOAiaCJaKKGBBuBzj10ShsFhikJ
cyOgUXBID0n2KVBJMtkA9vuiJ5H4OSkRE/ajDcmncji0CiBpwJE0jEHBnZObOW/c3lyYgtEjLtMC
02+aTEEh5wIc2V7ohGA7i/ST0loHL345p0veP7MJIcvnmBDhWNI5KCZLGjcoVKgAaBwTKEphfMnT
zEaI8cmjiPwCdt2BPaT7Y2nP97314z48GSHEYwqN41yWFWv6QB6ssA7N8zl2Yjp//OchWwWkVHXK
UmlzOks/pSi109+KtgupzII03qEAL8R7QPqy8JWiTfQ9SNZmcxLgqQTjHH6J00+Jv5bI6npPZbEO
iycaO+PvSnmIItsUv1gU5u6P4XY3cA9TLEBFsEdAATaJX+EQ0QVU6rFTxNlvU8q2qtF9um/iNnJc
m5gEJ+UcaPBWG7FDg3gknqpgA0DwfzMxCU4+yWW1jjHhcafLzodOX/flwtt75gxlh0EgPco/oK07
TSJU5KDS3Gsyh9QqOtmoBRbUREY05a5+BE3mL50t47tu4l5XBicTJ7aep7lVlTlCWWwr41kqP6k0
nJJcXqX9OtYONJ4AYot2/tKzeYyz9yxP5tNtu0YZsjpzEvPTdyUrN0B4R8dt5QX3m4kR6HeoBCx0
K9hHk6et2KkJPf05c9rQ4krGoflhZDsSp+v7DjI7oAs78nXQB5uT0KaXMSD1mwDj7tkQVnL+rUgt
cLFLVIE3hFNEPkZFDlqlSR/o9eQYowGHAknD9PltYVfSQfeP1MOMmgdW+AgmsNOfwWD7o6sukHLO
O6mJe47XcxJ3k5WzhhToh1BkjjscSl9YJ+8xaKZsV1fvhvhcug9duBAF586ekXMO9KgicxuaygeI
VWA2fWjkTt/8UP8kZ9n2adIVAKoKD0O219uN+0sOd6r52D71kfV+5n3bfTPOG52+gfvLfHv/IxUj
w39LtpJUtDg5csBem6KRprmT5aShtbMd9Z5NKiGU97JHM4CyxIYzaxA2HAn1eR6YUxqGtq89Hwak
3Km0r9AA2GL7CPZ0HepOlbWkNv79diENxF0TJWhLI6xeu3FhDAJlWjl3EJQj+5fuBLcAPmyHjbVw
eM+cC+jYWcjqgD029OkbXdTRAReKpHDKnLQ9Igq0Ed1fqzkLGhkA9LnxGzL312MBXhpS5U0LpwoS
6dQZpk+vR7MUROetWIpCyOZOqU3SjJklZHkKIMHJwUNQes6lZ/oI+gW/m7VC1Wl0AZjm5Mm6lCkF
xSrqCwgJgO8nJxqrF1Z+bmNrMJzy6xqrwlCupyvwUPXyraBwNPBDsJLxqHHXYr2zdimsVxx7Zrgk
VTb+5NUpABgHZl+YK8fNjebEtUktzxq48/AByQAFUhrgSXUNlHupGuf1fWe4zdVc25oGEQWmMIST
o8Kp27/uns62pEfS8GlQIMAYtprxORs+S4W1sG4fqZA7Q5xKkoCF9KTCxKyufO080GMHX/ok+N/g
CLXpxoUPGqYnY+0ltgDHTUtBa+GQl5X7kzzdBr4LUDr1+IKke0vC33/67/7ZrtdCferppDfVJ7oq
7PzFTQGWrzQkc77z3/5n2R3P7/C+gKv25IWdeXNYjrdZDW/jTYEUyPTVruRiHZz1pnHMFlir/nKW
jrKR2tCckS/7fX/hb3xMU4ieECLi1JqCZOy1j0HQTUuPrpdOkcRf88jbprlsV03z+d+b+RDghlaM
e8Y0Tx9VjDgBa+q0mvwWZrltJtbjoGYLo7m5zjCaSzOTh0iKpokWA3F1qp6uIOVToOW7NntsqZnf
H8+MIZStxkcHJVfe/pPgCfdHrlFcx1DujDqjpv9u5NsMwcz7dmaWB0cYVchoTSSjMgmfY5ekOcIE
HQPSlCp8DjYD79f7Nm73PgRYlP1UCzkw+HKmpaA6BEmjSWHlSLoAudO5UNLVIIFeG/p8nYV02kSV
C6PMOQIzCcXIqquEaHMG+ruwGWccH7JehQyR8fGvyWjFhJJ9Dm+DIxrQP2rqTgx+RWpqu0awVunS
uD/u263PuJFjhqcTmkTWcRJfwzSERdD0StT4vg3eL7R9ScatFZnUmD08KG22F/LnOPPfu3xrfW9r
eOOTdS85vrjXoNMl+6IbzSqDh+NM4wEwkIXvG4d7FRw/vo/HIcf/mFabfF9URjS0tGbhNKW1r9PU
1n/5kC0oynfpCIIxesuNla/Ao3qMo2BrKoe8e6x8Y2e6m159LC06zBa28c05O36RxkOV9geL5P4Y
TC/yiU0zRHVnGpzmffGFIpJdR+pCemjG4w1K3WN2CB5VS5/4AFUTWj7aonZyaVjLwbED3RLp/z5O
GLB8o1+uIOl1c5jHYJX1VC9rB4CNLTcU9n7BCRno3++v4Iw/X5kZo8jFdAVNZSB3U9VOFh2l4W9h
WeswtNBeGMDCxQvv45ursDYyqHJgwCKoQUk28RZySt259LPG0eufAvBik/Kd5CG3ID/K4rtG8un+
4GT51j1NCqK8HYErU06cvLKU1ssh12sbxzd3Sh1ueJLTLFZ9rWt5pVgONKfxKjA2/a/sTTxFh+zN
Or9b0RFPdfRTpe7vf86t38CGKdGhBipjlIWbuGacxL0QqwEFl/S51v+YyUMIZ8e/t8GbUsJlQNar
08usr2axAMNU45Q0HQTeU5rF4PwWcim3e0ylOMsOIC8ES8r0Se4rrZqT2EK0Heodu5a6Jxl+hIWR
fKBgrmOLKvNKNRFQH/WrtclJGRgWjVAKNAaxmjy2b3rLRaY+WCVEQMF74r8MTf5V7JJDX7lHmnV7
99Ht1G2lq3ajbLw3P9+0EKLFj1lqK8Un8G4POuAuCyIT9/X+pN9WTAk4hkkxD05+Qo8x+dS8LOED
gHTMSYbHxrNT1aY5xB7UH/6zmkBT/+S1EIlY2XMnpp/zv7q/DYeNJ8cLDjazLlefMdlfMEhJ3BWL
s+OalQCU9hxsIEH5c3+wM0Y0TnmoHEkkgyuaRL9zRscfCPHeCYFNQiq/Wqp1zWwTDY5YCLHGo57+
g+uQJPhRGwmVDO4/JSMN8l/KThBerO8P4/Z6xOaA6ggpHPiVeTBfW9HjDEmBju4CKe324DeBPhp2
mn6BzPS+oY/dcO3HHN2gzsgBgF4iB31taTAHIy3aTHYg14rs1AhWrvAlpHNK/aOJUG5AFwF1nEvr
0Gsmfy6rLSxu2yhtnwIX7RKeibk+7M+Q3vUbeYnYdHTMybcBdmIxyRlwSZxe3ko/CXRw+KozwMhG
w7GkrgeaO/Zxl9PspiY6GESxWYm0Ke3uT8u8Zc5RyCCRBLAm82+YmaWoFZZLMu8t2XE4WlYijHmH
rPoKMc7CbfjWa0n7Q6mtUwHRUOmYLIJpiCGdxaHqBKUO8DDf1kKwEBVnThuTuxqPYQ5tE7+dDEnq
jYQcl6U6tb/Jn0MgBDWEZCuY1P7ETvKQOzRURkiGPZTJWkHxJKLe9yxtg7Vk0xF0f3pnQtL1x0wO
9tC1UroNTNXpX0QaVPSTpNrU3r3ARkmxavbmNinehs/0f/UoBm+tJUXFW1yLxgcAO9R0EZQFW+Da
7TN0n+BPYjbolqGMayvSS3ByjfQ9D+WV3hyRKZWbY2QeNQm0uEljxjbUfobNa/vz/lR8RKSJk/Ml
RGf44cfUy+gbF3ccQSuMQqeLyzF+mTEl7JVav0bek2AHz1rwBHteI+yS4rE4yUf/qDrhi/5UHuPX
4Q/EvvJK/iIZewpS1p4O/Jw9shAfxqA8/TreNmRH0UKAEWsS7iK4FRAh5uv6+ldDf1xtvSTK37/q
eV3Sw5DlX+7Pxm10hfsc4VMmgiI/D+rryagjGhsMPdHI259XOp0EIBA19fm+EUWeG9SFlcmUe0nc
wisUaY7y1I4dBKv6uRu23iuqI9qWdvx41wJt6V4pr8K25J2Kz7AvyI/nb4h9nR+F7aBu5Brh7BdN
36dCZ+fesCm2wi5QlwBfM0/LkQx+PAhgWyYrPw7lwjtkX+o8o2o1x+3pMYN4TOVG8xrQ29vRC6vS
xaFCHxJFW31zf5JuawDsEFiJDBMsOIS4UyiCRVNgnwhnzUHoQTsJ7jqV1unINruCDKcOnnoYcBrx
dQgWVmfWBf5jd3pH1HpXarSqhi9I+FwGMP3t2nxpWm/fFYzNBAHE8EioTyHOZDd93eo6zdFibae1
sW4bff6rJAMRj6x7QdzkCxF+dlQXFid3/bJuIQHNBs2BOsgZoL+gi2dHV9fC42/m3ALQRD10XDuZ
bOu1u8Ch6MaUdDQnzr9F5SmoadTVoKByV60Q7P1OWPCSuYlEVEomA8BLRprKFmR6ZCiDp2sO7Lcr
1fuiye0OagA6vyCgSRbmcO6UHMEBPJ7HK9E0pZ8EZReImqw51Db1lTBYxgYZJGMh4s1kNUx9ROGQ
oybuqfI4xxdbzm8ErUl1WXV0WldSs7W16DWJP6uAiEV1o7Ns3caCRnHTnjf0qpLLjNJtYaH7Qp/p
1lK+hdTGahFatGQDJ8j9bTl7jOsotY/FRkuBf+D66zRaChs50lUnDeNjXdACDEyPbrqWfkgf0ixa
sWzNFWzXpUNpgHh0oA9zl0i2ghqVBQXYF0tduZ9oLj03D3Gw9Ki9TUgTNmhlMD6UikdAw/X3lf1Q
K3SlqY7Ul/Qqwo65astq766bfPXDXQPjaLTX4LkVzHUv0ie/cLOYdcgL85PF61Se2rg7V8YOIr3a
79tNEBbFuvIChJk1nc4kq1cWdsGcY4KWgXAQfB/F9cnLhp4dozV6zhMXzo0dxa8Qaikr3t5f+rkQ
AlKRw5ingUS5+XpmSfspFVScqqPE31QYL9sS4qAF55+bvksbk+nLzfZcwy3BJXGgdy18N/pTaxRQ
djxJkEjeH89Nw5OBq1wYmz49XNiWKrNXGRDwnbw8Uk+md4KWe+mngPymukneYRCGuenk0id63/jc
vYbmFlaNetfYhnI9mZHaKLS/Eii9/nvW7c/jQeOt6uEpqE6iti3TZMHgnI+QjgNMSPjiRJevDRa1
WQhlQF21cMWVFh09fyFXNi7/9KZGwoO9ByaMm+TEgNl3qjycRwPaqXdcBSaJ4DuVmQUPmTVDIp1S
MRBdch/X4xC0urR8udKdjuUyKeBKJt1qqFj+uL9As/N1YWdSV6kMkgV13ehO43WwRxkVmKQi6heO
lLk9RYr0n9FMJm0ofBOGcayc4SRq+uNZ2WfJksrsvBFjBHeR5DPVyaEsliY9k+dOd+Dy5wL3QCeb
pCw9qWbXhSWBz8vgFTl1aCj1aGSH4N7xoKD9JYbrvChtqVq6x8xdMEDd/2NmHOvF4Ugj59nz01R3
ehgNss8AevJ3o4OKhxdj9vO+C8ztUeTqPpL4RFVtEvAkuDxK3S90J0f/I1TQiEBfzS/WXffCIdeR
nrWs1/smZ+If60QdB4Ql0mDqZHhmnoYeZHm6Y2l9fzIlv9jUgbQbcv2x4k1tF0OwYHFm3ehXgQJB
RYuJEuIkEBlBJqdiE+uOFKkr+nwEeizVYZsk2cLGndlQV4YmQ7N61Ug8gfiglNIXKeThfa7e7s/e
jKPTqUArFAPin2kpeKhhejRKxlJH3xlKY+yl7vF/MzHZS/EA3VMkYaIoflPO80cmpW4BjDq7JKR+
VI0XqAbj1rWPW3p/jmFLJMTFegorW/+m6zy90JuNVxFoqPsjmnM5wIuAFLRRTu3jsXqxo2QPceUK
FmRHgCB1c/YzZYUsdQRvgi/utCTwd03mL+ysuYXCIBpY1G9kaZreCktTl8Ac6o4JqrV8DeVDHCwA
uWaHdWFisnkTAVQAoH0Wyqrf6qAzIVVvEHghialaKIhpubq6P5Gzg2LnwryIC9LOe71sbdoltGJK
uqMOT633aQDc2JoLHj63iahb/2Nj4n6WV5VCUKuEpKH9BavALyGrNveHMTdx8A6NjypILUgAXw8D
4tG+6zODtdE8dSt7sb7zkuxrPrKeN3LypAORW983OefwpEPMsU4qKTddB1yTIoi9Y8PRjPc+PnAj
y9CtlbNo4bSdHRr4Bc5Behi4dl0PLU61stA0gRWqINFSz5/VTv5iBBJKB16voaDQnbf3RzbnE7yE
/7E4rufF5kr6pm9LKTC4RYDMgmwyW8dnajBQ+S3pE86aMkitAp00ge6Ng78wlUKg2MVqaTiWcBT0
F1H8A9/AwkLNTuDYEQZInHP+A8l4YUMwIq0/e5nhFAgk2OSTnytIuKFzIBOkPMNN+V/MHtR4IrBI
WAmMyexRZhnkwK0NR03g3erR5TF/1MP7fSMzlTTweWQ/FTTYgS1MBfmM3ldRQmnQBnHhSW5PIxU7
J0f/t6tRyYK7b2uZIFDF5wKhlFrdIRMRuyfoIlfpPhBeu3O0KhCD6CDG7d320YPSCangqnkWl0A4
txi2Udga1wXmQYGddOj1GrcdXLMQ3xuO6ycgqkby2VPLRds7yPUaei296sHLytZ/sQ4Gi4CwJzV3
osK12bJVTPqCUE+R2pFRzKhfBCFNdi4pgoUqwZwT02Yugk2gaHiz4qqipVpM948TDPobh8+bXhoF
yjeyuODJ6lzMMbhkcfyAg4D34npMUgG1Su5ZhoNSPbw4a+trn/0W2p1WQ2Z80hMn9GGr0nmFWqAE
fwoSoKoMkrZDn23UVrbPQ7cNKhMOYSA9wslSDmBeIG479dVeCU8mFPcmMqtI4ii0r/jHpIN8OXqq
mm0l2DDhpYWNmoLoBDo51KRat7q7UryDlvc2NLL3XXzcJ5OnGWftf8Y6OQuFsKu7oTPw8LOEWgxd
ZEsFpPnZpP0ONA53lunZVyEsgb96pmN0zzXUbXHwZiqpnTUL8XTm+o9yPAwVpPooWRmTM/ZcyLWh
+KHpILco9j/SDgIX70eR/rC0YqOayeb+xN02qLDhLu1NNlxYdIVS59gzzJ+i9+gqW2h89ap1DB+U
dl6sxMJOUDeI19YpCFvb6rZuevChHdP7lxpxvarsbHgolV5haU/c722X5ofkU1WsY+lbL9mD69mJ
AK/Ga3z+bJ4/RS4Mg9E+EpaQaHPpDtRWQVmTGqMKZ00OCN+IdMsvEtM5Q087ZMkXzfoCO6WtP9E9
7FkvuVmgM4EeRIB0ygsM3a621CwzG8Auv2Fyte2aNvMKjW+ID2b3zfVCpH021kHdn6PToDrdQi7/
AwE29fxLe5PIJfn0DIwYMaeDosq33fSTIferAO0wmK2tHZg8WX0BXmkrdJAnUFl3G0P8IQbla+nv
c99dSYuw7dHkzSeNKD2KKqD+jUlioRZ9sQwiXKpl/R0FIk8r+wVhnK4fY29fhAt7/7a3CxfmJAaJ
jLwvGZOJvV6HSLbyMtPRum1d6acz7Lh6guxRu9ahne0ru64gqgDafYI6oEJW5P4emrszXNqfbNmm
Q0xBa7FfWPlREb6aaL2JBxHGPs33F67gc+Wqq8FO9mtR5amQebnpwLqlVBvtWRuc3vHQCLARI1kN
tAFlh/vjm11P7icA8Mm9Uvq4PkhC1dd60y1x6V5a0UVoW9Uaav3VSDGrP8tKYUdLWdL5bfQfm1MJ
+ljJlVIBaOIoykbdtej7GCwoSXZqPHDzfMnfJffv/WHOnczUNbg60+U2UjRdD9PUwkIRzBb+Ok1c
1+lXkSJkFr3dNzLrK+RbZG44XJqnsBN64iU1K03DCcPEDuS928ZrqMhq5L0EbwFuN7tu3GN56mDO
FCf7whd0uUpbQpHmp6jS4Yt9dIpQXTP0bdR336OygAv36/0Bzp1fJJ3hUgBWQg1pcuuA77chg49R
s4KYHmkleCJ2jUUbbYbwnfR+39rsml1Ym5z7RV1GYaHhJmijrHL5pyr/7rmp3jcye3/mlATkDHhg
TC9fe0YPCXYqCz4BTficIJIa6z/P1aFp3zzva1zvY6SOAAiIATH2MUydRNojDEVrD/QDxs/QeuzH
lg8kCFZ9vimV/Evt1bsy2OXmLm/39791bvrHwj59mvBNkyG6/tTEh8u5Onem00dH95hUwUPk/i68
VyPQ12lwXrA2u00vzH38/eK55ElDXeTC2XQkb+NrmyzbJa8NSsW8ZnywTdJrtRTtFwb4ER8vLDZu
1oRxzy7to2gDWYtN8qOLnzKg9F7cbuDgXdhFSwYnYcFIEE0LmVYnCHiReIPwzUP5JUPfKjB+lVH7
teVIvb+IcxuXtCw3TeomcAdMTGqNrFQlDzknQZJBKJFS3COYogNByFaS+bUR/v0BZvI6tDAFlBsw
2LXTxEIe0zZEQiR2v8NfuBqvfZLZrGMUgHxhwWdmLtJXxiZbVvLOPYhSjOE7G8P7KefVvjZQB2yr
hX07awngjwXamIj+cW+4cBXv7Huoz/oGMp0UhPxwq6IrUOmZLYlLqYk5kJ85xgY6+UbagOnVM4IN
Ep5f0iBUu4LwAJ5tMA569mtYn4VvUbdBzm8dvSO8Vf/spYeg6m16cuT62ByU7q3Xd2gOLLz/Zk4a
vohSMW9N3tMfRfiL0UektfQuTQwH4VNIPf9QdF/X2R8URFakkRemei4QXFmbhMgisspUSLCWoDWr
Du+l9KqacNx+z4XkYGTPipd9VpQv9/fJ7AITj8mEc+BQ9b3222YI0G0dct7S0rFPSHc2AWqXroG4
TdAvFbLGH5vcas2xtvj/jU02CXJOeho0jFAMEtmOY+r7CE0udbnNDonBjEx3lLKUyZmNgEKIsmNF
jiv8ZtbEM/VnVX2RkWK7P3Vzo9E5oqkxQkpA5uN66uDzh6A8Ic/SmW/B4Jj17/u/P+d9I0iEq44F
R9uU8LE0zm4N7M5wTOm80lB9VuOVlX6GiHXVaj/u25qJ0OARYAOBDmR8+U0iSqG0YRiKMokOdTPI
JeKHn+IBgamXilxOvBCbPwpUUz+4tDaO/GJfkRyEDTgmgZNW5kHJHsVMstXwWykcpPSHr2wj1y41
Yo0fn8LYX+eltIHf99jF5QY+KLjEvnQVcrHVwfQ/Gx3U5daT274gf3B2bXiuUAhcdcEpKo6SeBhR
9UN1pOnpADWOeWYDv4K4pzttlQpAEtOHUSMVObjkFQWwldyv78/szEF0NbPjzF+MFaYVN6DzynAQ
qn5t652pC+j3DkB0T2BJ20MtLeVf5/wSmmxxbFyj0iVOjr7WikvUS1nLBJ1WqK4fTSE/3B/U3BbD
JWl/J9fH1XiyxSwkpnoa4w0nylR1dY5lyzYUulDEhIdz7nnGwoF32/1OSpEeFFKvaKFq+rSz0B/l
o1rZJck7stuuEgQt9VPk7/XmIA6HcxfZrVNXsNkcRSr+A3xgwCMoVfYrxDnuj31uWxJYOKnY8kAO
J2OPVGXw257buYdOMHLfqvtKExtaiM8lmi/3bc29y8nB0LkxohxpDpt4TyEhcqb0vBv9+HtmbKuq
OZwDqHS0raGtzu3LiNUb/uRxtEqyQ7dUHptDQF+Zn1yFIwuBKdyJZytpS/Iwxd73d4Ox75lbFMBB
4nMQRuuoWXFAdqgSgUv2wjetfbs/D1N/Iw3C/WPsQRrb8aFNnGyiwUMnESLZkyy/JAAgSuRgD6K2
ULadsTIaIJcHMoXayGS0ag5tn+hr/oP0Ve9+AJxTizdRfP3XQxnbEMca1siiM83swOath2pnQg5m
7NVoF9iScUIO676RqY8yX+ZHi5Qlko6HzfJ6vkzB94vi3AQPiFDJEBNvCmFv9n+qpYzuNNRQEB7v
ujroFB524pTwrPX7JM49aMas/gE1NylduFWPF4LLg4Lfl3niE8mYKCBQExyPEheRpBh+8BDWm55W
mWFPqvz+VM2ZGJGK9FAYhJhptUoCi2pZAY+8aqNzPvTb9P2+gZk5og4zotK5ko8cv9drYSEm4Kdq
GjykkOiNpBwLA7hda9CfFgTrNOkpMheG69/nFhU1ZV8HD4O/7qIfb6m5Lqq37t8WrlmKkbxIlCTQ
QeNN8dpMrZrxwEESPgi1rXqPovkDgqX7MzWzFGNAZSXGKhJR/tqE1YWWEqN18FDFgS18Lro/qbmA
mpiZLEyMlU+4BgHojn+/OI2zEGmbKizChw7+uPOx7Y7cqWInrLf/xVAsVoMCBDFlCjnW5XMTgy0O
H4xVZDUbq2nsZFhA2c5O14WNiWPVohrqOiLFD4p7NNsf0pr6ysKKzPgurbgK6CZDkmARnZjIUCjq
DFTIHnRtGxgrU1zAX8wN4eL3pzB6JR9KNge/35RgtTaWvm4XSxpzNlSJW/RIX05FY/z7xZInbhSK
yKmHD77odK9SgvDPwg6cswBGEwoinX5RWAqvLVTW4NJ9UkYP6lFy7fT7Et/i3Cp8tN7QlP1xcFz/
fonaT615VviQJk9l8FT5m3/trGPfOcGPbkFUWiYzhDwu2mehy/f376TitLfw/b6Bm6oSwYPjG9ZN
eYzoULhcjyDrSKp5WhE/cNVGxajc/UHlB3V4+tz7T0a+atz1X/fHgtGb45z3DJhJhYwjpEnQq1wb
jVPPj3rD6E71V/XYPgq2YQfv3nv0qD6HjnAs37Of1c/+9b7VGaNjQx5xcuyTwiGujeZJxW5KleEE
ED/ZDKSld+ESivLG30BgocIwMlKwbDcnShLS1ekVzXBqj+JL/3tJ0OCmPsJCWSApAJxy+o7E9Ndj
gK5FVpP0PJzUo/G1+ExNOt0ChP9qou97kH/en7DbwUjk6GjewTEkiafntTFSPqYe6qi3uBm54b9W
fGzMl/smxih1dYsw6Bjnt2Es5XjkRnRtAja3QOrPSEqFwvEPBLeoyGn9Jhd2/5uZydLXDfSIkYcZ
X7B9fdfIW/WQlw79mPrCgG4CwjggmgIJNSonzJTLvxVTZP5Uazgp6/O+XNistx58/eOT2UJYqvIG
kx+vhWOUveb+46Db6ZKKxzgZN2vC1VTSIagm6TfxMdkT/C4PUNBMyz09IJpwatHS417fbu+vytxw
uK+QxSMhSvQf5/Ii/KeWjyoeMMITr3+oypLwFKabNPp838p4yZoOh8OelwOZQmiUJpcwz4qgK1BK
8eTtY8mB6Vvvt7B9Cut05y3VL+dGRGMv+3Ps6CdgX48I8ssYeRcRhTT52Pe7WrTdZgclwv0R3aQj
UXKgtgb0hfQW+OZpGUTsq8rqdPd8yn6cD/H6ddj122/ig/btvp3b0QDtpJmY2wWdTDRGXY/Gz7Nz
q+hJe/quHp6VhdL+rZfRK86929JBvLFpJjfKNA9TLcs64FqkDQLIu1adtuu1zXnpEn4bYkZDcLgA
EgJxMu1bdmNI0AdPbMF37FGd+8VBc6Dh4P5U3ToZRqD+oz9jjNDTxE6qJkOe+RiJD+2jqNvmU3UQ
wlV6rBZuljMnwLWlyaJEvlZWWTqgorctg23xnuyUnfiA8OJBC5FzXBjXTZaD1PPVwEYfudijodL1
roFO2El58p/PNQn+85dm7R/FbXOQaOD8cn8eZ1zuytwkUA9Et9zoMNfbySttUO1Tu5jMHz3rOiBc
D2lyc47lAQySio3wuXxWxJWwabbosW/LI9pbS92AM3v12tok/DRVrCeGOU7gVyrFf9xvia38VfeB
uaoWSnk3mbjJWk2Lh8G5qa1AlNpTE6+KwE72KTqww3o4yanN4PyVfxJ25lZcreGe9L8veeYY3G7m
dXwh0vcA+H3KpGuFSRIIAnvAOw3KOvtTZ9D/Y2p7brej4HtfsMv9TY8A5f6+14w+f8/yZE8YqHGh
I4llNdqY4c7XdubQL+2EWdfknIJhAVEF82OhL3ZCjuJ7iGoe0TA9qDuedifYpRGPfyqBH8NCdYg3
IqWol0Um7ZuWyHFdVXGE69LnQbJ14rChHPh1qYTdKXygYdz07W188h0Qq3vhUXnRP5GqVnb3Z3Qu
aJKl4nIOzNqgFfh62xvKWS4aK+5O7rtqk9pZWU53RKTvvpW5KQXWRJsEhz8o4em6JampDUPanfTd
KLVyXllH/f2+iRsE2cfkXdiYBDA5b5N0kBlJ/KBvsr23qSCidYpH7Uhz/v587I7Gc/Bz2IKSf1IO
943fXgZZOGgZuEiNkmzTNvFERNu+Rr78hE7xalFEZunXJ7EyiVGkUit+vVxLK0SZD8Gu3kc7w853
6quwTaB5uj+cG6TIx1xejGcSyzoA1m53xqLwaVu85m/VxvuBYMMBVYrDsA+OiJsd9UNx6HbxXv4a
OsY31+lP1fNSoJuLNKS8Rig1mC0uW9feaepDlSvjvFrb4L3+pB7NDQ3x++ABOsBDs9QDcMP18THs
C3OTe6oS6lGWpXl3qv5We+sTQjYbZRtspFO+b5/br74T//iEGPBCULvp1J6anWz7HqlznhhZdzoX
e3q0gdMcaD9epWtzra+lY/VJXQ3lKnrWNoWtvJyP0tFc+oQxiTsNrHQ8kxowEJUgi3k90brh6VJc
V90p0VfeSvk5PPQ/zF25F1b+1ngUfxFl9V/h/qh843QREPdbOlPGOHPvAya3xCzIUfg1az7gpS1W
6TcaIOP0MT2/Rlvtjy6urHYEg95387nT5HLQk9jXIxssBjk2kcsxIeUINhDI/W8mJg7sD1wiswoT
xbAba/poYoib+yZu+Df+n/v8Z+0mwVWtmy6ygC+fkv4JiZpjZeu/6Q2sUFcFqhasfjT50r6cu1nh
kiMdjYFvTmEiolu0lVsV3Sn63B6BUW/lQ75397ld7qLt/eHNHlCcUPQWkQKlynHtmWwLVezjtjsN
MA3ZluNuzT3iAsXCfXR+71/YmYQ8txp8ESZYNqG8flJQN4Z7+GvrDF/gptUfjGP7W29s91e2plSd
evb9Qd4m58aT/x/rZMavR4l8cOBDRdedxBf3UX+pbGNj2TC/rc0VbazHciUvOOZNWfHDay4sTmJd
FpCUHaQzS+hulGItEe0K+3A+lac2XAFOTfcPebIO3qyFo3L2oXE51Im7ei6VGMEg1IAcBdyd/YVu
1Dx4fyJ5Jce2+Yl2zXSlLVgdV28aXkA1wVlI7YQ34iTEtmVLekuSOy6OaGnbTboR8o1eoM7D1RXS
1YX1nDuxYRXmakyKkKfiZNuHeSVBTo+5/CDYS6Jic2Hr8scnK9f5WhhlDT8e7ZO9/lVYeK/P3kIv
f3+yQOO9uENTqzvJj8nqpXvq1nG+Kl7CH9KL91bbf/mfhT0+99aF6XvseKfpgZbqyZD+j7Tr2rHc
WJI/tATozSvtMWxvpnteiO7pGXrv+fUb1Rd7dViHYGG00EiQIOAky2VlZWZE1IpcAXsviee+8ObW
rb3otX2HgksMupIv9ZO5PlubcGWQGmPX8VByDWAQ714zzB0QSaRm9qE+pbEpfYT3oWT3gVmyxknW
ndqGYKcDDTQUyzBcmshCrlINbL+aeIaq5RDZkAW8Uf1BdvneFG4Vz3jt7xsWQ+DG1kcuBMx06JMC
uS0dm0pNGeldwwlnoT3Nrx36XWQTOvS+2p3ilvGa2HgEk+I9EEygRQXPCE30uzQgHVrw/8+9ZmlP
w+wKvDVIx3E4ZMDfoH04+fvAgTSkoLLBY4DIMVIrOXCC2neVrpxBah4+6o1ZgT8ZIsjg6JjNOrea
n3/yvz/e6GkFeApZX2DggP9fe2slBgpxzGf9zMtn0XidI8Y0Xt95UMAEvBb1IKTlkF9e/z7AN43M
dbx+niBkHnwND/2dtHhd5SqyvX/xXG8OWPpOyeM9jz436t4Bt56STz2nn43yPShMaK70oZ3NjgXl
9pHVgnztuFCPQX4RjhEEBsiWrIeFGsPSdGKLcDp+rNSTCCmxhHWtXQeySEngcGHHA49/VTcRR16d
C2QeEC40PnrOOukQZaaXPoPjvmP0qmxMHsDjqDZ+FwYhVLEeTziNY9oOsKWAHLGsvF5zQIdj9V9j
xrC0sSFWlqgXoADikTpqYKkR7Dl3JhelO/mrxnuQBRK4WiMif0wKGnC32OO0J577QhjqVIz8mD9G
sROmNgSE9/fc1eVImaCmjasNvkjHOfLVU+E2j/s/fv39qDOTkBTPRp5cVes1iaKuxMM1jn0j8iug
F4CcqlmoHvKBKy8OjhEw+UqAJiBvwtNqEUIbByPXZ6WfP0oB5K7exhYMViMjyN6yoooSWp4RtSDQ
ppyMkAatkDZl6bfmpD9A2yaKDtpw3J8usnHWQwFzAFq60O8NXwPV3fV0qUFA0C9J7gMPGfI3oA4s
Xkb9yBsMP0PbQTlLxH2AxyV5NFzRmY+S0o8zr+YgEjO1A0LqSbA0SDqx3tLfRZ7LAaFBDbBW3HJY
HoCQabnwuOk4iJIauV87vSO4g98dZUd4NtzylOOv9CE+Lefh3B005x6Fb3AxqofGi04VskJ/DvlT
Yyamfhi80i6c3I1dVpr428ntfCCNCFtUAE1ELsh9VQP3l8Nb3F3vIHXqZsfoXj8NR+mxHEgrX5tB
sv12AWad1VFydUtTk0S38lWAZcRNyOV+Z7+NTmSljtm/gTv9sL+5visu9FgNGfU4LD3pGKVul1Ht
aqMu9AIHBYygx7uwMYNXABd+gy/dAuzahES5IyJh9uM9tBortcGhDm7S2A1d8u+pbdiBEzj7X3W9
FdFkgQsI6VWklACqWG95XayLRJvH0u8MAifnKm9QXeWZZ+ki0j4b1EcrO9Tg41pvi4CHnfFB6061
VSnoibWCt5RVi6SvoW9D3/MLzB/S1ZShpG84OdCn0p81CxT+oMaIdDPE2zHsnEl092dvY+9gWCoq
Xwhh8ZiiHWweGgMXjAac3218ri1OM7mX9L5/EnNzYb1EtpZKRrSAVl8e8SvdfQ/kYhVInIYpPN2B
d9wkf0uuYb6VpismZneqPuI3VibgKvlJ5hN7Q0UABtZ9RM3rDSKkaClptLj2ibHw0B3DQ3hojiPc
SdiagVccq6N+Cs/dMT3IVnBoopsw83kbPI9+xGr5+3ZY6zP0TSKBiBrFWfRpkTm6qEYYodbJnFrV
/lkjM/Da+YOtmI1bHhT8989PZITNyAZszf3PX6n1e7AWa7YFJzBDS7HQEmpNzozzxJus2i59R2Gq
IKBOJJNk0j9AdxAk2ihWw7C06BY0RQ8VqNzMWenvq3OEJnZ0t4NtC60WpAVuPQGB3PYTYJqRH0VO
oTh8amqGG7hy9jOsGA7rar9RpqjgoRT7vEcOIUKbqBlWT+Jb+BUMJ70z98/QphnSkYg2aiTQaMLc
oe0aTeGEyC81u2xdPONvNO6eY8QPdJiFw4k7l3Ry4p1JCP3X86ZjbcSsXWIfRO02x4gbrt0A9evU
tkSUHxXqQH69MZcfIOg//NLdzFFNxpJcZTe/h0FYyME5hIiL9jeLKAMYG6J1N7rncOSAv6mesvNs
I7YDjQpYt1iCQ1cYOGKRHDSV0P4SQuv1xKVN0TZ1y8e++KCqpnAGRFx+CR10EznpOf+pQFA9M8fn
5EM7JaF5rBNXZbxirjw6vgDawCAKRW8OHCB1RXVBKqhBYsQ+gD8cXFDoLL5+X+cuS8L9OhohloBR
QXoVDOfIIa/HyulG1k5IPvqzMz3Jr8WDjgpZ/xg+jI/qUXa1w+JlduoPD01shZ+QGtw/CVelDzLX
l/apkca6thicBPtZaeI5aCu/pvvJBpP+AxIV8U8Q6p0Nh3PA3DEEt6gsn4sjaD1e9r9i6zxib4Hi
DFyVKGhTe9mIR1St0yTx51N8SJ56EZPOrCpvuTEASIAjIy96VOzWM11WYRO0gHn7s7Xgof0A5fPi
KXkDmnr0AFsJ3fiOt4z38ol7595HVvx9lWH7nmhQ2CM41kCBQKcUNLEXlhB4Zl99mI5xagevoO2v
34L7wKyLt6/9Cd3cvyRdj9kkcgzUhGqtiKKdMaCl+EM79C+pVUKX3ALYyt63s+mFsG7/NUQm/eJy
VMWeK+MCfcWd/WeSrWeQB/vL7XALZqh9S8Tzr25hsk/RWgaBCSR+sGXXhgZhQudxjhEBGOefWBTq
V9co9euUqy64ZQwq0h7tTp+Sh+bIz/2v3z5mF59PLUhZxAnKNTAwuLMTfHQu+OeFY/vKvRkoN4Yn
pEjwwJx/Be/aT1kw8RB0M8UUa2//O67Srt+7ENVM0siOyIHuNqh6I+HlEN8xWrkzPxhueGr9r8XC
e9BpjwHDu2xuwwtr1KKVYAsGm9i3tcoXLRm1+eGPYv3ZH9Tm4l1YoRZP6rVw1psp8fODfj/b8pn1
jLoq1dCzRoUlYHouikiChf4DSX+zv0Gpz4GWuS2h2tZ5vT1582PKpCEiHulqz18MjNo0CtcMoMCY
Ex9aKmYymPmDDH5Tu/a11FKq+2ZkJLmuimD0OKnTzCURfBQ5zYsdnt6BcLOUc/cjtoJz8xA/1Q6L
te4bhbw3QrKBLtzHkheAU0UYoewJUND9KaPm3tqtmSJ0Tk+G06LU8Tzbkf2D8/iD9B5ZtVce+DMC
gYNiQ3fdml1WUlEi+4X+KKgaACgBQBc8NXVRxFncSwEPpIHN33B33FG2pKME6EoGcWNzeY4PKdL4
0qH44BzhpJ610NQeIgfNIL9VFH1xdT6HvySLv+d9tAneslLT38IAe59HvTYXccaH5/i83ins8TC9
fQluhFmL7sYP6Y53us/lB+RnT4onHIK7Cp4kuQE0EnoxB6j6veikmcnL8XzZP4Wbh+Ry2qjDPs19
YrRzkPjGU4oH0uxIh97JvcwsLc4aHBTe34oTSxRpc8teWqWOZrvkClemsCrhMfZakz+a9b4gND39
Tlm3HRnC3tRTgeksxhWaDGFscGULAjh4D/8qzByZlMwDeJplbsuxXY6NOv89xydyqhNzOBLRHZDo
yI1F7uyG9oRcjWQm3ivDl25e6Jc2KRfQj2MdjQt2F+/Fj8uht+IH2c7d2u5+MvYL2ad7k0mdfSkQ
4zCbYIm7a1zRqWzQa5mxE32QDJTs7lvbuokuhnWFsVKEAPpTmMrRUXxgOkzDS5zRjB72zWw6tEs7
lO/Ao6aS0xiD0lxIMY0eMDen2hu+Mi/zp6fwXPgG3i4t+uFav/K6P+UbFB+eJadz+mNvV7fhr8pj
PWY2X3CXH0WdTB082bWcYPD8CRr0puS5b4IJmLLzwQqyN6I0HeQWpAyIDsqrgoyArgLoN4+xL492
p36kwWfA8jNk01PbBuly1Koxl8guK/QMR03LEfVDX+ggm3zj9hrqCy5U8fZXctMMngqopUJi8epd
BgmAruwFPfYVSDMXThufdEJI+DIGjFNODtTVeC4MUe6ck9VZags8wGBICF+guiFKfuLM3bnw9ofE
skRtA7VsxbHuVGQMhCP62HirlqxqQS9BUDEsbW0DgKcgs4EXLVJ4lBOR526MVSFFl6Bxk6a/G+iV
7Q9l0wCa5ESiCYEEATVpTVvP3aDWIKWSJgtTxrawEQSg8ANAFlBs32R1WLZ/IpP9r93w4xDsQ1cF
0qiErJX62lbTqnyOsJcgTBfcv6XaayAd9k1sbNeVCWptpdDocpDhxz7H2fHiKOd6eM4lO2Jdgayh
kGn7Z1r+h0eLvTL2WuzrKE/n9hDYQXCqWeX9bSvfME8s8BXqpo60KB1AJeUDbju1FmqJqVOz0Akb
e4ish4bsNpA9yG+uh4LyhDZn0Pnwx8pqq/v2fWQhPrctoIedhx9BeoNalEiv06VKwsSvotGuosFm
MvNtThS0WfDGB1wcOsLrMfRlzwu5hMRJ8AIJ9fv4mUXivxUPYJb+sUC+4GLB1T7TkpJH1kQ95YaT
BWDdsKDZ0/en+BcH2hp3fx9v+KiVOWpRNG4osxqpIAS3QmxCRUIPD9Hn2DlG8rpvafOAXwyM8lHl
kuhGpGHqonuzZwDsWctChTZFJklVV2MUAYSfGk+fvLi94cWX/RFsnvl/RqBRqUM8nCRxyWFFyFw0
S/a6A08ogz+QlZVnDIdm6wCauRMD4D78EnlJGZqGy/v+SDYPCnDd6OdBURCFhvUma7mwKIupwDOQ
9zIdEQrojGpWjmdzwfGqQ3ACZs4rLxyPw5hwPRJwaFFCk1nEyPZv7tyLn6cOu1EHQV6W+Pk2d0Ac
jSJgqVplDhkUp2I91LfmC5xDoKpFIR+6A1QMlCjQ3NG0Elj45SsJnydWcWEjWoakigp1ItTg8AIn
G+Li0E+DpIA4Zcb1+qd571MT2rGPC+eogc3Kf2/N2qUl6rxHgp5XGk8CxhfYUUdT/+Lfg+Qu/Rf5
QwwJyVeCGCYtHesh6XFLplKI/bvmqT+OjCa46wWBjgrRPwdJmUgapde/vqDbtK0SZCfzVzVDldmU
RG//iFyfQYKmR0sQSAQA4bmqE+TiqC5Lm/iJ8SIoNynwSA6zeWNrGIQkAkEPctQoeK6HUYaSHrQk
O1gg35N5xfgCOvb9cWzkwQkYFRqZpLSL4JraW3U9C7MC+hE/fA2BQZYtcGdVlckfK/HEdw6yaAWL
3eYKrofQa2WT2mVqVo1103aJn77+RnP+qbEV/zN4j9zq1ThBDvSk3udP2jNLgGsjJQK7BKCHrjsQ
NtHIWxUSqUsuwC60wkvzblC9yJbv65eJNwfV7B5rHXIaZpSa44/5c3+et/YLrEKmCApmKDpQSwkt
gCVKehHZmDvMbnEnFQ6rJ+7aoQKgBD4uKCyABE2lmexr4HBTrotTX/shIJv992VnVE1B4KRDaAdl
G7pIq6glaCti/Hz/R0K9ZjLn0byFQCKLrGJr01/YoVMDfKul8axHqS8677xp7S/DRn4KHDsC6UHH
0QWBExX7N6FaqbE0EVoRE92CeHdbxg/hWfuR/uZ/5V+CZgPv3zIp08jdv35VwizWH7axRDy9NvqQ
yDUnS6k/o1zra58hVHF/DR+82Zc2VHT/zSBVoFHRLYtXH50xnfumB1atT+H+ADDPH7rDYlUHyfkC
U7TN2ToSVvsWr0MfDO/CIDWr7dwqRdXAoGZ+oqZgnTKGuxWvr8C1Bcqjz1ydB0kLCxPB/CnoOgGd
gReb4U8cXNNt/dNox/aP0BkcHG67PoZ3g/Pye2F2S13fkOsPoS6uLOyVeSJDHVFv0O3iCLq054iV
7tg6BIYC6L6G+Ah1Nip6mZu8MHDlZ77QPkzVSdaPRstI+G2YgAwNKK2I4C2CCmpGtXbJsroc0ajj
KD8Aq50YR21jT4BEhfSD4oYHKopy8rhV+ioupwyNs55cW8OhHm5wtkQWM8zmOIBdQLxAsLR0ciPU
M31qEhX5vMZpi9OYOBwrjcgyQb0fotDg+KyHiVHwlPYGJjQW48RG4wFYMfGuQ8ACLXu4ifVdX6hN
JeUtAqJXweadCdhSEQltzVLNxgrsH+U9jwTUq2GyeJa+/TblmlaGqQBgivVSVhYYFuzerG/7k+BC
NMiS4BlLC5ykR+GQ3lbuYmtn1a4t4fZne2qOEYoInmSjiG3ztuyWLtq8n/jSFN3sAdIgVnQAQBIf
K6FpMQYil5V2vNI3QQyx+mxqe8VhX3B1j8/mItOA/rs5n8PbwedfFldBiSM7fwqHzgbPkhO7vd0/
JVZ2qO3ypfcKWzrPrnxonIHUDFBofZrdinWCN7K86w+kHrRLqnZcRj4w8JRz4CYupBjR3zkfvl5Y
ARXZG/QSIpGFvgL4ejA4UnNRGcFci3KEuAZdo4eZ1d69dZIRGIKpCMxLQCxQWxOw0IQTJTylqvsJ
mzK00vGQSmZXfezfIhsxEjp8kAJC7KKQ5qb1EZC4qZ7TUYGd1I+UI1rA0Oyrszo/tiaLEDWgZx3N
GFck7Omcp0FYa6ji+Man9G+WQoLPRjSN1hlQYq3HoGSpIJY1jywWAqQnlgrA1koARIeuC0IiBnqC
9a8PeT7MYlrjnp3dtPnQZB8qtUjZ2UxA2JbLu7RErcU4oFGYE7EQYmseoTCBpq6/X2wZDxu88lA9
EOk2TjXj+J7vy9SvWicA73540gpvGRgl9K1hKGjlBxwKnGTgp1pPWCNUFWmhw209+ELtSYsjqPd/
P5BLE9RMpUsZoHQNE03kyNONEViG/JCKzr6VrV2LZDXyisiOiugXoQbSyMmUJD3SGY7msMpEGzEN
eJERbAAPh1YeGr4Vxao6qgmOBFSJoXYRcKYkOEbrJjOUrL39gZDpoH0VCvlApwGXQKQJ1gNJ9KVv
dAHrXjdmP9oB+OiUU8eSBt2aLjDkgzYXbyGQoVPHMJraAml+HJQFbNpW/7w/hq1XBPwhvAd6xwju
jVrzpeOCRVnI5l1cRPRv+g10OUNLXA4NmMnTR+XAQ06H7z3lhWGZrDM9fRrEJsndglceTQdc8OMg
V+GAgRmmMNxGkl2fmsJRuVOvet3bwWAMdesAITcABQmk//GHmkhwn5YdXi6p3/XmFHnIc7DodLc2
BN7F2BIEJHnV25lWMSlxa6mvC6f6A/qEQuaw3iebNgiZJJjJkPynY8SyV1W5S3PEuj+Rr+lv0SOS
grF+f222psoA1Ql53aMD7/sJc5Glk5cC2j8GnpZAviHFXDc3Wvy6b2LjoILRE5yEyJjhGUIz4o8l
L2V9yGH1y3dkMEAMoSCjzUO1wP6zb2ljMOC+wP4mIpYAEFIhb8iXNcRxuswHVANsEOCkjQbGA2Rj
UUhGAQYg7gasFWViAi6Wm2a8ibveKr6q7hwah5DVkLLhCHBU4AnQYorcBR1TqGM1y2lRZr6EflrJ
HFnCrFvzdPn7VOilJKivhxl+P9fO1ScIwFnonK1ZgsgHXtdEBAEN7Gt/qaqBEMlG8f28WfqTUp6K
7IT6298vN2IvIHe/6flpKWVOk5MmXMCFChNQLeBgYnzYN7E9kH9MUANJNYMLeb0B3WpBLvx8tKBp
ZkiMQ7hlBbEqpgpczei2pfxVNXR6qWRS5ssOKj0pEtiSFWuMoWwtOqHPJl3xEOGin86ZUDZdCDCB
v2DzDq8tjxwOI4O9UegDiSIkmFCphOQeMOTrdY9CLRZl6ECTCC8ITzOaGx+UF1U0ZzQ7zXbDUrrZ
SLAAV/0fXQ8o3dD7rJ7lIup1jGl4U/9kTwVC7wN4/Nrmx7+4UghXILJvRMIUUex6ZNPYVIMB7W7U
FIPa+mx0e3+jba3O5e9TfqUqBk5v8iz3ee3clz7CynBgxHxbJqAoS/w8MJUIAtZDUGspCSc+z0l6
BtmALL7RJkacxDJBzZKaRYHR6DDB9R6CY7BpyiUj988yQYViXawoxWxgIWBCK4mJYfo3JvAeQuMJ
rixcJOuJqrJYTRStBriT/4mJQsPOv5soHeB2IhYEBDIZ5cW1mwXIos25khO/QnRL4bs0Vq5s694F
LInEDsD6YdeubcTFYmgtJ33b4ERTrs3oSX8eopvxr5mEkNfAGxg5IFIoAN8xtbVGUclkCGXD1B+w
7C1+K4JQ9x4sx3NgZj9VFk04WQAqnsQDDGoMJHsmQG9zPTKw+tVlJEjfeJOGO9fH9H34XSUMr7xV
eQFWibxYAUJHFElNYDCmYSH3yFCID9qbBj3hxWx/ghYxfdHvho/grfuYoMyN/j+4nH1vIG9EACvT
1L0jJFklhjn6SiCz6w0+dwA0r7CDY3VfWqNXJKD3AnKKpIzMHJDB1Hl/+dFY0ullcJRDeI9qAFp1
j5pXWClScekxtV9RE7MSLzsOv/e/9TsnSq8GVh6vIqR8wapKxnKxl9UqDgVOQN2yXKwRxEsmLsn2
JjTj0gTTzB9jsoWfiQk58fm5fdYZCduNG4BcZhBhB8IdrECU30SRX9F7MUx9Q7T1zl0+uswMByv+
pcMe43rb2nbAk+kEUAZWFFrgIlHFtErATw/cQ/kq+NlTheiPsfIbh5Zg1v5rgxpPm45LHnawMSmO
OD1EtSN9lJHf62bPrO+Q/Usv3IUtuhwsl9GSAq+CPlPR/tmPZgV9TCtZTDFBkyKzrXVj9pABIPKY
mD5CBbjeJss0JVzOI/iYkaDVzN+ax+or2zqwKxPUqRnDuJoVyDn7lfoYm7FV2ulzeuTN4K70K2tw
lRMH3nVWo8PGjQT+OTg90nsCBhvKqsSp6RgmeBJUktm+D5C+TZz9I7ZpQYVnJW0n4PSgTtiwzEWU
N3htLhXgfIrhGIf/nwHyARdHuK+rDPoRMAB256EkLD/V37+bEKj9MwTqhtClKmyBgMaDebY+jc4N
zjlrP7Nmibq2g6Wv+xCy234gvkeV2QwfC2uHbe1h9IqKBPFLmFCpeVKrOTLmGK/lEB2jfWUG9U0a
HEf94Wt/PTbcPwQ3cbEBYkhKr9TNoweKUWqTiPScYGtgypNe939/o8Uc/DCkNxVPJ5D46NSerYKl
LCtRx3LcgL/F5w/6jWR3rnIeDqKtPKQAdqlP8U13t3wirW2juwJYdM4LXUjWoJNf83hTZTX8biWo
Vh9FbXMUC7qglbFHuLv8wKGAk58CV/gRHHhf9BOvP8ZP+9Ow4WxBx45sOsFWE6WG9bbPSfsxlHRR
nx2exNqKSwfbPz2Ex6p73Le0tXEQQABQTQiXMcq1JQ14m3hR0VqbwwVlr7GdHCNG1phhgm7WACVx
103ERHTUjwrKV1bzAG3Y/XFsnbGLcdCUeKMOdaYmQ+tuAZTjj/5u/9e3+nqgsvXfaaIlBhaBD5u6
R1++jGCHVOGE185Lb/o7bjS1O1Yv+9Ypu7RGLf8SDYhlVSX2XSbenbgz6mpdDYRyd2LUlLNQY55K
s7IN/MMH9C48iO8t+HZHz7gtVHP0mdJSG9HQyizlAmttAqN3AbONjTfF23BIj6ElWKzyK2t01G7m
+KqLQBEU++DXuwET+429vw824Gni5ThUqivV4BvcpwZWxgApxjn6iizlTUE1ckLolTnBSfIFN88h
pgKuju48eTLwFffyOX+fnPIu+JXfdbepm5rTi4FokPFx30mFnbWlMeBDtPBBFGL0cFAOUtlwHE6I
3Kwzg8Q9NPVT9W50JjpQDWs+xseJux2/UNAF0uSgHfcn6lvuZ+9bKD8ugNc1HHR8iw3RF9H6A8bP
98ROb0XnOTyPL3Ft/gbpsOim9+J5BlOnl74NL9mBpV53xTaJB+BqwSjXLalR24Tk4HZf8y1nTU+p
lyEamk3Rqp7GzIwPTXU7ljcz6ynIOMM0zUOsQL9D4bBTeMdh8bkyPCpdoS7kYCwVstDqYoEydgEJ
C+vl/N0yurOAdP91X6FzrCI+aHYyOzfTs+QlAID+lO3O53+3D8X9chbeJDcBgjS3UMsG8kqYXjpA
iQSGb98q/uMZBSVSdO+gXKdTUYcmz2PABxhvcJPZC2gjeFfydR87OQazFStXtOmrLqxR74EyUxO+
JdbyP/Ep9yoQdHMvMg9E+/4ZYdmhtmam9UYlLQDONPAloAjLTclB31D+Yz4Hf/9AXE0g5X71WZpU
IM7gF9HAhpf2UQNkQ3P3x7MVtKAXFLUHvHehpU2NJxrwvEKAgfGAPmeCu2kq0wnF+2lkTNzm9kf5
GdQzkGVWvp30xaOgjFFh1Sc02boaiquTJ4pOIpshKy+9NR608CI/hAwRBMspXz8I3VzHERo1Olt1
DLS9wH04LJwOywi1tZdiqPO8gpHeUY7NPTFBvPP+ynyX/+nDfDkUaksP4dLoagEr0l0N3PKEiDqw
qnf5BAmD8lY+ggHmNHnSk2KN7mzHXlaYslN8Ju5yO9vTbeSjhRc80eBM+4wOhcWiT94gkCCCav9M
NXVbLK0M0tOR9MTY5a2B/ohbo7V82U7P4n3zWIP5uwdcP3WFU/AeHhvowfM/9qdoM8K7/ARq905t
qP4H4SBa0J02E0sDjla386No6ix/thWsXtqigrBuTPQ0JLKOs6W5hpMCXl96zTlx0xfZTe+k9+Rh
YWXuNm/CS6OUDwjlThp4old5M33dp8fJhJSyM5gS6PJutKNxlzNi5q1Y7NIe2fkXp1TmKz02Bthb
IGZ8u5xSbO39NRNZh4d42AsTcR+Vw0zmUXyY/PmgniJvvAl/jo/aaPYP+YN6xA3xCXzmAomF4mF2
SzwW+6e6N6EMaEMmytz/IMa60tRubR4v4hhkSDg6aIKXLJbO7FYZ6/KcfL+eLwac5ehZUQnKJzsq
tuylp84E5yGiJlYgvUGlsjqRtI+NslkagfkhqOrIS+4/A7txOG+xBP9Xfs9672w59Iut8s1ZcTEs
relyreG+17Fwf4O30WSRmm81hK5mjizdhQkFktrw5QBhoQKPWLi6Q0xcnkRHtZXX6o6H2oc13BS3
02uJgfZfHxrr/G3Fgwa4fFEbQJMWLq/1B4A2tJ7aqUCrvIgCJ6SUS3t/831z51JOXvmWaob2LZra
ZMrJi6hIdKmCpiYC0oHw5nvgBZC1OEC6+al6hvB97+kPQuRwhsnXFkjXlcjh+fsiyK1DYYbvTCp+
YpD+IGgyCoSTCugemhV/WgauQL099W9In/7bzdLY8+IUsT3ed21qthH5w5iEDa9DdCD/z+b3CbpY
51DiRmEqgatQ0U+bf4Cn0hPe8oPmRr863vSeS+SRndlXvOhRsSTJrJ30NjmmiGzvsr+v1q0+hbra
pcIAfKTH8HMT9KToZ2JdWRtbCgZAeU6KW0BgUAbKhpPUNCIYEityJzAsQMFCQIjnxiAaM8BQ0gZm
PMeMKd5wcig5wbABlmLw7lJWObSND3FKmhtiJObdYvopd4yC8EZkjJIzaIk1UCCLV830ij7KtVai
XaYrH2pzCmwhAZF96RN0LoMLb8P1ALqMWto3cBLP0vWxHMu2qCOhyv2mtpFmS8Gi+oPvTuia2t+Y
WygtQiUGrwqFCNKZvjYUZ3IwNAEq0G1yKGJT/FPdB3hLRZYOKZrHEIv3Y/GmP2oMjtpDltgTY043
BgqYEUoBEHxEyKxSDjAQ1Zob5Tn3x9lbeGjHVT/H2VYXxu5gmaFCG7VA0a2eYAZAUVQDc7SmFBbk
jHkWPotliPz/i4POt8OcByUModwOTAcBB0M8qkSulHGMNzzKauKohUtVCEwOAQz9LEvLyM0wMTMW
T/6GDSJgih4INMFAqoWyUXGNOtWCkfthnZjodS7bU9/cMJOkW2bQHyygbw/sIqChXc9ZFQpVkYA7
z6+Fm3J8kDQb+5zJj7H1XEdzoEhYTAivLM2rq3WREuk6ql3wEGJiqx8c2Lgh+8SbOtAFIILjzCLz
alBs7p+xjXBwZZc6y3O3BCEf8KnfRqhFI72kAk/RHlm9PRtud2VGXM8iKAmzJAoF1KROLqvDY/u3
waAIZDKEJ2jZ39KYWjRAz6kPRKDos3qFtuJHfPo/P08dmtxosybLUb5pTSAO7Mkk/FWymTks5PNW
7X1liYr+y1YdhCCDpew4v8he/js/GVb2BF7nu8Y5lZw1O8axs1jtr2QHUyEHdhw6esFTjauJrjVw
Bd8JYYr28eCmLWyO6DSnrQ04qn7LGuLmUl2YorZBKEYczgB6eQFjSjuPG6393bxVNEbrAogMcWuA
C5uGbkI2tw2KAOVbTbIM/7E6pyfO0T5LrzV/STUAtvxBdmN73+rG7b4ySp0hvYD0wKDBaAPS58eO
MaYNB0S0bdFzi0QQmPqpOQu0SBCiBB23GsBD8WR+1jilcu7uj+HaCsQZROm7tQhdqrTIhCzGaq8X
iFAGwQCTN1RLpcRmVbWulx8VJdL/rIBpEqJ21FHSG7GCnl8DFFv8pec3wcxYiGtnht+HWAb4eQB9
QSfp2sss8ljm0AtDq+1gxuERzlJ4bO3Oqsff+7N1fZGuDZGBXlykST5P/dLBUALIeDQD0xrbC+tc
soxQ0ceQcBAnUgCPbKbfg2ypPhS6297M8CrZH833w3TtATAcwCRJeIoGNlo9o0/1KBcg1ImEmgaa
XdDhmvkJZD55ZRFmNA4gwNLNfdxHyWvlNGaM4QIEexe7gld8LK/iZ/4pOALSPqyjtbUtL76MFkHU
S8ihGzm+rHU40OoJFuuJuTnJ/wydJjgYkL9KJ9JIWx0FG1U9kPjxjETylQwq3laX00tDQdKqbJK2
hI3GF2ezPdfn9CP6Jf1pJ0D/GqdyB0uBSNIj96QDIMiqw35nUHZWl27p4ngtm0oJ5suTar7IoNEE
hO50bzjV4XdjZlZg9mbrNNZXAR9pWbqFCkXtQCeZY0zE5vHUsMsMotGE7uX1qenzVEp6Dp3RoKW0
FQTtvnBQj1p82N/OW3sG7h9NklCcAZKPcsdll8hxKurfWNmiJv3qinDkFUaFfiMu+Fbj+a8Zyi+T
J13QRhra4n/1P/GKLL2qBmpWeFxemd2fG5lWGMOAAJMG8gZwhfXUlegqXwYhzZHs5Wcz86NnEawB
w2cI1ePRHljQ0esbjZgD5AaXKGaR7i4W9VouQ9JdnGcHRPAzaVPaX6QtCwg5oFqBqhGBfa0HVBUZ
er0lIffn9FTKZsMf439xo11aoKas64sONRwx96P2pkydobHy4FiEjJfOhv+ADgIQNxKYtYGMoZ4H
YaZMisThFYLe376x5uFGR9m29guW6sTGrgbYC93e8NDkNUIdHq1SUqFdOCyJcFIKE4kZEQKArIVn
WaEuNlGccy4JYAUBGiASSXkadJuJidyYNGjtocUTy0/AhNTih5PcREaFJEyZnfjJ5KQP0gan3feM
i21jNOjhQ48d4AsIbGmkXygvsS5XTeq/dYY31reV+jaz6jAbMQ36O+Fv0N8FiCd9QxV8pXSiiuBv
9qoDI/TbmiegLUFsqYK2BSpa60OiCEO7dAEeBF17wpMdDL7GudHPf/aP4tYsKaDORM8UsqBQp1hb
kaYmD+ohBU3CI3BWs2yKzYmVG98aiSIDZYWmYmSN6Logl1aNOAewIbxp+mf9qPUvdegDrb8/lA0z
BqgLAFYhzIoINddDKTJjaKc+QMK4sCERIYFry86Nv44yITVIkEpYGpAl0C0jXCYui9hgV4leDPnn
ELzfgpX93h/J9aMMRggaERorJPtEHZE8yCY+CSOgiNAKspAcCveRcA6hD3uWWUkAljFqn+WNXupo
IM78AMQFi7kg3TCaQWYhbdOgRT1krBL59nVAAlIOYN/xplFxbGiolxzmKvQv68K3ufbwKaTH/anb
/Hnk7FA5AP0HGiLXm2AwRnRzQjScwKFBjAX0zb/ArWAEBIwB14JAg2YWUTP017ahUPhz6RgyMTEU
H/ujuD6VOO94kRnA8RNmfur6itV8kaNKK3ycSU6+QTqwzW9AMLJv5dp7ra1Q11cvcNUS9mrhC+Y7
K+ezsQ4imjFx2HW0OKAjYL0OC9emas8nhT913vDECaeH/W/fmCE0tyDhA/I+uC96EVqxX0qVQGJc
8Y/89s749a2vB2oDtMUi2gqvcPu5Cjahuksx/4Nitr8Tvv9f0r6rx3Ek6fYXEaA3r3SiDCWV7+4X
oqqri957/vp7svbDrpQilLdn0LPAzA5GwcyMjAx7DghM/15TMVOJoRdAdZKRC+reJRiynTHKV5AC
W2e48fjUJb//wSZdiKDUiFcTDL7kRUH8E6R8C9mv0Dz/D5T1aiGUGhldL+WYFSwOVWh34yaWj0vz
ojOWsn4i/90tOlRTEk7SxpEsRXyAlTKE3bI493fr9v1AloWcBQDSCAEIdSBZmIAH08CBTPxBAFQV
RnIAsPRLDp7vy1lTXcKdhUoUIAZvnAZpLBetqpvisOhelZyyfb+4acoQsrJfoIGHe430EdZCj5w3
qrrU2oi8aDx0prgNMAaSMAYBVkXANoFhGBk34FtcX3Fp7nsQROC9bU0tsGV4jQwPaEUAHF4ZJEC4
H+i2otU3nCq9Dw0kv6KNkZzUdlsEr399FhCBnCEqghg7onlk0l5sin6M8dLyGzXHkPl798Kz8ItX
7OyVEPLvLxJGWVtGxVgmJI8xnLmvf7cCotUXP84XnREVHJ7vBYyhor94A1AgJEags3oSyA+i7gcP
C4p1LUQNUaOfRZyEXfBHYTiX6sv9VaxuERlpRTkHQ830UG4kltyQqchzpryXWmq/+Sc/j2ADoJzo
g/tu9bnYpB7kzUs24ZhrdG15/+63KbPRR/1kpEIIDxpmye+f7v/62s5jMp6A9wnwmWhIZyHqxihX
WvjOaMaJj/lzyhr1Xtt6VKdR4gQcoYShruuzLdJZDqoGGRN+tJCCYrX1kv+c8vcQfqE4jfIC8CHp
tlhegS8by2F5iIyXJjCXfJuAJGX0JFYyb2Wn4ApgjzDuayBiotYxJYg3RSkFP+9i4RnSctMY/7pD
C2OxcGuITwYwXNrpqMI8UfOiKdGMspvFXf6rrSqTcZ9XlgHOBDRqwvnHWA/9CqVKkBSlljQHCR6s
trwMw0vDOX+tVFcyqK3C8LjYSknagOVNsjY1WuuFlGExbrUKFSXc4++yEqh/KZvXJprazdJQAuRK
mM2Oddisnye7eHGh5VqNw6jHz49Oa/UMz2wl4QanyUDaFhg34KS9qS5PYz6peKcPzWDpCO1BRvIy
1MDTBjZsXPjC37I+Y9r1O/UOKB8C3S5TJkQY9CIIA204pGh1yNyxckfFWkKfUxkvKnkxLy8jzKuq
EFhOHQ2/BFz7etuqhA+AgFSo+/BVqxwXnEDO4A8/72sXfeMhBMlDAZcNTwVoaSnt4rS078VS0/cp
SHBC2+eaR69jAW3crATj3HDPCQISGeim59RzSZ4WJVE4cD+19csAYnGPFywu2QRMOFPStny1aRAF
04ib/81ISIcyVYuGBh2OCEEK79z6WJvFx9zYu/zEQou5qWACZJsgkmNaDT4bokvqfGQ0neTxiGHx
KDAFeSuEGB7e8rKZn42dABql9/YzCGw3eCj+CCmj34W4a9QyIRsRJ+4sckF0c5RaBFEryJgh7nOb
C6y2PCwPpWAayWYazZpRDbhJoOPMiL9FoD40gitONv3iAutBHIqJhnlozPJitKT2M7O2IhUzVqz3
7eY2E1G4YATAHI1LCEivRSXInDZjE8awFdMh2KnWoyoD4olDFYuFLna7h+QFQtQI5UezFw2Qlypz
m3BtC6aKxYkdN1fA+ts8GH9kBqPATbcpWdOlIMpiqMncxmUBQeKmfpR+8E4SmWajuQ/1R4ac6pnZ
SEvyJtfagesMFxwGRAASBZ22qUHEWGk5Ok61k3BSX/VP1cYgDe81Vog/9w3ITec1WR1ykbC8AE/X
ANlwfWL9qPBh0S5kkEB/SM7qLkRN8jF/HJ6FQw040hKw4LPXs3SS1IboNSLgR04K6IZITkvXYrWE
4OiTORZMqKkzeqDHc4YhtXYrOawGXvr9Iiu8FEU/jw0vdh2Z9modxWHlXm76iehfp17HakkmIePw
66NlEFLq1nxDJIvO585iyaLdFYgCrxNcOwNkBySivd6zWekqOHc8ilKZJTliwUTMvrW+6O4CUCMm
zgkup0GtpWyzHpQAaArVU7P4rHVb/aP/rJAJt6PSYSHtru0cwdQjvdXI7gI48Xo5Wd438zIKWA6B
CjkYvclvipNevIt2/zmk5vy34yzYvyuB1GNZ8UkjDykR+Cxibox7Qb+vIzEcmpsXGUIwkQPjB9eV
UDhcr6oCXFU+GSgCq34VHYA4+4lWAv2DcWtXTupKCjGOFyY9SfSyVgdUeHXVzB29eExdEA1qr8uf
MLUAGnJfHGNNdN8yJnSWONQgbWo3v5L39CdaGYPH+zLWzOzlkr6floslLWUoRAonE1yy/aJl3vQr
RAvW6HTg8kitId3HidtWdl/vUpchesVCqCiTkTbl79wHtZtLGs6pPMY5LPzg8rvR4R2wlHTmGTCF
2wlwMIrNkEh0mzJ/lxLpYlaEuZAF/8sx6SyB0HCxP/LdZP7BWEZoFY4CikEWpeGtRLjXKrp8wTxL
MMCpuy33RtZxfQl4ptkSOkfrj0t1VHtGx/LtpUZ2B7lcBIWIpGHZqTsW6aVQgLdgOAy/ZfFBtraC
Zobb4rEcTEAwA2GHcd3IdbrayG95uHAIgZDGp9s59bxU01oXBqimVf4Beq1Z2lVvLyzas5srQMkh
79mFdoZhHNUDDzn+8vsc2cLu7x9iSgLxCi4kSL2ciIEBCWVm16+5JW/jP4aDGRontl6+eDt1X+4r
4Y1GEIEgSEDxBh4FiizXAkFpFbZjLQ6H5XcZA8e7FG3nvoQbbAo8IVciqF3jS0QntSINhyh+TFo7
bs6gHOm8QzCYVWYOr+HbBB5f5ZNj3egb+0gJpt78En5onpO1pRGo0nLbiCz5RwV2W7t7NIpNIDIs
JHOl1PWqlDpcshArVU6iAU4VzCpGtfU2uhLvKbufzTvGTf/B5hL6egQSyKUr3wb1QmEiSeDaWo7G
QzBtq2pbTk4dHaX38RmtEUd+/xKfAIT+l8UacqCXMql9bSP0tiVhPB5EkNBt1T2rDY1sE32d0V8s
SVBLEnNSLk4VF2KeFfj9YLJEEy5Ow/B31+wFJg3QEolENAGipZW+T0c9KUcY3vnLMM3p651lAm9e
E7JHFyKoNURFFogDstCHWfjFSwdDcQWrMSPzK0PLl/wLh8JYE3mebjftf2uiDiUa0qlrNCLQqsB+
HFvaR6eZC6aoF1SZ7ftqt7KB6FciNEVoxCEhw/UGZmUyxrFUTghOhucWzfKCU9VWC5qYnGHab+NW
A21LBvxQQO1gOoXOa3ERnA4lHqZDB7ZMQBUE5YbnvEk1FzTob0sm6feKjb+SR93hMRDUcVT6CROS
g9tayal80Y61HWDkT0DgEJmfOTp1WShSzGVSHmMzTaMxS910EJujAPI1SzOs4cjnftSaHNibGaHX
yioR5pEBCITnuALUDVjqJs36YsSu2rVfme87ljreenKIIS4lUBdgDgHUWMk4N7SuuhKaHLuPg7Kb
f3SgFg+s8u2+Qq6YDEj7HhtADRzVxGuFDJB9qxU0Ix+ezxarr+kGaAL27urHqavVNXKXyyN+fLSi
87gZtrjM4O9VNi0SerINCJN9u2mc8nBcJugot1e2uV26n/eXuHLnrr6CUsw545s0HPAV2bZ6Hp3g
Z3+o0GB/X8i6XuBKkxomkCyoU2vURG+qccapuSNnbne9x+rgWnsksY7/iaB2k5vEYUyjiaieaCXY
ScFF57gdvQ8ZgPPAXJ4wLCNrTdTGoRA5zJ0BXe/5TTvZAFdtDbMDKDETBYRoGWWDAagoqCgiwDje
+KHSHInN0gvTQXnivOcAkQMQCc61bWxjhr6v7+KFKOoCi3mcRfUEUZhiE9znwMaY8ObowCxusuOB
BUq9Zp6uVkbpRVHHRQLfezpwAiZkLWGx1QP3xeV29VBY0ea+Et5qOrri0ROAhA1iaLT9XF/msq0m
KSyF+fAjczvHwqQ8w1G7wSHCvC+wTzEhirQrho7pIp/IdzI/z9JMHhXR6j5CYMN486sEqql4pwHK
LN627p/G0VSzhvthG+fx44nFC766zIuPoPQymHm0GYf4COkHBuqmxEL2/tyfEhZFybocXUEzKyDr
gGF8vZ0G4MwnpcF2iioCy8aS95wdMO7YDSre946iYxacmMh3AP33WggnZHHV8dp8mAAepTud25Hp
f3Pc6dZ8NBdLcdBzCuCQxikw35ACs0Y1d4W5azBjoOFzWEe8smhSUUJqEUjq/M1o0izkslS1NfLP
QHF9DjARuQ/AnGqc76vqzRQZglvUDNH1ga4rdNnT7ZzaKC5aWqQL0AA581RsO5d3SmeBWeOcP70r
RdZ8ENjDa+S+XVuaa7HUmYapyo1Fly+H7rf+MqpWUnqc5nqd1RCgwcmMOZBTMG6NcBsrQijCeVJZ
ho9Eh/VLtojV3GULYPJKp4vsMvIqeLVO8BQ9GrvAeuqfiofoT8qydatyIQ8DBmAjAvLztW5VmpSX
WlUuKF0Mrur4zSnF4Aj+bGUzMD9BvMFEKrtVn+/J0P+KJP/+IqzSewlwK2O1HHhL2Mu2tgM9Eeic
7ivPDajMt/JcLIy6NI0WpoBEg5TeKU6i9byYkbV4p8ePwfwZ2oJVbCQr25SY/5EshjfxHdjTGoTu
YLCloFaDnnrKyBaNEmDUErInF2Hx6+JNZuV1XmZr7qkwpZ0AJjLVLXYKMOHfWBZ+xQCjzfpCOuWv
jWHfDlwC6eoOqX+rBkBX5MZ+42lIdEwWPsAKrMaW/cTntvIewMgmwwO+mRMimy+hjolnC6D70Ofr
I84B/FCGbY0r5GLc6TS5uhO6it061RZzQ4KtjhYCKLgKIgrEZoFkp3P/+NfUGh2VKF4JaOdCi+71
B/RLpollPixAX1AO3T4/ZMwphjUzcSmCUmNNyfRC5vsFWNi1OW/ETQMEp2kbfA2H9gGPuGxXAEUL
rfeflfWqwBD31udsJs7L5vjyogMG2LAeM/M9tH5unsELBUZwjKe1lvN+CIGVczg2R9FVrG7z9DLu
1UeWDb9BJPjPEf1vh6gjShVpbocIO1S+gjMkfWyei7P4rg12cRzfxH1nSdaA96TYjyfWHCjZ/Ovr
YWAKAAkIDBmgLkbbugzEnoEcKfqhk60z8CsOxY6FD7DydqD4S8hboQLwc2gM1Vhs5Uwbk+Cgv9Sv
vBMB/Ke1MneyeFfcAvnAdCIMPo8Mc7py8yEWTQlobhKAuUy3ESoRPxSt2AQHt4qc5S2vze3wIT/D
lGettanMeSu/zZ3JBzYgnrgzC+ZhxepBPlrR0W4PJiWkeK71nstDaezzLjjsjQxkwOIrd0x/FZ8Y
J98avwx/tMvn+txtEq/1AIBy5o+sUc9vPlTqcNFTh94uUvDkUWa9/gKhqwSjVLQAAR3IQ0/xOzDa
XOMkbkZHcePH1szcdKNi+HwxY/P5UbVD83x8U823o2Dl53ELkDVbdAcg+Sbm4oi4N/ctw209Fu3J
SLGh9QlzuyAhoF68mK+yoJs44yBvOFf50W7Kl8pBS8wbWrqO5VOxEc4Ry01c8fGvhVLGAsgfASae
w+DQPnb7ZQPdcAgGfmGxui7WNBDQDuj2wSgaGJRoNPig7MYOg9bcIZ/NwI/Ow1baY/Ler3hT3vLb
wIuOAMB5kffhKThyB1YvBDEbl8ePjB9CCxDzEvEAf6AM7zSHVQOoudBvnk96Yse+uk2h6VjsB+Mc
1yUhrU6K3PwNdkuFhvmiijgsAYnuAwA93cxO7GYP9xfAnnhhMZFqYtj3ZJxbjyGbtmDfq8QII3Kc
0CSdJtzLhKkB4wBWCbQ6OKenYNf76QtGTeQtRsEOyTE79tvKj3mTlVy6sdtENLq5DEL+QDrqqNcd
LZQFUIWq0FdMofGT39Vb8LM6gXTEQn/NbpFcoCpxB+lldrktqyPkG92HPt1L4SJ1uce6n/UKwmun
d3IHjKCn/B3lQyv144MSgfbhfd4PDv905M4DZ46s/kv6WcfikTdBF5uExCXCIurRkooR8MW9HPrt
17BbLEab3818Mfl5EMRj3h4mFL4wpbwR2tzhtoGKJNnqm8rVd4ud71pf8XzOUT8xfAlCup1hL371
kAC9P4Dr6HmIgRCQZb6BVMR9Nbvx5PA9hCjOQHcbgJ7AyXK93U0eaXVYTrEfgZ/MArzTW4deETRz
RGYso/sUedPKkU+TA0/ua97zNriTy33QWgx9/243vTp3RPPIR6PeCBhWmEzKZgqKWFdpVk9+bpbw
U8Azb7XAVxHRAq5ayw/8378+zj9nO8VHLuZbgzJQhP6MyQE+OwJU1fzDWYP5tqAIhhSl15uGPcK+
WzYPI7gP7QpeKaBvTKbdvYFFwzNMPFCQh/Iaxu/pjt2+48bMiKLZn61f/n6wPetHYy+/eyf04JuL
Fii232LzFyBuzR+yY57cwt6oWwXIAafnE2gBTXP763n7ezAj+21AqfDp4UEy7d1hsH5+5eZudGVT
Nc+51eEByyyPZFSOwgZ/29hfg/X+1TspGLYzoEp+qScMJLoS/vGT9IntRqtxn3RzsnQz3WbmEU6i
ckI4sjlIm7fR/lmYL4fMdHpGOuHb96UP83JLqEtcDEEAAplw9t3XAiv1f5xKlNP2qekbWPYzSjaW
hbLoD9d97KBhh41z3m0OT2+YqN+/POCzPlnO6PcI2L1Pot2WoRx7WcMn7f1fPm8BJfy1NLf+56/t
5tG3/dO2cfDXwdnt3jeHP83mh8fwCm4MOqUmlIKrsyyH2oIPSIEJ90MDctD9q/w9onJvhdRVzuMp
yUcBAtRfnd0cVGv76+T+cd2zY2OvK/PJGcyNam5Mx3OOB+vVOzimeTZ35ubd1pkZnBucDFwL9A+g
24mwCJEeyWvLonFaMirckvk/OHOw7W4b7gGYc8xOk13opuIBrNuqbWHTePoWOtBt9NAMcEnsBumA
2v1K/O6lmBgxO3GCrveIUP3iu3hQjQKXjdKCWjPQAmAkra+m6OF+NjC/CUQv3VRZYIk3PiDaUdEz
rqhgWQBhO5Iu18uv1UKrJqPqfISkM6xA6KSWbgd27udbPKpW6LJs+ZpIVJFhRSEVfEA0I5BSLZGo
cWXv5+/ImFUdsiuKA6ds/lT80Q1M3jMSMxLcyGDsKq3aKAig/wBwOBgDA3sH3XOmRGk2jZ2I2SzZ
avuThAGn2WlEV20YUT9LEKXiApjoOm6AoAGPZ+c0vdmrXpN5Xc+4TDfeNEbBkHZU4V2ChQQvI3Vb
+Rn94LWkLn5v9c4IkEdk5LYC0FxOOWNNtJNJJJH+V0J4DLwPOgWZK2WuxUPI+5I52dOWO8aW7vIe
qypP+zW0GPlaH2dDA9I0x2FBu8lOvRTIaYwn/OZwvhdikM4k8AHBZb6WkAXJJM3890JGB7CDB9Fm
TZPf9Cb/ZxX/k0F5Z2Om6G1ONquzR+REFFe35d+mCJIW1hu2vl//lUS/6pEhxUm5QFLqRbZhiYe/
RWenlqJRXnYZBnk/JAkPtyHcJ8D+1h5Ej0MK5/6zcFNqouVQhsiItZzn5BhbtjXcBLGwbrb27/Bs
7QDKfPi8L42hA7Qyh1UbxbEY8b4IqqtqL6FvnLWgm3ouvSBKk2veWNpxhAztqSvNvLYIy8LjdMDq
3oIT+LBxXKMdn6N9dBx/Gw8BulxAG+dqgDG9v9pVK0Fad/5P5TXqOeGyVi6aAp+CSUV7sSNkQsVt
8T5sWMpyE5PRi6bsEVpex0oZICl4ML4B1lNPMMOH9KXaG0dxK1m1K74FPLxe1uQIUzRldBfAXdT5
BEVdXMPNJ0/6CM6pVQDrivTENJZ6NM5yaxm9HTKF0+81vWzKpnRKKNb5CNktAPLJwRq72Gbma8gV
uPQKvqWQGAg5QwQgdDuFKAZzW+gpj76Q3pmd1NO8wC68yJOc0mYCtbKkUY5RI6dtLYUZ7w+ww7GT
Q2VGe3LQKxXazEIzXdOml0ZflgL4TkoEYZ0N/tZdZovb2tY2OnD9WDpKlP3eLlKXoUASY2kTiNo+
eg//5KKh8xU5J6QdgYNz/bbI3MAtkVTzPnm7WjOw0SC1K1C0Ymn7qsL9VxC47a4FBRXXgzasIoKI
wolbIL9arJ1affIvhFCmvwp4MQtnCGnBlCBb5H3Rdp3F6pxgiaEsf5+pWRGk2LQelyeD7wkPxuoe
+Md/dTio+V/vmSENOccVkAPuJVSggPGyT8+VHzAXtG5vLzaO0uah6OdSVyBpsIfttE1sdHV9WSCq
/bdLonRZSHKJr8mSRmfYtiZ6hPweI/vNpmR4f8wlUYbdmAZDAGQuNs8tzRqZD+OILIwle6yWrpWn
WcAgLiB4YORUJKevT6nSB/QWGFjShHcqgS7Mh/ztviasXJ4rEZQiVEaqAAW/IQrXYjyNx7M0eiyt
XnNorqRQShDy2Rwvccv7NWnRtTokZgWkZQsvtmYRQQ5p0by/rptuOFjRK5GUOvRpA3yKHguTTuoD
MducVXhZZvY2b+++/olOXImjdGJJZCXs9W/ta83ERnRsEvJOpvuy8jgAAt1AfIqgDXExpRJC0IVJ
OWjkcUD7MaaEJmie9h7bGdOdXj+1C1mUbuR52xhS+C2LWPDMbv3/GKTaHfzGihBo3T+0mzLF96Fd
SKT0ZDSSVKu6b4n5cRis8BEDjXaLNBs6WA7iU3ASrPIT4Og7fh88sh6StVCF1CgUMp1KBmGpJwt4
bkKWDDo2NzZl+MJIoyLtJaGDJ7NYMeRN1pysFdEqumwBtYUYnNaYSeEKaUwEvCjcyTDQ8xQjp7Mc
xiMM2EF8JfxsmxGs1HZw6t5Jz07LyGzftJfQn0C5akJUxynowwWYTNHKbBD9fYiVOf4k7CGVpaMQ
hL7RD57/J8eskCZY0tAM14B6TLk2C6MuTQU/Qt9+Z/vNQd51h9hzXeG4mazoXbCErwUbz5pJvGlB
+F7xhWTq+gyCCJaJGVDn/U45VZEdPceP8SMxrprTAgJ2Ls0YWd3H4kiy1Uw7SH6e8rcICwWqoMjb
A/SOEt8tYKbJ+F6AUerAatRaHFLEYGfNTHSNM32Wm6mg79VeiKMusKFNgcwFLdnnwc6PhhvBCZsQ
aQUmt6sYp7pqLi4XR13eps+NYNEbok2ETiqAgc93A+Tl5wCbifaa7X1zsX6aF+ujbLweinHYqJDY
77rvSC5AgnI4jRuQwNqcL1jtuYbXbNgcM468KSHQe0td36mTZq7XOsjG3Rm2iW4a7mJ3NmeGDsCI
vMCsXe5BgStaWZpteKGdIQ5ibgFLo6hID0Feq3IzNKp3qspMPek7L9Has61gVOSJ1TV/Uwyjl02Z
DF4d5lCKsewyslQIHS3tiey3gde1BYA7kjzIvgmmtJ9AHUrCv8ADvJ9qBr+D36A7r112uHvT30B/
FGW3Ey6OOm6BnhuectIfGnt86HeLK6K5I7IzHmAG7e/ZHjYVak4D1J8oBUMVSZBx52bTuSetkZRR
Isr/S9r/55aRDBeqf959QTc5emqtdA5KRReykZMD1x+CXX3ELjuSqR7Dtw5d/xUu9glx9wnpXM+w
MJc37LJXFbUtq3PqwdR2vZ2hDB1a1f9PUE5u+L1NoMyboIylyM84B+y/o3itH8HbDzziomCqCBU9
lsPAsnB08grRpwb6MqL+0DqSCEB7tqU9Ft5sg2aV5Y/fpOvpzadM3BjESV/KWOBkZ3YEE1f6wVnc
LhZATXwOzzf3zLzhax7fhVmlE1Z5PeqGMkBm6by2gIIJ7PNGeSBsdPc1a9X7wdAPqBJkAzw73z08
Fx2YiSoFcVGMOD0LPpdVnOIH8jhhIPjE8s7XnZ8LWZSmNFw/qm08EOdnsIWnySVDHgOkRggKwnNn
amiqJ3qT4OXQmDmq1ejgcq3Uy4jrKkwFpuAR/5Is4PAc2AMxDqhDi6bMDoDWD/F/e0spTgWk+wQj
cIKvYpBV+7YQw45ISzxWwn0tortcGvUoakvZx3GIre13BmrySK7CACcsdPC1qw4+F+BfomSo4u9g
Ci6UJZMyJBBmgUjp7AS92As6+UMHh7cdYGR0l4WwuxobwGUExJUG0FPIvJaYjxpwHkdOQBvG/DXZ
4qvUbZ9JNbI+cLMTV6ZX+aUb+SWiSW6jsHxlsm20bfump0D7FCqRtLuO00vqfgD8XGMHD+VxwKun
7MGA96VhJln6w5sdKoT/4EZeyqQe934ODCOvItE3oDE6bgWZU4/hScEtZyU11nINl7Koh12M86mV
E8gC+onbvg/PGsq9AVjpuq/mvTjWLvDyIXd+ZKxx7eG8lEsda93rfNap2Nd5gxSEb1gT+gvQ+skM
uNbuBUCbMNGoqAg56IdTUMsurpcOm+mR4mD8p90OG6YfsHbRL6VQ9yKGUdMVFFZx0YkzFjrEsEzg
IBD8mpG6ITtzo5EXC6JsWCeOorZko/hdhczAqAVeowkHxVoTSw5lu8piaTEKgCUBTOhAonFyzbEk
lgauasLFeijDleZcXQoh1tPYkz0eYydCij3y4Ebb/0TnLiRRvrs0BELXRpBESpI8It/cWnaz3aAD
niFp1WpcSKJucImJeMz7Q1K/I+9M6snv85H4xR0qej289KXcGJ8MoSwdpK5yM1eilhcDUYzh1D4Q
LSyR1xs28lvMgAtcdRou9Z26vkEQCGmj9FggCEyGU7kL0bgibZbJ5Pes/AxDEWnQiUHBTFVaQxZ5
tImrgLBjo8DJvr9/LDFkey+eNqVpxyAsv5eUoqg07EZbNANHde6LWSvSYRgChD4Y7AacFo3F1HJg
3uOVRfT3P6qz6KR7jI2jUw49ZGgCARxJ4uRutmEpB9FtympcSZWvV9d2+iAqmCvyNdMX7HBfuaft
2amO7fnF+2Rc6bUg+UoYdaW1fOmjTJ5F1JbHY+qhWeIg2b871LPRyRaY7y/YW6d+egrthweG7DUX
70o2dck7rZYqcYJszGJYYorwPMCNaw/5eTqq8Lqk5/vnueagXAmk7roxTXEnN9jZH7VZ/eQtDr0O
y3b7h3Qd//wpuqX9DawQoLnxvuQVhb0STN33ZMEEl5xgpb0jI5MVI1WamJgjZtyLtQQPkMKBr4RZ
AgLdR911pU2lQqhayLG+E4bock5M4paQ2BqFUNvg/lFUcimURtGL0YYjYCiFWND/VEFSv9p3R1I2
ZxaVV1wEsHfpmGHEbCEZar++G7JQiUWnkRv54X9INplE2GzOSAVOmyfMxLIeh7VzuxRH+QoB6PAw
USiI6G0Mdun+I3VCh/fJazSY4EmyRzvyQLQ+oiODpTKrxudSNmUGlFQuZFxN0RdOwUP+2KPpk3ck
+3kwvydGXzPg8HZHyRm9v9fVS7mURZAbUZtQlSHHCVxTM8HcTY98DMuGM9dH3f5B7HkQGEnid096
esS8AygAuCPgkMBvOBFGM9WVQAqFa8KwA2tZ9SstouxAn/dpLiTYWnkzIB2IYjHyUNvHFCkY0UUe
xObxmtzf1bV4+komdTUBx1TKVQFVmi11A1ir2jz9ymwQusd4T1RY24bEtfvR/PyXmqTT5feok7RB
ABERRg9mnCiI1ben582ZBO/vIFRH5ueBlT5YtUSA4sO8MaYsMFpCne4kzF0f1YroRxEyza7/HH6f
q/iD/63sOJs1PnMzN4a8j3gpj7KwWsPFdVlAXu1kpZlgLPbknmLzDwbWG0cVyLze1/0TXdeiiyVS
J2oMwJorg//bVtmSAbZZWpBHjjIDJuVXDyBRhkxicGjf4GKZNAyA1AlSEoeQieIiqvXlrkb6oNs1
j6pXWazq06qxFTAVJoBZCKiTlPVr23CR1VgV/aq3JtGcU1P+1A1CpVuxdJQlioqUOMTRdcdBVPEj
BFnvYFdvaKasJUdlQfatmvSLRdFmNQ4zRYs0Ev7Fudn6oJqpZlMKrdkT/60sypSmfTkaUo1VSYKZ
Y5xCQbgew7r87j9jFkgPuVC3mvG/w6IuHK82TSMWuujHGFY9PI4VBl0YykcO4UYEsAMw/YkRYTR2
XT++ajsWRq4nkt/WqIKqtZmHVh2bvKvjDxKFp/Htnyk8Bqd4DaM9QBChj4sfs0pII8kfZyf3RhhK
Ge9f+7sGDpyIkN34yRK5qiCyAZYBYL+Bk4F6HNqkbuQ+SSXfqG09M3nZLhQz/pyfk5eJhSC+KguQ
zkBahpMExqjrHQ04IOeFXSn5ZWPqr8JbwJlxbHIPQmgJ/yA2EwFS8F9Z1G3mYwODQEkl+dxT+pgi
CgwKs3wGlmjJeOrWIs4rSdRlLuNWB5ASJPVf4WPuDR53lI7Ta/qcurJm3ldKcho3OnmxKko/uBBU
EdpYSL6uWwrAqX5PX1VtZqJ7XwzroKibHAGUpQoyiMFBBY3JV66G8vM5eWx23PnfiaL0bxz6RRkN
iBoxKViawrMqmeFz+FnaTLBU8tX3No96NFO5UcWUbB5n8n78C7GCCtueowKXnmeveWk/tO0IVPOX
+ytcKVESmjfS2U4w88DueK32EhqNOkAgYtjSmTezlTsmCkJ24oab0BFszmlt3UbN3Ww2OZwxDM1t
VBcAhe6L8KmzQOlujRohawYfB/gmMSSnUt8ia0OoZq2WHfmN8rvfLBjyTpyp8CR/cQzF6kFcUzkz
S21XCuMYZibDHeCI+04vXG/BMlfhzFdqdUy2C+DcwSaEJwIV2sHifxh+fUi8L6+wuLMOUtv7u78S
8l+LJrp+kT3pprCTgcZbHTmPtyQ3cdMXcRtvpr3hpJnVJfAoFqRDI6f5nu0DaC76S3SnfJNbxuVd
8dquPoW2f1qbVqMeYRfi98Utzh+cNZ5lTNo5Os5d3MP3z140m2Wg1vSPcBkCjxhjmjh8yuyGqgTO
oCSuj4ObPXfPC9IBgpmcOKe2ByCbcA4U0Y8wBhEAeOB9NsOnyNG93C02/Uf4ZGwbhnVZ6VfEy3bx
QZRtXiQ+R4sfPggo2eiQAIAahgjDk8ioCa2U4QF5BHXHRCjCAAyUXB+9ARZXoak78FBuAXcPhN3U
4x3ZUfaTCfQK1Vuc7LGyXkY0M79kzBn3leLstXhK82RlzJu+gXhxVzxzP2J023Mok9obtGYe0D2d
mOVPVpKJPADXNg4yRTIWrCngZKHZDJRQqfUuneqj4Ym75Pdcm8FP1W6cFhBEwV79CO384/4FW9Xq
C5F0QgRtDnJctnN9jLbKb+kHlvuKAfePYh9v59g0dskjKb6h8+CZIfg2P08QrQhCOUFagzG7Pl6l
aCM9hQNzBNAUhnzdc4bMyI419bm+PhVt3IqMpnGRZs7NwG/JSTPYTNHWsEFzsss5aOGIQNdwkFAO
7vfSJwGF/EpYWMMrGUMs8EIytcAmL2bQhEOygoHHBsGz8pjt5dNivRt2v9cY+3njWygSuKBwUcDY
AAhlnlJXIZbTRB7n5ji/yuDytJpzLTu9wbj8N6EPbj5Aagmdo4KiKR1lAY5NaeWu6o/6DGvMO3qy
SfLNsJj6Xw/6UZIov6wqeLVNekhaXMz4SIUZImZFOT36+xXhacfwIgGKuQVTaeswXNBZORwL2yXZ
8sSUGa822fmrSw1QtQsJdBjcq7WRRAokwEVya+AYxFvdfWB5zLc5G7Ad8wJgC6AA4MCkmWoGdH/y
VT7MuMiFaEo/0sfkuX8FSuO5tXKAoWRmeI7POsocCwgaRPOTVYG4cdDwAYSiBJgGKiilZHLhL57q
OI/7gufq5fjDPlv3jcUNSAGgra9+m3oE50bjQM6D356tj3yToFFG38rbwls27Y/Wfm+9GTgr6hFv
HjAMUFJ3Su/+F9xmAKkvoF69sStUvmsb8gULeqWlffVEOvNI+2PhzPvZjM/I2iT/j7QrW47dSK6/
otA7xthRcHgmwgX0TqKbzeWSfEFwxb5WYf16H9Cy1Y1GNCxZGs3EDY6YqC0rK/PkOav+fsbwMLTR
9jkb+uggqHKIvtoSQzepunqvdxwZR826i0DTN2Pp4vZBb82PoBLaA37Ivc4XUFDTotGTUHPaemVs
mxsHnHD08c25/7SvW/oRRD8fE1qvNRHiTRoe5xAPObdk5KDFiBpFdfhD1NIFcNFH07o5enT5atLl
xyqgSGJv8EfDEWxrsbjZ/lp80bebt8f7age2h0+fbtf3i9XNy3p9t14/P3zf3aOZ397ZnvO8Q1PQ
7q6bmZ2fu/faN48crOeKec5bQ3V2zxnYhvASQPNBb2dUXsXglisoam4QtCfAlh88KvMtu8EiGbY2
m23/IVgafwqk2dCAjA57MOqNtgTTPb9LjVh3EtptE/r8bNL3/TsaR2h58/y+fNgQ+yux0EwPvOTh
o3lO0QeeUzg30HEv3wbSjGh5t8sW1e6pmlVFUKa20enXDT8/8QOd6aXgBMDXLTcbwdqAFO9Lt1X6
YSwM68u1vw4Buv7BjYVOdHq/Njbx8xMI1Gh3/Jx7u/24nNFEwXMMWgmqMnA8jj6lyl2/khJRd9pl
QlGiNOhTuHoCoHMxdNogZ2ftPfplLFbHw+HlQOwj7ZYpvQG+0LYapLjX3/N0IT+o7IuPAnXpoGUK
Lhgy8mVcEcsqABeLw7bdFhi8Ct0qHN+ngSa1AkVI+bwDGcP2WQHnC7baw1eG2h8+HsoggzBNZh2/
NiB1izY63h6BpSIpb1iuD2ydCu6QaBM+QRSK/qottqQiRd3ubs5TyJfBBjGGXn8IuRvQAh1j+7yY
aGURJIbzPKR2S2z/pwBFlxj9XngEo0IRAzKKAj44awgwvc8yILzgAlgn2uK6J1GHrT6eTEjBgakd
DyTEW6NHQtlUORNCxXAqq162+FvDBdCBFQznEo8G4O+P6aa1IW2IBd9jtVsagcSoXgw0MTE9eKsv
b0FvAovJ1AfEdXt3V1nmjPiUcunDCTYhSG0QaCAXKY78nd/HedwlpoEQwKDxJgIdhrQcyhtgRfHW
kj0k/2v6EdObbJOjnD1A+RrE/JrlU3zPzJxdXtT4GgUVSdB743U1njNQE0EHI8XXlJiXjD4jh2Ib
2H4JVSgWDEkOE68t3cJXHd0bb/H1QejHx8BBU2DiQOgrfgw7rANN7F1kpyAOQWvDXPX08vkHCTlw
CIjQxYMWmfSTGThxI8Bd5a7uZQRnF4ysYJf0rXYtQNKlpQdCf6X4gqGpAgRkDh699lxDzQWDDeYF
BCGiCmIL9JsCAnnuxnShhsYoC4mTD7Jnm3AjgsODgVHOAwGXAO/6YGLyfBmTl9Eelbl3D6IY+s0B
EosDGuHxzaXJ5uYRRbLYAscyziLScSDnefy8vp6Tp3EgOcQjRyQEueDzL23KJsXtpGvOUPolqGtD
rGWdH5Ql0lP0VQVLgo7qKLJz9GHgXa3pA7N6wxb5Ip1tbZ7Y6XjRERPhNMRL0Ys0+hYlNHkiZoYT
P3PRfu89qrh4ugLSefSe4tfrI79Er+PMQ5MRYwPtCKAEo4twULlKKu4azu2zRu0eTlRegeHIoM+v
t++h/Z5hVz/jvz0Kd2kNJ0vF3ys9turH659ymS7Ap0A+GjwhGlYC33Q+cJMEiieRAl1OxVrnwVoo
Frp7jLtjFtLAXCmFlYbfLpq/0Pn2paIPK5o51vLwnhy5wuEBAwGdgcgY8hvnX0CquBaymhNHDhD/
g3ylSvp7NfMXPL4Plb3s3srewgs/ePKtKQ9hs+k+eo9RDY144YsYdFabU0lhtJQ1WjSMSvInf0nu
W2PGZ1/WIrE/xOHugEcUh47u8w+tVMGrvYIRxzWfNezVBKioMrFJWt5qXWIRFeiacJdwkPUrJtgL
3XXX2yVvbCmYeZpNhCrAGkugaEQ2FY2xo/ig9qQkyBuJOE3fUwMw0b8qa4DBwcAA/8CLGbCs8XGo
Ala4qUocM33QzPdGhwyFMvOCvSxhjIyMFt73lCzXmUYcTlbV0Bwk8DtJuw2ZFRV3ua7Sgu2Cuff5
ZXpjsAoFFvQ2or9RH7eOYpfUOckE4nhiiHguAZOSmqgFrvnsMcWZtGq/DZctIkVqGG24Jqwsb8Ww
Ine6IehUys1i5gRMRCUgDB9YGvFZyFOMblkmF2kicawmR7NWsXIPgraLTUtJjtfP+mUShIBzHbyM
BriHUWseHXXGi1AtIixqlDAq+rktR7uKrVNUm+Hv/Obh/2duFC+aQpRXfQdzYWXxJKMkX0qlQuVi
YdyEtX3d2ERscDa20YbtpKxzWakQhwS3XH7Lg1stmAsfpxzVcKlDt3ygQRRHNojM46hSM9NJQN8Y
SQ9KhXBCeIbI1MyGuOznwR49tTQ6GSoYU6B8mZoOk/NfsXYMupimpbpi7tJo2C4zqVG8sYriNuSz
+b/JYSK5CXcMklKIj567OSlTmFkFBchZVmq/iqJDjMKRW1mKvI8kk+bFRquO3NzmygNEf8PwUYki
4Oyur+fURwwODgku4KSgyHD+EWqnKgHTmOlAs8PilWf1WopknWcxMtPSMHX6oNGJYAniiKhUjE5f
mskBD3vBdFw5tTXvpksqqFhvpOCONE/XBzW1SU9NjQaVhjxszdpznUTcMhfN1aplMEKvG5nI+MCv
gb8X9zniQNTzz6cuQ3dWJ4TYPEF8X2h2Glta9Swx8L0Gt16ziQmVgk2TvBoC4AvFwkSTZrWCyCEX
1sbMA+JyFdFCBWIwEf+Dm+TnRj2JhePGiHmt48TEufiSScUznjwVFYxmGStsTmDzx3+dBxLI/6AA
MaAyBwXA4WtOrImFBORpI2ElJXCDo/GwXPXGWjOwcQJwbcZLsPzmM0HB5ZLCJlSiRATaMDuOCZoI
icWWh67DeUE9vqxk35oTo58e2ImRUUjPuNyJAfFdh8XfYXg0lymYTle9vin7D0ER7bSvZzbRsEfG
U4m8g4kuI2S88Jw5n0qk2TrR1eFOfeUIYcCXLNCd0gOSz/+M0xsmzDi8qVn8wdIi6SHD5YzM1Wru
I98Qmo4Yb3nXQ/dSLMK5ItVF4Qas7qdGRgedKQbashXfdFQNrbkKlA7XzADLPpdXaXjXmr9097MT
8qeZ43j5soDZH01KqKQP1HznU5niPmZRjzPQpE4mh1uAsGylDmi5qapsUHJu/HoF0Wq7ITMX8ERs
f256NK1mknGTCKXplBFSf9HjHQBmEuDnfkXdcJXa5NNELzKpl0a2EGYBoNMDH8QxcYcguh/5IUMN
ENr7w3xLaUXT5iusluxWkddpj9sMWj4ojHveI+vVmd00tXlR6QFCe2CUQFvG+YyHRaLUUJU2Hf1R
a1BM8ixZX9TgW5bkF3Uuwf6jhz0+KqfWRuurazkvg8Ea2DKOD74lIdP1YVg64BWCNTC5A5qz8Ohr
T/FHPGNX5dHudgPHbwo4nBWR5fUNN5GAwCsWxViUuiEBjJLs+fC9gFWZTjgOE4FaV4AHUaCtCvG5
cc1lWYLesFy6KpyVRKwSnZdAAbfKrdH2EU009K4Htlh9iuXSiJEI8z4ytjKCw/VPHBbgYspwFPGQ
QgOjKY4WCLzhkaf7PYg2dP3gC75Hy9I7Xrdxea1jFgZ9SpT8Ua0d4+gyKeYMhNimY6JsygpA8tsj
gw5ssakDeWbDTV25aKgbMgfoYwGbxyheQ3tLRjxPw0FjihVJG7wIvQb9HQSE0Oh2QD2QKsJejFaB
AM12GazG+irL+zu/jRaMGFQlDx6oq6/PwOQso8cPPDkydNzHyc5AypLcZLg19Dp6Iz6gni1nj9dt
DB7kYiVPbMjne62SS9YXIoInoVJvWZCuTV/eqngshjMv3jlDoxlW49JXjcDF3Y4MHzpOa9eSAKhh
c/Ibc3ZGWzMofU0KSwyoaxca1NqSle/P9mBOXujqybSNfIaKZ1HU57DSu5YL6XZ15WHfPH4YYLms
Dp0x5xKG2blYJmLgPkfHLgqto2XSjFCMpS5xnYgK9yLSpP4DWoctRh9Q3udILRkrHeW5G2Pr1Cib
Xd8jw2DGxlHhHUoZ6KcHPv98j3DWSUIN1RuHNytDfS2Su0KbwdxMHfZTE6OnZqy2qldoGJ+h+TRF
eFkFKL3/EofkeD1ja+p2QbgHmuLBgSF/fz6cgLkQmOSw5bf3BohiQ4lW7c5VNpKy1edW7rIGjzge
PMzAySJrAZj/uTG9SCU/7xlSxYl4g+DEMmLDFnzhSw/SRUnkG7n5KJuZF9Gc0dEZ4AEPcr3LXafq
UioV/lo3d6WIl5+ZUt7HKN5BI9SX/bmgc9IuCK6RFNVxc48BBy6ORBaVpYvMNYiQchw+2neWK4Hx
SZt7X048sTGzJ8ZGW0ZRuGFmEKNxdLfd1/xWDQ0qEo8G7a2XHXPkP8VdpEs3bZMsS9lf/40zcWJ9
tIkqNc2TUMS6eul3Hj0Q9bOYFcOYindPRzjaO4nLPEENMUJNZzTZyiCJB+yv7V7D6DbsF5mn0euD
mkitDXMK/BfE/tAc95PwO3mAZYme910CiyQMQyrpiy55z6U3xbsz83spWZtcoaJC42gbdYqdHq+b
n3QCJ9ZHc9r3Ydw1OXcdsCPQQswWWmusjQa85YgOrOu2pu5WMHbhP9BNQJw1cuBhqaaR5OHZF/t2
aNhzMmWTJ0HHWwE4QqihaqPNCcprU6s0uMwA0ZxlcGa3gWZYWe2u6nrRPvPMwr+0uj6mifw2lm/4
1VC+xJRoI0cNOXaT5ImEIxFwKwP2RqURFI97O85hr3jmBMJNVuC9BhwKbWFmFcWvSprTyL7sasI3
nH7GaPAiqjCR3uAzokqhWQKi9Ps+R09gB9Hb1i6gh4aSkCwgO2y3wswemnLuBkrESFZA/ptow8Kc
7GBGAq/NAjj3Llzz6AWNC1RhUIsvKQPlnjYn2TJ5Yn5QohAPGShERq429I00bEQsNPAmVqsnj7W6
KUxLdaEbk95wHliigqeiGC1yQ6MioEPVzHU2dTvjjY8QEXQi0AsaTtXJiIlcV40mwdnr/WPTUK+8
5Z4/4xgmZ/XExvDzExtp3oWi0A82NMgahkszX+X6zi1sWb4h+cztNenZT0c0WkMS952XCPCtiAXc
Esyu8musVE4p/QrcxJIab534uUirpl/mqZ228dw5moq2sHkwnwNDijIGSriVwmI/MVwnRO4SwgK9
V9ganlfZ0C+U7Hi9rOJ3kt+mAeCywdIQnq4f5CnvcWp/5AhD5CEkoGygYFUuYobXbxsfC6sTl7lW
34t4/M/2RU2eWaKiPI89RADtGbmOTgxDqBuYODeNvkoiR5M/+vJX6e7ELF65KuTOasMG8F3i74UX
LsB6eKujTfr6uCcKSvBe+AslK4BnwBh7vs9kLvJcbBMIEXjtwuzu/WpDip52pEZqLreyFtRfDORr
SuiAkuJ+xvrEtIOJFMgmtBsAzqiP7gSZNAWDTxec8GZA2rdgxRWQbsECFBaocVdkEyyEZCE3y9Qq
1nN1/6k3BfgUQYQ7yNvh3Ttadb9qWBnJqjBsez2GxlCwTNRjvYj2JnAbC1c+zIx3Ir6AQUD7gROF
5xqPt3WNJI5iWXCYIVq8EBZSTavutkZxibgrI/8WzcZSZk/X4P5Hz4kzs8ML7sSZSImk5lg9wcni
+1Y6yBUQhQYox0oqxfpSACOLUzG79IO53TU5XihDQ/ICDbcIUkeG/cBX+rzCnS8HyKnQpEG/4YKT
oWeT7yp0yunJTJgx8RpFGz46KNAjhxL9GEsS4Ki1pITJTiioCdy3H6OLUttVmb+5vpoTLhqS1LqK
1wZgsGRM3MczMJGFAi7dOiMbgiwFCXZJQtZED9Al98toZssUU8cFItgmpCCBVFHGNAp52LKiU2W4
aQFlEBSWOmhvuLTVNwEBEY17J0u11QnxAmqptDJKy2jQG4sMDsJaO5SfU+9e9h6VuQhgIooEMAzc
B/AgA9JzcO4n20uTPEjEVr7gGC40xBhLaaM5ek6LWoPO2KzYznAqx7v51NwoAPA9LZCVNERLfuy/
4AxpKf65CRW4SbwwpZSyrlp5bCUnUA3Jipk9PbnqgPRBPRtcymj+PB9sEJdyQ4ocg22XoR9iWyfV
ulMChBlRQuMc1BbSbB5+InYGfhYIvEEGEQmz0QFOeSVUWE8BeA90ashyZad7ky8zd5+6Oc0qkxKG
vBko8Fi2k4t9muyyduaKnBy4DijH0GOLGtnovlKiJq6EIBWcVl+Rgi+NAuIMKEvjNJfKp4yS0fXj
NRFlARkJUfBBVwmpwlFMy/ReiFtkfJw80kXbzFHACQQptWsjm9PenbwI0Eyuo9eOGEhQjLYUb0XX
izwGW8hVWNhda8EX200NzBF6bbNbzxQ8GsWZtm0yv7N8SZ+7iCdnF7UOPF1QwL1QIhQ6P+4qXxQc
FwfHjJE18FGy2lUmuqb5ix//uj65U0cWxn5k+AbxqOGMnRzZSBT1SpGwmElJ9T6H7F9V0zZ+n6Wx
mroBTg2NfENvNl3rJjDEkp0bRjb7VnVL49o+LaihRRTvbHGuqjk1l9DjAuQcwTFWdHCjJ4Nryrrm
gmYKTqm7L2mRLfNYRaNTT+NXFloq92ZKtlOnE8VwVN7x9sRlNzqdURCIbjasXdNChLZC097fcTqn
FkZOJ4skuUoiWKgMK+TBClStK6mSLbF4aJP19a0xdYGe2hpm92T2CvDYpDzvBOfJ5/ICwoyBsBDC
OWDI1FUGsASuCyQ4kakbnTi91LmUmAi99EK/bcnaax+Iu8kLKLVJBVz6wr/7G8MCCg0YU4IC2w+U
/WRYmpqFbAAtOGlv2qFgWtytnVgRV+Jcm9GkN0FFHc2MyHMoiBDOZ1BXBGQDdKyWgg0uxjvJ6Kni
iO4aSc/yy/vVQ8rs+uCmfOWpxVGc1RIeu32NAM+Uv+Pqm5j7vH75/5kYbfKikkBxlCB0zbWnRr9J
jWff/b5uYuoZCn//58SNtnkBBgy9ROrbceNV4y7YU0/WBpT03E0KEvtA+TK/yFztb+rwgrUWIFbg
ydD3PZo6s2h4ACZJb2/EjWj3igaB0TSdA2JP1ZWH+BeNe0j1DX2Q53siCVzZK/Mc4By7oKD1AUI3
oMYiX7w85mjRENdzFqeO8anB8TFmbu5KCiAtRWquEmlRm+91CUUYyZw5WJdtl3g7ApKvQNAO4BkM
8HxoWuabveAbAD8lX5V36275c2k+IvC3wqyldbIQlwIEujOnBaMspNXShVDd9NEs1nTqEJx8xzhA
IbnPCQl01LChThXp0TLo34ot8MlpA53dfBuVtz6Y1nEJdfgGaKrr4UvSH6/v4alp100goofYcAAo
nk9GDAFevZFb1wH3EOhoANEMb4vepHXEZ878VCIMCaI/TY1WWPd6ksSkB8Sl8xYEvSHAJWxTPVyH
hbZvzBqpomOUirQl0q2mHstqhndl6uSgfWxox8D754JWl4U509IU7x+os3SCT/12xuUMczUK9HEw
B5QZMGZgQhi5nFo3MoP0qbdnZmiBsB++FPdr9OpDoVths0HgxNKZwzMOLhvQi0tJw1xiXqXE/j75
VqHULOzjDdkmi+i2PWYBde899FqBhuIvU3igg3fowgNwCHEfkJLnO6bo+rThmeHvpSC9Lc1XX46p
0O1N9gQGZbtMt2V4uL5HL+7ekcVR8Od1cagUNSzGqG8r9oBzAIWCyqkW3OTGsmhm4qOLdYQ9A8k9
jM+Ebok6chCVxL2scVVvX7N4UaTqumxWcXRXmOqjO8fQerGIgy0wPQMVBaQ3Hg/ns0napPLCiHj7
yj0UjUJdvIt4ItMierg+iXOGRoFtUuR/DApwL2ByVkUGDKQhrGbRMpOGwDIECpABhzyOlAgyVCVe
DN6+rRU7jFyA5g9hb24y+f36iKa2BSq0RMX1JCIjN3zISYQkIkGWVW3k74EXaN1oI9RbpqOBWU3s
iKFfOk5syfu6bvPSiQ3rdWJ07C9D0fPTxvf3euKUTbiQws5GYsVWk2zbKsEujoGnQ+ONLlg4B2L2
+rcWEgLwBnjrkaIC6ux82IaSs1gxE38v4nHJ02e1KSzd3cwWF6fWEe9mtMECsIezMIoKa+Zmldbm
/l6N16L3xZHzy6IH3zxen9Gpw3ZqZhTPhIVX+zqHmdrrFnlQUS1Cn1zELFagt2ruFFzGulg/PFuH
BLaOVPaPfufJpsmLXEvwCoM53lkSPMpLGDTU9R2P1AvtsROeo1Cyrw/xMmk9GAV7Bt4OQ0/x+KZP
u67gcQdPnS3UlbBu7sIbf+MzR1npc6W14RI9u4MGU4PWEugWIJ9ljKazyHnd+lLj7wUVTSo3Hjbl
rRs8CvLKnzsLkys3bA0FxbyhZe98I8ZZjhcFr/2956gHTsu1Svu5NMMPNfDFeE6MjG4bT9BI3Q1G
ds+vBmWL/V6i0KX/XILMd4mmKrAT0uPiiIZsejyG9vILBImoWkJH6+FrcXh4PTi/vjgoE2/Qibd1
rBdncegtx198ft89mZu7XWetDbS2btFY+7K+v/tE0++ddX9nLbYzm2A4LtcGMnL0EcialDprMVte
iNhHr3SEm95cUHARUw7Lj6YXYJXxdjTG1O9oMwESTCjhHLaSnb7N4GsviX9Hv340CIY20jLyKtz9
GjiusrdaDagfAdvXfQjitlcDS07aVQ2iJzQwN2veQ4DV6ywxeij1Y1rlViNktG4UG6iy1fVDNjm/
0LvCc1mFZ7x4xAptHIRS7++jdKdHMfXzGUc1ZQAKZuDiGAI85OrPt3vVRGrdZCZOVqzhdingqvyu
LGa2ydQUDxwZCAUgJQliq9EFE7kBEm6cIKozQqv3E0pSaWHwPTL6ULr5yo0HItl68CQkscMj2qo2
aBejfCNK3z5E/9z/A5Zz4iY4+6Rx4J5FgNy7wycd6WGgOf3LK3f260cXWs0rUAt1mNi6TtQ9yTVp
o7jNTD/mhF9ECQKFCMwehO/IaFrDpGlAUCZgDMWO5KIdAj5WiSVSl7+yGFxG5hw51oR3PDM4mrQo
8ZiYqC72I+UH33RtJu5M17eFbGZkP+m6kWc5szSav4b0HMSOsKRENyIBjwJ6LHukR4eCUhHrAH/f
ql1ox0ZFjYrsJMVftaBZkHYC+eRSZmndey6/+N5D06ITc1WHdqXFNPQDCwcVPmYmmv9BIl753jEG
rAGcOZZcrHf/AeQ0fSD2w/seos0RyIOfISqGLuqa8u2vm5dFay0+ibWlb2ulnfEXU5HA6bSNycv8
Oq0DVD0RPkY+OtbQYb72QytU7pQIfAZIBnQzlb6JeBUGVXQDox8X+JPRjlAaJgd+FQX7TnwpakAy
U1uR0CPO7ETRLUN70frn6yfrsmaPYjQijoEYSUHr07h1RdXLNCyzONgr5bNE4HslDhohX17JApgb
XHMjAD9uCu1GDx5VQQBL36GXAQxq5siwJ5wn2rxAfSsORSGM/tx5MuiusszD2FtDglCZ1IH4P8nn
ePAmz9yJldEh56nYpZx5wb4OX9VVqK0q/4mnC1beX5/XKWcCZUNMroK7BhmN89G4uhsIidCFewis
3KEBFdRvXgWdOM0Ctch1U1Ob5tTU6NkWVHj/8AqmeI+GMifztm6dRpTV72niUxOtrRaeWNdtTg0P
UFv05kkEhaxxfUAvugBP0SzcS9yqu2XMF0BqFurB5bfCbFpo0h1oMvIY6MtDWXZ84dV1LZluxWEt
ERcCtMzqcKgNNg9CvnI96TaoC6uoaanfCf6yAMaiRGeUGTy0IeahaZyi/moE5SN5V28Ys8r2TSa0
CH5VKDS2CE9CtvH1tSHdBHwTyq8gIpu5vqY2HUCCmC9E3Xg6jI51oPdVL4RFuA96vkIhDEA2PblJ
pMLicxX8qVOkI3UFujj00eN1Pdp3PIhiwYzDvRx8IjcfziW0pzabPtAfwasPabLRTcKKoNPMCEth
IjAV6n4T9rdFfFP4hAKT2HDwzvByZvomIlak4kCEjCwIknJjsavQYJWb9XW4T3W0DCk1DcMt0rMz
W3pyZH9aGb9VMJ5Ul8wq3IvZd5vcaqYtpU8iWft6REn2Es41Rk+u1Im90bNFxQsMNagGK6WHJk04
+URRJVpcP6dTOw9EKT9wjoFkY7RcvNUY1FcxdbJxL2psIRm4tfeBwZapOhOWToWAJ6bGd7bUKB0C
U5iSPNuPbmIRKr1qTYW0n9kOk2NCFQqh2pBCVUYTB5LRNoDAJU4TL225PpoVCrCCZZZPofB1ffqm
nuXQpoX4MXQ10KU0RrSJkWlkeoTXjOxph6RL16QUKRI6d27ULSK3txWNar1FhMcgmANST4wTtgfi
HcQEl2une61gIsfu7ysCcuIcmFA9vFFaKDb0+jFSN9eHOrF8p9bGy6fGahMLMkZaK8c8X4OIW8Wl
pa+uW7ksGg1kFRiOilo2mtPGnFadHKgxMuvBvgplyFZHcWGLsQHKozytFpBGjxda0/SrVipAkJMb
7s5gQXjr64a7RGsVmIuFLHvqGrwNuVEFM1t4wgUArg6vBh/9A/A6d55gJpNcRMoIv0xvxUBCgbT6
J1cT2iZoBVdcW2L8FYqXb9cnZcK/gckIeEXc4hMwcl0IjVxtcZk2bf4QRcl9aohUUeaeG1PhLHIw
6tCzAkgISNDPh6fJzOOhEcV7oBZBBp2YBa36sKSa5wgAEcjcQ8CX0TRB3hetCcKML7qshULfSR1q
SDhH2ALjdGHUG4bAzSreNx0tOhA2qQJNnaSgIbQx2C95ViZxYmLPDA4/P8nkQfFESYqkjvdlmNKo
tfSXvon/ujeCDXTYAjSNOM8Y3PyJjVBMA9dFP8y+LEm0wGYRbxlosAGZS/1nQ2LFwVOTOU7rsWtA
ehLoQ3TUgtgbIeb4rvJ10U0CUGvsG7kGjndleI4GWFihG6tQmcnoXOSzB2NoxwFLEUhJAC0dhRSK
4Os9V2DME1/yCnxWkgCi7hgRVmqRvWnYtfRSgZUugZSLIVmRPlOUG6/iYF+DLJiuDhhTSRndYa3u
mm1auvFecWOKbHYLSEqk/R0jQ3ETy4jOzbHafYIqixkBMb4vNUZ17VdbciqAJfmvnfSfofxpZUyz
5PVgUROjINl3KKuAed7KBu6Ojs2EMhePusEO/gH0HG8PFDlGV2SrNixsuBTvoSu/ZKQVqJ8+osNI
hZj91pBWopZupIQsVYGDN445BE9Nb2asF+2wPx8BtgfgCgdirzGjkySVQl0RTCkAlMTmLgQMFYtb
QL9DcP3+8/M72TfAQFyf4amTAWpfkFmh7Agu2dFmQVnVS0iMzZJx/yj2W6QisT/dpRQvMnEO8TN5
NMDKjLFBLwNkgqP8thHJvqiUwxD7Patyu0bMg6TfUCSPkT1iUbsJzJYWeJP0RbzO/e8ErPd/Y8Sg
KsMJBSueOs4ZaHHqFqXrJ3sRd4hFGlyrHsIjEOmj99jNmUvjrA3W141edAlhccG9N6hB4EpBInnk
WsEE0bvgk0/2GthYBPc169dym73EsmU24PbQtzG0eaSjYr6LWmLTDlz3Bkrcivbfqa1/+2j/3fvK
Dv+dFGL/+g/8+SPLuzLwfD7647/+s2K8fIuDt/Q3WpVfb9Vv2fdv9/yNo/E3+GD/Mfyy//2X/3X+
R/yuP2zZb/zt7A+LFD2O3V31VXbHL1bF/Ocr8FXD//P/+sPfvn5+y0OXf/3z97fPJEhtfFUZfPDf
//jR5vOfvyO6HBiP/+3Uwh8/dt4S/Jv3WcX93/53oBP/7tcb4//8HXmcf4AXEdLA2A94/Q13cPP1
8xPZxE8k9KPAGCrJQy00zUru//N3Qdb+gXcpnB4ZSM1ULOfvv7HBIn6mkH+giQ9sgih3Y8lRlv39
f77ybHX+XK3f0io5ZAHSKPieixALv0pE+IEPhGuQxzn4iGVqmdZpd5Ah/CBy6MvcujIS1GF91JsH
Kduxioag566MFZHf2yI+xHszBRdhB/mufA06p6VWzwHsx07DGH3UaDPzIOjauMi6AxD1tGsfAk+1
TTOnFV4VUrY8Wbg/puR0CoaA4Cy3ORgzcFhxg6PfauwW89Qo0aOMGTC8oxegrav8+usGsLwgUjfw
F6CI5xFJJpMSUJ68OzSpjxMHkkzh5bqFy0gSYzg1MTwmToIeoW41EqSYsLw2qU5ufKhViYajRosm
y/HCNDaivq7Rwva37AKgg6olwONjlVDiZ02VpnV3iFKnzl90dG4J4KQqzL1Anivlva32rTKHVL14
GWGwmEZEzPCvWLGRk2eq0hVSGfQHISe3qHFbuaABoE5ukYi6Pr4pSwPL6pAzBOmWOFo5YqZtpHqx
eKi8FNgyVxIWXdYyC+cp3vDOJDOX5Zy90TKSwnXLxivEg+rJtKog+RtuQJ0oBnPthZOGUKJF9IY0
Doifz/dLB1JZT41b8SCziMb83nQPGgtpkWyuT+AQip6frUGRAWx+QJaAsnb8XNc8xU3bEAPSOmPP
tWjFiwevKC0CaFVlyIc6E++vW/xpjrgwCYZXHYh+1FTHuclE4yGDcoF4MEDlsYhV4Z25OnlM8LBa
J3HT76DskG1ZaLRblfXSp1y33VIHI49VByFzkjDpaS81eUZdL0x2LY/QM53r2lYq8Dzj+SuvWbet
Yo2v6z4ExS1haHNqAHMnWrjJItF/Qe53Lhk2NZFgjUWKd9DxgJbV+YI1ppmxAjHHQWru05cwgh+0
+trmpZPPdJ5O+JIBVDzALYfDhdrsuSk88oWM5SaOl49HWi4tc11fBP1WQZ0qR6t4ywTa9MVS67vF
9bW7dPuDGwEMYuCARtQ/eOoTL5axSAbBVNsfDF1YmnKGLlthWSdbH+0+TJmpwV2mkiCMgrVGF5c5
tHKNu2yizChYghTfwWPI4eSFv/N1ba2GybOU4A3VuKJdRvw9M9tV0hc2V2ZLPcMpO9+q+AL0kOlY
WZyNn5juZLwtOC9TSP/1B8YEbK/yyXDZxoW8eKhtoqh/TRG1gm2XgMevnnNtU3ONOx8pHw1LjLvv
fK59U/F5Wek/c51RgGBWbtVukz7eCI26Vkj69NfX9tTeaANXgdeHLMFsKyl7IFtmWGaa3if9N8lX
1y1d+jaAhFA9M4AXQjBsjpx2quRRakaeeIDFbaW7SzlQVqabH0k9M6aLoBsMYgjchsAb1xGuv9GG
bbJSSaIyEQ8CErhlvUIC1BL0/DYO3QfX/S/OvqvHbSTY+hcRYA6vTAqjmRE1yfYLYY9txmYmm81f
f0/Pxfet1BJE+GKB3YdZqFgdqiucOgVWrzhIk/4xabrAbnyLwYGh+8xB2/jEEYorr9XNm3v+OYLm
aknSRZfxOcpza4KxvPzM+9c0d/NaQkiAelApo1vNWjEY/FfFUwx7i15TxB9orRae41mtgZExB/lY
0TLbONP8N0Mj13Yu5rXmxK9MsigKnYlf0EGgB8VO4qWbm1YvC/lIjXF0p7o2vAk88LpUvVlF8kRV
TfJyfT4sbRdlWvpAFv2FlMshZ+ni9UqRBz0Bu5sxKb1rORhWUCmal8jyc1JNYboMUZKhg1SWOgxi
QIbJaxf5VMfK79Q2NioDy0KrYtT6hIZ8Ve1X7NGtC3mumxAoE7Uy5NjA5ukl+sCW73a5jRGc0zcD
NAf3b8hVOoKfWzwjiMqRluA+1OXlt9o8y5Oqw7OsGrNracPTWIwfGPcOwv2yarxRq34ZyryrW/2H
BNYssBzuy65WPTPTtmTulxU/8toFx/egb8GUOccEmK8vv4ejJm0UFOXjgNcUnZ1q7vXGKgHdtWFA
lpVPCUEXPvg3xR7SDuwVkqYl6tHuWsVr1AMmDizKCCdhlrf3V/imKFQYkafjCTIxsyqXzpKNKK7j
oCJqyU03Nb6xlHhszYxfXz7oBEcH1s5BrGgIFkhOgVc3GQQtY989S2q7bAbaxJuk1pIVX+6mKFQw
Uc9BHssUO4MlMFU1I9zkYzfp7K89J5mXZLT6xJjcz/urd30VoBR3GtE0D/feFjwQTWem4SSQVGVy
UBmY/zDtzeNAMpfV5f6+rKuUEZgtLRWBNnBofGyYKKwo9aJPB5yKJm08w0SzrfW2OOpWt14H6wdB
U2aWvcsO8cHJXMhhr6Ur0PXrw2/D3+JsrCBHRC+hsIVVCjRQS1scS5bUHtwA4lcyMVfu/K3dg6/P
m1w1JB0svuZnvsYIjFWezVQ9wvWTwbuguxWYdT31dH85bx38czHC1ukdSXKnGNUjaDzJvJeySHvT
m3lFmRu+G9aMP/PQCOde1Kbp0bQbS4t6zLU/DAMkpeJ1IGBwINui/FOiT14nH0P1U+6i++rdXsX/
5ArqgX2r0TWLqcckpR74yR8sulWaIbwv5bowgzN5rp5gDzWz0ehCFPWIhFEO2gbNr00dc7a6Rkcw
UpLMc4aJk7F2T0vBsr1MJPJYWEV2YJo5r3zNjS3lYxF0tFDihlzhgPShSnBwEuvIapYh9EV81Coq
KGksLbDmaQzuK891u3zjkStGKdKBjcbOiuCCGDUHs9AH4whAkCan6P9WvGSO1AYndgAnYzI+pG2/
cgevhWLWARidADP8apIRfJglo5Nd9YV1zFplKwEQ8lJqR/BUHgoMLDT3jrki78YO82oRZ7xHFg9E
2sKl1+J81hqbOkdVGYO2LNECG7XFzimJV7MOtAa1341vIBL1LAtdzJq8ssrXmFVAjXmOHPEPMDCA
p1zaA6dAU32uszQi40/DeQYbrqvnGyVpAtTlxmmbzkd5wpIrhS+RSK68hT1aQ6iCq7ZdwK1nkocl
/e0Ya2DaWyuDBhRERGBrATOh6OPVY5MvKuq+x6Ku0UC7k3u4c3ut86fKk1NlVyJ9UE3kmxlmqxxF
19ebB58Q+jUAG0mQy0WZFm0A8VKSRHRU35tu13CS8xBpKFcpHq0R7DVx63ZS7tvOsqmBScmOirQF
GdjKleNm5PIOOJjFhcACYApu3oT731TGAJh2lURFZYctIyEGT4GO8odJYq+pQGYbrzJe8P2+I1JU
XZ6LJjWVIokmXQGI4l1eEO13L/Wn2vrFI0oIcp14Uz35tPluJSsP/q11B3AavLAcq32FJ8uYnM7E
ACGdFRcjwLAonSrO4mzndqpWDv6Nm86dC1w7wDmRdhcsuGYXC7OYlUTmozF4Ojg15ieLOm5pFkHd
fpfsFXnX+SjU1jVwiSDHgDDxqil8qJAbQw0ljxb2lGxLfccSsBr+nbCjBUYq6s8WmirjJmRm8lRS
JBk9Zf7M/SYYJE+VNo700DeGG4OPFIwgXks3GFueMoztyzPvvuW9ckSEL+W7dOYiUDszZgMAqKin
37XkcRz/3P/9q4dE+H3+97PfX/TZ6s0Yv69PMWi1W2/Wwjb7OY3f/10OH/WEt4oPFBHzw/bUDRVb
WB4N9EPvUExtcGOJyaIsoWsU6VeuKnRCCQfD15C4AmWckEapWoMOUhFDJ4tUG3muy1clbhFGgTRz
C5KYaZck2YoTIspEdyOcYlwUDE7GDGlxlJQ81nGZgg4msjVJDuRY9swxmWGglwQQcWMCEx/pN/fX
VDwbXKaCvBwHrgENLfY8SkYqzYXmZFE9sNTvUxUThFV1Wbss3MCeW6EvMbB8QKQgeLrqlJ9B2YAF
tbPILDGKofQl9jAVB0NvvqPda5wUF/1z5UwwXu1zBmsXWGX3Y4NpPqY7qI9SvAV/nLYCRLgKEMRv
Eo6t3mEQD5qHswjzGgb6Z2haT2NKiDJjaDYgDKcf7fCQZtOTkz9hjPVQDitfoIq22f5C9nLQMmq7
2tWIv2bB8DAyYsMpUepdVud0U5SKstdiMEe3Sae5yK0p4I1RBreghvlYNPXgD32mhnKXk6Oe2pwO
dxjofhmUxXWKuPSkpkezI/AxfkOG99TQf0ljQ9zWyfIgTYE3v3+AhCcNXeQAGqHJGvhA+Bu6yJll
DWaMhoecRm0VODniKMVvMN1H1/gAWQy7uC9NDBCuxAm2bFT0fMlYQSPg6HwDDTCVr6S/FuszMU+g
QPdt9ptloZGtYHOEqwmxgFIhr4KCEaw9uo4uTZzaGJlhxJocLV0bluB5BYc4PXWzBLeuL3ZDJv+9
r+gtgbAAoBRCCRNSBY+FKF03mQVRImPASMLK3Jbyu4Ueo9jAZDa0s/+7NNgdZFZRnobRE9WjyJlT
rVGiucgqz+itX3Elh3GHWt/EzSv46+8LFF5rPpEU9QBLQR0CZTggVy7Xs7NTOoyt1kaZGToFKhGe
qienkR3buAsUGnsMXWv3RYqISC4ToCNkozSgwzFzTnC+sqQHb7XZ9FEqPScAljqSP+vPPPZouz37
SE1PMw813ELqyqB5YRt57aH8sqZnZvDrE4AT4hEXmANRn79Uu27sNM2coY/AxTMyVxpAE/mjVIcg
reVQMSTPtBIvecoYvOGdlfotOarS34Wx13xqn51N1f1OJFfD3E/p1/3VEa8xXxwcbQRJ3JfBQJvL
L1uMYewAuOwjDUxgk35opb9D/0rZt8F0tlq8FujfXglYDV42B3eKGA3IY2oYSU6xEi2aYACsk4Yg
byvPktiuX2rMcPP0ooH9c0nx/fvcHvTixzC8DYBWo3Errve6hUG2+VHVAYOuVqwMP+5X23T2ccJJ
GWoiAdGIjzOTwtPTB+CgPbM/3l9x8f3538PwnxQR01QboOBg5tzD+v9F7647DGD8mFo0pwWmJJ+K
IswxvAMcqu2IGR5vc7bmF95U04JfDvNigCtD2PNareTMzJc+WvTUG5PtHPfIyO3uq3lLCJiaNO4r
6+grEYSMoFXpBtS/oslGxRbNR9vCWspNPgEUe1/SF6BD3DbYLphMfrlQ2ro8w702psPYKEM0ycMP
M4uDZH5cst4f9I2aYJalDnZhtNxtK+L32mkaT9rMmc6zY4v2DbbBc3lYypcU8FjkdX9kXh5QoHRJ
/Dy1u3ra1JZLgbpEB0y7VgW+eR04exs8TQz7AXz38tPruTDtxbGGqJCUBzz1gUTRNJiyU5aYYGHU
PWIfpf5vjI1K+8Ql1i/08Lh9dqQgl20IxvyWofptTHxnaPxSl4HWWMPu3DDZlgPmGSTJkNEEAO7y
EwclTwyzo0OUehN5HIENkuaTxqLJ9JTqJx1/399Nsej1dT3AiIbEMyJl5DEEDxwE3EqM2GmMxr/D
EBiz6TonEp+Atpk7cDo028xYSRnfOKp4cTk9JBDimiaen1lLaFkZdI4w1GHxSUPTwElUtELKVroi
SnC7uXLc0iI2BrwGBC78+T8Lmey+xwvRL3NEi48k/9XE7/dX76YqZ7/Pzf3Z7ysTZ4wa5Dmaho1V
gtsfFVO21izMXyvhvl0oIZhJuXa6VGFQQpVlv1EZYvvEq9vtmKyU0K4Fqag/4mrDUUZXkmiodHUs
CytO56ius3qTGk3xMFCZ+fbCeDpNTfz7q3f9GAJIC6gC4OY6T5Hy1T1bvSU28gnMKTPKhtZ2eC4B
2Y3jPiBs9JcCpy9ZpaW4Pg+8WUNR+ZRsVO1FopYJ0CdlktU5Km0nCfKMU0ZW1ir5hehVohCCtmsk
X4FPwIP/laM7U4yVxpjybEBUT62160ogk20LXIBUbgp/7EiznSWp2JYdqBV7Vv2d7JEF2WyB0JnM
SYA5uok7dcUUJkwCb1QBMm8twVSj+8t/8yvhY/P6Gu8PFw5vNhmZ02opwxgD6joOSNkJhklR27dp
mDtrlbZbSw8T8/+lCae4d5zeUBkcwqmt/aQHUqSvVgK9Wwqh6IURxJgFrV3Ng2FZo49UL1ik1a9W
/JYZOEaPpvYuK6f7KydGlLArMJW4KGBaBderIaZIijLODJ2MLEqbOkzLHxgsZWPuYD5483MHIOQc
OvZHalO/nRUvZT+y/ESSTe48FAjblG05fRrfq8xy7YVu9PnX/a+7Nkrg+QcYEx0OHJYjOjzUsojD
WsqQEE8OGYCTroPulDbFyMT7gm5tKdpYbRUBNljORIIBswYEjUqAHC/28JTo3VYl6dv/QQSqs1hm
1C1Qcr80EZakj71OoUuqpPDlK8WAMvJa/VxMmn/tJ3oxgHjnuRkkpC7FsNpE3RBNRFEdo70Prc7J
JrGUwe+MGpQyo80+jKyftpWUdh5hrA/M2SD7oet6jwy5umIXb20gAhegDIBfxsUUHKyyBOi0yxUW
IUJ8NnBwypE8l/0afcgNc4+QEAysGhIwCBCuxFg4G6aMwJOmp8qZvGIB5173k61Nk7x1LwHf5XMD
UNCH/3W5uovRm2qrFUvUT/mfrnD8Cv8CTpj46uK8tkMvryzgtQ/Fexv/E8g/6Mz+DoOaaDZNIHAc
NlTJPaX51KvXUt5ljavan9oU3D+mNw8Qr7iDkgu1F2QSLiUCyGgTMsYsIvleGTVfVfaxWVIXnAcJ
4s1E/81GPUSG8dmS811fJSuh1K2ryK87/kF+CP7tpXyaK61Wd90SWVa5eJ2WNBtJ1dIVNcWq19c9
AdQEKUx4Uwg1hIVlXSqRNrMQ1VsFCrf+xPwOZNeDH6Pgnr9o1gbwlHAhG0wB2zQjRkIu6kOmAX1Y
cFZAam5z0u67QXtZWX9+Vi99JLTu82Z0oPCR1hXBiERFj0Jl4MNm6dlsTshPeKkUgGZbedOaMDN+
0ObjvshblxQLgaw14AB47oUVV/W+HAtdW3B7kkACHxumau+qkq0c5VuXFFAp2FeOO0Bt53JjVbVy
5lJelmieJzD86EhEanYLRui0CVKa/r6vFP9oYRnhRAI3gtQNDrI4BWxIm8KZh0SOlHqQN3VWvNml
ZHhyog0HUuVkQzrFCiZ9nleekhurCcG8Jw5URkiU87+f3VgiE01pcgh2SLVrDUw8KMcwZdbx3/VD
shk4FVQAkKfk1+hMDKtAkB/XNYu6InTMPyrLvU6OCtJgSNZrP4X3pd0wQ8DY8wMCoD1PaF5KSzCP
heZOxyJLLgMrTTxTQm3Q9plNXFk+Vc3o0vj1vsxbOwgHHuSmADOh71Uw6mq3JNQhKjRMHmo9YtLO
7jlXM+bcT2uc9zdlAf+OfjhAmoCFu9QvtrFl8ojYNFH10u0xDlVVk9+KBW8SK5pTiF6D3t24DiqH
3P8/kYKdnSWFSlKGh3pOFvTVTDs1pz41a9QC19rVbxm7C1nCYdHB+EnsVmcRBlcF1lg/1xSjtOc8
jHNzV5SHXAo6oO3o0cjoplqGdwkhevzbMZ9kw8t0r4uY/XtcPu9v8I3HFOz3oEABHReuijjHnFVJ
kZdLBrszyFGcbJpYDpx0N5W/QMpyX9StS6kDSAMIngILZAqLHStLMXVavURDXY1bGtsslHQENLm2
tLv7om5kjTn6DrQEqNBwIyCkIWpm9qm8NEtUlC+d+k6KP6X1OTzbuZ8tT0P3XkofVfMwEH9wAvow
5Jv78m+piufThJqAAsLtujzKsi31FPT+WFV9Ljak6j/tbEmCpQet2n1Jt4wC779BBRJBF7piLiWp
qdU6TMG7QWePnLSXmj1rD4ua+UMbJunaIb6p15k0/jVnBq/DdIZEqs0lMlrqDpO1WewsaMdkJfIS
Cbm4Y4BAgHN087gI4fWlnIHBzUx0aUFt2ieLJyNp3ESO873qGpf0GWeIyY3tJHUezX93vR8jxi+O
sebmxb7td60KlPUhKRtPXZ4MNKw1Nipx1qNZ+fdX/5bJQnYNiXDMNOL8K5ffGc+tPttGjBm1Sw1O
gk47jnkByp+iUzwHRUi/J3Ln1fbwf8h1oIENC4NUG/CmooPSsr7pLeAxI+tb0bm62vt24i/LjrSz
T/7dNeEYRTAV4xXnSLBLJQtpTBhCGDlK0bgfKClR3Gaos6Aby2Z7fz1FSDnfeKBs0AfCG81NTWwX
ynOHUtOiSmRbyatZysSvMWFmU86Kiop6JweGNJX+DNBPuCwmCRZjUcKxk8k2gSE7ddlcHQoz60Df
ZhYPNny40JomGmoZqm9d6YyPuQrWMLtUukNT1HZQdSN69RczVr5p0zwGSGBqgY0I6VgCBnOa08QG
CTXwX+WYrJER3bJSQDXxuAyJRcyGEiwiSQGtWaZSi4gVLl2VuTUGc8hdkFb1VsmeLLAR5lPmgV2t
1pMw/8Hih7FirjWvdSzeeAcvPkR4m5pxaPN0rLSoHg9k6B4JO9o9ctP2Wksd/yHBI4QgUBsjGw2k
uy0YxhHFk85xoDGn3u115GzX+k3EdxZBIU+T/de2xG3YmY0iLFXQQjstx+6Tj2L9vvxWXuS9E+Kh
9fWdupvAKg6X4ic5JK/ja7PvVty0Gz28+ABgA/CcArgGJp7LD4DZSpluo2+K7pOT7ikPGaignoyT
6S+b5v0pO5JQ2jm7fps/kjUDLebfoT3wVGeoemGBm9GZiYxyxLEGBV+7p5uaBqA+w0HiFfCVx+e2
NJ4agrkGj4JoGpD+TLVmiZWjAoILTLv0rR/pEytD+TC9gVXhvnEQnjqohkzcGVZMMLZ6PnfpUjlJ
1IwbkoCftq0Oo0+AhcMo3FXuAuGpQ9PdJVBM2EXDyWLZLsY8qt/T70DA2cf2T/s2B+Ou3Nvb4S0O
QEJ7X8EbYT/IZ86KNcLR1RnLWwLETdRSP1X8YovxlplXxsEEDOqL9dt5VtcCwitohljT4Kbh7Lqw
WDHRfYJygAE4j7WdRiQYQ9VDnXYx/XZ5mt6nfyPk+3rcz4MzwdgAdG/rDO5ZpLyo++6VblTqLdV+
+KusQc+EE/Ml6Tw+E/ZQR7ORM6APO7IfSw+Zhfb9hB4lLfXwWN/fuluOwHmcJDgsZWLbcekgxyZ7
8hMIen/ZYMR8qFfwLGKHG1fownwKCg0SWWanKrSoMB7M+snqMD0RkQTwsRtrPsz9kyWDsd2NS3YY
TOapHXCJgVaicfl0X9/bdhwJCwRPcOhFZI0Cevh+MFstMmTpoEmTB7T7y30RN04mV/Y/GcLJzLtR
Voah0SLmVZpfYmSmV5eetekw1yNoY7/8dl/gmk48VDq7CepkZ3lJoFOGS2CgvWVQdvcliPYS+wer
oqCvDDEBBuiK4bQ2d81iV5Ie9fNuNv/2+geYZdifMQ7JZ6sG0spTJNiw/xWHsjQnA4BHJTbM94O6
dKlRGRFe3TCrnjE5Si7X0NHXywbENaY96MBZ8elOwpkE/0tvFg7TIpqagwv60C5cUIT17y/d9VXW
MMcJ9O/IkeFfIgG8hGbVpJZMIxpCswUd+XJAE2UWdca3N2V1VNWNddNRZoMUJOJ488PlSSiLKemL
LDEisyWHFhMXJR+8iiuNmjeQJCAaQXoXhUN0/UGvSyndbMlUs3qoFDcdEHhDdzLyIdl2MisO1Zxm
AbpMADgvqLKljUW8crTSJ0sb6k2rJvWWGkW+cmCuswH4pK+ULwIangAVPmnJK6WeGiPqA9v6Jsng
LP2kxtaQVuJjfnUv3UDwx+FkgK4S8BLETpdy1GExtcTqlWhJfWBc3foTfTIGKJbvH5rrfQSyEQ8A
Mg42atBilJRyiDAjpoK8VVtuTLlEF26nOQEy3t1K5CK6nbhrXBa/16Crxf0WVHIQHoBB0lAiZfnI
eudDm/NABSqkkH3aB5OVgbOld1OQBNjo2JE2maluC92tgSCVfqfma6f7BVya6ff9JfhKAIhLjUZg
8PZxIA8w2JdL3Zq9UmeoLkdUC5MhdvuRHpv2W98uv6ZB8VpUFcpp2S6J7Gn5c15nKM0/d+1HLdPX
Flgus1J/a4v9ef+zrq8zmJhAdqfAGqIWJxoNZaK0Q0exGinS3iKYGcpArNd7dpeG9fIO17FhK9b9
RrDFRUIaP3R4WYQNQs9UpeT4S0RObALnFl6QvC5zN5ELTxoQfMk5SFqfWjC2FNpzSgPZyL14snZJ
N65csxtPm8GxCpyCCLxCyCBfbord1sVEWapHtIudQLUKEraxMm8n1vZRrTey29QSGMF0MITGdm1u
JT2pAqbS6e+/7gM+BFkjBZzSQHuJZDjyUFhar+NDCqfxFp/VEmbnIFfmEWcvFcc+Xcns3HBxLwVy
y3D2yBZdT8xEyvTIUmbXSANL+j5YIxjQ0EkHfkAw8nvyQ5uHzeqwMBW/fHkRwKCBuqQKgmEMrRXp
HWJbUgBTBAlyeqjT15FRv5Y2UpTDD5Uomtkq16Bu72ihvNbIdMM2QDTMHcC64EDBKRSU1kgsJdNo
RpqVuRnRXDQP0Rg+PYyDDJb4DJGZGnZNoPVu8gkzUXdBU27BkrBl+mOWo2uhDBx7XoEzXVt7/lmo
7yFm5CQmQrih2tlQgc0ZtNCGutX6HeYb+eOCqRe1EcZrzOI3nju0T5lfs2x5n4RIjTylik41EM9E
Ixps2kOnBkiueGbOwjx/QSc2uAXpY63v0pw9WMqKM3n9EqC/D5cfSWFsvyl6Qhg/v1SStFgRZwDz
KMaDelbDEOPY9b+n5i5FCSdcTmuzmzNqRWbjKVKoFu9AR6My82gPDzmGq9+/wDdCgktxgn0faYXq
rDNZ0aAFnNHKjF+m/JCPL+X0u2xP1vscDC5YfzYLigvNB9CUbF5pn+QaCTcL4GgHbiCcTERBggdY
kykf5EGzIsfaZM2xjk9JeaBrloP/yj0pwiWi1bCkA9GtaEZnOGveU1TgzQf0T0wPej3skN7Ngb8C
R0v8WIxrhb7r94q3i2m4JsDac4bKyxsMkJFRYWgU2k+tIkXRX6sbwI6sGPxeyO7nLYb+KYB6DK0G
1FU2FEX92PbK/JE1SdO6SypJyQ7Uh/RHSzLyMbPWtnZsNrtdTuZR2U81Y8DV4H9O0G1egqtkytIq
3oLtSLa9ZikX2x0LwND9KaHWnwkDmDD9u9e7owEiXOJls9K92QYl3/SUST/rhac7cRcWTngKmiWY
tsUy98WYSGOo6w3qII0055Y3SPmCXx6k0qPFUP4clp4tniRhCN1EZfIHLb+096k8xtSvMnN6pais
Ek83tHQEedokx25hkvob+JtGRGRGLR2JRFXV7QFhMDykjm3MokrK2dnNaL9CC1E6kv6g9CBEcC06
I1Mbs5L96ggFqxDaqOf8scicHwts3wdGjGP8n94b5aFQyrJFB2RMfBMNN4VvjHY5uxR8PYdF1hLw
2KOa0Psm1qrwqbHQX6aZ9mhNIhMCf3CiGagaSAaxMW9MY90mqdKMeBqBHLx1DWySPIIjNsxqfQKx
Aakn7Y31enlgMdCSK3H8DWtkw/exYIwAKMUMrcvThDcKLVskz05KYh5zlFCS4qdkzSuuH78QwoUB
/zd+X0bWDGBxQQoxSAviHSc/SYbxIcXDk02zNR6DG1cfpW/kG0F35+D2C/ci1pQp0WcJmXeSexMo
Xujedma/m17vm7mbukAS+t4ddLx8jUA4cxvmGc5b3OTFSR7Q5PK2dG/3f/+mHme/L5gwCb1bVVOU
xWnIUV5I0tDOHvQY3RxrLUk3th4K/KcIV/RMEQzQmUwcq+I0230oY5ini2G04ezIa70aIqsMHFwA
Cc8k8S85k9QYrAYvKylO4Od/7CYPGHTkotPQpJ6M5INreK2+rbz767i2T8LjN2WNaQLeW5wcq/jl
yJLrmOMKrPhGEuVSMfHMtUYpaRJkmD/mkP2Jj/quOIyH+GP5fl+Z23sFTDliBkTDIiAxyXR43FJb
nEa9ObCl3TZEbd1ijHf35dwITbhG/wni2cWzrZqQo8lBiFecGvuZ/KRPeMf61i+BbHONPUCgj9WG
uf64ErLeeNMupPK/n0lFbKZjIjak5qWnenDAVep2YB0/VBs08NxXkWsg2iIMqXBQKQXL0RVrRdw2
QBjFlh3hbcOAHHTEoYt61Mw9G6KBfM+Utfz9rYMICBCPMTG4B6DpS+WyPKtilOycSKMvir1ndK1v
5aYAhNMwSIDTXzFiq/LUm2oyOVHvHHT7eUn+L0tmg6oWoaqJbnUxVzgaw1x2Vhyjx1f1YuVZWpib
9SRE56k7v+mtvJaP4vdG3CNAb1G3wlhnhIMC1kdpqkVT21TiDjphrolWzTF77+h7M7Edyixz64/j
i1OHNnuXUasE8X/shEbbYAzfijm+vnlIvfHCNvYPEftX/Hx2NOt6Kuq2maUIIEVP62aA+DP0ja0U
Im6EJIhHgGkGpAoNjcBrXB6SUmqtNq7y5PTwi53yb4a5XzbGHCAl86nHXt/g1t2/BtdXDkRNX1gB
jAVC7kOw/pbOKj01yuxkDkj34LKBIKo6ln/TTAmTKszWyhI3bCXGmwJrw9nO+XwOwQewJHmeqwKe
Rq0ZXp+Sje58OJ8Gsm6KNyrlfrHSx+Wf64J4e3ghEtEunGVQRolQtdzS6tocp+zUo9rjo0mKhAQx
ShBrHT0Bs1ntLIfOcHhpuitA8vLmcGqN+2t9fYb4NyDvDRAr2k8s8UmfCNKC/ZKdmozZniaB7y8b
amnXGPEaS8r1tnLOXbhZKjgs0JgvrLI2GnFZTXl1shTXloIBY+J6w63saFnKhzLZ2poS3Ffu+q5e
ShSUsyZGJ0XmEl+S3g3nfX76RxIe7CEfSopxlYh8gG4UKSmnJCN2JpfVqVMBLnEx0bzSDomDWb3e
pOuuuTa04cYreClQWMW4bJasyCBQUjx7+Gli8gbIhQAiH5otqb0pRgv1bmhrGATdS6Mh88gatPzW
Rp7rLCyrxhkIC1DGn3TbJ/KCEZiBagRLscf7ZJev6un+Lt5IDPGBV3ygChx0gGQFV4b0pTyhR6o6
8ZqGcejY0yT9jJNHZXwl9cPYfPbNLwcDLP/OClBzQKvUCqiJQBQ/Zw8g5HHLhOyXTl65OV/R7OVL
wD8LW498DUqOsvBZY1cWGVKp+CziS8kBDNbku/ITGGjLlX8lLz1xu43xSHd9qB7WB9ZePUNcOLwh
C9yA6BoT3JJ8KJXWMvP6pIyOOyz+COO/mRu4DMWhLR+tf05eQBxCFx5UAIL+dSrPnppqBB9gp0nV
KQWkvzipNjw98pY0xeb+Xt9cVLD1IQuP0A+qcXt1Jqjvu4Hlalmf6PBTxww1J36gPu4VCb7/bQPn
bxY/lkANGwcrwwDz/KFdCTqvQXUgX0XBFq1k2FXMSRdcoq5JqhlWTD+pXrVrwmJPNsNDtR22eTg/
zNtsk+wA4dgmz8ZOjbRjEdahulU35abxV5aCS7o4X8KXCDfdsOe5RVlGP1XoWJv6l6zN3GRCK5OF
/xwtTN80MUGNVa45xSuG80vLe7KFK85GDe3TPVahDZpD/VTu9MiM1D1yrHt7t0TOj/REX41NHOp+
5zm7NRDs9YvMdUcCEnAvJJPwRF4eA4p2o1RKoLupPOrNT13dI5ZxNXmHIptWnwYjRFbEXVlwvqCi
0kBUo9Qmo2CPprlLoa3ZNHObtcbJcNW/4NKufPKYHICAOsZu/VyuHfWr/dUwNFPlDg4HcOJMXYqT
mW32oyqZp2/lc/JDr7wRs46fm0dEu0vuyytuHLdGF8qhSx1+IqhwAMHHnCjhXBfofCqSsnBOqhOA
4aeUHlrdA00DZo/dX8abgtCehlYg7r2JyY6ClWgEAMzjxNK/cSTRv3PSuejUTdcgZFfREtfoTJAQ
Dw5g0kcDCjSiquzmxoT+8HeKJnJN3o7Etcy1WObaNgkChfPRT23fjTU0m7bTw/RRvbSP6vc4pAd7
Wzznmz5ID9Uffa0kcENNlPIVziVhYF6zSDAeN3JuMW2OT6PhZlvtofCSZPNkvt3fNW5XheNxIUWw
u0oZN4QuND4RN/zw7v/29W1GbuBcBSGCsMdakmWGHx+fmOFaz6/0GGPAjaviXKyI4obhSg90ovK2
QpSYxSx7W+bqLFEtPsmR3LnSpxNWL/F3eYdjDu6x+MM5LitZ7+vagoaoAQykINFBnzN66y/vccww
lmA0lOQFrHoPQDPPD44TgJY8fBm38q/u0X6qPwzfWHseuHkQNEWxGjlLVUfcgvLkpViDtsaS6mn6
QnSOWewB8ga22us1F7ifsF95F2+cQlBNYq4LL03xEtWltLaznZZWWfoCNOHGIi5Ff9lzjJaalbwV
/51Lrb78PHSsITgCaa9gFM26qLJFKgo47Bg6/rueXhjGS7FhrTP6ykoBwcHH0QBagnAE9YpLfXQ6
t4mcpOULSgAosZ5QTlS17f3DeLVmlzLEVMGsYqwsWt7LF+WzatzpY2Fef8Aw2WmVRP3q1AuShLPQ
1bHZJj20SUrX3ph/OtDtfaQfGDGiHrIw/WP8nlcKTVf2QpAoOCdMnTBcGw/Ky3R0Arid91fuOucg
/Lzw/v8PeeexZDeSpOsnwhi02AJHpGAik5nUGxjJJKFlQD/9fGD3nZsHxBxY9XZ6UV1W7C4/EQjh
4f6LsdXtOtH410cfSl94QGb91Lzpvhzyg0HznTZ4u3NILR/8YuGtIq6KDo7czxYUzuylZgrpvT4l
3YkUa35wnnRr7+mw/MuuBVudtn2gBaGYCTYcfwwf8bsyD8b7o93eBd7r+0DbORS3hoYoFFkt/WtA
N6uhKWrn1IpQ+ValW4auREHl59R59g0dfavY+XTQD/4e3IKmA+az4MI4Gy+31qTEk0pLhW8XmQ3+
5nOvf4lSu+LEzygMuNkQq7ig23o4edIUzp+1pnZ09JCnUSl1tweGl0VujTCT+WSqhZLj8SJlaWMe
Uj2qc41nL+j130ZH7VL1JCV0Zhudu9lC3os146S38RT3MDyQdb7PiypPhYuwmhWE3YsyoGsmZC9G
OZcWXiqXJqYoL1IYd2rTvvScuNLkOZmtZIXsRYgzaLW4KTMTVdVYGsrhyWxCKTmngS0wGamsZAGc
qWZ6IzWVHj/pcz2ZJ1PYauU1QazUd3Yfz8VHpZPpcCIkqtpIrnSt7RqFXGFZFY1GhSDOEJpe24Z9
cZD7vNS/2EWdJAdD4H/nSpUZ05fLp2bkLVtVPcZBA7nqIWnNdvCE1I0y/9O6jTK3QT5/+s5Cjq0v
sOPm1k+KANWfplbs6qTPcma+c2J1kl7KaJoFMgqx+C2ZKGDfxMoYHwPBwD1DH6r72JEjGuWVOSO9
TTWocUWk/Z6E2flp3FfI/M8JyCearAb3eCTQ9mg7GZblOAkpPUpdA1evThOz94ypVyBEDlGjPuRd
obeeU6n9M31cC7mbyEn0w+goTQjqS03rA/Yfv6PSguWRauHY4MotF7/xy+VUG3p8T7zeNILpOOtK
3nixOVo1ou613nlYnjadG89VupiSGrwQo8lJ76sksU+FlcV+EjTjYzwNCEZ0UfMtlkT2bMd6DL3N
acYM6aSu/zQUnYKmeRbVJdS72X5qEkNKXa1E6olqvDL9akd1APWE6MNDE3TYnczBFMsenOERy3tN
z4qDrrdt9s5C+Lc7dJldfGt1WbrPS3RxDqWq1B8VKUy/KnJrf+b3hNhR96KPD4VkBtbBSMoZqxpY
ewfcI+TanUCFWK4a5UZ1arQiC+/tgLL9sR4aFevx2Cke9CYzv1d2aUx3eZ1250S3RefmccYU022o
KneigfNiaEURH+qymH5UifbBDMv+IZXwODkbgyJnh7hRunuasT2ayjXr3zNbYb3OGQwit8IL9TwW
VvqzbQIBXSMUYeQOWTf2hybULE5p4FlnGU/d2M3GNrNORVJR8h9ikU0nwwrmbxgpTdyFclWho4pL
3+AFlhbKLj2k+nkaTAf6ftC3sdt3+XAzA+2CpGcqE+ZtIrLTgyYn8mvfNQ4fq8nbDNsdGxnoSNeb
kyVY0c3UBd/bLOT3og2wSOM7alh5/TgYmBj+kaAB72t0bpsG6ZPqdDnwmjbtoKKFEVhOS7KH1Csd
pIy92YD7/VAVAYA7eN8VT+1JrzSvC2LxszJ7VX6sOXgGzwhaqrNRwb6ueNV6+tBJACh5+UjPRRiV
GBClTZ/cGWHQaK4pQUzjXMzRfE+HbJq8sHWm/qCGA06sXR8M9W1VidTwhrxov5Scs0/dZKcUd7oR
KMcgYYTjtU2VfHTsIukPWVbUP4xqcJ6Vai4EekVS/qMd0/63hG7LtzTLE8yBhFkXaCw6geFSTZue
JFS5fmYzdx5E1jnnMB4b/aNAVGF2wzHSqLL1fe+WU9lqXm8loB/iqZVex6gOf2Rqo4782axoR2VM
wnOvBfV0kGYlc7wOjZ2fOZiID8mgx1zZiKMMbqANBImDeSDl0tX560IYzG66Lvukl5pk3xQoWL3v
CwtNfHSQxbkVwdj7xdjguWk7kv3SO5I+AYXQxCLoVpGz2XI9sCkxUsGfK0Enm16B6OJzxMFcerWo
s2+dNWP712dB+3nGOLM+llRHn6epLSlDY9bcuhT4pszT0sJEnp7R8lHKwkSMLBgtLxocZTwowIgV
AFmdPt4EZRp9DvIQi3q2s/5FhEP6oRj0rMS5CwihqxVT3SOyKE+JGxu5JFxOu6680avKQRUZf/gf
ipIb3+VkkL8qcYMkrNFMBiB3C68vt7C0Tj2KLNBfUiOsfwxD2983bSfOdqJJfppFPew2strWK4FH
ZG7JzRE9QQkEqeqIZMohm3Z1fxSN1j7J5jjXLpaHheGHQYVUc+CUSnc7WmZ5b88t9dGxLJpFnzyI
bC+KhOjxUqls061CwREiq91ce0UetPkRsmbRw2tUrA9yKSQJoduUf9BN8C8BaBrj5OpjAlOFpaZh
ONMrc4zuENDjJzPitXbgKO2A7RTcbAfwGNG73phgbat9GTaHUJI6HfjKyOUt55lhe2pObf2pmpJJ
O+S6mn7AlLT5WUaK9DMUwIsO1DSGX0aUcykEhVQ4Loo1nX6u4GOc4zEN7/I2BfZSKbP6BU9D/Ahk
vTeeo7poobAHdY9IWQwyPq2M0jqa9LK7Y1am8ce8ciiP5NX8MjtC0OJTlMQto6737Ehu3ivOEEdY
rpVFctvNrXlr0UP7VDlYUHqlWerKsUSg4DPAaihfVeZMN9ZU2sZx0rpCdue4rAZPKpEUwNpeRsoD
BApFjLppgErVAQLitRRVSKiwQNWDJPSuPDppHN9IYWvObqb3NidNA4Wc4l9jfK6iyKkPgWHVIaMy
q/yWhCr42MgW2iuNiI2X1hjHl8jmSUItVZVDwDRm+yrhotm7ad/TRnCSTGJITanIR8ts5cckmAGp
iCDOT44UzL45pE37EFAJHhD54LWB44/ePWV6Ql4pOc0AoE50lF7UvMk+p/mQBfd2hrGFJ5JMPuQJ
mq/vuih04pOTN/1vKlVi8gZAVw81gsU/SzmHZFpKQ/KcRSVaoHbeWy/NEASRKxctAi9xXgf1KSHF
1bzZlMsPBsbc4qaqpZwkI61i6zA5TfFc6SFqM4VciN+F0lc/4nAa6A/0hjJ5aAkIsq9B2C+OMXAy
KBPCsMfeyBvryCN3fATtNA1uZcd4B0VdJYUHq6g7BDkojM+eKUuE0Ry9OodK6uSegZD1q1y24nsq
NXnHWV4VuWtC+7kb9QbTpmQe9G/KUIvFEUPY88EZdSwLgjxCZ9Ds1OGeMxPTmKmM+kduiz499pVC
l1PhEJPOk5KDyDeGILVZOD0OXF1CGnRfFRI1SmwJTGaZ+uIp7pNXk4ZifmplIX6gKIJ378Qg5wOt
7Mk6qIPe4GYopyxtpdH6Q92xqI65kKdfs8E+YHk6xWsWSJN9EhNyuTdhLUyES7XO7I6WWhULEafi
eZQWiXMLKkwvXNvI6W7kppxEFN3CcjrUTdl+i8LRFA9aN7bgJdQguBvrwf4ETiwWXkmXhjpdbjj9
yeajAyyucrt/Z0b9MJN9ho7wtKkyy9Mc1+n7tsn78FbrJ9F6RWK1o1ekcviKWnL3Ie4V7buDEQBW
OGE9ICYa9pZPuQQqAX+vlg/W0JjSrWGIXmW2IEjZsAd7r54CUT6EVN2y+3lw5OBhtrThKR1IrHFM
QHxPbkpU04LOhv2a9bp2NnsjiEg1sdPx6jhht1RWK8YbRRXGB56syOrGNElUEH71BJc+GrnTkF3A
xisYcUAwNEnMrjVNMMGg3g7dU1+JOvxZOZNt3TjkAPnHoe+k9keGeFj+1PRZlj2EQirgNoPq68xH
Ebd5/wBGsjJDN4v01rqFBqTmYEnLWYIboZLIcF6nw0GW83j0HMTxxWEatE478Y8L/X4aipJMqLPU
BzkgzzugXTJHoKuV9rULleSDplXZcy7CRTG4inWJaycoGk9WSdyPtSrM3IfDV5CGBAbVGdn5lvam
Ep0HPt8Pjp34dZqCUb0tlNapb0SVsZrk2nDKuyiLDM2rhzwNPC20s59NptyP5JLVIWrLJjsrvaWz
Umia/6Q2Xr8TRfBvuNL/Ma9nlR1L0eB/93rGcfoXWNvvxetbm+d//9/+bfNsaP/FK51CvQ7NgrIA
dYF/2zxrFl7OwLmo2tIxABrx/22enf/ifw5oDoIIjWj2EZW1/2fzjDs01FzkxhYB0EULQfknNs+r
8hnmYIg1U8PFvwdpEjR8L+sIpjLOLThx6SGk6ZcDWDbk5s4y5vtUetBTmAhpoHx+M0dP/6rAvLVV
XpUu/oSkpsrIoOohsrCqlERzqDX9oEkPZnJnhtPt0D6MBrta/3g9zqr6SJyF3AjsFLahhXrZ8udv
upyZqAGEykboc4G+w/39UBXhvRHCpmySn1kT7NS2lpl6U276K9wy02/CofZaNCLDq2O2Z/w5eNBL
A5d/a++Uwv+evsthrYqq3ejQk8anxCdLczO7uWnquwVM3FfTTml1zZBZhsTcoaSHtQCt97WqO8jg
US9SB/9E6XNs2p/7IP+EOdi9+iF7X+v04+NnzAm5N+cOzv0OJWRZBqv5vAi+zMOb+ZzLytEaJQj9
yProDL+mfKcIvrE8Lv79q+WBMPBczL0d+nr+Ei9KKXZwmMP3ziSfovD39aX49y67nMjV2pCUEtBO
R6y5iO/sGXm5OUR1mXSHdKXjvqr/YSth/enWEoi9ViJm3bFKoiy4G561+hh0D2n+DTrMoTE/Xx/e
xpJ8O5VrDllvdhJa66wTufKGGP+z/l2R3SDBeLgeZ2OLXcRZ1cPHWFi9nhFnLr8qre2lpXpSqtP1
IJvrwsS3A91IKKjrJoxZ4qhDsoXnjtOW3qgY8Utn8toKlaY69XVV+nU37vVzt0YGDGLR1l06x/Jq
gfQ5kMohbiN/yFAESaqovcutqTgVkLh2aserQvWflYGiDWg4BVCj/Kcr8GZfmWYTd1QKI7/Va4qH
8ALCAyWzHNQPSJGnTOQ881upLsdzPdfdMZDDfs8cZ2PBLDYuFr0hFHr/XH1v93aesTxR8kn9cBji
L1rsUMqC10GRA2+jqcKa5/o3XTdHl0HDBqLTRY8ULa51H6+08N0cnTb1R8zCVDU4deroQY7ywmY4
pnN6ToLA68zYV5s9afbt2OiQIq+zaMqvkVW1mHRjNpTUJxXIPiVOKZ8nrS7u+Z0p5cxKcfnRVHEd
6UurDCjr1uWeiObG+UM/EZcEoKV4dKwBiK1VJao0aqlf4g+Qn8Z5Nl5E3yDqYzsRVJMIlwGKM0VN
2TKI02gPALkVn9sYF1d+xsIwvzzLqelScy3mxJcnTT8PCRRooxP9R3mpGqZ0Gu7lSAK+YOZqt7Pc
N5YaDD94hSpfHQjv6rrEqHdSUh7MfiuU8LEUtnV2qKzCLLRPfVPr5+srbSvc0mAgvSG1Uta7a0o6
VVhNXfjhXLhji89OyXO15rAyYypH14OtiRXLsgYtRneI78NuWg+u6GW7GRD88tXWPlghqouZeRtQ
wkjpAYSz17cPgwRfSzG9XJEe9W68F7l231l7h+bGB7bBu/Af5JQW48DLD7wYpUa6WVd+Pd+oFfLP
QVSendS+o9DUeUnSPatSfNwZ/dLjWmUIdJcXfWbAAXDiVodmMmNZJNSu9pvSvunD71L9vs4/W8Gj
AzRRj10kDG7i6WVR4L8eeeO0BpWOve4iNoQO9Wq09lTGqqYUta/oxe/WQm/dGBAuTbLTP48DmR9g
P5ZlDq/ky1kdKJ73AW0FP005IfUMKVrzU5AhIno9zsaVt2B80LlmiwA8XI2HwlEyorJb+5OgUtFE
qHeHnjHEJz37oBk7+etGXockPhoduFzC1Fo7tNIEDKRYUmq/DfMSwnNRnEO7dXZSha0hAX8GgoXO
NPjN5c/f3HJlm4vAcuLGp5OgwSm2J+VcJ+FDLz4O8rSzHjb2ISuQDBkuN8BrOrKX0dimkjM4SeE7
9m0nqNO58Dw6Hk/to3HOj2b1LZjfFTAMc+sbLrg74f+eUZ5R4CgpoS9bYS3x2KWlNKVVWvlFC3qp
geW4Rxv/ezYvI2iX45PlARlLLan8rKfBGn6D5kjtiKqIenAQQb6+Gv8+QoH3QIRAb3F5lzrLcN98
utQ2B61R7dSnVXYcBY4pUC8TEeDKXb2/HurvjXwZavnzN6E6CSdIHuCpXx1EEh9s6zmlTnY9xsbc
XQxnGe6bGLmdDXklO6mfh/Qwy9s6Y+7se1krvdneIc7sxVqt+sa2DcT3mTr5fWmejPFT+yMsbS/L
/6mEAVfN5cytVrwxzmaV5EQyk5ty9kYK1U5G63zSIiAJDZzelzx5N2SPA/0QbG/2Moq9L7c6siT6
3o2OQaZfDH+Qu1WcYbqa23By2/bTf/AFud7gisnQif/YBr35gk4bdBHUKxbkUHhF2HxOxHCS0QnI
wuDQ7hGO1oocf6YWoVEUIpAwIuIK2qHOInOaNEN/AsOM8j6Pfo/tuXMmD7BM2FSuJlrXkRq3Gvud
g2SZtMsLlcG9iaxeLtXWmmZzlNPMz+qHpHjoqrOeHlrjRkof8F/S5dfr87oZjtyMG5xZRQzjMpyt
pzVq9nnm6+EX5V6fv1iBTyMDwsFPudipJqwpHf+a1TfBVrMapbWlNyXBxvnznHizEqDp3J+C8j5m
BafTWbMO4Ty4klrhl1TTQgVhMrpC/ocyuX/9kNUkBxmX+WBXmW+F5wICf0Q7TzrVtZu/mtbJ6PeI
V1tnAhW+/5nl1dmdNpOtzTDvfUA5B8Dtum/bk9sUP9NoJ4348zT+a/1Qb1PROoZRpq5CcS+qgWJ1
mT9Lp/mEzdQo/cjRIsjnG2V+lrpX7a6fH2LzU97lh7k5Tt3J3CvDbTy3tKVchS/gspTx6rtcVQ3+
M7nVZrmfVQ2tO16FY+gWiRK3Xpj0ylKpsqC4WDSLf+dJWAg3k+EW0Re06p2DY+uQQueI/GJ5e/HU
vfwptZyYocUO9I3qfSg+ZtKT5OxwRra+7tsQqxtMJOPYyvUSQofEnd+ofNspAwPzOCJKcH2/Lmf6
+vPyKP0XlJPXxurzpppZdR260b5D5wNMFu/UQ0SPdBIgaL7auzrlW/FwnGD+4CkuojWX00d7VJ+L
vs78YH4I6TfFv0zzNuzvJ/Pb4NxcH9tGrZNNgkIBTUUsyv5C+sZRbJeTLBFMfAJSgGFQrzgAhkaQ
BoorS24Bekyq6cDPP6e9WufWSKEk/7Ergae4zuBKDcVdWpK5L8mRl+fRgxSeUJlzhw5BKPu461uy
FW95VdB34FqjMnA5s+CINHQ6xtxvYvnOkO6VRvICtFJ0urCO1wJs2Fk6W0c9vm/LPkAI4C+Ksp71
ct3leu4DEzATtw3e/5oi/v5TKD6EWrsTbWt4NmDxxSuFh8aa8zla3WzLoZNzDgUuyAQUvMH0AbmL
eRIXoPKCnTfNmj23HOoUytDvtwFXIkG4OnSsLARESA/Rn2csiqlkdaXmT/VHrbtvtQ+9M+DLFTyA
564M7ShP1KDeQS8Kc/mhmntP1Bg6xT+l+K77vLOsNyYeRDmqGDLYVDSnVueDE6KJGwZZ6YNhusUY
C4xL/UNzqlejuLENgGUsOHxpT7qQz7Wkeg0vlsgNI1I5RS9xcDU9uZmfQGNSDN35bRtnF6UoKPHI
dqDDtP5tmtkMmjlKiIeav8ZgepzRSrclty9nUCrPRZIemvfmjK9YH7ljcKPbnSdRppT62xk/0ZlC
6fUftGTiq/MN33cKKlCiAPyvb44kb/RAGsLcD+yABnlXebpVPMQDNkhV+HI91ubY38RanaVNX8hm
MOtLFnCQujNtLK9m4kV2yC1zZ6L3xrW6hvIwzmzqXtwR+OZoFeJtL5Lcnoph5zW1dfWy/A0KFeSR
XMDLvnyTKCeLNV3pcIw1g3ouUh0FcQT1Yic9TKnsdUiMRRkdcvxXrTz9cH1CN+5aYgOy1Nl+Fgf4
ZWzNUqYk7+PcDztk7mPrNp2aj86uHucaNP9np0MnVynUqw7EkNWGUtJeskQgcl+Lk4dGjEc5Ht51
4Utn/cigJLcmYsU6+KD4JhTDd13/CMxg53su32u9TlEJkGF+Uf2CXXE51LprtHkOCo43U0cvwy7r
A/bTv67P59aFSBoFGYVjG7/KtUhhm41pZKCR58fFbzsLb/MoX0w0X6cC01MHvEpseUZYvDMG48GW
D6IbD9d/wdayxcqGSxH7HB1N18thqmCw9Tqrc78MidbqtxlySKGJH0s47ZzfW4tnsbLBWIbhckmt
QiFcJkAA5n4kZACLnSMdM+GoRwxE92q2m6H+3BKLGghkpstQAuEyM0Z5ilDFcQw10jUh3sU8oHdW
yXag5QuiNmrgQXIZiDdk3cbWwPfTdDdsP6IDd6ABcv0bbQVB2QnyKEAE2FmrV5Um6VFeovPuS+pA
C9pSX4cGRWuzNaed1bC16GlHL/6WGGDTnrscTpCXlVwFZBCNhEa3/b4Ed3N9LBtXJZIjKnL5bC0F
jd/LCEbfoxcFaNtv5r4M7vKxpWAfUOXH82tqg9tI0ng0SsHkJAeJVtOZi0rOj9d/xMaEUrJUkIWk
HEu3aL23NRD4UdsXPgJTuu2cys4FOHRzPchWvRKOCv1N/NMXUMpqqE5l5zraF6WfiuZQO14d3Yyo
vk2lODbJbet4gM2d5BjoN1X6qYnvJEDU13/CRoqG2AACL1gsgoxZj7Mvs4V3nxZ+2sjmyYqj4NhU
+ujmg3mkyAkC32xwotCghFwPvHWAo92sUb+iuGewNS4/M3itUo34i88lUn2v5Xa4NctRB3lYDrdx
ix6d5CjJuZpiKGt5jUSjQ/c3VpL8fWEqkpdpxZ5u9dZk0BsDRqhwCJGyXv4kRMu0rLIcOstSat83
YNGPghTlTq1q+S6sIX00QzUdDD2Sn6/PxtZyQ4sFcZRF+81YN+bkCP3Z3C4qXzLmU1BhBJl4Uy2f
r0fZSHao9C9wHCac/17tXdmJ5rGdy9LvgmNdf1f7m8+D8Xu3crYVBgN6cCqcedQftMtppNM2ihJA
oV9XKV8xS8jiRvl2mLXHsp+NA/WAPd7wxplB3Z+EY3lpAKFahZzzaMyLtKz8dtDulOJRId+BkvFQ
asrByG76s4zxx/XJ3Nq8FzFXq6WotLZqASIQ88UOH2L5W28/d1hA5sXI6nzUE+EJpK1i/ZAXH5qw
PO8q2G4cxku7w1wkw2k8mKuf4CiB1JRzX/HEQaJx/CbKvVRyuXFXOY5JI0UmnUSfgPtr9S2BQaRF
PdBQxI4xOcoOCG/eb8ce6lD2SZk6N8w+ZOlxT9tzI+mAS4UTBQUkjuF1s76fzDEI0ODwu0zFsFlv
v2tpp3mpBVQ4r+w9/Ymt9WPRu13URZCeXvP4ZSktO2xXS3IcAKWuGcuVGwZl9F7pkaPonds6NdVb
WC2IvSmSvJP2bJw75I+kWPjpQTnWlz9/k6+XFAItrKJp6zjCNUTkpQ8JPvCNdjNIxXIU7/BZN5YN
frekJAZ3G6nP6qNqwZT2WtXQqOo+K12Lkd5OlXdjQBQeAeMuRH4Qf6sASQaAoAc55icapr3hVGFX
BF/iSWhZ6jslPt+5pIaAk0Nrp/OycZDy5pDhQSGnyV9Wad2gjYDdm7kCtWtQOnLad3033STzXnNs
awoXsPECJoF58IcX+uaTAQrtlGFKadXOoxeFphtqx53zZWPr0dpelGE4ROkorlZFX6R5CWWr9sNC
urM5ZPq59WrrYKMdHPblc2TBGk+t/jDUthu02anNmx0i/NYoVUoq4CcUNsUCmn27MHsA/JZhZLUv
ivtR/jyCpb4+yL0AqyRgMoG/dzEd/CAFwh5+EN2v6wE27iKLvIbchsIQ0JPVSizg0CbxFNZ+HvR+
FskPVn4f6MdSO4zl6XqorbGg+qct3rVcs2uJpHyuZLsqRe2XVgMlRsyyF2bxzs7aGg+JAgsOFTd8
DJY/f7PuTDlVS1Hpta9XDdh39SBDcjYFagjB8J6X4k6WtnEM87RdaNRYkvEuW00fNJfRnvqy8UUm
KRDl7hbCkcZx6UY7A9vauMwdnhdL+ZWn5uXAKLbKZPtp46eJXR91p34cUmhkRfwfLAguM3mBPSCw
5awOiDmbulF0ekOmlZ0GKfIVNP2sgVZw9SzvdWI2lgTSDqT2QFRoPv+FYayaCE5wJnwzKD9BMILR
Ue80HrZCkPKAecB0ltboajwwj6aB/h3gG9Fn0OmC5Nh32R5YcWMd2OQYjIKCC2nAap86AYdRpoBM
URv7HnqkK83jrYkWWB+fr++ijUiL7hb3MHoVNAGW8b5Z4JJZZplWla2fA6XS49e2/CRjq1VL//ho
A8yz6HuAtaF880f/5k0cSKNVofegSKF824+jYQ/QdSn7XR/N33kFUWjDgaOgWIXy6OVo5Bj3WCUk
ryii/p0+FMVB7QMseuHA3gY4u3jjaGNkOwoJQYTJOV6P/vdcktKQIILw5MBA5Osy+ti0FTxABVGJ
ATqvyBLjvR5Y2SEoR2pHo7XnyLPRMl/wb5Qd6dBT6Vvj4Ea1VZxIrypfG0LwlLPUKu/EYqKRKZKF
GVWRPM6Ce9lucnCepgjML5BylN4tBsje1wf/90nJx+XE5xexkNC5uhx8bOa4DwU8qWJl+oT+1jtN
/pqZp07UnmXtHcsbr1mimWw/LHIY+FqetBVpBD2dPDnlgM4PQlT1V04Y/CP0PlPfj2VJzVcqYAZB
e4/RPOCyVd8N9qBGyKxj2tVrvVR75Thb1c4duzURcFsA8tBgomC6moikCY2kzwNSIiHMmyksg7OB
WsMxw9H4IAXxi5TU6k4atrXylgoem4uL8C9nlX6SsZFISI9a2OSyJOHTZeR3Vp1UXm2K79e/9N/Z
5lIuXOQ+MPWhKLE6MpS8NcoCLQVflBMkacNzkglrUG8KUoTsnSM12p1rcWtbL5B0fG/ppXEkXq6t
kiyT25njUKQvqvytUo6RdYd8fXsn9NfE3Dt9/74bGeCbcKvX7dAJB7l9wg1J+2Q10s1ofgWBsqcJ
t7VQIDohOo2rIq5kq1HpCcYEFn66oOes85CFJzFODyPGOL2agRjeUzPeDMdNzCuEExhlyctJ7EYJ
Zt8kV76dKuc4AiY7O92vWbN/yNPPCHbs9VWyNYmLijEvLRTvEMC5DJemnSR6oVfA2UbEWEHi6qHr
THuOjVsr3+IpiaeLDK1sDVKKwqB2rG4io8VQpBAYUU5G+HWc9RdJNz9dH9IG0ENnRJzxS+mDU26Z
4jeXmCKsIJJSlWDUD1WruImG8jTiiyu7Maxhg6dJdVKnT5bzIuMsBf3Y04ZH2XqY4v/gtOW1ZdBK
W+xj1h+zaMdSy2q79uvpqJq+iO9F88EKb4xdJdLluLqsSDBmm/Mc33vynrXoWdzOacWVV/uzjBs6
VcNYym+zZriV0XrAcJG+1vgxqbKPWM7t5Kgb4CVKwWgKWkszhufzaoc0uV6YWTLXfg9qiYQYmH5T
P7TN19zCtyt5yJRnQ/0uV0j4B6ixJocul56m7p/nyuyYBeCNgDOEJWe1lC3kYrIokGq/Uy2/RXg7
Vu+zKP9wfXVtrOSLKMufv1lcE0bEagwJxU+y7M40PdSPXF7Vx7bYWTsbO/PPA5Ormr4hytuXgYaw
jA0jrhvf7rujbGd3XaXettr4en08m2GQJiDX4zHNK+0yDMYj9RjMjAevAAfylQqitc7ac0RpfOes
2bgflqTyf0KtPpAkV0YfpqCe4Xi7dvpgJKEXJdJL3CLsWTuJm9aFVwZ7nZPNLwbkipI6erl/1a+N
oCTDqqPlbZPgaFweSxIdPXGOabmzE7YigT+CMctjjU2/WhtdLQTOtE3jhzSX48w8aOkdnLpT3f66
/tE2etm8a7iVSF8hzPCKuvxqjlBgzIRD4ysIebxPy6mBajbNPwpDbc9NVSboXej3fWzNp1lW79q4
VA7Xf8LGPbXQVnDnpMe7IKAuf0Fizl0DH6jxrTQ74J7hliPSHKdY0k/1ng3c1rzSBkCmh0hQZVaj
lcoKef90bvwi/RhmZ738BlItUD5eH9FGwrQYZ/LMWnwmuTwuR2Q6QkIFiDtKk6L8EaEM7WsulXeI
GuSPtR3bx6zNEOgo6z3i4Na+4BlJ4kTThx7iKjAc/66IDLlG14VKKipVOOydq2J61p32KMtPmYzY
xvn6YLe2/duYqykNeyGN5gDPIeuOlfPViN7b4ul6iK0VshQt4IJj1syhfDmfnaBQyJ/VPguwR5u1
17/hGTjjGas34c67dXNDIG63qPbCuqFcfRlMRoVd6W2z8ZtK/S7FsnLqLTv0Gt2oD2D2lRN65YtY
ToibeghkpssG5/s/H6+xWAQuCBP6ZauT1EGhAhUkaiituKti5x0J5UsYx2clVB5bc6fAsfX9IPks
1rhLyHWBI4Ex0/Rx3PqRkh05ShEQygJl58De2ndvg6wXiSiA3qlR67cxWg84ozlP6AVW839wbKJR
QseGyt3S4778dhIkoijoKvI1Z5QfVGyz8sm6E4mjH9DN2vM63RoU9irgAeijI56+ulfxLwJAPVKQ
ZBnUkO371m2VZlgUO24Cs213zsmND0WzhnYCDQzSpHW1AeVeWnBZIPymbVl7pl17VLCx3iJH3Qm1
9dymt+hAt2NRIJe/Tny1IHWipmt9K6oqQNu/iwRoaBzq2mEaZ8fHTXY82bOk32SdrJ2EmhePQ2QV
pyhH90luqn7ny24MnpIsAgcgBpapXm2JOrYnYaG2wyUBcCW0Xa3vDuaeuOXW5qeUDdFweek6fzHe
HHWs0fKLOt88O/VdYB/j+r5FGizsb8sScXaEYMr89vpu31hGizw5TwzU3GirrA5tkYW11sxN7yPX
VU2fuvZQKk8DfbHrYTZm8CLMagsWQT5y1Ij+T87UGc+VorlJJ++83LeikBstyDFeTIBlLnegOiZB
hrPr4Jvl6xDdRf/N2XntOK4k3fqJCNCbW8qVyojVXe1viLb03vPp/y9rDs6UKEFEzVzMbmBjdyiT
kZlhVqylbLT29+2FXNkvql90G4QriBj93ARcCYVMiXQ4ZfNTHH0uQU36ibpz8m5325B65R2HK5uO
PhVGkQosTkEzyeMQSs1w6mLQtVNYPtbVV+p7U7iFfo5BIDD1VNs0567IlI+1xajz9z7YdOrHvPs1
mD9m04PTy63Y6Vonh3xOc8/sP5uRuYkGQTGe3Jlx9eH2r762PQLVI8qDIK+WjAhRxmT07CvDyYri
be5sK5DyjfE5MqOVS+K6IZzW4qag7LWI26YpLVPT6oZTU2YH2DL6SvsYRMXzBDP8iqkrAQCtTopd
TNxy1y5bP+OMpk6SaMNpOgTxcTARC4Ce1YQManUq7/KbGwYCLJTiIayBOHrhwFGfjqMcM4tq9vTe
ucyREN1G4e9K+VdK/25/KnFpnafaDBIj+S0+FQ20ZfVa6y2QVZFKBmiM7sgFO64NoV4eR4NAAmwh
dSBqTtriiarnygyaTJTuUjRl4Elw4VBMgTwPK1HEZeSJIVWI/oBLRT9rcYnFzQyhFe37U5aakCCG
sCl29gHdB2aO0M1M5dPg9Um6Eqxd2UAKBfB7g8IVLAsLF4RSMW3miYRM0auntDZ/KE6+cglcqbnT
IiY1YoSAXWTW5vy6GeXGNpOIeLCDTmCbzoq1KazMM2HI3TpViwajHtUoS1FwV0O72Y5ztvEZnV45
AteW+oqXA+XO++QsfkZXpvCxyiTxRaLsEinf6f6v29545RMKSRxkHeh7MrO8sECV2e/DxqpOJfyu
WaRlFHchlVNr/6nUlXYb2Po/XwUnJq8BfS+PN3E29X2xMEAFpvDiN5UQqTcMSj9WfYqC9M4gpTfD
p0AAYpLgUdNfbi/z8toCz8PsPnhiujbAwc6NqTqAR6bx+tMEYOpYarm+Ve0whjSsnY6oaMkrH+7K
4thOYFPgpogrlmURtQsLJesL7BXtHTiUr6UP+YPUMCWtT/29nuj72wsU3+n8VmGBbwwudrNOpiwo
1QqyU8e6UxnJCGFBBrEx46GJrx4YFjnctviKo3xjEhgRt7OYJuCK5jJbhosVCzGavjPhyvOTL104
JyjHEg+r22HSi7u20mA0loO62SZq1z3YWaT/jDsj2Poz7LXMBTbpPu1Ka69rhT5tlS6rDEYhfOsn
VN9I5E4+iV9QtajUZL5R09VzpE/QcNcxGaATwt0ywLipt+Ewbqq6sWZ3MqoWolbc7o/UqXqwl2gH
mgC5zeFv3KGGs08ZX+k+ws3aDnd1WSeaW1VJ07gWOEjkYS1EbLdO7if8MZhMOmzlKmfHEnv+n32j
GUvxgy4ObGcLX0QCfnDK0DxJbNHRzMqjL2cDSOlBPuZlWmysmWFVN4JIFX1fxpn2vSOLOv4QPQKH
T1e6Ssu7TvweZnHR/7PQgeCf4hJ6cxCpbSmN7cfmiU/XukWqHYushZ/yoKQaFKvBPdfffm7mQ5DE
HxD4eB/K+v+ZBzbA7B2lk6VeeZSnit1ZqXkammCfV6biKl20Cf0iWolSF0fkP4aAi4v2GaWD5YXj
VI7m51ZhMsbkwBoCH2r5ZEEcyOl1reSv5Hy5fUDW7C3unKqKu7ifS/NU2Dn8iRmjizWPPaJe7V6Z
2sfBX7l0rn5J4iQxTgC86aLNH9lW2KIhbZ7ydOp3JJXFgxbp/+Yu6PdZmNKaiYpZ/8REVnjX51qx
L6H8PUiidnR76YsI5HWrCUf5qCa/5SJ0A3eioyw5mSetVradc4DN1piyle953YjNXBrdeLKPhd9m
DtzYgZ+bomDSMppi5Qfd+PG/LOS/NhbXajCin0UXBhuwATeT2wa452or8tJTcH0h0KOTgHIMFlYg
bQ6rvtA1AFvZNtX3qnLnJ8eyhrUIOGhkr/mJ8Lzzm5uThjoVIDhxGgQP5NsTH8oUZGoj1k8QmGTo
H+znEql3Q95l0Qc1eZ7077L6RW7bjYymVIsgTd1PeyAdkJ3GOy1dg/1dW/7bn7M4KK0ZjIyo8HM0
7RExaDhuH1vnC/RCY/ww5CuZ0jLbxzcFdIEMEvQdkHR14Tb4fhJbhmSBhZHNxzHJEUMrnXDvh72z
D2AQO6kMle0CnpQPvVFOoAP9eH/brYSNxQcQwlOOiH/AD1zgZLQwQTLYsk5pFG9M09om2bf3WyA/
410m4iGuWwTJdqxbsTM39qmUJX2TcNi3clquJf5XvhwpDJVImiNU35ZTTE3RdAW9Za64bthL2l8r
kh6l6Ek/qlG61bPs3dcKQjtMa/EN0azl7z332z6iLdtLCdtmM9mrjpmb043VC/Od/WbhI4zh0G7W
BTEGo9PnhnSVga9ZbpCMGWa0XMAOR1/sdNqVw8rje3mHnRla1mEBWJSKSvwNEqB/yBtUC9Qi+qD4
ztqRF/WRhcexIiGHhHq8oEE6X1GEi9u9MlmnnEthb3eIPMkBWj+dw+yFD2HzsW9n/05RIoPa4ijt
uy5HEjjN7d1tx1y2e1/3li4JaB6oy7j3Fnsrx60vWYFPO3uS3IGqepZ9CdVdnumf/PjUVgdr3lbl
6MVG/lKO4yctO2Vy7KZJtfJLFqmP+CHUOEl6CD24BJdifWZQTcPQqM7JZOgCld68gb7GGu4mLU92
dB5619J8he5bYB39SVWOtzfimnlArYI0DqEx8qDzLxJCKBY7OealwTG2YYDogkUYCD01oCrnOFMZ
MHMa4sbKshepCctmoI06mgDwUuRdjjfEvDTDPBndSZ88P/pmJOjSzH/t/OgbK+XbyxUCUucaM6B5
YfRnOX/jT1KCtkU9nmYHNRSpI7UcN5L/tYjcatA3diVtTHmt4nn5tmEUmTuUH4TS6DJzh6c6HIxA
HU+K8dFkGDfVn6z0OTfXaLGubCPyAsIWZRwQS4u7qOlkKoWhNZ6qrMBrFbez8w2SYK6lvChR9e44
RIhLgRfmdBKPLjESZSB3jT/E02koqscBxRam9g5BvgbBurYohiVsgHKQAeGb5z452nEt9W0xnRpQ
8NLwHIbQKeZuW2/Kco278Eq0Suv5jbHFQ9zZoROYYz6dLMjDTVLFot46cvCkpdm/XP9ZN4+9hHRo
eRetMXReXSbPqohQuRSXJ3/Oi1ou5Wo6UZs4WJDppcP00D0G4W6W1rb08oZnlf+1tazMyhJyET4s
kKfQPEaWdES9zZTilULcFae3HYSZAMgDiiUcXnw3s5kcK6nnkxaj2xZ91xqVkb9fqP/cvrOu5K7M
ZfKACMoS9BiXBalkUJOpjLr5BAvF3taLj90zkz32pj0EQATG4hHk7V0+umq/8vRfCdvOLYvL5k2W
WlucrdzEslTnG9k62N9kpATMbUFgum3TXZ6uWRR5+PmTiUVwbYJ9Dra2Jag9TurRNINhPhke8+hM
cB4y8vM9uBYz+Vl/GMJDM3/M3lfcFLezGDm2RTMf6OuydpvE0jBVCpXTOE53XSTt4L57/7VMjw+c
iSAUoH4qgro3OwmVQBJZSiGf5FTbGQxIFR3IlqhuGy7naNdM0Ulrih1osfd7KXPUPHUEb8AUllBI
JZUSZdJq+WT13XPPGEJ2bOxfid59v+2ll+/OazFfsWCvBKi87FEYvV9PdRwoJ7nfNu2jU/ZMtwHL
2E5qv0F5fGc1f25bvOKdsCOK6XYYeBnnXzLNZ5BdtEpiKidEVPQ5g9FP2ajxvyFFRjZ/MLv7pB+O
KL0/r9i9DOuwS6cKDkiQ0txo599SMzqb6NdQTvkj8kfomW21aNqN0+/edeR826Iwa+Y7ZY0h7zLu
F2Z5ikR/TARR52b7Ekx6PFrsMEKK3U85+KTKX/Iq2Yb3fvdOBC1H4tyYuGHf+GucdpzRzlZOMVVD
P4G8/0dL1z3yImklabr+GRl658qG8IY46dwUHcY2MmJMNYjDeSh4uT5CjuDN6xjxstynq/cn4N65
/RWv7SZLoN0ICR8EAIsDGTlDHxh6rp5sq9nUzj4Ej0wLFc7m6Kck/w9rxEUpO4IRhkHsdQL3zXbW
cpTMsV2oJ6TgNjAyR40L3Eyp7F1WuVH1JPWJm6KwdnuNly8Ulxp7KlhludiWGVXZhuY0x6l6quSn
djh0SbPLp09BN6wUhV6DyvNbWxgS66M7iczEwjXTfGQa2mrYzIJBvtQNkafK+2+UwyWEQ8bq0Etb
vXFo21gu6bMrhc4egtaCP7bj78aoHnzn0CJPWzWbhK/eRNYBdqxDqsIIormGtDbOdOXrn/3ghXtX
fqpFlVmrp7FsNnbxM1Qs9PiQNm5pQTrGfWqsbNE1L+f5Bhdg0T8jAxDh0RsPKGKIqM2uUk+ltI+B
86txvc33SoAT7IOpcn2r2NhrQ4lXwj0Dq6CYwRe/1gbPrYaTUgJ27fG70PjjB+lmdKKdEK4gMZD/
ELG7MNoixNbe19kaAZr46Aun4EnA2ylyQ6W8fMoVox7AG3Yq8ZFtbMq0QRcIrsL9bR+/8u4IzjGd
AVZaTJg5X+FQV7OdhT6uFyMZPc7wRWuw9XRb6MG3iH7hPxo1rWYlobu2s2AiKOOrjF6JS+TcrhnW
Qy1R7zoV/e9RQsW52U0SgCRXG7eoCAG+0v42iArdXu1Vs0zQ0jkkKWHCcGE27Cu1bGqJKuL0IBCk
jTRtR5M5JIbYlG9Q9n42pb0aPcpJ++4giVnQN5aXDozeSYJgn3EqxgqIfjYQubTyvHJlXfuc/5mc
hDSHHunCipZGWh77oYHm53RMk8F12n9TdZQKfRP0/W74UMXWYWVPRaC+cFQGDsD7gz+hYWmKmPTN
0ZRng14PR/YUNK68a6cXNWA8OT4MxWcZMcxhhu9tJYa4PBvkCwRz4p0Fkbt8DybJSKTZTuZTqsba
rusi89hIVn28vbJrVqDIJDRikAEuicVmTqE+a0VYzicVbdX7KVJU0gdzjev78pUBYA5EiAxWsHQu
3+8ic8zAzAnZexAdj1YUIEgW+a2bqbaE2Jg+/C+r+q+915v2zeeqfTnJk6pC2U6as70djQHer0V3
t/fuyqp4N8n+qdQzfXcBhHFmNfWTRDn5sWb+KAxn2gNWJTxATAxN3dlcwzhe5qzEsaT/1FhfI9pF
OmmYoQMR0UR4x+DGIW99xNPbFsoYqajafuWYXa6OhPVV6olQnYx8YWyspCFzktk61Um8MdJpwwnY
gF2qV0qtl+/suZ1FBTTMEXOkuoGdDI3WKXDDceLp+2gEf2f7QYvXjvJlaH5ub3GUVcq6Ogp61km3
it+gph7DKJ5dtCtVK3Ql60FinmDjdJ2n+98HbY0gS5yn84sE66KqCaKTVGuZR1p2aToJcS7E3Bv1
zxQcze9l+jeR9JVX4PJcU91g0MQCWyH42cWuvzkBaROFlYSw4Gmug1/ZXIuHzl/jjbpqBPw+k1+k
qwy0nxsZghmByCmzT7aPNGE7wzQerHjhmonF/WRmuW2WqHbT/LFz19LLfBeNkrli5dpXYdri/y9k
sVt5bTc5Myz2KbOYWIW0M6PJ1lmfbDPd1HH8+b33Bt/mjbVFPALBDa0RnzUpRtrsnc7vIIFuXyYn
eIQ4eV4JQy4vjTNry0IXKlCMXRd8JCfNoo2NQuVGpa3nJgVCqbcX9lobX3o3JQySJhiXGLpY3Bn6
3NRRr1X2aZoY/g7Mrd82Tw3MUoxFb+f+3mm7Q9LXR13tNvJ9MqVu1CkHpeh+OLH/rfyY9NZfJ/Fd
bT5oCskPBf8wUbxMM93J31pKucUbDpN/Fwg5+aQnJP14ewmXnoDEBvce7Tn+Dy6gc5ee60ifJnAy
p3kcZ4QeedvVbTtudf+I4OPaHXulboemB5wqlEQEG89yTlNHiQewYKIRfH+NnbuYikjx0tBiCGsl
YXOmjT+2/zTpOcxUl/m6NUa0y+Ml5Df4WoRtVEeMxeXbSAoBpFSiCO3E2paOmubqsbyG8LiS2QB6
QO1PaJYS7y8hAUElSRVba54qrXSRsdalHRmU9UXdN/WnwcvDeiWXuny8KP47gppTpo9Lb+38MzqF
USUocgN06BWZEkz1tcwoOsnJd6ly+pWw97UtfO72Qg6Gcg8vM2HgMonWuwS94MgEOQT0ucpn+nNq
fgC+QbboqL+AQMWuFdktkr7pMfM5F22bHIwSAtroqKmohaR1Wt/rSj/dT7Xx67ZLv7Y8lj9PnEYR
efGdX53wzVtgdwq0xH5onQJbeRgk87Fu/ZfErNzC+aKSBpko1yLKeecD/IL6L9MfDe2+Ueyd0ntq
uHLVLqcZCGehbaTLzjNok3MuuUwHaRwcxr6sk/pl5MG3I9f87mxoNaho+nW/ot/KsHGerW4lWLs4
2ETQgCvYb15XCwGdc4/ozERt6jhxTjMazFP4rcg0dJqfrfnTuFZTuYhohCkCJvrTdHRJHs9NjaAY
szxuHXAT5q4pXtpRQgwaNmjU14tv+sqNdeHqC2viiL/5uprSByX3qXPKzX/t1LhIkrmm/X2mOnbb
jy4eEgwxW8Y8vIK+JS2Yc0NKbU5SykjPKTUn5uUCVw1/OJ31P1ihHkWT32EUFfjQuRU57vS4lGKf
oLqGO3+r5L+07NftlVzcekLmlIkIZuMJjXRdPbehzsj3yGUgnQwza7aDUUiuNqhroySXtx7jSNBz
WczJkYWTsp6bgVmmltDSk05y/RjTspsMw22SH2aGRFbu6v5WLQFjrE13XTo6lXX4a0CbQWADhPfc
au1UUmSUWuAhT+r28x+nhdSt+2Up34zo3RVSoTtE5VCQbag0DRcBYBX3MejnOfSG/O8YKZ/s7klO
ui2ACWTsISTWVw7x68zY2VUmbFFT4b8GFMmQzvniujps6rnoIk/nTGXNz26TyF4FRW80IAAxP7bG
76EAPdF9bCzDzZzajaT2oWvVQySaDd967ckqM/5FiggftXh9pTl1ZfOBwFAmEG86WdNi82e0THwn
GiLP9h+TMqDMYuyl5m/pf5O6Nbod9SKTAaXBRzTwMLo3vKznmwHKdxj8Uou8vH+J8+/+8HmeHiej
d32z2Q3KYTb+VMyJEZanmyL/ndcek3G6/rUvNbc1oE3QlMxtBdY2WJsJvzxhxBT4PU8wMKQL5i65
beJpyrTYUyKgcw2jcm46+s7KK/+KCVu4Ay7OYaZeDtzQXLjDPPmUC/Uq8Qw1cCeG/FI5OYowt1Sg
jZOe26I6dqW8tb76cMuTj6vw/5tgrrKABlD6Vc6A2RGlonUwxfv2Fdg3uh1YmyxaO5cXZSuBotUN
Lk9b8B8u8TUgeHwrnOTE68JNk7/oRb2veG0H8xdC8Xd+5rjaShXkijOiKkGiQftChlVv4Yxhrirp
jDCTVzv3Yf1J6Z6j4L5tHgFPrlzal3Es3QPxPzR1bBa3HJsLg6zKKtnPvbDo90Do3ChB7oWVDqrh
lkHtvWrcp/42mb4ofv5Ujf27F8veAtGkkQGCj5LZ+WHoosQqB78yTpLkbKJp2kFImlJNUNT0YL/7
lIvRE9GJ4owTXS4OXmBOCVphEe9HbrT7KEMvfhoN9dEvFEYX9EZH9FBrVpz98msKozYNRRgICNYX
RiHBmLPITqRTxLDgZtLDwd7kTqDs5hQUqAyh96YF2v7l9lMpfOT8hIFqgd6SljTHmZGi821VCrNX
SnWUqCPANLnJy8gwNyScds0NXzS+20y+Qw8ukht5B6giU1eWfcW1mAED/04pCkTYxTwKVY5MV4aZ
X+AHYeGOqQpvhtKHjzkFZpQ1OKh9muWQO9mOm2fJlywz6zvCL/VgtKW94umXQRAkmIRAMDQwagfo
8Xw/hjDKc+bVUy+UR2WXSyi6YpPGctmt9YOumIKtFBlBWtdUTpf4/3ygblmHTuI1o6Yx7Q4sa6wZ
e6jGyVrZ5KWUCDkBiiwQzTBmCwOFuqzkoOU3aFEXZ15pU1JkvsCuGpcq5qZ/MIlVuDfU8TPn+JFL
pJ+2eW3doXZ0KJu9hRR3XY/7Kat+NXm1UVfO2mW+IMibiS2glqOPDqzrfMcVrU/DsM0yT/adHcq9
bqQc+inb+iWY6B9K3W0sY6/N0L8fWushzaR3f3FGTgXfFpcbbNXLi4XbVW9VMWTmy/d6Ds2RI+Qy
DreP2WWsKNDGVBz4DkAwIBs4X6WhS10XQFfmzXZ/tKvBlf1jOW4/x09ROrmScVK1teDt4kJZmBT+
9yZxCPROjClKObGUfh/q6qZrPjhjTPnao1m7X1ngRUQgrDEcCLiUCRuewHNrhGNN74x14TUDqVCo
9MUuVvMPXV/+rPWp2fNYRQ9xH3XwjGTTVpua+B6QTMs4kVNsSz+WfoY5yjq3f9a1PaAWS0dCFqna
kskp6LWpnfqp8FDSwosiKzzObW+Bf41/hENa7WZ9SlfgNpc3GltB10BjmBlsNvOg51tR27HZDI1Z
ePlgtRuj0dVjoMOEVw0ZNGR1E9zZQcDrJUnS1kwy/8HMpe+FYlXHoWrtf7d34LJdKH4NvwKCDaS2
6WWc/5pSHhPNqnS0u+birlIg9/1QT0hT9g0ESJGbmPeds0/DbWWsFP6v7r1IVLjTIfhYCrc50YSb
zEHpyV37uekmqP8rLd6oxqwf4ly2XHOY81+3V3txp7JYh5tbvN4Uh5ZDvoYEBEqa58KLKPSBjI8l
SMM6CUIRK97dNnXN4WkWUngRpXGGRM/31WSYjqBHKT3L/6Gpn03n8+2//8r20XISUGlyMJoK6vnf
H6mzOaSpVXp6+gJHuWJ8CH8G2ad57RkSv/MsAiC1e2tHO7czKLURpo5WeobjWfax6BH02IzNx+lF
MrZKu3JPXNk1MbjAq84rJDKHc2u2I01EElPJPfhTiz91a13Vi3iG1bz9+xeXXhXPcWLY/P2quUWG
wB3+VUQRcvCipoiCj9X29ke6tnnglagBMYpJ4LAoATiSbecRRU8vVWvGTD+Z033i//Oro1JtTANh
sGANlXVtAyEdkolO0caG/eF8A5tQLpPcxi2YG5B2WRIUbjJR5Lu9rjUr5rkVlVIQYxhYsfOHUAp2
urZGsHLNAh0yIdPJe3gBne19tS6apqi8AOrHNr8P1bvbSxA/cenXbw0sPg3C2ZOTRMKAuQ/tJyX9
AG+KO1ort/21dQgYOi0/kRwtwfZja04lEWzl2XazUbKnfDV4u7IQvIseLfRW9BAujgwsaFkzWrU3
Su2dnMjie7t5+K9f1Sq7LL8AuHhrauFcaU4TgxJH7VndvYXEu+6ax2GbEB1q1l6OnhX1rp824268
c5rPUajvVBcxrGFTd1tD2VPXzdbQ6lduQcIyETuhNAcwfnHLxlnXDnFpNZ42TBu5/2faDxHhgxIj
vzl8uO0xYnULj2EuhCyIvoJCK2MR+4+ymVZlVrZep7XShtJOSMgUp3dpTE/t/aZwGRinbFHnWpYO
B7OnlB82rTcPykZXn5SYPG863DZyxXEYDROBD7MuHDGxt28CQOxOUN63rZf5fMQMcsAk+WkV0z0S
GCtv/bWYR+csEwJSGRff6txWPDTcF2rXemEbPigNLOQ4jP6iWS9WIthJ432imBsfDiPo2g5h6u/f
u1bGC0HWMdcAEose1Ll9PTOSPDeqxuOHAKL7m6qffGk7as3Knl76CGkKcDooREiZ8ZZzO10HmiA1
zMZTpHQT54Vb1OpBKtYKLpfPmGDpI2YjJUYCYommbKE5VvN+br1cj91B+VTER3PeTJrjFug8Vvrx
9u5dSU9gZyA/JEMk6CYNO1+W0k5FHTAc7Zn57ynut5P1UFffFeup97dRZB9jX3fb+M9tq1cWeWZU
XK1v/BNmCK0dEq0lWDO/SOhQw/bebOTuU72ZKzRLblu78uVQJBJz//yDcuoizvGTtM7qQMdaUGz0
/kEks3654h7i859fIUx5if4yMTfFUWPhHkqaleVU+K2XlsxiMh89UEHxYWGrPvirQvOX5xtj9Lpo
S4phryX+sIVsXLOjofOmOP8zM7wf0/avZ0SCUM979+aBIBPgLvrYhNiLx1QZ5LhsNbnzWv2zE1S/
Zif5MQbv7x0CiwZOSSWKNJLjtdi+zjBTOJyqzhviJz/2DC14qY2dJN2b9T9zYFg6oLDvKEigZBtH
Kz7mwUrQcDklKX4BRQgUNtAxY1PPfXKWfaRruqLzHDt1rQIpU80NgwcV1VLjGUqaOc03tQU9FUpM
zy2Zbuk8rmGIrpyLs9+wuEtVtfARYuk7Dj8Fkfax09JHu23umroCOj1/n+W1lPXK2WBU0CRlpYNq
MRZ5vuqiU5sB/F7nqdNdOP3Nkbgp1xRFrt0xZ0YWx73PLSO0k7Hz0gHVBYA3ymY0GPOVP2rjAS3I
2vwavdx222snhN6V8Cma95eIazXOzEzBZKtHG63y9Hw/5l99Y62IedWOCfDhNecnGjzfv9l0QqiY
tM6LYufngHS1HSJSHn+d9LWZ/SsPLQ5qCj0CurWMFi9O4tzHyiyXmHLi4jFKntou31VMdlK43A6p
tYNnx227wVV6H5qJ8bOcN+8TXBIKQWe/YPFWSM1YIzbJL0j7+jlW289GuLafV/3xzSIXrtLFtjPk
NL29QC12jRK6DoIT7xSOuliH+BFvnh/NDyMEsnSuTzXf9srOGtaWcVl2FVsFVw/oe7BG/PncRDdE
8hhbjrhN9E9p9RQFjKtuonBTtpBQa0cjNe/zaKMDbwbyfEps4zFAVtoYmyOsy26p99D1TK6h4VHv
JBH7z/Lf/LbFHqcV7+Fgs/xqV7awrQYfzA9K8pm5C3c0n6daXYsxhF8s30ZAO9Q/QRLCqbnY77BJ
ukaTgt7r2o/yRGfSiZ78SLTI1ad5/JhTsJnn8imTm0NtyHdjWK6NUV47pjwtoFOAZ/KeLTzXhIhh
MtV58KShdrXg0KiDq9W/9TU5yGvuKzR9BT2bRkl5sdK8YXw5cZSBB4xMrTyWv+ZqWglnrj0SqMsy
S8uUN9WUxSOhJUgRq1Y8etVc7WL50VJ3Y/s8jv62HHfG9vY9ei2sYbgHlDAxInXyxatYS7Qk0iwZ
CQ//hsnesugvfzOLI5HibUPiVy995K2hxaoyp5NgPctGT0r6zRDGB4MBIm6zqs0f+thyqyQ5yNOK
0cs2s0DxMJRFG5XeJQ2g82M69JVTFCbLswq4h6Nmk9v1XSe3n5i32/rJLz3/nrduFTVexARLrNsH
U/leRj8Lqf9hRvZhhlHBrFHeVdJNqfn7avjjdC9tlYFeyA63d0gcy8UOgfQiO6ATSjC29GHYWMeG
pjs7FKvHypJe7LG4u23iElDGfry1sQgHFCMMEzoio5fJd12xNb8ZDnJZO2dKN1n6q91lvyOm5f7C
UTH6v8PK7VeizSs1a34Ag7LobUJidPFuW3WkwOtbjd48hlvf737Y2sk02qes8MLZdhtg20X3D9Tb
zpqNlQ2+9sIaBq0MUgQwXhcVnbQzOh0BsslLO2fYqPZ0J490ywxJ8z9JUf9L1qADCFrpEFVqtQtl
+Ag7K4aKUBlWPsSVM45IlWhcUCUzaBKe+2UvERC3Wcwv0eXvVfFXdrpn5Kw2gwSA/YfsrOEcr9xb
YqJI0BFCMXeRvcBGZuhD20+eapUbJRjv9BL55WGDjrQ7h7AUBfdgK6byZ6Z/rSvHq392gX8P+/kK
68JVBwQaBgkxhW+x9POF23mDOHgzT16bezE8Fl3oqtqD1R9saze1cIQ7hxLqAMTeEGJNXDnay1BF
KX9zI1hzxSuvFjMg9O3onUAEuewg9SANg06eJq8pHrpyE/8tt07vziBfTmq/s55m+5sVrEyKX3XB
V8UwupK0TpayIL40o4PWZrNXWuVuRME47O6qypXRyHNj0C02JQfVTQI4jDX54FvOWrJ85QuAoxTM
Fxp3DYXNxZVoRsVYW4Y2e1X8FZKhx+YnW/RQxejOV0Plhn65keRNiURR66LhE3SNqwR/+jz/Eya/
bl9HlzcejCngp6Eg4jtcxA22NnVzp8qz143gmcxqPjIg/G76EjHfQx9aNKGF1tPiyUbawtDqtpY9
oW5RWKrLBPm/tP/0/qUwS8SOgg/iJV3kt3Y8WIMhVbJnTtPDAMG1q2X2ShXzSp7FXBnvGfkIs+nc
oeeHR6qhN2C+QfbC7t4f70zlPpKe2vgEm7k7E1NpDvod+tqYz7Wv5AgiTK4P2m/LdpVaxmpk+VgN
zHpyYbpJdjCCrgEZrloBK4DrCcHIJSDM9sNAqypd9hR5AqhQFa6jpSuB6pqNxUeanTyV29TAhj7v
+ukpKdYoWC/jUCCcb1axuN7CxDJSbj7ZK9ilOvEP4DNe+C9+lmG0u+1xl1e6kAEWDViqzCqFonNn
CONItWojk0WXMvGRL6ueCmXe3DZyuWMk9joJKSwMFIeshcdZYdMrWFG9AD7Rtj6k/Rp13uUy+Kt5
kqkL0WWj2HW+DDQ+pCZu0KGWZ3AFab0bwLRntLBvL+TywxB0kJuIXg6Xvb7I48eaQlfRzro3lQyx
y8d2jtzZuI+StabrFUMcTjDKYmKSCH5hyJKQFB4SRffyttrHZvRc+vY/rQH32mZfb6/pysch39Fo
AaBxo16wHJDq5NmcJ5bHo+KG6Ltxs922cCVco8cPfovaO40TgAbnX6eddCOf28L2LG0zZo9tNX1o
fIVrdHDcJu5yAKvSTyMaYHAfn5yMmujtH3C5m3RDuRKA5opjtWx0RAD/0SSLHC9snjpY9qv6yaxr
+MpXsEprdhbndpz6oAn70PGkMN74Uez24JJU59inK0/eZeAnFgTlPrtJL2oJYxgnWa2nPnG80nma
1HtyateHV6vLf6JKcmQE6+PtDbyccBHuIXJVAKXg2ZeM4oVp5Akj5ZJnhK3uJupdo9zLxfBc2zJj
Sf2mYIq+dpiSenLmD0AV3Ub6Uw4abz7z0sB91iQor2wAXXXUc2kpGTz5C4/S4KkTnZ7w2Sqk7Sz9
TDrtrpaqXeRD0Aubf7sKA7v4thhiKoE3k6hHSCGe+7BtDIGvBpVgqX1xJoh4paBut70l/RuGtaHH
67bEHUNoywde5Fdt3dUodwzmqbON6T5qms9206VuXdXWPja0dH/764rNOksZxVCx4FTihqaq/orA
e1PoqksNyfnagOyw35Yd1JTmoa/7F930v5jQxK9Yu0jhxWyMwJPy2AiBjcWLE5Sl3jbMSZ8665tp
fe2r4MGo3dZCIimm6qLbG71b29DLFWKT4IMTQ9eA2Of846W1X1BVYL6z7meoqar2mbv9UPd+5Wbp
ZGwMB4D67U29PDJinZwaAU4HorNU0hqSXCm7pLVPVQ0fHDbvCstsDkUgK3c0Kh+0zo8fw0RqD0mR
fy9I1zfQipSuEc7mS+FUPyqkm2h8+55vzum26lcJKi4eTZ0GBtNQ4rvDrLO8Fq1BciJEQ+xTLLVu
kEGKEXQZg3LZSpX9EsIpDAnlS+pDDEcstyKTlF4P0gBGxyfW+2VuD5DX9eXWaD8Dp3WjF+3fdKQc
prdryfrF44ZlwfxBbsa0Dy5w/uGb2tHDvishc4zTYa/UDD0wMWCvRISv6MzzEySA5xDH4tB0D5cn
yHCC0q9T3TlZMroHU9D9H2dX2iMnznV/kSX25StUUVXdnU7R6c4k8wVlkgmbAduAWX79e9zSo7cL
UKGMFGmkiZRbNvb1Xc49B75fzyz/m2vM7T+8q+A0pyH1v82YkeRBn+RlGhD4GhaN04DZ2D7PXHrO
5kaeKuENe3ywW9tge8jYQAkFQNoy+PbSVqt6RREu5nR+Aod6E2TGNJx2jvyGGegNqrAb4C3Mzi6u
ttNgErI1kuQZqAL2OCNI9gNdlGjX9gkLnNlpTqU7eUerHOxn3QSUrHZYGnZD1R+JV7hH1hv06Ffl
HvvQyucAQwQIEQjcgONEZ37xXLR8ZKVWlNXnyjBobOWZfkohjRMnqd6GWY45CaCKwSLlQdCzJpjN
vL8xq4v2bh66LNCtwbastj/rc61n0JvT3AqSyFLLj+Wc5CiW8T08zOrpgEghphuRkqOlZYAA8/bA
TzynIKPwsitIhodftELALXNdnKeWaoDeZv2P+0tbZ5NKFRGbq5COyOuWsxClU9s9zdP86rQ/rfF1
0OkBhEkRpIAMEP9nPEpISKw9JozV+w9FS7gsHDIASFH9WnzQAUoBDHkmrLqPfHjh5KUEjtRGuS+s
QJZ/f40be3pjbBHWpRnUB3jp5dfatMTZ4EYaibmzjqXTQg9yqvWddEn9+BtvgmdfBRoQ2AENNjzK
7TcketF2PaaarpWNQk5dQl1HYkLWsv8BKdU/ZZZ6O0/y1kdEMOUqGDA6y9AqvLWo89YCiXNFQSya
ngCyduv0UU/zU1MemzQJKdprvemdme79h6V+NLzwGAMpOwunh17F9Ex8cejOqNARFolsrx+ycgHY
1A+WlucU9O50dEtSXrW6PNjjY0E/8xFEKle0FAKQVDoFO/7xsbmxuLiKRm9ZhPeUXs38SZ+TQJuv
b1O7N8G/cThRBYUGHcrALrK4xQ66BNIeRm5UV0ugCCvzU5V/NavheTbaw/31bJwSeHewSqkZcgQ3
S2ipJwq/m40SolKNC4YMO8Qe5mMIjvaiKs66HtZNF9gFkOz3Da+XCCgcUB/vQ7uIV9Sz8yE+9WkH
LgZNx7D2+CUDSQutz1WfhtNf982sq6pAHX+0s4gSB9HkxuDOsNN2f/MxnOagRUXZj4zs2FUXnUJX
UDvpOT07u3wt6+OpbKMViGoMmkzaYo0ig8akNvPmKts41ehBnz/VbcTzQz48Q0wBUMudN2nza360
qHb9w67WRdN5EK1vrkS/tjYI0dr0NCZPhf8IAQyUBzFPebXJz/t7vPbbt8tc+O1Kpchd3zZXvSMH
Uvq4iVZYiYuugc14FiFUYL7ft7h6exGMoLOOI6sKt+Bpvl1mV7Fa4mFurgIK2lInUE4yzlW915FQ
l/nWZyPmwceD4gVqHICY35pJ0rEGTi/jV5K0aYhSsTwMUIcJTLM1jx3H/2vHUjs0I3RkqDlWfwF+
XIVt6rLL/fVuXBZ0hJQ6FgJ6hKLLzzolOZ5Om11za0DSoKRbHoDHVIqYO5Y2dhYpKvpv4A9Eo3Gp
VtEwNLpQq2HXpp+CWhuvAtCSAlDc+wtaBZXqUULFHTU3BMdrKg+rKu1ZVvzq1VRGPNPA19fPPLpv
ZevyY1IDXS3wd6BSZC4uYDakU994Lb9OpLmUxVcuULYQDxWRQS3GwLWhbysvIwtrQt5SkV/v29+4
/zfmF8e0zWZeinziV7QdIzsZHjDrGRePJJ++68T7MdH5xNM/vxpqOEWJtKB9Ba792zMrDXfMKqnz
a9LZUT92oYQkOUS7D/eXtnHnAdZTFWZEbJBsMW7NeFluD+jj8qvtXgwuMGX1qtdglHxq6GcMfO3g
7bdO5Udry4s4o4zjM4tfM4L2G7d4QDovmpjz6/6q1kGaEvLDo6smVYDoWniytO+rMrOFuI5t3cVW
Uzhf+6b0Q/R2QJDeGOxY6EWyEy6tK6m4DOjY4LZhMmLNf+BS1N+4VYmrXWRnrcPl5oGt/0TBrTRf
QC+BIL+f6xOhexQ+Gx9R0R46YCtCCR9QiNuPqKPF6zGM9V9nu4EohPcqudccxrqMbUy35J3nhj5B
v+r+Jq/vvqoYQx4cy0X9djmWWqKJW1HSttfJFeg46zT72jpOEd+3svEUKs0XBDc2UmTUExd3v+aV
RvLKwuKqqTy32eQ82NzPDyaxU8ySa+1Lw4fxa0F678CdnkQlkrDzzo9YvyD4EShSIGcDFeqKOsIp
va6kut9eTcGNAOJuKPwI/4cOwq7LPAEZ5ko1AJvYVdjQvjnSVPgoCRZ7czFbe46SFZ5NgNiRESyu
a9OCsROZe3vtkQ4f0XzvznNR7QmV71lZXFPpCXQyclS4wMQ1HBG7gzVkarvj/U1dX1LsKcbXfcXC
j77DwkqCSbI2r7Cnes8fzS4pwEXg/CyM7JSmqR1mTr8DkVh7HxjEFYVJgDCBTbi9JgbPK5P4MGhr
E4TaMv2nAYVcpbbnHu4vbf3OIzmEwicmABWt1nLQAGU2F0Mhoru24pccv5r9D169ieTXfSsbG3hj
RbmFj0Eiyo+jyZvuivoRaI/BXR1k0F0CXQ74yGqrBOK6dvcmrldeDvEIWoWq4w51DUwcLXexY/U8
cg/oUQ8SgAbm7CG/NfybSEyHtrGb/TtN7QXw7mbn66l/92MQt7S7eIQngeENv7fFFYCHIWSMC5SH
M2vHiS/PyNLKwpXOAxsp6pXi6jtfob7eTW9j8fX+Z1tGE+8m1BYiEkW9exn0phbahbRN26tb/m20
ULYDSg7CckcgxcHRCOC6ZQcQodrx1u96aLf7h0YiQHIIJXAoMTZ/e1oYzYysSvXu6lMUGSKttjQe
tPWkPQgJIv5gJiUIzjSoUgcZGRqQxuc6Zi3q0XWOxKjbLOx6ATIm8MnYv/0WVGHhkFbQM84a8k9v
MYOeE9666BDg6aXA5Gr6dGCy1eaz4VDAFkzmtACO1/38b1XvhLvLq4CqyM3iFr5kgshFkiRoHUCy
1/5ZD9ml8JwD1+2DY/k70eDycsMWgG1KuADFLQWHvd1IJEep09FZXs1JFieC3sCpnLJH4O6LczKJ
eu/t2Vibum94AlFwUoDRW3s5awazonS4YmLE+JRXHXlrp8q9OPkAPU8iIXgJjuASkJ5WhmbJyIEx
E6RmTiFDdMuMsJmNc8GYHtqEGJcCxhASVe3e71Rt/MUBU0w/Dqb9EP2gi3T7O1MyWSNUToZr0Sd+
4BjNo+2L9juEMMUTNQszGFF0OXKnyS/Ax+sPAvzJO4Cv9dVS2BnVCwV4Bq/f4ozXQ22ypjGGaz5Y
wwNqBs8EI53fLMG6Y07G5nOfJ29uaj7rTO7RRb5/99X6wa8D6LvKNpeoK2pMlEIVZbwWqcE/C5qM
kW2YE3oL2RwidtCi0sQUTK8T+eTPEEByKglJSe6zI2Rohx8FLernsjONsBgIeJ+oPSALhyCFObZu
UA6QU4HkIbwsE+4DNDz4Y8Fk+QxenSHsfCsJkByBvaxJ7NDRphcnn/1IajI9E+l8EQ2XYTdpR4K4
LRiqDqz8dd3spIMbjwNadeBnA4+dir2XlZI6LQXNtHy8Zv4/fWMc0gnaQNlXyAqcvdK4jgmwLEaE
AO0LfuF9t7pxTW5ML94HdBBBlz1Bf6k27Ge7TL4IR/82+uVzKx9KMhQ7/nQVl8INqL6smvBDuxTt
4Nvj3jKQqowaHa96UUCCwDoUYIsD8i+khhk0pAvNrrkQBoxBuqdbvGppLW2rvfjw8lu17F3h1uNV
uhPUFjgGDmbjIOmpJz+qxA0NPzlMNaZ7rbY8DXnkal4IKKhJ94BjW5v+nnWA5gyI+WWX0i+0WfJR
4HsXfYDBKw1RgIQiwdT+Rjt+521eRwAgWILHxbCcAnwvHaE7+a3ZyhkXrCBoTCW2fraFL/78HIE/
SNVOoLLtIuS/3VvPzCrfK7zx6lR2LDMoJVmYxfll+Zh0f7t/ZFdtaHxHdGhAF4XSCfolS8a8xk07
NG2c6Zp3/JxndiC8r3y6WBg4mAYS6P78YLf+5xoSJxmakljr5GdB455b92cNQGst6On+T1rHP2Cc
BYgChAhQqoLe0e3qp1EkNuP5fE0TC1ljP7agY6PdQz4hALhvav05YQpG1OJtvKWLC+RDbcis52q+
lkosJkdQfkwasz7ct7Ia48FrBHFZNYSuYTgAVarbFTXSrkmaC/1aprI7Upp3F6ZZTcA8azgNEzHi
CV1dsA2maZRy0z04g+UeQNvmHWw5Swg6J+5T6Td1lGYV/9Q1VD+52uCGmeghbpPpvRn7YIjbCXf1
9VuGAgZci40CKSitlnMoktHJk15hXqe0OqCSYB0zqAL/tvrAYZHtBmIKiwCaKxi9zQ9g7qm/zere
iYDtFfk2zgRabMhZ4PDANrYkkpz7RksdvTavHSLUmn2FMpLw91Ag66jqnYVYIQXxoVZsgWCpkllb
VOZVlG9gbomKqT3SAbFothenqFjw9p1WlpQShoKdoDh6eyByExzYndOYV/rdIWf3yE9TcapFhKoQ
eZibcDjbelDt8f1tnHZU8sAyqHCcwHQsLlYx5Pic+Wxfhe08THyyQtsu/eP9w77xpeCxlIqPAjuA
NeB2aaYx5NZYCu/a6VIc3LKjwSTE09zle+J5m5ZwtdBuAg0Cqve3lixDUmNMDe9a2CQ/2G7eHaze
qg5+g1H3+4va2DkE2aATxSge/vN+UT48dprZdlVWuN6VcAuC1ShKQXZn3JMe2FyQ8nogHwIQaWnF
Ja3ZsZF416o1xUUiXsvhb/virw7cxPH9Fa1sIUJUJMseSruAxi9FYFySMspy6l9bQ2viMkkbMyKG
N+JSYz5oT0xxNRatDh0GAVA2V8MhCMtuv1WOARiPuS5BVEwDH7zXfvK3aw7Q6DoNfRWY5XydeGT1
EnNQPEhFcsL/OkoCFZx0B4S5+pb4KUrZFEcUHxJZwu1P0aHamreSpvHUYCZ6bsXvck73eF5X8w9Y
MJgfQQwHTI0NKNsCcOx2fVNhRiiLp/wv3MmLbX0m3yCjWrdgOaFzZFoXu3xl2XOdTqEhPqWG9jg6
ofD86P6HXjk1/BBgkbHxiIYBh1w8cZpetW0BtxZ3VnHOcgrAuOgYxszcOihzc+eibFhD7o0/SD7Q
p1x2SUiiE4rB2yLmcg6AOALKSR406HPS4x8vy8JjoOrNcMXgTL39ivBerOxFUsSeRx7neTj71fxP
4ZWhm+5N4a5DJNMDdFxhdEzwg4Bk89aWXVHLw8RcEedFdh3Z92o+afJLT09y/MdGcKI5QaGDCR1Y
7xn1E8DXUC4OBIQSi38dQndy/xVaDkcLST++pYLKgTR/cYDrqtenVpNlPCHggLp9UZuB7w8sYEP2
4EOb+GVUEn+GjwpmoTcYsrPL7DJIe3jEVmZhard7Q4Vbv8nRAaBUoz6KP21xyjBABJ2w0SrjZKCv
ULr5XHr9cdJkYLw2wgzN5lSjxYiIRXpaBuLIOaB7ofk6G1IcNSiKaOg/qLm7xZUDwyrNOhDlx43z
iLTpuShjXp4y69K4l9bAMSRozGvlThK2dqQA+6qqCGb9gGF8/1UfngawgqQeMvkyRswW5Ir2lP3u
sz2syIbTUtqbKLkDTQWfvVibzFJN2MBuxbnujSGvNaQ60iOH+5dq66RDMxueEX0G9IiXEqOscK3E
9gYaJ0YFpb1I2CjlZt2ltk8mqcHpMIVUYvq8GQO9yw/Ce5T0F+BfBwGQjEU+VUm5c89XfVecdkyy
4ZVXzho/brFyJ7OZnXRA5dGMfvET7yIb8dMeIrv2f3ImwylJAjJB/PtfaNh05RTd35KtjUdAqMgA
VXtyyUtEyFA7ssmquB4BTNTHaYrsFORs961suE3MeivYDIQ+8CQtnseisOpBr7oqriQNTZ5fpvl1
roovpPpP6wEOAdUCIPIQTd/6Mok+lswsB9tZN1B+u3TpuHOIti4E6l4YXUdjBWtRse+HC5Hr82Aa
eV7FAlDmsB2cn8nYg7uR1HtDPVs3Hpg0DMFg8/ASLB/ZkgIQ03NWx9NJAynC4ETldB6dOMlfeuNK
pleu/fltxwgnAA1YHnAjS/YM1/TmqgJeNy4liKvzXpLAJ+ZFM97uH4hV5oVbroG2DLmpojr0FqE6
85t0aqyiji3ztbuAK1pDEct/6/qnQrwIg+8sa1VDWZhbnL9EFO5Mp7qONbvBeP5kykPPun/zaYSm
qPTFg+mle2LeG2dedW3hZ4AtAGXU4hlzZKsn+gybhf7v3NPItlhoz3G+C5dUz/NNsoXFAV+Pe4Vg
AXz4i+ebJUlFLNrWcZqHXeFHOoR23zCPUiNz1ZBO3v9y1sb5hzn8AQ03+LSXyX5SewW4t6smLuic
Ppm5lR+TrpRXo63HgzZ77WlItfHQpehbCWZYEReGEbrEAW1yWo6RhYJp2NjQfhDEbCPw8JsYWrX8
cCyYc+HjqCnK2+xgDI4dFFnRPGpVq5/9ZACzUArxgtrp+kjAX0W5P05HxqbyIgpWPLU8twMJOPMb
1Wc3TLApAKwNcOJpVr+UkK8+iQpSeLJH44nw7pASI3tAOZU9GCipfm5nAXZpt+93Cj5bH8hEAxYD
6kC1grLs1mMIA68N/rKJJwvNHDPR64io3o7toqw5VlSPpHDFm0/7vXO/LhbjbFjADIHTAy1STNPd
ms5m32wrCxlQjxFoSw+lbpy8+TLk8WifSlEcuKaeOxbJqr/cPyhbdw6zFXjRYBdJ0WLVHcZQUwAW
mljkf3vyZQDTp/9QUlSFsMv3TW15k4+mFk7fsHujgeZgEyc8Msu3+rNmkcBNvnmK0FL+0+1xWm5d
7Y/21BX58AQw4s0e74omHjwPoypfZc5iVz03O8/m1lVDqR+9QjR5VTnl1k4DLVEgS/w65kZuXaSX
o9rvQVxsoN2//2EHwfqG/Ak0klCKvbWUyKqhdYUdtORTM9qhh6apU2RgT/qJ0upfQCq1e9W3dbcU
ZxPxJEYyEPNhoGyxOuJLBJ6SwEFmB51BhTwLPPEjt14How9sWhzT6uzZZeQ1YZNkhwEBdxHYZ2Sl
QUke0j5ElG3kh85/mjT64EgIV9iAGnivf741qFcg+senMFcpn9vPXp7YZRPXnRey2YlaVh5mFP2J
N0Qs4UeNZ1/hlXe+/ZbTAFckePIQOIGHfPFFetbUQhhws7YwBZwmWJB0OnzyHEDwzNkQR8xIQ1CO
VsPOZdq6tx8NL+7tiA5ATdoG3mqsv8xOH0z6E+PsMObfaPnr/t7u2VpcXI9XemYWrIk9gNJbWYVZ
/Tv3fzr0tfBf7pva8hEYjobGsokZXEzg3Z7w0kRT3JGiibMkDxj/3GBOs/ysecXR8PPngX7SxB+X
l3HAIZaLVrZCnCIQuDWpSACY05csnnW3BUUPP9d2VQW6ya2QQuXz0Zc2hFnLmZyycR7PXZY1Efdr
0AOYM5jYnPzXPPj9oeVWd/Z0Sc91wuTZwDub6Fl1uL9BW04NnCKo36M7jcdqsUFQN01QH8NTkYy+
xGhOVV08imnBtCFpMGbijxGnyHxw7VWVH2ShKKosMp+ZUkjSJhWLTa+N9OFLWX2n9iVJQDHxGQ3/
vvkhvfTAPEDQd4qDK0Kjd9NqFEmhlaHCtrpctT/hSrG4m9kxKR+R33/pTD+0cu/Ijf5LX/4CEYQz
PozihdM+8K8zfZxsGmK8D1Hx8JhpJ1JCAmJ4kJSCJvMhLYKK7LE5bCWH+BdRbkUdHcX05XBDZo2t
72sjfqdM5SkTI1JVikEDKAfMYSEM+pDBWwejMfJzZ9vTs1FM1Sk3e/+AxomxR7uijsAy0nRxezAB
oaqry7K+1XO9LwljscXSI9fPLTTZ00vtPtQknF9Md4IIyXP58/65XHeX1DkBsNxArwZz+ubyYNrD
1M1ezWIt1yPAkRvMXqe/aMYCL7X/FWysQj56f5d1VNaQAvbST8MwhAOb8WaRbymIeSyenhn53Zpl
4O1yImw5FpCmQX4KORpG0Rc/j4FT39HGnsUDG/5GfOWHpMUUtuVV3cVgmPA3Sw+4HUmsI+mbNrq/
O+97vvwmwPajJAXqFyVRc+tkOq+viVdzBm66GaRxfKxQKSu8tP/uI0p/GriTKDz+DIEYnO6zlBx0
Ob4020tXFAYLJjdlj5rVpn+xukdDFAdKPo2GxQbVPQG5aGWW33d+89Y5eofRwtsAb75saTuFlnJm
aThHxvTQ2NBl50lQ1IjUhvRYfTGdxywJZ2GFoEnZeVY3I2I8qdBp1zQwti7ZwrtyLN3CN1jsVL/d
5FPmKdblF8q+z8IL0YE9+k6ge+2zvxc0roM5nF7FW6qYGLDshc/htOW1W+EY515IQfHgZr+qXXz0
npHFk+ON1Ec1FD7ViNO5CeRrm3xKBy+Qgh2K4lzRN/O7az+VKBMCCnNoGHKgnWdPvdm3BxIxEoAK
KFoDWY/yxe2B5DZPrG4aWDxaNDIr+Sq1PQaajcII8gqQz6KiBMEKnP5bGyAa1eQoKh7rUxaWwLhT
6OECpH7Jq6csBfWSO4Vc+9okO2vb2l6UfhQ6zUTAuuSdqhrTg5BlzePW9hEgZ30SEtvkGAZL91CS
22vEGwXvgbweP/52jWIkPaj+BI9ryA7lnfWJQcjQxaQuSeHdOTuzgjwaCUgG/fq6c0HVMVl+QzTo
FJkxEg/IRN7a5sk88RHTGLEPHB7mWfFKulrmANRUBD4mlkY+NYfWAeFg0bb0WI+5CL1paC9NK0Dn
CNm5naB0HQ3jg6vbiho42vXLKmkC52BPg8Zjsza+AHb34sga++/+bOwJwsT12R33HIW6j8s9QOYK
bRgAj5Ri3e0e2IbEhPTQ8Fi2xdHNQKjssMs0xKiVGnyCamYaoNoelqBArCeI1yTzzpq3DhuQzaoW
p4ZUlp0tswdAHC0GHDanR1hEnSCjDh5ayHbsrXUd+2F4+YOpxfcuuqqZSx0k3LKZ/x7HAi/r73Sg
v1OmP8yuCIU5POWOH2rWFIxl9dhKK0wzF8+9dprs88j2ICVba0c3ANqaCNdBRLp4VPuS+7x0KY8x
sB9oVIOQJwgT6p0d3lo2SPRUiQ6wpxUvT2lR0C2jUBE7iTy1zAhazf+XWeyMgeDjzpVSLmlxnFCI
weCK+qCQXF1UYiyumfnY+yL2EnLkGgs16cW0E8FYoQQzS/LaNATMmrz85GTRfeMbLhmgVkjWoowM
0OayQojScuOCtksARPPaOD8nd+dB39hHJPKY3IDAMAbIli1nZmj1qM29iDG4SQw0wOdPBv2U7uE7
Ng4FkDrA6bwXRHAubm+kaCezn/tZxBTodI0eJ3CgQsTg/l5trgWhFGqq6POtgANaLjvH6rGWopKR
S0momb+58cPL/suefbCzuHJequWcDrAzdxcvARtGKgK/OLHyP7gRcCH8/4IWB6/V3JwyAAjj2RIh
z8CCj87usDc1s71tABaBzxn+chmG0rwuBw6RnxjM7KFpigCQOwTbGDcF/+T9L7TRjMUTgE7s/2wt
to7UfTEUDWx5FC1pUCyYEkXdClK3QFgEPqgoQU9YnxDEZW9Seqf75tfxPnqU6nEEzB95/XLwpB6t
PGla2mI/HS0yOaEnYkhwgaIxTwedgVbL0JRcYfXJAYhmx49s3QGQmkNqGNSFqiF7eweAMWn0BqMC
8SRegISPqCyCeWp2rGwknmoECjCSd55/cFzemiF63faGw9qY5zqGhriMGtOIoLbwaBt95KfkiVVn
sFtcfKc/FLMZ2TY539/nDYiJ+g3oSr6zxgOWevsbDBdMJLon2hispd+Z98kG6hYKm8fJpwFkbnqk
3KwmEHMwAsNt64Dr/InM5jkTaSTtVz3bS8c39x7BO7h84ETxZNz+IC8rDEIBqolJxzAB1JfB5MSV
0ewd8K27pJKE/9lRf/+hvGxSjRSI/tq4SwKrfvW9OeiMb/WuZ9gIqt6Tkf/ZWXiGtIFCMaiJsB4y
nyaHB970bIofXvqia5j23zlT6lYuHkBYQ88dMgqY11qWe6XGrKzHLGGM4BwM/MYxzS7g8wha3TpO
9o6x7S38f2OLLcyrxq7sFMYgCu/731PvDa03E8W3+2d0yxeg44b2LKII1HgXnmjkDR7Fcepijvhf
q39K+5sE3mkYT1r5aqSPZfPtvsH1xVRwK6Q3AAyonp+/uBS5KWfDTkmDqJSH+VAfWpsHHIhlIFN9
7Vw+FT0/2WUe2IAL/Ol0H/gRVVddjclg6h0VmduD6U1pmpcNSh3Uf0PAUoguaKXxp3sKHlsw2WI+
BeESRj0Wr3zaTbY2Ow7y5P5lvKSX3onc5KSTR5NKiAvvoOVWd3phbeHoaEn6ctJsBrBRrCd9OFh5
wI09fOUaH6jMqDFFgI3x9ZaYJrf2kyLxPRZDnF7NCTg8pC5/GFONBMgxrOtgFkAfI5E6V17dnAxi
kKNHezMSU/eId5QHqCwMh0y1DHeO1Koao34bMDEqrVVwq8VX7bmdir6FnCxlGHYCq6dVdCEUJsKy
8T5pjQwEqjNdkQW4TtzVd9z8yi0srKvY9YOzm2ih62YB622OZIrVkQnnQ+1gaLVPZrqz1lUgvDC2
8OCkG2bazS6LbZKAAsyZkzB32V7bbuVXYQXoEFS24RiQrC6W5CE68GSCJXnVaWbnwj5LgoGgS4Ue
irtzWzZtAUCheBJ18PssbGlz4TRZQVDOcifoivFwTD558qnVtDNvilcgfveSpnUFTS0PmZnqFaqu
xsK3mmwqen8seWxjThyTlb9c8YUP+pGVEFg6CFc/ttPQqR7GEdPZ8c5pXeVRyjp0CPCKgF9whcSr
J9DIVAKfMLNAet78BiT60Fjda2Y38ViQT9KFmO+QvjjzHona6k15t6wGBjB8p7hUbk/q3DSVbpcp
jzuunTqw05AfovVPYB+63F/jlk8CUkCHBAc45FbyGEUmQHchkPhrFMKBKffMMPMEer/ozvzxhcB1
AlYe5UjFZr50trKfpOU1Oo/pTOdwdLmDmKbblU9buxiUy97Zp5BXoemzODKEUgfvkcvj7LXti6AZ
vWCgJxDSTpkZOkk08sirnin5en8j35Pqm5gD/BQYAUa+qLgbMF1x+8nGDrK2epsjKxEGgAcZIkh7
RDiVa4ycwDZgoPvmFCEty+Ew4HnHUBnkDHwPM8+apG9AC4IbKxXsxbSy8Shq7XUGSed5ggJWOGhD
FVWERzzREMVY2ktjpdmncnJN8G7QAVQFloxy4ekBcYnY+XCryON9ZbiA6F45kKhfxAHzzKVn0gwp
vSmOhciOwKZHDQhZr6hH9ZCNC4xe7gRVa++J3UTa4YDSEx2pZUBuA/NcehVD/j37QLpqGIjtZo3v
dJnexbSWHw0ss4Duo/ON4N+8/WikFg04LxoRG/ZjmtG/xqkNAc5UVLooM5w6Vhwc4oNpZzhokKpL
0/k5mzGnA9UHL/9pOhW+IqZLmpChLljSz2zAMCz6dYx/u3+81g7BBBIXE1ZgqEZUu24pVwwdzErE
VfllHh/TtwQDL/rOvOf6fYQRvO2oc3uKc2zxodE3HWffQ+3GSK68m5+KXIZ9Zj2gNnnws53h3rXn
gTEMTACQauuOYy1CgTrxQTxQChRyXC00Sn7GrDqClD0+6k0z6L9gAhDV+1UZPetwdYxWE3EHBozD
3Hg5KvamdsZ47x715Ob2IVlD0xLQKwwD3x4mYYJDZLR0EbfGQ+5rYGw5Q9c8oOlfabezeVtXEr0B
DK4DqYmS/cLJ5TnnaQGilrjPya9K8T5nQQYhe4EOto6aqsb+0vgetmxrfZjrQ5AB8C7KAmqrP4RP
yeB0rJoJ1kcS8sX2+Y9M7w5M8Cpwq6HG2LPpXe8f+811fjC5eAebuUmBY0b5xe1PSQImQZkHoDRq
QhMhTuWeyv7XfYObawTVNcoRcAcA4d+uUbg8rQtVCODlxTpSOLhOB0z6lFa7czzr6AKRja70UcGb
ggOzOC7gSNfR5EFKPI1/54iEw8KKjNI56PYl8+yIay++2OO633KrwBYhrULMCL6PxQ33MqMz9Ya3
Mbq7aOp3B32PA27ri2G6EYO9qqSpvUd0Hw4JZD2b2tLHFjHTS1H/PbZnCuSwnx0xcXjM0jq0sr1s
fx2XYiPB0PI+Trzmg2tT2rtJYrWx1k5BAiZ0yUGIUdY/hPlJNx4ZMtb7h2TP4CIQ9khZWJMw2zhP
7Qf3W9H0J/2FglITXARfkfvsvL+b5tCTQt8EEGZAmW/PJE0bl/RMb1HOt+co9UoP4YVXnqCyW539
YeyOTYeGQgINmh03s+U8EcqoCgAarUDO3Fr2hFmAA8rBQtteRU5ZG6VuUR2atKOH+3u69cBBQA3z
ZCCbx7+5OJmmPuul5hdd7NAkyAv7aGUvafpmgRfmvqGtK/DB0BLoLjM+TiLJu5hODT92g1EHbgpv
fd/K5nLw5gBDgtE4wKVvd87ppO13Sd/FQuOhQbKDKd9y/a/O/w/LAUOY7yq5ZUXyvigq5MwXZedm
EorqxXzUyr5+dpO0/NNmNEa11FCODUkqBRNcvDeSJkOWSrA4w8e/AdMQzxl0nuzsdH/XNs4bqj1q
RASj9JjbXCymorUvTOZ2sczrAP3IALtm6nvUHhs+HuA8DH5BwwQnYZnHSs1KJj+v+jhzoJZJ+roI
2dD+lgBVRRVGdJ7Y4LQ7d3hzZajIIJhBXw4UWbfnoSwqQ+ckg838ny77bFbPJP96f/M2jhwSLDTF
8K8rouiFCdDutaMHYE3cauhI0ME2DoQBNdZD4ubQAvry5xfJRFlQTZCDvmFFnQw4hD8Zmd3Hdevz
aOqcGbwVIKy7v6qtj4U7BJ5I0Cuh4bd4kO1kdhOnHHoUOEC7koinZrZD80XnLPJo/XLf2Ea9QY1Q
wP28o8BW0lMtk1qW5vYQ+5Cqfc66yj74RBgxZpXsM0HiFWbcB4caJ0ZEtdx4kIYjI1GCG+X+L9la
NtjUFDutGrZ4r81+eEa5VaD/6BZDrHdOfbIIsLFCHw9OV78aTvl5wvHeOaEbDzfGWtGFxAg4koCl
AyYoA4xycGQ8dho7mBDOPkrHJyH4M+rDWJr5Q89MjJX0bf+gy/TPMRDIwD7YX/plv2Vt61tExs6c
4yUFEO8g9DyPfFZ26O6x5rnvau2A0IY847ljj1XqI7XXgOjWXLInG7rx5gKOgWACmEjFjLa4TD7/
P9LOa0duZOnWT0SA3tySZbras6SWuyEkjUTvPZ/+fNQB9nSxiCI0PzDACBCgqExGRkZGrFirCfM0
TXs346I1KvObUT81qe5Mze+pnO4CT9wSRF3d/3cWZ49498UZU7LQk8RiEqBc0X0t32KvupuHDKBa
Mh7H4PNtD1sJF1QMmU2kvER3bwn6zoECZ56eD+4E8WHm9tZgeyNFii1Fz5XIpwLy52oim6YaPf/9
u3UpRqdpsFkPbgSRbFtCORFP95n05fZqVqzQvkNcGugqRaYrmhcAS1Ui96OLtsojyrbDzleTvdDU
W5wMK+kDty24BjBhsyTi7DjvliP2jT/B1zO5UacL97Bz17uykMuNxOvaytxxRhyXCKDw/8WmlXo/
lrDjda4Q5gDOKlvdwuFcbxgWaJLxlgMzfuXgZeALvu/hbvVY7q0SPLRhRA56eBthZSWkzobIgWgl
k9stA3hMWtpJQ9O74vgkKMFjmUOVNUXnuYMk28X0NQt+ef1P9Jk37qe1Fc4IfJ3yJnt5rVvUBRLz
YINbjSUyjQ3Td7nTmL9vO97KlwKLS+kdagBIKJfHqO4ERCnRx3RF/6UoIrudftw2cB2J+EpAx/nX
4ZyH9ubS4aSuiyo980W3MvJ+X0SiymtfH15BLO2ydJYRQlJjP/RaunEZrhmGzwg02jyvCy/IpWGj
1qQknkIRtK9pV+NBH5AVEZxBdMKO/m2yRSC68r3o+fGlGOSiJrdscIamF/dqF0xuObS22N/pcWcP
4/H2bl7fq5RNgLiBpeAZjHdcLiqmmMJxTSc3H+/S+kegqOgCv8xlYS3fMHUdYJmM52FPNQ2o9BV7
3VhkQ69Y1QRY2zwMSXeeen3XI7tjCNPp9qpWnFBFUopCKRsIn+ciXFC5rMxQ7ES3SxPLMVox2FVV
WWwc5ZUPRP2M+T6oDXhv6wuH8IwE7ndrEF0/7Z0scSe/dIwt4pbra3AG20KPiM/DPbgso8dhJTSe
oIhume7HCe1pNNr9BJHMo6JAeZd6e1n8fnv3Vj4UWC/Yd+GloSSypBkE3+rFsSaIbjto6CvUKeSL
UT/ZsV6emtgSNz7WigvOqFL6OnSdiYzLbZRKVS31UnLT50rLnNIwDp70YAIvGbKtEfU1W7BIyNrc
wCcOLhwjb2WrqD1dcqkZh+Gwq4fQCePgpZAf+g+3d/Ga8IBJdaZ0Z05n9Ge5iy+PljJKbVQltewW
gnr0hqdA8KF8qmwdVrNC/DHWNkTAMBtIBzXLn5LO24tBtp/64tQG0nPhdwfRsz7f/lErMeziN8mX
v6nVmG3Lh0J24yLcT+Fu8A6Cft+ox9R8a9Vm44Bc46jZgjlnJ8BQq6EGfGluCMyJ1l0suoJ+l/ip
7SkfwyrZQcdjpM+x8EYjj+mmw+01rnxjrgdUQmYNtGtkqZGqnTHVkeTOFnONsQqpgUd/cnx5tJVo
A8SwEmourC0CaJhXat8YmeQ26RjYvdENDLV5yvHv1zRLSBIIeBVcvWVTqlFBXHaSWyMzDB257D0x
Sjc0u7Te8JCVwz+/eYCdURMlQVmcRlmLC9HzVckNK2OvRV0M6XLUoQECzC9Ltoq+K/44T2QQbRDm
VbiKLh2k1Pqs10ZPcq2+3nm6/8ygeQR+rPsmCYjx9O7tbVyB8JDaMb4AMxVDElcTO31lxEmW0BmX
qaiV3ccp/61kjZNJ40nT9kMuHEwPZs/40Yqtx84bNj7jNesd8W3uUyCtNCezy45SZDSJbvol5y/9
Z4z8zyNsXzDAn4RGvy8MxR6BnsSVciRzOkSS+L0eRsfXu1OZuzBcvYWH4LE4MxB6e1uux7zmn8Us
EKkNEgXkwJefoU3QuCgN3vV5U+2UBJvqa2W6Un9IzK9RFOwDiq20VOJfrWX7wMErsLnJWwf9Zy3+
go32MWKcxbO2fthaAJmpEylnU8WBWWS+Hd+9LpIMFnxgQuwX74oRWYzIH3dRWNiG0e791rRHFWaC
ZDzWmyI1KwcblXnGhsj5TEotC9NS2SdqY/ay27ZIyXVCVwJHFraETNaOG0MmsJnAUmBAyXG5wL7X
pAxQjOyq5aehj3ZaPfHMVw5etkXzM3/Dy9YuwZBrDwQ3gyXisjBaR6ESIL4tu9mk7OLU34FogKPC
t0NYIwpzf9ul1q2RJZsyKbO6bKyk/qBAQMCHSyPTOJRaaO19puEOAxx09kA14bfQB39Nk40bw51K
UwAeTP68eBqEuh4HhjHKNOY/aZmxA626b4WnvmmPerZVEVnBlWGN1yI52fzeWQIr1CpoG7RgZVcS
pn2OYFML84HuK/tJhBlcbx1PL+708NkPv1tFdN/2/xTSXa8wOz/2Gwd4zYuoWTDNS0+ER//Ciwa9
l8pJnmTXHE9W/bnvPkbGh3GLqnvVCp9yZsokfC0HgaRutIyhgVFUjJJXqRuelCrNj5rZ/PAsfQvw
cA1B5gPO0xpwRdEyuBpDGfUozWMilpvWFKWroxUfQM0etDq+H8T6gx+es+5nYe2bVrUnS9zLSbNL
UoM/Gzuj3OJDXlk7J1SdXxMir/Yl+dyU9UMWZYnq5unRGnqoLVJbGz5CwHL73FwD7MECvTe0SJl8
T1OyZIgxpD4IPVgKP96NLSKp1vCoZPGH0TxDO1BJp0xGkWNKPqW18JcyNn/gSJSXVe5lrqhl1hYZ
3VQAXlPdKfP8fdjk3Z0XVaKTq6C7by93JcgyEPqvqXnb38V3BDpDsYwG1U1z8VEYko8x9F+3Tax9
OZ5hZPwzKFBfVi5D2IaLNFRVV8wa7VzLdF/TPhdOA+qnB3W7QL9mj09IkYdXITNzi7s0QzRG68nX
3G7M9pXW7HTjrdDUnd9s9KDW9u69oUXmKbViHBEP2LsSVoUstHtzI11aWwpHHTwcEQ7g+GIp4kzp
mtJ058pI9rlcO7OVEEJ3a+sanL16cTlRof/X0mItZlsl3SDXmktHqERA1ACUuwHmWQsoFzYWQRLd
jsIQU1ZTgicbCyeoT5YQP0hefRjFUyEDvJ2KZyvZtcOrpXX3bfVStG+9eKiYdrjtk6vL5ZJiuh4q
amuZBo5aPfJmZLlJAjlPhtjXmxxtlEzXcl1qzGR1NJH/jKdfni1LL0tmjQ3N9dImSexYqskzC42q
o1F1u9xT/EdZ6s6dmhoJCOfwpHgMPeStUTyaarAFLV/1JS5mwgnUmnSAL38NbEjeWJIRu7ms2sb0
4AWviRc5/82T3tlZvLrDFqCW2FmaW8WFnUbfVFi4OuF0+/utHT26iv9bzOLZkrd+5gcVRlhIrf7s
zS2g79pusVPITkEOSsF7sVueBWpEtCrdDayflTQB+Ps6KS2vvd+3F7Jix2KihrCowZQGV/vlV/Eg
ZulCNcNOAE1KjWTCHvGnap/HYfnEWMrWutaKIlQZwWiRMRFVllPcRlE3VSSGutuLX+UaBn/j2egf
sjp7TgLf0WE/jEf9NdSPkW6nmnFnNqfuTY0h/thnW6yeq4sHUzzf6ijvLYlFWzWfogx+Idfj1ZPm
Z6Hydkb1bI1/D32H4/WdoUUcbavWLMAs4C66b9PNg7/1769sHIViB2kZMyrLd1JMT1qcvPk7yoNd
RJSja1fzzredZSVq4SS8EannAIFZ4t0gq2xMr2h16BuO9ITtMDhDI7sRGtf6I3ScyatFegg679JL
l+yKJtBGXu9umUTjY695bwIkNruu7BXbSDIROmMrgApV1YqT1JnmMZ5ieF8BAMWHv18vZRCwERIZ
LxTxl79EASk55l1iuJL1ZmjoaeqH8r90ZQB3MNYDZwPksksg6xj2Q18ajUER+QSJiSI/ePXrf1jH
OxOLaKVlZtJVXm7w3RhqG+w6MOGd34gka87xfh2LulHY94kn5YXhRiLdOXSKuvA+9Xa3V7J2Yt8b
WYQrS/B00Wxbw4VCZeq1D6k/Phdh+KsTN3KrLUMLJ1Rav4ilnK9iKZTZAul7W3xpE4YcpA3E9Zah
+e/fJcCBFAxMTZSsqPoaB+Zu6t781u3arTbtdaGNat7cbWQWALWDJRjGaBtPT0aLQhsoyD0RSXb0
eFT2VT5ZTgiWPQj94C4wm60K37VfzDP+8AfB+kIyumS3m5QmaVGXUFxE95wgejFocqJneNsv1lan
Qp4KWg5LoCwvd1GJBsXw1Epxzf67ARirp7YePsbeqen3Xb6FZZvP/WWyyuOHu4sJZNqPWL20JtZV
2RnyoLh0Axkhi8K93Cb1Xg2NXQER9tR0GzXmayfBIDcI/82vw2VP1RqGigaMpLj9sI9atwJmnyX3
vrUltHmd1sx2aI/QAqcapS6Ol+JDGpnT6XIr0DYOT0DTVnxpCza9vpp/rSzOVhH2GkB6WYHNo7O1
+jiX5wcfHplx42ytuR59TbrQkFfNI9WX3ymp0zKKIAZyVUF00ry1w1yzPf3/aGVxgoWA923OLLeL
U9htdg7KT6bx7bZ/r2/ZvytZ3ET+UJZa2mCDfsuhj58rBTEDqbJLfePRsOYBKEfOJ5XOKWDAyy2b
xinUGoWDhGK0+hClYfcyM3Vs9IXWjispJwPmPJNnfN6lldxq+0SeGtVtrQ+m/6Ix6Hi2oDMp5O6D
LyilHcrDsJGyr20hTGbz24NYxEjSpU3TG+okKgS2UH4qwq9qcQqQ/NY29m8tNLy3srgFlbJoow7e
ahcCyb1Z/YLeakohX+3GHWqah9tesWYMrv75BQlRzlWFWuiaZkJuTnXlPvqkDfvJQj3tUdKDu4Y2
wt/bmgvwNGlpYKA+fLl9SlKGLTFIZYos7L7peWr7yj9p0+2jYmNVKy6I64ETIM8UIYtfbKGs+qNq
DpHu+t5UnfoE2ZAoiau/X88c5RgYAbVEqFtYqRgNq1o/Ju3KWkBeneZ2UuXkOgSQghf90EL/y+0N
XPE/gM8QtMzdYKr989+/u+i1SY11UK+GW3D6YGpJNccotYeEVrujjeLdf7AGiO0PvSt1vEXoa+Ie
FtEaa2OjQZ/U+fRDd4gYDK0zyJP5QwcSsaXPsXKqZypJhJQgTEL5a/FmbdtQGdWJW0oomR5WnCm1
hewUZeZz7kUvlb/V553XsLiGZaIIEF9GtJgLXdgr0Wa30lpTXE/qd3r+PQ0GZxr+HqgMDuKdlUVq
EYlDrEVgP1xJndpDKuXf9T6h/+SVW4Jhqx7yztIiQmVKM5VlTuyQpzulk+ys9ZlP76AY2bixVh7h
rIlPBZUAMZ5e0KUvlkof5G3kq9DqDkd1coUxfC397iGjVpI0z5biyGNul3F2V5kd3JsvClKNvoNW
1ZQmjlaWysajb44eV5+ScRUm+mA/JV28/EGZnFaiV3gK2MunxvJ+j4nshM+Bfpw8t6ipd8e9/x9O
CPCAuVnECMkVugr6CGaL0oISnCLbhpgduvhDOv4KIDO5fRRX3BTqKRV9bVINii0LN0WC1hAbgVLO
KDybgkvHoNM3Xv8rnnNhYumj01hEtdLw+p+m8Ghm+onCX7fzImb5iTb5xopWIvSMXJ2xOhCMU8y5
/Fp+18PGYnrcO3noP1iU120l87Z4cNb2jcAlQzplsX3mwklNNF/Cpos1128isvmIpjP0EJuc+iuX
KP0HsmrQBzRHlyidWieJH7uMyrO6j5ifTzL4PIScZt6bOFTH276w4ucYI7+GRInMZ3mLpgBlEzWh
BO1Z3ZGhIafvdk31Ixvf6iQ4iEivx5/+g8UZB8MVBzx3Ca4qrN7v1ByLoy+/KUEQ37ep8lZXjeEw
HcEdlITBqRsFgVFQOGRvG1/zS1hLqLqzwRSlFse6JHnxRKHhjCH4msrfhjawE692Ysu9bWj1IzLz
Y0rMk4DJW1x3OkNfujpRyROaZN+Ivxrlu1Gdm7Y/9P3Ghq5AEnTOMZV7XAZk5pKKoDGNKJFiSm1m
Nx6ivnzz9RoptV95ljrUrpxaGI61773Sb984d9e6qKgg0d2lz4s8OV3eeb/f5RANOo/MwEN8pMM9
GaJLooviPtWS4tHoJOunBKDyLlRC/dWKu/sunYonoW7jbyNaZ4dAMqfW9kgnfaeO5S1g2dqnfv/T
5i/07qe1YDv93JrgZNIz9L3RmZR7z9Ea68WUwt+3v/aqLY6qTH8YSOky/kRBL/WDmaDFUuY/x+ab
7LcwBaTfUm+zGztHzsXFNNcsZhpQSOjxrctlRV5Z/v/Imo+oGkw7Qdp5mXHXNHBBSnaQlTa0wr+a
IT3I0vfbq1yLf0Q/EbS7DoD/iizXnOoRzI3hmvmzH0ADLt9vvivXIjmEQkD0aFVSAl/E2ERLGiqq
VAa99CEHjNhuzWWvnhaoTE0+1IyTXc6WjVKWmkOHbo4o+EewxqfEQrPEFJwY8vfSd6pBPIVV70Sw
Xd7ev/m3Lz8db0tybqjR+HQLj7SSTog7iNRcPYC8oHMk7VGQKGgI8OMhZWwpf1+kQWrmX3uLvaT8
yYt2PgG5t2e+YyfVht2o91BBbETVNceY8RA0h3BKS1nc9lIzKX00Wdz2lWG+pLXU3w398BMOn43b
asvQIny3SjWaUoGhotBs0coZtfXsuNqqEK45ISTeJu8GIjih9fKMCTDGlFQJDbcxfDttIqevksNt
X1iLGAgCgT3nqTyTjl6aGCeFGdfJ5ywJYCf72gEqk8rwVmTCRoxesYS70b1AP4OPs7zyxmIIBNI9
3TXETz2J0VQ9eJI9ZVtSQCvf5sLOYkVW36LJM38bEalzebgTTFS61bvb27ZyrV4Ymb/cu6DuNcPU
phHbllQnwzyb8FC1RrozZHc0Wue2rdWN4/4255nNecLi0tY0BqggRN6fQAGrkJLBpB5MlSNVAKUr
2dhiNV7xOqBMEtON9D9ndo9Le1YjmZ4p80Ium5+5pAMB/XB7Qatf6J2BRfyJ/GkSPXrryOp9jZPn
Wgm4pP6+qMUi6O9TV+CGWI6kxHBf18WYGa7WnCTtdzE9oqtQx9ZGxFlJWy/MLPxA7RRJqFqWkuih
t9eqPD5aKcXbLJdCp67H723eaqdSz60PQVJsxNWVhiAwGmYPKRiySgrgl19KsdrAm7LBdLWoduRu
vMs6W53eeBrYplLdBcEHOf3eagAZtrSNViAUl6bnjXl3AORSKKfQwLSCTUlp7qtqOkpBvGM0rP+Z
qYnje8PeV9S7zEKmx0s2yonra0fui84gHDTMJV7+gD6ORLnsYhN0eX5oB/9+TIJ7Xqv7htao6j3I
evAQzWNWkZmf8/jLbRdeOyNcMuQ+1Ex5JC9umjJRYxQRR9OVO+SCk0SOnVAUt5Ks+fstLmp6Nhaj
kLgwT8rF92VCIMnTErjxzHQwVF+jPDn0kGVE8DyFh779fXtRa1k0FWDIFMmtmBFYjjxpkR4LgycC
bwYDO3yIzV2eIyF4B+79DnbVXaNXu8n8KHTDW1HaFXJonbVVAV+LrOA6gP7wKIOPc3G1xhpysP5I
kVPo9X1vdXc+mXzr7wtdP/lbs9NroRUsJQ8wLM5Y6ksnMtpSj+uejnoyFP3BzOjoJLWinVK50A+y
mf6Xu4n3HhAPyu1UIBehdRwFX0D+l7eABdZB1ArFpiqK8Fwk/31fhHgAkJ8KIPjX5TaaXYIebMfK
xq65a2oDLHifS3bpPwahfnfbb1ZA8rjnO2OLs6g1AJtqUk13kEItsvsx0e8KLTdjG+BIvpvEqYNp
Ra13ih/me2lI95oc5bbSoFPr5aKdTcBXewWKhd4zpFezLsr9kJTKPWl+dieMUYSiX72RBa8d4Xlr
aEKJsIctXxEBLS+xSnXQFPn4Jiryid3aCNDrJsh4LFBdZKSLclAclNnII013w0T/VUjlt1Ect1g9
1s7L3EcGZj0zZZqLG0j243poGo2913oHoMERFMDDYHqOL1XHRg7+uv0PyTCNAbJ5WhAQZV2eGKiw
0jCHBMad0l560pSEdsdo9UdVDsYfyTB07m3fWjuhvMNAylO9YF57ziXe3TNWO9Z6Z5E1Bopua+N0
COvcrvOn2soOty2tfSzOCyZYGLnWIvCkAlRPoF/JTzsjPICz6RxdL7d4z1fXQ7atzGBxdEgWF0dR
a2OuF3Puk/XHWM5PTSc7U8E7LLE2UqDVBb0ztViQqYWhNOg0ciAY7XYhRDa2mepbFClryRxZIhzK
Gmg52oeXH0ieG9Z+EIIH8WAWEvSmtgNj6g6m5W29VbZMLfJGcDQdfak5s8/1Y5/qpt2GyMkkw7SR
oK69zZnbZxiSLgDjidbiUHlFM8S6GvEqyl6j7rdggFVOjslwCI3YRqx1b4Wv/t9DeDhaVEDpWJK3
Aia73MlRssrIijCqFfl92s5zRvmrGqgPml6f/4Ovc83P9LqzHM4iewtKrx+7BGyNqCbPSkD3Rsw3
LoW1uMSzFYEQsGoMey4ObtKbcTmZg+HGan2v6b9C5bPclgeLaZAo/XF7OWuH6r2thQ82ia9XVoqt
rmxOvVUdIs//VATiI/p3/8HUzKxlIYJIi2QJBGFYVyqklCght+ljGN7LPqNpQ+kIIEL+elGUwueR
EtK/Of+7dAcfNU8I78mwi2LKHF4QXyQmU80GunDTKrcemSufi6yLShQlqVkGauF8wGqVUakCyx3q
8JhNFrc2HLDOKOTOELe/UsVLNhxkJTyh6DyTUc102ury4srAEJXtkFuupie/yjANnXQQLOf2Jq6E
DEYauRuR6ZkFnRebmEpcjmbYWq4Egt0WI9m3az38WKja8bahtf2jUDPzv8x9s+Xt4VlBOQVKZc26
ynV2b1XCQcdYkiMyrHy+bWt1URYFb4wBRFkCxsksi9GqRsv12zOwmkx6ituNzGXlRM3vgP+ZWFxT
cRSEjPZ37JulOpR/D2gVQyaR7cJ+iyJvbefI6ec0nLrdVbtRHsK07EtW0xk/uki5z9+qpLKn4jtt
hv9wpHir0WiSKI4zVnh5pHrUvSFhFS3XCB+r+kEuH4fPuvjP7a+zuh6UOMgjLHAUS36ZTus105cn
CzgDMpp6shelL/H0yhRPV9YbZ2il/ADP2r+2Fu7Ng0aoTQYm3L7/VoefJPUttXZ9jdyI/yKrMWRM
G36x5npQhpEAAri7JpvKO1EaNU+zXF116/5jl7/25dZs/JrvkYbh2bOYCc/fy6806VDrpvDIuZ3c
O/ANaTnKoupvWf5++0OtrYXRaiCfRFnoZRfekIVJ3Ui1ZLle0MQ7oFcFNJpi+pTJ2fG2pdUVMaJO
WglBC05xuSK/oTQ8qR5+p3wSVcnOw3NqkdFufJyVGWpQ4XREqHnJQMj+TNC9S5bTtEGNVxQ9OIq1
6MDS65MpNbVTqRDXNWWQPUpJ9BlCvWpPtWFyeqMX7rPcyI5tKgkv0Sh1O3UKpmMaKOJe6WJgBgpk
PDIan3ajSfr+9r6s5Vl/2p+zztfM5yhfbowo8A9Lmue5gSb/Y3mSYc+ckRVvPRqndhhLJFsePBux
XalbL5n5RlsUVy5sL14ypWqMQ8NIh8tUzJNX+a+Z8Jh5H5KuO2oU9Efr6+3FrrkbIIcZ5ETh6Mrd
zCmJxxj4mBv232F0soXmh1lsvQbXPA2uwhnMTBpJSL3cUKNPTCVsIs9NRyOZCf7joxQrXxu0em1q
78VGQF2JdcyHzMyVsAvD3DX//TuHk3oIHZqAo6ppZzn8XbbooIZnPYBvKNrwlZVQx606NzU1mjsA
7i5NWcUE8qxIBJeh952aR8cgHR2pexw7hkYiR43R5sy3LoyVb0bqyhJp0sGwv+zRlZUAef+oCm7U
y8cOcLGXyQcr3ljadSYEfpVKIsPgbOYVMVShepJFc9pz9ax3PDXfBVsjw9fruLSw8HVfKrVhKHAL
2apRuFFtxepsWf3rmtNshW4STOyU1NTFJ/LEGZbSZx4Cckxzf4EIdCc0T2n3+rcH6cLMsvba9mLq
KWGOj2dC9RBa6nQvedldnjHefNvStXtTWqbvwjsQaDn8fpc+l4Y1l10nWzN4PvVMRxQPBiCBqI7s
WNm4ylcK2mQkTG3DPk6pSF2ioSplaFKpKPCC5pC2L+LYOZr6OPapIyQHPX5N5I9+LxwSK98ohK1c
G7PlmcnyD9XFcgKCVLKoC43vltc/pOitUuzMmOwiPRT6UVbOU3CoS4AcofnivWbVQRT2gsHQ9YsY
xF9Uz/xYpVtzBNeHnV/EZoBXoSvJ1PXlxgdepykhtUPg9t+ybrBD3enye66I4U1uA8ff+M4rB5Au
zsxCPVNpcNovzVG0qBqyOc/1E0JJ1UHCC2vHlnbqyiGcU0IeIUwcwfizyDd6QfSnvq/ZZhSRvXhP
+oEw8qfbLruycwCEicjkEdqMkLhcSm6EcS8IhMmpHA5W7STdpwD8FPdNMe7G8Wdq/HPb4ModjugS
dTNgVDNL1TKplpRebbKmElwjr4dqXwrSrAYLiBlZ66kZfuhdFck2SNz0o0DBu3VKgFVINNWN9fed
y9mBgVLMJX1UjRaL1+quRHVaE1wp1ejGleX3AT11Z2PB879ymThgZQ7VVLUBSS8nCqmcDNaYKyzY
TGxZTk+qke0YWLWV0XSs5pBk+7p5MpX4BTDpoRXAuPcbN8aaK0F+BrgWbDyMiQtXKqox1jzLEFyh
+FKbr8qYQY94vL3O61SC5yUTIjqtEWicr9rOfSv1k5T658iHP1zfxcWTNUVOG3+9bWclyF7YWdwa
4VTWvqbH2Ikm6of3M6eCptsZQnnd1prW9u3dmpZPCwPN2rrRE/8cROBdxvK+nIcRiq1QvuYhxsyC
Te2Q8toSVFEODDug1u2fp/xrouwTdRdJ5h2qdq+aegqKZBdVr1pS2oML6cKpHcot4Mjat4N5lGST
mgcd/IV/9IIm596k+uf5+S4oMKspz0YSHDenYlZPP/JcALGAS2Nr8bTJJq1SK7EJzpmuI4f7qxSi
fTYb9JCPFR9zCTmk8FwkUb2Req4FuveGF5mulWamEYRVcG5ex/C+Dn8N1UNToD7nf4eewBPDjYbz
2pbOIzLI2vDylZdvq7xJCVhGHZytVrLr0Z1iz0bmddxCUV4/S+jzvrOzuIvmBoHRTmxoXBWH2NS4
dz/39DtGleLzk4lO0e3jtwJ5h8kE0XllDt/Q5CzOX4k6yVBnfXCW4ztt/FzUD4H+szdzuzIeAROQ
8+T+k1zPA1zS9G3IPtQCxFzdMSw3As7a4fzfD+EPi3e/EQYiaFU5OFfdQ+J/q+VPwbDxEddNoJjF
G5nIudRdSaxomAJZCc4Fftl4siPGud10f1+6ZUshMkNZDzgqk2eXl3CZSjR5ayM4h2G8K8ZfEuxw
ai3xAtviPF/zyveWFgcdSagq7hszIEkzSSbUh1h6ZQRcrrcoV9fc8r2hRSo8tLISWTrUQk2wk/Jv
Q1F+ktK76NwYzffY/HjbJ2cff3/DGnygeSoAKmieXVS4LvcvYsyO/Cnw3D6W79OkOVBa3d82sQwf
SxPLjUuLvC5AJroTaukQTz9myvRJFPJ7ZjsdZEJeldLbN+WWSs3WyhbbOIaGr48xZil9/baC2LHE
+tPtlS19fG6EABajxANCh8GqxTFKwtSTu4Z7W2lB0fsgJ3JYm6WNPvD1/l1aWcR9GlkhSvRYEQd4
ulGAyxTLSaUPSRKfAp4RjfVEMffD/21pi5hfFX5QtEbony0/PUyGBdGrdBdWn29bWZ6pPxs48y6C
CGH7ljPFY6xOxaCxNDWrbaWCubbunb69T6KtDu3qp4KHHGY2ijU0Di79vNeydqiLzD9rEM9lFnOy
5W4z5l1d0ayH9zh1jLnKCaPCwkopFKKpDop/7gcDUJov2LXBjEXyWh+yOPgz2hFLerJjNM69vZPX
3o5lvgGZAU9LAKyX64MUU62z1mInAznlAoGAf4hU43DbysoukvJzM8v4PFwUizOlZ6oPca3HzSxn
J2bS7EbyT7G+QZK04hUXVuYA+a7U5QuBHAe0ec6SaSKJ+lbo90FTHIRyY2LpiuZs/lzUuEgeecfx
hlssZ1CKSFFTIq3ifY/b9GDCfaBlbjH8LqvntP7WipI9aqd+ANTYHev0b+c//9inwgLcgk29elsA
RQOt4mfhmdLsLtDCXTa8jR/At21lHmvfbcbP/UG20QCas+h3Oyr7qVlbAdlh5E3HrDOexE64M9SN
atHadwNjb/Kqp9lI6+fSykCD30yCITxLWsgAqwFB7EstAlIqNsooq4ZgWoBXagbjLIEQiG9URmuO
4Vkzj3WinwZxH4iFYwyec9vf104VcpWUpGB1oHmxXJFf+nHWieHZU4Jvnp/GtiRChXfbyFU5inrX
zKyOK7J7GuCby31jFisTsqyIz2n7lo4u3Fe7SWpOiXow4/xgVr4zQSVImrgFqb1CIc6WyewpYIu0
BKn4XlqW21E0fUWJzrMktwYH2GQeRZ1BopdBmO5KIzwahdOGD6pRH8Sm3FXJlypSt9Z//TmBXM8v
KFops+cs7ppM7QshMvzk7KdgAk9Wfoq989C2j2EX30GqGNOTD5+NuDiawdHKhhcruMthKyUobHzv
63Myq6wo86OA73BdGFRDxny7MT2PyU+l+Mfq9mW/EXTmmHKZcJEvEKNhNuY6oqJwueVBkGi5XOXp
2dM0WygfCltCH017iqgb3fartcVAqEX/lQyZbtj89+8O/Rh5Tdr2ZXru2+HUe3d6Dr+VusVCtvLx
5pXw1KflRhhbXDzV1FTQ3krpOUAMWKXcJic/RK98Tcd/bi9n5XKFxhUvnd9PpPpLgIERFqI/enJ6
hs/cCdEsab80GROZ8X3e1o40Ro6ukiB5W13zK84+TsmF4XkL3m3k5OvmKEQY1otz0Jd2l7+F6n0x
qMckLZy4E3YF/4sdWHMVQnc7/iYt0+tjY51vb8HyZfDnhzBHObPozLTAi4PC9DpYpUlPz2XX2n7k
237/Me9POodXNWBK21K3X7X3J7cFqgcKZ5F5GkFiGjzdOA7S+KYWjVrZSZFVTloO+qlXpIj5syw5
RLna3d1e6dopoc5pzWQFXNJL1FSSd8LAyC1EJmp7rydkucbOFHehqX4ehGHD2FoYhDTA4iqZH+bU
4S4/cJloVVmhIMNJSbnu6R2+qFER7trC20VCXzhpEzYHLVVRP7IC4ZibRvLolX11kvI0uEOxPt6Z
Q5ZsNJnXtp9ewUw9y6UKIcrlz+oB3mdjWWTnysoeVU97S/XkpCTeaSy85zJ7qSJhqz+26usQM1Gb
AJjOpNJiKzSpDoY21LOzIT0PX4L+2ClE36E80oco/WNXBnbeverGvSzV9tzpjD8l98UWqci8smWQ
ZKKEHgHgVxrWC0fPob02fS/Lz5UPbntSSnMvddH4H6I9GiDIGjKdx6FahGJFQxR6ErEScMWG8j+o
nKgbn/CPGONiJSCeZxHMGXlFj+XyG9Z9I/eg27LzJFo2lUlV+IJYRv9TPZojggDFTvXu5EC0UWqt
9Psk+Q7VQf/gwVKV/h7zL9kzU4LTsO+bY8+LQpMPrWj/beuVsMIGIBEBnIr5jqWfNUIbZYPE7IYe
jcexqf8p1P/H2Zf2xskE3f4iJPblawOz2uOYsZM4X1AcO9DQQLM28OvvwVf3fWYY3kG5imRFsuSi
t+rqqnNOQdYnrv41V/Nl50uFC/+D7sMsmkJr4VHkMZJbMnjf9mkUJ0k5pPT3fddxw5eZm5kdmzEz
WiXXuxyvch1NcLnt0UR2gRrzW+Mgv3P6naNgww03DT1ptZ62cOsCx4poHg3qAdadswGo6aQDwB04
tKGEQD4lTZl6SbwW0X/5pNnGQroLj0xEwF+0leuNJedOKEkxDmo07moeEyl66pA/rB1oT6e+SB4r
vk1GgRda4Tp2kNNNHf2GmgG6OmeE2ofkldKnqN80vavwljCn3+b2A3r5HSSxEq4vnGZE/qi3g0SM
8Gou5UwbYaXQAskDVoCabtgA5rc87b37674QiOBhgyQgNFERRM4rUtzpx74z9Twoxe8IbcIphNeK
EZKMf+/bmU7sfOInzXWk+tEi+CbpI6P/kp02rAhK6+wA7EPrv2iS5A6o9jvvgj2L0FwJ5BYuQ9z2
/1mcXcNJ37AkRvo0sCELUeZemeQeT/+qZeZ10lqDrsXjA18I2BkQYcCaTLfSRbSjxFqmjboogmFw
k0Jgqb4X1jenrtG9qHEjan5P233V6XiT688lXXn7Lz2GpvteBiASGXLAtK/NjwzwDKQZEGkVnEDw
nMg0fgztblNa0jfBh195gX41bfeS9TUJx3pcuRSWNitOFViz0DlAADKzHw807OKB8SCXQ2lTN2X+
Y6gleeWpvGBlEpaCiCkeG1P+9XqUjhmzhJUpD/qytnxhj/0+SyplJbBZ2Kp49SO0AU7VRgg3u+Bq
ySwdq9N50Oo/WXSiubQNZWWnUAUNHC3XEqjMdSvIlKWRgag38RSm5i3zelhVFmbVKkUZZGljQ0u3
0Nyu09dkihaOBAwAqQ0eNZJR83QeG+M8kqS6DECffZGZT6NuZ0XCpeZnVq64rwWPfmlrjhbhemKX
BV6/gTGghDHqx7geDoYjVnb+7WJh0yMFioo3lEqQDLjeEgbaxtG6zKtA1jdt22s7XS31TdUnhyTh
J5VWv5pGVjeWHa/xB27jTFi2IZaFQAiYxrlYPMNBGCDCXwVDdigSPGCcEzIdUpJ6mhPI4Rqh9XY+
J3MoYk6sD/jP2UCrTgVMwTKrIDO9ujtKxQll6RWXuTCZ+GIgHfCaR+PYOQCkgm3FYXkTKKI8Ai3x
ZNe/UnqkCfIppv2roL62Gt7c7nznq10RRoT3Iugs1wsoKqGWVp00mDJubAaRTG2Mgea5f/0szJ4C
KC1uOCSKkEiY+afOrHKmMLMNKuuPBFF8o4DA+M/7NpZmD5hgiLZPMmpQLLgeiSPSklrcaINEUzyZ
ou8DsteHrmbuAW2o/qYcPcT0envf6EI2dsqYT602JoQLuHrXVguRm3WaNk1gZNpT0TiAtmh7p4sI
KiplbDyMlJI0TX62aeyZIfW65JSwesUxL2QZpq+Y+stOqN6brEmGCygJ26IJIHDqmb2Pi5K0zK+H
N107KZJMiqJzS8AuV0a/sK5XdmejR0u9Ugj0pAnav8L2bJ2kUsBB6R494xR/t/wh9nvURTTi5K61
9kxZuHWvRz3bu1k0Grh0YV2m8u+q+xBiG0U66ZXahxcf6h1kHcCQ9nRcuvcHfuvJEcKCA40MIMgj
4Oldr7o+pGCORF0TqHG3R48j9B3ZMuN3ptoPg07XVnfB1V1Zm3b+RXADGaA0xRMEe2zi7G95+NTo
33MBNh3UbCHxNpQS4e9vmnjK6wgZh4fM+YPaXiX8fuVTVsY91w/qgSaxkq7CjOcfhrFXxT7lKLS1
ZKxr//4UL7wVpjlGqhduaWLmzFYXWqoWJHCyJuAmUz9sTcgHZHOcgYyFXP1tx1ZULh3CZvRTMAxb
YoeJrOzTqsqLjd6J1h/DJOPfygYlmCgz9Pc6TzgjtGfWuchylYMdmArDH02VPutJpdYelCZTaavI
jGfbuDBaed/XZqIdbSmPn6gm8jXhx0X3gUQJMnUQRAapdHaAKFCd6Nw4NkHzE33LdBI9q36WHvv+
zyjvkrIl1r4qvVRZiRenP3v9HJiSqwCpTORFADunW+FyR3GRpG084NzSlrncDEPSqnm2662w+2Fl
YRTcX8xFB3VpcHZ96mleVA6o5kHSlySj5U4F6MlS96lVeA1Scln/PdNHV1oDoC9cb0jPIwuFn0g/
zg8qDgmzuaI2Ac1UzU2jVBCjG9d68Sx6IsAb4YAhiQhBnlmSIFfFGLUibRE/HuKofaxqNAqrPuMU
NCK/Odpac6xE+9Kka7S8hdQXwv4Ly7OVtMLIkiMIhQem8VPugpIdusoXflE+CDDz6iNQC/WrSdqj
Wj9W5e+Isu39pV26Ai4/YLayktFUjWzhA8rs2NC3UP1U1/rPLC0islDYrhPhzPlCKF3sVh7XqiNV
ZRtIoy2fiwTRA1Cc4ev9gSxawYseaWrQCKCceH0mwFOO0M+3agPDKOQ9U6tyb4BhtIIw+qonzo8e
9DNA4YUmC/ILszAl1rqm5VRtA0FBvzFon0Lzqm9/6cKMvZEn7QOvpPEJ7AXLjTUlP2pmiLyIYqP7
GbXQenSMGg9vfPkEnlWCimVm71mfo+VpPIpNLYGTo6th+b1MHXYq5LHdiYiu4a9vzzNAnxN2Eblu
VIJvyPADngJ6Te0uyCQef2gli91cVMq3QkTKw1ijDS6EiBh4epAgBSuaj81BgSTWn/tLdrP38BV4
diBNCSAz2pDMNn+rWV09JEwEeqrtKYivVRztm2aNwn6zMyYz2BfIWaGhDIps1ztDigfgStRW4IwZ
7GdkN2bv8kIA9/r/MRxof6CqOnUksWYpEzWxjTzChR6YTh66jskkf2TQRqzwlN/cN3VzAXwN6T9T
6vWQNClPIzFUIighveoxLfubd5Bq0dkAnXdaePetLa6ThaLIRGwykbG9tpanZdWHZS0CJMhJqYYH
lnWeRceVKuXyOv2PmfkLoATII9EgZhDEtvECmlt4UDsnXnnxLo4FTD14eTBx0F/8eixWOnJDMjAW
G2wiC+nwpG6J2aw1fVozM7tRqNwKTuMOeyGptrnS+2ZZHYSt+PdXZnEfXIxmfoIcPbU7kHKCRv1s
uoNwBrdLzqXar9i5CWHhInCGkJ4DmmNStrieNe6kKk3DXgRyUsZvhRVC/ymuwo4IGf0PdeAuvZCq
gwfF/LVX9cJMQsMAtShwRgFXmb9wGYfSqJWxPmil2rUZHkZm5aNH7sqTYGmEkJuCp5AnAvF8hLFC
sQmUokdyx+d6oNYDoaxX3CrG0Fob6MvsX1HcQFQDogrQykQWQRA5O1Z2hT7miSn6QAixcayxJg04
hISHWe8Zob1ycy1slUtr2swLqryGjIw69gA8aBkpq7Yglpx80rgAmrtvht39nbm4bBPDF7ADEJ7k
2TnLq9Yqhar1Qcp+QArXV1I0uHKGldO8OKgLK7NjpreqgI6H2gcm+6HXwqulx1T/HYb/Kvz8tVQX
dmbnrGnUKtdiuQ9ylu10uduidLWCuFyaMDAfQdVB3l1X5npFvI17kRdSH/T14MZl6rYVspjh939f
lksr01dcxGJOm9hW3VjY5tBg1poPpX4Nx+C+jZtXJvY11AW/YDVIqs+T+bnEgYCt4iHA404+xw0k
lhGSJbuSK5kvVVQ9meEgVlLAS+cXFE6kZVECA7t5tkKl07QtOD096qq6KTwUqjKc2bgchs1I9eqP
YVH9x9QBfiNiKaz394e8FFBNWAVYhvIwAtDZvJbSOEqZhNUTyJva407SHgyGvE2377qRCDUJWmPn
CPe+2aWZRrkEruMr1z53WqYB3nkikiHQ20CX0PIXjMz2lzAPIn65b2npoCGdj6cmcrVAS80OGk1R
NYmduA8sB7GiHVabsEhNYhWZ7GqhvlYdXlpNC8QWbCNILKCQd71NrSwdRC5pQzBEWh04tegpMZLK
7DZOPIxosVXZWk+GaIAOcWgW0VpBZmlicePAbUFOYoL8XdvX2ZgqeaeOwcirB1FSz86cHQicn0zq
3+C21/zLjT085HUDGrA6IBBorDxN/8Wx7GQdlAsAbIIYXewGdJiDFpJbde9S/CfPV2rVN0s52UKq
EdBTVDKQ/rq2pWgjsEySjScnFZscMIq4R/uILtqr6sr2vD0VMAWyKzJsCgqkeP1dmypS0Vm1VnWB
aba+KR6xXbd62G/a8INZnEQtkjgxfWnNNTHa6eq8eqXpSMNPOQPgWJBPnsu1WBku11TYiFh55Pb0
3Y4PoJ+4DHf4Wxca2/afAzGwhnA/gCkFcAcQLLMNwyDtNBY5lYNKeeDQXA5j/qz2yaZg3UoOb2H5
YEkDmnzqqwBe6/Wc2iBFVWmRyCDk/4AiVzlsk0glfDUgWphCKMGB9Y/OfIDEzJmmkUL7Hr1LZRCV
rBNXG9/MEiTiSGlVpIFiH++T9yL71yAFs3hpdLZhlAiAZFDr5CCqAWWP93L0gfM/aO//6M0mMwDY
IThBoQHU4Os5TPImbiFJIwfxhyy3RE2+m2rpDtrKrXDjxeDAAPJBrye0jZwC6GszHBq1QklrJeBx
/KYOOmkKL9OVkx53D6nqtvGq4Mb0xLze95Afmd6fSOlMccTsbEedEslar+sBTuNmbAZXK4ytzRw3
VxlJJBXKgb0rt/xcyshS0j/3p/U2mwXx56lLIWZ1EvSbC3Sj16JUGOZoB03dbpv4lEMvN6+ADsn8
Qj479C/v35LxOd+W2i6hqW+av6Rv9r/2z0AdB3VFG/4NLCB8y2zanSFHUw5mhgGTKkgPm7l0FMhD
YC6UtdTWrd+eSLSYb9BoEfGoM1PUHqa6mBqfMxmiCw+O9ITa2xBxN0xfV+Z2umGvlxazip2EDYsL
+OYRLsBQyKyhpWetZsYhisqfQlDllA6QrDByKfvhMFXxBlljbs3kcV8q5lONbkiHNG+QhJLWFEin
oV19D0CxyAYAr4E3IeCSsyvL4BrKdQq+p7Of6u5F5MJH0/rNyqinkzi3gqIEYIFI3kwzjd9fXIxc
VUI8Ijp67qE22o4vVnZGo2xofvmp+rfgla+qHUE3x/tmJzdzYxW9nL5YJ7i9Zv5BN6S0kNqGnqEP
QkLtg8ZrzV7XLMzuC1mNrEJlmL20jHxj0N3GyL37g7jZm1+oZVzyiBBRj54/+CiaeJqpikEk8NwT
3sqLLch5lo0dQDH/V6ZGK/mbm5tpZnCW/2IsBjwtwpjQI5pkTnRI1PfK/GnybsXQ0tbDvQ4IGvJs
0/V+vSlqWrFUNXp6poqeeJ0ZSoQhwnCFLf8zXPNrTP+Zmq0T0MiqlBUwNbDzINloBhASRKfk/lLd
1pEmMwg1gYGdXNbX7y+2OQu1SoVYET3rljsyl9oe3yitW4XvpfRYok1Tuo860hsEoeiK6ZsrY2Z6
2qkXps0sSvtRDXGO5c+oULZm3DzXmfZIUfllfK/9FuCwQ3HilFprZdiFDQM1NhCqJpwQymezyY0q
g5pKh8MtW6BflEPg6L1DWK48g9u4Bl5c2DQAZgAWC8kXPCjmsShggFIqKFay0ljk4nURSAbLt52t
rczowrlDcn1CMiCVOcnLXE9oLmyGD8GEKk9Gey51H+1waOVn44qdxQEBMAAWBMpWcMHXdphhxVpO
JXpGBLeTnFdI7Se2spJguYkCEcxChB0xGVAz6Ms+G0wbtVXcViw5oxP5mDxQ9AuXlCBRAEdPSc8b
T1vjdkz7beZ7YXHS+EC+HqjW2bB01pVyVvHkDF2m3Ge8G31alPmKh78t+X0N7D8zsxdmZ1RJy5Is
OUch4Ib6SymTHmRuDSLLWu+n4WckNhWensYaF2d5Rv8zPLvR8mqQmgQkwHMSOz4PEbpHNlhkniWd
Mwe0Pxtx4Vob9hWb8wpInRglJP8w2K49OD84ewb4m4KzXvqqsZU+VjzKdGzvrOBcwImZTJP7AXtG
+YNme/sOCHTptYyGc9I8dH0Eh225dhe7TnJq626/Yn0hYkDoC7cCQiCKSnO1oyrjaF2e5MkZani6
SVRry4o9VdH726/Qs3g8ihXnvTi5FwZnO4nHjZGlEgxW4eMEOjTOAqG+gkc1RBeKlyShK0HR4sGH
HA/kaZE8Bi3p+uCXWpQMUVEn57BUs007mu+xWikAU6A2f38ylxw0EG3/Y2k2NEnpCibp2DeCn3qx
UfK/7FdVrAznS0PkZr9MWeJJixmKxbPr3KpVI9d4k5zt/ilkn7V51Bq3LsH4icggH2vVq8o/5kv7
O2ldvf4e6TEJ/zA+kLp8Npwfur1J+FrvwqUbGdvov4+a3U05aDB1CSdxblClVazDsAn32kNbvxrm
IUr+lNVueKlStJ/oZff+pC86wAvL0+8vLmQD2VnDLAo4CKMCFXioqFfrKCPet7I669MuuzCD3AyU
3q3JTB1vKl3Av7MOkPz3yOi+NQ2FTwIJyuX80P+NE2Uv7F2vbJJ0h2agvACkf4QLeda0fcti7/63
LW+7/+Z++v3Fp2UZREfRQAG+OZFCzyhTCFijLulJjn6WxjWxpa+u5Tf7D9o2U74IiuBzNI0Ut1IT
NaibmZkvO6dwYNuieym0igzqpnRe2T6pXtE66cg/7Po4tBsm7aH2obzdH/Xisb74jNmCMG0A9NhW
Ub4Lo3Ez1HZP9DKs3MYSa91zvuSe7w155kKSbuQaMzHkrovf0CMvr3dDvGPlE4LOmhXPelu6o8kP
Fd+lzh81eUPPG6oESDYNGgSAWp3E4Y4Pm7z0mEGBtniMMkhKV9ZRE4TZg5+hP/z96VnesBfzM3NG
4Lj0razD7eXmrhhdY9PmaOH6yMwB5/MpM09m4jW8JqrhoWMC6Qs0u+oiX7ce0vpZCnet9BtkRT24
/1lLpxUInqk6Ce8FTMj1XjV55SQN/p0rtN/QZUr6tYHf6PcBnA23+J+JmX9kWYXKpAUTuRaRpMhc
mkV7gIU0x+PyrolHZHRetHFjNu5odyTMXoZoIvjqmVvjnrcakkUre3XphF5+0sw76noCzl5bJudM
HXZsUPcZtI9HiGHLVryChL9NIs+GPwtBAbYxJN7Alm5L23p80yXMQEK9Qho3WvMnZTbh3S/k8Vbu
pcUr4HKQM0csNHXUywYbLo6ORX7WioRo9Mkq0c/kqaAbZOjDg+Aetx7omgbAdP7m5/PS9MwXcFFq
VjLCNJelH1h1KYkeMo6+iz9tdVUKYFqsG2PQ8YBGL0DrgP5cb+EY7Nq8iCd3WxzN0c3kR0UGFS+D
GhWR+odOUDeqngBil1eO9C0HdlraC8uzIy2ZqEXUKIKf1S4jA0fXzF2lutULemcOhyKiBA8NAKfK
4tmSvtfZ2gIvhYr/mUfh7nrg42g1VdmJ5FxDDZlBA8brLH7kfqhWJG130vhzMNd6Pi1Fi5c2Z4dZ
6a1+TAdMdmzteu1viRjccXuSNuGWWh/Wy33vtHSnXFqbndO8r5ml1v0UKtrFNsKr1HN6HTcYuvGs
BBTTWv3vu+hGFC+VHKPiiLzPND9V6NOVtMKNtF9hx904GhHSrQQJyxMJvDze8nC983p510uqBBI0
vOLeKPfAznW6y8U2azz7rFVrqQp10c/jqY3cK+jBEIa83itR3FGJtQq8kIyM6iF67XJi2K8tSNjZ
tuQbPd01aZCKB/u5+AHVCEc6UAYBDSgEdGqyzSxKavUbLd+EHSTZsL2/zmtfN9tVAE23WRXayRlM
cYdogo5kNPDiuW/lq2Bxs8YXkzDfTqxty9DBJGTyliWbrj3FzbZt3sd0A1GEyt6ga7mUPjRyt5el
0UvQF8ou18DPt1WGyWtcfMXsQui5w0YjQaAk0AN4qx0VhchoQuzy+kf1oX3jnpmemPJi80Mt5ai5
rCkUrE7DtBoX8alKc9R6KD4gYU+xRpRxY5VPbXuAPyN6T4TxqYcbTfLNnBRDTDT0iFhrfL6Yv4Du
Evig2JMQZpiOx8U3MBXdVuRIpWfnmCbIGKqDr9OPzHrIm19J1YJBqXiV7Rvd/8fNrwGQBfVVgLJR
3rq2y5shzsq8RkLUSMDbfpKzV+h7uhA1WrkclvzJpaHZlg670rCaGoZSA51LgbwexUPKnkTyXuYb
o/tnkCg21aW52dambGyAZSqRLe8F4VS4hv39/ulZHBCENNAUCo92pCKvZy5TqC4ZYqDnRildKCx4
YcpIVg9eaBmJW0DPxNOSauWOM/FH5ydWB0EZdiGsAB70tVGFZrkwBZKRCQtdszuiPXUTPZvOy/2x
LcUr6CcIIO9UC4LY2bUZp7Y1KWuT5Gwpnl41JG73XT6Q3D5K+sq+WIwHL23NhoQimN4NGpISZtrK
CMSk3qMqLV4rWj2oUGl6hnruQLKydB40hTXf9NRI9veHu+RugTBANQ5QDVx1MwfQyk2fyyXezpFd
2oeMVwbBE1ny/t2KhagM64Yipj3HFBSDAshjjSAwimRzaxZoYZjLbA34uPj8vTQzc6dW3RVwaIiv
reHcRQdRfsfh0sa/5WcO4Ib+rLQpoR+jsUneQ9kTzi7kvniy3+8P9mv7z3fqpJEnT90aoWs7+4xm
7IVVOdMrvH/K0XkpbKRDW2T7DJrg8qGTTZenCSgRbyr/QzvmDsomRXsACbn1fVe/Dwa4eTtD2dcF
1NRbLwp/SzzZp0qy02nmRpm0T4DVp93KzXtLXYfjuPzu2V4YW7ML6wQhFot9zZLcvlN9QwLD9FuI
F7xhu6X9iN4wzUcvr8bPk1O6nTME0EDXQCh6PmemyfKqGRADicyPmvdCfhxHYydBmCck4/c43dMO
ulp8Y624sqWwEmQcgIgcHfo1c03ZZnScWkZYc65jvSacOeBYaXG5HSTNXHFgS0ftP1OQ5b72LCYT
SEuJMTn3QPj5UN8ad1xRXu5vvsn13s7j/xsPcHzXRjo0RLacRsY7hCs7UICqwTWjlMRReA6j36Gw
fSuy14Kp6Y/eMzq7cTrg3VU5w+LZ0DOMQsM1IOxgaQjOW+pFGtpEAL1gjg9gP8rJsOJbllbQ1kGZ
RxyFAuA8emYm4G1CIGDU+7711cLIN1IaS16amPmKs1y6GxChQExIA2AJ3XSvJ1cC3rpwGmd6RmcQ
420PtPOgWOnLnelH+fP9ldSXjgSUB1BAgsAMBHZmSym3qRSqicnOMq+gzY3u6rYJFefE0N2KdmP5
KNkOYKCkaqFo3XiSgTSGm+Lno4AAREt0qdMB2yrQtMDjoBZqOy0JU2VfQI16OFRTc0BJH/HszxI5
ax81lhQSMVo0lfSMsU8LP+qHTnKZHYflLrRrcGjkGnVs0qGf+LcBnB/0t0RxQEBNu2BHY8jkyLeF
Cg2VyOzrclfJvK5c1e4yw4tG1v4RjWF/5nUdf0CuDjRkHc0LXTORAIB0Ij68SmMvr+UEFrfHxSzO
9iaSeaU5JHF61sK4JigJDy4VNcSpcqDU76/YmqmZ39fzAXXYLEvPZcPMbYq3op+mEd3ImT2smFq6
6hALAeEP0BdgUnPduHJMGQ5yw86V/aGY1QGa6X6oQ7ytT+WzVHzW6CcdS8issfGhHfJHQX09fclF
iO61n710Do0Ph9Yf9ydgIS4EcGgi9EAICR1rZ3Fh7gjW9DzKzvqk7Ayydy7nG5MNvsM36ARBuHi7
b3BhxlEYQ0wI+Cc6Ec1D+CJGQ3O1o9m5gZiwG9vWZ8zj34aSrZ38xfm+tDQ7jIYIQ4SksDQcRLpr
iy3ykeHwqhWFh7bThfSY+xLeLYYfQh7ouy3/MMQu6byEv94f8YILmkqB4I9Aaw0dHWYuqLLKMSml
IjuDj0ycwVPKI8oXY+9Ga7IW/8uQ/zM1j07tnFs8K7NzXz32qp/2LpN730E/71f1ZxWUpZ8/o89e
AhqtPBBGg1wlcY+WVMH9IS+lyye02ETxA8EOy33tdhumg6toNpj78Fu1N+0Tb93ek9HopSXVW9W5
ivjTfI/6Qw6Wn+YX7bcSnd63VrUZf+VrWKSlJzO+5ksteOpD6cx2QpaPHVNLfE176Bl3x/Ctk46Z
jQTqwHeNdERdKTbedPOpb9Eep6sJk+jBiFeU0ZZSuiDNQXYcoPJJEHN21pox7SVF67Izeun9HnMQ
Ue2KWJ3PDAhaeCpaUyhnXXoDh0Ro1or3WYhkcN4sXLi4coCkmL2R5Lircq6P2ZnbKWp79TGDOtv9
RV8KRnGfg04kT89ZFIevF91gQ40OMTIWfTyY3IWaa4387UNsusb36tWBKL7lV4Z73+qtAwM8BDf8
BHdBCnkeoql1aSW6PlRnBtEOTU6JE2+Qs26xzzJKQmQh7ttbeAFCIwnZam2SWQHadLaKhtDtDPDR
5mzTfYwiRwtp6AchdGL13JPSPXj3g7EChJlcxHW0BpvQZ5oe0pNsuHo9szU0QcqiKJqznhhHJQGc
3Yk/qk7bdCr/e398txsFYlTQosJjGvE18LTXpvIhNVuDls25b/QAV/5GC9dAKGsmZvtE5mZSKC1M
WNBFMyKDJNGP+4O4dbnXg5i+4CI/ZSci5+YwWQCBmNUcidldWUJMU0GZcOVYr41muvAubIV9plPb
4M05quUHaIoiYKHb+8O53eNYfMTJoAbiJ4TWr03EdViUncFggg8hUZXWq6HbPYJqa7DCT0rx15Gr
FTD8is05gBM1Px0k2Kw5Z2Hiama5H0C/zbNvDfD+bYd6n767P8ilNQOTCCwfCCai1jy7JhVRmRAj
wB43at2XxrPhdPDU56xz27VmWUvH6dLUNPaLJRMpR6V3xJLZ9R8O8fiabV6lVWnlpY1xaWW2aomW
WLmeYxMa42D6g5UYBEP8eX/WlodiATmAfhY4s7OrTdHLuKYUQxl7ycv4liraptKS96b9Zy3LiXsL
btv/szRzDI4TJ32hNs25yJ2chGoUUAgMoBb7XSqLf6UjfvF8AS8EFRHN2ubJJ6PBKyMxhuY8lJGX
x8AiKO8jLpD7c7dwYU10Yqw1ZBsmBMa0JS/3gTBGrowwE1ePEfruKWrlS06+5zYlVuyrVnSKQ80t
Iu2nwUe/j/q3+19wGwzjAyZWG2D1ICvOUyg0ykDHyuXmzNK3wsEw2UMUrwFa1ozMnKHZQp8uixWM
0pE2sYiPTBLfMmmth9ECUgACf7j7wTgBAhVdQq5nM4wcqbX0EBsk+wzxlgHm2EVhUwYcu0ogm5sR
Nn6qokB+LwNCzU+6zG8LZNWK5MlIC1elg1vSFz7GK57lK9q8vj6vv2x2ElGgKmlbWfCfCDk9qfLC
oAKa6284+tnJ2gkFuBrPerVORrcxP+yzHdbE0M/tyq6+9XD4DJQuEBFD9QuY6+sJahs9t8O+Ayw3
ddxY/darypFlByiIG+Za+nZhb085D8TegBVNufHZ3pYkyRhqnbcTYGWkZMj2Vfq7cHzjV1T+RkRM
gGeQsk/wRldGeev2UBUFe/KrFzYEgmajtHkPOpgF8HFs/TLMY5W+3z8zs7+PA4PmBGCtA7kNdsGN
tJPSRl2Xjkl0Sl1irwST00a42Cj42/AFSNugvGRDV3X+Gh64nloRx7HnD+roP/ah12Rb49VuSKds
7g9j/iiBLTQvAZVuisdBoZ0zIUFFbjKrs9PT4Dqb4qAc9X35aexqt3BTNwJ5lyjxoVx7B8z3xZdZ
DewzyC1ipKBqXW9Ci6noEGkArg29QyL7ufcU/OEEB2GzpjAwfwT+X1NwBiY2O/Sb5qzoONTHFmBC
dsr35Un4HcDbpPGE3wb5U/ykvkWP4lsDlRIInpKUEzfv3XK1XDq9NK+XFHVCC9LaaPc58TJnL9Fa
rugADgo7ZaWratv+mP3MVJKFpPwYexKtqZXMveA0aEDHdXRXwYUM3z67JrOCxbZZlsWJZt4Px+/I
Z0cs99vp9Yc/kJR8b0lC1uRy5/XYySiSC+gmAXAAqIVzxrDBJWjYhml5gjZ93m2rvRN6ulfUO7Cz
MiQciL02r7O4AxZ1GfRPoB/g7wGbnZ1yvEgAKihlfjJTUM6em+S5ohCNWwlCFwaGRvAgtkI7E8kp
1Paudyt0IeUKyDd+qh7S9G/rqZvK9tI/UE2xFVd5fV05k9Pmv94soCtBVwmvOiwesjXX5lKDhUUY
W+UphSyF5bZ+QdgftHaBCvEewsAQBqUQehtX4pDZvTDNpYKeLnhUIq+LeZ1tGZWyUge9rjxlg+kp
m8xVBYaned790c3igP9rBicBr1ewJPFYvh4c7ayw0sBjPznDd4Pt6J8wXvFpSxbgWpD4wVrZSHJe
WzClLGyzpqtONvpZf9pPVvfPvh8oRywLarzQU7eNmYGIGVzUmlKdxmZb8K2mrcRjC7saPVDw1J6E
lCb1wOsB1JaVaEXJ2hNFXxiCFiys+P1vqzCpEyMZOB1XlBmgPzV9wkXMqfRqo2ej4Zy0guhe/J19
3l/l2Wa6+fuze7+uCtlIcJhO7e8yJRAqDI+9TrKVS352Ud5YmS0E1bOMRpMV+Vl2u2/ta4fWxr7z
uYq3+XpnXhxJWAK+RIFCMEJkOPF5tc/p4zDlcjqcOm/w+ZuNxqY2UQu31EGcIanpSm5Htm+v5/ZH
tZUO7Fcok2ZLoStA+Gf/yZ/5IXfXBH212U6fvgpa3ZqMj9J05Lxm468cu7dqIcaTQQrytDkeu43q
D37i1bjM68fx2OySJ8cPH0zP+VU/NFvDcOlT8+zuBDm0x4HsNLKyJF+bczZTV980i3INYCCoDDHB
08+fj5RsHp+PBfn1RMmTQ0C8JJQ89h4ibBK7pRv5+9RPp/+QePP+XpKaoOsCifxvwY+Hl+Kna5PO
fwvJa0wGopJqW2z4NvbR9IVQTyXPO0QPnuWdfRJsHx4Of5+PMfn78ff+Vr5JZ2OWoeyBKoGD1xFI
CbMRhY0tpyHUW04KKdz3jDj4l3jUZeTH6/8h7cqaG8eZ5B9aRvA+XkFSlORDlmW33X5huC/wvkmQ
/PWb8H47I0EMMXo3+mEmpidUxFUoVGVlfkZEJo9rgGpN8AB8Yc9N2sINkMf6MDMHJnXtu+mm28yT
XECY3Zd3PocfMaap3eTvWpDvHt0/9qO2iwgjpo8+fk/eQJzaLKFJS9TNd9atXBNXmUc08XPYh4rX
IvKdoK++dB31DChNP6dwHbXXfwv/QLOq9FovUoPaJmsg4KuJgLGvbC5vpef99JfGTEYTENrF4aOl
eqnjtdTNozu7WvGGi2NCTgvJYmQdbeSOL800cPUss2AGb5T6OG+7htDcTbC/gLKgp5UNxcOFiyMC
aByPyRAoAdGOuby01iWZDupStJOGr82T8qIrG7xR+98zWn2mzd58NgZfSYJ5LUd9BRoENB9oOU74
hvZPC1rwl3ZlmzGrrdTyYJysrXaXVB56BNBS+0dzR5yoXQlZGTQ4rbxm+H64GC2sotyEgBSoUaSr
hf2iSJFhFoleHVTLC78lnatYBIqTBTpM1vbm1X3AXSFAIGC143ihr6fA2a2Wzc2chGBVOaR/ql31
lEKe3at7t3+JVhFYQoyGwAe8OOBKxbMWhEdg0ricy7QEdTJNMSqQpM3VQ1y7Ffoe7mNi/gpfAPsq
7V1ikmytUrwwmcC44OmONeTMDoIv0gtdzgBkqg4G9ZWXTN9pKBOlW+jH9GvY/6vLBapieJohuIVU
LcJeYd2oVILNVLHaw7hJ7NeMgdRzZWdcBQmQzYRPRbcRl7S8qtTUYwip4kTpDvUfemz1RyvavA5Z
tuKwrjcFR+d8zRm/K8XcJDg3nT5N9O6gBoC0uAoxPS0ovbWOxCtPxQdzZkbYEKxsR0eCUtVBDzTP
eu7vk9cVt3G95fC2spEnhIidgzMlXArdJJvAZ6j9IdohNbAbfsr75oUG3R5o4z/h+yqqi//e5cG9
tCeMSM5DUD/ISn/oNt2O7tUXfVf5mm/sOrayRFc1SWwk5FhROwPRFGfXFDxiP1sZi1q9P1QbzcHr
vEM/SwMEyqZnJMq8uCFN543f2+3tKb3qAfsfu1CZBMeWhouGT/mZw8jBgBOnEqZU28YfbU2qXz8i
hcS+aqIxmIDjYLgbthmcpEXMd5WSdlv9Ln8gQ2DiNk5IaxMU0EEguObIFjYTGKNkqAiiiRfBgDD1
sQYlpdjEfEz7bDduZJf9NW3319DPTAhDV+bZsUoNJhKVoLHdIWPkNbufKpipBpJ8pjv1+fZkX48J
SS2kBgAX5SBZmd+KZ3OtpIURWcY8H7Juj1dTXj0omc/Ctauclxoudy2YdKHPpGuI1ICRFy65uBzy
vrIa+VAMiDGd1kMHj7ZXvWLfPRQfa8KVYiIL9wDXPuLgFZTS0SwrOGTH7lQrk23poB6hjCi9Gx3Z
QUWMvhT74aF5kDa3J/GKexlEbDo6L8CPAR1C8C/zWT6bRRBYRlnbKvETc1F33Tp+5g0eUNOe7WWe
QiSE05K7Ydib39Wf+VOvAFKHrp6Vz7h+D5lIT/L3EOYa3FFiXDZN8WgVqAU/DTCbvjYn40d6TA7D
ne7ZJHbLwHTz+3Ij3+VeeJjuq8fEz4L5SX5Wn6cAkn67tZzp1W2FKjjk6PEHE4S3s1CBctradupy
rp60kCD+lT5Wz6SYUwOvIppPQU+Ci58LPovAgnoGJUMVTu3TpG+SQ/yqfjdf4odhH94XfyyX7kvM
POrvbrvLwPsyBrdX/ipG5dl6XJdcLZHjtsQYFeV4SzLyRHsy96ZbbCLvqflMSLypV5zi1ZbmhiAZ
jGnkUpeyiATVIEPCFK3QnjS8NXK/3itesvmp7cO7wk1Pt0clhsKgH0O/qIOAFNYQJQpBhiw5yoim
negoEcVdeYqu/bZwNO0aEpKSg98++GtTJO42fDYg6fBlYBoD/ZO4FbrIRh3Syctj5VFAU13VJGXj
AvZBfXnXvrcVKXsI+eFt2K9M2JJlzkICHwp2FUi7XZ7/wZ6rDDSb1XHc7Eb3b/tM+bhscB2YABkj
1BBpw5SMtmU6qtVReU/vMmLjj+aihrZy34uBHypCwKLxTAr3YmAcvhyEHKWsUrS8Pprm3dzsRyXQ
nSCxXO1vCW9gCM4S71Q8sviLR9heEDHtK0Pp0Q/xrnn6U//yt7sXP4+rzEaZBoQ6Ylao7qmtTP2I
n/d0sjJH1wsNpBgW2ACvGqfyF+6xKDTtcqR9e4wz9LHFeIhGJJpXFvzKCC5jPOR55hxrcUVw6NR2
m0ZDWB0jV09/NfML4pq/nCJeg0VBC8AooClAJna51GUhGUMXm/VxVIF3JIC/3P59voLn1z06hJHL
RJkPlRXeuSvch4AFOVM20+YoveWv6YeDykbugTz0tpVr3w8zBlenhgCHycmALochz3KpSoXZHNVA
2WWS96a5+mbapB56zT2oVLgghPSbQDvZbuiv2L7yY7DN9UFx4Wpf6m6XtivaYhfGUXs0FK/8qF/L
1+k1OYQ7ybX80Z3eVeTA1ihk+HgupxVkVBy9hNIK2DxFFkM9zlQ9zNrxOP6MUT5C/qn3lLX2tgUj
yKih3wUp9K9y5+XADKfQygJUpMexD4r+bmjvjVdmH29P3/UWR170zAif3bOACQndPE4bGDHzQB23
cfQ8pCvYq4VxIDOFDg3u1fDEFB5mRhfbbURr89io95N1b+V3EPhjf8ukyamAEXmgVQDITThoYSCA
xNEQOmoYiL4xwk8NKUEZyhj9Puk2t6fsyj3DEjw0rgI0xINykI/3bMqcFrDK1MzNo0LSB2Sl8Nxx
Vo7t9ZSZHJ+BrDoH9yGzd2kCuh+SYmaheaQ86RWkbjYH2evtYVyfmwsbVwyGcTGZVQwbLPWDbI0y
ZWkEUJtFUAhKRqSHhUkC0xC1lLq2jk3kG4M7UfTkPMT9yta63r34dUtBjYZrzqIgdDlPkwmK6XYa
sbXMIEKsd1o9HwuLjbASNw26p9AMI0byVdsPet/lzvGBdptQ3g6Na0telv39gvO6CR4LqDvxR+Dl
QGZFZgkK9NZRAdvX/FyNHguhQLK5veQLi3JhRZiubKyGcO5s68jQhCLf9bnrANgsBbet8M156Rx5
vxDQWrxPD9V14by3eWPkjHXOEfAdcMo2OwwobP0Z+YOPslpz//yGFK19oViQI0EC1eFb5Ow0Tqnd
0KmRnaOSufl+/qEAvv8c87Y2HzLk6K/7+8GdmxPijqwpTWcYFOc4xOBNAQu//5jsAT1hJ7pWv1rY
3Ei+4bmOdDQSjWJCq9K7kgEyGh6b0EuRAUeFaI38YWF3gy8IJ4cze3AU0uXkhUlEy6GUwiNDA0Lr
h/AEkGOmawWEhZEgKsCj/CuWQqggmCnsDNK1Vnjs5olo6JoDFfWajeuhAKaDcjDYSVB8wUm6tBGP
rY66SxEeLbAuoN7iGYETjONfn1Oug4pYCm6Hq4QKIzEKy6R4IEhHpu6T5i3sA7t1jbXH7HXUBivI
ZAI7pUFwUozaQDbVKA1N6TPtnyHnFVjsNSm96VSaKwHuVc0DonQGNG7Qn8y1npBivJw1M48oAqiO
Pn+LTVLVRCNQRsiP/V1skShF0h47HByj7j2o1lZsLywYf0B/SWYgBvlKep4d3Bq6bVE4DBTSTuj4
8ZM26GQXEzquMV9c7z6MESUIeFXMKfr+Lsc4S6pig3eBPmfNoap8uw+itX4p0bFCHldGItJ08FgD
8l+8h0IQSkugWabP6EjGIRplfyyD1Ahu+x7xxgacAvlOfh0hIuAaC5cDaeIwrKQ4TJ/LI3TcV+4G
cZbw47x0AnZuRNKGKu65WJ2VwdGy/Ll5r/uD8qCvff31HMHTYC9DzReM56b42OwUPVcxT5ALDxK3
/5ZZnrwSDYhYNpR8eOXH+EdrUTidbQ8CMBWI5GcDoLkyGFHe17bWNtzLfrVDG7hKWB+Yd6fyh0mJ
sfOsFdbhq9wQ/4Az6TddiNvCZkjCKtX658lVNvqnjTwfILO76pvmdo/FapVN9BPwEoBY4u0OyBxv
ZxXu81QBVXz0RfhNvfyPdRi8Hxjzn9hl38vEHysABDLf8pyEjE/hGiDqKuP2ZR1V7v9QYItBqhRn
hTrIYI/ufcb8RHJND031LhofrMRb7egR73nBmvhSBsV3MUwRJxN/h9KH6iaeA9ZXMvypSPW6upBX
p4HPLE/3fEkS4kRcHjUtdPKeMvAOo3d9l97RI155+z4B3kL2mge2lV46z1iTslwkuzqn0hW8capF
KvRKouRU/mHgRCrJe+HZ33+rvxTLBU+pQ8xtu4YRvN6zyFKfs+nyc3vmh5ViBlV+BLKMWXPzP+Vj
/qH7LJh3nE1hh8YOeyXvKIaHWEhUn/9lXxW8WI4YuHVkTs7hztskAmjEJGlBprdft73l8sDODAmH
sZX1MZk6kMyWE6HP00i0B7aRN8yrX7rA2q1EBl9X/3kgKoxLDNcK9CnMwwhzoxfp7of6+0k/oCAY
uWNw7zx5yW9jxeK1u7ucSbFjEjxLOsJHzGT8bfpTnaw7+3f+2VPC/Oyg5ORnhsrO93sV4vCjWzxz
KOb/aYaBcvkPLavgf0rdieyKgXbQcV5Vy0/vB7Ciacgw2W/JPvp929ryvvnXmLBvWr2xG3RwJSc5
v1OR4x/zHagrXunTOmkG/+6rpUSs8L90n8KRYBlE6gpos5z01/IjO6XH+iEPRp+96G/RMT1Ja5ke
EUGLOO+S5U7YqjQ2p0qVMba28EGa6kufllsFlTs+DA+rLe4LnhTwxn9p0YRbkmopJDtt0Kg42T3i
IfqgPFuuMRFQXzq6B9qmtdr/wjV1zsYlC6ObwxFqzaoJvu7Aibw8c4fjKVsDIXPfKK7ZGduVmM6Y
WQo4J+dOCtNvffQnf3mUTLKXO0KnX1JC+h/H29tx6fpDLPYvb5KwSdKxmuW5BiF/Dz5w0hzoh/Ys
ozNafpOklUfnVZjO98e5LWHvgzjIqiQFtlD7/ymdSq7+5z2hdXbYQjv6l+a76uBu56eVIV4FnAYS
agjNkeriba2iYK4z5Vlcq1qKIdb+j5nU3u/WjclPinxu4q4xSiydAkRvX+JInM1UZJkEC1XVThJn
Hdh0Cik8kGSQ39rn/Nqf8tW2soVTcEFxINy1CRgO8LyGMXADnfKgr8nwLdu7+SHZ1ys33lV6HMt3
QS4gnDiLxtNUhOj4R/MU5LCh95mkL0lGprvid/2jjMjwewZPtCu/Tdvi1X5k4ECgK3toaS3xqPyH
4EDYQmZVmAyYyfxUbOJjuUaGvXQXXbSuC6dhrMO6se0R/AnPEJrzd/pu/lEHMRCY1nHwX52gc+Uf
DkL+ctverfVsXdXb+QSjxvFPU7uwmAYUxJpG5o3zKPcz9MvEKck2ABu54URG0nvpk7TX/O+77mDc
jy9B8Tw8jo/R1viDZzUIf+Mft0/OQjPb5Qfx1TgLqrqyRgvugA/KEKuCw+0Ym2526lzJU9985dnw
+234KL/1u87d3jat880kOMKLuRA2W4RyWWuXMG0Qdd9+Vpsfkdu6ya8H5N92g9f7xsnZMjf8XW+P
5R2ALaS5k55/tp7l08B5tVGziXfdlj5k5DvYcQI0plQzsYL+JSGZe/tjr+90qAJh3VBO5yGEWCGs
tLQY6gaNsfYrZmnY/cQTrfmWe2sX7PWcoLHirG1ZWI7cacBpGxbol99EL9G3Nejo9QV3+fPClMdd
UaJZAD8/uRNEYT+dj24ihvvt9mQtBLSXZoQjzGijZ7WC2QIS/HUmkZfeIwNF5r1rxN645vx5wuxy
H6FFkGtJQUrOQhOfMKim18E+pCfDqWvZYBKnSmXlYUhBunif97YTB/h354ci2T1qx7k9AwOW1tZW
lfBg9G6P/Hr5UEFGAvSLOgLvXCGAkNOZpnYYjScWMyX2oJgmA9NpypWHwu2aNhj3VMK4AT1GFoHv
SSgECuPupVyhal2MJynLdno+tW6loOt3TEa4kmKNyWFxaLjq8IzGBQ9c1qWjAMSz7O22Gk+g55T3
KGiYjyP61nZIOCUrK7poCnEfEAy4XtFSLZiKTTkt9AEDmyAzCl2YbKsapXanhdAWub1gi3OIHCn6
3DhEVmybbOx4qKNQHU9JGbeEqtsorQxUska/N6bZv21s4dmMrBicBwdw430gFuSQF2HgqqimkzxK
zpNDzXYgpUGhQoqKsTO71Jqq9AmduJmbUtpsrLyzmn1cW9mPqh/gcqwyzEZSWMrw0rE8y1cOLl/D
yx2F7+OQFEjwIJsrpqabvi/nAqIjpxCU6He5pRdcBURdmYbrOUcLvo6iC3CiyHaKGgXWTC2p1qTp
VEOS4w4KWNPelKRo15Vt/CLrrF5LdnF3IwwLy4tiKNhKkYYSm5c52KpPNX0Co/B91t1lbaC8JebH
2AQjnhK2/jxC07kj8q5KIhdca4SNqAb+qvV4ZbctBI4Y+tmXCDsb6no0lGJ8iRq56Ud6F512Tksg
vVG95hn/5+0Nd32QLs0J7gjkOWqIMsB0Mo/aj3Rnvt3++YXtcj4agdTj9m8tvFIuvlVEKjiqLs2A
7U2n3nmvaq9Jt+28ycMN+APf6M8sWDF3/XK+NCcEYnNlGrQaYS6hvtbfmZ9m9aCCa6j+TDZ14cqF
QbLA6Q+ft+0u7X3UZjnzNtp6kc+/dG0aCnJq3hbzKU5VMDGW8QRy+vDgxHVIBhXYs9vmFjechrb5
r0QWV5i7tBe3XTbhepxPvaZ6Zvw7RV/MS7j7PivbfrDdzI/tzW2T1yEG9Dh5ShK4AE4OzG/rs4Cy
zpwoHNkwn+ymdBsl5J2V/QMyhmgdtJ1k5TW9tAXPrfHH05m1yVHaWGPyDBoRs90kclJtJqtbi8oW
rShAoPHq/XWBc1AaxuAw55MjozOxBilBkNelvb09c0tuCsikf6wIY8m6rEiUyoEVm+aPMmPYgp1V
7xSp1YJWL09DkpS72zaXRwaSSfAzoafI4h7kbP5MsGV0VheDMVDVu4fMnt8Z+F9XBra06YGsAKQG
tzkgcMImHFOg4noZtIRqN9IHqlgbNdSewWZZeFNs6CtDWnJ6cLGo6XNACq7ZyyGBTUsqwyqXTzOu
OMLsvvuJSS8ejaKvV26yRadlgtgKhXbc6rhbLm3RQZ/1NrTnE/Ir2m4ciwz0i23p6o49uUUq029D
J0/EYlX5WDfZtLeYY65ES4uzC75FdD8A2aaJ38BVJxSLgeJoBo3XPklR40ffweSleEq40Wz/+j/s
GID0OBgLRV8xDpxTNR+tEBK41jC2mzlXZGI3lbTiuJb2JdAlEDcE2hNxkbBlaqeXrDjDvkxz0DzE
6NFyB+fvMw2gGj4zImx+I5fU2mCRfCotdizStCa90z/fnq6rrlPQ2UPTkLMogDnCMcROLyu1ClvL
R4wED8g9CCzaO8uenF04ovzXy3gQpXbr+A21IBepNyAAp5NJlJBOPlo0U9+IJWfDWtYQpZ5mr5fM
+IVWeuZG2RSvVLqXjg5wkaC+Qz8jCFG4hzrzBmB7rAsnV2VwgYeAcuB6Og0dxFb7JFsDjC+bcoBV
Qq0boaawwFKiFrRNHfnUSv0E9E00vJatrRNjAnvo7SVY3Es28P6gdwFLkFj+Gw0jjrNWwzLLPX2c
k2T2dbWTVxZ6xYqY1u2aXLNi3BIn1e71TdRX5c7Men0lblmcNo6CAO8rCK1EDUtbzcYhNalyQjUF
aukDeKSrWU0eQSplrhzBhToRdu6ZLWGJKh3ErYlky6cczZNoiLCbYrhXxqlkW6rNcn8/TLE2Eamd
h8bTnDqftlrsgJVTseYWFJ2Z0YPkKtNNMLIYLSVdY0DfqtQT5Lpvr/DyrKBZlHeNorNDcPm9XAKJ
ooQypGHSaq90lvE+yaw9hn3prJTuecgsviXQ5ADMO94vIIHh3vjsiIDX16o6J1XAdK2+jrPxo6nV
58g4UaC6YjwsOP3pGo5zaXiAVvE7BmhOQG0ubTaRPtdjC5usqSIiGWiFBUVLtAFZKl2J3pZiEBtA
b5wSE8Ah8TKZEA4MSlkppygpSHzXmd4Y+kO7adhKTLB0XM4NCfF3GIapmtgl38jFUx6hC5+usUos
XIxAvYKoFT1daCr6ksE5Wyqm86c23xW0pfuia4MEcpPEYDlS26+3N+BSnI0EIVwmtDqBhLL5Ep7Z
moYmcsYBw5H7aHRVOnhmF+mbeGzGR1tv0PUfl+y+A/uMGxr2g9nb01suadXKrC7sTrCNgFaPY/VR
ZOJ/f/YZVVM6ElP57oxcU483albehbDZT4ykbCL1dK9P3srYF+f5X6NiPbnKoCtGx0QBEawJCqTs
YdShn6d+a+yMoOzr1nsABHcxVT1WIaswmY9t1vt9NhzystxJBf1b6COuXE5wqiB2AK4XsMTLWRjx
IHK6pgX9bROFmwxsic546ln82gwNUg3xsRrD+9pZoxda2NIXZoXJt8dKl6MYZhG+e3ryJBdrLApL
CaQzE3BAlyOb0YBVZU2nnKbil5m+SY/UQQZpnl4SWQ/KJCZl51VT7Dpa7Suj9ZiWJHY+bq/34nLb
gC6hBxuUzIaw1U1mF0oswUVYUGaQ7J+I3lzd+jFna8nU5UN1Zol/ydlurps6oRZ0vE/KKQtJkhDp
Ecnb5Fv9wg76j7Wy/ULWGpvmzJwQ/RRzgbcCHxjYpTWUYyqJualluAVTQFxe5EiqhvvEBLpaGU1S
JNq9Nir+7cnlW1O4Xi6+Qdi6Voub0plwvzcs7T9lSca7uRiG/m0cEAHOejjes3RQvTkv2s1t03zd
rk0DiYH6qYZgSRh+E8ZxNCSNcjK7e107Se1Gn1YycQu3C0b3rwlhdMOgZtnEangK8ydWFArfav5J
mY3rbHd7MIuO8MyScBYVPE6U3IAlW/kexZ4cVkSf9wzN4dKhUA5atBJjLh+Kf0YmZk67nBkMGgzK
KZ9dVNO2BijSSrM8ZGuI26X3xPkciorUiHGnisrwMj3ywXW6a/KN2equpv9WQVIkRcxTFFdCe+mc
5pvRDqoBhyX2Gn3aTIP5pufabyOWf92e7qWHMEo+yLCCnQ/5ra+/PzuqRZ/ECfIiiBsG0uCsapBA
/DR/gRvPRqGsem5Xyel5gHC1Xc8sCk/vvJzlaeTz0EahX9U1sWYnqNJjPNFAlz7L9J71alCVMjQq
hm9G9/eJp4sBC/FLn9dTZIY97hjJaYLIVtCpTetkxR0sxeAwA2C9CsSujBf3pQu0yhEotAJmTNtV
X3c6vB+nl7lXCbI1QNy4a8+YxSN6ZlDwuZ3EYlTKsJHBXEQmKH70tupLyve8irxufr+9bRZP6Zkx
weUwa7LYNGINZ6Pzc+OY2n6jbVvz3pncqppdpIjWHjXL2+bfCRVckCpFU8L4DSof28/Cq4Pn8Fez
/Zk81qkbPt8e3qJHPRue4IRo31XxjC6sU1VWH22fFa6dKArJsyxdGdai+/nXkiXEBU7O8oRZsGQN
RWCH22l4b3MoRQ0rdwSfnetD98/sid35eqMqmfG1O5qcRCeWBHKnE6pTksa1p+R/21nyFcmdjUs4
ZblSxuEUY7VU5vgg7k6dmYTy6/9rma4w8aOepJ2ByRvNXWs1RA8LMssr0JqFFQJdr6byvBle7uJj
JGeO1oe2rJzKpjHuHYiJPIelIf+IxibxKHOMv88KcpZigK2/mKLEznY90ewuqmFvsILJuBuh6Cyp
xWaSrO3t2Vty/ReWeFh85vrR+VM2SD8qkNz1zWxXO0BEFQ+Jp9ff2+wAmnLkzsltmwt+AxlIbA40
7fP3sOCk0GatjKU24WAVM9vJTZU9Q5Ci2IBPxPS7Xp6fQUyZQThP18ctHfW1Fs7FxeQ8Emi6RqpZ
xH8laYxqQ2ngQZ71m86kmxBitABibrphWrsB+ONeOHKcOvIfW4LDGoaE2SAQgMPK/+TW+9Bk+14B
X41SAlWOCCCTthHOIKoTmxIChUipumb6181rfK7Pv0JwZSqNkg75NcQ335JfdUvGF+ORvedP8j3a
Bdbebwt+88wYEsCXO2qUysSxGIx1SkyYPr9b7eOsQ6z69i5aMyNEENKQdWaJQZ3auIKASeNnXQpY
TLeygoub9Z8FRP/85WiMFo1rKBQoJ7A9kJgZe3tsHvXEvDO6wUMuZ5dljd9paxtnzSzfV2fHMo80
hUYM+6al8wvV90o5P8RpDa1B7S7OdLctZF9K2pXBLgUsF2sneIMcZESVVmK0gOJ4RkQPfW171J73
tbavOsVNQbNp5IZEoPd3qJizs9N0DyKJIEV+QJlWya/4Il4fHyAuwIYLXI6IyKmTwaxxhLGXIntb
AfRUxRAIQrfAWFUuFt+d55LkhuWOmuy2zhqieOlRifn4x75QI/8vWqc6KhkSXNX3sSNAGQxkdvdD
UByrFFSPa5K2i6sOmnZgjwBCwlvuctWbUelGJcGqa9mGyYnb6kTxLDStEQZKxDFduWWWl/vMHj9j
Z7vMcVKjqwdbORVg+LKm5IFBJFrWhse5NVGxYQFQNMg+mXftfK+36WlKdDLHW1OaSa/9tawNfBSA
SVhNNEEDC3z5LTKV6qw1MdXT+L3WXDZvFJ0U/Urg/yVZc7WjzswIrrBV7LZgVqmeiqyFwFQOZu6h
arqI6HIySBArNhGrJwwieNA7Dd3cGCvSdhXzNbsE86U9p3vImIdB1EujP6jT99ga6zvLacN93ue6
P6tzR6y0nL241YdHmkP687bj45tAHAEShIDKgbGHs2BcThRD0sjUwUB3SsP60DUlOoLtNST4knNF
tw6HVX3B8gT3E9tJP1hKglkyp2kba9Ta2a1Suigd2it+/Ip1jl9OwO07IDvgTM6a8Iwo2aSDSatS
T1aqfUD1EYpzAVMfVdDQGM4pjVUvkz+jGjnmtPWNsaRuAemC23PKq/TitH4pYYFWBHJcKDSJUcls
mTENQ42dshpS2a7VVEq4S/IKuIfUGhIvnZi5lfEfZxflTRa5AGEZpzAGYMLVorG1A30qCg3Yk0S/
ByhNAp1nnSPBNwCSsNWTWanI1OvmZ0SbeHSNuYcqC/L104c+1Tl4xKpEtT2UIcEE17fqDD1rNZmD
ommHkFSTDeIZwwaiwJ3HGOudRgWYjWIWOQ2ZLGcsiFTOA2Te87h/QvRUPiFPUKE1WY2bRzoluR6E
TJFACKYWerWtmrTfJr2MgDllxiShl8jpbEjwKeV3gNfMg9YqMxKE1JgAuJQBzica6p6MzCFEj/2G
JTkLMnAWtKgsDclnYo5J5ie5TWs3q0DjSupwiu5DI7cTD6Q0iG2iTjNz3yr66NOWax2AFtkJwdSU
sj52hxBdoa6Uy+EO3MVx7NbjaFUuClJQ6JBrOTNJ3GfJHdZGhQV0egN5PQ2Zdufok2VBLkAZsq0B
MtDCk1ip9hmpLEkGBZwWFVrQ03rqIGkInouxaaJurze6fJDMZArv2lobUvzfylAfxxCHKyjj3FQ8
yMvDK6I2kFgE5DytvKnNPK3vaBxDVDek1a8iMbLnyRim0QMfXJISE7qdse/QjtkbvS71dufMug4K
Ngnrt9FpYTkI79A7SkpNhYoExVcfM70b6KnU0ro52BUoTF4geaO+5l1pwwnRWWnvzE6d8KAHHjbK
t0UGhTOixywbtpWha6UfpVSDbree5QUCrhDzpnfMsUg31hPzMPeAvUzdDJpZGfXgt5Ip8h+o4FWF
O4F+jG0h/BxDZEJNHGUTdjWEnRGYd4Nb5tqABGZUmsOmT5V43xly4filhVwR6YqOGVuqqjV9ngtH
jTwb9efYK9JeyU7hGCrUk6cwee1kdEB4VA4z/d4arDnx5ravaDBHTWns0MRbOIDRQSz1ThnTofiU
qGPRU5iFc04kKTU0j/U2Q9WxSNukRQuMjbTDqUzLQX0s8FWlN1ij9taBNusDgDml2oQ4axsWdTQ/
lvHgTMSRO/ldU6QxcrVeLZ9bic4/jU62I18J7fwIoJ21Lwd7bN0hRrEcSRt4H4g6aOD6KSigBbIq
SVtttFWsghTFlStlqv0rTpzoo4/SaXqG4oJNN0VO64HU0BGKNnhFauiu7BWUx4yqpIkbA4WORkSp
lR8cKo8/9WywQVETt7XjpV0M8grJbCzNBc3EpBEmNTr+VqX5ryjE5tzkZd/8ybMyfK2tQWn9urCa
zNViPOlxONPYCvK+oTEkLC3knZHHHO7VqRjyjdFoMhpqEmiZJLHaKq4m1+rT3FUmUIv2VHwvp2ka
CHQcBrqdYjZW/pjO4FDIIYTEC8LpJPtGGbXf4nme5W2aDdNv1GmTo5KG826Yu/ynU8VV6NftkEBA
M4EQFWEocL6phYEeaCaZBQRtAdh7gGpppMInanPuq4muBVUXOcd+tPJv1Qi8Gd5h2YMjOUaQzrL9
RqU0vx+kYjjKDSTIoCMYKrqvDY3y4URyVkDfvU6etbGzdU+GtG66hfyzhWUuezMKLCrXnR/V/Vjs
1V6uBj+GEqiMSKowN4bZx/VWiRyl9rsJtT3ou2hmBSmiPhxdzF5K3cmRZ8LqLqZuV9JO3zl1Je0p
XgUSrqK0/haqvQWlVjuBnOecgaYROdyRjQgZVHv0oVzloF+xKSMQg9f5oLqdESKda/RIbHpVqs+F
l/bzUBNDCSVoIlnQP0X613Lq3xOzsCZaS6PebZI4T4IhcVowgGh5Zj8M4CBqgiYx8p2B+yTdalAL
Vj0oZFTtMUsmSG3XqRRPnuzQHBz5MSAjpBhb8D3rVMJ1pk/jsGmtDKJMhdwnh3LQh+xBphX8hqpl
Tu3LI97wuAeB0SKlYqMbenBm870vCuNN65IasFedqTWKSAnEBYpuYI9S3zg5YWaaGn5RyYNC8CYY
G3cqKaqJJYVulkHx8nbVZsLr14yMQnZTVgNegIJVf0cNK9vlRo5hOjor79U+zp3/5uzLdivHsS1/
JZHvqquBmhq3CmiNZ/Bs2Q7Hi+CIcFAzJVLU9PW95MrusnUMn86LKiAR6QxTosjNzb3X4C1I2g4w
bZrQGbNWG+PFUUAVKVV3uuyd3P5G8XqoEzcQgfPaaa6htkka93rCTab1qo5aGQ4Ps7Q8Iuqy9J0q
1ycPuq7zz5RCNtQzBrcqgqy3BuY7ZfraIEYceMq0J5xBt6ojbdhfw+RkDoaeow4oLadxsYarBmKT
imUGtTqxaDI5uRXV2DshEdwWXqfQicJ5Urcvlcw1c38mLcVZkila6lV16Ty1EEm9GAUdf3NrycEw
JwM5dvj54qvw+Ls26NjCMcso69dBH8srDabETei0HJsa9tgOciJYvVG/ysFKDCgKDcxviwYPZ5Jh
BmM1K3gEPLqOOCI7O8HazO6HMXOYh59RJdDcCrQwEOwhH4/MCpfoJeumYGKYEfwOBm8wisQ4xEUo
h4nm4BQHY9FLGHmB6DX61iibK2kV0qO4toz4pc5CfTZOg+llw6giZall/9TDm/qu60j9CuK59oBW
VZmorFRZXANdBNfZVu3gLIA9A5NOomHSar0tX4uaa2pEYAqZRdnguPAhtpbsJy5GbpTPehH0+Yh+
uJG2WJs5AIyIYPocYK459SDmBo65CWQJvoOt3M96RV40ZjA1VHlhwZxBKw0L+ZZrUk8b6PKIk2Cq
g5KinLhL7Qz2Kw4Z3GenSokajrANuu6skj86mCd4DyhV9jwvGSI0LDJ70+taVfZelVXO9TKLBgem
lpuGP4xd696NpjRYTPISKsqANapQMpAmHJ11xPVdDRWLJUKQqDQP2qr0GWDPoTkgs2NQlGVypHsk
fLb0GmSFugcOQcdCe9aoFgI2VO7asZhtSCNU2c+uGuob5o402+ldaXS7rhZde9+6tEI2IFVgG2Ef
aT/hOWCaMeetcs1Fp+2Y1vA8crKlh3AsK+th32s1/wYTcTTCFGG6j7SuUdFfD2sbrTgVjm6T2paZ
T2sCo/qlmroyZqnZG5EG95ofTj4BUYPCiVxwNEGpxxeKpl1btMBpMDWquEYtmi1hBdlnBIkap7mX
MkXPsBtIDbVg1ylgZs6lqHwAa4Tqkcx0iwvNZuWedOkw+4Jrco22+iCDNiMN9TPE79azsEhrhLoi
xezppB3gjzkRB57rQtqB5ViP+HVTTMtFlH5GTfkku7LPfOQx+DowxtX7fdrZJgAeqhiw42vw+uE8
srQHYKanPCo05nC/dTWxgxa5PXk51onua5xQ+EEADjh5sI4RDIlKY7mHSi6uhEu6nqoBU8fqynBr
t/XqzkaoXNSGGD4kp2B9Ny6sQFQTlNlhymDt4PV104Gmnc5SQ9xE5UOf8wXuYLlj3BBnGq4dOklE
K2MS3mykSueLylLQK6UzUaC4vBiv6sKU56Uzey2yuBz60GoX0nvOojym2BbMc3s5dL7FOyKjNqNu
iitwaV+3HFVtKH5PMCIY0hJvxowsdz3Gqe7sKsOsv+PcXB4HhxGAy0bBImtQpt96vUzQdrd7eqUZ
fYtnIZPjO+mc3rmdgn0CfAsOYBWg4tLjbLQflMIZWl8zIUztuUXpwpOkbeaodRD8PdeSawhdlryL
mIocw7cqIqxLqZlDGsu5siEyDM8k3DEm3SkjxYDRnZfNthQ+Gqo2QpKQ1qFILXXys8nqnw3RTMiY
C5DcPGvOeAM3twILdpTGr2aGt6lnVMx5lJaxcC8TyNV8OHciGDA7Y+iLWgw3jNI16p9A8rmNb9WF
aQeoJdQ4FwQ1xlDhTDZ+38MQc6zcCo8w5rT103pWFF9TBhuWC3rJrtNxdpbQUeG4Hiwagt3OKnBk
eRoE+Xu/RDx5zVg7IjcYUjDxMje/GAmHpIyNkq2TM/Gka2ZlxI269JeO07E8mFmq4qKUCbW5dMvS
ynaWPQgt0ufR0KNCQaXDz8q6wS7VUmOItLobmQ8EVj9dlDpXaaAMmlHsBhwcN65ZQGJTzy1oOBuK
bef+ZPYz5E+1TINfDFKVm7TtcNNDzXBA6XoR8/1oFA302TVATMIaTqSWhwOLLr5ZyRkFM9w+IAHQ
qrUTujrrR7+vukoNOVGq31CnhJ4LLE26wc+RjunhYlDB/YHr45Mz2AMcsRh8QFS9ZRB8ox3/rkgF
ELpGSFMGQ1OZyEKyosrx5dsnCxfH29E0yjSYOmHvAa1i4x4NZQhNAVeGW5PSSHMHumYxQytgRvBt
aK3tbNlDVsl1qzqPm7lG7gQcjYuATRXnqusVeJbXRb2QXYk9Ol8OE6JOALkj42IpZ+YXyjyKQFJe
3XV1iU5hOTLLjke0qFJQDwrH8oYZJWRPK5kBlqhmMuYZBXFSX6up2gd4/8UJcYHsJM4UoWZBRV1+
XXamUgbCrmtwPwEpPArS2XxH6XpLKvKKXvG0Ga9SHEhpsLQZClrLZIkFBsFjMYQSMhPfCyxM5sPa
oUS2DltTZItDrnj4+F00DnpxUKRVQ76IKAYULzCt5UGUOIOR/ZH2yIay1PwpIyh/g+bFIepOlx2H
WqYIiJtrsEOre36plQjIHuznqnAuDdwhiKmPv+vB1L8tdFYfqc5L2N6z2UAe11TjgsyqY4XnzpoC
3vJsGNIb7dz5peWuxVHUGIQa65CSp14xZ+oQoJ1OQL+aHIqp1Mea+RQXw1UljzpwM3PTPZ9JZsf2
bBTZN2nw9AU5Iyo6FiuIeSiLRX22NIXoFzbK9/HS0wB2tu2AnYzH8dik5fnO7tRaORRa043RMuAf
XoN4JDzHkJ0erVJfbtinwgFcYpazHRi4ovLIbIR1X3ZaeRhpZU0+rvC98Dj0SnF5lz3CJR2msr1V
qoECeD8uKkAgTuGWKW4kEpZvi2DGnnDkyTGcfA0oPswyPaJ0NFj+mGUG9KYqNiygV6XwF7ezAUjZ
HIHPY6wY76hVp9/MbDF/umwq80iZFls9lA0y5xvBgEVIdOQY835JSy27wdPDa2BRhYkDOHVb/Wgp
BjUvLAtFfn9kfDm2uEllu2UeoUbSTfclMFa537gVZT4278BCdPm6MqCTQZ85TG+wuOBqmnSjo0Fr
TR1qKyiwwnAP66uR+CbVrCIGR3JElK1rMeEuPA2IOvCQdlpyrHpWlzH6qiVqXWkty9AifceCztSc
PhzJJNie6j2DsDxKEl1zX82KZscIqFl9qLoaKVK+mMjhTeT6WFec5XdVxXJyPWUVBchG8NnA2w+L
E0+VK3E5EOZCqyBjvALQBPWo2rowpwHLH8f7+KPGFfYyzRa1RoswU1wfZ/vYMTyuSeWh5L2OqygH
KCBQkL2Ph6FftAdL5/1lZ+MiHJfInLKQQq3LvJyXkf8AqblMKvTFnvq8If0VSnTF6EGRM6XBPA4o
GRrZXMtQw30chQ6XOdCxx2+u93U5DN2ut6apChasKnpErtdPQaVoVY5cVpOX+bzkMlKd2qgjMVtQ
BFB7ZmUBIyUngS1asqsmqdY7zuxGPFkM9cCj6Ux9GoMiU2phV6SO5oHRW2eHtlywLrqGdjA8NXEI
FU6pch929+YY6AwK+agNqlgOY4tA69c4yX0ha8s+2qgTiBAJvDkEMPugtWdX1WTtXGdp0EDqB6u9
47hfruS1VgMHn6KOHZmFRtNYt1LjgdhI14LMhtgyVsk0wNejmr9nyO+RYMs2TYdwcQ0LigHjUBX7
3hWkOU6aI60gK+yiCKCraFLfJUjwj0xmsKFD6mupHqe4kwTzSl/V9QeuAwjuFrvJcnlnNBGuJ2xO
m8iaXK2dstuhzKZuYSE3ef3UpELqoS6pjV2NFOpm6vAi/jRqphvMUqZNQAAT2evcLEdspwztITJx
+xcxEW6QijuPKKWmYAlqKXtSMEbn2yV823PbMSqvUklexEU24QZWQH+v8XhlOTdUgfypbw8pw/3Y
UAyAYdvxx2CDeX1E/zMlXmpb00GtxOD6VCy4A85T3RS+heTB2FOnQVesVdru0YWgkQL1aFwNAjuF
NzOA1IZ4bdNeKf1RMcu4snu78i3RW78EcOo6KpqWybxWLHXqkwJXOL/MCieuq8aSwYyM7LfDFK7e
INeyXlwDh6fXO7VyryxCwAbUHLnt445Cfi2pYu4cze1Vz1Zw0voqUsQVnTQBBC9mx9y3shdprJA8
f5nSfOUayG64txvg2T01NdXfDMfeFdVGXIhM3ro3GuP9XwJl//Vz+l/0ld38u4Mi/vXf+PNP1s48
p1m/+eO//rcUPX+p8pfmD0/y1xf5B/v9x33/0oNpmf8U/73+sv/3l//18Y/4XX+NFbz0Lx/+EDZ9
3s+38pXPd69ACvVvT4GnWv/L/98f/vH69luSuX39558vv+oc6iJ42vxn/+dfP9r/+uefOu5SaOb8
1/sR/vrx1UuNv3n1Ov5xz2Sf/fH0Ur2KT/7u64vo//knFu4/0GWC0CR0laGBv7ZGx9e3nxD1HwC1
wdMFVmJQePrzjwbTnf3zT0V3/gEngdXdzIJzHhw60DYS61j4mWH/Ax7D+NewcQeNG9amf/7fZ/zw
bf7zrf5oJC6rOaD9//zzBOe2KrDCqwp6Bvg/EPMfe2A2RJHS3BYiUc3WU5EVkjwNUuN3a1GUQe7e
TdBfg78f7AQ2tRoL2DqqXautib6VP1RyZSbI20UylO290um3Oao9tO2l16rLXlla9CnVUY2/HvW0
ObsOC715DUKWYCdsBSJop4xLjatdIpY5cvohbqsLXt6iMQrOTtTP3zh0tdSE9uGgDfEo9ssYE7MP
vn6MN6jRh3bjKk4I6BPwoTBZMMmmYYqae4aLiiuSJX9YrtHgQrGlGmIctqnpkXCOqYKmzoX8jSA1
t8fcimotlLdQ/MrMQz/v1NHrLjItzg1Plhcp7jd1IKcjDnGpXIv78kw78ZOVocMiFH1RAkal4W7A
RbVcOuo2ap9AwGOymC/1J1TFPI2ht4uk+OvJOe1drlw7yI+jbIAkBMSEj+uwE/OY9j2+UTG0O7vh
SVM+u7yNy6yPe0ovWKkFi2aifDj+7pVX6TyNlXbmC52CFNaHgHEEkGl4BjTRPz5Ekfb6oLSWSEoX
PRuL742uuKW3JhSgiI7GT8Cgg9xBgjvtRhtlU+3bmVn4ZIOsrHiIcYPZhhrfZjemeZOrTpP3CSme
Ulhdjuy1oPreQDtK2oj67TVKRfvpUfD92F62Fd2hBecLIzDpt1yD/K9OzoAJTqkWmBPwyQyy6nQg
UG2a5KDRmLKrjT5BH9PjxgW4+QqN4Ra7TIXHXDOY5O98iq3iplNxm67bsDT0M6DBk44ynoGAQ69D
lQN7iGyewRob3qTopCeUdRqyPKR0zqhP/pnZP8HIrMMARQfdOQMJ99YDEdylGWnCIBNci1ZnTtzN
ncfcuLK7qBqTlAVoNUj568yoCP8fUQiwl4WRGBy/zdU/xtzss8EtZKkWoM45y26po/lqnnwyDZ5p
HtFwA3bBs7xp2i1nIXUnG9xFrrZK/Go4aKAatBm40bten9DVu89Y4uiXnVJ5BX/O28sKBJqvX/Lk
A7oq4Nswy4R69HoMbiBmi5YthjQ75d7WM68rftTiTIw/fRdsWmDKoHyKLwehh4871+wmQ+N8yBOU
yjzDxP2yjTDvPiIccid5ZqV8NtpKr1yNDHA8b3GPREE3D2hEjObgfgUyHXvWn4g4zue0Xj8daF2N
yA+w8rcMLvSnB9b0Rp7ocGhGn69OWqDIUI3Oz2zzNbJ9OJtcyHDA8wfEbFCZkA18nD8JGKlpK3mR
2PeVhVoTqUKWrgV/vwJ1StXDqfsfzKEFnha8x1Zu+1Zd2iqg2mSpFUb0ZhBRbKTGqFceS37/9dI7
Cal4M/jZw2REg7nvCQlOoOJoNWVfJCZghw4s54UPSqtna7fjHtCH/8FgWOhAwEAhDevj4zROY491
npMiGSD+Xzi7Xi5Bj7aA1XgtuCD1OZbCuqy3nw0MXEuFqZJqGVtr+Iy7raE0bZkwtAeK7EZOV0M+
eedIHueG2ZyLqAe7tTJ0GEZY+2ZBPyLdW4p9oZwDlZ1S3fC13r3Qlj/EZYeDGS2QBGoRRkS7qJNR
ah+rLiaBgrzom3pO+eNUqhOnPcDhsAiAaibi+2bp53XZaKxUigR+vlwe6yqhY4B0NFuROjCNkET3
5uU4KLsxLu/Bb2lfhXsm8zidYDwD4gjYzSs4c0vNV5cxMzUFzTxr3nH7Os2PaXepaz++Xp2n0QTh
FwtztY7AjYSsJ9E7kGJV0bEq9alMMiVKL8mVKHczZCs77Qw3fM1SPq7K1cAKI0F3REeUXbfku3Fa
VOYnGE81iZpe6fBaMrpjTs5p0ZxGrHeDuAggm0HaIec56i+Jgsbk4twa1aU5XxPpu/zBGH00Mr6e
vNMjTLcNSIHZJtCwSFI3eyC36GzYXM0SwX+o2lN7Lvv4ZNJsCHOhQIR0YDWu+fg+Q+MCOKBrWWLa
v6b+RmniHFKBX7/DaTKHgAtWtrMaryAi4ur44csgmWuUtGVFotE7NsEQr7jRgFWYY2b+cvSIJYQe
yYX5gha9D0zw16NvZ3DdXFgS0KOB2yNkcDbLTyzA51iMsoTOQN2Z4INnZ0bYzuG/R4Dxz+oro8OK
5ePrlWzqgFooWMKWKpj6iwpokXR4/Po1PhsEIQqmvqBcANC8WQidW2ItWCpLbLjYkfRXZ+2LMv7b
Y9i6aWKXApNtoxn88UUozCk6pig8gYJjUbmeCg4TpX9/ttbUApw6VABU6IJ8HKSEd4Q2tJlIcm1f
AJFdZjH0ic4sudOPjpNpzfuQVlsW4LQfBzEr1ASBZkN9wW6RuqOr6jNZVeHX83VulPWbvYs4qlSa
kakYhWRQcGKohp8V4T797OuLrEogSJohf7V9EebkhUgxhNQOCwEl2QUuzbdQHqc37ezNUe+jYO7S
A8TGu2bfNGc4w5++IoQgcUOAqBjQiB9fUSstAPhoLZJp6Fdjoa72JZ+1M5/rJEJgNQCpjJgNOhFu
JVuegJnJdJ4pSjRcC1TTg3wTW/xm8HXhgVijf1PL78PyXcKvBza952RZP5tjVGpWoSOoA0JIavOO
QJODlWiLpAcIAVYZ3tDeoKL69VrZnrXrG74fZBMkYDYK0kCKMgxKmztTfUqtIpz1RwHszdcDffbF
VlnSVXoBupr2ZsVkCzPrGuqvibDh0ge1VDdYluyc5/dJWentfcCYc1fPeZzqm7W/jPU0qobSJ9RB
M+mH/TSJQ2p/67PIfiqIr2UI8yIC8lJocaMscd27oRGoza/Z6FBguJBA29rsAr7hAROFD7U6Swlq
F/92uZM0ZtOrCfjcqPuS7Vw1+vtzBJ1N3G9gO4fPsqYs7zZuKzWVd4oqE1W+DPAV0sY8+HqEzz43
CioQnEIFAVXYzfTkRY42SFHKJBNFBaNuY9xT4ta+Kl0XcAutOzfeukjfZz/r91itBlHHAr9R29Io
9WlQFT1lMhnreC5j0E2Y+gPlBIpG705xb4V5cAGUHa87QO+M8Vi1+1z9AQQpaL6r1xb4qobybXH8
8tLmgWsFs3s3gMVShgS1fnIY9Qggd2X83e45OiSNpykxL68ZXIwc3y1DTV5l7dWU3gBwOrYCgtqW
h/+wEhAtL6GbfuG04WJFxj7/WdD86EAKxvXolJ5Z/ca6j76ah/XDvPu0KheQWJa1RE4LbOyxsFEx
u1OzyEVqr3gKCB639cMSW22ymJH81pQemiTg59hBt5uzgIiwfzCKo/a71/ZChxQ5wN78Ip3Rmzrz
yU5uHfhkq0AKshLEdjgEbEKC5BztMXtGbLX3lar+zC15SZ6KF1vZWW7U8D5x5GMBBODfXpo2dL9Q
t8B5gpi+WfwGy6t0VRpKxrWtLZbuOyncb2pBge1d1HMv+cm6XB3WNVS4sB/sbdHCQDuskRbiHkCp
UJ9JBEzXWhX9TCTL1rfCuK4BXEaL7+t3PCnsrnOLnBYp7ZpsnBTfgUBoCWCyMtHVA2BITqQXNOgf
oHqbeRNgQFqI/OaatGei/OfjYnrR3oAf60m2qWQdIOZT2iedFrd4xQz4JD2LBxqVyqH1WesBHvFj
iOn4+PUbk9N1jyvWfwbeBJx6ZYigFS8TxbxkOjA8+rmq0Emd+m1O1+QTFVnoOW31k1UD99KaZDJp
jRC9xjQW1VW9K9VjXXip7qXXKkDH46+v3+vEFOHfowJjgbMZzRRns6EdRU0bQ2BDaz+nvQVWI/XI
dzUkRpTTPVQD1BttvnCkJ+9JlQDiAciT35d/8265fYjNnhmFWakZcLKJU8kxzKD46I/ALPtohj99
/b6ffsdV2xE1Qgedtk1QcOkEZFVrov+xvOrsUuX9ma1xYsGAd1lznVUSEcgwfav9VzRm3zU6jqa+
u8R5nFk8NosHTh54t+z6KWQsgcMf8MOdAiVzdQcBK94YgGzgKD5wdJObstmxJmLizJN9tnk+PNlm
DcuRG1o6V6iEF8C/Hk0U/IebTH9uyoAsV6kSdc/95XKoih9fz/nJGnsrTQAqjPYYrj84SD8eGgog
FoqTr0EqlmEXCl+G1FPgHQa6pJ96P1/noPB+02D39bhvae37w2o77uZSl9mdIcouRVK4t3/Ur3k4
+J1fh8suDfqjesNDA1xVseNRH407ecHD+n48AmN2rV7Nu7NqJ2su/+FpIK4Lbz/URkFoJ2gNbGah
mEzd7nTnPlB20f5HHpYhOLO+bx3PvPdJ8ohy04eRNnu60oG41jhGmuP2gu+bYPJeG88JFo/4xO+D
2Y80L4v63eBnO5A+YieAFJ6vhXmQHepIPdJouTnnk/WmavrV+282OTPRLIDdpgMbm9mfguKXc8CN
6mKIOk/zjKO2q6IKLuWvXu/xUAQj/qcGVqTEemTHqNZBsrqM2rg6Iwt6qjm0ma3N6tQEc4EPw2yN
PntUfRdP0wQJ9X4+vXAv9cRF6qnembB7Wuf6+IU2K3OpwDgCQGAdExQqWKSjlIzQagdndsA2PXhb
Cajawc8H0lTolX9cc6AHjrXZmM79Eo2Yc2Nn7pZd7muH4gqwzoD7hX+teENwwLyeOas/ecUP3aFN
pB2Nwcp40Spw2/FY50+qB0Si3qK/DdZDANOIM6+6/r6PywsNIgAnYJdBIHnsrtvvXWYKpj1rC9AT
kj6aQ3n5gxxm/7fiFde1X3kU5t1D+KwGfQxDrzgLz9V6V1zH6fDvOh+bmcaVo+AF/PuS2ktj04PN
Qgiotg+7Jn3PYekCgueVDHiQB+Ckec8PrU+Dc1vsVK0EhfZ37ZftVdshvdpPYJMk1kPnL0EatTsR
+fLMGaqv8eNkqv/zrm+Z97uprmADAS03vGv7je6Q9cMHcoC7D/OBxvdIMIU3oAH6YwDGTux42EVg
KVyrXnPmQHvrG2yf430XaDPnnZTQnUxFkYiXMoSfWQQyVJD6Tqj7um9HdYinitpQ86ZgCX7c9Ttc
TDzAp2N2YfrcF0HviWfLk3uA32LAaGPp/4al1k4JYKvluQF4q4GyP6fS9EaVPnlsXI/R3IGLMTbm
x5WaFcXAS33tJ0VGMBz3KDbtbE/eLhEwdCHzAAE7QOlw38VFRG/vZDRGlsf2agQoXOq91EFzmCbv
Pg+Um+zMpv20b2JCWQdHEbrm6B9/fLZJn4CQUMsymSL32njuwvp3e1ME+r4M7bjfgQHlAQra3Xy9
ec8OuzkbAUR3KJsxbH8hY3LLbgESj9xwOQCxGbUHO8C3vdbP5CX6OtEfPwTKYvgOaw3ThTT0JmSo
OW5VkJurkuVC3H6zvc5D2M/DIlpgx3QX31xcPMWvN6+v6bfxurwGcwQE8q9ffD3ztk8A6h60fdEk
wFVqc1LXtVvgntU1Sfq9iZQXLSzPB4XTQIyeCgwLwLc3cIMxN8ttbjUQgvjUJPOBPMrvGSzyIG4V
mzvlbv4F4PB9+oQldVmqHmuDcxYGJ0kn6vUf2kabN1TdvFBa12qSNoD9b2T5XZxFZgiUbMCi9Ko5
s4DfOionM/quTbXO+LvYpM3lUJXmOt6+3tW3k+ajKrR3r/jR2lcBiKBB92BeiagPYYYW5/fNg5uk
obqTTyCqOlfKc/VwNiyfZn4f52ATp/ho9HWXGescTBcokRxp/KTBFbhBSITO3e7rNfVJQvOxH7Q5
eaEBUes6ShAJ+Q65gfGxfDWj5Vj9AMv80jN2cxGSfd7u2wfYjBdnYvInC/pDL2qzpSazdicCKkFy
DTuq8E73xBlMw+nZs/aB4JWuom2Hf2xWM4GGBEgLHc5ZMGlxwu74rXVOcXsbF/BbCcwGsIpMWOQ6
W53ooZIpqwpdJpBJAIXi0I7qZVa4fpP1t8UMsLkSff3J1qj6ftH+e0BAQwGFgozXtopjAYtR9NxB
dUG37pvBTgYizuRHnw4BSCgSI9zD0JP8uC+IulRN6eZDUtWA8gOw45y7X24zoLeXWJW84bKIsuy2
lwF/BqWpcz7gao2s3b3pUPak9Fwl9gT3uQ7jEvTqcJe0ITe3CSja4ogFYMwhcXUfWjtgZEIdE6oD
YakdM3Wnwml3L3+wowjPwhk/ecP12EahBBnmKZBPAtjicJibJ5YNvYBwvmSqz4oreVeSexNtKrkf
9EtLvzGbsLji1bllud1beHPk8BhXh84e8ASbs1m6bdYVrJsSaNn6YAv60nmYsoMgEPZ7/npBnlwh
/z0WGJtryVvHZvu4XJyRKCOlEmMBoQjNU7e4JcMlacHsTQO2eIvRRvZQBwUMA0HgQt3KH/pfkGiw
QFya+VMmDmX7OIojVDhU41hqMWvCFDCL3re0g34077X+YLEQfCjf6ciZttpJ7Xf7+JtFYvIU8hA2
pqq39zosSjTPruE+Xbq/gQ5yDa9y/eqMcvRnCxOfB2BwtCQs4my1a/OMpGWWDVNSOkEvdmJ1XmqP
wwEsmPYJOs9z5Ut3P5RX5jOYkGcSic9HR3sPPo7wWDxBThR86m0wHadE8jsyQRNBHLM59TToGqTD
02iAPN3uGod7dbtXihBiRWx8hGzBmefYhmesT1jkEvR8AG8/RWV3TFfmyXTUpAKBFeiNeYZS1412
rphyEqHfhrEtlFHQIXPszfcF3VGFdrarJuYFnS7zMWzzZ1AzPVODCt1y1tru07ciZMXnE3zebXye
pTVV3YLhtBaVZ9DfdnCIBpHINwsvF7bfL+0OPga+qNvLQsqXvBMv6A74cLGAdsnXW/PTZ8FFF1Xi
NXPcHoDGUjZMW59lAvWQTlW8FJdcuQGZMPx6oNMlhUnGXeAN34lzSd1M8mJ2xGjUXEtMEZL5tkkI
NF6Vu/pObyN+kQEpzOeAyusJJjYpwkJZ1mfkyD77zOhYw78J+JK1qPoxCllO2sJdqNKSavwNAeRK
f5B9A62cKkQx2uzO9S0/m1pMKyp0b+CxbS28NoTu0mxdvNOVFI8cWhON1y9nUtSTlHjdIyuqFQI5
6EvBl/HjWzXjImcYKWmJLULxUE8QNrE46HdAUoBJqdeGp+MQvR2W59puDu65u9bJKfY2/NsxauD2
s71+1vNA4SPDtcRAGaS66zkH3rwKyHjrDt+nEXxZ8QANprAHYXgqwd1MujqCLsjXq2t7K3mbBNyA
cSFBvEDr4eMkQAJOlhmZtES3IlaF3figkZf2US+jYXzIcbJ8PdxJ43IdD/107Ju33sq2J82lCX/P
UtMS6F6U2m4qUPye/W44LlnQjzv9ajF3BvBFaeSmgWgfikekiPBShYtiYtSQrrqwTH9qcg8GO+rg
09Kv+Q/TDKo9my4X0XhzHbbszCSdJG1w3YJfERgu+AdmaZNNg4/AjbZbCOIORADWzNFHH6c9E7NP
ykaYG1hVrC0R1AvxKTYXBi6KHGmVvSStAJ1+fipgoVvEHTHjpwl8cVWDnlZzbgEAxoVP/CHrRXIB
Yy/QUQwkpji3Pi4BaqQ9bgtcScopr7NYwoNVPchKxQYoGqODkqWTTkXgQomFXFeiNtv7Rn1r97Wa
uNWhypEFnMDRCUcZNy91qCNABQv01fvO1t0uVnXOyRG5Yj16UJ5Sq+cJtC5w5GwQWgPARqHRQ6na
678ypR3YcemzCbgOCqr+hYAyCo2BrK6T1FbL1q9ALbaPC24fYp8vVg6pNkCwLkelJ27UQs6guDAy
0i7BAr2+6Tu4Dc4urSuT+ExR9Rlnhtsfs94Bu2NwLKgAVGZWEEhIMPPeGEYIJuUkHS8aWL4gc52o
dHeSSyC3eCdULXBJmf10uk41g0IRfedxLnuAuDvSdSDyLFCsphQ8Tp+CYAstTGcZ6rBqM0CVLci0
CH+luT7IDALhR6UGeTrgrkUHrx67SQ9tmwslmHjPWwjkZNDYh6IBe4S6Q5dDS8Es0I6CCgmYSTn6
Xp6xaHKG3wCXyiWVxQxcT28uINOgyDK8TP+HufPadRxL1vSrFPp6mIfeDM5pYOjlHbXdDaHt6L3n
089PZRmJUondk8CgM+uisnaWQsvHihX/F00uWS1IC7umSe1dL3FFqsV+3X7WTlf4gC0hcVehyB7F
1r2kZJ6qXgiPfeUkR4fjXVumW2lATdYOwi2JHYA+x0BGV6mQG2df+BuMa3ig7DgaEurA+AEIhq9l
JAniTa0qPKk8UkTUebITce4iFlywmlKxdiRANHjebBMJOBAH71QY0zSEOUpgvQ9syHZltg4dgNhn
+3YPwXEUfIt2jR4AOiFeC0VWxzIgmMUxTcHtWdaoV4Wno8AbcsNQ+PKzIH2g+oiMTEnIJ1EjF70S
UfgvqUc7CgtARyfXTZ8fe15MaWQZEsN7dcVBfoS6flKqCJmfvnIODwRZmQXFJgbkBgUGeB7lUxs7
p44C4yWdmuZhe2rA8g3BfkqCXnFJJBmXqV9+ixXeV1Arti20KvWF1IzcYZD8sCW2XIlENxkv6B2w
qVQJhYhDJntUXSnzOWHnfSUD+wVhbkmHuMBkHIp1bHOuR73Qqh2wV4Rjk5zW9m5VL7EtNNvQF7h4
VoJgBhobyQB/wLIdBiEU/FTQ+goekJqWHVRFQtXwENrYEfPCU2WCF0+mSmqZylMiVhK8g6ya2O0R
DsEAgNroFeIOI1h8eGTHHsK6rnoFof1qFvOu/+SCDUMYQhVHz+DQEfmsFpmmBraKxZdhE6i+Iy4D
ERyDSAR63tldBC6iAEgSGCG4xpAcYLxEEdEVisv4zaKtHJSDoiWbaGSmc+MVcjYS3gA5qjyAkAUn
OiWZAgwRP+fpZSPRzjtymxLE6uAfGUjOcBDg7rzuBTE+VCFiqL58B0tHKjU4AJDsJn1z8ETg+LDY
7HRfVUIJokxnl9uqtvd9GaIyLpOikJsipSwTqaUQkbUh1sCJIYsClBq8xLdVNOuSXET+XAeBIegO
aWwQXoiJ7ztZYuUByZAmxaOAnlFwnb1pqYDFok94zoI7S8+8QGTfwTfLgg38urpUQEljmAMJ9l0r
s4ydpau2SMVVyqfAA+UZZOoqlPj0K2Ls4RK4jbJS6YZzugVRArWgupBU8XLRMXGsxU4pUQqAhGUI
gAtAdwrKQ7noXd8PbagXbMFCXKKh5BC7R7+I3Kxr5aojOmSp9wOeiy4BgKHohnUULKHktQgq8pAA
3vkKjGbjK1RJMR4SmlBwalk0dlaZKJzY7oK68lDP1iM9EUsUu4Dc9h2hkWRV4qFwsKjmrkiX8GKg
oqYdYGoVhvZJCVUmmJ6QRYeu8QgT51Uti0TZvzmQxreyja4XZLycsSemTgEdiBGQWrl1GtE6qKIQ
Dki512BHj3CXLNOAq5S6zcDkJIuqcw5p6kiBGlWF2yi1i3RMWUBMPZw7XeAIu9pDDEZOI1JAZmlK
1tiKoB8Q1RbcNxtkQwEep8M5ETLeu+/CJuk3gDzIVAmKlgDyN3RK32DLlI01PqYjhc8KatdyAZCE
QSi8dmwozPDmIKRywwhNoIYNgTBEmYDZoLVYl8yCi3J8bQ95bpniD8hQ6kwPBQHHztX8TBWFosD1
AOQBbFQocYYrOAFKT0GaInik0plNSmDTOnlnYmmR+6CXVm0GPE0+QE05OwL1JjizToMz91QcEKhR
PdBQa5oPGoM8U1IFKrLBVcZFEqwjVPwT5N4hsNzCAbDqDKhVqfVAXQ3PBFaGdkFjBZSyNIGGxWWW
OPNaE6jzWUPK2WxdYiVIBhA7yVYaMK8o/YoTpD3TX11spXjaOVNhsYJEQmbPtNjkTI4VCKrCK69f
er1RDnBZGzsFjUIvPiWqQIOEqJU0oGgzx0lmSH5yX8O2RSk07HH8qREc3DpzBKVMkGqlGkSqgW5b
tByzbMIyYhTfi3OgASgXLNyywoGfoswg1IiFgLLo/gDODWy78lWGJ6RFXXO9PUtLGFDos5AfsVBp
657l/emg9BeRdP0tnuX/bU/Xh+4MBfDj1jtlZ1RA2WG+Azo2VNE7wwTqvAw6BY+HJdhSA2+grQLu
sz9DCBxyABJUA5vAPmMK+MjhTxnYg802E0Uf+JEiBUEoHPAGtGPHSE3KoooAOSGGcph1JJdVwy4N
P6MzI8EBJ8zIzuQEfoAoiGeeggNctoPs/dIj1FIS0yf3TF/gnbBkZng6BSutR8E8FPY60xqioGvn
ELaA4ZCXCcMsQJVo3rkB8iCeeQ/umf1AUFljiaQHT4KgaiID6rV1fcOrczyVMZ0gqH3OiYiBD1gJ
ofNAmMDRKz41bEi+JqANfbZSkwQD0TEA2yZ00hnft1KsIn+ClVSqxM0feXQD0MKL7Ejtwx7ApKKg
2ye8bNcp+BdZzVMxeBgE4zrgxq3DOI3gQ0Q0U/QgzPLlc9XSeEQUgD8GmohmALAMyQqoehJoL0A3
sEyBEAOyw2CY1l4B58d2sgjukaiwhBgDKtKTw2kWSdGsjrM6UBNXFOaAZmI/klqef4q7gvsAmImf
02JJhkoO3T1wXjWD06HLpSrG7RxSbD1mG24XSgycB69J3/ue51YxmQeRHOSVCLYgkdCmyCTtrgY1
eFkC2/TCt126x7pPX8uky78A34l19GkKtFzl83u/xBUP+aulz5ui6JXQq4UocgqOB1CGcuPTxNaD
45sCQO+DaAlmEooedBXS3uVAwvEnM06ZDOTNHrpEu+bbHd332SfRECB9sUmf5BptZzY19FCcqJSb
ei+pyNiQBA1x0M6vSXg0ds/KkS0ImdyWUoZLdVwHO8LmCkCEXMp5C5OkWeepgLR+L3fbYxKn9msC
OUyp0Niun6QK6wpExqLHkEl9sQrAEowUxJ5RMRrrCCC8tmVBaxayDLmNjfjNApE6y2OpjxYo1USE
alkj1K0BB0JvqaJiTmTOE0sS0fhjlor2RxwXgRVUNvUFcF+VoxaAFM0BXaufGB+Z3goDeuYuZwYg
ZhcG5FNDJNILhaPYBwkP1aWV2MuinVQFIi6aPEG8cAhNWKXIQSgOhFb36bsoxSvbTkGtM5zmSPIo
+7zUHFTFfnE9jnjO4K5CvUiUDIlKvCJioG1YFKbN98jkbe2CXIOeBmCsL3hgFRRe4sk4det3FORq
WQjU7QYJx2E6kKS4BrWoMI+AeRQix2JZMt0EUYEJmxJiC60Ext5XhIhuSDUD6tuWSw9MTCJg/Eqz
kbqBFFWu596CPgk3hVsDpUwFQmVWQl00MnjBIVKiKbuKlIFb6IL8VxNHyinFkx/2Kb0dSKLMUuS6
5MSxRJYDdGlHb3bshi94RXG+YrHnBKD42mwG3BFy3suAKp6HgEMmo7ZfvK2qPg+UKkxxRUOZ10LH
fsbAEaXcvFVR/TnadQj3pcClieSi7xL4MunAvlB8JyI3LNmVRztx7VOSAgyliqj1iygknVcy0hfZ
FYHrIppBkl2tcWw2ULrLmFgWwJTGMikhJwb0sLzaSgEKZ2vA6OfbLo7IncNkLsqs+n2BxDhfCs1A
JKNCISCtnDfYoz/cSupKvQVrk5XbxhaNOihA07cpJqe1hkpxARPgoumAB6NKoug22Lv9TvL2jENV
vMwFVH7Ku7gplIzFRRQub+f4MurxpQL45uAmA4EMDGtS9txRKG3ek3Fc1p5SlXh5AKkO1CUZNOIg
nNuFh27H47r7xBeg8mo1cI25JogtREckXVGLLmiCobBg6gETGEhtp+VlTc2ClORSBVSdjDfDCPhl
mWkzOleSdoAtp2ktZKARVqDguDkYtctIbERCh3Dee/UT+A9AqiYtKOtSZjNaZqc+zmDEEXpZtBMa
pFSujmlI/OE7oBBVyuBdKEsblNqyOwn5A3hnA0ATXG1kpbMJL4EMXzu+nvC4WMsC03G4W9k0/VT3
LQn4vE1KeBJm2iYw0X+g5MZkgip0TpDzNRSlfg0MHN2ypRqC1PQN8GPNL52ChaSr8EjHg+7Bl4Aj
4XlfJPt3XxQihkahdNFFdOt/RSCalkmVIYW6q1FblyaCFFuAkCBXikOJ4RAktxyrxhtSvOc0dtHv
CK8PaHvchC+gEQpfnseyL1GdpOWMSUM/NP20A3WFQcUgkEcZYYCrObaQt8BV171vRrjBvXMRA2Ct
BGbvGo4O7z7Hgm9/oLxcbBU+1yE/sgcebcY3uPUrDU35/lqMcrFRPcqNc5VL4dPi3kRJhNLSdSct
gzzlO80BVREExMxuk4l45W2gEE9QAGahni7UHtQ4Y9fFBZIi6IK3egqpx8lKOuS1kSEdBcWJmJfH
UcKbHGyUVUUyCKRSKLJE44lxFHBupQqcSLLkrQTw0WUtHQHgs/lt66zsZxAe/b27CLqnCaN34mCI
gULtjTdT1HcYa0ucknGT3vElCzS0RkFZGaXCbgHy9YHHslamuBvjRiLEBzQF+nMI+ZFQF43CfXYo
gcfMNeQxnpGag92PNOMK9EoNlHywLGMTt3xASB+3chRbvzE6CmUSPUCPDGhfR1DRIIhBxV5ybcPn
mHoymGzd6JWUobu0DggYyhMUY6E+oZkRs1ROOFrjck4vIyVaMFWph+VbV8X641aOHixuWjl6NqVI
VBckuo48BqCA8ZbXQKJzqNQo36A0wkSPjhbGja1Rpovj9TWbFCR5LCGNPdnRoYcWozY9Cn6rzhMT
tJZxkPhsDkIaASAO1CVDNPo6Wkt5eSegegt5dBDFEg3ekHQf3oi0czvZo96nUlfvjuOAVEJoYIgR
j9/5K5wjLdB/5NFnNQ4JhKXpzyTGzLothMZu+F1IRh6GgMl9PB7CcfrMz4ai2A5ypdBK5E1dNxSE
UeyIyJo6MpVrP/GoLm20NJCLqHSA0Gfkdm8d3ieeCJHxZ3he7bCvdo1ih8lr1OffAYXKH4XAJjsU
3PI3fUInuDNzpxQKZvPxN723pAArgS7tLKwcJ4+1EekmoY0vCg+mgtwLFKlEZcSpNMvxY/q5Q5Ad
h5rTUMkOz3DXHYJQF20zCO8dBfoLoUiz1svC01rJh3z5TWjkUoXzNJk0NZreCL9fC8tHD0RxZYOS
HEFYHi+bb+IDCT9P2RN9iubuAVhFFahSW+6/IZHZNhY50bPjyfe78b8056Pdqs6bPBEHzXlsMYv0
2VXcA78MNWILAb8rTybJjU+Aoa2X6vPRUs6aEvxw0BQtRrY7xVkkx3BBzdO1aE4lh402qHPDLi0N
P79Ij/MRVMwqFjp3+K28nh2DSGnhbS+af3O7GBsai915QNAh1YIhYmGv0lm4cQxn6e59OZx4I747
VtC+QV4M+Rt2p9FEoXgCFGOKSqxmzmpgA9Tv6bN09M3wKGzxPh9NtWz4vMtnKwwW8EoM1gPDgEzE
jp6tclEAnwUJfRazQfJLsy924gb0jQXz7W3+3XS6ka0xOcXlxRb5D2FmubNwy5jkhl7+P8yIy+aM
01bKnqgcl4CJYOHNcZswMx01cCYW1J1pR0sCUvYQ8kYGGjs6Fz27DuggzTKr/2hOzNp9R5YQ/Wyf
Hm+Id7RXYJfCBvgHuI4hT+x6dtNA4wLtkGRW+OIq7WJv6Hq7kJFnubblZ2Vn+nI10bBxThYGCBbh
mwJMMRD1RqdiJKGSOSJomRXtHbzdb0oD024im+lGOQNJ2ZW4fTTDCY4CqDbhCwuxZPldL1btO265
uAzNYhNwRchTPDU1TGzFrZ6rO1qeuzIQpuogQ3CgODhAvjfhfNDDpn+9CvCdLgTqo0NB6FHdQUTU
HHoHcU4tor2qk0qsUwsBieIoAhia/AKKHVpVpNnECrzRWpz748L2aHcOawT3K2SnWYiI6ygCvkF9
CZk00pkdysj61zmjNQWl0aFA2NPLdh3Pp0RD9PhlfvwVRuMOACuqdklofiITzyuomZRUzWf8vN4U
OrL09WR2SvRIfSJVUQ+1w+fjiT52xrC7IqMYZTfB+ACCFJauJzqHGIDrVYDa4eHES5eFo8HhI8zi
GWD75dQcHzsAZ2uX4vfRWBddIIRECI1oiim18g/cyjxArff9uFE3spKhUZdmRn2ao64NaKfQJ9LB
oqhXqA5ldpAF6rEiqUojNwv8qZNx/Gq+lhsKvVd3ITXhwJ+dmfG8vvwSo50KT9FCTPhoa2f4S3rO
HbgPaqHrK0rlt7lpLw3uTTZkeV/L+5mk+SeNmO12CEK+7SpI1A6pgi+pPu6YM4Vo9J0EGjQ/+Hqg
gd1c2AqpqN2erwrr5W3zDr0WIZczINe3hPzuyQU0N4PuBooFQkN0QvPV4Xei4N/xHwlIy9bruTYn
5fkpNI+MRsrABssHV3Oh9+uQgv7zd2PGCtry+KvfWydX+vSRv5ExGZnTg/RT2jxJcrplM1yIgrlz
5NUGsj5Gw/1WJmakSsGnI2bFIjYy051wEehb/wpy9cGf/102PtpAG8HOHZGAbLzQEC1UAbtXUJXF
DJYchKjI7kHkVE70eBeoEsh19IS6+Ubdgol9ZX60X9GobNcj9QLC2xU7r1HXGaPkzF2MEjSo9Ave
3Fsj0/H+9bjz72FfruyOFpQU2U6dIMsGPli6JNbCWtq3z8JaWLVG9Y4npdWUb3TnAL5u6XBluXAv
8XhMS5GLnRkcGT1HeAHFlOWvWv74gMwKY0wpyA7GmSTh9xSm72+M/yWgHy1dlF6peaf1K8tu5egp
2KcHV+9NSUk+XIw4aOmeTLwy1qHQwNSPVHstahMdfneeXajLh59fNJ/q81hgGqq0gm/mg3gJvqSj
uGQP2QaVsB6bunWo0NEXlkYzWmJQKsQXyNJql3gMMJGqxy/6Iz81c++c8ldmRjO37+K09xg0CNkh
9FuPPlwhtphBMrogl+0KBS/L18cNu8mOHBYLN/hTSLKHQG6s42QLkoAaTAItFwd6vkSc4UVaZCsK
fJHvSPe2wcTuSt26cNcGR6sEWdOo8xJhlaSenL+CgfgazTlu3qjtEzIzioVgRc9OLPPF1PIcz5Yh
BRPItKFuO1JbAQO9ni19m7B9Gma1lfizF4gAtfLd3qB+QrNMDo879eZoHUzxSH5ExyJrGKmQ16Yq
vqLqftBm5Cpv5EvREOfivHkS545JqSgJqgmaN8vwm1IkI5ml62qGGlk4cqeyl28WKXINkSDOAQ40
JIgz5+jLxRJBZr4dePix1W6kQ5LLxbyd4UFCYS17iVf5HG+H82i5fG1m3cKde1PkkhvN32D/Msd3
dNWuki4OkJFCwm9FuSb5afGSyG+bzcya1bL8sXyu1F5JcTrKjWzunh4Pw/nSe3mQn43jrsqA+IXo
Mj027kdeUwoxZa1g9SWSWeOFNgQIzvVEMYxSNiBT3s9mFiUHWi8by1cc1/jnBP8C2+a3ObVl3qjl
fn4hzA3kASPPWhp5djVS3cKMt0lLrWeZkijW2+rt5WUVKKhrrTdGpobr3FiYh8N6vduZwfPj/rg5
oAbzELJgdiLHGyCn0fbStXj8FXP0B3QJ7ku/8Ix2zZqU1iuH791uYqGP1zmMCQJ3fkoAZB+FjK/X
gFSB+113BWu9QSikduqULHo4XkaDe/X5I1cnEjonywh8PmrjqtKKmtgYxzv++OuPXH6/FxgAjUoW
E3fBK8TJFPefj4djOJwfNODsRV0sTYlpUiFFuRDLXoFOwa383ePPn+ig89Zw8fmpZ3NMN3w+/e2C
4zzpZw098Oj7jyZzzztZzHjoIfdTRHFso1nN6oXIGebjZtxch0YjQY9mbQlyGsnXaEeEDQQPzXKz
hls3k5E0lUwM+g06ZWxrdDj1ths3pABbyGrQKg1QJQrePg4L+SOUn7VOb9fm99S2MDVQw88vBgq4
+CAkOBhlXkBrsOX4a6IHpwyM3ESvC5D2OoxUgAgF0r6WYiND8b3EJQU3PFz15Imd987axxYzqDoh
heZZcrx4PK8V2Lhjrfg1QISC9WR6IU45S8O4j+bfpZHzpf2i2wKCL4KWa1lrRa7iA6Ukc/AHtv48
VibDqxPtOU/RC1MSitxILoP2kChqqAxoiYm94N4kF/FKCC+MQ/kE8hyDubDAJqgkUwQUa1lRq+7l
QGF1RkNKxH5qsk1aGk2GAGoyloBOxHLWYE+dZs6MMYIt0CtrXns874bFcjNAF20anQB4Ybfz2EOb
Vhlm9ePPvjsiF5892v0hOuOSwMdnR4VskGqznFKf3tmdrwZkPIVRdJf3bXSTt6+M8AnkvKl97cYf
hdrkYsjPzsLFkLsh7hME4B5YlQmQHg6oKak87+SJqXVnm74yM/JF+Tim8t6FmYWz198DhQEMQHk8
GHfOyisTo5PA4bw28wmStfj5ylnYaq01s6k3orvjAb8JbB04TvCqrzdJoUviuoVS2FI5aBwrJbEe
t2Hq80enDIqGpwkb4fOLb3+bGCgVWBu/ZmFYLhfjLaAIiU2CVYxXJ0p1jHzi4+95d0PA5c8eGh0j
ok3RJSpwoYeGQxK7yB6xgLlkHMxwYrzHb7aDLHpQnkssRJooCjR+bZJQhNNG7jIWhzlbCXvleGjk
xeJlrS6P34877f52dWFqNH1JIeOyroIpFIfFKtH1aMXNFXfKW7151ho3aTS/HN9Deldso/ci+Wn3
FM84nTIpBMn0xw26u1Yu2jOaZ0mf5o0XSPDKdqHOzpa9BjnCxOZ457y/Gp7RTCvjLqvDBn3mqqkm
TTyP3N1PLhowmmZNzzQ4rfDhgzMRyRveSg31cR/dxAjGgzEs1oulgq9PJp6PwXh6Qk6ZPFDCNnqk
lI5ML3e73VR/3T1MLpo0/PzCHOsGSE4u0SR/hvDucv494YlPTuLRaRUGkVtXFAwsXlZQkclfhUrL
k1N4WAo35+1FM0ZHVgdNEVFm6LXVwlnHM8val0jqlScac3/8JQa+F4CgeBa57qweObF5yXGsVb/E
CON+Va56TA7mxAy41xZgxcC2AEQbNYtGVuykQSIaScDjQkGdbSEzu2TGb6i5oxbm1GvpvRZd2hr1
W50gticmLmd1imh0GtR/Kwdh8nxiVd47YS7MjO97PnLJUR8RTaINammbUDZMPNQNfTIe/0sDQ59e
TGO7cATIamCgmXff2ZF++fDn3cTSnGrEaJts0qrDdgwbouGZEO8azr8JnBmWPqoCsKBZ410ZZWCu
GwGYOupXth5n9aCLAW8283u4LBOz696I4zGPQ1gIAmXQWK+NlHztBzmSbHClfIE08zleQGys4AFs
94TNZbGopi5EN2+oQ7OQAIiEQwSikGkzms8ohe3bECAw1tMLKoLK/iEuZWT1k+r3ztO/v78Brsbv
whS180vyZLT+3s326guMJnlPOl2ZIKHDAkp7JTvzpDXaeb1WTDKSd5z6SejISdxMLa3bSOh1u8VR
iJ6kS7cWErQbPd3rOFqfnkoVUG5N3m73e2p9+B4exr7Nz4kRHubheC3QCHGhMiRqMuJKdT3CdeVS
JV/4CK7salP8jOfmbgcgyMSSvjuPLqyMVlwLLDPp5LBC8uoGDjxeX3CfoqZKcrD3DqjL1oxWXVAG
JcGFsMOuhiAI9F6MaW+l/bv+9vbWaKhzp8LZw29zeIVEtjS/hYYFz7nDc7X6jSJ4SKX6IlRAXw/f
8+PpiOjmxLFwk6FwnuEXfTFauHFtNxGZ4juCvi6/+Mj7PPK+bKZGJ8/XCh4eW8W2fNBYkKwvT91q
z5vno/EeuTxcTXt+ScP60xOsL3TU8cPTwswxXudHVx442Z4aG1Pjf/N6Mm70aCMRirJC+WyYLeYq
eKbyqtlXKy5U01befU5svdzQgzdt5MVBug9mBjeunlNCE8IFYvPT83p5CWcCgjmCLBqkImDoh/ln
zWbstqNk6UgqQaThITBQeFWG8MlMgb8NEfbxNRGDMTc/v4fAz/Dc/50a39+fk3vePaAJOArgUwHC
C3qUOJoRfhtBLR0iQMNswiXzkazDQ7QKjtIqUynN0d1FtiVmj9f9/X32wuZoHjC0EyZdBJuFRu/S
Zfsi6FYCBJ77nM/0woD+c2Z/xAajzL2NDXgmRE4aN/El7p3DyKIdckaQFgVPabT3AIRdMH3KWvkS
eZtyq/CyP5+cevc8pEsrow09bcREJOuMtaSXQoln/axhIT8DWrbRJpb23evehanxdY+GPIyPhIS1
Xjqtn3HP8cxVqMyQ3r4HiB9cJaSvf4u6o049iDK3Ux7JtnirgE9AsgySvq67Mu+CMAoElrMWeDYi
kHa04ZX393dWed8un5+fX19f1+vT/EgOzzXI/VYmjpE7xxfsc3i9QCYuh6eT0XRKXZ5vJKrnLHcJ
jq7MG63O6YUSrRzDM8oFY9g6s4+M3uRnlJZseI000CXh3D9W5uOZfZODNGglhgKigBAhDRsgpuuu
8CSIy0Ip5JGVliayXmYa5MGxRrwW5lTg7q4tEDLpob6wKLBj6BGFyuWgTQi8Rc7dVwmv+nBW1tBA
m7ky0arhW1/vaVCAQKmPRFJQV9DN163qSMZnukqCAkTedDifG+UFB+kXK2fqdvmKxLrJ2PSdw3RQ
uCDICs0JqBD0aEyFCoyjFNE9S12s8q210d/0FSjBEOx6yPabbSC5ky1djk/uvtiapqmYc00zwKnN
FXW3mPDZ72yS199mdIJgclFSC8W6VSnik/LWvaMUPfPMLPs1oCX1U4ng4ME5TPT68KE3vX7RBaP7
tds3MUEmKY/sG09LarU4onCkZ/mmomTLdh6unHTuT8SnzvScR0ZHt2wSEu/MczP0u7pS31YbfbOJ
VX0Dga78lg2pVRaCO4oIudMsX6vo94MvKydaTjbmjttWsvn0uBfu+AxD1/8ldRp5b3kcoh5dC6mT
var2KzC2Qk9fPkPlqxk9YqTUFzzG4LubC5MEoDv9D7QZjTpUqESFS+7oZOzJoGJChxCsVq3hN4Dq
DGBqcKT2A6UVbTXjlT2x0m5dyIHj+JfJ8axvfaLxWke0UnQypx1TY8rXvzeVr0yMpnLsSW3c2MBP
kAY7l85kX08jlFp+fgaPxWTNqeyGu22CY4EXbdQ0BgTzevPgozzyCCEXLDUFufmYbKYCnefCRqM5
y0oXFka9xlNZB4+iQJMQgqoXriJpmfIOHoeKoq5gyEc68tjkfWZk88woVs0q1YcGR4Yjk/o+VD3T
RzWALWcAhqD5OyRTwvUdhrzCv6UG6OQozPAMrJvSLLhZuCJmpeLotuLOMq2RD4Q+ScO+M/VQyAmC
Y5Ee5v45inwRJBComCqjWhCsUmUVZmFviX2q+zoahEINwZur9qYzLwzqudBzWVwkcNNcGeXDUQyA
29p7oCRnpFGZ9rqZPnaG3hz19jmcDCUrSluiYPb1eDp24bI544kWj4SZcpashzTLGuUJnrNZbdRr
W3u8A9xx35Edgvj1HwZHO4Av1l4sApOCkDwg9tpbPhP0fklrsmMBxGU/PzZ3Jxnn2tzoGgdzUdjH
vmhVWr0sDFfRBS1d9LKknRLV032A8jvMiylt150zdvDBISgSUCUFjyfX3drnnoiyXa1o2QagF2a5
wMDqpJlNeChTZkZuLyNmVBo7MAMvyWxnzk4yfBOUpdfHvXgnOIzbz0Vzhu9xMYNDEbkmWdOI1kuM
JCJXD3b2TNo7K37ZG5UaQ1ksJ9BVvk5lhNx5IoBhVKHDkzbiCiA0XhvmhcxLgFsQQU3P5vyJn4dq
rqH2k9Edgg9u+7iZQ2+N18KlSnW085C+nVFN7UoWkwFVJmMDAUQYeXF9MxHDuG8I9ePQqYMUd7QG
wJmgOjuKJYtfESalE3tnSersxNy4DRviCojiwH8YGc38AqrDsh+MxEv/wB9otZ/ornsuKwf0AVK9
kO2GJT1qBu84klDzmYQQCXnK5vRn/u3vY43eT6UX3zl0hjNbQskxEVeScS08vyJEm6YqyIc35cY/
sJ/UVzWl3r3zljckD/5lZOSglQFfe5wNI6UrU6RMZ3Kyc3bUKl8Ia+Ap8jcGYDegI78eT7p7S/jS
7GinkJJUoLygBqIdACa5OaG+7Cb/TvRyIkP87mhdGhrtFVVks+ByNZKVo7rB3v8QoITSOci7XLk/
CVNz497sgwL7HFIeqlSPHBPKsxEgjGLbUoGKCbfNcUZvO1XhlGJJaQgEhMfH3Xgn2IrhA/cbIFVI
ePF8cb1TxGXpAOQCg7mayM5OFjRXZ94Lg589r2kUgpGAvQfxceIucScEd212tMpCso4hiIZZco7q
Coh69Ca3qHCqubozQ5xVRtXDWaczSrRJlWrRvE89bp4zKi92rbN29VLrPpq3AWELBVdBkP2CXEsO
0H3EB17B7jQSIzK8SjmGWmcGOiBkK3sPXrPKr+JzZRaop9THgzCWcd3oaEfeYV3bRSOF0NGiDExg
Ar+1rdVwG+14zf9sDLgXCqFx2lLQvRmS19QIFT+ymbsolXQQJsyGFFAkQOvEz+/1Xx/t/3a+ku3P
3ij++d/480eC8qee45ajP/7z/1RFmZ9C7xT/Jlf516n6Lfn+7VCeSq8ovY/iv4cP+/N//uf1H/FZ
v9tST+Xp6g9aXHplt6u+8m7/VVRh+finP78VvvTwQdvEiyGfuvmIf+kvnVv7tx/029f5e1ld+vU/
/zh9Rl6sop2591H+4/cfzT7/5x+Anw/r5L9uPuvcnkefEaLfyuoTH4441A+4WHDpkHR9/oVPDKEU
//3nqFX0A3m3qGMgDEc4fp0NXvTn33XDzbe601WP/85VCz6SKi6HUXK8JL7shcHp+Fe6YPQBF11A
cz9QuxsXItCOfv667gKG/QEgBXT+eIkafv3s8///XfC3EwGF/LBU/5VOGH3ERScw3A/cCFFlBg7N
vU5gpR9Dkh1Eg/CrYOo/qPkIhw3xgF9rPyYBKlqiqhCwUPfaT9M/UI8RaqX/wPbTePz91faz1A8J
iacoDYA43/ALPXq1D/A/OAkOCDOoQP7Dxh+SabhDvzb+DPljSNEC3gb7yWXDsTCwMWDo8ex9/vWf
1nxgBQa5+q81n5J+AGKPCy9I238086oXmB9DzQhGGLz3/6zhRyFj8Zfbj+XN8QJyCYfCPcOv22MQ
L3ISou7/cc1nEBH91eFnsLvxHARYqM1x/oX1dDn8rIDdXxxK8wh/9M6/Ogn+hYPiT49Jcb3w8+xQ
eV/FhVc2+Rf+cCRuP+DCX4KncPX3Bvfq5yf/5W798+qEPJ9yFz/849Q7m/n9f/+9fbeWr2z90ag/
/qPpfYFl9+F25x90v3/L9SmCT3bh6yqn1CtP4W/WV557ZZJ3l57Pz2P/r6934yr+uSU8srb+an47
JFXp/vZ8Cr+KawPnqfXLFgCBdb/y+O9acd6+ftUIZguIEuEp/rxqwc+94Vc//Gf//DkulxYQPRkO
n1+1YJ2K6BR7pz8+6ezf/zzXf/Wjn3BtSPLRR/+8OvzqRz9/FeUwsPd75qdb9tjGvdXzp3N5u6ZG
l7S/+wtY1cMHf4Rfp/yf/xcAAP//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3.png"/><Relationship Id="rId18" Type="http://schemas.openxmlformats.org/officeDocument/2006/relationships/image" Target="../media/image8.svg"/><Relationship Id="rId3" Type="http://schemas.openxmlformats.org/officeDocument/2006/relationships/chart" Target="../charts/chart3.xml"/><Relationship Id="rId21" Type="http://schemas.openxmlformats.org/officeDocument/2006/relationships/image" Target="../media/image11.jpg"/><Relationship Id="rId7" Type="http://schemas.openxmlformats.org/officeDocument/2006/relationships/chart" Target="../charts/chart6.xml"/><Relationship Id="rId12" Type="http://schemas.openxmlformats.org/officeDocument/2006/relationships/image" Target="../media/image2.svg"/><Relationship Id="rId17" Type="http://schemas.openxmlformats.org/officeDocument/2006/relationships/image" Target="../media/image7.png"/><Relationship Id="rId2" Type="http://schemas.openxmlformats.org/officeDocument/2006/relationships/chart" Target="../charts/chart2.xml"/><Relationship Id="rId16" Type="http://schemas.openxmlformats.org/officeDocument/2006/relationships/image" Target="../media/image6.svg"/><Relationship Id="rId20" Type="http://schemas.openxmlformats.org/officeDocument/2006/relationships/image" Target="../media/image10.sv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1.png"/><Relationship Id="rId5" Type="http://schemas.microsoft.com/office/2014/relationships/chartEx" Target="../charts/chartEx1.xml"/><Relationship Id="rId15" Type="http://schemas.openxmlformats.org/officeDocument/2006/relationships/image" Target="../media/image5.png"/><Relationship Id="rId10" Type="http://schemas.openxmlformats.org/officeDocument/2006/relationships/chart" Target="../charts/chart9.xml"/><Relationship Id="rId19" Type="http://schemas.openxmlformats.org/officeDocument/2006/relationships/image" Target="../media/image9.png"/><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image" Target="../media/image4.svg"/></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7</xdr:col>
      <xdr:colOff>553316</xdr:colOff>
      <xdr:row>1</xdr:row>
      <xdr:rowOff>9525</xdr:rowOff>
    </xdr:from>
    <xdr:to>
      <xdr:col>7</xdr:col>
      <xdr:colOff>677140</xdr:colOff>
      <xdr:row>1</xdr:row>
      <xdr:rowOff>114300</xdr:rowOff>
    </xdr:to>
    <xdr:sp macro="" textlink="">
      <xdr:nvSpPr>
        <xdr:cNvPr id="2" name="Oval 1">
          <a:extLst>
            <a:ext uri="{FF2B5EF4-FFF2-40B4-BE49-F238E27FC236}">
              <a16:creationId xmlns:a16="http://schemas.microsoft.com/office/drawing/2014/main" id="{1559CEAB-C50D-306B-8896-808011A8CC1D}"/>
            </a:ext>
          </a:extLst>
        </xdr:cNvPr>
        <xdr:cNvSpPr/>
      </xdr:nvSpPr>
      <xdr:spPr>
        <a:xfrm>
          <a:off x="5341793" y="191366"/>
          <a:ext cx="123824" cy="104775"/>
        </a:xfrm>
        <a:prstGeom prst="ellipse">
          <a:avLst/>
        </a:prstGeom>
        <a:solidFill>
          <a:srgbClr val="2BE9F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9</xdr:col>
      <xdr:colOff>153264</xdr:colOff>
      <xdr:row>1</xdr:row>
      <xdr:rowOff>19050</xdr:rowOff>
    </xdr:from>
    <xdr:to>
      <xdr:col>9</xdr:col>
      <xdr:colOff>277089</xdr:colOff>
      <xdr:row>1</xdr:row>
      <xdr:rowOff>123825</xdr:rowOff>
    </xdr:to>
    <xdr:sp macro="" textlink="">
      <xdr:nvSpPr>
        <xdr:cNvPr id="3" name="Oval 2">
          <a:extLst>
            <a:ext uri="{FF2B5EF4-FFF2-40B4-BE49-F238E27FC236}">
              <a16:creationId xmlns:a16="http://schemas.microsoft.com/office/drawing/2014/main" id="{A7AD806A-7A27-445C-8F73-536728E0637E}"/>
            </a:ext>
          </a:extLst>
        </xdr:cNvPr>
        <xdr:cNvSpPr/>
      </xdr:nvSpPr>
      <xdr:spPr>
        <a:xfrm>
          <a:off x="6309878" y="200891"/>
          <a:ext cx="123825" cy="104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oneCellAnchor>
    <xdr:from>
      <xdr:col>7</xdr:col>
      <xdr:colOff>659822</xdr:colOff>
      <xdr:row>0</xdr:row>
      <xdr:rowOff>132484</xdr:rowOff>
    </xdr:from>
    <xdr:ext cx="1000125" cy="257699"/>
    <xdr:sp macro="" textlink="">
      <xdr:nvSpPr>
        <xdr:cNvPr id="4" name="TextBox 3">
          <a:extLst>
            <a:ext uri="{FF2B5EF4-FFF2-40B4-BE49-F238E27FC236}">
              <a16:creationId xmlns:a16="http://schemas.microsoft.com/office/drawing/2014/main" id="{0F2BCE94-DC3C-9FB9-702D-348A221FB732}"/>
            </a:ext>
          </a:extLst>
        </xdr:cNvPr>
        <xdr:cNvSpPr txBox="1"/>
      </xdr:nvSpPr>
      <xdr:spPr>
        <a:xfrm>
          <a:off x="5448299" y="132484"/>
          <a:ext cx="1000125"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100"/>
            <a:t> STORE</a:t>
          </a:r>
        </a:p>
      </xdr:txBody>
    </xdr:sp>
    <xdr:clientData/>
  </xdr:oneCellAnchor>
  <xdr:oneCellAnchor>
    <xdr:from>
      <xdr:col>9</xdr:col>
      <xdr:colOff>277089</xdr:colOff>
      <xdr:row>0</xdr:row>
      <xdr:rowOff>115167</xdr:rowOff>
    </xdr:from>
    <xdr:ext cx="1019175" cy="266700"/>
    <xdr:sp macro="" textlink="">
      <xdr:nvSpPr>
        <xdr:cNvPr id="5" name="TextBox 4">
          <a:extLst>
            <a:ext uri="{FF2B5EF4-FFF2-40B4-BE49-F238E27FC236}">
              <a16:creationId xmlns:a16="http://schemas.microsoft.com/office/drawing/2014/main" id="{EC25D84D-A006-4760-B216-31BA869A0B42}"/>
            </a:ext>
          </a:extLst>
        </xdr:cNvPr>
        <xdr:cNvSpPr txBox="1"/>
      </xdr:nvSpPr>
      <xdr:spPr>
        <a:xfrm>
          <a:off x="6433703" y="115167"/>
          <a:ext cx="1019175"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100"/>
            <a:t>ONLINE</a:t>
          </a:r>
        </a:p>
      </xdr:txBody>
    </xdr:sp>
    <xdr:clientData/>
  </xdr:oneCellAnchor>
  <xdr:oneCellAnchor>
    <xdr:from>
      <xdr:col>3</xdr:col>
      <xdr:colOff>123825</xdr:colOff>
      <xdr:row>0</xdr:row>
      <xdr:rowOff>76200</xdr:rowOff>
    </xdr:from>
    <xdr:ext cx="1971675" cy="362984"/>
    <xdr:sp macro="" textlink="">
      <xdr:nvSpPr>
        <xdr:cNvPr id="6" name="TextBox 5">
          <a:extLst>
            <a:ext uri="{FF2B5EF4-FFF2-40B4-BE49-F238E27FC236}">
              <a16:creationId xmlns:a16="http://schemas.microsoft.com/office/drawing/2014/main" id="{3F32BB36-431F-7B3B-C36B-ED687A56C2D3}"/>
            </a:ext>
          </a:extLst>
        </xdr:cNvPr>
        <xdr:cNvSpPr txBox="1"/>
      </xdr:nvSpPr>
      <xdr:spPr>
        <a:xfrm>
          <a:off x="2181225" y="76200"/>
          <a:ext cx="1971675" cy="362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800" b="1">
              <a:solidFill>
                <a:schemeClr val="bg1"/>
              </a:solidFill>
            </a:rPr>
            <a:t>Sales Dashboard</a:t>
          </a:r>
        </a:p>
      </xdr:txBody>
    </xdr:sp>
    <xdr:clientData/>
  </xdr:oneCellAnchor>
  <xdr:twoCellAnchor>
    <xdr:from>
      <xdr:col>7</xdr:col>
      <xdr:colOff>447675</xdr:colOff>
      <xdr:row>8</xdr:row>
      <xdr:rowOff>81396</xdr:rowOff>
    </xdr:from>
    <xdr:to>
      <xdr:col>13</xdr:col>
      <xdr:colOff>304800</xdr:colOff>
      <xdr:row>19</xdr:row>
      <xdr:rowOff>95250</xdr:rowOff>
    </xdr:to>
    <xdr:graphicFrame macro="">
      <xdr:nvGraphicFramePr>
        <xdr:cNvPr id="8" name="Chart 7">
          <a:extLst>
            <a:ext uri="{FF2B5EF4-FFF2-40B4-BE49-F238E27FC236}">
              <a16:creationId xmlns:a16="http://schemas.microsoft.com/office/drawing/2014/main" id="{D8F2A968-0411-41B3-B218-829EB821BF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387930</xdr:colOff>
      <xdr:row>8</xdr:row>
      <xdr:rowOff>79664</xdr:rowOff>
    </xdr:from>
    <xdr:to>
      <xdr:col>18</xdr:col>
      <xdr:colOff>533399</xdr:colOff>
      <xdr:row>19</xdr:row>
      <xdr:rowOff>57151</xdr:rowOff>
    </xdr:to>
    <xdr:graphicFrame macro="">
      <xdr:nvGraphicFramePr>
        <xdr:cNvPr id="10" name="Chart 9">
          <a:extLst>
            <a:ext uri="{FF2B5EF4-FFF2-40B4-BE49-F238E27FC236}">
              <a16:creationId xmlns:a16="http://schemas.microsoft.com/office/drawing/2014/main" id="{B6C86ED9-416B-4F28-BA86-28FB20F4C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690995</xdr:colOff>
      <xdr:row>20</xdr:row>
      <xdr:rowOff>92653</xdr:rowOff>
    </xdr:from>
    <xdr:to>
      <xdr:col>18</xdr:col>
      <xdr:colOff>638174</xdr:colOff>
      <xdr:row>31</xdr:row>
      <xdr:rowOff>104775</xdr:rowOff>
    </xdr:to>
    <xdr:graphicFrame macro="">
      <xdr:nvGraphicFramePr>
        <xdr:cNvPr id="12" name="Chart 11">
          <a:extLst>
            <a:ext uri="{FF2B5EF4-FFF2-40B4-BE49-F238E27FC236}">
              <a16:creationId xmlns:a16="http://schemas.microsoft.com/office/drawing/2014/main" id="{B4CF66CB-8443-4231-8AB8-042E63394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347229</xdr:colOff>
      <xdr:row>9</xdr:row>
      <xdr:rowOff>28574</xdr:rowOff>
    </xdr:from>
    <xdr:to>
      <xdr:col>7</xdr:col>
      <xdr:colOff>333375</xdr:colOff>
      <xdr:row>27</xdr:row>
      <xdr:rowOff>57149</xdr:rowOff>
    </xdr:to>
    <xdr:graphicFrame macro="">
      <xdr:nvGraphicFramePr>
        <xdr:cNvPr id="13" name="Chart 12">
          <a:extLst>
            <a:ext uri="{FF2B5EF4-FFF2-40B4-BE49-F238E27FC236}">
              <a16:creationId xmlns:a16="http://schemas.microsoft.com/office/drawing/2014/main" id="{B3EEB37C-C487-4080-B019-6CED695D6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604404</xdr:colOff>
      <xdr:row>7</xdr:row>
      <xdr:rowOff>173182</xdr:rowOff>
    </xdr:from>
    <xdr:to>
      <xdr:col>23</xdr:col>
      <xdr:colOff>323850</xdr:colOff>
      <xdr:row>19</xdr:row>
      <xdr:rowOff>152400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4032EA4E-5EE0-4647-BB1C-7B81AB86E4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406004" y="1440007"/>
              <a:ext cx="4110471" cy="2150918"/>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323851</xdr:colOff>
      <xdr:row>32</xdr:row>
      <xdr:rowOff>131619</xdr:rowOff>
    </xdr:from>
    <xdr:to>
      <xdr:col>12</xdr:col>
      <xdr:colOff>510887</xdr:colOff>
      <xdr:row>43</xdr:row>
      <xdr:rowOff>60615</xdr:rowOff>
    </xdr:to>
    <xdr:graphicFrame macro="">
      <xdr:nvGraphicFramePr>
        <xdr:cNvPr id="17" name="Chart 16">
          <a:extLst>
            <a:ext uri="{FF2B5EF4-FFF2-40B4-BE49-F238E27FC236}">
              <a16:creationId xmlns:a16="http://schemas.microsoft.com/office/drawing/2014/main" id="{915C26B2-2A50-4465-97B9-36A8708F0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346364</xdr:colOff>
      <xdr:row>28</xdr:row>
      <xdr:rowOff>43296</xdr:rowOff>
    </xdr:from>
    <xdr:to>
      <xdr:col>7</xdr:col>
      <xdr:colOff>277091</xdr:colOff>
      <xdr:row>43</xdr:row>
      <xdr:rowOff>17318</xdr:rowOff>
    </xdr:to>
    <xdr:graphicFrame macro="">
      <xdr:nvGraphicFramePr>
        <xdr:cNvPr id="18" name="Chart 17">
          <a:extLst>
            <a:ext uri="{FF2B5EF4-FFF2-40B4-BE49-F238E27FC236}">
              <a16:creationId xmlns:a16="http://schemas.microsoft.com/office/drawing/2014/main" id="{99E16CA6-8E84-4D8C-9632-02C6455B27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447675</xdr:colOff>
      <xdr:row>20</xdr:row>
      <xdr:rowOff>34637</xdr:rowOff>
    </xdr:from>
    <xdr:to>
      <xdr:col>13</xdr:col>
      <xdr:colOff>561974</xdr:colOff>
      <xdr:row>31</xdr:row>
      <xdr:rowOff>95250</xdr:rowOff>
    </xdr:to>
    <xdr:graphicFrame macro="">
      <xdr:nvGraphicFramePr>
        <xdr:cNvPr id="19" name="Chart 18">
          <a:extLst>
            <a:ext uri="{FF2B5EF4-FFF2-40B4-BE49-F238E27FC236}">
              <a16:creationId xmlns:a16="http://schemas.microsoft.com/office/drawing/2014/main" id="{185ECF83-8F5A-43DA-9B6E-3CBE216B6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51954</xdr:colOff>
      <xdr:row>20</xdr:row>
      <xdr:rowOff>17318</xdr:rowOff>
    </xdr:from>
    <xdr:to>
      <xdr:col>23</xdr:col>
      <xdr:colOff>226867</xdr:colOff>
      <xdr:row>31</xdr:row>
      <xdr:rowOff>154131</xdr:rowOff>
    </xdr:to>
    <xdr:graphicFrame macro="">
      <xdr:nvGraphicFramePr>
        <xdr:cNvPr id="21" name="Chart 20">
          <a:extLst>
            <a:ext uri="{FF2B5EF4-FFF2-40B4-BE49-F238E27FC236}">
              <a16:creationId xmlns:a16="http://schemas.microsoft.com/office/drawing/2014/main" id="{2C85A5A6-E76C-4174-988C-C9908E96F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167988</xdr:colOff>
      <xdr:row>33</xdr:row>
      <xdr:rowOff>28574</xdr:rowOff>
    </xdr:from>
    <xdr:to>
      <xdr:col>23</xdr:col>
      <xdr:colOff>117765</xdr:colOff>
      <xdr:row>44</xdr:row>
      <xdr:rowOff>78798</xdr:rowOff>
    </xdr:to>
    <xdr:graphicFrame macro="">
      <xdr:nvGraphicFramePr>
        <xdr:cNvPr id="22" name="Chart 21">
          <a:extLst>
            <a:ext uri="{FF2B5EF4-FFF2-40B4-BE49-F238E27FC236}">
              <a16:creationId xmlns:a16="http://schemas.microsoft.com/office/drawing/2014/main" id="{6959C38D-344D-4516-A391-30309C4E8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18</xdr:col>
      <xdr:colOff>466725</xdr:colOff>
      <xdr:row>19</xdr:row>
      <xdr:rowOff>85725</xdr:rowOff>
    </xdr:from>
    <xdr:to>
      <xdr:col>19</xdr:col>
      <xdr:colOff>207818</xdr:colOff>
      <xdr:row>22</xdr:row>
      <xdr:rowOff>47625</xdr:rowOff>
    </xdr:to>
    <xdr:pic>
      <xdr:nvPicPr>
        <xdr:cNvPr id="29" name="Graphic 28" descr="Money outline">
          <a:extLst>
            <a:ext uri="{FF2B5EF4-FFF2-40B4-BE49-F238E27FC236}">
              <a16:creationId xmlns:a16="http://schemas.microsoft.com/office/drawing/2014/main" id="{41EB5023-5596-5115-5EA9-0C0D6A8ED56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2811125" y="3524250"/>
          <a:ext cx="504825" cy="504825"/>
        </a:xfrm>
        <a:prstGeom prst="rect">
          <a:avLst/>
        </a:prstGeom>
      </xdr:spPr>
    </xdr:pic>
    <xdr:clientData/>
  </xdr:twoCellAnchor>
  <xdr:oneCellAnchor>
    <xdr:from>
      <xdr:col>19</xdr:col>
      <xdr:colOff>304800</xdr:colOff>
      <xdr:row>19</xdr:row>
      <xdr:rowOff>9525</xdr:rowOff>
    </xdr:from>
    <xdr:ext cx="923925" cy="257175"/>
    <xdr:sp macro="" textlink="">
      <xdr:nvSpPr>
        <xdr:cNvPr id="30" name="TextBox 29">
          <a:extLst>
            <a:ext uri="{FF2B5EF4-FFF2-40B4-BE49-F238E27FC236}">
              <a16:creationId xmlns:a16="http://schemas.microsoft.com/office/drawing/2014/main" id="{4A17F9BA-ED38-3E3C-5D1A-0B62FBD16ECC}"/>
            </a:ext>
          </a:extLst>
        </xdr:cNvPr>
        <xdr:cNvSpPr txBox="1"/>
      </xdr:nvSpPr>
      <xdr:spPr>
        <a:xfrm>
          <a:off x="13335000" y="3448050"/>
          <a:ext cx="923925"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100">
              <a:solidFill>
                <a:schemeClr val="bg1"/>
              </a:solidFill>
            </a:rPr>
            <a:t>Total Sales</a:t>
          </a:r>
        </a:p>
      </xdr:txBody>
    </xdr:sp>
    <xdr:clientData/>
  </xdr:oneCellAnchor>
  <xdr:twoCellAnchor>
    <xdr:from>
      <xdr:col>1</xdr:col>
      <xdr:colOff>239857</xdr:colOff>
      <xdr:row>3</xdr:row>
      <xdr:rowOff>130753</xdr:rowOff>
    </xdr:from>
    <xdr:to>
      <xdr:col>3</xdr:col>
      <xdr:colOff>658956</xdr:colOff>
      <xdr:row>7</xdr:row>
      <xdr:rowOff>130753</xdr:rowOff>
    </xdr:to>
    <xdr:sp macro="" textlink="">
      <xdr:nvSpPr>
        <xdr:cNvPr id="31" name="Rectangle: Rounded Corners 30">
          <a:extLst>
            <a:ext uri="{FF2B5EF4-FFF2-40B4-BE49-F238E27FC236}">
              <a16:creationId xmlns:a16="http://schemas.microsoft.com/office/drawing/2014/main" id="{293214D4-8F2D-45E2-8ABB-1D03F01E4F77}"/>
            </a:ext>
          </a:extLst>
        </xdr:cNvPr>
        <xdr:cNvSpPr/>
      </xdr:nvSpPr>
      <xdr:spPr>
        <a:xfrm>
          <a:off x="923925" y="676276"/>
          <a:ext cx="1787236" cy="727363"/>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4</xdr:col>
      <xdr:colOff>169718</xdr:colOff>
      <xdr:row>3</xdr:row>
      <xdr:rowOff>122959</xdr:rowOff>
    </xdr:from>
    <xdr:to>
      <xdr:col>6</xdr:col>
      <xdr:colOff>623456</xdr:colOff>
      <xdr:row>7</xdr:row>
      <xdr:rowOff>103909</xdr:rowOff>
    </xdr:to>
    <xdr:sp macro="" textlink="">
      <xdr:nvSpPr>
        <xdr:cNvPr id="33" name="Rectangle: Rounded Corners 32">
          <a:extLst>
            <a:ext uri="{FF2B5EF4-FFF2-40B4-BE49-F238E27FC236}">
              <a16:creationId xmlns:a16="http://schemas.microsoft.com/office/drawing/2014/main" id="{EC8D60DB-3B18-4588-ADD3-DF0637E924FE}"/>
            </a:ext>
          </a:extLst>
        </xdr:cNvPr>
        <xdr:cNvSpPr/>
      </xdr:nvSpPr>
      <xdr:spPr>
        <a:xfrm>
          <a:off x="2905991" y="668482"/>
          <a:ext cx="1821874" cy="708313"/>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256310</xdr:colOff>
      <xdr:row>3</xdr:row>
      <xdr:rowOff>91786</xdr:rowOff>
    </xdr:from>
    <xdr:to>
      <xdr:col>9</xdr:col>
      <xdr:colOff>673678</xdr:colOff>
      <xdr:row>7</xdr:row>
      <xdr:rowOff>91786</xdr:rowOff>
    </xdr:to>
    <xdr:sp macro="" textlink="">
      <xdr:nvSpPr>
        <xdr:cNvPr id="35" name="Rectangle: Rounded Corners 34">
          <a:extLst>
            <a:ext uri="{FF2B5EF4-FFF2-40B4-BE49-F238E27FC236}">
              <a16:creationId xmlns:a16="http://schemas.microsoft.com/office/drawing/2014/main" id="{1C2CB0FA-E6DA-49B1-8B57-D45C9DC59F38}"/>
            </a:ext>
          </a:extLst>
        </xdr:cNvPr>
        <xdr:cNvSpPr/>
      </xdr:nvSpPr>
      <xdr:spPr>
        <a:xfrm>
          <a:off x="5044787" y="637309"/>
          <a:ext cx="1785505" cy="727363"/>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10</xdr:col>
      <xdr:colOff>391391</xdr:colOff>
      <xdr:row>3</xdr:row>
      <xdr:rowOff>67542</xdr:rowOff>
    </xdr:from>
    <xdr:to>
      <xdr:col>13</xdr:col>
      <xdr:colOff>124691</xdr:colOff>
      <xdr:row>7</xdr:row>
      <xdr:rowOff>67542</xdr:rowOff>
    </xdr:to>
    <xdr:sp macro="" textlink="">
      <xdr:nvSpPr>
        <xdr:cNvPr id="36" name="Rectangle: Rounded Corners 35">
          <a:extLst>
            <a:ext uri="{FF2B5EF4-FFF2-40B4-BE49-F238E27FC236}">
              <a16:creationId xmlns:a16="http://schemas.microsoft.com/office/drawing/2014/main" id="{EF9F607F-49C7-4F3F-9F45-FA40800D0EA6}"/>
            </a:ext>
          </a:extLst>
        </xdr:cNvPr>
        <xdr:cNvSpPr/>
      </xdr:nvSpPr>
      <xdr:spPr>
        <a:xfrm>
          <a:off x="7232073" y="613065"/>
          <a:ext cx="1785504" cy="727363"/>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0</xdr:col>
      <xdr:colOff>45583</xdr:colOff>
      <xdr:row>9</xdr:row>
      <xdr:rowOff>42863</xdr:rowOff>
    </xdr:from>
    <xdr:to>
      <xdr:col>2</xdr:col>
      <xdr:colOff>294408</xdr:colOff>
      <xdr:row>13</xdr:row>
      <xdr:rowOff>164523</xdr:rowOff>
    </xdr:to>
    <mc:AlternateContent xmlns:mc="http://schemas.openxmlformats.org/markup-compatibility/2006" xmlns:a14="http://schemas.microsoft.com/office/drawing/2010/main">
      <mc:Choice Requires="a14">
        <xdr:graphicFrame macro="">
          <xdr:nvGraphicFramePr>
            <xdr:cNvPr id="39" name="Type 1">
              <a:extLst>
                <a:ext uri="{FF2B5EF4-FFF2-40B4-BE49-F238E27FC236}">
                  <a16:creationId xmlns:a16="http://schemas.microsoft.com/office/drawing/2014/main" id="{E0E81297-46A2-2559-A3A4-14083927BDC1}"/>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45583" y="1671638"/>
              <a:ext cx="1620425" cy="84556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51183</xdr:colOff>
      <xdr:row>14</xdr:row>
      <xdr:rowOff>12523</xdr:rowOff>
    </xdr:from>
    <xdr:to>
      <xdr:col>2</xdr:col>
      <xdr:colOff>268433</xdr:colOff>
      <xdr:row>19</xdr:row>
      <xdr:rowOff>95250</xdr:rowOff>
    </xdr:to>
    <mc:AlternateContent xmlns:mc="http://schemas.openxmlformats.org/markup-compatibility/2006" xmlns:a14="http://schemas.microsoft.com/office/drawing/2010/main">
      <mc:Choice Requires="a14">
        <xdr:graphicFrame macro="">
          <xdr:nvGraphicFramePr>
            <xdr:cNvPr id="40" name="Financial Year 1">
              <a:extLst>
                <a:ext uri="{FF2B5EF4-FFF2-40B4-BE49-F238E27FC236}">
                  <a16:creationId xmlns:a16="http://schemas.microsoft.com/office/drawing/2014/main" id="{59177889-484A-9CBA-88C3-EE1D604D308F}"/>
                </a:ext>
              </a:extLst>
            </xdr:cNvPr>
            <xdr:cNvGraphicFramePr/>
          </xdr:nvGraphicFramePr>
          <xdr:xfrm>
            <a:off x="0" y="0"/>
            <a:ext cx="0" cy="0"/>
          </xdr:xfrm>
          <a:graphic>
            <a:graphicData uri="http://schemas.microsoft.com/office/drawing/2010/slicer">
              <sle:slicer xmlns:sle="http://schemas.microsoft.com/office/drawing/2010/slicer" name="Financial Year 1"/>
            </a:graphicData>
          </a:graphic>
        </xdr:graphicFrame>
      </mc:Choice>
      <mc:Fallback xmlns="">
        <xdr:sp macro="" textlink="">
          <xdr:nvSpPr>
            <xdr:cNvPr id="0" name=""/>
            <xdr:cNvSpPr>
              <a:spLocks noTextEdit="1"/>
            </xdr:cNvSpPr>
          </xdr:nvSpPr>
          <xdr:spPr>
            <a:xfrm>
              <a:off x="51183" y="2546173"/>
              <a:ext cx="1588850" cy="987602"/>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26070</xdr:colOff>
      <xdr:row>19</xdr:row>
      <xdr:rowOff>158308</xdr:rowOff>
    </xdr:from>
    <xdr:to>
      <xdr:col>2</xdr:col>
      <xdr:colOff>285750</xdr:colOff>
      <xdr:row>33</xdr:row>
      <xdr:rowOff>112568</xdr:rowOff>
    </xdr:to>
    <mc:AlternateContent xmlns:mc="http://schemas.openxmlformats.org/markup-compatibility/2006" xmlns:a14="http://schemas.microsoft.com/office/drawing/2010/main">
      <mc:Choice Requires="a14">
        <xdr:graphicFrame macro="">
          <xdr:nvGraphicFramePr>
            <xdr:cNvPr id="41" name="Category 1">
              <a:extLst>
                <a:ext uri="{FF2B5EF4-FFF2-40B4-BE49-F238E27FC236}">
                  <a16:creationId xmlns:a16="http://schemas.microsoft.com/office/drawing/2014/main" id="{F4779C1F-64AF-3AA3-F758-5DCFCF0CB13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6070" y="3596833"/>
              <a:ext cx="1631280" cy="248791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4979</xdr:colOff>
      <xdr:row>33</xdr:row>
      <xdr:rowOff>171017</xdr:rowOff>
    </xdr:from>
    <xdr:to>
      <xdr:col>2</xdr:col>
      <xdr:colOff>268432</xdr:colOff>
      <xdr:row>43</xdr:row>
      <xdr:rowOff>43296</xdr:rowOff>
    </xdr:to>
    <mc:AlternateContent xmlns:mc="http://schemas.openxmlformats.org/markup-compatibility/2006" xmlns:a14="http://schemas.microsoft.com/office/drawing/2010/main">
      <mc:Choice Requires="a14">
        <xdr:graphicFrame macro="">
          <xdr:nvGraphicFramePr>
            <xdr:cNvPr id="42" name="Full State">
              <a:extLst>
                <a:ext uri="{FF2B5EF4-FFF2-40B4-BE49-F238E27FC236}">
                  <a16:creationId xmlns:a16="http://schemas.microsoft.com/office/drawing/2014/main" id="{851B8264-1A85-9488-5727-8065D0BA0A07}"/>
                </a:ext>
              </a:extLst>
            </xdr:cNvPr>
            <xdr:cNvGraphicFramePr/>
          </xdr:nvGraphicFramePr>
          <xdr:xfrm>
            <a:off x="0" y="0"/>
            <a:ext cx="0" cy="0"/>
          </xdr:xfrm>
          <a:graphic>
            <a:graphicData uri="http://schemas.microsoft.com/office/drawing/2010/slicer">
              <sle:slicer xmlns:sle="http://schemas.microsoft.com/office/drawing/2010/slicer" name="Full State"/>
            </a:graphicData>
          </a:graphic>
        </xdr:graphicFrame>
      </mc:Choice>
      <mc:Fallback xmlns="">
        <xdr:sp macro="" textlink="">
          <xdr:nvSpPr>
            <xdr:cNvPr id="0" name=""/>
            <xdr:cNvSpPr>
              <a:spLocks noTextEdit="1"/>
            </xdr:cNvSpPr>
          </xdr:nvSpPr>
          <xdr:spPr>
            <a:xfrm>
              <a:off x="4979" y="6143192"/>
              <a:ext cx="1635053" cy="1682029"/>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13</xdr:col>
      <xdr:colOff>190499</xdr:colOff>
      <xdr:row>33</xdr:row>
      <xdr:rowOff>0</xdr:rowOff>
    </xdr:from>
    <xdr:ext cx="2900797" cy="257699"/>
    <xdr:sp macro="" textlink="">
      <xdr:nvSpPr>
        <xdr:cNvPr id="45" name="TextBox 44">
          <a:extLst>
            <a:ext uri="{FF2B5EF4-FFF2-40B4-BE49-F238E27FC236}">
              <a16:creationId xmlns:a16="http://schemas.microsoft.com/office/drawing/2014/main" id="{F9E479CF-5635-45CE-CAFC-59D158E0A03E}"/>
            </a:ext>
          </a:extLst>
        </xdr:cNvPr>
        <xdr:cNvSpPr txBox="1"/>
      </xdr:nvSpPr>
      <xdr:spPr>
        <a:xfrm>
          <a:off x="9083385" y="6000750"/>
          <a:ext cx="2900797"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100" b="1"/>
            <a:t>Total</a:t>
          </a:r>
          <a:r>
            <a:rPr lang="en-AU" sz="1100" b="1" baseline="0"/>
            <a:t> Sales and Trend by State</a:t>
          </a:r>
          <a:endParaRPr lang="en-AU" sz="1100" b="1"/>
        </a:p>
      </xdr:txBody>
    </xdr:sp>
    <xdr:clientData/>
  </xdr:oneCellAnchor>
  <xdr:twoCellAnchor editAs="oneCell">
    <xdr:from>
      <xdr:col>1</xdr:col>
      <xdr:colOff>337705</xdr:colOff>
      <xdr:row>4</xdr:row>
      <xdr:rowOff>0</xdr:rowOff>
    </xdr:from>
    <xdr:to>
      <xdr:col>2</xdr:col>
      <xdr:colOff>199160</xdr:colOff>
      <xdr:row>7</xdr:row>
      <xdr:rowOff>1</xdr:rowOff>
    </xdr:to>
    <xdr:pic>
      <xdr:nvPicPr>
        <xdr:cNvPr id="47" name="Graphic 46" descr="Money outline">
          <a:extLst>
            <a:ext uri="{FF2B5EF4-FFF2-40B4-BE49-F238E27FC236}">
              <a16:creationId xmlns:a16="http://schemas.microsoft.com/office/drawing/2014/main" id="{6866BE28-A79E-1887-C199-3E485F3AF62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21773" y="727364"/>
          <a:ext cx="545523" cy="545523"/>
        </a:xfrm>
        <a:prstGeom prst="rect">
          <a:avLst/>
        </a:prstGeom>
      </xdr:spPr>
    </xdr:pic>
    <xdr:clientData/>
  </xdr:twoCellAnchor>
  <xdr:oneCellAnchor>
    <xdr:from>
      <xdr:col>2</xdr:col>
      <xdr:colOff>303069</xdr:colOff>
      <xdr:row>4</xdr:row>
      <xdr:rowOff>8658</xdr:rowOff>
    </xdr:from>
    <xdr:ext cx="969818" cy="257699"/>
    <xdr:sp macro="" textlink="">
      <xdr:nvSpPr>
        <xdr:cNvPr id="48" name="TextBox 47">
          <a:extLst>
            <a:ext uri="{FF2B5EF4-FFF2-40B4-BE49-F238E27FC236}">
              <a16:creationId xmlns:a16="http://schemas.microsoft.com/office/drawing/2014/main" id="{99439C26-BBFC-81FC-9F1C-517856AB3419}"/>
            </a:ext>
          </a:extLst>
        </xdr:cNvPr>
        <xdr:cNvSpPr txBox="1"/>
      </xdr:nvSpPr>
      <xdr:spPr>
        <a:xfrm>
          <a:off x="1671205" y="736022"/>
          <a:ext cx="969818"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100" b="1">
              <a:solidFill>
                <a:schemeClr val="bg1"/>
              </a:solidFill>
            </a:rPr>
            <a:t>Total Sales</a:t>
          </a:r>
        </a:p>
      </xdr:txBody>
    </xdr:sp>
    <xdr:clientData/>
  </xdr:oneCellAnchor>
  <xdr:oneCellAnchor>
    <xdr:from>
      <xdr:col>2</xdr:col>
      <xdr:colOff>329047</xdr:colOff>
      <xdr:row>5</xdr:row>
      <xdr:rowOff>103909</xdr:rowOff>
    </xdr:from>
    <xdr:ext cx="926522" cy="257699"/>
    <xdr:sp macro="" textlink="'sales %'!A24">
      <xdr:nvSpPr>
        <xdr:cNvPr id="49" name="TextBox 48">
          <a:extLst>
            <a:ext uri="{FF2B5EF4-FFF2-40B4-BE49-F238E27FC236}">
              <a16:creationId xmlns:a16="http://schemas.microsoft.com/office/drawing/2014/main" id="{74AEC3F5-E4AD-3C36-F775-8CCFCDFBE92A}"/>
            </a:ext>
          </a:extLst>
        </xdr:cNvPr>
        <xdr:cNvSpPr txBox="1"/>
      </xdr:nvSpPr>
      <xdr:spPr>
        <a:xfrm>
          <a:off x="1697183" y="1013114"/>
          <a:ext cx="926522"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38ACFFC-C1C8-4A5B-BCB9-037FDA1BF5FD}" type="TxLink">
            <a:rPr lang="en-US" sz="1100" b="0" i="0" u="none" strike="noStrike">
              <a:solidFill>
                <a:schemeClr val="bg1"/>
              </a:solidFill>
              <a:latin typeface="Cambria"/>
              <a:ea typeface="Cambria"/>
            </a:rPr>
            <a:pPr/>
            <a:t>$31,86,258</a:t>
          </a:fld>
          <a:endParaRPr lang="en-AU" sz="1100">
            <a:solidFill>
              <a:schemeClr val="bg1"/>
            </a:solidFill>
          </a:endParaRPr>
        </a:p>
      </xdr:txBody>
    </xdr:sp>
    <xdr:clientData/>
  </xdr:oneCellAnchor>
  <xdr:twoCellAnchor editAs="oneCell">
    <xdr:from>
      <xdr:col>4</xdr:col>
      <xdr:colOff>173181</xdr:colOff>
      <xdr:row>4</xdr:row>
      <xdr:rowOff>147205</xdr:rowOff>
    </xdr:from>
    <xdr:to>
      <xdr:col>4</xdr:col>
      <xdr:colOff>597476</xdr:colOff>
      <xdr:row>7</xdr:row>
      <xdr:rowOff>25978</xdr:rowOff>
    </xdr:to>
    <xdr:pic>
      <xdr:nvPicPr>
        <xdr:cNvPr id="55" name="Graphic 54" descr="Shopping cart with solid fill">
          <a:extLst>
            <a:ext uri="{FF2B5EF4-FFF2-40B4-BE49-F238E27FC236}">
              <a16:creationId xmlns:a16="http://schemas.microsoft.com/office/drawing/2014/main" id="{D023375B-8B21-4DBB-7D99-74D50A42BC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909454" y="874569"/>
          <a:ext cx="424295" cy="424295"/>
        </a:xfrm>
        <a:prstGeom prst="rect">
          <a:avLst/>
        </a:prstGeom>
      </xdr:spPr>
    </xdr:pic>
    <xdr:clientData/>
  </xdr:twoCellAnchor>
  <xdr:oneCellAnchor>
    <xdr:from>
      <xdr:col>4</xdr:col>
      <xdr:colOff>329045</xdr:colOff>
      <xdr:row>3</xdr:row>
      <xdr:rowOff>129887</xdr:rowOff>
    </xdr:from>
    <xdr:ext cx="1870364" cy="257699"/>
    <xdr:sp macro="" textlink="">
      <xdr:nvSpPr>
        <xdr:cNvPr id="56" name="TextBox 55">
          <a:extLst>
            <a:ext uri="{FF2B5EF4-FFF2-40B4-BE49-F238E27FC236}">
              <a16:creationId xmlns:a16="http://schemas.microsoft.com/office/drawing/2014/main" id="{808C5333-8C2E-F058-87A6-5A8ACDFA2CA3}"/>
            </a:ext>
          </a:extLst>
        </xdr:cNvPr>
        <xdr:cNvSpPr txBox="1"/>
      </xdr:nvSpPr>
      <xdr:spPr>
        <a:xfrm>
          <a:off x="3065318" y="675410"/>
          <a:ext cx="1870364"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100" b="1">
              <a:solidFill>
                <a:schemeClr val="bg1"/>
              </a:solidFill>
            </a:rPr>
            <a:t>Avg Sales</a:t>
          </a:r>
          <a:r>
            <a:rPr lang="en-AU" sz="1100" b="1" baseline="0">
              <a:solidFill>
                <a:schemeClr val="bg1"/>
              </a:solidFill>
            </a:rPr>
            <a:t> per </a:t>
          </a:r>
          <a:r>
            <a:rPr lang="en-AU" sz="1000" b="1" baseline="0">
              <a:solidFill>
                <a:schemeClr val="bg1"/>
              </a:solidFill>
            </a:rPr>
            <a:t>transaction</a:t>
          </a:r>
          <a:endParaRPr lang="en-AU" sz="1000" b="1">
            <a:solidFill>
              <a:schemeClr val="bg1"/>
            </a:solidFill>
          </a:endParaRPr>
        </a:p>
      </xdr:txBody>
    </xdr:sp>
    <xdr:clientData/>
  </xdr:oneCellAnchor>
  <xdr:oneCellAnchor>
    <xdr:from>
      <xdr:col>16</xdr:col>
      <xdr:colOff>251114</xdr:colOff>
      <xdr:row>3</xdr:row>
      <xdr:rowOff>60613</xdr:rowOff>
    </xdr:from>
    <xdr:ext cx="184731" cy="257699"/>
    <xdr:sp macro="" textlink="">
      <xdr:nvSpPr>
        <xdr:cNvPr id="57" name="TextBox 56">
          <a:extLst>
            <a:ext uri="{FF2B5EF4-FFF2-40B4-BE49-F238E27FC236}">
              <a16:creationId xmlns:a16="http://schemas.microsoft.com/office/drawing/2014/main" id="{9FE34602-F2FB-788F-B9EF-AE53585BB26E}"/>
            </a:ext>
          </a:extLst>
        </xdr:cNvPr>
        <xdr:cNvSpPr txBox="1"/>
      </xdr:nvSpPr>
      <xdr:spPr>
        <a:xfrm>
          <a:off x="11507932" y="606136"/>
          <a:ext cx="184731"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AU" sz="1100"/>
        </a:p>
      </xdr:txBody>
    </xdr:sp>
    <xdr:clientData/>
  </xdr:oneCellAnchor>
  <xdr:oneCellAnchor>
    <xdr:from>
      <xdr:col>5</xdr:col>
      <xdr:colOff>199159</xdr:colOff>
      <xdr:row>5</xdr:row>
      <xdr:rowOff>34637</xdr:rowOff>
    </xdr:from>
    <xdr:ext cx="926522" cy="380999"/>
    <xdr:sp macro="" textlink="'sales %'!A25">
      <xdr:nvSpPr>
        <xdr:cNvPr id="58" name="TextBox 57">
          <a:extLst>
            <a:ext uri="{FF2B5EF4-FFF2-40B4-BE49-F238E27FC236}">
              <a16:creationId xmlns:a16="http://schemas.microsoft.com/office/drawing/2014/main" id="{4A16BFE2-1474-57B0-ED13-FD3DEF4B0BF8}"/>
            </a:ext>
          </a:extLst>
        </xdr:cNvPr>
        <xdr:cNvSpPr txBox="1"/>
      </xdr:nvSpPr>
      <xdr:spPr>
        <a:xfrm>
          <a:off x="3619500" y="943842"/>
          <a:ext cx="926522" cy="3809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2F7057F-6DBB-4DB4-8E29-C7355BB2A7C9}" type="TxLink">
            <a:rPr lang="en-US" sz="1100" b="0" i="0" u="none" strike="noStrike">
              <a:solidFill>
                <a:schemeClr val="bg1"/>
              </a:solidFill>
              <a:latin typeface="Cambria"/>
              <a:ea typeface="Cambria"/>
            </a:rPr>
            <a:pPr/>
            <a:t>$707</a:t>
          </a:fld>
          <a:endParaRPr lang="en-AU" sz="1100">
            <a:solidFill>
              <a:schemeClr val="bg1"/>
            </a:solidFill>
          </a:endParaRPr>
        </a:p>
      </xdr:txBody>
    </xdr:sp>
    <xdr:clientData/>
  </xdr:oneCellAnchor>
  <xdr:twoCellAnchor editAs="oneCell">
    <xdr:from>
      <xdr:col>7</xdr:col>
      <xdr:colOff>225136</xdr:colOff>
      <xdr:row>4</xdr:row>
      <xdr:rowOff>60613</xdr:rowOff>
    </xdr:from>
    <xdr:to>
      <xdr:col>8</xdr:col>
      <xdr:colOff>5195</xdr:colOff>
      <xdr:row>6</xdr:row>
      <xdr:rowOff>161059</xdr:rowOff>
    </xdr:to>
    <xdr:pic>
      <xdr:nvPicPr>
        <xdr:cNvPr id="60" name="Graphic 59" descr="Home with solid fill">
          <a:extLst>
            <a:ext uri="{FF2B5EF4-FFF2-40B4-BE49-F238E27FC236}">
              <a16:creationId xmlns:a16="http://schemas.microsoft.com/office/drawing/2014/main" id="{910FB1EE-C89C-3641-B5BA-0B34919E975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013613" y="787977"/>
          <a:ext cx="464127" cy="464127"/>
        </a:xfrm>
        <a:prstGeom prst="rect">
          <a:avLst/>
        </a:prstGeom>
      </xdr:spPr>
    </xdr:pic>
    <xdr:clientData/>
  </xdr:twoCellAnchor>
  <xdr:oneCellAnchor>
    <xdr:from>
      <xdr:col>8</xdr:col>
      <xdr:colOff>95251</xdr:colOff>
      <xdr:row>3</xdr:row>
      <xdr:rowOff>155863</xdr:rowOff>
    </xdr:from>
    <xdr:ext cx="1212272" cy="257699"/>
    <xdr:sp macro="" textlink="">
      <xdr:nvSpPr>
        <xdr:cNvPr id="61" name="TextBox 60">
          <a:extLst>
            <a:ext uri="{FF2B5EF4-FFF2-40B4-BE49-F238E27FC236}">
              <a16:creationId xmlns:a16="http://schemas.microsoft.com/office/drawing/2014/main" id="{0A7E26E1-FE7C-4774-0E23-13E7BC5DC35A}"/>
            </a:ext>
          </a:extLst>
        </xdr:cNvPr>
        <xdr:cNvSpPr txBox="1"/>
      </xdr:nvSpPr>
      <xdr:spPr>
        <a:xfrm>
          <a:off x="5567796" y="701386"/>
          <a:ext cx="1212272"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100" b="1">
              <a:solidFill>
                <a:schemeClr val="bg1"/>
              </a:solidFill>
            </a:rPr>
            <a:t>Top Suburb</a:t>
          </a:r>
        </a:p>
      </xdr:txBody>
    </xdr:sp>
    <xdr:clientData/>
  </xdr:oneCellAnchor>
  <xdr:oneCellAnchor>
    <xdr:from>
      <xdr:col>8</xdr:col>
      <xdr:colOff>129886</xdr:colOff>
      <xdr:row>5</xdr:row>
      <xdr:rowOff>86590</xdr:rowOff>
    </xdr:from>
    <xdr:ext cx="978477" cy="259773"/>
    <xdr:sp macro="" textlink="'Suburb sales'!F4">
      <xdr:nvSpPr>
        <xdr:cNvPr id="62" name="TextBox 61">
          <a:extLst>
            <a:ext uri="{FF2B5EF4-FFF2-40B4-BE49-F238E27FC236}">
              <a16:creationId xmlns:a16="http://schemas.microsoft.com/office/drawing/2014/main" id="{2F289C22-0BE5-408D-55F6-E5E150856DA1}"/>
            </a:ext>
          </a:extLst>
        </xdr:cNvPr>
        <xdr:cNvSpPr txBox="1"/>
      </xdr:nvSpPr>
      <xdr:spPr>
        <a:xfrm>
          <a:off x="5602431" y="995795"/>
          <a:ext cx="978477" cy="25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A722872-E36C-4812-9949-E33852AC6979}" type="TxLink">
            <a:rPr lang="en-US" sz="1100" b="0" i="0" u="none" strike="noStrike">
              <a:solidFill>
                <a:schemeClr val="bg1"/>
              </a:solidFill>
              <a:latin typeface="Cambria"/>
              <a:ea typeface="Cambria"/>
            </a:rPr>
            <a:pPr/>
            <a:t>Frankston</a:t>
          </a:fld>
          <a:endParaRPr lang="en-AU" sz="1100">
            <a:solidFill>
              <a:schemeClr val="bg1"/>
            </a:solidFill>
          </a:endParaRPr>
        </a:p>
      </xdr:txBody>
    </xdr:sp>
    <xdr:clientData/>
  </xdr:oneCellAnchor>
  <xdr:twoCellAnchor editAs="oneCell">
    <xdr:from>
      <xdr:col>10</xdr:col>
      <xdr:colOff>476250</xdr:colOff>
      <xdr:row>4</xdr:row>
      <xdr:rowOff>8659</xdr:rowOff>
    </xdr:from>
    <xdr:to>
      <xdr:col>11</xdr:col>
      <xdr:colOff>398318</xdr:colOff>
      <xdr:row>7</xdr:row>
      <xdr:rowOff>69273</xdr:rowOff>
    </xdr:to>
    <xdr:pic>
      <xdr:nvPicPr>
        <xdr:cNvPr id="64" name="Graphic 63" descr="Users with solid fill">
          <a:extLst>
            <a:ext uri="{FF2B5EF4-FFF2-40B4-BE49-F238E27FC236}">
              <a16:creationId xmlns:a16="http://schemas.microsoft.com/office/drawing/2014/main" id="{922FD27D-5322-E286-1F26-B64E9550C7C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316932" y="736023"/>
          <a:ext cx="606136" cy="606136"/>
        </a:xfrm>
        <a:prstGeom prst="rect">
          <a:avLst/>
        </a:prstGeom>
      </xdr:spPr>
    </xdr:pic>
    <xdr:clientData/>
  </xdr:twoCellAnchor>
  <xdr:oneCellAnchor>
    <xdr:from>
      <xdr:col>11</xdr:col>
      <xdr:colOff>372341</xdr:colOff>
      <xdr:row>3</xdr:row>
      <xdr:rowOff>129886</xdr:rowOff>
    </xdr:from>
    <xdr:ext cx="1039091" cy="257699"/>
    <xdr:sp macro="" textlink="">
      <xdr:nvSpPr>
        <xdr:cNvPr id="65" name="TextBox 64">
          <a:extLst>
            <a:ext uri="{FF2B5EF4-FFF2-40B4-BE49-F238E27FC236}">
              <a16:creationId xmlns:a16="http://schemas.microsoft.com/office/drawing/2014/main" id="{94108934-33B0-D640-07CC-FD8C03096D46}"/>
            </a:ext>
          </a:extLst>
        </xdr:cNvPr>
        <xdr:cNvSpPr txBox="1"/>
      </xdr:nvSpPr>
      <xdr:spPr>
        <a:xfrm>
          <a:off x="7897091" y="675409"/>
          <a:ext cx="1039091"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100">
              <a:solidFill>
                <a:schemeClr val="bg1"/>
              </a:solidFill>
            </a:rPr>
            <a:t>Top Manager</a:t>
          </a:r>
        </a:p>
      </xdr:txBody>
    </xdr:sp>
    <xdr:clientData/>
  </xdr:oneCellAnchor>
  <xdr:oneCellAnchor>
    <xdr:from>
      <xdr:col>11</xdr:col>
      <xdr:colOff>450273</xdr:colOff>
      <xdr:row>5</xdr:row>
      <xdr:rowOff>25979</xdr:rowOff>
    </xdr:from>
    <xdr:ext cx="1013113" cy="257699"/>
    <xdr:sp macro="" textlink="'sales by manager'!F4">
      <xdr:nvSpPr>
        <xdr:cNvPr id="66" name="TextBox 65">
          <a:extLst>
            <a:ext uri="{FF2B5EF4-FFF2-40B4-BE49-F238E27FC236}">
              <a16:creationId xmlns:a16="http://schemas.microsoft.com/office/drawing/2014/main" id="{7C1D782C-718C-68DE-F718-308302CA553D}"/>
            </a:ext>
          </a:extLst>
        </xdr:cNvPr>
        <xdr:cNvSpPr txBox="1"/>
      </xdr:nvSpPr>
      <xdr:spPr>
        <a:xfrm>
          <a:off x="7975023" y="935184"/>
          <a:ext cx="1013113"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8B71330-605A-4F68-8513-EB7A6B820B91}" type="TxLink">
            <a:rPr lang="en-US" sz="1100" b="0" i="0" u="none" strike="noStrike">
              <a:solidFill>
                <a:schemeClr val="bg1"/>
              </a:solidFill>
              <a:latin typeface="Cambria"/>
              <a:ea typeface="Cambria"/>
            </a:rPr>
            <a:pPr/>
            <a:t>Rachael Long</a:t>
          </a:fld>
          <a:endParaRPr lang="en-AU" sz="1100">
            <a:solidFill>
              <a:schemeClr val="bg1"/>
            </a:solidFill>
          </a:endParaRPr>
        </a:p>
      </xdr:txBody>
    </xdr:sp>
    <xdr:clientData/>
  </xdr:oneCellAnchor>
  <xdr:twoCellAnchor>
    <xdr:from>
      <xdr:col>13</xdr:col>
      <xdr:colOff>441614</xdr:colOff>
      <xdr:row>3</xdr:row>
      <xdr:rowOff>60614</xdr:rowOff>
    </xdr:from>
    <xdr:to>
      <xdr:col>15</xdr:col>
      <xdr:colOff>625186</xdr:colOff>
      <xdr:row>7</xdr:row>
      <xdr:rowOff>60614</xdr:rowOff>
    </xdr:to>
    <xdr:sp macro="" textlink="">
      <xdr:nvSpPr>
        <xdr:cNvPr id="67" name="Rectangle: Rounded Corners 66">
          <a:extLst>
            <a:ext uri="{FF2B5EF4-FFF2-40B4-BE49-F238E27FC236}">
              <a16:creationId xmlns:a16="http://schemas.microsoft.com/office/drawing/2014/main" id="{17990C92-AE48-4D3A-A578-D613F46EE1FC}"/>
            </a:ext>
          </a:extLst>
        </xdr:cNvPr>
        <xdr:cNvSpPr/>
      </xdr:nvSpPr>
      <xdr:spPr>
        <a:xfrm>
          <a:off x="9334500" y="606137"/>
          <a:ext cx="1785504" cy="727363"/>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13</xdr:col>
      <xdr:colOff>519546</xdr:colOff>
      <xdr:row>3</xdr:row>
      <xdr:rowOff>138547</xdr:rowOff>
    </xdr:from>
    <xdr:to>
      <xdr:col>14</xdr:col>
      <xdr:colOff>259774</xdr:colOff>
      <xdr:row>6</xdr:row>
      <xdr:rowOff>95253</xdr:rowOff>
    </xdr:to>
    <xdr:pic>
      <xdr:nvPicPr>
        <xdr:cNvPr id="69" name="Graphic 68" descr="Office worker female with solid fill">
          <a:extLst>
            <a:ext uri="{FF2B5EF4-FFF2-40B4-BE49-F238E27FC236}">
              <a16:creationId xmlns:a16="http://schemas.microsoft.com/office/drawing/2014/main" id="{B52ABC16-5631-EFA5-E670-D71E45D075F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412432" y="684070"/>
          <a:ext cx="502228" cy="502228"/>
        </a:xfrm>
        <a:prstGeom prst="rect">
          <a:avLst/>
        </a:prstGeom>
      </xdr:spPr>
    </xdr:pic>
    <xdr:clientData/>
  </xdr:twoCellAnchor>
  <xdr:oneCellAnchor>
    <xdr:from>
      <xdr:col>14</xdr:col>
      <xdr:colOff>389659</xdr:colOff>
      <xdr:row>3</xdr:row>
      <xdr:rowOff>121228</xdr:rowOff>
    </xdr:from>
    <xdr:ext cx="1039091" cy="257699"/>
    <xdr:sp macro="" textlink="">
      <xdr:nvSpPr>
        <xdr:cNvPr id="70" name="TextBox 69">
          <a:extLst>
            <a:ext uri="{FF2B5EF4-FFF2-40B4-BE49-F238E27FC236}">
              <a16:creationId xmlns:a16="http://schemas.microsoft.com/office/drawing/2014/main" id="{E2DD812E-C713-4CE6-85FA-ABE4C4014CE5}"/>
            </a:ext>
          </a:extLst>
        </xdr:cNvPr>
        <xdr:cNvSpPr txBox="1"/>
      </xdr:nvSpPr>
      <xdr:spPr>
        <a:xfrm>
          <a:off x="10044545" y="666751"/>
          <a:ext cx="1039091"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U" sz="1100">
              <a:solidFill>
                <a:schemeClr val="bg1"/>
              </a:solidFill>
            </a:rPr>
            <a:t>Top Buyer</a:t>
          </a:r>
        </a:p>
      </xdr:txBody>
    </xdr:sp>
    <xdr:clientData/>
  </xdr:oneCellAnchor>
  <xdr:oneCellAnchor>
    <xdr:from>
      <xdr:col>14</xdr:col>
      <xdr:colOff>372341</xdr:colOff>
      <xdr:row>5</xdr:row>
      <xdr:rowOff>34636</xdr:rowOff>
    </xdr:from>
    <xdr:ext cx="1013113" cy="257699"/>
    <xdr:sp macro="" textlink="'sales by buyer'!F5">
      <xdr:nvSpPr>
        <xdr:cNvPr id="71" name="TextBox 70">
          <a:extLst>
            <a:ext uri="{FF2B5EF4-FFF2-40B4-BE49-F238E27FC236}">
              <a16:creationId xmlns:a16="http://schemas.microsoft.com/office/drawing/2014/main" id="{5884B29E-CC64-4109-9F30-E14ACA885562}"/>
            </a:ext>
          </a:extLst>
        </xdr:cNvPr>
        <xdr:cNvSpPr txBox="1"/>
      </xdr:nvSpPr>
      <xdr:spPr>
        <a:xfrm>
          <a:off x="10027227" y="943841"/>
          <a:ext cx="1013113"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9349C93-6EAF-425D-9155-4EEB7FCABFAD}" type="TxLink">
            <a:rPr lang="en-US" sz="1100" b="0" i="0" u="none" strike="noStrike">
              <a:solidFill>
                <a:schemeClr val="bg1"/>
              </a:solidFill>
              <a:latin typeface="Cambria"/>
              <a:ea typeface="Cambria"/>
            </a:rPr>
            <a:pPr/>
            <a:t>Bruce Curran</a:t>
          </a:fld>
          <a:endParaRPr lang="en-AU" sz="1100">
            <a:solidFill>
              <a:schemeClr val="bg1"/>
            </a:solidFill>
          </a:endParaRPr>
        </a:p>
      </xdr:txBody>
    </xdr:sp>
    <xdr:clientData/>
  </xdr:oneCellAnchor>
  <xdr:twoCellAnchor editAs="oneCell">
    <xdr:from>
      <xdr:col>0</xdr:col>
      <xdr:colOff>0</xdr:colOff>
      <xdr:row>0</xdr:row>
      <xdr:rowOff>0</xdr:rowOff>
    </xdr:from>
    <xdr:to>
      <xdr:col>1</xdr:col>
      <xdr:colOff>270726</xdr:colOff>
      <xdr:row>2</xdr:row>
      <xdr:rowOff>123825</xdr:rowOff>
    </xdr:to>
    <xdr:pic>
      <xdr:nvPicPr>
        <xdr:cNvPr id="9" name="Picture 8">
          <a:extLst>
            <a:ext uri="{FF2B5EF4-FFF2-40B4-BE49-F238E27FC236}">
              <a16:creationId xmlns:a16="http://schemas.microsoft.com/office/drawing/2014/main" id="{7834AD3B-0AA5-FC88-3D97-C3567013D61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956526" cy="485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442911</xdr:colOff>
      <xdr:row>1</xdr:row>
      <xdr:rowOff>161924</xdr:rowOff>
    </xdr:from>
    <xdr:to>
      <xdr:col>18</xdr:col>
      <xdr:colOff>95249</xdr:colOff>
      <xdr:row>21</xdr:row>
      <xdr:rowOff>28575</xdr:rowOff>
    </xdr:to>
    <xdr:graphicFrame macro="">
      <xdr:nvGraphicFramePr>
        <xdr:cNvPr id="2" name="Chart 1">
          <a:extLst>
            <a:ext uri="{FF2B5EF4-FFF2-40B4-BE49-F238E27FC236}">
              <a16:creationId xmlns:a16="http://schemas.microsoft.com/office/drawing/2014/main" id="{9CEB06B7-3E19-1B2D-1401-D7E507C05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109536</xdr:colOff>
      <xdr:row>2</xdr:row>
      <xdr:rowOff>161924</xdr:rowOff>
    </xdr:from>
    <xdr:to>
      <xdr:col>19</xdr:col>
      <xdr:colOff>209549</xdr:colOff>
      <xdr:row>22</xdr:row>
      <xdr:rowOff>28575</xdr:rowOff>
    </xdr:to>
    <xdr:graphicFrame macro="">
      <xdr:nvGraphicFramePr>
        <xdr:cNvPr id="2" name="Chart 1">
          <a:extLst>
            <a:ext uri="{FF2B5EF4-FFF2-40B4-BE49-F238E27FC236}">
              <a16:creationId xmlns:a16="http://schemas.microsoft.com/office/drawing/2014/main" id="{91B7136A-38DF-4906-A610-B2F869865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109536</xdr:colOff>
      <xdr:row>2</xdr:row>
      <xdr:rowOff>161924</xdr:rowOff>
    </xdr:from>
    <xdr:to>
      <xdr:col>19</xdr:col>
      <xdr:colOff>209549</xdr:colOff>
      <xdr:row>22</xdr:row>
      <xdr:rowOff>28575</xdr:rowOff>
    </xdr:to>
    <xdr:graphicFrame macro="">
      <xdr:nvGraphicFramePr>
        <xdr:cNvPr id="2" name="Chart 1">
          <a:extLst>
            <a:ext uri="{FF2B5EF4-FFF2-40B4-BE49-F238E27FC236}">
              <a16:creationId xmlns:a16="http://schemas.microsoft.com/office/drawing/2014/main" id="{7041AA2A-66A7-4783-B69A-74CECA1C7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109536</xdr:colOff>
      <xdr:row>2</xdr:row>
      <xdr:rowOff>161924</xdr:rowOff>
    </xdr:from>
    <xdr:to>
      <xdr:col>19</xdr:col>
      <xdr:colOff>209549</xdr:colOff>
      <xdr:row>22</xdr:row>
      <xdr:rowOff>28575</xdr:rowOff>
    </xdr:to>
    <xdr:graphicFrame macro="">
      <xdr:nvGraphicFramePr>
        <xdr:cNvPr id="2" name="Chart 1">
          <a:extLst>
            <a:ext uri="{FF2B5EF4-FFF2-40B4-BE49-F238E27FC236}">
              <a16:creationId xmlns:a16="http://schemas.microsoft.com/office/drawing/2014/main" id="{A9EDC44A-6AC1-4A3F-AA83-18F39E269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209550</xdr:colOff>
      <xdr:row>4</xdr:row>
      <xdr:rowOff>76200</xdr:rowOff>
    </xdr:from>
    <xdr:to>
      <xdr:col>14</xdr:col>
      <xdr:colOff>333375</xdr:colOff>
      <xdr:row>23</xdr:row>
      <xdr:rowOff>47625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CB10A9E-EDD5-C718-4B4E-B4BDFB4EF4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00625" y="800100"/>
              <a:ext cx="5181600" cy="340995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728662</xdr:colOff>
      <xdr:row>11</xdr:row>
      <xdr:rowOff>19050</xdr:rowOff>
    </xdr:from>
    <xdr:to>
      <xdr:col>7</xdr:col>
      <xdr:colOff>1033462</xdr:colOff>
      <xdr:row>26</xdr:row>
      <xdr:rowOff>47625</xdr:rowOff>
    </xdr:to>
    <xdr:graphicFrame macro="">
      <xdr:nvGraphicFramePr>
        <xdr:cNvPr id="2" name="Chart 1">
          <a:extLst>
            <a:ext uri="{FF2B5EF4-FFF2-40B4-BE49-F238E27FC236}">
              <a16:creationId xmlns:a16="http://schemas.microsoft.com/office/drawing/2014/main" id="{8DBFD570-7F71-575C-7D12-E7338D5076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728662</xdr:colOff>
      <xdr:row>11</xdr:row>
      <xdr:rowOff>19050</xdr:rowOff>
    </xdr:from>
    <xdr:to>
      <xdr:col>7</xdr:col>
      <xdr:colOff>1033462</xdr:colOff>
      <xdr:row>26</xdr:row>
      <xdr:rowOff>47625</xdr:rowOff>
    </xdr:to>
    <xdr:graphicFrame macro="">
      <xdr:nvGraphicFramePr>
        <xdr:cNvPr id="2" name="Chart 1">
          <a:extLst>
            <a:ext uri="{FF2B5EF4-FFF2-40B4-BE49-F238E27FC236}">
              <a16:creationId xmlns:a16="http://schemas.microsoft.com/office/drawing/2014/main" id="{1BBADE57-F2FE-4952-AD61-2AF03485A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728662</xdr:colOff>
      <xdr:row>11</xdr:row>
      <xdr:rowOff>19050</xdr:rowOff>
    </xdr:from>
    <xdr:to>
      <xdr:col>7</xdr:col>
      <xdr:colOff>1033462</xdr:colOff>
      <xdr:row>26</xdr:row>
      <xdr:rowOff>47625</xdr:rowOff>
    </xdr:to>
    <xdr:graphicFrame macro="">
      <xdr:nvGraphicFramePr>
        <xdr:cNvPr id="2" name="Chart 1">
          <a:extLst>
            <a:ext uri="{FF2B5EF4-FFF2-40B4-BE49-F238E27FC236}">
              <a16:creationId xmlns:a16="http://schemas.microsoft.com/office/drawing/2014/main" id="{2437F0DF-3190-4F98-B432-0695B5EF6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47625</xdr:colOff>
      <xdr:row>11</xdr:row>
      <xdr:rowOff>161925</xdr:rowOff>
    </xdr:from>
    <xdr:to>
      <xdr:col>8</xdr:col>
      <xdr:colOff>257175</xdr:colOff>
      <xdr:row>28</xdr:row>
      <xdr:rowOff>19050</xdr:rowOff>
    </xdr:to>
    <xdr:graphicFrame macro="">
      <xdr:nvGraphicFramePr>
        <xdr:cNvPr id="2" name="Chart 1">
          <a:extLst>
            <a:ext uri="{FF2B5EF4-FFF2-40B4-BE49-F238E27FC236}">
              <a16:creationId xmlns:a16="http://schemas.microsoft.com/office/drawing/2014/main" id="{FC1387B7-A860-6186-B449-1CA01949F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9526</xdr:colOff>
      <xdr:row>11</xdr:row>
      <xdr:rowOff>161925</xdr:rowOff>
    </xdr:from>
    <xdr:to>
      <xdr:col>8</xdr:col>
      <xdr:colOff>285750</xdr:colOff>
      <xdr:row>28</xdr:row>
      <xdr:rowOff>19050</xdr:rowOff>
    </xdr:to>
    <xdr:graphicFrame macro="">
      <xdr:nvGraphicFramePr>
        <xdr:cNvPr id="2" name="Chart 1">
          <a:extLst>
            <a:ext uri="{FF2B5EF4-FFF2-40B4-BE49-F238E27FC236}">
              <a16:creationId xmlns:a16="http://schemas.microsoft.com/office/drawing/2014/main" id="{9D7BBF21-E930-3DD2-2E34-5B277E4148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reesha Vakkapatla" refreshedDate="45937.841699999997" createdVersion="8" refreshedVersion="8" minRefreshableVersion="3" recordCount="4505" xr:uid="{3646371E-ED35-4CAF-8B33-F87C45DC33D5}">
  <cacheSource type="worksheet">
    <worksheetSource name="Data"/>
  </cacheSource>
  <cacheFields count="17">
    <cacheField name="Date" numFmtId="14">
      <sharedItems containsSemiMixedTypes="0" containsNonDate="0" containsDate="1" containsString="0" minDate="2023-01-01T00:00:00" maxDate="2025-01-01T00:00:00" count="729">
        <d v="2023-07-03T00:00:00"/>
        <d v="2023-12-03T00:00:00"/>
        <d v="2023-05-04T00:00:00"/>
        <d v="2024-05-24T00:00:00"/>
        <d v="2023-09-01T00:00:00"/>
        <d v="2023-10-09T00:00:00"/>
        <d v="2023-02-11T00:00:00"/>
        <d v="2023-10-29T00:00:00"/>
        <d v="2024-01-04T00:00:00"/>
        <d v="2024-05-02T00:00:00"/>
        <d v="2024-01-16T00:00:00"/>
        <d v="2023-10-13T00:00:00"/>
        <d v="2023-11-10T00:00:00"/>
        <d v="2023-10-01T00:00:00"/>
        <d v="2023-11-25T00:00:00"/>
        <d v="2023-12-08T00:00:00"/>
        <d v="2023-01-26T00:00:00"/>
        <d v="2023-10-03T00:00:00"/>
        <d v="2023-10-21T00:00:00"/>
        <d v="2023-07-31T00:00:00"/>
        <d v="2023-08-24T00:00:00"/>
        <d v="2023-05-22T00:00:00"/>
        <d v="2023-06-16T00:00:00"/>
        <d v="2024-11-13T00:00:00"/>
        <d v="2024-05-01T00:00:00"/>
        <d v="2023-03-18T00:00:00"/>
        <d v="2023-05-07T00:00:00"/>
        <d v="2023-07-15T00:00:00"/>
        <d v="2024-11-01T00:00:00"/>
        <d v="2024-04-21T00:00:00"/>
        <d v="2023-01-11T00:00:00"/>
        <d v="2023-02-15T00:00:00"/>
        <d v="2023-10-02T00:00:00"/>
        <d v="2024-08-26T00:00:00"/>
        <d v="2024-12-28T00:00:00"/>
        <d v="2023-10-18T00:00:00"/>
        <d v="2024-08-22T00:00:00"/>
        <d v="2024-12-03T00:00:00"/>
        <d v="2024-03-09T00:00:00"/>
        <d v="2024-05-03T00:00:00"/>
        <d v="2023-11-02T00:00:00"/>
        <d v="2023-02-10T00:00:00"/>
        <d v="2024-05-11T00:00:00"/>
        <d v="2023-06-20T00:00:00"/>
        <d v="2024-01-26T00:00:00"/>
        <d v="2024-02-05T00:00:00"/>
        <d v="2024-10-23T00:00:00"/>
        <d v="2024-09-01T00:00:00"/>
        <d v="2023-08-01T00:00:00"/>
        <d v="2024-10-10T00:00:00"/>
        <d v="2024-02-22T00:00:00"/>
        <d v="2023-10-04T00:00:00"/>
        <d v="2024-10-15T00:00:00"/>
        <d v="2023-12-07T00:00:00"/>
        <d v="2023-08-26T00:00:00"/>
        <d v="2023-10-26T00:00:00"/>
        <d v="2024-12-09T00:00:00"/>
        <d v="2023-09-10T00:00:00"/>
        <d v="2024-07-18T00:00:00"/>
        <d v="2023-12-15T00:00:00"/>
        <d v="2023-11-23T00:00:00"/>
        <d v="2023-06-25T00:00:00"/>
        <d v="2024-06-20T00:00:00"/>
        <d v="2023-03-12T00:00:00"/>
        <d v="2023-01-09T00:00:00"/>
        <d v="2024-07-04T00:00:00"/>
        <d v="2023-02-26T00:00:00"/>
        <d v="2024-10-21T00:00:00"/>
        <d v="2024-08-01T00:00:00"/>
        <d v="2023-08-31T00:00:00"/>
        <d v="2024-06-13T00:00:00"/>
        <d v="2024-04-15T00:00:00"/>
        <d v="2024-10-18T00:00:00"/>
        <d v="2023-04-27T00:00:00"/>
        <d v="2024-10-12T00:00:00"/>
        <d v="2024-11-24T00:00:00"/>
        <d v="2024-10-09T00:00:00"/>
        <d v="2023-01-25T00:00:00"/>
        <d v="2024-03-12T00:00:00"/>
        <d v="2023-09-03T00:00:00"/>
        <d v="2023-05-29T00:00:00"/>
        <d v="2024-03-22T00:00:00"/>
        <d v="2024-08-19T00:00:00"/>
        <d v="2023-01-12T00:00:00"/>
        <d v="2024-10-17T00:00:00"/>
        <d v="2024-11-05T00:00:00"/>
        <d v="2023-03-08T00:00:00"/>
        <d v="2024-02-27T00:00:00"/>
        <d v="2024-06-17T00:00:00"/>
        <d v="2024-05-04T00:00:00"/>
        <d v="2024-10-24T00:00:00"/>
        <d v="2024-03-13T00:00:00"/>
        <d v="2024-01-09T00:00:00"/>
        <d v="2024-11-19T00:00:00"/>
        <d v="2024-03-29T00:00:00"/>
        <d v="2023-02-14T00:00:00"/>
        <d v="2024-01-22T00:00:00"/>
        <d v="2024-01-29T00:00:00"/>
        <d v="2024-07-27T00:00:00"/>
        <d v="2023-10-08T00:00:00"/>
        <d v="2023-09-14T00:00:00"/>
        <d v="2024-11-20T00:00:00"/>
        <d v="2024-01-10T00:00:00"/>
        <d v="2023-03-01T00:00:00"/>
        <d v="2023-11-03T00:00:00"/>
        <d v="2024-03-16T00:00:00"/>
        <d v="2024-01-18T00:00:00"/>
        <d v="2023-05-06T00:00:00"/>
        <d v="2023-03-30T00:00:00"/>
        <d v="2024-02-10T00:00:00"/>
        <d v="2024-08-11T00:00:00"/>
        <d v="2023-08-04T00:00:00"/>
        <d v="2024-05-08T00:00:00"/>
        <d v="2024-10-27T00:00:00"/>
        <d v="2024-02-19T00:00:00"/>
        <d v="2023-11-14T00:00:00"/>
        <d v="2024-10-04T00:00:00"/>
        <d v="2024-08-02T00:00:00"/>
        <d v="2023-04-02T00:00:00"/>
        <d v="2023-12-05T00:00:00"/>
        <d v="2024-12-11T00:00:00"/>
        <d v="2023-09-18T00:00:00"/>
        <d v="2023-04-14T00:00:00"/>
        <d v="2024-10-28T00:00:00"/>
        <d v="2024-12-30T00:00:00"/>
        <d v="2024-10-19T00:00:00"/>
        <d v="2023-12-24T00:00:00"/>
        <d v="2023-01-24T00:00:00"/>
        <d v="2024-07-17T00:00:00"/>
        <d v="2023-12-25T00:00:00"/>
        <d v="2023-05-28T00:00:00"/>
        <d v="2023-02-09T00:00:00"/>
        <d v="2023-09-15T00:00:00"/>
        <d v="2023-01-18T00:00:00"/>
        <d v="2024-04-04T00:00:00"/>
        <d v="2023-09-05T00:00:00"/>
        <d v="2024-06-03T00:00:00"/>
        <d v="2024-07-13T00:00:00"/>
        <d v="2024-07-10T00:00:00"/>
        <d v="2024-12-18T00:00:00"/>
        <d v="2024-04-03T00:00:00"/>
        <d v="2024-05-15T00:00:00"/>
        <d v="2023-04-26T00:00:00"/>
        <d v="2024-11-03T00:00:00"/>
        <d v="2023-05-03T00:00:00"/>
        <d v="2023-11-12T00:00:00"/>
        <d v="2024-12-02T00:00:00"/>
        <d v="2023-11-28T00:00:00"/>
        <d v="2023-02-03T00:00:00"/>
        <d v="2024-09-16T00:00:00"/>
        <d v="2023-07-25T00:00:00"/>
        <d v="2024-11-23T00:00:00"/>
        <d v="2023-11-18T00:00:00"/>
        <d v="2023-01-22T00:00:00"/>
        <d v="2023-02-02T00:00:00"/>
        <d v="2024-12-14T00:00:00"/>
        <d v="2024-12-26T00:00:00"/>
        <d v="2024-07-06T00:00:00"/>
        <d v="2023-07-19T00:00:00"/>
        <d v="2023-09-07T00:00:00"/>
        <d v="2024-06-01T00:00:00"/>
        <d v="2023-08-20T00:00:00"/>
        <d v="2023-04-17T00:00:00"/>
        <d v="2024-04-24T00:00:00"/>
        <d v="2023-01-06T00:00:00"/>
        <d v="2024-06-25T00:00:00"/>
        <d v="2024-06-10T00:00:00"/>
        <d v="2024-09-18T00:00:00"/>
        <d v="2023-07-29T00:00:00"/>
        <d v="2024-03-02T00:00:00"/>
        <d v="2024-01-19T00:00:00"/>
        <d v="2023-05-15T00:00:00"/>
        <d v="2023-01-19T00:00:00"/>
        <d v="2023-08-10T00:00:00"/>
        <d v="2024-06-08T00:00:00"/>
        <d v="2023-04-06T00:00:00"/>
        <d v="2024-07-08T00:00:00"/>
        <d v="2023-02-07T00:00:00"/>
        <d v="2024-06-21T00:00:00"/>
        <d v="2024-05-31T00:00:00"/>
        <d v="2023-06-03T00:00:00"/>
        <d v="2024-05-13T00:00:00"/>
        <d v="2023-04-22T00:00:00"/>
        <d v="2023-09-17T00:00:00"/>
        <d v="2024-11-30T00:00:00"/>
        <d v="2024-01-01T00:00:00"/>
        <d v="2024-07-14T00:00:00"/>
        <d v="2023-05-11T00:00:00"/>
        <d v="2024-05-28T00:00:00"/>
        <d v="2024-08-30T00:00:00"/>
        <d v="2023-02-19T00:00:00"/>
        <d v="2023-09-21T00:00:00"/>
        <d v="2023-03-23T00:00:00"/>
        <d v="2024-12-19T00:00:00"/>
        <d v="2024-11-21T00:00:00"/>
        <d v="2023-12-09T00:00:00"/>
        <d v="2024-04-20T00:00:00"/>
        <d v="2023-08-28T00:00:00"/>
        <d v="2024-08-21T00:00:00"/>
        <d v="2024-01-27T00:00:00"/>
        <d v="2024-08-18T00:00:00"/>
        <d v="2023-02-22T00:00:00"/>
        <d v="2024-07-20T00:00:00"/>
        <d v="2023-11-22T00:00:00"/>
        <d v="2023-10-25T00:00:00"/>
        <d v="2023-08-12T00:00:00"/>
        <d v="2024-09-30T00:00:00"/>
        <d v="2024-02-03T00:00:00"/>
        <d v="2023-08-18T00:00:00"/>
        <d v="2024-09-22T00:00:00"/>
        <d v="2023-07-01T00:00:00"/>
        <d v="2024-12-29T00:00:00"/>
        <d v="2023-11-01T00:00:00"/>
        <d v="2023-01-10T00:00:00"/>
        <d v="2024-12-07T00:00:00"/>
        <d v="2024-10-31T00:00:00"/>
        <d v="2023-08-17T00:00:00"/>
        <d v="2024-04-01T00:00:00"/>
        <d v="2023-03-11T00:00:00"/>
        <d v="2023-03-25T00:00:00"/>
        <d v="2023-09-25T00:00:00"/>
        <d v="2023-08-14T00:00:00"/>
        <d v="2024-10-29T00:00:00"/>
        <d v="2023-01-08T00:00:00"/>
        <d v="2023-06-01T00:00:00"/>
        <d v="2023-08-21T00:00:00"/>
        <d v="2023-12-30T00:00:00"/>
        <d v="2023-10-24T00:00:00"/>
        <d v="2024-05-21T00:00:00"/>
        <d v="2023-03-02T00:00:00"/>
        <d v="2023-04-16T00:00:00"/>
        <d v="2023-07-11T00:00:00"/>
        <d v="2023-01-03T00:00:00"/>
        <d v="2023-04-12T00:00:00"/>
        <d v="2024-08-10T00:00:00"/>
        <d v="2023-03-19T00:00:00"/>
        <d v="2023-10-07T00:00:00"/>
        <d v="2024-02-23T00:00:00"/>
        <d v="2024-08-27T00:00:00"/>
        <d v="2023-10-15T00:00:00"/>
        <d v="2024-12-31T00:00:00"/>
        <d v="2024-02-11T00:00:00"/>
        <d v="2023-04-08T00:00:00"/>
        <d v="2024-10-11T00:00:00"/>
        <d v="2024-06-28T00:00:00"/>
        <d v="2023-08-29T00:00:00"/>
        <d v="2024-10-02T00:00:00"/>
        <d v="2024-12-23T00:00:00"/>
        <d v="2023-12-17T00:00:00"/>
        <d v="2023-03-20T00:00:00"/>
        <d v="2024-01-30T00:00:00"/>
        <d v="2024-12-04T00:00:00"/>
        <d v="2023-04-19T00:00:00"/>
        <d v="2024-04-27T00:00:00"/>
        <d v="2024-10-26T00:00:00"/>
        <d v="2023-08-08T00:00:00"/>
        <d v="2023-12-23T00:00:00"/>
        <d v="2023-04-28T00:00:00"/>
        <d v="2023-08-23T00:00:00"/>
        <d v="2024-07-19T00:00:00"/>
        <d v="2023-04-25T00:00:00"/>
        <d v="2023-02-25T00:00:00"/>
        <d v="2024-07-30T00:00:00"/>
        <d v="2023-12-11T00:00:00"/>
        <d v="2023-07-10T00:00:00"/>
        <d v="2023-03-13T00:00:00"/>
        <d v="2023-05-05T00:00:00"/>
        <d v="2024-09-24T00:00:00"/>
        <d v="2023-08-27T00:00:00"/>
        <d v="2023-05-18T00:00:00"/>
        <d v="2024-05-06T00:00:00"/>
        <d v="2023-06-27T00:00:00"/>
        <d v="2023-04-05T00:00:00"/>
        <d v="2023-04-09T00:00:00"/>
        <d v="2024-06-14T00:00:00"/>
        <d v="2024-09-11T00:00:00"/>
        <d v="2023-11-24T00:00:00"/>
        <d v="2024-12-21T00:00:00"/>
        <d v="2024-04-11T00:00:00"/>
        <d v="2024-09-13T00:00:00"/>
        <d v="2024-09-03T00:00:00"/>
        <d v="2024-01-06T00:00:00"/>
        <d v="2024-09-04T00:00:00"/>
        <d v="2023-07-05T00:00:00"/>
        <d v="2024-09-10T00:00:00"/>
        <d v="2023-03-05T00:00:00"/>
        <d v="2024-06-16T00:00:00"/>
        <d v="2024-01-25T00:00:00"/>
        <d v="2023-02-28T00:00:00"/>
        <d v="2023-06-29T00:00:00"/>
        <d v="2024-02-13T00:00:00"/>
        <d v="2024-07-03T00:00:00"/>
        <d v="2024-04-18T00:00:00"/>
        <d v="2023-10-16T00:00:00"/>
        <d v="2023-01-21T00:00:00"/>
        <d v="2023-11-06T00:00:00"/>
        <d v="2023-12-27T00:00:00"/>
        <d v="2024-10-30T00:00:00"/>
        <d v="2023-05-24T00:00:00"/>
        <d v="2023-02-13T00:00:00"/>
        <d v="2024-12-10T00:00:00"/>
        <d v="2023-03-04T00:00:00"/>
        <d v="2024-06-18T00:00:00"/>
        <d v="2023-05-01T00:00:00"/>
        <d v="2023-04-20T00:00:00"/>
        <d v="2024-02-24T00:00:00"/>
        <d v="2024-08-03T00:00:00"/>
        <d v="2024-01-12T00:00:00"/>
        <d v="2023-05-31T00:00:00"/>
        <d v="2023-08-16T00:00:00"/>
        <d v="2024-04-16T00:00:00"/>
        <d v="2024-04-13T00:00:00"/>
        <d v="2023-03-15T00:00:00"/>
        <d v="2023-07-23T00:00:00"/>
        <d v="2023-09-12T00:00:00"/>
        <d v="2023-08-05T00:00:00"/>
        <d v="2023-07-06T00:00:00"/>
        <d v="2024-06-09T00:00:00"/>
        <d v="2023-11-08T00:00:00"/>
        <d v="2024-05-17T00:00:00"/>
        <d v="2024-08-05T00:00:00"/>
        <d v="2024-04-30T00:00:00"/>
        <d v="2024-06-05T00:00:00"/>
        <d v="2024-03-28T00:00:00"/>
        <d v="2024-05-14T00:00:00"/>
        <d v="2023-06-15T00:00:00"/>
        <d v="2024-03-03T00:00:00"/>
        <d v="2024-05-09T00:00:00"/>
        <d v="2024-07-22T00:00:00"/>
        <d v="2024-03-27T00:00:00"/>
        <d v="2024-02-15T00:00:00"/>
        <d v="2024-06-02T00:00:00"/>
        <d v="2024-05-19T00:00:00"/>
        <d v="2023-01-01T00:00:00"/>
        <d v="2024-10-25T00:00:00"/>
        <d v="2023-02-05T00:00:00"/>
        <d v="2023-11-17T00:00:00"/>
        <d v="2023-10-10T00:00:00"/>
        <d v="2024-02-26T00:00:00"/>
        <d v="2024-08-24T00:00:00"/>
        <d v="2024-08-28T00:00:00"/>
        <d v="2023-06-05T00:00:00"/>
        <d v="2024-04-07T00:00:00"/>
        <d v="2024-05-30T00:00:00"/>
        <d v="2023-03-16T00:00:00"/>
        <d v="2023-04-10T00:00:00"/>
        <d v="2023-12-13T00:00:00"/>
        <d v="2023-12-02T00:00:00"/>
        <d v="2023-04-13T00:00:00"/>
        <d v="2023-06-21T00:00:00"/>
        <d v="2023-03-28T00:00:00"/>
        <d v="2024-05-26T00:00:00"/>
        <d v="2024-03-01T00:00:00"/>
        <d v="2023-01-16T00:00:00"/>
        <d v="2023-06-07T00:00:00"/>
        <d v="2023-12-12T00:00:00"/>
        <d v="2024-01-08T00:00:00"/>
        <d v="2024-04-23T00:00:00"/>
        <d v="2023-04-30T00:00:00"/>
        <d v="2024-03-23T00:00:00"/>
        <d v="2024-10-16T00:00:00"/>
        <d v="2024-07-29T00:00:00"/>
        <d v="2023-07-27T00:00:00"/>
        <d v="2024-11-15T00:00:00"/>
        <d v="2024-10-22T00:00:00"/>
        <d v="2024-04-02T00:00:00"/>
        <d v="2023-02-16T00:00:00"/>
        <d v="2023-11-21T00:00:00"/>
        <d v="2024-09-19T00:00:00"/>
        <d v="2024-05-29T00:00:00"/>
        <d v="2024-08-16T00:00:00"/>
        <d v="2024-11-26T00:00:00"/>
        <d v="2023-10-20T00:00:00"/>
        <d v="2024-02-17T00:00:00"/>
        <d v="2023-05-12T00:00:00"/>
        <d v="2024-01-21T00:00:00"/>
        <d v="2023-02-18T00:00:00"/>
        <d v="2024-04-25T00:00:00"/>
        <d v="2023-05-26T00:00:00"/>
        <d v="2024-10-05T00:00:00"/>
        <d v="2024-04-12T00:00:00"/>
        <d v="2023-09-28T00:00:00"/>
        <d v="2023-04-11T00:00:00"/>
        <d v="2024-01-05T00:00:00"/>
        <d v="2023-02-08T00:00:00"/>
        <d v="2023-01-14T00:00:00"/>
        <d v="2023-01-02T00:00:00"/>
        <d v="2024-07-12T00:00:00"/>
        <d v="2023-10-11T00:00:00"/>
        <d v="2024-09-12T00:00:00"/>
        <d v="2024-02-07T00:00:00"/>
        <d v="2024-08-09T00:00:00"/>
        <d v="2024-08-04T00:00:00"/>
        <d v="2023-08-02T00:00:00"/>
        <d v="2024-05-10T00:00:00"/>
        <d v="2023-06-28T00:00:00"/>
        <d v="2024-03-18T00:00:00"/>
        <d v="2023-08-07T00:00:00"/>
        <d v="2024-01-23T00:00:00"/>
        <d v="2024-02-08T00:00:00"/>
        <d v="2024-03-08T00:00:00"/>
        <d v="2024-09-15T00:00:00"/>
        <d v="2024-01-14T00:00:00"/>
        <d v="2024-06-23T00:00:00"/>
        <d v="2023-01-07T00:00:00"/>
        <d v="2024-09-27T00:00:00"/>
        <d v="2024-11-16T00:00:00"/>
        <d v="2023-05-09T00:00:00"/>
        <d v="2023-02-04T00:00:00"/>
        <d v="2023-07-14T00:00:00"/>
        <d v="2023-02-23T00:00:00"/>
        <d v="2023-06-22T00:00:00"/>
        <d v="2024-03-04T00:00:00"/>
        <d v="2024-12-15T00:00:00"/>
        <d v="2024-02-06T00:00:00"/>
        <d v="2024-12-25T00:00:00"/>
        <d v="2024-01-17T00:00:00"/>
        <d v="2024-09-21T00:00:00"/>
        <d v="2024-11-10T00:00:00"/>
        <d v="2024-07-28T00:00:00"/>
        <d v="2023-03-09T00:00:00"/>
        <d v="2024-03-30T00:00:00"/>
        <d v="2024-06-04T00:00:00"/>
        <d v="2023-05-02T00:00:00"/>
        <d v="2023-08-13T00:00:00"/>
        <d v="2024-09-20T00:00:00"/>
        <d v="2024-11-25T00:00:00"/>
        <d v="2023-11-20T00:00:00"/>
        <d v="2024-05-25T00:00:00"/>
        <d v="2023-06-24T00:00:00"/>
        <d v="2023-12-28T00:00:00"/>
        <d v="2023-12-04T00:00:00"/>
        <d v="2023-10-27T00:00:00"/>
        <d v="2023-12-06T00:00:00"/>
        <d v="2024-03-19T00:00:00"/>
        <d v="2023-10-28T00:00:00"/>
        <d v="2024-09-17T00:00:00"/>
        <d v="2023-06-23T00:00:00"/>
        <d v="2023-03-24T00:00:00"/>
        <d v="2023-11-29T00:00:00"/>
        <d v="2024-06-26T00:00:00"/>
        <d v="2023-12-20T00:00:00"/>
        <d v="2023-01-20T00:00:00"/>
        <d v="2023-04-03T00:00:00"/>
        <d v="2024-02-21T00:00:00"/>
        <d v="2023-12-26T00:00:00"/>
        <d v="2024-07-02T00:00:00"/>
        <d v="2023-08-15T00:00:00"/>
        <d v="2023-08-19T00:00:00"/>
        <d v="2024-05-22T00:00:00"/>
        <d v="2023-06-18T00:00:00"/>
        <d v="2024-09-29T00:00:00"/>
        <d v="2023-07-09T00:00:00"/>
        <d v="2023-11-19T00:00:00"/>
        <d v="2024-04-19T00:00:00"/>
        <d v="2024-03-10T00:00:00"/>
        <d v="2024-02-09T00:00:00"/>
        <d v="2023-05-14T00:00:00"/>
        <d v="2024-07-23T00:00:00"/>
        <d v="2023-10-19T00:00:00"/>
        <d v="2023-04-07T00:00:00"/>
        <d v="2024-10-03T00:00:00"/>
        <d v="2023-05-10T00:00:00"/>
        <d v="2023-11-30T00:00:00"/>
        <d v="2024-09-07T00:00:00"/>
        <d v="2023-06-09T00:00:00"/>
        <d v="2024-09-23T00:00:00"/>
        <d v="2023-11-09T00:00:00"/>
        <d v="2024-12-22T00:00:00"/>
        <d v="2023-05-23T00:00:00"/>
        <d v="2024-04-26T00:00:00"/>
        <d v="2024-09-26T00:00:00"/>
        <d v="2024-03-31T00:00:00"/>
        <d v="2023-05-19T00:00:00"/>
        <d v="2024-02-16T00:00:00"/>
        <d v="2023-12-29T00:00:00"/>
        <d v="2023-02-21T00:00:00"/>
        <d v="2023-03-03T00:00:00"/>
        <d v="2024-07-31T00:00:00"/>
        <d v="2024-10-07T00:00:00"/>
        <d v="2024-04-05T00:00:00"/>
        <d v="2024-11-02T00:00:00"/>
        <d v="2024-07-07T00:00:00"/>
        <d v="2024-04-14T00:00:00"/>
        <d v="2023-09-19T00:00:00"/>
        <d v="2024-07-25T00:00:00"/>
        <d v="2023-03-10T00:00:00"/>
        <d v="2023-12-19T00:00:00"/>
        <d v="2024-07-11T00:00:00"/>
        <d v="2024-02-28T00:00:00"/>
        <d v="2023-10-14T00:00:00"/>
        <d v="2024-05-16T00:00:00"/>
        <d v="2023-06-13T00:00:00"/>
        <d v="2023-01-31T00:00:00"/>
        <d v="2024-11-17T00:00:00"/>
        <d v="2024-12-05T00:00:00"/>
        <d v="2024-12-13T00:00:00"/>
        <d v="2023-12-01T00:00:00"/>
        <d v="2023-12-16T00:00:00"/>
        <d v="2024-06-12T00:00:00"/>
        <d v="2023-03-21T00:00:00"/>
        <d v="2023-03-22T00:00:00"/>
        <d v="2023-09-02T00:00:00"/>
        <d v="2023-09-09T00:00:00"/>
        <d v="2024-12-20T00:00:00"/>
        <d v="2023-04-21T00:00:00"/>
        <d v="2023-08-11T00:00:00"/>
        <d v="2024-03-07T00:00:00"/>
        <d v="2024-04-08T00:00:00"/>
        <d v="2023-11-16T00:00:00"/>
        <d v="2023-05-21T00:00:00"/>
        <d v="2024-08-08T00:00:00"/>
        <d v="2023-12-14T00:00:00"/>
        <d v="2024-11-07T00:00:00"/>
        <d v="2023-03-31T00:00:00"/>
        <d v="2024-03-17T00:00:00"/>
        <d v="2024-08-25T00:00:00"/>
        <d v="2023-01-30T00:00:00"/>
        <d v="2024-06-24T00:00:00"/>
        <d v="2024-10-13T00:00:00"/>
        <d v="2023-08-30T00:00:00"/>
        <d v="2023-08-22T00:00:00"/>
        <d v="2023-09-13T00:00:00"/>
        <d v="2023-02-17T00:00:00"/>
        <d v="2023-07-16T00:00:00"/>
        <d v="2024-11-29T00:00:00"/>
        <d v="2024-09-05T00:00:00"/>
        <d v="2023-03-07T00:00:00"/>
        <d v="2023-02-24T00:00:00"/>
        <d v="2024-03-05T00:00:00"/>
        <d v="2023-06-12T00:00:00"/>
        <d v="2023-11-15T00:00:00"/>
        <d v="2023-01-28T00:00:00"/>
        <d v="2023-04-23T00:00:00"/>
        <d v="2024-01-02T00:00:00"/>
        <d v="2023-06-08T00:00:00"/>
        <d v="2023-02-06T00:00:00"/>
        <d v="2023-01-15T00:00:00"/>
        <d v="2024-07-26T00:00:00"/>
        <d v="2024-08-23T00:00:00"/>
        <d v="2024-11-18T00:00:00"/>
        <d v="2023-08-06T00:00:00"/>
        <d v="2024-11-22T00:00:00"/>
        <d v="2023-11-11T00:00:00"/>
        <d v="2023-11-07T00:00:00"/>
        <d v="2024-07-05T00:00:00"/>
        <d v="2024-09-08T00:00:00"/>
        <d v="2024-01-13T00:00:00"/>
        <d v="2023-02-01T00:00:00"/>
        <d v="2023-04-29T00:00:00"/>
        <d v="2024-03-21T00:00:00"/>
        <d v="2023-09-26T00:00:00"/>
        <d v="2024-08-12T00:00:00"/>
        <d v="2024-08-17T00:00:00"/>
        <d v="2023-10-31T00:00:00"/>
        <d v="2024-07-21T00:00:00"/>
        <d v="2023-12-31T00:00:00"/>
        <d v="2023-07-21T00:00:00"/>
        <d v="2024-06-07T00:00:00"/>
        <d v="2023-11-27T00:00:00"/>
        <d v="2023-07-04T00:00:00"/>
        <d v="2023-10-17T00:00:00"/>
        <d v="2023-01-17T00:00:00"/>
        <d v="2023-12-18T00:00:00"/>
        <d v="2024-02-20T00:00:00"/>
        <d v="2023-06-06T00:00:00"/>
        <d v="2024-06-27T00:00:00"/>
        <d v="2024-05-07T00:00:00"/>
        <d v="2024-12-16T00:00:00"/>
        <d v="2023-04-24T00:00:00"/>
        <d v="2023-07-08T00:00:00"/>
        <d v="2023-04-15T00:00:00"/>
        <d v="2023-07-26T00:00:00"/>
        <d v="2023-03-26T00:00:00"/>
        <d v="2024-12-08T00:00:00"/>
        <d v="2023-11-13T00:00:00"/>
        <d v="2023-09-30T00:00:00"/>
        <d v="2024-05-12T00:00:00"/>
        <d v="2024-07-09T00:00:00"/>
        <d v="2023-10-05T00:00:00"/>
        <d v="2023-10-06T00:00:00"/>
        <d v="2024-01-11T00:00:00"/>
        <d v="2024-03-06T00:00:00"/>
        <d v="2024-11-28T00:00:00"/>
        <d v="2023-03-29T00:00:00"/>
        <d v="2023-08-03T00:00:00"/>
        <d v="2023-12-10T00:00:00"/>
        <d v="2024-06-06T00:00:00"/>
        <d v="2024-01-15T00:00:00"/>
        <d v="2023-07-07T00:00:00"/>
        <d v="2024-06-19T00:00:00"/>
        <d v="2024-08-15T00:00:00"/>
        <d v="2023-05-30T00:00:00"/>
        <d v="2023-09-27T00:00:00"/>
        <d v="2023-02-27T00:00:00"/>
        <d v="2024-03-15T00:00:00"/>
        <d v="2024-01-24T00:00:00"/>
        <d v="2024-01-31T00:00:00"/>
        <d v="2023-01-27T00:00:00"/>
        <d v="2024-07-16T00:00:00"/>
        <d v="2023-07-20T00:00:00"/>
        <d v="2024-06-15T00:00:00"/>
        <d v="2024-02-25T00:00:00"/>
        <d v="2024-11-04T00:00:00"/>
        <d v="2024-08-14T00:00:00"/>
        <d v="2024-02-12T00:00:00"/>
        <d v="2023-09-29T00:00:00"/>
        <d v="2024-03-24T00:00:00"/>
        <d v="2024-11-12T00:00:00"/>
        <d v="2023-07-30T00:00:00"/>
        <d v="2024-02-04T00:00:00"/>
        <d v="2024-03-11T00:00:00"/>
        <d v="2024-04-17T00:00:00"/>
        <d v="2024-10-08T00:00:00"/>
        <d v="2023-05-25T00:00:00"/>
        <d v="2023-06-19T00:00:00"/>
        <d v="2023-12-21T00:00:00"/>
        <d v="2024-12-01T00:00:00"/>
        <d v="2023-06-26T00:00:00"/>
        <d v="2024-02-01T00:00:00"/>
        <d v="2023-05-16T00:00:00"/>
        <d v="2023-10-23T00:00:00"/>
        <d v="2023-09-23T00:00:00"/>
        <d v="2023-05-13T00:00:00"/>
        <d v="2024-07-15T00:00:00"/>
        <d v="2024-04-29T00:00:00"/>
        <d v="2024-07-01T00:00:00"/>
        <d v="2024-12-12T00:00:00"/>
        <d v="2024-06-30T00:00:00"/>
        <d v="2023-02-20T00:00:00"/>
        <d v="2023-10-30T00:00:00"/>
        <d v="2024-11-06T00:00:00"/>
        <d v="2024-09-28T00:00:00"/>
        <d v="2023-04-18T00:00:00"/>
        <d v="2023-06-30T00:00:00"/>
        <d v="2024-04-06T00:00:00"/>
        <d v="2023-12-22T00:00:00"/>
        <d v="2023-06-02T00:00:00"/>
        <d v="2024-03-20T00:00:00"/>
        <d v="2023-02-12T00:00:00"/>
        <d v="2024-04-10T00:00:00"/>
        <d v="2023-09-20T00:00:00"/>
        <d v="2024-08-31T00:00:00"/>
        <d v="2024-01-28T00:00:00"/>
        <d v="2024-05-23T00:00:00"/>
        <d v="2024-04-09T00:00:00"/>
        <d v="2023-07-17T00:00:00"/>
        <d v="2023-07-13T00:00:00"/>
        <d v="2023-05-08T00:00:00"/>
        <d v="2023-01-05T00:00:00"/>
        <d v="2024-01-03T00:00:00"/>
        <d v="2024-05-27T00:00:00"/>
        <d v="2024-09-14T00:00:00"/>
        <d v="2024-04-22T00:00:00"/>
        <d v="2024-09-02T00:00:00"/>
        <d v="2024-02-18T00:00:00"/>
        <d v="2023-06-14T00:00:00"/>
        <d v="2023-08-09T00:00:00"/>
        <d v="2024-09-06T00:00:00"/>
        <d v="2024-08-13T00:00:00"/>
        <d v="2024-05-05T00:00:00"/>
        <d v="2023-09-11T00:00:00"/>
        <d v="2024-11-27T00:00:00"/>
        <d v="2023-07-18T00:00:00"/>
        <d v="2024-01-07T00:00:00"/>
        <d v="2023-07-24T00:00:00"/>
        <d v="2024-09-25T00:00:00"/>
        <d v="2024-01-20T00:00:00"/>
        <d v="2024-10-20T00:00:00"/>
        <d v="2023-06-11T00:00:00"/>
        <d v="2024-06-22T00:00:00"/>
        <d v="2023-05-20T00:00:00"/>
        <d v="2023-11-26T00:00:00"/>
        <d v="2024-11-14T00:00:00"/>
        <d v="2024-10-06T00:00:00"/>
        <d v="2024-12-06T00:00:00"/>
        <d v="2023-06-10T00:00:00"/>
        <d v="2023-11-04T00:00:00"/>
        <d v="2023-05-27T00:00:00"/>
        <d v="2023-07-02T00:00:00"/>
        <d v="2023-08-25T00:00:00"/>
        <d v="2024-12-27T00:00:00"/>
        <d v="2023-01-23T00:00:00"/>
        <d v="2024-03-25T00:00:00"/>
        <d v="2024-08-07T00:00:00"/>
        <d v="2024-03-14T00:00:00"/>
        <d v="2023-01-13T00:00:00"/>
        <d v="2023-09-06T00:00:00"/>
        <d v="2024-02-14T00:00:00"/>
        <d v="2023-04-01T00:00:00"/>
        <d v="2023-03-14T00:00:00"/>
        <d v="2024-08-06T00:00:00"/>
        <d v="2024-03-26T00:00:00"/>
        <d v="2023-10-22T00:00:00"/>
        <d v="2024-12-24T00:00:00"/>
        <d v="2024-05-20T00:00:00"/>
        <d v="2023-03-06T00:00:00"/>
        <d v="2023-06-17T00:00:00"/>
        <d v="2024-11-11T00:00:00"/>
        <d v="2024-12-17T00:00:00"/>
        <d v="2024-07-24T00:00:00"/>
        <d v="2024-10-01T00:00:00"/>
        <d v="2023-09-04T00:00:00"/>
        <d v="2023-11-05T00:00:00"/>
        <d v="2024-02-02T00:00:00"/>
        <d v="2024-06-29T00:00:00"/>
        <d v="2023-03-27T00:00:00"/>
        <d v="2023-05-17T00:00:00"/>
        <d v="2023-03-17T00:00:00"/>
        <d v="2023-07-12T00:00:00"/>
        <d v="2023-01-29T00:00:00"/>
        <d v="2024-09-09T00:00:00"/>
        <d v="2023-09-22T00:00:00"/>
        <d v="2024-08-29T00:00:00"/>
        <d v="2023-07-22T00:00:00"/>
        <d v="2024-08-20T00:00:00"/>
        <d v="2023-10-12T00:00:00"/>
        <d v="2024-10-14T00:00:00"/>
        <d v="2023-09-24T00:00:00"/>
        <d v="2024-06-11T00:00:00"/>
        <d v="2023-09-08T00:00:00"/>
        <d v="2023-07-28T00:00:00"/>
        <d v="2024-05-18T00:00:00"/>
        <d v="2024-02-29T00:00:00"/>
        <d v="2023-06-04T00:00:00"/>
        <d v="2023-09-16T00:00:00"/>
        <d v="2023-04-04T00:00:00"/>
        <d v="2024-11-09T00:00:00"/>
        <d v="2024-11-08T00:00:00"/>
      </sharedItems>
      <fieldGroup par="16"/>
    </cacheField>
    <cacheField name="Financial Year" numFmtId="1">
      <sharedItems containsSemiMixedTypes="0" containsString="0" containsNumber="1" containsInteger="1" minValue="2023" maxValue="2025" count="3">
        <n v="2024"/>
        <n v="2023"/>
        <n v="2025"/>
      </sharedItems>
    </cacheField>
    <cacheField name="Financial Year2" numFmtId="0">
      <sharedItems/>
    </cacheField>
    <cacheField name="Type" numFmtId="0">
      <sharedItems count="2">
        <s v="KMART STORE"/>
        <s v="KMART ONLINE"/>
      </sharedItems>
    </cacheField>
    <cacheField name="Suburb" numFmtId="0">
      <sharedItems count="97">
        <s v="Balcatta"/>
        <s v="Ballina"/>
        <s v="Belconnen"/>
        <s v="Burleigh Waters"/>
        <s v="Castle Hill"/>
        <s v="Chatswood"/>
        <s v="Claremont"/>
        <s v="Dandenong"/>
        <s v="Dural"/>
        <s v="Epping"/>
        <s v="Epsom"/>
        <s v="Glenorchy"/>
        <s v="Indooroopilly"/>
        <s v="Lismore"/>
        <s v="Lithgow"/>
        <s v="Mascot"/>
        <s v="Mindarie"/>
        <s v="Mt Isa"/>
        <s v="Noarlunga"/>
        <s v="Orange"/>
        <s v="Sunbury"/>
        <s v="Toombul"/>
        <s v="Ulladulla"/>
        <s v="Wagga Wagga"/>
        <s v="Thornleigh"/>
        <s v="Bendigo"/>
        <s v="Bussleton"/>
        <s v="Collingwood"/>
        <s v="Dubbo"/>
        <s v="Mildura"/>
        <s v="Nunawading"/>
        <s v="Rydalmere"/>
        <s v="Seaford"/>
        <s v="Warrnambool"/>
        <s v="Altona"/>
        <s v="Maroochydore"/>
        <s v="Chadstone"/>
        <s v="Penrith"/>
        <s v="Airlie Beach"/>
        <s v="Albany"/>
        <s v="Ballarat"/>
        <s v="Burnie"/>
        <s v="Cairns"/>
        <s v="Campbelltown"/>
        <s v="Cranbourne"/>
        <s v="Gympie"/>
        <s v="Mackay"/>
        <s v="Narrabeen"/>
        <s v="Noosaville"/>
        <s v="Ringwood"/>
        <s v="Scoresby"/>
        <s v="Shepparton"/>
        <s v="Stafford"/>
        <s v="Underwood"/>
        <s v="Werribee"/>
        <s v="Yeppoon"/>
        <s v="Bathurst"/>
        <s v="Prospect"/>
        <s v="Joondalup"/>
        <s v="North Lakes"/>
        <s v="Nowra"/>
        <s v="Berri"/>
        <s v="Harrisdale"/>
        <s v="Alexandria"/>
        <s v="Armidale"/>
        <s v="Ashfield"/>
        <s v="Atherton"/>
        <s v="Caloundra"/>
        <s v="Darwin"/>
        <s v="Frankston"/>
        <s v="Horsham"/>
        <s v="Marion"/>
        <s v="Mornington"/>
        <s v="Port Lincoln"/>
        <s v="Tweed Heads"/>
        <s v="Esperance"/>
        <s v="Randwick"/>
        <s v="Rosny Park"/>
        <s v="Lidcombe"/>
        <s v="Mt Gambier"/>
        <s v="Maddington"/>
        <s v="Gladstone"/>
        <s v="Hervey Bay"/>
        <s v="Inglewood"/>
        <s v="Southport"/>
        <s v="Geraldton"/>
        <s v="Broome"/>
        <s v="Fyshwick"/>
        <s v="Woodville"/>
        <s v="Croydon"/>
        <s v="Rockhampton"/>
        <s v="Artarmon"/>
        <s v="Ipswich"/>
        <s v="Hastings"/>
        <s v="Launceston"/>
        <s v="Alice Springs"/>
        <s v="Wodonga"/>
      </sharedItems>
    </cacheField>
    <cacheField name="Full State" numFmtId="0">
      <sharedItems count="8">
        <s v="Western Australia"/>
        <s v="New South Wales"/>
        <s v="Australian Capital Territory"/>
        <s v="Queensland"/>
        <s v="Victoria"/>
        <s v="Tasmania"/>
        <s v="South Australia"/>
        <s v="Northern Territory"/>
      </sharedItems>
    </cacheField>
    <cacheField name="State" numFmtId="0">
      <sharedItems count="8">
        <s v="WA"/>
        <s v="NSW"/>
        <s v="ACT"/>
        <s v="QLD"/>
        <s v="VIC"/>
        <s v="TAS"/>
        <s v="SA"/>
        <s v="NT"/>
      </sharedItems>
    </cacheField>
    <cacheField name="Postcode" numFmtId="0">
      <sharedItems containsSemiMixedTypes="0" containsString="0" containsNumber="1" containsInteger="1" minValue="800" maxValue="7320"/>
    </cacheField>
    <cacheField name="Country" numFmtId="0">
      <sharedItems count="1">
        <s v="Australia"/>
      </sharedItems>
    </cacheField>
    <cacheField name="Manager" numFmtId="0">
      <sharedItems count="21">
        <s v="Tom McKenzie"/>
        <s v="Claire Bridges"/>
        <s v="George Chester"/>
        <s v="Ricky Wilkinson"/>
        <s v="Lillian Pruitt"/>
        <s v="Jeremy Garcia"/>
        <s v="Rachael Long"/>
        <s v="Brian Hubbard"/>
        <s v="Jerry Fulton"/>
        <s v="Simone Prior"/>
        <s v="Terri Wright"/>
        <s v="John Gardner"/>
        <s v="Caroline Tucker"/>
        <s v="Ray Watson"/>
        <s v="Miles Hammond"/>
        <s v="Shellie Thomas"/>
        <s v="Owen Pierce"/>
        <s v="Amber Ward"/>
        <s v="Alex Nash"/>
        <s v="Michael Carney"/>
        <s v="John Harper"/>
      </sharedItems>
    </cacheField>
    <cacheField name="Category" numFmtId="0">
      <sharedItems count="10">
        <s v="Beauty &amp; Personal Care"/>
        <s v="Home &amp; Living"/>
        <s v="Accessories"/>
        <s v="Baby &amp; Nursery"/>
        <s v="Clothing &amp; Fashion"/>
        <s v="Electronics &amp; Entertainment"/>
        <s v="Stationery &amp; Office Supplies"/>
        <s v="Footwear"/>
        <s v="Party &amp; Gift Wrap"/>
        <s v="Toys &amp; Outdoor Play"/>
      </sharedItems>
    </cacheField>
    <cacheField name="Buyer" numFmtId="0">
      <sharedItems count="10">
        <s v="Chester George"/>
        <s v="Elizabeth Gentry"/>
        <s v="Sara Ferrell"/>
        <s v="Amy Buchanan"/>
        <s v="Bruce Curran"/>
        <s v="Maggie Mayer"/>
        <s v="Ella Hickman"/>
        <s v="Richard Carr"/>
        <s v="Chris Monroe"/>
        <s v="Howard Wright"/>
      </sharedItems>
    </cacheField>
    <cacheField name="Sales" numFmtId="164">
      <sharedItems containsSemiMixedTypes="0" containsString="0" containsNumber="1" minValue="1" maxValue="12653.070000000003" count="3660">
        <n v="1"/>
        <n v="1.47"/>
        <n v="1.5"/>
        <n v="1.57"/>
        <n v="1.6"/>
        <n v="1.71"/>
        <n v="1.79"/>
        <n v="1.8"/>
        <n v="1.89"/>
        <n v="1.9"/>
        <n v="1.99"/>
        <n v="2"/>
        <n v="2.25"/>
        <n v="2.2999999999999998"/>
        <n v="2.36"/>
        <n v="2.44"/>
        <n v="2.4500000000000002"/>
        <n v="2.4900000000000002"/>
        <n v="2.5"/>
        <n v="2.52"/>
        <n v="2.6"/>
        <n v="2.67"/>
        <n v="2.7800000000000002"/>
        <n v="2.97"/>
        <n v="2.98"/>
        <n v="2.99"/>
        <n v="3"/>
        <n v="3.49"/>
        <n v="3.5"/>
        <n v="3.53"/>
        <n v="3.59"/>
        <n v="3.66"/>
        <n v="3.75"/>
        <n v="3.88"/>
        <n v="3.95"/>
        <n v="3.96"/>
        <n v="3.98"/>
        <n v="3.99"/>
        <n v="4"/>
        <n v="4.3"/>
        <n v="4.3099999999999996"/>
        <n v="4.49"/>
        <n v="4.5"/>
        <n v="4.5599999999999996"/>
        <n v="4.5999999999999996"/>
        <n v="4.63"/>
        <n v="4.6500000000000004"/>
        <n v="4.75"/>
        <n v="4.79"/>
        <n v="4.96"/>
        <n v="4.99"/>
        <n v="5"/>
        <n v="5.0299999999999994"/>
        <n v="5.0999999999999996"/>
        <n v="5.1100000000000003"/>
        <n v="5.25"/>
        <n v="5.4"/>
        <n v="5.44"/>
        <n v="5.5"/>
        <n v="5.53"/>
        <n v="5.54"/>
        <n v="5.57"/>
        <n v="5.79"/>
        <n v="5.97"/>
        <n v="5.98"/>
        <n v="5.99"/>
        <n v="6"/>
        <n v="6.5"/>
        <n v="6.56"/>
        <n v="6.6"/>
        <n v="6.69"/>
        <n v="6.81"/>
        <n v="6.82"/>
        <n v="6.96"/>
        <n v="6.98"/>
        <n v="6.99"/>
        <n v="7"/>
        <n v="7.09"/>
        <n v="7.22"/>
        <n v="7.29"/>
        <n v="7.41"/>
        <n v="7.5"/>
        <n v="7.57"/>
        <n v="7.76"/>
        <n v="7.96"/>
        <n v="7.98"/>
        <n v="7.99"/>
        <n v="8"/>
        <n v="8.1"/>
        <n v="8.23"/>
        <n v="8.26"/>
        <n v="8.2799999999999994"/>
        <n v="8.4400000000000013"/>
        <n v="8.5"/>
        <n v="8.629999999999999"/>
        <n v="8.84"/>
        <n v="8.9400000000000013"/>
        <n v="8.9700000000000006"/>
        <n v="8.98"/>
        <n v="8.99"/>
        <n v="9"/>
        <n v="9.02"/>
        <n v="9.11"/>
        <n v="9.2899999999999991"/>
        <n v="9.36"/>
        <n v="9.5"/>
        <n v="9.52"/>
        <n v="9.6"/>
        <n v="9.85"/>
        <n v="9.9499999999999993"/>
        <n v="9.9700000000000006"/>
        <n v="9.98"/>
        <n v="9.99"/>
        <n v="10"/>
        <n v="10.050000000000001"/>
        <n v="10.09"/>
        <n v="10.25"/>
        <n v="10.5"/>
        <n v="10.65"/>
        <n v="10.7"/>
        <n v="10.78"/>
        <n v="10.8"/>
        <n v="10.9"/>
        <n v="10.98"/>
        <n v="10.99"/>
        <n v="11"/>
        <n v="11.000000000000002"/>
        <n v="11.32"/>
        <n v="11.5"/>
        <n v="11.6"/>
        <n v="11.61"/>
        <n v="11.76"/>
        <n v="11.92"/>
        <n v="11.96"/>
        <n v="11.97"/>
        <n v="11.98"/>
        <n v="11.99"/>
        <n v="12"/>
        <n v="12.43"/>
        <n v="12.52"/>
        <n v="12.77"/>
        <n v="12.98"/>
        <n v="12.99"/>
        <n v="13"/>
        <n v="13.01"/>
        <n v="13.08"/>
        <n v="13.27"/>
        <n v="13.440000000000001"/>
        <n v="13.47"/>
        <n v="13.5"/>
        <n v="13.64"/>
        <n v="13.86"/>
        <n v="13.93"/>
        <n v="13.95"/>
        <n v="13.96"/>
        <n v="13.97"/>
        <n v="13.98"/>
        <n v="13.99"/>
        <n v="14"/>
        <n v="14.11"/>
        <n v="14.12"/>
        <n v="14.21"/>
        <n v="14.370000000000001"/>
        <n v="14.55"/>
        <n v="14.57"/>
        <n v="14.73"/>
        <n v="14.75"/>
        <n v="14.9"/>
        <n v="14.95"/>
        <n v="14.97"/>
        <n v="14.98"/>
        <n v="14.99"/>
        <n v="15"/>
        <n v="15.059999999999999"/>
        <n v="15.39"/>
        <n v="15.5"/>
        <n v="15.53"/>
        <n v="15.84"/>
        <n v="15.9"/>
        <n v="15.92"/>
        <n v="15.96"/>
        <n v="15.97"/>
        <n v="15.98"/>
        <n v="15.99"/>
        <n v="16"/>
        <n v="16.02"/>
        <n v="16.39"/>
        <n v="16.45"/>
        <n v="16.490000000000002"/>
        <n v="16.5"/>
        <n v="16.899999999999999"/>
        <n v="16.91"/>
        <n v="16.98"/>
        <n v="16.989999999999998"/>
        <n v="16.990000000000002"/>
        <n v="17"/>
        <n v="17.37"/>
        <n v="17.46"/>
        <n v="17.490000000000002"/>
        <n v="17.54"/>
        <n v="17.829999999999998"/>
        <n v="17.91"/>
        <n v="17.940000000000001"/>
        <n v="17.96"/>
        <n v="17.97"/>
        <n v="17.98"/>
        <n v="17.990000000000002"/>
        <n v="18"/>
        <n v="18.010000000000002"/>
        <n v="18.309999999999999"/>
        <n v="18.5"/>
        <n v="18.57"/>
        <n v="18.579999999999998"/>
        <n v="18.89"/>
        <n v="18.950000000000003"/>
        <n v="18.97"/>
        <n v="18.98"/>
        <n v="18.990000000000002"/>
        <n v="19"/>
        <n v="19.18"/>
        <n v="19.2"/>
        <n v="19.34"/>
        <n v="19.39"/>
        <n v="19.48"/>
        <n v="19.490000000000002"/>
        <n v="19.55"/>
        <n v="19.899999999999999"/>
        <n v="19.95"/>
        <n v="19.96"/>
        <n v="19.98"/>
        <n v="19.989999999999998"/>
        <n v="19.990000000000002"/>
        <n v="20"/>
        <n v="20.010000000000002"/>
        <n v="20.18"/>
        <n v="20.32"/>
        <n v="20.5"/>
        <n v="20.58"/>
        <n v="20.59"/>
        <n v="20.75"/>
        <n v="20.87"/>
        <n v="20.9"/>
        <n v="20.93"/>
        <n v="20.94"/>
        <n v="20.950000000000003"/>
        <n v="20.96"/>
        <n v="20.97"/>
        <n v="20.98"/>
        <n v="20.990000000000002"/>
        <n v="21"/>
        <n v="21.310000000000002"/>
        <n v="21.48"/>
        <n v="21.490000000000002"/>
        <n v="21.5"/>
        <n v="21.75"/>
        <n v="21.81"/>
        <n v="21.94"/>
        <n v="21.95"/>
        <n v="21.96"/>
        <n v="21.97"/>
        <n v="21.98"/>
        <n v="21.99"/>
        <n v="21.990000000000002"/>
        <n v="22"/>
        <n v="22.25"/>
        <n v="22.29"/>
        <n v="22.41"/>
        <n v="22.93"/>
        <n v="22.939999999999998"/>
        <n v="22.97"/>
        <n v="22.990000000000002"/>
        <n v="23"/>
        <n v="23.16"/>
        <n v="23.18"/>
        <n v="23.38"/>
        <n v="23.39"/>
        <n v="23.490000000000002"/>
        <n v="23.76"/>
        <n v="23.89"/>
        <n v="23.9"/>
        <n v="23.92"/>
        <n v="23.94"/>
        <n v="23.96"/>
        <n v="23.97"/>
        <n v="23.98"/>
        <n v="23.990000000000002"/>
        <n v="24.04"/>
        <n v="24.08"/>
        <n v="24.42"/>
        <n v="24.439999999999998"/>
        <n v="24.45"/>
        <n v="24.46"/>
        <n v="24.490000000000002"/>
        <n v="24.58"/>
        <n v="24.880000000000003"/>
        <n v="24.93"/>
        <n v="24.95"/>
        <n v="24.97"/>
        <n v="24.99"/>
        <n v="24.990000000000002"/>
        <n v="25"/>
        <n v="25.19"/>
        <n v="25.2"/>
        <n v="25.5"/>
        <n v="25.52"/>
        <n v="25.6"/>
        <n v="25.77"/>
        <n v="25.79"/>
        <n v="25.84"/>
        <n v="25.92"/>
        <n v="25.93"/>
        <n v="25.95"/>
        <n v="25.96"/>
        <n v="25.98"/>
        <n v="26"/>
        <n v="26.28"/>
        <n v="26.41"/>
        <n v="26.810000000000002"/>
        <n v="26.9"/>
        <n v="26.91"/>
        <n v="26.95"/>
        <n v="26.950000000000003"/>
        <n v="26.97"/>
        <n v="26.979999999999997"/>
        <n v="26.98"/>
        <n v="26.990000000000002"/>
        <n v="27"/>
        <n v="27.18"/>
        <n v="27.27"/>
        <n v="27.36"/>
        <n v="27.38"/>
        <n v="27.48"/>
        <n v="27.5"/>
        <n v="27.53"/>
        <n v="27.62"/>
        <n v="27.72"/>
        <n v="27.86"/>
        <n v="27.93"/>
        <n v="27.94"/>
        <n v="27.96"/>
        <n v="27.97"/>
        <n v="27.98"/>
        <n v="27.990000000000002"/>
        <n v="28"/>
        <n v="28.04"/>
        <n v="28.13"/>
        <n v="28.18"/>
        <n v="28.47"/>
        <n v="28.48"/>
        <n v="28.53"/>
        <n v="28.92"/>
        <n v="28.93"/>
        <n v="28.939999999999998"/>
        <n v="28.95"/>
        <n v="28.96"/>
        <n v="28.97"/>
        <n v="28.979999999999997"/>
        <n v="28.98"/>
        <n v="29"/>
        <n v="29.009999999999998"/>
        <n v="29.39"/>
        <n v="29.5"/>
        <n v="29.6"/>
        <n v="29.65"/>
        <n v="29.85"/>
        <n v="29.9"/>
        <n v="29.91"/>
        <n v="29.910000000000004"/>
        <n v="29.92"/>
        <n v="29.95"/>
        <n v="29.950000000000003"/>
        <n v="29.97"/>
        <n v="29.98"/>
        <n v="29.99"/>
        <n v="30.369999999999997"/>
        <n v="30.63"/>
        <n v="30.86"/>
        <n v="30.9"/>
        <n v="30.92"/>
        <n v="30.950000000000003"/>
        <n v="31"/>
        <n v="31.119999999999997"/>
        <n v="31.16"/>
        <n v="31.490000000000002"/>
        <n v="31.5"/>
        <n v="31.68"/>
        <n v="31.84"/>
        <n v="31.880000000000003"/>
        <n v="31.91"/>
        <n v="31.92"/>
        <n v="31.93"/>
        <n v="31.96"/>
        <n v="31.97"/>
        <n v="32.46"/>
        <n v="32.56"/>
        <n v="32.67"/>
        <n v="32.74"/>
        <n v="32.799999999999997"/>
        <n v="32.85"/>
        <n v="32.89"/>
        <n v="32.94"/>
        <n v="32.950000000000003"/>
        <n v="32.99"/>
        <n v="33"/>
        <n v="33.380000000000003"/>
        <n v="33.39"/>
        <n v="33.409999999999997"/>
        <n v="33.43"/>
        <n v="33.75"/>
        <n v="33.89"/>
        <n v="33.93"/>
        <n v="33.94"/>
        <n v="33.97"/>
        <n v="33.979999999999997"/>
        <n v="34.120000000000005"/>
        <n v="34.47"/>
        <n v="34.5"/>
        <n v="34.57"/>
        <n v="34.74"/>
        <n v="34.86"/>
        <n v="34.910000000000004"/>
        <n v="34.92"/>
        <n v="34.93"/>
        <n v="34.950000000000003"/>
        <n v="34.96"/>
        <n v="34.97"/>
        <n v="34.989999999999995"/>
        <n v="35"/>
        <n v="35.11"/>
        <n v="35.28"/>
        <n v="35.480000000000004"/>
        <n v="35.619999999999997"/>
        <n v="35.72"/>
        <n v="35.82"/>
        <n v="35.840000000000003"/>
        <n v="35.880000000000003"/>
        <n v="35.909999999999997"/>
        <n v="35.910000000000004"/>
        <n v="35.92"/>
        <n v="35.94"/>
        <n v="35.96"/>
        <n v="35.97"/>
        <n v="35.980000000000004"/>
        <n v="36"/>
        <n v="36.08"/>
        <n v="36.489999999999995"/>
        <n v="36.5"/>
        <n v="36.54"/>
        <n v="36.67"/>
        <n v="36.92"/>
        <n v="36.97"/>
        <n v="37"/>
        <n v="37.19"/>
        <n v="37.33"/>
        <n v="37.42"/>
        <n v="37.46"/>
        <n v="37.47"/>
        <n v="37.49"/>
        <n v="37.5"/>
        <n v="37.57"/>
        <n v="37.619999999999997"/>
        <n v="37.620000000000005"/>
        <n v="37.909999999999997"/>
        <n v="37.910000000000004"/>
        <n v="37.93"/>
        <n v="37.96"/>
        <n v="37.979999999999997"/>
        <n v="38"/>
        <n v="38.130000000000003"/>
        <n v="38.28"/>
        <n v="38.340000000000003"/>
        <n v="38.480000000000004"/>
        <n v="38.869999999999997"/>
        <n v="38.92"/>
        <n v="38.94"/>
        <n v="38.96"/>
        <n v="38.97"/>
        <n v="39"/>
        <n v="39.049999999999997"/>
        <n v="39.480000000000004"/>
        <n v="39.5"/>
        <n v="39.58"/>
        <n v="39.78"/>
        <n v="39.799999999999997"/>
        <n v="39.83"/>
        <n v="39.909999999999997"/>
        <n v="39.92"/>
        <n v="39.94"/>
        <n v="39.950000000000003"/>
        <n v="39.96"/>
        <n v="39.97"/>
        <n v="40"/>
        <n v="40.21"/>
        <n v="40.230000000000004"/>
        <n v="40.29"/>
        <n v="40.39"/>
        <n v="40.450000000000003"/>
        <n v="40.729999999999997"/>
        <n v="40.79"/>
        <n v="40.950000000000003"/>
        <n v="40.980000000000004"/>
        <n v="41.48"/>
        <n v="41.64"/>
        <n v="41.75"/>
        <n v="41.870000000000005"/>
        <n v="41.88"/>
        <n v="41.92"/>
        <n v="41.93"/>
        <n v="41.96"/>
        <n v="41.97"/>
        <n v="42"/>
        <n v="42.17"/>
        <n v="42.65"/>
        <n v="42.79"/>
        <n v="42.92"/>
        <n v="42.93"/>
        <n v="42.96"/>
        <n v="42.98"/>
        <n v="43"/>
        <n v="43.13"/>
        <n v="43.28"/>
        <n v="43.47"/>
        <n v="43.56"/>
        <n v="43.58"/>
        <n v="43.64"/>
        <n v="43.75"/>
        <n v="43.89"/>
        <n v="43.900000000000006"/>
        <n v="43.92"/>
        <n v="43.95"/>
        <n v="43.96"/>
        <n v="43.97"/>
        <n v="44"/>
        <n v="44.33"/>
        <n v="44.38"/>
        <n v="44.42"/>
        <n v="44.47"/>
        <n v="44.5"/>
        <n v="44.53"/>
        <n v="44.599999999999994"/>
        <n v="44.67"/>
        <n v="44.820000000000007"/>
        <n v="44.84"/>
        <n v="44.87"/>
        <n v="44.9"/>
        <n v="44.91"/>
        <n v="44.96"/>
        <n v="44.97"/>
        <n v="45"/>
        <n v="45.15"/>
        <n v="45.46"/>
        <n v="45.49"/>
        <n v="45.54"/>
        <n v="45.65"/>
        <n v="45.89"/>
        <n v="45.91"/>
        <n v="45.92"/>
        <n v="46"/>
        <n v="46.31"/>
        <n v="46.5"/>
        <n v="46.9"/>
        <n v="46.91"/>
        <n v="46.93"/>
        <n v="46.96"/>
        <n v="47"/>
        <n v="47.440000000000005"/>
        <n v="47.64"/>
        <n v="47.84"/>
        <n v="47.849999999999994"/>
        <n v="47.86"/>
        <n v="47.88"/>
        <n v="47.92"/>
        <n v="47.94"/>
        <n v="47.95"/>
        <n v="47.97"/>
        <n v="47.980000000000004"/>
        <n v="48"/>
        <n v="48.04"/>
        <n v="48.09"/>
        <n v="48.209999999999994"/>
        <n v="48.83"/>
        <n v="48.85"/>
        <n v="48.910000000000004"/>
        <n v="48.92"/>
        <n v="48.93"/>
        <n v="48.94"/>
        <n v="48.97"/>
        <n v="49"/>
        <n v="49.25"/>
        <n v="49.9"/>
        <n v="49.91"/>
        <n v="49.93"/>
        <n v="49.94"/>
        <n v="49.95"/>
        <n v="49.97"/>
        <n v="49.980000000000004"/>
        <n v="50"/>
        <n v="50.22"/>
        <n v="50.25"/>
        <n v="50.36"/>
        <n v="50.4"/>
        <n v="50.400000000000006"/>
        <n v="50.97"/>
        <n v="51"/>
        <n v="51.05"/>
        <n v="51.5"/>
        <n v="51.87"/>
        <n v="51.94"/>
        <n v="51.96"/>
        <n v="51.980000000000004"/>
        <n v="52.15"/>
        <n v="52.269999999999996"/>
        <n v="52.3"/>
        <n v="52.45"/>
        <n v="52.519999999999996"/>
        <n v="52.71"/>
        <n v="52.9"/>
        <n v="52.92"/>
        <n v="52.94"/>
        <n v="52.95"/>
        <n v="52.97"/>
        <n v="53"/>
        <n v="53.430000000000007"/>
        <n v="53.46"/>
        <n v="53.82"/>
        <n v="53.89"/>
        <n v="53.900000000000006"/>
        <n v="53.91"/>
        <n v="53.94"/>
        <n v="53.95"/>
        <n v="53.96"/>
        <n v="54"/>
        <n v="54.129999999999995"/>
        <n v="54.62"/>
        <n v="54.66"/>
        <n v="54.82"/>
        <n v="54.88"/>
        <n v="54.89"/>
        <n v="54.92"/>
        <n v="54.97"/>
        <n v="54.99"/>
        <n v="55"/>
        <n v="55.13"/>
        <n v="55.14"/>
        <n v="55.47"/>
        <n v="55.5"/>
        <n v="55.57"/>
        <n v="55.86"/>
        <n v="55.9"/>
        <n v="55.92"/>
        <n v="55.93"/>
        <n v="55.95"/>
        <n v="56"/>
        <n v="56.46"/>
        <n v="56.699999999999996"/>
        <n v="56.81"/>
        <n v="57"/>
        <n v="57.18"/>
        <n v="57.2"/>
        <n v="57.44"/>
        <n v="57.66"/>
        <n v="57.8"/>
        <n v="57.86"/>
        <n v="57.88"/>
        <n v="57.91"/>
        <n v="57.94"/>
        <n v="57.940000000000005"/>
        <n v="57.96"/>
        <n v="58.19"/>
        <n v="58.459999999999994"/>
        <n v="58.769999999999996"/>
        <n v="58.82"/>
        <n v="58.84"/>
        <n v="58.88"/>
        <n v="58.89"/>
        <n v="58.9"/>
        <n v="58.96"/>
        <n v="58.97"/>
        <n v="59"/>
        <n v="59.3"/>
        <n v="59.43"/>
        <n v="59.45"/>
        <n v="59.580000000000005"/>
        <n v="59.85"/>
        <n v="59.88"/>
        <n v="59.9"/>
        <n v="59.900000000000006"/>
        <n v="59.94"/>
        <n v="59.96"/>
        <n v="59.97"/>
        <n v="59.98"/>
        <n v="60"/>
        <n v="60.2"/>
        <n v="60.440000000000005"/>
        <n v="60.78"/>
        <n v="60.879999999999995"/>
        <n v="61"/>
        <n v="61.1"/>
        <n v="61.13"/>
        <n v="61.410000000000004"/>
        <n v="61.449999999999996"/>
        <n v="61.569999999999993"/>
        <n v="61.8"/>
        <n v="61.89"/>
        <n v="61.91"/>
        <n v="61.940000000000005"/>
        <n v="61.96"/>
        <n v="62.15"/>
        <n v="62.21"/>
        <n v="62.35"/>
        <n v="62.46"/>
        <n v="62.480000000000004"/>
        <n v="62.49"/>
        <n v="62.620000000000005"/>
        <n v="62.75"/>
        <n v="62.839999999999996"/>
        <n v="62.910000000000004"/>
        <n v="63"/>
        <n v="63.11"/>
        <n v="63.46"/>
        <n v="63.64"/>
        <n v="63.89"/>
        <n v="63.92"/>
        <n v="64"/>
        <n v="64.87"/>
        <n v="64.89"/>
        <n v="64.900000000000006"/>
        <n v="64.95"/>
        <n v="64.960000000000008"/>
        <n v="64.98"/>
        <n v="65.209999999999994"/>
        <n v="65.490000000000009"/>
        <n v="65.5"/>
        <n v="65.56"/>
        <n v="65.8"/>
        <n v="65.88"/>
        <n v="65.89"/>
        <n v="65.900000000000006"/>
        <n v="65.92"/>
        <n v="65.930000000000007"/>
        <n v="65.960000000000008"/>
        <n v="66"/>
        <n v="66.11"/>
        <n v="66.650000000000006"/>
        <n v="66.87"/>
        <n v="66.92"/>
        <n v="66.930000000000007"/>
        <n v="66.94"/>
        <n v="66.95"/>
        <n v="66.960000000000008"/>
        <n v="67.180000000000007"/>
        <n v="67.430000000000007"/>
        <n v="67.45"/>
        <n v="67.47"/>
        <n v="67.58"/>
        <n v="67.66"/>
        <n v="67.83"/>
        <n v="67.849999999999994"/>
        <n v="67.86"/>
        <n v="67.89"/>
        <n v="67.94"/>
        <n v="68"/>
        <n v="68.290000000000006"/>
        <n v="68.419999999999987"/>
        <n v="68.44"/>
        <n v="69.11"/>
        <n v="69.2"/>
        <n v="69.27"/>
        <n v="69.3"/>
        <n v="69.400000000000006"/>
        <n v="69.86"/>
        <n v="70"/>
        <n v="70.25"/>
        <n v="70.34"/>
        <n v="70.45"/>
        <n v="70.5"/>
        <n v="70.599999999999994"/>
        <n v="70.680000000000007"/>
        <n v="70.83"/>
        <n v="70.930000000000007"/>
        <n v="71.14"/>
        <n v="71.39"/>
        <n v="71.490000000000009"/>
        <n v="71.5"/>
        <n v="71.709999999999994"/>
        <n v="71.760000000000005"/>
        <n v="71.819999999999993"/>
        <n v="71.86"/>
        <n v="71.88"/>
        <n v="71.91"/>
        <n v="72.84"/>
        <n v="72.900000000000006"/>
        <n v="72.94"/>
        <n v="73.12"/>
        <n v="73.22"/>
        <n v="73.490000000000009"/>
        <n v="73.5"/>
        <n v="73.59"/>
        <n v="73.830000000000013"/>
        <n v="73.89"/>
        <n v="73.930000000000007"/>
        <n v="74"/>
        <n v="74.16"/>
        <n v="74.169999999999987"/>
        <n v="74.34"/>
        <n v="74.5"/>
        <n v="74.75"/>
        <n v="74.789999999999992"/>
        <n v="74.86"/>
        <n v="74.88"/>
        <n v="74.91"/>
        <n v="74.910000000000011"/>
        <n v="74.930000000000007"/>
        <n v="74.95"/>
        <n v="75.05"/>
        <n v="75.41"/>
        <n v="75.5"/>
        <n v="75.89"/>
        <n v="75.959999999999994"/>
        <n v="75.960000000000008"/>
        <n v="76.210000000000008"/>
        <n v="76.66"/>
        <n v="76.86999999999999"/>
        <n v="76.88"/>
        <n v="76.899999999999991"/>
        <n v="76.92"/>
        <n v="76.95"/>
        <n v="77"/>
        <n v="77.12"/>
        <n v="77.14"/>
        <n v="77.350000000000009"/>
        <n v="77.87"/>
        <n v="77.92"/>
        <n v="77.94"/>
        <n v="78.62"/>
        <n v="78.89"/>
        <n v="78.97"/>
        <n v="79"/>
        <n v="79.099999999999994"/>
        <n v="79.289999999999992"/>
        <n v="79.62"/>
        <n v="79.72"/>
        <n v="79.900000000000006"/>
        <n v="79.910000000000011"/>
        <n v="79.92"/>
        <n v="79.94"/>
        <n v="79.95"/>
        <n v="79.98"/>
        <n v="80.45"/>
        <n v="80.460000000000008"/>
        <n v="80.5"/>
        <n v="80.92"/>
        <n v="80.94"/>
        <n v="80.95"/>
        <n v="81.25"/>
        <n v="81.510000000000005"/>
        <n v="81.540000000000006"/>
        <n v="81.59"/>
        <n v="81.73"/>
        <n v="81.800000000000011"/>
        <n v="81.81"/>
        <n v="81.86"/>
        <n v="81.95"/>
        <n v="82.16"/>
        <n v="82.169999999999987"/>
        <n v="82.21"/>
        <n v="82.3"/>
        <n v="82.7"/>
        <n v="82.92"/>
        <n v="83.02"/>
        <n v="83.18"/>
        <n v="83.39"/>
        <n v="83.47999999999999"/>
        <n v="83.789999999999992"/>
        <n v="83.86"/>
        <n v="83.89"/>
        <n v="83.93"/>
        <n v="83.949999999999989"/>
        <n v="84.16"/>
        <n v="84.44"/>
        <n v="84.93"/>
        <n v="84.94"/>
        <n v="84.95"/>
        <n v="85.65"/>
        <n v="85.82"/>
        <n v="85.84"/>
        <n v="85.86"/>
        <n v="85.88"/>
        <n v="85.92"/>
        <n v="85.949999999999989"/>
        <n v="86.29"/>
        <n v="86.43"/>
        <n v="86.48"/>
        <n v="86.77"/>
        <n v="86.789999999999992"/>
        <n v="86.88000000000001"/>
        <n v="86.91"/>
        <n v="86.940000000000012"/>
        <n v="87.410000000000011"/>
        <n v="87.63000000000001"/>
        <n v="87.679999999999993"/>
        <n v="87.78"/>
        <n v="87.83"/>
        <n v="87.85"/>
        <n v="87.96"/>
        <n v="88.42"/>
        <n v="88.460000000000008"/>
        <n v="88.5"/>
        <n v="88.859999999999985"/>
        <n v="88.88"/>
        <n v="88.92"/>
        <n v="88.95"/>
        <n v="89.19"/>
        <n v="89.32"/>
        <n v="89.36"/>
        <n v="89.41"/>
        <n v="89.539999999999992"/>
        <n v="89.82"/>
        <n v="89.9"/>
        <n v="89.91"/>
        <n v="89.919999999999987"/>
        <n v="89.93"/>
        <n v="89.94"/>
        <n v="89.95"/>
        <n v="89.97"/>
        <n v="90.22"/>
        <n v="90.43"/>
        <n v="90.44"/>
        <n v="90.850000000000009"/>
        <n v="90.87"/>
        <n v="90.93"/>
        <n v="90.95"/>
        <n v="90.97"/>
        <n v="91.009999999999991"/>
        <n v="91.1"/>
        <n v="91.339999999999989"/>
        <n v="91.37"/>
        <n v="91.7"/>
        <n v="91.77"/>
        <n v="91.83"/>
        <n v="91.87"/>
        <n v="91.91"/>
        <n v="91.950000000000017"/>
        <n v="92.39"/>
        <n v="92.61"/>
        <n v="92.82"/>
        <n v="92.88"/>
        <n v="92.89"/>
        <n v="93"/>
        <n v="93.31"/>
        <n v="93.81"/>
        <n v="93.810000000000016"/>
        <n v="93.85"/>
        <n v="93.850000000000009"/>
        <n v="93.95"/>
        <n v="94"/>
        <n v="94.23"/>
        <n v="94.44"/>
        <n v="94.5"/>
        <n v="94.740000000000009"/>
        <n v="94.81"/>
        <n v="94.91"/>
        <n v="94.93"/>
        <n v="95.04"/>
        <n v="95.27"/>
        <n v="95.32"/>
        <n v="95.38000000000001"/>
        <n v="95.559999999999988"/>
        <n v="95.72999999999999"/>
        <n v="95.759999999999991"/>
        <n v="95.8"/>
        <n v="95.84"/>
        <n v="95.85"/>
        <n v="95.87"/>
        <n v="95.88"/>
        <n v="95.94"/>
        <n v="96.53"/>
        <n v="96.81"/>
        <n v="96.820000000000007"/>
        <n v="96.830000000000013"/>
        <n v="96.91"/>
        <n v="96.93"/>
        <n v="96.97"/>
        <n v="97"/>
        <n v="97.41"/>
        <n v="97.51"/>
        <n v="97.74"/>
        <n v="97.81"/>
        <n v="97.83"/>
        <n v="97.84"/>
        <n v="97.86"/>
        <n v="97.92"/>
        <n v="97.93"/>
        <n v="98.13"/>
        <n v="98.14"/>
        <n v="98.41"/>
        <n v="98.740000000000009"/>
        <n v="98.9"/>
        <n v="98.93"/>
        <n v="98.95"/>
        <n v="98.990000000000009"/>
        <n v="99.39"/>
        <n v="99.440000000000012"/>
        <n v="99.48"/>
        <n v="99.77000000000001"/>
        <n v="99.8"/>
        <n v="99.95"/>
        <n v="100"/>
        <n v="100.38"/>
        <n v="100.6"/>
        <n v="100.77"/>
        <n v="100.83000000000001"/>
        <n v="101.5"/>
        <n v="101.55"/>
        <n v="101.66"/>
        <n v="101.87"/>
        <n v="101.88"/>
        <n v="101.89000000000001"/>
        <n v="102.33000000000001"/>
        <n v="102.43"/>
        <n v="102.62"/>
        <n v="102.77"/>
        <n v="102.81"/>
        <n v="102.89999999999999"/>
        <n v="102.93"/>
        <n v="103"/>
        <n v="103.07"/>
        <n v="103.77"/>
        <n v="103.87"/>
        <n v="103.92"/>
        <n v="104.47"/>
        <n v="104.5"/>
        <n v="104.73"/>
        <n v="104.77"/>
        <n v="104.79"/>
        <n v="104.84"/>
        <n v="104.89000000000001"/>
        <n v="104.9"/>
        <n v="104.93"/>
        <n v="104.98"/>
        <n v="105.37"/>
        <n v="105.4"/>
        <n v="105.47"/>
        <n v="105.76"/>
        <n v="105.82"/>
        <n v="105.84"/>
        <n v="105.88"/>
        <n v="105.91000000000001"/>
        <n v="105.92"/>
        <n v="106.35"/>
        <n v="106.94"/>
        <n v="106.99000000000001"/>
        <n v="107.78"/>
        <n v="107.9"/>
        <n v="108.44"/>
        <n v="108.46000000000001"/>
        <n v="108.76"/>
        <n v="108.78"/>
        <n v="108.87"/>
        <n v="108.91"/>
        <n v="109.04"/>
        <n v="109.08"/>
        <n v="109.69999999999999"/>
        <n v="109.78999999999999"/>
        <n v="109.83"/>
        <n v="109.89"/>
        <n v="109.91"/>
        <n v="109.95"/>
        <n v="110.22"/>
        <n v="110.41"/>
        <n v="110.62"/>
        <n v="110.63000000000001"/>
        <n v="111.25"/>
        <n v="111.27000000000001"/>
        <n v="111.39"/>
        <n v="111.7"/>
        <n v="111.72"/>
        <n v="111.75"/>
        <n v="111.79"/>
        <n v="111.83"/>
        <n v="111.86"/>
        <n v="112"/>
        <n v="112.14"/>
        <n v="112.37"/>
        <n v="112.64"/>
        <n v="112.78"/>
        <n v="112.92"/>
        <n v="113.67999999999999"/>
        <n v="113.75999999999999"/>
        <n v="113.81"/>
        <n v="113.89"/>
        <n v="113.91"/>
        <n v="114.42999999999999"/>
        <n v="114.78"/>
        <n v="114.82000000000001"/>
        <n v="115.41"/>
        <n v="115.62"/>
        <n v="115.67"/>
        <n v="115.7"/>
        <n v="115.71"/>
        <n v="115.85"/>
        <n v="115.92"/>
        <n v="115.93"/>
        <n v="116.57"/>
        <n v="116.71000000000001"/>
        <n v="116.8"/>
        <n v="116.86"/>
        <n v="116.91"/>
        <n v="117.41"/>
        <n v="117.44"/>
        <n v="117.63"/>
        <n v="117.72"/>
        <n v="117.99"/>
        <n v="118.5"/>
        <n v="118.75"/>
        <n v="118.8"/>
        <n v="118.82"/>
        <n v="119.19"/>
        <n v="119.22"/>
        <n v="119.36"/>
        <n v="119.41"/>
        <n v="119.7"/>
        <n v="119.76"/>
        <n v="119.8"/>
        <n v="119.80000000000001"/>
        <n v="119.88"/>
        <n v="119.91000000000001"/>
        <n v="119.92"/>
        <n v="119.96"/>
        <n v="120.13"/>
        <n v="120.49000000000001"/>
        <n v="120.55999999999999"/>
        <n v="120.78"/>
        <n v="120.78999999999999"/>
        <n v="121.32000000000001"/>
        <n v="121.57"/>
        <n v="121.76"/>
        <n v="121.78"/>
        <n v="121.8"/>
        <n v="121.85"/>
        <n v="121.92"/>
        <n v="122.03999999999999"/>
        <n v="122.41"/>
        <n v="122.63"/>
        <n v="122.69"/>
        <n v="122.72999999999999"/>
        <n v="122.77000000000001"/>
        <n v="122.86999999999999"/>
        <n v="122.89"/>
        <n v="122.91"/>
        <n v="123.16"/>
        <n v="123.31"/>
        <n v="123.42"/>
        <n v="123.86"/>
        <n v="123.91"/>
        <n v="124.08000000000001"/>
        <n v="124.22"/>
        <n v="124.75"/>
        <n v="124.8"/>
        <n v="124.89000000000001"/>
        <n v="125.13"/>
        <n v="125.28"/>
        <n v="126.35"/>
        <n v="126.67"/>
        <n v="127.25"/>
        <n v="127.28"/>
        <n v="127.72999999999999"/>
        <n v="127.82"/>
        <n v="127.86999999999999"/>
        <n v="128.09"/>
        <n v="128.81"/>
        <n v="128.94"/>
        <n v="129.06"/>
        <n v="129.56"/>
        <n v="129.68"/>
        <n v="129.74"/>
        <n v="129.82"/>
        <n v="129.87"/>
        <n v="129.9"/>
        <n v="129.91"/>
        <n v="130.26"/>
        <n v="130.86000000000001"/>
        <n v="130.93"/>
        <n v="130.99"/>
        <n v="131.18"/>
        <n v="131.26999999999998"/>
        <n v="131.47"/>
        <n v="131.78"/>
        <n v="131.82999999999998"/>
        <n v="131.9"/>
        <n v="131.97999999999999"/>
        <n v="132.66"/>
        <n v="132.75"/>
        <n v="133.67000000000002"/>
        <n v="133.76999999999998"/>
        <n v="133.77000000000001"/>
        <n v="133.82"/>
        <n v="134.18"/>
        <n v="134.72999999999999"/>
        <n v="134.9"/>
        <n v="134.91"/>
        <n v="135.84"/>
        <n v="135.92000000000002"/>
        <n v="136.16999999999999"/>
        <n v="136.28"/>
        <n v="136.41"/>
        <n v="136.47"/>
        <n v="136.66"/>
        <n v="136.79"/>
        <n v="136.85"/>
        <n v="137.76000000000002"/>
        <n v="137.76999999999998"/>
        <n v="137.81"/>
        <n v="138.13"/>
        <n v="138.26"/>
        <n v="138.38"/>
        <n v="138.86000000000001"/>
        <n v="138.99"/>
        <n v="139.01999999999998"/>
        <n v="139.66999999999999"/>
        <n v="139.69999999999999"/>
        <n v="139.72"/>
        <n v="139.86000000000001"/>
        <n v="139.88"/>
        <n v="139.96"/>
        <n v="140.03000000000003"/>
        <n v="140.38999999999999"/>
        <n v="140.69999999999999"/>
        <n v="141.30000000000001"/>
        <n v="141.76999999999998"/>
        <n v="142.89000000000001"/>
        <n v="142.89999999999998"/>
        <n v="143.71"/>
        <n v="143.79"/>
        <n v="143.88999999999999"/>
        <n v="143.91999999999999"/>
        <n v="144.08000000000001"/>
        <n v="144.18"/>
        <n v="144.87"/>
        <n v="145.80000000000001"/>
        <n v="145.88"/>
        <n v="145.91"/>
        <n v="146.26999999999998"/>
        <n v="146.48000000000002"/>
        <n v="146.63"/>
        <n v="146.68"/>
        <n v="146.88"/>
        <n v="146.93"/>
        <n v="147.74"/>
        <n v="147.80000000000001"/>
        <n v="147.86000000000001"/>
        <n v="147.88999999999999"/>
        <n v="148.33000000000001"/>
        <n v="148.72"/>
        <n v="148.76999999999998"/>
        <n v="148.78"/>
        <n v="148.82"/>
        <n v="148.87"/>
        <n v="148.88999999999999"/>
        <n v="149.29000000000002"/>
        <n v="149.79"/>
        <n v="149.79999999999998"/>
        <n v="149.9"/>
        <n v="149.94999999999999"/>
        <n v="149.99"/>
        <n v="150.59"/>
        <n v="150.61000000000001"/>
        <n v="150.63999999999999"/>
        <n v="150.86000000000001"/>
        <n v="151.01"/>
        <n v="151.02000000000001"/>
        <n v="151.12"/>
        <n v="151.13000000000002"/>
        <n v="151.25"/>
        <n v="151.76"/>
        <n v="151.85"/>
        <n v="151.86000000000001"/>
        <n v="151.88999999999999"/>
        <n v="151.93"/>
        <n v="152.34"/>
        <n v="152.67000000000002"/>
        <n v="152.71"/>
        <n v="152.77000000000001"/>
        <n v="152.86000000000001"/>
        <n v="152.9"/>
        <n v="153.62"/>
        <n v="153.76"/>
        <n v="154.07"/>
        <n v="154.47"/>
        <n v="154.47999999999999"/>
        <n v="154.55000000000001"/>
        <n v="154.84"/>
        <n v="154.87"/>
        <n v="154.89000000000001"/>
        <n v="155"/>
        <n v="155.46"/>
        <n v="155.74"/>
        <n v="156.04000000000002"/>
        <n v="157.41999999999999"/>
        <n v="157.44999999999999"/>
        <n v="157.69999999999999"/>
        <n v="157.74"/>
        <n v="157.80000000000001"/>
        <n v="157.81"/>
        <n v="157.82999999999998"/>
        <n v="157.91000000000003"/>
        <n v="157.94999999999999"/>
        <n v="157.97999999999999"/>
        <n v="158.05000000000001"/>
        <n v="158.43000000000004"/>
        <n v="158.54"/>
        <n v="158.78"/>
        <n v="159.11000000000001"/>
        <n v="159.58000000000001"/>
        <n v="159.73000000000002"/>
        <n v="159.91"/>
        <n v="160.08000000000001"/>
        <n v="160.44999999999999"/>
        <n v="160.84"/>
        <n v="161.12"/>
        <n v="161.18"/>
        <n v="161.68"/>
        <n v="161.88"/>
        <n v="163.15"/>
        <n v="163.38"/>
        <n v="163.71"/>
        <n v="163.77000000000001"/>
        <n v="163.81"/>
        <n v="164.26"/>
        <n v="164.36"/>
        <n v="164.51999999999998"/>
        <n v="164.82"/>
        <n v="164.89"/>
        <n v="164.96"/>
        <n v="165.05"/>
        <n v="165.22"/>
        <n v="165.44"/>
        <n v="165.67"/>
        <n v="165.71"/>
        <n v="165.82"/>
        <n v="166.25"/>
        <n v="166.53"/>
        <n v="167.13"/>
        <n v="167.18"/>
        <n v="167.49"/>
        <n v="167.71"/>
        <n v="167.74"/>
        <n v="167.89"/>
        <n v="168.05"/>
        <n v="168.54000000000002"/>
        <n v="168.66000000000003"/>
        <n v="168.74"/>
        <n v="168.79000000000002"/>
        <n v="168.87"/>
        <n v="169.1"/>
        <n v="169.19"/>
        <n v="169.26"/>
        <n v="169.78000000000003"/>
        <n v="170.28"/>
        <n v="170.72"/>
        <n v="171.16"/>
        <n v="171.54999999999998"/>
        <n v="171.76"/>
        <n v="171.81"/>
        <n v="171.94"/>
        <n v="172.26"/>
        <n v="172.73000000000002"/>
        <n v="172.82999999999998"/>
        <n v="173.71"/>
        <n v="174.04"/>
        <n v="174.35"/>
        <n v="174.60000000000002"/>
        <n v="174.74"/>
        <n v="174.82"/>
        <n v="174.94"/>
        <n v="175.01000000000002"/>
        <n v="175.07"/>
        <n v="175.13"/>
        <n v="175.76000000000002"/>
        <n v="175.79999999999998"/>
        <n v="175.86"/>
        <n v="176.12"/>
        <n v="176.19"/>
        <n v="176.37"/>
        <n v="176.54"/>
        <n v="176.66"/>
        <n v="176.79000000000002"/>
        <n v="176.81"/>
        <n v="177.19"/>
        <n v="177.74"/>
        <n v="177.9"/>
        <n v="177.91"/>
        <n v="178.39000000000001"/>
        <n v="179.13"/>
        <n v="179.66"/>
        <n v="179.69"/>
        <n v="179.7"/>
        <n v="179.82"/>
        <n v="179.85000000000002"/>
        <n v="179.94"/>
        <n v="180.70999999999998"/>
        <n v="180.82999999999998"/>
        <n v="181.11"/>
        <n v="181.29"/>
        <n v="181.32000000000002"/>
        <n v="181.74"/>
        <n v="181.75000000000003"/>
        <n v="181.85"/>
        <n v="182.3"/>
        <n v="182.98000000000002"/>
        <n v="183.33"/>
        <n v="183.35"/>
        <n v="183.61"/>
        <n v="183.67000000000002"/>
        <n v="183.7"/>
        <n v="184.13000000000002"/>
        <n v="184.24"/>
        <n v="184.62"/>
        <n v="184.87"/>
        <n v="184.97"/>
        <n v="185.32999999999998"/>
        <n v="185.34"/>
        <n v="185.7"/>
        <n v="185.80999999999997"/>
        <n v="185.82"/>
        <n v="185.82999999999998"/>
        <n v="187.22"/>
        <n v="187.41000000000003"/>
        <n v="187.53"/>
        <n v="187.81"/>
        <n v="188.13"/>
        <n v="188.22"/>
        <n v="188.94"/>
        <n v="189.58"/>
        <n v="189.72"/>
        <n v="189.81"/>
        <n v="189.82"/>
        <n v="189.87"/>
        <n v="190.83"/>
        <n v="191.07999999999998"/>
        <n v="191.57999999999998"/>
        <n v="191.62"/>
        <n v="191.65"/>
        <n v="192.45999999999998"/>
        <n v="192.47"/>
        <n v="192.65"/>
        <n v="192.67"/>
        <n v="193.7"/>
        <n v="193.8"/>
        <n v="193.95"/>
        <n v="194.06"/>
        <n v="194.56"/>
        <n v="194.63"/>
        <n v="194.64"/>
        <n v="194.64999999999998"/>
        <n v="194.71"/>
        <n v="194.85"/>
        <n v="195.1"/>
        <n v="195.16"/>
        <n v="195.35000000000002"/>
        <n v="195.65000000000003"/>
        <n v="196.21"/>
        <n v="196.23999999999998"/>
        <n v="196.49"/>
        <n v="196.62"/>
        <n v="196.82"/>
        <n v="196.88000000000002"/>
        <n v="197.04"/>
        <n v="197.66"/>
        <n v="197.91"/>
        <n v="198.01999999999998"/>
        <n v="198.07"/>
        <n v="198.64"/>
        <n v="198.75"/>
        <n v="198.84"/>
        <n v="199.12"/>
        <n v="199.82"/>
        <n v="199.95"/>
        <n v="200.05"/>
        <n v="200.39"/>
        <n v="200.44"/>
        <n v="200.64999999999998"/>
        <n v="200.70999999999998"/>
        <n v="200.73"/>
        <n v="200.82000000000002"/>
        <n v="200.87"/>
        <n v="201.14"/>
        <n v="201.22"/>
        <n v="201.22000000000003"/>
        <n v="201.92"/>
        <n v="202.16"/>
        <n v="202.28"/>
        <n v="202.61"/>
        <n v="202.86999999999998"/>
        <n v="203.66"/>
        <n v="203.68"/>
        <n v="203.88"/>
        <n v="204.10000000000002"/>
        <n v="204.21"/>
        <n v="204.48000000000002"/>
        <n v="204.59"/>
        <n v="204.61"/>
        <n v="204.64"/>
        <n v="204.69000000000003"/>
        <n v="204.79000000000002"/>
        <n v="204.82999999999998"/>
        <n v="204.84"/>
        <n v="204.85"/>
        <n v="205.46"/>
        <n v="205.64"/>
        <n v="205.76999999999998"/>
        <n v="206.74"/>
        <n v="206.82"/>
        <n v="207.62"/>
        <n v="207.73"/>
        <n v="207.74"/>
        <n v="207.77"/>
        <n v="207.84"/>
        <n v="208.14000000000001"/>
        <n v="208.22"/>
        <n v="208.44"/>
        <n v="208.73000000000002"/>
        <n v="209.62"/>
        <n v="209.65"/>
        <n v="209.79"/>
        <n v="209.8"/>
        <n v="209.9"/>
        <n v="210.05"/>
        <n v="210.75"/>
        <n v="210.81"/>
        <n v="211.57000000000002"/>
        <n v="211.59"/>
        <n v="211.63"/>
        <n v="212.54999999999998"/>
        <n v="212.8"/>
        <n v="212.88"/>
        <n v="212.91"/>
        <n v="213.03"/>
        <n v="213.16"/>
        <n v="213.37"/>
        <n v="213.62"/>
        <n v="213.75"/>
        <n v="213.8"/>
        <n v="213.83"/>
        <n v="213.92000000000002"/>
        <n v="214.01000000000002"/>
        <n v="214.07"/>
        <n v="214.48000000000002"/>
        <n v="215.45000000000002"/>
        <n v="215.58"/>
        <n v="215.69"/>
        <n v="215.89"/>
        <n v="216.70999999999998"/>
        <n v="217.11"/>
        <n v="217.45000000000002"/>
        <n v="218.4"/>
        <n v="218.43"/>
        <n v="218.6"/>
        <n v="218.63"/>
        <n v="218.78"/>
        <n v="220.18"/>
        <n v="220.2"/>
        <n v="220.78"/>
        <n v="220.83"/>
        <n v="220.85"/>
        <n v="221.82999999999998"/>
        <n v="221.93"/>
        <n v="222.81"/>
        <n v="223.23"/>
        <n v="223.31"/>
        <n v="223.63"/>
        <n v="223.71"/>
        <n v="223.72"/>
        <n v="224.14"/>
        <n v="224.54"/>
        <n v="224.79999999999998"/>
        <n v="224.8"/>
        <n v="224.85"/>
        <n v="224.89"/>
        <n v="224.95"/>
        <n v="225.73"/>
        <n v="226.2"/>
        <n v="226.42"/>
        <n v="226.63"/>
        <n v="226.67000000000002"/>
        <n v="228.73"/>
        <n v="228.76999999999998"/>
        <n v="228.95"/>
        <n v="229.38"/>
        <n v="229.4"/>
        <n v="229.40000000000003"/>
        <n v="229.63"/>
        <n v="230.62999999999997"/>
        <n v="230.93999999999997"/>
        <n v="231.04"/>
        <n v="231.19"/>
        <n v="231.23"/>
        <n v="231.54"/>
        <n v="231.64000000000001"/>
        <n v="231.76000000000002"/>
        <n v="232.06"/>
        <n v="232.54999999999995"/>
        <n v="232.67000000000002"/>
        <n v="232.78"/>
        <n v="232.91000000000003"/>
        <n v="233.18"/>
        <n v="233.82999999999998"/>
        <n v="233.93"/>
        <n v="234.14"/>
        <n v="234.53"/>
        <n v="234.54"/>
        <n v="234.68"/>
        <n v="234.90999999999997"/>
        <n v="235.48000000000002"/>
        <n v="235.59"/>
        <n v="236.00000000000006"/>
        <n v="236.66000000000003"/>
        <n v="236.77999999999997"/>
        <n v="236.79"/>
        <n v="237.59"/>
        <n v="237.69"/>
        <n v="237.81"/>
        <n v="238.1"/>
        <n v="238.21"/>
        <n v="238.78000000000003"/>
        <n v="239.52"/>
        <n v="239.82999999999998"/>
        <n v="239.83"/>
        <n v="239.84"/>
        <n v="239.92"/>
        <n v="239.94"/>
        <n v="240.01"/>
        <n v="240.70999999999998"/>
        <n v="240.82"/>
        <n v="240.93"/>
        <n v="241.28000000000003"/>
        <n v="241.33"/>
        <n v="241.51999999999998"/>
        <n v="241.72"/>
        <n v="241.85"/>
        <n v="242.06"/>
        <n v="242.20999999999998"/>
        <n v="242.3"/>
        <n v="242.32999999999998"/>
        <n v="242.57000000000002"/>
        <n v="242.72000000000003"/>
        <n v="242.86"/>
        <n v="243.72000000000003"/>
        <n v="243.73999999999998"/>
        <n v="243.83"/>
        <n v="244.92000000000002"/>
        <n v="245.48"/>
        <n v="245.59"/>
        <n v="245.63"/>
        <n v="245.79000000000002"/>
        <n v="245.98000000000002"/>
        <n v="246.26"/>
        <n v="246.42000000000002"/>
        <n v="247.39"/>
        <n v="248.01999999999998"/>
        <n v="248.08"/>
        <n v="248.3"/>
        <n v="248.37"/>
        <n v="248.51000000000002"/>
        <n v="248.57"/>
        <n v="248.59"/>
        <n v="248.76000000000002"/>
        <n v="249.38000000000002"/>
        <n v="249.57"/>
        <n v="249.91"/>
        <n v="250.28000000000003"/>
        <n v="250.46"/>
        <n v="250.81"/>
        <n v="251.68"/>
        <n v="253.38"/>
        <n v="253.71"/>
        <n v="253.81"/>
        <n v="253.82"/>
        <n v="254.10000000000002"/>
        <n v="254.87"/>
        <n v="255.23000000000002"/>
        <n v="255.38"/>
        <n v="255.78999999999996"/>
        <n v="257.24"/>
        <n v="257.28999999999996"/>
        <n v="257.83999999999997"/>
        <n v="257.93"/>
        <n v="258.33000000000004"/>
        <n v="258.35000000000002"/>
        <n v="258.39999999999998"/>
        <n v="258.53999999999996"/>
        <n v="258.74"/>
        <n v="258.97000000000003"/>
        <n v="259.31"/>
        <n v="259.78000000000003"/>
        <n v="259.87"/>
        <n v="260.57"/>
        <n v="260.7"/>
        <n v="260.73"/>
        <n v="261.01"/>
        <n v="261.25000000000006"/>
        <n v="261.36"/>
        <n v="261.46000000000004"/>
        <n v="261.7"/>
        <n v="261.73"/>
        <n v="262.36"/>
        <n v="262.47000000000003"/>
        <n v="262.58999999999997"/>
        <n v="262.82"/>
        <n v="262.96000000000004"/>
        <n v="263.95"/>
        <n v="264.28999999999996"/>
        <n v="264.5"/>
        <n v="264.73"/>
        <n v="264.83000000000004"/>
        <n v="264.90999999999997"/>
        <n v="265.32"/>
        <n v="266.12"/>
        <n v="266.26"/>
        <n v="266.76"/>
        <n v="266.89999999999998"/>
        <n v="267.75"/>
        <n v="268.95999999999998"/>
        <n v="269.54000000000002"/>
        <n v="269.82"/>
        <n v="270"/>
        <n v="270.66999999999996"/>
        <n v="270.67999999999995"/>
        <n v="271.34000000000003"/>
        <n v="271.56"/>
        <n v="272.20999999999998"/>
        <n v="273.69"/>
        <n v="273.72000000000003"/>
        <n v="274.45"/>
        <n v="274.88"/>
        <n v="275.64000000000004"/>
        <n v="275.64999999999998"/>
        <n v="275.93999999999994"/>
        <n v="276.24"/>
        <n v="276.27"/>
        <n v="276.58000000000004"/>
        <n v="276.71000000000004"/>
        <n v="277.02999999999997"/>
        <n v="277.34999999999997"/>
        <n v="277.65999999999997"/>
        <n v="277.74"/>
        <n v="278.97000000000003"/>
        <n v="279"/>
        <n v="279.65999999999997"/>
        <n v="279.74"/>
        <n v="280.56"/>
        <n v="281.53000000000003"/>
        <n v="281.58"/>
        <n v="281.81"/>
        <n v="281.90999999999997"/>
        <n v="281.91000000000003"/>
        <n v="281.92"/>
        <n v="282.05"/>
        <n v="282.45999999999998"/>
        <n v="282.81"/>
        <n v="283.02999999999997"/>
        <n v="283.23"/>
        <n v="283.61"/>
        <n v="284.16999999999996"/>
        <n v="285.3"/>
        <n v="285.38"/>
        <n v="285.39"/>
        <n v="285.46000000000004"/>
        <n v="285.74"/>
        <n v="286.38"/>
        <n v="286.44"/>
        <n v="286.61"/>
        <n v="286.69"/>
        <n v="286.8"/>
        <n v="287.87"/>
        <n v="288.18"/>
        <n v="288.22000000000003"/>
        <n v="288.39"/>
        <n v="288.49"/>
        <n v="289.82"/>
        <n v="290.77"/>
        <n v="291.87"/>
        <n v="292.11"/>
        <n v="292.2"/>
        <n v="292.26"/>
        <n v="292.39"/>
        <n v="293.03999999999996"/>
        <n v="293.33999999999997"/>
        <n v="293.67"/>
        <n v="293.84000000000003"/>
        <n v="294.44"/>
        <n v="294.5"/>
        <n v="294.79000000000002"/>
        <n v="295.34000000000003"/>
        <n v="295.7"/>
        <n v="295.70000000000005"/>
        <n v="296.23"/>
        <n v="296.36"/>
        <n v="296.59000000000003"/>
        <n v="296.68"/>
        <n v="296.7"/>
        <n v="296.85000000000002"/>
        <n v="296.94"/>
        <n v="297.28000000000003"/>
        <n v="297.34000000000003"/>
        <n v="297.62"/>
        <n v="297.77"/>
        <n v="298.37"/>
        <n v="299.24"/>
        <n v="299.5"/>
        <n v="299.70000000000005"/>
        <n v="299.77999999999997"/>
        <n v="299.83999999999997"/>
        <n v="299.91999999999996"/>
        <n v="300.2"/>
        <n v="300.26"/>
        <n v="300.36"/>
        <n v="300.65999999999997"/>
        <n v="300.69000000000005"/>
        <n v="300.85000000000002"/>
        <n v="301.13"/>
        <n v="301.32000000000005"/>
        <n v="303.34000000000003"/>
        <n v="303.39999999999998"/>
        <n v="303.45999999999998"/>
        <n v="303.72000000000003"/>
        <n v="304"/>
        <n v="304.11"/>
        <n v="305.88"/>
        <n v="306.10000000000002"/>
        <n v="306.11"/>
        <n v="306.46000000000004"/>
        <n v="306.71000000000004"/>
        <n v="306.76"/>
        <n v="306.89"/>
        <n v="307.12"/>
        <n v="307.38"/>
        <n v="307.73"/>
        <n v="308.04000000000002"/>
        <n v="308.82"/>
        <n v="309.02"/>
        <n v="309.33"/>
        <n v="310.58000000000004"/>
        <n v="310.82"/>
        <n v="310.92999999999995"/>
        <n v="311.39999999999998"/>
        <n v="311.44000000000005"/>
        <n v="312.12"/>
        <n v="313.61"/>
        <n v="313.62"/>
        <n v="313.74"/>
        <n v="313.83000000000004"/>
        <n v="313.93"/>
        <n v="314.66999999999996"/>
        <n v="315.27000000000004"/>
        <n v="315.51000000000005"/>
        <n v="317.17"/>
        <n v="317.45000000000005"/>
        <n v="317.57"/>
        <n v="317.68"/>
        <n v="317.88"/>
        <n v="318.18"/>
        <n v="318.38"/>
        <n v="318.63"/>
        <n v="318.77999999999997"/>
        <n v="319.33"/>
        <n v="319.45000000000005"/>
        <n v="321.52999999999997"/>
        <n v="321.62"/>
        <n v="323.08999999999997"/>
        <n v="323.19"/>
        <n v="324.33"/>
        <n v="324.38"/>
        <n v="324.63"/>
        <n v="325.47000000000003"/>
        <n v="325.5"/>
        <n v="326.10000000000002"/>
        <n v="326.76"/>
        <n v="327.33999999999997"/>
        <n v="327.45000000000005"/>
        <n v="327.47000000000003"/>
        <n v="327.70000000000005"/>
        <n v="327.74"/>
        <n v="327.77"/>
        <n v="328.29"/>
        <n v="328.71"/>
        <n v="329.27000000000004"/>
        <n v="329.48"/>
        <n v="330.32"/>
        <n v="331.33"/>
        <n v="331.47999999999996"/>
        <n v="332.25000000000006"/>
        <n v="332.64"/>
        <n v="332.75"/>
        <n v="333.7"/>
        <n v="334.33"/>
        <n v="334.37"/>
        <n v="335.34999999999997"/>
        <n v="335.40999999999997"/>
        <n v="335.42"/>
        <n v="335.48"/>
        <n v="336.40999999999997"/>
        <n v="337.69"/>
        <n v="339.19"/>
        <n v="339.24"/>
        <n v="339.38"/>
        <n v="339.47"/>
        <n v="339.68999999999994"/>
        <n v="339.77"/>
        <n v="340.21000000000004"/>
        <n v="340.33"/>
        <n v="340.43"/>
        <n v="341.15"/>
        <n v="341.40999999999997"/>
        <n v="341.86"/>
        <n v="342.09999999999997"/>
        <n v="342.24"/>
        <n v="342.82"/>
        <n v="343.61"/>
        <n v="344.17"/>
        <n v="344.23"/>
        <n v="345.15"/>
        <n v="345.52"/>
        <n v="346.11"/>
        <n v="346.13"/>
        <n v="346.88"/>
        <n v="347.49"/>
        <n v="348.15"/>
        <n v="349.17999999999995"/>
        <n v="349.97"/>
        <n v="350.21999999999997"/>
        <n v="350.41000000000008"/>
        <n v="350.75"/>
        <n v="353.4"/>
        <n v="354.44"/>
        <n v="354.67"/>
        <n v="355.16999999999996"/>
        <n v="355.88999999999993"/>
        <n v="356.27"/>
        <n v="356.68"/>
        <n v="357.74"/>
        <n v="357.79"/>
        <n v="358.05"/>
        <n v="358.43"/>
        <n v="358.71000000000004"/>
        <n v="358.81999999999994"/>
        <n v="359.03999999999996"/>
        <n v="359.22"/>
        <n v="359.29"/>
        <n v="359.63"/>
        <n v="359.75"/>
        <n v="359.89"/>
        <n v="360.52"/>
        <n v="360.75"/>
        <n v="361.15000000000003"/>
        <n v="361.7"/>
        <n v="361.81"/>
        <n v="362.14000000000004"/>
        <n v="362.64"/>
        <n v="363.16"/>
        <n v="363.72"/>
        <n v="364.21999999999997"/>
        <n v="364.51"/>
        <n v="364.65"/>
        <n v="364.90000000000003"/>
        <n v="366.19000000000005"/>
        <n v="366.24"/>
        <n v="366.37"/>
        <n v="366.39"/>
        <n v="367.08000000000004"/>
        <n v="367.46000000000004"/>
        <n v="367.59000000000003"/>
        <n v="368.1"/>
        <n v="368.3"/>
        <n v="369.26000000000005"/>
        <n v="369.36"/>
        <n v="369.64"/>
        <n v="369.79999999999995"/>
        <n v="370.91"/>
        <n v="371.1"/>
        <n v="371.23"/>
        <n v="371.64"/>
        <n v="371.73"/>
        <n v="372.48000000000008"/>
        <n v="372.65"/>
        <n v="372.74"/>
        <n v="372.78"/>
        <n v="373.36"/>
        <n v="374.38"/>
        <n v="374.61"/>
        <n v="374.75"/>
        <n v="374.93999999999994"/>
        <n v="375.65"/>
        <n v="376.09000000000003"/>
        <n v="376.5"/>
        <n v="376.57"/>
        <n v="376.58000000000004"/>
        <n v="376.85"/>
        <n v="377.12"/>
        <n v="377.44"/>
        <n v="377.54"/>
        <n v="378.07000000000005"/>
        <n v="378.7"/>
        <n v="378.71999999999997"/>
        <n v="379.01"/>
        <n v="379.43"/>
        <n v="379.5200000000001"/>
        <n v="379.57000000000005"/>
        <n v="380.3"/>
        <n v="380.59000000000003"/>
        <n v="380.96999999999997"/>
        <n v="381.15"/>
        <n v="381.49"/>
        <n v="382.07"/>
        <n v="382.42000000000007"/>
        <n v="383.53"/>
        <n v="384.1"/>
        <n v="385.87"/>
        <n v="386.15"/>
        <n v="386.16999999999996"/>
        <n v="386.58000000000004"/>
        <n v="386.64"/>
        <n v="386.95"/>
        <n v="387.33"/>
        <n v="387.6"/>
        <n v="388.59"/>
        <n v="389.97"/>
        <n v="390.13000000000005"/>
        <n v="390.86"/>
        <n v="391.47"/>
        <n v="391.5"/>
        <n v="393.64"/>
        <n v="393.67999999999995"/>
        <n v="393.69"/>
        <n v="394.43"/>
        <n v="394.56"/>
        <n v="395.26"/>
        <n v="395.43999999999994"/>
        <n v="395.53"/>
        <n v="395.63000000000005"/>
        <n v="395.74"/>
        <n v="395.97"/>
        <n v="396.54000000000008"/>
        <n v="397.83"/>
        <n v="398.48"/>
        <n v="398.57000000000005"/>
        <n v="398.90999999999997"/>
        <n v="399.65999999999997"/>
        <n v="401.65999999999997"/>
        <n v="401.71"/>
        <n v="402.07000000000005"/>
        <n v="402.18000000000006"/>
        <n v="403.25"/>
        <n v="403.37"/>
        <n v="403.98"/>
        <n v="404.72000000000008"/>
        <n v="405.1"/>
        <n v="405.41999999999996"/>
        <n v="405.67999999999995"/>
        <n v="405.97"/>
        <n v="407.3"/>
        <n v="407.71"/>
        <n v="408.49"/>
        <n v="409.29999999999995"/>
        <n v="410.28"/>
        <n v="410.50000000000006"/>
        <n v="411.59000000000003"/>
        <n v="411.6"/>
        <n v="411.78"/>
        <n v="412.16000000000008"/>
        <n v="413.14"/>
        <n v="413.26000000000005"/>
        <n v="413.48"/>
        <n v="414.34000000000003"/>
        <n v="414.75"/>
        <n v="414.84"/>
        <n v="415.52"/>
        <n v="415.68"/>
        <n v="415.96000000000004"/>
        <n v="417.07000000000005"/>
        <n v="417.98"/>
        <n v="418.53999999999996"/>
        <n v="419.26000000000005"/>
        <n v="419.45"/>
        <n v="419.62"/>
        <n v="420.28"/>
        <n v="420.39"/>
        <n v="420.66"/>
        <n v="421.01000000000005"/>
        <n v="421.9"/>
        <n v="422.3"/>
        <n v="422.37"/>
        <n v="422.74"/>
        <n v="423.90999999999997"/>
        <n v="425.11"/>
        <n v="425.46999999999997"/>
        <n v="425.74"/>
        <n v="425.76999999999992"/>
        <n v="427.52000000000004"/>
        <n v="427.56000000000006"/>
        <n v="427.57"/>
        <n v="427.82999999999993"/>
        <n v="428.13999999999993"/>
        <n v="428.18"/>
        <n v="428.30999999999995"/>
        <n v="428.57"/>
        <n v="428.84"/>
        <n v="429.02"/>
        <n v="429.35"/>
        <n v="430.63"/>
        <n v="430.81000000000006"/>
        <n v="431.25"/>
        <n v="431.38000000000005"/>
        <n v="432.34000000000003"/>
        <n v="432.5"/>
        <n v="432.91"/>
        <n v="433"/>
        <n v="433.03999999999996"/>
        <n v="433.6"/>
        <n v="435.28999999999996"/>
        <n v="435.35"/>
        <n v="435.52"/>
        <n v="435.71"/>
        <n v="436.11"/>
        <n v="436.96000000000004"/>
        <n v="437.61"/>
        <n v="438.20999999999992"/>
        <n v="439.62"/>
        <n v="440.28999999999996"/>
        <n v="440.3"/>
        <n v="440.39"/>
        <n v="441.41"/>
        <n v="441.67"/>
        <n v="442.54"/>
        <n v="442.94"/>
        <n v="443.18"/>
        <n v="443.37"/>
        <n v="443.53999999999996"/>
        <n v="444.56"/>
        <n v="444.64"/>
        <n v="445.42"/>
        <n v="445.52"/>
        <n v="445.5200000000001"/>
        <n v="445.87"/>
        <n v="445.95"/>
        <n v="447.42999999999995"/>
        <n v="447.43999999999994"/>
        <n v="447.63"/>
        <n v="447.95"/>
        <n v="449.75"/>
        <n v="450.03"/>
        <n v="450.11"/>
        <n v="450.48"/>
        <n v="451.26"/>
        <n v="451.41"/>
        <n v="451.99"/>
        <n v="452.17"/>
        <n v="452.36"/>
        <n v="452.57000000000005"/>
        <n v="452.96999999999997"/>
        <n v="453.55"/>
        <n v="454.25"/>
        <n v="454.59000000000003"/>
        <n v="454.86000000000007"/>
        <n v="454.93"/>
        <n v="455.02"/>
        <n v="455.37000000000006"/>
        <n v="455.39"/>
        <n v="455.71000000000004"/>
        <n v="457.41"/>
        <n v="457.87"/>
        <n v="458.33000000000004"/>
        <n v="458.36"/>
        <n v="459.08"/>
        <n v="459.33"/>
        <n v="459.51"/>
        <n v="459.93"/>
        <n v="460.20000000000005"/>
        <n v="461.3"/>
        <n v="462.24"/>
        <n v="462.49"/>
        <n v="462.54999999999995"/>
        <n v="462.74"/>
        <n v="462.74999999999994"/>
        <n v="463.14"/>
        <n v="463.47999999999996"/>
        <n v="463.95000000000005"/>
        <n v="464.53"/>
        <n v="465.56"/>
        <n v="465.92"/>
        <n v="466.74"/>
        <n v="466.78999999999996"/>
        <n v="467.03999999999996"/>
        <n v="467.08000000000004"/>
        <n v="467.8"/>
        <n v="468.84000000000003"/>
        <n v="469.28000000000003"/>
        <n v="469.70000000000005"/>
        <n v="470.18"/>
        <n v="470.95"/>
        <n v="471.09999999999997"/>
        <n v="471.15"/>
        <n v="471.98999999999995"/>
        <n v="472"/>
        <n v="472.71999999999997"/>
        <n v="472.74"/>
        <n v="474.06999999999994"/>
        <n v="475.81000000000006"/>
        <n v="476.36999999999995"/>
        <n v="477.81"/>
        <n v="479.32"/>
        <n v="479.47"/>
        <n v="480.2"/>
        <n v="481.2"/>
        <n v="481.61"/>
        <n v="481.89"/>
        <n v="483.34"/>
        <n v="484.14"/>
        <n v="484.4"/>
        <n v="484.84"/>
        <n v="485.51"/>
        <n v="485.62"/>
        <n v="485.74"/>
        <n v="486.94"/>
        <n v="487.04000000000008"/>
        <n v="487.23"/>
        <n v="487.56"/>
        <n v="487.58"/>
        <n v="487.65999999999997"/>
        <n v="488.77"/>
        <n v="489.06000000000006"/>
        <n v="489.69"/>
        <n v="491.17999999999995"/>
        <n v="491.43"/>
        <n v="493.06"/>
        <n v="493.6"/>
        <n v="494.04"/>
        <n v="494.34"/>
        <n v="495.12"/>
        <n v="495.85"/>
        <n v="496.84000000000003"/>
        <n v="497.17999999999995"/>
        <n v="498.38"/>
        <n v="498.46000000000004"/>
        <n v="498.64"/>
        <n v="498.73999999999995"/>
        <n v="499.73000000000008"/>
        <n v="500.48"/>
        <n v="500.63"/>
        <n v="501.01"/>
        <n v="501.53000000000003"/>
        <n v="503.37000000000006"/>
        <n v="503.57"/>
        <n v="504.09"/>
        <n v="504.9"/>
        <n v="504.95000000000005"/>
        <n v="506.49000000000007"/>
        <n v="506.61"/>
        <n v="507.3"/>
        <n v="507.41999999999996"/>
        <n v="507.79"/>
        <n v="508.53000000000003"/>
        <n v="510.02000000000004"/>
        <n v="510.05"/>
        <n v="510.09"/>
        <n v="510.34"/>
        <n v="510.4"/>
        <n v="510.53"/>
        <n v="510.80000000000007"/>
        <n v="511.24"/>
        <n v="511.34000000000003"/>
        <n v="512.78"/>
        <n v="514.15"/>
        <n v="514.5"/>
        <n v="514.98"/>
        <n v="515.17000000000007"/>
        <n v="516.29999999999995"/>
        <n v="517.26"/>
        <n v="518.5"/>
        <n v="519.22"/>
        <n v="519.43000000000006"/>
        <n v="520.21999999999991"/>
        <n v="521.34999999999991"/>
        <n v="521.3900000000001"/>
        <n v="521.62999999999988"/>
        <n v="521.81999999999994"/>
        <n v="521.99"/>
        <n v="522.95000000000005"/>
        <n v="523.21"/>
        <n v="523.76"/>
        <n v="523.91000000000008"/>
        <n v="525.13"/>
        <n v="525.1400000000001"/>
        <n v="525.38000000000011"/>
        <n v="525.5"/>
        <n v="525.99"/>
        <n v="526.89"/>
        <n v="528.55999999999995"/>
        <n v="529.62"/>
        <n v="530.09"/>
        <n v="530.36999999999989"/>
        <n v="531.43000000000006"/>
        <n v="532.92000000000007"/>
        <n v="533.44000000000005"/>
        <n v="533.91"/>
        <n v="534.06999999999994"/>
        <n v="534.72"/>
        <n v="534.94999999999993"/>
        <n v="535.02"/>
        <n v="535.56999999999994"/>
        <n v="535.75"/>
        <n v="535.94000000000005"/>
        <n v="536.36"/>
        <n v="536.42000000000007"/>
        <n v="537.05000000000007"/>
        <n v="537.24"/>
        <n v="537.77"/>
        <n v="538.76"/>
        <n v="539.46"/>
        <n v="539.91000000000008"/>
        <n v="540.04"/>
        <n v="540.88"/>
        <n v="541.1400000000001"/>
        <n v="541.25"/>
        <n v="541.59"/>
        <n v="541.61000000000013"/>
        <n v="541.79999999999995"/>
        <n v="543.02"/>
        <n v="544.09"/>
        <n v="544.26"/>
        <n v="546.62"/>
        <n v="547.33000000000004"/>
        <n v="548.43000000000006"/>
        <n v="549.59"/>
        <n v="550.4"/>
        <n v="550.46"/>
        <n v="551.24"/>
        <n v="551.43000000000006"/>
        <n v="551.44000000000005"/>
        <n v="551.75999999999988"/>
        <n v="552.01"/>
        <n v="552.23"/>
        <n v="552.62"/>
        <n v="555.23"/>
        <n v="555.95000000000005"/>
        <n v="559.35"/>
        <n v="560.37"/>
        <n v="561.29"/>
        <n v="561.67000000000007"/>
        <n v="562.51"/>
        <n v="563.32999999999993"/>
        <n v="563.57999999999993"/>
        <n v="565.22"/>
        <n v="565.78"/>
        <n v="566.33000000000015"/>
        <n v="566.74"/>
        <n v="568.37"/>
        <n v="568.63000000000011"/>
        <n v="568.81000000000006"/>
        <n v="568.99"/>
        <n v="569.67000000000007"/>
        <n v="570.93000000000006"/>
        <n v="570.94999999999993"/>
        <n v="571"/>
        <n v="571.45999999999992"/>
        <n v="571.76"/>
        <n v="571.99"/>
        <n v="573.83000000000004"/>
        <n v="574.99"/>
        <n v="575.21"/>
        <n v="575.43000000000006"/>
        <n v="575.44000000000005"/>
        <n v="576.19000000000005"/>
        <n v="576.84"/>
        <n v="577.16999999999996"/>
        <n v="577.27"/>
        <n v="578.91000000000008"/>
        <n v="579.8900000000001"/>
        <n v="580.65"/>
        <n v="580.80000000000007"/>
        <n v="581.9"/>
        <n v="583.53"/>
        <n v="584.04"/>
        <n v="584.13"/>
        <n v="584.95999999999992"/>
        <n v="588"/>
        <n v="589.81999999999994"/>
        <n v="591.76"/>
        <n v="592.05999999999995"/>
        <n v="592.30999999999995"/>
        <n v="592.80999999999995"/>
        <n v="593.6"/>
        <n v="594.3900000000001"/>
        <n v="594.49"/>
        <n v="595.03"/>
        <n v="595.94000000000005"/>
        <n v="596.99"/>
        <n v="597.02"/>
        <n v="597.21"/>
        <n v="597.24"/>
        <n v="598.03"/>
        <n v="598.1"/>
        <n v="598.52"/>
        <n v="598.92999999999995"/>
        <n v="599.03"/>
        <n v="600.72"/>
        <n v="600.96"/>
        <n v="601.51"/>
        <n v="602.69999999999993"/>
        <n v="603.43000000000006"/>
        <n v="604.06000000000006"/>
        <n v="604.12"/>
        <n v="604.28"/>
        <n v="604.49000000000012"/>
        <n v="605.54000000000008"/>
        <n v="605.63000000000011"/>
        <n v="605.91999999999996"/>
        <n v="606.07999999999993"/>
        <n v="606.91"/>
        <n v="606.92999999999995"/>
        <n v="608.13"/>
        <n v="608.35"/>
        <n v="609.24"/>
        <n v="609.69000000000005"/>
        <n v="610.64999999999986"/>
        <n v="611.34"/>
        <n v="611.49999999999989"/>
        <n v="611.59"/>
        <n v="612.31999999999994"/>
        <n v="612.41999999999996"/>
        <n v="612.62"/>
        <n v="615.93000000000006"/>
        <n v="616.6400000000001"/>
        <n v="616.92000000000007"/>
        <n v="617.74"/>
        <n v="617.93000000000006"/>
        <n v="618.4"/>
        <n v="621.74"/>
        <n v="623.13"/>
        <n v="623.51"/>
        <n v="623.54999999999995"/>
        <n v="624.29"/>
        <n v="624.81000000000006"/>
        <n v="625.03"/>
        <n v="625.29"/>
        <n v="625.7700000000001"/>
        <n v="626.12"/>
        <n v="627.13000000000011"/>
        <n v="627.5100000000001"/>
        <n v="627.57999999999993"/>
        <n v="628.27"/>
        <n v="628.34"/>
        <n v="630.22"/>
        <n v="631.07000000000005"/>
        <n v="631.58000000000004"/>
        <n v="632.49"/>
        <n v="632.67000000000007"/>
        <n v="632.79"/>
        <n v="633.75"/>
        <n v="634"/>
        <n v="635.04"/>
        <n v="635.62"/>
        <n v="636.04"/>
        <n v="636.20000000000005"/>
        <n v="638.16999999999996"/>
        <n v="639.1400000000001"/>
        <n v="639.43000000000006"/>
        <n v="639.89"/>
        <n v="640.40000000000009"/>
        <n v="640.53"/>
        <n v="641.57999999999993"/>
        <n v="641.61"/>
        <n v="641.63"/>
        <n v="642.30000000000007"/>
        <n v="643.35"/>
        <n v="643.77"/>
        <n v="646.71999999999991"/>
        <n v="646.91000000000008"/>
        <n v="647.31000000000017"/>
        <n v="648.24"/>
        <n v="649.99"/>
        <n v="650.32000000000005"/>
        <n v="650.62"/>
        <n v="651.20000000000005"/>
        <n v="652.07000000000016"/>
        <n v="652.14"/>
        <n v="653.29999999999995"/>
        <n v="653.88"/>
        <n v="654.07000000000005"/>
        <n v="654.53"/>
        <n v="655.29999999999995"/>
        <n v="655.54"/>
        <n v="655.78"/>
        <n v="655.81"/>
        <n v="658.26"/>
        <n v="658.82999999999993"/>
        <n v="659.45"/>
        <n v="659.70999999999992"/>
        <n v="660.34"/>
        <n v="660.66000000000008"/>
        <n v="661.56000000000006"/>
        <n v="661.89"/>
        <n v="662.09999999999991"/>
        <n v="664.64"/>
        <n v="665.11000000000013"/>
        <n v="665.34"/>
        <n v="665.93000000000006"/>
        <n v="667.46"/>
        <n v="671.42"/>
        <n v="671.75"/>
        <n v="672.34999999999991"/>
        <n v="673.7299999999999"/>
        <n v="673.93"/>
        <n v="674.38"/>
        <n v="674.89"/>
        <n v="675.86"/>
        <n v="678.63"/>
        <n v="680.99000000000012"/>
        <n v="682.06999999999994"/>
        <n v="682.81"/>
        <n v="684.44999999999993"/>
        <n v="684.5"/>
        <n v="685.08"/>
        <n v="685.12"/>
        <n v="686.7199999999998"/>
        <n v="686.93000000000006"/>
        <n v="687.45999999999992"/>
        <n v="688.07"/>
        <n v="688.15000000000009"/>
        <n v="690.15000000000009"/>
        <n v="690.91"/>
        <n v="692.31"/>
        <n v="693.95"/>
        <n v="694.9799999999999"/>
        <n v="695.35"/>
        <n v="696.71"/>
        <n v="698.61"/>
        <n v="698.73"/>
        <n v="699.15000000000009"/>
        <n v="699.94999999999993"/>
        <n v="700.16"/>
        <n v="700.37999999999988"/>
        <n v="701.14999999999986"/>
        <n v="701.67000000000007"/>
        <n v="702.32999999999993"/>
        <n v="702.54"/>
        <n v="703.34"/>
        <n v="704.46"/>
        <n v="705.05"/>
        <n v="706.39"/>
        <n v="706.49"/>
        <n v="710.89"/>
        <n v="715"/>
        <n v="715.37"/>
        <n v="715.61999999999989"/>
        <n v="715.88"/>
        <n v="716.45"/>
        <n v="716.67000000000007"/>
        <n v="717.45"/>
        <n v="718.24"/>
        <n v="721.01999999999987"/>
        <n v="721.04"/>
        <n v="721.23"/>
        <n v="721.40000000000009"/>
        <n v="721.7"/>
        <n v="722.32999999999993"/>
        <n v="723.53000000000009"/>
        <n v="724.4"/>
        <n v="724.66000000000008"/>
        <n v="724.67999999999984"/>
        <n v="724.75"/>
        <n v="726.35"/>
        <n v="726.38"/>
        <n v="727.32999999999981"/>
        <n v="728.16000000000008"/>
        <n v="729.09"/>
        <n v="729.36"/>
        <n v="731.02"/>
        <n v="731.57999999999993"/>
        <n v="733.47"/>
        <n v="733.96"/>
        <n v="734.98"/>
        <n v="738.8599999999999"/>
        <n v="739.6099999999999"/>
        <n v="739.65"/>
        <n v="740.32"/>
        <n v="741.28000000000009"/>
        <n v="741.83999999999992"/>
        <n v="742.08"/>
        <n v="742.91"/>
        <n v="743.15"/>
        <n v="744.12"/>
        <n v="744.77"/>
        <n v="744.88"/>
        <n v="744.9899999999999"/>
        <n v="745.32"/>
        <n v="746.06"/>
        <n v="747.07"/>
        <n v="747.11"/>
        <n v="747.30000000000007"/>
        <n v="747.34"/>
        <n v="747.42000000000007"/>
        <n v="747.94"/>
        <n v="748.43000000000006"/>
        <n v="749.04"/>
        <n v="749.25"/>
        <n v="749.56"/>
        <n v="749.75"/>
        <n v="750.6"/>
        <n v="751.21"/>
        <n v="756.55000000000007"/>
        <n v="756.94"/>
        <n v="759.59"/>
        <n v="761.5200000000001"/>
        <n v="761.66000000000008"/>
        <n v="762.15000000000009"/>
        <n v="763.2700000000001"/>
        <n v="764.81"/>
        <n v="764.92"/>
        <n v="767.44999999999993"/>
        <n v="768.2"/>
        <n v="769.59"/>
        <n v="769.93"/>
        <n v="770.33999999999992"/>
        <n v="771.18999999999994"/>
        <n v="771.22"/>
        <n v="771.81000000000006"/>
        <n v="773.53"/>
        <n v="776.77"/>
        <n v="777.14"/>
        <n v="777.87"/>
        <n v="778.56000000000006"/>
        <n v="779.41"/>
        <n v="779.49"/>
        <n v="780.21999999999991"/>
        <n v="780.56000000000006"/>
        <n v="786.16000000000008"/>
        <n v="786.38000000000011"/>
        <n v="786.86"/>
        <n v="787.08000000000015"/>
        <n v="787.31999999999994"/>
        <n v="787.88"/>
        <n v="789.65"/>
        <n v="791.38999999999987"/>
        <n v="791.57"/>
        <n v="792.04999999999984"/>
        <n v="795.31000000000006"/>
        <n v="795.65"/>
        <n v="796.52"/>
        <n v="796.76000000000033"/>
        <n v="797.2"/>
        <n v="797.62"/>
        <n v="797.75000000000011"/>
        <n v="798.23"/>
        <n v="798.24"/>
        <n v="798.52"/>
        <n v="799.67"/>
        <n v="800.1"/>
        <n v="800.23"/>
        <n v="801.37"/>
        <n v="801.48000000000013"/>
        <n v="801.68000000000006"/>
        <n v="801.97"/>
        <n v="802.67"/>
        <n v="802.75000000000011"/>
        <n v="803.27"/>
        <n v="803.61999999999989"/>
        <n v="803.81"/>
        <n v="807.66999999999985"/>
        <n v="808.07"/>
        <n v="809.27"/>
        <n v="809.31000000000006"/>
        <n v="809.47"/>
        <n v="811.31"/>
        <n v="812.18999999999994"/>
        <n v="813.89"/>
        <n v="815.31"/>
        <n v="815.60999999999979"/>
        <n v="816.8900000000001"/>
        <n v="816.98000000000013"/>
        <n v="817.61000000000013"/>
        <n v="817.70000000000016"/>
        <n v="818.34"/>
        <n v="819.13"/>
        <n v="819.1400000000001"/>
        <n v="819.16"/>
        <n v="821.3599999999999"/>
        <n v="827.26"/>
        <n v="829.82"/>
        <n v="833.69999999999993"/>
        <n v="833.85"/>
        <n v="833.92"/>
        <n v="837.2700000000001"/>
        <n v="837.6400000000001"/>
        <n v="842.62"/>
        <n v="843.84"/>
        <n v="844.2299999999999"/>
        <n v="844.36"/>
        <n v="845.60000000000014"/>
        <n v="845.82999999999993"/>
        <n v="846.90000000000009"/>
        <n v="847.17"/>
        <n v="848.59"/>
        <n v="848.81999999999994"/>
        <n v="850.43000000000006"/>
        <n v="850.7299999999999"/>
        <n v="852.90000000000009"/>
        <n v="853.53"/>
        <n v="855.37000000000012"/>
        <n v="858.84"/>
        <n v="858.88999999999987"/>
        <n v="858.9"/>
        <n v="858.96"/>
        <n v="860.88000000000011"/>
        <n v="861.81999999999994"/>
        <n v="865.65999999999985"/>
        <n v="866.43000000000006"/>
        <n v="866.95"/>
        <n v="869.43000000000006"/>
        <n v="870.44999999999993"/>
        <n v="870.48"/>
        <n v="872.49000000000012"/>
        <n v="872.91000000000008"/>
        <n v="873.34"/>
        <n v="873.59"/>
        <n v="875"/>
        <n v="876.85"/>
        <n v="877.06999999999994"/>
        <n v="878.53"/>
        <n v="879.85"/>
        <n v="879.87"/>
        <n v="882.53"/>
        <n v="882.84"/>
        <n v="884.31999999999994"/>
        <n v="886.66999999999973"/>
        <n v="887.64"/>
        <n v="887.92999999999984"/>
        <n v="888.10000000000014"/>
        <n v="891.40000000000009"/>
        <n v="892.11000000000013"/>
        <n v="893.23"/>
        <n v="893.95"/>
        <n v="893.98999999999978"/>
        <n v="894.97"/>
        <n v="895.24"/>
        <n v="895.92000000000007"/>
        <n v="896.08"/>
        <n v="898.7"/>
        <n v="898.84"/>
        <n v="898.8599999999999"/>
        <n v="899.55"/>
        <n v="901.28999999999985"/>
        <n v="902.49"/>
        <n v="903.78"/>
        <n v="903.89"/>
        <n v="903.99"/>
        <n v="906.07999999999993"/>
        <n v="908.5100000000001"/>
        <n v="912.27"/>
        <n v="915.31999999999982"/>
        <n v="915.68"/>
        <n v="915.68000000000006"/>
        <n v="915.76"/>
        <n v="918.01999999999975"/>
        <n v="918.2399999999999"/>
        <n v="918.24"/>
        <n v="920.17000000000007"/>
        <n v="921.45999999999992"/>
        <n v="921.67"/>
        <n v="922.07"/>
        <n v="922.41"/>
        <n v="924.90000000000009"/>
        <n v="926.19999999999993"/>
        <n v="928.56000000000017"/>
        <n v="928.68999999999983"/>
        <n v="929.83"/>
        <n v="931.80999999999972"/>
        <n v="931.83999999999992"/>
        <n v="932.92000000000007"/>
        <n v="933.93999999999994"/>
        <n v="934.16"/>
        <n v="935.17"/>
        <n v="939.82999999999993"/>
        <n v="940.20999999999992"/>
        <n v="940.69999999999993"/>
        <n v="940.89"/>
        <n v="941.62"/>
        <n v="942.92"/>
        <n v="942.95"/>
        <n v="943.72"/>
        <n v="945.3"/>
        <n v="946.79000000000008"/>
        <n v="948.54"/>
        <n v="948.81"/>
        <n v="951.57"/>
        <n v="951.83999999999958"/>
        <n v="951.94"/>
        <n v="954.63999999999987"/>
        <n v="956.9"/>
        <n v="963.69000000000028"/>
        <n v="965.06"/>
        <n v="965.93999999999971"/>
        <n v="966.86000000000013"/>
        <n v="967.21"/>
        <n v="972.04000000000008"/>
        <n v="975.37000000000012"/>
        <n v="975.42000000000007"/>
        <n v="975.51999999999987"/>
        <n v="976.41"/>
        <n v="977.03"/>
        <n v="977.4899999999999"/>
        <n v="979.46"/>
        <n v="979.83999999999992"/>
        <n v="981.68000000000006"/>
        <n v="981.79000000000008"/>
        <n v="982.18999999999983"/>
        <n v="983.55000000000007"/>
        <n v="983.78"/>
        <n v="983.98"/>
        <n v="984.29"/>
        <n v="984.48"/>
        <n v="986.02"/>
        <n v="988.03"/>
        <n v="989.2"/>
        <n v="990.40000000000009"/>
        <n v="991.14999999999975"/>
        <n v="991.59"/>
        <n v="995.30000000000007"/>
        <n v="995.43"/>
        <n v="1002.6700000000001"/>
        <n v="1003.5"/>
        <n v="1005.53"/>
        <n v="1006.6500000000001"/>
        <n v="1007.1499999999999"/>
        <n v="1007.7"/>
        <n v="1010.25"/>
        <n v="1013.1399999999999"/>
        <n v="1013.6600000000001"/>
        <n v="1014.3299999999999"/>
        <n v="1017.76"/>
        <n v="1021.88"/>
        <n v="1024.46"/>
        <n v="1024.8800000000001"/>
        <n v="1025.23"/>
        <n v="1028.55"/>
        <n v="1029.47"/>
        <n v="1034.22"/>
        <n v="1034.95"/>
        <n v="1037.0300000000002"/>
        <n v="1040.9100000000001"/>
        <n v="1043.78"/>
        <n v="1045.5699999999997"/>
        <n v="1047.31"/>
        <n v="1047.9899999999998"/>
        <n v="1048.3099999999997"/>
        <n v="1049.07"/>
        <n v="1050.08"/>
        <n v="1053.53"/>
        <n v="1058.18"/>
        <n v="1059.79"/>
        <n v="1059.8399999999999"/>
        <n v="1063.3899999999999"/>
        <n v="1065.18"/>
        <n v="1065.98"/>
        <n v="1066.8999999999999"/>
        <n v="1067.18"/>
        <n v="1068.93"/>
        <n v="1070.0999999999999"/>
        <n v="1072.78"/>
        <n v="1076.07"/>
        <n v="1077.06"/>
        <n v="1077.3699999999999"/>
        <n v="1079.81"/>
        <n v="1080.56"/>
        <n v="1084.98"/>
        <n v="1085.72"/>
        <n v="1088.4699999999998"/>
        <n v="1088.77"/>
        <n v="1089.1500000000001"/>
        <n v="1090.05"/>
        <n v="1091.2200000000003"/>
        <n v="1093.4399999999998"/>
        <n v="1093.68"/>
        <n v="1094.07"/>
        <n v="1095.78"/>
        <n v="1096.19"/>
        <n v="1099.27"/>
        <n v="1100.4099999999999"/>
        <n v="1101.0899999999999"/>
        <n v="1105.31"/>
        <n v="1105.97"/>
        <n v="1106.07"/>
        <n v="1107.77"/>
        <n v="1111.06"/>
        <n v="1115.3800000000001"/>
        <n v="1115.45"/>
        <n v="1115.72"/>
        <n v="1115.99"/>
        <n v="1119.6600000000001"/>
        <n v="1120.5"/>
        <n v="1120.9100000000001"/>
        <n v="1123.33"/>
        <n v="1124.42"/>
        <n v="1126.3499999999999"/>
        <n v="1127.54"/>
        <n v="1130.8800000000001"/>
        <n v="1131.2800000000002"/>
        <n v="1131.7300000000002"/>
        <n v="1133.6300000000001"/>
        <n v="1135.1099999999999"/>
        <n v="1135.7600000000002"/>
        <n v="1136.53"/>
        <n v="1137.77"/>
        <n v="1138.04"/>
        <n v="1138.8799999999999"/>
        <n v="1139.74"/>
        <n v="1140.44"/>
        <n v="1141.2800000000002"/>
        <n v="1141.6099999999999"/>
        <n v="1150.03"/>
        <n v="1151.5899999999999"/>
        <n v="1152.6500000000001"/>
        <n v="1158.8400000000001"/>
        <n v="1159.49"/>
        <n v="1163.9799999999998"/>
        <n v="1167.53"/>
        <n v="1167.8700000000003"/>
        <n v="1171.06"/>
        <n v="1173.55"/>
        <n v="1174.28"/>
        <n v="1174.5700000000002"/>
        <n v="1175.0899999999999"/>
        <n v="1175.1600000000001"/>
        <n v="1178.76"/>
        <n v="1180.1300000000001"/>
        <n v="1180.27"/>
        <n v="1184.68"/>
        <n v="1188.6799999999998"/>
        <n v="1189.83"/>
        <n v="1190.6799999999998"/>
        <n v="1191.03"/>
        <n v="1191.32"/>
        <n v="1191.7600000000002"/>
        <n v="1194.6299999999999"/>
        <n v="1198.1999999999998"/>
        <n v="1198.24"/>
        <n v="1199.75"/>
        <n v="1203.6600000000001"/>
        <n v="1207.02"/>
        <n v="1207.94"/>
        <n v="1209.1500000000001"/>
        <n v="1211.1400000000001"/>
        <n v="1211.68"/>
        <n v="1212.0899999999999"/>
        <n v="1212.42"/>
        <n v="1213.28"/>
        <n v="1214.6100000000001"/>
        <n v="1215.47"/>
        <n v="1217.6699999999998"/>
        <n v="1219.3799999999999"/>
        <n v="1224.49"/>
        <n v="1233.97"/>
        <n v="1235.45"/>
        <n v="1238.4000000000001"/>
        <n v="1239.77"/>
        <n v="1242.19"/>
        <n v="1243.44"/>
        <n v="1245.8799999999999"/>
        <n v="1248.6600000000001"/>
        <n v="1249.0400000000002"/>
        <n v="1250.54"/>
        <n v="1252.6200000000001"/>
        <n v="1253.29"/>
        <n v="1254.3599999999999"/>
        <n v="1254.73"/>
        <n v="1254.78"/>
        <n v="1257.97"/>
        <n v="1261.9399999999996"/>
        <n v="1266.28"/>
        <n v="1267.02"/>
        <n v="1267.2700000000002"/>
        <n v="1268.5500000000002"/>
        <n v="1268.6399999999999"/>
        <n v="1269.76"/>
        <n v="1270.9699999999998"/>
        <n v="1271.2"/>
        <n v="1271.7399999999998"/>
        <n v="1274.1300000000001"/>
        <n v="1276.3699999999999"/>
        <n v="1281.54"/>
        <n v="1285.48"/>
        <n v="1290.23"/>
        <n v="1291.3399999999999"/>
        <n v="1292.26"/>
        <n v="1294.3400000000001"/>
        <n v="1294.73"/>
        <n v="1298.8799999999999"/>
        <n v="1298.9299999999998"/>
        <n v="1301.8"/>
        <n v="1306.3"/>
        <n v="1308.1899999999998"/>
        <n v="1314.9799999999998"/>
        <n v="1315.8399999999997"/>
        <n v="1316.53"/>
        <n v="1316.56"/>
        <n v="1316.6"/>
        <n v="1317.65"/>
        <n v="1318.03"/>
        <n v="1322.81"/>
        <n v="1322.8999999999999"/>
        <n v="1324.48"/>
        <n v="1325.69"/>
        <n v="1327.69"/>
        <n v="1331.67"/>
        <n v="1331.9500000000003"/>
        <n v="1334.1699999999998"/>
        <n v="1335.4099999999999"/>
        <n v="1335.7900000000002"/>
        <n v="1340.7800000000002"/>
        <n v="1340.9499999999998"/>
        <n v="1343.96"/>
        <n v="1344.5700000000002"/>
        <n v="1347.3"/>
        <n v="1348.18"/>
        <n v="1349.51"/>
        <n v="1352.06"/>
        <n v="1354.21"/>
        <n v="1354.81"/>
        <n v="1357.43"/>
        <n v="1361.63"/>
        <n v="1364.0400000000002"/>
        <n v="1369.14"/>
        <n v="1369.3999999999999"/>
        <n v="1372.4099999999999"/>
        <n v="1379.7000000000003"/>
        <n v="1388.12"/>
        <n v="1392.32"/>
        <n v="1404.29"/>
        <n v="1405.2700000000002"/>
        <n v="1406.6399999999999"/>
        <n v="1409.15"/>
        <n v="1413.3300000000002"/>
        <n v="1413.93"/>
        <n v="1414.1299999999999"/>
        <n v="1415.48"/>
        <n v="1416.15"/>
        <n v="1419.4699999999996"/>
        <n v="1419.69"/>
        <n v="1421.04"/>
        <n v="1425.63"/>
        <n v="1425.6599999999999"/>
        <n v="1426.21"/>
        <n v="1428.9"/>
        <n v="1430.29"/>
        <n v="1431.45"/>
        <n v="1434.67"/>
        <n v="1434.96"/>
        <n v="1437.5700000000002"/>
        <n v="1438.7499999999998"/>
        <n v="1441.91"/>
        <n v="1442.9899999999998"/>
        <n v="1443.0800000000002"/>
        <n v="1444.28"/>
        <n v="1448.8899999999999"/>
        <n v="1450.49"/>
        <n v="1452.26"/>
        <n v="1458.73"/>
        <n v="1460.24"/>
        <n v="1461.2600000000002"/>
        <n v="1468.24"/>
        <n v="1470.4000000000003"/>
        <n v="1472.9199999999998"/>
        <n v="1473.54"/>
        <n v="1473.64"/>
        <n v="1473.94"/>
        <n v="1474.1"/>
        <n v="1474.3000000000002"/>
        <n v="1475.4399999999998"/>
        <n v="1477.34"/>
        <n v="1480.54"/>
        <n v="1482.9900000000002"/>
        <n v="1484.6099999999997"/>
        <n v="1485.79"/>
        <n v="1487.17"/>
        <n v="1490.0799999999997"/>
        <n v="1490.72"/>
        <n v="1491.2399999999998"/>
        <n v="1492.09"/>
        <n v="1493.2400000000002"/>
        <n v="1497.97"/>
        <n v="1500.08"/>
        <n v="1501.3999999999999"/>
        <n v="1513.3800000000006"/>
        <n v="1513.91"/>
        <n v="1517.0400000000022"/>
        <n v="1519.16"/>
        <n v="1522.7399999999998"/>
        <n v="1532.53"/>
        <n v="1540.18"/>
        <n v="1548.9099999999999"/>
        <n v="1550.3300000000002"/>
        <n v="1552.36"/>
        <n v="1552.4099999999996"/>
        <n v="1554.86"/>
        <n v="1564.75"/>
        <n v="1571.03"/>
        <n v="1572.1400000000003"/>
        <n v="1574.01"/>
        <n v="1574.3799999999999"/>
        <n v="1576.86"/>
        <n v="1587.5"/>
        <n v="1590.76"/>
        <n v="1591.8200000000004"/>
        <n v="1596.6399999999999"/>
        <n v="1599.8400000000004"/>
        <n v="1599.9899999999998"/>
        <n v="1601.73"/>
        <n v="1606.3"/>
        <n v="1607.1399999999999"/>
        <n v="1610.69"/>
        <n v="1612.65"/>
        <n v="1613.2200000000003"/>
        <n v="1613.69"/>
        <n v="1618.07"/>
        <n v="1624.77"/>
        <n v="1626.0800000000002"/>
        <n v="1627.1999999999998"/>
        <n v="1630.7900000000002"/>
        <n v="1636.1100000000001"/>
        <n v="1637.24"/>
        <n v="1642.0000000000002"/>
        <n v="1644.0900000000001"/>
        <n v="1647.6399999999996"/>
        <n v="1650.06"/>
        <n v="1653.3899999999994"/>
        <n v="1655.8599999999997"/>
        <n v="1659.3600000000001"/>
        <n v="1666.6100000000001"/>
        <n v="1668.9800000000002"/>
        <n v="1676.7599999999998"/>
        <n v="1678.2399999999998"/>
        <n v="1679.6999999999998"/>
        <n v="1681.4099999999999"/>
        <n v="1685.24"/>
        <n v="1685.32"/>
        <n v="1694"/>
        <n v="1695.33"/>
        <n v="1696.4499999999998"/>
        <n v="1700.33"/>
        <n v="1704.66"/>
        <n v="1710.4299999999998"/>
        <n v="1712.8899999999999"/>
        <n v="1717.0900000000004"/>
        <n v="1719.85"/>
        <n v="1721.62"/>
        <n v="1722.97"/>
        <n v="1724.36"/>
        <n v="1724.3700000000001"/>
        <n v="1725.2199999999998"/>
        <n v="1726.45"/>
        <n v="1739.97"/>
        <n v="1741.8"/>
        <n v="1744.54"/>
        <n v="1745.6"/>
        <n v="1746.3400000000001"/>
        <n v="1751.7700000000002"/>
        <n v="1754.39"/>
        <n v="1761.7900000000002"/>
        <n v="1764.82"/>
        <n v="1765.1"/>
        <n v="1765.4799999999993"/>
        <n v="1774.84"/>
        <n v="1778.2000000000003"/>
        <n v="1780.1200000000001"/>
        <n v="1784.0700000000002"/>
        <n v="1789.2100000000003"/>
        <n v="1791.0299999999997"/>
        <n v="1791.4500000000003"/>
        <n v="1793.64"/>
        <n v="1803.82"/>
        <n v="1807.66"/>
        <n v="1809.2499999999998"/>
        <n v="1810.51"/>
        <n v="1817.0900000000001"/>
        <n v="1821.3399999999997"/>
        <n v="1821.5799999999997"/>
        <n v="1825.67"/>
        <n v="1826.9199999999998"/>
        <n v="1828.1499999999999"/>
        <n v="1836.5"/>
        <n v="1839.3799999999997"/>
        <n v="1849.1499999999999"/>
        <n v="1851.43"/>
        <n v="1853.17"/>
        <n v="1854.48"/>
        <n v="1857.1200000000001"/>
        <n v="1859.42"/>
        <n v="1870.0700000000002"/>
        <n v="1870.51"/>
        <n v="1872.8100000000002"/>
        <n v="1878.0900000000001"/>
        <n v="1882.03"/>
        <n v="1884.95"/>
        <n v="1888.4100000000003"/>
        <n v="1890.1700000000008"/>
        <n v="1892.6399999999999"/>
        <n v="1893.1000000000008"/>
        <n v="1905.38"/>
        <n v="1905.3900000000003"/>
        <n v="1906.3600000000001"/>
        <n v="1913.18"/>
        <n v="1921.9499999999998"/>
        <n v="1925.47"/>
        <n v="1927.9600000000003"/>
        <n v="1930.6699999999998"/>
        <n v="1933.56"/>
        <n v="1942.3200000000002"/>
        <n v="1944.79"/>
        <n v="1945.35"/>
        <n v="1948.58"/>
        <n v="1952.6000000000001"/>
        <n v="1956.56"/>
        <n v="1956.58"/>
        <n v="1970.0800000000002"/>
        <n v="1970.7899999999995"/>
        <n v="1985.2800000000002"/>
        <n v="1987.97"/>
        <n v="1998.7800000000004"/>
        <n v="2003.5599999999995"/>
        <n v="2004.58"/>
        <n v="2005.3999999999999"/>
        <n v="2006.2800000000002"/>
        <n v="2011.12"/>
        <n v="2013.6899999999998"/>
        <n v="2017.0000000000005"/>
        <n v="2022.7499999999995"/>
        <n v="2026.4899999999998"/>
        <n v="2028.3"/>
        <n v="2031.5599999999997"/>
        <n v="2032.0600000000009"/>
        <n v="2034.7"/>
        <n v="2036.75"/>
        <n v="2037.5700000000002"/>
        <n v="2043.5500000000002"/>
        <n v="2046.0099999999998"/>
        <n v="2050.27"/>
        <n v="2052.5300000000007"/>
        <n v="2054.2000000000003"/>
        <n v="2064.2299999999996"/>
        <n v="2070.02"/>
        <n v="2075.1999999999998"/>
        <n v="2075.67"/>
        <n v="2078.84"/>
        <n v="2084.89"/>
        <n v="2088.8900000000003"/>
        <n v="2096.44"/>
        <n v="2100.3100000000004"/>
        <n v="2102.9300000000007"/>
        <n v="2104.5300000000007"/>
        <n v="2109.84"/>
        <n v="2111.92"/>
        <n v="2117.17"/>
        <n v="2121.4"/>
        <n v="2139.3100000000004"/>
        <n v="2140.92"/>
        <n v="2150.0699999999997"/>
        <n v="2150.67"/>
        <n v="2151.63"/>
        <n v="2156.38"/>
        <n v="2156.83"/>
        <n v="2156.9399999999996"/>
        <n v="2169.37"/>
        <n v="2171.88"/>
        <n v="2181.59"/>
        <n v="2190.23"/>
        <n v="2200.87"/>
        <n v="2202.71"/>
        <n v="2210.1600000000008"/>
        <n v="2210.5899999999997"/>
        <n v="2217.2600000000007"/>
        <n v="2248.13"/>
        <n v="2257.4"/>
        <n v="2265.1299999999997"/>
        <n v="2268.6199999999994"/>
        <n v="2275"/>
        <n v="2283.9499999999998"/>
        <n v="2302.0500000000002"/>
        <n v="2324.2400000000002"/>
        <n v="2327.4299999999998"/>
        <n v="2327.5600000000004"/>
        <n v="2329.8199999999997"/>
        <n v="2330.86"/>
        <n v="2333.7799999999997"/>
        <n v="2342.4600000000005"/>
        <n v="2346.41"/>
        <n v="2351.94"/>
        <n v="2356.7299999999996"/>
        <n v="2366.3100000000004"/>
        <n v="2367.54"/>
        <n v="2385.3700000000003"/>
        <n v="2390.21"/>
        <n v="2394.2199999999993"/>
        <n v="2400.2299999999996"/>
        <n v="2406.17"/>
        <n v="2414.8599999999997"/>
        <n v="2416.1600000000008"/>
        <n v="2439.5699999999993"/>
        <n v="2440.4200000000014"/>
        <n v="2452.8799999999997"/>
        <n v="2463.4100000000003"/>
        <n v="2482.550000000002"/>
        <n v="2485.3600000000006"/>
        <n v="2485.4400000000028"/>
        <n v="2494.33"/>
        <n v="2494.4300000000003"/>
        <n v="2507.75"/>
        <n v="2528.04"/>
        <n v="2537.39"/>
        <n v="2537.63"/>
        <n v="2544.1800000000003"/>
        <n v="2545.48"/>
        <n v="2547.4100000000003"/>
        <n v="2554.5700000000006"/>
        <n v="2556.1799999999998"/>
        <n v="2558.73"/>
        <n v="2560.0500000000002"/>
        <n v="2567.6099999999992"/>
        <n v="2570.690000000001"/>
        <n v="2571.8999999999992"/>
        <n v="2576.2599999999998"/>
        <n v="2593.0200000000018"/>
        <n v="2601.7200000000016"/>
        <n v="2604.84"/>
        <n v="2608.59"/>
        <n v="2614.2999999999997"/>
        <n v="2621.51"/>
        <n v="2625.1799999999989"/>
        <n v="2628.3700000000044"/>
        <n v="2631.58"/>
        <n v="2653.0699999999993"/>
        <n v="2654.02"/>
        <n v="2657.48"/>
        <n v="2670.66"/>
        <n v="2677.43"/>
        <n v="2682.1099999999997"/>
        <n v="2682.17"/>
        <n v="2690.3299999999995"/>
        <n v="2692.99"/>
        <n v="2699.6499999999996"/>
        <n v="2709.6000000000008"/>
        <n v="2715.92"/>
        <n v="2741.97"/>
        <n v="2752.150000000001"/>
        <n v="2754.4399999999996"/>
        <n v="2774.3700000000008"/>
        <n v="2807.3000000000015"/>
        <n v="2809.2600000000025"/>
        <n v="2825.4700000000003"/>
        <n v="2830.6300000000024"/>
        <n v="2836.6000000000004"/>
        <n v="2839.21"/>
        <n v="2856.0199999999995"/>
        <n v="2866.54"/>
        <n v="2866.8700000000013"/>
        <n v="2869.6000000000035"/>
        <n v="2881.7000000000007"/>
        <n v="2891.7299999999996"/>
        <n v="2892.3000000000011"/>
        <n v="2914.8700000000035"/>
        <n v="2916.7"/>
        <n v="2919.7200000000021"/>
        <n v="2943.69"/>
        <n v="2950.4599999999996"/>
        <n v="2951.1300000000028"/>
        <n v="2957.0199999999995"/>
        <n v="2967.7599999999993"/>
        <n v="2972.070000000002"/>
        <n v="2977.15"/>
        <n v="3026.71"/>
        <n v="3048.1099999999992"/>
        <n v="3050.32"/>
        <n v="3058.6400000000021"/>
        <n v="3061.9299999999994"/>
        <n v="3080.4100000000003"/>
        <n v="3123.46"/>
        <n v="3129.9600000000009"/>
        <n v="3134.8800000000006"/>
        <n v="3137.0400000000004"/>
        <n v="3138.9400000000005"/>
        <n v="3143.5400000000018"/>
        <n v="3157.17"/>
        <n v="3166.3100000000013"/>
        <n v="3180.58"/>
        <n v="3180.7799999999988"/>
        <n v="3186.8500000000008"/>
        <n v="3188.1200000000003"/>
        <n v="3190.32"/>
        <n v="3212.5600000000004"/>
        <n v="3214.7600000000016"/>
        <n v="3229.3500000000026"/>
        <n v="3245.1399999999994"/>
        <n v="3248.45"/>
        <n v="3254.7700000000013"/>
        <n v="3257.5000000000032"/>
        <n v="3269.1200000000026"/>
        <n v="3277.93"/>
        <n v="3282.9"/>
        <n v="3296.7100000000009"/>
        <n v="3300.7599999999998"/>
        <n v="3317.3999999999996"/>
        <n v="3326.51"/>
        <n v="3332.7200000000003"/>
        <n v="3341.2700000000009"/>
        <n v="3343.95"/>
        <n v="3344.7700000000013"/>
        <n v="3350.6400000000012"/>
        <n v="3350.8000000000006"/>
        <n v="3351.8200000000033"/>
        <n v="3355.05"/>
        <n v="3372.2800000000025"/>
        <n v="3377.2000000000007"/>
        <n v="3397.3100000000004"/>
        <n v="3399.2300000000018"/>
        <n v="3415.0300000000016"/>
        <n v="3417.23"/>
        <n v="3443.64"/>
        <n v="3453.170000000001"/>
        <n v="3458.11"/>
        <n v="3460.1899999999991"/>
        <n v="3460.9100000000003"/>
        <n v="3464.83"/>
        <n v="3467.9799999999996"/>
        <n v="3473.19"/>
        <n v="3474.51"/>
        <n v="3492.9100000000008"/>
        <n v="3516.87"/>
        <n v="3557.7900000000009"/>
        <n v="3579.119999999999"/>
        <n v="3581.9900000000021"/>
        <n v="3603.14"/>
        <n v="3603.7299999999996"/>
        <n v="3625.08"/>
        <n v="3650.8499999999995"/>
        <n v="3668.8999999999992"/>
        <n v="3673.19"/>
        <n v="3688.2400000000002"/>
        <n v="3713.3600000000024"/>
        <n v="3731.6399999999994"/>
        <n v="3740.5200000000023"/>
        <n v="3745.4799999999991"/>
        <n v="3753.87"/>
        <n v="3761.3200000000006"/>
        <n v="3762.8000000000015"/>
        <n v="3763.5100000000007"/>
        <n v="3773.6500000000005"/>
        <n v="3776.9799999999996"/>
        <n v="3793.35"/>
        <n v="3831.5299999999997"/>
        <n v="3852.2499999999995"/>
        <n v="3856.9400000000005"/>
        <n v="3857.2400000000002"/>
        <n v="3864.9400000000005"/>
        <n v="3867.6000000000026"/>
        <n v="3870.9900000000025"/>
        <n v="3874.62"/>
        <n v="3893.05"/>
        <n v="3911.4000000000019"/>
        <n v="3914.42"/>
        <n v="3964.38"/>
        <n v="3969.2400000000021"/>
        <n v="3979.8100000000004"/>
        <n v="3985.06"/>
        <n v="3988.85"/>
        <n v="3990.0600000000036"/>
        <n v="4015.2300000000014"/>
        <n v="4040.8800000000015"/>
        <n v="4041.0700000000006"/>
        <n v="4042.0500000000029"/>
        <n v="4044.6700000000005"/>
        <n v="4044.6900000000023"/>
        <n v="4052.4399999999996"/>
        <n v="4062.0000000000027"/>
        <n v="4074.37"/>
        <n v="4082.2000000000003"/>
        <n v="4096.79"/>
        <n v="4097.2900000000009"/>
        <n v="4100.71"/>
        <n v="4107.5100000000011"/>
        <n v="4140.6099999999988"/>
        <n v="4177"/>
        <n v="4192.2700000000004"/>
        <n v="4192.7899999999991"/>
        <n v="4197.7600000000029"/>
        <n v="4227.74"/>
        <n v="4231.6400000000003"/>
        <n v="4236.4299999999994"/>
        <n v="4241.3999999999996"/>
        <n v="4245.8900000000003"/>
        <n v="4251.0499999999993"/>
        <n v="4282.26"/>
        <n v="4292.9299999999994"/>
        <n v="4324.2500000000009"/>
        <n v="4329.0399999999991"/>
        <n v="4330.6500000000015"/>
        <n v="4333.8500000000004"/>
        <n v="4340.58"/>
        <n v="4345.0599999999995"/>
        <n v="4354.2100000000019"/>
        <n v="4396.46"/>
        <n v="4402.2999999999993"/>
        <n v="4471.37"/>
        <n v="4474.4399999999996"/>
        <n v="4487.68"/>
        <n v="4519.53"/>
        <n v="4529.5300000000025"/>
        <n v="4544.010000000002"/>
        <n v="4557.68"/>
        <n v="4576.2600000000011"/>
        <n v="4593.59"/>
        <n v="4624.0000000000009"/>
        <n v="4644.71"/>
        <n v="4645.920000000001"/>
        <n v="4650.5099999999993"/>
        <n v="4667.3600000000006"/>
        <n v="4750.7199999999993"/>
        <n v="4783.68"/>
        <n v="4824.82"/>
        <n v="4830.8200000000006"/>
        <n v="4838.3100000000004"/>
        <n v="4846.6100000000033"/>
        <n v="4884.7099999999991"/>
        <n v="4887.7999999999993"/>
        <n v="4893.7200000000012"/>
        <n v="4907.8999999999996"/>
        <n v="4908.0599999999986"/>
        <n v="4950.1600000000008"/>
        <n v="4960.1899999999996"/>
        <n v="4992.08"/>
        <n v="4995.6099999999997"/>
        <n v="5012.2099999999982"/>
        <n v="5012.6900000000023"/>
        <n v="5032.3799999999992"/>
        <n v="5062.93"/>
        <n v="5111.3700000000008"/>
        <n v="5184.95"/>
        <n v="5209.5400000000018"/>
        <n v="5220.7199999999984"/>
        <n v="5236.0600000000004"/>
        <n v="5238.66"/>
        <n v="5286.4800000000005"/>
        <n v="5292.9800000000005"/>
        <n v="5294.920000000001"/>
        <n v="5306.62"/>
        <n v="5309.0300000000007"/>
        <n v="5318.670000000001"/>
        <n v="5338.4800000000005"/>
        <n v="5356.1699999999992"/>
        <n v="5375.47"/>
        <n v="5409.8600000000006"/>
        <n v="5429.4599999999991"/>
        <n v="5433.6900000000005"/>
        <n v="5438.4200000000019"/>
        <n v="5438.4500000000016"/>
        <n v="5444.25"/>
        <n v="5454.2900000000009"/>
        <n v="5464.6399999999994"/>
        <n v="5499.11"/>
        <n v="5521.9199999999983"/>
        <n v="5537.7800000000007"/>
        <n v="5541.1100000000015"/>
        <n v="5557.4800000000005"/>
        <n v="5564.1400000000012"/>
        <n v="5591.9500000000007"/>
        <n v="5608.3399999999992"/>
        <n v="5611.5000000000018"/>
        <n v="5620.1500000000005"/>
        <n v="5647.9"/>
        <n v="5652.74"/>
        <n v="5715.1799999999994"/>
        <n v="5722.39"/>
        <n v="5754.1299999999992"/>
        <n v="5761.56"/>
        <n v="5802.1000000000022"/>
        <n v="5804.51"/>
        <n v="5809.8700000000017"/>
        <n v="5832.199999999998"/>
        <n v="5894.8900000000012"/>
        <n v="5935.05"/>
        <n v="5936.02"/>
        <n v="6008.17"/>
        <n v="6048.9699999999984"/>
        <n v="6061.11"/>
        <n v="6065.880000000001"/>
        <n v="6066.260000000002"/>
        <n v="6080.3399999999992"/>
        <n v="6156.3099999999995"/>
        <n v="6198.0200000000013"/>
        <n v="6228.0300000000016"/>
        <n v="6251.5000000000009"/>
        <n v="6304.0499999999993"/>
        <n v="6393.6899999999987"/>
        <n v="6426.4800000000005"/>
        <n v="6442.1700000000046"/>
        <n v="6445.0500000000011"/>
        <n v="6446.1200000000008"/>
        <n v="6492.4899999999989"/>
        <n v="6508.58"/>
        <n v="6511.67"/>
        <n v="6526.579999999999"/>
        <n v="6630.3700000000008"/>
        <n v="6641.9900000000016"/>
        <n v="6642.2"/>
        <n v="6701.9900000000007"/>
        <n v="6708.3900000000012"/>
        <n v="6740.72"/>
        <n v="6879.2900000000009"/>
        <n v="6890.9500000000016"/>
        <n v="6954.5999999999995"/>
        <n v="6972.0799999999981"/>
        <n v="7040.8400000000038"/>
        <n v="7049.4500000000025"/>
        <n v="7077.9299999999994"/>
        <n v="7096.9500000000035"/>
        <n v="7110.9800000000032"/>
        <n v="7135.2800000000043"/>
        <n v="7207.76"/>
        <n v="7284.1799999999994"/>
        <n v="7309.9100000000017"/>
        <n v="7339.49"/>
        <n v="7343.3100000000013"/>
        <n v="7487.4900000000034"/>
        <n v="7520.87"/>
        <n v="7676.07"/>
        <n v="7691.8700000000035"/>
        <n v="7792.92"/>
        <n v="7828.0600000000031"/>
        <n v="7862.59"/>
        <n v="7890.8300000000008"/>
        <n v="7909.7500000000009"/>
        <n v="8030.1400000000012"/>
        <n v="8078.8700000000008"/>
        <n v="8106.36"/>
        <n v="8438.7899999999972"/>
        <n v="8620.2100000000009"/>
        <n v="8918.2800000000025"/>
        <n v="9049.9800000000014"/>
        <n v="9101.4900000000016"/>
        <n v="9522.9499999999989"/>
        <n v="9866.4400000000023"/>
        <n v="9965.91"/>
        <n v="10021.370000000001"/>
        <n v="10174.520000000002"/>
        <n v="10233.570000000007"/>
        <n v="10622.689999999999"/>
        <n v="10648.29"/>
        <n v="10866.589999999998"/>
        <n v="11753.830000000004"/>
        <n v="11864.76"/>
        <n v="12583.420000000004"/>
        <n v="12653.070000000003"/>
      </sharedItems>
    </cacheField>
    <cacheField name="Count" numFmtId="0">
      <sharedItems containsSemiMixedTypes="0" containsString="0" containsNumber="1" containsInteger="1" minValue="1" maxValue="1"/>
    </cacheField>
    <cacheField name="Months (Date)" numFmtId="0" databaseField="0">
      <fieldGroup base="0">
        <rangePr groupBy="months" startDate="2023-01-01T00:00:00" endDate="2025-01-01T00:00:00"/>
        <groupItems count="14">
          <s v="&lt;01-01-2023"/>
          <s v="Jan"/>
          <s v="Feb"/>
          <s v="Mar"/>
          <s v="Apr"/>
          <s v="May"/>
          <s v="Jun"/>
          <s v="Jul"/>
          <s v="Aug"/>
          <s v="Sep"/>
          <s v="Oct"/>
          <s v="Nov"/>
          <s v="Dec"/>
          <s v="&gt;01-01-2025"/>
        </groupItems>
      </fieldGroup>
    </cacheField>
    <cacheField name="Quarters (Date)" numFmtId="0" databaseField="0">
      <fieldGroup base="0">
        <rangePr groupBy="quarters" startDate="2023-01-01T00:00:00" endDate="2025-01-01T00:00:00"/>
        <groupItems count="6">
          <s v="&lt;01-01-2023"/>
          <s v="Qtr1"/>
          <s v="Qtr2"/>
          <s v="Qtr3"/>
          <s v="Qtr4"/>
          <s v="&gt;01-01-2025"/>
        </groupItems>
      </fieldGroup>
    </cacheField>
    <cacheField name="Years (Date)" numFmtId="0" databaseField="0">
      <fieldGroup base="0">
        <rangePr groupBy="years" startDate="2023-01-01T00:00:00" endDate="2025-01-01T00:00:00"/>
        <groupItems count="5">
          <s v="&lt;01-01-2023"/>
          <s v="2023"/>
          <s v="2024"/>
          <s v="2025"/>
          <s v="&gt;01-01-2025"/>
        </groupItems>
      </fieldGroup>
    </cacheField>
  </cacheFields>
  <extLst>
    <ext xmlns:x14="http://schemas.microsoft.com/office/spreadsheetml/2009/9/main" uri="{725AE2AE-9491-48be-B2B4-4EB974FC3084}">
      <x14:pivotCacheDefinition pivotCacheId="18666939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5">
  <r>
    <x v="0"/>
    <x v="0"/>
    <s v="2023-2024"/>
    <x v="0"/>
    <x v="0"/>
    <x v="0"/>
    <x v="0"/>
    <n v="6021"/>
    <x v="0"/>
    <x v="0"/>
    <x v="0"/>
    <x v="0"/>
    <x v="0"/>
    <n v="1"/>
  </r>
  <r>
    <x v="1"/>
    <x v="0"/>
    <s v="2023-2024"/>
    <x v="0"/>
    <x v="1"/>
    <x v="1"/>
    <x v="1"/>
    <n v="2478"/>
    <x v="0"/>
    <x v="1"/>
    <x v="1"/>
    <x v="1"/>
    <x v="0"/>
    <n v="1"/>
  </r>
  <r>
    <x v="2"/>
    <x v="1"/>
    <s v="2022-2023"/>
    <x v="1"/>
    <x v="2"/>
    <x v="2"/>
    <x v="2"/>
    <n v="2617"/>
    <x v="0"/>
    <x v="2"/>
    <x v="1"/>
    <x v="1"/>
    <x v="0"/>
    <n v="1"/>
  </r>
  <r>
    <x v="3"/>
    <x v="0"/>
    <s v="2023-2024"/>
    <x v="0"/>
    <x v="3"/>
    <x v="3"/>
    <x v="3"/>
    <n v="4220"/>
    <x v="0"/>
    <x v="3"/>
    <x v="2"/>
    <x v="2"/>
    <x v="0"/>
    <n v="1"/>
  </r>
  <r>
    <x v="4"/>
    <x v="0"/>
    <s v="2023-2024"/>
    <x v="0"/>
    <x v="4"/>
    <x v="1"/>
    <x v="1"/>
    <n v="2154"/>
    <x v="0"/>
    <x v="4"/>
    <x v="3"/>
    <x v="3"/>
    <x v="0"/>
    <n v="1"/>
  </r>
  <r>
    <x v="5"/>
    <x v="0"/>
    <s v="2023-2024"/>
    <x v="0"/>
    <x v="5"/>
    <x v="1"/>
    <x v="1"/>
    <n v="2067"/>
    <x v="0"/>
    <x v="5"/>
    <x v="0"/>
    <x v="0"/>
    <x v="0"/>
    <n v="1"/>
  </r>
  <r>
    <x v="6"/>
    <x v="1"/>
    <s v="2022-2023"/>
    <x v="0"/>
    <x v="6"/>
    <x v="0"/>
    <x v="0"/>
    <n v="6010"/>
    <x v="0"/>
    <x v="0"/>
    <x v="4"/>
    <x v="4"/>
    <x v="0"/>
    <n v="1"/>
  </r>
  <r>
    <x v="7"/>
    <x v="0"/>
    <s v="2023-2024"/>
    <x v="0"/>
    <x v="7"/>
    <x v="4"/>
    <x v="4"/>
    <n v="3175"/>
    <x v="0"/>
    <x v="6"/>
    <x v="1"/>
    <x v="1"/>
    <x v="0"/>
    <n v="1"/>
  </r>
  <r>
    <x v="8"/>
    <x v="0"/>
    <s v="2023-2024"/>
    <x v="0"/>
    <x v="8"/>
    <x v="1"/>
    <x v="1"/>
    <n v="2158"/>
    <x v="0"/>
    <x v="4"/>
    <x v="3"/>
    <x v="3"/>
    <x v="0"/>
    <n v="1"/>
  </r>
  <r>
    <x v="9"/>
    <x v="0"/>
    <s v="2023-2024"/>
    <x v="0"/>
    <x v="9"/>
    <x v="4"/>
    <x v="4"/>
    <n v="3076"/>
    <x v="0"/>
    <x v="7"/>
    <x v="5"/>
    <x v="5"/>
    <x v="0"/>
    <n v="1"/>
  </r>
  <r>
    <x v="10"/>
    <x v="0"/>
    <s v="2023-2024"/>
    <x v="0"/>
    <x v="9"/>
    <x v="4"/>
    <x v="4"/>
    <n v="3076"/>
    <x v="0"/>
    <x v="7"/>
    <x v="0"/>
    <x v="0"/>
    <x v="0"/>
    <n v="1"/>
  </r>
  <r>
    <x v="11"/>
    <x v="0"/>
    <s v="2023-2024"/>
    <x v="0"/>
    <x v="10"/>
    <x v="4"/>
    <x v="4"/>
    <n v="3551"/>
    <x v="0"/>
    <x v="8"/>
    <x v="6"/>
    <x v="6"/>
    <x v="0"/>
    <n v="1"/>
  </r>
  <r>
    <x v="12"/>
    <x v="0"/>
    <s v="2023-2024"/>
    <x v="0"/>
    <x v="11"/>
    <x v="5"/>
    <x v="5"/>
    <n v="7010"/>
    <x v="0"/>
    <x v="9"/>
    <x v="0"/>
    <x v="0"/>
    <x v="0"/>
    <n v="1"/>
  </r>
  <r>
    <x v="13"/>
    <x v="0"/>
    <s v="2023-2024"/>
    <x v="0"/>
    <x v="12"/>
    <x v="3"/>
    <x v="3"/>
    <n v="4068"/>
    <x v="0"/>
    <x v="10"/>
    <x v="1"/>
    <x v="1"/>
    <x v="0"/>
    <n v="1"/>
  </r>
  <r>
    <x v="14"/>
    <x v="0"/>
    <s v="2023-2024"/>
    <x v="0"/>
    <x v="13"/>
    <x v="1"/>
    <x v="1"/>
    <n v="2480"/>
    <x v="0"/>
    <x v="1"/>
    <x v="1"/>
    <x v="1"/>
    <x v="0"/>
    <n v="1"/>
  </r>
  <r>
    <x v="15"/>
    <x v="0"/>
    <s v="2023-2024"/>
    <x v="0"/>
    <x v="14"/>
    <x v="1"/>
    <x v="1"/>
    <n v="2790"/>
    <x v="0"/>
    <x v="11"/>
    <x v="1"/>
    <x v="1"/>
    <x v="0"/>
    <n v="1"/>
  </r>
  <r>
    <x v="16"/>
    <x v="1"/>
    <s v="2022-2023"/>
    <x v="0"/>
    <x v="15"/>
    <x v="1"/>
    <x v="1"/>
    <n v="2020"/>
    <x v="0"/>
    <x v="5"/>
    <x v="5"/>
    <x v="5"/>
    <x v="0"/>
    <n v="1"/>
  </r>
  <r>
    <x v="17"/>
    <x v="0"/>
    <s v="2023-2024"/>
    <x v="1"/>
    <x v="16"/>
    <x v="0"/>
    <x v="0"/>
    <n v="6030"/>
    <x v="0"/>
    <x v="0"/>
    <x v="3"/>
    <x v="3"/>
    <x v="0"/>
    <n v="1"/>
  </r>
  <r>
    <x v="18"/>
    <x v="0"/>
    <s v="2023-2024"/>
    <x v="1"/>
    <x v="16"/>
    <x v="0"/>
    <x v="0"/>
    <n v="6030"/>
    <x v="0"/>
    <x v="0"/>
    <x v="3"/>
    <x v="3"/>
    <x v="0"/>
    <n v="1"/>
  </r>
  <r>
    <x v="19"/>
    <x v="0"/>
    <s v="2023-2024"/>
    <x v="0"/>
    <x v="17"/>
    <x v="3"/>
    <x v="3"/>
    <n v="4825"/>
    <x v="0"/>
    <x v="12"/>
    <x v="7"/>
    <x v="7"/>
    <x v="0"/>
    <n v="1"/>
  </r>
  <r>
    <x v="20"/>
    <x v="0"/>
    <s v="2023-2024"/>
    <x v="0"/>
    <x v="18"/>
    <x v="6"/>
    <x v="6"/>
    <n v="5168"/>
    <x v="0"/>
    <x v="13"/>
    <x v="3"/>
    <x v="3"/>
    <x v="0"/>
    <n v="1"/>
  </r>
  <r>
    <x v="21"/>
    <x v="1"/>
    <s v="2022-2023"/>
    <x v="0"/>
    <x v="19"/>
    <x v="1"/>
    <x v="1"/>
    <n v="2800"/>
    <x v="0"/>
    <x v="11"/>
    <x v="5"/>
    <x v="5"/>
    <x v="0"/>
    <n v="1"/>
  </r>
  <r>
    <x v="22"/>
    <x v="1"/>
    <s v="2022-2023"/>
    <x v="0"/>
    <x v="20"/>
    <x v="4"/>
    <x v="4"/>
    <n v="3429"/>
    <x v="0"/>
    <x v="8"/>
    <x v="3"/>
    <x v="3"/>
    <x v="0"/>
    <n v="1"/>
  </r>
  <r>
    <x v="23"/>
    <x v="2"/>
    <s v="2024-2025"/>
    <x v="0"/>
    <x v="21"/>
    <x v="3"/>
    <x v="3"/>
    <n v="4012"/>
    <x v="0"/>
    <x v="10"/>
    <x v="3"/>
    <x v="3"/>
    <x v="0"/>
    <n v="1"/>
  </r>
  <r>
    <x v="24"/>
    <x v="0"/>
    <s v="2023-2024"/>
    <x v="0"/>
    <x v="22"/>
    <x v="1"/>
    <x v="1"/>
    <n v="2539"/>
    <x v="0"/>
    <x v="2"/>
    <x v="4"/>
    <x v="4"/>
    <x v="0"/>
    <n v="1"/>
  </r>
  <r>
    <x v="25"/>
    <x v="1"/>
    <s v="2022-2023"/>
    <x v="1"/>
    <x v="23"/>
    <x v="1"/>
    <x v="1"/>
    <n v="2650"/>
    <x v="0"/>
    <x v="11"/>
    <x v="4"/>
    <x v="4"/>
    <x v="0"/>
    <n v="1"/>
  </r>
  <r>
    <x v="26"/>
    <x v="1"/>
    <s v="2022-2023"/>
    <x v="0"/>
    <x v="24"/>
    <x v="1"/>
    <x v="1"/>
    <n v="2120"/>
    <x v="0"/>
    <x v="4"/>
    <x v="6"/>
    <x v="6"/>
    <x v="1"/>
    <n v="1"/>
  </r>
  <r>
    <x v="27"/>
    <x v="0"/>
    <s v="2023-2024"/>
    <x v="0"/>
    <x v="25"/>
    <x v="4"/>
    <x v="4"/>
    <n v="3550"/>
    <x v="0"/>
    <x v="8"/>
    <x v="3"/>
    <x v="3"/>
    <x v="2"/>
    <n v="1"/>
  </r>
  <r>
    <x v="28"/>
    <x v="2"/>
    <s v="2024-2025"/>
    <x v="0"/>
    <x v="26"/>
    <x v="0"/>
    <x v="0"/>
    <n v="6280"/>
    <x v="0"/>
    <x v="14"/>
    <x v="1"/>
    <x v="1"/>
    <x v="2"/>
    <n v="1"/>
  </r>
  <r>
    <x v="29"/>
    <x v="0"/>
    <s v="2023-2024"/>
    <x v="0"/>
    <x v="27"/>
    <x v="4"/>
    <x v="4"/>
    <n v="3066"/>
    <x v="0"/>
    <x v="7"/>
    <x v="0"/>
    <x v="0"/>
    <x v="2"/>
    <n v="1"/>
  </r>
  <r>
    <x v="30"/>
    <x v="1"/>
    <s v="2022-2023"/>
    <x v="0"/>
    <x v="28"/>
    <x v="1"/>
    <x v="1"/>
    <n v="2830"/>
    <x v="0"/>
    <x v="11"/>
    <x v="0"/>
    <x v="0"/>
    <x v="2"/>
    <n v="1"/>
  </r>
  <r>
    <x v="31"/>
    <x v="1"/>
    <s v="2022-2023"/>
    <x v="0"/>
    <x v="12"/>
    <x v="3"/>
    <x v="3"/>
    <n v="4068"/>
    <x v="0"/>
    <x v="10"/>
    <x v="3"/>
    <x v="3"/>
    <x v="2"/>
    <n v="1"/>
  </r>
  <r>
    <x v="32"/>
    <x v="0"/>
    <s v="2023-2024"/>
    <x v="0"/>
    <x v="29"/>
    <x v="4"/>
    <x v="4"/>
    <n v="3500"/>
    <x v="0"/>
    <x v="8"/>
    <x v="0"/>
    <x v="0"/>
    <x v="2"/>
    <n v="1"/>
  </r>
  <r>
    <x v="33"/>
    <x v="2"/>
    <s v="2024-2025"/>
    <x v="0"/>
    <x v="30"/>
    <x v="4"/>
    <x v="4"/>
    <n v="3131"/>
    <x v="0"/>
    <x v="6"/>
    <x v="3"/>
    <x v="3"/>
    <x v="2"/>
    <n v="1"/>
  </r>
  <r>
    <x v="34"/>
    <x v="2"/>
    <s v="2024-2025"/>
    <x v="0"/>
    <x v="31"/>
    <x v="1"/>
    <x v="1"/>
    <n v="2116"/>
    <x v="0"/>
    <x v="4"/>
    <x v="1"/>
    <x v="1"/>
    <x v="2"/>
    <n v="1"/>
  </r>
  <r>
    <x v="35"/>
    <x v="0"/>
    <s v="2023-2024"/>
    <x v="0"/>
    <x v="32"/>
    <x v="6"/>
    <x v="6"/>
    <n v="5169"/>
    <x v="0"/>
    <x v="13"/>
    <x v="3"/>
    <x v="3"/>
    <x v="2"/>
    <n v="1"/>
  </r>
  <r>
    <x v="36"/>
    <x v="2"/>
    <s v="2024-2025"/>
    <x v="0"/>
    <x v="33"/>
    <x v="4"/>
    <x v="4"/>
    <n v="3280"/>
    <x v="0"/>
    <x v="8"/>
    <x v="1"/>
    <x v="1"/>
    <x v="2"/>
    <n v="1"/>
  </r>
  <r>
    <x v="37"/>
    <x v="2"/>
    <s v="2024-2025"/>
    <x v="0"/>
    <x v="34"/>
    <x v="4"/>
    <x v="4"/>
    <n v="3018"/>
    <x v="0"/>
    <x v="7"/>
    <x v="3"/>
    <x v="3"/>
    <x v="3"/>
    <n v="1"/>
  </r>
  <r>
    <x v="38"/>
    <x v="0"/>
    <s v="2023-2024"/>
    <x v="0"/>
    <x v="35"/>
    <x v="3"/>
    <x v="3"/>
    <n v="4558"/>
    <x v="0"/>
    <x v="15"/>
    <x v="1"/>
    <x v="1"/>
    <x v="4"/>
    <n v="1"/>
  </r>
  <r>
    <x v="39"/>
    <x v="0"/>
    <s v="2023-2024"/>
    <x v="0"/>
    <x v="36"/>
    <x v="4"/>
    <x v="4"/>
    <n v="3148"/>
    <x v="0"/>
    <x v="6"/>
    <x v="0"/>
    <x v="0"/>
    <x v="5"/>
    <n v="1"/>
  </r>
  <r>
    <x v="40"/>
    <x v="0"/>
    <s v="2023-2024"/>
    <x v="1"/>
    <x v="10"/>
    <x v="4"/>
    <x v="4"/>
    <n v="3551"/>
    <x v="0"/>
    <x v="8"/>
    <x v="1"/>
    <x v="1"/>
    <x v="6"/>
    <n v="1"/>
  </r>
  <r>
    <x v="41"/>
    <x v="1"/>
    <s v="2022-2023"/>
    <x v="0"/>
    <x v="20"/>
    <x v="4"/>
    <x v="4"/>
    <n v="3429"/>
    <x v="0"/>
    <x v="8"/>
    <x v="3"/>
    <x v="3"/>
    <x v="7"/>
    <n v="1"/>
  </r>
  <r>
    <x v="42"/>
    <x v="0"/>
    <s v="2023-2024"/>
    <x v="1"/>
    <x v="23"/>
    <x v="1"/>
    <x v="1"/>
    <n v="2650"/>
    <x v="0"/>
    <x v="11"/>
    <x v="1"/>
    <x v="1"/>
    <x v="7"/>
    <n v="1"/>
  </r>
  <r>
    <x v="43"/>
    <x v="1"/>
    <s v="2022-2023"/>
    <x v="0"/>
    <x v="15"/>
    <x v="1"/>
    <x v="1"/>
    <n v="2020"/>
    <x v="0"/>
    <x v="5"/>
    <x v="8"/>
    <x v="8"/>
    <x v="8"/>
    <n v="1"/>
  </r>
  <r>
    <x v="44"/>
    <x v="0"/>
    <s v="2023-2024"/>
    <x v="0"/>
    <x v="19"/>
    <x v="1"/>
    <x v="1"/>
    <n v="2800"/>
    <x v="0"/>
    <x v="11"/>
    <x v="6"/>
    <x v="6"/>
    <x v="9"/>
    <n v="1"/>
  </r>
  <r>
    <x v="45"/>
    <x v="0"/>
    <s v="2023-2024"/>
    <x v="0"/>
    <x v="36"/>
    <x v="4"/>
    <x v="4"/>
    <n v="3148"/>
    <x v="0"/>
    <x v="6"/>
    <x v="1"/>
    <x v="1"/>
    <x v="10"/>
    <n v="1"/>
  </r>
  <r>
    <x v="46"/>
    <x v="2"/>
    <s v="2024-2025"/>
    <x v="0"/>
    <x v="18"/>
    <x v="6"/>
    <x v="6"/>
    <n v="5168"/>
    <x v="0"/>
    <x v="13"/>
    <x v="5"/>
    <x v="5"/>
    <x v="10"/>
    <n v="1"/>
  </r>
  <r>
    <x v="47"/>
    <x v="2"/>
    <s v="2024-2025"/>
    <x v="0"/>
    <x v="37"/>
    <x v="1"/>
    <x v="1"/>
    <n v="2750"/>
    <x v="0"/>
    <x v="11"/>
    <x v="2"/>
    <x v="2"/>
    <x v="10"/>
    <n v="1"/>
  </r>
  <r>
    <x v="16"/>
    <x v="1"/>
    <s v="2022-2023"/>
    <x v="0"/>
    <x v="38"/>
    <x v="3"/>
    <x v="3"/>
    <n v="4802"/>
    <x v="0"/>
    <x v="12"/>
    <x v="4"/>
    <x v="4"/>
    <x v="11"/>
    <n v="1"/>
  </r>
  <r>
    <x v="48"/>
    <x v="0"/>
    <s v="2023-2024"/>
    <x v="0"/>
    <x v="39"/>
    <x v="0"/>
    <x v="0"/>
    <n v="6330"/>
    <x v="0"/>
    <x v="14"/>
    <x v="3"/>
    <x v="3"/>
    <x v="11"/>
    <n v="1"/>
  </r>
  <r>
    <x v="35"/>
    <x v="0"/>
    <s v="2023-2024"/>
    <x v="0"/>
    <x v="40"/>
    <x v="4"/>
    <x v="4"/>
    <n v="3353"/>
    <x v="0"/>
    <x v="8"/>
    <x v="3"/>
    <x v="3"/>
    <x v="11"/>
    <n v="1"/>
  </r>
  <r>
    <x v="49"/>
    <x v="2"/>
    <s v="2024-2025"/>
    <x v="0"/>
    <x v="3"/>
    <x v="3"/>
    <x v="3"/>
    <n v="4220"/>
    <x v="0"/>
    <x v="3"/>
    <x v="4"/>
    <x v="4"/>
    <x v="11"/>
    <n v="1"/>
  </r>
  <r>
    <x v="50"/>
    <x v="0"/>
    <s v="2023-2024"/>
    <x v="0"/>
    <x v="41"/>
    <x v="5"/>
    <x v="5"/>
    <n v="7320"/>
    <x v="0"/>
    <x v="9"/>
    <x v="1"/>
    <x v="1"/>
    <x v="11"/>
    <n v="1"/>
  </r>
  <r>
    <x v="51"/>
    <x v="0"/>
    <s v="2023-2024"/>
    <x v="0"/>
    <x v="42"/>
    <x v="3"/>
    <x v="3"/>
    <n v="4870"/>
    <x v="0"/>
    <x v="12"/>
    <x v="0"/>
    <x v="0"/>
    <x v="11"/>
    <n v="1"/>
  </r>
  <r>
    <x v="52"/>
    <x v="2"/>
    <s v="2024-2025"/>
    <x v="0"/>
    <x v="43"/>
    <x v="1"/>
    <x v="1"/>
    <n v="2560"/>
    <x v="0"/>
    <x v="2"/>
    <x v="0"/>
    <x v="0"/>
    <x v="11"/>
    <n v="1"/>
  </r>
  <r>
    <x v="53"/>
    <x v="0"/>
    <s v="2023-2024"/>
    <x v="0"/>
    <x v="36"/>
    <x v="4"/>
    <x v="4"/>
    <n v="3148"/>
    <x v="0"/>
    <x v="6"/>
    <x v="0"/>
    <x v="0"/>
    <x v="11"/>
    <n v="1"/>
  </r>
  <r>
    <x v="54"/>
    <x v="0"/>
    <s v="2023-2024"/>
    <x v="0"/>
    <x v="5"/>
    <x v="1"/>
    <x v="1"/>
    <n v="2067"/>
    <x v="0"/>
    <x v="5"/>
    <x v="3"/>
    <x v="3"/>
    <x v="11"/>
    <n v="1"/>
  </r>
  <r>
    <x v="55"/>
    <x v="0"/>
    <s v="2023-2024"/>
    <x v="1"/>
    <x v="44"/>
    <x v="4"/>
    <x v="4"/>
    <n v="3977"/>
    <x v="0"/>
    <x v="16"/>
    <x v="2"/>
    <x v="2"/>
    <x v="11"/>
    <n v="1"/>
  </r>
  <r>
    <x v="56"/>
    <x v="2"/>
    <s v="2024-2025"/>
    <x v="0"/>
    <x v="28"/>
    <x v="1"/>
    <x v="1"/>
    <n v="2830"/>
    <x v="0"/>
    <x v="11"/>
    <x v="9"/>
    <x v="9"/>
    <x v="11"/>
    <n v="1"/>
  </r>
  <r>
    <x v="57"/>
    <x v="0"/>
    <s v="2023-2024"/>
    <x v="0"/>
    <x v="28"/>
    <x v="1"/>
    <x v="1"/>
    <n v="2830"/>
    <x v="0"/>
    <x v="11"/>
    <x v="1"/>
    <x v="1"/>
    <x v="11"/>
    <n v="1"/>
  </r>
  <r>
    <x v="58"/>
    <x v="2"/>
    <s v="2024-2025"/>
    <x v="0"/>
    <x v="28"/>
    <x v="1"/>
    <x v="1"/>
    <n v="2830"/>
    <x v="0"/>
    <x v="11"/>
    <x v="1"/>
    <x v="1"/>
    <x v="11"/>
    <n v="1"/>
  </r>
  <r>
    <x v="59"/>
    <x v="0"/>
    <s v="2023-2024"/>
    <x v="1"/>
    <x v="10"/>
    <x v="4"/>
    <x v="4"/>
    <n v="3551"/>
    <x v="0"/>
    <x v="8"/>
    <x v="5"/>
    <x v="5"/>
    <x v="11"/>
    <n v="1"/>
  </r>
  <r>
    <x v="60"/>
    <x v="0"/>
    <s v="2023-2024"/>
    <x v="0"/>
    <x v="45"/>
    <x v="3"/>
    <x v="3"/>
    <n v="4570"/>
    <x v="0"/>
    <x v="15"/>
    <x v="3"/>
    <x v="3"/>
    <x v="11"/>
    <n v="1"/>
  </r>
  <r>
    <x v="61"/>
    <x v="1"/>
    <s v="2022-2023"/>
    <x v="0"/>
    <x v="46"/>
    <x v="3"/>
    <x v="3"/>
    <n v="4740"/>
    <x v="0"/>
    <x v="17"/>
    <x v="3"/>
    <x v="3"/>
    <x v="11"/>
    <n v="1"/>
  </r>
  <r>
    <x v="62"/>
    <x v="0"/>
    <s v="2023-2024"/>
    <x v="0"/>
    <x v="47"/>
    <x v="1"/>
    <x v="1"/>
    <n v="2101"/>
    <x v="0"/>
    <x v="4"/>
    <x v="4"/>
    <x v="4"/>
    <x v="11"/>
    <n v="1"/>
  </r>
  <r>
    <x v="37"/>
    <x v="2"/>
    <s v="2024-2025"/>
    <x v="0"/>
    <x v="47"/>
    <x v="1"/>
    <x v="1"/>
    <n v="2101"/>
    <x v="0"/>
    <x v="4"/>
    <x v="5"/>
    <x v="5"/>
    <x v="11"/>
    <n v="1"/>
  </r>
  <r>
    <x v="63"/>
    <x v="1"/>
    <s v="2022-2023"/>
    <x v="0"/>
    <x v="48"/>
    <x v="3"/>
    <x v="3"/>
    <n v="4566"/>
    <x v="0"/>
    <x v="15"/>
    <x v="2"/>
    <x v="2"/>
    <x v="11"/>
    <n v="1"/>
  </r>
  <r>
    <x v="64"/>
    <x v="1"/>
    <s v="2022-2023"/>
    <x v="0"/>
    <x v="49"/>
    <x v="4"/>
    <x v="4"/>
    <n v="3134"/>
    <x v="0"/>
    <x v="6"/>
    <x v="4"/>
    <x v="4"/>
    <x v="11"/>
    <n v="1"/>
  </r>
  <r>
    <x v="65"/>
    <x v="2"/>
    <s v="2024-2025"/>
    <x v="0"/>
    <x v="31"/>
    <x v="1"/>
    <x v="1"/>
    <n v="2116"/>
    <x v="0"/>
    <x v="4"/>
    <x v="3"/>
    <x v="3"/>
    <x v="11"/>
    <n v="1"/>
  </r>
  <r>
    <x v="66"/>
    <x v="1"/>
    <s v="2022-2023"/>
    <x v="0"/>
    <x v="31"/>
    <x v="1"/>
    <x v="1"/>
    <n v="2116"/>
    <x v="0"/>
    <x v="4"/>
    <x v="4"/>
    <x v="4"/>
    <x v="11"/>
    <n v="1"/>
  </r>
  <r>
    <x v="67"/>
    <x v="2"/>
    <s v="2024-2025"/>
    <x v="0"/>
    <x v="50"/>
    <x v="4"/>
    <x v="4"/>
    <n v="3179"/>
    <x v="0"/>
    <x v="6"/>
    <x v="4"/>
    <x v="4"/>
    <x v="11"/>
    <n v="1"/>
  </r>
  <r>
    <x v="68"/>
    <x v="2"/>
    <s v="2024-2025"/>
    <x v="0"/>
    <x v="51"/>
    <x v="4"/>
    <x v="4"/>
    <n v="3630"/>
    <x v="0"/>
    <x v="16"/>
    <x v="9"/>
    <x v="9"/>
    <x v="11"/>
    <n v="1"/>
  </r>
  <r>
    <x v="69"/>
    <x v="0"/>
    <s v="2023-2024"/>
    <x v="0"/>
    <x v="52"/>
    <x v="3"/>
    <x v="3"/>
    <n v="4053"/>
    <x v="0"/>
    <x v="10"/>
    <x v="1"/>
    <x v="1"/>
    <x v="11"/>
    <n v="1"/>
  </r>
  <r>
    <x v="70"/>
    <x v="0"/>
    <s v="2023-2024"/>
    <x v="0"/>
    <x v="53"/>
    <x v="3"/>
    <x v="3"/>
    <n v="4119"/>
    <x v="0"/>
    <x v="10"/>
    <x v="4"/>
    <x v="4"/>
    <x v="11"/>
    <n v="1"/>
  </r>
  <r>
    <x v="71"/>
    <x v="0"/>
    <s v="2023-2024"/>
    <x v="0"/>
    <x v="54"/>
    <x v="4"/>
    <x v="4"/>
    <n v="3030"/>
    <x v="0"/>
    <x v="7"/>
    <x v="2"/>
    <x v="2"/>
    <x v="11"/>
    <n v="1"/>
  </r>
  <r>
    <x v="72"/>
    <x v="2"/>
    <s v="2024-2025"/>
    <x v="0"/>
    <x v="55"/>
    <x v="3"/>
    <x v="3"/>
    <n v="4703"/>
    <x v="0"/>
    <x v="17"/>
    <x v="3"/>
    <x v="3"/>
    <x v="11"/>
    <n v="1"/>
  </r>
  <r>
    <x v="73"/>
    <x v="1"/>
    <s v="2022-2023"/>
    <x v="0"/>
    <x v="10"/>
    <x v="4"/>
    <x v="4"/>
    <n v="3551"/>
    <x v="0"/>
    <x v="8"/>
    <x v="1"/>
    <x v="1"/>
    <x v="12"/>
    <n v="1"/>
  </r>
  <r>
    <x v="74"/>
    <x v="2"/>
    <s v="2024-2025"/>
    <x v="0"/>
    <x v="9"/>
    <x v="4"/>
    <x v="4"/>
    <n v="3076"/>
    <x v="0"/>
    <x v="7"/>
    <x v="2"/>
    <x v="2"/>
    <x v="13"/>
    <n v="1"/>
  </r>
  <r>
    <x v="75"/>
    <x v="2"/>
    <s v="2024-2025"/>
    <x v="0"/>
    <x v="56"/>
    <x v="1"/>
    <x v="1"/>
    <n v="2795"/>
    <x v="0"/>
    <x v="11"/>
    <x v="0"/>
    <x v="0"/>
    <x v="14"/>
    <n v="1"/>
  </r>
  <r>
    <x v="76"/>
    <x v="2"/>
    <s v="2024-2025"/>
    <x v="1"/>
    <x v="10"/>
    <x v="4"/>
    <x v="4"/>
    <n v="3551"/>
    <x v="0"/>
    <x v="8"/>
    <x v="0"/>
    <x v="0"/>
    <x v="15"/>
    <n v="1"/>
  </r>
  <r>
    <x v="77"/>
    <x v="1"/>
    <s v="2022-2023"/>
    <x v="0"/>
    <x v="47"/>
    <x v="1"/>
    <x v="1"/>
    <n v="2101"/>
    <x v="0"/>
    <x v="4"/>
    <x v="6"/>
    <x v="6"/>
    <x v="16"/>
    <n v="1"/>
  </r>
  <r>
    <x v="78"/>
    <x v="0"/>
    <s v="2023-2024"/>
    <x v="1"/>
    <x v="2"/>
    <x v="2"/>
    <x v="2"/>
    <n v="2617"/>
    <x v="0"/>
    <x v="2"/>
    <x v="1"/>
    <x v="1"/>
    <x v="17"/>
    <n v="1"/>
  </r>
  <r>
    <x v="79"/>
    <x v="0"/>
    <s v="2023-2024"/>
    <x v="0"/>
    <x v="39"/>
    <x v="0"/>
    <x v="0"/>
    <n v="6330"/>
    <x v="0"/>
    <x v="14"/>
    <x v="5"/>
    <x v="5"/>
    <x v="18"/>
    <n v="1"/>
  </r>
  <r>
    <x v="80"/>
    <x v="1"/>
    <s v="2022-2023"/>
    <x v="0"/>
    <x v="18"/>
    <x v="6"/>
    <x v="6"/>
    <n v="5168"/>
    <x v="0"/>
    <x v="13"/>
    <x v="0"/>
    <x v="0"/>
    <x v="18"/>
    <n v="1"/>
  </r>
  <r>
    <x v="81"/>
    <x v="0"/>
    <s v="2023-2024"/>
    <x v="0"/>
    <x v="57"/>
    <x v="6"/>
    <x v="6"/>
    <n v="5082"/>
    <x v="0"/>
    <x v="13"/>
    <x v="0"/>
    <x v="0"/>
    <x v="18"/>
    <n v="1"/>
  </r>
  <r>
    <x v="82"/>
    <x v="2"/>
    <s v="2024-2025"/>
    <x v="0"/>
    <x v="10"/>
    <x v="4"/>
    <x v="4"/>
    <n v="3551"/>
    <x v="0"/>
    <x v="8"/>
    <x v="1"/>
    <x v="1"/>
    <x v="19"/>
    <n v="1"/>
  </r>
  <r>
    <x v="83"/>
    <x v="1"/>
    <s v="2022-2023"/>
    <x v="0"/>
    <x v="4"/>
    <x v="1"/>
    <x v="1"/>
    <n v="2154"/>
    <x v="0"/>
    <x v="4"/>
    <x v="3"/>
    <x v="3"/>
    <x v="20"/>
    <n v="1"/>
  </r>
  <r>
    <x v="84"/>
    <x v="2"/>
    <s v="2024-2025"/>
    <x v="0"/>
    <x v="52"/>
    <x v="3"/>
    <x v="3"/>
    <n v="4053"/>
    <x v="0"/>
    <x v="10"/>
    <x v="7"/>
    <x v="7"/>
    <x v="21"/>
    <n v="1"/>
  </r>
  <r>
    <x v="85"/>
    <x v="2"/>
    <s v="2024-2025"/>
    <x v="0"/>
    <x v="34"/>
    <x v="4"/>
    <x v="4"/>
    <n v="3018"/>
    <x v="0"/>
    <x v="7"/>
    <x v="3"/>
    <x v="3"/>
    <x v="22"/>
    <n v="1"/>
  </r>
  <r>
    <x v="69"/>
    <x v="0"/>
    <s v="2023-2024"/>
    <x v="0"/>
    <x v="58"/>
    <x v="0"/>
    <x v="0"/>
    <n v="6027"/>
    <x v="0"/>
    <x v="0"/>
    <x v="7"/>
    <x v="7"/>
    <x v="23"/>
    <n v="1"/>
  </r>
  <r>
    <x v="86"/>
    <x v="1"/>
    <s v="2022-2023"/>
    <x v="1"/>
    <x v="5"/>
    <x v="1"/>
    <x v="1"/>
    <n v="2067"/>
    <x v="0"/>
    <x v="5"/>
    <x v="1"/>
    <x v="1"/>
    <x v="24"/>
    <n v="1"/>
  </r>
  <r>
    <x v="87"/>
    <x v="0"/>
    <s v="2023-2024"/>
    <x v="0"/>
    <x v="13"/>
    <x v="1"/>
    <x v="1"/>
    <n v="2480"/>
    <x v="0"/>
    <x v="1"/>
    <x v="7"/>
    <x v="7"/>
    <x v="24"/>
    <n v="1"/>
  </r>
  <r>
    <x v="88"/>
    <x v="0"/>
    <s v="2023-2024"/>
    <x v="1"/>
    <x v="59"/>
    <x v="3"/>
    <x v="3"/>
    <n v="4509"/>
    <x v="0"/>
    <x v="3"/>
    <x v="8"/>
    <x v="8"/>
    <x v="24"/>
    <n v="1"/>
  </r>
  <r>
    <x v="89"/>
    <x v="0"/>
    <s v="2023-2024"/>
    <x v="0"/>
    <x v="60"/>
    <x v="1"/>
    <x v="1"/>
    <n v="2541"/>
    <x v="0"/>
    <x v="2"/>
    <x v="8"/>
    <x v="8"/>
    <x v="24"/>
    <n v="1"/>
  </r>
  <r>
    <x v="90"/>
    <x v="2"/>
    <s v="2024-2025"/>
    <x v="0"/>
    <x v="61"/>
    <x v="6"/>
    <x v="6"/>
    <n v="5343"/>
    <x v="0"/>
    <x v="18"/>
    <x v="6"/>
    <x v="6"/>
    <x v="25"/>
    <n v="1"/>
  </r>
  <r>
    <x v="91"/>
    <x v="0"/>
    <s v="2023-2024"/>
    <x v="0"/>
    <x v="4"/>
    <x v="1"/>
    <x v="1"/>
    <n v="2154"/>
    <x v="0"/>
    <x v="4"/>
    <x v="1"/>
    <x v="1"/>
    <x v="25"/>
    <n v="1"/>
  </r>
  <r>
    <x v="92"/>
    <x v="0"/>
    <s v="2023-2024"/>
    <x v="0"/>
    <x v="7"/>
    <x v="4"/>
    <x v="4"/>
    <n v="3175"/>
    <x v="0"/>
    <x v="6"/>
    <x v="5"/>
    <x v="5"/>
    <x v="25"/>
    <n v="1"/>
  </r>
  <r>
    <x v="93"/>
    <x v="2"/>
    <s v="2024-2025"/>
    <x v="0"/>
    <x v="28"/>
    <x v="1"/>
    <x v="1"/>
    <n v="2830"/>
    <x v="0"/>
    <x v="11"/>
    <x v="2"/>
    <x v="2"/>
    <x v="25"/>
    <n v="1"/>
  </r>
  <r>
    <x v="94"/>
    <x v="0"/>
    <s v="2023-2024"/>
    <x v="0"/>
    <x v="9"/>
    <x v="4"/>
    <x v="4"/>
    <n v="3076"/>
    <x v="0"/>
    <x v="7"/>
    <x v="5"/>
    <x v="5"/>
    <x v="25"/>
    <n v="1"/>
  </r>
  <r>
    <x v="95"/>
    <x v="1"/>
    <s v="2022-2023"/>
    <x v="0"/>
    <x v="62"/>
    <x v="0"/>
    <x v="0"/>
    <n v="6112"/>
    <x v="0"/>
    <x v="14"/>
    <x v="5"/>
    <x v="5"/>
    <x v="25"/>
    <n v="1"/>
  </r>
  <r>
    <x v="96"/>
    <x v="0"/>
    <s v="2023-2024"/>
    <x v="0"/>
    <x v="47"/>
    <x v="1"/>
    <x v="1"/>
    <n v="2101"/>
    <x v="0"/>
    <x v="4"/>
    <x v="3"/>
    <x v="3"/>
    <x v="25"/>
    <n v="1"/>
  </r>
  <r>
    <x v="97"/>
    <x v="0"/>
    <s v="2023-2024"/>
    <x v="0"/>
    <x v="39"/>
    <x v="0"/>
    <x v="0"/>
    <n v="6330"/>
    <x v="0"/>
    <x v="14"/>
    <x v="4"/>
    <x v="4"/>
    <x v="26"/>
    <n v="1"/>
  </r>
  <r>
    <x v="98"/>
    <x v="2"/>
    <s v="2024-2025"/>
    <x v="0"/>
    <x v="63"/>
    <x v="1"/>
    <x v="1"/>
    <n v="2015"/>
    <x v="0"/>
    <x v="5"/>
    <x v="0"/>
    <x v="0"/>
    <x v="26"/>
    <n v="1"/>
  </r>
  <r>
    <x v="99"/>
    <x v="0"/>
    <s v="2023-2024"/>
    <x v="0"/>
    <x v="63"/>
    <x v="1"/>
    <x v="1"/>
    <n v="2015"/>
    <x v="0"/>
    <x v="5"/>
    <x v="4"/>
    <x v="4"/>
    <x v="26"/>
    <n v="1"/>
  </r>
  <r>
    <x v="100"/>
    <x v="0"/>
    <s v="2023-2024"/>
    <x v="0"/>
    <x v="63"/>
    <x v="1"/>
    <x v="1"/>
    <n v="2015"/>
    <x v="0"/>
    <x v="5"/>
    <x v="5"/>
    <x v="5"/>
    <x v="26"/>
    <n v="1"/>
  </r>
  <r>
    <x v="101"/>
    <x v="2"/>
    <s v="2024-2025"/>
    <x v="0"/>
    <x v="64"/>
    <x v="1"/>
    <x v="1"/>
    <n v="2350"/>
    <x v="0"/>
    <x v="1"/>
    <x v="4"/>
    <x v="4"/>
    <x v="26"/>
    <n v="1"/>
  </r>
  <r>
    <x v="102"/>
    <x v="0"/>
    <s v="2023-2024"/>
    <x v="0"/>
    <x v="65"/>
    <x v="1"/>
    <x v="1"/>
    <n v="2131"/>
    <x v="0"/>
    <x v="4"/>
    <x v="0"/>
    <x v="0"/>
    <x v="26"/>
    <n v="1"/>
  </r>
  <r>
    <x v="103"/>
    <x v="1"/>
    <s v="2022-2023"/>
    <x v="0"/>
    <x v="65"/>
    <x v="1"/>
    <x v="1"/>
    <n v="2131"/>
    <x v="0"/>
    <x v="4"/>
    <x v="3"/>
    <x v="3"/>
    <x v="26"/>
    <n v="1"/>
  </r>
  <r>
    <x v="104"/>
    <x v="0"/>
    <s v="2023-2024"/>
    <x v="0"/>
    <x v="65"/>
    <x v="1"/>
    <x v="1"/>
    <n v="2131"/>
    <x v="0"/>
    <x v="4"/>
    <x v="1"/>
    <x v="1"/>
    <x v="26"/>
    <n v="1"/>
  </r>
  <r>
    <x v="105"/>
    <x v="0"/>
    <s v="2023-2024"/>
    <x v="0"/>
    <x v="65"/>
    <x v="1"/>
    <x v="1"/>
    <n v="2131"/>
    <x v="0"/>
    <x v="4"/>
    <x v="4"/>
    <x v="4"/>
    <x v="26"/>
    <n v="1"/>
  </r>
  <r>
    <x v="106"/>
    <x v="0"/>
    <s v="2023-2024"/>
    <x v="0"/>
    <x v="66"/>
    <x v="3"/>
    <x v="3"/>
    <n v="4883"/>
    <x v="0"/>
    <x v="12"/>
    <x v="1"/>
    <x v="1"/>
    <x v="26"/>
    <n v="1"/>
  </r>
  <r>
    <x v="107"/>
    <x v="1"/>
    <s v="2022-2023"/>
    <x v="0"/>
    <x v="3"/>
    <x v="3"/>
    <x v="3"/>
    <n v="4220"/>
    <x v="0"/>
    <x v="3"/>
    <x v="2"/>
    <x v="2"/>
    <x v="26"/>
    <n v="1"/>
  </r>
  <r>
    <x v="108"/>
    <x v="1"/>
    <s v="2022-2023"/>
    <x v="0"/>
    <x v="26"/>
    <x v="0"/>
    <x v="0"/>
    <n v="6280"/>
    <x v="0"/>
    <x v="14"/>
    <x v="3"/>
    <x v="3"/>
    <x v="26"/>
    <n v="1"/>
  </r>
  <r>
    <x v="109"/>
    <x v="0"/>
    <s v="2023-2024"/>
    <x v="0"/>
    <x v="42"/>
    <x v="3"/>
    <x v="3"/>
    <n v="4870"/>
    <x v="0"/>
    <x v="12"/>
    <x v="6"/>
    <x v="6"/>
    <x v="26"/>
    <n v="1"/>
  </r>
  <r>
    <x v="110"/>
    <x v="2"/>
    <s v="2024-2025"/>
    <x v="0"/>
    <x v="67"/>
    <x v="3"/>
    <x v="3"/>
    <n v="4551"/>
    <x v="0"/>
    <x v="15"/>
    <x v="3"/>
    <x v="3"/>
    <x v="26"/>
    <n v="1"/>
  </r>
  <r>
    <x v="111"/>
    <x v="0"/>
    <s v="2023-2024"/>
    <x v="0"/>
    <x v="68"/>
    <x v="7"/>
    <x v="7"/>
    <n v="800"/>
    <x v="0"/>
    <x v="19"/>
    <x v="3"/>
    <x v="3"/>
    <x v="26"/>
    <n v="1"/>
  </r>
  <r>
    <x v="112"/>
    <x v="0"/>
    <s v="2023-2024"/>
    <x v="0"/>
    <x v="68"/>
    <x v="7"/>
    <x v="7"/>
    <n v="800"/>
    <x v="0"/>
    <x v="19"/>
    <x v="4"/>
    <x v="4"/>
    <x v="26"/>
    <n v="1"/>
  </r>
  <r>
    <x v="113"/>
    <x v="2"/>
    <s v="2024-2025"/>
    <x v="0"/>
    <x v="28"/>
    <x v="1"/>
    <x v="1"/>
    <n v="2830"/>
    <x v="0"/>
    <x v="11"/>
    <x v="3"/>
    <x v="3"/>
    <x v="26"/>
    <n v="1"/>
  </r>
  <r>
    <x v="114"/>
    <x v="0"/>
    <s v="2023-2024"/>
    <x v="0"/>
    <x v="8"/>
    <x v="1"/>
    <x v="1"/>
    <n v="2158"/>
    <x v="0"/>
    <x v="4"/>
    <x v="3"/>
    <x v="3"/>
    <x v="26"/>
    <n v="1"/>
  </r>
  <r>
    <x v="115"/>
    <x v="0"/>
    <s v="2023-2024"/>
    <x v="1"/>
    <x v="10"/>
    <x v="4"/>
    <x v="4"/>
    <n v="3551"/>
    <x v="0"/>
    <x v="8"/>
    <x v="0"/>
    <x v="0"/>
    <x v="26"/>
    <n v="1"/>
  </r>
  <r>
    <x v="116"/>
    <x v="2"/>
    <s v="2024-2025"/>
    <x v="0"/>
    <x v="69"/>
    <x v="4"/>
    <x v="4"/>
    <n v="3199"/>
    <x v="0"/>
    <x v="6"/>
    <x v="3"/>
    <x v="3"/>
    <x v="26"/>
    <n v="1"/>
  </r>
  <r>
    <x v="117"/>
    <x v="2"/>
    <s v="2024-2025"/>
    <x v="0"/>
    <x v="69"/>
    <x v="4"/>
    <x v="4"/>
    <n v="3199"/>
    <x v="0"/>
    <x v="6"/>
    <x v="4"/>
    <x v="4"/>
    <x v="26"/>
    <n v="1"/>
  </r>
  <r>
    <x v="118"/>
    <x v="1"/>
    <s v="2022-2023"/>
    <x v="0"/>
    <x v="70"/>
    <x v="4"/>
    <x v="4"/>
    <n v="3400"/>
    <x v="0"/>
    <x v="8"/>
    <x v="2"/>
    <x v="2"/>
    <x v="26"/>
    <n v="1"/>
  </r>
  <r>
    <x v="119"/>
    <x v="0"/>
    <s v="2023-2024"/>
    <x v="0"/>
    <x v="12"/>
    <x v="3"/>
    <x v="3"/>
    <n v="4068"/>
    <x v="0"/>
    <x v="10"/>
    <x v="0"/>
    <x v="0"/>
    <x v="26"/>
    <n v="1"/>
  </r>
  <r>
    <x v="120"/>
    <x v="2"/>
    <s v="2024-2025"/>
    <x v="0"/>
    <x v="58"/>
    <x v="0"/>
    <x v="0"/>
    <n v="6027"/>
    <x v="0"/>
    <x v="0"/>
    <x v="3"/>
    <x v="3"/>
    <x v="26"/>
    <n v="1"/>
  </r>
  <r>
    <x v="121"/>
    <x v="0"/>
    <s v="2023-2024"/>
    <x v="0"/>
    <x v="46"/>
    <x v="3"/>
    <x v="3"/>
    <n v="4740"/>
    <x v="0"/>
    <x v="17"/>
    <x v="1"/>
    <x v="1"/>
    <x v="26"/>
    <n v="1"/>
  </r>
  <r>
    <x v="122"/>
    <x v="1"/>
    <s v="2022-2023"/>
    <x v="0"/>
    <x v="71"/>
    <x v="6"/>
    <x v="6"/>
    <n v="5043"/>
    <x v="0"/>
    <x v="13"/>
    <x v="4"/>
    <x v="4"/>
    <x v="26"/>
    <n v="1"/>
  </r>
  <r>
    <x v="123"/>
    <x v="2"/>
    <s v="2024-2025"/>
    <x v="0"/>
    <x v="16"/>
    <x v="0"/>
    <x v="0"/>
    <n v="6030"/>
    <x v="0"/>
    <x v="0"/>
    <x v="0"/>
    <x v="0"/>
    <x v="26"/>
    <n v="1"/>
  </r>
  <r>
    <x v="124"/>
    <x v="2"/>
    <s v="2024-2025"/>
    <x v="1"/>
    <x v="16"/>
    <x v="0"/>
    <x v="0"/>
    <n v="6030"/>
    <x v="0"/>
    <x v="0"/>
    <x v="2"/>
    <x v="2"/>
    <x v="26"/>
    <n v="1"/>
  </r>
  <r>
    <x v="125"/>
    <x v="2"/>
    <s v="2024-2025"/>
    <x v="0"/>
    <x v="72"/>
    <x v="4"/>
    <x v="4"/>
    <n v="3931"/>
    <x v="0"/>
    <x v="16"/>
    <x v="3"/>
    <x v="3"/>
    <x v="26"/>
    <n v="1"/>
  </r>
  <r>
    <x v="126"/>
    <x v="0"/>
    <s v="2023-2024"/>
    <x v="0"/>
    <x v="72"/>
    <x v="4"/>
    <x v="4"/>
    <n v="3931"/>
    <x v="0"/>
    <x v="16"/>
    <x v="1"/>
    <x v="1"/>
    <x v="26"/>
    <n v="1"/>
  </r>
  <r>
    <x v="127"/>
    <x v="1"/>
    <s v="2022-2023"/>
    <x v="0"/>
    <x v="17"/>
    <x v="3"/>
    <x v="3"/>
    <n v="4825"/>
    <x v="0"/>
    <x v="12"/>
    <x v="5"/>
    <x v="5"/>
    <x v="26"/>
    <n v="1"/>
  </r>
  <r>
    <x v="128"/>
    <x v="2"/>
    <s v="2024-2025"/>
    <x v="0"/>
    <x v="17"/>
    <x v="3"/>
    <x v="3"/>
    <n v="4825"/>
    <x v="0"/>
    <x v="12"/>
    <x v="3"/>
    <x v="3"/>
    <x v="26"/>
    <n v="1"/>
  </r>
  <r>
    <x v="66"/>
    <x v="1"/>
    <s v="2022-2023"/>
    <x v="1"/>
    <x v="59"/>
    <x v="3"/>
    <x v="3"/>
    <n v="4509"/>
    <x v="0"/>
    <x v="3"/>
    <x v="0"/>
    <x v="0"/>
    <x v="26"/>
    <n v="1"/>
  </r>
  <r>
    <x v="129"/>
    <x v="0"/>
    <s v="2023-2024"/>
    <x v="0"/>
    <x v="37"/>
    <x v="1"/>
    <x v="1"/>
    <n v="2750"/>
    <x v="0"/>
    <x v="11"/>
    <x v="3"/>
    <x v="3"/>
    <x v="26"/>
    <n v="1"/>
  </r>
  <r>
    <x v="130"/>
    <x v="1"/>
    <s v="2022-2023"/>
    <x v="1"/>
    <x v="73"/>
    <x v="6"/>
    <x v="6"/>
    <n v="5607"/>
    <x v="0"/>
    <x v="18"/>
    <x v="7"/>
    <x v="7"/>
    <x v="26"/>
    <n v="1"/>
  </r>
  <r>
    <x v="16"/>
    <x v="1"/>
    <s v="2022-2023"/>
    <x v="0"/>
    <x v="49"/>
    <x v="4"/>
    <x v="4"/>
    <n v="3134"/>
    <x v="0"/>
    <x v="6"/>
    <x v="3"/>
    <x v="3"/>
    <x v="26"/>
    <n v="1"/>
  </r>
  <r>
    <x v="131"/>
    <x v="1"/>
    <s v="2022-2023"/>
    <x v="0"/>
    <x v="52"/>
    <x v="3"/>
    <x v="3"/>
    <n v="4053"/>
    <x v="0"/>
    <x v="10"/>
    <x v="4"/>
    <x v="4"/>
    <x v="26"/>
    <n v="1"/>
  </r>
  <r>
    <x v="132"/>
    <x v="0"/>
    <s v="2023-2024"/>
    <x v="0"/>
    <x v="20"/>
    <x v="4"/>
    <x v="4"/>
    <n v="3429"/>
    <x v="0"/>
    <x v="8"/>
    <x v="3"/>
    <x v="3"/>
    <x v="26"/>
    <n v="1"/>
  </r>
  <r>
    <x v="133"/>
    <x v="1"/>
    <s v="2022-2023"/>
    <x v="0"/>
    <x v="24"/>
    <x v="1"/>
    <x v="1"/>
    <n v="2120"/>
    <x v="0"/>
    <x v="4"/>
    <x v="3"/>
    <x v="3"/>
    <x v="26"/>
    <n v="1"/>
  </r>
  <r>
    <x v="134"/>
    <x v="0"/>
    <s v="2023-2024"/>
    <x v="0"/>
    <x v="21"/>
    <x v="3"/>
    <x v="3"/>
    <n v="4012"/>
    <x v="0"/>
    <x v="10"/>
    <x v="5"/>
    <x v="5"/>
    <x v="26"/>
    <n v="1"/>
  </r>
  <r>
    <x v="135"/>
    <x v="0"/>
    <s v="2023-2024"/>
    <x v="0"/>
    <x v="74"/>
    <x v="1"/>
    <x v="1"/>
    <n v="2485"/>
    <x v="0"/>
    <x v="1"/>
    <x v="4"/>
    <x v="4"/>
    <x v="26"/>
    <n v="1"/>
  </r>
  <r>
    <x v="136"/>
    <x v="0"/>
    <s v="2023-2024"/>
    <x v="0"/>
    <x v="74"/>
    <x v="1"/>
    <x v="1"/>
    <n v="2485"/>
    <x v="0"/>
    <x v="1"/>
    <x v="2"/>
    <x v="2"/>
    <x v="26"/>
    <n v="1"/>
  </r>
  <r>
    <x v="137"/>
    <x v="2"/>
    <s v="2024-2025"/>
    <x v="0"/>
    <x v="5"/>
    <x v="1"/>
    <x v="1"/>
    <n v="2067"/>
    <x v="0"/>
    <x v="5"/>
    <x v="1"/>
    <x v="1"/>
    <x v="27"/>
    <n v="1"/>
  </r>
  <r>
    <x v="138"/>
    <x v="2"/>
    <s v="2024-2025"/>
    <x v="0"/>
    <x v="0"/>
    <x v="0"/>
    <x v="0"/>
    <n v="6021"/>
    <x v="0"/>
    <x v="0"/>
    <x v="0"/>
    <x v="0"/>
    <x v="28"/>
    <n v="1"/>
  </r>
  <r>
    <x v="139"/>
    <x v="2"/>
    <s v="2024-2025"/>
    <x v="0"/>
    <x v="4"/>
    <x v="1"/>
    <x v="1"/>
    <n v="2154"/>
    <x v="0"/>
    <x v="4"/>
    <x v="1"/>
    <x v="1"/>
    <x v="28"/>
    <n v="1"/>
  </r>
  <r>
    <x v="140"/>
    <x v="0"/>
    <s v="2023-2024"/>
    <x v="0"/>
    <x v="11"/>
    <x v="5"/>
    <x v="5"/>
    <n v="7010"/>
    <x v="0"/>
    <x v="9"/>
    <x v="1"/>
    <x v="1"/>
    <x v="28"/>
    <n v="1"/>
  </r>
  <r>
    <x v="77"/>
    <x v="1"/>
    <s v="2022-2023"/>
    <x v="1"/>
    <x v="23"/>
    <x v="1"/>
    <x v="1"/>
    <n v="2650"/>
    <x v="0"/>
    <x v="11"/>
    <x v="3"/>
    <x v="3"/>
    <x v="28"/>
    <n v="1"/>
  </r>
  <r>
    <x v="141"/>
    <x v="0"/>
    <s v="2023-2024"/>
    <x v="0"/>
    <x v="10"/>
    <x v="4"/>
    <x v="4"/>
    <n v="3551"/>
    <x v="0"/>
    <x v="8"/>
    <x v="4"/>
    <x v="4"/>
    <x v="29"/>
    <n v="1"/>
  </r>
  <r>
    <x v="142"/>
    <x v="1"/>
    <s v="2022-2023"/>
    <x v="0"/>
    <x v="75"/>
    <x v="0"/>
    <x v="0"/>
    <n v="6450"/>
    <x v="0"/>
    <x v="20"/>
    <x v="6"/>
    <x v="6"/>
    <x v="30"/>
    <n v="1"/>
  </r>
  <r>
    <x v="143"/>
    <x v="2"/>
    <s v="2024-2025"/>
    <x v="0"/>
    <x v="0"/>
    <x v="0"/>
    <x v="0"/>
    <n v="6021"/>
    <x v="0"/>
    <x v="0"/>
    <x v="1"/>
    <x v="1"/>
    <x v="31"/>
    <n v="1"/>
  </r>
  <r>
    <x v="144"/>
    <x v="1"/>
    <s v="2022-2023"/>
    <x v="1"/>
    <x v="76"/>
    <x v="1"/>
    <x v="1"/>
    <n v="2031"/>
    <x v="0"/>
    <x v="5"/>
    <x v="1"/>
    <x v="1"/>
    <x v="32"/>
    <n v="1"/>
  </r>
  <r>
    <x v="145"/>
    <x v="0"/>
    <s v="2023-2024"/>
    <x v="1"/>
    <x v="23"/>
    <x v="1"/>
    <x v="1"/>
    <n v="2650"/>
    <x v="0"/>
    <x v="11"/>
    <x v="4"/>
    <x v="4"/>
    <x v="32"/>
    <n v="1"/>
  </r>
  <r>
    <x v="8"/>
    <x v="0"/>
    <s v="2023-2024"/>
    <x v="0"/>
    <x v="63"/>
    <x v="1"/>
    <x v="1"/>
    <n v="2015"/>
    <x v="0"/>
    <x v="5"/>
    <x v="4"/>
    <x v="4"/>
    <x v="33"/>
    <n v="1"/>
  </r>
  <r>
    <x v="146"/>
    <x v="2"/>
    <s v="2024-2025"/>
    <x v="0"/>
    <x v="37"/>
    <x v="1"/>
    <x v="1"/>
    <n v="2750"/>
    <x v="0"/>
    <x v="11"/>
    <x v="6"/>
    <x v="6"/>
    <x v="34"/>
    <n v="1"/>
  </r>
  <r>
    <x v="147"/>
    <x v="0"/>
    <s v="2023-2024"/>
    <x v="0"/>
    <x v="42"/>
    <x v="3"/>
    <x v="3"/>
    <n v="4870"/>
    <x v="0"/>
    <x v="12"/>
    <x v="7"/>
    <x v="7"/>
    <x v="35"/>
    <n v="1"/>
  </r>
  <r>
    <x v="70"/>
    <x v="0"/>
    <s v="2023-2024"/>
    <x v="0"/>
    <x v="77"/>
    <x v="5"/>
    <x v="5"/>
    <n v="7018"/>
    <x v="0"/>
    <x v="9"/>
    <x v="5"/>
    <x v="5"/>
    <x v="36"/>
    <n v="1"/>
  </r>
  <r>
    <x v="9"/>
    <x v="0"/>
    <s v="2023-2024"/>
    <x v="0"/>
    <x v="63"/>
    <x v="1"/>
    <x v="1"/>
    <n v="2015"/>
    <x v="0"/>
    <x v="5"/>
    <x v="6"/>
    <x v="6"/>
    <x v="37"/>
    <n v="1"/>
  </r>
  <r>
    <x v="148"/>
    <x v="1"/>
    <s v="2022-2023"/>
    <x v="0"/>
    <x v="63"/>
    <x v="1"/>
    <x v="1"/>
    <n v="2015"/>
    <x v="0"/>
    <x v="5"/>
    <x v="2"/>
    <x v="2"/>
    <x v="37"/>
    <n v="1"/>
  </r>
  <r>
    <x v="149"/>
    <x v="2"/>
    <s v="2024-2025"/>
    <x v="0"/>
    <x v="1"/>
    <x v="1"/>
    <x v="1"/>
    <n v="2478"/>
    <x v="0"/>
    <x v="1"/>
    <x v="1"/>
    <x v="1"/>
    <x v="37"/>
    <n v="1"/>
  </r>
  <r>
    <x v="150"/>
    <x v="0"/>
    <s v="2023-2024"/>
    <x v="0"/>
    <x v="61"/>
    <x v="6"/>
    <x v="6"/>
    <n v="5343"/>
    <x v="0"/>
    <x v="18"/>
    <x v="5"/>
    <x v="5"/>
    <x v="37"/>
    <n v="1"/>
  </r>
  <r>
    <x v="151"/>
    <x v="2"/>
    <s v="2024-2025"/>
    <x v="0"/>
    <x v="36"/>
    <x v="4"/>
    <x v="4"/>
    <n v="3148"/>
    <x v="0"/>
    <x v="6"/>
    <x v="0"/>
    <x v="0"/>
    <x v="37"/>
    <n v="1"/>
  </r>
  <r>
    <x v="51"/>
    <x v="0"/>
    <s v="2023-2024"/>
    <x v="1"/>
    <x v="5"/>
    <x v="1"/>
    <x v="1"/>
    <n v="2067"/>
    <x v="0"/>
    <x v="5"/>
    <x v="0"/>
    <x v="0"/>
    <x v="37"/>
    <n v="1"/>
  </r>
  <r>
    <x v="152"/>
    <x v="0"/>
    <s v="2023-2024"/>
    <x v="0"/>
    <x v="68"/>
    <x v="7"/>
    <x v="7"/>
    <n v="800"/>
    <x v="0"/>
    <x v="19"/>
    <x v="8"/>
    <x v="8"/>
    <x v="37"/>
    <n v="1"/>
  </r>
  <r>
    <x v="47"/>
    <x v="2"/>
    <s v="2024-2025"/>
    <x v="0"/>
    <x v="78"/>
    <x v="1"/>
    <x v="1"/>
    <n v="2141"/>
    <x v="0"/>
    <x v="4"/>
    <x v="5"/>
    <x v="5"/>
    <x v="37"/>
    <n v="1"/>
  </r>
  <r>
    <x v="153"/>
    <x v="1"/>
    <s v="2022-2023"/>
    <x v="0"/>
    <x v="15"/>
    <x v="1"/>
    <x v="1"/>
    <n v="2020"/>
    <x v="0"/>
    <x v="5"/>
    <x v="6"/>
    <x v="6"/>
    <x v="37"/>
    <n v="1"/>
  </r>
  <r>
    <x v="154"/>
    <x v="1"/>
    <s v="2022-2023"/>
    <x v="1"/>
    <x v="79"/>
    <x v="6"/>
    <x v="6"/>
    <n v="5290"/>
    <x v="0"/>
    <x v="18"/>
    <x v="6"/>
    <x v="6"/>
    <x v="37"/>
    <n v="1"/>
  </r>
  <r>
    <x v="155"/>
    <x v="2"/>
    <s v="2024-2025"/>
    <x v="0"/>
    <x v="17"/>
    <x v="3"/>
    <x v="3"/>
    <n v="4825"/>
    <x v="0"/>
    <x v="12"/>
    <x v="5"/>
    <x v="5"/>
    <x v="37"/>
    <n v="1"/>
  </r>
  <r>
    <x v="45"/>
    <x v="0"/>
    <s v="2023-2024"/>
    <x v="0"/>
    <x v="60"/>
    <x v="1"/>
    <x v="1"/>
    <n v="2541"/>
    <x v="0"/>
    <x v="2"/>
    <x v="1"/>
    <x v="1"/>
    <x v="37"/>
    <n v="1"/>
  </r>
  <r>
    <x v="156"/>
    <x v="2"/>
    <s v="2024-2025"/>
    <x v="0"/>
    <x v="38"/>
    <x v="3"/>
    <x v="3"/>
    <n v="4802"/>
    <x v="0"/>
    <x v="12"/>
    <x v="1"/>
    <x v="1"/>
    <x v="38"/>
    <n v="1"/>
  </r>
  <r>
    <x v="157"/>
    <x v="2"/>
    <s v="2024-2025"/>
    <x v="0"/>
    <x v="39"/>
    <x v="0"/>
    <x v="0"/>
    <n v="6330"/>
    <x v="0"/>
    <x v="14"/>
    <x v="6"/>
    <x v="6"/>
    <x v="38"/>
    <n v="1"/>
  </r>
  <r>
    <x v="0"/>
    <x v="0"/>
    <s v="2023-2024"/>
    <x v="0"/>
    <x v="39"/>
    <x v="0"/>
    <x v="0"/>
    <n v="6330"/>
    <x v="0"/>
    <x v="14"/>
    <x v="4"/>
    <x v="4"/>
    <x v="38"/>
    <n v="1"/>
  </r>
  <r>
    <x v="158"/>
    <x v="0"/>
    <s v="2023-2024"/>
    <x v="0"/>
    <x v="39"/>
    <x v="0"/>
    <x v="0"/>
    <n v="6330"/>
    <x v="0"/>
    <x v="14"/>
    <x v="9"/>
    <x v="9"/>
    <x v="38"/>
    <n v="1"/>
  </r>
  <r>
    <x v="81"/>
    <x v="0"/>
    <s v="2023-2024"/>
    <x v="0"/>
    <x v="65"/>
    <x v="1"/>
    <x v="1"/>
    <n v="2131"/>
    <x v="0"/>
    <x v="4"/>
    <x v="2"/>
    <x v="2"/>
    <x v="38"/>
    <n v="1"/>
  </r>
  <r>
    <x v="159"/>
    <x v="0"/>
    <s v="2023-2024"/>
    <x v="0"/>
    <x v="40"/>
    <x v="4"/>
    <x v="4"/>
    <n v="3353"/>
    <x v="0"/>
    <x v="8"/>
    <x v="1"/>
    <x v="1"/>
    <x v="38"/>
    <n v="1"/>
  </r>
  <r>
    <x v="160"/>
    <x v="0"/>
    <s v="2023-2024"/>
    <x v="0"/>
    <x v="61"/>
    <x v="6"/>
    <x v="6"/>
    <n v="5343"/>
    <x v="0"/>
    <x v="18"/>
    <x v="3"/>
    <x v="3"/>
    <x v="38"/>
    <n v="1"/>
  </r>
  <r>
    <x v="39"/>
    <x v="0"/>
    <s v="2023-2024"/>
    <x v="0"/>
    <x v="7"/>
    <x v="4"/>
    <x v="4"/>
    <n v="3175"/>
    <x v="0"/>
    <x v="6"/>
    <x v="1"/>
    <x v="1"/>
    <x v="38"/>
    <n v="1"/>
  </r>
  <r>
    <x v="161"/>
    <x v="0"/>
    <s v="2023-2024"/>
    <x v="0"/>
    <x v="9"/>
    <x v="4"/>
    <x v="4"/>
    <n v="3076"/>
    <x v="0"/>
    <x v="7"/>
    <x v="5"/>
    <x v="5"/>
    <x v="38"/>
    <n v="1"/>
  </r>
  <r>
    <x v="162"/>
    <x v="1"/>
    <s v="2022-2023"/>
    <x v="1"/>
    <x v="10"/>
    <x v="4"/>
    <x v="4"/>
    <n v="3551"/>
    <x v="0"/>
    <x v="8"/>
    <x v="2"/>
    <x v="2"/>
    <x v="38"/>
    <n v="1"/>
  </r>
  <r>
    <x v="163"/>
    <x v="0"/>
    <s v="2023-2024"/>
    <x v="0"/>
    <x v="47"/>
    <x v="1"/>
    <x v="1"/>
    <n v="2101"/>
    <x v="0"/>
    <x v="4"/>
    <x v="0"/>
    <x v="0"/>
    <x v="38"/>
    <n v="1"/>
  </r>
  <r>
    <x v="164"/>
    <x v="1"/>
    <s v="2022-2023"/>
    <x v="0"/>
    <x v="21"/>
    <x v="3"/>
    <x v="3"/>
    <n v="4012"/>
    <x v="0"/>
    <x v="10"/>
    <x v="3"/>
    <x v="3"/>
    <x v="38"/>
    <n v="1"/>
  </r>
  <r>
    <x v="165"/>
    <x v="0"/>
    <s v="2023-2024"/>
    <x v="0"/>
    <x v="69"/>
    <x v="4"/>
    <x v="4"/>
    <n v="3199"/>
    <x v="0"/>
    <x v="6"/>
    <x v="1"/>
    <x v="1"/>
    <x v="39"/>
    <n v="1"/>
  </r>
  <r>
    <x v="166"/>
    <x v="0"/>
    <s v="2023-2024"/>
    <x v="0"/>
    <x v="34"/>
    <x v="4"/>
    <x v="4"/>
    <n v="3018"/>
    <x v="0"/>
    <x v="7"/>
    <x v="1"/>
    <x v="1"/>
    <x v="40"/>
    <n v="1"/>
  </r>
  <r>
    <x v="167"/>
    <x v="2"/>
    <s v="2024-2025"/>
    <x v="0"/>
    <x v="66"/>
    <x v="3"/>
    <x v="3"/>
    <n v="4883"/>
    <x v="0"/>
    <x v="12"/>
    <x v="6"/>
    <x v="6"/>
    <x v="41"/>
    <n v="1"/>
  </r>
  <r>
    <x v="4"/>
    <x v="0"/>
    <s v="2023-2024"/>
    <x v="0"/>
    <x v="80"/>
    <x v="0"/>
    <x v="0"/>
    <n v="6109"/>
    <x v="0"/>
    <x v="14"/>
    <x v="3"/>
    <x v="3"/>
    <x v="41"/>
    <n v="1"/>
  </r>
  <r>
    <x v="9"/>
    <x v="0"/>
    <s v="2023-2024"/>
    <x v="0"/>
    <x v="6"/>
    <x v="0"/>
    <x v="0"/>
    <n v="6010"/>
    <x v="0"/>
    <x v="0"/>
    <x v="0"/>
    <x v="0"/>
    <x v="42"/>
    <n v="1"/>
  </r>
  <r>
    <x v="168"/>
    <x v="0"/>
    <s v="2023-2024"/>
    <x v="0"/>
    <x v="81"/>
    <x v="3"/>
    <x v="3"/>
    <n v="4680"/>
    <x v="0"/>
    <x v="17"/>
    <x v="1"/>
    <x v="1"/>
    <x v="42"/>
    <n v="1"/>
  </r>
  <r>
    <x v="137"/>
    <x v="2"/>
    <s v="2024-2025"/>
    <x v="0"/>
    <x v="82"/>
    <x v="3"/>
    <x v="3"/>
    <n v="4655"/>
    <x v="0"/>
    <x v="17"/>
    <x v="0"/>
    <x v="0"/>
    <x v="42"/>
    <n v="1"/>
  </r>
  <r>
    <x v="169"/>
    <x v="0"/>
    <s v="2023-2024"/>
    <x v="0"/>
    <x v="83"/>
    <x v="0"/>
    <x v="0"/>
    <n v="6052"/>
    <x v="0"/>
    <x v="0"/>
    <x v="3"/>
    <x v="3"/>
    <x v="42"/>
    <n v="1"/>
  </r>
  <r>
    <x v="20"/>
    <x v="0"/>
    <s v="2023-2024"/>
    <x v="0"/>
    <x v="57"/>
    <x v="6"/>
    <x v="6"/>
    <n v="5082"/>
    <x v="0"/>
    <x v="13"/>
    <x v="1"/>
    <x v="1"/>
    <x v="42"/>
    <n v="1"/>
  </r>
  <r>
    <x v="170"/>
    <x v="0"/>
    <s v="2023-2024"/>
    <x v="0"/>
    <x v="20"/>
    <x v="4"/>
    <x v="4"/>
    <n v="3429"/>
    <x v="0"/>
    <x v="8"/>
    <x v="7"/>
    <x v="7"/>
    <x v="42"/>
    <n v="1"/>
  </r>
  <r>
    <x v="171"/>
    <x v="1"/>
    <s v="2022-2023"/>
    <x v="0"/>
    <x v="24"/>
    <x v="1"/>
    <x v="1"/>
    <n v="2120"/>
    <x v="0"/>
    <x v="4"/>
    <x v="3"/>
    <x v="3"/>
    <x v="42"/>
    <n v="1"/>
  </r>
  <r>
    <x v="172"/>
    <x v="1"/>
    <s v="2022-2023"/>
    <x v="0"/>
    <x v="54"/>
    <x v="4"/>
    <x v="4"/>
    <n v="3030"/>
    <x v="0"/>
    <x v="7"/>
    <x v="3"/>
    <x v="3"/>
    <x v="42"/>
    <n v="1"/>
  </r>
  <r>
    <x v="173"/>
    <x v="0"/>
    <s v="2023-2024"/>
    <x v="0"/>
    <x v="67"/>
    <x v="3"/>
    <x v="3"/>
    <n v="4551"/>
    <x v="0"/>
    <x v="15"/>
    <x v="2"/>
    <x v="2"/>
    <x v="43"/>
    <n v="1"/>
  </r>
  <r>
    <x v="143"/>
    <x v="2"/>
    <s v="2024-2025"/>
    <x v="0"/>
    <x v="9"/>
    <x v="4"/>
    <x v="4"/>
    <n v="3076"/>
    <x v="0"/>
    <x v="7"/>
    <x v="3"/>
    <x v="3"/>
    <x v="44"/>
    <n v="1"/>
  </r>
  <r>
    <x v="174"/>
    <x v="0"/>
    <s v="2023-2024"/>
    <x v="0"/>
    <x v="13"/>
    <x v="1"/>
    <x v="1"/>
    <n v="2480"/>
    <x v="0"/>
    <x v="1"/>
    <x v="3"/>
    <x v="3"/>
    <x v="45"/>
    <n v="1"/>
  </r>
  <r>
    <x v="175"/>
    <x v="1"/>
    <s v="2022-2023"/>
    <x v="0"/>
    <x v="63"/>
    <x v="1"/>
    <x v="1"/>
    <n v="2015"/>
    <x v="0"/>
    <x v="5"/>
    <x v="1"/>
    <x v="1"/>
    <x v="46"/>
    <n v="1"/>
  </r>
  <r>
    <x v="176"/>
    <x v="2"/>
    <s v="2024-2025"/>
    <x v="0"/>
    <x v="66"/>
    <x v="3"/>
    <x v="3"/>
    <n v="4883"/>
    <x v="0"/>
    <x v="12"/>
    <x v="6"/>
    <x v="6"/>
    <x v="47"/>
    <n v="1"/>
  </r>
  <r>
    <x v="155"/>
    <x v="2"/>
    <s v="2024-2025"/>
    <x v="0"/>
    <x v="52"/>
    <x v="3"/>
    <x v="3"/>
    <n v="4053"/>
    <x v="0"/>
    <x v="10"/>
    <x v="3"/>
    <x v="3"/>
    <x v="47"/>
    <n v="1"/>
  </r>
  <r>
    <x v="177"/>
    <x v="1"/>
    <s v="2022-2023"/>
    <x v="0"/>
    <x v="27"/>
    <x v="4"/>
    <x v="4"/>
    <n v="3066"/>
    <x v="0"/>
    <x v="7"/>
    <x v="2"/>
    <x v="2"/>
    <x v="48"/>
    <n v="1"/>
  </r>
  <r>
    <x v="178"/>
    <x v="0"/>
    <s v="2023-2024"/>
    <x v="0"/>
    <x v="69"/>
    <x v="4"/>
    <x v="4"/>
    <n v="3199"/>
    <x v="0"/>
    <x v="6"/>
    <x v="1"/>
    <x v="1"/>
    <x v="49"/>
    <n v="1"/>
  </r>
  <r>
    <x v="179"/>
    <x v="0"/>
    <s v="2023-2024"/>
    <x v="0"/>
    <x v="0"/>
    <x v="0"/>
    <x v="0"/>
    <n v="6021"/>
    <x v="0"/>
    <x v="0"/>
    <x v="7"/>
    <x v="7"/>
    <x v="50"/>
    <n v="1"/>
  </r>
  <r>
    <x v="180"/>
    <x v="1"/>
    <s v="2022-2023"/>
    <x v="0"/>
    <x v="26"/>
    <x v="0"/>
    <x v="0"/>
    <n v="6280"/>
    <x v="0"/>
    <x v="14"/>
    <x v="5"/>
    <x v="5"/>
    <x v="50"/>
    <n v="1"/>
  </r>
  <r>
    <x v="28"/>
    <x v="2"/>
    <s v="2024-2025"/>
    <x v="0"/>
    <x v="6"/>
    <x v="0"/>
    <x v="0"/>
    <n v="6010"/>
    <x v="0"/>
    <x v="0"/>
    <x v="5"/>
    <x v="5"/>
    <x v="50"/>
    <n v="1"/>
  </r>
  <r>
    <x v="181"/>
    <x v="0"/>
    <s v="2023-2024"/>
    <x v="0"/>
    <x v="44"/>
    <x v="4"/>
    <x v="4"/>
    <n v="3977"/>
    <x v="0"/>
    <x v="16"/>
    <x v="7"/>
    <x v="7"/>
    <x v="50"/>
    <n v="1"/>
  </r>
  <r>
    <x v="182"/>
    <x v="1"/>
    <s v="2022-2023"/>
    <x v="0"/>
    <x v="28"/>
    <x v="1"/>
    <x v="1"/>
    <n v="2830"/>
    <x v="0"/>
    <x v="11"/>
    <x v="5"/>
    <x v="5"/>
    <x v="50"/>
    <n v="1"/>
  </r>
  <r>
    <x v="183"/>
    <x v="0"/>
    <s v="2023-2024"/>
    <x v="0"/>
    <x v="8"/>
    <x v="1"/>
    <x v="1"/>
    <n v="2158"/>
    <x v="0"/>
    <x v="4"/>
    <x v="5"/>
    <x v="5"/>
    <x v="50"/>
    <n v="1"/>
  </r>
  <r>
    <x v="88"/>
    <x v="0"/>
    <s v="2023-2024"/>
    <x v="0"/>
    <x v="8"/>
    <x v="1"/>
    <x v="1"/>
    <n v="2158"/>
    <x v="0"/>
    <x v="4"/>
    <x v="4"/>
    <x v="4"/>
    <x v="50"/>
    <n v="1"/>
  </r>
  <r>
    <x v="19"/>
    <x v="0"/>
    <s v="2023-2024"/>
    <x v="0"/>
    <x v="82"/>
    <x v="3"/>
    <x v="3"/>
    <n v="4655"/>
    <x v="0"/>
    <x v="17"/>
    <x v="5"/>
    <x v="5"/>
    <x v="50"/>
    <n v="1"/>
  </r>
  <r>
    <x v="86"/>
    <x v="1"/>
    <s v="2022-2023"/>
    <x v="0"/>
    <x v="35"/>
    <x v="3"/>
    <x v="3"/>
    <n v="4558"/>
    <x v="0"/>
    <x v="15"/>
    <x v="4"/>
    <x v="4"/>
    <x v="50"/>
    <n v="1"/>
  </r>
  <r>
    <x v="184"/>
    <x v="2"/>
    <s v="2024-2025"/>
    <x v="1"/>
    <x v="84"/>
    <x v="3"/>
    <x v="3"/>
    <n v="4215"/>
    <x v="0"/>
    <x v="3"/>
    <x v="4"/>
    <x v="4"/>
    <x v="50"/>
    <n v="1"/>
  </r>
  <r>
    <x v="12"/>
    <x v="0"/>
    <s v="2023-2024"/>
    <x v="0"/>
    <x v="52"/>
    <x v="3"/>
    <x v="3"/>
    <n v="4053"/>
    <x v="0"/>
    <x v="10"/>
    <x v="4"/>
    <x v="4"/>
    <x v="50"/>
    <n v="1"/>
  </r>
  <r>
    <x v="185"/>
    <x v="0"/>
    <s v="2023-2024"/>
    <x v="0"/>
    <x v="38"/>
    <x v="3"/>
    <x v="3"/>
    <n v="4802"/>
    <x v="0"/>
    <x v="12"/>
    <x v="5"/>
    <x v="5"/>
    <x v="51"/>
    <n v="1"/>
  </r>
  <r>
    <x v="186"/>
    <x v="2"/>
    <s v="2024-2025"/>
    <x v="1"/>
    <x v="67"/>
    <x v="3"/>
    <x v="3"/>
    <n v="4551"/>
    <x v="0"/>
    <x v="15"/>
    <x v="9"/>
    <x v="9"/>
    <x v="51"/>
    <n v="1"/>
  </r>
  <r>
    <x v="61"/>
    <x v="1"/>
    <s v="2022-2023"/>
    <x v="0"/>
    <x v="43"/>
    <x v="1"/>
    <x v="1"/>
    <n v="2560"/>
    <x v="0"/>
    <x v="2"/>
    <x v="0"/>
    <x v="0"/>
    <x v="51"/>
    <n v="1"/>
  </r>
  <r>
    <x v="187"/>
    <x v="1"/>
    <s v="2022-2023"/>
    <x v="0"/>
    <x v="8"/>
    <x v="1"/>
    <x v="1"/>
    <n v="2158"/>
    <x v="0"/>
    <x v="4"/>
    <x v="0"/>
    <x v="0"/>
    <x v="51"/>
    <n v="1"/>
  </r>
  <r>
    <x v="188"/>
    <x v="0"/>
    <s v="2023-2024"/>
    <x v="0"/>
    <x v="70"/>
    <x v="4"/>
    <x v="4"/>
    <n v="3400"/>
    <x v="0"/>
    <x v="8"/>
    <x v="2"/>
    <x v="2"/>
    <x v="51"/>
    <n v="1"/>
  </r>
  <r>
    <x v="189"/>
    <x v="2"/>
    <s v="2024-2025"/>
    <x v="0"/>
    <x v="12"/>
    <x v="3"/>
    <x v="3"/>
    <n v="4068"/>
    <x v="0"/>
    <x v="10"/>
    <x v="0"/>
    <x v="0"/>
    <x v="51"/>
    <n v="1"/>
  </r>
  <r>
    <x v="190"/>
    <x v="1"/>
    <s v="2022-2023"/>
    <x v="1"/>
    <x v="83"/>
    <x v="0"/>
    <x v="0"/>
    <n v="6052"/>
    <x v="0"/>
    <x v="0"/>
    <x v="3"/>
    <x v="3"/>
    <x v="51"/>
    <n v="1"/>
  </r>
  <r>
    <x v="136"/>
    <x v="0"/>
    <s v="2023-2024"/>
    <x v="0"/>
    <x v="46"/>
    <x v="3"/>
    <x v="3"/>
    <n v="4740"/>
    <x v="0"/>
    <x v="17"/>
    <x v="3"/>
    <x v="3"/>
    <x v="51"/>
    <n v="1"/>
  </r>
  <r>
    <x v="191"/>
    <x v="0"/>
    <s v="2023-2024"/>
    <x v="0"/>
    <x v="18"/>
    <x v="6"/>
    <x v="6"/>
    <n v="5168"/>
    <x v="0"/>
    <x v="13"/>
    <x v="0"/>
    <x v="0"/>
    <x v="51"/>
    <n v="1"/>
  </r>
  <r>
    <x v="192"/>
    <x v="1"/>
    <s v="2022-2023"/>
    <x v="0"/>
    <x v="60"/>
    <x v="1"/>
    <x v="1"/>
    <n v="2541"/>
    <x v="0"/>
    <x v="2"/>
    <x v="4"/>
    <x v="4"/>
    <x v="51"/>
    <n v="1"/>
  </r>
  <r>
    <x v="159"/>
    <x v="0"/>
    <s v="2023-2024"/>
    <x v="0"/>
    <x v="51"/>
    <x v="4"/>
    <x v="4"/>
    <n v="3630"/>
    <x v="0"/>
    <x v="16"/>
    <x v="3"/>
    <x v="3"/>
    <x v="51"/>
    <n v="1"/>
  </r>
  <r>
    <x v="193"/>
    <x v="2"/>
    <s v="2024-2025"/>
    <x v="0"/>
    <x v="33"/>
    <x v="4"/>
    <x v="4"/>
    <n v="3280"/>
    <x v="0"/>
    <x v="8"/>
    <x v="3"/>
    <x v="3"/>
    <x v="51"/>
    <n v="1"/>
  </r>
  <r>
    <x v="194"/>
    <x v="2"/>
    <s v="2024-2025"/>
    <x v="0"/>
    <x v="33"/>
    <x v="4"/>
    <x v="4"/>
    <n v="3280"/>
    <x v="0"/>
    <x v="8"/>
    <x v="3"/>
    <x v="3"/>
    <x v="51"/>
    <n v="1"/>
  </r>
  <r>
    <x v="104"/>
    <x v="0"/>
    <s v="2023-2024"/>
    <x v="0"/>
    <x v="63"/>
    <x v="1"/>
    <x v="1"/>
    <n v="2015"/>
    <x v="0"/>
    <x v="5"/>
    <x v="3"/>
    <x v="3"/>
    <x v="52"/>
    <n v="1"/>
  </r>
  <r>
    <x v="195"/>
    <x v="0"/>
    <s v="2023-2024"/>
    <x v="0"/>
    <x v="64"/>
    <x v="1"/>
    <x v="1"/>
    <n v="2350"/>
    <x v="0"/>
    <x v="1"/>
    <x v="0"/>
    <x v="0"/>
    <x v="53"/>
    <n v="1"/>
  </r>
  <r>
    <x v="196"/>
    <x v="0"/>
    <s v="2023-2024"/>
    <x v="0"/>
    <x v="68"/>
    <x v="7"/>
    <x v="7"/>
    <n v="800"/>
    <x v="0"/>
    <x v="19"/>
    <x v="0"/>
    <x v="0"/>
    <x v="54"/>
    <n v="1"/>
  </r>
  <r>
    <x v="9"/>
    <x v="0"/>
    <s v="2023-2024"/>
    <x v="1"/>
    <x v="2"/>
    <x v="2"/>
    <x v="2"/>
    <n v="2617"/>
    <x v="0"/>
    <x v="2"/>
    <x v="4"/>
    <x v="4"/>
    <x v="55"/>
    <n v="1"/>
  </r>
  <r>
    <x v="170"/>
    <x v="0"/>
    <s v="2023-2024"/>
    <x v="0"/>
    <x v="60"/>
    <x v="1"/>
    <x v="1"/>
    <n v="2541"/>
    <x v="0"/>
    <x v="2"/>
    <x v="1"/>
    <x v="1"/>
    <x v="56"/>
    <n v="1"/>
  </r>
  <r>
    <x v="197"/>
    <x v="0"/>
    <s v="2023-2024"/>
    <x v="0"/>
    <x v="85"/>
    <x v="0"/>
    <x v="0"/>
    <n v="6530"/>
    <x v="0"/>
    <x v="20"/>
    <x v="5"/>
    <x v="5"/>
    <x v="57"/>
    <n v="1"/>
  </r>
  <r>
    <x v="7"/>
    <x v="0"/>
    <s v="2023-2024"/>
    <x v="0"/>
    <x v="28"/>
    <x v="1"/>
    <x v="1"/>
    <n v="2830"/>
    <x v="0"/>
    <x v="11"/>
    <x v="0"/>
    <x v="0"/>
    <x v="58"/>
    <n v="1"/>
  </r>
  <r>
    <x v="198"/>
    <x v="2"/>
    <s v="2024-2025"/>
    <x v="0"/>
    <x v="86"/>
    <x v="0"/>
    <x v="0"/>
    <n v="6725"/>
    <x v="0"/>
    <x v="20"/>
    <x v="6"/>
    <x v="6"/>
    <x v="59"/>
    <n v="1"/>
  </r>
  <r>
    <x v="199"/>
    <x v="0"/>
    <s v="2023-2024"/>
    <x v="1"/>
    <x v="13"/>
    <x v="1"/>
    <x v="1"/>
    <n v="2480"/>
    <x v="0"/>
    <x v="1"/>
    <x v="4"/>
    <x v="4"/>
    <x v="60"/>
    <n v="1"/>
  </r>
  <r>
    <x v="146"/>
    <x v="2"/>
    <s v="2024-2025"/>
    <x v="0"/>
    <x v="19"/>
    <x v="1"/>
    <x v="1"/>
    <n v="2800"/>
    <x v="0"/>
    <x v="11"/>
    <x v="2"/>
    <x v="2"/>
    <x v="61"/>
    <n v="1"/>
  </r>
  <r>
    <x v="200"/>
    <x v="2"/>
    <s v="2024-2025"/>
    <x v="0"/>
    <x v="23"/>
    <x v="1"/>
    <x v="1"/>
    <n v="2650"/>
    <x v="0"/>
    <x v="11"/>
    <x v="0"/>
    <x v="0"/>
    <x v="62"/>
    <n v="1"/>
  </r>
  <r>
    <x v="201"/>
    <x v="1"/>
    <s v="2022-2023"/>
    <x v="0"/>
    <x v="61"/>
    <x v="6"/>
    <x v="6"/>
    <n v="5343"/>
    <x v="0"/>
    <x v="18"/>
    <x v="5"/>
    <x v="5"/>
    <x v="63"/>
    <n v="1"/>
  </r>
  <r>
    <x v="202"/>
    <x v="2"/>
    <s v="2024-2025"/>
    <x v="0"/>
    <x v="26"/>
    <x v="0"/>
    <x v="0"/>
    <n v="6280"/>
    <x v="0"/>
    <x v="14"/>
    <x v="5"/>
    <x v="5"/>
    <x v="64"/>
    <n v="1"/>
  </r>
  <r>
    <x v="203"/>
    <x v="0"/>
    <s v="2023-2024"/>
    <x v="1"/>
    <x v="5"/>
    <x v="1"/>
    <x v="1"/>
    <n v="2067"/>
    <x v="0"/>
    <x v="5"/>
    <x v="3"/>
    <x v="3"/>
    <x v="64"/>
    <n v="1"/>
  </r>
  <r>
    <x v="156"/>
    <x v="2"/>
    <s v="2024-2025"/>
    <x v="0"/>
    <x v="69"/>
    <x v="4"/>
    <x v="4"/>
    <n v="3199"/>
    <x v="0"/>
    <x v="6"/>
    <x v="5"/>
    <x v="5"/>
    <x v="64"/>
    <n v="1"/>
  </r>
  <r>
    <x v="204"/>
    <x v="0"/>
    <s v="2023-2024"/>
    <x v="0"/>
    <x v="87"/>
    <x v="2"/>
    <x v="2"/>
    <n v="2609"/>
    <x v="0"/>
    <x v="2"/>
    <x v="6"/>
    <x v="6"/>
    <x v="64"/>
    <n v="1"/>
  </r>
  <r>
    <x v="205"/>
    <x v="0"/>
    <s v="2023-2024"/>
    <x v="1"/>
    <x v="84"/>
    <x v="3"/>
    <x v="3"/>
    <n v="4215"/>
    <x v="0"/>
    <x v="3"/>
    <x v="5"/>
    <x v="5"/>
    <x v="64"/>
    <n v="1"/>
  </r>
  <r>
    <x v="14"/>
    <x v="0"/>
    <s v="2023-2024"/>
    <x v="0"/>
    <x v="88"/>
    <x v="6"/>
    <x v="6"/>
    <n v="5011"/>
    <x v="0"/>
    <x v="13"/>
    <x v="7"/>
    <x v="7"/>
    <x v="64"/>
    <n v="1"/>
  </r>
  <r>
    <x v="206"/>
    <x v="2"/>
    <s v="2024-2025"/>
    <x v="0"/>
    <x v="64"/>
    <x v="1"/>
    <x v="1"/>
    <n v="2350"/>
    <x v="0"/>
    <x v="1"/>
    <x v="3"/>
    <x v="3"/>
    <x v="65"/>
    <n v="1"/>
  </r>
  <r>
    <x v="207"/>
    <x v="0"/>
    <s v="2023-2024"/>
    <x v="0"/>
    <x v="66"/>
    <x v="3"/>
    <x v="3"/>
    <n v="4883"/>
    <x v="0"/>
    <x v="12"/>
    <x v="2"/>
    <x v="2"/>
    <x v="65"/>
    <n v="1"/>
  </r>
  <r>
    <x v="208"/>
    <x v="0"/>
    <s v="2023-2024"/>
    <x v="1"/>
    <x v="5"/>
    <x v="1"/>
    <x v="1"/>
    <n v="2067"/>
    <x v="0"/>
    <x v="5"/>
    <x v="9"/>
    <x v="9"/>
    <x v="65"/>
    <n v="1"/>
  </r>
  <r>
    <x v="209"/>
    <x v="2"/>
    <s v="2024-2025"/>
    <x v="1"/>
    <x v="5"/>
    <x v="1"/>
    <x v="1"/>
    <n v="2067"/>
    <x v="0"/>
    <x v="5"/>
    <x v="0"/>
    <x v="0"/>
    <x v="65"/>
    <n v="1"/>
  </r>
  <r>
    <x v="210"/>
    <x v="0"/>
    <s v="2023-2024"/>
    <x v="0"/>
    <x v="27"/>
    <x v="4"/>
    <x v="4"/>
    <n v="3066"/>
    <x v="0"/>
    <x v="7"/>
    <x v="9"/>
    <x v="9"/>
    <x v="65"/>
    <n v="1"/>
  </r>
  <r>
    <x v="211"/>
    <x v="2"/>
    <s v="2024-2025"/>
    <x v="0"/>
    <x v="89"/>
    <x v="4"/>
    <x v="4"/>
    <n v="3136"/>
    <x v="0"/>
    <x v="6"/>
    <x v="7"/>
    <x v="7"/>
    <x v="65"/>
    <n v="1"/>
  </r>
  <r>
    <x v="212"/>
    <x v="0"/>
    <s v="2023-2024"/>
    <x v="0"/>
    <x v="87"/>
    <x v="2"/>
    <x v="2"/>
    <n v="2609"/>
    <x v="0"/>
    <x v="2"/>
    <x v="0"/>
    <x v="0"/>
    <x v="65"/>
    <n v="1"/>
  </r>
  <r>
    <x v="213"/>
    <x v="1"/>
    <s v="2022-2023"/>
    <x v="0"/>
    <x v="14"/>
    <x v="1"/>
    <x v="1"/>
    <n v="2790"/>
    <x v="0"/>
    <x v="11"/>
    <x v="3"/>
    <x v="3"/>
    <x v="65"/>
    <n v="1"/>
  </r>
  <r>
    <x v="214"/>
    <x v="2"/>
    <s v="2024-2025"/>
    <x v="1"/>
    <x v="72"/>
    <x v="4"/>
    <x v="4"/>
    <n v="3931"/>
    <x v="0"/>
    <x v="16"/>
    <x v="2"/>
    <x v="2"/>
    <x v="65"/>
    <n v="1"/>
  </r>
  <r>
    <x v="215"/>
    <x v="2"/>
    <s v="2024-2025"/>
    <x v="0"/>
    <x v="18"/>
    <x v="6"/>
    <x v="6"/>
    <n v="5168"/>
    <x v="0"/>
    <x v="13"/>
    <x v="4"/>
    <x v="4"/>
    <x v="65"/>
    <n v="1"/>
  </r>
  <r>
    <x v="216"/>
    <x v="0"/>
    <s v="2023-2024"/>
    <x v="1"/>
    <x v="59"/>
    <x v="3"/>
    <x v="3"/>
    <n v="4509"/>
    <x v="0"/>
    <x v="3"/>
    <x v="2"/>
    <x v="2"/>
    <x v="65"/>
    <n v="1"/>
  </r>
  <r>
    <x v="182"/>
    <x v="1"/>
    <s v="2022-2023"/>
    <x v="1"/>
    <x v="60"/>
    <x v="1"/>
    <x v="1"/>
    <n v="2541"/>
    <x v="0"/>
    <x v="2"/>
    <x v="2"/>
    <x v="2"/>
    <x v="65"/>
    <n v="1"/>
  </r>
  <r>
    <x v="22"/>
    <x v="1"/>
    <s v="2022-2023"/>
    <x v="0"/>
    <x v="90"/>
    <x v="3"/>
    <x v="3"/>
    <n v="4700"/>
    <x v="0"/>
    <x v="17"/>
    <x v="6"/>
    <x v="6"/>
    <x v="65"/>
    <n v="1"/>
  </r>
  <r>
    <x v="217"/>
    <x v="0"/>
    <s v="2023-2024"/>
    <x v="0"/>
    <x v="50"/>
    <x v="4"/>
    <x v="4"/>
    <n v="3179"/>
    <x v="0"/>
    <x v="6"/>
    <x v="9"/>
    <x v="9"/>
    <x v="65"/>
    <n v="1"/>
  </r>
  <r>
    <x v="218"/>
    <x v="1"/>
    <s v="2022-2023"/>
    <x v="1"/>
    <x v="84"/>
    <x v="3"/>
    <x v="3"/>
    <n v="4215"/>
    <x v="0"/>
    <x v="3"/>
    <x v="2"/>
    <x v="2"/>
    <x v="65"/>
    <n v="1"/>
  </r>
  <r>
    <x v="219"/>
    <x v="1"/>
    <s v="2022-2023"/>
    <x v="0"/>
    <x v="52"/>
    <x v="3"/>
    <x v="3"/>
    <n v="4053"/>
    <x v="0"/>
    <x v="10"/>
    <x v="3"/>
    <x v="3"/>
    <x v="65"/>
    <n v="1"/>
  </r>
  <r>
    <x v="220"/>
    <x v="0"/>
    <s v="2023-2024"/>
    <x v="0"/>
    <x v="22"/>
    <x v="1"/>
    <x v="1"/>
    <n v="2539"/>
    <x v="0"/>
    <x v="2"/>
    <x v="9"/>
    <x v="9"/>
    <x v="65"/>
    <n v="1"/>
  </r>
  <r>
    <x v="191"/>
    <x v="0"/>
    <s v="2023-2024"/>
    <x v="1"/>
    <x v="23"/>
    <x v="1"/>
    <x v="1"/>
    <n v="2650"/>
    <x v="0"/>
    <x v="11"/>
    <x v="2"/>
    <x v="2"/>
    <x v="65"/>
    <n v="1"/>
  </r>
  <r>
    <x v="221"/>
    <x v="0"/>
    <s v="2023-2024"/>
    <x v="0"/>
    <x v="33"/>
    <x v="4"/>
    <x v="4"/>
    <n v="3280"/>
    <x v="0"/>
    <x v="8"/>
    <x v="1"/>
    <x v="1"/>
    <x v="65"/>
    <n v="1"/>
  </r>
  <r>
    <x v="222"/>
    <x v="2"/>
    <s v="2024-2025"/>
    <x v="0"/>
    <x v="54"/>
    <x v="4"/>
    <x v="4"/>
    <n v="3030"/>
    <x v="0"/>
    <x v="7"/>
    <x v="6"/>
    <x v="6"/>
    <x v="65"/>
    <n v="1"/>
  </r>
  <r>
    <x v="223"/>
    <x v="1"/>
    <s v="2022-2023"/>
    <x v="0"/>
    <x v="38"/>
    <x v="3"/>
    <x v="3"/>
    <n v="4802"/>
    <x v="0"/>
    <x v="12"/>
    <x v="3"/>
    <x v="3"/>
    <x v="66"/>
    <n v="1"/>
  </r>
  <r>
    <x v="224"/>
    <x v="1"/>
    <s v="2022-2023"/>
    <x v="0"/>
    <x v="39"/>
    <x v="0"/>
    <x v="0"/>
    <n v="6330"/>
    <x v="0"/>
    <x v="14"/>
    <x v="5"/>
    <x v="5"/>
    <x v="66"/>
    <n v="1"/>
  </r>
  <r>
    <x v="225"/>
    <x v="0"/>
    <s v="2023-2024"/>
    <x v="0"/>
    <x v="91"/>
    <x v="1"/>
    <x v="1"/>
    <n v="2064"/>
    <x v="0"/>
    <x v="5"/>
    <x v="4"/>
    <x v="4"/>
    <x v="66"/>
    <n v="1"/>
  </r>
  <r>
    <x v="134"/>
    <x v="0"/>
    <s v="2023-2024"/>
    <x v="0"/>
    <x v="67"/>
    <x v="3"/>
    <x v="3"/>
    <n v="4551"/>
    <x v="0"/>
    <x v="15"/>
    <x v="3"/>
    <x v="3"/>
    <x v="66"/>
    <n v="1"/>
  </r>
  <r>
    <x v="226"/>
    <x v="0"/>
    <s v="2023-2024"/>
    <x v="0"/>
    <x v="36"/>
    <x v="4"/>
    <x v="4"/>
    <n v="3148"/>
    <x v="0"/>
    <x v="6"/>
    <x v="3"/>
    <x v="3"/>
    <x v="66"/>
    <n v="1"/>
  </r>
  <r>
    <x v="137"/>
    <x v="2"/>
    <s v="2024-2025"/>
    <x v="1"/>
    <x v="36"/>
    <x v="4"/>
    <x v="4"/>
    <n v="3148"/>
    <x v="0"/>
    <x v="6"/>
    <x v="2"/>
    <x v="2"/>
    <x v="66"/>
    <n v="1"/>
  </r>
  <r>
    <x v="227"/>
    <x v="0"/>
    <s v="2023-2024"/>
    <x v="1"/>
    <x v="5"/>
    <x v="1"/>
    <x v="1"/>
    <n v="2067"/>
    <x v="0"/>
    <x v="5"/>
    <x v="1"/>
    <x v="1"/>
    <x v="66"/>
    <n v="1"/>
  </r>
  <r>
    <x v="228"/>
    <x v="0"/>
    <s v="2023-2024"/>
    <x v="1"/>
    <x v="5"/>
    <x v="1"/>
    <x v="1"/>
    <n v="2067"/>
    <x v="0"/>
    <x v="5"/>
    <x v="4"/>
    <x v="4"/>
    <x v="66"/>
    <n v="1"/>
  </r>
  <r>
    <x v="229"/>
    <x v="1"/>
    <s v="2022-2023"/>
    <x v="1"/>
    <x v="44"/>
    <x v="4"/>
    <x v="4"/>
    <n v="3977"/>
    <x v="0"/>
    <x v="16"/>
    <x v="7"/>
    <x v="7"/>
    <x v="66"/>
    <n v="1"/>
  </r>
  <r>
    <x v="230"/>
    <x v="1"/>
    <s v="2022-2023"/>
    <x v="0"/>
    <x v="87"/>
    <x v="2"/>
    <x v="2"/>
    <n v="2609"/>
    <x v="0"/>
    <x v="2"/>
    <x v="7"/>
    <x v="7"/>
    <x v="66"/>
    <n v="1"/>
  </r>
  <r>
    <x v="231"/>
    <x v="0"/>
    <s v="2023-2024"/>
    <x v="0"/>
    <x v="81"/>
    <x v="3"/>
    <x v="3"/>
    <n v="4680"/>
    <x v="0"/>
    <x v="17"/>
    <x v="4"/>
    <x v="4"/>
    <x v="66"/>
    <n v="1"/>
  </r>
  <r>
    <x v="136"/>
    <x v="0"/>
    <s v="2023-2024"/>
    <x v="0"/>
    <x v="92"/>
    <x v="3"/>
    <x v="3"/>
    <n v="4305"/>
    <x v="0"/>
    <x v="3"/>
    <x v="0"/>
    <x v="0"/>
    <x v="66"/>
    <n v="1"/>
  </r>
  <r>
    <x v="232"/>
    <x v="1"/>
    <s v="2022-2023"/>
    <x v="0"/>
    <x v="78"/>
    <x v="1"/>
    <x v="1"/>
    <n v="2141"/>
    <x v="0"/>
    <x v="4"/>
    <x v="2"/>
    <x v="2"/>
    <x v="66"/>
    <n v="1"/>
  </r>
  <r>
    <x v="233"/>
    <x v="1"/>
    <s v="2022-2023"/>
    <x v="0"/>
    <x v="60"/>
    <x v="1"/>
    <x v="1"/>
    <n v="2541"/>
    <x v="0"/>
    <x v="2"/>
    <x v="4"/>
    <x v="4"/>
    <x v="66"/>
    <n v="1"/>
  </r>
  <r>
    <x v="234"/>
    <x v="2"/>
    <s v="2024-2025"/>
    <x v="0"/>
    <x v="60"/>
    <x v="1"/>
    <x v="1"/>
    <n v="2541"/>
    <x v="0"/>
    <x v="2"/>
    <x v="4"/>
    <x v="4"/>
    <x v="66"/>
    <n v="1"/>
  </r>
  <r>
    <x v="235"/>
    <x v="1"/>
    <s v="2022-2023"/>
    <x v="0"/>
    <x v="37"/>
    <x v="1"/>
    <x v="1"/>
    <n v="2750"/>
    <x v="0"/>
    <x v="11"/>
    <x v="3"/>
    <x v="3"/>
    <x v="66"/>
    <n v="1"/>
  </r>
  <r>
    <x v="236"/>
    <x v="0"/>
    <s v="2023-2024"/>
    <x v="0"/>
    <x v="49"/>
    <x v="4"/>
    <x v="4"/>
    <n v="3134"/>
    <x v="0"/>
    <x v="6"/>
    <x v="5"/>
    <x v="5"/>
    <x v="66"/>
    <n v="1"/>
  </r>
  <r>
    <x v="237"/>
    <x v="0"/>
    <s v="2023-2024"/>
    <x v="0"/>
    <x v="31"/>
    <x v="1"/>
    <x v="1"/>
    <n v="2116"/>
    <x v="0"/>
    <x v="4"/>
    <x v="0"/>
    <x v="0"/>
    <x v="66"/>
    <n v="1"/>
  </r>
  <r>
    <x v="206"/>
    <x v="2"/>
    <s v="2024-2025"/>
    <x v="0"/>
    <x v="50"/>
    <x v="4"/>
    <x v="4"/>
    <n v="3179"/>
    <x v="0"/>
    <x v="6"/>
    <x v="3"/>
    <x v="3"/>
    <x v="66"/>
    <n v="1"/>
  </r>
  <r>
    <x v="238"/>
    <x v="2"/>
    <s v="2024-2025"/>
    <x v="0"/>
    <x v="22"/>
    <x v="1"/>
    <x v="1"/>
    <n v="2539"/>
    <x v="0"/>
    <x v="2"/>
    <x v="3"/>
    <x v="3"/>
    <x v="66"/>
    <n v="1"/>
  </r>
  <r>
    <x v="239"/>
    <x v="0"/>
    <s v="2023-2024"/>
    <x v="0"/>
    <x v="88"/>
    <x v="6"/>
    <x v="6"/>
    <n v="5011"/>
    <x v="0"/>
    <x v="13"/>
    <x v="3"/>
    <x v="3"/>
    <x v="66"/>
    <n v="1"/>
  </r>
  <r>
    <x v="42"/>
    <x v="0"/>
    <s v="2023-2024"/>
    <x v="0"/>
    <x v="66"/>
    <x v="3"/>
    <x v="3"/>
    <n v="4883"/>
    <x v="0"/>
    <x v="12"/>
    <x v="3"/>
    <x v="3"/>
    <x v="67"/>
    <n v="1"/>
  </r>
  <r>
    <x v="240"/>
    <x v="2"/>
    <s v="2024-2025"/>
    <x v="0"/>
    <x v="81"/>
    <x v="3"/>
    <x v="3"/>
    <n v="4680"/>
    <x v="0"/>
    <x v="17"/>
    <x v="1"/>
    <x v="1"/>
    <x v="67"/>
    <n v="1"/>
  </r>
  <r>
    <x v="241"/>
    <x v="0"/>
    <s v="2023-2024"/>
    <x v="0"/>
    <x v="17"/>
    <x v="3"/>
    <x v="3"/>
    <n v="4825"/>
    <x v="0"/>
    <x v="12"/>
    <x v="4"/>
    <x v="4"/>
    <x v="67"/>
    <n v="1"/>
  </r>
  <r>
    <x v="242"/>
    <x v="1"/>
    <s v="2022-2023"/>
    <x v="1"/>
    <x v="2"/>
    <x v="2"/>
    <x v="2"/>
    <n v="2617"/>
    <x v="0"/>
    <x v="2"/>
    <x v="0"/>
    <x v="0"/>
    <x v="68"/>
    <n v="1"/>
  </r>
  <r>
    <x v="243"/>
    <x v="2"/>
    <s v="2024-2025"/>
    <x v="0"/>
    <x v="27"/>
    <x v="4"/>
    <x v="4"/>
    <n v="3066"/>
    <x v="0"/>
    <x v="7"/>
    <x v="5"/>
    <x v="5"/>
    <x v="69"/>
    <n v="1"/>
  </r>
  <r>
    <x v="244"/>
    <x v="0"/>
    <s v="2023-2024"/>
    <x v="0"/>
    <x v="53"/>
    <x v="3"/>
    <x v="3"/>
    <n v="4119"/>
    <x v="0"/>
    <x v="10"/>
    <x v="3"/>
    <x v="3"/>
    <x v="69"/>
    <n v="1"/>
  </r>
  <r>
    <x v="245"/>
    <x v="0"/>
    <s v="2023-2024"/>
    <x v="0"/>
    <x v="84"/>
    <x v="3"/>
    <x v="3"/>
    <n v="4215"/>
    <x v="0"/>
    <x v="3"/>
    <x v="3"/>
    <x v="3"/>
    <x v="70"/>
    <n v="1"/>
  </r>
  <r>
    <x v="246"/>
    <x v="2"/>
    <s v="2024-2025"/>
    <x v="1"/>
    <x v="23"/>
    <x v="1"/>
    <x v="1"/>
    <n v="2650"/>
    <x v="0"/>
    <x v="11"/>
    <x v="6"/>
    <x v="6"/>
    <x v="71"/>
    <n v="1"/>
  </r>
  <r>
    <x v="247"/>
    <x v="2"/>
    <s v="2024-2025"/>
    <x v="0"/>
    <x v="35"/>
    <x v="3"/>
    <x v="3"/>
    <n v="4558"/>
    <x v="0"/>
    <x v="15"/>
    <x v="0"/>
    <x v="0"/>
    <x v="72"/>
    <n v="1"/>
  </r>
  <r>
    <x v="248"/>
    <x v="0"/>
    <s v="2023-2024"/>
    <x v="0"/>
    <x v="64"/>
    <x v="1"/>
    <x v="1"/>
    <n v="2350"/>
    <x v="0"/>
    <x v="1"/>
    <x v="5"/>
    <x v="5"/>
    <x v="73"/>
    <n v="1"/>
  </r>
  <r>
    <x v="249"/>
    <x v="1"/>
    <s v="2022-2023"/>
    <x v="0"/>
    <x v="39"/>
    <x v="0"/>
    <x v="0"/>
    <n v="6330"/>
    <x v="0"/>
    <x v="14"/>
    <x v="5"/>
    <x v="5"/>
    <x v="74"/>
    <n v="1"/>
  </r>
  <r>
    <x v="206"/>
    <x v="2"/>
    <s v="2024-2025"/>
    <x v="0"/>
    <x v="63"/>
    <x v="1"/>
    <x v="1"/>
    <n v="2015"/>
    <x v="0"/>
    <x v="5"/>
    <x v="2"/>
    <x v="2"/>
    <x v="75"/>
    <n v="1"/>
  </r>
  <r>
    <x v="228"/>
    <x v="0"/>
    <s v="2023-2024"/>
    <x v="0"/>
    <x v="34"/>
    <x v="4"/>
    <x v="4"/>
    <n v="3018"/>
    <x v="0"/>
    <x v="7"/>
    <x v="2"/>
    <x v="2"/>
    <x v="75"/>
    <n v="1"/>
  </r>
  <r>
    <x v="83"/>
    <x v="1"/>
    <s v="2022-2023"/>
    <x v="0"/>
    <x v="91"/>
    <x v="1"/>
    <x v="1"/>
    <n v="2064"/>
    <x v="0"/>
    <x v="5"/>
    <x v="1"/>
    <x v="1"/>
    <x v="75"/>
    <n v="1"/>
  </r>
  <r>
    <x v="250"/>
    <x v="0"/>
    <s v="2023-2024"/>
    <x v="0"/>
    <x v="1"/>
    <x v="1"/>
    <x v="1"/>
    <n v="2478"/>
    <x v="0"/>
    <x v="1"/>
    <x v="2"/>
    <x v="2"/>
    <x v="75"/>
    <n v="1"/>
  </r>
  <r>
    <x v="251"/>
    <x v="2"/>
    <s v="2024-2025"/>
    <x v="1"/>
    <x v="42"/>
    <x v="3"/>
    <x v="3"/>
    <n v="4870"/>
    <x v="0"/>
    <x v="12"/>
    <x v="4"/>
    <x v="4"/>
    <x v="75"/>
    <n v="1"/>
  </r>
  <r>
    <x v="252"/>
    <x v="1"/>
    <s v="2022-2023"/>
    <x v="0"/>
    <x v="43"/>
    <x v="1"/>
    <x v="1"/>
    <n v="2560"/>
    <x v="0"/>
    <x v="2"/>
    <x v="1"/>
    <x v="1"/>
    <x v="75"/>
    <n v="1"/>
  </r>
  <r>
    <x v="253"/>
    <x v="0"/>
    <s v="2023-2024"/>
    <x v="0"/>
    <x v="28"/>
    <x v="1"/>
    <x v="1"/>
    <n v="2830"/>
    <x v="0"/>
    <x v="11"/>
    <x v="2"/>
    <x v="2"/>
    <x v="75"/>
    <n v="1"/>
  </r>
  <r>
    <x v="254"/>
    <x v="2"/>
    <s v="2024-2025"/>
    <x v="1"/>
    <x v="13"/>
    <x v="1"/>
    <x v="1"/>
    <n v="2480"/>
    <x v="0"/>
    <x v="1"/>
    <x v="6"/>
    <x v="6"/>
    <x v="75"/>
    <n v="1"/>
  </r>
  <r>
    <x v="255"/>
    <x v="0"/>
    <s v="2023-2024"/>
    <x v="0"/>
    <x v="35"/>
    <x v="3"/>
    <x v="3"/>
    <n v="4558"/>
    <x v="0"/>
    <x v="15"/>
    <x v="3"/>
    <x v="3"/>
    <x v="75"/>
    <n v="1"/>
  </r>
  <r>
    <x v="256"/>
    <x v="0"/>
    <s v="2023-2024"/>
    <x v="1"/>
    <x v="72"/>
    <x v="4"/>
    <x v="4"/>
    <n v="3931"/>
    <x v="0"/>
    <x v="16"/>
    <x v="3"/>
    <x v="3"/>
    <x v="75"/>
    <n v="1"/>
  </r>
  <r>
    <x v="124"/>
    <x v="2"/>
    <s v="2024-2025"/>
    <x v="0"/>
    <x v="52"/>
    <x v="3"/>
    <x v="3"/>
    <n v="4053"/>
    <x v="0"/>
    <x v="10"/>
    <x v="9"/>
    <x v="9"/>
    <x v="75"/>
    <n v="1"/>
  </r>
  <r>
    <x v="81"/>
    <x v="0"/>
    <s v="2023-2024"/>
    <x v="0"/>
    <x v="91"/>
    <x v="1"/>
    <x v="1"/>
    <n v="2064"/>
    <x v="0"/>
    <x v="5"/>
    <x v="3"/>
    <x v="3"/>
    <x v="76"/>
    <n v="1"/>
  </r>
  <r>
    <x v="257"/>
    <x v="1"/>
    <s v="2022-2023"/>
    <x v="0"/>
    <x v="41"/>
    <x v="5"/>
    <x v="5"/>
    <n v="7320"/>
    <x v="0"/>
    <x v="9"/>
    <x v="4"/>
    <x v="4"/>
    <x v="76"/>
    <n v="1"/>
  </r>
  <r>
    <x v="258"/>
    <x v="0"/>
    <s v="2023-2024"/>
    <x v="0"/>
    <x v="43"/>
    <x v="1"/>
    <x v="1"/>
    <n v="2560"/>
    <x v="0"/>
    <x v="2"/>
    <x v="0"/>
    <x v="0"/>
    <x v="76"/>
    <n v="1"/>
  </r>
  <r>
    <x v="259"/>
    <x v="2"/>
    <s v="2024-2025"/>
    <x v="0"/>
    <x v="7"/>
    <x v="4"/>
    <x v="4"/>
    <n v="3175"/>
    <x v="0"/>
    <x v="6"/>
    <x v="3"/>
    <x v="3"/>
    <x v="76"/>
    <n v="1"/>
  </r>
  <r>
    <x v="260"/>
    <x v="1"/>
    <s v="2022-2023"/>
    <x v="0"/>
    <x v="93"/>
    <x v="4"/>
    <x v="4"/>
    <n v="3915"/>
    <x v="0"/>
    <x v="16"/>
    <x v="3"/>
    <x v="3"/>
    <x v="76"/>
    <n v="1"/>
  </r>
  <r>
    <x v="261"/>
    <x v="1"/>
    <s v="2022-2023"/>
    <x v="0"/>
    <x v="12"/>
    <x v="3"/>
    <x v="3"/>
    <n v="4068"/>
    <x v="0"/>
    <x v="10"/>
    <x v="4"/>
    <x v="4"/>
    <x v="76"/>
    <n v="1"/>
  </r>
  <r>
    <x v="262"/>
    <x v="2"/>
    <s v="2024-2025"/>
    <x v="1"/>
    <x v="94"/>
    <x v="5"/>
    <x v="5"/>
    <n v="7250"/>
    <x v="0"/>
    <x v="9"/>
    <x v="1"/>
    <x v="1"/>
    <x v="76"/>
    <n v="1"/>
  </r>
  <r>
    <x v="263"/>
    <x v="0"/>
    <s v="2023-2024"/>
    <x v="0"/>
    <x v="14"/>
    <x v="1"/>
    <x v="1"/>
    <n v="2790"/>
    <x v="0"/>
    <x v="11"/>
    <x v="4"/>
    <x v="4"/>
    <x v="76"/>
    <n v="1"/>
  </r>
  <r>
    <x v="101"/>
    <x v="2"/>
    <s v="2024-2025"/>
    <x v="0"/>
    <x v="72"/>
    <x v="4"/>
    <x v="4"/>
    <n v="3931"/>
    <x v="0"/>
    <x v="16"/>
    <x v="0"/>
    <x v="0"/>
    <x v="76"/>
    <n v="1"/>
  </r>
  <r>
    <x v="264"/>
    <x v="0"/>
    <s v="2023-2024"/>
    <x v="0"/>
    <x v="19"/>
    <x v="1"/>
    <x v="1"/>
    <n v="2800"/>
    <x v="0"/>
    <x v="11"/>
    <x v="0"/>
    <x v="0"/>
    <x v="76"/>
    <n v="1"/>
  </r>
  <r>
    <x v="265"/>
    <x v="1"/>
    <s v="2022-2023"/>
    <x v="0"/>
    <x v="32"/>
    <x v="6"/>
    <x v="6"/>
    <n v="5169"/>
    <x v="0"/>
    <x v="13"/>
    <x v="0"/>
    <x v="0"/>
    <x v="76"/>
    <n v="1"/>
  </r>
  <r>
    <x v="266"/>
    <x v="1"/>
    <s v="2022-2023"/>
    <x v="0"/>
    <x v="21"/>
    <x v="3"/>
    <x v="3"/>
    <n v="4012"/>
    <x v="0"/>
    <x v="10"/>
    <x v="0"/>
    <x v="0"/>
    <x v="76"/>
    <n v="1"/>
  </r>
  <r>
    <x v="267"/>
    <x v="2"/>
    <s v="2024-2025"/>
    <x v="0"/>
    <x v="21"/>
    <x v="3"/>
    <x v="3"/>
    <n v="4012"/>
    <x v="0"/>
    <x v="10"/>
    <x v="3"/>
    <x v="3"/>
    <x v="76"/>
    <n v="1"/>
  </r>
  <r>
    <x v="268"/>
    <x v="0"/>
    <s v="2023-2024"/>
    <x v="0"/>
    <x v="53"/>
    <x v="3"/>
    <x v="3"/>
    <n v="4119"/>
    <x v="0"/>
    <x v="10"/>
    <x v="0"/>
    <x v="0"/>
    <x v="76"/>
    <n v="1"/>
  </r>
  <r>
    <x v="269"/>
    <x v="1"/>
    <s v="2022-2023"/>
    <x v="0"/>
    <x v="36"/>
    <x v="4"/>
    <x v="4"/>
    <n v="3148"/>
    <x v="0"/>
    <x v="6"/>
    <x v="1"/>
    <x v="1"/>
    <x v="77"/>
    <n v="1"/>
  </r>
  <r>
    <x v="270"/>
    <x v="0"/>
    <s v="2023-2024"/>
    <x v="0"/>
    <x v="2"/>
    <x v="2"/>
    <x v="2"/>
    <n v="2617"/>
    <x v="0"/>
    <x v="2"/>
    <x v="1"/>
    <x v="1"/>
    <x v="78"/>
    <n v="1"/>
  </r>
  <r>
    <x v="271"/>
    <x v="1"/>
    <s v="2022-2023"/>
    <x v="0"/>
    <x v="93"/>
    <x v="4"/>
    <x v="4"/>
    <n v="3915"/>
    <x v="0"/>
    <x v="16"/>
    <x v="3"/>
    <x v="3"/>
    <x v="79"/>
    <n v="1"/>
  </r>
  <r>
    <x v="62"/>
    <x v="0"/>
    <s v="2023-2024"/>
    <x v="0"/>
    <x v="90"/>
    <x v="3"/>
    <x v="3"/>
    <n v="4700"/>
    <x v="0"/>
    <x v="17"/>
    <x v="1"/>
    <x v="1"/>
    <x v="80"/>
    <n v="1"/>
  </r>
  <r>
    <x v="272"/>
    <x v="1"/>
    <s v="2022-2023"/>
    <x v="1"/>
    <x v="44"/>
    <x v="4"/>
    <x v="4"/>
    <n v="3977"/>
    <x v="0"/>
    <x v="16"/>
    <x v="3"/>
    <x v="3"/>
    <x v="81"/>
    <n v="1"/>
  </r>
  <r>
    <x v="273"/>
    <x v="1"/>
    <s v="2022-2023"/>
    <x v="0"/>
    <x v="82"/>
    <x v="3"/>
    <x v="3"/>
    <n v="4655"/>
    <x v="0"/>
    <x v="17"/>
    <x v="3"/>
    <x v="3"/>
    <x v="81"/>
    <n v="1"/>
  </r>
  <r>
    <x v="274"/>
    <x v="0"/>
    <s v="2023-2024"/>
    <x v="1"/>
    <x v="84"/>
    <x v="3"/>
    <x v="3"/>
    <n v="4215"/>
    <x v="0"/>
    <x v="3"/>
    <x v="1"/>
    <x v="1"/>
    <x v="82"/>
    <n v="1"/>
  </r>
  <r>
    <x v="84"/>
    <x v="2"/>
    <s v="2024-2025"/>
    <x v="1"/>
    <x v="84"/>
    <x v="3"/>
    <x v="3"/>
    <n v="4215"/>
    <x v="0"/>
    <x v="3"/>
    <x v="1"/>
    <x v="1"/>
    <x v="83"/>
    <n v="1"/>
  </r>
  <r>
    <x v="178"/>
    <x v="0"/>
    <s v="2023-2024"/>
    <x v="0"/>
    <x v="33"/>
    <x v="4"/>
    <x v="4"/>
    <n v="3280"/>
    <x v="0"/>
    <x v="8"/>
    <x v="6"/>
    <x v="6"/>
    <x v="84"/>
    <n v="1"/>
  </r>
  <r>
    <x v="275"/>
    <x v="2"/>
    <s v="2024-2025"/>
    <x v="0"/>
    <x v="64"/>
    <x v="1"/>
    <x v="1"/>
    <n v="2350"/>
    <x v="0"/>
    <x v="1"/>
    <x v="5"/>
    <x v="5"/>
    <x v="85"/>
    <n v="1"/>
  </r>
  <r>
    <x v="276"/>
    <x v="0"/>
    <s v="2023-2024"/>
    <x v="0"/>
    <x v="40"/>
    <x v="4"/>
    <x v="4"/>
    <n v="3353"/>
    <x v="0"/>
    <x v="8"/>
    <x v="6"/>
    <x v="6"/>
    <x v="85"/>
    <n v="1"/>
  </r>
  <r>
    <x v="277"/>
    <x v="2"/>
    <s v="2024-2025"/>
    <x v="1"/>
    <x v="26"/>
    <x v="0"/>
    <x v="0"/>
    <n v="6280"/>
    <x v="0"/>
    <x v="14"/>
    <x v="6"/>
    <x v="6"/>
    <x v="85"/>
    <n v="1"/>
  </r>
  <r>
    <x v="278"/>
    <x v="0"/>
    <s v="2023-2024"/>
    <x v="0"/>
    <x v="36"/>
    <x v="4"/>
    <x v="4"/>
    <n v="3148"/>
    <x v="0"/>
    <x v="6"/>
    <x v="5"/>
    <x v="5"/>
    <x v="85"/>
    <n v="1"/>
  </r>
  <r>
    <x v="279"/>
    <x v="2"/>
    <s v="2024-2025"/>
    <x v="0"/>
    <x v="69"/>
    <x v="4"/>
    <x v="4"/>
    <n v="3199"/>
    <x v="0"/>
    <x v="6"/>
    <x v="6"/>
    <x v="6"/>
    <x v="85"/>
    <n v="1"/>
  </r>
  <r>
    <x v="280"/>
    <x v="2"/>
    <s v="2024-2025"/>
    <x v="0"/>
    <x v="11"/>
    <x v="5"/>
    <x v="5"/>
    <n v="7010"/>
    <x v="0"/>
    <x v="9"/>
    <x v="5"/>
    <x v="5"/>
    <x v="85"/>
    <n v="1"/>
  </r>
  <r>
    <x v="111"/>
    <x v="0"/>
    <s v="2023-2024"/>
    <x v="0"/>
    <x v="58"/>
    <x v="0"/>
    <x v="0"/>
    <n v="6027"/>
    <x v="0"/>
    <x v="0"/>
    <x v="5"/>
    <x v="5"/>
    <x v="85"/>
    <n v="1"/>
  </r>
  <r>
    <x v="281"/>
    <x v="0"/>
    <s v="2023-2024"/>
    <x v="1"/>
    <x v="60"/>
    <x v="1"/>
    <x v="1"/>
    <n v="2541"/>
    <x v="0"/>
    <x v="2"/>
    <x v="4"/>
    <x v="4"/>
    <x v="85"/>
    <n v="1"/>
  </r>
  <r>
    <x v="282"/>
    <x v="2"/>
    <s v="2024-2025"/>
    <x v="0"/>
    <x v="30"/>
    <x v="4"/>
    <x v="4"/>
    <n v="3131"/>
    <x v="0"/>
    <x v="6"/>
    <x v="5"/>
    <x v="5"/>
    <x v="85"/>
    <n v="1"/>
  </r>
  <r>
    <x v="283"/>
    <x v="0"/>
    <s v="2023-2024"/>
    <x v="1"/>
    <x v="73"/>
    <x v="6"/>
    <x v="6"/>
    <n v="5607"/>
    <x v="0"/>
    <x v="18"/>
    <x v="5"/>
    <x v="5"/>
    <x v="85"/>
    <n v="1"/>
  </r>
  <r>
    <x v="188"/>
    <x v="0"/>
    <s v="2023-2024"/>
    <x v="0"/>
    <x v="24"/>
    <x v="1"/>
    <x v="1"/>
    <n v="2120"/>
    <x v="0"/>
    <x v="4"/>
    <x v="5"/>
    <x v="5"/>
    <x v="85"/>
    <n v="1"/>
  </r>
  <r>
    <x v="284"/>
    <x v="2"/>
    <s v="2024-2025"/>
    <x v="0"/>
    <x v="22"/>
    <x v="1"/>
    <x v="1"/>
    <n v="2539"/>
    <x v="0"/>
    <x v="2"/>
    <x v="5"/>
    <x v="5"/>
    <x v="85"/>
    <n v="1"/>
  </r>
  <r>
    <x v="285"/>
    <x v="1"/>
    <s v="2022-2023"/>
    <x v="1"/>
    <x v="53"/>
    <x v="3"/>
    <x v="3"/>
    <n v="4119"/>
    <x v="0"/>
    <x v="10"/>
    <x v="3"/>
    <x v="3"/>
    <x v="85"/>
    <n v="1"/>
  </r>
  <r>
    <x v="286"/>
    <x v="0"/>
    <s v="2023-2024"/>
    <x v="0"/>
    <x v="39"/>
    <x v="0"/>
    <x v="0"/>
    <n v="6330"/>
    <x v="0"/>
    <x v="14"/>
    <x v="3"/>
    <x v="3"/>
    <x v="86"/>
    <n v="1"/>
  </r>
  <r>
    <x v="287"/>
    <x v="0"/>
    <s v="2023-2024"/>
    <x v="0"/>
    <x v="34"/>
    <x v="4"/>
    <x v="4"/>
    <n v="3018"/>
    <x v="0"/>
    <x v="7"/>
    <x v="3"/>
    <x v="3"/>
    <x v="86"/>
    <n v="1"/>
  </r>
  <r>
    <x v="288"/>
    <x v="1"/>
    <s v="2022-2023"/>
    <x v="0"/>
    <x v="25"/>
    <x v="4"/>
    <x v="4"/>
    <n v="3550"/>
    <x v="0"/>
    <x v="8"/>
    <x v="3"/>
    <x v="3"/>
    <x v="86"/>
    <n v="1"/>
  </r>
  <r>
    <x v="273"/>
    <x v="1"/>
    <s v="2022-2023"/>
    <x v="0"/>
    <x v="41"/>
    <x v="5"/>
    <x v="5"/>
    <n v="7320"/>
    <x v="0"/>
    <x v="9"/>
    <x v="5"/>
    <x v="5"/>
    <x v="86"/>
    <n v="1"/>
  </r>
  <r>
    <x v="289"/>
    <x v="1"/>
    <s v="2022-2023"/>
    <x v="0"/>
    <x v="44"/>
    <x v="4"/>
    <x v="4"/>
    <n v="3977"/>
    <x v="0"/>
    <x v="16"/>
    <x v="2"/>
    <x v="2"/>
    <x v="86"/>
    <n v="1"/>
  </r>
  <r>
    <x v="36"/>
    <x v="2"/>
    <s v="2024-2025"/>
    <x v="0"/>
    <x v="7"/>
    <x v="4"/>
    <x v="4"/>
    <n v="3175"/>
    <x v="0"/>
    <x v="6"/>
    <x v="9"/>
    <x v="9"/>
    <x v="86"/>
    <n v="1"/>
  </r>
  <r>
    <x v="290"/>
    <x v="0"/>
    <s v="2023-2024"/>
    <x v="0"/>
    <x v="70"/>
    <x v="4"/>
    <x v="4"/>
    <n v="3400"/>
    <x v="0"/>
    <x v="8"/>
    <x v="4"/>
    <x v="4"/>
    <x v="86"/>
    <n v="1"/>
  </r>
  <r>
    <x v="291"/>
    <x v="2"/>
    <s v="2024-2025"/>
    <x v="1"/>
    <x v="13"/>
    <x v="1"/>
    <x v="1"/>
    <n v="2480"/>
    <x v="0"/>
    <x v="1"/>
    <x v="3"/>
    <x v="3"/>
    <x v="86"/>
    <n v="1"/>
  </r>
  <r>
    <x v="292"/>
    <x v="0"/>
    <s v="2023-2024"/>
    <x v="0"/>
    <x v="29"/>
    <x v="4"/>
    <x v="4"/>
    <n v="3500"/>
    <x v="0"/>
    <x v="8"/>
    <x v="7"/>
    <x v="7"/>
    <x v="86"/>
    <n v="1"/>
  </r>
  <r>
    <x v="218"/>
    <x v="1"/>
    <s v="2022-2023"/>
    <x v="0"/>
    <x v="47"/>
    <x v="1"/>
    <x v="1"/>
    <n v="2101"/>
    <x v="0"/>
    <x v="4"/>
    <x v="0"/>
    <x v="0"/>
    <x v="86"/>
    <n v="1"/>
  </r>
  <r>
    <x v="293"/>
    <x v="0"/>
    <s v="2023-2024"/>
    <x v="1"/>
    <x v="47"/>
    <x v="1"/>
    <x v="1"/>
    <n v="2101"/>
    <x v="0"/>
    <x v="4"/>
    <x v="9"/>
    <x v="9"/>
    <x v="86"/>
    <n v="1"/>
  </r>
  <r>
    <x v="222"/>
    <x v="2"/>
    <s v="2024-2025"/>
    <x v="0"/>
    <x v="90"/>
    <x v="3"/>
    <x v="3"/>
    <n v="4700"/>
    <x v="0"/>
    <x v="17"/>
    <x v="6"/>
    <x v="6"/>
    <x v="86"/>
    <n v="1"/>
  </r>
  <r>
    <x v="294"/>
    <x v="1"/>
    <s v="2022-2023"/>
    <x v="0"/>
    <x v="32"/>
    <x v="6"/>
    <x v="6"/>
    <n v="5169"/>
    <x v="0"/>
    <x v="13"/>
    <x v="7"/>
    <x v="7"/>
    <x v="86"/>
    <n v="1"/>
  </r>
  <r>
    <x v="295"/>
    <x v="0"/>
    <s v="2023-2024"/>
    <x v="1"/>
    <x v="84"/>
    <x v="3"/>
    <x v="3"/>
    <n v="4215"/>
    <x v="0"/>
    <x v="3"/>
    <x v="0"/>
    <x v="0"/>
    <x v="86"/>
    <n v="1"/>
  </r>
  <r>
    <x v="49"/>
    <x v="2"/>
    <s v="2024-2025"/>
    <x v="0"/>
    <x v="22"/>
    <x v="1"/>
    <x v="1"/>
    <n v="2539"/>
    <x v="0"/>
    <x v="2"/>
    <x v="0"/>
    <x v="0"/>
    <x v="86"/>
    <n v="1"/>
  </r>
  <r>
    <x v="296"/>
    <x v="0"/>
    <s v="2023-2024"/>
    <x v="0"/>
    <x v="45"/>
    <x v="3"/>
    <x v="3"/>
    <n v="4570"/>
    <x v="0"/>
    <x v="15"/>
    <x v="0"/>
    <x v="0"/>
    <x v="87"/>
    <n v="1"/>
  </r>
  <r>
    <x v="297"/>
    <x v="2"/>
    <s v="2024-2025"/>
    <x v="0"/>
    <x v="92"/>
    <x v="3"/>
    <x v="3"/>
    <n v="4305"/>
    <x v="0"/>
    <x v="3"/>
    <x v="0"/>
    <x v="0"/>
    <x v="87"/>
    <n v="1"/>
  </r>
  <r>
    <x v="298"/>
    <x v="1"/>
    <s v="2022-2023"/>
    <x v="0"/>
    <x v="14"/>
    <x v="1"/>
    <x v="1"/>
    <n v="2790"/>
    <x v="0"/>
    <x v="11"/>
    <x v="3"/>
    <x v="3"/>
    <x v="87"/>
    <n v="1"/>
  </r>
  <r>
    <x v="299"/>
    <x v="1"/>
    <s v="2022-2023"/>
    <x v="0"/>
    <x v="80"/>
    <x v="0"/>
    <x v="0"/>
    <n v="6109"/>
    <x v="0"/>
    <x v="14"/>
    <x v="3"/>
    <x v="3"/>
    <x v="87"/>
    <n v="1"/>
  </r>
  <r>
    <x v="113"/>
    <x v="2"/>
    <s v="2024-2025"/>
    <x v="1"/>
    <x v="16"/>
    <x v="0"/>
    <x v="0"/>
    <n v="6030"/>
    <x v="0"/>
    <x v="0"/>
    <x v="1"/>
    <x v="1"/>
    <x v="87"/>
    <n v="1"/>
  </r>
  <r>
    <x v="202"/>
    <x v="2"/>
    <s v="2024-2025"/>
    <x v="1"/>
    <x v="76"/>
    <x v="1"/>
    <x v="1"/>
    <n v="2031"/>
    <x v="0"/>
    <x v="5"/>
    <x v="4"/>
    <x v="4"/>
    <x v="87"/>
    <n v="1"/>
  </r>
  <r>
    <x v="300"/>
    <x v="2"/>
    <s v="2024-2025"/>
    <x v="1"/>
    <x v="53"/>
    <x v="3"/>
    <x v="3"/>
    <n v="4119"/>
    <x v="0"/>
    <x v="10"/>
    <x v="2"/>
    <x v="2"/>
    <x v="87"/>
    <n v="1"/>
  </r>
  <r>
    <x v="301"/>
    <x v="1"/>
    <s v="2022-2023"/>
    <x v="0"/>
    <x v="36"/>
    <x v="4"/>
    <x v="4"/>
    <n v="3148"/>
    <x v="0"/>
    <x v="6"/>
    <x v="3"/>
    <x v="3"/>
    <x v="88"/>
    <n v="1"/>
  </r>
  <r>
    <x v="19"/>
    <x v="0"/>
    <s v="2023-2024"/>
    <x v="0"/>
    <x v="10"/>
    <x v="4"/>
    <x v="4"/>
    <n v="3551"/>
    <x v="0"/>
    <x v="8"/>
    <x v="5"/>
    <x v="5"/>
    <x v="89"/>
    <n v="1"/>
  </r>
  <r>
    <x v="302"/>
    <x v="0"/>
    <s v="2023-2024"/>
    <x v="0"/>
    <x v="31"/>
    <x v="1"/>
    <x v="1"/>
    <n v="2116"/>
    <x v="0"/>
    <x v="4"/>
    <x v="9"/>
    <x v="9"/>
    <x v="90"/>
    <n v="1"/>
  </r>
  <r>
    <x v="94"/>
    <x v="0"/>
    <s v="2023-2024"/>
    <x v="0"/>
    <x v="31"/>
    <x v="1"/>
    <x v="1"/>
    <n v="2116"/>
    <x v="0"/>
    <x v="4"/>
    <x v="8"/>
    <x v="8"/>
    <x v="91"/>
    <n v="1"/>
  </r>
  <r>
    <x v="303"/>
    <x v="1"/>
    <s v="2022-2023"/>
    <x v="0"/>
    <x v="31"/>
    <x v="1"/>
    <x v="1"/>
    <n v="2116"/>
    <x v="0"/>
    <x v="4"/>
    <x v="4"/>
    <x v="4"/>
    <x v="92"/>
    <n v="1"/>
  </r>
  <r>
    <x v="304"/>
    <x v="1"/>
    <s v="2022-2023"/>
    <x v="0"/>
    <x v="75"/>
    <x v="0"/>
    <x v="0"/>
    <n v="6450"/>
    <x v="0"/>
    <x v="20"/>
    <x v="3"/>
    <x v="3"/>
    <x v="93"/>
    <n v="1"/>
  </r>
  <r>
    <x v="5"/>
    <x v="0"/>
    <s v="2023-2024"/>
    <x v="0"/>
    <x v="80"/>
    <x v="0"/>
    <x v="0"/>
    <n v="6109"/>
    <x v="0"/>
    <x v="14"/>
    <x v="3"/>
    <x v="3"/>
    <x v="93"/>
    <n v="1"/>
  </r>
  <r>
    <x v="305"/>
    <x v="0"/>
    <s v="2023-2024"/>
    <x v="0"/>
    <x v="76"/>
    <x v="1"/>
    <x v="1"/>
    <n v="2031"/>
    <x v="0"/>
    <x v="5"/>
    <x v="3"/>
    <x v="3"/>
    <x v="93"/>
    <n v="1"/>
  </r>
  <r>
    <x v="282"/>
    <x v="2"/>
    <s v="2024-2025"/>
    <x v="1"/>
    <x v="67"/>
    <x v="3"/>
    <x v="3"/>
    <n v="4551"/>
    <x v="0"/>
    <x v="15"/>
    <x v="2"/>
    <x v="2"/>
    <x v="94"/>
    <n v="1"/>
  </r>
  <r>
    <x v="4"/>
    <x v="0"/>
    <s v="2023-2024"/>
    <x v="0"/>
    <x v="64"/>
    <x v="1"/>
    <x v="1"/>
    <n v="2350"/>
    <x v="0"/>
    <x v="1"/>
    <x v="3"/>
    <x v="3"/>
    <x v="95"/>
    <n v="1"/>
  </r>
  <r>
    <x v="306"/>
    <x v="2"/>
    <s v="2024-2025"/>
    <x v="1"/>
    <x v="56"/>
    <x v="1"/>
    <x v="1"/>
    <n v="2795"/>
    <x v="0"/>
    <x v="11"/>
    <x v="1"/>
    <x v="1"/>
    <x v="96"/>
    <n v="1"/>
  </r>
  <r>
    <x v="307"/>
    <x v="0"/>
    <s v="2023-2024"/>
    <x v="0"/>
    <x v="24"/>
    <x v="1"/>
    <x v="1"/>
    <n v="2120"/>
    <x v="0"/>
    <x v="4"/>
    <x v="1"/>
    <x v="1"/>
    <x v="96"/>
    <n v="1"/>
  </r>
  <r>
    <x v="308"/>
    <x v="1"/>
    <s v="2022-2023"/>
    <x v="0"/>
    <x v="27"/>
    <x v="4"/>
    <x v="4"/>
    <n v="3066"/>
    <x v="0"/>
    <x v="7"/>
    <x v="3"/>
    <x v="3"/>
    <x v="97"/>
    <n v="1"/>
  </r>
  <r>
    <x v="309"/>
    <x v="0"/>
    <s v="2023-2024"/>
    <x v="0"/>
    <x v="68"/>
    <x v="7"/>
    <x v="7"/>
    <n v="800"/>
    <x v="0"/>
    <x v="19"/>
    <x v="2"/>
    <x v="2"/>
    <x v="98"/>
    <n v="1"/>
  </r>
  <r>
    <x v="287"/>
    <x v="0"/>
    <s v="2023-2024"/>
    <x v="1"/>
    <x v="26"/>
    <x v="0"/>
    <x v="0"/>
    <n v="6280"/>
    <x v="0"/>
    <x v="14"/>
    <x v="0"/>
    <x v="0"/>
    <x v="99"/>
    <n v="1"/>
  </r>
  <r>
    <x v="310"/>
    <x v="0"/>
    <s v="2023-2024"/>
    <x v="0"/>
    <x v="43"/>
    <x v="1"/>
    <x v="1"/>
    <n v="2560"/>
    <x v="0"/>
    <x v="2"/>
    <x v="2"/>
    <x v="2"/>
    <x v="99"/>
    <n v="1"/>
  </r>
  <r>
    <x v="311"/>
    <x v="0"/>
    <s v="2023-2024"/>
    <x v="0"/>
    <x v="60"/>
    <x v="1"/>
    <x v="1"/>
    <n v="2541"/>
    <x v="0"/>
    <x v="2"/>
    <x v="9"/>
    <x v="9"/>
    <x v="99"/>
    <n v="1"/>
  </r>
  <r>
    <x v="142"/>
    <x v="1"/>
    <s v="2022-2023"/>
    <x v="0"/>
    <x v="95"/>
    <x v="7"/>
    <x v="7"/>
    <n v="870"/>
    <x v="0"/>
    <x v="19"/>
    <x v="3"/>
    <x v="3"/>
    <x v="100"/>
    <n v="1"/>
  </r>
  <r>
    <x v="312"/>
    <x v="1"/>
    <s v="2022-2023"/>
    <x v="0"/>
    <x v="0"/>
    <x v="0"/>
    <x v="0"/>
    <n v="6021"/>
    <x v="0"/>
    <x v="0"/>
    <x v="3"/>
    <x v="3"/>
    <x v="100"/>
    <n v="1"/>
  </r>
  <r>
    <x v="313"/>
    <x v="0"/>
    <s v="2023-2024"/>
    <x v="0"/>
    <x v="86"/>
    <x v="0"/>
    <x v="0"/>
    <n v="6725"/>
    <x v="0"/>
    <x v="20"/>
    <x v="3"/>
    <x v="3"/>
    <x v="100"/>
    <n v="1"/>
  </r>
  <r>
    <x v="314"/>
    <x v="0"/>
    <s v="2023-2024"/>
    <x v="0"/>
    <x v="6"/>
    <x v="0"/>
    <x v="0"/>
    <n v="6010"/>
    <x v="0"/>
    <x v="0"/>
    <x v="3"/>
    <x v="3"/>
    <x v="100"/>
    <n v="1"/>
  </r>
  <r>
    <x v="49"/>
    <x v="2"/>
    <s v="2024-2025"/>
    <x v="0"/>
    <x v="62"/>
    <x v="0"/>
    <x v="0"/>
    <n v="6112"/>
    <x v="0"/>
    <x v="14"/>
    <x v="1"/>
    <x v="1"/>
    <x v="100"/>
    <n v="1"/>
  </r>
  <r>
    <x v="315"/>
    <x v="0"/>
    <s v="2023-2024"/>
    <x v="0"/>
    <x v="72"/>
    <x v="4"/>
    <x v="4"/>
    <n v="3931"/>
    <x v="0"/>
    <x v="16"/>
    <x v="3"/>
    <x v="3"/>
    <x v="100"/>
    <n v="1"/>
  </r>
  <r>
    <x v="316"/>
    <x v="0"/>
    <s v="2023-2024"/>
    <x v="0"/>
    <x v="77"/>
    <x v="5"/>
    <x v="5"/>
    <n v="7018"/>
    <x v="0"/>
    <x v="9"/>
    <x v="3"/>
    <x v="3"/>
    <x v="100"/>
    <n v="1"/>
  </r>
  <r>
    <x v="317"/>
    <x v="0"/>
    <s v="2023-2024"/>
    <x v="0"/>
    <x v="34"/>
    <x v="4"/>
    <x v="4"/>
    <n v="3018"/>
    <x v="0"/>
    <x v="7"/>
    <x v="0"/>
    <x v="0"/>
    <x v="101"/>
    <n v="1"/>
  </r>
  <r>
    <x v="318"/>
    <x v="0"/>
    <s v="2023-2024"/>
    <x v="0"/>
    <x v="10"/>
    <x v="4"/>
    <x v="4"/>
    <n v="3551"/>
    <x v="0"/>
    <x v="8"/>
    <x v="3"/>
    <x v="3"/>
    <x v="102"/>
    <n v="1"/>
  </r>
  <r>
    <x v="238"/>
    <x v="2"/>
    <s v="2024-2025"/>
    <x v="0"/>
    <x v="23"/>
    <x v="1"/>
    <x v="1"/>
    <n v="2650"/>
    <x v="0"/>
    <x v="11"/>
    <x v="7"/>
    <x v="7"/>
    <x v="103"/>
    <n v="1"/>
  </r>
  <r>
    <x v="90"/>
    <x v="2"/>
    <s v="2024-2025"/>
    <x v="0"/>
    <x v="34"/>
    <x v="4"/>
    <x v="4"/>
    <n v="3018"/>
    <x v="0"/>
    <x v="7"/>
    <x v="1"/>
    <x v="1"/>
    <x v="104"/>
    <n v="1"/>
  </r>
  <r>
    <x v="319"/>
    <x v="0"/>
    <s v="2023-2024"/>
    <x v="0"/>
    <x v="82"/>
    <x v="3"/>
    <x v="3"/>
    <n v="4655"/>
    <x v="0"/>
    <x v="17"/>
    <x v="1"/>
    <x v="1"/>
    <x v="105"/>
    <n v="1"/>
  </r>
  <r>
    <x v="244"/>
    <x v="0"/>
    <s v="2023-2024"/>
    <x v="0"/>
    <x v="12"/>
    <x v="3"/>
    <x v="3"/>
    <n v="4068"/>
    <x v="0"/>
    <x v="10"/>
    <x v="0"/>
    <x v="0"/>
    <x v="105"/>
    <n v="1"/>
  </r>
  <r>
    <x v="320"/>
    <x v="2"/>
    <s v="2024-2025"/>
    <x v="0"/>
    <x v="26"/>
    <x v="0"/>
    <x v="0"/>
    <n v="6280"/>
    <x v="0"/>
    <x v="14"/>
    <x v="3"/>
    <x v="3"/>
    <x v="106"/>
    <n v="1"/>
  </r>
  <r>
    <x v="321"/>
    <x v="0"/>
    <s v="2023-2024"/>
    <x v="0"/>
    <x v="75"/>
    <x v="0"/>
    <x v="0"/>
    <n v="6450"/>
    <x v="0"/>
    <x v="20"/>
    <x v="3"/>
    <x v="3"/>
    <x v="107"/>
    <n v="1"/>
  </r>
  <r>
    <x v="322"/>
    <x v="0"/>
    <s v="2023-2024"/>
    <x v="0"/>
    <x v="27"/>
    <x v="4"/>
    <x v="4"/>
    <n v="3066"/>
    <x v="0"/>
    <x v="7"/>
    <x v="1"/>
    <x v="1"/>
    <x v="108"/>
    <n v="1"/>
  </r>
  <r>
    <x v="323"/>
    <x v="0"/>
    <s v="2023-2024"/>
    <x v="0"/>
    <x v="5"/>
    <x v="1"/>
    <x v="1"/>
    <n v="2067"/>
    <x v="0"/>
    <x v="5"/>
    <x v="6"/>
    <x v="6"/>
    <x v="109"/>
    <n v="1"/>
  </r>
  <r>
    <x v="324"/>
    <x v="0"/>
    <s v="2023-2024"/>
    <x v="1"/>
    <x v="37"/>
    <x v="1"/>
    <x v="1"/>
    <n v="2750"/>
    <x v="0"/>
    <x v="11"/>
    <x v="6"/>
    <x v="6"/>
    <x v="109"/>
    <n v="1"/>
  </r>
  <r>
    <x v="143"/>
    <x v="2"/>
    <s v="2024-2025"/>
    <x v="0"/>
    <x v="35"/>
    <x v="3"/>
    <x v="3"/>
    <n v="4558"/>
    <x v="0"/>
    <x v="15"/>
    <x v="5"/>
    <x v="5"/>
    <x v="110"/>
    <n v="1"/>
  </r>
  <r>
    <x v="269"/>
    <x v="1"/>
    <s v="2022-2023"/>
    <x v="0"/>
    <x v="31"/>
    <x v="1"/>
    <x v="1"/>
    <n v="2116"/>
    <x v="0"/>
    <x v="4"/>
    <x v="5"/>
    <x v="5"/>
    <x v="110"/>
    <n v="1"/>
  </r>
  <r>
    <x v="325"/>
    <x v="1"/>
    <s v="2022-2023"/>
    <x v="0"/>
    <x v="66"/>
    <x v="3"/>
    <x v="3"/>
    <n v="4883"/>
    <x v="0"/>
    <x v="12"/>
    <x v="6"/>
    <x v="6"/>
    <x v="111"/>
    <n v="1"/>
  </r>
  <r>
    <x v="242"/>
    <x v="1"/>
    <s v="2022-2023"/>
    <x v="0"/>
    <x v="25"/>
    <x v="4"/>
    <x v="4"/>
    <n v="3550"/>
    <x v="0"/>
    <x v="8"/>
    <x v="5"/>
    <x v="5"/>
    <x v="111"/>
    <n v="1"/>
  </r>
  <r>
    <x v="326"/>
    <x v="0"/>
    <s v="2023-2024"/>
    <x v="0"/>
    <x v="25"/>
    <x v="4"/>
    <x v="4"/>
    <n v="3550"/>
    <x v="0"/>
    <x v="8"/>
    <x v="4"/>
    <x v="4"/>
    <x v="111"/>
    <n v="1"/>
  </r>
  <r>
    <x v="327"/>
    <x v="0"/>
    <s v="2023-2024"/>
    <x v="0"/>
    <x v="41"/>
    <x v="5"/>
    <x v="5"/>
    <n v="7320"/>
    <x v="0"/>
    <x v="9"/>
    <x v="7"/>
    <x v="7"/>
    <x v="111"/>
    <n v="1"/>
  </r>
  <r>
    <x v="247"/>
    <x v="2"/>
    <s v="2024-2025"/>
    <x v="1"/>
    <x v="36"/>
    <x v="4"/>
    <x v="4"/>
    <n v="3148"/>
    <x v="0"/>
    <x v="6"/>
    <x v="5"/>
    <x v="5"/>
    <x v="111"/>
    <n v="1"/>
  </r>
  <r>
    <x v="328"/>
    <x v="2"/>
    <s v="2024-2025"/>
    <x v="1"/>
    <x v="5"/>
    <x v="1"/>
    <x v="1"/>
    <n v="2067"/>
    <x v="0"/>
    <x v="5"/>
    <x v="5"/>
    <x v="5"/>
    <x v="111"/>
    <n v="1"/>
  </r>
  <r>
    <x v="329"/>
    <x v="0"/>
    <s v="2023-2024"/>
    <x v="0"/>
    <x v="8"/>
    <x v="1"/>
    <x v="1"/>
    <n v="2158"/>
    <x v="0"/>
    <x v="4"/>
    <x v="3"/>
    <x v="3"/>
    <x v="111"/>
    <n v="1"/>
  </r>
  <r>
    <x v="330"/>
    <x v="0"/>
    <s v="2023-2024"/>
    <x v="0"/>
    <x v="85"/>
    <x v="0"/>
    <x v="0"/>
    <n v="6530"/>
    <x v="0"/>
    <x v="20"/>
    <x v="2"/>
    <x v="2"/>
    <x v="111"/>
    <n v="1"/>
  </r>
  <r>
    <x v="32"/>
    <x v="0"/>
    <s v="2023-2024"/>
    <x v="0"/>
    <x v="45"/>
    <x v="3"/>
    <x v="3"/>
    <n v="4570"/>
    <x v="0"/>
    <x v="15"/>
    <x v="6"/>
    <x v="6"/>
    <x v="111"/>
    <n v="1"/>
  </r>
  <r>
    <x v="79"/>
    <x v="0"/>
    <s v="2023-2024"/>
    <x v="0"/>
    <x v="71"/>
    <x v="6"/>
    <x v="6"/>
    <n v="5043"/>
    <x v="0"/>
    <x v="13"/>
    <x v="1"/>
    <x v="1"/>
    <x v="111"/>
    <n v="1"/>
  </r>
  <r>
    <x v="331"/>
    <x v="0"/>
    <s v="2023-2024"/>
    <x v="0"/>
    <x v="71"/>
    <x v="6"/>
    <x v="6"/>
    <n v="5043"/>
    <x v="0"/>
    <x v="13"/>
    <x v="5"/>
    <x v="5"/>
    <x v="111"/>
    <n v="1"/>
  </r>
  <r>
    <x v="332"/>
    <x v="0"/>
    <s v="2023-2024"/>
    <x v="1"/>
    <x v="73"/>
    <x v="6"/>
    <x v="6"/>
    <n v="5607"/>
    <x v="0"/>
    <x v="18"/>
    <x v="5"/>
    <x v="5"/>
    <x v="111"/>
    <n v="1"/>
  </r>
  <r>
    <x v="49"/>
    <x v="2"/>
    <s v="2024-2025"/>
    <x v="0"/>
    <x v="90"/>
    <x v="3"/>
    <x v="3"/>
    <n v="4700"/>
    <x v="0"/>
    <x v="17"/>
    <x v="5"/>
    <x v="5"/>
    <x v="111"/>
    <n v="1"/>
  </r>
  <r>
    <x v="211"/>
    <x v="2"/>
    <s v="2024-2025"/>
    <x v="0"/>
    <x v="50"/>
    <x v="4"/>
    <x v="4"/>
    <n v="3179"/>
    <x v="0"/>
    <x v="6"/>
    <x v="1"/>
    <x v="1"/>
    <x v="111"/>
    <n v="1"/>
  </r>
  <r>
    <x v="194"/>
    <x v="2"/>
    <s v="2024-2025"/>
    <x v="1"/>
    <x v="84"/>
    <x v="3"/>
    <x v="3"/>
    <n v="4215"/>
    <x v="0"/>
    <x v="3"/>
    <x v="5"/>
    <x v="5"/>
    <x v="111"/>
    <n v="1"/>
  </r>
  <r>
    <x v="333"/>
    <x v="1"/>
    <s v="2022-2023"/>
    <x v="0"/>
    <x v="55"/>
    <x v="3"/>
    <x v="3"/>
    <n v="4703"/>
    <x v="0"/>
    <x v="17"/>
    <x v="5"/>
    <x v="5"/>
    <x v="111"/>
    <n v="1"/>
  </r>
  <r>
    <x v="18"/>
    <x v="0"/>
    <s v="2023-2024"/>
    <x v="0"/>
    <x v="39"/>
    <x v="0"/>
    <x v="0"/>
    <n v="6330"/>
    <x v="0"/>
    <x v="14"/>
    <x v="4"/>
    <x v="4"/>
    <x v="112"/>
    <n v="1"/>
  </r>
  <r>
    <x v="58"/>
    <x v="2"/>
    <s v="2024-2025"/>
    <x v="0"/>
    <x v="39"/>
    <x v="0"/>
    <x v="0"/>
    <n v="6330"/>
    <x v="0"/>
    <x v="14"/>
    <x v="9"/>
    <x v="9"/>
    <x v="112"/>
    <n v="1"/>
  </r>
  <r>
    <x v="334"/>
    <x v="2"/>
    <s v="2024-2025"/>
    <x v="0"/>
    <x v="40"/>
    <x v="4"/>
    <x v="4"/>
    <n v="3353"/>
    <x v="0"/>
    <x v="8"/>
    <x v="4"/>
    <x v="4"/>
    <x v="112"/>
    <n v="1"/>
  </r>
  <r>
    <x v="335"/>
    <x v="1"/>
    <s v="2022-2023"/>
    <x v="1"/>
    <x v="56"/>
    <x v="1"/>
    <x v="1"/>
    <n v="2795"/>
    <x v="0"/>
    <x v="11"/>
    <x v="3"/>
    <x v="3"/>
    <x v="112"/>
    <n v="1"/>
  </r>
  <r>
    <x v="54"/>
    <x v="0"/>
    <s v="2023-2024"/>
    <x v="0"/>
    <x v="86"/>
    <x v="0"/>
    <x v="0"/>
    <n v="6725"/>
    <x v="0"/>
    <x v="20"/>
    <x v="7"/>
    <x v="7"/>
    <x v="112"/>
    <n v="1"/>
  </r>
  <r>
    <x v="302"/>
    <x v="0"/>
    <s v="2023-2024"/>
    <x v="1"/>
    <x v="42"/>
    <x v="3"/>
    <x v="3"/>
    <n v="4870"/>
    <x v="0"/>
    <x v="12"/>
    <x v="0"/>
    <x v="0"/>
    <x v="112"/>
    <n v="1"/>
  </r>
  <r>
    <x v="336"/>
    <x v="0"/>
    <s v="2023-2024"/>
    <x v="1"/>
    <x v="67"/>
    <x v="3"/>
    <x v="3"/>
    <n v="4551"/>
    <x v="0"/>
    <x v="15"/>
    <x v="2"/>
    <x v="2"/>
    <x v="112"/>
    <n v="1"/>
  </r>
  <r>
    <x v="337"/>
    <x v="0"/>
    <s v="2023-2024"/>
    <x v="0"/>
    <x v="43"/>
    <x v="1"/>
    <x v="1"/>
    <n v="2560"/>
    <x v="0"/>
    <x v="2"/>
    <x v="2"/>
    <x v="2"/>
    <x v="112"/>
    <n v="1"/>
  </r>
  <r>
    <x v="41"/>
    <x v="1"/>
    <s v="2022-2023"/>
    <x v="0"/>
    <x v="4"/>
    <x v="1"/>
    <x v="1"/>
    <n v="2154"/>
    <x v="0"/>
    <x v="4"/>
    <x v="4"/>
    <x v="4"/>
    <x v="112"/>
    <n v="1"/>
  </r>
  <r>
    <x v="244"/>
    <x v="0"/>
    <s v="2023-2024"/>
    <x v="0"/>
    <x v="68"/>
    <x v="7"/>
    <x v="7"/>
    <n v="800"/>
    <x v="0"/>
    <x v="19"/>
    <x v="3"/>
    <x v="3"/>
    <x v="112"/>
    <n v="1"/>
  </r>
  <r>
    <x v="82"/>
    <x v="2"/>
    <s v="2024-2025"/>
    <x v="0"/>
    <x v="8"/>
    <x v="1"/>
    <x v="1"/>
    <n v="2158"/>
    <x v="0"/>
    <x v="4"/>
    <x v="3"/>
    <x v="3"/>
    <x v="112"/>
    <n v="1"/>
  </r>
  <r>
    <x v="338"/>
    <x v="0"/>
    <s v="2023-2024"/>
    <x v="1"/>
    <x v="10"/>
    <x v="4"/>
    <x v="4"/>
    <n v="3551"/>
    <x v="0"/>
    <x v="8"/>
    <x v="9"/>
    <x v="9"/>
    <x v="112"/>
    <n v="1"/>
  </r>
  <r>
    <x v="98"/>
    <x v="2"/>
    <s v="2024-2025"/>
    <x v="1"/>
    <x v="62"/>
    <x v="0"/>
    <x v="0"/>
    <n v="6112"/>
    <x v="0"/>
    <x v="14"/>
    <x v="4"/>
    <x v="4"/>
    <x v="112"/>
    <n v="1"/>
  </r>
  <r>
    <x v="99"/>
    <x v="0"/>
    <s v="2023-2024"/>
    <x v="0"/>
    <x v="70"/>
    <x v="4"/>
    <x v="4"/>
    <n v="3400"/>
    <x v="0"/>
    <x v="8"/>
    <x v="3"/>
    <x v="3"/>
    <x v="112"/>
    <n v="1"/>
  </r>
  <r>
    <x v="339"/>
    <x v="2"/>
    <s v="2024-2025"/>
    <x v="0"/>
    <x v="94"/>
    <x v="5"/>
    <x v="5"/>
    <n v="7250"/>
    <x v="0"/>
    <x v="9"/>
    <x v="5"/>
    <x v="5"/>
    <x v="112"/>
    <n v="1"/>
  </r>
  <r>
    <x v="340"/>
    <x v="2"/>
    <s v="2024-2025"/>
    <x v="1"/>
    <x v="16"/>
    <x v="0"/>
    <x v="0"/>
    <n v="6030"/>
    <x v="0"/>
    <x v="0"/>
    <x v="3"/>
    <x v="3"/>
    <x v="112"/>
    <n v="1"/>
  </r>
  <r>
    <x v="80"/>
    <x v="1"/>
    <s v="2022-2023"/>
    <x v="0"/>
    <x v="50"/>
    <x v="4"/>
    <x v="4"/>
    <n v="3179"/>
    <x v="0"/>
    <x v="6"/>
    <x v="5"/>
    <x v="5"/>
    <x v="112"/>
    <n v="1"/>
  </r>
  <r>
    <x v="204"/>
    <x v="0"/>
    <s v="2023-2024"/>
    <x v="0"/>
    <x v="32"/>
    <x v="6"/>
    <x v="6"/>
    <n v="5169"/>
    <x v="0"/>
    <x v="13"/>
    <x v="1"/>
    <x v="1"/>
    <x v="112"/>
    <n v="1"/>
  </r>
  <r>
    <x v="270"/>
    <x v="0"/>
    <s v="2023-2024"/>
    <x v="1"/>
    <x v="53"/>
    <x v="3"/>
    <x v="3"/>
    <n v="4119"/>
    <x v="0"/>
    <x v="10"/>
    <x v="1"/>
    <x v="1"/>
    <x v="112"/>
    <n v="1"/>
  </r>
  <r>
    <x v="341"/>
    <x v="1"/>
    <s v="2022-2023"/>
    <x v="0"/>
    <x v="33"/>
    <x v="4"/>
    <x v="4"/>
    <n v="3280"/>
    <x v="0"/>
    <x v="8"/>
    <x v="5"/>
    <x v="5"/>
    <x v="112"/>
    <n v="1"/>
  </r>
  <r>
    <x v="342"/>
    <x v="0"/>
    <s v="2023-2024"/>
    <x v="0"/>
    <x v="54"/>
    <x v="4"/>
    <x v="4"/>
    <n v="3030"/>
    <x v="0"/>
    <x v="7"/>
    <x v="7"/>
    <x v="7"/>
    <x v="112"/>
    <n v="1"/>
  </r>
  <r>
    <x v="343"/>
    <x v="0"/>
    <s v="2023-2024"/>
    <x v="0"/>
    <x v="38"/>
    <x v="3"/>
    <x v="3"/>
    <n v="4802"/>
    <x v="0"/>
    <x v="12"/>
    <x v="3"/>
    <x v="3"/>
    <x v="113"/>
    <n v="1"/>
  </r>
  <r>
    <x v="344"/>
    <x v="1"/>
    <s v="2022-2023"/>
    <x v="0"/>
    <x v="0"/>
    <x v="0"/>
    <x v="0"/>
    <n v="6021"/>
    <x v="0"/>
    <x v="0"/>
    <x v="4"/>
    <x v="4"/>
    <x v="113"/>
    <n v="1"/>
  </r>
  <r>
    <x v="131"/>
    <x v="1"/>
    <s v="2022-2023"/>
    <x v="0"/>
    <x v="7"/>
    <x v="4"/>
    <x v="4"/>
    <n v="3175"/>
    <x v="0"/>
    <x v="6"/>
    <x v="0"/>
    <x v="0"/>
    <x v="113"/>
    <n v="1"/>
  </r>
  <r>
    <x v="345"/>
    <x v="1"/>
    <s v="2022-2023"/>
    <x v="0"/>
    <x v="11"/>
    <x v="5"/>
    <x v="5"/>
    <n v="7010"/>
    <x v="0"/>
    <x v="9"/>
    <x v="3"/>
    <x v="3"/>
    <x v="113"/>
    <n v="1"/>
  </r>
  <r>
    <x v="346"/>
    <x v="0"/>
    <s v="2023-2024"/>
    <x v="0"/>
    <x v="58"/>
    <x v="0"/>
    <x v="0"/>
    <n v="6027"/>
    <x v="0"/>
    <x v="0"/>
    <x v="3"/>
    <x v="3"/>
    <x v="113"/>
    <n v="1"/>
  </r>
  <r>
    <x v="301"/>
    <x v="1"/>
    <s v="2022-2023"/>
    <x v="0"/>
    <x v="78"/>
    <x v="1"/>
    <x v="1"/>
    <n v="2141"/>
    <x v="0"/>
    <x v="4"/>
    <x v="3"/>
    <x v="3"/>
    <x v="113"/>
    <n v="1"/>
  </r>
  <r>
    <x v="163"/>
    <x v="0"/>
    <s v="2023-2024"/>
    <x v="0"/>
    <x v="29"/>
    <x v="4"/>
    <x v="4"/>
    <n v="3500"/>
    <x v="0"/>
    <x v="8"/>
    <x v="3"/>
    <x v="3"/>
    <x v="113"/>
    <n v="1"/>
  </r>
  <r>
    <x v="347"/>
    <x v="0"/>
    <s v="2023-2024"/>
    <x v="0"/>
    <x v="18"/>
    <x v="6"/>
    <x v="6"/>
    <n v="5168"/>
    <x v="0"/>
    <x v="13"/>
    <x v="3"/>
    <x v="3"/>
    <x v="113"/>
    <n v="1"/>
  </r>
  <r>
    <x v="133"/>
    <x v="1"/>
    <s v="2022-2023"/>
    <x v="1"/>
    <x v="60"/>
    <x v="1"/>
    <x v="1"/>
    <n v="2541"/>
    <x v="0"/>
    <x v="2"/>
    <x v="2"/>
    <x v="2"/>
    <x v="113"/>
    <n v="1"/>
  </r>
  <r>
    <x v="348"/>
    <x v="1"/>
    <s v="2022-2023"/>
    <x v="0"/>
    <x v="50"/>
    <x v="4"/>
    <x v="4"/>
    <n v="3179"/>
    <x v="0"/>
    <x v="6"/>
    <x v="1"/>
    <x v="1"/>
    <x v="113"/>
    <n v="1"/>
  </r>
  <r>
    <x v="110"/>
    <x v="2"/>
    <s v="2024-2025"/>
    <x v="0"/>
    <x v="74"/>
    <x v="1"/>
    <x v="1"/>
    <n v="2485"/>
    <x v="0"/>
    <x v="1"/>
    <x v="4"/>
    <x v="4"/>
    <x v="113"/>
    <n v="1"/>
  </r>
  <r>
    <x v="176"/>
    <x v="2"/>
    <s v="2024-2025"/>
    <x v="1"/>
    <x v="84"/>
    <x v="3"/>
    <x v="3"/>
    <n v="4215"/>
    <x v="0"/>
    <x v="3"/>
    <x v="3"/>
    <x v="3"/>
    <x v="114"/>
    <n v="1"/>
  </r>
  <r>
    <x v="258"/>
    <x v="0"/>
    <s v="2023-2024"/>
    <x v="0"/>
    <x v="28"/>
    <x v="1"/>
    <x v="1"/>
    <n v="2830"/>
    <x v="0"/>
    <x v="11"/>
    <x v="3"/>
    <x v="3"/>
    <x v="115"/>
    <n v="1"/>
  </r>
  <r>
    <x v="349"/>
    <x v="1"/>
    <s v="2022-2023"/>
    <x v="0"/>
    <x v="35"/>
    <x v="3"/>
    <x v="3"/>
    <n v="4558"/>
    <x v="0"/>
    <x v="15"/>
    <x v="3"/>
    <x v="3"/>
    <x v="116"/>
    <n v="1"/>
  </r>
  <r>
    <x v="350"/>
    <x v="1"/>
    <s v="2022-2023"/>
    <x v="0"/>
    <x v="93"/>
    <x v="4"/>
    <x v="4"/>
    <n v="3915"/>
    <x v="0"/>
    <x v="16"/>
    <x v="2"/>
    <x v="2"/>
    <x v="117"/>
    <n v="1"/>
  </r>
  <r>
    <x v="351"/>
    <x v="0"/>
    <s v="2023-2024"/>
    <x v="0"/>
    <x v="60"/>
    <x v="1"/>
    <x v="1"/>
    <n v="2541"/>
    <x v="0"/>
    <x v="2"/>
    <x v="7"/>
    <x v="7"/>
    <x v="117"/>
    <n v="1"/>
  </r>
  <r>
    <x v="17"/>
    <x v="0"/>
    <s v="2023-2024"/>
    <x v="0"/>
    <x v="13"/>
    <x v="1"/>
    <x v="1"/>
    <n v="2480"/>
    <x v="0"/>
    <x v="1"/>
    <x v="1"/>
    <x v="1"/>
    <x v="118"/>
    <n v="1"/>
  </r>
  <r>
    <x v="129"/>
    <x v="0"/>
    <s v="2023-2024"/>
    <x v="0"/>
    <x v="82"/>
    <x v="3"/>
    <x v="3"/>
    <n v="4655"/>
    <x v="0"/>
    <x v="17"/>
    <x v="4"/>
    <x v="4"/>
    <x v="119"/>
    <n v="1"/>
  </r>
  <r>
    <x v="352"/>
    <x v="0"/>
    <s v="2023-2024"/>
    <x v="1"/>
    <x v="56"/>
    <x v="1"/>
    <x v="1"/>
    <n v="2795"/>
    <x v="0"/>
    <x v="11"/>
    <x v="5"/>
    <x v="5"/>
    <x v="120"/>
    <n v="1"/>
  </r>
  <r>
    <x v="353"/>
    <x v="1"/>
    <s v="2022-2023"/>
    <x v="1"/>
    <x v="13"/>
    <x v="1"/>
    <x v="1"/>
    <n v="2480"/>
    <x v="0"/>
    <x v="1"/>
    <x v="3"/>
    <x v="3"/>
    <x v="121"/>
    <n v="1"/>
  </r>
  <r>
    <x v="354"/>
    <x v="1"/>
    <s v="2022-2023"/>
    <x v="0"/>
    <x v="60"/>
    <x v="1"/>
    <x v="1"/>
    <n v="2541"/>
    <x v="0"/>
    <x v="2"/>
    <x v="3"/>
    <x v="3"/>
    <x v="122"/>
    <n v="1"/>
  </r>
  <r>
    <x v="207"/>
    <x v="0"/>
    <s v="2023-2024"/>
    <x v="0"/>
    <x v="91"/>
    <x v="1"/>
    <x v="1"/>
    <n v="2064"/>
    <x v="0"/>
    <x v="5"/>
    <x v="7"/>
    <x v="7"/>
    <x v="123"/>
    <n v="1"/>
  </r>
  <r>
    <x v="355"/>
    <x v="0"/>
    <s v="2023-2024"/>
    <x v="1"/>
    <x v="86"/>
    <x v="0"/>
    <x v="0"/>
    <n v="6725"/>
    <x v="0"/>
    <x v="20"/>
    <x v="4"/>
    <x v="4"/>
    <x v="123"/>
    <n v="1"/>
  </r>
  <r>
    <x v="356"/>
    <x v="0"/>
    <s v="2023-2024"/>
    <x v="0"/>
    <x v="14"/>
    <x v="1"/>
    <x v="1"/>
    <n v="2790"/>
    <x v="0"/>
    <x v="11"/>
    <x v="2"/>
    <x v="2"/>
    <x v="123"/>
    <n v="1"/>
  </r>
  <r>
    <x v="357"/>
    <x v="0"/>
    <s v="2023-2024"/>
    <x v="1"/>
    <x v="73"/>
    <x v="6"/>
    <x v="6"/>
    <n v="5607"/>
    <x v="0"/>
    <x v="18"/>
    <x v="5"/>
    <x v="5"/>
    <x v="123"/>
    <n v="1"/>
  </r>
  <r>
    <x v="271"/>
    <x v="1"/>
    <s v="2022-2023"/>
    <x v="0"/>
    <x v="90"/>
    <x v="3"/>
    <x v="3"/>
    <n v="4700"/>
    <x v="0"/>
    <x v="17"/>
    <x v="1"/>
    <x v="1"/>
    <x v="123"/>
    <n v="1"/>
  </r>
  <r>
    <x v="37"/>
    <x v="2"/>
    <s v="2024-2025"/>
    <x v="1"/>
    <x v="5"/>
    <x v="1"/>
    <x v="1"/>
    <n v="2067"/>
    <x v="0"/>
    <x v="5"/>
    <x v="1"/>
    <x v="1"/>
    <x v="124"/>
    <n v="1"/>
  </r>
  <r>
    <x v="6"/>
    <x v="1"/>
    <s v="2022-2023"/>
    <x v="0"/>
    <x v="85"/>
    <x v="0"/>
    <x v="0"/>
    <n v="6530"/>
    <x v="0"/>
    <x v="20"/>
    <x v="9"/>
    <x v="9"/>
    <x v="124"/>
    <n v="1"/>
  </r>
  <r>
    <x v="264"/>
    <x v="0"/>
    <s v="2023-2024"/>
    <x v="0"/>
    <x v="91"/>
    <x v="1"/>
    <x v="1"/>
    <n v="2064"/>
    <x v="0"/>
    <x v="5"/>
    <x v="2"/>
    <x v="2"/>
    <x v="125"/>
    <n v="1"/>
  </r>
  <r>
    <x v="358"/>
    <x v="1"/>
    <s v="2022-2023"/>
    <x v="0"/>
    <x v="70"/>
    <x v="4"/>
    <x v="4"/>
    <n v="3400"/>
    <x v="0"/>
    <x v="8"/>
    <x v="3"/>
    <x v="3"/>
    <x v="125"/>
    <n v="1"/>
  </r>
  <r>
    <x v="287"/>
    <x v="0"/>
    <s v="2023-2024"/>
    <x v="1"/>
    <x v="83"/>
    <x v="0"/>
    <x v="0"/>
    <n v="6052"/>
    <x v="0"/>
    <x v="0"/>
    <x v="4"/>
    <x v="4"/>
    <x v="125"/>
    <n v="1"/>
  </r>
  <r>
    <x v="359"/>
    <x v="0"/>
    <s v="2023-2024"/>
    <x v="0"/>
    <x v="32"/>
    <x v="6"/>
    <x v="6"/>
    <n v="5169"/>
    <x v="0"/>
    <x v="13"/>
    <x v="3"/>
    <x v="3"/>
    <x v="125"/>
    <n v="1"/>
  </r>
  <r>
    <x v="224"/>
    <x v="1"/>
    <s v="2022-2023"/>
    <x v="0"/>
    <x v="19"/>
    <x v="1"/>
    <x v="1"/>
    <n v="2800"/>
    <x v="0"/>
    <x v="11"/>
    <x v="4"/>
    <x v="4"/>
    <x v="126"/>
    <n v="1"/>
  </r>
  <r>
    <x v="360"/>
    <x v="2"/>
    <s v="2024-2025"/>
    <x v="1"/>
    <x v="10"/>
    <x v="4"/>
    <x v="4"/>
    <n v="3551"/>
    <x v="0"/>
    <x v="8"/>
    <x v="3"/>
    <x v="3"/>
    <x v="127"/>
    <n v="1"/>
  </r>
  <r>
    <x v="126"/>
    <x v="0"/>
    <s v="2023-2024"/>
    <x v="0"/>
    <x v="41"/>
    <x v="5"/>
    <x v="5"/>
    <n v="7320"/>
    <x v="0"/>
    <x v="9"/>
    <x v="3"/>
    <x v="3"/>
    <x v="128"/>
    <n v="1"/>
  </r>
  <r>
    <x v="361"/>
    <x v="2"/>
    <s v="2024-2025"/>
    <x v="0"/>
    <x v="50"/>
    <x v="4"/>
    <x v="4"/>
    <n v="3179"/>
    <x v="0"/>
    <x v="6"/>
    <x v="3"/>
    <x v="3"/>
    <x v="128"/>
    <n v="1"/>
  </r>
  <r>
    <x v="362"/>
    <x v="0"/>
    <s v="2023-2024"/>
    <x v="0"/>
    <x v="89"/>
    <x v="4"/>
    <x v="4"/>
    <n v="3136"/>
    <x v="0"/>
    <x v="6"/>
    <x v="3"/>
    <x v="3"/>
    <x v="129"/>
    <n v="1"/>
  </r>
  <r>
    <x v="363"/>
    <x v="2"/>
    <s v="2024-2025"/>
    <x v="0"/>
    <x v="7"/>
    <x v="4"/>
    <x v="4"/>
    <n v="3175"/>
    <x v="0"/>
    <x v="6"/>
    <x v="8"/>
    <x v="8"/>
    <x v="130"/>
    <n v="1"/>
  </r>
  <r>
    <x v="276"/>
    <x v="0"/>
    <s v="2023-2024"/>
    <x v="1"/>
    <x v="76"/>
    <x v="1"/>
    <x v="1"/>
    <n v="2031"/>
    <x v="0"/>
    <x v="5"/>
    <x v="1"/>
    <x v="1"/>
    <x v="131"/>
    <n v="1"/>
  </r>
  <r>
    <x v="364"/>
    <x v="2"/>
    <s v="2024-2025"/>
    <x v="1"/>
    <x v="5"/>
    <x v="1"/>
    <x v="1"/>
    <n v="2067"/>
    <x v="0"/>
    <x v="5"/>
    <x v="7"/>
    <x v="7"/>
    <x v="132"/>
    <n v="1"/>
  </r>
  <r>
    <x v="365"/>
    <x v="0"/>
    <s v="2023-2024"/>
    <x v="1"/>
    <x v="2"/>
    <x v="2"/>
    <x v="2"/>
    <n v="2617"/>
    <x v="0"/>
    <x v="2"/>
    <x v="3"/>
    <x v="3"/>
    <x v="133"/>
    <n v="1"/>
  </r>
  <r>
    <x v="188"/>
    <x v="0"/>
    <s v="2023-2024"/>
    <x v="0"/>
    <x v="4"/>
    <x v="1"/>
    <x v="1"/>
    <n v="2154"/>
    <x v="0"/>
    <x v="4"/>
    <x v="3"/>
    <x v="3"/>
    <x v="133"/>
    <n v="1"/>
  </r>
  <r>
    <x v="229"/>
    <x v="1"/>
    <s v="2022-2023"/>
    <x v="1"/>
    <x v="59"/>
    <x v="3"/>
    <x v="3"/>
    <n v="4509"/>
    <x v="0"/>
    <x v="3"/>
    <x v="5"/>
    <x v="5"/>
    <x v="133"/>
    <n v="1"/>
  </r>
  <r>
    <x v="256"/>
    <x v="0"/>
    <s v="2023-2024"/>
    <x v="1"/>
    <x v="73"/>
    <x v="6"/>
    <x v="6"/>
    <n v="5607"/>
    <x v="0"/>
    <x v="18"/>
    <x v="6"/>
    <x v="6"/>
    <x v="133"/>
    <n v="1"/>
  </r>
  <r>
    <x v="366"/>
    <x v="1"/>
    <s v="2022-2023"/>
    <x v="0"/>
    <x v="39"/>
    <x v="0"/>
    <x v="0"/>
    <n v="6330"/>
    <x v="0"/>
    <x v="14"/>
    <x v="6"/>
    <x v="6"/>
    <x v="134"/>
    <n v="1"/>
  </r>
  <r>
    <x v="145"/>
    <x v="0"/>
    <s v="2023-2024"/>
    <x v="0"/>
    <x v="2"/>
    <x v="2"/>
    <x v="2"/>
    <n v="2617"/>
    <x v="0"/>
    <x v="2"/>
    <x v="5"/>
    <x v="5"/>
    <x v="134"/>
    <n v="1"/>
  </r>
  <r>
    <x v="367"/>
    <x v="0"/>
    <s v="2023-2024"/>
    <x v="0"/>
    <x v="2"/>
    <x v="2"/>
    <x v="2"/>
    <n v="2617"/>
    <x v="0"/>
    <x v="2"/>
    <x v="1"/>
    <x v="1"/>
    <x v="134"/>
    <n v="1"/>
  </r>
  <r>
    <x v="87"/>
    <x v="0"/>
    <s v="2023-2024"/>
    <x v="0"/>
    <x v="25"/>
    <x v="4"/>
    <x v="4"/>
    <n v="3550"/>
    <x v="0"/>
    <x v="8"/>
    <x v="6"/>
    <x v="6"/>
    <x v="134"/>
    <n v="1"/>
  </r>
  <r>
    <x v="330"/>
    <x v="0"/>
    <s v="2023-2024"/>
    <x v="1"/>
    <x v="42"/>
    <x v="3"/>
    <x v="3"/>
    <n v="4870"/>
    <x v="0"/>
    <x v="12"/>
    <x v="5"/>
    <x v="5"/>
    <x v="134"/>
    <n v="1"/>
  </r>
  <r>
    <x v="368"/>
    <x v="2"/>
    <s v="2024-2025"/>
    <x v="0"/>
    <x v="44"/>
    <x v="4"/>
    <x v="4"/>
    <n v="3977"/>
    <x v="0"/>
    <x v="16"/>
    <x v="4"/>
    <x v="4"/>
    <x v="134"/>
    <n v="1"/>
  </r>
  <r>
    <x v="283"/>
    <x v="0"/>
    <s v="2023-2024"/>
    <x v="0"/>
    <x v="81"/>
    <x v="3"/>
    <x v="3"/>
    <n v="4680"/>
    <x v="0"/>
    <x v="17"/>
    <x v="4"/>
    <x v="4"/>
    <x v="134"/>
    <n v="1"/>
  </r>
  <r>
    <x v="224"/>
    <x v="1"/>
    <s v="2022-2023"/>
    <x v="1"/>
    <x v="62"/>
    <x v="0"/>
    <x v="0"/>
    <n v="6112"/>
    <x v="0"/>
    <x v="14"/>
    <x v="2"/>
    <x v="2"/>
    <x v="134"/>
    <n v="1"/>
  </r>
  <r>
    <x v="369"/>
    <x v="0"/>
    <s v="2023-2024"/>
    <x v="0"/>
    <x v="82"/>
    <x v="3"/>
    <x v="3"/>
    <n v="4655"/>
    <x v="0"/>
    <x v="17"/>
    <x v="5"/>
    <x v="5"/>
    <x v="134"/>
    <n v="1"/>
  </r>
  <r>
    <x v="132"/>
    <x v="0"/>
    <s v="2023-2024"/>
    <x v="0"/>
    <x v="12"/>
    <x v="3"/>
    <x v="3"/>
    <n v="4068"/>
    <x v="0"/>
    <x v="10"/>
    <x v="5"/>
    <x v="5"/>
    <x v="134"/>
    <n v="1"/>
  </r>
  <r>
    <x v="370"/>
    <x v="2"/>
    <s v="2024-2025"/>
    <x v="1"/>
    <x v="37"/>
    <x v="1"/>
    <x v="1"/>
    <n v="2750"/>
    <x v="0"/>
    <x v="11"/>
    <x v="5"/>
    <x v="5"/>
    <x v="134"/>
    <n v="1"/>
  </r>
  <r>
    <x v="371"/>
    <x v="2"/>
    <s v="2024-2025"/>
    <x v="0"/>
    <x v="20"/>
    <x v="4"/>
    <x v="4"/>
    <n v="3429"/>
    <x v="0"/>
    <x v="8"/>
    <x v="5"/>
    <x v="5"/>
    <x v="134"/>
    <n v="1"/>
  </r>
  <r>
    <x v="350"/>
    <x v="1"/>
    <s v="2022-2023"/>
    <x v="0"/>
    <x v="55"/>
    <x v="3"/>
    <x v="3"/>
    <n v="4703"/>
    <x v="0"/>
    <x v="17"/>
    <x v="5"/>
    <x v="5"/>
    <x v="134"/>
    <n v="1"/>
  </r>
  <r>
    <x v="372"/>
    <x v="0"/>
    <s v="2023-2024"/>
    <x v="0"/>
    <x v="38"/>
    <x v="3"/>
    <x v="3"/>
    <n v="4802"/>
    <x v="0"/>
    <x v="12"/>
    <x v="0"/>
    <x v="0"/>
    <x v="135"/>
    <n v="1"/>
  </r>
  <r>
    <x v="373"/>
    <x v="0"/>
    <s v="2023-2024"/>
    <x v="0"/>
    <x v="61"/>
    <x v="6"/>
    <x v="6"/>
    <n v="5343"/>
    <x v="0"/>
    <x v="18"/>
    <x v="4"/>
    <x v="4"/>
    <x v="135"/>
    <n v="1"/>
  </r>
  <r>
    <x v="374"/>
    <x v="1"/>
    <s v="2022-2023"/>
    <x v="1"/>
    <x v="86"/>
    <x v="0"/>
    <x v="0"/>
    <n v="6725"/>
    <x v="0"/>
    <x v="20"/>
    <x v="6"/>
    <x v="6"/>
    <x v="135"/>
    <n v="1"/>
  </r>
  <r>
    <x v="26"/>
    <x v="1"/>
    <s v="2022-2023"/>
    <x v="0"/>
    <x v="41"/>
    <x v="5"/>
    <x v="5"/>
    <n v="7320"/>
    <x v="0"/>
    <x v="9"/>
    <x v="9"/>
    <x v="9"/>
    <x v="135"/>
    <n v="1"/>
  </r>
  <r>
    <x v="375"/>
    <x v="0"/>
    <s v="2023-2024"/>
    <x v="0"/>
    <x v="11"/>
    <x v="5"/>
    <x v="5"/>
    <n v="7010"/>
    <x v="0"/>
    <x v="9"/>
    <x v="6"/>
    <x v="6"/>
    <x v="135"/>
    <n v="1"/>
  </r>
  <r>
    <x v="57"/>
    <x v="0"/>
    <s v="2023-2024"/>
    <x v="0"/>
    <x v="70"/>
    <x v="4"/>
    <x v="4"/>
    <n v="3400"/>
    <x v="0"/>
    <x v="8"/>
    <x v="1"/>
    <x v="1"/>
    <x v="135"/>
    <n v="1"/>
  </r>
  <r>
    <x v="344"/>
    <x v="1"/>
    <s v="2022-2023"/>
    <x v="0"/>
    <x v="12"/>
    <x v="3"/>
    <x v="3"/>
    <n v="4068"/>
    <x v="0"/>
    <x v="10"/>
    <x v="3"/>
    <x v="3"/>
    <x v="135"/>
    <n v="1"/>
  </r>
  <r>
    <x v="376"/>
    <x v="1"/>
    <s v="2022-2023"/>
    <x v="0"/>
    <x v="92"/>
    <x v="3"/>
    <x v="3"/>
    <n v="4305"/>
    <x v="0"/>
    <x v="3"/>
    <x v="7"/>
    <x v="7"/>
    <x v="135"/>
    <n v="1"/>
  </r>
  <r>
    <x v="356"/>
    <x v="0"/>
    <s v="2023-2024"/>
    <x v="0"/>
    <x v="50"/>
    <x v="4"/>
    <x v="4"/>
    <n v="3179"/>
    <x v="0"/>
    <x v="6"/>
    <x v="4"/>
    <x v="4"/>
    <x v="135"/>
    <n v="1"/>
  </r>
  <r>
    <x v="377"/>
    <x v="0"/>
    <s v="2023-2024"/>
    <x v="0"/>
    <x v="22"/>
    <x v="1"/>
    <x v="1"/>
    <n v="2539"/>
    <x v="0"/>
    <x v="2"/>
    <x v="1"/>
    <x v="1"/>
    <x v="135"/>
    <n v="1"/>
  </r>
  <r>
    <x v="357"/>
    <x v="0"/>
    <s v="2023-2024"/>
    <x v="0"/>
    <x v="95"/>
    <x v="7"/>
    <x v="7"/>
    <n v="870"/>
    <x v="0"/>
    <x v="19"/>
    <x v="3"/>
    <x v="3"/>
    <x v="136"/>
    <n v="1"/>
  </r>
  <r>
    <x v="378"/>
    <x v="1"/>
    <s v="2022-2023"/>
    <x v="0"/>
    <x v="34"/>
    <x v="4"/>
    <x v="4"/>
    <n v="3018"/>
    <x v="0"/>
    <x v="7"/>
    <x v="1"/>
    <x v="1"/>
    <x v="136"/>
    <n v="1"/>
  </r>
  <r>
    <x v="379"/>
    <x v="2"/>
    <s v="2024-2025"/>
    <x v="0"/>
    <x v="30"/>
    <x v="4"/>
    <x v="4"/>
    <n v="3131"/>
    <x v="0"/>
    <x v="6"/>
    <x v="3"/>
    <x v="3"/>
    <x v="136"/>
    <n v="1"/>
  </r>
  <r>
    <x v="54"/>
    <x v="0"/>
    <s v="2023-2024"/>
    <x v="1"/>
    <x v="23"/>
    <x v="1"/>
    <x v="1"/>
    <n v="2650"/>
    <x v="0"/>
    <x v="11"/>
    <x v="0"/>
    <x v="0"/>
    <x v="137"/>
    <n v="1"/>
  </r>
  <r>
    <x v="380"/>
    <x v="0"/>
    <s v="2023-2024"/>
    <x v="0"/>
    <x v="12"/>
    <x v="3"/>
    <x v="3"/>
    <n v="4068"/>
    <x v="0"/>
    <x v="10"/>
    <x v="7"/>
    <x v="7"/>
    <x v="138"/>
    <n v="1"/>
  </r>
  <r>
    <x v="381"/>
    <x v="0"/>
    <s v="2023-2024"/>
    <x v="0"/>
    <x v="85"/>
    <x v="0"/>
    <x v="0"/>
    <n v="6530"/>
    <x v="0"/>
    <x v="20"/>
    <x v="3"/>
    <x v="3"/>
    <x v="139"/>
    <n v="1"/>
  </r>
  <r>
    <x v="81"/>
    <x v="0"/>
    <s v="2023-2024"/>
    <x v="1"/>
    <x v="2"/>
    <x v="2"/>
    <x v="2"/>
    <n v="2617"/>
    <x v="0"/>
    <x v="2"/>
    <x v="4"/>
    <x v="4"/>
    <x v="140"/>
    <n v="1"/>
  </r>
  <r>
    <x v="94"/>
    <x v="0"/>
    <s v="2023-2024"/>
    <x v="1"/>
    <x v="0"/>
    <x v="0"/>
    <x v="0"/>
    <n v="6021"/>
    <x v="0"/>
    <x v="0"/>
    <x v="5"/>
    <x v="5"/>
    <x v="141"/>
    <n v="1"/>
  </r>
  <r>
    <x v="311"/>
    <x v="0"/>
    <s v="2023-2024"/>
    <x v="0"/>
    <x v="43"/>
    <x v="1"/>
    <x v="1"/>
    <n v="2560"/>
    <x v="0"/>
    <x v="2"/>
    <x v="1"/>
    <x v="1"/>
    <x v="141"/>
    <n v="1"/>
  </r>
  <r>
    <x v="274"/>
    <x v="0"/>
    <s v="2023-2024"/>
    <x v="0"/>
    <x v="0"/>
    <x v="0"/>
    <x v="0"/>
    <n v="6021"/>
    <x v="0"/>
    <x v="0"/>
    <x v="3"/>
    <x v="3"/>
    <x v="142"/>
    <n v="1"/>
  </r>
  <r>
    <x v="382"/>
    <x v="1"/>
    <s v="2022-2023"/>
    <x v="0"/>
    <x v="41"/>
    <x v="5"/>
    <x v="5"/>
    <n v="7320"/>
    <x v="0"/>
    <x v="9"/>
    <x v="0"/>
    <x v="0"/>
    <x v="142"/>
    <n v="1"/>
  </r>
  <r>
    <x v="383"/>
    <x v="0"/>
    <s v="2023-2024"/>
    <x v="0"/>
    <x v="89"/>
    <x v="4"/>
    <x v="4"/>
    <n v="3136"/>
    <x v="0"/>
    <x v="6"/>
    <x v="0"/>
    <x v="0"/>
    <x v="142"/>
    <n v="1"/>
  </r>
  <r>
    <x v="384"/>
    <x v="1"/>
    <s v="2022-2023"/>
    <x v="0"/>
    <x v="68"/>
    <x v="7"/>
    <x v="7"/>
    <n v="800"/>
    <x v="0"/>
    <x v="19"/>
    <x v="3"/>
    <x v="3"/>
    <x v="142"/>
    <n v="1"/>
  </r>
  <r>
    <x v="385"/>
    <x v="1"/>
    <s v="2022-2023"/>
    <x v="0"/>
    <x v="9"/>
    <x v="4"/>
    <x v="4"/>
    <n v="3076"/>
    <x v="0"/>
    <x v="7"/>
    <x v="0"/>
    <x v="0"/>
    <x v="142"/>
    <n v="1"/>
  </r>
  <r>
    <x v="386"/>
    <x v="1"/>
    <s v="2022-2023"/>
    <x v="0"/>
    <x v="85"/>
    <x v="0"/>
    <x v="0"/>
    <n v="6530"/>
    <x v="0"/>
    <x v="20"/>
    <x v="0"/>
    <x v="0"/>
    <x v="142"/>
    <n v="1"/>
  </r>
  <r>
    <x v="387"/>
    <x v="2"/>
    <s v="2024-2025"/>
    <x v="0"/>
    <x v="45"/>
    <x v="3"/>
    <x v="3"/>
    <n v="4570"/>
    <x v="0"/>
    <x v="15"/>
    <x v="5"/>
    <x v="5"/>
    <x v="142"/>
    <n v="1"/>
  </r>
  <r>
    <x v="388"/>
    <x v="0"/>
    <s v="2023-2024"/>
    <x v="0"/>
    <x v="78"/>
    <x v="1"/>
    <x v="1"/>
    <n v="2141"/>
    <x v="0"/>
    <x v="4"/>
    <x v="4"/>
    <x v="4"/>
    <x v="142"/>
    <n v="1"/>
  </r>
  <r>
    <x v="389"/>
    <x v="2"/>
    <s v="2024-2025"/>
    <x v="1"/>
    <x v="13"/>
    <x v="1"/>
    <x v="1"/>
    <n v="2480"/>
    <x v="0"/>
    <x v="1"/>
    <x v="0"/>
    <x v="0"/>
    <x v="142"/>
    <n v="1"/>
  </r>
  <r>
    <x v="48"/>
    <x v="0"/>
    <s v="2023-2024"/>
    <x v="1"/>
    <x v="15"/>
    <x v="1"/>
    <x v="1"/>
    <n v="2020"/>
    <x v="0"/>
    <x v="5"/>
    <x v="0"/>
    <x v="0"/>
    <x v="142"/>
    <n v="1"/>
  </r>
  <r>
    <x v="4"/>
    <x v="0"/>
    <s v="2023-2024"/>
    <x v="0"/>
    <x v="29"/>
    <x v="4"/>
    <x v="4"/>
    <n v="3500"/>
    <x v="0"/>
    <x v="8"/>
    <x v="0"/>
    <x v="0"/>
    <x v="142"/>
    <n v="1"/>
  </r>
  <r>
    <x v="95"/>
    <x v="1"/>
    <s v="2022-2023"/>
    <x v="1"/>
    <x v="72"/>
    <x v="4"/>
    <x v="4"/>
    <n v="3931"/>
    <x v="0"/>
    <x v="16"/>
    <x v="0"/>
    <x v="0"/>
    <x v="142"/>
    <n v="1"/>
  </r>
  <r>
    <x v="165"/>
    <x v="0"/>
    <s v="2023-2024"/>
    <x v="1"/>
    <x v="37"/>
    <x v="1"/>
    <x v="1"/>
    <n v="2750"/>
    <x v="0"/>
    <x v="11"/>
    <x v="2"/>
    <x v="2"/>
    <x v="142"/>
    <n v="1"/>
  </r>
  <r>
    <x v="175"/>
    <x v="1"/>
    <s v="2022-2023"/>
    <x v="1"/>
    <x v="76"/>
    <x v="1"/>
    <x v="1"/>
    <n v="2031"/>
    <x v="0"/>
    <x v="5"/>
    <x v="0"/>
    <x v="0"/>
    <x v="142"/>
    <n v="1"/>
  </r>
  <r>
    <x v="89"/>
    <x v="0"/>
    <s v="2023-2024"/>
    <x v="1"/>
    <x v="23"/>
    <x v="1"/>
    <x v="1"/>
    <n v="2650"/>
    <x v="0"/>
    <x v="11"/>
    <x v="1"/>
    <x v="1"/>
    <x v="142"/>
    <n v="1"/>
  </r>
  <r>
    <x v="390"/>
    <x v="0"/>
    <s v="2023-2024"/>
    <x v="0"/>
    <x v="33"/>
    <x v="4"/>
    <x v="4"/>
    <n v="3280"/>
    <x v="0"/>
    <x v="8"/>
    <x v="0"/>
    <x v="0"/>
    <x v="142"/>
    <n v="1"/>
  </r>
  <r>
    <x v="391"/>
    <x v="2"/>
    <s v="2024-2025"/>
    <x v="0"/>
    <x v="33"/>
    <x v="4"/>
    <x v="4"/>
    <n v="3280"/>
    <x v="0"/>
    <x v="8"/>
    <x v="9"/>
    <x v="9"/>
    <x v="142"/>
    <n v="1"/>
  </r>
  <r>
    <x v="392"/>
    <x v="2"/>
    <s v="2024-2025"/>
    <x v="0"/>
    <x v="96"/>
    <x v="4"/>
    <x v="4"/>
    <n v="3690"/>
    <x v="0"/>
    <x v="16"/>
    <x v="3"/>
    <x v="3"/>
    <x v="142"/>
    <n v="1"/>
  </r>
  <r>
    <x v="133"/>
    <x v="1"/>
    <s v="2022-2023"/>
    <x v="0"/>
    <x v="28"/>
    <x v="1"/>
    <x v="1"/>
    <n v="2830"/>
    <x v="0"/>
    <x v="11"/>
    <x v="2"/>
    <x v="2"/>
    <x v="143"/>
    <n v="1"/>
  </r>
  <r>
    <x v="393"/>
    <x v="0"/>
    <s v="2023-2024"/>
    <x v="0"/>
    <x v="92"/>
    <x v="3"/>
    <x v="3"/>
    <n v="4305"/>
    <x v="0"/>
    <x v="3"/>
    <x v="2"/>
    <x v="2"/>
    <x v="143"/>
    <n v="1"/>
  </r>
  <r>
    <x v="394"/>
    <x v="0"/>
    <s v="2023-2024"/>
    <x v="0"/>
    <x v="22"/>
    <x v="1"/>
    <x v="1"/>
    <n v="2539"/>
    <x v="0"/>
    <x v="2"/>
    <x v="3"/>
    <x v="3"/>
    <x v="143"/>
    <n v="1"/>
  </r>
  <r>
    <x v="395"/>
    <x v="1"/>
    <s v="2022-2023"/>
    <x v="0"/>
    <x v="65"/>
    <x v="1"/>
    <x v="1"/>
    <n v="2131"/>
    <x v="0"/>
    <x v="4"/>
    <x v="0"/>
    <x v="0"/>
    <x v="144"/>
    <n v="1"/>
  </r>
  <r>
    <x v="284"/>
    <x v="2"/>
    <s v="2024-2025"/>
    <x v="0"/>
    <x v="34"/>
    <x v="4"/>
    <x v="4"/>
    <n v="3018"/>
    <x v="0"/>
    <x v="7"/>
    <x v="3"/>
    <x v="3"/>
    <x v="145"/>
    <n v="1"/>
  </r>
  <r>
    <x v="396"/>
    <x v="0"/>
    <s v="2023-2024"/>
    <x v="0"/>
    <x v="95"/>
    <x v="7"/>
    <x v="7"/>
    <n v="870"/>
    <x v="0"/>
    <x v="19"/>
    <x v="5"/>
    <x v="5"/>
    <x v="146"/>
    <n v="1"/>
  </r>
  <r>
    <x v="239"/>
    <x v="0"/>
    <s v="2023-2024"/>
    <x v="0"/>
    <x v="20"/>
    <x v="4"/>
    <x v="4"/>
    <n v="3429"/>
    <x v="0"/>
    <x v="8"/>
    <x v="1"/>
    <x v="1"/>
    <x v="147"/>
    <n v="1"/>
  </r>
  <r>
    <x v="360"/>
    <x v="2"/>
    <s v="2024-2025"/>
    <x v="0"/>
    <x v="2"/>
    <x v="2"/>
    <x v="2"/>
    <n v="2617"/>
    <x v="0"/>
    <x v="2"/>
    <x v="1"/>
    <x v="1"/>
    <x v="148"/>
    <n v="1"/>
  </r>
  <r>
    <x v="79"/>
    <x v="0"/>
    <s v="2023-2024"/>
    <x v="0"/>
    <x v="72"/>
    <x v="4"/>
    <x v="4"/>
    <n v="3931"/>
    <x v="0"/>
    <x v="16"/>
    <x v="2"/>
    <x v="2"/>
    <x v="149"/>
    <n v="1"/>
  </r>
  <r>
    <x v="300"/>
    <x v="2"/>
    <s v="2024-2025"/>
    <x v="0"/>
    <x v="52"/>
    <x v="3"/>
    <x v="3"/>
    <n v="4053"/>
    <x v="0"/>
    <x v="10"/>
    <x v="3"/>
    <x v="3"/>
    <x v="150"/>
    <n v="1"/>
  </r>
  <r>
    <x v="397"/>
    <x v="0"/>
    <s v="2023-2024"/>
    <x v="0"/>
    <x v="69"/>
    <x v="4"/>
    <x v="4"/>
    <n v="3199"/>
    <x v="0"/>
    <x v="6"/>
    <x v="6"/>
    <x v="6"/>
    <x v="151"/>
    <n v="1"/>
  </r>
  <r>
    <x v="194"/>
    <x v="2"/>
    <s v="2024-2025"/>
    <x v="0"/>
    <x v="27"/>
    <x v="4"/>
    <x v="4"/>
    <n v="3066"/>
    <x v="0"/>
    <x v="7"/>
    <x v="0"/>
    <x v="0"/>
    <x v="152"/>
    <n v="1"/>
  </r>
  <r>
    <x v="398"/>
    <x v="0"/>
    <s v="2023-2024"/>
    <x v="1"/>
    <x v="73"/>
    <x v="6"/>
    <x v="6"/>
    <n v="5607"/>
    <x v="0"/>
    <x v="18"/>
    <x v="7"/>
    <x v="7"/>
    <x v="153"/>
    <n v="1"/>
  </r>
  <r>
    <x v="17"/>
    <x v="0"/>
    <s v="2023-2024"/>
    <x v="0"/>
    <x v="75"/>
    <x v="0"/>
    <x v="0"/>
    <n v="6450"/>
    <x v="0"/>
    <x v="20"/>
    <x v="5"/>
    <x v="5"/>
    <x v="154"/>
    <n v="1"/>
  </r>
  <r>
    <x v="399"/>
    <x v="0"/>
    <s v="2023-2024"/>
    <x v="0"/>
    <x v="22"/>
    <x v="1"/>
    <x v="1"/>
    <n v="2539"/>
    <x v="0"/>
    <x v="2"/>
    <x v="6"/>
    <x v="6"/>
    <x v="155"/>
    <n v="1"/>
  </r>
  <r>
    <x v="180"/>
    <x v="1"/>
    <s v="2022-2023"/>
    <x v="0"/>
    <x v="91"/>
    <x v="1"/>
    <x v="1"/>
    <n v="2064"/>
    <x v="0"/>
    <x v="5"/>
    <x v="1"/>
    <x v="1"/>
    <x v="156"/>
    <n v="1"/>
  </r>
  <r>
    <x v="387"/>
    <x v="2"/>
    <s v="2024-2025"/>
    <x v="0"/>
    <x v="2"/>
    <x v="2"/>
    <x v="2"/>
    <n v="2617"/>
    <x v="0"/>
    <x v="2"/>
    <x v="4"/>
    <x v="4"/>
    <x v="156"/>
    <n v="1"/>
  </r>
  <r>
    <x v="326"/>
    <x v="0"/>
    <s v="2023-2024"/>
    <x v="0"/>
    <x v="95"/>
    <x v="7"/>
    <x v="7"/>
    <n v="870"/>
    <x v="0"/>
    <x v="19"/>
    <x v="2"/>
    <x v="2"/>
    <x v="157"/>
    <n v="1"/>
  </r>
  <r>
    <x v="37"/>
    <x v="2"/>
    <s v="2024-2025"/>
    <x v="0"/>
    <x v="28"/>
    <x v="1"/>
    <x v="1"/>
    <n v="2830"/>
    <x v="0"/>
    <x v="11"/>
    <x v="5"/>
    <x v="5"/>
    <x v="157"/>
    <n v="1"/>
  </r>
  <r>
    <x v="63"/>
    <x v="1"/>
    <s v="2022-2023"/>
    <x v="0"/>
    <x v="69"/>
    <x v="4"/>
    <x v="4"/>
    <n v="3199"/>
    <x v="0"/>
    <x v="6"/>
    <x v="0"/>
    <x v="0"/>
    <x v="157"/>
    <n v="1"/>
  </r>
  <r>
    <x v="400"/>
    <x v="0"/>
    <s v="2023-2024"/>
    <x v="0"/>
    <x v="81"/>
    <x v="3"/>
    <x v="3"/>
    <n v="4680"/>
    <x v="0"/>
    <x v="17"/>
    <x v="7"/>
    <x v="7"/>
    <x v="157"/>
    <n v="1"/>
  </r>
  <r>
    <x v="350"/>
    <x v="1"/>
    <s v="2022-2023"/>
    <x v="0"/>
    <x v="88"/>
    <x v="6"/>
    <x v="6"/>
    <n v="5011"/>
    <x v="0"/>
    <x v="13"/>
    <x v="5"/>
    <x v="5"/>
    <x v="158"/>
    <n v="1"/>
  </r>
  <r>
    <x v="401"/>
    <x v="2"/>
    <s v="2024-2025"/>
    <x v="0"/>
    <x v="4"/>
    <x v="1"/>
    <x v="1"/>
    <n v="2154"/>
    <x v="0"/>
    <x v="4"/>
    <x v="0"/>
    <x v="0"/>
    <x v="158"/>
    <n v="1"/>
  </r>
  <r>
    <x v="402"/>
    <x v="0"/>
    <s v="2023-2024"/>
    <x v="1"/>
    <x v="56"/>
    <x v="1"/>
    <x v="1"/>
    <n v="2795"/>
    <x v="0"/>
    <x v="11"/>
    <x v="2"/>
    <x v="2"/>
    <x v="159"/>
    <n v="1"/>
  </r>
  <r>
    <x v="237"/>
    <x v="0"/>
    <s v="2023-2024"/>
    <x v="0"/>
    <x v="2"/>
    <x v="2"/>
    <x v="2"/>
    <n v="2617"/>
    <x v="0"/>
    <x v="2"/>
    <x v="3"/>
    <x v="3"/>
    <x v="160"/>
    <n v="1"/>
  </r>
  <r>
    <x v="176"/>
    <x v="2"/>
    <s v="2024-2025"/>
    <x v="0"/>
    <x v="34"/>
    <x v="4"/>
    <x v="4"/>
    <n v="3018"/>
    <x v="0"/>
    <x v="7"/>
    <x v="8"/>
    <x v="8"/>
    <x v="161"/>
    <n v="1"/>
  </r>
  <r>
    <x v="203"/>
    <x v="0"/>
    <s v="2023-2024"/>
    <x v="1"/>
    <x v="59"/>
    <x v="3"/>
    <x v="3"/>
    <n v="4509"/>
    <x v="0"/>
    <x v="3"/>
    <x v="5"/>
    <x v="5"/>
    <x v="162"/>
    <n v="1"/>
  </r>
  <r>
    <x v="403"/>
    <x v="0"/>
    <s v="2023-2024"/>
    <x v="0"/>
    <x v="56"/>
    <x v="1"/>
    <x v="1"/>
    <n v="2795"/>
    <x v="0"/>
    <x v="11"/>
    <x v="3"/>
    <x v="3"/>
    <x v="163"/>
    <n v="1"/>
  </r>
  <r>
    <x v="404"/>
    <x v="1"/>
    <s v="2022-2023"/>
    <x v="0"/>
    <x v="60"/>
    <x v="1"/>
    <x v="1"/>
    <n v="2541"/>
    <x v="0"/>
    <x v="2"/>
    <x v="3"/>
    <x v="3"/>
    <x v="164"/>
    <n v="1"/>
  </r>
  <r>
    <x v="44"/>
    <x v="0"/>
    <s v="2023-2024"/>
    <x v="0"/>
    <x v="39"/>
    <x v="0"/>
    <x v="0"/>
    <n v="6330"/>
    <x v="0"/>
    <x v="14"/>
    <x v="7"/>
    <x v="7"/>
    <x v="165"/>
    <n v="1"/>
  </r>
  <r>
    <x v="23"/>
    <x v="2"/>
    <s v="2024-2025"/>
    <x v="0"/>
    <x v="56"/>
    <x v="1"/>
    <x v="1"/>
    <n v="2795"/>
    <x v="0"/>
    <x v="11"/>
    <x v="5"/>
    <x v="5"/>
    <x v="166"/>
    <n v="1"/>
  </r>
  <r>
    <x v="405"/>
    <x v="2"/>
    <s v="2024-2025"/>
    <x v="0"/>
    <x v="56"/>
    <x v="1"/>
    <x v="1"/>
    <n v="2795"/>
    <x v="0"/>
    <x v="11"/>
    <x v="3"/>
    <x v="3"/>
    <x v="167"/>
    <n v="1"/>
  </r>
  <r>
    <x v="114"/>
    <x v="0"/>
    <s v="2023-2024"/>
    <x v="0"/>
    <x v="81"/>
    <x v="3"/>
    <x v="3"/>
    <n v="4680"/>
    <x v="0"/>
    <x v="17"/>
    <x v="2"/>
    <x v="2"/>
    <x v="168"/>
    <n v="1"/>
  </r>
  <r>
    <x v="183"/>
    <x v="0"/>
    <s v="2023-2024"/>
    <x v="0"/>
    <x v="50"/>
    <x v="4"/>
    <x v="4"/>
    <n v="3179"/>
    <x v="0"/>
    <x v="6"/>
    <x v="2"/>
    <x v="2"/>
    <x v="168"/>
    <n v="1"/>
  </r>
  <r>
    <x v="230"/>
    <x v="1"/>
    <s v="2022-2023"/>
    <x v="0"/>
    <x v="34"/>
    <x v="4"/>
    <x v="4"/>
    <n v="3018"/>
    <x v="0"/>
    <x v="7"/>
    <x v="4"/>
    <x v="4"/>
    <x v="169"/>
    <n v="1"/>
  </r>
  <r>
    <x v="404"/>
    <x v="1"/>
    <s v="2022-2023"/>
    <x v="1"/>
    <x v="56"/>
    <x v="1"/>
    <x v="1"/>
    <n v="2795"/>
    <x v="0"/>
    <x v="11"/>
    <x v="0"/>
    <x v="0"/>
    <x v="169"/>
    <n v="1"/>
  </r>
  <r>
    <x v="406"/>
    <x v="2"/>
    <s v="2024-2025"/>
    <x v="1"/>
    <x v="76"/>
    <x v="1"/>
    <x v="1"/>
    <n v="2031"/>
    <x v="0"/>
    <x v="5"/>
    <x v="5"/>
    <x v="5"/>
    <x v="169"/>
    <n v="1"/>
  </r>
  <r>
    <x v="407"/>
    <x v="1"/>
    <s v="2022-2023"/>
    <x v="1"/>
    <x v="50"/>
    <x v="4"/>
    <x v="4"/>
    <n v="3179"/>
    <x v="0"/>
    <x v="6"/>
    <x v="5"/>
    <x v="5"/>
    <x v="169"/>
    <n v="1"/>
  </r>
  <r>
    <x v="56"/>
    <x v="2"/>
    <s v="2024-2025"/>
    <x v="0"/>
    <x v="74"/>
    <x v="1"/>
    <x v="1"/>
    <n v="2485"/>
    <x v="0"/>
    <x v="1"/>
    <x v="7"/>
    <x v="7"/>
    <x v="169"/>
    <n v="1"/>
  </r>
  <r>
    <x v="408"/>
    <x v="1"/>
    <s v="2022-2023"/>
    <x v="1"/>
    <x v="53"/>
    <x v="3"/>
    <x v="3"/>
    <n v="4119"/>
    <x v="0"/>
    <x v="10"/>
    <x v="1"/>
    <x v="1"/>
    <x v="169"/>
    <n v="1"/>
  </r>
  <r>
    <x v="32"/>
    <x v="0"/>
    <s v="2023-2024"/>
    <x v="1"/>
    <x v="83"/>
    <x v="0"/>
    <x v="0"/>
    <n v="6052"/>
    <x v="0"/>
    <x v="0"/>
    <x v="6"/>
    <x v="6"/>
    <x v="170"/>
    <n v="1"/>
  </r>
  <r>
    <x v="409"/>
    <x v="0"/>
    <s v="2023-2024"/>
    <x v="0"/>
    <x v="38"/>
    <x v="3"/>
    <x v="3"/>
    <n v="4802"/>
    <x v="0"/>
    <x v="12"/>
    <x v="3"/>
    <x v="3"/>
    <x v="171"/>
    <n v="1"/>
  </r>
  <r>
    <x v="37"/>
    <x v="2"/>
    <s v="2024-2025"/>
    <x v="0"/>
    <x v="64"/>
    <x v="1"/>
    <x v="1"/>
    <n v="2350"/>
    <x v="0"/>
    <x v="1"/>
    <x v="3"/>
    <x v="3"/>
    <x v="171"/>
    <n v="1"/>
  </r>
  <r>
    <x v="410"/>
    <x v="1"/>
    <s v="2022-2023"/>
    <x v="1"/>
    <x v="42"/>
    <x v="3"/>
    <x v="3"/>
    <n v="4870"/>
    <x v="0"/>
    <x v="12"/>
    <x v="4"/>
    <x v="4"/>
    <x v="171"/>
    <n v="1"/>
  </r>
  <r>
    <x v="411"/>
    <x v="1"/>
    <s v="2022-2023"/>
    <x v="1"/>
    <x v="5"/>
    <x v="1"/>
    <x v="1"/>
    <n v="2067"/>
    <x v="0"/>
    <x v="5"/>
    <x v="5"/>
    <x v="5"/>
    <x v="171"/>
    <n v="1"/>
  </r>
  <r>
    <x v="412"/>
    <x v="0"/>
    <s v="2023-2024"/>
    <x v="0"/>
    <x v="87"/>
    <x v="2"/>
    <x v="2"/>
    <n v="2609"/>
    <x v="0"/>
    <x v="2"/>
    <x v="3"/>
    <x v="3"/>
    <x v="171"/>
    <n v="1"/>
  </r>
  <r>
    <x v="413"/>
    <x v="2"/>
    <s v="2024-2025"/>
    <x v="1"/>
    <x v="62"/>
    <x v="0"/>
    <x v="0"/>
    <n v="6112"/>
    <x v="0"/>
    <x v="14"/>
    <x v="7"/>
    <x v="7"/>
    <x v="171"/>
    <n v="1"/>
  </r>
  <r>
    <x v="62"/>
    <x v="0"/>
    <s v="2023-2024"/>
    <x v="1"/>
    <x v="94"/>
    <x v="5"/>
    <x v="5"/>
    <n v="7250"/>
    <x v="0"/>
    <x v="9"/>
    <x v="0"/>
    <x v="0"/>
    <x v="171"/>
    <n v="1"/>
  </r>
  <r>
    <x v="414"/>
    <x v="0"/>
    <s v="2023-2024"/>
    <x v="0"/>
    <x v="46"/>
    <x v="3"/>
    <x v="3"/>
    <n v="4740"/>
    <x v="0"/>
    <x v="17"/>
    <x v="3"/>
    <x v="3"/>
    <x v="171"/>
    <n v="1"/>
  </r>
  <r>
    <x v="324"/>
    <x v="0"/>
    <s v="2023-2024"/>
    <x v="1"/>
    <x v="80"/>
    <x v="0"/>
    <x v="0"/>
    <n v="6109"/>
    <x v="0"/>
    <x v="14"/>
    <x v="4"/>
    <x v="4"/>
    <x v="171"/>
    <n v="1"/>
  </r>
  <r>
    <x v="6"/>
    <x v="1"/>
    <s v="2022-2023"/>
    <x v="1"/>
    <x v="15"/>
    <x v="1"/>
    <x v="1"/>
    <n v="2020"/>
    <x v="0"/>
    <x v="5"/>
    <x v="0"/>
    <x v="0"/>
    <x v="171"/>
    <n v="1"/>
  </r>
  <r>
    <x v="415"/>
    <x v="2"/>
    <s v="2024-2025"/>
    <x v="1"/>
    <x v="37"/>
    <x v="1"/>
    <x v="1"/>
    <n v="2750"/>
    <x v="0"/>
    <x v="11"/>
    <x v="1"/>
    <x v="1"/>
    <x v="171"/>
    <n v="1"/>
  </r>
  <r>
    <x v="416"/>
    <x v="0"/>
    <s v="2023-2024"/>
    <x v="1"/>
    <x v="37"/>
    <x v="1"/>
    <x v="1"/>
    <n v="2750"/>
    <x v="0"/>
    <x v="11"/>
    <x v="4"/>
    <x v="4"/>
    <x v="171"/>
    <n v="1"/>
  </r>
  <r>
    <x v="184"/>
    <x v="2"/>
    <s v="2024-2025"/>
    <x v="1"/>
    <x v="37"/>
    <x v="1"/>
    <x v="1"/>
    <n v="2750"/>
    <x v="0"/>
    <x v="11"/>
    <x v="0"/>
    <x v="0"/>
    <x v="171"/>
    <n v="1"/>
  </r>
  <r>
    <x v="68"/>
    <x v="2"/>
    <s v="2024-2025"/>
    <x v="0"/>
    <x v="57"/>
    <x v="6"/>
    <x v="6"/>
    <n v="5082"/>
    <x v="0"/>
    <x v="13"/>
    <x v="3"/>
    <x v="3"/>
    <x v="171"/>
    <n v="1"/>
  </r>
  <r>
    <x v="46"/>
    <x v="2"/>
    <s v="2024-2025"/>
    <x v="0"/>
    <x v="36"/>
    <x v="4"/>
    <x v="4"/>
    <n v="3148"/>
    <x v="0"/>
    <x v="6"/>
    <x v="4"/>
    <x v="4"/>
    <x v="172"/>
    <n v="1"/>
  </r>
  <r>
    <x v="417"/>
    <x v="2"/>
    <s v="2024-2025"/>
    <x v="0"/>
    <x v="46"/>
    <x v="3"/>
    <x v="3"/>
    <n v="4740"/>
    <x v="0"/>
    <x v="17"/>
    <x v="3"/>
    <x v="3"/>
    <x v="172"/>
    <n v="1"/>
  </r>
  <r>
    <x v="270"/>
    <x v="0"/>
    <s v="2023-2024"/>
    <x v="1"/>
    <x v="49"/>
    <x v="4"/>
    <x v="4"/>
    <n v="3134"/>
    <x v="0"/>
    <x v="6"/>
    <x v="3"/>
    <x v="3"/>
    <x v="172"/>
    <n v="1"/>
  </r>
  <r>
    <x v="418"/>
    <x v="2"/>
    <s v="2024-2025"/>
    <x v="0"/>
    <x v="74"/>
    <x v="1"/>
    <x v="1"/>
    <n v="2485"/>
    <x v="0"/>
    <x v="1"/>
    <x v="3"/>
    <x v="3"/>
    <x v="172"/>
    <n v="1"/>
  </r>
  <r>
    <x v="406"/>
    <x v="2"/>
    <s v="2024-2025"/>
    <x v="0"/>
    <x v="64"/>
    <x v="1"/>
    <x v="1"/>
    <n v="2350"/>
    <x v="0"/>
    <x v="1"/>
    <x v="1"/>
    <x v="1"/>
    <x v="173"/>
    <n v="1"/>
  </r>
  <r>
    <x v="419"/>
    <x v="2"/>
    <s v="2024-2025"/>
    <x v="0"/>
    <x v="36"/>
    <x v="4"/>
    <x v="4"/>
    <n v="3148"/>
    <x v="0"/>
    <x v="6"/>
    <x v="1"/>
    <x v="1"/>
    <x v="174"/>
    <n v="1"/>
  </r>
  <r>
    <x v="59"/>
    <x v="0"/>
    <s v="2023-2024"/>
    <x v="0"/>
    <x v="16"/>
    <x v="0"/>
    <x v="0"/>
    <n v="6030"/>
    <x v="0"/>
    <x v="0"/>
    <x v="3"/>
    <x v="3"/>
    <x v="175"/>
    <n v="1"/>
  </r>
  <r>
    <x v="420"/>
    <x v="1"/>
    <s v="2022-2023"/>
    <x v="1"/>
    <x v="36"/>
    <x v="4"/>
    <x v="4"/>
    <n v="3148"/>
    <x v="0"/>
    <x v="6"/>
    <x v="2"/>
    <x v="2"/>
    <x v="176"/>
    <n v="1"/>
  </r>
  <r>
    <x v="240"/>
    <x v="2"/>
    <s v="2024-2025"/>
    <x v="0"/>
    <x v="5"/>
    <x v="1"/>
    <x v="1"/>
    <n v="2067"/>
    <x v="0"/>
    <x v="5"/>
    <x v="7"/>
    <x v="7"/>
    <x v="177"/>
    <n v="1"/>
  </r>
  <r>
    <x v="421"/>
    <x v="0"/>
    <s v="2023-2024"/>
    <x v="1"/>
    <x v="23"/>
    <x v="1"/>
    <x v="1"/>
    <n v="2650"/>
    <x v="0"/>
    <x v="11"/>
    <x v="2"/>
    <x v="2"/>
    <x v="177"/>
    <n v="1"/>
  </r>
  <r>
    <x v="145"/>
    <x v="0"/>
    <s v="2023-2024"/>
    <x v="1"/>
    <x v="10"/>
    <x v="4"/>
    <x v="4"/>
    <n v="3551"/>
    <x v="0"/>
    <x v="8"/>
    <x v="2"/>
    <x v="2"/>
    <x v="178"/>
    <n v="1"/>
  </r>
  <r>
    <x v="243"/>
    <x v="2"/>
    <s v="2024-2025"/>
    <x v="0"/>
    <x v="39"/>
    <x v="0"/>
    <x v="0"/>
    <n v="6330"/>
    <x v="0"/>
    <x v="14"/>
    <x v="1"/>
    <x v="1"/>
    <x v="179"/>
    <n v="1"/>
  </r>
  <r>
    <x v="118"/>
    <x v="1"/>
    <s v="2022-2023"/>
    <x v="0"/>
    <x v="95"/>
    <x v="7"/>
    <x v="7"/>
    <n v="870"/>
    <x v="0"/>
    <x v="19"/>
    <x v="5"/>
    <x v="5"/>
    <x v="180"/>
    <n v="1"/>
  </r>
  <r>
    <x v="376"/>
    <x v="1"/>
    <s v="2022-2023"/>
    <x v="1"/>
    <x v="36"/>
    <x v="4"/>
    <x v="4"/>
    <n v="3148"/>
    <x v="0"/>
    <x v="6"/>
    <x v="7"/>
    <x v="7"/>
    <x v="180"/>
    <n v="1"/>
  </r>
  <r>
    <x v="377"/>
    <x v="0"/>
    <s v="2023-2024"/>
    <x v="0"/>
    <x v="44"/>
    <x v="4"/>
    <x v="4"/>
    <n v="3977"/>
    <x v="0"/>
    <x v="16"/>
    <x v="6"/>
    <x v="6"/>
    <x v="180"/>
    <n v="1"/>
  </r>
  <r>
    <x v="304"/>
    <x v="1"/>
    <s v="2022-2023"/>
    <x v="1"/>
    <x v="10"/>
    <x v="4"/>
    <x v="4"/>
    <n v="3551"/>
    <x v="0"/>
    <x v="8"/>
    <x v="1"/>
    <x v="1"/>
    <x v="180"/>
    <n v="1"/>
  </r>
  <r>
    <x v="422"/>
    <x v="0"/>
    <s v="2023-2024"/>
    <x v="0"/>
    <x v="78"/>
    <x v="1"/>
    <x v="1"/>
    <n v="2141"/>
    <x v="0"/>
    <x v="4"/>
    <x v="1"/>
    <x v="1"/>
    <x v="180"/>
    <n v="1"/>
  </r>
  <r>
    <x v="362"/>
    <x v="0"/>
    <s v="2023-2024"/>
    <x v="1"/>
    <x v="76"/>
    <x v="1"/>
    <x v="1"/>
    <n v="2031"/>
    <x v="0"/>
    <x v="5"/>
    <x v="6"/>
    <x v="6"/>
    <x v="180"/>
    <n v="1"/>
  </r>
  <r>
    <x v="206"/>
    <x v="2"/>
    <s v="2024-2025"/>
    <x v="1"/>
    <x v="36"/>
    <x v="4"/>
    <x v="4"/>
    <n v="3148"/>
    <x v="0"/>
    <x v="6"/>
    <x v="2"/>
    <x v="2"/>
    <x v="181"/>
    <n v="1"/>
  </r>
  <r>
    <x v="423"/>
    <x v="1"/>
    <s v="2022-2023"/>
    <x v="0"/>
    <x v="63"/>
    <x v="1"/>
    <x v="1"/>
    <n v="2015"/>
    <x v="0"/>
    <x v="5"/>
    <x v="0"/>
    <x v="0"/>
    <x v="182"/>
    <n v="1"/>
  </r>
  <r>
    <x v="115"/>
    <x v="0"/>
    <s v="2023-2024"/>
    <x v="0"/>
    <x v="34"/>
    <x v="4"/>
    <x v="4"/>
    <n v="3018"/>
    <x v="0"/>
    <x v="7"/>
    <x v="5"/>
    <x v="5"/>
    <x v="182"/>
    <n v="1"/>
  </r>
  <r>
    <x v="424"/>
    <x v="0"/>
    <s v="2023-2024"/>
    <x v="1"/>
    <x v="86"/>
    <x v="0"/>
    <x v="0"/>
    <n v="6725"/>
    <x v="0"/>
    <x v="20"/>
    <x v="9"/>
    <x v="9"/>
    <x v="182"/>
    <n v="1"/>
  </r>
  <r>
    <x v="413"/>
    <x v="2"/>
    <s v="2024-2025"/>
    <x v="1"/>
    <x v="67"/>
    <x v="3"/>
    <x v="3"/>
    <n v="4551"/>
    <x v="0"/>
    <x v="15"/>
    <x v="0"/>
    <x v="0"/>
    <x v="182"/>
    <n v="1"/>
  </r>
  <r>
    <x v="425"/>
    <x v="2"/>
    <s v="2024-2025"/>
    <x v="1"/>
    <x v="36"/>
    <x v="4"/>
    <x v="4"/>
    <n v="3148"/>
    <x v="0"/>
    <x v="6"/>
    <x v="1"/>
    <x v="1"/>
    <x v="182"/>
    <n v="1"/>
  </r>
  <r>
    <x v="365"/>
    <x v="0"/>
    <s v="2023-2024"/>
    <x v="0"/>
    <x v="44"/>
    <x v="4"/>
    <x v="4"/>
    <n v="3977"/>
    <x v="0"/>
    <x v="16"/>
    <x v="2"/>
    <x v="2"/>
    <x v="182"/>
    <n v="1"/>
  </r>
  <r>
    <x v="261"/>
    <x v="1"/>
    <s v="2022-2023"/>
    <x v="0"/>
    <x v="7"/>
    <x v="4"/>
    <x v="4"/>
    <n v="3175"/>
    <x v="0"/>
    <x v="6"/>
    <x v="9"/>
    <x v="9"/>
    <x v="182"/>
    <n v="1"/>
  </r>
  <r>
    <x v="184"/>
    <x v="2"/>
    <s v="2024-2025"/>
    <x v="0"/>
    <x v="75"/>
    <x v="0"/>
    <x v="0"/>
    <n v="6450"/>
    <x v="0"/>
    <x v="20"/>
    <x v="7"/>
    <x v="7"/>
    <x v="182"/>
    <n v="1"/>
  </r>
  <r>
    <x v="103"/>
    <x v="1"/>
    <s v="2022-2023"/>
    <x v="0"/>
    <x v="92"/>
    <x v="3"/>
    <x v="3"/>
    <n v="4305"/>
    <x v="0"/>
    <x v="3"/>
    <x v="3"/>
    <x v="3"/>
    <x v="182"/>
    <n v="1"/>
  </r>
  <r>
    <x v="87"/>
    <x v="0"/>
    <s v="2023-2024"/>
    <x v="0"/>
    <x v="71"/>
    <x v="6"/>
    <x v="6"/>
    <n v="5043"/>
    <x v="0"/>
    <x v="13"/>
    <x v="2"/>
    <x v="2"/>
    <x v="182"/>
    <n v="1"/>
  </r>
  <r>
    <x v="426"/>
    <x v="2"/>
    <s v="2024-2025"/>
    <x v="1"/>
    <x v="49"/>
    <x v="4"/>
    <x v="4"/>
    <n v="3134"/>
    <x v="0"/>
    <x v="6"/>
    <x v="2"/>
    <x v="2"/>
    <x v="182"/>
    <n v="1"/>
  </r>
  <r>
    <x v="183"/>
    <x v="0"/>
    <s v="2023-2024"/>
    <x v="0"/>
    <x v="84"/>
    <x v="3"/>
    <x v="3"/>
    <n v="4215"/>
    <x v="0"/>
    <x v="3"/>
    <x v="1"/>
    <x v="1"/>
    <x v="182"/>
    <n v="1"/>
  </r>
  <r>
    <x v="6"/>
    <x v="1"/>
    <s v="2022-2023"/>
    <x v="0"/>
    <x v="54"/>
    <x v="4"/>
    <x v="4"/>
    <n v="3030"/>
    <x v="0"/>
    <x v="7"/>
    <x v="3"/>
    <x v="3"/>
    <x v="183"/>
    <n v="1"/>
  </r>
  <r>
    <x v="233"/>
    <x v="1"/>
    <s v="2022-2023"/>
    <x v="0"/>
    <x v="39"/>
    <x v="0"/>
    <x v="0"/>
    <n v="6330"/>
    <x v="0"/>
    <x v="14"/>
    <x v="3"/>
    <x v="3"/>
    <x v="184"/>
    <n v="1"/>
  </r>
  <r>
    <x v="248"/>
    <x v="0"/>
    <s v="2023-2024"/>
    <x v="0"/>
    <x v="8"/>
    <x v="1"/>
    <x v="1"/>
    <n v="2158"/>
    <x v="0"/>
    <x v="4"/>
    <x v="0"/>
    <x v="0"/>
    <x v="184"/>
    <n v="1"/>
  </r>
  <r>
    <x v="427"/>
    <x v="0"/>
    <s v="2023-2024"/>
    <x v="0"/>
    <x v="82"/>
    <x v="3"/>
    <x v="3"/>
    <n v="4655"/>
    <x v="0"/>
    <x v="17"/>
    <x v="3"/>
    <x v="3"/>
    <x v="184"/>
    <n v="1"/>
  </r>
  <r>
    <x v="428"/>
    <x v="0"/>
    <s v="2023-2024"/>
    <x v="0"/>
    <x v="14"/>
    <x v="1"/>
    <x v="1"/>
    <n v="2790"/>
    <x v="0"/>
    <x v="11"/>
    <x v="3"/>
    <x v="3"/>
    <x v="184"/>
    <n v="1"/>
  </r>
  <r>
    <x v="429"/>
    <x v="1"/>
    <s v="2022-2023"/>
    <x v="0"/>
    <x v="15"/>
    <x v="1"/>
    <x v="1"/>
    <n v="2020"/>
    <x v="0"/>
    <x v="5"/>
    <x v="3"/>
    <x v="3"/>
    <x v="185"/>
    <n v="1"/>
  </r>
  <r>
    <x v="430"/>
    <x v="0"/>
    <s v="2023-2024"/>
    <x v="0"/>
    <x v="82"/>
    <x v="3"/>
    <x v="3"/>
    <n v="4655"/>
    <x v="0"/>
    <x v="17"/>
    <x v="3"/>
    <x v="3"/>
    <x v="186"/>
    <n v="1"/>
  </r>
  <r>
    <x v="431"/>
    <x v="0"/>
    <s v="2023-2024"/>
    <x v="1"/>
    <x v="23"/>
    <x v="1"/>
    <x v="1"/>
    <n v="2650"/>
    <x v="0"/>
    <x v="11"/>
    <x v="1"/>
    <x v="1"/>
    <x v="187"/>
    <n v="1"/>
  </r>
  <r>
    <x v="432"/>
    <x v="0"/>
    <s v="2023-2024"/>
    <x v="0"/>
    <x v="75"/>
    <x v="0"/>
    <x v="0"/>
    <n v="6450"/>
    <x v="0"/>
    <x v="20"/>
    <x v="7"/>
    <x v="7"/>
    <x v="188"/>
    <n v="1"/>
  </r>
  <r>
    <x v="433"/>
    <x v="0"/>
    <s v="2023-2024"/>
    <x v="0"/>
    <x v="43"/>
    <x v="1"/>
    <x v="1"/>
    <n v="2560"/>
    <x v="0"/>
    <x v="2"/>
    <x v="3"/>
    <x v="3"/>
    <x v="189"/>
    <n v="1"/>
  </r>
  <r>
    <x v="127"/>
    <x v="1"/>
    <s v="2022-2023"/>
    <x v="0"/>
    <x v="47"/>
    <x v="1"/>
    <x v="1"/>
    <n v="2101"/>
    <x v="0"/>
    <x v="4"/>
    <x v="3"/>
    <x v="3"/>
    <x v="189"/>
    <n v="1"/>
  </r>
  <r>
    <x v="114"/>
    <x v="0"/>
    <s v="2023-2024"/>
    <x v="0"/>
    <x v="50"/>
    <x v="4"/>
    <x v="4"/>
    <n v="3179"/>
    <x v="0"/>
    <x v="6"/>
    <x v="2"/>
    <x v="2"/>
    <x v="189"/>
    <n v="1"/>
  </r>
  <r>
    <x v="101"/>
    <x v="2"/>
    <s v="2024-2025"/>
    <x v="0"/>
    <x v="74"/>
    <x v="1"/>
    <x v="1"/>
    <n v="2485"/>
    <x v="0"/>
    <x v="1"/>
    <x v="6"/>
    <x v="6"/>
    <x v="190"/>
    <n v="1"/>
  </r>
  <r>
    <x v="434"/>
    <x v="0"/>
    <s v="2023-2024"/>
    <x v="0"/>
    <x v="89"/>
    <x v="4"/>
    <x v="4"/>
    <n v="3136"/>
    <x v="0"/>
    <x v="6"/>
    <x v="6"/>
    <x v="6"/>
    <x v="191"/>
    <n v="1"/>
  </r>
  <r>
    <x v="435"/>
    <x v="0"/>
    <s v="2023-2024"/>
    <x v="0"/>
    <x v="2"/>
    <x v="2"/>
    <x v="2"/>
    <n v="2617"/>
    <x v="0"/>
    <x v="2"/>
    <x v="3"/>
    <x v="3"/>
    <x v="192"/>
    <n v="1"/>
  </r>
  <r>
    <x v="425"/>
    <x v="2"/>
    <s v="2024-2025"/>
    <x v="0"/>
    <x v="66"/>
    <x v="3"/>
    <x v="3"/>
    <n v="4883"/>
    <x v="0"/>
    <x v="12"/>
    <x v="3"/>
    <x v="3"/>
    <x v="193"/>
    <n v="1"/>
  </r>
  <r>
    <x v="104"/>
    <x v="0"/>
    <s v="2023-2024"/>
    <x v="0"/>
    <x v="30"/>
    <x v="4"/>
    <x v="4"/>
    <n v="3131"/>
    <x v="0"/>
    <x v="6"/>
    <x v="4"/>
    <x v="4"/>
    <x v="193"/>
    <n v="1"/>
  </r>
  <r>
    <x v="4"/>
    <x v="0"/>
    <s v="2023-2024"/>
    <x v="0"/>
    <x v="32"/>
    <x v="6"/>
    <x v="6"/>
    <n v="5169"/>
    <x v="0"/>
    <x v="13"/>
    <x v="7"/>
    <x v="7"/>
    <x v="193"/>
    <n v="1"/>
  </r>
  <r>
    <x v="348"/>
    <x v="1"/>
    <s v="2022-2023"/>
    <x v="1"/>
    <x v="52"/>
    <x v="3"/>
    <x v="3"/>
    <n v="4053"/>
    <x v="0"/>
    <x v="10"/>
    <x v="0"/>
    <x v="0"/>
    <x v="194"/>
    <n v="1"/>
  </r>
  <r>
    <x v="64"/>
    <x v="1"/>
    <s v="2022-2023"/>
    <x v="0"/>
    <x v="69"/>
    <x v="4"/>
    <x v="4"/>
    <n v="3199"/>
    <x v="0"/>
    <x v="6"/>
    <x v="2"/>
    <x v="2"/>
    <x v="195"/>
    <n v="1"/>
  </r>
  <r>
    <x v="365"/>
    <x v="0"/>
    <s v="2023-2024"/>
    <x v="0"/>
    <x v="9"/>
    <x v="4"/>
    <x v="4"/>
    <n v="3076"/>
    <x v="0"/>
    <x v="7"/>
    <x v="6"/>
    <x v="6"/>
    <x v="195"/>
    <n v="1"/>
  </r>
  <r>
    <x v="436"/>
    <x v="2"/>
    <s v="2024-2025"/>
    <x v="0"/>
    <x v="50"/>
    <x v="4"/>
    <x v="4"/>
    <n v="3179"/>
    <x v="0"/>
    <x v="6"/>
    <x v="3"/>
    <x v="3"/>
    <x v="195"/>
    <n v="1"/>
  </r>
  <r>
    <x v="82"/>
    <x v="2"/>
    <s v="2024-2025"/>
    <x v="1"/>
    <x v="16"/>
    <x v="0"/>
    <x v="0"/>
    <n v="6030"/>
    <x v="0"/>
    <x v="0"/>
    <x v="6"/>
    <x v="6"/>
    <x v="196"/>
    <n v="1"/>
  </r>
  <r>
    <x v="43"/>
    <x v="1"/>
    <s v="2022-2023"/>
    <x v="1"/>
    <x v="79"/>
    <x v="6"/>
    <x v="6"/>
    <n v="5290"/>
    <x v="0"/>
    <x v="18"/>
    <x v="4"/>
    <x v="4"/>
    <x v="197"/>
    <n v="1"/>
  </r>
  <r>
    <x v="437"/>
    <x v="1"/>
    <s v="2022-2023"/>
    <x v="0"/>
    <x v="52"/>
    <x v="3"/>
    <x v="3"/>
    <n v="4053"/>
    <x v="0"/>
    <x v="10"/>
    <x v="1"/>
    <x v="1"/>
    <x v="198"/>
    <n v="1"/>
  </r>
  <r>
    <x v="410"/>
    <x v="1"/>
    <s v="2022-2023"/>
    <x v="1"/>
    <x v="59"/>
    <x v="3"/>
    <x v="3"/>
    <n v="4509"/>
    <x v="0"/>
    <x v="3"/>
    <x v="1"/>
    <x v="1"/>
    <x v="199"/>
    <n v="1"/>
  </r>
  <r>
    <x v="5"/>
    <x v="0"/>
    <s v="2023-2024"/>
    <x v="0"/>
    <x v="1"/>
    <x v="1"/>
    <x v="1"/>
    <n v="2478"/>
    <x v="0"/>
    <x v="1"/>
    <x v="5"/>
    <x v="5"/>
    <x v="200"/>
    <n v="1"/>
  </r>
  <r>
    <x v="438"/>
    <x v="1"/>
    <s v="2022-2023"/>
    <x v="0"/>
    <x v="53"/>
    <x v="3"/>
    <x v="3"/>
    <n v="4119"/>
    <x v="0"/>
    <x v="10"/>
    <x v="3"/>
    <x v="3"/>
    <x v="200"/>
    <n v="1"/>
  </r>
  <r>
    <x v="156"/>
    <x v="2"/>
    <s v="2024-2025"/>
    <x v="1"/>
    <x v="37"/>
    <x v="1"/>
    <x v="1"/>
    <n v="2750"/>
    <x v="0"/>
    <x v="11"/>
    <x v="6"/>
    <x v="6"/>
    <x v="201"/>
    <n v="1"/>
  </r>
  <r>
    <x v="236"/>
    <x v="0"/>
    <s v="2023-2024"/>
    <x v="1"/>
    <x v="0"/>
    <x v="0"/>
    <x v="0"/>
    <n v="6021"/>
    <x v="0"/>
    <x v="0"/>
    <x v="2"/>
    <x v="2"/>
    <x v="202"/>
    <n v="1"/>
  </r>
  <r>
    <x v="385"/>
    <x v="1"/>
    <s v="2022-2023"/>
    <x v="0"/>
    <x v="96"/>
    <x v="4"/>
    <x v="4"/>
    <n v="3690"/>
    <x v="0"/>
    <x v="16"/>
    <x v="6"/>
    <x v="6"/>
    <x v="202"/>
    <n v="1"/>
  </r>
  <r>
    <x v="95"/>
    <x v="1"/>
    <s v="2022-2023"/>
    <x v="1"/>
    <x v="47"/>
    <x v="1"/>
    <x v="1"/>
    <n v="2101"/>
    <x v="0"/>
    <x v="4"/>
    <x v="3"/>
    <x v="3"/>
    <x v="203"/>
    <n v="1"/>
  </r>
  <r>
    <x v="160"/>
    <x v="0"/>
    <s v="2023-2024"/>
    <x v="0"/>
    <x v="2"/>
    <x v="2"/>
    <x v="2"/>
    <n v="2617"/>
    <x v="0"/>
    <x v="2"/>
    <x v="2"/>
    <x v="2"/>
    <x v="204"/>
    <n v="1"/>
  </r>
  <r>
    <x v="100"/>
    <x v="0"/>
    <s v="2023-2024"/>
    <x v="1"/>
    <x v="61"/>
    <x v="6"/>
    <x v="6"/>
    <n v="5343"/>
    <x v="0"/>
    <x v="18"/>
    <x v="4"/>
    <x v="4"/>
    <x v="204"/>
    <n v="1"/>
  </r>
  <r>
    <x v="18"/>
    <x v="0"/>
    <s v="2023-2024"/>
    <x v="0"/>
    <x v="41"/>
    <x v="5"/>
    <x v="5"/>
    <n v="7320"/>
    <x v="0"/>
    <x v="9"/>
    <x v="0"/>
    <x v="0"/>
    <x v="204"/>
    <n v="1"/>
  </r>
  <r>
    <x v="439"/>
    <x v="0"/>
    <s v="2023-2024"/>
    <x v="0"/>
    <x v="68"/>
    <x v="7"/>
    <x v="7"/>
    <n v="800"/>
    <x v="0"/>
    <x v="19"/>
    <x v="5"/>
    <x v="5"/>
    <x v="204"/>
    <n v="1"/>
  </r>
  <r>
    <x v="365"/>
    <x v="0"/>
    <s v="2023-2024"/>
    <x v="1"/>
    <x v="62"/>
    <x v="0"/>
    <x v="0"/>
    <n v="6112"/>
    <x v="0"/>
    <x v="14"/>
    <x v="1"/>
    <x v="1"/>
    <x v="204"/>
    <n v="1"/>
  </r>
  <r>
    <x v="440"/>
    <x v="0"/>
    <s v="2023-2024"/>
    <x v="0"/>
    <x v="93"/>
    <x v="4"/>
    <x v="4"/>
    <n v="3915"/>
    <x v="0"/>
    <x v="16"/>
    <x v="3"/>
    <x v="3"/>
    <x v="204"/>
    <n v="1"/>
  </r>
  <r>
    <x v="441"/>
    <x v="0"/>
    <s v="2023-2024"/>
    <x v="0"/>
    <x v="12"/>
    <x v="3"/>
    <x v="3"/>
    <n v="4068"/>
    <x v="0"/>
    <x v="10"/>
    <x v="5"/>
    <x v="5"/>
    <x v="204"/>
    <n v="1"/>
  </r>
  <r>
    <x v="442"/>
    <x v="1"/>
    <s v="2022-2023"/>
    <x v="0"/>
    <x v="20"/>
    <x v="4"/>
    <x v="4"/>
    <n v="3429"/>
    <x v="0"/>
    <x v="8"/>
    <x v="6"/>
    <x v="6"/>
    <x v="204"/>
    <n v="1"/>
  </r>
  <r>
    <x v="396"/>
    <x v="0"/>
    <s v="2023-2024"/>
    <x v="1"/>
    <x v="23"/>
    <x v="1"/>
    <x v="1"/>
    <n v="2650"/>
    <x v="0"/>
    <x v="11"/>
    <x v="2"/>
    <x v="2"/>
    <x v="204"/>
    <n v="1"/>
  </r>
  <r>
    <x v="286"/>
    <x v="0"/>
    <s v="2023-2024"/>
    <x v="0"/>
    <x v="45"/>
    <x v="3"/>
    <x v="3"/>
    <n v="4570"/>
    <x v="0"/>
    <x v="15"/>
    <x v="6"/>
    <x v="6"/>
    <x v="205"/>
    <n v="1"/>
  </r>
  <r>
    <x v="280"/>
    <x v="2"/>
    <s v="2024-2025"/>
    <x v="0"/>
    <x v="58"/>
    <x v="0"/>
    <x v="0"/>
    <n v="6027"/>
    <x v="0"/>
    <x v="0"/>
    <x v="4"/>
    <x v="4"/>
    <x v="205"/>
    <n v="1"/>
  </r>
  <r>
    <x v="134"/>
    <x v="0"/>
    <s v="2023-2024"/>
    <x v="1"/>
    <x v="13"/>
    <x v="1"/>
    <x v="1"/>
    <n v="2480"/>
    <x v="0"/>
    <x v="1"/>
    <x v="1"/>
    <x v="1"/>
    <x v="205"/>
    <n v="1"/>
  </r>
  <r>
    <x v="443"/>
    <x v="1"/>
    <s v="2022-2023"/>
    <x v="0"/>
    <x v="73"/>
    <x v="6"/>
    <x v="6"/>
    <n v="5607"/>
    <x v="0"/>
    <x v="18"/>
    <x v="1"/>
    <x v="1"/>
    <x v="205"/>
    <n v="1"/>
  </r>
  <r>
    <x v="430"/>
    <x v="0"/>
    <s v="2023-2024"/>
    <x v="1"/>
    <x v="76"/>
    <x v="1"/>
    <x v="1"/>
    <n v="2031"/>
    <x v="0"/>
    <x v="5"/>
    <x v="0"/>
    <x v="0"/>
    <x v="205"/>
    <n v="1"/>
  </r>
  <r>
    <x v="34"/>
    <x v="2"/>
    <s v="2024-2025"/>
    <x v="0"/>
    <x v="95"/>
    <x v="7"/>
    <x v="7"/>
    <n v="870"/>
    <x v="0"/>
    <x v="19"/>
    <x v="4"/>
    <x v="4"/>
    <x v="206"/>
    <n v="1"/>
  </r>
  <r>
    <x v="391"/>
    <x v="2"/>
    <s v="2024-2025"/>
    <x v="0"/>
    <x v="25"/>
    <x v="4"/>
    <x v="4"/>
    <n v="3550"/>
    <x v="0"/>
    <x v="8"/>
    <x v="0"/>
    <x v="0"/>
    <x v="206"/>
    <n v="1"/>
  </r>
  <r>
    <x v="148"/>
    <x v="1"/>
    <s v="2022-2023"/>
    <x v="0"/>
    <x v="19"/>
    <x v="1"/>
    <x v="1"/>
    <n v="2800"/>
    <x v="0"/>
    <x v="11"/>
    <x v="3"/>
    <x v="3"/>
    <x v="206"/>
    <n v="1"/>
  </r>
  <r>
    <x v="444"/>
    <x v="0"/>
    <s v="2023-2024"/>
    <x v="0"/>
    <x v="54"/>
    <x v="4"/>
    <x v="4"/>
    <n v="3030"/>
    <x v="0"/>
    <x v="7"/>
    <x v="3"/>
    <x v="3"/>
    <x v="206"/>
    <n v="1"/>
  </r>
  <r>
    <x v="393"/>
    <x v="0"/>
    <s v="2023-2024"/>
    <x v="0"/>
    <x v="7"/>
    <x v="4"/>
    <x v="4"/>
    <n v="3175"/>
    <x v="0"/>
    <x v="6"/>
    <x v="5"/>
    <x v="5"/>
    <x v="207"/>
    <n v="1"/>
  </r>
  <r>
    <x v="445"/>
    <x v="0"/>
    <s v="2023-2024"/>
    <x v="0"/>
    <x v="81"/>
    <x v="3"/>
    <x v="3"/>
    <n v="4680"/>
    <x v="0"/>
    <x v="17"/>
    <x v="3"/>
    <x v="3"/>
    <x v="207"/>
    <n v="1"/>
  </r>
  <r>
    <x v="64"/>
    <x v="1"/>
    <s v="2022-2023"/>
    <x v="0"/>
    <x v="60"/>
    <x v="1"/>
    <x v="1"/>
    <n v="2541"/>
    <x v="0"/>
    <x v="2"/>
    <x v="4"/>
    <x v="4"/>
    <x v="207"/>
    <n v="1"/>
  </r>
  <r>
    <x v="370"/>
    <x v="2"/>
    <s v="2024-2025"/>
    <x v="0"/>
    <x v="24"/>
    <x v="1"/>
    <x v="1"/>
    <n v="2120"/>
    <x v="0"/>
    <x v="4"/>
    <x v="3"/>
    <x v="3"/>
    <x v="208"/>
    <n v="1"/>
  </r>
  <r>
    <x v="446"/>
    <x v="2"/>
    <s v="2024-2025"/>
    <x v="0"/>
    <x v="9"/>
    <x v="4"/>
    <x v="4"/>
    <n v="3076"/>
    <x v="0"/>
    <x v="7"/>
    <x v="3"/>
    <x v="3"/>
    <x v="209"/>
    <n v="1"/>
  </r>
  <r>
    <x v="447"/>
    <x v="0"/>
    <s v="2023-2024"/>
    <x v="0"/>
    <x v="41"/>
    <x v="5"/>
    <x v="5"/>
    <n v="7320"/>
    <x v="0"/>
    <x v="9"/>
    <x v="3"/>
    <x v="3"/>
    <x v="210"/>
    <n v="1"/>
  </r>
  <r>
    <x v="448"/>
    <x v="0"/>
    <s v="2023-2024"/>
    <x v="0"/>
    <x v="19"/>
    <x v="1"/>
    <x v="1"/>
    <n v="2800"/>
    <x v="0"/>
    <x v="11"/>
    <x v="0"/>
    <x v="0"/>
    <x v="211"/>
    <n v="1"/>
  </r>
  <r>
    <x v="111"/>
    <x v="0"/>
    <s v="2023-2024"/>
    <x v="0"/>
    <x v="96"/>
    <x v="4"/>
    <x v="4"/>
    <n v="3690"/>
    <x v="0"/>
    <x v="16"/>
    <x v="6"/>
    <x v="6"/>
    <x v="212"/>
    <n v="1"/>
  </r>
  <r>
    <x v="83"/>
    <x v="1"/>
    <s v="2022-2023"/>
    <x v="1"/>
    <x v="47"/>
    <x v="1"/>
    <x v="1"/>
    <n v="2101"/>
    <x v="0"/>
    <x v="4"/>
    <x v="7"/>
    <x v="7"/>
    <x v="213"/>
    <n v="1"/>
  </r>
  <r>
    <x v="331"/>
    <x v="0"/>
    <s v="2023-2024"/>
    <x v="0"/>
    <x v="65"/>
    <x v="1"/>
    <x v="1"/>
    <n v="2131"/>
    <x v="0"/>
    <x v="4"/>
    <x v="5"/>
    <x v="5"/>
    <x v="214"/>
    <n v="1"/>
  </r>
  <r>
    <x v="449"/>
    <x v="0"/>
    <s v="2023-2024"/>
    <x v="0"/>
    <x v="11"/>
    <x v="5"/>
    <x v="5"/>
    <n v="7010"/>
    <x v="0"/>
    <x v="9"/>
    <x v="6"/>
    <x v="6"/>
    <x v="214"/>
    <n v="1"/>
  </r>
  <r>
    <x v="416"/>
    <x v="0"/>
    <s v="2023-2024"/>
    <x v="0"/>
    <x v="39"/>
    <x v="0"/>
    <x v="0"/>
    <n v="6330"/>
    <x v="0"/>
    <x v="14"/>
    <x v="2"/>
    <x v="2"/>
    <x v="215"/>
    <n v="1"/>
  </r>
  <r>
    <x v="49"/>
    <x v="2"/>
    <s v="2024-2025"/>
    <x v="1"/>
    <x v="26"/>
    <x v="0"/>
    <x v="0"/>
    <n v="6280"/>
    <x v="0"/>
    <x v="14"/>
    <x v="4"/>
    <x v="4"/>
    <x v="216"/>
    <n v="1"/>
  </r>
  <r>
    <x v="150"/>
    <x v="0"/>
    <s v="2023-2024"/>
    <x v="0"/>
    <x v="42"/>
    <x v="3"/>
    <x v="3"/>
    <n v="4870"/>
    <x v="0"/>
    <x v="12"/>
    <x v="2"/>
    <x v="2"/>
    <x v="217"/>
    <n v="1"/>
  </r>
  <r>
    <x v="311"/>
    <x v="0"/>
    <s v="2023-2024"/>
    <x v="0"/>
    <x v="61"/>
    <x v="6"/>
    <x v="6"/>
    <n v="5343"/>
    <x v="0"/>
    <x v="18"/>
    <x v="1"/>
    <x v="1"/>
    <x v="218"/>
    <n v="1"/>
  </r>
  <r>
    <x v="450"/>
    <x v="1"/>
    <s v="2022-2023"/>
    <x v="0"/>
    <x v="39"/>
    <x v="0"/>
    <x v="0"/>
    <n v="6330"/>
    <x v="0"/>
    <x v="14"/>
    <x v="0"/>
    <x v="0"/>
    <x v="218"/>
    <n v="1"/>
  </r>
  <r>
    <x v="80"/>
    <x v="1"/>
    <s v="2022-2023"/>
    <x v="0"/>
    <x v="49"/>
    <x v="4"/>
    <x v="4"/>
    <n v="3134"/>
    <x v="0"/>
    <x v="6"/>
    <x v="2"/>
    <x v="2"/>
    <x v="218"/>
    <n v="1"/>
  </r>
  <r>
    <x v="277"/>
    <x v="2"/>
    <s v="2024-2025"/>
    <x v="1"/>
    <x v="60"/>
    <x v="1"/>
    <x v="1"/>
    <n v="2541"/>
    <x v="0"/>
    <x v="2"/>
    <x v="3"/>
    <x v="3"/>
    <x v="219"/>
    <n v="1"/>
  </r>
  <r>
    <x v="451"/>
    <x v="2"/>
    <s v="2024-2025"/>
    <x v="0"/>
    <x v="61"/>
    <x v="6"/>
    <x v="6"/>
    <n v="5343"/>
    <x v="0"/>
    <x v="18"/>
    <x v="3"/>
    <x v="3"/>
    <x v="220"/>
    <n v="1"/>
  </r>
  <r>
    <x v="239"/>
    <x v="0"/>
    <s v="2023-2024"/>
    <x v="1"/>
    <x v="67"/>
    <x v="3"/>
    <x v="3"/>
    <n v="4551"/>
    <x v="0"/>
    <x v="15"/>
    <x v="5"/>
    <x v="5"/>
    <x v="221"/>
    <n v="1"/>
  </r>
  <r>
    <x v="74"/>
    <x v="2"/>
    <s v="2024-2025"/>
    <x v="0"/>
    <x v="11"/>
    <x v="5"/>
    <x v="5"/>
    <n v="7010"/>
    <x v="0"/>
    <x v="9"/>
    <x v="7"/>
    <x v="7"/>
    <x v="222"/>
    <n v="1"/>
  </r>
  <r>
    <x v="452"/>
    <x v="0"/>
    <s v="2023-2024"/>
    <x v="0"/>
    <x v="89"/>
    <x v="4"/>
    <x v="4"/>
    <n v="3136"/>
    <x v="0"/>
    <x v="6"/>
    <x v="1"/>
    <x v="1"/>
    <x v="223"/>
    <n v="1"/>
  </r>
  <r>
    <x v="270"/>
    <x v="0"/>
    <s v="2023-2024"/>
    <x v="0"/>
    <x v="82"/>
    <x v="3"/>
    <x v="3"/>
    <n v="4655"/>
    <x v="0"/>
    <x v="17"/>
    <x v="4"/>
    <x v="4"/>
    <x v="224"/>
    <n v="1"/>
  </r>
  <r>
    <x v="453"/>
    <x v="0"/>
    <s v="2023-2024"/>
    <x v="0"/>
    <x v="46"/>
    <x v="3"/>
    <x v="3"/>
    <n v="4740"/>
    <x v="0"/>
    <x v="17"/>
    <x v="5"/>
    <x v="5"/>
    <x v="225"/>
    <n v="1"/>
  </r>
  <r>
    <x v="219"/>
    <x v="1"/>
    <s v="2022-2023"/>
    <x v="0"/>
    <x v="38"/>
    <x v="3"/>
    <x v="3"/>
    <n v="4802"/>
    <x v="0"/>
    <x v="12"/>
    <x v="6"/>
    <x v="6"/>
    <x v="226"/>
    <n v="1"/>
  </r>
  <r>
    <x v="454"/>
    <x v="0"/>
    <s v="2023-2024"/>
    <x v="0"/>
    <x v="34"/>
    <x v="4"/>
    <x v="4"/>
    <n v="3018"/>
    <x v="0"/>
    <x v="7"/>
    <x v="6"/>
    <x v="6"/>
    <x v="227"/>
    <n v="1"/>
  </r>
  <r>
    <x v="455"/>
    <x v="0"/>
    <s v="2023-2024"/>
    <x v="0"/>
    <x v="8"/>
    <x v="1"/>
    <x v="1"/>
    <n v="2158"/>
    <x v="0"/>
    <x v="4"/>
    <x v="5"/>
    <x v="5"/>
    <x v="227"/>
    <n v="1"/>
  </r>
  <r>
    <x v="128"/>
    <x v="2"/>
    <s v="2024-2025"/>
    <x v="1"/>
    <x v="76"/>
    <x v="1"/>
    <x v="1"/>
    <n v="2031"/>
    <x v="0"/>
    <x v="5"/>
    <x v="1"/>
    <x v="1"/>
    <x v="227"/>
    <n v="1"/>
  </r>
  <r>
    <x v="254"/>
    <x v="2"/>
    <s v="2024-2025"/>
    <x v="0"/>
    <x v="74"/>
    <x v="1"/>
    <x v="1"/>
    <n v="2485"/>
    <x v="0"/>
    <x v="1"/>
    <x v="5"/>
    <x v="5"/>
    <x v="227"/>
    <n v="1"/>
  </r>
  <r>
    <x v="179"/>
    <x v="0"/>
    <s v="2023-2024"/>
    <x v="0"/>
    <x v="91"/>
    <x v="1"/>
    <x v="1"/>
    <n v="2064"/>
    <x v="0"/>
    <x v="5"/>
    <x v="6"/>
    <x v="6"/>
    <x v="228"/>
    <n v="1"/>
  </r>
  <r>
    <x v="382"/>
    <x v="1"/>
    <s v="2022-2023"/>
    <x v="0"/>
    <x v="87"/>
    <x v="2"/>
    <x v="2"/>
    <n v="2609"/>
    <x v="0"/>
    <x v="2"/>
    <x v="1"/>
    <x v="1"/>
    <x v="228"/>
    <n v="1"/>
  </r>
  <r>
    <x v="371"/>
    <x v="2"/>
    <s v="2024-2025"/>
    <x v="0"/>
    <x v="29"/>
    <x v="4"/>
    <x v="4"/>
    <n v="3500"/>
    <x v="0"/>
    <x v="8"/>
    <x v="5"/>
    <x v="5"/>
    <x v="228"/>
    <n v="1"/>
  </r>
  <r>
    <x v="265"/>
    <x v="1"/>
    <s v="2022-2023"/>
    <x v="1"/>
    <x v="47"/>
    <x v="1"/>
    <x v="1"/>
    <n v="2101"/>
    <x v="0"/>
    <x v="4"/>
    <x v="5"/>
    <x v="5"/>
    <x v="228"/>
    <n v="1"/>
  </r>
  <r>
    <x v="456"/>
    <x v="0"/>
    <s v="2023-2024"/>
    <x v="0"/>
    <x v="57"/>
    <x v="6"/>
    <x v="6"/>
    <n v="5082"/>
    <x v="0"/>
    <x v="13"/>
    <x v="6"/>
    <x v="6"/>
    <x v="228"/>
    <n v="1"/>
  </r>
  <r>
    <x v="151"/>
    <x v="2"/>
    <s v="2024-2025"/>
    <x v="1"/>
    <x v="84"/>
    <x v="3"/>
    <x v="3"/>
    <n v="4215"/>
    <x v="0"/>
    <x v="3"/>
    <x v="5"/>
    <x v="5"/>
    <x v="228"/>
    <n v="1"/>
  </r>
  <r>
    <x v="338"/>
    <x v="0"/>
    <s v="2023-2024"/>
    <x v="1"/>
    <x v="86"/>
    <x v="0"/>
    <x v="0"/>
    <n v="6725"/>
    <x v="0"/>
    <x v="20"/>
    <x v="2"/>
    <x v="2"/>
    <x v="229"/>
    <n v="1"/>
  </r>
  <r>
    <x v="361"/>
    <x v="2"/>
    <s v="2024-2025"/>
    <x v="0"/>
    <x v="43"/>
    <x v="1"/>
    <x v="1"/>
    <n v="2560"/>
    <x v="0"/>
    <x v="2"/>
    <x v="4"/>
    <x v="4"/>
    <x v="229"/>
    <n v="1"/>
  </r>
  <r>
    <x v="427"/>
    <x v="0"/>
    <s v="2023-2024"/>
    <x v="0"/>
    <x v="11"/>
    <x v="5"/>
    <x v="5"/>
    <n v="7010"/>
    <x v="0"/>
    <x v="9"/>
    <x v="3"/>
    <x v="3"/>
    <x v="229"/>
    <n v="1"/>
  </r>
  <r>
    <x v="367"/>
    <x v="0"/>
    <s v="2023-2024"/>
    <x v="1"/>
    <x v="47"/>
    <x v="1"/>
    <x v="1"/>
    <n v="2101"/>
    <x v="0"/>
    <x v="4"/>
    <x v="4"/>
    <x v="4"/>
    <x v="229"/>
    <n v="1"/>
  </r>
  <r>
    <x v="166"/>
    <x v="0"/>
    <s v="2023-2024"/>
    <x v="0"/>
    <x v="51"/>
    <x v="4"/>
    <x v="4"/>
    <n v="3630"/>
    <x v="0"/>
    <x v="16"/>
    <x v="9"/>
    <x v="9"/>
    <x v="229"/>
    <n v="1"/>
  </r>
  <r>
    <x v="117"/>
    <x v="2"/>
    <s v="2024-2025"/>
    <x v="0"/>
    <x v="55"/>
    <x v="3"/>
    <x v="3"/>
    <n v="4703"/>
    <x v="0"/>
    <x v="17"/>
    <x v="4"/>
    <x v="4"/>
    <x v="229"/>
    <n v="1"/>
  </r>
  <r>
    <x v="249"/>
    <x v="1"/>
    <s v="2022-2023"/>
    <x v="0"/>
    <x v="38"/>
    <x v="3"/>
    <x v="3"/>
    <n v="4802"/>
    <x v="0"/>
    <x v="12"/>
    <x v="3"/>
    <x v="3"/>
    <x v="230"/>
    <n v="1"/>
  </r>
  <r>
    <x v="457"/>
    <x v="1"/>
    <s v="2022-2023"/>
    <x v="0"/>
    <x v="11"/>
    <x v="5"/>
    <x v="5"/>
    <n v="7010"/>
    <x v="0"/>
    <x v="9"/>
    <x v="7"/>
    <x v="7"/>
    <x v="230"/>
    <n v="1"/>
  </r>
  <r>
    <x v="453"/>
    <x v="0"/>
    <s v="2023-2024"/>
    <x v="0"/>
    <x v="30"/>
    <x v="4"/>
    <x v="4"/>
    <n v="3131"/>
    <x v="0"/>
    <x v="6"/>
    <x v="3"/>
    <x v="3"/>
    <x v="230"/>
    <n v="1"/>
  </r>
  <r>
    <x v="108"/>
    <x v="1"/>
    <s v="2022-2023"/>
    <x v="0"/>
    <x v="90"/>
    <x v="3"/>
    <x v="3"/>
    <n v="4700"/>
    <x v="0"/>
    <x v="17"/>
    <x v="1"/>
    <x v="1"/>
    <x v="230"/>
    <n v="1"/>
  </r>
  <r>
    <x v="458"/>
    <x v="2"/>
    <s v="2024-2025"/>
    <x v="0"/>
    <x v="24"/>
    <x v="1"/>
    <x v="1"/>
    <n v="2120"/>
    <x v="0"/>
    <x v="4"/>
    <x v="3"/>
    <x v="3"/>
    <x v="230"/>
    <n v="1"/>
  </r>
  <r>
    <x v="53"/>
    <x v="0"/>
    <s v="2023-2024"/>
    <x v="0"/>
    <x v="66"/>
    <x v="3"/>
    <x v="3"/>
    <n v="4883"/>
    <x v="0"/>
    <x v="12"/>
    <x v="7"/>
    <x v="7"/>
    <x v="231"/>
    <n v="1"/>
  </r>
  <r>
    <x v="459"/>
    <x v="0"/>
    <s v="2023-2024"/>
    <x v="0"/>
    <x v="63"/>
    <x v="1"/>
    <x v="1"/>
    <n v="2015"/>
    <x v="0"/>
    <x v="5"/>
    <x v="3"/>
    <x v="3"/>
    <x v="232"/>
    <n v="1"/>
  </r>
  <r>
    <x v="460"/>
    <x v="1"/>
    <s v="2022-2023"/>
    <x v="0"/>
    <x v="87"/>
    <x v="2"/>
    <x v="2"/>
    <n v="2609"/>
    <x v="0"/>
    <x v="2"/>
    <x v="3"/>
    <x v="3"/>
    <x v="232"/>
    <n v="1"/>
  </r>
  <r>
    <x v="116"/>
    <x v="2"/>
    <s v="2024-2025"/>
    <x v="0"/>
    <x v="18"/>
    <x v="6"/>
    <x v="6"/>
    <n v="5168"/>
    <x v="0"/>
    <x v="13"/>
    <x v="1"/>
    <x v="1"/>
    <x v="232"/>
    <n v="1"/>
  </r>
  <r>
    <x v="461"/>
    <x v="2"/>
    <s v="2024-2025"/>
    <x v="1"/>
    <x v="26"/>
    <x v="0"/>
    <x v="0"/>
    <n v="6280"/>
    <x v="0"/>
    <x v="14"/>
    <x v="3"/>
    <x v="3"/>
    <x v="233"/>
    <n v="1"/>
  </r>
  <r>
    <x v="281"/>
    <x v="0"/>
    <s v="2023-2024"/>
    <x v="1"/>
    <x v="59"/>
    <x v="3"/>
    <x v="3"/>
    <n v="4509"/>
    <x v="0"/>
    <x v="3"/>
    <x v="8"/>
    <x v="8"/>
    <x v="234"/>
    <n v="1"/>
  </r>
  <r>
    <x v="286"/>
    <x v="0"/>
    <s v="2023-2024"/>
    <x v="1"/>
    <x v="23"/>
    <x v="1"/>
    <x v="1"/>
    <n v="2650"/>
    <x v="0"/>
    <x v="11"/>
    <x v="8"/>
    <x v="8"/>
    <x v="235"/>
    <n v="1"/>
  </r>
  <r>
    <x v="151"/>
    <x v="2"/>
    <s v="2024-2025"/>
    <x v="0"/>
    <x v="43"/>
    <x v="1"/>
    <x v="1"/>
    <n v="2560"/>
    <x v="0"/>
    <x v="2"/>
    <x v="4"/>
    <x v="4"/>
    <x v="236"/>
    <n v="1"/>
  </r>
  <r>
    <x v="462"/>
    <x v="1"/>
    <s v="2022-2023"/>
    <x v="1"/>
    <x v="52"/>
    <x v="3"/>
    <x v="3"/>
    <n v="4053"/>
    <x v="0"/>
    <x v="10"/>
    <x v="8"/>
    <x v="8"/>
    <x v="237"/>
    <n v="1"/>
  </r>
  <r>
    <x v="326"/>
    <x v="0"/>
    <s v="2023-2024"/>
    <x v="0"/>
    <x v="2"/>
    <x v="2"/>
    <x v="2"/>
    <n v="2617"/>
    <x v="0"/>
    <x v="2"/>
    <x v="3"/>
    <x v="3"/>
    <x v="238"/>
    <n v="1"/>
  </r>
  <r>
    <x v="54"/>
    <x v="0"/>
    <s v="2023-2024"/>
    <x v="0"/>
    <x v="15"/>
    <x v="1"/>
    <x v="1"/>
    <n v="2020"/>
    <x v="0"/>
    <x v="5"/>
    <x v="3"/>
    <x v="3"/>
    <x v="239"/>
    <n v="1"/>
  </r>
  <r>
    <x v="463"/>
    <x v="0"/>
    <s v="2023-2024"/>
    <x v="0"/>
    <x v="95"/>
    <x v="7"/>
    <x v="7"/>
    <n v="870"/>
    <x v="0"/>
    <x v="19"/>
    <x v="7"/>
    <x v="7"/>
    <x v="240"/>
    <n v="1"/>
  </r>
  <r>
    <x v="329"/>
    <x v="0"/>
    <s v="2023-2024"/>
    <x v="0"/>
    <x v="9"/>
    <x v="4"/>
    <x v="4"/>
    <n v="3076"/>
    <x v="0"/>
    <x v="7"/>
    <x v="7"/>
    <x v="7"/>
    <x v="241"/>
    <n v="1"/>
  </r>
  <r>
    <x v="464"/>
    <x v="2"/>
    <s v="2024-2025"/>
    <x v="0"/>
    <x v="40"/>
    <x v="4"/>
    <x v="4"/>
    <n v="3353"/>
    <x v="0"/>
    <x v="8"/>
    <x v="5"/>
    <x v="5"/>
    <x v="242"/>
    <n v="1"/>
  </r>
  <r>
    <x v="166"/>
    <x v="0"/>
    <s v="2023-2024"/>
    <x v="0"/>
    <x v="78"/>
    <x v="1"/>
    <x v="1"/>
    <n v="2141"/>
    <x v="0"/>
    <x v="4"/>
    <x v="6"/>
    <x v="6"/>
    <x v="243"/>
    <n v="1"/>
  </r>
  <r>
    <x v="465"/>
    <x v="1"/>
    <s v="2022-2023"/>
    <x v="0"/>
    <x v="69"/>
    <x v="4"/>
    <x v="4"/>
    <n v="3199"/>
    <x v="0"/>
    <x v="6"/>
    <x v="5"/>
    <x v="5"/>
    <x v="244"/>
    <n v="1"/>
  </r>
  <r>
    <x v="466"/>
    <x v="2"/>
    <s v="2024-2025"/>
    <x v="0"/>
    <x v="91"/>
    <x v="1"/>
    <x v="1"/>
    <n v="2064"/>
    <x v="0"/>
    <x v="5"/>
    <x v="7"/>
    <x v="7"/>
    <x v="245"/>
    <n v="1"/>
  </r>
  <r>
    <x v="360"/>
    <x v="2"/>
    <s v="2024-2025"/>
    <x v="0"/>
    <x v="44"/>
    <x v="4"/>
    <x v="4"/>
    <n v="3977"/>
    <x v="0"/>
    <x v="16"/>
    <x v="1"/>
    <x v="1"/>
    <x v="246"/>
    <n v="1"/>
  </r>
  <r>
    <x v="467"/>
    <x v="0"/>
    <s v="2023-2024"/>
    <x v="0"/>
    <x v="45"/>
    <x v="3"/>
    <x v="3"/>
    <n v="4570"/>
    <x v="0"/>
    <x v="15"/>
    <x v="7"/>
    <x v="7"/>
    <x v="246"/>
    <n v="1"/>
  </r>
  <r>
    <x v="468"/>
    <x v="2"/>
    <s v="2024-2025"/>
    <x v="0"/>
    <x v="18"/>
    <x v="6"/>
    <x v="6"/>
    <n v="5168"/>
    <x v="0"/>
    <x v="13"/>
    <x v="1"/>
    <x v="1"/>
    <x v="246"/>
    <n v="1"/>
  </r>
  <r>
    <x v="384"/>
    <x v="1"/>
    <s v="2022-2023"/>
    <x v="0"/>
    <x v="11"/>
    <x v="5"/>
    <x v="5"/>
    <n v="7010"/>
    <x v="0"/>
    <x v="9"/>
    <x v="3"/>
    <x v="3"/>
    <x v="247"/>
    <n v="1"/>
  </r>
  <r>
    <x v="469"/>
    <x v="1"/>
    <s v="2022-2023"/>
    <x v="0"/>
    <x v="24"/>
    <x v="1"/>
    <x v="1"/>
    <n v="2120"/>
    <x v="0"/>
    <x v="4"/>
    <x v="0"/>
    <x v="0"/>
    <x v="247"/>
    <n v="1"/>
  </r>
  <r>
    <x v="470"/>
    <x v="0"/>
    <s v="2023-2024"/>
    <x v="0"/>
    <x v="65"/>
    <x v="1"/>
    <x v="1"/>
    <n v="2131"/>
    <x v="0"/>
    <x v="4"/>
    <x v="4"/>
    <x v="4"/>
    <x v="248"/>
    <n v="1"/>
  </r>
  <r>
    <x v="471"/>
    <x v="2"/>
    <s v="2024-2025"/>
    <x v="0"/>
    <x v="63"/>
    <x v="1"/>
    <x v="1"/>
    <n v="2015"/>
    <x v="0"/>
    <x v="5"/>
    <x v="1"/>
    <x v="1"/>
    <x v="249"/>
    <n v="1"/>
  </r>
  <r>
    <x v="354"/>
    <x v="1"/>
    <s v="2022-2023"/>
    <x v="0"/>
    <x v="61"/>
    <x v="6"/>
    <x v="6"/>
    <n v="5343"/>
    <x v="0"/>
    <x v="18"/>
    <x v="0"/>
    <x v="0"/>
    <x v="249"/>
    <n v="1"/>
  </r>
  <r>
    <x v="472"/>
    <x v="0"/>
    <s v="2023-2024"/>
    <x v="0"/>
    <x v="61"/>
    <x v="6"/>
    <x v="6"/>
    <n v="5343"/>
    <x v="0"/>
    <x v="18"/>
    <x v="2"/>
    <x v="2"/>
    <x v="249"/>
    <n v="1"/>
  </r>
  <r>
    <x v="473"/>
    <x v="1"/>
    <s v="2022-2023"/>
    <x v="0"/>
    <x v="71"/>
    <x v="6"/>
    <x v="6"/>
    <n v="5043"/>
    <x v="0"/>
    <x v="13"/>
    <x v="3"/>
    <x v="3"/>
    <x v="249"/>
    <n v="1"/>
  </r>
  <r>
    <x v="113"/>
    <x v="2"/>
    <s v="2024-2025"/>
    <x v="0"/>
    <x v="72"/>
    <x v="4"/>
    <x v="4"/>
    <n v="3931"/>
    <x v="0"/>
    <x v="16"/>
    <x v="9"/>
    <x v="9"/>
    <x v="249"/>
    <n v="1"/>
  </r>
  <r>
    <x v="474"/>
    <x v="0"/>
    <s v="2023-2024"/>
    <x v="1"/>
    <x v="30"/>
    <x v="4"/>
    <x v="4"/>
    <n v="3131"/>
    <x v="0"/>
    <x v="6"/>
    <x v="3"/>
    <x v="3"/>
    <x v="249"/>
    <n v="1"/>
  </r>
  <r>
    <x v="142"/>
    <x v="1"/>
    <s v="2022-2023"/>
    <x v="1"/>
    <x v="56"/>
    <x v="1"/>
    <x v="1"/>
    <n v="2795"/>
    <x v="0"/>
    <x v="11"/>
    <x v="4"/>
    <x v="4"/>
    <x v="250"/>
    <n v="1"/>
  </r>
  <r>
    <x v="475"/>
    <x v="0"/>
    <s v="2023-2024"/>
    <x v="1"/>
    <x v="36"/>
    <x v="4"/>
    <x v="4"/>
    <n v="3148"/>
    <x v="0"/>
    <x v="6"/>
    <x v="0"/>
    <x v="0"/>
    <x v="251"/>
    <n v="1"/>
  </r>
  <r>
    <x v="476"/>
    <x v="1"/>
    <s v="2022-2023"/>
    <x v="0"/>
    <x v="4"/>
    <x v="1"/>
    <x v="1"/>
    <n v="2154"/>
    <x v="0"/>
    <x v="4"/>
    <x v="4"/>
    <x v="4"/>
    <x v="252"/>
    <n v="1"/>
  </r>
  <r>
    <x v="461"/>
    <x v="2"/>
    <s v="2024-2025"/>
    <x v="0"/>
    <x v="43"/>
    <x v="1"/>
    <x v="1"/>
    <n v="2560"/>
    <x v="0"/>
    <x v="2"/>
    <x v="3"/>
    <x v="3"/>
    <x v="253"/>
    <n v="1"/>
  </r>
  <r>
    <x v="477"/>
    <x v="1"/>
    <s v="2022-2023"/>
    <x v="0"/>
    <x v="36"/>
    <x v="4"/>
    <x v="4"/>
    <n v="3148"/>
    <x v="0"/>
    <x v="6"/>
    <x v="3"/>
    <x v="3"/>
    <x v="254"/>
    <n v="1"/>
  </r>
  <r>
    <x v="478"/>
    <x v="2"/>
    <s v="2024-2025"/>
    <x v="0"/>
    <x v="7"/>
    <x v="4"/>
    <x v="4"/>
    <n v="3175"/>
    <x v="0"/>
    <x v="6"/>
    <x v="2"/>
    <x v="2"/>
    <x v="255"/>
    <n v="1"/>
  </r>
  <r>
    <x v="250"/>
    <x v="0"/>
    <s v="2023-2024"/>
    <x v="1"/>
    <x v="60"/>
    <x v="1"/>
    <x v="1"/>
    <n v="2541"/>
    <x v="0"/>
    <x v="2"/>
    <x v="6"/>
    <x v="6"/>
    <x v="256"/>
    <n v="1"/>
  </r>
  <r>
    <x v="233"/>
    <x v="1"/>
    <s v="2022-2023"/>
    <x v="0"/>
    <x v="22"/>
    <x v="1"/>
    <x v="1"/>
    <n v="2539"/>
    <x v="0"/>
    <x v="2"/>
    <x v="5"/>
    <x v="5"/>
    <x v="257"/>
    <n v="1"/>
  </r>
  <r>
    <x v="12"/>
    <x v="0"/>
    <s v="2023-2024"/>
    <x v="0"/>
    <x v="54"/>
    <x v="4"/>
    <x v="4"/>
    <n v="3030"/>
    <x v="0"/>
    <x v="7"/>
    <x v="5"/>
    <x v="5"/>
    <x v="258"/>
    <n v="1"/>
  </r>
  <r>
    <x v="288"/>
    <x v="1"/>
    <s v="2022-2023"/>
    <x v="0"/>
    <x v="7"/>
    <x v="4"/>
    <x v="4"/>
    <n v="3175"/>
    <x v="0"/>
    <x v="6"/>
    <x v="1"/>
    <x v="1"/>
    <x v="259"/>
    <n v="1"/>
  </r>
  <r>
    <x v="56"/>
    <x v="2"/>
    <s v="2024-2025"/>
    <x v="1"/>
    <x v="84"/>
    <x v="3"/>
    <x v="3"/>
    <n v="4215"/>
    <x v="0"/>
    <x v="3"/>
    <x v="2"/>
    <x v="2"/>
    <x v="259"/>
    <n v="1"/>
  </r>
  <r>
    <x v="189"/>
    <x v="2"/>
    <s v="2024-2025"/>
    <x v="1"/>
    <x v="16"/>
    <x v="0"/>
    <x v="0"/>
    <n v="6030"/>
    <x v="0"/>
    <x v="0"/>
    <x v="5"/>
    <x v="5"/>
    <x v="260"/>
    <n v="1"/>
  </r>
  <r>
    <x v="479"/>
    <x v="2"/>
    <s v="2024-2025"/>
    <x v="0"/>
    <x v="6"/>
    <x v="0"/>
    <x v="0"/>
    <n v="6010"/>
    <x v="0"/>
    <x v="0"/>
    <x v="7"/>
    <x v="7"/>
    <x v="261"/>
    <n v="1"/>
  </r>
  <r>
    <x v="480"/>
    <x v="0"/>
    <s v="2023-2024"/>
    <x v="0"/>
    <x v="92"/>
    <x v="3"/>
    <x v="3"/>
    <n v="4305"/>
    <x v="0"/>
    <x v="3"/>
    <x v="2"/>
    <x v="2"/>
    <x v="262"/>
    <n v="1"/>
  </r>
  <r>
    <x v="31"/>
    <x v="1"/>
    <s v="2022-2023"/>
    <x v="0"/>
    <x v="7"/>
    <x v="4"/>
    <x v="4"/>
    <n v="3175"/>
    <x v="0"/>
    <x v="6"/>
    <x v="3"/>
    <x v="3"/>
    <x v="263"/>
    <n v="1"/>
  </r>
  <r>
    <x v="136"/>
    <x v="0"/>
    <s v="2023-2024"/>
    <x v="0"/>
    <x v="51"/>
    <x v="4"/>
    <x v="4"/>
    <n v="3630"/>
    <x v="0"/>
    <x v="16"/>
    <x v="4"/>
    <x v="4"/>
    <x v="263"/>
    <n v="1"/>
  </r>
  <r>
    <x v="442"/>
    <x v="1"/>
    <s v="2022-2023"/>
    <x v="0"/>
    <x v="43"/>
    <x v="1"/>
    <x v="1"/>
    <n v="2560"/>
    <x v="0"/>
    <x v="2"/>
    <x v="0"/>
    <x v="0"/>
    <x v="264"/>
    <n v="1"/>
  </r>
  <r>
    <x v="481"/>
    <x v="2"/>
    <s v="2024-2025"/>
    <x v="0"/>
    <x v="73"/>
    <x v="6"/>
    <x v="6"/>
    <n v="5607"/>
    <x v="0"/>
    <x v="18"/>
    <x v="2"/>
    <x v="2"/>
    <x v="265"/>
    <n v="1"/>
  </r>
  <r>
    <x v="123"/>
    <x v="2"/>
    <s v="2024-2025"/>
    <x v="1"/>
    <x v="56"/>
    <x v="1"/>
    <x v="1"/>
    <n v="2795"/>
    <x v="0"/>
    <x v="11"/>
    <x v="3"/>
    <x v="3"/>
    <x v="266"/>
    <n v="1"/>
  </r>
  <r>
    <x v="482"/>
    <x v="2"/>
    <s v="2024-2025"/>
    <x v="0"/>
    <x v="28"/>
    <x v="1"/>
    <x v="1"/>
    <n v="2830"/>
    <x v="0"/>
    <x v="11"/>
    <x v="5"/>
    <x v="5"/>
    <x v="267"/>
    <n v="1"/>
  </r>
  <r>
    <x v="483"/>
    <x v="0"/>
    <s v="2023-2024"/>
    <x v="1"/>
    <x v="16"/>
    <x v="0"/>
    <x v="0"/>
    <n v="6030"/>
    <x v="0"/>
    <x v="0"/>
    <x v="6"/>
    <x v="6"/>
    <x v="268"/>
    <n v="1"/>
  </r>
  <r>
    <x v="354"/>
    <x v="1"/>
    <s v="2022-2023"/>
    <x v="1"/>
    <x v="49"/>
    <x v="4"/>
    <x v="4"/>
    <n v="3134"/>
    <x v="0"/>
    <x v="6"/>
    <x v="5"/>
    <x v="5"/>
    <x v="268"/>
    <n v="1"/>
  </r>
  <r>
    <x v="484"/>
    <x v="0"/>
    <s v="2023-2024"/>
    <x v="0"/>
    <x v="1"/>
    <x v="1"/>
    <x v="1"/>
    <n v="2478"/>
    <x v="0"/>
    <x v="1"/>
    <x v="7"/>
    <x v="7"/>
    <x v="269"/>
    <n v="1"/>
  </r>
  <r>
    <x v="189"/>
    <x v="2"/>
    <s v="2024-2025"/>
    <x v="0"/>
    <x v="12"/>
    <x v="3"/>
    <x v="3"/>
    <n v="4068"/>
    <x v="0"/>
    <x v="10"/>
    <x v="1"/>
    <x v="1"/>
    <x v="270"/>
    <n v="1"/>
  </r>
  <r>
    <x v="330"/>
    <x v="0"/>
    <s v="2023-2024"/>
    <x v="0"/>
    <x v="31"/>
    <x v="1"/>
    <x v="1"/>
    <n v="2116"/>
    <x v="0"/>
    <x v="4"/>
    <x v="5"/>
    <x v="5"/>
    <x v="271"/>
    <n v="1"/>
  </r>
  <r>
    <x v="279"/>
    <x v="2"/>
    <s v="2024-2025"/>
    <x v="0"/>
    <x v="6"/>
    <x v="0"/>
    <x v="0"/>
    <n v="6010"/>
    <x v="0"/>
    <x v="0"/>
    <x v="3"/>
    <x v="3"/>
    <x v="271"/>
    <n v="1"/>
  </r>
  <r>
    <x v="201"/>
    <x v="1"/>
    <s v="2022-2023"/>
    <x v="0"/>
    <x v="64"/>
    <x v="1"/>
    <x v="1"/>
    <n v="2350"/>
    <x v="0"/>
    <x v="1"/>
    <x v="3"/>
    <x v="3"/>
    <x v="272"/>
    <n v="1"/>
  </r>
  <r>
    <x v="56"/>
    <x v="2"/>
    <s v="2024-2025"/>
    <x v="0"/>
    <x v="38"/>
    <x v="3"/>
    <x v="3"/>
    <n v="4802"/>
    <x v="0"/>
    <x v="12"/>
    <x v="2"/>
    <x v="2"/>
    <x v="273"/>
    <n v="1"/>
  </r>
  <r>
    <x v="314"/>
    <x v="0"/>
    <s v="2023-2024"/>
    <x v="1"/>
    <x v="94"/>
    <x v="5"/>
    <x v="5"/>
    <n v="7250"/>
    <x v="0"/>
    <x v="9"/>
    <x v="0"/>
    <x v="0"/>
    <x v="274"/>
    <n v="1"/>
  </r>
  <r>
    <x v="233"/>
    <x v="1"/>
    <s v="2022-2023"/>
    <x v="1"/>
    <x v="47"/>
    <x v="1"/>
    <x v="1"/>
    <n v="2101"/>
    <x v="0"/>
    <x v="4"/>
    <x v="4"/>
    <x v="4"/>
    <x v="275"/>
    <n v="1"/>
  </r>
  <r>
    <x v="178"/>
    <x v="0"/>
    <s v="2023-2024"/>
    <x v="0"/>
    <x v="80"/>
    <x v="0"/>
    <x v="0"/>
    <n v="6109"/>
    <x v="0"/>
    <x v="14"/>
    <x v="2"/>
    <x v="2"/>
    <x v="276"/>
    <n v="1"/>
  </r>
  <r>
    <x v="485"/>
    <x v="2"/>
    <s v="2024-2025"/>
    <x v="1"/>
    <x v="10"/>
    <x v="4"/>
    <x v="4"/>
    <n v="3551"/>
    <x v="0"/>
    <x v="8"/>
    <x v="6"/>
    <x v="6"/>
    <x v="277"/>
    <n v="1"/>
  </r>
  <r>
    <x v="258"/>
    <x v="0"/>
    <s v="2023-2024"/>
    <x v="0"/>
    <x v="80"/>
    <x v="0"/>
    <x v="0"/>
    <n v="6109"/>
    <x v="0"/>
    <x v="14"/>
    <x v="6"/>
    <x v="6"/>
    <x v="278"/>
    <n v="1"/>
  </r>
  <r>
    <x v="363"/>
    <x v="2"/>
    <s v="2024-2025"/>
    <x v="0"/>
    <x v="64"/>
    <x v="1"/>
    <x v="1"/>
    <n v="2350"/>
    <x v="0"/>
    <x v="1"/>
    <x v="8"/>
    <x v="8"/>
    <x v="279"/>
    <n v="1"/>
  </r>
  <r>
    <x v="148"/>
    <x v="1"/>
    <s v="2022-2023"/>
    <x v="0"/>
    <x v="8"/>
    <x v="1"/>
    <x v="1"/>
    <n v="2158"/>
    <x v="0"/>
    <x v="4"/>
    <x v="6"/>
    <x v="6"/>
    <x v="280"/>
    <n v="1"/>
  </r>
  <r>
    <x v="192"/>
    <x v="1"/>
    <s v="2022-2023"/>
    <x v="0"/>
    <x v="24"/>
    <x v="1"/>
    <x v="1"/>
    <n v="2120"/>
    <x v="0"/>
    <x v="4"/>
    <x v="6"/>
    <x v="6"/>
    <x v="280"/>
    <n v="1"/>
  </r>
  <r>
    <x v="333"/>
    <x v="1"/>
    <s v="2022-2023"/>
    <x v="0"/>
    <x v="33"/>
    <x v="4"/>
    <x v="4"/>
    <n v="3280"/>
    <x v="0"/>
    <x v="8"/>
    <x v="2"/>
    <x v="2"/>
    <x v="280"/>
    <n v="1"/>
  </r>
  <r>
    <x v="228"/>
    <x v="0"/>
    <s v="2023-2024"/>
    <x v="0"/>
    <x v="2"/>
    <x v="2"/>
    <x v="2"/>
    <n v="2617"/>
    <x v="0"/>
    <x v="2"/>
    <x v="8"/>
    <x v="8"/>
    <x v="281"/>
    <n v="1"/>
  </r>
  <r>
    <x v="189"/>
    <x v="2"/>
    <s v="2024-2025"/>
    <x v="0"/>
    <x v="41"/>
    <x v="5"/>
    <x v="5"/>
    <n v="7320"/>
    <x v="0"/>
    <x v="9"/>
    <x v="4"/>
    <x v="4"/>
    <x v="281"/>
    <n v="1"/>
  </r>
  <r>
    <x v="486"/>
    <x v="1"/>
    <s v="2022-2023"/>
    <x v="1"/>
    <x v="67"/>
    <x v="3"/>
    <x v="3"/>
    <n v="4551"/>
    <x v="0"/>
    <x v="15"/>
    <x v="6"/>
    <x v="6"/>
    <x v="281"/>
    <n v="1"/>
  </r>
  <r>
    <x v="487"/>
    <x v="0"/>
    <s v="2023-2024"/>
    <x v="1"/>
    <x v="36"/>
    <x v="4"/>
    <x v="4"/>
    <n v="3148"/>
    <x v="0"/>
    <x v="6"/>
    <x v="2"/>
    <x v="2"/>
    <x v="281"/>
    <n v="1"/>
  </r>
  <r>
    <x v="488"/>
    <x v="2"/>
    <s v="2024-2025"/>
    <x v="0"/>
    <x v="58"/>
    <x v="0"/>
    <x v="0"/>
    <n v="6027"/>
    <x v="0"/>
    <x v="0"/>
    <x v="4"/>
    <x v="4"/>
    <x v="281"/>
    <n v="1"/>
  </r>
  <r>
    <x v="489"/>
    <x v="0"/>
    <s v="2023-2024"/>
    <x v="1"/>
    <x v="13"/>
    <x v="1"/>
    <x v="1"/>
    <n v="2480"/>
    <x v="0"/>
    <x v="1"/>
    <x v="4"/>
    <x v="4"/>
    <x v="281"/>
    <n v="1"/>
  </r>
  <r>
    <x v="298"/>
    <x v="1"/>
    <s v="2022-2023"/>
    <x v="1"/>
    <x v="80"/>
    <x v="0"/>
    <x v="0"/>
    <n v="6109"/>
    <x v="0"/>
    <x v="14"/>
    <x v="5"/>
    <x v="5"/>
    <x v="281"/>
    <n v="1"/>
  </r>
  <r>
    <x v="163"/>
    <x v="0"/>
    <s v="2023-2024"/>
    <x v="0"/>
    <x v="5"/>
    <x v="1"/>
    <x v="1"/>
    <n v="2067"/>
    <x v="0"/>
    <x v="5"/>
    <x v="3"/>
    <x v="3"/>
    <x v="282"/>
    <n v="1"/>
  </r>
  <r>
    <x v="457"/>
    <x v="1"/>
    <s v="2022-2023"/>
    <x v="0"/>
    <x v="68"/>
    <x v="7"/>
    <x v="7"/>
    <n v="800"/>
    <x v="0"/>
    <x v="19"/>
    <x v="2"/>
    <x v="2"/>
    <x v="282"/>
    <n v="1"/>
  </r>
  <r>
    <x v="173"/>
    <x v="0"/>
    <s v="2023-2024"/>
    <x v="1"/>
    <x v="10"/>
    <x v="4"/>
    <x v="4"/>
    <n v="3551"/>
    <x v="0"/>
    <x v="8"/>
    <x v="5"/>
    <x v="5"/>
    <x v="282"/>
    <n v="1"/>
  </r>
  <r>
    <x v="406"/>
    <x v="2"/>
    <s v="2024-2025"/>
    <x v="0"/>
    <x v="82"/>
    <x v="3"/>
    <x v="3"/>
    <n v="4655"/>
    <x v="0"/>
    <x v="17"/>
    <x v="4"/>
    <x v="4"/>
    <x v="282"/>
    <n v="1"/>
  </r>
  <r>
    <x v="167"/>
    <x v="2"/>
    <s v="2024-2025"/>
    <x v="0"/>
    <x v="17"/>
    <x v="3"/>
    <x v="3"/>
    <n v="4825"/>
    <x v="0"/>
    <x v="12"/>
    <x v="1"/>
    <x v="1"/>
    <x v="282"/>
    <n v="1"/>
  </r>
  <r>
    <x v="467"/>
    <x v="0"/>
    <s v="2023-2024"/>
    <x v="0"/>
    <x v="18"/>
    <x v="6"/>
    <x v="6"/>
    <n v="5168"/>
    <x v="0"/>
    <x v="13"/>
    <x v="6"/>
    <x v="6"/>
    <x v="282"/>
    <n v="1"/>
  </r>
  <r>
    <x v="35"/>
    <x v="0"/>
    <s v="2023-2024"/>
    <x v="1"/>
    <x v="50"/>
    <x v="4"/>
    <x v="4"/>
    <n v="3179"/>
    <x v="0"/>
    <x v="6"/>
    <x v="0"/>
    <x v="0"/>
    <x v="282"/>
    <n v="1"/>
  </r>
  <r>
    <x v="325"/>
    <x v="1"/>
    <s v="2022-2023"/>
    <x v="0"/>
    <x v="20"/>
    <x v="4"/>
    <x v="4"/>
    <n v="3429"/>
    <x v="0"/>
    <x v="8"/>
    <x v="0"/>
    <x v="0"/>
    <x v="282"/>
    <n v="1"/>
  </r>
  <r>
    <x v="490"/>
    <x v="0"/>
    <s v="2023-2024"/>
    <x v="0"/>
    <x v="21"/>
    <x v="3"/>
    <x v="3"/>
    <n v="4012"/>
    <x v="0"/>
    <x v="10"/>
    <x v="2"/>
    <x v="2"/>
    <x v="282"/>
    <n v="1"/>
  </r>
  <r>
    <x v="418"/>
    <x v="2"/>
    <s v="2024-2025"/>
    <x v="0"/>
    <x v="88"/>
    <x v="6"/>
    <x v="6"/>
    <n v="5011"/>
    <x v="0"/>
    <x v="13"/>
    <x v="2"/>
    <x v="2"/>
    <x v="282"/>
    <n v="1"/>
  </r>
  <r>
    <x v="491"/>
    <x v="0"/>
    <s v="2023-2024"/>
    <x v="0"/>
    <x v="40"/>
    <x v="4"/>
    <x v="4"/>
    <n v="3353"/>
    <x v="0"/>
    <x v="8"/>
    <x v="9"/>
    <x v="9"/>
    <x v="283"/>
    <n v="1"/>
  </r>
  <r>
    <x v="97"/>
    <x v="0"/>
    <s v="2023-2024"/>
    <x v="1"/>
    <x v="30"/>
    <x v="4"/>
    <x v="4"/>
    <n v="3131"/>
    <x v="0"/>
    <x v="6"/>
    <x v="0"/>
    <x v="0"/>
    <x v="283"/>
    <n v="1"/>
  </r>
  <r>
    <x v="319"/>
    <x v="0"/>
    <s v="2023-2024"/>
    <x v="0"/>
    <x v="95"/>
    <x v="7"/>
    <x v="7"/>
    <n v="870"/>
    <x v="0"/>
    <x v="19"/>
    <x v="3"/>
    <x v="3"/>
    <x v="284"/>
    <n v="1"/>
  </r>
  <r>
    <x v="37"/>
    <x v="2"/>
    <s v="2024-2025"/>
    <x v="0"/>
    <x v="48"/>
    <x v="3"/>
    <x v="3"/>
    <n v="4566"/>
    <x v="0"/>
    <x v="15"/>
    <x v="7"/>
    <x v="7"/>
    <x v="285"/>
    <n v="1"/>
  </r>
  <r>
    <x v="95"/>
    <x v="1"/>
    <s v="2022-2023"/>
    <x v="0"/>
    <x v="90"/>
    <x v="3"/>
    <x v="3"/>
    <n v="4700"/>
    <x v="0"/>
    <x v="17"/>
    <x v="3"/>
    <x v="3"/>
    <x v="285"/>
    <n v="1"/>
  </r>
  <r>
    <x v="492"/>
    <x v="1"/>
    <s v="2022-2023"/>
    <x v="1"/>
    <x v="10"/>
    <x v="4"/>
    <x v="4"/>
    <n v="3551"/>
    <x v="0"/>
    <x v="8"/>
    <x v="9"/>
    <x v="9"/>
    <x v="286"/>
    <n v="1"/>
  </r>
  <r>
    <x v="225"/>
    <x v="0"/>
    <s v="2023-2024"/>
    <x v="1"/>
    <x v="83"/>
    <x v="0"/>
    <x v="0"/>
    <n v="6052"/>
    <x v="0"/>
    <x v="0"/>
    <x v="5"/>
    <x v="5"/>
    <x v="287"/>
    <n v="1"/>
  </r>
  <r>
    <x v="397"/>
    <x v="0"/>
    <s v="2023-2024"/>
    <x v="1"/>
    <x v="62"/>
    <x v="0"/>
    <x v="0"/>
    <n v="6112"/>
    <x v="0"/>
    <x v="14"/>
    <x v="3"/>
    <x v="3"/>
    <x v="288"/>
    <n v="1"/>
  </r>
  <r>
    <x v="124"/>
    <x v="2"/>
    <s v="2024-2025"/>
    <x v="0"/>
    <x v="58"/>
    <x v="0"/>
    <x v="0"/>
    <n v="6027"/>
    <x v="0"/>
    <x v="0"/>
    <x v="7"/>
    <x v="7"/>
    <x v="289"/>
    <n v="1"/>
  </r>
  <r>
    <x v="95"/>
    <x v="1"/>
    <s v="2022-2023"/>
    <x v="0"/>
    <x v="54"/>
    <x v="4"/>
    <x v="4"/>
    <n v="3030"/>
    <x v="0"/>
    <x v="7"/>
    <x v="4"/>
    <x v="4"/>
    <x v="290"/>
    <n v="1"/>
  </r>
  <r>
    <x v="250"/>
    <x v="0"/>
    <s v="2023-2024"/>
    <x v="0"/>
    <x v="73"/>
    <x v="6"/>
    <x v="6"/>
    <n v="5607"/>
    <x v="0"/>
    <x v="18"/>
    <x v="3"/>
    <x v="3"/>
    <x v="291"/>
    <n v="1"/>
  </r>
  <r>
    <x v="493"/>
    <x v="1"/>
    <s v="2022-2023"/>
    <x v="0"/>
    <x v="90"/>
    <x v="3"/>
    <x v="3"/>
    <n v="4700"/>
    <x v="0"/>
    <x v="17"/>
    <x v="7"/>
    <x v="7"/>
    <x v="292"/>
    <n v="1"/>
  </r>
  <r>
    <x v="494"/>
    <x v="2"/>
    <s v="2024-2025"/>
    <x v="1"/>
    <x v="56"/>
    <x v="1"/>
    <x v="1"/>
    <n v="2795"/>
    <x v="0"/>
    <x v="11"/>
    <x v="0"/>
    <x v="0"/>
    <x v="293"/>
    <n v="1"/>
  </r>
  <r>
    <x v="162"/>
    <x v="1"/>
    <s v="2022-2023"/>
    <x v="1"/>
    <x v="56"/>
    <x v="1"/>
    <x v="1"/>
    <n v="2795"/>
    <x v="0"/>
    <x v="11"/>
    <x v="7"/>
    <x v="7"/>
    <x v="294"/>
    <n v="1"/>
  </r>
  <r>
    <x v="379"/>
    <x v="2"/>
    <s v="2024-2025"/>
    <x v="1"/>
    <x v="35"/>
    <x v="3"/>
    <x v="3"/>
    <n v="4558"/>
    <x v="0"/>
    <x v="15"/>
    <x v="2"/>
    <x v="2"/>
    <x v="295"/>
    <n v="1"/>
  </r>
  <r>
    <x v="338"/>
    <x v="0"/>
    <s v="2023-2024"/>
    <x v="0"/>
    <x v="89"/>
    <x v="4"/>
    <x v="4"/>
    <n v="3136"/>
    <x v="0"/>
    <x v="6"/>
    <x v="6"/>
    <x v="6"/>
    <x v="296"/>
    <n v="1"/>
  </r>
  <r>
    <x v="33"/>
    <x v="2"/>
    <s v="2024-2025"/>
    <x v="1"/>
    <x v="10"/>
    <x v="4"/>
    <x v="4"/>
    <n v="3551"/>
    <x v="0"/>
    <x v="8"/>
    <x v="6"/>
    <x v="6"/>
    <x v="296"/>
    <n v="1"/>
  </r>
  <r>
    <x v="424"/>
    <x v="0"/>
    <s v="2023-2024"/>
    <x v="0"/>
    <x v="35"/>
    <x v="3"/>
    <x v="3"/>
    <n v="4558"/>
    <x v="0"/>
    <x v="15"/>
    <x v="4"/>
    <x v="4"/>
    <x v="296"/>
    <n v="1"/>
  </r>
  <r>
    <x v="143"/>
    <x v="2"/>
    <s v="2024-2025"/>
    <x v="1"/>
    <x v="60"/>
    <x v="1"/>
    <x v="1"/>
    <n v="2541"/>
    <x v="0"/>
    <x v="2"/>
    <x v="5"/>
    <x v="5"/>
    <x v="297"/>
    <n v="1"/>
  </r>
  <r>
    <x v="458"/>
    <x v="2"/>
    <s v="2024-2025"/>
    <x v="1"/>
    <x v="56"/>
    <x v="1"/>
    <x v="1"/>
    <n v="2795"/>
    <x v="0"/>
    <x v="11"/>
    <x v="9"/>
    <x v="9"/>
    <x v="298"/>
    <n v="1"/>
  </r>
  <r>
    <x v="351"/>
    <x v="0"/>
    <s v="2023-2024"/>
    <x v="0"/>
    <x v="45"/>
    <x v="3"/>
    <x v="3"/>
    <n v="4570"/>
    <x v="0"/>
    <x v="15"/>
    <x v="7"/>
    <x v="7"/>
    <x v="298"/>
    <n v="1"/>
  </r>
  <r>
    <x v="361"/>
    <x v="2"/>
    <s v="2024-2025"/>
    <x v="0"/>
    <x v="14"/>
    <x v="1"/>
    <x v="1"/>
    <n v="2790"/>
    <x v="0"/>
    <x v="11"/>
    <x v="7"/>
    <x v="7"/>
    <x v="298"/>
    <n v="1"/>
  </r>
  <r>
    <x v="302"/>
    <x v="0"/>
    <s v="2023-2024"/>
    <x v="0"/>
    <x v="14"/>
    <x v="1"/>
    <x v="1"/>
    <n v="2790"/>
    <x v="0"/>
    <x v="11"/>
    <x v="3"/>
    <x v="3"/>
    <x v="298"/>
    <n v="1"/>
  </r>
  <r>
    <x v="173"/>
    <x v="0"/>
    <s v="2023-2024"/>
    <x v="0"/>
    <x v="70"/>
    <x v="4"/>
    <x v="4"/>
    <n v="3400"/>
    <x v="0"/>
    <x v="8"/>
    <x v="0"/>
    <x v="0"/>
    <x v="299"/>
    <n v="1"/>
  </r>
  <r>
    <x v="495"/>
    <x v="2"/>
    <s v="2024-2025"/>
    <x v="0"/>
    <x v="33"/>
    <x v="4"/>
    <x v="4"/>
    <n v="3280"/>
    <x v="0"/>
    <x v="8"/>
    <x v="4"/>
    <x v="4"/>
    <x v="300"/>
    <n v="1"/>
  </r>
  <r>
    <x v="496"/>
    <x v="2"/>
    <s v="2024-2025"/>
    <x v="0"/>
    <x v="13"/>
    <x v="1"/>
    <x v="1"/>
    <n v="2480"/>
    <x v="0"/>
    <x v="1"/>
    <x v="5"/>
    <x v="5"/>
    <x v="300"/>
    <n v="1"/>
  </r>
  <r>
    <x v="82"/>
    <x v="2"/>
    <s v="2024-2025"/>
    <x v="0"/>
    <x v="57"/>
    <x v="6"/>
    <x v="6"/>
    <n v="5082"/>
    <x v="0"/>
    <x v="13"/>
    <x v="3"/>
    <x v="3"/>
    <x v="300"/>
    <n v="1"/>
  </r>
  <r>
    <x v="497"/>
    <x v="0"/>
    <s v="2023-2024"/>
    <x v="0"/>
    <x v="33"/>
    <x v="4"/>
    <x v="4"/>
    <n v="3280"/>
    <x v="0"/>
    <x v="8"/>
    <x v="1"/>
    <x v="1"/>
    <x v="300"/>
    <n v="1"/>
  </r>
  <r>
    <x v="498"/>
    <x v="0"/>
    <s v="2023-2024"/>
    <x v="0"/>
    <x v="35"/>
    <x v="3"/>
    <x v="3"/>
    <n v="4558"/>
    <x v="0"/>
    <x v="15"/>
    <x v="3"/>
    <x v="3"/>
    <x v="301"/>
    <n v="1"/>
  </r>
  <r>
    <x v="188"/>
    <x v="0"/>
    <s v="2023-2024"/>
    <x v="0"/>
    <x v="28"/>
    <x v="1"/>
    <x v="1"/>
    <n v="2830"/>
    <x v="0"/>
    <x v="11"/>
    <x v="1"/>
    <x v="1"/>
    <x v="302"/>
    <n v="1"/>
  </r>
  <r>
    <x v="55"/>
    <x v="0"/>
    <s v="2023-2024"/>
    <x v="0"/>
    <x v="4"/>
    <x v="1"/>
    <x v="1"/>
    <n v="2154"/>
    <x v="0"/>
    <x v="4"/>
    <x v="0"/>
    <x v="0"/>
    <x v="303"/>
    <n v="1"/>
  </r>
  <r>
    <x v="499"/>
    <x v="0"/>
    <s v="2023-2024"/>
    <x v="0"/>
    <x v="69"/>
    <x v="4"/>
    <x v="4"/>
    <n v="3199"/>
    <x v="0"/>
    <x v="6"/>
    <x v="1"/>
    <x v="1"/>
    <x v="304"/>
    <n v="1"/>
  </r>
  <r>
    <x v="361"/>
    <x v="2"/>
    <s v="2024-2025"/>
    <x v="0"/>
    <x v="39"/>
    <x v="0"/>
    <x v="0"/>
    <n v="6330"/>
    <x v="0"/>
    <x v="14"/>
    <x v="3"/>
    <x v="3"/>
    <x v="305"/>
    <n v="1"/>
  </r>
  <r>
    <x v="139"/>
    <x v="2"/>
    <s v="2024-2025"/>
    <x v="0"/>
    <x v="19"/>
    <x v="1"/>
    <x v="1"/>
    <n v="2800"/>
    <x v="0"/>
    <x v="11"/>
    <x v="7"/>
    <x v="7"/>
    <x v="306"/>
    <n v="1"/>
  </r>
  <r>
    <x v="399"/>
    <x v="0"/>
    <s v="2023-2024"/>
    <x v="0"/>
    <x v="52"/>
    <x v="3"/>
    <x v="3"/>
    <n v="4053"/>
    <x v="0"/>
    <x v="10"/>
    <x v="8"/>
    <x v="8"/>
    <x v="307"/>
    <n v="1"/>
  </r>
  <r>
    <x v="500"/>
    <x v="1"/>
    <s v="2022-2023"/>
    <x v="0"/>
    <x v="93"/>
    <x v="4"/>
    <x v="4"/>
    <n v="3915"/>
    <x v="0"/>
    <x v="16"/>
    <x v="1"/>
    <x v="1"/>
    <x v="308"/>
    <n v="1"/>
  </r>
  <r>
    <x v="65"/>
    <x v="2"/>
    <s v="2024-2025"/>
    <x v="1"/>
    <x v="0"/>
    <x v="0"/>
    <x v="0"/>
    <n v="6021"/>
    <x v="0"/>
    <x v="0"/>
    <x v="5"/>
    <x v="5"/>
    <x v="309"/>
    <n v="1"/>
  </r>
  <r>
    <x v="128"/>
    <x v="2"/>
    <s v="2024-2025"/>
    <x v="1"/>
    <x v="23"/>
    <x v="1"/>
    <x v="1"/>
    <n v="2650"/>
    <x v="0"/>
    <x v="11"/>
    <x v="6"/>
    <x v="6"/>
    <x v="310"/>
    <n v="1"/>
  </r>
  <r>
    <x v="501"/>
    <x v="1"/>
    <s v="2022-2023"/>
    <x v="1"/>
    <x v="48"/>
    <x v="3"/>
    <x v="3"/>
    <n v="4566"/>
    <x v="0"/>
    <x v="15"/>
    <x v="5"/>
    <x v="5"/>
    <x v="311"/>
    <n v="1"/>
  </r>
  <r>
    <x v="411"/>
    <x v="1"/>
    <s v="2022-2023"/>
    <x v="0"/>
    <x v="77"/>
    <x v="5"/>
    <x v="5"/>
    <n v="7018"/>
    <x v="0"/>
    <x v="9"/>
    <x v="1"/>
    <x v="1"/>
    <x v="311"/>
    <n v="1"/>
  </r>
  <r>
    <x v="366"/>
    <x v="1"/>
    <s v="2022-2023"/>
    <x v="0"/>
    <x v="51"/>
    <x v="4"/>
    <x v="4"/>
    <n v="3630"/>
    <x v="0"/>
    <x v="16"/>
    <x v="5"/>
    <x v="5"/>
    <x v="311"/>
    <n v="1"/>
  </r>
  <r>
    <x v="303"/>
    <x v="1"/>
    <s v="2022-2023"/>
    <x v="0"/>
    <x v="88"/>
    <x v="6"/>
    <x v="6"/>
    <n v="5011"/>
    <x v="0"/>
    <x v="13"/>
    <x v="7"/>
    <x v="7"/>
    <x v="311"/>
    <n v="1"/>
  </r>
  <r>
    <x v="325"/>
    <x v="1"/>
    <s v="2022-2023"/>
    <x v="0"/>
    <x v="17"/>
    <x v="3"/>
    <x v="3"/>
    <n v="4825"/>
    <x v="0"/>
    <x v="12"/>
    <x v="4"/>
    <x v="4"/>
    <x v="312"/>
    <n v="1"/>
  </r>
  <r>
    <x v="384"/>
    <x v="1"/>
    <s v="2022-2023"/>
    <x v="0"/>
    <x v="91"/>
    <x v="1"/>
    <x v="1"/>
    <n v="2064"/>
    <x v="0"/>
    <x v="5"/>
    <x v="0"/>
    <x v="0"/>
    <x v="313"/>
    <n v="1"/>
  </r>
  <r>
    <x v="502"/>
    <x v="0"/>
    <s v="2023-2024"/>
    <x v="1"/>
    <x v="1"/>
    <x v="1"/>
    <x v="1"/>
    <n v="2478"/>
    <x v="0"/>
    <x v="1"/>
    <x v="0"/>
    <x v="0"/>
    <x v="313"/>
    <n v="1"/>
  </r>
  <r>
    <x v="503"/>
    <x v="0"/>
    <s v="2023-2024"/>
    <x v="1"/>
    <x v="42"/>
    <x v="3"/>
    <x v="3"/>
    <n v="4870"/>
    <x v="0"/>
    <x v="12"/>
    <x v="0"/>
    <x v="0"/>
    <x v="313"/>
    <n v="1"/>
  </r>
  <r>
    <x v="504"/>
    <x v="2"/>
    <s v="2024-2025"/>
    <x v="1"/>
    <x v="36"/>
    <x v="4"/>
    <x v="4"/>
    <n v="3148"/>
    <x v="0"/>
    <x v="6"/>
    <x v="0"/>
    <x v="0"/>
    <x v="313"/>
    <n v="1"/>
  </r>
  <r>
    <x v="41"/>
    <x v="1"/>
    <s v="2022-2023"/>
    <x v="0"/>
    <x v="5"/>
    <x v="1"/>
    <x v="1"/>
    <n v="2067"/>
    <x v="0"/>
    <x v="5"/>
    <x v="9"/>
    <x v="9"/>
    <x v="313"/>
    <n v="1"/>
  </r>
  <r>
    <x v="505"/>
    <x v="1"/>
    <s v="2022-2023"/>
    <x v="0"/>
    <x v="44"/>
    <x v="4"/>
    <x v="4"/>
    <n v="3977"/>
    <x v="0"/>
    <x v="16"/>
    <x v="0"/>
    <x v="0"/>
    <x v="313"/>
    <n v="1"/>
  </r>
  <r>
    <x v="506"/>
    <x v="0"/>
    <s v="2023-2024"/>
    <x v="0"/>
    <x v="8"/>
    <x v="1"/>
    <x v="1"/>
    <n v="2158"/>
    <x v="0"/>
    <x v="4"/>
    <x v="3"/>
    <x v="3"/>
    <x v="313"/>
    <n v="1"/>
  </r>
  <r>
    <x v="235"/>
    <x v="1"/>
    <s v="2022-2023"/>
    <x v="0"/>
    <x v="87"/>
    <x v="2"/>
    <x v="2"/>
    <n v="2609"/>
    <x v="0"/>
    <x v="2"/>
    <x v="3"/>
    <x v="3"/>
    <x v="313"/>
    <n v="1"/>
  </r>
  <r>
    <x v="507"/>
    <x v="0"/>
    <s v="2023-2024"/>
    <x v="0"/>
    <x v="45"/>
    <x v="3"/>
    <x v="3"/>
    <n v="4570"/>
    <x v="0"/>
    <x v="15"/>
    <x v="9"/>
    <x v="9"/>
    <x v="313"/>
    <n v="1"/>
  </r>
  <r>
    <x v="182"/>
    <x v="1"/>
    <s v="2022-2023"/>
    <x v="1"/>
    <x v="62"/>
    <x v="0"/>
    <x v="0"/>
    <n v="6112"/>
    <x v="0"/>
    <x v="14"/>
    <x v="0"/>
    <x v="0"/>
    <x v="313"/>
    <n v="1"/>
  </r>
  <r>
    <x v="342"/>
    <x v="0"/>
    <s v="2023-2024"/>
    <x v="0"/>
    <x v="93"/>
    <x v="4"/>
    <x v="4"/>
    <n v="3915"/>
    <x v="0"/>
    <x v="16"/>
    <x v="0"/>
    <x v="0"/>
    <x v="313"/>
    <n v="1"/>
  </r>
  <r>
    <x v="508"/>
    <x v="0"/>
    <s v="2023-2024"/>
    <x v="0"/>
    <x v="35"/>
    <x v="3"/>
    <x v="3"/>
    <n v="4558"/>
    <x v="0"/>
    <x v="15"/>
    <x v="0"/>
    <x v="0"/>
    <x v="313"/>
    <n v="1"/>
  </r>
  <r>
    <x v="509"/>
    <x v="0"/>
    <s v="2023-2024"/>
    <x v="1"/>
    <x v="72"/>
    <x v="4"/>
    <x v="4"/>
    <n v="3931"/>
    <x v="0"/>
    <x v="16"/>
    <x v="0"/>
    <x v="0"/>
    <x v="313"/>
    <n v="1"/>
  </r>
  <r>
    <x v="241"/>
    <x v="0"/>
    <s v="2023-2024"/>
    <x v="0"/>
    <x v="37"/>
    <x v="1"/>
    <x v="1"/>
    <n v="2750"/>
    <x v="0"/>
    <x v="11"/>
    <x v="3"/>
    <x v="3"/>
    <x v="313"/>
    <n v="1"/>
  </r>
  <r>
    <x v="157"/>
    <x v="2"/>
    <s v="2024-2025"/>
    <x v="0"/>
    <x v="31"/>
    <x v="1"/>
    <x v="1"/>
    <n v="2116"/>
    <x v="0"/>
    <x v="4"/>
    <x v="0"/>
    <x v="0"/>
    <x v="313"/>
    <n v="1"/>
  </r>
  <r>
    <x v="358"/>
    <x v="1"/>
    <s v="2022-2023"/>
    <x v="1"/>
    <x v="50"/>
    <x v="4"/>
    <x v="4"/>
    <n v="3179"/>
    <x v="0"/>
    <x v="6"/>
    <x v="0"/>
    <x v="0"/>
    <x v="313"/>
    <n v="1"/>
  </r>
  <r>
    <x v="510"/>
    <x v="1"/>
    <s v="2022-2023"/>
    <x v="0"/>
    <x v="84"/>
    <x v="3"/>
    <x v="3"/>
    <n v="4215"/>
    <x v="0"/>
    <x v="3"/>
    <x v="0"/>
    <x v="0"/>
    <x v="313"/>
    <n v="1"/>
  </r>
  <r>
    <x v="137"/>
    <x v="2"/>
    <s v="2024-2025"/>
    <x v="0"/>
    <x v="20"/>
    <x v="4"/>
    <x v="4"/>
    <n v="3429"/>
    <x v="0"/>
    <x v="8"/>
    <x v="4"/>
    <x v="4"/>
    <x v="313"/>
    <n v="1"/>
  </r>
  <r>
    <x v="469"/>
    <x v="1"/>
    <s v="2022-2023"/>
    <x v="0"/>
    <x v="22"/>
    <x v="1"/>
    <x v="1"/>
    <n v="2539"/>
    <x v="0"/>
    <x v="2"/>
    <x v="3"/>
    <x v="3"/>
    <x v="313"/>
    <n v="1"/>
  </r>
  <r>
    <x v="24"/>
    <x v="0"/>
    <s v="2023-2024"/>
    <x v="0"/>
    <x v="46"/>
    <x v="3"/>
    <x v="3"/>
    <n v="4740"/>
    <x v="0"/>
    <x v="17"/>
    <x v="9"/>
    <x v="9"/>
    <x v="314"/>
    <n v="1"/>
  </r>
  <r>
    <x v="320"/>
    <x v="2"/>
    <s v="2024-2025"/>
    <x v="0"/>
    <x v="65"/>
    <x v="1"/>
    <x v="1"/>
    <n v="2131"/>
    <x v="0"/>
    <x v="4"/>
    <x v="3"/>
    <x v="3"/>
    <x v="314"/>
    <n v="1"/>
  </r>
  <r>
    <x v="511"/>
    <x v="2"/>
    <s v="2024-2025"/>
    <x v="1"/>
    <x v="2"/>
    <x v="2"/>
    <x v="2"/>
    <n v="2617"/>
    <x v="0"/>
    <x v="2"/>
    <x v="3"/>
    <x v="3"/>
    <x v="315"/>
    <n v="1"/>
  </r>
  <r>
    <x v="512"/>
    <x v="0"/>
    <s v="2023-2024"/>
    <x v="1"/>
    <x v="59"/>
    <x v="3"/>
    <x v="3"/>
    <n v="4509"/>
    <x v="0"/>
    <x v="3"/>
    <x v="8"/>
    <x v="8"/>
    <x v="316"/>
    <n v="1"/>
  </r>
  <r>
    <x v="433"/>
    <x v="0"/>
    <s v="2023-2024"/>
    <x v="0"/>
    <x v="63"/>
    <x v="1"/>
    <x v="1"/>
    <n v="2015"/>
    <x v="0"/>
    <x v="5"/>
    <x v="3"/>
    <x v="3"/>
    <x v="317"/>
    <n v="1"/>
  </r>
  <r>
    <x v="70"/>
    <x v="0"/>
    <s v="2023-2024"/>
    <x v="0"/>
    <x v="18"/>
    <x v="6"/>
    <x v="6"/>
    <n v="5168"/>
    <x v="0"/>
    <x v="13"/>
    <x v="7"/>
    <x v="7"/>
    <x v="318"/>
    <n v="1"/>
  </r>
  <r>
    <x v="513"/>
    <x v="2"/>
    <s v="2024-2025"/>
    <x v="1"/>
    <x v="18"/>
    <x v="6"/>
    <x v="6"/>
    <n v="5168"/>
    <x v="0"/>
    <x v="13"/>
    <x v="2"/>
    <x v="2"/>
    <x v="319"/>
    <n v="1"/>
  </r>
  <r>
    <x v="514"/>
    <x v="1"/>
    <s v="2022-2023"/>
    <x v="0"/>
    <x v="69"/>
    <x v="4"/>
    <x v="4"/>
    <n v="3199"/>
    <x v="0"/>
    <x v="6"/>
    <x v="4"/>
    <x v="4"/>
    <x v="320"/>
    <n v="1"/>
  </r>
  <r>
    <x v="84"/>
    <x v="2"/>
    <s v="2024-2025"/>
    <x v="1"/>
    <x v="37"/>
    <x v="1"/>
    <x v="1"/>
    <n v="2750"/>
    <x v="0"/>
    <x v="11"/>
    <x v="1"/>
    <x v="1"/>
    <x v="321"/>
    <n v="1"/>
  </r>
  <r>
    <x v="515"/>
    <x v="0"/>
    <s v="2023-2024"/>
    <x v="1"/>
    <x v="94"/>
    <x v="5"/>
    <x v="5"/>
    <n v="7250"/>
    <x v="0"/>
    <x v="9"/>
    <x v="4"/>
    <x v="4"/>
    <x v="322"/>
    <n v="1"/>
  </r>
  <r>
    <x v="219"/>
    <x v="1"/>
    <s v="2022-2023"/>
    <x v="0"/>
    <x v="24"/>
    <x v="1"/>
    <x v="1"/>
    <n v="2120"/>
    <x v="0"/>
    <x v="4"/>
    <x v="7"/>
    <x v="7"/>
    <x v="323"/>
    <n v="1"/>
  </r>
  <r>
    <x v="58"/>
    <x v="2"/>
    <s v="2024-2025"/>
    <x v="0"/>
    <x v="66"/>
    <x v="3"/>
    <x v="3"/>
    <n v="4883"/>
    <x v="0"/>
    <x v="12"/>
    <x v="2"/>
    <x v="2"/>
    <x v="324"/>
    <n v="1"/>
  </r>
  <r>
    <x v="435"/>
    <x v="0"/>
    <s v="2023-2024"/>
    <x v="0"/>
    <x v="66"/>
    <x v="3"/>
    <x v="3"/>
    <n v="4883"/>
    <x v="0"/>
    <x v="12"/>
    <x v="3"/>
    <x v="3"/>
    <x v="324"/>
    <n v="1"/>
  </r>
  <r>
    <x v="97"/>
    <x v="0"/>
    <s v="2023-2024"/>
    <x v="0"/>
    <x v="30"/>
    <x v="4"/>
    <x v="4"/>
    <n v="3131"/>
    <x v="0"/>
    <x v="6"/>
    <x v="3"/>
    <x v="3"/>
    <x v="324"/>
    <n v="1"/>
  </r>
  <r>
    <x v="19"/>
    <x v="0"/>
    <s v="2023-2024"/>
    <x v="0"/>
    <x v="41"/>
    <x v="5"/>
    <x v="5"/>
    <n v="7320"/>
    <x v="0"/>
    <x v="9"/>
    <x v="2"/>
    <x v="2"/>
    <x v="325"/>
    <n v="1"/>
  </r>
  <r>
    <x v="172"/>
    <x v="1"/>
    <s v="2022-2023"/>
    <x v="0"/>
    <x v="27"/>
    <x v="4"/>
    <x v="4"/>
    <n v="3066"/>
    <x v="0"/>
    <x v="7"/>
    <x v="2"/>
    <x v="2"/>
    <x v="326"/>
    <n v="1"/>
  </r>
  <r>
    <x v="89"/>
    <x v="0"/>
    <s v="2023-2024"/>
    <x v="0"/>
    <x v="87"/>
    <x v="2"/>
    <x v="2"/>
    <n v="2609"/>
    <x v="0"/>
    <x v="2"/>
    <x v="5"/>
    <x v="5"/>
    <x v="327"/>
    <n v="1"/>
  </r>
  <r>
    <x v="6"/>
    <x v="1"/>
    <s v="2022-2023"/>
    <x v="0"/>
    <x v="35"/>
    <x v="3"/>
    <x v="3"/>
    <n v="4558"/>
    <x v="0"/>
    <x v="15"/>
    <x v="1"/>
    <x v="1"/>
    <x v="328"/>
    <n v="1"/>
  </r>
  <r>
    <x v="351"/>
    <x v="0"/>
    <s v="2023-2024"/>
    <x v="0"/>
    <x v="2"/>
    <x v="2"/>
    <x v="2"/>
    <n v="2617"/>
    <x v="0"/>
    <x v="2"/>
    <x v="4"/>
    <x v="4"/>
    <x v="329"/>
    <n v="1"/>
  </r>
  <r>
    <x v="516"/>
    <x v="2"/>
    <s v="2024-2025"/>
    <x v="0"/>
    <x v="74"/>
    <x v="1"/>
    <x v="1"/>
    <n v="2485"/>
    <x v="0"/>
    <x v="1"/>
    <x v="2"/>
    <x v="2"/>
    <x v="330"/>
    <n v="1"/>
  </r>
  <r>
    <x v="189"/>
    <x v="2"/>
    <s v="2024-2025"/>
    <x v="1"/>
    <x v="2"/>
    <x v="2"/>
    <x v="2"/>
    <n v="2617"/>
    <x v="0"/>
    <x v="2"/>
    <x v="0"/>
    <x v="0"/>
    <x v="331"/>
    <n v="1"/>
  </r>
  <r>
    <x v="517"/>
    <x v="1"/>
    <s v="2022-2023"/>
    <x v="0"/>
    <x v="81"/>
    <x v="3"/>
    <x v="3"/>
    <n v="4680"/>
    <x v="0"/>
    <x v="17"/>
    <x v="3"/>
    <x v="3"/>
    <x v="332"/>
    <n v="1"/>
  </r>
  <r>
    <x v="428"/>
    <x v="0"/>
    <s v="2023-2024"/>
    <x v="1"/>
    <x v="18"/>
    <x v="6"/>
    <x v="6"/>
    <n v="5168"/>
    <x v="0"/>
    <x v="13"/>
    <x v="2"/>
    <x v="2"/>
    <x v="333"/>
    <n v="1"/>
  </r>
  <r>
    <x v="427"/>
    <x v="0"/>
    <s v="2023-2024"/>
    <x v="0"/>
    <x v="9"/>
    <x v="4"/>
    <x v="4"/>
    <n v="3076"/>
    <x v="0"/>
    <x v="7"/>
    <x v="8"/>
    <x v="8"/>
    <x v="334"/>
    <n v="1"/>
  </r>
  <r>
    <x v="51"/>
    <x v="0"/>
    <s v="2023-2024"/>
    <x v="0"/>
    <x v="60"/>
    <x v="1"/>
    <x v="1"/>
    <n v="2541"/>
    <x v="0"/>
    <x v="2"/>
    <x v="1"/>
    <x v="1"/>
    <x v="335"/>
    <n v="1"/>
  </r>
  <r>
    <x v="244"/>
    <x v="0"/>
    <s v="2023-2024"/>
    <x v="0"/>
    <x v="94"/>
    <x v="5"/>
    <x v="5"/>
    <n v="7250"/>
    <x v="0"/>
    <x v="9"/>
    <x v="3"/>
    <x v="3"/>
    <x v="336"/>
    <n v="1"/>
  </r>
  <r>
    <x v="518"/>
    <x v="0"/>
    <s v="2023-2024"/>
    <x v="0"/>
    <x v="29"/>
    <x v="4"/>
    <x v="4"/>
    <n v="3500"/>
    <x v="0"/>
    <x v="8"/>
    <x v="4"/>
    <x v="4"/>
    <x v="337"/>
    <n v="1"/>
  </r>
  <r>
    <x v="468"/>
    <x v="2"/>
    <s v="2024-2025"/>
    <x v="1"/>
    <x v="79"/>
    <x v="6"/>
    <x v="6"/>
    <n v="5290"/>
    <x v="0"/>
    <x v="18"/>
    <x v="5"/>
    <x v="5"/>
    <x v="338"/>
    <n v="1"/>
  </r>
  <r>
    <x v="269"/>
    <x v="1"/>
    <s v="2022-2023"/>
    <x v="0"/>
    <x v="57"/>
    <x v="6"/>
    <x v="6"/>
    <n v="5082"/>
    <x v="0"/>
    <x v="13"/>
    <x v="5"/>
    <x v="5"/>
    <x v="338"/>
    <n v="1"/>
  </r>
  <r>
    <x v="178"/>
    <x v="0"/>
    <s v="2023-2024"/>
    <x v="0"/>
    <x v="84"/>
    <x v="3"/>
    <x v="3"/>
    <n v="4215"/>
    <x v="0"/>
    <x v="3"/>
    <x v="6"/>
    <x v="6"/>
    <x v="338"/>
    <n v="1"/>
  </r>
  <r>
    <x v="519"/>
    <x v="2"/>
    <s v="2024-2025"/>
    <x v="0"/>
    <x v="3"/>
    <x v="3"/>
    <x v="3"/>
    <n v="4220"/>
    <x v="0"/>
    <x v="3"/>
    <x v="6"/>
    <x v="6"/>
    <x v="339"/>
    <n v="1"/>
  </r>
  <r>
    <x v="257"/>
    <x v="1"/>
    <s v="2022-2023"/>
    <x v="0"/>
    <x v="96"/>
    <x v="4"/>
    <x v="4"/>
    <n v="3690"/>
    <x v="0"/>
    <x v="16"/>
    <x v="4"/>
    <x v="4"/>
    <x v="339"/>
    <n v="1"/>
  </r>
  <r>
    <x v="236"/>
    <x v="0"/>
    <s v="2023-2024"/>
    <x v="1"/>
    <x v="53"/>
    <x v="3"/>
    <x v="3"/>
    <n v="4119"/>
    <x v="0"/>
    <x v="10"/>
    <x v="0"/>
    <x v="0"/>
    <x v="340"/>
    <n v="1"/>
  </r>
  <r>
    <x v="263"/>
    <x v="0"/>
    <s v="2023-2024"/>
    <x v="1"/>
    <x v="53"/>
    <x v="3"/>
    <x v="3"/>
    <n v="4119"/>
    <x v="0"/>
    <x v="10"/>
    <x v="4"/>
    <x v="4"/>
    <x v="340"/>
    <n v="1"/>
  </r>
  <r>
    <x v="318"/>
    <x v="0"/>
    <s v="2023-2024"/>
    <x v="0"/>
    <x v="8"/>
    <x v="1"/>
    <x v="1"/>
    <n v="2158"/>
    <x v="0"/>
    <x v="4"/>
    <x v="2"/>
    <x v="2"/>
    <x v="341"/>
    <n v="1"/>
  </r>
  <r>
    <x v="455"/>
    <x v="0"/>
    <s v="2023-2024"/>
    <x v="0"/>
    <x v="81"/>
    <x v="3"/>
    <x v="3"/>
    <n v="4680"/>
    <x v="0"/>
    <x v="17"/>
    <x v="3"/>
    <x v="3"/>
    <x v="341"/>
    <n v="1"/>
  </r>
  <r>
    <x v="12"/>
    <x v="0"/>
    <s v="2023-2024"/>
    <x v="0"/>
    <x v="70"/>
    <x v="4"/>
    <x v="4"/>
    <n v="3400"/>
    <x v="0"/>
    <x v="8"/>
    <x v="3"/>
    <x v="3"/>
    <x v="341"/>
    <n v="1"/>
  </r>
  <r>
    <x v="418"/>
    <x v="2"/>
    <s v="2024-2025"/>
    <x v="0"/>
    <x v="44"/>
    <x v="4"/>
    <x v="4"/>
    <n v="3977"/>
    <x v="0"/>
    <x v="16"/>
    <x v="0"/>
    <x v="0"/>
    <x v="342"/>
    <n v="1"/>
  </r>
  <r>
    <x v="202"/>
    <x v="2"/>
    <s v="2024-2025"/>
    <x v="0"/>
    <x v="1"/>
    <x v="1"/>
    <x v="1"/>
    <n v="2478"/>
    <x v="0"/>
    <x v="1"/>
    <x v="2"/>
    <x v="2"/>
    <x v="343"/>
    <n v="1"/>
  </r>
  <r>
    <x v="514"/>
    <x v="1"/>
    <s v="2022-2023"/>
    <x v="1"/>
    <x v="26"/>
    <x v="0"/>
    <x v="0"/>
    <n v="6280"/>
    <x v="0"/>
    <x v="14"/>
    <x v="0"/>
    <x v="0"/>
    <x v="344"/>
    <n v="1"/>
  </r>
  <r>
    <x v="520"/>
    <x v="0"/>
    <s v="2023-2024"/>
    <x v="0"/>
    <x v="31"/>
    <x v="1"/>
    <x v="1"/>
    <n v="2116"/>
    <x v="0"/>
    <x v="4"/>
    <x v="5"/>
    <x v="5"/>
    <x v="345"/>
    <n v="1"/>
  </r>
  <r>
    <x v="281"/>
    <x v="0"/>
    <s v="2023-2024"/>
    <x v="0"/>
    <x v="76"/>
    <x v="1"/>
    <x v="1"/>
    <n v="2031"/>
    <x v="0"/>
    <x v="5"/>
    <x v="3"/>
    <x v="3"/>
    <x v="346"/>
    <n v="1"/>
  </r>
  <r>
    <x v="410"/>
    <x v="1"/>
    <s v="2022-2023"/>
    <x v="0"/>
    <x v="45"/>
    <x v="3"/>
    <x v="3"/>
    <n v="4570"/>
    <x v="0"/>
    <x v="15"/>
    <x v="2"/>
    <x v="2"/>
    <x v="347"/>
    <n v="1"/>
  </r>
  <r>
    <x v="4"/>
    <x v="0"/>
    <s v="2023-2024"/>
    <x v="0"/>
    <x v="82"/>
    <x v="3"/>
    <x v="3"/>
    <n v="4655"/>
    <x v="0"/>
    <x v="17"/>
    <x v="2"/>
    <x v="2"/>
    <x v="348"/>
    <n v="1"/>
  </r>
  <r>
    <x v="75"/>
    <x v="2"/>
    <s v="2024-2025"/>
    <x v="1"/>
    <x v="94"/>
    <x v="5"/>
    <x v="5"/>
    <n v="7250"/>
    <x v="0"/>
    <x v="9"/>
    <x v="5"/>
    <x v="5"/>
    <x v="349"/>
    <n v="1"/>
  </r>
  <r>
    <x v="215"/>
    <x v="2"/>
    <s v="2024-2025"/>
    <x v="1"/>
    <x v="17"/>
    <x v="3"/>
    <x v="3"/>
    <n v="4825"/>
    <x v="0"/>
    <x v="12"/>
    <x v="2"/>
    <x v="2"/>
    <x v="350"/>
    <n v="1"/>
  </r>
  <r>
    <x v="159"/>
    <x v="0"/>
    <s v="2023-2024"/>
    <x v="0"/>
    <x v="96"/>
    <x v="4"/>
    <x v="4"/>
    <n v="3690"/>
    <x v="0"/>
    <x v="16"/>
    <x v="6"/>
    <x v="6"/>
    <x v="350"/>
    <n v="1"/>
  </r>
  <r>
    <x v="521"/>
    <x v="0"/>
    <s v="2023-2024"/>
    <x v="1"/>
    <x v="74"/>
    <x v="1"/>
    <x v="1"/>
    <n v="2485"/>
    <x v="0"/>
    <x v="1"/>
    <x v="2"/>
    <x v="2"/>
    <x v="351"/>
    <n v="1"/>
  </r>
  <r>
    <x v="168"/>
    <x v="0"/>
    <s v="2023-2024"/>
    <x v="0"/>
    <x v="93"/>
    <x v="4"/>
    <x v="4"/>
    <n v="3915"/>
    <x v="0"/>
    <x v="16"/>
    <x v="1"/>
    <x v="1"/>
    <x v="352"/>
    <n v="1"/>
  </r>
  <r>
    <x v="31"/>
    <x v="1"/>
    <s v="2022-2023"/>
    <x v="1"/>
    <x v="62"/>
    <x v="0"/>
    <x v="0"/>
    <n v="6112"/>
    <x v="0"/>
    <x v="14"/>
    <x v="6"/>
    <x v="6"/>
    <x v="353"/>
    <n v="1"/>
  </r>
  <r>
    <x v="130"/>
    <x v="1"/>
    <s v="2022-2023"/>
    <x v="0"/>
    <x v="58"/>
    <x v="0"/>
    <x v="0"/>
    <n v="6027"/>
    <x v="0"/>
    <x v="0"/>
    <x v="6"/>
    <x v="6"/>
    <x v="354"/>
    <n v="1"/>
  </r>
  <r>
    <x v="218"/>
    <x v="1"/>
    <s v="2022-2023"/>
    <x v="1"/>
    <x v="60"/>
    <x v="1"/>
    <x v="1"/>
    <n v="2541"/>
    <x v="0"/>
    <x v="2"/>
    <x v="3"/>
    <x v="3"/>
    <x v="355"/>
    <n v="1"/>
  </r>
  <r>
    <x v="436"/>
    <x v="2"/>
    <s v="2024-2025"/>
    <x v="1"/>
    <x v="12"/>
    <x v="3"/>
    <x v="3"/>
    <n v="4068"/>
    <x v="0"/>
    <x v="10"/>
    <x v="1"/>
    <x v="1"/>
    <x v="356"/>
    <n v="1"/>
  </r>
  <r>
    <x v="522"/>
    <x v="0"/>
    <s v="2023-2024"/>
    <x v="1"/>
    <x v="73"/>
    <x v="6"/>
    <x v="6"/>
    <n v="5607"/>
    <x v="0"/>
    <x v="18"/>
    <x v="1"/>
    <x v="1"/>
    <x v="357"/>
    <n v="1"/>
  </r>
  <r>
    <x v="165"/>
    <x v="0"/>
    <s v="2023-2024"/>
    <x v="0"/>
    <x v="32"/>
    <x v="6"/>
    <x v="6"/>
    <n v="5169"/>
    <x v="0"/>
    <x v="13"/>
    <x v="3"/>
    <x v="3"/>
    <x v="358"/>
    <n v="1"/>
  </r>
  <r>
    <x v="508"/>
    <x v="0"/>
    <s v="2023-2024"/>
    <x v="0"/>
    <x v="39"/>
    <x v="0"/>
    <x v="0"/>
    <n v="6330"/>
    <x v="0"/>
    <x v="14"/>
    <x v="0"/>
    <x v="0"/>
    <x v="358"/>
    <n v="1"/>
  </r>
  <r>
    <x v="134"/>
    <x v="0"/>
    <s v="2023-2024"/>
    <x v="1"/>
    <x v="5"/>
    <x v="1"/>
    <x v="1"/>
    <n v="2067"/>
    <x v="0"/>
    <x v="5"/>
    <x v="3"/>
    <x v="3"/>
    <x v="358"/>
    <n v="1"/>
  </r>
  <r>
    <x v="523"/>
    <x v="1"/>
    <s v="2022-2023"/>
    <x v="0"/>
    <x v="62"/>
    <x v="0"/>
    <x v="0"/>
    <n v="6112"/>
    <x v="0"/>
    <x v="14"/>
    <x v="3"/>
    <x v="3"/>
    <x v="358"/>
    <n v="1"/>
  </r>
  <r>
    <x v="50"/>
    <x v="0"/>
    <s v="2023-2024"/>
    <x v="0"/>
    <x v="71"/>
    <x v="6"/>
    <x v="6"/>
    <n v="5043"/>
    <x v="0"/>
    <x v="13"/>
    <x v="3"/>
    <x v="3"/>
    <x v="359"/>
    <n v="1"/>
  </r>
  <r>
    <x v="487"/>
    <x v="0"/>
    <s v="2023-2024"/>
    <x v="1"/>
    <x v="59"/>
    <x v="3"/>
    <x v="3"/>
    <n v="4509"/>
    <x v="0"/>
    <x v="3"/>
    <x v="3"/>
    <x v="3"/>
    <x v="360"/>
    <n v="1"/>
  </r>
  <r>
    <x v="347"/>
    <x v="0"/>
    <s v="2023-2024"/>
    <x v="1"/>
    <x v="44"/>
    <x v="4"/>
    <x v="4"/>
    <n v="3977"/>
    <x v="0"/>
    <x v="16"/>
    <x v="3"/>
    <x v="3"/>
    <x v="361"/>
    <n v="1"/>
  </r>
  <r>
    <x v="47"/>
    <x v="2"/>
    <s v="2024-2025"/>
    <x v="0"/>
    <x v="3"/>
    <x v="3"/>
    <x v="3"/>
    <n v="4220"/>
    <x v="0"/>
    <x v="3"/>
    <x v="6"/>
    <x v="6"/>
    <x v="362"/>
    <n v="1"/>
  </r>
  <r>
    <x v="460"/>
    <x v="1"/>
    <s v="2022-2023"/>
    <x v="0"/>
    <x v="4"/>
    <x v="1"/>
    <x v="1"/>
    <n v="2154"/>
    <x v="0"/>
    <x v="4"/>
    <x v="8"/>
    <x v="8"/>
    <x v="363"/>
    <n v="1"/>
  </r>
  <r>
    <x v="369"/>
    <x v="0"/>
    <s v="2023-2024"/>
    <x v="1"/>
    <x v="30"/>
    <x v="4"/>
    <x v="4"/>
    <n v="3131"/>
    <x v="0"/>
    <x v="6"/>
    <x v="6"/>
    <x v="6"/>
    <x v="364"/>
    <n v="1"/>
  </r>
  <r>
    <x v="9"/>
    <x v="0"/>
    <s v="2023-2024"/>
    <x v="1"/>
    <x v="47"/>
    <x v="1"/>
    <x v="1"/>
    <n v="2101"/>
    <x v="0"/>
    <x v="4"/>
    <x v="5"/>
    <x v="5"/>
    <x v="365"/>
    <n v="1"/>
  </r>
  <r>
    <x v="524"/>
    <x v="0"/>
    <s v="2023-2024"/>
    <x v="0"/>
    <x v="70"/>
    <x v="4"/>
    <x v="4"/>
    <n v="3400"/>
    <x v="0"/>
    <x v="8"/>
    <x v="6"/>
    <x v="6"/>
    <x v="366"/>
    <n v="1"/>
  </r>
  <r>
    <x v="525"/>
    <x v="2"/>
    <s v="2024-2025"/>
    <x v="0"/>
    <x v="93"/>
    <x v="4"/>
    <x v="4"/>
    <n v="3915"/>
    <x v="0"/>
    <x v="16"/>
    <x v="5"/>
    <x v="5"/>
    <x v="367"/>
    <n v="1"/>
  </r>
  <r>
    <x v="280"/>
    <x v="2"/>
    <s v="2024-2025"/>
    <x v="0"/>
    <x v="66"/>
    <x v="3"/>
    <x v="3"/>
    <n v="4883"/>
    <x v="0"/>
    <x v="12"/>
    <x v="5"/>
    <x v="5"/>
    <x v="368"/>
    <n v="1"/>
  </r>
  <r>
    <x v="78"/>
    <x v="0"/>
    <s v="2023-2024"/>
    <x v="0"/>
    <x v="40"/>
    <x v="4"/>
    <x v="4"/>
    <n v="3353"/>
    <x v="0"/>
    <x v="8"/>
    <x v="0"/>
    <x v="0"/>
    <x v="369"/>
    <n v="1"/>
  </r>
  <r>
    <x v="526"/>
    <x v="2"/>
    <s v="2024-2025"/>
    <x v="0"/>
    <x v="28"/>
    <x v="1"/>
    <x v="1"/>
    <n v="2830"/>
    <x v="0"/>
    <x v="11"/>
    <x v="2"/>
    <x v="2"/>
    <x v="369"/>
    <n v="1"/>
  </r>
  <r>
    <x v="527"/>
    <x v="1"/>
    <s v="2022-2023"/>
    <x v="1"/>
    <x v="9"/>
    <x v="4"/>
    <x v="4"/>
    <n v="3076"/>
    <x v="0"/>
    <x v="7"/>
    <x v="0"/>
    <x v="0"/>
    <x v="369"/>
    <n v="1"/>
  </r>
  <r>
    <x v="528"/>
    <x v="1"/>
    <s v="2022-2023"/>
    <x v="0"/>
    <x v="11"/>
    <x v="5"/>
    <x v="5"/>
    <n v="7010"/>
    <x v="0"/>
    <x v="9"/>
    <x v="2"/>
    <x v="2"/>
    <x v="369"/>
    <n v="1"/>
  </r>
  <r>
    <x v="360"/>
    <x v="2"/>
    <s v="2024-2025"/>
    <x v="1"/>
    <x v="80"/>
    <x v="0"/>
    <x v="0"/>
    <n v="6109"/>
    <x v="0"/>
    <x v="14"/>
    <x v="2"/>
    <x v="2"/>
    <x v="369"/>
    <n v="1"/>
  </r>
  <r>
    <x v="529"/>
    <x v="0"/>
    <s v="2023-2024"/>
    <x v="0"/>
    <x v="37"/>
    <x v="1"/>
    <x v="1"/>
    <n v="2750"/>
    <x v="0"/>
    <x v="11"/>
    <x v="0"/>
    <x v="0"/>
    <x v="369"/>
    <n v="1"/>
  </r>
  <r>
    <x v="302"/>
    <x v="0"/>
    <s v="2023-2024"/>
    <x v="0"/>
    <x v="49"/>
    <x v="4"/>
    <x v="4"/>
    <n v="3134"/>
    <x v="0"/>
    <x v="6"/>
    <x v="0"/>
    <x v="0"/>
    <x v="369"/>
    <n v="1"/>
  </r>
  <r>
    <x v="117"/>
    <x v="2"/>
    <s v="2024-2025"/>
    <x v="0"/>
    <x v="21"/>
    <x v="3"/>
    <x v="3"/>
    <n v="4012"/>
    <x v="0"/>
    <x v="10"/>
    <x v="1"/>
    <x v="1"/>
    <x v="369"/>
    <n v="1"/>
  </r>
  <r>
    <x v="530"/>
    <x v="1"/>
    <s v="2022-2023"/>
    <x v="1"/>
    <x v="30"/>
    <x v="4"/>
    <x v="4"/>
    <n v="3131"/>
    <x v="0"/>
    <x v="6"/>
    <x v="6"/>
    <x v="6"/>
    <x v="370"/>
    <n v="1"/>
  </r>
  <r>
    <x v="103"/>
    <x v="1"/>
    <s v="2022-2023"/>
    <x v="0"/>
    <x v="95"/>
    <x v="7"/>
    <x v="7"/>
    <n v="870"/>
    <x v="0"/>
    <x v="19"/>
    <x v="4"/>
    <x v="4"/>
    <x v="371"/>
    <n v="1"/>
  </r>
  <r>
    <x v="363"/>
    <x v="2"/>
    <s v="2024-2025"/>
    <x v="1"/>
    <x v="1"/>
    <x v="1"/>
    <x v="1"/>
    <n v="2478"/>
    <x v="0"/>
    <x v="1"/>
    <x v="5"/>
    <x v="5"/>
    <x v="371"/>
    <n v="1"/>
  </r>
  <r>
    <x v="531"/>
    <x v="0"/>
    <s v="2023-2024"/>
    <x v="1"/>
    <x v="9"/>
    <x v="4"/>
    <x v="4"/>
    <n v="3076"/>
    <x v="0"/>
    <x v="7"/>
    <x v="4"/>
    <x v="4"/>
    <x v="371"/>
    <n v="1"/>
  </r>
  <r>
    <x v="192"/>
    <x v="1"/>
    <s v="2022-2023"/>
    <x v="0"/>
    <x v="82"/>
    <x v="3"/>
    <x v="3"/>
    <n v="4655"/>
    <x v="0"/>
    <x v="17"/>
    <x v="7"/>
    <x v="7"/>
    <x v="371"/>
    <n v="1"/>
  </r>
  <r>
    <x v="423"/>
    <x v="1"/>
    <s v="2022-2023"/>
    <x v="0"/>
    <x v="92"/>
    <x v="3"/>
    <x v="3"/>
    <n v="4305"/>
    <x v="0"/>
    <x v="3"/>
    <x v="3"/>
    <x v="3"/>
    <x v="371"/>
    <n v="1"/>
  </r>
  <r>
    <x v="532"/>
    <x v="1"/>
    <s v="2022-2023"/>
    <x v="1"/>
    <x v="16"/>
    <x v="0"/>
    <x v="0"/>
    <n v="6030"/>
    <x v="0"/>
    <x v="0"/>
    <x v="7"/>
    <x v="7"/>
    <x v="371"/>
    <n v="1"/>
  </r>
  <r>
    <x v="168"/>
    <x v="0"/>
    <s v="2023-2024"/>
    <x v="0"/>
    <x v="92"/>
    <x v="3"/>
    <x v="3"/>
    <n v="4305"/>
    <x v="0"/>
    <x v="3"/>
    <x v="3"/>
    <x v="3"/>
    <x v="372"/>
    <n v="1"/>
  </r>
  <r>
    <x v="328"/>
    <x v="2"/>
    <s v="2024-2025"/>
    <x v="1"/>
    <x v="94"/>
    <x v="5"/>
    <x v="5"/>
    <n v="7250"/>
    <x v="0"/>
    <x v="9"/>
    <x v="3"/>
    <x v="3"/>
    <x v="372"/>
    <n v="1"/>
  </r>
  <r>
    <x v="50"/>
    <x v="0"/>
    <s v="2023-2024"/>
    <x v="1"/>
    <x v="79"/>
    <x v="6"/>
    <x v="6"/>
    <n v="5290"/>
    <x v="0"/>
    <x v="18"/>
    <x v="3"/>
    <x v="3"/>
    <x v="372"/>
    <n v="1"/>
  </r>
  <r>
    <x v="125"/>
    <x v="2"/>
    <s v="2024-2025"/>
    <x v="0"/>
    <x v="77"/>
    <x v="5"/>
    <x v="5"/>
    <n v="7018"/>
    <x v="0"/>
    <x v="9"/>
    <x v="7"/>
    <x v="7"/>
    <x v="372"/>
    <n v="1"/>
  </r>
  <r>
    <x v="1"/>
    <x v="0"/>
    <s v="2023-2024"/>
    <x v="1"/>
    <x v="50"/>
    <x v="4"/>
    <x v="4"/>
    <n v="3179"/>
    <x v="0"/>
    <x v="6"/>
    <x v="7"/>
    <x v="7"/>
    <x v="372"/>
    <n v="1"/>
  </r>
  <r>
    <x v="533"/>
    <x v="1"/>
    <s v="2022-2023"/>
    <x v="0"/>
    <x v="20"/>
    <x v="4"/>
    <x v="4"/>
    <n v="3429"/>
    <x v="0"/>
    <x v="8"/>
    <x v="0"/>
    <x v="0"/>
    <x v="372"/>
    <n v="1"/>
  </r>
  <r>
    <x v="197"/>
    <x v="0"/>
    <s v="2023-2024"/>
    <x v="1"/>
    <x v="42"/>
    <x v="3"/>
    <x v="3"/>
    <n v="4870"/>
    <x v="0"/>
    <x v="12"/>
    <x v="3"/>
    <x v="3"/>
    <x v="373"/>
    <n v="1"/>
  </r>
  <r>
    <x v="166"/>
    <x v="0"/>
    <s v="2023-2024"/>
    <x v="0"/>
    <x v="6"/>
    <x v="0"/>
    <x v="0"/>
    <n v="6010"/>
    <x v="0"/>
    <x v="0"/>
    <x v="9"/>
    <x v="9"/>
    <x v="373"/>
    <n v="1"/>
  </r>
  <r>
    <x v="206"/>
    <x v="2"/>
    <s v="2024-2025"/>
    <x v="0"/>
    <x v="52"/>
    <x v="3"/>
    <x v="3"/>
    <n v="4053"/>
    <x v="0"/>
    <x v="10"/>
    <x v="0"/>
    <x v="0"/>
    <x v="374"/>
    <n v="1"/>
  </r>
  <r>
    <x v="175"/>
    <x v="1"/>
    <s v="2022-2023"/>
    <x v="0"/>
    <x v="80"/>
    <x v="0"/>
    <x v="0"/>
    <n v="6109"/>
    <x v="0"/>
    <x v="14"/>
    <x v="7"/>
    <x v="7"/>
    <x v="375"/>
    <n v="1"/>
  </r>
  <r>
    <x v="167"/>
    <x v="2"/>
    <s v="2024-2025"/>
    <x v="0"/>
    <x v="63"/>
    <x v="1"/>
    <x v="1"/>
    <n v="2015"/>
    <x v="0"/>
    <x v="5"/>
    <x v="5"/>
    <x v="5"/>
    <x v="376"/>
    <n v="1"/>
  </r>
  <r>
    <x v="507"/>
    <x v="0"/>
    <s v="2023-2024"/>
    <x v="0"/>
    <x v="1"/>
    <x v="1"/>
    <x v="1"/>
    <n v="2478"/>
    <x v="0"/>
    <x v="1"/>
    <x v="3"/>
    <x v="3"/>
    <x v="377"/>
    <n v="1"/>
  </r>
  <r>
    <x v="534"/>
    <x v="0"/>
    <s v="2023-2024"/>
    <x v="1"/>
    <x v="12"/>
    <x v="3"/>
    <x v="3"/>
    <n v="4068"/>
    <x v="0"/>
    <x v="10"/>
    <x v="2"/>
    <x v="2"/>
    <x v="378"/>
    <n v="1"/>
  </r>
  <r>
    <x v="535"/>
    <x v="1"/>
    <s v="2022-2023"/>
    <x v="0"/>
    <x v="55"/>
    <x v="3"/>
    <x v="3"/>
    <n v="4703"/>
    <x v="0"/>
    <x v="17"/>
    <x v="2"/>
    <x v="2"/>
    <x v="379"/>
    <n v="1"/>
  </r>
  <r>
    <x v="121"/>
    <x v="0"/>
    <s v="2023-2024"/>
    <x v="0"/>
    <x v="26"/>
    <x v="0"/>
    <x v="0"/>
    <n v="6280"/>
    <x v="0"/>
    <x v="14"/>
    <x v="8"/>
    <x v="8"/>
    <x v="380"/>
    <n v="1"/>
  </r>
  <r>
    <x v="536"/>
    <x v="1"/>
    <s v="2022-2023"/>
    <x v="0"/>
    <x v="87"/>
    <x v="2"/>
    <x v="2"/>
    <n v="2609"/>
    <x v="0"/>
    <x v="2"/>
    <x v="6"/>
    <x v="6"/>
    <x v="380"/>
    <n v="1"/>
  </r>
  <r>
    <x v="518"/>
    <x v="0"/>
    <s v="2023-2024"/>
    <x v="0"/>
    <x v="14"/>
    <x v="1"/>
    <x v="1"/>
    <n v="2790"/>
    <x v="0"/>
    <x v="11"/>
    <x v="3"/>
    <x v="3"/>
    <x v="380"/>
    <n v="1"/>
  </r>
  <r>
    <x v="41"/>
    <x v="1"/>
    <s v="2022-2023"/>
    <x v="0"/>
    <x v="3"/>
    <x v="3"/>
    <x v="3"/>
    <n v="4220"/>
    <x v="0"/>
    <x v="3"/>
    <x v="5"/>
    <x v="5"/>
    <x v="381"/>
    <n v="1"/>
  </r>
  <r>
    <x v="316"/>
    <x v="0"/>
    <s v="2023-2024"/>
    <x v="0"/>
    <x v="84"/>
    <x v="3"/>
    <x v="3"/>
    <n v="4215"/>
    <x v="0"/>
    <x v="3"/>
    <x v="0"/>
    <x v="0"/>
    <x v="382"/>
    <n v="1"/>
  </r>
  <r>
    <x v="91"/>
    <x v="0"/>
    <s v="2023-2024"/>
    <x v="0"/>
    <x v="96"/>
    <x v="4"/>
    <x v="4"/>
    <n v="3690"/>
    <x v="0"/>
    <x v="16"/>
    <x v="3"/>
    <x v="3"/>
    <x v="383"/>
    <n v="1"/>
  </r>
  <r>
    <x v="178"/>
    <x v="0"/>
    <s v="2023-2024"/>
    <x v="0"/>
    <x v="12"/>
    <x v="3"/>
    <x v="3"/>
    <n v="4068"/>
    <x v="0"/>
    <x v="10"/>
    <x v="3"/>
    <x v="3"/>
    <x v="384"/>
    <n v="1"/>
  </r>
  <r>
    <x v="346"/>
    <x v="0"/>
    <s v="2023-2024"/>
    <x v="0"/>
    <x v="48"/>
    <x v="3"/>
    <x v="3"/>
    <n v="4566"/>
    <x v="0"/>
    <x v="15"/>
    <x v="3"/>
    <x v="3"/>
    <x v="384"/>
    <n v="1"/>
  </r>
  <r>
    <x v="459"/>
    <x v="0"/>
    <s v="2023-2024"/>
    <x v="0"/>
    <x v="21"/>
    <x v="3"/>
    <x v="3"/>
    <n v="4012"/>
    <x v="0"/>
    <x v="10"/>
    <x v="3"/>
    <x v="3"/>
    <x v="384"/>
    <n v="1"/>
  </r>
  <r>
    <x v="537"/>
    <x v="1"/>
    <s v="2022-2023"/>
    <x v="1"/>
    <x v="36"/>
    <x v="4"/>
    <x v="4"/>
    <n v="3148"/>
    <x v="0"/>
    <x v="6"/>
    <x v="5"/>
    <x v="5"/>
    <x v="385"/>
    <n v="1"/>
  </r>
  <r>
    <x v="538"/>
    <x v="2"/>
    <s v="2024-2025"/>
    <x v="0"/>
    <x v="31"/>
    <x v="1"/>
    <x v="1"/>
    <n v="2116"/>
    <x v="0"/>
    <x v="4"/>
    <x v="6"/>
    <x v="6"/>
    <x v="385"/>
    <n v="1"/>
  </r>
  <r>
    <x v="307"/>
    <x v="0"/>
    <s v="2023-2024"/>
    <x v="1"/>
    <x v="47"/>
    <x v="1"/>
    <x v="1"/>
    <n v="2101"/>
    <x v="0"/>
    <x v="4"/>
    <x v="8"/>
    <x v="8"/>
    <x v="386"/>
    <n v="1"/>
  </r>
  <r>
    <x v="192"/>
    <x v="1"/>
    <s v="2022-2023"/>
    <x v="0"/>
    <x v="53"/>
    <x v="3"/>
    <x v="3"/>
    <n v="4119"/>
    <x v="0"/>
    <x v="10"/>
    <x v="3"/>
    <x v="3"/>
    <x v="387"/>
    <n v="1"/>
  </r>
  <r>
    <x v="405"/>
    <x v="2"/>
    <s v="2024-2025"/>
    <x v="1"/>
    <x v="90"/>
    <x v="3"/>
    <x v="3"/>
    <n v="4700"/>
    <x v="0"/>
    <x v="17"/>
    <x v="5"/>
    <x v="5"/>
    <x v="388"/>
    <n v="1"/>
  </r>
  <r>
    <x v="330"/>
    <x v="0"/>
    <s v="2023-2024"/>
    <x v="0"/>
    <x v="69"/>
    <x v="4"/>
    <x v="4"/>
    <n v="3199"/>
    <x v="0"/>
    <x v="6"/>
    <x v="5"/>
    <x v="5"/>
    <x v="389"/>
    <n v="1"/>
  </r>
  <r>
    <x v="158"/>
    <x v="0"/>
    <s v="2023-2024"/>
    <x v="1"/>
    <x v="53"/>
    <x v="3"/>
    <x v="3"/>
    <n v="4119"/>
    <x v="0"/>
    <x v="10"/>
    <x v="1"/>
    <x v="1"/>
    <x v="389"/>
    <n v="1"/>
  </r>
  <r>
    <x v="455"/>
    <x v="0"/>
    <s v="2023-2024"/>
    <x v="1"/>
    <x v="23"/>
    <x v="1"/>
    <x v="1"/>
    <n v="2650"/>
    <x v="0"/>
    <x v="11"/>
    <x v="7"/>
    <x v="7"/>
    <x v="389"/>
    <n v="1"/>
  </r>
  <r>
    <x v="199"/>
    <x v="0"/>
    <s v="2023-2024"/>
    <x v="0"/>
    <x v="27"/>
    <x v="4"/>
    <x v="4"/>
    <n v="3066"/>
    <x v="0"/>
    <x v="7"/>
    <x v="5"/>
    <x v="5"/>
    <x v="390"/>
    <n v="1"/>
  </r>
  <r>
    <x v="539"/>
    <x v="2"/>
    <s v="2024-2025"/>
    <x v="0"/>
    <x v="9"/>
    <x v="4"/>
    <x v="4"/>
    <n v="3076"/>
    <x v="0"/>
    <x v="7"/>
    <x v="5"/>
    <x v="5"/>
    <x v="390"/>
    <n v="1"/>
  </r>
  <r>
    <x v="392"/>
    <x v="2"/>
    <s v="2024-2025"/>
    <x v="0"/>
    <x v="34"/>
    <x v="4"/>
    <x v="4"/>
    <n v="3018"/>
    <x v="0"/>
    <x v="7"/>
    <x v="0"/>
    <x v="0"/>
    <x v="391"/>
    <n v="1"/>
  </r>
  <r>
    <x v="376"/>
    <x v="1"/>
    <s v="2022-2023"/>
    <x v="1"/>
    <x v="9"/>
    <x v="4"/>
    <x v="4"/>
    <n v="3076"/>
    <x v="0"/>
    <x v="7"/>
    <x v="1"/>
    <x v="1"/>
    <x v="391"/>
    <n v="1"/>
  </r>
  <r>
    <x v="540"/>
    <x v="2"/>
    <s v="2024-2025"/>
    <x v="0"/>
    <x v="81"/>
    <x v="3"/>
    <x v="3"/>
    <n v="4680"/>
    <x v="0"/>
    <x v="17"/>
    <x v="5"/>
    <x v="5"/>
    <x v="391"/>
    <n v="1"/>
  </r>
  <r>
    <x v="541"/>
    <x v="0"/>
    <s v="2023-2024"/>
    <x v="0"/>
    <x v="45"/>
    <x v="3"/>
    <x v="3"/>
    <n v="4570"/>
    <x v="0"/>
    <x v="15"/>
    <x v="6"/>
    <x v="6"/>
    <x v="391"/>
    <n v="1"/>
  </r>
  <r>
    <x v="289"/>
    <x v="1"/>
    <s v="2022-2023"/>
    <x v="0"/>
    <x v="35"/>
    <x v="3"/>
    <x v="3"/>
    <n v="4558"/>
    <x v="0"/>
    <x v="15"/>
    <x v="3"/>
    <x v="3"/>
    <x v="391"/>
    <n v="1"/>
  </r>
  <r>
    <x v="445"/>
    <x v="0"/>
    <s v="2023-2024"/>
    <x v="1"/>
    <x v="19"/>
    <x v="1"/>
    <x v="1"/>
    <n v="2800"/>
    <x v="0"/>
    <x v="11"/>
    <x v="0"/>
    <x v="0"/>
    <x v="391"/>
    <n v="1"/>
  </r>
  <r>
    <x v="542"/>
    <x v="2"/>
    <s v="2024-2025"/>
    <x v="0"/>
    <x v="90"/>
    <x v="3"/>
    <x v="3"/>
    <n v="4700"/>
    <x v="0"/>
    <x v="17"/>
    <x v="0"/>
    <x v="0"/>
    <x v="391"/>
    <n v="1"/>
  </r>
  <r>
    <x v="543"/>
    <x v="0"/>
    <s v="2023-2024"/>
    <x v="0"/>
    <x v="87"/>
    <x v="2"/>
    <x v="2"/>
    <n v="2609"/>
    <x v="0"/>
    <x v="2"/>
    <x v="0"/>
    <x v="0"/>
    <x v="392"/>
    <n v="1"/>
  </r>
  <r>
    <x v="406"/>
    <x v="2"/>
    <s v="2024-2025"/>
    <x v="1"/>
    <x v="48"/>
    <x v="3"/>
    <x v="3"/>
    <n v="4566"/>
    <x v="0"/>
    <x v="15"/>
    <x v="6"/>
    <x v="6"/>
    <x v="392"/>
    <n v="1"/>
  </r>
  <r>
    <x v="59"/>
    <x v="0"/>
    <s v="2023-2024"/>
    <x v="1"/>
    <x v="16"/>
    <x v="0"/>
    <x v="0"/>
    <n v="6030"/>
    <x v="0"/>
    <x v="0"/>
    <x v="4"/>
    <x v="4"/>
    <x v="393"/>
    <n v="1"/>
  </r>
  <r>
    <x v="358"/>
    <x v="1"/>
    <s v="2022-2023"/>
    <x v="0"/>
    <x v="85"/>
    <x v="0"/>
    <x v="0"/>
    <n v="6530"/>
    <x v="0"/>
    <x v="20"/>
    <x v="2"/>
    <x v="2"/>
    <x v="394"/>
    <n v="1"/>
  </r>
  <r>
    <x v="444"/>
    <x v="0"/>
    <s v="2023-2024"/>
    <x v="1"/>
    <x v="76"/>
    <x v="1"/>
    <x v="1"/>
    <n v="2031"/>
    <x v="0"/>
    <x v="5"/>
    <x v="5"/>
    <x v="5"/>
    <x v="395"/>
    <n v="1"/>
  </r>
  <r>
    <x v="391"/>
    <x v="2"/>
    <s v="2024-2025"/>
    <x v="0"/>
    <x v="19"/>
    <x v="1"/>
    <x v="1"/>
    <n v="2800"/>
    <x v="0"/>
    <x v="11"/>
    <x v="7"/>
    <x v="7"/>
    <x v="396"/>
    <n v="1"/>
  </r>
  <r>
    <x v="20"/>
    <x v="0"/>
    <s v="2023-2024"/>
    <x v="0"/>
    <x v="55"/>
    <x v="3"/>
    <x v="3"/>
    <n v="4703"/>
    <x v="0"/>
    <x v="17"/>
    <x v="3"/>
    <x v="3"/>
    <x v="397"/>
    <n v="1"/>
  </r>
  <r>
    <x v="31"/>
    <x v="1"/>
    <s v="2022-2023"/>
    <x v="0"/>
    <x v="25"/>
    <x v="4"/>
    <x v="4"/>
    <n v="3550"/>
    <x v="0"/>
    <x v="8"/>
    <x v="9"/>
    <x v="9"/>
    <x v="398"/>
    <n v="1"/>
  </r>
  <r>
    <x v="544"/>
    <x v="0"/>
    <s v="2023-2024"/>
    <x v="0"/>
    <x v="64"/>
    <x v="1"/>
    <x v="1"/>
    <n v="2350"/>
    <x v="0"/>
    <x v="1"/>
    <x v="2"/>
    <x v="2"/>
    <x v="399"/>
    <n v="1"/>
  </r>
  <r>
    <x v="417"/>
    <x v="2"/>
    <s v="2024-2025"/>
    <x v="0"/>
    <x v="70"/>
    <x v="4"/>
    <x v="4"/>
    <n v="3400"/>
    <x v="0"/>
    <x v="8"/>
    <x v="5"/>
    <x v="5"/>
    <x v="399"/>
    <n v="1"/>
  </r>
  <r>
    <x v="545"/>
    <x v="2"/>
    <s v="2024-2025"/>
    <x v="1"/>
    <x v="49"/>
    <x v="4"/>
    <x v="4"/>
    <n v="3134"/>
    <x v="0"/>
    <x v="6"/>
    <x v="7"/>
    <x v="7"/>
    <x v="400"/>
    <n v="1"/>
  </r>
  <r>
    <x v="514"/>
    <x v="1"/>
    <s v="2022-2023"/>
    <x v="0"/>
    <x v="93"/>
    <x v="4"/>
    <x v="4"/>
    <n v="3915"/>
    <x v="0"/>
    <x v="16"/>
    <x v="7"/>
    <x v="7"/>
    <x v="401"/>
    <n v="1"/>
  </r>
  <r>
    <x v="546"/>
    <x v="2"/>
    <s v="2024-2025"/>
    <x v="0"/>
    <x v="54"/>
    <x v="4"/>
    <x v="4"/>
    <n v="3030"/>
    <x v="0"/>
    <x v="7"/>
    <x v="9"/>
    <x v="9"/>
    <x v="402"/>
    <n v="1"/>
  </r>
  <r>
    <x v="380"/>
    <x v="0"/>
    <s v="2023-2024"/>
    <x v="0"/>
    <x v="84"/>
    <x v="3"/>
    <x v="3"/>
    <n v="4215"/>
    <x v="0"/>
    <x v="3"/>
    <x v="0"/>
    <x v="0"/>
    <x v="403"/>
    <n v="1"/>
  </r>
  <r>
    <x v="73"/>
    <x v="1"/>
    <s v="2022-2023"/>
    <x v="0"/>
    <x v="34"/>
    <x v="4"/>
    <x v="4"/>
    <n v="3018"/>
    <x v="0"/>
    <x v="7"/>
    <x v="1"/>
    <x v="1"/>
    <x v="403"/>
    <n v="1"/>
  </r>
  <r>
    <x v="178"/>
    <x v="0"/>
    <s v="2023-2024"/>
    <x v="0"/>
    <x v="79"/>
    <x v="6"/>
    <x v="6"/>
    <n v="5290"/>
    <x v="0"/>
    <x v="18"/>
    <x v="3"/>
    <x v="3"/>
    <x v="403"/>
    <n v="1"/>
  </r>
  <r>
    <x v="547"/>
    <x v="0"/>
    <s v="2023-2024"/>
    <x v="0"/>
    <x v="54"/>
    <x v="4"/>
    <x v="4"/>
    <n v="3030"/>
    <x v="0"/>
    <x v="7"/>
    <x v="7"/>
    <x v="7"/>
    <x v="404"/>
    <n v="1"/>
  </r>
  <r>
    <x v="119"/>
    <x v="0"/>
    <s v="2023-2024"/>
    <x v="0"/>
    <x v="59"/>
    <x v="3"/>
    <x v="3"/>
    <n v="4509"/>
    <x v="0"/>
    <x v="3"/>
    <x v="7"/>
    <x v="7"/>
    <x v="405"/>
    <n v="1"/>
  </r>
  <r>
    <x v="548"/>
    <x v="1"/>
    <s v="2022-2023"/>
    <x v="0"/>
    <x v="68"/>
    <x v="7"/>
    <x v="7"/>
    <n v="800"/>
    <x v="0"/>
    <x v="19"/>
    <x v="6"/>
    <x v="6"/>
    <x v="406"/>
    <n v="1"/>
  </r>
  <r>
    <x v="56"/>
    <x v="2"/>
    <s v="2024-2025"/>
    <x v="0"/>
    <x v="11"/>
    <x v="5"/>
    <x v="5"/>
    <n v="7010"/>
    <x v="0"/>
    <x v="9"/>
    <x v="7"/>
    <x v="7"/>
    <x v="407"/>
    <n v="1"/>
  </r>
  <r>
    <x v="549"/>
    <x v="1"/>
    <s v="2022-2023"/>
    <x v="1"/>
    <x v="69"/>
    <x v="4"/>
    <x v="4"/>
    <n v="3199"/>
    <x v="0"/>
    <x v="6"/>
    <x v="3"/>
    <x v="3"/>
    <x v="408"/>
    <n v="1"/>
  </r>
  <r>
    <x v="135"/>
    <x v="0"/>
    <s v="2023-2024"/>
    <x v="0"/>
    <x v="85"/>
    <x v="0"/>
    <x v="0"/>
    <n v="6530"/>
    <x v="0"/>
    <x v="20"/>
    <x v="5"/>
    <x v="5"/>
    <x v="409"/>
    <n v="1"/>
  </r>
  <r>
    <x v="501"/>
    <x v="1"/>
    <s v="2022-2023"/>
    <x v="0"/>
    <x v="22"/>
    <x v="1"/>
    <x v="1"/>
    <n v="2539"/>
    <x v="0"/>
    <x v="2"/>
    <x v="1"/>
    <x v="1"/>
    <x v="410"/>
    <n v="1"/>
  </r>
  <r>
    <x v="550"/>
    <x v="0"/>
    <s v="2023-2024"/>
    <x v="0"/>
    <x v="7"/>
    <x v="4"/>
    <x v="4"/>
    <n v="3175"/>
    <x v="0"/>
    <x v="6"/>
    <x v="5"/>
    <x v="5"/>
    <x v="411"/>
    <n v="1"/>
  </r>
  <r>
    <x v="551"/>
    <x v="0"/>
    <s v="2023-2024"/>
    <x v="0"/>
    <x v="43"/>
    <x v="1"/>
    <x v="1"/>
    <n v="2560"/>
    <x v="0"/>
    <x v="2"/>
    <x v="3"/>
    <x v="3"/>
    <x v="412"/>
    <n v="1"/>
  </r>
  <r>
    <x v="469"/>
    <x v="1"/>
    <s v="2022-2023"/>
    <x v="0"/>
    <x v="43"/>
    <x v="1"/>
    <x v="1"/>
    <n v="2560"/>
    <x v="0"/>
    <x v="2"/>
    <x v="0"/>
    <x v="0"/>
    <x v="413"/>
    <n v="1"/>
  </r>
  <r>
    <x v="384"/>
    <x v="1"/>
    <s v="2022-2023"/>
    <x v="0"/>
    <x v="44"/>
    <x v="4"/>
    <x v="4"/>
    <n v="3977"/>
    <x v="0"/>
    <x v="16"/>
    <x v="4"/>
    <x v="4"/>
    <x v="413"/>
    <n v="1"/>
  </r>
  <r>
    <x v="130"/>
    <x v="1"/>
    <s v="2022-2023"/>
    <x v="0"/>
    <x v="13"/>
    <x v="1"/>
    <x v="1"/>
    <n v="2480"/>
    <x v="0"/>
    <x v="1"/>
    <x v="3"/>
    <x v="3"/>
    <x v="414"/>
    <n v="1"/>
  </r>
  <r>
    <x v="552"/>
    <x v="2"/>
    <s v="2024-2025"/>
    <x v="0"/>
    <x v="89"/>
    <x v="4"/>
    <x v="4"/>
    <n v="3136"/>
    <x v="0"/>
    <x v="6"/>
    <x v="2"/>
    <x v="2"/>
    <x v="415"/>
    <n v="1"/>
  </r>
  <r>
    <x v="337"/>
    <x v="0"/>
    <s v="2023-2024"/>
    <x v="0"/>
    <x v="89"/>
    <x v="4"/>
    <x v="4"/>
    <n v="3136"/>
    <x v="0"/>
    <x v="6"/>
    <x v="3"/>
    <x v="3"/>
    <x v="416"/>
    <n v="1"/>
  </r>
  <r>
    <x v="553"/>
    <x v="2"/>
    <s v="2024-2025"/>
    <x v="0"/>
    <x v="64"/>
    <x v="1"/>
    <x v="1"/>
    <n v="2350"/>
    <x v="0"/>
    <x v="1"/>
    <x v="6"/>
    <x v="6"/>
    <x v="417"/>
    <n v="1"/>
  </r>
  <r>
    <x v="236"/>
    <x v="0"/>
    <s v="2023-2024"/>
    <x v="1"/>
    <x v="83"/>
    <x v="0"/>
    <x v="0"/>
    <n v="6052"/>
    <x v="0"/>
    <x v="0"/>
    <x v="0"/>
    <x v="0"/>
    <x v="418"/>
    <n v="1"/>
  </r>
  <r>
    <x v="89"/>
    <x v="0"/>
    <s v="2023-2024"/>
    <x v="1"/>
    <x v="67"/>
    <x v="3"/>
    <x v="3"/>
    <n v="4551"/>
    <x v="0"/>
    <x v="15"/>
    <x v="8"/>
    <x v="8"/>
    <x v="419"/>
    <n v="1"/>
  </r>
  <r>
    <x v="213"/>
    <x v="1"/>
    <s v="2022-2023"/>
    <x v="0"/>
    <x v="75"/>
    <x v="0"/>
    <x v="0"/>
    <n v="6450"/>
    <x v="0"/>
    <x v="20"/>
    <x v="5"/>
    <x v="5"/>
    <x v="420"/>
    <n v="1"/>
  </r>
  <r>
    <x v="554"/>
    <x v="0"/>
    <s v="2023-2024"/>
    <x v="0"/>
    <x v="96"/>
    <x v="4"/>
    <x v="4"/>
    <n v="3690"/>
    <x v="0"/>
    <x v="16"/>
    <x v="5"/>
    <x v="5"/>
    <x v="421"/>
    <n v="1"/>
  </r>
  <r>
    <x v="528"/>
    <x v="1"/>
    <s v="2022-2023"/>
    <x v="0"/>
    <x v="39"/>
    <x v="0"/>
    <x v="0"/>
    <n v="6330"/>
    <x v="0"/>
    <x v="14"/>
    <x v="7"/>
    <x v="7"/>
    <x v="422"/>
    <n v="1"/>
  </r>
  <r>
    <x v="289"/>
    <x v="1"/>
    <s v="2022-2023"/>
    <x v="0"/>
    <x v="39"/>
    <x v="0"/>
    <x v="0"/>
    <n v="6330"/>
    <x v="0"/>
    <x v="14"/>
    <x v="1"/>
    <x v="1"/>
    <x v="422"/>
    <n v="1"/>
  </r>
  <r>
    <x v="555"/>
    <x v="2"/>
    <s v="2024-2025"/>
    <x v="0"/>
    <x v="66"/>
    <x v="3"/>
    <x v="3"/>
    <n v="4883"/>
    <x v="0"/>
    <x v="12"/>
    <x v="1"/>
    <x v="1"/>
    <x v="422"/>
    <n v="1"/>
  </r>
  <r>
    <x v="175"/>
    <x v="1"/>
    <s v="2022-2023"/>
    <x v="1"/>
    <x v="1"/>
    <x v="1"/>
    <x v="1"/>
    <n v="2478"/>
    <x v="0"/>
    <x v="1"/>
    <x v="4"/>
    <x v="4"/>
    <x v="422"/>
    <n v="1"/>
  </r>
  <r>
    <x v="450"/>
    <x v="1"/>
    <s v="2022-2023"/>
    <x v="0"/>
    <x v="54"/>
    <x v="4"/>
    <x v="4"/>
    <n v="3030"/>
    <x v="0"/>
    <x v="7"/>
    <x v="3"/>
    <x v="3"/>
    <x v="423"/>
    <n v="1"/>
  </r>
  <r>
    <x v="535"/>
    <x v="1"/>
    <s v="2022-2023"/>
    <x v="0"/>
    <x v="81"/>
    <x v="3"/>
    <x v="3"/>
    <n v="4680"/>
    <x v="0"/>
    <x v="17"/>
    <x v="3"/>
    <x v="3"/>
    <x v="424"/>
    <n v="1"/>
  </r>
  <r>
    <x v="556"/>
    <x v="0"/>
    <s v="2023-2024"/>
    <x v="1"/>
    <x v="83"/>
    <x v="0"/>
    <x v="0"/>
    <n v="6052"/>
    <x v="0"/>
    <x v="0"/>
    <x v="7"/>
    <x v="7"/>
    <x v="425"/>
    <n v="1"/>
  </r>
  <r>
    <x v="522"/>
    <x v="0"/>
    <s v="2023-2024"/>
    <x v="0"/>
    <x v="67"/>
    <x v="3"/>
    <x v="3"/>
    <n v="4551"/>
    <x v="0"/>
    <x v="15"/>
    <x v="1"/>
    <x v="1"/>
    <x v="426"/>
    <n v="1"/>
  </r>
  <r>
    <x v="307"/>
    <x v="0"/>
    <s v="2023-2024"/>
    <x v="0"/>
    <x v="95"/>
    <x v="7"/>
    <x v="7"/>
    <n v="870"/>
    <x v="0"/>
    <x v="19"/>
    <x v="7"/>
    <x v="7"/>
    <x v="427"/>
    <n v="1"/>
  </r>
  <r>
    <x v="483"/>
    <x v="0"/>
    <s v="2023-2024"/>
    <x v="0"/>
    <x v="69"/>
    <x v="4"/>
    <x v="4"/>
    <n v="3199"/>
    <x v="0"/>
    <x v="6"/>
    <x v="2"/>
    <x v="2"/>
    <x v="428"/>
    <n v="1"/>
  </r>
  <r>
    <x v="371"/>
    <x v="2"/>
    <s v="2024-2025"/>
    <x v="0"/>
    <x v="6"/>
    <x v="0"/>
    <x v="0"/>
    <n v="6010"/>
    <x v="0"/>
    <x v="0"/>
    <x v="4"/>
    <x v="4"/>
    <x v="429"/>
    <n v="1"/>
  </r>
  <r>
    <x v="333"/>
    <x v="1"/>
    <s v="2022-2023"/>
    <x v="0"/>
    <x v="88"/>
    <x v="6"/>
    <x v="6"/>
    <n v="5011"/>
    <x v="0"/>
    <x v="13"/>
    <x v="3"/>
    <x v="3"/>
    <x v="430"/>
    <n v="1"/>
  </r>
  <r>
    <x v="303"/>
    <x v="1"/>
    <s v="2022-2023"/>
    <x v="0"/>
    <x v="3"/>
    <x v="3"/>
    <x v="3"/>
    <n v="4220"/>
    <x v="0"/>
    <x v="3"/>
    <x v="6"/>
    <x v="6"/>
    <x v="431"/>
    <n v="1"/>
  </r>
  <r>
    <x v="57"/>
    <x v="0"/>
    <s v="2023-2024"/>
    <x v="0"/>
    <x v="28"/>
    <x v="1"/>
    <x v="1"/>
    <n v="2830"/>
    <x v="0"/>
    <x v="11"/>
    <x v="9"/>
    <x v="9"/>
    <x v="432"/>
    <n v="1"/>
  </r>
  <r>
    <x v="557"/>
    <x v="0"/>
    <s v="2023-2024"/>
    <x v="0"/>
    <x v="5"/>
    <x v="1"/>
    <x v="1"/>
    <n v="2067"/>
    <x v="0"/>
    <x v="5"/>
    <x v="8"/>
    <x v="8"/>
    <x v="433"/>
    <n v="1"/>
  </r>
  <r>
    <x v="558"/>
    <x v="0"/>
    <s v="2023-2024"/>
    <x v="0"/>
    <x v="96"/>
    <x v="4"/>
    <x v="4"/>
    <n v="3690"/>
    <x v="0"/>
    <x v="16"/>
    <x v="0"/>
    <x v="0"/>
    <x v="434"/>
    <n v="1"/>
  </r>
  <r>
    <x v="559"/>
    <x v="0"/>
    <s v="2023-2024"/>
    <x v="1"/>
    <x v="62"/>
    <x v="0"/>
    <x v="0"/>
    <n v="6112"/>
    <x v="0"/>
    <x v="14"/>
    <x v="6"/>
    <x v="6"/>
    <x v="435"/>
    <n v="1"/>
  </r>
  <r>
    <x v="77"/>
    <x v="1"/>
    <s v="2022-2023"/>
    <x v="0"/>
    <x v="29"/>
    <x v="4"/>
    <x v="4"/>
    <n v="3500"/>
    <x v="0"/>
    <x v="8"/>
    <x v="2"/>
    <x v="2"/>
    <x v="435"/>
    <n v="1"/>
  </r>
  <r>
    <x v="365"/>
    <x v="0"/>
    <s v="2023-2024"/>
    <x v="1"/>
    <x v="48"/>
    <x v="3"/>
    <x v="3"/>
    <n v="4566"/>
    <x v="0"/>
    <x v="15"/>
    <x v="6"/>
    <x v="6"/>
    <x v="435"/>
    <n v="1"/>
  </r>
  <r>
    <x v="28"/>
    <x v="2"/>
    <s v="2024-2025"/>
    <x v="1"/>
    <x v="76"/>
    <x v="1"/>
    <x v="1"/>
    <n v="2031"/>
    <x v="0"/>
    <x v="5"/>
    <x v="6"/>
    <x v="6"/>
    <x v="435"/>
    <n v="1"/>
  </r>
  <r>
    <x v="14"/>
    <x v="0"/>
    <s v="2023-2024"/>
    <x v="0"/>
    <x v="63"/>
    <x v="1"/>
    <x v="1"/>
    <n v="2015"/>
    <x v="0"/>
    <x v="5"/>
    <x v="5"/>
    <x v="5"/>
    <x v="436"/>
    <n v="1"/>
  </r>
  <r>
    <x v="13"/>
    <x v="0"/>
    <s v="2023-2024"/>
    <x v="0"/>
    <x v="27"/>
    <x v="4"/>
    <x v="4"/>
    <n v="3066"/>
    <x v="0"/>
    <x v="7"/>
    <x v="7"/>
    <x v="7"/>
    <x v="436"/>
    <n v="1"/>
  </r>
  <r>
    <x v="560"/>
    <x v="0"/>
    <s v="2023-2024"/>
    <x v="0"/>
    <x v="45"/>
    <x v="3"/>
    <x v="3"/>
    <n v="4570"/>
    <x v="0"/>
    <x v="15"/>
    <x v="5"/>
    <x v="5"/>
    <x v="436"/>
    <n v="1"/>
  </r>
  <r>
    <x v="326"/>
    <x v="0"/>
    <s v="2023-2024"/>
    <x v="0"/>
    <x v="93"/>
    <x v="4"/>
    <x v="4"/>
    <n v="3915"/>
    <x v="0"/>
    <x v="16"/>
    <x v="4"/>
    <x v="4"/>
    <x v="436"/>
    <n v="1"/>
  </r>
  <r>
    <x v="210"/>
    <x v="0"/>
    <s v="2023-2024"/>
    <x v="0"/>
    <x v="78"/>
    <x v="1"/>
    <x v="1"/>
    <n v="2141"/>
    <x v="0"/>
    <x v="4"/>
    <x v="6"/>
    <x v="6"/>
    <x v="436"/>
    <n v="1"/>
  </r>
  <r>
    <x v="292"/>
    <x v="0"/>
    <s v="2023-2024"/>
    <x v="0"/>
    <x v="87"/>
    <x v="2"/>
    <x v="2"/>
    <n v="2609"/>
    <x v="0"/>
    <x v="2"/>
    <x v="5"/>
    <x v="5"/>
    <x v="437"/>
    <n v="1"/>
  </r>
  <r>
    <x v="335"/>
    <x v="1"/>
    <s v="2022-2023"/>
    <x v="0"/>
    <x v="73"/>
    <x v="6"/>
    <x v="6"/>
    <n v="5607"/>
    <x v="0"/>
    <x v="18"/>
    <x v="4"/>
    <x v="4"/>
    <x v="438"/>
    <n v="1"/>
  </r>
  <r>
    <x v="435"/>
    <x v="0"/>
    <s v="2023-2024"/>
    <x v="0"/>
    <x v="3"/>
    <x v="3"/>
    <x v="3"/>
    <n v="4220"/>
    <x v="0"/>
    <x v="3"/>
    <x v="2"/>
    <x v="2"/>
    <x v="439"/>
    <n v="1"/>
  </r>
  <r>
    <x v="561"/>
    <x v="0"/>
    <s v="2023-2024"/>
    <x v="1"/>
    <x v="81"/>
    <x v="3"/>
    <x v="3"/>
    <n v="4680"/>
    <x v="0"/>
    <x v="17"/>
    <x v="0"/>
    <x v="0"/>
    <x v="439"/>
    <n v="1"/>
  </r>
  <r>
    <x v="412"/>
    <x v="0"/>
    <s v="2023-2024"/>
    <x v="1"/>
    <x v="17"/>
    <x v="3"/>
    <x v="3"/>
    <n v="4825"/>
    <x v="0"/>
    <x v="12"/>
    <x v="0"/>
    <x v="0"/>
    <x v="439"/>
    <n v="1"/>
  </r>
  <r>
    <x v="490"/>
    <x v="0"/>
    <s v="2023-2024"/>
    <x v="0"/>
    <x v="24"/>
    <x v="1"/>
    <x v="1"/>
    <n v="2120"/>
    <x v="0"/>
    <x v="4"/>
    <x v="0"/>
    <x v="0"/>
    <x v="439"/>
    <n v="1"/>
  </r>
  <r>
    <x v="344"/>
    <x v="1"/>
    <s v="2022-2023"/>
    <x v="0"/>
    <x v="2"/>
    <x v="2"/>
    <x v="2"/>
    <n v="2617"/>
    <x v="0"/>
    <x v="2"/>
    <x v="4"/>
    <x v="4"/>
    <x v="440"/>
    <n v="1"/>
  </r>
  <r>
    <x v="562"/>
    <x v="1"/>
    <s v="2022-2023"/>
    <x v="1"/>
    <x v="0"/>
    <x v="0"/>
    <x v="0"/>
    <n v="6021"/>
    <x v="0"/>
    <x v="0"/>
    <x v="3"/>
    <x v="3"/>
    <x v="441"/>
    <n v="1"/>
  </r>
  <r>
    <x v="312"/>
    <x v="1"/>
    <s v="2022-2023"/>
    <x v="0"/>
    <x v="57"/>
    <x v="6"/>
    <x v="6"/>
    <n v="5082"/>
    <x v="0"/>
    <x v="13"/>
    <x v="5"/>
    <x v="5"/>
    <x v="442"/>
    <n v="1"/>
  </r>
  <r>
    <x v="493"/>
    <x v="1"/>
    <s v="2022-2023"/>
    <x v="0"/>
    <x v="65"/>
    <x v="1"/>
    <x v="1"/>
    <n v="2131"/>
    <x v="0"/>
    <x v="4"/>
    <x v="3"/>
    <x v="3"/>
    <x v="443"/>
    <n v="1"/>
  </r>
  <r>
    <x v="17"/>
    <x v="0"/>
    <s v="2023-2024"/>
    <x v="0"/>
    <x v="17"/>
    <x v="3"/>
    <x v="3"/>
    <n v="4825"/>
    <x v="0"/>
    <x v="12"/>
    <x v="3"/>
    <x v="3"/>
    <x v="443"/>
    <n v="1"/>
  </r>
  <r>
    <x v="417"/>
    <x v="2"/>
    <s v="2024-2025"/>
    <x v="0"/>
    <x v="51"/>
    <x v="4"/>
    <x v="4"/>
    <n v="3630"/>
    <x v="0"/>
    <x v="16"/>
    <x v="9"/>
    <x v="9"/>
    <x v="443"/>
    <n v="1"/>
  </r>
  <r>
    <x v="457"/>
    <x v="1"/>
    <s v="2022-2023"/>
    <x v="0"/>
    <x v="88"/>
    <x v="6"/>
    <x v="6"/>
    <n v="5011"/>
    <x v="0"/>
    <x v="13"/>
    <x v="3"/>
    <x v="3"/>
    <x v="443"/>
    <n v="1"/>
  </r>
  <r>
    <x v="87"/>
    <x v="0"/>
    <s v="2023-2024"/>
    <x v="0"/>
    <x v="68"/>
    <x v="7"/>
    <x v="7"/>
    <n v="800"/>
    <x v="0"/>
    <x v="19"/>
    <x v="1"/>
    <x v="1"/>
    <x v="444"/>
    <n v="1"/>
  </r>
  <r>
    <x v="26"/>
    <x v="1"/>
    <s v="2022-2023"/>
    <x v="0"/>
    <x v="57"/>
    <x v="6"/>
    <x v="6"/>
    <n v="5082"/>
    <x v="0"/>
    <x v="13"/>
    <x v="7"/>
    <x v="7"/>
    <x v="445"/>
    <n v="1"/>
  </r>
  <r>
    <x v="563"/>
    <x v="0"/>
    <s v="2023-2024"/>
    <x v="0"/>
    <x v="82"/>
    <x v="3"/>
    <x v="3"/>
    <n v="4655"/>
    <x v="0"/>
    <x v="17"/>
    <x v="3"/>
    <x v="3"/>
    <x v="446"/>
    <n v="1"/>
  </r>
  <r>
    <x v="564"/>
    <x v="0"/>
    <s v="2023-2024"/>
    <x v="0"/>
    <x v="94"/>
    <x v="5"/>
    <x v="5"/>
    <n v="7250"/>
    <x v="0"/>
    <x v="9"/>
    <x v="3"/>
    <x v="3"/>
    <x v="446"/>
    <n v="1"/>
  </r>
  <r>
    <x v="417"/>
    <x v="2"/>
    <s v="2024-2025"/>
    <x v="1"/>
    <x v="9"/>
    <x v="4"/>
    <x v="4"/>
    <n v="3076"/>
    <x v="0"/>
    <x v="7"/>
    <x v="4"/>
    <x v="4"/>
    <x v="447"/>
    <n v="1"/>
  </r>
  <r>
    <x v="112"/>
    <x v="0"/>
    <s v="2023-2024"/>
    <x v="0"/>
    <x v="63"/>
    <x v="1"/>
    <x v="1"/>
    <n v="2015"/>
    <x v="0"/>
    <x v="5"/>
    <x v="4"/>
    <x v="4"/>
    <x v="448"/>
    <n v="1"/>
  </r>
  <r>
    <x v="343"/>
    <x v="0"/>
    <s v="2023-2024"/>
    <x v="1"/>
    <x v="55"/>
    <x v="3"/>
    <x v="3"/>
    <n v="4703"/>
    <x v="0"/>
    <x v="17"/>
    <x v="2"/>
    <x v="2"/>
    <x v="449"/>
    <n v="1"/>
  </r>
  <r>
    <x v="192"/>
    <x v="1"/>
    <s v="2022-2023"/>
    <x v="1"/>
    <x v="1"/>
    <x v="1"/>
    <x v="1"/>
    <n v="2478"/>
    <x v="0"/>
    <x v="1"/>
    <x v="0"/>
    <x v="0"/>
    <x v="450"/>
    <n v="1"/>
  </r>
  <r>
    <x v="441"/>
    <x v="0"/>
    <s v="2023-2024"/>
    <x v="0"/>
    <x v="92"/>
    <x v="3"/>
    <x v="3"/>
    <n v="4305"/>
    <x v="0"/>
    <x v="3"/>
    <x v="5"/>
    <x v="5"/>
    <x v="450"/>
    <n v="1"/>
  </r>
  <r>
    <x v="565"/>
    <x v="1"/>
    <s v="2022-2023"/>
    <x v="0"/>
    <x v="66"/>
    <x v="3"/>
    <x v="3"/>
    <n v="4883"/>
    <x v="0"/>
    <x v="12"/>
    <x v="4"/>
    <x v="4"/>
    <x v="451"/>
    <n v="1"/>
  </r>
  <r>
    <x v="419"/>
    <x v="2"/>
    <s v="2024-2025"/>
    <x v="1"/>
    <x v="13"/>
    <x v="1"/>
    <x v="1"/>
    <n v="2480"/>
    <x v="0"/>
    <x v="1"/>
    <x v="8"/>
    <x v="8"/>
    <x v="452"/>
    <n v="1"/>
  </r>
  <r>
    <x v="566"/>
    <x v="0"/>
    <s v="2023-2024"/>
    <x v="0"/>
    <x v="10"/>
    <x v="4"/>
    <x v="4"/>
    <n v="3551"/>
    <x v="0"/>
    <x v="8"/>
    <x v="1"/>
    <x v="1"/>
    <x v="453"/>
    <n v="1"/>
  </r>
  <r>
    <x v="501"/>
    <x v="1"/>
    <s v="2022-2023"/>
    <x v="1"/>
    <x v="46"/>
    <x v="3"/>
    <x v="3"/>
    <n v="4740"/>
    <x v="0"/>
    <x v="17"/>
    <x v="7"/>
    <x v="7"/>
    <x v="454"/>
    <n v="1"/>
  </r>
  <r>
    <x v="56"/>
    <x v="2"/>
    <s v="2024-2025"/>
    <x v="0"/>
    <x v="19"/>
    <x v="1"/>
    <x v="1"/>
    <n v="2800"/>
    <x v="0"/>
    <x v="11"/>
    <x v="3"/>
    <x v="3"/>
    <x v="455"/>
    <n v="1"/>
  </r>
  <r>
    <x v="567"/>
    <x v="0"/>
    <s v="2023-2024"/>
    <x v="0"/>
    <x v="73"/>
    <x v="6"/>
    <x v="6"/>
    <n v="5607"/>
    <x v="0"/>
    <x v="18"/>
    <x v="3"/>
    <x v="3"/>
    <x v="456"/>
    <n v="1"/>
  </r>
  <r>
    <x v="320"/>
    <x v="2"/>
    <s v="2024-2025"/>
    <x v="0"/>
    <x v="87"/>
    <x v="2"/>
    <x v="2"/>
    <n v="2609"/>
    <x v="0"/>
    <x v="2"/>
    <x v="7"/>
    <x v="7"/>
    <x v="457"/>
    <n v="1"/>
  </r>
  <r>
    <x v="494"/>
    <x v="2"/>
    <s v="2024-2025"/>
    <x v="1"/>
    <x v="42"/>
    <x v="3"/>
    <x v="3"/>
    <n v="4870"/>
    <x v="0"/>
    <x v="12"/>
    <x v="3"/>
    <x v="3"/>
    <x v="458"/>
    <n v="1"/>
  </r>
  <r>
    <x v="503"/>
    <x v="0"/>
    <s v="2023-2024"/>
    <x v="1"/>
    <x v="36"/>
    <x v="4"/>
    <x v="4"/>
    <n v="3148"/>
    <x v="0"/>
    <x v="6"/>
    <x v="0"/>
    <x v="0"/>
    <x v="459"/>
    <n v="1"/>
  </r>
  <r>
    <x v="301"/>
    <x v="1"/>
    <s v="2022-2023"/>
    <x v="0"/>
    <x v="63"/>
    <x v="1"/>
    <x v="1"/>
    <n v="2015"/>
    <x v="0"/>
    <x v="5"/>
    <x v="9"/>
    <x v="9"/>
    <x v="460"/>
    <n v="1"/>
  </r>
  <r>
    <x v="230"/>
    <x v="1"/>
    <s v="2022-2023"/>
    <x v="1"/>
    <x v="15"/>
    <x v="1"/>
    <x v="1"/>
    <n v="2020"/>
    <x v="0"/>
    <x v="5"/>
    <x v="5"/>
    <x v="5"/>
    <x v="460"/>
    <n v="1"/>
  </r>
  <r>
    <x v="200"/>
    <x v="2"/>
    <s v="2024-2025"/>
    <x v="1"/>
    <x v="72"/>
    <x v="4"/>
    <x v="4"/>
    <n v="3931"/>
    <x v="0"/>
    <x v="16"/>
    <x v="4"/>
    <x v="4"/>
    <x v="461"/>
    <n v="1"/>
  </r>
  <r>
    <x v="426"/>
    <x v="2"/>
    <s v="2024-2025"/>
    <x v="0"/>
    <x v="59"/>
    <x v="3"/>
    <x v="3"/>
    <n v="4509"/>
    <x v="0"/>
    <x v="3"/>
    <x v="5"/>
    <x v="5"/>
    <x v="462"/>
    <n v="1"/>
  </r>
  <r>
    <x v="408"/>
    <x v="1"/>
    <s v="2022-2023"/>
    <x v="0"/>
    <x v="92"/>
    <x v="3"/>
    <x v="3"/>
    <n v="4305"/>
    <x v="0"/>
    <x v="3"/>
    <x v="6"/>
    <x v="6"/>
    <x v="463"/>
    <n v="1"/>
  </r>
  <r>
    <x v="568"/>
    <x v="2"/>
    <s v="2024-2025"/>
    <x v="0"/>
    <x v="96"/>
    <x v="4"/>
    <x v="4"/>
    <n v="3690"/>
    <x v="0"/>
    <x v="16"/>
    <x v="5"/>
    <x v="5"/>
    <x v="464"/>
    <n v="1"/>
  </r>
  <r>
    <x v="27"/>
    <x v="0"/>
    <s v="2023-2024"/>
    <x v="1"/>
    <x v="79"/>
    <x v="6"/>
    <x v="6"/>
    <n v="5290"/>
    <x v="0"/>
    <x v="18"/>
    <x v="7"/>
    <x v="7"/>
    <x v="465"/>
    <n v="1"/>
  </r>
  <r>
    <x v="167"/>
    <x v="2"/>
    <s v="2024-2025"/>
    <x v="0"/>
    <x v="93"/>
    <x v="4"/>
    <x v="4"/>
    <n v="3915"/>
    <x v="0"/>
    <x v="16"/>
    <x v="4"/>
    <x v="4"/>
    <x v="466"/>
    <n v="1"/>
  </r>
  <r>
    <x v="84"/>
    <x v="2"/>
    <s v="2024-2025"/>
    <x v="0"/>
    <x v="4"/>
    <x v="1"/>
    <x v="1"/>
    <n v="2154"/>
    <x v="0"/>
    <x v="4"/>
    <x v="5"/>
    <x v="5"/>
    <x v="467"/>
    <n v="1"/>
  </r>
  <r>
    <x v="150"/>
    <x v="0"/>
    <s v="2023-2024"/>
    <x v="0"/>
    <x v="19"/>
    <x v="1"/>
    <x v="1"/>
    <n v="2800"/>
    <x v="0"/>
    <x v="11"/>
    <x v="3"/>
    <x v="3"/>
    <x v="467"/>
    <n v="1"/>
  </r>
  <r>
    <x v="127"/>
    <x v="1"/>
    <s v="2022-2023"/>
    <x v="0"/>
    <x v="40"/>
    <x v="4"/>
    <x v="4"/>
    <n v="3353"/>
    <x v="0"/>
    <x v="8"/>
    <x v="7"/>
    <x v="7"/>
    <x v="468"/>
    <n v="1"/>
  </r>
  <r>
    <x v="72"/>
    <x v="2"/>
    <s v="2024-2025"/>
    <x v="0"/>
    <x v="34"/>
    <x v="4"/>
    <x v="4"/>
    <n v="3018"/>
    <x v="0"/>
    <x v="7"/>
    <x v="7"/>
    <x v="7"/>
    <x v="469"/>
    <n v="1"/>
  </r>
  <r>
    <x v="167"/>
    <x v="2"/>
    <s v="2024-2025"/>
    <x v="1"/>
    <x v="35"/>
    <x v="3"/>
    <x v="3"/>
    <n v="4558"/>
    <x v="0"/>
    <x v="15"/>
    <x v="5"/>
    <x v="5"/>
    <x v="470"/>
    <n v="1"/>
  </r>
  <r>
    <x v="294"/>
    <x v="1"/>
    <s v="2022-2023"/>
    <x v="0"/>
    <x v="96"/>
    <x v="4"/>
    <x v="4"/>
    <n v="3690"/>
    <x v="0"/>
    <x v="16"/>
    <x v="2"/>
    <x v="2"/>
    <x v="471"/>
    <n v="1"/>
  </r>
  <r>
    <x v="535"/>
    <x v="1"/>
    <s v="2022-2023"/>
    <x v="1"/>
    <x v="61"/>
    <x v="6"/>
    <x v="6"/>
    <n v="5343"/>
    <x v="0"/>
    <x v="18"/>
    <x v="2"/>
    <x v="2"/>
    <x v="472"/>
    <n v="1"/>
  </r>
  <r>
    <x v="569"/>
    <x v="1"/>
    <s v="2022-2023"/>
    <x v="0"/>
    <x v="38"/>
    <x v="3"/>
    <x v="3"/>
    <n v="4802"/>
    <x v="0"/>
    <x v="12"/>
    <x v="7"/>
    <x v="7"/>
    <x v="473"/>
    <n v="1"/>
  </r>
  <r>
    <x v="24"/>
    <x v="0"/>
    <s v="2023-2024"/>
    <x v="0"/>
    <x v="2"/>
    <x v="2"/>
    <x v="2"/>
    <n v="2617"/>
    <x v="0"/>
    <x v="2"/>
    <x v="6"/>
    <x v="6"/>
    <x v="474"/>
    <n v="1"/>
  </r>
  <r>
    <x v="570"/>
    <x v="0"/>
    <s v="2023-2024"/>
    <x v="0"/>
    <x v="69"/>
    <x v="4"/>
    <x v="4"/>
    <n v="3199"/>
    <x v="0"/>
    <x v="6"/>
    <x v="2"/>
    <x v="2"/>
    <x v="474"/>
    <n v="1"/>
  </r>
  <r>
    <x v="376"/>
    <x v="1"/>
    <s v="2022-2023"/>
    <x v="0"/>
    <x v="57"/>
    <x v="6"/>
    <x v="6"/>
    <n v="5082"/>
    <x v="0"/>
    <x v="13"/>
    <x v="2"/>
    <x v="2"/>
    <x v="475"/>
    <n v="1"/>
  </r>
  <r>
    <x v="163"/>
    <x v="0"/>
    <s v="2023-2024"/>
    <x v="0"/>
    <x v="95"/>
    <x v="7"/>
    <x v="7"/>
    <n v="870"/>
    <x v="0"/>
    <x v="19"/>
    <x v="0"/>
    <x v="0"/>
    <x v="476"/>
    <n v="1"/>
  </r>
  <r>
    <x v="571"/>
    <x v="1"/>
    <s v="2022-2023"/>
    <x v="0"/>
    <x v="78"/>
    <x v="1"/>
    <x v="1"/>
    <n v="2141"/>
    <x v="0"/>
    <x v="4"/>
    <x v="0"/>
    <x v="0"/>
    <x v="476"/>
    <n v="1"/>
  </r>
  <r>
    <x v="363"/>
    <x v="2"/>
    <s v="2024-2025"/>
    <x v="1"/>
    <x v="78"/>
    <x v="1"/>
    <x v="1"/>
    <n v="2141"/>
    <x v="0"/>
    <x v="4"/>
    <x v="4"/>
    <x v="4"/>
    <x v="476"/>
    <n v="1"/>
  </r>
  <r>
    <x v="265"/>
    <x v="1"/>
    <s v="2022-2023"/>
    <x v="1"/>
    <x v="49"/>
    <x v="4"/>
    <x v="4"/>
    <n v="3134"/>
    <x v="0"/>
    <x v="6"/>
    <x v="0"/>
    <x v="0"/>
    <x v="476"/>
    <n v="1"/>
  </r>
  <r>
    <x v="117"/>
    <x v="2"/>
    <s v="2024-2025"/>
    <x v="0"/>
    <x v="90"/>
    <x v="3"/>
    <x v="3"/>
    <n v="4700"/>
    <x v="0"/>
    <x v="17"/>
    <x v="0"/>
    <x v="0"/>
    <x v="476"/>
    <n v="1"/>
  </r>
  <r>
    <x v="572"/>
    <x v="0"/>
    <s v="2023-2024"/>
    <x v="0"/>
    <x v="77"/>
    <x v="5"/>
    <x v="5"/>
    <n v="7018"/>
    <x v="0"/>
    <x v="9"/>
    <x v="0"/>
    <x v="0"/>
    <x v="476"/>
    <n v="1"/>
  </r>
  <r>
    <x v="181"/>
    <x v="0"/>
    <s v="2023-2024"/>
    <x v="0"/>
    <x v="31"/>
    <x v="1"/>
    <x v="1"/>
    <n v="2116"/>
    <x v="0"/>
    <x v="4"/>
    <x v="0"/>
    <x v="0"/>
    <x v="476"/>
    <n v="1"/>
  </r>
  <r>
    <x v="214"/>
    <x v="2"/>
    <s v="2024-2025"/>
    <x v="0"/>
    <x v="19"/>
    <x v="1"/>
    <x v="1"/>
    <n v="2800"/>
    <x v="0"/>
    <x v="11"/>
    <x v="0"/>
    <x v="0"/>
    <x v="477"/>
    <n v="1"/>
  </r>
  <r>
    <x v="375"/>
    <x v="0"/>
    <s v="2023-2024"/>
    <x v="0"/>
    <x v="31"/>
    <x v="1"/>
    <x v="1"/>
    <n v="2116"/>
    <x v="0"/>
    <x v="4"/>
    <x v="2"/>
    <x v="2"/>
    <x v="478"/>
    <n v="1"/>
  </r>
  <r>
    <x v="111"/>
    <x v="0"/>
    <s v="2023-2024"/>
    <x v="1"/>
    <x v="16"/>
    <x v="0"/>
    <x v="0"/>
    <n v="6030"/>
    <x v="0"/>
    <x v="0"/>
    <x v="7"/>
    <x v="7"/>
    <x v="479"/>
    <n v="1"/>
  </r>
  <r>
    <x v="423"/>
    <x v="1"/>
    <s v="2022-2023"/>
    <x v="1"/>
    <x v="4"/>
    <x v="1"/>
    <x v="1"/>
    <n v="2154"/>
    <x v="0"/>
    <x v="4"/>
    <x v="0"/>
    <x v="0"/>
    <x v="480"/>
    <n v="1"/>
  </r>
  <r>
    <x v="573"/>
    <x v="1"/>
    <s v="2022-2023"/>
    <x v="1"/>
    <x v="60"/>
    <x v="1"/>
    <x v="1"/>
    <n v="2541"/>
    <x v="0"/>
    <x v="2"/>
    <x v="1"/>
    <x v="1"/>
    <x v="481"/>
    <n v="1"/>
  </r>
  <r>
    <x v="293"/>
    <x v="0"/>
    <s v="2023-2024"/>
    <x v="0"/>
    <x v="22"/>
    <x v="1"/>
    <x v="1"/>
    <n v="2539"/>
    <x v="0"/>
    <x v="2"/>
    <x v="7"/>
    <x v="7"/>
    <x v="482"/>
    <n v="1"/>
  </r>
  <r>
    <x v="406"/>
    <x v="2"/>
    <s v="2024-2025"/>
    <x v="0"/>
    <x v="53"/>
    <x v="3"/>
    <x v="3"/>
    <n v="4119"/>
    <x v="0"/>
    <x v="10"/>
    <x v="1"/>
    <x v="1"/>
    <x v="483"/>
    <n v="1"/>
  </r>
  <r>
    <x v="509"/>
    <x v="0"/>
    <s v="2023-2024"/>
    <x v="1"/>
    <x v="36"/>
    <x v="4"/>
    <x v="4"/>
    <n v="3148"/>
    <x v="0"/>
    <x v="6"/>
    <x v="7"/>
    <x v="7"/>
    <x v="484"/>
    <n v="1"/>
  </r>
  <r>
    <x v="574"/>
    <x v="2"/>
    <s v="2024-2025"/>
    <x v="1"/>
    <x v="48"/>
    <x v="3"/>
    <x v="3"/>
    <n v="4566"/>
    <x v="0"/>
    <x v="15"/>
    <x v="4"/>
    <x v="4"/>
    <x v="485"/>
    <n v="1"/>
  </r>
  <r>
    <x v="423"/>
    <x v="1"/>
    <s v="2022-2023"/>
    <x v="1"/>
    <x v="86"/>
    <x v="0"/>
    <x v="0"/>
    <n v="6725"/>
    <x v="0"/>
    <x v="20"/>
    <x v="6"/>
    <x v="6"/>
    <x v="486"/>
    <n v="1"/>
  </r>
  <r>
    <x v="464"/>
    <x v="2"/>
    <s v="2024-2025"/>
    <x v="0"/>
    <x v="8"/>
    <x v="1"/>
    <x v="1"/>
    <n v="2158"/>
    <x v="0"/>
    <x v="4"/>
    <x v="7"/>
    <x v="7"/>
    <x v="487"/>
    <n v="1"/>
  </r>
  <r>
    <x v="575"/>
    <x v="0"/>
    <s v="2023-2024"/>
    <x v="0"/>
    <x v="34"/>
    <x v="4"/>
    <x v="4"/>
    <n v="3018"/>
    <x v="0"/>
    <x v="7"/>
    <x v="2"/>
    <x v="2"/>
    <x v="488"/>
    <n v="1"/>
  </r>
  <r>
    <x v="9"/>
    <x v="0"/>
    <s v="2023-2024"/>
    <x v="0"/>
    <x v="34"/>
    <x v="4"/>
    <x v="4"/>
    <n v="3018"/>
    <x v="0"/>
    <x v="7"/>
    <x v="1"/>
    <x v="1"/>
    <x v="488"/>
    <n v="1"/>
  </r>
  <r>
    <x v="515"/>
    <x v="0"/>
    <s v="2023-2024"/>
    <x v="1"/>
    <x v="1"/>
    <x v="1"/>
    <x v="1"/>
    <n v="2478"/>
    <x v="0"/>
    <x v="1"/>
    <x v="6"/>
    <x v="6"/>
    <x v="488"/>
    <n v="1"/>
  </r>
  <r>
    <x v="214"/>
    <x v="2"/>
    <s v="2024-2025"/>
    <x v="1"/>
    <x v="36"/>
    <x v="4"/>
    <x v="4"/>
    <n v="3148"/>
    <x v="0"/>
    <x v="6"/>
    <x v="1"/>
    <x v="1"/>
    <x v="488"/>
    <n v="1"/>
  </r>
  <r>
    <x v="497"/>
    <x v="0"/>
    <s v="2023-2024"/>
    <x v="0"/>
    <x v="5"/>
    <x v="1"/>
    <x v="1"/>
    <n v="2067"/>
    <x v="0"/>
    <x v="5"/>
    <x v="2"/>
    <x v="2"/>
    <x v="488"/>
    <n v="1"/>
  </r>
  <r>
    <x v="420"/>
    <x v="1"/>
    <s v="2022-2023"/>
    <x v="0"/>
    <x v="27"/>
    <x v="4"/>
    <x v="4"/>
    <n v="3066"/>
    <x v="0"/>
    <x v="7"/>
    <x v="5"/>
    <x v="5"/>
    <x v="488"/>
    <n v="1"/>
  </r>
  <r>
    <x v="281"/>
    <x v="0"/>
    <s v="2023-2024"/>
    <x v="0"/>
    <x v="91"/>
    <x v="1"/>
    <x v="1"/>
    <n v="2064"/>
    <x v="0"/>
    <x v="5"/>
    <x v="9"/>
    <x v="9"/>
    <x v="489"/>
    <n v="1"/>
  </r>
  <r>
    <x v="120"/>
    <x v="2"/>
    <s v="2024-2025"/>
    <x v="1"/>
    <x v="61"/>
    <x v="6"/>
    <x v="6"/>
    <n v="5343"/>
    <x v="0"/>
    <x v="18"/>
    <x v="3"/>
    <x v="3"/>
    <x v="489"/>
    <n v="1"/>
  </r>
  <r>
    <x v="392"/>
    <x v="2"/>
    <s v="2024-2025"/>
    <x v="0"/>
    <x v="5"/>
    <x v="1"/>
    <x v="1"/>
    <n v="2067"/>
    <x v="0"/>
    <x v="5"/>
    <x v="4"/>
    <x v="4"/>
    <x v="489"/>
    <n v="1"/>
  </r>
  <r>
    <x v="30"/>
    <x v="1"/>
    <s v="2022-2023"/>
    <x v="0"/>
    <x v="45"/>
    <x v="3"/>
    <x v="3"/>
    <n v="4570"/>
    <x v="0"/>
    <x v="15"/>
    <x v="5"/>
    <x v="5"/>
    <x v="489"/>
    <n v="1"/>
  </r>
  <r>
    <x v="229"/>
    <x v="1"/>
    <s v="2022-2023"/>
    <x v="0"/>
    <x v="90"/>
    <x v="3"/>
    <x v="3"/>
    <n v="4700"/>
    <x v="0"/>
    <x v="17"/>
    <x v="2"/>
    <x v="2"/>
    <x v="489"/>
    <n v="1"/>
  </r>
  <r>
    <x v="109"/>
    <x v="0"/>
    <s v="2023-2024"/>
    <x v="0"/>
    <x v="86"/>
    <x v="0"/>
    <x v="0"/>
    <n v="6725"/>
    <x v="0"/>
    <x v="20"/>
    <x v="3"/>
    <x v="3"/>
    <x v="490"/>
    <n v="1"/>
  </r>
  <r>
    <x v="199"/>
    <x v="0"/>
    <s v="2023-2024"/>
    <x v="1"/>
    <x v="71"/>
    <x v="6"/>
    <x v="6"/>
    <n v="5043"/>
    <x v="0"/>
    <x v="13"/>
    <x v="0"/>
    <x v="0"/>
    <x v="490"/>
    <n v="1"/>
  </r>
  <r>
    <x v="284"/>
    <x v="2"/>
    <s v="2024-2025"/>
    <x v="0"/>
    <x v="22"/>
    <x v="1"/>
    <x v="1"/>
    <n v="2539"/>
    <x v="0"/>
    <x v="2"/>
    <x v="4"/>
    <x v="4"/>
    <x v="491"/>
    <n v="1"/>
  </r>
  <r>
    <x v="33"/>
    <x v="2"/>
    <s v="2024-2025"/>
    <x v="1"/>
    <x v="56"/>
    <x v="1"/>
    <x v="1"/>
    <n v="2795"/>
    <x v="0"/>
    <x v="11"/>
    <x v="9"/>
    <x v="9"/>
    <x v="492"/>
    <n v="1"/>
  </r>
  <r>
    <x v="66"/>
    <x v="1"/>
    <s v="2022-2023"/>
    <x v="1"/>
    <x v="4"/>
    <x v="1"/>
    <x v="1"/>
    <n v="2154"/>
    <x v="0"/>
    <x v="4"/>
    <x v="7"/>
    <x v="7"/>
    <x v="493"/>
    <n v="1"/>
  </r>
  <r>
    <x v="488"/>
    <x v="2"/>
    <s v="2024-2025"/>
    <x v="0"/>
    <x v="77"/>
    <x v="5"/>
    <x v="5"/>
    <n v="7018"/>
    <x v="0"/>
    <x v="9"/>
    <x v="6"/>
    <x v="6"/>
    <x v="494"/>
    <n v="1"/>
  </r>
  <r>
    <x v="328"/>
    <x v="2"/>
    <s v="2024-2025"/>
    <x v="0"/>
    <x v="27"/>
    <x v="4"/>
    <x v="4"/>
    <n v="3066"/>
    <x v="0"/>
    <x v="7"/>
    <x v="1"/>
    <x v="1"/>
    <x v="495"/>
    <n v="1"/>
  </r>
  <r>
    <x v="522"/>
    <x v="0"/>
    <s v="2023-2024"/>
    <x v="0"/>
    <x v="92"/>
    <x v="3"/>
    <x v="3"/>
    <n v="4305"/>
    <x v="0"/>
    <x v="3"/>
    <x v="6"/>
    <x v="6"/>
    <x v="496"/>
    <n v="1"/>
  </r>
  <r>
    <x v="576"/>
    <x v="0"/>
    <s v="2023-2024"/>
    <x v="0"/>
    <x v="27"/>
    <x v="4"/>
    <x v="4"/>
    <n v="3066"/>
    <x v="0"/>
    <x v="7"/>
    <x v="2"/>
    <x v="2"/>
    <x v="497"/>
    <n v="1"/>
  </r>
  <r>
    <x v="482"/>
    <x v="2"/>
    <s v="2024-2025"/>
    <x v="0"/>
    <x v="63"/>
    <x v="1"/>
    <x v="1"/>
    <n v="2015"/>
    <x v="0"/>
    <x v="5"/>
    <x v="1"/>
    <x v="1"/>
    <x v="498"/>
    <n v="1"/>
  </r>
  <r>
    <x v="471"/>
    <x v="2"/>
    <s v="2024-2025"/>
    <x v="0"/>
    <x v="25"/>
    <x v="4"/>
    <x v="4"/>
    <n v="3550"/>
    <x v="0"/>
    <x v="8"/>
    <x v="1"/>
    <x v="1"/>
    <x v="499"/>
    <n v="1"/>
  </r>
  <r>
    <x v="185"/>
    <x v="0"/>
    <s v="2023-2024"/>
    <x v="0"/>
    <x v="82"/>
    <x v="3"/>
    <x v="3"/>
    <n v="4655"/>
    <x v="0"/>
    <x v="17"/>
    <x v="3"/>
    <x v="3"/>
    <x v="500"/>
    <n v="1"/>
  </r>
  <r>
    <x v="151"/>
    <x v="2"/>
    <s v="2024-2025"/>
    <x v="1"/>
    <x v="23"/>
    <x v="1"/>
    <x v="1"/>
    <n v="2650"/>
    <x v="0"/>
    <x v="11"/>
    <x v="4"/>
    <x v="4"/>
    <x v="501"/>
    <n v="1"/>
  </r>
  <r>
    <x v="491"/>
    <x v="0"/>
    <s v="2023-2024"/>
    <x v="1"/>
    <x v="36"/>
    <x v="4"/>
    <x v="4"/>
    <n v="3148"/>
    <x v="0"/>
    <x v="6"/>
    <x v="4"/>
    <x v="4"/>
    <x v="502"/>
    <n v="1"/>
  </r>
  <r>
    <x v="458"/>
    <x v="2"/>
    <s v="2024-2025"/>
    <x v="1"/>
    <x v="47"/>
    <x v="1"/>
    <x v="1"/>
    <n v="2101"/>
    <x v="0"/>
    <x v="4"/>
    <x v="1"/>
    <x v="1"/>
    <x v="502"/>
    <n v="1"/>
  </r>
  <r>
    <x v="577"/>
    <x v="0"/>
    <s v="2023-2024"/>
    <x v="1"/>
    <x v="79"/>
    <x v="6"/>
    <x v="6"/>
    <n v="5290"/>
    <x v="0"/>
    <x v="18"/>
    <x v="7"/>
    <x v="7"/>
    <x v="503"/>
    <n v="1"/>
  </r>
  <r>
    <x v="259"/>
    <x v="2"/>
    <s v="2024-2025"/>
    <x v="0"/>
    <x v="19"/>
    <x v="1"/>
    <x v="1"/>
    <n v="2800"/>
    <x v="0"/>
    <x v="11"/>
    <x v="3"/>
    <x v="3"/>
    <x v="504"/>
    <n v="1"/>
  </r>
  <r>
    <x v="242"/>
    <x v="1"/>
    <s v="2022-2023"/>
    <x v="1"/>
    <x v="72"/>
    <x v="4"/>
    <x v="4"/>
    <n v="3931"/>
    <x v="0"/>
    <x v="16"/>
    <x v="5"/>
    <x v="5"/>
    <x v="505"/>
    <n v="1"/>
  </r>
  <r>
    <x v="438"/>
    <x v="1"/>
    <s v="2022-2023"/>
    <x v="0"/>
    <x v="77"/>
    <x v="5"/>
    <x v="5"/>
    <n v="7018"/>
    <x v="0"/>
    <x v="9"/>
    <x v="4"/>
    <x v="4"/>
    <x v="506"/>
    <n v="1"/>
  </r>
  <r>
    <x v="578"/>
    <x v="2"/>
    <s v="2024-2025"/>
    <x v="0"/>
    <x v="91"/>
    <x v="1"/>
    <x v="1"/>
    <n v="2064"/>
    <x v="0"/>
    <x v="5"/>
    <x v="0"/>
    <x v="0"/>
    <x v="507"/>
    <n v="1"/>
  </r>
  <r>
    <x v="461"/>
    <x v="2"/>
    <s v="2024-2025"/>
    <x v="1"/>
    <x v="0"/>
    <x v="0"/>
    <x v="0"/>
    <n v="6021"/>
    <x v="0"/>
    <x v="0"/>
    <x v="0"/>
    <x v="0"/>
    <x v="507"/>
    <n v="1"/>
  </r>
  <r>
    <x v="469"/>
    <x v="1"/>
    <s v="2022-2023"/>
    <x v="0"/>
    <x v="40"/>
    <x v="4"/>
    <x v="4"/>
    <n v="3353"/>
    <x v="0"/>
    <x v="8"/>
    <x v="5"/>
    <x v="5"/>
    <x v="507"/>
    <n v="1"/>
  </r>
  <r>
    <x v="29"/>
    <x v="0"/>
    <s v="2023-2024"/>
    <x v="0"/>
    <x v="89"/>
    <x v="4"/>
    <x v="4"/>
    <n v="3136"/>
    <x v="0"/>
    <x v="6"/>
    <x v="1"/>
    <x v="1"/>
    <x v="507"/>
    <n v="1"/>
  </r>
  <r>
    <x v="579"/>
    <x v="0"/>
    <s v="2023-2024"/>
    <x v="0"/>
    <x v="68"/>
    <x v="7"/>
    <x v="7"/>
    <n v="800"/>
    <x v="0"/>
    <x v="19"/>
    <x v="2"/>
    <x v="2"/>
    <x v="507"/>
    <n v="1"/>
  </r>
  <r>
    <x v="580"/>
    <x v="0"/>
    <s v="2023-2024"/>
    <x v="0"/>
    <x v="69"/>
    <x v="4"/>
    <x v="4"/>
    <n v="3199"/>
    <x v="0"/>
    <x v="6"/>
    <x v="2"/>
    <x v="2"/>
    <x v="507"/>
    <n v="1"/>
  </r>
  <r>
    <x v="348"/>
    <x v="1"/>
    <s v="2022-2023"/>
    <x v="0"/>
    <x v="58"/>
    <x v="0"/>
    <x v="0"/>
    <n v="6027"/>
    <x v="0"/>
    <x v="0"/>
    <x v="6"/>
    <x v="6"/>
    <x v="507"/>
    <n v="1"/>
  </r>
  <r>
    <x v="83"/>
    <x v="1"/>
    <s v="2022-2023"/>
    <x v="1"/>
    <x v="16"/>
    <x v="0"/>
    <x v="0"/>
    <n v="6030"/>
    <x v="0"/>
    <x v="0"/>
    <x v="0"/>
    <x v="0"/>
    <x v="507"/>
    <n v="1"/>
  </r>
  <r>
    <x v="581"/>
    <x v="0"/>
    <s v="2023-2024"/>
    <x v="1"/>
    <x v="79"/>
    <x v="6"/>
    <x v="6"/>
    <n v="5290"/>
    <x v="0"/>
    <x v="18"/>
    <x v="6"/>
    <x v="6"/>
    <x v="507"/>
    <n v="1"/>
  </r>
  <r>
    <x v="147"/>
    <x v="0"/>
    <s v="2023-2024"/>
    <x v="0"/>
    <x v="7"/>
    <x v="4"/>
    <x v="4"/>
    <n v="3175"/>
    <x v="0"/>
    <x v="6"/>
    <x v="4"/>
    <x v="4"/>
    <x v="508"/>
    <n v="1"/>
  </r>
  <r>
    <x v="168"/>
    <x v="0"/>
    <s v="2023-2024"/>
    <x v="0"/>
    <x v="43"/>
    <x v="1"/>
    <x v="1"/>
    <n v="2560"/>
    <x v="0"/>
    <x v="2"/>
    <x v="7"/>
    <x v="7"/>
    <x v="509"/>
    <n v="1"/>
  </r>
  <r>
    <x v="582"/>
    <x v="0"/>
    <s v="2023-2024"/>
    <x v="0"/>
    <x v="62"/>
    <x v="0"/>
    <x v="0"/>
    <n v="6112"/>
    <x v="0"/>
    <x v="14"/>
    <x v="3"/>
    <x v="3"/>
    <x v="510"/>
    <n v="1"/>
  </r>
  <r>
    <x v="39"/>
    <x v="0"/>
    <s v="2023-2024"/>
    <x v="0"/>
    <x v="69"/>
    <x v="4"/>
    <x v="4"/>
    <n v="3199"/>
    <x v="0"/>
    <x v="6"/>
    <x v="1"/>
    <x v="1"/>
    <x v="511"/>
    <n v="1"/>
  </r>
  <r>
    <x v="583"/>
    <x v="2"/>
    <s v="2024-2025"/>
    <x v="0"/>
    <x v="14"/>
    <x v="1"/>
    <x v="1"/>
    <n v="2790"/>
    <x v="0"/>
    <x v="11"/>
    <x v="7"/>
    <x v="7"/>
    <x v="512"/>
    <n v="1"/>
  </r>
  <r>
    <x v="472"/>
    <x v="0"/>
    <s v="2023-2024"/>
    <x v="0"/>
    <x v="84"/>
    <x v="3"/>
    <x v="3"/>
    <n v="4215"/>
    <x v="0"/>
    <x v="3"/>
    <x v="8"/>
    <x v="8"/>
    <x v="513"/>
    <n v="1"/>
  </r>
  <r>
    <x v="418"/>
    <x v="2"/>
    <s v="2024-2025"/>
    <x v="0"/>
    <x v="89"/>
    <x v="4"/>
    <x v="4"/>
    <n v="3136"/>
    <x v="0"/>
    <x v="6"/>
    <x v="6"/>
    <x v="6"/>
    <x v="514"/>
    <n v="1"/>
  </r>
  <r>
    <x v="500"/>
    <x v="1"/>
    <s v="2022-2023"/>
    <x v="0"/>
    <x v="29"/>
    <x v="4"/>
    <x v="4"/>
    <n v="3500"/>
    <x v="0"/>
    <x v="8"/>
    <x v="5"/>
    <x v="5"/>
    <x v="514"/>
    <n v="1"/>
  </r>
  <r>
    <x v="225"/>
    <x v="0"/>
    <s v="2023-2024"/>
    <x v="0"/>
    <x v="75"/>
    <x v="0"/>
    <x v="0"/>
    <n v="6450"/>
    <x v="0"/>
    <x v="20"/>
    <x v="2"/>
    <x v="2"/>
    <x v="515"/>
    <n v="1"/>
  </r>
  <r>
    <x v="179"/>
    <x v="0"/>
    <s v="2023-2024"/>
    <x v="1"/>
    <x v="42"/>
    <x v="3"/>
    <x v="3"/>
    <n v="4870"/>
    <x v="0"/>
    <x v="12"/>
    <x v="3"/>
    <x v="3"/>
    <x v="516"/>
    <n v="1"/>
  </r>
  <r>
    <x v="541"/>
    <x v="0"/>
    <s v="2023-2024"/>
    <x v="0"/>
    <x v="65"/>
    <x v="1"/>
    <x v="1"/>
    <n v="2131"/>
    <x v="0"/>
    <x v="4"/>
    <x v="3"/>
    <x v="3"/>
    <x v="517"/>
    <n v="1"/>
  </r>
  <r>
    <x v="584"/>
    <x v="1"/>
    <s v="2022-2023"/>
    <x v="0"/>
    <x v="71"/>
    <x v="6"/>
    <x v="6"/>
    <n v="5043"/>
    <x v="0"/>
    <x v="13"/>
    <x v="3"/>
    <x v="3"/>
    <x v="518"/>
    <n v="1"/>
  </r>
  <r>
    <x v="585"/>
    <x v="0"/>
    <s v="2023-2024"/>
    <x v="0"/>
    <x v="13"/>
    <x v="1"/>
    <x v="1"/>
    <n v="2480"/>
    <x v="0"/>
    <x v="1"/>
    <x v="9"/>
    <x v="9"/>
    <x v="519"/>
    <n v="1"/>
  </r>
  <r>
    <x v="184"/>
    <x v="2"/>
    <s v="2024-2025"/>
    <x v="0"/>
    <x v="5"/>
    <x v="1"/>
    <x v="1"/>
    <n v="2067"/>
    <x v="0"/>
    <x v="5"/>
    <x v="8"/>
    <x v="8"/>
    <x v="520"/>
    <n v="1"/>
  </r>
  <r>
    <x v="368"/>
    <x v="2"/>
    <s v="2024-2025"/>
    <x v="0"/>
    <x v="70"/>
    <x v="4"/>
    <x v="4"/>
    <n v="3400"/>
    <x v="0"/>
    <x v="8"/>
    <x v="7"/>
    <x v="7"/>
    <x v="521"/>
    <n v="1"/>
  </r>
  <r>
    <x v="175"/>
    <x v="1"/>
    <s v="2022-2023"/>
    <x v="0"/>
    <x v="7"/>
    <x v="4"/>
    <x v="4"/>
    <n v="3175"/>
    <x v="0"/>
    <x v="6"/>
    <x v="8"/>
    <x v="8"/>
    <x v="522"/>
    <n v="1"/>
  </r>
  <r>
    <x v="365"/>
    <x v="0"/>
    <s v="2023-2024"/>
    <x v="0"/>
    <x v="89"/>
    <x v="4"/>
    <x v="4"/>
    <n v="3136"/>
    <x v="0"/>
    <x v="6"/>
    <x v="5"/>
    <x v="5"/>
    <x v="523"/>
    <n v="1"/>
  </r>
  <r>
    <x v="586"/>
    <x v="0"/>
    <s v="2023-2024"/>
    <x v="0"/>
    <x v="5"/>
    <x v="1"/>
    <x v="1"/>
    <n v="2067"/>
    <x v="0"/>
    <x v="5"/>
    <x v="2"/>
    <x v="2"/>
    <x v="524"/>
    <n v="1"/>
  </r>
  <r>
    <x v="86"/>
    <x v="1"/>
    <s v="2022-2023"/>
    <x v="1"/>
    <x v="13"/>
    <x v="1"/>
    <x v="1"/>
    <n v="2480"/>
    <x v="0"/>
    <x v="1"/>
    <x v="1"/>
    <x v="1"/>
    <x v="525"/>
    <n v="1"/>
  </r>
  <r>
    <x v="334"/>
    <x v="2"/>
    <s v="2024-2025"/>
    <x v="0"/>
    <x v="6"/>
    <x v="0"/>
    <x v="0"/>
    <n v="6010"/>
    <x v="0"/>
    <x v="0"/>
    <x v="5"/>
    <x v="5"/>
    <x v="526"/>
    <n v="1"/>
  </r>
  <r>
    <x v="233"/>
    <x v="1"/>
    <s v="2022-2023"/>
    <x v="0"/>
    <x v="14"/>
    <x v="1"/>
    <x v="1"/>
    <n v="2790"/>
    <x v="0"/>
    <x v="11"/>
    <x v="5"/>
    <x v="5"/>
    <x v="526"/>
    <n v="1"/>
  </r>
  <r>
    <x v="510"/>
    <x v="1"/>
    <s v="2022-2023"/>
    <x v="0"/>
    <x v="67"/>
    <x v="3"/>
    <x v="3"/>
    <n v="4551"/>
    <x v="0"/>
    <x v="15"/>
    <x v="6"/>
    <x v="6"/>
    <x v="527"/>
    <n v="1"/>
  </r>
  <r>
    <x v="587"/>
    <x v="0"/>
    <s v="2023-2024"/>
    <x v="1"/>
    <x v="9"/>
    <x v="4"/>
    <x v="4"/>
    <n v="3076"/>
    <x v="0"/>
    <x v="7"/>
    <x v="6"/>
    <x v="6"/>
    <x v="527"/>
    <n v="1"/>
  </r>
  <r>
    <x v="316"/>
    <x v="0"/>
    <s v="2023-2024"/>
    <x v="0"/>
    <x v="44"/>
    <x v="4"/>
    <x v="4"/>
    <n v="3977"/>
    <x v="0"/>
    <x v="16"/>
    <x v="6"/>
    <x v="6"/>
    <x v="528"/>
    <n v="1"/>
  </r>
  <r>
    <x v="155"/>
    <x v="2"/>
    <s v="2024-2025"/>
    <x v="0"/>
    <x v="25"/>
    <x v="4"/>
    <x v="4"/>
    <n v="3550"/>
    <x v="0"/>
    <x v="8"/>
    <x v="5"/>
    <x v="5"/>
    <x v="529"/>
    <n v="1"/>
  </r>
  <r>
    <x v="87"/>
    <x v="0"/>
    <s v="2023-2024"/>
    <x v="1"/>
    <x v="80"/>
    <x v="0"/>
    <x v="0"/>
    <n v="6109"/>
    <x v="0"/>
    <x v="14"/>
    <x v="3"/>
    <x v="3"/>
    <x v="530"/>
    <n v="1"/>
  </r>
  <r>
    <x v="387"/>
    <x v="2"/>
    <s v="2024-2025"/>
    <x v="0"/>
    <x v="65"/>
    <x v="1"/>
    <x v="1"/>
    <n v="2131"/>
    <x v="0"/>
    <x v="4"/>
    <x v="7"/>
    <x v="7"/>
    <x v="531"/>
    <n v="1"/>
  </r>
  <r>
    <x v="588"/>
    <x v="0"/>
    <s v="2023-2024"/>
    <x v="0"/>
    <x v="20"/>
    <x v="4"/>
    <x v="4"/>
    <n v="3429"/>
    <x v="0"/>
    <x v="8"/>
    <x v="7"/>
    <x v="7"/>
    <x v="531"/>
    <n v="1"/>
  </r>
  <r>
    <x v="100"/>
    <x v="0"/>
    <s v="2023-2024"/>
    <x v="0"/>
    <x v="79"/>
    <x v="6"/>
    <x v="6"/>
    <n v="5290"/>
    <x v="0"/>
    <x v="18"/>
    <x v="3"/>
    <x v="3"/>
    <x v="532"/>
    <n v="1"/>
  </r>
  <r>
    <x v="579"/>
    <x v="0"/>
    <s v="2023-2024"/>
    <x v="1"/>
    <x v="74"/>
    <x v="1"/>
    <x v="1"/>
    <n v="2485"/>
    <x v="0"/>
    <x v="1"/>
    <x v="2"/>
    <x v="2"/>
    <x v="533"/>
    <n v="1"/>
  </r>
  <r>
    <x v="299"/>
    <x v="1"/>
    <s v="2022-2023"/>
    <x v="1"/>
    <x v="52"/>
    <x v="3"/>
    <x v="3"/>
    <n v="4053"/>
    <x v="0"/>
    <x v="10"/>
    <x v="8"/>
    <x v="8"/>
    <x v="534"/>
    <n v="1"/>
  </r>
  <r>
    <x v="553"/>
    <x v="2"/>
    <s v="2024-2025"/>
    <x v="1"/>
    <x v="55"/>
    <x v="3"/>
    <x v="3"/>
    <n v="4703"/>
    <x v="0"/>
    <x v="17"/>
    <x v="4"/>
    <x v="4"/>
    <x v="535"/>
    <n v="1"/>
  </r>
  <r>
    <x v="205"/>
    <x v="0"/>
    <s v="2023-2024"/>
    <x v="0"/>
    <x v="66"/>
    <x v="3"/>
    <x v="3"/>
    <n v="4883"/>
    <x v="0"/>
    <x v="12"/>
    <x v="7"/>
    <x v="7"/>
    <x v="536"/>
    <n v="1"/>
  </r>
  <r>
    <x v="508"/>
    <x v="0"/>
    <s v="2023-2024"/>
    <x v="1"/>
    <x v="49"/>
    <x v="4"/>
    <x v="4"/>
    <n v="3134"/>
    <x v="0"/>
    <x v="6"/>
    <x v="3"/>
    <x v="3"/>
    <x v="536"/>
    <n v="1"/>
  </r>
  <r>
    <x v="454"/>
    <x v="0"/>
    <s v="2023-2024"/>
    <x v="0"/>
    <x v="25"/>
    <x v="4"/>
    <x v="4"/>
    <n v="3550"/>
    <x v="0"/>
    <x v="8"/>
    <x v="0"/>
    <x v="0"/>
    <x v="537"/>
    <n v="1"/>
  </r>
  <r>
    <x v="589"/>
    <x v="0"/>
    <s v="2023-2024"/>
    <x v="0"/>
    <x v="57"/>
    <x v="6"/>
    <x v="6"/>
    <n v="5082"/>
    <x v="0"/>
    <x v="13"/>
    <x v="4"/>
    <x v="4"/>
    <x v="537"/>
    <n v="1"/>
  </r>
  <r>
    <x v="421"/>
    <x v="0"/>
    <s v="2023-2024"/>
    <x v="0"/>
    <x v="84"/>
    <x v="3"/>
    <x v="3"/>
    <n v="4215"/>
    <x v="0"/>
    <x v="3"/>
    <x v="3"/>
    <x v="3"/>
    <x v="538"/>
    <n v="1"/>
  </r>
  <r>
    <x v="62"/>
    <x v="0"/>
    <s v="2023-2024"/>
    <x v="0"/>
    <x v="31"/>
    <x v="1"/>
    <x v="1"/>
    <n v="2116"/>
    <x v="0"/>
    <x v="4"/>
    <x v="8"/>
    <x v="8"/>
    <x v="539"/>
    <n v="1"/>
  </r>
  <r>
    <x v="590"/>
    <x v="0"/>
    <s v="2023-2024"/>
    <x v="0"/>
    <x v="75"/>
    <x v="0"/>
    <x v="0"/>
    <n v="6450"/>
    <x v="0"/>
    <x v="20"/>
    <x v="0"/>
    <x v="0"/>
    <x v="540"/>
    <n v="1"/>
  </r>
  <r>
    <x v="514"/>
    <x v="1"/>
    <s v="2022-2023"/>
    <x v="0"/>
    <x v="68"/>
    <x v="7"/>
    <x v="7"/>
    <n v="800"/>
    <x v="0"/>
    <x v="19"/>
    <x v="8"/>
    <x v="8"/>
    <x v="541"/>
    <n v="1"/>
  </r>
  <r>
    <x v="532"/>
    <x v="1"/>
    <s v="2022-2023"/>
    <x v="1"/>
    <x v="52"/>
    <x v="3"/>
    <x v="3"/>
    <n v="4053"/>
    <x v="0"/>
    <x v="10"/>
    <x v="5"/>
    <x v="5"/>
    <x v="542"/>
    <n v="1"/>
  </r>
  <r>
    <x v="160"/>
    <x v="0"/>
    <s v="2023-2024"/>
    <x v="0"/>
    <x v="17"/>
    <x v="3"/>
    <x v="3"/>
    <n v="4825"/>
    <x v="0"/>
    <x v="12"/>
    <x v="6"/>
    <x v="6"/>
    <x v="543"/>
    <n v="1"/>
  </r>
  <r>
    <x v="591"/>
    <x v="2"/>
    <s v="2024-2025"/>
    <x v="0"/>
    <x v="76"/>
    <x v="1"/>
    <x v="1"/>
    <n v="2031"/>
    <x v="0"/>
    <x v="5"/>
    <x v="3"/>
    <x v="3"/>
    <x v="544"/>
    <n v="1"/>
  </r>
  <r>
    <x v="196"/>
    <x v="0"/>
    <s v="2023-2024"/>
    <x v="0"/>
    <x v="38"/>
    <x v="3"/>
    <x v="3"/>
    <n v="4802"/>
    <x v="0"/>
    <x v="12"/>
    <x v="9"/>
    <x v="9"/>
    <x v="545"/>
    <n v="1"/>
  </r>
  <r>
    <x v="537"/>
    <x v="1"/>
    <s v="2022-2023"/>
    <x v="0"/>
    <x v="78"/>
    <x v="1"/>
    <x v="1"/>
    <n v="2141"/>
    <x v="0"/>
    <x v="4"/>
    <x v="6"/>
    <x v="6"/>
    <x v="545"/>
    <n v="1"/>
  </r>
  <r>
    <x v="578"/>
    <x v="2"/>
    <s v="2024-2025"/>
    <x v="0"/>
    <x v="15"/>
    <x v="1"/>
    <x v="1"/>
    <n v="2020"/>
    <x v="0"/>
    <x v="5"/>
    <x v="6"/>
    <x v="6"/>
    <x v="545"/>
    <n v="1"/>
  </r>
  <r>
    <x v="14"/>
    <x v="0"/>
    <s v="2023-2024"/>
    <x v="0"/>
    <x v="51"/>
    <x v="4"/>
    <x v="4"/>
    <n v="3630"/>
    <x v="0"/>
    <x v="16"/>
    <x v="2"/>
    <x v="2"/>
    <x v="545"/>
    <n v="1"/>
  </r>
  <r>
    <x v="189"/>
    <x v="2"/>
    <s v="2024-2025"/>
    <x v="1"/>
    <x v="61"/>
    <x v="6"/>
    <x v="6"/>
    <n v="5343"/>
    <x v="0"/>
    <x v="18"/>
    <x v="7"/>
    <x v="7"/>
    <x v="546"/>
    <n v="1"/>
  </r>
  <r>
    <x v="358"/>
    <x v="1"/>
    <s v="2022-2023"/>
    <x v="0"/>
    <x v="6"/>
    <x v="0"/>
    <x v="0"/>
    <n v="6010"/>
    <x v="0"/>
    <x v="0"/>
    <x v="3"/>
    <x v="3"/>
    <x v="547"/>
    <n v="1"/>
  </r>
  <r>
    <x v="573"/>
    <x v="1"/>
    <s v="2022-2023"/>
    <x v="1"/>
    <x v="16"/>
    <x v="0"/>
    <x v="0"/>
    <n v="6030"/>
    <x v="0"/>
    <x v="0"/>
    <x v="0"/>
    <x v="0"/>
    <x v="547"/>
    <n v="1"/>
  </r>
  <r>
    <x v="294"/>
    <x v="1"/>
    <s v="2022-2023"/>
    <x v="1"/>
    <x v="30"/>
    <x v="4"/>
    <x v="4"/>
    <n v="3131"/>
    <x v="0"/>
    <x v="6"/>
    <x v="7"/>
    <x v="7"/>
    <x v="547"/>
    <n v="1"/>
  </r>
  <r>
    <x v="590"/>
    <x v="0"/>
    <s v="2023-2024"/>
    <x v="0"/>
    <x v="33"/>
    <x v="4"/>
    <x v="4"/>
    <n v="3280"/>
    <x v="0"/>
    <x v="8"/>
    <x v="3"/>
    <x v="3"/>
    <x v="547"/>
    <n v="1"/>
  </r>
  <r>
    <x v="503"/>
    <x v="0"/>
    <s v="2023-2024"/>
    <x v="0"/>
    <x v="63"/>
    <x v="1"/>
    <x v="1"/>
    <n v="2015"/>
    <x v="0"/>
    <x v="5"/>
    <x v="3"/>
    <x v="3"/>
    <x v="548"/>
    <n v="1"/>
  </r>
  <r>
    <x v="143"/>
    <x v="2"/>
    <s v="2024-2025"/>
    <x v="0"/>
    <x v="72"/>
    <x v="4"/>
    <x v="4"/>
    <n v="3931"/>
    <x v="0"/>
    <x v="16"/>
    <x v="3"/>
    <x v="3"/>
    <x v="548"/>
    <n v="1"/>
  </r>
  <r>
    <x v="368"/>
    <x v="2"/>
    <s v="2024-2025"/>
    <x v="0"/>
    <x v="48"/>
    <x v="3"/>
    <x v="3"/>
    <n v="4566"/>
    <x v="0"/>
    <x v="15"/>
    <x v="9"/>
    <x v="9"/>
    <x v="548"/>
    <n v="1"/>
  </r>
  <r>
    <x v="238"/>
    <x v="2"/>
    <s v="2024-2025"/>
    <x v="1"/>
    <x v="86"/>
    <x v="0"/>
    <x v="0"/>
    <n v="6725"/>
    <x v="0"/>
    <x v="20"/>
    <x v="7"/>
    <x v="7"/>
    <x v="549"/>
    <n v="1"/>
  </r>
  <r>
    <x v="293"/>
    <x v="0"/>
    <s v="2023-2024"/>
    <x v="0"/>
    <x v="22"/>
    <x v="1"/>
    <x v="1"/>
    <n v="2539"/>
    <x v="0"/>
    <x v="2"/>
    <x v="7"/>
    <x v="7"/>
    <x v="549"/>
    <n v="1"/>
  </r>
  <r>
    <x v="592"/>
    <x v="1"/>
    <s v="2022-2023"/>
    <x v="0"/>
    <x v="63"/>
    <x v="1"/>
    <x v="1"/>
    <n v="2015"/>
    <x v="0"/>
    <x v="5"/>
    <x v="4"/>
    <x v="4"/>
    <x v="550"/>
    <n v="1"/>
  </r>
  <r>
    <x v="20"/>
    <x v="0"/>
    <s v="2023-2024"/>
    <x v="0"/>
    <x v="87"/>
    <x v="2"/>
    <x v="2"/>
    <n v="2609"/>
    <x v="0"/>
    <x v="2"/>
    <x v="3"/>
    <x v="3"/>
    <x v="550"/>
    <n v="1"/>
  </r>
  <r>
    <x v="593"/>
    <x v="0"/>
    <s v="2023-2024"/>
    <x v="0"/>
    <x v="33"/>
    <x v="4"/>
    <x v="4"/>
    <n v="3280"/>
    <x v="0"/>
    <x v="8"/>
    <x v="3"/>
    <x v="3"/>
    <x v="551"/>
    <n v="1"/>
  </r>
  <r>
    <x v="594"/>
    <x v="1"/>
    <s v="2022-2023"/>
    <x v="0"/>
    <x v="39"/>
    <x v="0"/>
    <x v="0"/>
    <n v="6330"/>
    <x v="0"/>
    <x v="14"/>
    <x v="6"/>
    <x v="6"/>
    <x v="552"/>
    <n v="1"/>
  </r>
  <r>
    <x v="366"/>
    <x v="1"/>
    <s v="2022-2023"/>
    <x v="1"/>
    <x v="79"/>
    <x v="6"/>
    <x v="6"/>
    <n v="5290"/>
    <x v="0"/>
    <x v="18"/>
    <x v="5"/>
    <x v="5"/>
    <x v="553"/>
    <n v="1"/>
  </r>
  <r>
    <x v="595"/>
    <x v="0"/>
    <s v="2023-2024"/>
    <x v="0"/>
    <x v="25"/>
    <x v="4"/>
    <x v="4"/>
    <n v="3550"/>
    <x v="0"/>
    <x v="8"/>
    <x v="3"/>
    <x v="3"/>
    <x v="554"/>
    <n v="1"/>
  </r>
  <r>
    <x v="546"/>
    <x v="2"/>
    <s v="2024-2025"/>
    <x v="1"/>
    <x v="18"/>
    <x v="6"/>
    <x v="6"/>
    <n v="5168"/>
    <x v="0"/>
    <x v="13"/>
    <x v="4"/>
    <x v="4"/>
    <x v="555"/>
    <n v="1"/>
  </r>
  <r>
    <x v="441"/>
    <x v="0"/>
    <s v="2023-2024"/>
    <x v="0"/>
    <x v="44"/>
    <x v="4"/>
    <x v="4"/>
    <n v="3977"/>
    <x v="0"/>
    <x v="16"/>
    <x v="5"/>
    <x v="5"/>
    <x v="556"/>
    <n v="1"/>
  </r>
  <r>
    <x v="433"/>
    <x v="0"/>
    <s v="2023-2024"/>
    <x v="1"/>
    <x v="83"/>
    <x v="0"/>
    <x v="0"/>
    <n v="6052"/>
    <x v="0"/>
    <x v="0"/>
    <x v="7"/>
    <x v="7"/>
    <x v="556"/>
    <n v="1"/>
  </r>
  <r>
    <x v="596"/>
    <x v="0"/>
    <s v="2023-2024"/>
    <x v="0"/>
    <x v="32"/>
    <x v="6"/>
    <x v="6"/>
    <n v="5169"/>
    <x v="0"/>
    <x v="13"/>
    <x v="3"/>
    <x v="3"/>
    <x v="557"/>
    <n v="1"/>
  </r>
  <r>
    <x v="525"/>
    <x v="2"/>
    <s v="2024-2025"/>
    <x v="0"/>
    <x v="25"/>
    <x v="4"/>
    <x v="4"/>
    <n v="3550"/>
    <x v="0"/>
    <x v="8"/>
    <x v="8"/>
    <x v="8"/>
    <x v="558"/>
    <n v="1"/>
  </r>
  <r>
    <x v="347"/>
    <x v="0"/>
    <s v="2023-2024"/>
    <x v="0"/>
    <x v="73"/>
    <x v="6"/>
    <x v="6"/>
    <n v="5607"/>
    <x v="0"/>
    <x v="18"/>
    <x v="3"/>
    <x v="3"/>
    <x v="559"/>
    <n v="1"/>
  </r>
  <r>
    <x v="424"/>
    <x v="0"/>
    <s v="2023-2024"/>
    <x v="1"/>
    <x v="61"/>
    <x v="6"/>
    <x v="6"/>
    <n v="5343"/>
    <x v="0"/>
    <x v="18"/>
    <x v="7"/>
    <x v="7"/>
    <x v="560"/>
    <n v="1"/>
  </r>
  <r>
    <x v="207"/>
    <x v="0"/>
    <s v="2023-2024"/>
    <x v="0"/>
    <x v="2"/>
    <x v="2"/>
    <x v="2"/>
    <n v="2617"/>
    <x v="0"/>
    <x v="2"/>
    <x v="4"/>
    <x v="4"/>
    <x v="561"/>
    <n v="1"/>
  </r>
  <r>
    <x v="597"/>
    <x v="0"/>
    <s v="2023-2024"/>
    <x v="1"/>
    <x v="71"/>
    <x v="6"/>
    <x v="6"/>
    <n v="5043"/>
    <x v="0"/>
    <x v="13"/>
    <x v="4"/>
    <x v="4"/>
    <x v="562"/>
    <n v="1"/>
  </r>
  <r>
    <x v="586"/>
    <x v="0"/>
    <s v="2023-2024"/>
    <x v="0"/>
    <x v="38"/>
    <x v="3"/>
    <x v="3"/>
    <n v="4802"/>
    <x v="0"/>
    <x v="12"/>
    <x v="0"/>
    <x v="0"/>
    <x v="563"/>
    <n v="1"/>
  </r>
  <r>
    <x v="475"/>
    <x v="0"/>
    <s v="2023-2024"/>
    <x v="0"/>
    <x v="61"/>
    <x v="6"/>
    <x v="6"/>
    <n v="5343"/>
    <x v="0"/>
    <x v="18"/>
    <x v="3"/>
    <x v="3"/>
    <x v="564"/>
    <n v="1"/>
  </r>
  <r>
    <x v="495"/>
    <x v="2"/>
    <s v="2024-2025"/>
    <x v="1"/>
    <x v="62"/>
    <x v="0"/>
    <x v="0"/>
    <n v="6112"/>
    <x v="0"/>
    <x v="14"/>
    <x v="2"/>
    <x v="2"/>
    <x v="565"/>
    <n v="1"/>
  </r>
  <r>
    <x v="153"/>
    <x v="1"/>
    <s v="2022-2023"/>
    <x v="0"/>
    <x v="85"/>
    <x v="0"/>
    <x v="0"/>
    <n v="6530"/>
    <x v="0"/>
    <x v="20"/>
    <x v="8"/>
    <x v="8"/>
    <x v="566"/>
    <n v="1"/>
  </r>
  <r>
    <x v="598"/>
    <x v="1"/>
    <s v="2022-2023"/>
    <x v="1"/>
    <x v="36"/>
    <x v="4"/>
    <x v="4"/>
    <n v="3148"/>
    <x v="0"/>
    <x v="6"/>
    <x v="6"/>
    <x v="6"/>
    <x v="567"/>
    <n v="1"/>
  </r>
  <r>
    <x v="322"/>
    <x v="0"/>
    <s v="2023-2024"/>
    <x v="1"/>
    <x v="94"/>
    <x v="5"/>
    <x v="5"/>
    <n v="7250"/>
    <x v="0"/>
    <x v="9"/>
    <x v="6"/>
    <x v="6"/>
    <x v="567"/>
    <n v="1"/>
  </r>
  <r>
    <x v="280"/>
    <x v="2"/>
    <s v="2024-2025"/>
    <x v="0"/>
    <x v="32"/>
    <x v="6"/>
    <x v="6"/>
    <n v="5169"/>
    <x v="0"/>
    <x v="13"/>
    <x v="6"/>
    <x v="6"/>
    <x v="567"/>
    <n v="1"/>
  </r>
  <r>
    <x v="331"/>
    <x v="0"/>
    <s v="2023-2024"/>
    <x v="0"/>
    <x v="65"/>
    <x v="1"/>
    <x v="1"/>
    <n v="2131"/>
    <x v="0"/>
    <x v="4"/>
    <x v="5"/>
    <x v="5"/>
    <x v="568"/>
    <n v="1"/>
  </r>
  <r>
    <x v="251"/>
    <x v="2"/>
    <s v="2024-2025"/>
    <x v="1"/>
    <x v="1"/>
    <x v="1"/>
    <x v="1"/>
    <n v="2478"/>
    <x v="0"/>
    <x v="1"/>
    <x v="7"/>
    <x v="7"/>
    <x v="569"/>
    <n v="1"/>
  </r>
  <r>
    <x v="599"/>
    <x v="2"/>
    <s v="2024-2025"/>
    <x v="0"/>
    <x v="64"/>
    <x v="1"/>
    <x v="1"/>
    <n v="2350"/>
    <x v="0"/>
    <x v="1"/>
    <x v="1"/>
    <x v="1"/>
    <x v="570"/>
    <n v="1"/>
  </r>
  <r>
    <x v="339"/>
    <x v="2"/>
    <s v="2024-2025"/>
    <x v="0"/>
    <x v="84"/>
    <x v="3"/>
    <x v="3"/>
    <n v="4215"/>
    <x v="0"/>
    <x v="3"/>
    <x v="6"/>
    <x v="6"/>
    <x v="570"/>
    <n v="1"/>
  </r>
  <r>
    <x v="600"/>
    <x v="0"/>
    <s v="2023-2024"/>
    <x v="0"/>
    <x v="21"/>
    <x v="3"/>
    <x v="3"/>
    <n v="4012"/>
    <x v="0"/>
    <x v="10"/>
    <x v="5"/>
    <x v="5"/>
    <x v="570"/>
    <n v="1"/>
  </r>
  <r>
    <x v="17"/>
    <x v="0"/>
    <s v="2023-2024"/>
    <x v="0"/>
    <x v="6"/>
    <x v="0"/>
    <x v="0"/>
    <n v="6010"/>
    <x v="0"/>
    <x v="0"/>
    <x v="2"/>
    <x v="2"/>
    <x v="571"/>
    <n v="1"/>
  </r>
  <r>
    <x v="196"/>
    <x v="0"/>
    <s v="2023-2024"/>
    <x v="0"/>
    <x v="87"/>
    <x v="2"/>
    <x v="2"/>
    <n v="2609"/>
    <x v="0"/>
    <x v="2"/>
    <x v="4"/>
    <x v="4"/>
    <x v="571"/>
    <n v="1"/>
  </r>
  <r>
    <x v="410"/>
    <x v="1"/>
    <s v="2022-2023"/>
    <x v="1"/>
    <x v="30"/>
    <x v="4"/>
    <x v="4"/>
    <n v="3131"/>
    <x v="0"/>
    <x v="6"/>
    <x v="9"/>
    <x v="9"/>
    <x v="571"/>
    <n v="1"/>
  </r>
  <r>
    <x v="73"/>
    <x v="1"/>
    <s v="2022-2023"/>
    <x v="0"/>
    <x v="21"/>
    <x v="3"/>
    <x v="3"/>
    <n v="4012"/>
    <x v="0"/>
    <x v="10"/>
    <x v="6"/>
    <x v="6"/>
    <x v="571"/>
    <n v="1"/>
  </r>
  <r>
    <x v="163"/>
    <x v="0"/>
    <s v="2023-2024"/>
    <x v="0"/>
    <x v="34"/>
    <x v="4"/>
    <x v="4"/>
    <n v="3018"/>
    <x v="0"/>
    <x v="7"/>
    <x v="1"/>
    <x v="1"/>
    <x v="572"/>
    <n v="1"/>
  </r>
  <r>
    <x v="385"/>
    <x v="1"/>
    <s v="2022-2023"/>
    <x v="0"/>
    <x v="2"/>
    <x v="2"/>
    <x v="2"/>
    <n v="2617"/>
    <x v="0"/>
    <x v="2"/>
    <x v="3"/>
    <x v="3"/>
    <x v="572"/>
    <n v="1"/>
  </r>
  <r>
    <x v="601"/>
    <x v="0"/>
    <s v="2023-2024"/>
    <x v="1"/>
    <x v="62"/>
    <x v="0"/>
    <x v="0"/>
    <n v="6112"/>
    <x v="0"/>
    <x v="14"/>
    <x v="2"/>
    <x v="2"/>
    <x v="572"/>
    <n v="1"/>
  </r>
  <r>
    <x v="194"/>
    <x v="2"/>
    <s v="2024-2025"/>
    <x v="1"/>
    <x v="94"/>
    <x v="5"/>
    <x v="5"/>
    <n v="7250"/>
    <x v="0"/>
    <x v="9"/>
    <x v="7"/>
    <x v="7"/>
    <x v="572"/>
    <n v="1"/>
  </r>
  <r>
    <x v="246"/>
    <x v="2"/>
    <s v="2024-2025"/>
    <x v="0"/>
    <x v="15"/>
    <x v="1"/>
    <x v="1"/>
    <n v="2020"/>
    <x v="0"/>
    <x v="5"/>
    <x v="1"/>
    <x v="1"/>
    <x v="572"/>
    <n v="1"/>
  </r>
  <r>
    <x v="433"/>
    <x v="0"/>
    <s v="2023-2024"/>
    <x v="1"/>
    <x v="52"/>
    <x v="3"/>
    <x v="3"/>
    <n v="4053"/>
    <x v="0"/>
    <x v="10"/>
    <x v="3"/>
    <x v="3"/>
    <x v="572"/>
    <n v="1"/>
  </r>
  <r>
    <x v="541"/>
    <x v="0"/>
    <s v="2023-2024"/>
    <x v="1"/>
    <x v="53"/>
    <x v="3"/>
    <x v="3"/>
    <n v="4119"/>
    <x v="0"/>
    <x v="10"/>
    <x v="0"/>
    <x v="0"/>
    <x v="572"/>
    <n v="1"/>
  </r>
  <r>
    <x v="161"/>
    <x v="0"/>
    <s v="2023-2024"/>
    <x v="0"/>
    <x v="91"/>
    <x v="1"/>
    <x v="1"/>
    <n v="2064"/>
    <x v="0"/>
    <x v="5"/>
    <x v="2"/>
    <x v="2"/>
    <x v="573"/>
    <n v="1"/>
  </r>
  <r>
    <x v="322"/>
    <x v="0"/>
    <s v="2023-2024"/>
    <x v="0"/>
    <x v="81"/>
    <x v="3"/>
    <x v="3"/>
    <n v="4680"/>
    <x v="0"/>
    <x v="17"/>
    <x v="3"/>
    <x v="3"/>
    <x v="574"/>
    <n v="1"/>
  </r>
  <r>
    <x v="602"/>
    <x v="0"/>
    <s v="2023-2024"/>
    <x v="1"/>
    <x v="48"/>
    <x v="3"/>
    <x v="3"/>
    <n v="4566"/>
    <x v="0"/>
    <x v="15"/>
    <x v="7"/>
    <x v="7"/>
    <x v="574"/>
    <n v="1"/>
  </r>
  <r>
    <x v="313"/>
    <x v="0"/>
    <s v="2023-2024"/>
    <x v="0"/>
    <x v="70"/>
    <x v="4"/>
    <x v="4"/>
    <n v="3400"/>
    <x v="0"/>
    <x v="8"/>
    <x v="3"/>
    <x v="3"/>
    <x v="575"/>
    <n v="1"/>
  </r>
  <r>
    <x v="595"/>
    <x v="0"/>
    <s v="2023-2024"/>
    <x v="0"/>
    <x v="62"/>
    <x v="0"/>
    <x v="0"/>
    <n v="6112"/>
    <x v="0"/>
    <x v="14"/>
    <x v="3"/>
    <x v="3"/>
    <x v="576"/>
    <n v="1"/>
  </r>
  <r>
    <x v="428"/>
    <x v="0"/>
    <s v="2023-2024"/>
    <x v="1"/>
    <x v="20"/>
    <x v="4"/>
    <x v="4"/>
    <n v="3429"/>
    <x v="0"/>
    <x v="8"/>
    <x v="3"/>
    <x v="3"/>
    <x v="576"/>
    <n v="1"/>
  </r>
  <r>
    <x v="393"/>
    <x v="0"/>
    <s v="2023-2024"/>
    <x v="0"/>
    <x v="24"/>
    <x v="1"/>
    <x v="1"/>
    <n v="2120"/>
    <x v="0"/>
    <x v="4"/>
    <x v="7"/>
    <x v="7"/>
    <x v="577"/>
    <n v="1"/>
  </r>
  <r>
    <x v="434"/>
    <x v="0"/>
    <s v="2023-2024"/>
    <x v="1"/>
    <x v="13"/>
    <x v="1"/>
    <x v="1"/>
    <n v="2480"/>
    <x v="0"/>
    <x v="1"/>
    <x v="8"/>
    <x v="8"/>
    <x v="578"/>
    <n v="1"/>
  </r>
  <r>
    <x v="540"/>
    <x v="2"/>
    <s v="2024-2025"/>
    <x v="0"/>
    <x v="64"/>
    <x v="1"/>
    <x v="1"/>
    <n v="2350"/>
    <x v="0"/>
    <x v="1"/>
    <x v="7"/>
    <x v="7"/>
    <x v="579"/>
    <n v="1"/>
  </r>
  <r>
    <x v="603"/>
    <x v="2"/>
    <s v="2024-2025"/>
    <x v="0"/>
    <x v="31"/>
    <x v="1"/>
    <x v="1"/>
    <n v="2116"/>
    <x v="0"/>
    <x v="4"/>
    <x v="3"/>
    <x v="3"/>
    <x v="580"/>
    <n v="1"/>
  </r>
  <r>
    <x v="89"/>
    <x v="0"/>
    <s v="2023-2024"/>
    <x v="1"/>
    <x v="16"/>
    <x v="0"/>
    <x v="0"/>
    <n v="6030"/>
    <x v="0"/>
    <x v="0"/>
    <x v="5"/>
    <x v="5"/>
    <x v="581"/>
    <n v="1"/>
  </r>
  <r>
    <x v="546"/>
    <x v="2"/>
    <s v="2024-2025"/>
    <x v="0"/>
    <x v="31"/>
    <x v="1"/>
    <x v="1"/>
    <n v="2116"/>
    <x v="0"/>
    <x v="4"/>
    <x v="2"/>
    <x v="2"/>
    <x v="582"/>
    <n v="1"/>
  </r>
  <r>
    <x v="471"/>
    <x v="2"/>
    <s v="2024-2025"/>
    <x v="1"/>
    <x v="23"/>
    <x v="1"/>
    <x v="1"/>
    <n v="2650"/>
    <x v="0"/>
    <x v="11"/>
    <x v="5"/>
    <x v="5"/>
    <x v="583"/>
    <n v="1"/>
  </r>
  <r>
    <x v="423"/>
    <x v="1"/>
    <s v="2022-2023"/>
    <x v="0"/>
    <x v="95"/>
    <x v="7"/>
    <x v="7"/>
    <n v="870"/>
    <x v="0"/>
    <x v="19"/>
    <x v="2"/>
    <x v="2"/>
    <x v="584"/>
    <n v="1"/>
  </r>
  <r>
    <x v="223"/>
    <x v="1"/>
    <s v="2022-2023"/>
    <x v="0"/>
    <x v="27"/>
    <x v="4"/>
    <x v="4"/>
    <n v="3066"/>
    <x v="0"/>
    <x v="7"/>
    <x v="1"/>
    <x v="1"/>
    <x v="584"/>
    <n v="1"/>
  </r>
  <r>
    <x v="522"/>
    <x v="0"/>
    <s v="2023-2024"/>
    <x v="1"/>
    <x v="42"/>
    <x v="3"/>
    <x v="3"/>
    <n v="4870"/>
    <x v="0"/>
    <x v="12"/>
    <x v="3"/>
    <x v="3"/>
    <x v="585"/>
    <n v="1"/>
  </r>
  <r>
    <x v="604"/>
    <x v="2"/>
    <s v="2024-2025"/>
    <x v="1"/>
    <x v="46"/>
    <x v="3"/>
    <x v="3"/>
    <n v="4740"/>
    <x v="0"/>
    <x v="17"/>
    <x v="3"/>
    <x v="3"/>
    <x v="586"/>
    <n v="1"/>
  </r>
  <r>
    <x v="599"/>
    <x v="2"/>
    <s v="2024-2025"/>
    <x v="1"/>
    <x v="51"/>
    <x v="4"/>
    <x v="4"/>
    <n v="3630"/>
    <x v="0"/>
    <x v="16"/>
    <x v="3"/>
    <x v="3"/>
    <x v="587"/>
    <n v="1"/>
  </r>
  <r>
    <x v="67"/>
    <x v="2"/>
    <s v="2024-2025"/>
    <x v="1"/>
    <x v="10"/>
    <x v="4"/>
    <x v="4"/>
    <n v="3551"/>
    <x v="0"/>
    <x v="8"/>
    <x v="7"/>
    <x v="7"/>
    <x v="588"/>
    <n v="1"/>
  </r>
  <r>
    <x v="605"/>
    <x v="0"/>
    <s v="2023-2024"/>
    <x v="0"/>
    <x v="65"/>
    <x v="1"/>
    <x v="1"/>
    <n v="2131"/>
    <x v="0"/>
    <x v="4"/>
    <x v="1"/>
    <x v="1"/>
    <x v="589"/>
    <n v="1"/>
  </r>
  <r>
    <x v="265"/>
    <x v="1"/>
    <s v="2022-2023"/>
    <x v="1"/>
    <x v="56"/>
    <x v="1"/>
    <x v="1"/>
    <n v="2795"/>
    <x v="0"/>
    <x v="11"/>
    <x v="1"/>
    <x v="1"/>
    <x v="589"/>
    <n v="1"/>
  </r>
  <r>
    <x v="293"/>
    <x v="0"/>
    <s v="2023-2024"/>
    <x v="0"/>
    <x v="6"/>
    <x v="0"/>
    <x v="0"/>
    <n v="6010"/>
    <x v="0"/>
    <x v="0"/>
    <x v="2"/>
    <x v="2"/>
    <x v="590"/>
    <n v="1"/>
  </r>
  <r>
    <x v="110"/>
    <x v="2"/>
    <s v="2024-2025"/>
    <x v="1"/>
    <x v="19"/>
    <x v="1"/>
    <x v="1"/>
    <n v="2800"/>
    <x v="0"/>
    <x v="11"/>
    <x v="9"/>
    <x v="9"/>
    <x v="591"/>
    <n v="1"/>
  </r>
  <r>
    <x v="171"/>
    <x v="1"/>
    <s v="2022-2023"/>
    <x v="1"/>
    <x v="10"/>
    <x v="4"/>
    <x v="4"/>
    <n v="3551"/>
    <x v="0"/>
    <x v="8"/>
    <x v="3"/>
    <x v="3"/>
    <x v="592"/>
    <n v="1"/>
  </r>
  <r>
    <x v="31"/>
    <x v="1"/>
    <s v="2022-2023"/>
    <x v="0"/>
    <x v="81"/>
    <x v="3"/>
    <x v="3"/>
    <n v="4680"/>
    <x v="0"/>
    <x v="17"/>
    <x v="0"/>
    <x v="0"/>
    <x v="592"/>
    <n v="1"/>
  </r>
  <r>
    <x v="109"/>
    <x v="0"/>
    <s v="2023-2024"/>
    <x v="0"/>
    <x v="82"/>
    <x v="3"/>
    <x v="3"/>
    <n v="4655"/>
    <x v="0"/>
    <x v="17"/>
    <x v="7"/>
    <x v="7"/>
    <x v="592"/>
    <n v="1"/>
  </r>
  <r>
    <x v="606"/>
    <x v="0"/>
    <s v="2023-2024"/>
    <x v="0"/>
    <x v="92"/>
    <x v="3"/>
    <x v="3"/>
    <n v="4305"/>
    <x v="0"/>
    <x v="3"/>
    <x v="3"/>
    <x v="3"/>
    <x v="592"/>
    <n v="1"/>
  </r>
  <r>
    <x v="382"/>
    <x v="1"/>
    <s v="2022-2023"/>
    <x v="0"/>
    <x v="57"/>
    <x v="6"/>
    <x v="6"/>
    <n v="5082"/>
    <x v="0"/>
    <x v="13"/>
    <x v="7"/>
    <x v="7"/>
    <x v="592"/>
    <n v="1"/>
  </r>
  <r>
    <x v="417"/>
    <x v="2"/>
    <s v="2024-2025"/>
    <x v="1"/>
    <x v="12"/>
    <x v="3"/>
    <x v="3"/>
    <n v="4068"/>
    <x v="0"/>
    <x v="10"/>
    <x v="3"/>
    <x v="3"/>
    <x v="593"/>
    <n v="1"/>
  </r>
  <r>
    <x v="607"/>
    <x v="0"/>
    <s v="2023-2024"/>
    <x v="1"/>
    <x v="50"/>
    <x v="4"/>
    <x v="4"/>
    <n v="3179"/>
    <x v="0"/>
    <x v="6"/>
    <x v="4"/>
    <x v="4"/>
    <x v="593"/>
    <n v="1"/>
  </r>
  <r>
    <x v="408"/>
    <x v="1"/>
    <s v="2022-2023"/>
    <x v="0"/>
    <x v="96"/>
    <x v="4"/>
    <x v="4"/>
    <n v="3690"/>
    <x v="0"/>
    <x v="16"/>
    <x v="7"/>
    <x v="7"/>
    <x v="594"/>
    <n v="1"/>
  </r>
  <r>
    <x v="591"/>
    <x v="2"/>
    <s v="2024-2025"/>
    <x v="0"/>
    <x v="8"/>
    <x v="1"/>
    <x v="1"/>
    <n v="2158"/>
    <x v="0"/>
    <x v="4"/>
    <x v="0"/>
    <x v="0"/>
    <x v="595"/>
    <n v="1"/>
  </r>
  <r>
    <x v="239"/>
    <x v="0"/>
    <s v="2023-2024"/>
    <x v="0"/>
    <x v="41"/>
    <x v="5"/>
    <x v="5"/>
    <n v="7320"/>
    <x v="0"/>
    <x v="9"/>
    <x v="3"/>
    <x v="3"/>
    <x v="596"/>
    <n v="1"/>
  </r>
  <r>
    <x v="498"/>
    <x v="0"/>
    <s v="2023-2024"/>
    <x v="0"/>
    <x v="22"/>
    <x v="1"/>
    <x v="1"/>
    <n v="2539"/>
    <x v="0"/>
    <x v="2"/>
    <x v="3"/>
    <x v="3"/>
    <x v="596"/>
    <n v="1"/>
  </r>
  <r>
    <x v="608"/>
    <x v="2"/>
    <s v="2024-2025"/>
    <x v="0"/>
    <x v="67"/>
    <x v="3"/>
    <x v="3"/>
    <n v="4551"/>
    <x v="0"/>
    <x v="15"/>
    <x v="1"/>
    <x v="1"/>
    <x v="597"/>
    <n v="1"/>
  </r>
  <r>
    <x v="609"/>
    <x v="0"/>
    <s v="2023-2024"/>
    <x v="1"/>
    <x v="10"/>
    <x v="4"/>
    <x v="4"/>
    <n v="3551"/>
    <x v="0"/>
    <x v="8"/>
    <x v="4"/>
    <x v="4"/>
    <x v="598"/>
    <n v="1"/>
  </r>
  <r>
    <x v="563"/>
    <x v="0"/>
    <s v="2023-2024"/>
    <x v="0"/>
    <x v="65"/>
    <x v="1"/>
    <x v="1"/>
    <n v="2131"/>
    <x v="0"/>
    <x v="4"/>
    <x v="7"/>
    <x v="7"/>
    <x v="599"/>
    <n v="1"/>
  </r>
  <r>
    <x v="270"/>
    <x v="0"/>
    <s v="2023-2024"/>
    <x v="0"/>
    <x v="63"/>
    <x v="1"/>
    <x v="1"/>
    <n v="2015"/>
    <x v="0"/>
    <x v="5"/>
    <x v="8"/>
    <x v="8"/>
    <x v="600"/>
    <n v="1"/>
  </r>
  <r>
    <x v="12"/>
    <x v="0"/>
    <s v="2023-2024"/>
    <x v="0"/>
    <x v="65"/>
    <x v="1"/>
    <x v="1"/>
    <n v="2131"/>
    <x v="0"/>
    <x v="4"/>
    <x v="6"/>
    <x v="6"/>
    <x v="601"/>
    <n v="1"/>
  </r>
  <r>
    <x v="610"/>
    <x v="0"/>
    <s v="2023-2024"/>
    <x v="0"/>
    <x v="91"/>
    <x v="1"/>
    <x v="1"/>
    <n v="2064"/>
    <x v="0"/>
    <x v="5"/>
    <x v="0"/>
    <x v="0"/>
    <x v="602"/>
    <n v="1"/>
  </r>
  <r>
    <x v="31"/>
    <x v="1"/>
    <s v="2022-2023"/>
    <x v="0"/>
    <x v="60"/>
    <x v="1"/>
    <x v="1"/>
    <n v="2541"/>
    <x v="0"/>
    <x v="2"/>
    <x v="6"/>
    <x v="6"/>
    <x v="603"/>
    <n v="1"/>
  </r>
  <r>
    <x v="255"/>
    <x v="0"/>
    <s v="2023-2024"/>
    <x v="1"/>
    <x v="5"/>
    <x v="1"/>
    <x v="1"/>
    <n v="2067"/>
    <x v="0"/>
    <x v="5"/>
    <x v="5"/>
    <x v="5"/>
    <x v="603"/>
    <n v="1"/>
  </r>
  <r>
    <x v="517"/>
    <x v="1"/>
    <s v="2022-2023"/>
    <x v="0"/>
    <x v="67"/>
    <x v="3"/>
    <x v="3"/>
    <n v="4551"/>
    <x v="0"/>
    <x v="15"/>
    <x v="3"/>
    <x v="3"/>
    <x v="603"/>
    <n v="1"/>
  </r>
  <r>
    <x v="185"/>
    <x v="0"/>
    <s v="2023-2024"/>
    <x v="1"/>
    <x v="7"/>
    <x v="4"/>
    <x v="4"/>
    <n v="3175"/>
    <x v="0"/>
    <x v="6"/>
    <x v="7"/>
    <x v="7"/>
    <x v="604"/>
    <n v="1"/>
  </r>
  <r>
    <x v="285"/>
    <x v="1"/>
    <s v="2022-2023"/>
    <x v="0"/>
    <x v="81"/>
    <x v="3"/>
    <x v="3"/>
    <n v="4680"/>
    <x v="0"/>
    <x v="17"/>
    <x v="2"/>
    <x v="2"/>
    <x v="605"/>
    <n v="1"/>
  </r>
  <r>
    <x v="244"/>
    <x v="0"/>
    <s v="2023-2024"/>
    <x v="0"/>
    <x v="5"/>
    <x v="1"/>
    <x v="1"/>
    <n v="2067"/>
    <x v="0"/>
    <x v="5"/>
    <x v="4"/>
    <x v="4"/>
    <x v="606"/>
    <n v="1"/>
  </r>
  <r>
    <x v="154"/>
    <x v="1"/>
    <s v="2022-2023"/>
    <x v="0"/>
    <x v="70"/>
    <x v="4"/>
    <x v="4"/>
    <n v="3400"/>
    <x v="0"/>
    <x v="8"/>
    <x v="4"/>
    <x v="4"/>
    <x v="606"/>
    <n v="1"/>
  </r>
  <r>
    <x v="454"/>
    <x v="0"/>
    <s v="2023-2024"/>
    <x v="0"/>
    <x v="91"/>
    <x v="1"/>
    <x v="1"/>
    <n v="2064"/>
    <x v="0"/>
    <x v="5"/>
    <x v="7"/>
    <x v="7"/>
    <x v="607"/>
    <n v="1"/>
  </r>
  <r>
    <x v="611"/>
    <x v="0"/>
    <s v="2023-2024"/>
    <x v="0"/>
    <x v="3"/>
    <x v="3"/>
    <x v="3"/>
    <n v="4220"/>
    <x v="0"/>
    <x v="3"/>
    <x v="0"/>
    <x v="0"/>
    <x v="608"/>
    <n v="1"/>
  </r>
  <r>
    <x v="612"/>
    <x v="0"/>
    <s v="2023-2024"/>
    <x v="1"/>
    <x v="26"/>
    <x v="0"/>
    <x v="0"/>
    <n v="6280"/>
    <x v="0"/>
    <x v="14"/>
    <x v="0"/>
    <x v="0"/>
    <x v="608"/>
    <n v="1"/>
  </r>
  <r>
    <x v="159"/>
    <x v="0"/>
    <s v="2023-2024"/>
    <x v="0"/>
    <x v="67"/>
    <x v="3"/>
    <x v="3"/>
    <n v="4551"/>
    <x v="0"/>
    <x v="15"/>
    <x v="0"/>
    <x v="0"/>
    <x v="608"/>
    <n v="1"/>
  </r>
  <r>
    <x v="550"/>
    <x v="0"/>
    <s v="2023-2024"/>
    <x v="0"/>
    <x v="8"/>
    <x v="1"/>
    <x v="1"/>
    <n v="2158"/>
    <x v="0"/>
    <x v="4"/>
    <x v="9"/>
    <x v="9"/>
    <x v="608"/>
    <n v="1"/>
  </r>
  <r>
    <x v="320"/>
    <x v="2"/>
    <s v="2024-2025"/>
    <x v="1"/>
    <x v="10"/>
    <x v="4"/>
    <x v="4"/>
    <n v="3551"/>
    <x v="0"/>
    <x v="8"/>
    <x v="0"/>
    <x v="0"/>
    <x v="608"/>
    <n v="1"/>
  </r>
  <r>
    <x v="415"/>
    <x v="2"/>
    <s v="2024-2025"/>
    <x v="0"/>
    <x v="69"/>
    <x v="4"/>
    <x v="4"/>
    <n v="3199"/>
    <x v="0"/>
    <x v="6"/>
    <x v="0"/>
    <x v="0"/>
    <x v="608"/>
    <n v="1"/>
  </r>
  <r>
    <x v="421"/>
    <x v="0"/>
    <s v="2023-2024"/>
    <x v="1"/>
    <x v="87"/>
    <x v="2"/>
    <x v="2"/>
    <n v="2609"/>
    <x v="0"/>
    <x v="2"/>
    <x v="0"/>
    <x v="0"/>
    <x v="608"/>
    <n v="1"/>
  </r>
  <r>
    <x v="134"/>
    <x v="0"/>
    <s v="2023-2024"/>
    <x v="0"/>
    <x v="81"/>
    <x v="3"/>
    <x v="3"/>
    <n v="4680"/>
    <x v="0"/>
    <x v="17"/>
    <x v="0"/>
    <x v="0"/>
    <x v="608"/>
    <n v="1"/>
  </r>
  <r>
    <x v="157"/>
    <x v="2"/>
    <s v="2024-2025"/>
    <x v="1"/>
    <x v="12"/>
    <x v="3"/>
    <x v="3"/>
    <n v="4068"/>
    <x v="0"/>
    <x v="10"/>
    <x v="0"/>
    <x v="0"/>
    <x v="608"/>
    <n v="1"/>
  </r>
  <r>
    <x v="131"/>
    <x v="1"/>
    <s v="2022-2023"/>
    <x v="0"/>
    <x v="92"/>
    <x v="3"/>
    <x v="3"/>
    <n v="4305"/>
    <x v="0"/>
    <x v="3"/>
    <x v="0"/>
    <x v="0"/>
    <x v="608"/>
    <n v="1"/>
  </r>
  <r>
    <x v="613"/>
    <x v="2"/>
    <s v="2024-2025"/>
    <x v="0"/>
    <x v="92"/>
    <x v="3"/>
    <x v="3"/>
    <n v="4305"/>
    <x v="0"/>
    <x v="3"/>
    <x v="4"/>
    <x v="4"/>
    <x v="608"/>
    <n v="1"/>
  </r>
  <r>
    <x v="454"/>
    <x v="0"/>
    <s v="2023-2024"/>
    <x v="1"/>
    <x v="46"/>
    <x v="3"/>
    <x v="3"/>
    <n v="4740"/>
    <x v="0"/>
    <x v="17"/>
    <x v="0"/>
    <x v="0"/>
    <x v="608"/>
    <n v="1"/>
  </r>
  <r>
    <x v="541"/>
    <x v="0"/>
    <s v="2023-2024"/>
    <x v="0"/>
    <x v="73"/>
    <x v="6"/>
    <x v="6"/>
    <n v="5607"/>
    <x v="0"/>
    <x v="18"/>
    <x v="0"/>
    <x v="0"/>
    <x v="608"/>
    <n v="1"/>
  </r>
  <r>
    <x v="498"/>
    <x v="0"/>
    <s v="2023-2024"/>
    <x v="1"/>
    <x v="20"/>
    <x v="4"/>
    <x v="4"/>
    <n v="3429"/>
    <x v="0"/>
    <x v="8"/>
    <x v="0"/>
    <x v="0"/>
    <x v="608"/>
    <n v="1"/>
  </r>
  <r>
    <x v="314"/>
    <x v="0"/>
    <s v="2023-2024"/>
    <x v="0"/>
    <x v="24"/>
    <x v="1"/>
    <x v="1"/>
    <n v="2120"/>
    <x v="0"/>
    <x v="4"/>
    <x v="0"/>
    <x v="0"/>
    <x v="608"/>
    <n v="1"/>
  </r>
  <r>
    <x v="598"/>
    <x v="1"/>
    <s v="2022-2023"/>
    <x v="0"/>
    <x v="22"/>
    <x v="1"/>
    <x v="1"/>
    <n v="2539"/>
    <x v="0"/>
    <x v="2"/>
    <x v="0"/>
    <x v="0"/>
    <x v="608"/>
    <n v="1"/>
  </r>
  <r>
    <x v="614"/>
    <x v="1"/>
    <s v="2022-2023"/>
    <x v="0"/>
    <x v="88"/>
    <x v="6"/>
    <x v="6"/>
    <n v="5011"/>
    <x v="0"/>
    <x v="13"/>
    <x v="6"/>
    <x v="6"/>
    <x v="608"/>
    <n v="1"/>
  </r>
  <r>
    <x v="210"/>
    <x v="0"/>
    <s v="2023-2024"/>
    <x v="0"/>
    <x v="88"/>
    <x v="6"/>
    <x v="6"/>
    <n v="5011"/>
    <x v="0"/>
    <x v="13"/>
    <x v="0"/>
    <x v="0"/>
    <x v="608"/>
    <n v="1"/>
  </r>
  <r>
    <x v="416"/>
    <x v="0"/>
    <s v="2023-2024"/>
    <x v="0"/>
    <x v="57"/>
    <x v="6"/>
    <x v="6"/>
    <n v="5082"/>
    <x v="0"/>
    <x v="13"/>
    <x v="3"/>
    <x v="3"/>
    <x v="609"/>
    <n v="1"/>
  </r>
  <r>
    <x v="63"/>
    <x v="1"/>
    <s v="2022-2023"/>
    <x v="0"/>
    <x v="51"/>
    <x v="4"/>
    <x v="4"/>
    <n v="3630"/>
    <x v="0"/>
    <x v="16"/>
    <x v="7"/>
    <x v="7"/>
    <x v="609"/>
    <n v="1"/>
  </r>
  <r>
    <x v="502"/>
    <x v="0"/>
    <s v="2023-2024"/>
    <x v="0"/>
    <x v="74"/>
    <x v="1"/>
    <x v="1"/>
    <n v="2485"/>
    <x v="0"/>
    <x v="1"/>
    <x v="7"/>
    <x v="7"/>
    <x v="610"/>
    <n v="1"/>
  </r>
  <r>
    <x v="496"/>
    <x v="2"/>
    <s v="2024-2025"/>
    <x v="1"/>
    <x v="90"/>
    <x v="3"/>
    <x v="3"/>
    <n v="4700"/>
    <x v="0"/>
    <x v="17"/>
    <x v="4"/>
    <x v="4"/>
    <x v="611"/>
    <n v="1"/>
  </r>
  <r>
    <x v="3"/>
    <x v="0"/>
    <s v="2023-2024"/>
    <x v="0"/>
    <x v="61"/>
    <x v="6"/>
    <x v="6"/>
    <n v="5343"/>
    <x v="0"/>
    <x v="18"/>
    <x v="3"/>
    <x v="3"/>
    <x v="612"/>
    <n v="1"/>
  </r>
  <r>
    <x v="380"/>
    <x v="0"/>
    <s v="2023-2024"/>
    <x v="1"/>
    <x v="86"/>
    <x v="0"/>
    <x v="0"/>
    <n v="6725"/>
    <x v="0"/>
    <x v="20"/>
    <x v="2"/>
    <x v="2"/>
    <x v="613"/>
    <n v="1"/>
  </r>
  <r>
    <x v="394"/>
    <x v="0"/>
    <s v="2023-2024"/>
    <x v="0"/>
    <x v="63"/>
    <x v="1"/>
    <x v="1"/>
    <n v="2015"/>
    <x v="0"/>
    <x v="5"/>
    <x v="2"/>
    <x v="2"/>
    <x v="614"/>
    <n v="1"/>
  </r>
  <r>
    <x v="7"/>
    <x v="0"/>
    <s v="2023-2024"/>
    <x v="0"/>
    <x v="85"/>
    <x v="0"/>
    <x v="0"/>
    <n v="6530"/>
    <x v="0"/>
    <x v="20"/>
    <x v="0"/>
    <x v="0"/>
    <x v="615"/>
    <n v="1"/>
  </r>
  <r>
    <x v="491"/>
    <x v="0"/>
    <s v="2023-2024"/>
    <x v="0"/>
    <x v="92"/>
    <x v="3"/>
    <x v="3"/>
    <n v="4305"/>
    <x v="0"/>
    <x v="3"/>
    <x v="1"/>
    <x v="1"/>
    <x v="616"/>
    <n v="1"/>
  </r>
  <r>
    <x v="193"/>
    <x v="2"/>
    <s v="2024-2025"/>
    <x v="1"/>
    <x v="1"/>
    <x v="1"/>
    <x v="1"/>
    <n v="2478"/>
    <x v="0"/>
    <x v="1"/>
    <x v="2"/>
    <x v="2"/>
    <x v="617"/>
    <n v="1"/>
  </r>
  <r>
    <x v="532"/>
    <x v="1"/>
    <s v="2022-2023"/>
    <x v="1"/>
    <x v="46"/>
    <x v="3"/>
    <x v="3"/>
    <n v="4740"/>
    <x v="0"/>
    <x v="17"/>
    <x v="2"/>
    <x v="2"/>
    <x v="617"/>
    <n v="1"/>
  </r>
  <r>
    <x v="615"/>
    <x v="1"/>
    <s v="2022-2023"/>
    <x v="1"/>
    <x v="0"/>
    <x v="0"/>
    <x v="0"/>
    <n v="6021"/>
    <x v="0"/>
    <x v="0"/>
    <x v="3"/>
    <x v="3"/>
    <x v="618"/>
    <n v="1"/>
  </r>
  <r>
    <x v="616"/>
    <x v="0"/>
    <s v="2023-2024"/>
    <x v="0"/>
    <x v="77"/>
    <x v="5"/>
    <x v="5"/>
    <n v="7018"/>
    <x v="0"/>
    <x v="9"/>
    <x v="2"/>
    <x v="2"/>
    <x v="619"/>
    <n v="1"/>
  </r>
  <r>
    <x v="164"/>
    <x v="1"/>
    <s v="2022-2023"/>
    <x v="0"/>
    <x v="6"/>
    <x v="0"/>
    <x v="0"/>
    <n v="6010"/>
    <x v="0"/>
    <x v="0"/>
    <x v="3"/>
    <x v="3"/>
    <x v="620"/>
    <n v="1"/>
  </r>
  <r>
    <x v="595"/>
    <x v="0"/>
    <s v="2023-2024"/>
    <x v="0"/>
    <x v="28"/>
    <x v="1"/>
    <x v="1"/>
    <n v="2830"/>
    <x v="0"/>
    <x v="11"/>
    <x v="0"/>
    <x v="0"/>
    <x v="621"/>
    <n v="1"/>
  </r>
  <r>
    <x v="581"/>
    <x v="0"/>
    <s v="2023-2024"/>
    <x v="0"/>
    <x v="93"/>
    <x v="4"/>
    <x v="4"/>
    <n v="3915"/>
    <x v="0"/>
    <x v="16"/>
    <x v="3"/>
    <x v="3"/>
    <x v="622"/>
    <n v="1"/>
  </r>
  <r>
    <x v="599"/>
    <x v="2"/>
    <s v="2024-2025"/>
    <x v="0"/>
    <x v="77"/>
    <x v="5"/>
    <x v="5"/>
    <n v="7018"/>
    <x v="0"/>
    <x v="9"/>
    <x v="9"/>
    <x v="9"/>
    <x v="623"/>
    <n v="1"/>
  </r>
  <r>
    <x v="332"/>
    <x v="0"/>
    <s v="2023-2024"/>
    <x v="1"/>
    <x v="5"/>
    <x v="1"/>
    <x v="1"/>
    <n v="2067"/>
    <x v="0"/>
    <x v="5"/>
    <x v="4"/>
    <x v="4"/>
    <x v="624"/>
    <n v="1"/>
  </r>
  <r>
    <x v="289"/>
    <x v="1"/>
    <s v="2022-2023"/>
    <x v="0"/>
    <x v="96"/>
    <x v="4"/>
    <x v="4"/>
    <n v="3690"/>
    <x v="0"/>
    <x v="16"/>
    <x v="2"/>
    <x v="2"/>
    <x v="624"/>
    <n v="1"/>
  </r>
  <r>
    <x v="617"/>
    <x v="2"/>
    <s v="2024-2025"/>
    <x v="1"/>
    <x v="42"/>
    <x v="3"/>
    <x v="3"/>
    <n v="4870"/>
    <x v="0"/>
    <x v="12"/>
    <x v="6"/>
    <x v="6"/>
    <x v="625"/>
    <n v="1"/>
  </r>
  <r>
    <x v="618"/>
    <x v="1"/>
    <s v="2022-2023"/>
    <x v="0"/>
    <x v="89"/>
    <x v="4"/>
    <x v="4"/>
    <n v="3136"/>
    <x v="0"/>
    <x v="6"/>
    <x v="2"/>
    <x v="2"/>
    <x v="626"/>
    <n v="1"/>
  </r>
  <r>
    <x v="576"/>
    <x v="0"/>
    <s v="2023-2024"/>
    <x v="0"/>
    <x v="40"/>
    <x v="4"/>
    <x v="4"/>
    <n v="3353"/>
    <x v="0"/>
    <x v="8"/>
    <x v="3"/>
    <x v="3"/>
    <x v="627"/>
    <n v="1"/>
  </r>
  <r>
    <x v="619"/>
    <x v="0"/>
    <s v="2023-2024"/>
    <x v="1"/>
    <x v="56"/>
    <x v="1"/>
    <x v="1"/>
    <n v="2795"/>
    <x v="0"/>
    <x v="11"/>
    <x v="6"/>
    <x v="6"/>
    <x v="627"/>
    <n v="1"/>
  </r>
  <r>
    <x v="620"/>
    <x v="1"/>
    <s v="2022-2023"/>
    <x v="0"/>
    <x v="11"/>
    <x v="5"/>
    <x v="5"/>
    <n v="7010"/>
    <x v="0"/>
    <x v="9"/>
    <x v="0"/>
    <x v="0"/>
    <x v="627"/>
    <n v="1"/>
  </r>
  <r>
    <x v="150"/>
    <x v="0"/>
    <s v="2023-2024"/>
    <x v="1"/>
    <x v="70"/>
    <x v="4"/>
    <x v="4"/>
    <n v="3400"/>
    <x v="0"/>
    <x v="8"/>
    <x v="3"/>
    <x v="3"/>
    <x v="627"/>
    <n v="1"/>
  </r>
  <r>
    <x v="6"/>
    <x v="1"/>
    <s v="2022-2023"/>
    <x v="0"/>
    <x v="32"/>
    <x v="6"/>
    <x v="6"/>
    <n v="5169"/>
    <x v="0"/>
    <x v="13"/>
    <x v="0"/>
    <x v="0"/>
    <x v="627"/>
    <n v="1"/>
  </r>
  <r>
    <x v="47"/>
    <x v="2"/>
    <s v="2024-2025"/>
    <x v="0"/>
    <x v="96"/>
    <x v="4"/>
    <x v="4"/>
    <n v="3690"/>
    <x v="0"/>
    <x v="16"/>
    <x v="0"/>
    <x v="0"/>
    <x v="627"/>
    <n v="1"/>
  </r>
  <r>
    <x v="443"/>
    <x v="1"/>
    <s v="2022-2023"/>
    <x v="0"/>
    <x v="88"/>
    <x v="6"/>
    <x v="6"/>
    <n v="5011"/>
    <x v="0"/>
    <x v="13"/>
    <x v="6"/>
    <x v="6"/>
    <x v="627"/>
    <n v="1"/>
  </r>
  <r>
    <x v="46"/>
    <x v="2"/>
    <s v="2024-2025"/>
    <x v="0"/>
    <x v="28"/>
    <x v="1"/>
    <x v="1"/>
    <n v="2830"/>
    <x v="0"/>
    <x v="11"/>
    <x v="7"/>
    <x v="7"/>
    <x v="628"/>
    <n v="1"/>
  </r>
  <r>
    <x v="212"/>
    <x v="0"/>
    <s v="2023-2024"/>
    <x v="0"/>
    <x v="95"/>
    <x v="7"/>
    <x v="7"/>
    <n v="870"/>
    <x v="0"/>
    <x v="19"/>
    <x v="3"/>
    <x v="3"/>
    <x v="629"/>
    <n v="1"/>
  </r>
  <r>
    <x v="292"/>
    <x v="0"/>
    <s v="2023-2024"/>
    <x v="1"/>
    <x v="79"/>
    <x v="6"/>
    <x v="6"/>
    <n v="5290"/>
    <x v="0"/>
    <x v="18"/>
    <x v="3"/>
    <x v="3"/>
    <x v="629"/>
    <n v="1"/>
  </r>
  <r>
    <x v="591"/>
    <x v="2"/>
    <s v="2024-2025"/>
    <x v="0"/>
    <x v="38"/>
    <x v="3"/>
    <x v="3"/>
    <n v="4802"/>
    <x v="0"/>
    <x v="12"/>
    <x v="3"/>
    <x v="3"/>
    <x v="630"/>
    <n v="1"/>
  </r>
  <r>
    <x v="214"/>
    <x v="2"/>
    <s v="2024-2025"/>
    <x v="0"/>
    <x v="12"/>
    <x v="3"/>
    <x v="3"/>
    <n v="4068"/>
    <x v="0"/>
    <x v="10"/>
    <x v="9"/>
    <x v="9"/>
    <x v="631"/>
    <n v="1"/>
  </r>
  <r>
    <x v="77"/>
    <x v="1"/>
    <s v="2022-2023"/>
    <x v="0"/>
    <x v="26"/>
    <x v="0"/>
    <x v="0"/>
    <n v="6280"/>
    <x v="0"/>
    <x v="14"/>
    <x v="5"/>
    <x v="5"/>
    <x v="632"/>
    <n v="1"/>
  </r>
  <r>
    <x v="621"/>
    <x v="0"/>
    <s v="2023-2024"/>
    <x v="1"/>
    <x v="67"/>
    <x v="3"/>
    <x v="3"/>
    <n v="4551"/>
    <x v="0"/>
    <x v="15"/>
    <x v="0"/>
    <x v="0"/>
    <x v="633"/>
    <n v="1"/>
  </r>
  <r>
    <x v="20"/>
    <x v="0"/>
    <s v="2023-2024"/>
    <x v="0"/>
    <x v="9"/>
    <x v="4"/>
    <x v="4"/>
    <n v="3076"/>
    <x v="0"/>
    <x v="7"/>
    <x v="3"/>
    <x v="3"/>
    <x v="634"/>
    <n v="1"/>
  </r>
  <r>
    <x v="165"/>
    <x v="0"/>
    <s v="2023-2024"/>
    <x v="1"/>
    <x v="35"/>
    <x v="3"/>
    <x v="3"/>
    <n v="4558"/>
    <x v="0"/>
    <x v="15"/>
    <x v="6"/>
    <x v="6"/>
    <x v="635"/>
    <n v="1"/>
  </r>
  <r>
    <x v="622"/>
    <x v="0"/>
    <s v="2023-2024"/>
    <x v="0"/>
    <x v="89"/>
    <x v="4"/>
    <x v="4"/>
    <n v="3136"/>
    <x v="0"/>
    <x v="6"/>
    <x v="4"/>
    <x v="4"/>
    <x v="636"/>
    <n v="1"/>
  </r>
  <r>
    <x v="623"/>
    <x v="1"/>
    <s v="2022-2023"/>
    <x v="0"/>
    <x v="57"/>
    <x v="6"/>
    <x v="6"/>
    <n v="5082"/>
    <x v="0"/>
    <x v="13"/>
    <x v="5"/>
    <x v="5"/>
    <x v="637"/>
    <n v="1"/>
  </r>
  <r>
    <x v="227"/>
    <x v="0"/>
    <s v="2023-2024"/>
    <x v="1"/>
    <x v="52"/>
    <x v="3"/>
    <x v="3"/>
    <n v="4053"/>
    <x v="0"/>
    <x v="10"/>
    <x v="6"/>
    <x v="6"/>
    <x v="637"/>
    <n v="1"/>
  </r>
  <r>
    <x v="392"/>
    <x v="2"/>
    <s v="2024-2025"/>
    <x v="0"/>
    <x v="22"/>
    <x v="1"/>
    <x v="1"/>
    <n v="2539"/>
    <x v="0"/>
    <x v="2"/>
    <x v="1"/>
    <x v="1"/>
    <x v="637"/>
    <n v="1"/>
  </r>
  <r>
    <x v="338"/>
    <x v="0"/>
    <s v="2023-2024"/>
    <x v="0"/>
    <x v="32"/>
    <x v="6"/>
    <x v="6"/>
    <n v="5169"/>
    <x v="0"/>
    <x v="13"/>
    <x v="6"/>
    <x v="6"/>
    <x v="638"/>
    <n v="1"/>
  </r>
  <r>
    <x v="224"/>
    <x v="1"/>
    <s v="2022-2023"/>
    <x v="1"/>
    <x v="83"/>
    <x v="0"/>
    <x v="0"/>
    <n v="6052"/>
    <x v="0"/>
    <x v="0"/>
    <x v="3"/>
    <x v="3"/>
    <x v="639"/>
    <n v="1"/>
  </r>
  <r>
    <x v="33"/>
    <x v="2"/>
    <s v="2024-2025"/>
    <x v="1"/>
    <x v="90"/>
    <x v="3"/>
    <x v="3"/>
    <n v="4700"/>
    <x v="0"/>
    <x v="17"/>
    <x v="9"/>
    <x v="9"/>
    <x v="640"/>
    <n v="1"/>
  </r>
  <r>
    <x v="624"/>
    <x v="2"/>
    <s v="2024-2025"/>
    <x v="0"/>
    <x v="43"/>
    <x v="1"/>
    <x v="1"/>
    <n v="2560"/>
    <x v="0"/>
    <x v="2"/>
    <x v="4"/>
    <x v="4"/>
    <x v="641"/>
    <n v="1"/>
  </r>
  <r>
    <x v="192"/>
    <x v="1"/>
    <s v="2022-2023"/>
    <x v="1"/>
    <x v="35"/>
    <x v="3"/>
    <x v="3"/>
    <n v="4558"/>
    <x v="0"/>
    <x v="15"/>
    <x v="1"/>
    <x v="1"/>
    <x v="642"/>
    <n v="1"/>
  </r>
  <r>
    <x v="625"/>
    <x v="0"/>
    <s v="2023-2024"/>
    <x v="0"/>
    <x v="92"/>
    <x v="3"/>
    <x v="3"/>
    <n v="4305"/>
    <x v="0"/>
    <x v="3"/>
    <x v="5"/>
    <x v="5"/>
    <x v="643"/>
    <n v="1"/>
  </r>
  <r>
    <x v="471"/>
    <x v="2"/>
    <s v="2024-2025"/>
    <x v="1"/>
    <x v="47"/>
    <x v="1"/>
    <x v="1"/>
    <n v="2101"/>
    <x v="0"/>
    <x v="4"/>
    <x v="1"/>
    <x v="1"/>
    <x v="644"/>
    <n v="1"/>
  </r>
  <r>
    <x v="424"/>
    <x v="0"/>
    <s v="2023-2024"/>
    <x v="0"/>
    <x v="44"/>
    <x v="4"/>
    <x v="4"/>
    <n v="3977"/>
    <x v="0"/>
    <x v="16"/>
    <x v="5"/>
    <x v="5"/>
    <x v="645"/>
    <n v="1"/>
  </r>
  <r>
    <x v="40"/>
    <x v="0"/>
    <s v="2023-2024"/>
    <x v="0"/>
    <x v="67"/>
    <x v="3"/>
    <x v="3"/>
    <n v="4551"/>
    <x v="0"/>
    <x v="15"/>
    <x v="7"/>
    <x v="7"/>
    <x v="646"/>
    <n v="1"/>
  </r>
  <r>
    <x v="316"/>
    <x v="0"/>
    <s v="2023-2024"/>
    <x v="0"/>
    <x v="45"/>
    <x v="3"/>
    <x v="3"/>
    <n v="4570"/>
    <x v="0"/>
    <x v="15"/>
    <x v="2"/>
    <x v="2"/>
    <x v="647"/>
    <n v="1"/>
  </r>
  <r>
    <x v="82"/>
    <x v="2"/>
    <s v="2024-2025"/>
    <x v="0"/>
    <x v="92"/>
    <x v="3"/>
    <x v="3"/>
    <n v="4305"/>
    <x v="0"/>
    <x v="3"/>
    <x v="4"/>
    <x v="4"/>
    <x v="647"/>
    <n v="1"/>
  </r>
  <r>
    <x v="292"/>
    <x v="0"/>
    <s v="2023-2024"/>
    <x v="1"/>
    <x v="76"/>
    <x v="1"/>
    <x v="1"/>
    <n v="2031"/>
    <x v="0"/>
    <x v="5"/>
    <x v="4"/>
    <x v="4"/>
    <x v="648"/>
    <n v="1"/>
  </r>
  <r>
    <x v="548"/>
    <x v="1"/>
    <s v="2022-2023"/>
    <x v="0"/>
    <x v="58"/>
    <x v="0"/>
    <x v="0"/>
    <n v="6027"/>
    <x v="0"/>
    <x v="0"/>
    <x v="4"/>
    <x v="4"/>
    <x v="649"/>
    <n v="1"/>
  </r>
  <r>
    <x v="626"/>
    <x v="2"/>
    <s v="2024-2025"/>
    <x v="0"/>
    <x v="63"/>
    <x v="1"/>
    <x v="1"/>
    <n v="2015"/>
    <x v="0"/>
    <x v="5"/>
    <x v="9"/>
    <x v="9"/>
    <x v="650"/>
    <n v="1"/>
  </r>
  <r>
    <x v="615"/>
    <x v="1"/>
    <s v="2022-2023"/>
    <x v="0"/>
    <x v="89"/>
    <x v="4"/>
    <x v="4"/>
    <n v="3136"/>
    <x v="0"/>
    <x v="6"/>
    <x v="4"/>
    <x v="4"/>
    <x v="650"/>
    <n v="1"/>
  </r>
  <r>
    <x v="134"/>
    <x v="0"/>
    <s v="2023-2024"/>
    <x v="1"/>
    <x v="9"/>
    <x v="4"/>
    <x v="4"/>
    <n v="3076"/>
    <x v="0"/>
    <x v="7"/>
    <x v="1"/>
    <x v="1"/>
    <x v="650"/>
    <n v="1"/>
  </r>
  <r>
    <x v="587"/>
    <x v="0"/>
    <s v="2023-2024"/>
    <x v="0"/>
    <x v="93"/>
    <x v="4"/>
    <x v="4"/>
    <n v="3915"/>
    <x v="0"/>
    <x v="16"/>
    <x v="3"/>
    <x v="3"/>
    <x v="650"/>
    <n v="1"/>
  </r>
  <r>
    <x v="272"/>
    <x v="1"/>
    <s v="2022-2023"/>
    <x v="1"/>
    <x v="53"/>
    <x v="3"/>
    <x v="3"/>
    <n v="4119"/>
    <x v="0"/>
    <x v="10"/>
    <x v="2"/>
    <x v="2"/>
    <x v="650"/>
    <n v="1"/>
  </r>
  <r>
    <x v="522"/>
    <x v="0"/>
    <s v="2023-2024"/>
    <x v="0"/>
    <x v="59"/>
    <x v="3"/>
    <x v="3"/>
    <n v="4509"/>
    <x v="0"/>
    <x v="3"/>
    <x v="4"/>
    <x v="4"/>
    <x v="651"/>
    <n v="1"/>
  </r>
  <r>
    <x v="149"/>
    <x v="2"/>
    <s v="2024-2025"/>
    <x v="0"/>
    <x v="5"/>
    <x v="1"/>
    <x v="1"/>
    <n v="2067"/>
    <x v="0"/>
    <x v="5"/>
    <x v="6"/>
    <x v="6"/>
    <x v="652"/>
    <n v="1"/>
  </r>
  <r>
    <x v="443"/>
    <x v="1"/>
    <s v="2022-2023"/>
    <x v="1"/>
    <x v="79"/>
    <x v="6"/>
    <x v="6"/>
    <n v="5290"/>
    <x v="0"/>
    <x v="18"/>
    <x v="2"/>
    <x v="2"/>
    <x v="653"/>
    <n v="1"/>
  </r>
  <r>
    <x v="479"/>
    <x v="2"/>
    <s v="2024-2025"/>
    <x v="0"/>
    <x v="59"/>
    <x v="3"/>
    <x v="3"/>
    <n v="4509"/>
    <x v="0"/>
    <x v="3"/>
    <x v="3"/>
    <x v="3"/>
    <x v="654"/>
    <n v="1"/>
  </r>
  <r>
    <x v="315"/>
    <x v="0"/>
    <s v="2023-2024"/>
    <x v="1"/>
    <x v="13"/>
    <x v="1"/>
    <x v="1"/>
    <n v="2480"/>
    <x v="0"/>
    <x v="1"/>
    <x v="5"/>
    <x v="5"/>
    <x v="655"/>
    <n v="1"/>
  </r>
  <r>
    <x v="394"/>
    <x v="0"/>
    <s v="2023-2024"/>
    <x v="1"/>
    <x v="54"/>
    <x v="4"/>
    <x v="4"/>
    <n v="3030"/>
    <x v="0"/>
    <x v="7"/>
    <x v="2"/>
    <x v="2"/>
    <x v="655"/>
    <n v="1"/>
  </r>
  <r>
    <x v="331"/>
    <x v="0"/>
    <s v="2023-2024"/>
    <x v="0"/>
    <x v="13"/>
    <x v="1"/>
    <x v="1"/>
    <n v="2480"/>
    <x v="0"/>
    <x v="1"/>
    <x v="1"/>
    <x v="1"/>
    <x v="656"/>
    <n v="1"/>
  </r>
  <r>
    <x v="345"/>
    <x v="1"/>
    <s v="2022-2023"/>
    <x v="0"/>
    <x v="10"/>
    <x v="4"/>
    <x v="4"/>
    <n v="3551"/>
    <x v="0"/>
    <x v="8"/>
    <x v="5"/>
    <x v="5"/>
    <x v="657"/>
    <n v="1"/>
  </r>
  <r>
    <x v="535"/>
    <x v="1"/>
    <s v="2022-2023"/>
    <x v="0"/>
    <x v="75"/>
    <x v="0"/>
    <x v="0"/>
    <n v="6450"/>
    <x v="0"/>
    <x v="20"/>
    <x v="3"/>
    <x v="3"/>
    <x v="658"/>
    <n v="1"/>
  </r>
  <r>
    <x v="296"/>
    <x v="0"/>
    <s v="2023-2024"/>
    <x v="0"/>
    <x v="58"/>
    <x v="0"/>
    <x v="0"/>
    <n v="6027"/>
    <x v="0"/>
    <x v="0"/>
    <x v="7"/>
    <x v="7"/>
    <x v="658"/>
    <n v="1"/>
  </r>
  <r>
    <x v="297"/>
    <x v="2"/>
    <s v="2024-2025"/>
    <x v="0"/>
    <x v="66"/>
    <x v="3"/>
    <x v="3"/>
    <n v="4883"/>
    <x v="0"/>
    <x v="12"/>
    <x v="3"/>
    <x v="3"/>
    <x v="659"/>
    <n v="1"/>
  </r>
  <r>
    <x v="507"/>
    <x v="0"/>
    <s v="2023-2024"/>
    <x v="1"/>
    <x v="17"/>
    <x v="3"/>
    <x v="3"/>
    <n v="4825"/>
    <x v="0"/>
    <x v="12"/>
    <x v="0"/>
    <x v="0"/>
    <x v="660"/>
    <n v="1"/>
  </r>
  <r>
    <x v="494"/>
    <x v="2"/>
    <s v="2024-2025"/>
    <x v="1"/>
    <x v="2"/>
    <x v="2"/>
    <x v="2"/>
    <n v="2617"/>
    <x v="0"/>
    <x v="2"/>
    <x v="5"/>
    <x v="5"/>
    <x v="661"/>
    <n v="1"/>
  </r>
  <r>
    <x v="171"/>
    <x v="1"/>
    <s v="2022-2023"/>
    <x v="1"/>
    <x v="86"/>
    <x v="0"/>
    <x v="0"/>
    <n v="6725"/>
    <x v="0"/>
    <x v="20"/>
    <x v="7"/>
    <x v="7"/>
    <x v="662"/>
    <n v="1"/>
  </r>
  <r>
    <x v="61"/>
    <x v="1"/>
    <s v="2022-2023"/>
    <x v="1"/>
    <x v="46"/>
    <x v="3"/>
    <x v="3"/>
    <n v="4740"/>
    <x v="0"/>
    <x v="17"/>
    <x v="6"/>
    <x v="6"/>
    <x v="663"/>
    <n v="1"/>
  </r>
  <r>
    <x v="179"/>
    <x v="0"/>
    <s v="2023-2024"/>
    <x v="0"/>
    <x v="27"/>
    <x v="4"/>
    <x v="4"/>
    <n v="3066"/>
    <x v="0"/>
    <x v="7"/>
    <x v="0"/>
    <x v="0"/>
    <x v="664"/>
    <n v="1"/>
  </r>
  <r>
    <x v="393"/>
    <x v="0"/>
    <s v="2023-2024"/>
    <x v="0"/>
    <x v="51"/>
    <x v="4"/>
    <x v="4"/>
    <n v="3630"/>
    <x v="0"/>
    <x v="16"/>
    <x v="7"/>
    <x v="7"/>
    <x v="665"/>
    <n v="1"/>
  </r>
  <r>
    <x v="497"/>
    <x v="0"/>
    <s v="2023-2024"/>
    <x v="1"/>
    <x v="17"/>
    <x v="3"/>
    <x v="3"/>
    <n v="4825"/>
    <x v="0"/>
    <x v="12"/>
    <x v="3"/>
    <x v="3"/>
    <x v="666"/>
    <n v="1"/>
  </r>
  <r>
    <x v="480"/>
    <x v="0"/>
    <s v="2023-2024"/>
    <x v="0"/>
    <x v="28"/>
    <x v="1"/>
    <x v="1"/>
    <n v="2830"/>
    <x v="0"/>
    <x v="11"/>
    <x v="3"/>
    <x v="3"/>
    <x v="667"/>
    <n v="1"/>
  </r>
  <r>
    <x v="247"/>
    <x v="2"/>
    <s v="2024-2025"/>
    <x v="1"/>
    <x v="35"/>
    <x v="3"/>
    <x v="3"/>
    <n v="4558"/>
    <x v="0"/>
    <x v="15"/>
    <x v="7"/>
    <x v="7"/>
    <x v="668"/>
    <n v="1"/>
  </r>
  <r>
    <x v="15"/>
    <x v="0"/>
    <s v="2023-2024"/>
    <x v="1"/>
    <x v="0"/>
    <x v="0"/>
    <x v="0"/>
    <n v="6021"/>
    <x v="0"/>
    <x v="0"/>
    <x v="7"/>
    <x v="7"/>
    <x v="669"/>
    <n v="1"/>
  </r>
  <r>
    <x v="27"/>
    <x v="0"/>
    <s v="2023-2024"/>
    <x v="0"/>
    <x v="78"/>
    <x v="1"/>
    <x v="1"/>
    <n v="2141"/>
    <x v="0"/>
    <x v="4"/>
    <x v="7"/>
    <x v="7"/>
    <x v="670"/>
    <n v="1"/>
  </r>
  <r>
    <x v="627"/>
    <x v="2"/>
    <s v="2024-2025"/>
    <x v="0"/>
    <x v="20"/>
    <x v="4"/>
    <x v="4"/>
    <n v="3429"/>
    <x v="0"/>
    <x v="8"/>
    <x v="2"/>
    <x v="2"/>
    <x v="671"/>
    <n v="1"/>
  </r>
  <r>
    <x v="524"/>
    <x v="0"/>
    <s v="2023-2024"/>
    <x v="1"/>
    <x v="83"/>
    <x v="0"/>
    <x v="0"/>
    <n v="6052"/>
    <x v="0"/>
    <x v="0"/>
    <x v="5"/>
    <x v="5"/>
    <x v="672"/>
    <n v="1"/>
  </r>
  <r>
    <x v="628"/>
    <x v="0"/>
    <s v="2023-2024"/>
    <x v="1"/>
    <x v="81"/>
    <x v="3"/>
    <x v="3"/>
    <n v="4680"/>
    <x v="0"/>
    <x v="17"/>
    <x v="5"/>
    <x v="5"/>
    <x v="673"/>
    <n v="1"/>
  </r>
  <r>
    <x v="629"/>
    <x v="1"/>
    <s v="2022-2023"/>
    <x v="1"/>
    <x v="42"/>
    <x v="3"/>
    <x v="3"/>
    <n v="4870"/>
    <x v="0"/>
    <x v="12"/>
    <x v="7"/>
    <x v="7"/>
    <x v="674"/>
    <n v="1"/>
  </r>
  <r>
    <x v="351"/>
    <x v="0"/>
    <s v="2023-2024"/>
    <x v="1"/>
    <x v="72"/>
    <x v="4"/>
    <x v="4"/>
    <n v="3931"/>
    <x v="0"/>
    <x v="16"/>
    <x v="6"/>
    <x v="6"/>
    <x v="675"/>
    <n v="1"/>
  </r>
  <r>
    <x v="20"/>
    <x v="0"/>
    <s v="2023-2024"/>
    <x v="1"/>
    <x v="23"/>
    <x v="1"/>
    <x v="1"/>
    <n v="2650"/>
    <x v="0"/>
    <x v="11"/>
    <x v="1"/>
    <x v="1"/>
    <x v="675"/>
    <n v="1"/>
  </r>
  <r>
    <x v="193"/>
    <x v="2"/>
    <s v="2024-2025"/>
    <x v="0"/>
    <x v="28"/>
    <x v="1"/>
    <x v="1"/>
    <n v="2830"/>
    <x v="0"/>
    <x v="11"/>
    <x v="0"/>
    <x v="0"/>
    <x v="676"/>
    <n v="1"/>
  </r>
  <r>
    <x v="364"/>
    <x v="2"/>
    <s v="2024-2025"/>
    <x v="1"/>
    <x v="80"/>
    <x v="0"/>
    <x v="0"/>
    <n v="6109"/>
    <x v="0"/>
    <x v="14"/>
    <x v="4"/>
    <x v="4"/>
    <x v="676"/>
    <n v="1"/>
  </r>
  <r>
    <x v="408"/>
    <x v="1"/>
    <s v="2022-2023"/>
    <x v="0"/>
    <x v="21"/>
    <x v="3"/>
    <x v="3"/>
    <n v="4012"/>
    <x v="0"/>
    <x v="10"/>
    <x v="7"/>
    <x v="7"/>
    <x v="676"/>
    <n v="1"/>
  </r>
  <r>
    <x v="41"/>
    <x v="1"/>
    <s v="2022-2023"/>
    <x v="0"/>
    <x v="78"/>
    <x v="1"/>
    <x v="1"/>
    <n v="2141"/>
    <x v="0"/>
    <x v="4"/>
    <x v="3"/>
    <x v="3"/>
    <x v="677"/>
    <n v="1"/>
  </r>
  <r>
    <x v="528"/>
    <x v="1"/>
    <s v="2022-2023"/>
    <x v="0"/>
    <x v="32"/>
    <x v="6"/>
    <x v="6"/>
    <n v="5169"/>
    <x v="0"/>
    <x v="13"/>
    <x v="3"/>
    <x v="3"/>
    <x v="678"/>
    <n v="1"/>
  </r>
  <r>
    <x v="266"/>
    <x v="1"/>
    <s v="2022-2023"/>
    <x v="1"/>
    <x v="23"/>
    <x v="1"/>
    <x v="1"/>
    <n v="2650"/>
    <x v="0"/>
    <x v="11"/>
    <x v="3"/>
    <x v="3"/>
    <x v="678"/>
    <n v="1"/>
  </r>
  <r>
    <x v="145"/>
    <x v="0"/>
    <s v="2023-2024"/>
    <x v="0"/>
    <x v="5"/>
    <x v="1"/>
    <x v="1"/>
    <n v="2067"/>
    <x v="0"/>
    <x v="5"/>
    <x v="0"/>
    <x v="0"/>
    <x v="679"/>
    <n v="1"/>
  </r>
  <r>
    <x v="251"/>
    <x v="2"/>
    <s v="2024-2025"/>
    <x v="1"/>
    <x v="22"/>
    <x v="1"/>
    <x v="1"/>
    <n v="2539"/>
    <x v="0"/>
    <x v="2"/>
    <x v="2"/>
    <x v="2"/>
    <x v="680"/>
    <n v="1"/>
  </r>
  <r>
    <x v="124"/>
    <x v="2"/>
    <s v="2024-2025"/>
    <x v="0"/>
    <x v="58"/>
    <x v="0"/>
    <x v="0"/>
    <n v="6027"/>
    <x v="0"/>
    <x v="0"/>
    <x v="5"/>
    <x v="5"/>
    <x v="681"/>
    <n v="1"/>
  </r>
  <r>
    <x v="205"/>
    <x v="0"/>
    <s v="2023-2024"/>
    <x v="1"/>
    <x v="71"/>
    <x v="6"/>
    <x v="6"/>
    <n v="5043"/>
    <x v="0"/>
    <x v="13"/>
    <x v="4"/>
    <x v="4"/>
    <x v="682"/>
    <n v="1"/>
  </r>
  <r>
    <x v="90"/>
    <x v="2"/>
    <s v="2024-2025"/>
    <x v="0"/>
    <x v="14"/>
    <x v="1"/>
    <x v="1"/>
    <n v="2790"/>
    <x v="0"/>
    <x v="11"/>
    <x v="1"/>
    <x v="1"/>
    <x v="683"/>
    <n v="1"/>
  </r>
  <r>
    <x v="340"/>
    <x v="2"/>
    <s v="2024-2025"/>
    <x v="1"/>
    <x v="42"/>
    <x v="3"/>
    <x v="3"/>
    <n v="4870"/>
    <x v="0"/>
    <x v="12"/>
    <x v="1"/>
    <x v="1"/>
    <x v="684"/>
    <n v="1"/>
  </r>
  <r>
    <x v="583"/>
    <x v="2"/>
    <s v="2024-2025"/>
    <x v="1"/>
    <x v="12"/>
    <x v="3"/>
    <x v="3"/>
    <n v="4068"/>
    <x v="0"/>
    <x v="10"/>
    <x v="1"/>
    <x v="1"/>
    <x v="684"/>
    <n v="1"/>
  </r>
  <r>
    <x v="102"/>
    <x v="0"/>
    <s v="2023-2024"/>
    <x v="0"/>
    <x v="64"/>
    <x v="1"/>
    <x v="1"/>
    <n v="2350"/>
    <x v="0"/>
    <x v="1"/>
    <x v="4"/>
    <x v="4"/>
    <x v="685"/>
    <n v="1"/>
  </r>
  <r>
    <x v="403"/>
    <x v="0"/>
    <s v="2023-2024"/>
    <x v="0"/>
    <x v="28"/>
    <x v="1"/>
    <x v="1"/>
    <n v="2830"/>
    <x v="0"/>
    <x v="11"/>
    <x v="0"/>
    <x v="0"/>
    <x v="685"/>
    <n v="1"/>
  </r>
  <r>
    <x v="331"/>
    <x v="0"/>
    <s v="2023-2024"/>
    <x v="1"/>
    <x v="87"/>
    <x v="2"/>
    <x v="2"/>
    <n v="2609"/>
    <x v="0"/>
    <x v="2"/>
    <x v="2"/>
    <x v="2"/>
    <x v="685"/>
    <n v="1"/>
  </r>
  <r>
    <x v="403"/>
    <x v="0"/>
    <s v="2023-2024"/>
    <x v="1"/>
    <x v="83"/>
    <x v="0"/>
    <x v="0"/>
    <n v="6052"/>
    <x v="0"/>
    <x v="0"/>
    <x v="6"/>
    <x v="6"/>
    <x v="685"/>
    <n v="1"/>
  </r>
  <r>
    <x v="630"/>
    <x v="0"/>
    <s v="2023-2024"/>
    <x v="1"/>
    <x v="17"/>
    <x v="3"/>
    <x v="3"/>
    <n v="4825"/>
    <x v="0"/>
    <x v="12"/>
    <x v="4"/>
    <x v="4"/>
    <x v="685"/>
    <n v="1"/>
  </r>
  <r>
    <x v="16"/>
    <x v="1"/>
    <s v="2022-2023"/>
    <x v="1"/>
    <x v="46"/>
    <x v="3"/>
    <x v="3"/>
    <n v="4740"/>
    <x v="0"/>
    <x v="17"/>
    <x v="2"/>
    <x v="2"/>
    <x v="686"/>
    <n v="1"/>
  </r>
  <r>
    <x v="631"/>
    <x v="2"/>
    <s v="2024-2025"/>
    <x v="1"/>
    <x v="9"/>
    <x v="4"/>
    <x v="4"/>
    <n v="3076"/>
    <x v="0"/>
    <x v="7"/>
    <x v="9"/>
    <x v="9"/>
    <x v="687"/>
    <n v="1"/>
  </r>
  <r>
    <x v="500"/>
    <x v="1"/>
    <s v="2022-2023"/>
    <x v="1"/>
    <x v="56"/>
    <x v="1"/>
    <x v="1"/>
    <n v="2795"/>
    <x v="0"/>
    <x v="11"/>
    <x v="3"/>
    <x v="3"/>
    <x v="688"/>
    <n v="1"/>
  </r>
  <r>
    <x v="136"/>
    <x v="0"/>
    <s v="2023-2024"/>
    <x v="0"/>
    <x v="90"/>
    <x v="3"/>
    <x v="3"/>
    <n v="4700"/>
    <x v="0"/>
    <x v="17"/>
    <x v="3"/>
    <x v="3"/>
    <x v="688"/>
    <n v="1"/>
  </r>
  <r>
    <x v="632"/>
    <x v="2"/>
    <s v="2024-2025"/>
    <x v="1"/>
    <x v="41"/>
    <x v="5"/>
    <x v="5"/>
    <n v="7320"/>
    <x v="0"/>
    <x v="9"/>
    <x v="3"/>
    <x v="3"/>
    <x v="689"/>
    <n v="1"/>
  </r>
  <r>
    <x v="532"/>
    <x v="1"/>
    <s v="2022-2023"/>
    <x v="0"/>
    <x v="7"/>
    <x v="4"/>
    <x v="4"/>
    <n v="3175"/>
    <x v="0"/>
    <x v="6"/>
    <x v="4"/>
    <x v="4"/>
    <x v="689"/>
    <n v="1"/>
  </r>
  <r>
    <x v="254"/>
    <x v="2"/>
    <s v="2024-2025"/>
    <x v="1"/>
    <x v="78"/>
    <x v="1"/>
    <x v="1"/>
    <n v="2141"/>
    <x v="0"/>
    <x v="4"/>
    <x v="3"/>
    <x v="3"/>
    <x v="689"/>
    <n v="1"/>
  </r>
  <r>
    <x v="461"/>
    <x v="2"/>
    <s v="2024-2025"/>
    <x v="1"/>
    <x v="76"/>
    <x v="1"/>
    <x v="1"/>
    <n v="2031"/>
    <x v="0"/>
    <x v="5"/>
    <x v="3"/>
    <x v="3"/>
    <x v="689"/>
    <n v="1"/>
  </r>
  <r>
    <x v="633"/>
    <x v="1"/>
    <s v="2022-2023"/>
    <x v="1"/>
    <x v="90"/>
    <x v="3"/>
    <x v="3"/>
    <n v="4700"/>
    <x v="0"/>
    <x v="17"/>
    <x v="9"/>
    <x v="9"/>
    <x v="689"/>
    <n v="1"/>
  </r>
  <r>
    <x v="524"/>
    <x v="0"/>
    <s v="2023-2024"/>
    <x v="0"/>
    <x v="89"/>
    <x v="4"/>
    <x v="4"/>
    <n v="3136"/>
    <x v="0"/>
    <x v="6"/>
    <x v="9"/>
    <x v="9"/>
    <x v="690"/>
    <n v="1"/>
  </r>
  <r>
    <x v="51"/>
    <x v="0"/>
    <s v="2023-2024"/>
    <x v="0"/>
    <x v="11"/>
    <x v="5"/>
    <x v="5"/>
    <n v="7010"/>
    <x v="0"/>
    <x v="9"/>
    <x v="3"/>
    <x v="3"/>
    <x v="691"/>
    <n v="1"/>
  </r>
  <r>
    <x v="59"/>
    <x v="0"/>
    <s v="2023-2024"/>
    <x v="0"/>
    <x v="13"/>
    <x v="1"/>
    <x v="1"/>
    <n v="2480"/>
    <x v="0"/>
    <x v="1"/>
    <x v="0"/>
    <x v="0"/>
    <x v="692"/>
    <n v="1"/>
  </r>
  <r>
    <x v="250"/>
    <x v="0"/>
    <s v="2023-2024"/>
    <x v="1"/>
    <x v="48"/>
    <x v="3"/>
    <x v="3"/>
    <n v="4566"/>
    <x v="0"/>
    <x v="15"/>
    <x v="3"/>
    <x v="3"/>
    <x v="693"/>
    <n v="1"/>
  </r>
  <r>
    <x v="589"/>
    <x v="0"/>
    <s v="2023-2024"/>
    <x v="1"/>
    <x v="53"/>
    <x v="3"/>
    <x v="3"/>
    <n v="4119"/>
    <x v="0"/>
    <x v="10"/>
    <x v="3"/>
    <x v="3"/>
    <x v="694"/>
    <n v="1"/>
  </r>
  <r>
    <x v="199"/>
    <x v="0"/>
    <s v="2023-2024"/>
    <x v="1"/>
    <x v="12"/>
    <x v="3"/>
    <x v="3"/>
    <n v="4068"/>
    <x v="0"/>
    <x v="10"/>
    <x v="6"/>
    <x v="6"/>
    <x v="695"/>
    <n v="1"/>
  </r>
  <r>
    <x v="476"/>
    <x v="1"/>
    <s v="2022-2023"/>
    <x v="0"/>
    <x v="68"/>
    <x v="7"/>
    <x v="7"/>
    <n v="800"/>
    <x v="0"/>
    <x v="19"/>
    <x v="9"/>
    <x v="9"/>
    <x v="696"/>
    <n v="1"/>
  </r>
  <r>
    <x v="398"/>
    <x v="0"/>
    <s v="2023-2024"/>
    <x v="0"/>
    <x v="26"/>
    <x v="0"/>
    <x v="0"/>
    <n v="6280"/>
    <x v="0"/>
    <x v="14"/>
    <x v="1"/>
    <x v="1"/>
    <x v="697"/>
    <n v="1"/>
  </r>
  <r>
    <x v="634"/>
    <x v="1"/>
    <s v="2022-2023"/>
    <x v="0"/>
    <x v="75"/>
    <x v="0"/>
    <x v="0"/>
    <n v="6450"/>
    <x v="0"/>
    <x v="20"/>
    <x v="0"/>
    <x v="0"/>
    <x v="698"/>
    <n v="1"/>
  </r>
  <r>
    <x v="540"/>
    <x v="2"/>
    <s v="2024-2025"/>
    <x v="1"/>
    <x v="86"/>
    <x v="0"/>
    <x v="0"/>
    <n v="6725"/>
    <x v="0"/>
    <x v="20"/>
    <x v="5"/>
    <x v="5"/>
    <x v="699"/>
    <n v="1"/>
  </r>
  <r>
    <x v="558"/>
    <x v="0"/>
    <s v="2023-2024"/>
    <x v="1"/>
    <x v="76"/>
    <x v="1"/>
    <x v="1"/>
    <n v="2031"/>
    <x v="0"/>
    <x v="5"/>
    <x v="7"/>
    <x v="7"/>
    <x v="700"/>
    <n v="1"/>
  </r>
  <r>
    <x v="520"/>
    <x v="0"/>
    <s v="2023-2024"/>
    <x v="0"/>
    <x v="27"/>
    <x v="4"/>
    <x v="4"/>
    <n v="3066"/>
    <x v="0"/>
    <x v="7"/>
    <x v="6"/>
    <x v="6"/>
    <x v="701"/>
    <n v="1"/>
  </r>
  <r>
    <x v="405"/>
    <x v="2"/>
    <s v="2024-2025"/>
    <x v="1"/>
    <x v="41"/>
    <x v="5"/>
    <x v="5"/>
    <n v="7320"/>
    <x v="0"/>
    <x v="9"/>
    <x v="5"/>
    <x v="5"/>
    <x v="702"/>
    <n v="1"/>
  </r>
  <r>
    <x v="178"/>
    <x v="0"/>
    <s v="2023-2024"/>
    <x v="1"/>
    <x v="86"/>
    <x v="0"/>
    <x v="0"/>
    <n v="6725"/>
    <x v="0"/>
    <x v="20"/>
    <x v="2"/>
    <x v="2"/>
    <x v="703"/>
    <n v="1"/>
  </r>
  <r>
    <x v="43"/>
    <x v="1"/>
    <s v="2022-2023"/>
    <x v="0"/>
    <x v="6"/>
    <x v="0"/>
    <x v="0"/>
    <n v="6010"/>
    <x v="0"/>
    <x v="0"/>
    <x v="6"/>
    <x v="6"/>
    <x v="704"/>
    <n v="1"/>
  </r>
  <r>
    <x v="635"/>
    <x v="0"/>
    <s v="2023-2024"/>
    <x v="1"/>
    <x v="41"/>
    <x v="5"/>
    <x v="5"/>
    <n v="7320"/>
    <x v="0"/>
    <x v="9"/>
    <x v="3"/>
    <x v="3"/>
    <x v="705"/>
    <n v="1"/>
  </r>
  <r>
    <x v="469"/>
    <x v="1"/>
    <s v="2022-2023"/>
    <x v="0"/>
    <x v="95"/>
    <x v="7"/>
    <x v="7"/>
    <n v="870"/>
    <x v="0"/>
    <x v="19"/>
    <x v="3"/>
    <x v="3"/>
    <x v="706"/>
    <n v="1"/>
  </r>
  <r>
    <x v="305"/>
    <x v="0"/>
    <s v="2023-2024"/>
    <x v="0"/>
    <x v="30"/>
    <x v="4"/>
    <x v="4"/>
    <n v="3131"/>
    <x v="0"/>
    <x v="6"/>
    <x v="2"/>
    <x v="2"/>
    <x v="707"/>
    <n v="1"/>
  </r>
  <r>
    <x v="273"/>
    <x v="1"/>
    <s v="2022-2023"/>
    <x v="0"/>
    <x v="85"/>
    <x v="0"/>
    <x v="0"/>
    <n v="6530"/>
    <x v="0"/>
    <x v="20"/>
    <x v="7"/>
    <x v="7"/>
    <x v="708"/>
    <n v="1"/>
  </r>
  <r>
    <x v="13"/>
    <x v="0"/>
    <s v="2023-2024"/>
    <x v="1"/>
    <x v="72"/>
    <x v="4"/>
    <x v="4"/>
    <n v="3931"/>
    <x v="0"/>
    <x v="16"/>
    <x v="3"/>
    <x v="3"/>
    <x v="709"/>
    <n v="1"/>
  </r>
  <r>
    <x v="163"/>
    <x v="0"/>
    <s v="2023-2024"/>
    <x v="0"/>
    <x v="29"/>
    <x v="4"/>
    <x v="4"/>
    <n v="3500"/>
    <x v="0"/>
    <x v="8"/>
    <x v="3"/>
    <x v="3"/>
    <x v="710"/>
    <n v="1"/>
  </r>
  <r>
    <x v="636"/>
    <x v="0"/>
    <s v="2023-2024"/>
    <x v="0"/>
    <x v="45"/>
    <x v="3"/>
    <x v="3"/>
    <n v="4570"/>
    <x v="0"/>
    <x v="15"/>
    <x v="0"/>
    <x v="0"/>
    <x v="711"/>
    <n v="1"/>
  </r>
  <r>
    <x v="14"/>
    <x v="0"/>
    <s v="2023-2024"/>
    <x v="0"/>
    <x v="42"/>
    <x v="3"/>
    <x v="3"/>
    <n v="4870"/>
    <x v="0"/>
    <x v="12"/>
    <x v="7"/>
    <x v="7"/>
    <x v="712"/>
    <n v="1"/>
  </r>
  <r>
    <x v="637"/>
    <x v="1"/>
    <s v="2022-2023"/>
    <x v="0"/>
    <x v="75"/>
    <x v="0"/>
    <x v="0"/>
    <n v="6450"/>
    <x v="0"/>
    <x v="20"/>
    <x v="2"/>
    <x v="2"/>
    <x v="713"/>
    <n v="1"/>
  </r>
  <r>
    <x v="570"/>
    <x v="0"/>
    <s v="2023-2024"/>
    <x v="0"/>
    <x v="10"/>
    <x v="4"/>
    <x v="4"/>
    <n v="3551"/>
    <x v="0"/>
    <x v="8"/>
    <x v="5"/>
    <x v="5"/>
    <x v="714"/>
    <n v="1"/>
  </r>
  <r>
    <x v="185"/>
    <x v="0"/>
    <s v="2023-2024"/>
    <x v="1"/>
    <x v="51"/>
    <x v="4"/>
    <x v="4"/>
    <n v="3630"/>
    <x v="0"/>
    <x v="16"/>
    <x v="6"/>
    <x v="6"/>
    <x v="715"/>
    <n v="1"/>
  </r>
  <r>
    <x v="638"/>
    <x v="0"/>
    <s v="2023-2024"/>
    <x v="0"/>
    <x v="33"/>
    <x v="4"/>
    <x v="4"/>
    <n v="3280"/>
    <x v="0"/>
    <x v="8"/>
    <x v="5"/>
    <x v="5"/>
    <x v="716"/>
    <n v="1"/>
  </r>
  <r>
    <x v="334"/>
    <x v="2"/>
    <s v="2024-2025"/>
    <x v="0"/>
    <x v="82"/>
    <x v="3"/>
    <x v="3"/>
    <n v="4655"/>
    <x v="0"/>
    <x v="17"/>
    <x v="0"/>
    <x v="0"/>
    <x v="717"/>
    <n v="1"/>
  </r>
  <r>
    <x v="113"/>
    <x v="2"/>
    <s v="2024-2025"/>
    <x v="0"/>
    <x v="13"/>
    <x v="1"/>
    <x v="1"/>
    <n v="2480"/>
    <x v="0"/>
    <x v="1"/>
    <x v="1"/>
    <x v="1"/>
    <x v="718"/>
    <n v="1"/>
  </r>
  <r>
    <x v="445"/>
    <x v="0"/>
    <s v="2023-2024"/>
    <x v="0"/>
    <x v="88"/>
    <x v="6"/>
    <x v="6"/>
    <n v="5011"/>
    <x v="0"/>
    <x v="13"/>
    <x v="2"/>
    <x v="2"/>
    <x v="719"/>
    <n v="1"/>
  </r>
  <r>
    <x v="631"/>
    <x v="2"/>
    <s v="2024-2025"/>
    <x v="0"/>
    <x v="77"/>
    <x v="5"/>
    <x v="5"/>
    <n v="7018"/>
    <x v="0"/>
    <x v="9"/>
    <x v="7"/>
    <x v="7"/>
    <x v="720"/>
    <n v="1"/>
  </r>
  <r>
    <x v="639"/>
    <x v="1"/>
    <s v="2022-2023"/>
    <x v="0"/>
    <x v="75"/>
    <x v="0"/>
    <x v="0"/>
    <n v="6450"/>
    <x v="0"/>
    <x v="20"/>
    <x v="6"/>
    <x v="6"/>
    <x v="721"/>
    <n v="1"/>
  </r>
  <r>
    <x v="432"/>
    <x v="0"/>
    <s v="2023-2024"/>
    <x v="0"/>
    <x v="38"/>
    <x v="3"/>
    <x v="3"/>
    <n v="4802"/>
    <x v="0"/>
    <x v="12"/>
    <x v="7"/>
    <x v="7"/>
    <x v="722"/>
    <n v="1"/>
  </r>
  <r>
    <x v="640"/>
    <x v="0"/>
    <s v="2023-2024"/>
    <x v="0"/>
    <x v="43"/>
    <x v="1"/>
    <x v="1"/>
    <n v="2560"/>
    <x v="0"/>
    <x v="2"/>
    <x v="0"/>
    <x v="0"/>
    <x v="722"/>
    <n v="1"/>
  </r>
  <r>
    <x v="308"/>
    <x v="1"/>
    <s v="2022-2023"/>
    <x v="1"/>
    <x v="83"/>
    <x v="0"/>
    <x v="0"/>
    <n v="6052"/>
    <x v="0"/>
    <x v="0"/>
    <x v="2"/>
    <x v="2"/>
    <x v="722"/>
    <n v="1"/>
  </r>
  <r>
    <x v="496"/>
    <x v="2"/>
    <s v="2024-2025"/>
    <x v="1"/>
    <x v="47"/>
    <x v="1"/>
    <x v="1"/>
    <n v="2101"/>
    <x v="0"/>
    <x v="4"/>
    <x v="9"/>
    <x v="9"/>
    <x v="722"/>
    <n v="1"/>
  </r>
  <r>
    <x v="52"/>
    <x v="2"/>
    <s v="2024-2025"/>
    <x v="0"/>
    <x v="26"/>
    <x v="0"/>
    <x v="0"/>
    <n v="6280"/>
    <x v="0"/>
    <x v="14"/>
    <x v="1"/>
    <x v="1"/>
    <x v="723"/>
    <n v="1"/>
  </r>
  <r>
    <x v="191"/>
    <x v="0"/>
    <s v="2023-2024"/>
    <x v="0"/>
    <x v="64"/>
    <x v="1"/>
    <x v="1"/>
    <n v="2350"/>
    <x v="0"/>
    <x v="1"/>
    <x v="1"/>
    <x v="1"/>
    <x v="724"/>
    <n v="1"/>
  </r>
  <r>
    <x v="225"/>
    <x v="0"/>
    <s v="2023-2024"/>
    <x v="1"/>
    <x v="0"/>
    <x v="0"/>
    <x v="0"/>
    <n v="6021"/>
    <x v="0"/>
    <x v="0"/>
    <x v="4"/>
    <x v="4"/>
    <x v="725"/>
    <n v="1"/>
  </r>
  <r>
    <x v="543"/>
    <x v="0"/>
    <s v="2023-2024"/>
    <x v="0"/>
    <x v="45"/>
    <x v="3"/>
    <x v="3"/>
    <n v="4570"/>
    <x v="0"/>
    <x v="15"/>
    <x v="7"/>
    <x v="7"/>
    <x v="726"/>
    <n v="1"/>
  </r>
  <r>
    <x v="35"/>
    <x v="0"/>
    <s v="2023-2024"/>
    <x v="0"/>
    <x v="63"/>
    <x v="1"/>
    <x v="1"/>
    <n v="2015"/>
    <x v="0"/>
    <x v="5"/>
    <x v="0"/>
    <x v="0"/>
    <x v="727"/>
    <n v="1"/>
  </r>
  <r>
    <x v="362"/>
    <x v="0"/>
    <s v="2023-2024"/>
    <x v="0"/>
    <x v="95"/>
    <x v="7"/>
    <x v="7"/>
    <n v="870"/>
    <x v="0"/>
    <x v="19"/>
    <x v="3"/>
    <x v="3"/>
    <x v="727"/>
    <n v="1"/>
  </r>
  <r>
    <x v="221"/>
    <x v="0"/>
    <s v="2023-2024"/>
    <x v="1"/>
    <x v="71"/>
    <x v="6"/>
    <x v="6"/>
    <n v="5043"/>
    <x v="0"/>
    <x v="13"/>
    <x v="3"/>
    <x v="3"/>
    <x v="727"/>
    <n v="1"/>
  </r>
  <r>
    <x v="598"/>
    <x v="1"/>
    <s v="2022-2023"/>
    <x v="0"/>
    <x v="15"/>
    <x v="1"/>
    <x v="1"/>
    <n v="2020"/>
    <x v="0"/>
    <x v="5"/>
    <x v="0"/>
    <x v="0"/>
    <x v="727"/>
    <n v="1"/>
  </r>
  <r>
    <x v="518"/>
    <x v="0"/>
    <s v="2023-2024"/>
    <x v="1"/>
    <x v="76"/>
    <x v="1"/>
    <x v="1"/>
    <n v="2031"/>
    <x v="0"/>
    <x v="5"/>
    <x v="0"/>
    <x v="0"/>
    <x v="727"/>
    <n v="1"/>
  </r>
  <r>
    <x v="618"/>
    <x v="1"/>
    <s v="2022-2023"/>
    <x v="0"/>
    <x v="32"/>
    <x v="6"/>
    <x v="6"/>
    <n v="5169"/>
    <x v="0"/>
    <x v="13"/>
    <x v="0"/>
    <x v="0"/>
    <x v="727"/>
    <n v="1"/>
  </r>
  <r>
    <x v="20"/>
    <x v="0"/>
    <s v="2023-2024"/>
    <x v="0"/>
    <x v="51"/>
    <x v="4"/>
    <x v="4"/>
    <n v="3630"/>
    <x v="0"/>
    <x v="16"/>
    <x v="4"/>
    <x v="4"/>
    <x v="727"/>
    <n v="1"/>
  </r>
  <r>
    <x v="497"/>
    <x v="0"/>
    <s v="2023-2024"/>
    <x v="1"/>
    <x v="55"/>
    <x v="3"/>
    <x v="3"/>
    <n v="4703"/>
    <x v="0"/>
    <x v="17"/>
    <x v="3"/>
    <x v="3"/>
    <x v="727"/>
    <n v="1"/>
  </r>
  <r>
    <x v="410"/>
    <x v="1"/>
    <s v="2022-2023"/>
    <x v="0"/>
    <x v="27"/>
    <x v="4"/>
    <x v="4"/>
    <n v="3066"/>
    <x v="0"/>
    <x v="7"/>
    <x v="8"/>
    <x v="8"/>
    <x v="728"/>
    <n v="1"/>
  </r>
  <r>
    <x v="324"/>
    <x v="0"/>
    <s v="2023-2024"/>
    <x v="0"/>
    <x v="5"/>
    <x v="1"/>
    <x v="1"/>
    <n v="2067"/>
    <x v="0"/>
    <x v="5"/>
    <x v="1"/>
    <x v="1"/>
    <x v="729"/>
    <n v="1"/>
  </r>
  <r>
    <x v="189"/>
    <x v="2"/>
    <s v="2024-2025"/>
    <x v="1"/>
    <x v="59"/>
    <x v="3"/>
    <x v="3"/>
    <n v="4509"/>
    <x v="0"/>
    <x v="3"/>
    <x v="1"/>
    <x v="1"/>
    <x v="730"/>
    <n v="1"/>
  </r>
  <r>
    <x v="641"/>
    <x v="0"/>
    <s v="2023-2024"/>
    <x v="0"/>
    <x v="77"/>
    <x v="5"/>
    <x v="5"/>
    <n v="7018"/>
    <x v="0"/>
    <x v="9"/>
    <x v="3"/>
    <x v="3"/>
    <x v="731"/>
    <n v="1"/>
  </r>
  <r>
    <x v="43"/>
    <x v="1"/>
    <s v="2022-2023"/>
    <x v="1"/>
    <x v="52"/>
    <x v="3"/>
    <x v="3"/>
    <n v="4053"/>
    <x v="0"/>
    <x v="10"/>
    <x v="3"/>
    <x v="3"/>
    <x v="731"/>
    <n v="1"/>
  </r>
  <r>
    <x v="596"/>
    <x v="0"/>
    <s v="2023-2024"/>
    <x v="1"/>
    <x v="36"/>
    <x v="4"/>
    <x v="4"/>
    <n v="3148"/>
    <x v="0"/>
    <x v="6"/>
    <x v="9"/>
    <x v="9"/>
    <x v="732"/>
    <n v="1"/>
  </r>
  <r>
    <x v="631"/>
    <x v="2"/>
    <s v="2024-2025"/>
    <x v="1"/>
    <x v="74"/>
    <x v="1"/>
    <x v="1"/>
    <n v="2485"/>
    <x v="0"/>
    <x v="1"/>
    <x v="2"/>
    <x v="2"/>
    <x v="733"/>
    <n v="1"/>
  </r>
  <r>
    <x v="115"/>
    <x v="0"/>
    <s v="2023-2024"/>
    <x v="0"/>
    <x v="58"/>
    <x v="0"/>
    <x v="0"/>
    <n v="6027"/>
    <x v="0"/>
    <x v="0"/>
    <x v="6"/>
    <x v="6"/>
    <x v="734"/>
    <n v="1"/>
  </r>
  <r>
    <x v="112"/>
    <x v="0"/>
    <s v="2023-2024"/>
    <x v="1"/>
    <x v="71"/>
    <x v="6"/>
    <x v="6"/>
    <n v="5043"/>
    <x v="0"/>
    <x v="13"/>
    <x v="2"/>
    <x v="2"/>
    <x v="735"/>
    <n v="1"/>
  </r>
  <r>
    <x v="195"/>
    <x v="0"/>
    <s v="2023-2024"/>
    <x v="1"/>
    <x v="30"/>
    <x v="4"/>
    <x v="4"/>
    <n v="3131"/>
    <x v="0"/>
    <x v="6"/>
    <x v="6"/>
    <x v="6"/>
    <x v="735"/>
    <n v="1"/>
  </r>
  <r>
    <x v="327"/>
    <x v="0"/>
    <s v="2023-2024"/>
    <x v="0"/>
    <x v="40"/>
    <x v="4"/>
    <x v="4"/>
    <n v="3353"/>
    <x v="0"/>
    <x v="8"/>
    <x v="1"/>
    <x v="1"/>
    <x v="736"/>
    <n v="1"/>
  </r>
  <r>
    <x v="642"/>
    <x v="2"/>
    <s v="2024-2025"/>
    <x v="1"/>
    <x v="43"/>
    <x v="1"/>
    <x v="1"/>
    <n v="2560"/>
    <x v="0"/>
    <x v="2"/>
    <x v="0"/>
    <x v="0"/>
    <x v="736"/>
    <n v="1"/>
  </r>
  <r>
    <x v="570"/>
    <x v="0"/>
    <s v="2023-2024"/>
    <x v="0"/>
    <x v="27"/>
    <x v="4"/>
    <x v="4"/>
    <n v="3066"/>
    <x v="0"/>
    <x v="7"/>
    <x v="2"/>
    <x v="2"/>
    <x v="736"/>
    <n v="1"/>
  </r>
  <r>
    <x v="420"/>
    <x v="1"/>
    <s v="2022-2023"/>
    <x v="1"/>
    <x v="82"/>
    <x v="3"/>
    <x v="3"/>
    <n v="4655"/>
    <x v="0"/>
    <x v="17"/>
    <x v="0"/>
    <x v="0"/>
    <x v="736"/>
    <n v="1"/>
  </r>
  <r>
    <x v="588"/>
    <x v="0"/>
    <s v="2023-2024"/>
    <x v="1"/>
    <x v="70"/>
    <x v="4"/>
    <x v="4"/>
    <n v="3400"/>
    <x v="0"/>
    <x v="8"/>
    <x v="0"/>
    <x v="0"/>
    <x v="736"/>
    <n v="1"/>
  </r>
  <r>
    <x v="83"/>
    <x v="1"/>
    <s v="2022-2023"/>
    <x v="0"/>
    <x v="58"/>
    <x v="0"/>
    <x v="0"/>
    <n v="6027"/>
    <x v="0"/>
    <x v="0"/>
    <x v="9"/>
    <x v="9"/>
    <x v="736"/>
    <n v="1"/>
  </r>
  <r>
    <x v="643"/>
    <x v="0"/>
    <s v="2023-2024"/>
    <x v="1"/>
    <x v="80"/>
    <x v="0"/>
    <x v="0"/>
    <n v="6109"/>
    <x v="0"/>
    <x v="14"/>
    <x v="9"/>
    <x v="9"/>
    <x v="736"/>
    <n v="1"/>
  </r>
  <r>
    <x v="430"/>
    <x v="0"/>
    <s v="2023-2024"/>
    <x v="0"/>
    <x v="15"/>
    <x v="1"/>
    <x v="1"/>
    <n v="2020"/>
    <x v="0"/>
    <x v="5"/>
    <x v="0"/>
    <x v="0"/>
    <x v="736"/>
    <n v="1"/>
  </r>
  <r>
    <x v="225"/>
    <x v="0"/>
    <s v="2023-2024"/>
    <x v="0"/>
    <x v="21"/>
    <x v="3"/>
    <x v="3"/>
    <n v="4012"/>
    <x v="0"/>
    <x v="10"/>
    <x v="0"/>
    <x v="0"/>
    <x v="736"/>
    <n v="1"/>
  </r>
  <r>
    <x v="604"/>
    <x v="2"/>
    <s v="2024-2025"/>
    <x v="1"/>
    <x v="41"/>
    <x v="5"/>
    <x v="5"/>
    <n v="7320"/>
    <x v="0"/>
    <x v="9"/>
    <x v="5"/>
    <x v="5"/>
    <x v="737"/>
    <n v="1"/>
  </r>
  <r>
    <x v="479"/>
    <x v="2"/>
    <s v="2024-2025"/>
    <x v="1"/>
    <x v="74"/>
    <x v="1"/>
    <x v="1"/>
    <n v="2485"/>
    <x v="0"/>
    <x v="1"/>
    <x v="4"/>
    <x v="4"/>
    <x v="738"/>
    <n v="1"/>
  </r>
  <r>
    <x v="53"/>
    <x v="0"/>
    <s v="2023-2024"/>
    <x v="1"/>
    <x v="43"/>
    <x v="1"/>
    <x v="1"/>
    <n v="2560"/>
    <x v="0"/>
    <x v="2"/>
    <x v="1"/>
    <x v="1"/>
    <x v="739"/>
    <n v="1"/>
  </r>
  <r>
    <x v="140"/>
    <x v="0"/>
    <s v="2023-2024"/>
    <x v="0"/>
    <x v="45"/>
    <x v="3"/>
    <x v="3"/>
    <n v="4570"/>
    <x v="0"/>
    <x v="15"/>
    <x v="4"/>
    <x v="4"/>
    <x v="739"/>
    <n v="1"/>
  </r>
  <r>
    <x v="518"/>
    <x v="0"/>
    <s v="2023-2024"/>
    <x v="0"/>
    <x v="68"/>
    <x v="7"/>
    <x v="7"/>
    <n v="800"/>
    <x v="0"/>
    <x v="19"/>
    <x v="3"/>
    <x v="3"/>
    <x v="740"/>
    <n v="1"/>
  </r>
  <r>
    <x v="395"/>
    <x v="1"/>
    <s v="2022-2023"/>
    <x v="1"/>
    <x v="86"/>
    <x v="0"/>
    <x v="0"/>
    <n v="6725"/>
    <x v="0"/>
    <x v="20"/>
    <x v="9"/>
    <x v="9"/>
    <x v="741"/>
    <n v="1"/>
  </r>
  <r>
    <x v="259"/>
    <x v="2"/>
    <s v="2024-2025"/>
    <x v="1"/>
    <x v="48"/>
    <x v="3"/>
    <x v="3"/>
    <n v="4566"/>
    <x v="0"/>
    <x v="15"/>
    <x v="2"/>
    <x v="2"/>
    <x v="742"/>
    <n v="1"/>
  </r>
  <r>
    <x v="294"/>
    <x v="1"/>
    <s v="2022-2023"/>
    <x v="0"/>
    <x v="37"/>
    <x v="1"/>
    <x v="1"/>
    <n v="2750"/>
    <x v="0"/>
    <x v="11"/>
    <x v="6"/>
    <x v="6"/>
    <x v="743"/>
    <n v="1"/>
  </r>
  <r>
    <x v="625"/>
    <x v="0"/>
    <s v="2023-2024"/>
    <x v="0"/>
    <x v="39"/>
    <x v="0"/>
    <x v="0"/>
    <n v="6330"/>
    <x v="0"/>
    <x v="14"/>
    <x v="8"/>
    <x v="8"/>
    <x v="744"/>
    <n v="1"/>
  </r>
  <r>
    <x v="342"/>
    <x v="0"/>
    <s v="2023-2024"/>
    <x v="0"/>
    <x v="49"/>
    <x v="4"/>
    <x v="4"/>
    <n v="3134"/>
    <x v="0"/>
    <x v="6"/>
    <x v="2"/>
    <x v="2"/>
    <x v="744"/>
    <n v="1"/>
  </r>
  <r>
    <x v="227"/>
    <x v="0"/>
    <s v="2023-2024"/>
    <x v="1"/>
    <x v="26"/>
    <x v="0"/>
    <x v="0"/>
    <n v="6280"/>
    <x v="0"/>
    <x v="14"/>
    <x v="8"/>
    <x v="8"/>
    <x v="745"/>
    <n v="1"/>
  </r>
  <r>
    <x v="235"/>
    <x v="1"/>
    <s v="2022-2023"/>
    <x v="0"/>
    <x v="28"/>
    <x v="1"/>
    <x v="1"/>
    <n v="2830"/>
    <x v="0"/>
    <x v="11"/>
    <x v="8"/>
    <x v="8"/>
    <x v="746"/>
    <n v="1"/>
  </r>
  <r>
    <x v="3"/>
    <x v="0"/>
    <s v="2023-2024"/>
    <x v="0"/>
    <x v="66"/>
    <x v="3"/>
    <x v="3"/>
    <n v="4883"/>
    <x v="0"/>
    <x v="12"/>
    <x v="3"/>
    <x v="3"/>
    <x v="747"/>
    <n v="1"/>
  </r>
  <r>
    <x v="499"/>
    <x v="0"/>
    <s v="2023-2024"/>
    <x v="0"/>
    <x v="58"/>
    <x v="0"/>
    <x v="0"/>
    <n v="6027"/>
    <x v="0"/>
    <x v="0"/>
    <x v="3"/>
    <x v="3"/>
    <x v="747"/>
    <n v="1"/>
  </r>
  <r>
    <x v="587"/>
    <x v="0"/>
    <s v="2023-2024"/>
    <x v="1"/>
    <x v="71"/>
    <x v="6"/>
    <x v="6"/>
    <n v="5043"/>
    <x v="0"/>
    <x v="13"/>
    <x v="3"/>
    <x v="3"/>
    <x v="748"/>
    <n v="1"/>
  </r>
  <r>
    <x v="342"/>
    <x v="0"/>
    <s v="2023-2024"/>
    <x v="1"/>
    <x v="77"/>
    <x v="5"/>
    <x v="5"/>
    <n v="7018"/>
    <x v="0"/>
    <x v="9"/>
    <x v="3"/>
    <x v="3"/>
    <x v="749"/>
    <n v="1"/>
  </r>
  <r>
    <x v="644"/>
    <x v="0"/>
    <s v="2023-2024"/>
    <x v="0"/>
    <x v="68"/>
    <x v="7"/>
    <x v="7"/>
    <n v="800"/>
    <x v="0"/>
    <x v="19"/>
    <x v="7"/>
    <x v="7"/>
    <x v="750"/>
    <n v="1"/>
  </r>
  <r>
    <x v="645"/>
    <x v="0"/>
    <s v="2023-2024"/>
    <x v="0"/>
    <x v="51"/>
    <x v="4"/>
    <x v="4"/>
    <n v="3630"/>
    <x v="0"/>
    <x v="16"/>
    <x v="5"/>
    <x v="5"/>
    <x v="751"/>
    <n v="1"/>
  </r>
  <r>
    <x v="621"/>
    <x v="0"/>
    <s v="2023-2024"/>
    <x v="1"/>
    <x v="60"/>
    <x v="1"/>
    <x v="1"/>
    <n v="2541"/>
    <x v="0"/>
    <x v="2"/>
    <x v="8"/>
    <x v="8"/>
    <x v="752"/>
    <n v="1"/>
  </r>
  <r>
    <x v="335"/>
    <x v="1"/>
    <s v="2022-2023"/>
    <x v="1"/>
    <x v="49"/>
    <x v="4"/>
    <x v="4"/>
    <n v="3134"/>
    <x v="0"/>
    <x v="6"/>
    <x v="3"/>
    <x v="3"/>
    <x v="753"/>
    <n v="1"/>
  </r>
  <r>
    <x v="525"/>
    <x v="2"/>
    <s v="2024-2025"/>
    <x v="0"/>
    <x v="34"/>
    <x v="4"/>
    <x v="4"/>
    <n v="3018"/>
    <x v="0"/>
    <x v="7"/>
    <x v="1"/>
    <x v="1"/>
    <x v="754"/>
    <n v="1"/>
  </r>
  <r>
    <x v="362"/>
    <x v="0"/>
    <s v="2023-2024"/>
    <x v="0"/>
    <x v="69"/>
    <x v="4"/>
    <x v="4"/>
    <n v="3199"/>
    <x v="0"/>
    <x v="6"/>
    <x v="3"/>
    <x v="3"/>
    <x v="755"/>
    <n v="1"/>
  </r>
  <r>
    <x v="176"/>
    <x v="2"/>
    <s v="2024-2025"/>
    <x v="0"/>
    <x v="28"/>
    <x v="1"/>
    <x v="1"/>
    <n v="2830"/>
    <x v="0"/>
    <x v="11"/>
    <x v="6"/>
    <x v="6"/>
    <x v="756"/>
    <n v="1"/>
  </r>
  <r>
    <x v="532"/>
    <x v="1"/>
    <s v="2022-2023"/>
    <x v="1"/>
    <x v="94"/>
    <x v="5"/>
    <x v="5"/>
    <n v="7250"/>
    <x v="0"/>
    <x v="9"/>
    <x v="4"/>
    <x v="4"/>
    <x v="756"/>
    <n v="1"/>
  </r>
  <r>
    <x v="71"/>
    <x v="0"/>
    <s v="2023-2024"/>
    <x v="0"/>
    <x v="54"/>
    <x v="4"/>
    <x v="4"/>
    <n v="3030"/>
    <x v="0"/>
    <x v="7"/>
    <x v="1"/>
    <x v="1"/>
    <x v="756"/>
    <n v="1"/>
  </r>
  <r>
    <x v="646"/>
    <x v="0"/>
    <s v="2023-2024"/>
    <x v="1"/>
    <x v="90"/>
    <x v="3"/>
    <x v="3"/>
    <n v="4700"/>
    <x v="0"/>
    <x v="17"/>
    <x v="5"/>
    <x v="5"/>
    <x v="757"/>
    <n v="1"/>
  </r>
  <r>
    <x v="118"/>
    <x v="1"/>
    <s v="2022-2023"/>
    <x v="1"/>
    <x v="12"/>
    <x v="3"/>
    <x v="3"/>
    <n v="4068"/>
    <x v="0"/>
    <x v="10"/>
    <x v="8"/>
    <x v="8"/>
    <x v="758"/>
    <n v="1"/>
  </r>
  <r>
    <x v="279"/>
    <x v="2"/>
    <s v="2024-2025"/>
    <x v="0"/>
    <x v="54"/>
    <x v="4"/>
    <x v="4"/>
    <n v="3030"/>
    <x v="0"/>
    <x v="7"/>
    <x v="2"/>
    <x v="2"/>
    <x v="759"/>
    <n v="1"/>
  </r>
  <r>
    <x v="647"/>
    <x v="0"/>
    <s v="2023-2024"/>
    <x v="1"/>
    <x v="54"/>
    <x v="4"/>
    <x v="4"/>
    <n v="3030"/>
    <x v="0"/>
    <x v="7"/>
    <x v="0"/>
    <x v="0"/>
    <x v="760"/>
    <n v="1"/>
  </r>
  <r>
    <x v="366"/>
    <x v="1"/>
    <s v="2022-2023"/>
    <x v="0"/>
    <x v="24"/>
    <x v="1"/>
    <x v="1"/>
    <n v="2120"/>
    <x v="0"/>
    <x v="4"/>
    <x v="3"/>
    <x v="3"/>
    <x v="761"/>
    <n v="1"/>
  </r>
  <r>
    <x v="120"/>
    <x v="2"/>
    <s v="2024-2025"/>
    <x v="0"/>
    <x v="67"/>
    <x v="3"/>
    <x v="3"/>
    <n v="4551"/>
    <x v="0"/>
    <x v="15"/>
    <x v="4"/>
    <x v="4"/>
    <x v="762"/>
    <n v="1"/>
  </r>
  <r>
    <x v="311"/>
    <x v="0"/>
    <s v="2023-2024"/>
    <x v="0"/>
    <x v="2"/>
    <x v="2"/>
    <x v="2"/>
    <n v="2617"/>
    <x v="0"/>
    <x v="2"/>
    <x v="8"/>
    <x v="8"/>
    <x v="763"/>
    <n v="1"/>
  </r>
  <r>
    <x v="370"/>
    <x v="2"/>
    <s v="2024-2025"/>
    <x v="0"/>
    <x v="24"/>
    <x v="1"/>
    <x v="1"/>
    <n v="2120"/>
    <x v="0"/>
    <x v="4"/>
    <x v="7"/>
    <x v="7"/>
    <x v="764"/>
    <n v="1"/>
  </r>
  <r>
    <x v="2"/>
    <x v="1"/>
    <s v="2022-2023"/>
    <x v="1"/>
    <x v="48"/>
    <x v="3"/>
    <x v="3"/>
    <n v="4566"/>
    <x v="0"/>
    <x v="15"/>
    <x v="7"/>
    <x v="7"/>
    <x v="765"/>
    <n v="1"/>
  </r>
  <r>
    <x v="449"/>
    <x v="0"/>
    <s v="2023-2024"/>
    <x v="1"/>
    <x v="4"/>
    <x v="1"/>
    <x v="1"/>
    <n v="2154"/>
    <x v="0"/>
    <x v="4"/>
    <x v="8"/>
    <x v="8"/>
    <x v="766"/>
    <n v="1"/>
  </r>
  <r>
    <x v="438"/>
    <x v="1"/>
    <s v="2022-2023"/>
    <x v="0"/>
    <x v="40"/>
    <x v="4"/>
    <x v="4"/>
    <n v="3353"/>
    <x v="0"/>
    <x v="8"/>
    <x v="7"/>
    <x v="7"/>
    <x v="767"/>
    <n v="1"/>
  </r>
  <r>
    <x v="447"/>
    <x v="0"/>
    <s v="2023-2024"/>
    <x v="1"/>
    <x v="12"/>
    <x v="3"/>
    <x v="3"/>
    <n v="4068"/>
    <x v="0"/>
    <x v="10"/>
    <x v="8"/>
    <x v="8"/>
    <x v="768"/>
    <n v="1"/>
  </r>
  <r>
    <x v="175"/>
    <x v="1"/>
    <s v="2022-2023"/>
    <x v="0"/>
    <x v="31"/>
    <x v="1"/>
    <x v="1"/>
    <n v="2116"/>
    <x v="0"/>
    <x v="4"/>
    <x v="1"/>
    <x v="1"/>
    <x v="769"/>
    <n v="1"/>
  </r>
  <r>
    <x v="252"/>
    <x v="1"/>
    <s v="2022-2023"/>
    <x v="0"/>
    <x v="13"/>
    <x v="1"/>
    <x v="1"/>
    <n v="2480"/>
    <x v="0"/>
    <x v="1"/>
    <x v="1"/>
    <x v="1"/>
    <x v="770"/>
    <n v="1"/>
  </r>
  <r>
    <x v="590"/>
    <x v="0"/>
    <s v="2023-2024"/>
    <x v="0"/>
    <x v="52"/>
    <x v="3"/>
    <x v="3"/>
    <n v="4053"/>
    <x v="0"/>
    <x v="10"/>
    <x v="0"/>
    <x v="0"/>
    <x v="771"/>
    <n v="1"/>
  </r>
  <r>
    <x v="378"/>
    <x v="1"/>
    <s v="2022-2023"/>
    <x v="1"/>
    <x v="74"/>
    <x v="1"/>
    <x v="1"/>
    <n v="2485"/>
    <x v="0"/>
    <x v="1"/>
    <x v="3"/>
    <x v="3"/>
    <x v="772"/>
    <n v="1"/>
  </r>
  <r>
    <x v="628"/>
    <x v="0"/>
    <s v="2023-2024"/>
    <x v="0"/>
    <x v="40"/>
    <x v="4"/>
    <x v="4"/>
    <n v="3353"/>
    <x v="0"/>
    <x v="8"/>
    <x v="2"/>
    <x v="2"/>
    <x v="773"/>
    <n v="1"/>
  </r>
  <r>
    <x v="132"/>
    <x v="0"/>
    <s v="2023-2024"/>
    <x v="1"/>
    <x v="77"/>
    <x v="5"/>
    <x v="5"/>
    <n v="7018"/>
    <x v="0"/>
    <x v="9"/>
    <x v="3"/>
    <x v="3"/>
    <x v="774"/>
    <n v="1"/>
  </r>
  <r>
    <x v="648"/>
    <x v="1"/>
    <s v="2022-2023"/>
    <x v="0"/>
    <x v="73"/>
    <x v="6"/>
    <x v="6"/>
    <n v="5607"/>
    <x v="0"/>
    <x v="18"/>
    <x v="3"/>
    <x v="3"/>
    <x v="775"/>
    <n v="1"/>
  </r>
  <r>
    <x v="563"/>
    <x v="0"/>
    <s v="2023-2024"/>
    <x v="1"/>
    <x v="56"/>
    <x v="1"/>
    <x v="1"/>
    <n v="2795"/>
    <x v="0"/>
    <x v="11"/>
    <x v="8"/>
    <x v="8"/>
    <x v="776"/>
    <n v="1"/>
  </r>
  <r>
    <x v="121"/>
    <x v="0"/>
    <s v="2023-2024"/>
    <x v="1"/>
    <x v="20"/>
    <x v="4"/>
    <x v="4"/>
    <n v="3429"/>
    <x v="0"/>
    <x v="8"/>
    <x v="2"/>
    <x v="2"/>
    <x v="777"/>
    <n v="1"/>
  </r>
  <r>
    <x v="649"/>
    <x v="1"/>
    <s v="2022-2023"/>
    <x v="0"/>
    <x v="40"/>
    <x v="4"/>
    <x v="4"/>
    <n v="3353"/>
    <x v="0"/>
    <x v="8"/>
    <x v="5"/>
    <x v="5"/>
    <x v="778"/>
    <n v="1"/>
  </r>
  <r>
    <x v="450"/>
    <x v="1"/>
    <s v="2022-2023"/>
    <x v="1"/>
    <x v="15"/>
    <x v="1"/>
    <x v="1"/>
    <n v="2020"/>
    <x v="0"/>
    <x v="5"/>
    <x v="8"/>
    <x v="8"/>
    <x v="779"/>
    <n v="1"/>
  </r>
  <r>
    <x v="306"/>
    <x v="2"/>
    <s v="2024-2025"/>
    <x v="0"/>
    <x v="3"/>
    <x v="3"/>
    <x v="3"/>
    <n v="4220"/>
    <x v="0"/>
    <x v="3"/>
    <x v="3"/>
    <x v="3"/>
    <x v="780"/>
    <n v="1"/>
  </r>
  <r>
    <x v="91"/>
    <x v="0"/>
    <s v="2023-2024"/>
    <x v="0"/>
    <x v="57"/>
    <x v="6"/>
    <x v="6"/>
    <n v="5082"/>
    <x v="0"/>
    <x v="13"/>
    <x v="6"/>
    <x v="6"/>
    <x v="781"/>
    <n v="1"/>
  </r>
  <r>
    <x v="578"/>
    <x v="2"/>
    <s v="2024-2025"/>
    <x v="0"/>
    <x v="58"/>
    <x v="0"/>
    <x v="0"/>
    <n v="6027"/>
    <x v="0"/>
    <x v="0"/>
    <x v="2"/>
    <x v="2"/>
    <x v="782"/>
    <n v="1"/>
  </r>
  <r>
    <x v="437"/>
    <x v="1"/>
    <s v="2022-2023"/>
    <x v="0"/>
    <x v="31"/>
    <x v="1"/>
    <x v="1"/>
    <n v="2116"/>
    <x v="0"/>
    <x v="4"/>
    <x v="9"/>
    <x v="9"/>
    <x v="783"/>
    <n v="1"/>
  </r>
  <r>
    <x v="68"/>
    <x v="2"/>
    <s v="2024-2025"/>
    <x v="0"/>
    <x v="63"/>
    <x v="1"/>
    <x v="1"/>
    <n v="2015"/>
    <x v="0"/>
    <x v="5"/>
    <x v="7"/>
    <x v="7"/>
    <x v="784"/>
    <n v="1"/>
  </r>
  <r>
    <x v="466"/>
    <x v="2"/>
    <s v="2024-2025"/>
    <x v="0"/>
    <x v="27"/>
    <x v="4"/>
    <x v="4"/>
    <n v="3066"/>
    <x v="0"/>
    <x v="7"/>
    <x v="3"/>
    <x v="3"/>
    <x v="785"/>
    <n v="1"/>
  </r>
  <r>
    <x v="485"/>
    <x v="2"/>
    <s v="2024-2025"/>
    <x v="1"/>
    <x v="3"/>
    <x v="3"/>
    <x v="3"/>
    <n v="4220"/>
    <x v="0"/>
    <x v="3"/>
    <x v="1"/>
    <x v="1"/>
    <x v="786"/>
    <n v="1"/>
  </r>
  <r>
    <x v="54"/>
    <x v="0"/>
    <s v="2023-2024"/>
    <x v="0"/>
    <x v="10"/>
    <x v="4"/>
    <x v="4"/>
    <n v="3551"/>
    <x v="0"/>
    <x v="8"/>
    <x v="1"/>
    <x v="1"/>
    <x v="787"/>
    <n v="1"/>
  </r>
  <r>
    <x v="427"/>
    <x v="0"/>
    <s v="2023-2024"/>
    <x v="1"/>
    <x v="78"/>
    <x v="1"/>
    <x v="1"/>
    <n v="2141"/>
    <x v="0"/>
    <x v="4"/>
    <x v="2"/>
    <x v="2"/>
    <x v="788"/>
    <n v="1"/>
  </r>
  <r>
    <x v="516"/>
    <x v="2"/>
    <s v="2024-2025"/>
    <x v="1"/>
    <x v="23"/>
    <x v="1"/>
    <x v="1"/>
    <n v="2650"/>
    <x v="0"/>
    <x v="11"/>
    <x v="5"/>
    <x v="5"/>
    <x v="788"/>
    <n v="1"/>
  </r>
  <r>
    <x v="369"/>
    <x v="0"/>
    <s v="2023-2024"/>
    <x v="0"/>
    <x v="59"/>
    <x v="3"/>
    <x v="3"/>
    <n v="4509"/>
    <x v="0"/>
    <x v="3"/>
    <x v="9"/>
    <x v="9"/>
    <x v="789"/>
    <n v="1"/>
  </r>
  <r>
    <x v="548"/>
    <x v="1"/>
    <s v="2022-2023"/>
    <x v="0"/>
    <x v="33"/>
    <x v="4"/>
    <x v="4"/>
    <n v="3280"/>
    <x v="0"/>
    <x v="8"/>
    <x v="4"/>
    <x v="4"/>
    <x v="790"/>
    <n v="1"/>
  </r>
  <r>
    <x v="27"/>
    <x v="0"/>
    <s v="2023-2024"/>
    <x v="1"/>
    <x v="0"/>
    <x v="0"/>
    <x v="0"/>
    <n v="6021"/>
    <x v="0"/>
    <x v="0"/>
    <x v="4"/>
    <x v="4"/>
    <x v="791"/>
    <n v="1"/>
  </r>
  <r>
    <x v="181"/>
    <x v="0"/>
    <s v="2023-2024"/>
    <x v="1"/>
    <x v="20"/>
    <x v="4"/>
    <x v="4"/>
    <n v="3429"/>
    <x v="0"/>
    <x v="8"/>
    <x v="3"/>
    <x v="3"/>
    <x v="792"/>
    <n v="1"/>
  </r>
  <r>
    <x v="599"/>
    <x v="2"/>
    <s v="2024-2025"/>
    <x v="0"/>
    <x v="68"/>
    <x v="7"/>
    <x v="7"/>
    <n v="800"/>
    <x v="0"/>
    <x v="19"/>
    <x v="3"/>
    <x v="3"/>
    <x v="793"/>
    <n v="1"/>
  </r>
  <r>
    <x v="462"/>
    <x v="1"/>
    <s v="2022-2023"/>
    <x v="0"/>
    <x v="12"/>
    <x v="3"/>
    <x v="3"/>
    <n v="4068"/>
    <x v="0"/>
    <x v="10"/>
    <x v="2"/>
    <x v="2"/>
    <x v="794"/>
    <n v="1"/>
  </r>
  <r>
    <x v="260"/>
    <x v="1"/>
    <s v="2022-2023"/>
    <x v="0"/>
    <x v="39"/>
    <x v="0"/>
    <x v="0"/>
    <n v="6330"/>
    <x v="0"/>
    <x v="14"/>
    <x v="3"/>
    <x v="3"/>
    <x v="795"/>
    <n v="1"/>
  </r>
  <r>
    <x v="585"/>
    <x v="0"/>
    <s v="2023-2024"/>
    <x v="0"/>
    <x v="18"/>
    <x v="6"/>
    <x v="6"/>
    <n v="5168"/>
    <x v="0"/>
    <x v="13"/>
    <x v="3"/>
    <x v="3"/>
    <x v="796"/>
    <n v="1"/>
  </r>
  <r>
    <x v="381"/>
    <x v="0"/>
    <s v="2023-2024"/>
    <x v="1"/>
    <x v="30"/>
    <x v="4"/>
    <x v="4"/>
    <n v="3131"/>
    <x v="0"/>
    <x v="6"/>
    <x v="7"/>
    <x v="7"/>
    <x v="797"/>
    <n v="1"/>
  </r>
  <r>
    <x v="357"/>
    <x v="0"/>
    <s v="2023-2024"/>
    <x v="1"/>
    <x v="78"/>
    <x v="1"/>
    <x v="1"/>
    <n v="2141"/>
    <x v="0"/>
    <x v="4"/>
    <x v="6"/>
    <x v="6"/>
    <x v="798"/>
    <n v="1"/>
  </r>
  <r>
    <x v="571"/>
    <x v="1"/>
    <s v="2022-2023"/>
    <x v="1"/>
    <x v="35"/>
    <x v="3"/>
    <x v="3"/>
    <n v="4558"/>
    <x v="0"/>
    <x v="15"/>
    <x v="8"/>
    <x v="8"/>
    <x v="799"/>
    <n v="1"/>
  </r>
  <r>
    <x v="28"/>
    <x v="2"/>
    <s v="2024-2025"/>
    <x v="0"/>
    <x v="91"/>
    <x v="1"/>
    <x v="1"/>
    <n v="2064"/>
    <x v="0"/>
    <x v="5"/>
    <x v="4"/>
    <x v="4"/>
    <x v="800"/>
    <n v="1"/>
  </r>
  <r>
    <x v="583"/>
    <x v="2"/>
    <s v="2024-2025"/>
    <x v="1"/>
    <x v="18"/>
    <x v="6"/>
    <x v="6"/>
    <n v="5168"/>
    <x v="0"/>
    <x v="13"/>
    <x v="3"/>
    <x v="3"/>
    <x v="801"/>
    <n v="1"/>
  </r>
  <r>
    <x v="608"/>
    <x v="2"/>
    <s v="2024-2025"/>
    <x v="0"/>
    <x v="84"/>
    <x v="3"/>
    <x v="3"/>
    <n v="4215"/>
    <x v="0"/>
    <x v="3"/>
    <x v="7"/>
    <x v="7"/>
    <x v="802"/>
    <n v="1"/>
  </r>
  <r>
    <x v="650"/>
    <x v="0"/>
    <s v="2023-2024"/>
    <x v="1"/>
    <x v="35"/>
    <x v="3"/>
    <x v="3"/>
    <n v="4558"/>
    <x v="0"/>
    <x v="15"/>
    <x v="8"/>
    <x v="8"/>
    <x v="803"/>
    <n v="1"/>
  </r>
  <r>
    <x v="219"/>
    <x v="1"/>
    <s v="2022-2023"/>
    <x v="0"/>
    <x v="90"/>
    <x v="3"/>
    <x v="3"/>
    <n v="4700"/>
    <x v="0"/>
    <x v="17"/>
    <x v="6"/>
    <x v="6"/>
    <x v="804"/>
    <n v="1"/>
  </r>
  <r>
    <x v="651"/>
    <x v="0"/>
    <s v="2023-2024"/>
    <x v="1"/>
    <x v="94"/>
    <x v="5"/>
    <x v="5"/>
    <n v="7250"/>
    <x v="0"/>
    <x v="9"/>
    <x v="2"/>
    <x v="2"/>
    <x v="805"/>
    <n v="1"/>
  </r>
  <r>
    <x v="368"/>
    <x v="2"/>
    <s v="2024-2025"/>
    <x v="0"/>
    <x v="84"/>
    <x v="3"/>
    <x v="3"/>
    <n v="4215"/>
    <x v="0"/>
    <x v="3"/>
    <x v="6"/>
    <x v="6"/>
    <x v="806"/>
    <n v="1"/>
  </r>
  <r>
    <x v="381"/>
    <x v="0"/>
    <s v="2023-2024"/>
    <x v="0"/>
    <x v="32"/>
    <x v="6"/>
    <x v="6"/>
    <n v="5169"/>
    <x v="0"/>
    <x v="13"/>
    <x v="2"/>
    <x v="2"/>
    <x v="807"/>
    <n v="1"/>
  </r>
  <r>
    <x v="652"/>
    <x v="2"/>
    <s v="2024-2025"/>
    <x v="0"/>
    <x v="25"/>
    <x v="4"/>
    <x v="4"/>
    <n v="3550"/>
    <x v="0"/>
    <x v="8"/>
    <x v="6"/>
    <x v="6"/>
    <x v="808"/>
    <n v="1"/>
  </r>
  <r>
    <x v="153"/>
    <x v="1"/>
    <s v="2022-2023"/>
    <x v="0"/>
    <x v="67"/>
    <x v="3"/>
    <x v="3"/>
    <n v="4551"/>
    <x v="0"/>
    <x v="15"/>
    <x v="1"/>
    <x v="1"/>
    <x v="809"/>
    <n v="1"/>
  </r>
  <r>
    <x v="467"/>
    <x v="0"/>
    <s v="2023-2024"/>
    <x v="0"/>
    <x v="7"/>
    <x v="4"/>
    <x v="4"/>
    <n v="3175"/>
    <x v="0"/>
    <x v="6"/>
    <x v="3"/>
    <x v="3"/>
    <x v="810"/>
    <n v="1"/>
  </r>
  <r>
    <x v="234"/>
    <x v="2"/>
    <s v="2024-2025"/>
    <x v="0"/>
    <x v="59"/>
    <x v="3"/>
    <x v="3"/>
    <n v="4509"/>
    <x v="0"/>
    <x v="3"/>
    <x v="3"/>
    <x v="3"/>
    <x v="811"/>
    <n v="1"/>
  </r>
  <r>
    <x v="282"/>
    <x v="2"/>
    <s v="2024-2025"/>
    <x v="0"/>
    <x v="32"/>
    <x v="6"/>
    <x v="6"/>
    <n v="5169"/>
    <x v="0"/>
    <x v="13"/>
    <x v="3"/>
    <x v="3"/>
    <x v="812"/>
    <n v="1"/>
  </r>
  <r>
    <x v="401"/>
    <x v="2"/>
    <s v="2024-2025"/>
    <x v="0"/>
    <x v="38"/>
    <x v="3"/>
    <x v="3"/>
    <n v="4802"/>
    <x v="0"/>
    <x v="12"/>
    <x v="4"/>
    <x v="4"/>
    <x v="813"/>
    <n v="1"/>
  </r>
  <r>
    <x v="416"/>
    <x v="0"/>
    <s v="2023-2024"/>
    <x v="1"/>
    <x v="1"/>
    <x v="1"/>
    <x v="1"/>
    <n v="2478"/>
    <x v="0"/>
    <x v="1"/>
    <x v="7"/>
    <x v="7"/>
    <x v="813"/>
    <n v="1"/>
  </r>
  <r>
    <x v="598"/>
    <x v="1"/>
    <s v="2022-2023"/>
    <x v="0"/>
    <x v="89"/>
    <x v="4"/>
    <x v="4"/>
    <n v="3136"/>
    <x v="0"/>
    <x v="6"/>
    <x v="3"/>
    <x v="3"/>
    <x v="813"/>
    <n v="1"/>
  </r>
  <r>
    <x v="50"/>
    <x v="0"/>
    <s v="2023-2024"/>
    <x v="0"/>
    <x v="61"/>
    <x v="6"/>
    <x v="6"/>
    <n v="5343"/>
    <x v="0"/>
    <x v="18"/>
    <x v="2"/>
    <x v="2"/>
    <x v="814"/>
    <n v="1"/>
  </r>
  <r>
    <x v="457"/>
    <x v="1"/>
    <s v="2022-2023"/>
    <x v="1"/>
    <x v="45"/>
    <x v="3"/>
    <x v="3"/>
    <n v="4570"/>
    <x v="0"/>
    <x v="15"/>
    <x v="4"/>
    <x v="4"/>
    <x v="815"/>
    <n v="1"/>
  </r>
  <r>
    <x v="506"/>
    <x v="0"/>
    <s v="2023-2024"/>
    <x v="0"/>
    <x v="40"/>
    <x v="4"/>
    <x v="4"/>
    <n v="3353"/>
    <x v="0"/>
    <x v="8"/>
    <x v="0"/>
    <x v="0"/>
    <x v="816"/>
    <n v="1"/>
  </r>
  <r>
    <x v="653"/>
    <x v="0"/>
    <s v="2023-2024"/>
    <x v="1"/>
    <x v="62"/>
    <x v="0"/>
    <x v="0"/>
    <n v="6112"/>
    <x v="0"/>
    <x v="14"/>
    <x v="4"/>
    <x v="4"/>
    <x v="817"/>
    <n v="1"/>
  </r>
  <r>
    <x v="470"/>
    <x v="0"/>
    <s v="2023-2024"/>
    <x v="0"/>
    <x v="44"/>
    <x v="4"/>
    <x v="4"/>
    <n v="3977"/>
    <x v="0"/>
    <x v="16"/>
    <x v="4"/>
    <x v="4"/>
    <x v="818"/>
    <n v="1"/>
  </r>
  <r>
    <x v="228"/>
    <x v="0"/>
    <s v="2023-2024"/>
    <x v="1"/>
    <x v="47"/>
    <x v="1"/>
    <x v="1"/>
    <n v="2101"/>
    <x v="0"/>
    <x v="4"/>
    <x v="1"/>
    <x v="1"/>
    <x v="819"/>
    <n v="1"/>
  </r>
  <r>
    <x v="74"/>
    <x v="2"/>
    <s v="2024-2025"/>
    <x v="1"/>
    <x v="50"/>
    <x v="4"/>
    <x v="4"/>
    <n v="3179"/>
    <x v="0"/>
    <x v="6"/>
    <x v="2"/>
    <x v="2"/>
    <x v="820"/>
    <n v="1"/>
  </r>
  <r>
    <x v="168"/>
    <x v="0"/>
    <s v="2023-2024"/>
    <x v="0"/>
    <x v="90"/>
    <x v="3"/>
    <x v="3"/>
    <n v="4700"/>
    <x v="0"/>
    <x v="17"/>
    <x v="7"/>
    <x v="7"/>
    <x v="821"/>
    <n v="1"/>
  </r>
  <r>
    <x v="246"/>
    <x v="2"/>
    <s v="2024-2025"/>
    <x v="0"/>
    <x v="75"/>
    <x v="0"/>
    <x v="0"/>
    <n v="6450"/>
    <x v="0"/>
    <x v="20"/>
    <x v="6"/>
    <x v="6"/>
    <x v="822"/>
    <n v="1"/>
  </r>
  <r>
    <x v="323"/>
    <x v="0"/>
    <s v="2023-2024"/>
    <x v="1"/>
    <x v="43"/>
    <x v="1"/>
    <x v="1"/>
    <n v="2560"/>
    <x v="0"/>
    <x v="2"/>
    <x v="2"/>
    <x v="2"/>
    <x v="823"/>
    <n v="1"/>
  </r>
  <r>
    <x v="373"/>
    <x v="0"/>
    <s v="2023-2024"/>
    <x v="0"/>
    <x v="37"/>
    <x v="1"/>
    <x v="1"/>
    <n v="2750"/>
    <x v="0"/>
    <x v="11"/>
    <x v="7"/>
    <x v="7"/>
    <x v="824"/>
    <n v="1"/>
  </r>
  <r>
    <x v="536"/>
    <x v="1"/>
    <s v="2022-2023"/>
    <x v="1"/>
    <x v="83"/>
    <x v="0"/>
    <x v="0"/>
    <n v="6052"/>
    <x v="0"/>
    <x v="0"/>
    <x v="3"/>
    <x v="3"/>
    <x v="825"/>
    <n v="1"/>
  </r>
  <r>
    <x v="378"/>
    <x v="1"/>
    <s v="2022-2023"/>
    <x v="1"/>
    <x v="47"/>
    <x v="1"/>
    <x v="1"/>
    <n v="2101"/>
    <x v="0"/>
    <x v="4"/>
    <x v="9"/>
    <x v="9"/>
    <x v="826"/>
    <n v="1"/>
  </r>
  <r>
    <x v="12"/>
    <x v="0"/>
    <s v="2023-2024"/>
    <x v="0"/>
    <x v="75"/>
    <x v="0"/>
    <x v="0"/>
    <n v="6450"/>
    <x v="0"/>
    <x v="20"/>
    <x v="3"/>
    <x v="3"/>
    <x v="827"/>
    <n v="1"/>
  </r>
  <r>
    <x v="553"/>
    <x v="2"/>
    <s v="2024-2025"/>
    <x v="0"/>
    <x v="67"/>
    <x v="3"/>
    <x v="3"/>
    <n v="4551"/>
    <x v="0"/>
    <x v="15"/>
    <x v="3"/>
    <x v="3"/>
    <x v="828"/>
    <n v="1"/>
  </r>
  <r>
    <x v="3"/>
    <x v="0"/>
    <s v="2023-2024"/>
    <x v="1"/>
    <x v="50"/>
    <x v="4"/>
    <x v="4"/>
    <n v="3179"/>
    <x v="0"/>
    <x v="6"/>
    <x v="6"/>
    <x v="6"/>
    <x v="829"/>
    <n v="1"/>
  </r>
  <r>
    <x v="433"/>
    <x v="0"/>
    <s v="2023-2024"/>
    <x v="0"/>
    <x v="21"/>
    <x v="3"/>
    <x v="3"/>
    <n v="4012"/>
    <x v="0"/>
    <x v="10"/>
    <x v="6"/>
    <x v="6"/>
    <x v="830"/>
    <n v="1"/>
  </r>
  <r>
    <x v="279"/>
    <x v="2"/>
    <s v="2024-2025"/>
    <x v="0"/>
    <x v="13"/>
    <x v="1"/>
    <x v="1"/>
    <n v="2480"/>
    <x v="0"/>
    <x v="1"/>
    <x v="2"/>
    <x v="2"/>
    <x v="831"/>
    <n v="1"/>
  </r>
  <r>
    <x v="256"/>
    <x v="0"/>
    <s v="2023-2024"/>
    <x v="1"/>
    <x v="14"/>
    <x v="1"/>
    <x v="1"/>
    <n v="2790"/>
    <x v="0"/>
    <x v="11"/>
    <x v="2"/>
    <x v="2"/>
    <x v="831"/>
    <n v="1"/>
  </r>
  <r>
    <x v="518"/>
    <x v="0"/>
    <s v="2023-2024"/>
    <x v="1"/>
    <x v="79"/>
    <x v="6"/>
    <x v="6"/>
    <n v="5290"/>
    <x v="0"/>
    <x v="18"/>
    <x v="9"/>
    <x v="9"/>
    <x v="831"/>
    <n v="1"/>
  </r>
  <r>
    <x v="323"/>
    <x v="0"/>
    <s v="2023-2024"/>
    <x v="1"/>
    <x v="30"/>
    <x v="4"/>
    <x v="4"/>
    <n v="3131"/>
    <x v="0"/>
    <x v="6"/>
    <x v="0"/>
    <x v="0"/>
    <x v="831"/>
    <n v="1"/>
  </r>
  <r>
    <x v="424"/>
    <x v="0"/>
    <s v="2023-2024"/>
    <x v="1"/>
    <x v="23"/>
    <x v="1"/>
    <x v="1"/>
    <n v="2650"/>
    <x v="0"/>
    <x v="11"/>
    <x v="0"/>
    <x v="0"/>
    <x v="831"/>
    <n v="1"/>
  </r>
  <r>
    <x v="635"/>
    <x v="0"/>
    <s v="2023-2024"/>
    <x v="0"/>
    <x v="49"/>
    <x v="4"/>
    <x v="4"/>
    <n v="3134"/>
    <x v="0"/>
    <x v="6"/>
    <x v="3"/>
    <x v="3"/>
    <x v="832"/>
    <n v="1"/>
  </r>
  <r>
    <x v="245"/>
    <x v="0"/>
    <s v="2023-2024"/>
    <x v="0"/>
    <x v="61"/>
    <x v="6"/>
    <x v="6"/>
    <n v="5343"/>
    <x v="0"/>
    <x v="18"/>
    <x v="0"/>
    <x v="0"/>
    <x v="833"/>
    <n v="1"/>
  </r>
  <r>
    <x v="307"/>
    <x v="0"/>
    <s v="2023-2024"/>
    <x v="1"/>
    <x v="43"/>
    <x v="1"/>
    <x v="1"/>
    <n v="2560"/>
    <x v="0"/>
    <x v="2"/>
    <x v="9"/>
    <x v="9"/>
    <x v="833"/>
    <n v="1"/>
  </r>
  <r>
    <x v="128"/>
    <x v="2"/>
    <s v="2024-2025"/>
    <x v="1"/>
    <x v="4"/>
    <x v="1"/>
    <x v="1"/>
    <n v="2154"/>
    <x v="0"/>
    <x v="4"/>
    <x v="9"/>
    <x v="9"/>
    <x v="833"/>
    <n v="1"/>
  </r>
  <r>
    <x v="638"/>
    <x v="0"/>
    <s v="2023-2024"/>
    <x v="0"/>
    <x v="11"/>
    <x v="5"/>
    <x v="5"/>
    <n v="7010"/>
    <x v="0"/>
    <x v="9"/>
    <x v="0"/>
    <x v="0"/>
    <x v="833"/>
    <n v="1"/>
  </r>
  <r>
    <x v="13"/>
    <x v="0"/>
    <s v="2023-2024"/>
    <x v="1"/>
    <x v="82"/>
    <x v="3"/>
    <x v="3"/>
    <n v="4655"/>
    <x v="0"/>
    <x v="17"/>
    <x v="0"/>
    <x v="0"/>
    <x v="833"/>
    <n v="1"/>
  </r>
  <r>
    <x v="57"/>
    <x v="0"/>
    <s v="2023-2024"/>
    <x v="1"/>
    <x v="20"/>
    <x v="4"/>
    <x v="4"/>
    <n v="3429"/>
    <x v="0"/>
    <x v="8"/>
    <x v="3"/>
    <x v="3"/>
    <x v="833"/>
    <n v="1"/>
  </r>
  <r>
    <x v="440"/>
    <x v="0"/>
    <s v="2023-2024"/>
    <x v="0"/>
    <x v="21"/>
    <x v="3"/>
    <x v="3"/>
    <n v="4012"/>
    <x v="0"/>
    <x v="10"/>
    <x v="0"/>
    <x v="0"/>
    <x v="833"/>
    <n v="1"/>
  </r>
  <r>
    <x v="462"/>
    <x v="1"/>
    <s v="2022-2023"/>
    <x v="0"/>
    <x v="96"/>
    <x v="4"/>
    <x v="4"/>
    <n v="3690"/>
    <x v="0"/>
    <x v="16"/>
    <x v="0"/>
    <x v="0"/>
    <x v="833"/>
    <n v="1"/>
  </r>
  <r>
    <x v="438"/>
    <x v="1"/>
    <s v="2022-2023"/>
    <x v="0"/>
    <x v="25"/>
    <x v="4"/>
    <x v="4"/>
    <n v="3550"/>
    <x v="0"/>
    <x v="8"/>
    <x v="7"/>
    <x v="7"/>
    <x v="834"/>
    <n v="1"/>
  </r>
  <r>
    <x v="654"/>
    <x v="2"/>
    <s v="2024-2025"/>
    <x v="1"/>
    <x v="17"/>
    <x v="3"/>
    <x v="3"/>
    <n v="4825"/>
    <x v="0"/>
    <x v="12"/>
    <x v="1"/>
    <x v="1"/>
    <x v="835"/>
    <n v="1"/>
  </r>
  <r>
    <x v="152"/>
    <x v="0"/>
    <s v="2023-2024"/>
    <x v="0"/>
    <x v="17"/>
    <x v="3"/>
    <x v="3"/>
    <n v="4825"/>
    <x v="0"/>
    <x v="12"/>
    <x v="3"/>
    <x v="3"/>
    <x v="836"/>
    <n v="1"/>
  </r>
  <r>
    <x v="414"/>
    <x v="0"/>
    <s v="2023-2024"/>
    <x v="1"/>
    <x v="51"/>
    <x v="4"/>
    <x v="4"/>
    <n v="3630"/>
    <x v="0"/>
    <x v="16"/>
    <x v="3"/>
    <x v="3"/>
    <x v="836"/>
    <n v="1"/>
  </r>
  <r>
    <x v="552"/>
    <x v="2"/>
    <s v="2024-2025"/>
    <x v="0"/>
    <x v="3"/>
    <x v="3"/>
    <x v="3"/>
    <n v="4220"/>
    <x v="0"/>
    <x v="3"/>
    <x v="0"/>
    <x v="0"/>
    <x v="837"/>
    <n v="1"/>
  </r>
  <r>
    <x v="275"/>
    <x v="2"/>
    <s v="2024-2025"/>
    <x v="0"/>
    <x v="39"/>
    <x v="0"/>
    <x v="0"/>
    <n v="6330"/>
    <x v="0"/>
    <x v="14"/>
    <x v="1"/>
    <x v="1"/>
    <x v="838"/>
    <n v="1"/>
  </r>
  <r>
    <x v="175"/>
    <x v="1"/>
    <s v="2022-2023"/>
    <x v="1"/>
    <x v="50"/>
    <x v="4"/>
    <x v="4"/>
    <n v="3179"/>
    <x v="0"/>
    <x v="6"/>
    <x v="0"/>
    <x v="0"/>
    <x v="839"/>
    <n v="1"/>
  </r>
  <r>
    <x v="16"/>
    <x v="1"/>
    <s v="2022-2023"/>
    <x v="1"/>
    <x v="42"/>
    <x v="3"/>
    <x v="3"/>
    <n v="4870"/>
    <x v="0"/>
    <x v="12"/>
    <x v="6"/>
    <x v="6"/>
    <x v="840"/>
    <n v="1"/>
  </r>
  <r>
    <x v="629"/>
    <x v="1"/>
    <s v="2022-2023"/>
    <x v="0"/>
    <x v="40"/>
    <x v="4"/>
    <x v="4"/>
    <n v="3353"/>
    <x v="0"/>
    <x v="8"/>
    <x v="6"/>
    <x v="6"/>
    <x v="841"/>
    <n v="1"/>
  </r>
  <r>
    <x v="372"/>
    <x v="0"/>
    <s v="2023-2024"/>
    <x v="1"/>
    <x v="19"/>
    <x v="1"/>
    <x v="1"/>
    <n v="2800"/>
    <x v="0"/>
    <x v="11"/>
    <x v="4"/>
    <x v="4"/>
    <x v="842"/>
    <n v="1"/>
  </r>
  <r>
    <x v="302"/>
    <x v="0"/>
    <s v="2023-2024"/>
    <x v="1"/>
    <x v="81"/>
    <x v="3"/>
    <x v="3"/>
    <n v="4680"/>
    <x v="0"/>
    <x v="17"/>
    <x v="7"/>
    <x v="7"/>
    <x v="843"/>
    <n v="1"/>
  </r>
  <r>
    <x v="55"/>
    <x v="0"/>
    <s v="2023-2024"/>
    <x v="1"/>
    <x v="3"/>
    <x v="3"/>
    <x v="3"/>
    <n v="4220"/>
    <x v="0"/>
    <x v="3"/>
    <x v="4"/>
    <x v="4"/>
    <x v="844"/>
    <n v="1"/>
  </r>
  <r>
    <x v="617"/>
    <x v="2"/>
    <s v="2024-2025"/>
    <x v="0"/>
    <x v="68"/>
    <x v="7"/>
    <x v="7"/>
    <n v="800"/>
    <x v="0"/>
    <x v="19"/>
    <x v="8"/>
    <x v="8"/>
    <x v="845"/>
    <n v="1"/>
  </r>
  <r>
    <x v="447"/>
    <x v="0"/>
    <s v="2023-2024"/>
    <x v="1"/>
    <x v="83"/>
    <x v="0"/>
    <x v="0"/>
    <n v="6052"/>
    <x v="0"/>
    <x v="0"/>
    <x v="2"/>
    <x v="2"/>
    <x v="845"/>
    <n v="1"/>
  </r>
  <r>
    <x v="214"/>
    <x v="2"/>
    <s v="2024-2025"/>
    <x v="1"/>
    <x v="46"/>
    <x v="3"/>
    <x v="3"/>
    <n v="4740"/>
    <x v="0"/>
    <x v="17"/>
    <x v="7"/>
    <x v="7"/>
    <x v="845"/>
    <n v="1"/>
  </r>
  <r>
    <x v="655"/>
    <x v="0"/>
    <s v="2023-2024"/>
    <x v="1"/>
    <x v="7"/>
    <x v="4"/>
    <x v="4"/>
    <n v="3175"/>
    <x v="0"/>
    <x v="6"/>
    <x v="7"/>
    <x v="7"/>
    <x v="846"/>
    <n v="1"/>
  </r>
  <r>
    <x v="182"/>
    <x v="1"/>
    <s v="2022-2023"/>
    <x v="1"/>
    <x v="72"/>
    <x v="4"/>
    <x v="4"/>
    <n v="3931"/>
    <x v="0"/>
    <x v="16"/>
    <x v="3"/>
    <x v="3"/>
    <x v="846"/>
    <n v="1"/>
  </r>
  <r>
    <x v="537"/>
    <x v="1"/>
    <s v="2022-2023"/>
    <x v="1"/>
    <x v="82"/>
    <x v="3"/>
    <x v="3"/>
    <n v="4655"/>
    <x v="0"/>
    <x v="17"/>
    <x v="9"/>
    <x v="9"/>
    <x v="847"/>
    <n v="1"/>
  </r>
  <r>
    <x v="389"/>
    <x v="2"/>
    <s v="2024-2025"/>
    <x v="1"/>
    <x v="14"/>
    <x v="1"/>
    <x v="1"/>
    <n v="2790"/>
    <x v="0"/>
    <x v="11"/>
    <x v="9"/>
    <x v="9"/>
    <x v="847"/>
    <n v="1"/>
  </r>
  <r>
    <x v="501"/>
    <x v="1"/>
    <s v="2022-2023"/>
    <x v="1"/>
    <x v="42"/>
    <x v="3"/>
    <x v="3"/>
    <n v="4870"/>
    <x v="0"/>
    <x v="12"/>
    <x v="3"/>
    <x v="3"/>
    <x v="848"/>
    <n v="1"/>
  </r>
  <r>
    <x v="656"/>
    <x v="1"/>
    <s v="2022-2023"/>
    <x v="1"/>
    <x v="23"/>
    <x v="1"/>
    <x v="1"/>
    <n v="2650"/>
    <x v="0"/>
    <x v="11"/>
    <x v="2"/>
    <x v="2"/>
    <x v="848"/>
    <n v="1"/>
  </r>
  <r>
    <x v="452"/>
    <x v="0"/>
    <s v="2023-2024"/>
    <x v="1"/>
    <x v="0"/>
    <x v="0"/>
    <x v="0"/>
    <n v="6021"/>
    <x v="0"/>
    <x v="0"/>
    <x v="2"/>
    <x v="2"/>
    <x v="849"/>
    <n v="1"/>
  </r>
  <r>
    <x v="25"/>
    <x v="1"/>
    <s v="2022-2023"/>
    <x v="0"/>
    <x v="30"/>
    <x v="4"/>
    <x v="4"/>
    <n v="3131"/>
    <x v="0"/>
    <x v="6"/>
    <x v="3"/>
    <x v="3"/>
    <x v="850"/>
    <n v="1"/>
  </r>
  <r>
    <x v="657"/>
    <x v="0"/>
    <s v="2023-2024"/>
    <x v="1"/>
    <x v="80"/>
    <x v="0"/>
    <x v="0"/>
    <n v="6109"/>
    <x v="0"/>
    <x v="14"/>
    <x v="5"/>
    <x v="5"/>
    <x v="851"/>
    <n v="1"/>
  </r>
  <r>
    <x v="522"/>
    <x v="0"/>
    <s v="2023-2024"/>
    <x v="1"/>
    <x v="50"/>
    <x v="4"/>
    <x v="4"/>
    <n v="3179"/>
    <x v="0"/>
    <x v="6"/>
    <x v="6"/>
    <x v="6"/>
    <x v="851"/>
    <n v="1"/>
  </r>
  <r>
    <x v="569"/>
    <x v="1"/>
    <s v="2022-2023"/>
    <x v="1"/>
    <x v="55"/>
    <x v="3"/>
    <x v="3"/>
    <n v="4703"/>
    <x v="0"/>
    <x v="17"/>
    <x v="4"/>
    <x v="4"/>
    <x v="852"/>
    <n v="1"/>
  </r>
  <r>
    <x v="602"/>
    <x v="0"/>
    <s v="2023-2024"/>
    <x v="0"/>
    <x v="11"/>
    <x v="5"/>
    <x v="5"/>
    <n v="7010"/>
    <x v="0"/>
    <x v="9"/>
    <x v="2"/>
    <x v="2"/>
    <x v="853"/>
    <n v="1"/>
  </r>
  <r>
    <x v="539"/>
    <x v="2"/>
    <s v="2024-2025"/>
    <x v="1"/>
    <x v="49"/>
    <x v="4"/>
    <x v="4"/>
    <n v="3134"/>
    <x v="0"/>
    <x v="6"/>
    <x v="6"/>
    <x v="6"/>
    <x v="853"/>
    <n v="1"/>
  </r>
  <r>
    <x v="275"/>
    <x v="2"/>
    <s v="2024-2025"/>
    <x v="1"/>
    <x v="23"/>
    <x v="1"/>
    <x v="1"/>
    <n v="2650"/>
    <x v="0"/>
    <x v="11"/>
    <x v="3"/>
    <x v="3"/>
    <x v="854"/>
    <n v="1"/>
  </r>
  <r>
    <x v="540"/>
    <x v="2"/>
    <s v="2024-2025"/>
    <x v="1"/>
    <x v="36"/>
    <x v="4"/>
    <x v="4"/>
    <n v="3148"/>
    <x v="0"/>
    <x v="6"/>
    <x v="9"/>
    <x v="9"/>
    <x v="855"/>
    <n v="1"/>
  </r>
  <r>
    <x v="600"/>
    <x v="0"/>
    <s v="2023-2024"/>
    <x v="0"/>
    <x v="95"/>
    <x v="7"/>
    <x v="7"/>
    <n v="870"/>
    <x v="0"/>
    <x v="19"/>
    <x v="6"/>
    <x v="6"/>
    <x v="856"/>
    <n v="1"/>
  </r>
  <r>
    <x v="544"/>
    <x v="0"/>
    <s v="2023-2024"/>
    <x v="1"/>
    <x v="56"/>
    <x v="1"/>
    <x v="1"/>
    <n v="2795"/>
    <x v="0"/>
    <x v="11"/>
    <x v="6"/>
    <x v="6"/>
    <x v="857"/>
    <n v="1"/>
  </r>
  <r>
    <x v="200"/>
    <x v="2"/>
    <s v="2024-2025"/>
    <x v="1"/>
    <x v="53"/>
    <x v="3"/>
    <x v="3"/>
    <n v="4119"/>
    <x v="0"/>
    <x v="10"/>
    <x v="8"/>
    <x v="8"/>
    <x v="858"/>
    <n v="1"/>
  </r>
  <r>
    <x v="199"/>
    <x v="0"/>
    <s v="2023-2024"/>
    <x v="0"/>
    <x v="87"/>
    <x v="2"/>
    <x v="2"/>
    <n v="2609"/>
    <x v="0"/>
    <x v="2"/>
    <x v="7"/>
    <x v="7"/>
    <x v="859"/>
    <n v="1"/>
  </r>
  <r>
    <x v="127"/>
    <x v="1"/>
    <s v="2022-2023"/>
    <x v="1"/>
    <x v="7"/>
    <x v="4"/>
    <x v="4"/>
    <n v="3175"/>
    <x v="0"/>
    <x v="6"/>
    <x v="5"/>
    <x v="5"/>
    <x v="860"/>
    <n v="1"/>
  </r>
  <r>
    <x v="210"/>
    <x v="0"/>
    <s v="2023-2024"/>
    <x v="0"/>
    <x v="8"/>
    <x v="1"/>
    <x v="1"/>
    <n v="2158"/>
    <x v="0"/>
    <x v="4"/>
    <x v="2"/>
    <x v="2"/>
    <x v="861"/>
    <n v="1"/>
  </r>
  <r>
    <x v="6"/>
    <x v="1"/>
    <s v="2022-2023"/>
    <x v="1"/>
    <x v="46"/>
    <x v="3"/>
    <x v="3"/>
    <n v="4740"/>
    <x v="0"/>
    <x v="17"/>
    <x v="4"/>
    <x v="4"/>
    <x v="862"/>
    <n v="1"/>
  </r>
  <r>
    <x v="519"/>
    <x v="2"/>
    <s v="2024-2025"/>
    <x v="0"/>
    <x v="60"/>
    <x v="1"/>
    <x v="1"/>
    <n v="2541"/>
    <x v="0"/>
    <x v="2"/>
    <x v="1"/>
    <x v="1"/>
    <x v="863"/>
    <n v="1"/>
  </r>
  <r>
    <x v="364"/>
    <x v="2"/>
    <s v="2024-2025"/>
    <x v="0"/>
    <x v="27"/>
    <x v="4"/>
    <x v="4"/>
    <n v="3066"/>
    <x v="0"/>
    <x v="7"/>
    <x v="7"/>
    <x v="7"/>
    <x v="864"/>
    <n v="1"/>
  </r>
  <r>
    <x v="141"/>
    <x v="0"/>
    <s v="2023-2024"/>
    <x v="0"/>
    <x v="84"/>
    <x v="3"/>
    <x v="3"/>
    <n v="4215"/>
    <x v="0"/>
    <x v="3"/>
    <x v="3"/>
    <x v="3"/>
    <x v="865"/>
    <n v="1"/>
  </r>
  <r>
    <x v="658"/>
    <x v="2"/>
    <s v="2024-2025"/>
    <x v="1"/>
    <x v="53"/>
    <x v="3"/>
    <x v="3"/>
    <n v="4119"/>
    <x v="0"/>
    <x v="10"/>
    <x v="3"/>
    <x v="3"/>
    <x v="866"/>
    <n v="1"/>
  </r>
  <r>
    <x v="395"/>
    <x v="1"/>
    <s v="2022-2023"/>
    <x v="0"/>
    <x v="44"/>
    <x v="4"/>
    <x v="4"/>
    <n v="3977"/>
    <x v="0"/>
    <x v="16"/>
    <x v="6"/>
    <x v="6"/>
    <x v="867"/>
    <n v="1"/>
  </r>
  <r>
    <x v="215"/>
    <x v="2"/>
    <s v="2024-2025"/>
    <x v="0"/>
    <x v="37"/>
    <x v="1"/>
    <x v="1"/>
    <n v="2750"/>
    <x v="0"/>
    <x v="11"/>
    <x v="3"/>
    <x v="3"/>
    <x v="868"/>
    <n v="1"/>
  </r>
  <r>
    <x v="272"/>
    <x v="1"/>
    <s v="2022-2023"/>
    <x v="0"/>
    <x v="31"/>
    <x v="1"/>
    <x v="1"/>
    <n v="2116"/>
    <x v="0"/>
    <x v="4"/>
    <x v="8"/>
    <x v="8"/>
    <x v="869"/>
    <n v="1"/>
  </r>
  <r>
    <x v="489"/>
    <x v="0"/>
    <s v="2023-2024"/>
    <x v="0"/>
    <x v="43"/>
    <x v="1"/>
    <x v="1"/>
    <n v="2560"/>
    <x v="0"/>
    <x v="2"/>
    <x v="6"/>
    <x v="6"/>
    <x v="870"/>
    <n v="1"/>
  </r>
  <r>
    <x v="659"/>
    <x v="2"/>
    <s v="2024-2025"/>
    <x v="1"/>
    <x v="36"/>
    <x v="4"/>
    <x v="4"/>
    <n v="3148"/>
    <x v="0"/>
    <x v="6"/>
    <x v="6"/>
    <x v="6"/>
    <x v="871"/>
    <n v="1"/>
  </r>
  <r>
    <x v="7"/>
    <x v="0"/>
    <s v="2023-2024"/>
    <x v="1"/>
    <x v="71"/>
    <x v="6"/>
    <x v="6"/>
    <n v="5043"/>
    <x v="0"/>
    <x v="13"/>
    <x v="9"/>
    <x v="9"/>
    <x v="872"/>
    <n v="1"/>
  </r>
  <r>
    <x v="46"/>
    <x v="2"/>
    <s v="2024-2025"/>
    <x v="0"/>
    <x v="27"/>
    <x v="4"/>
    <x v="4"/>
    <n v="3066"/>
    <x v="0"/>
    <x v="7"/>
    <x v="6"/>
    <x v="6"/>
    <x v="873"/>
    <n v="1"/>
  </r>
  <r>
    <x v="658"/>
    <x v="2"/>
    <s v="2024-2025"/>
    <x v="0"/>
    <x v="34"/>
    <x v="4"/>
    <x v="4"/>
    <n v="3018"/>
    <x v="0"/>
    <x v="7"/>
    <x v="3"/>
    <x v="3"/>
    <x v="874"/>
    <n v="1"/>
  </r>
  <r>
    <x v="450"/>
    <x v="1"/>
    <s v="2022-2023"/>
    <x v="1"/>
    <x v="80"/>
    <x v="0"/>
    <x v="0"/>
    <n v="6109"/>
    <x v="0"/>
    <x v="14"/>
    <x v="6"/>
    <x v="6"/>
    <x v="874"/>
    <n v="1"/>
  </r>
  <r>
    <x v="174"/>
    <x v="0"/>
    <s v="2023-2024"/>
    <x v="0"/>
    <x v="92"/>
    <x v="3"/>
    <x v="3"/>
    <n v="4305"/>
    <x v="0"/>
    <x v="3"/>
    <x v="3"/>
    <x v="3"/>
    <x v="875"/>
    <n v="1"/>
  </r>
  <r>
    <x v="77"/>
    <x v="1"/>
    <s v="2022-2023"/>
    <x v="0"/>
    <x v="6"/>
    <x v="0"/>
    <x v="0"/>
    <n v="6010"/>
    <x v="0"/>
    <x v="0"/>
    <x v="4"/>
    <x v="4"/>
    <x v="876"/>
    <n v="1"/>
  </r>
  <r>
    <x v="29"/>
    <x v="0"/>
    <s v="2023-2024"/>
    <x v="1"/>
    <x v="77"/>
    <x v="5"/>
    <x v="5"/>
    <n v="7018"/>
    <x v="0"/>
    <x v="9"/>
    <x v="4"/>
    <x v="4"/>
    <x v="877"/>
    <n v="1"/>
  </r>
  <r>
    <x v="439"/>
    <x v="0"/>
    <s v="2023-2024"/>
    <x v="0"/>
    <x v="89"/>
    <x v="4"/>
    <x v="4"/>
    <n v="3136"/>
    <x v="0"/>
    <x v="6"/>
    <x v="7"/>
    <x v="7"/>
    <x v="878"/>
    <n v="1"/>
  </r>
  <r>
    <x v="504"/>
    <x v="2"/>
    <s v="2024-2025"/>
    <x v="0"/>
    <x v="22"/>
    <x v="1"/>
    <x v="1"/>
    <n v="2539"/>
    <x v="0"/>
    <x v="2"/>
    <x v="3"/>
    <x v="3"/>
    <x v="879"/>
    <n v="1"/>
  </r>
  <r>
    <x v="194"/>
    <x v="2"/>
    <s v="2024-2025"/>
    <x v="1"/>
    <x v="22"/>
    <x v="1"/>
    <x v="1"/>
    <n v="2539"/>
    <x v="0"/>
    <x v="2"/>
    <x v="3"/>
    <x v="3"/>
    <x v="880"/>
    <n v="1"/>
  </r>
  <r>
    <x v="213"/>
    <x v="1"/>
    <s v="2022-2023"/>
    <x v="0"/>
    <x v="88"/>
    <x v="6"/>
    <x v="6"/>
    <n v="5011"/>
    <x v="0"/>
    <x v="13"/>
    <x v="4"/>
    <x v="4"/>
    <x v="881"/>
    <n v="1"/>
  </r>
  <r>
    <x v="646"/>
    <x v="0"/>
    <s v="2023-2024"/>
    <x v="1"/>
    <x v="23"/>
    <x v="1"/>
    <x v="1"/>
    <n v="2650"/>
    <x v="0"/>
    <x v="11"/>
    <x v="4"/>
    <x v="4"/>
    <x v="882"/>
    <n v="1"/>
  </r>
  <r>
    <x v="28"/>
    <x v="2"/>
    <s v="2024-2025"/>
    <x v="1"/>
    <x v="76"/>
    <x v="1"/>
    <x v="1"/>
    <n v="2031"/>
    <x v="0"/>
    <x v="5"/>
    <x v="8"/>
    <x v="8"/>
    <x v="883"/>
    <n v="1"/>
  </r>
  <r>
    <x v="2"/>
    <x v="1"/>
    <s v="2022-2023"/>
    <x v="1"/>
    <x v="83"/>
    <x v="0"/>
    <x v="0"/>
    <n v="6052"/>
    <x v="0"/>
    <x v="0"/>
    <x v="6"/>
    <x v="6"/>
    <x v="884"/>
    <n v="1"/>
  </r>
  <r>
    <x v="549"/>
    <x v="1"/>
    <s v="2022-2023"/>
    <x v="1"/>
    <x v="50"/>
    <x v="4"/>
    <x v="4"/>
    <n v="3179"/>
    <x v="0"/>
    <x v="6"/>
    <x v="7"/>
    <x v="7"/>
    <x v="885"/>
    <n v="1"/>
  </r>
  <r>
    <x v="355"/>
    <x v="0"/>
    <s v="2023-2024"/>
    <x v="0"/>
    <x v="88"/>
    <x v="6"/>
    <x v="6"/>
    <n v="5011"/>
    <x v="0"/>
    <x v="13"/>
    <x v="7"/>
    <x v="7"/>
    <x v="886"/>
    <n v="1"/>
  </r>
  <r>
    <x v="452"/>
    <x v="0"/>
    <s v="2023-2024"/>
    <x v="1"/>
    <x v="18"/>
    <x v="6"/>
    <x v="6"/>
    <n v="5168"/>
    <x v="0"/>
    <x v="13"/>
    <x v="6"/>
    <x v="6"/>
    <x v="887"/>
    <n v="1"/>
  </r>
  <r>
    <x v="461"/>
    <x v="2"/>
    <s v="2024-2025"/>
    <x v="0"/>
    <x v="95"/>
    <x v="7"/>
    <x v="7"/>
    <n v="870"/>
    <x v="0"/>
    <x v="19"/>
    <x v="3"/>
    <x v="3"/>
    <x v="888"/>
    <n v="1"/>
  </r>
  <r>
    <x v="165"/>
    <x v="0"/>
    <s v="2023-2024"/>
    <x v="0"/>
    <x v="13"/>
    <x v="1"/>
    <x v="1"/>
    <n v="2480"/>
    <x v="0"/>
    <x v="1"/>
    <x v="3"/>
    <x v="3"/>
    <x v="889"/>
    <n v="1"/>
  </r>
  <r>
    <x v="194"/>
    <x v="2"/>
    <s v="2024-2025"/>
    <x v="0"/>
    <x v="5"/>
    <x v="1"/>
    <x v="1"/>
    <n v="2067"/>
    <x v="0"/>
    <x v="5"/>
    <x v="1"/>
    <x v="1"/>
    <x v="890"/>
    <n v="1"/>
  </r>
  <r>
    <x v="378"/>
    <x v="1"/>
    <s v="2022-2023"/>
    <x v="0"/>
    <x v="75"/>
    <x v="0"/>
    <x v="0"/>
    <n v="6450"/>
    <x v="0"/>
    <x v="20"/>
    <x v="9"/>
    <x v="9"/>
    <x v="891"/>
    <n v="1"/>
  </r>
  <r>
    <x v="456"/>
    <x v="0"/>
    <s v="2023-2024"/>
    <x v="0"/>
    <x v="71"/>
    <x v="6"/>
    <x v="6"/>
    <n v="5043"/>
    <x v="0"/>
    <x v="13"/>
    <x v="7"/>
    <x v="7"/>
    <x v="892"/>
    <n v="1"/>
  </r>
  <r>
    <x v="272"/>
    <x v="1"/>
    <s v="2022-2023"/>
    <x v="0"/>
    <x v="12"/>
    <x v="3"/>
    <x v="3"/>
    <n v="4068"/>
    <x v="0"/>
    <x v="10"/>
    <x v="6"/>
    <x v="6"/>
    <x v="893"/>
    <n v="1"/>
  </r>
  <r>
    <x v="56"/>
    <x v="2"/>
    <s v="2024-2025"/>
    <x v="1"/>
    <x v="79"/>
    <x v="6"/>
    <x v="6"/>
    <n v="5290"/>
    <x v="0"/>
    <x v="18"/>
    <x v="3"/>
    <x v="3"/>
    <x v="894"/>
    <n v="1"/>
  </r>
  <r>
    <x v="298"/>
    <x v="1"/>
    <s v="2022-2023"/>
    <x v="1"/>
    <x v="90"/>
    <x v="3"/>
    <x v="3"/>
    <n v="4700"/>
    <x v="0"/>
    <x v="17"/>
    <x v="2"/>
    <x v="2"/>
    <x v="895"/>
    <n v="1"/>
  </r>
  <r>
    <x v="79"/>
    <x v="0"/>
    <s v="2023-2024"/>
    <x v="1"/>
    <x v="79"/>
    <x v="6"/>
    <x v="6"/>
    <n v="5290"/>
    <x v="0"/>
    <x v="18"/>
    <x v="4"/>
    <x v="4"/>
    <x v="896"/>
    <n v="1"/>
  </r>
  <r>
    <x v="407"/>
    <x v="1"/>
    <s v="2022-2023"/>
    <x v="1"/>
    <x v="56"/>
    <x v="1"/>
    <x v="1"/>
    <n v="2795"/>
    <x v="0"/>
    <x v="11"/>
    <x v="0"/>
    <x v="0"/>
    <x v="897"/>
    <n v="1"/>
  </r>
  <r>
    <x v="488"/>
    <x v="2"/>
    <s v="2024-2025"/>
    <x v="1"/>
    <x v="26"/>
    <x v="0"/>
    <x v="0"/>
    <n v="6280"/>
    <x v="0"/>
    <x v="14"/>
    <x v="3"/>
    <x v="3"/>
    <x v="898"/>
    <n v="1"/>
  </r>
  <r>
    <x v="455"/>
    <x v="0"/>
    <s v="2023-2024"/>
    <x v="0"/>
    <x v="60"/>
    <x v="1"/>
    <x v="1"/>
    <n v="2541"/>
    <x v="0"/>
    <x v="2"/>
    <x v="5"/>
    <x v="5"/>
    <x v="899"/>
    <n v="1"/>
  </r>
  <r>
    <x v="358"/>
    <x v="1"/>
    <s v="2022-2023"/>
    <x v="1"/>
    <x v="52"/>
    <x v="3"/>
    <x v="3"/>
    <n v="4053"/>
    <x v="0"/>
    <x v="10"/>
    <x v="7"/>
    <x v="7"/>
    <x v="900"/>
    <n v="1"/>
  </r>
  <r>
    <x v="415"/>
    <x v="2"/>
    <s v="2024-2025"/>
    <x v="1"/>
    <x v="80"/>
    <x v="0"/>
    <x v="0"/>
    <n v="6109"/>
    <x v="0"/>
    <x v="14"/>
    <x v="1"/>
    <x v="1"/>
    <x v="901"/>
    <n v="1"/>
  </r>
  <r>
    <x v="294"/>
    <x v="1"/>
    <s v="2022-2023"/>
    <x v="0"/>
    <x v="35"/>
    <x v="3"/>
    <x v="3"/>
    <n v="4558"/>
    <x v="0"/>
    <x v="15"/>
    <x v="1"/>
    <x v="1"/>
    <x v="901"/>
    <n v="1"/>
  </r>
  <r>
    <x v="660"/>
    <x v="0"/>
    <s v="2023-2024"/>
    <x v="0"/>
    <x v="90"/>
    <x v="3"/>
    <x v="3"/>
    <n v="4700"/>
    <x v="0"/>
    <x v="17"/>
    <x v="4"/>
    <x v="4"/>
    <x v="902"/>
    <n v="1"/>
  </r>
  <r>
    <x v="594"/>
    <x v="1"/>
    <s v="2022-2023"/>
    <x v="0"/>
    <x v="63"/>
    <x v="1"/>
    <x v="1"/>
    <n v="2015"/>
    <x v="0"/>
    <x v="5"/>
    <x v="0"/>
    <x v="0"/>
    <x v="903"/>
    <n v="1"/>
  </r>
  <r>
    <x v="160"/>
    <x v="0"/>
    <s v="2023-2024"/>
    <x v="1"/>
    <x v="77"/>
    <x v="5"/>
    <x v="5"/>
    <n v="7018"/>
    <x v="0"/>
    <x v="9"/>
    <x v="3"/>
    <x v="3"/>
    <x v="904"/>
    <n v="1"/>
  </r>
  <r>
    <x v="661"/>
    <x v="0"/>
    <s v="2023-2024"/>
    <x v="0"/>
    <x v="88"/>
    <x v="6"/>
    <x v="6"/>
    <n v="5011"/>
    <x v="0"/>
    <x v="13"/>
    <x v="3"/>
    <x v="3"/>
    <x v="905"/>
    <n v="1"/>
  </r>
  <r>
    <x v="616"/>
    <x v="0"/>
    <s v="2023-2024"/>
    <x v="1"/>
    <x v="72"/>
    <x v="4"/>
    <x v="4"/>
    <n v="3931"/>
    <x v="0"/>
    <x v="16"/>
    <x v="7"/>
    <x v="7"/>
    <x v="906"/>
    <n v="1"/>
  </r>
  <r>
    <x v="356"/>
    <x v="0"/>
    <s v="2023-2024"/>
    <x v="0"/>
    <x v="22"/>
    <x v="1"/>
    <x v="1"/>
    <n v="2539"/>
    <x v="0"/>
    <x v="2"/>
    <x v="3"/>
    <x v="3"/>
    <x v="907"/>
    <n v="1"/>
  </r>
  <r>
    <x v="219"/>
    <x v="1"/>
    <s v="2022-2023"/>
    <x v="0"/>
    <x v="8"/>
    <x v="1"/>
    <x v="1"/>
    <n v="2158"/>
    <x v="0"/>
    <x v="4"/>
    <x v="7"/>
    <x v="7"/>
    <x v="908"/>
    <n v="1"/>
  </r>
  <r>
    <x v="583"/>
    <x v="2"/>
    <s v="2024-2025"/>
    <x v="1"/>
    <x v="57"/>
    <x v="6"/>
    <x v="6"/>
    <n v="5082"/>
    <x v="0"/>
    <x v="13"/>
    <x v="1"/>
    <x v="1"/>
    <x v="909"/>
    <n v="1"/>
  </r>
  <r>
    <x v="153"/>
    <x v="1"/>
    <s v="2022-2023"/>
    <x v="0"/>
    <x v="7"/>
    <x v="4"/>
    <x v="4"/>
    <n v="3175"/>
    <x v="0"/>
    <x v="6"/>
    <x v="1"/>
    <x v="1"/>
    <x v="910"/>
    <n v="1"/>
  </r>
  <r>
    <x v="653"/>
    <x v="0"/>
    <s v="2023-2024"/>
    <x v="1"/>
    <x v="83"/>
    <x v="0"/>
    <x v="0"/>
    <n v="6052"/>
    <x v="0"/>
    <x v="0"/>
    <x v="7"/>
    <x v="7"/>
    <x v="911"/>
    <n v="1"/>
  </r>
  <r>
    <x v="134"/>
    <x v="0"/>
    <s v="2023-2024"/>
    <x v="1"/>
    <x v="50"/>
    <x v="4"/>
    <x v="4"/>
    <n v="3179"/>
    <x v="0"/>
    <x v="6"/>
    <x v="5"/>
    <x v="5"/>
    <x v="912"/>
    <n v="1"/>
  </r>
  <r>
    <x v="383"/>
    <x v="0"/>
    <s v="2023-2024"/>
    <x v="1"/>
    <x v="4"/>
    <x v="1"/>
    <x v="1"/>
    <n v="2154"/>
    <x v="0"/>
    <x v="4"/>
    <x v="1"/>
    <x v="1"/>
    <x v="913"/>
    <n v="1"/>
  </r>
  <r>
    <x v="628"/>
    <x v="0"/>
    <s v="2023-2024"/>
    <x v="0"/>
    <x v="5"/>
    <x v="1"/>
    <x v="1"/>
    <n v="2067"/>
    <x v="0"/>
    <x v="5"/>
    <x v="2"/>
    <x v="2"/>
    <x v="914"/>
    <n v="1"/>
  </r>
  <r>
    <x v="415"/>
    <x v="2"/>
    <s v="2024-2025"/>
    <x v="0"/>
    <x v="5"/>
    <x v="1"/>
    <x v="1"/>
    <n v="2067"/>
    <x v="0"/>
    <x v="5"/>
    <x v="3"/>
    <x v="3"/>
    <x v="915"/>
    <n v="1"/>
  </r>
  <r>
    <x v="123"/>
    <x v="2"/>
    <s v="2024-2025"/>
    <x v="0"/>
    <x v="67"/>
    <x v="3"/>
    <x v="3"/>
    <n v="4551"/>
    <x v="0"/>
    <x v="15"/>
    <x v="3"/>
    <x v="3"/>
    <x v="916"/>
    <n v="1"/>
  </r>
  <r>
    <x v="168"/>
    <x v="0"/>
    <s v="2023-2024"/>
    <x v="0"/>
    <x v="8"/>
    <x v="1"/>
    <x v="1"/>
    <n v="2158"/>
    <x v="0"/>
    <x v="4"/>
    <x v="1"/>
    <x v="1"/>
    <x v="917"/>
    <n v="1"/>
  </r>
  <r>
    <x v="3"/>
    <x v="0"/>
    <s v="2023-2024"/>
    <x v="0"/>
    <x v="59"/>
    <x v="3"/>
    <x v="3"/>
    <n v="4509"/>
    <x v="0"/>
    <x v="3"/>
    <x v="1"/>
    <x v="1"/>
    <x v="917"/>
    <n v="1"/>
  </r>
  <r>
    <x v="269"/>
    <x v="1"/>
    <s v="2022-2023"/>
    <x v="1"/>
    <x v="33"/>
    <x v="4"/>
    <x v="4"/>
    <n v="3280"/>
    <x v="0"/>
    <x v="8"/>
    <x v="9"/>
    <x v="9"/>
    <x v="917"/>
    <n v="1"/>
  </r>
  <r>
    <x v="624"/>
    <x v="2"/>
    <s v="2024-2025"/>
    <x v="1"/>
    <x v="18"/>
    <x v="6"/>
    <x v="6"/>
    <n v="5168"/>
    <x v="0"/>
    <x v="13"/>
    <x v="4"/>
    <x v="4"/>
    <x v="918"/>
    <n v="1"/>
  </r>
  <r>
    <x v="182"/>
    <x v="1"/>
    <s v="2022-2023"/>
    <x v="1"/>
    <x v="42"/>
    <x v="3"/>
    <x v="3"/>
    <n v="4870"/>
    <x v="0"/>
    <x v="12"/>
    <x v="4"/>
    <x v="4"/>
    <x v="919"/>
    <n v="1"/>
  </r>
  <r>
    <x v="145"/>
    <x v="0"/>
    <s v="2023-2024"/>
    <x v="1"/>
    <x v="30"/>
    <x v="4"/>
    <x v="4"/>
    <n v="3131"/>
    <x v="0"/>
    <x v="6"/>
    <x v="4"/>
    <x v="4"/>
    <x v="919"/>
    <n v="1"/>
  </r>
  <r>
    <x v="600"/>
    <x v="0"/>
    <s v="2023-2024"/>
    <x v="0"/>
    <x v="29"/>
    <x v="4"/>
    <x v="4"/>
    <n v="3500"/>
    <x v="0"/>
    <x v="8"/>
    <x v="7"/>
    <x v="7"/>
    <x v="920"/>
    <n v="1"/>
  </r>
  <r>
    <x v="192"/>
    <x v="1"/>
    <s v="2022-2023"/>
    <x v="1"/>
    <x v="29"/>
    <x v="4"/>
    <x v="4"/>
    <n v="3500"/>
    <x v="0"/>
    <x v="8"/>
    <x v="2"/>
    <x v="2"/>
    <x v="921"/>
    <n v="1"/>
  </r>
  <r>
    <x v="343"/>
    <x v="0"/>
    <s v="2023-2024"/>
    <x v="0"/>
    <x v="37"/>
    <x v="1"/>
    <x v="1"/>
    <n v="2750"/>
    <x v="0"/>
    <x v="11"/>
    <x v="3"/>
    <x v="3"/>
    <x v="922"/>
    <n v="1"/>
  </r>
  <r>
    <x v="467"/>
    <x v="0"/>
    <s v="2023-2024"/>
    <x v="1"/>
    <x v="20"/>
    <x v="4"/>
    <x v="4"/>
    <n v="3429"/>
    <x v="0"/>
    <x v="8"/>
    <x v="3"/>
    <x v="3"/>
    <x v="923"/>
    <n v="1"/>
  </r>
  <r>
    <x v="93"/>
    <x v="2"/>
    <s v="2024-2025"/>
    <x v="0"/>
    <x v="67"/>
    <x v="3"/>
    <x v="3"/>
    <n v="4551"/>
    <x v="0"/>
    <x v="15"/>
    <x v="9"/>
    <x v="9"/>
    <x v="924"/>
    <n v="1"/>
  </r>
  <r>
    <x v="551"/>
    <x v="0"/>
    <s v="2023-2024"/>
    <x v="0"/>
    <x v="75"/>
    <x v="0"/>
    <x v="0"/>
    <n v="6450"/>
    <x v="0"/>
    <x v="20"/>
    <x v="9"/>
    <x v="9"/>
    <x v="924"/>
    <n v="1"/>
  </r>
  <r>
    <x v="231"/>
    <x v="0"/>
    <s v="2023-2024"/>
    <x v="0"/>
    <x v="31"/>
    <x v="1"/>
    <x v="1"/>
    <n v="2116"/>
    <x v="0"/>
    <x v="4"/>
    <x v="1"/>
    <x v="1"/>
    <x v="925"/>
    <n v="1"/>
  </r>
  <r>
    <x v="76"/>
    <x v="2"/>
    <s v="2024-2025"/>
    <x v="1"/>
    <x v="24"/>
    <x v="1"/>
    <x v="1"/>
    <n v="2120"/>
    <x v="0"/>
    <x v="4"/>
    <x v="3"/>
    <x v="3"/>
    <x v="926"/>
    <n v="1"/>
  </r>
  <r>
    <x v="595"/>
    <x v="0"/>
    <s v="2023-2024"/>
    <x v="0"/>
    <x v="89"/>
    <x v="4"/>
    <x v="4"/>
    <n v="3136"/>
    <x v="0"/>
    <x v="6"/>
    <x v="3"/>
    <x v="3"/>
    <x v="927"/>
    <n v="1"/>
  </r>
  <r>
    <x v="371"/>
    <x v="2"/>
    <s v="2024-2025"/>
    <x v="1"/>
    <x v="46"/>
    <x v="3"/>
    <x v="3"/>
    <n v="4740"/>
    <x v="0"/>
    <x v="17"/>
    <x v="4"/>
    <x v="4"/>
    <x v="928"/>
    <n v="1"/>
  </r>
  <r>
    <x v="76"/>
    <x v="2"/>
    <s v="2024-2025"/>
    <x v="0"/>
    <x v="5"/>
    <x v="1"/>
    <x v="1"/>
    <n v="2067"/>
    <x v="0"/>
    <x v="5"/>
    <x v="2"/>
    <x v="2"/>
    <x v="929"/>
    <n v="1"/>
  </r>
  <r>
    <x v="270"/>
    <x v="0"/>
    <s v="2023-2024"/>
    <x v="0"/>
    <x v="34"/>
    <x v="4"/>
    <x v="4"/>
    <n v="3018"/>
    <x v="0"/>
    <x v="7"/>
    <x v="0"/>
    <x v="0"/>
    <x v="930"/>
    <n v="1"/>
  </r>
  <r>
    <x v="585"/>
    <x v="0"/>
    <s v="2023-2024"/>
    <x v="0"/>
    <x v="6"/>
    <x v="0"/>
    <x v="0"/>
    <n v="6010"/>
    <x v="0"/>
    <x v="0"/>
    <x v="0"/>
    <x v="0"/>
    <x v="930"/>
    <n v="1"/>
  </r>
  <r>
    <x v="49"/>
    <x v="2"/>
    <s v="2024-2025"/>
    <x v="1"/>
    <x v="93"/>
    <x v="4"/>
    <x v="4"/>
    <n v="3915"/>
    <x v="0"/>
    <x v="16"/>
    <x v="4"/>
    <x v="4"/>
    <x v="930"/>
    <n v="1"/>
  </r>
  <r>
    <x v="321"/>
    <x v="0"/>
    <s v="2023-2024"/>
    <x v="0"/>
    <x v="58"/>
    <x v="0"/>
    <x v="0"/>
    <n v="6027"/>
    <x v="0"/>
    <x v="0"/>
    <x v="0"/>
    <x v="0"/>
    <x v="930"/>
    <n v="1"/>
  </r>
  <r>
    <x v="258"/>
    <x v="0"/>
    <s v="2023-2024"/>
    <x v="1"/>
    <x v="60"/>
    <x v="1"/>
    <x v="1"/>
    <n v="2541"/>
    <x v="0"/>
    <x v="2"/>
    <x v="0"/>
    <x v="0"/>
    <x v="930"/>
    <n v="1"/>
  </r>
  <r>
    <x v="662"/>
    <x v="2"/>
    <s v="2024-2025"/>
    <x v="1"/>
    <x v="24"/>
    <x v="1"/>
    <x v="1"/>
    <n v="2120"/>
    <x v="0"/>
    <x v="4"/>
    <x v="3"/>
    <x v="3"/>
    <x v="930"/>
    <n v="1"/>
  </r>
  <r>
    <x v="311"/>
    <x v="0"/>
    <s v="2023-2024"/>
    <x v="1"/>
    <x v="55"/>
    <x v="3"/>
    <x v="3"/>
    <n v="4703"/>
    <x v="0"/>
    <x v="17"/>
    <x v="0"/>
    <x v="0"/>
    <x v="930"/>
    <n v="1"/>
  </r>
  <r>
    <x v="87"/>
    <x v="0"/>
    <s v="2023-2024"/>
    <x v="1"/>
    <x v="17"/>
    <x v="3"/>
    <x v="3"/>
    <n v="4825"/>
    <x v="0"/>
    <x v="12"/>
    <x v="7"/>
    <x v="7"/>
    <x v="931"/>
    <n v="1"/>
  </r>
  <r>
    <x v="246"/>
    <x v="2"/>
    <s v="2024-2025"/>
    <x v="1"/>
    <x v="9"/>
    <x v="4"/>
    <x v="4"/>
    <n v="3076"/>
    <x v="0"/>
    <x v="7"/>
    <x v="3"/>
    <x v="3"/>
    <x v="932"/>
    <n v="1"/>
  </r>
  <r>
    <x v="43"/>
    <x v="1"/>
    <s v="2022-2023"/>
    <x v="1"/>
    <x v="71"/>
    <x v="6"/>
    <x v="6"/>
    <n v="5043"/>
    <x v="0"/>
    <x v="13"/>
    <x v="1"/>
    <x v="1"/>
    <x v="933"/>
    <n v="1"/>
  </r>
  <r>
    <x v="572"/>
    <x v="0"/>
    <s v="2023-2024"/>
    <x v="0"/>
    <x v="27"/>
    <x v="4"/>
    <x v="4"/>
    <n v="3066"/>
    <x v="0"/>
    <x v="7"/>
    <x v="3"/>
    <x v="3"/>
    <x v="934"/>
    <n v="1"/>
  </r>
  <r>
    <x v="399"/>
    <x v="0"/>
    <s v="2023-2024"/>
    <x v="1"/>
    <x v="52"/>
    <x v="3"/>
    <x v="3"/>
    <n v="4053"/>
    <x v="0"/>
    <x v="10"/>
    <x v="3"/>
    <x v="3"/>
    <x v="935"/>
    <n v="1"/>
  </r>
  <r>
    <x v="144"/>
    <x v="1"/>
    <s v="2022-2023"/>
    <x v="1"/>
    <x v="86"/>
    <x v="0"/>
    <x v="0"/>
    <n v="6725"/>
    <x v="0"/>
    <x v="20"/>
    <x v="1"/>
    <x v="1"/>
    <x v="936"/>
    <n v="1"/>
  </r>
  <r>
    <x v="269"/>
    <x v="1"/>
    <s v="2022-2023"/>
    <x v="0"/>
    <x v="68"/>
    <x v="7"/>
    <x v="7"/>
    <n v="800"/>
    <x v="0"/>
    <x v="19"/>
    <x v="3"/>
    <x v="3"/>
    <x v="937"/>
    <n v="1"/>
  </r>
  <r>
    <x v="369"/>
    <x v="0"/>
    <s v="2023-2024"/>
    <x v="1"/>
    <x v="78"/>
    <x v="1"/>
    <x v="1"/>
    <n v="2141"/>
    <x v="0"/>
    <x v="4"/>
    <x v="5"/>
    <x v="5"/>
    <x v="938"/>
    <n v="1"/>
  </r>
  <r>
    <x v="233"/>
    <x v="1"/>
    <s v="2022-2023"/>
    <x v="0"/>
    <x v="88"/>
    <x v="6"/>
    <x v="6"/>
    <n v="5011"/>
    <x v="0"/>
    <x v="13"/>
    <x v="1"/>
    <x v="1"/>
    <x v="938"/>
    <n v="1"/>
  </r>
  <r>
    <x v="81"/>
    <x v="0"/>
    <s v="2023-2024"/>
    <x v="1"/>
    <x v="22"/>
    <x v="1"/>
    <x v="1"/>
    <n v="2539"/>
    <x v="0"/>
    <x v="2"/>
    <x v="4"/>
    <x v="4"/>
    <x v="939"/>
    <n v="1"/>
  </r>
  <r>
    <x v="291"/>
    <x v="2"/>
    <s v="2024-2025"/>
    <x v="1"/>
    <x v="36"/>
    <x v="4"/>
    <x v="4"/>
    <n v="3148"/>
    <x v="0"/>
    <x v="6"/>
    <x v="8"/>
    <x v="8"/>
    <x v="940"/>
    <n v="1"/>
  </r>
  <r>
    <x v="306"/>
    <x v="2"/>
    <s v="2024-2025"/>
    <x v="1"/>
    <x v="33"/>
    <x v="4"/>
    <x v="4"/>
    <n v="3280"/>
    <x v="0"/>
    <x v="8"/>
    <x v="4"/>
    <x v="4"/>
    <x v="941"/>
    <n v="1"/>
  </r>
  <r>
    <x v="299"/>
    <x v="1"/>
    <s v="2022-2023"/>
    <x v="0"/>
    <x v="10"/>
    <x v="4"/>
    <x v="4"/>
    <n v="3551"/>
    <x v="0"/>
    <x v="8"/>
    <x v="3"/>
    <x v="3"/>
    <x v="942"/>
    <n v="1"/>
  </r>
  <r>
    <x v="586"/>
    <x v="0"/>
    <s v="2023-2024"/>
    <x v="0"/>
    <x v="65"/>
    <x v="1"/>
    <x v="1"/>
    <n v="2131"/>
    <x v="0"/>
    <x v="4"/>
    <x v="2"/>
    <x v="2"/>
    <x v="943"/>
    <n v="1"/>
  </r>
  <r>
    <x v="379"/>
    <x v="2"/>
    <s v="2024-2025"/>
    <x v="0"/>
    <x v="34"/>
    <x v="4"/>
    <x v="4"/>
    <n v="3018"/>
    <x v="0"/>
    <x v="7"/>
    <x v="8"/>
    <x v="8"/>
    <x v="944"/>
    <n v="1"/>
  </r>
  <r>
    <x v="86"/>
    <x v="1"/>
    <s v="2022-2023"/>
    <x v="1"/>
    <x v="79"/>
    <x v="6"/>
    <x v="6"/>
    <n v="5290"/>
    <x v="0"/>
    <x v="18"/>
    <x v="2"/>
    <x v="2"/>
    <x v="945"/>
    <n v="1"/>
  </r>
  <r>
    <x v="622"/>
    <x v="0"/>
    <s v="2023-2024"/>
    <x v="0"/>
    <x v="51"/>
    <x v="4"/>
    <x v="4"/>
    <n v="3630"/>
    <x v="0"/>
    <x v="16"/>
    <x v="4"/>
    <x v="4"/>
    <x v="946"/>
    <n v="1"/>
  </r>
  <r>
    <x v="359"/>
    <x v="0"/>
    <s v="2023-2024"/>
    <x v="0"/>
    <x v="5"/>
    <x v="1"/>
    <x v="1"/>
    <n v="2067"/>
    <x v="0"/>
    <x v="5"/>
    <x v="3"/>
    <x v="3"/>
    <x v="947"/>
    <n v="1"/>
  </r>
  <r>
    <x v="653"/>
    <x v="0"/>
    <s v="2023-2024"/>
    <x v="0"/>
    <x v="2"/>
    <x v="2"/>
    <x v="2"/>
    <n v="2617"/>
    <x v="0"/>
    <x v="2"/>
    <x v="0"/>
    <x v="0"/>
    <x v="948"/>
    <n v="1"/>
  </r>
  <r>
    <x v="40"/>
    <x v="0"/>
    <s v="2023-2024"/>
    <x v="1"/>
    <x v="50"/>
    <x v="4"/>
    <x v="4"/>
    <n v="3179"/>
    <x v="0"/>
    <x v="6"/>
    <x v="4"/>
    <x v="4"/>
    <x v="949"/>
    <n v="1"/>
  </r>
  <r>
    <x v="634"/>
    <x v="1"/>
    <s v="2022-2023"/>
    <x v="0"/>
    <x v="2"/>
    <x v="2"/>
    <x v="2"/>
    <n v="2617"/>
    <x v="0"/>
    <x v="2"/>
    <x v="4"/>
    <x v="4"/>
    <x v="950"/>
    <n v="1"/>
  </r>
  <r>
    <x v="13"/>
    <x v="0"/>
    <s v="2023-2024"/>
    <x v="1"/>
    <x v="82"/>
    <x v="3"/>
    <x v="3"/>
    <n v="4655"/>
    <x v="0"/>
    <x v="17"/>
    <x v="7"/>
    <x v="7"/>
    <x v="951"/>
    <n v="1"/>
  </r>
  <r>
    <x v="59"/>
    <x v="0"/>
    <s v="2023-2024"/>
    <x v="0"/>
    <x v="3"/>
    <x v="3"/>
    <x v="3"/>
    <n v="4220"/>
    <x v="0"/>
    <x v="3"/>
    <x v="7"/>
    <x v="7"/>
    <x v="952"/>
    <n v="1"/>
  </r>
  <r>
    <x v="173"/>
    <x v="0"/>
    <s v="2023-2024"/>
    <x v="1"/>
    <x v="30"/>
    <x v="4"/>
    <x v="4"/>
    <n v="3131"/>
    <x v="0"/>
    <x v="6"/>
    <x v="7"/>
    <x v="7"/>
    <x v="953"/>
    <n v="1"/>
  </r>
  <r>
    <x v="426"/>
    <x v="2"/>
    <s v="2024-2025"/>
    <x v="0"/>
    <x v="90"/>
    <x v="3"/>
    <x v="3"/>
    <n v="4700"/>
    <x v="0"/>
    <x v="17"/>
    <x v="3"/>
    <x v="3"/>
    <x v="954"/>
    <n v="1"/>
  </r>
  <r>
    <x v="68"/>
    <x v="2"/>
    <s v="2024-2025"/>
    <x v="0"/>
    <x v="28"/>
    <x v="1"/>
    <x v="1"/>
    <n v="2830"/>
    <x v="0"/>
    <x v="11"/>
    <x v="5"/>
    <x v="5"/>
    <x v="955"/>
    <n v="1"/>
  </r>
  <r>
    <x v="60"/>
    <x v="0"/>
    <s v="2023-2024"/>
    <x v="0"/>
    <x v="69"/>
    <x v="4"/>
    <x v="4"/>
    <n v="3199"/>
    <x v="0"/>
    <x v="6"/>
    <x v="5"/>
    <x v="5"/>
    <x v="956"/>
    <n v="1"/>
  </r>
  <r>
    <x v="449"/>
    <x v="0"/>
    <s v="2023-2024"/>
    <x v="1"/>
    <x v="55"/>
    <x v="3"/>
    <x v="3"/>
    <n v="4703"/>
    <x v="0"/>
    <x v="17"/>
    <x v="3"/>
    <x v="3"/>
    <x v="957"/>
    <n v="1"/>
  </r>
  <r>
    <x v="461"/>
    <x v="2"/>
    <s v="2024-2025"/>
    <x v="1"/>
    <x v="44"/>
    <x v="4"/>
    <x v="4"/>
    <n v="3977"/>
    <x v="0"/>
    <x v="16"/>
    <x v="3"/>
    <x v="3"/>
    <x v="958"/>
    <n v="1"/>
  </r>
  <r>
    <x v="663"/>
    <x v="0"/>
    <s v="2023-2024"/>
    <x v="0"/>
    <x v="61"/>
    <x v="6"/>
    <x v="6"/>
    <n v="5343"/>
    <x v="0"/>
    <x v="18"/>
    <x v="5"/>
    <x v="5"/>
    <x v="959"/>
    <n v="1"/>
  </r>
  <r>
    <x v="114"/>
    <x v="0"/>
    <s v="2023-2024"/>
    <x v="1"/>
    <x v="20"/>
    <x v="4"/>
    <x v="4"/>
    <n v="3429"/>
    <x v="0"/>
    <x v="8"/>
    <x v="1"/>
    <x v="1"/>
    <x v="960"/>
    <n v="1"/>
  </r>
  <r>
    <x v="2"/>
    <x v="1"/>
    <s v="2022-2023"/>
    <x v="1"/>
    <x v="17"/>
    <x v="3"/>
    <x v="3"/>
    <n v="4825"/>
    <x v="0"/>
    <x v="12"/>
    <x v="0"/>
    <x v="0"/>
    <x v="961"/>
    <n v="1"/>
  </r>
  <r>
    <x v="112"/>
    <x v="0"/>
    <s v="2023-2024"/>
    <x v="1"/>
    <x v="0"/>
    <x v="0"/>
    <x v="0"/>
    <n v="6021"/>
    <x v="0"/>
    <x v="0"/>
    <x v="7"/>
    <x v="7"/>
    <x v="962"/>
    <n v="1"/>
  </r>
  <r>
    <x v="32"/>
    <x v="0"/>
    <s v="2023-2024"/>
    <x v="1"/>
    <x v="18"/>
    <x v="6"/>
    <x v="6"/>
    <n v="5168"/>
    <x v="0"/>
    <x v="13"/>
    <x v="2"/>
    <x v="2"/>
    <x v="963"/>
    <n v="1"/>
  </r>
  <r>
    <x v="664"/>
    <x v="0"/>
    <s v="2023-2024"/>
    <x v="1"/>
    <x v="53"/>
    <x v="3"/>
    <x v="3"/>
    <n v="4119"/>
    <x v="0"/>
    <x v="10"/>
    <x v="4"/>
    <x v="4"/>
    <x v="964"/>
    <n v="1"/>
  </r>
  <r>
    <x v="640"/>
    <x v="0"/>
    <s v="2023-2024"/>
    <x v="1"/>
    <x v="3"/>
    <x v="3"/>
    <x v="3"/>
    <n v="4220"/>
    <x v="0"/>
    <x v="3"/>
    <x v="9"/>
    <x v="9"/>
    <x v="965"/>
    <n v="1"/>
  </r>
  <r>
    <x v="211"/>
    <x v="2"/>
    <s v="2024-2025"/>
    <x v="1"/>
    <x v="53"/>
    <x v="3"/>
    <x v="3"/>
    <n v="4119"/>
    <x v="0"/>
    <x v="10"/>
    <x v="8"/>
    <x v="8"/>
    <x v="965"/>
    <n v="1"/>
  </r>
  <r>
    <x v="665"/>
    <x v="0"/>
    <s v="2023-2024"/>
    <x v="1"/>
    <x v="54"/>
    <x v="4"/>
    <x v="4"/>
    <n v="3030"/>
    <x v="0"/>
    <x v="7"/>
    <x v="7"/>
    <x v="7"/>
    <x v="966"/>
    <n v="1"/>
  </r>
  <r>
    <x v="614"/>
    <x v="1"/>
    <s v="2022-2023"/>
    <x v="1"/>
    <x v="35"/>
    <x v="3"/>
    <x v="3"/>
    <n v="4558"/>
    <x v="0"/>
    <x v="15"/>
    <x v="3"/>
    <x v="3"/>
    <x v="967"/>
    <n v="1"/>
  </r>
  <r>
    <x v="38"/>
    <x v="0"/>
    <s v="2023-2024"/>
    <x v="0"/>
    <x v="65"/>
    <x v="1"/>
    <x v="1"/>
    <n v="2131"/>
    <x v="0"/>
    <x v="4"/>
    <x v="2"/>
    <x v="2"/>
    <x v="968"/>
    <n v="1"/>
  </r>
  <r>
    <x v="611"/>
    <x v="0"/>
    <s v="2023-2024"/>
    <x v="1"/>
    <x v="24"/>
    <x v="1"/>
    <x v="1"/>
    <n v="2120"/>
    <x v="0"/>
    <x v="4"/>
    <x v="5"/>
    <x v="5"/>
    <x v="969"/>
    <n v="1"/>
  </r>
  <r>
    <x v="600"/>
    <x v="0"/>
    <s v="2023-2024"/>
    <x v="0"/>
    <x v="27"/>
    <x v="4"/>
    <x v="4"/>
    <n v="3066"/>
    <x v="0"/>
    <x v="7"/>
    <x v="6"/>
    <x v="6"/>
    <x v="970"/>
    <n v="1"/>
  </r>
  <r>
    <x v="407"/>
    <x v="1"/>
    <s v="2022-2023"/>
    <x v="1"/>
    <x v="14"/>
    <x v="1"/>
    <x v="1"/>
    <n v="2790"/>
    <x v="0"/>
    <x v="11"/>
    <x v="6"/>
    <x v="6"/>
    <x v="971"/>
    <n v="1"/>
  </r>
  <r>
    <x v="312"/>
    <x v="1"/>
    <s v="2022-2023"/>
    <x v="1"/>
    <x v="35"/>
    <x v="3"/>
    <x v="3"/>
    <n v="4558"/>
    <x v="0"/>
    <x v="15"/>
    <x v="6"/>
    <x v="6"/>
    <x v="971"/>
    <n v="1"/>
  </r>
  <r>
    <x v="416"/>
    <x v="0"/>
    <s v="2023-2024"/>
    <x v="0"/>
    <x v="49"/>
    <x v="4"/>
    <x v="4"/>
    <n v="3134"/>
    <x v="0"/>
    <x v="6"/>
    <x v="5"/>
    <x v="5"/>
    <x v="972"/>
    <n v="1"/>
  </r>
  <r>
    <x v="253"/>
    <x v="0"/>
    <s v="2023-2024"/>
    <x v="1"/>
    <x v="54"/>
    <x v="4"/>
    <x v="4"/>
    <n v="3030"/>
    <x v="0"/>
    <x v="7"/>
    <x v="4"/>
    <x v="4"/>
    <x v="972"/>
    <n v="1"/>
  </r>
  <r>
    <x v="482"/>
    <x v="2"/>
    <s v="2024-2025"/>
    <x v="1"/>
    <x v="45"/>
    <x v="3"/>
    <x v="3"/>
    <n v="4570"/>
    <x v="0"/>
    <x v="15"/>
    <x v="1"/>
    <x v="1"/>
    <x v="973"/>
    <n v="1"/>
  </r>
  <r>
    <x v="635"/>
    <x v="0"/>
    <s v="2023-2024"/>
    <x v="1"/>
    <x v="25"/>
    <x v="4"/>
    <x v="4"/>
    <n v="3550"/>
    <x v="0"/>
    <x v="8"/>
    <x v="1"/>
    <x v="1"/>
    <x v="974"/>
    <n v="1"/>
  </r>
  <r>
    <x v="663"/>
    <x v="0"/>
    <s v="2023-2024"/>
    <x v="0"/>
    <x v="76"/>
    <x v="1"/>
    <x v="1"/>
    <n v="2031"/>
    <x v="0"/>
    <x v="5"/>
    <x v="1"/>
    <x v="1"/>
    <x v="974"/>
    <n v="1"/>
  </r>
  <r>
    <x v="167"/>
    <x v="2"/>
    <s v="2024-2025"/>
    <x v="1"/>
    <x v="45"/>
    <x v="3"/>
    <x v="3"/>
    <n v="4570"/>
    <x v="0"/>
    <x v="15"/>
    <x v="3"/>
    <x v="3"/>
    <x v="975"/>
    <n v="1"/>
  </r>
  <r>
    <x v="537"/>
    <x v="1"/>
    <s v="2022-2023"/>
    <x v="0"/>
    <x v="45"/>
    <x v="3"/>
    <x v="3"/>
    <n v="4570"/>
    <x v="0"/>
    <x v="15"/>
    <x v="3"/>
    <x v="3"/>
    <x v="976"/>
    <n v="1"/>
  </r>
  <r>
    <x v="564"/>
    <x v="0"/>
    <s v="2023-2024"/>
    <x v="1"/>
    <x v="78"/>
    <x v="1"/>
    <x v="1"/>
    <n v="2141"/>
    <x v="0"/>
    <x v="4"/>
    <x v="7"/>
    <x v="7"/>
    <x v="977"/>
    <n v="1"/>
  </r>
  <r>
    <x v="649"/>
    <x v="1"/>
    <s v="2022-2023"/>
    <x v="1"/>
    <x v="77"/>
    <x v="5"/>
    <x v="5"/>
    <n v="7018"/>
    <x v="0"/>
    <x v="9"/>
    <x v="5"/>
    <x v="5"/>
    <x v="978"/>
    <n v="1"/>
  </r>
  <r>
    <x v="81"/>
    <x v="0"/>
    <s v="2023-2024"/>
    <x v="1"/>
    <x v="72"/>
    <x v="4"/>
    <x v="4"/>
    <n v="3931"/>
    <x v="0"/>
    <x v="16"/>
    <x v="4"/>
    <x v="4"/>
    <x v="979"/>
    <n v="1"/>
  </r>
  <r>
    <x v="435"/>
    <x v="0"/>
    <s v="2023-2024"/>
    <x v="1"/>
    <x v="4"/>
    <x v="1"/>
    <x v="1"/>
    <n v="2154"/>
    <x v="0"/>
    <x v="4"/>
    <x v="3"/>
    <x v="3"/>
    <x v="980"/>
    <n v="1"/>
  </r>
  <r>
    <x v="280"/>
    <x v="2"/>
    <s v="2024-2025"/>
    <x v="1"/>
    <x v="74"/>
    <x v="1"/>
    <x v="1"/>
    <n v="2485"/>
    <x v="0"/>
    <x v="1"/>
    <x v="4"/>
    <x v="4"/>
    <x v="981"/>
    <n v="1"/>
  </r>
  <r>
    <x v="160"/>
    <x v="0"/>
    <s v="2023-2024"/>
    <x v="1"/>
    <x v="16"/>
    <x v="0"/>
    <x v="0"/>
    <n v="6030"/>
    <x v="0"/>
    <x v="0"/>
    <x v="3"/>
    <x v="3"/>
    <x v="982"/>
    <n v="1"/>
  </r>
  <r>
    <x v="235"/>
    <x v="1"/>
    <s v="2022-2023"/>
    <x v="0"/>
    <x v="52"/>
    <x v="3"/>
    <x v="3"/>
    <n v="4053"/>
    <x v="0"/>
    <x v="10"/>
    <x v="0"/>
    <x v="0"/>
    <x v="983"/>
    <n v="1"/>
  </r>
  <r>
    <x v="421"/>
    <x v="0"/>
    <s v="2023-2024"/>
    <x v="0"/>
    <x v="35"/>
    <x v="3"/>
    <x v="3"/>
    <n v="4558"/>
    <x v="0"/>
    <x v="15"/>
    <x v="0"/>
    <x v="0"/>
    <x v="983"/>
    <n v="1"/>
  </r>
  <r>
    <x v="666"/>
    <x v="2"/>
    <s v="2024-2025"/>
    <x v="1"/>
    <x v="18"/>
    <x v="6"/>
    <x v="6"/>
    <n v="5168"/>
    <x v="0"/>
    <x v="13"/>
    <x v="3"/>
    <x v="3"/>
    <x v="984"/>
    <n v="1"/>
  </r>
  <r>
    <x v="540"/>
    <x v="2"/>
    <s v="2024-2025"/>
    <x v="1"/>
    <x v="15"/>
    <x v="1"/>
    <x v="1"/>
    <n v="2020"/>
    <x v="0"/>
    <x v="5"/>
    <x v="6"/>
    <x v="6"/>
    <x v="985"/>
    <n v="1"/>
  </r>
  <r>
    <x v="344"/>
    <x v="1"/>
    <s v="2022-2023"/>
    <x v="0"/>
    <x v="9"/>
    <x v="4"/>
    <x v="4"/>
    <n v="3076"/>
    <x v="0"/>
    <x v="7"/>
    <x v="9"/>
    <x v="9"/>
    <x v="986"/>
    <n v="1"/>
  </r>
  <r>
    <x v="347"/>
    <x v="0"/>
    <s v="2023-2024"/>
    <x v="0"/>
    <x v="27"/>
    <x v="4"/>
    <x v="4"/>
    <n v="3066"/>
    <x v="0"/>
    <x v="7"/>
    <x v="2"/>
    <x v="2"/>
    <x v="987"/>
    <n v="1"/>
  </r>
  <r>
    <x v="560"/>
    <x v="0"/>
    <s v="2023-2024"/>
    <x v="1"/>
    <x v="72"/>
    <x v="4"/>
    <x v="4"/>
    <n v="3931"/>
    <x v="0"/>
    <x v="16"/>
    <x v="2"/>
    <x v="2"/>
    <x v="988"/>
    <n v="1"/>
  </r>
  <r>
    <x v="104"/>
    <x v="0"/>
    <s v="2023-2024"/>
    <x v="0"/>
    <x v="40"/>
    <x v="4"/>
    <x v="4"/>
    <n v="3353"/>
    <x v="0"/>
    <x v="8"/>
    <x v="6"/>
    <x v="6"/>
    <x v="989"/>
    <n v="1"/>
  </r>
  <r>
    <x v="471"/>
    <x v="2"/>
    <s v="2024-2025"/>
    <x v="1"/>
    <x v="57"/>
    <x v="6"/>
    <x v="6"/>
    <n v="5082"/>
    <x v="0"/>
    <x v="13"/>
    <x v="2"/>
    <x v="2"/>
    <x v="990"/>
    <n v="1"/>
  </r>
  <r>
    <x v="443"/>
    <x v="1"/>
    <s v="2022-2023"/>
    <x v="0"/>
    <x v="84"/>
    <x v="3"/>
    <x v="3"/>
    <n v="4215"/>
    <x v="0"/>
    <x v="3"/>
    <x v="1"/>
    <x v="1"/>
    <x v="990"/>
    <n v="1"/>
  </r>
  <r>
    <x v="500"/>
    <x v="1"/>
    <s v="2022-2023"/>
    <x v="1"/>
    <x v="50"/>
    <x v="4"/>
    <x v="4"/>
    <n v="3179"/>
    <x v="0"/>
    <x v="6"/>
    <x v="3"/>
    <x v="3"/>
    <x v="991"/>
    <n v="1"/>
  </r>
  <r>
    <x v="24"/>
    <x v="0"/>
    <s v="2023-2024"/>
    <x v="1"/>
    <x v="17"/>
    <x v="3"/>
    <x v="3"/>
    <n v="4825"/>
    <x v="0"/>
    <x v="12"/>
    <x v="2"/>
    <x v="2"/>
    <x v="992"/>
    <n v="1"/>
  </r>
  <r>
    <x v="15"/>
    <x v="0"/>
    <s v="2023-2024"/>
    <x v="1"/>
    <x v="72"/>
    <x v="4"/>
    <x v="4"/>
    <n v="3931"/>
    <x v="0"/>
    <x v="16"/>
    <x v="7"/>
    <x v="7"/>
    <x v="993"/>
    <n v="1"/>
  </r>
  <r>
    <x v="136"/>
    <x v="0"/>
    <s v="2023-2024"/>
    <x v="1"/>
    <x v="96"/>
    <x v="4"/>
    <x v="4"/>
    <n v="3690"/>
    <x v="0"/>
    <x v="16"/>
    <x v="3"/>
    <x v="3"/>
    <x v="994"/>
    <n v="1"/>
  </r>
  <r>
    <x v="603"/>
    <x v="2"/>
    <s v="2024-2025"/>
    <x v="0"/>
    <x v="69"/>
    <x v="4"/>
    <x v="4"/>
    <n v="3199"/>
    <x v="0"/>
    <x v="6"/>
    <x v="4"/>
    <x v="4"/>
    <x v="995"/>
    <n v="1"/>
  </r>
  <r>
    <x v="503"/>
    <x v="0"/>
    <s v="2023-2024"/>
    <x v="0"/>
    <x v="39"/>
    <x v="0"/>
    <x v="0"/>
    <n v="6330"/>
    <x v="0"/>
    <x v="14"/>
    <x v="1"/>
    <x v="1"/>
    <x v="996"/>
    <n v="1"/>
  </r>
  <r>
    <x v="53"/>
    <x v="0"/>
    <s v="2023-2024"/>
    <x v="1"/>
    <x v="93"/>
    <x v="4"/>
    <x v="4"/>
    <n v="3915"/>
    <x v="0"/>
    <x v="16"/>
    <x v="0"/>
    <x v="0"/>
    <x v="997"/>
    <n v="1"/>
  </r>
  <r>
    <x v="436"/>
    <x v="2"/>
    <s v="2024-2025"/>
    <x v="1"/>
    <x v="72"/>
    <x v="4"/>
    <x v="4"/>
    <n v="3931"/>
    <x v="0"/>
    <x v="16"/>
    <x v="2"/>
    <x v="2"/>
    <x v="998"/>
    <n v="1"/>
  </r>
  <r>
    <x v="390"/>
    <x v="0"/>
    <s v="2023-2024"/>
    <x v="1"/>
    <x v="70"/>
    <x v="4"/>
    <x v="4"/>
    <n v="3400"/>
    <x v="0"/>
    <x v="8"/>
    <x v="5"/>
    <x v="5"/>
    <x v="999"/>
    <n v="1"/>
  </r>
  <r>
    <x v="358"/>
    <x v="1"/>
    <s v="2022-2023"/>
    <x v="0"/>
    <x v="96"/>
    <x v="4"/>
    <x v="4"/>
    <n v="3690"/>
    <x v="0"/>
    <x v="16"/>
    <x v="3"/>
    <x v="3"/>
    <x v="1000"/>
    <n v="1"/>
  </r>
  <r>
    <x v="229"/>
    <x v="1"/>
    <s v="2022-2023"/>
    <x v="0"/>
    <x v="86"/>
    <x v="0"/>
    <x v="0"/>
    <n v="6725"/>
    <x v="0"/>
    <x v="20"/>
    <x v="3"/>
    <x v="3"/>
    <x v="1001"/>
    <n v="1"/>
  </r>
  <r>
    <x v="667"/>
    <x v="0"/>
    <s v="2023-2024"/>
    <x v="1"/>
    <x v="56"/>
    <x v="1"/>
    <x v="1"/>
    <n v="2795"/>
    <x v="0"/>
    <x v="11"/>
    <x v="6"/>
    <x v="6"/>
    <x v="1002"/>
    <n v="1"/>
  </r>
  <r>
    <x v="613"/>
    <x v="2"/>
    <s v="2024-2025"/>
    <x v="0"/>
    <x v="65"/>
    <x v="1"/>
    <x v="1"/>
    <n v="2131"/>
    <x v="0"/>
    <x v="4"/>
    <x v="4"/>
    <x v="4"/>
    <x v="1003"/>
    <n v="1"/>
  </r>
  <r>
    <x v="173"/>
    <x v="0"/>
    <s v="2023-2024"/>
    <x v="0"/>
    <x v="76"/>
    <x v="1"/>
    <x v="1"/>
    <n v="2031"/>
    <x v="0"/>
    <x v="5"/>
    <x v="5"/>
    <x v="5"/>
    <x v="1004"/>
    <n v="1"/>
  </r>
  <r>
    <x v="61"/>
    <x v="1"/>
    <s v="2022-2023"/>
    <x v="0"/>
    <x v="5"/>
    <x v="1"/>
    <x v="1"/>
    <n v="2067"/>
    <x v="0"/>
    <x v="5"/>
    <x v="1"/>
    <x v="1"/>
    <x v="1005"/>
    <n v="1"/>
  </r>
  <r>
    <x v="499"/>
    <x v="0"/>
    <s v="2023-2024"/>
    <x v="1"/>
    <x v="47"/>
    <x v="1"/>
    <x v="1"/>
    <n v="2101"/>
    <x v="0"/>
    <x v="4"/>
    <x v="1"/>
    <x v="1"/>
    <x v="1005"/>
    <n v="1"/>
  </r>
  <r>
    <x v="544"/>
    <x v="0"/>
    <s v="2023-2024"/>
    <x v="0"/>
    <x v="40"/>
    <x v="4"/>
    <x v="4"/>
    <n v="3353"/>
    <x v="0"/>
    <x v="8"/>
    <x v="4"/>
    <x v="4"/>
    <x v="1006"/>
    <n v="1"/>
  </r>
  <r>
    <x v="54"/>
    <x v="0"/>
    <s v="2023-2024"/>
    <x v="0"/>
    <x v="48"/>
    <x v="3"/>
    <x v="3"/>
    <n v="4566"/>
    <x v="0"/>
    <x v="15"/>
    <x v="1"/>
    <x v="1"/>
    <x v="1007"/>
    <n v="1"/>
  </r>
  <r>
    <x v="87"/>
    <x v="0"/>
    <s v="2023-2024"/>
    <x v="0"/>
    <x v="64"/>
    <x v="1"/>
    <x v="1"/>
    <n v="2350"/>
    <x v="0"/>
    <x v="1"/>
    <x v="8"/>
    <x v="8"/>
    <x v="1008"/>
    <n v="1"/>
  </r>
  <r>
    <x v="246"/>
    <x v="2"/>
    <s v="2024-2025"/>
    <x v="0"/>
    <x v="61"/>
    <x v="6"/>
    <x v="6"/>
    <n v="5343"/>
    <x v="0"/>
    <x v="18"/>
    <x v="3"/>
    <x v="3"/>
    <x v="1009"/>
    <n v="1"/>
  </r>
  <r>
    <x v="144"/>
    <x v="1"/>
    <s v="2022-2023"/>
    <x v="0"/>
    <x v="69"/>
    <x v="4"/>
    <x v="4"/>
    <n v="3199"/>
    <x v="0"/>
    <x v="6"/>
    <x v="8"/>
    <x v="8"/>
    <x v="1010"/>
    <n v="1"/>
  </r>
  <r>
    <x v="250"/>
    <x v="0"/>
    <s v="2023-2024"/>
    <x v="0"/>
    <x v="26"/>
    <x v="0"/>
    <x v="0"/>
    <n v="6280"/>
    <x v="0"/>
    <x v="14"/>
    <x v="7"/>
    <x v="7"/>
    <x v="1011"/>
    <n v="1"/>
  </r>
  <r>
    <x v="90"/>
    <x v="2"/>
    <s v="2024-2025"/>
    <x v="1"/>
    <x v="15"/>
    <x v="1"/>
    <x v="1"/>
    <n v="2020"/>
    <x v="0"/>
    <x v="5"/>
    <x v="4"/>
    <x v="4"/>
    <x v="1012"/>
    <n v="1"/>
  </r>
  <r>
    <x v="668"/>
    <x v="2"/>
    <s v="2024-2025"/>
    <x v="1"/>
    <x v="52"/>
    <x v="3"/>
    <x v="3"/>
    <n v="4053"/>
    <x v="0"/>
    <x v="10"/>
    <x v="1"/>
    <x v="1"/>
    <x v="1013"/>
    <n v="1"/>
  </r>
  <r>
    <x v="214"/>
    <x v="2"/>
    <s v="2024-2025"/>
    <x v="0"/>
    <x v="57"/>
    <x v="6"/>
    <x v="6"/>
    <n v="5082"/>
    <x v="0"/>
    <x v="13"/>
    <x v="6"/>
    <x v="6"/>
    <x v="1014"/>
    <n v="1"/>
  </r>
  <r>
    <x v="406"/>
    <x v="2"/>
    <s v="2024-2025"/>
    <x v="0"/>
    <x v="21"/>
    <x v="3"/>
    <x v="3"/>
    <n v="4012"/>
    <x v="0"/>
    <x v="10"/>
    <x v="2"/>
    <x v="2"/>
    <x v="1015"/>
    <n v="1"/>
  </r>
  <r>
    <x v="539"/>
    <x v="2"/>
    <s v="2024-2025"/>
    <x v="1"/>
    <x v="35"/>
    <x v="3"/>
    <x v="3"/>
    <n v="4558"/>
    <x v="0"/>
    <x v="15"/>
    <x v="9"/>
    <x v="9"/>
    <x v="1016"/>
    <n v="1"/>
  </r>
  <r>
    <x v="314"/>
    <x v="0"/>
    <s v="2023-2024"/>
    <x v="0"/>
    <x v="89"/>
    <x v="4"/>
    <x v="4"/>
    <n v="3136"/>
    <x v="0"/>
    <x v="6"/>
    <x v="3"/>
    <x v="3"/>
    <x v="1017"/>
    <n v="1"/>
  </r>
  <r>
    <x v="541"/>
    <x v="0"/>
    <s v="2023-2024"/>
    <x v="1"/>
    <x v="24"/>
    <x v="1"/>
    <x v="1"/>
    <n v="2120"/>
    <x v="0"/>
    <x v="4"/>
    <x v="6"/>
    <x v="6"/>
    <x v="1018"/>
    <n v="1"/>
  </r>
  <r>
    <x v="493"/>
    <x v="1"/>
    <s v="2022-2023"/>
    <x v="0"/>
    <x v="24"/>
    <x v="1"/>
    <x v="1"/>
    <n v="2120"/>
    <x v="0"/>
    <x v="4"/>
    <x v="2"/>
    <x v="2"/>
    <x v="1019"/>
    <n v="1"/>
  </r>
  <r>
    <x v="198"/>
    <x v="2"/>
    <s v="2024-2025"/>
    <x v="1"/>
    <x v="80"/>
    <x v="0"/>
    <x v="0"/>
    <n v="6109"/>
    <x v="0"/>
    <x v="14"/>
    <x v="0"/>
    <x v="0"/>
    <x v="1020"/>
    <n v="1"/>
  </r>
  <r>
    <x v="669"/>
    <x v="1"/>
    <s v="2022-2023"/>
    <x v="0"/>
    <x v="94"/>
    <x v="5"/>
    <x v="5"/>
    <n v="7250"/>
    <x v="0"/>
    <x v="9"/>
    <x v="2"/>
    <x v="2"/>
    <x v="1021"/>
    <n v="1"/>
  </r>
  <r>
    <x v="469"/>
    <x v="1"/>
    <s v="2022-2023"/>
    <x v="0"/>
    <x v="11"/>
    <x v="5"/>
    <x v="5"/>
    <n v="7010"/>
    <x v="0"/>
    <x v="9"/>
    <x v="4"/>
    <x v="4"/>
    <x v="1022"/>
    <n v="1"/>
  </r>
  <r>
    <x v="500"/>
    <x v="1"/>
    <s v="2022-2023"/>
    <x v="0"/>
    <x v="57"/>
    <x v="6"/>
    <x v="6"/>
    <n v="5082"/>
    <x v="0"/>
    <x v="13"/>
    <x v="3"/>
    <x v="3"/>
    <x v="1023"/>
    <n v="1"/>
  </r>
  <r>
    <x v="56"/>
    <x v="2"/>
    <s v="2024-2025"/>
    <x v="0"/>
    <x v="21"/>
    <x v="3"/>
    <x v="3"/>
    <n v="4012"/>
    <x v="0"/>
    <x v="10"/>
    <x v="0"/>
    <x v="0"/>
    <x v="1024"/>
    <n v="1"/>
  </r>
  <r>
    <x v="95"/>
    <x v="1"/>
    <s v="2022-2023"/>
    <x v="0"/>
    <x v="59"/>
    <x v="3"/>
    <x v="3"/>
    <n v="4509"/>
    <x v="0"/>
    <x v="3"/>
    <x v="1"/>
    <x v="1"/>
    <x v="1025"/>
    <n v="1"/>
  </r>
  <r>
    <x v="635"/>
    <x v="0"/>
    <s v="2023-2024"/>
    <x v="0"/>
    <x v="31"/>
    <x v="1"/>
    <x v="1"/>
    <n v="2116"/>
    <x v="0"/>
    <x v="4"/>
    <x v="0"/>
    <x v="0"/>
    <x v="1026"/>
    <n v="1"/>
  </r>
  <r>
    <x v="376"/>
    <x v="1"/>
    <s v="2022-2023"/>
    <x v="1"/>
    <x v="48"/>
    <x v="3"/>
    <x v="3"/>
    <n v="4566"/>
    <x v="0"/>
    <x v="15"/>
    <x v="6"/>
    <x v="6"/>
    <x v="1027"/>
    <n v="1"/>
  </r>
  <r>
    <x v="117"/>
    <x v="2"/>
    <s v="2024-2025"/>
    <x v="1"/>
    <x v="70"/>
    <x v="4"/>
    <x v="4"/>
    <n v="3400"/>
    <x v="0"/>
    <x v="8"/>
    <x v="7"/>
    <x v="7"/>
    <x v="1028"/>
    <n v="1"/>
  </r>
  <r>
    <x v="114"/>
    <x v="0"/>
    <s v="2023-2024"/>
    <x v="1"/>
    <x v="93"/>
    <x v="4"/>
    <x v="4"/>
    <n v="3915"/>
    <x v="0"/>
    <x v="16"/>
    <x v="3"/>
    <x v="3"/>
    <x v="1029"/>
    <n v="1"/>
  </r>
  <r>
    <x v="670"/>
    <x v="0"/>
    <s v="2023-2024"/>
    <x v="0"/>
    <x v="18"/>
    <x v="6"/>
    <x v="6"/>
    <n v="5168"/>
    <x v="0"/>
    <x v="13"/>
    <x v="0"/>
    <x v="0"/>
    <x v="1029"/>
    <n v="1"/>
  </r>
  <r>
    <x v="217"/>
    <x v="0"/>
    <s v="2023-2024"/>
    <x v="1"/>
    <x v="50"/>
    <x v="4"/>
    <x v="4"/>
    <n v="3179"/>
    <x v="0"/>
    <x v="6"/>
    <x v="3"/>
    <x v="3"/>
    <x v="1029"/>
    <n v="1"/>
  </r>
  <r>
    <x v="671"/>
    <x v="1"/>
    <s v="2022-2023"/>
    <x v="1"/>
    <x v="53"/>
    <x v="3"/>
    <x v="3"/>
    <n v="4119"/>
    <x v="0"/>
    <x v="10"/>
    <x v="0"/>
    <x v="0"/>
    <x v="1029"/>
    <n v="1"/>
  </r>
  <r>
    <x v="672"/>
    <x v="0"/>
    <s v="2023-2024"/>
    <x v="1"/>
    <x v="18"/>
    <x v="6"/>
    <x v="6"/>
    <n v="5168"/>
    <x v="0"/>
    <x v="13"/>
    <x v="3"/>
    <x v="3"/>
    <x v="1030"/>
    <n v="1"/>
  </r>
  <r>
    <x v="596"/>
    <x v="0"/>
    <s v="2023-2024"/>
    <x v="1"/>
    <x v="50"/>
    <x v="4"/>
    <x v="4"/>
    <n v="3179"/>
    <x v="0"/>
    <x v="6"/>
    <x v="7"/>
    <x v="7"/>
    <x v="1031"/>
    <n v="1"/>
  </r>
  <r>
    <x v="1"/>
    <x v="0"/>
    <s v="2023-2024"/>
    <x v="0"/>
    <x v="13"/>
    <x v="1"/>
    <x v="1"/>
    <n v="2480"/>
    <x v="0"/>
    <x v="1"/>
    <x v="4"/>
    <x v="4"/>
    <x v="1032"/>
    <n v="1"/>
  </r>
  <r>
    <x v="278"/>
    <x v="0"/>
    <s v="2023-2024"/>
    <x v="0"/>
    <x v="67"/>
    <x v="3"/>
    <x v="3"/>
    <n v="4551"/>
    <x v="0"/>
    <x v="15"/>
    <x v="8"/>
    <x v="8"/>
    <x v="1033"/>
    <n v="1"/>
  </r>
  <r>
    <x v="673"/>
    <x v="2"/>
    <s v="2024-2025"/>
    <x v="1"/>
    <x v="80"/>
    <x v="0"/>
    <x v="0"/>
    <n v="6109"/>
    <x v="0"/>
    <x v="14"/>
    <x v="1"/>
    <x v="1"/>
    <x v="1034"/>
    <n v="1"/>
  </r>
  <r>
    <x v="252"/>
    <x v="1"/>
    <s v="2022-2023"/>
    <x v="0"/>
    <x v="15"/>
    <x v="1"/>
    <x v="1"/>
    <n v="2020"/>
    <x v="0"/>
    <x v="5"/>
    <x v="1"/>
    <x v="1"/>
    <x v="1034"/>
    <n v="1"/>
  </r>
  <r>
    <x v="649"/>
    <x v="1"/>
    <s v="2022-2023"/>
    <x v="0"/>
    <x v="96"/>
    <x v="4"/>
    <x v="4"/>
    <n v="3690"/>
    <x v="0"/>
    <x v="16"/>
    <x v="1"/>
    <x v="1"/>
    <x v="1034"/>
    <n v="1"/>
  </r>
  <r>
    <x v="324"/>
    <x v="0"/>
    <s v="2023-2024"/>
    <x v="0"/>
    <x v="61"/>
    <x v="6"/>
    <x v="6"/>
    <n v="5343"/>
    <x v="0"/>
    <x v="18"/>
    <x v="2"/>
    <x v="2"/>
    <x v="1035"/>
    <n v="1"/>
  </r>
  <r>
    <x v="159"/>
    <x v="0"/>
    <s v="2023-2024"/>
    <x v="0"/>
    <x v="16"/>
    <x v="0"/>
    <x v="0"/>
    <n v="6030"/>
    <x v="0"/>
    <x v="0"/>
    <x v="4"/>
    <x v="4"/>
    <x v="1036"/>
    <n v="1"/>
  </r>
  <r>
    <x v="445"/>
    <x v="0"/>
    <s v="2023-2024"/>
    <x v="1"/>
    <x v="16"/>
    <x v="0"/>
    <x v="0"/>
    <n v="6030"/>
    <x v="0"/>
    <x v="0"/>
    <x v="4"/>
    <x v="4"/>
    <x v="1037"/>
    <n v="1"/>
  </r>
  <r>
    <x v="651"/>
    <x v="0"/>
    <s v="2023-2024"/>
    <x v="0"/>
    <x v="64"/>
    <x v="1"/>
    <x v="1"/>
    <n v="2350"/>
    <x v="0"/>
    <x v="1"/>
    <x v="3"/>
    <x v="3"/>
    <x v="1038"/>
    <n v="1"/>
  </r>
  <r>
    <x v="353"/>
    <x v="1"/>
    <s v="2022-2023"/>
    <x v="1"/>
    <x v="80"/>
    <x v="0"/>
    <x v="0"/>
    <n v="6109"/>
    <x v="0"/>
    <x v="14"/>
    <x v="0"/>
    <x v="0"/>
    <x v="1038"/>
    <n v="1"/>
  </r>
  <r>
    <x v="129"/>
    <x v="0"/>
    <s v="2023-2024"/>
    <x v="1"/>
    <x v="20"/>
    <x v="4"/>
    <x v="4"/>
    <n v="3429"/>
    <x v="0"/>
    <x v="8"/>
    <x v="9"/>
    <x v="9"/>
    <x v="1038"/>
    <n v="1"/>
  </r>
  <r>
    <x v="573"/>
    <x v="1"/>
    <s v="2022-2023"/>
    <x v="1"/>
    <x v="16"/>
    <x v="0"/>
    <x v="0"/>
    <n v="6030"/>
    <x v="0"/>
    <x v="0"/>
    <x v="2"/>
    <x v="2"/>
    <x v="1039"/>
    <n v="1"/>
  </r>
  <r>
    <x v="335"/>
    <x v="1"/>
    <s v="2022-2023"/>
    <x v="1"/>
    <x v="45"/>
    <x v="3"/>
    <x v="3"/>
    <n v="4570"/>
    <x v="0"/>
    <x v="15"/>
    <x v="1"/>
    <x v="1"/>
    <x v="1040"/>
    <n v="1"/>
  </r>
  <r>
    <x v="395"/>
    <x v="1"/>
    <s v="2022-2023"/>
    <x v="0"/>
    <x v="21"/>
    <x v="3"/>
    <x v="3"/>
    <n v="4012"/>
    <x v="0"/>
    <x v="10"/>
    <x v="3"/>
    <x v="3"/>
    <x v="1041"/>
    <n v="1"/>
  </r>
  <r>
    <x v="305"/>
    <x v="0"/>
    <s v="2023-2024"/>
    <x v="1"/>
    <x v="56"/>
    <x v="1"/>
    <x v="1"/>
    <n v="2795"/>
    <x v="0"/>
    <x v="11"/>
    <x v="2"/>
    <x v="2"/>
    <x v="1042"/>
    <n v="1"/>
  </r>
  <r>
    <x v="674"/>
    <x v="2"/>
    <s v="2024-2025"/>
    <x v="0"/>
    <x v="91"/>
    <x v="1"/>
    <x v="1"/>
    <n v="2064"/>
    <x v="0"/>
    <x v="5"/>
    <x v="2"/>
    <x v="2"/>
    <x v="1043"/>
    <n v="1"/>
  </r>
  <r>
    <x v="607"/>
    <x v="0"/>
    <s v="2023-2024"/>
    <x v="1"/>
    <x v="74"/>
    <x v="1"/>
    <x v="1"/>
    <n v="2485"/>
    <x v="0"/>
    <x v="1"/>
    <x v="7"/>
    <x v="7"/>
    <x v="1044"/>
    <n v="1"/>
  </r>
  <r>
    <x v="675"/>
    <x v="2"/>
    <s v="2024-2025"/>
    <x v="0"/>
    <x v="34"/>
    <x v="4"/>
    <x v="4"/>
    <n v="3018"/>
    <x v="0"/>
    <x v="7"/>
    <x v="6"/>
    <x v="6"/>
    <x v="1045"/>
    <n v="1"/>
  </r>
  <r>
    <x v="406"/>
    <x v="2"/>
    <s v="2024-2025"/>
    <x v="1"/>
    <x v="86"/>
    <x v="0"/>
    <x v="0"/>
    <n v="6725"/>
    <x v="0"/>
    <x v="20"/>
    <x v="6"/>
    <x v="6"/>
    <x v="1046"/>
    <n v="1"/>
  </r>
  <r>
    <x v="223"/>
    <x v="1"/>
    <s v="2022-2023"/>
    <x v="1"/>
    <x v="82"/>
    <x v="3"/>
    <x v="3"/>
    <n v="4655"/>
    <x v="0"/>
    <x v="17"/>
    <x v="6"/>
    <x v="6"/>
    <x v="1046"/>
    <n v="1"/>
  </r>
  <r>
    <x v="384"/>
    <x v="1"/>
    <s v="2022-2023"/>
    <x v="0"/>
    <x v="18"/>
    <x v="6"/>
    <x v="6"/>
    <n v="5168"/>
    <x v="0"/>
    <x v="13"/>
    <x v="9"/>
    <x v="9"/>
    <x v="1047"/>
    <n v="1"/>
  </r>
  <r>
    <x v="632"/>
    <x v="2"/>
    <s v="2024-2025"/>
    <x v="1"/>
    <x v="41"/>
    <x v="5"/>
    <x v="5"/>
    <n v="7320"/>
    <x v="0"/>
    <x v="9"/>
    <x v="7"/>
    <x v="7"/>
    <x v="1048"/>
    <n v="1"/>
  </r>
  <r>
    <x v="675"/>
    <x v="2"/>
    <s v="2024-2025"/>
    <x v="1"/>
    <x v="55"/>
    <x v="3"/>
    <x v="3"/>
    <n v="4703"/>
    <x v="0"/>
    <x v="17"/>
    <x v="3"/>
    <x v="3"/>
    <x v="1049"/>
    <n v="1"/>
  </r>
  <r>
    <x v="546"/>
    <x v="2"/>
    <s v="2024-2025"/>
    <x v="0"/>
    <x v="8"/>
    <x v="1"/>
    <x v="1"/>
    <n v="2158"/>
    <x v="0"/>
    <x v="4"/>
    <x v="3"/>
    <x v="3"/>
    <x v="1050"/>
    <n v="1"/>
  </r>
  <r>
    <x v="173"/>
    <x v="0"/>
    <s v="2023-2024"/>
    <x v="0"/>
    <x v="3"/>
    <x v="3"/>
    <x v="3"/>
    <n v="4220"/>
    <x v="0"/>
    <x v="3"/>
    <x v="1"/>
    <x v="1"/>
    <x v="1051"/>
    <n v="1"/>
  </r>
  <r>
    <x v="308"/>
    <x v="1"/>
    <s v="2022-2023"/>
    <x v="0"/>
    <x v="44"/>
    <x v="4"/>
    <x v="4"/>
    <n v="3977"/>
    <x v="0"/>
    <x v="16"/>
    <x v="2"/>
    <x v="2"/>
    <x v="1052"/>
    <n v="1"/>
  </r>
  <r>
    <x v="132"/>
    <x v="0"/>
    <s v="2023-2024"/>
    <x v="1"/>
    <x v="42"/>
    <x v="3"/>
    <x v="3"/>
    <n v="4870"/>
    <x v="0"/>
    <x v="12"/>
    <x v="2"/>
    <x v="2"/>
    <x v="1053"/>
    <n v="1"/>
  </r>
  <r>
    <x v="663"/>
    <x v="0"/>
    <s v="2023-2024"/>
    <x v="0"/>
    <x v="15"/>
    <x v="1"/>
    <x v="1"/>
    <n v="2020"/>
    <x v="0"/>
    <x v="5"/>
    <x v="2"/>
    <x v="2"/>
    <x v="1053"/>
    <n v="1"/>
  </r>
  <r>
    <x v="3"/>
    <x v="0"/>
    <s v="2023-2024"/>
    <x v="1"/>
    <x v="74"/>
    <x v="1"/>
    <x v="1"/>
    <n v="2485"/>
    <x v="0"/>
    <x v="1"/>
    <x v="3"/>
    <x v="3"/>
    <x v="1054"/>
    <n v="1"/>
  </r>
  <r>
    <x v="535"/>
    <x v="1"/>
    <s v="2022-2023"/>
    <x v="0"/>
    <x v="18"/>
    <x v="6"/>
    <x v="6"/>
    <n v="5168"/>
    <x v="0"/>
    <x v="13"/>
    <x v="4"/>
    <x v="4"/>
    <x v="1055"/>
    <n v="1"/>
  </r>
  <r>
    <x v="612"/>
    <x v="0"/>
    <s v="2023-2024"/>
    <x v="0"/>
    <x v="51"/>
    <x v="4"/>
    <x v="4"/>
    <n v="3630"/>
    <x v="0"/>
    <x v="16"/>
    <x v="4"/>
    <x v="4"/>
    <x v="1056"/>
    <n v="1"/>
  </r>
  <r>
    <x v="598"/>
    <x v="1"/>
    <s v="2022-2023"/>
    <x v="1"/>
    <x v="74"/>
    <x v="1"/>
    <x v="1"/>
    <n v="2485"/>
    <x v="0"/>
    <x v="1"/>
    <x v="1"/>
    <x v="1"/>
    <x v="1057"/>
    <n v="1"/>
  </r>
  <r>
    <x v="457"/>
    <x v="1"/>
    <s v="2022-2023"/>
    <x v="0"/>
    <x v="39"/>
    <x v="0"/>
    <x v="0"/>
    <n v="6330"/>
    <x v="0"/>
    <x v="14"/>
    <x v="9"/>
    <x v="9"/>
    <x v="1058"/>
    <n v="1"/>
  </r>
  <r>
    <x v="224"/>
    <x v="1"/>
    <s v="2022-2023"/>
    <x v="1"/>
    <x v="9"/>
    <x v="4"/>
    <x v="4"/>
    <n v="3076"/>
    <x v="0"/>
    <x v="7"/>
    <x v="0"/>
    <x v="0"/>
    <x v="1059"/>
    <n v="1"/>
  </r>
  <r>
    <x v="542"/>
    <x v="2"/>
    <s v="2024-2025"/>
    <x v="1"/>
    <x v="74"/>
    <x v="1"/>
    <x v="1"/>
    <n v="2485"/>
    <x v="0"/>
    <x v="1"/>
    <x v="1"/>
    <x v="1"/>
    <x v="1060"/>
    <n v="1"/>
  </r>
  <r>
    <x v="676"/>
    <x v="1"/>
    <s v="2022-2023"/>
    <x v="0"/>
    <x v="10"/>
    <x v="4"/>
    <x v="4"/>
    <n v="3551"/>
    <x v="0"/>
    <x v="8"/>
    <x v="6"/>
    <x v="6"/>
    <x v="1061"/>
    <n v="1"/>
  </r>
  <r>
    <x v="480"/>
    <x v="0"/>
    <s v="2023-2024"/>
    <x v="0"/>
    <x v="64"/>
    <x v="1"/>
    <x v="1"/>
    <n v="2350"/>
    <x v="0"/>
    <x v="1"/>
    <x v="6"/>
    <x v="6"/>
    <x v="1062"/>
    <n v="1"/>
  </r>
  <r>
    <x v="260"/>
    <x v="1"/>
    <s v="2022-2023"/>
    <x v="1"/>
    <x v="4"/>
    <x v="1"/>
    <x v="1"/>
    <n v="2154"/>
    <x v="0"/>
    <x v="4"/>
    <x v="6"/>
    <x v="6"/>
    <x v="1062"/>
    <n v="1"/>
  </r>
  <r>
    <x v="132"/>
    <x v="0"/>
    <s v="2023-2024"/>
    <x v="1"/>
    <x v="28"/>
    <x v="1"/>
    <x v="1"/>
    <n v="2830"/>
    <x v="0"/>
    <x v="11"/>
    <x v="3"/>
    <x v="3"/>
    <x v="1063"/>
    <n v="1"/>
  </r>
  <r>
    <x v="194"/>
    <x v="2"/>
    <s v="2024-2025"/>
    <x v="1"/>
    <x v="60"/>
    <x v="1"/>
    <x v="1"/>
    <n v="2541"/>
    <x v="0"/>
    <x v="2"/>
    <x v="3"/>
    <x v="3"/>
    <x v="1064"/>
    <n v="1"/>
  </r>
  <r>
    <x v="81"/>
    <x v="0"/>
    <s v="2023-2024"/>
    <x v="1"/>
    <x v="43"/>
    <x v="1"/>
    <x v="1"/>
    <n v="2560"/>
    <x v="0"/>
    <x v="2"/>
    <x v="4"/>
    <x v="4"/>
    <x v="1065"/>
    <n v="1"/>
  </r>
  <r>
    <x v="515"/>
    <x v="0"/>
    <s v="2023-2024"/>
    <x v="0"/>
    <x v="62"/>
    <x v="0"/>
    <x v="0"/>
    <n v="6112"/>
    <x v="0"/>
    <x v="14"/>
    <x v="3"/>
    <x v="3"/>
    <x v="1066"/>
    <n v="1"/>
  </r>
  <r>
    <x v="114"/>
    <x v="0"/>
    <s v="2023-2024"/>
    <x v="1"/>
    <x v="3"/>
    <x v="3"/>
    <x v="3"/>
    <n v="4220"/>
    <x v="0"/>
    <x v="3"/>
    <x v="3"/>
    <x v="3"/>
    <x v="1067"/>
    <n v="1"/>
  </r>
  <r>
    <x v="551"/>
    <x v="0"/>
    <s v="2023-2024"/>
    <x v="0"/>
    <x v="94"/>
    <x v="5"/>
    <x v="5"/>
    <n v="7250"/>
    <x v="0"/>
    <x v="9"/>
    <x v="3"/>
    <x v="3"/>
    <x v="1068"/>
    <n v="1"/>
  </r>
  <r>
    <x v="288"/>
    <x v="1"/>
    <s v="2022-2023"/>
    <x v="1"/>
    <x v="23"/>
    <x v="1"/>
    <x v="1"/>
    <n v="2650"/>
    <x v="0"/>
    <x v="11"/>
    <x v="1"/>
    <x v="1"/>
    <x v="1069"/>
    <n v="1"/>
  </r>
  <r>
    <x v="599"/>
    <x v="2"/>
    <s v="2024-2025"/>
    <x v="0"/>
    <x v="31"/>
    <x v="1"/>
    <x v="1"/>
    <n v="2116"/>
    <x v="0"/>
    <x v="4"/>
    <x v="6"/>
    <x v="6"/>
    <x v="1070"/>
    <n v="1"/>
  </r>
  <r>
    <x v="587"/>
    <x v="0"/>
    <s v="2023-2024"/>
    <x v="1"/>
    <x v="48"/>
    <x v="3"/>
    <x v="3"/>
    <n v="4566"/>
    <x v="0"/>
    <x v="15"/>
    <x v="2"/>
    <x v="2"/>
    <x v="1071"/>
    <n v="1"/>
  </r>
  <r>
    <x v="206"/>
    <x v="2"/>
    <s v="2024-2025"/>
    <x v="0"/>
    <x v="51"/>
    <x v="4"/>
    <x v="4"/>
    <n v="3630"/>
    <x v="0"/>
    <x v="16"/>
    <x v="7"/>
    <x v="7"/>
    <x v="1072"/>
    <n v="1"/>
  </r>
  <r>
    <x v="677"/>
    <x v="0"/>
    <s v="2023-2024"/>
    <x v="1"/>
    <x v="79"/>
    <x v="6"/>
    <x v="6"/>
    <n v="5290"/>
    <x v="0"/>
    <x v="18"/>
    <x v="0"/>
    <x v="0"/>
    <x v="1073"/>
    <n v="1"/>
  </r>
  <r>
    <x v="115"/>
    <x v="0"/>
    <s v="2023-2024"/>
    <x v="1"/>
    <x v="70"/>
    <x v="4"/>
    <x v="4"/>
    <n v="3400"/>
    <x v="0"/>
    <x v="8"/>
    <x v="2"/>
    <x v="2"/>
    <x v="1074"/>
    <n v="1"/>
  </r>
  <r>
    <x v="2"/>
    <x v="1"/>
    <s v="2022-2023"/>
    <x v="1"/>
    <x v="87"/>
    <x v="2"/>
    <x v="2"/>
    <n v="2609"/>
    <x v="0"/>
    <x v="2"/>
    <x v="2"/>
    <x v="2"/>
    <x v="1075"/>
    <n v="1"/>
  </r>
  <r>
    <x v="579"/>
    <x v="0"/>
    <s v="2023-2024"/>
    <x v="0"/>
    <x v="11"/>
    <x v="5"/>
    <x v="5"/>
    <n v="7010"/>
    <x v="0"/>
    <x v="9"/>
    <x v="1"/>
    <x v="1"/>
    <x v="1076"/>
    <n v="1"/>
  </r>
  <r>
    <x v="522"/>
    <x v="0"/>
    <s v="2023-2024"/>
    <x v="0"/>
    <x v="13"/>
    <x v="1"/>
    <x v="1"/>
    <n v="2480"/>
    <x v="0"/>
    <x v="1"/>
    <x v="4"/>
    <x v="4"/>
    <x v="1077"/>
    <n v="1"/>
  </r>
  <r>
    <x v="325"/>
    <x v="1"/>
    <s v="2022-2023"/>
    <x v="0"/>
    <x v="77"/>
    <x v="5"/>
    <x v="5"/>
    <n v="7018"/>
    <x v="0"/>
    <x v="9"/>
    <x v="2"/>
    <x v="2"/>
    <x v="1078"/>
    <n v="1"/>
  </r>
  <r>
    <x v="653"/>
    <x v="0"/>
    <s v="2023-2024"/>
    <x v="0"/>
    <x v="21"/>
    <x v="3"/>
    <x v="3"/>
    <n v="4012"/>
    <x v="0"/>
    <x v="10"/>
    <x v="4"/>
    <x v="4"/>
    <x v="1079"/>
    <n v="1"/>
  </r>
  <r>
    <x v="597"/>
    <x v="0"/>
    <s v="2023-2024"/>
    <x v="1"/>
    <x v="4"/>
    <x v="1"/>
    <x v="1"/>
    <n v="2154"/>
    <x v="0"/>
    <x v="4"/>
    <x v="2"/>
    <x v="2"/>
    <x v="1080"/>
    <n v="1"/>
  </r>
  <r>
    <x v="595"/>
    <x v="0"/>
    <s v="2023-2024"/>
    <x v="0"/>
    <x v="19"/>
    <x v="1"/>
    <x v="1"/>
    <n v="2800"/>
    <x v="0"/>
    <x v="11"/>
    <x v="1"/>
    <x v="1"/>
    <x v="1081"/>
    <n v="1"/>
  </r>
  <r>
    <x v="506"/>
    <x v="0"/>
    <s v="2023-2024"/>
    <x v="0"/>
    <x v="2"/>
    <x v="2"/>
    <x v="2"/>
    <n v="2617"/>
    <x v="0"/>
    <x v="2"/>
    <x v="2"/>
    <x v="2"/>
    <x v="1082"/>
    <n v="1"/>
  </r>
  <r>
    <x v="572"/>
    <x v="0"/>
    <s v="2023-2024"/>
    <x v="0"/>
    <x v="92"/>
    <x v="3"/>
    <x v="3"/>
    <n v="4305"/>
    <x v="0"/>
    <x v="3"/>
    <x v="7"/>
    <x v="7"/>
    <x v="1083"/>
    <n v="1"/>
  </r>
  <r>
    <x v="419"/>
    <x v="2"/>
    <s v="2024-2025"/>
    <x v="1"/>
    <x v="92"/>
    <x v="3"/>
    <x v="3"/>
    <n v="4305"/>
    <x v="0"/>
    <x v="3"/>
    <x v="2"/>
    <x v="2"/>
    <x v="1084"/>
    <n v="1"/>
  </r>
  <r>
    <x v="118"/>
    <x v="1"/>
    <s v="2022-2023"/>
    <x v="0"/>
    <x v="37"/>
    <x v="1"/>
    <x v="1"/>
    <n v="2750"/>
    <x v="0"/>
    <x v="11"/>
    <x v="2"/>
    <x v="2"/>
    <x v="1085"/>
    <n v="1"/>
  </r>
  <r>
    <x v="231"/>
    <x v="0"/>
    <s v="2023-2024"/>
    <x v="1"/>
    <x v="70"/>
    <x v="4"/>
    <x v="4"/>
    <n v="3400"/>
    <x v="0"/>
    <x v="8"/>
    <x v="3"/>
    <x v="3"/>
    <x v="1086"/>
    <n v="1"/>
  </r>
  <r>
    <x v="334"/>
    <x v="2"/>
    <s v="2024-2025"/>
    <x v="0"/>
    <x v="55"/>
    <x v="3"/>
    <x v="3"/>
    <n v="4703"/>
    <x v="0"/>
    <x v="17"/>
    <x v="7"/>
    <x v="7"/>
    <x v="1087"/>
    <n v="1"/>
  </r>
  <r>
    <x v="274"/>
    <x v="0"/>
    <s v="2023-2024"/>
    <x v="1"/>
    <x v="43"/>
    <x v="1"/>
    <x v="1"/>
    <n v="2560"/>
    <x v="0"/>
    <x v="2"/>
    <x v="1"/>
    <x v="1"/>
    <x v="1088"/>
    <n v="1"/>
  </r>
  <r>
    <x v="339"/>
    <x v="2"/>
    <s v="2024-2025"/>
    <x v="1"/>
    <x v="4"/>
    <x v="1"/>
    <x v="1"/>
    <n v="2154"/>
    <x v="0"/>
    <x v="4"/>
    <x v="0"/>
    <x v="0"/>
    <x v="1089"/>
    <n v="1"/>
  </r>
  <r>
    <x v="439"/>
    <x v="0"/>
    <s v="2023-2024"/>
    <x v="1"/>
    <x v="72"/>
    <x v="4"/>
    <x v="4"/>
    <n v="3931"/>
    <x v="0"/>
    <x v="16"/>
    <x v="5"/>
    <x v="5"/>
    <x v="1090"/>
    <n v="1"/>
  </r>
  <r>
    <x v="65"/>
    <x v="2"/>
    <s v="2024-2025"/>
    <x v="1"/>
    <x v="72"/>
    <x v="4"/>
    <x v="4"/>
    <n v="3931"/>
    <x v="0"/>
    <x v="16"/>
    <x v="3"/>
    <x v="3"/>
    <x v="1091"/>
    <n v="1"/>
  </r>
  <r>
    <x v="248"/>
    <x v="0"/>
    <s v="2023-2024"/>
    <x v="0"/>
    <x v="70"/>
    <x v="4"/>
    <x v="4"/>
    <n v="3400"/>
    <x v="0"/>
    <x v="8"/>
    <x v="7"/>
    <x v="7"/>
    <x v="1092"/>
    <n v="1"/>
  </r>
  <r>
    <x v="299"/>
    <x v="1"/>
    <s v="2022-2023"/>
    <x v="1"/>
    <x v="4"/>
    <x v="1"/>
    <x v="1"/>
    <n v="2154"/>
    <x v="0"/>
    <x v="4"/>
    <x v="2"/>
    <x v="2"/>
    <x v="1093"/>
    <n v="1"/>
  </r>
  <r>
    <x v="603"/>
    <x v="2"/>
    <s v="2024-2025"/>
    <x v="1"/>
    <x v="19"/>
    <x v="1"/>
    <x v="1"/>
    <n v="2800"/>
    <x v="0"/>
    <x v="11"/>
    <x v="8"/>
    <x v="8"/>
    <x v="1094"/>
    <n v="1"/>
  </r>
  <r>
    <x v="319"/>
    <x v="0"/>
    <s v="2023-2024"/>
    <x v="0"/>
    <x v="85"/>
    <x v="0"/>
    <x v="0"/>
    <n v="6530"/>
    <x v="0"/>
    <x v="20"/>
    <x v="3"/>
    <x v="3"/>
    <x v="1095"/>
    <n v="1"/>
  </r>
  <r>
    <x v="678"/>
    <x v="1"/>
    <s v="2022-2023"/>
    <x v="1"/>
    <x v="30"/>
    <x v="4"/>
    <x v="4"/>
    <n v="3131"/>
    <x v="0"/>
    <x v="6"/>
    <x v="0"/>
    <x v="0"/>
    <x v="1096"/>
    <n v="1"/>
  </r>
  <r>
    <x v="319"/>
    <x v="0"/>
    <s v="2023-2024"/>
    <x v="0"/>
    <x v="66"/>
    <x v="3"/>
    <x v="3"/>
    <n v="4883"/>
    <x v="0"/>
    <x v="12"/>
    <x v="6"/>
    <x v="6"/>
    <x v="1097"/>
    <n v="1"/>
  </r>
  <r>
    <x v="286"/>
    <x v="0"/>
    <s v="2023-2024"/>
    <x v="1"/>
    <x v="52"/>
    <x v="3"/>
    <x v="3"/>
    <n v="4053"/>
    <x v="0"/>
    <x v="10"/>
    <x v="4"/>
    <x v="4"/>
    <x v="1098"/>
    <n v="1"/>
  </r>
  <r>
    <x v="474"/>
    <x v="0"/>
    <s v="2023-2024"/>
    <x v="0"/>
    <x v="1"/>
    <x v="1"/>
    <x v="1"/>
    <n v="2478"/>
    <x v="0"/>
    <x v="1"/>
    <x v="5"/>
    <x v="5"/>
    <x v="1099"/>
    <n v="1"/>
  </r>
  <r>
    <x v="440"/>
    <x v="0"/>
    <s v="2023-2024"/>
    <x v="0"/>
    <x v="34"/>
    <x v="4"/>
    <x v="4"/>
    <n v="3018"/>
    <x v="0"/>
    <x v="7"/>
    <x v="3"/>
    <x v="3"/>
    <x v="1100"/>
    <n v="1"/>
  </r>
  <r>
    <x v="498"/>
    <x v="0"/>
    <s v="2023-2024"/>
    <x v="1"/>
    <x v="14"/>
    <x v="1"/>
    <x v="1"/>
    <n v="2790"/>
    <x v="0"/>
    <x v="11"/>
    <x v="0"/>
    <x v="0"/>
    <x v="1101"/>
    <n v="1"/>
  </r>
  <r>
    <x v="523"/>
    <x v="1"/>
    <s v="2022-2023"/>
    <x v="1"/>
    <x v="22"/>
    <x v="1"/>
    <x v="1"/>
    <n v="2539"/>
    <x v="0"/>
    <x v="2"/>
    <x v="3"/>
    <x v="3"/>
    <x v="1102"/>
    <n v="1"/>
  </r>
  <r>
    <x v="620"/>
    <x v="1"/>
    <s v="2022-2023"/>
    <x v="1"/>
    <x v="23"/>
    <x v="1"/>
    <x v="1"/>
    <n v="2650"/>
    <x v="0"/>
    <x v="11"/>
    <x v="7"/>
    <x v="7"/>
    <x v="1103"/>
    <n v="1"/>
  </r>
  <r>
    <x v="404"/>
    <x v="1"/>
    <s v="2022-2023"/>
    <x v="1"/>
    <x v="47"/>
    <x v="1"/>
    <x v="1"/>
    <n v="2101"/>
    <x v="0"/>
    <x v="4"/>
    <x v="6"/>
    <x v="6"/>
    <x v="1104"/>
    <n v="1"/>
  </r>
  <r>
    <x v="543"/>
    <x v="0"/>
    <s v="2023-2024"/>
    <x v="0"/>
    <x v="52"/>
    <x v="3"/>
    <x v="3"/>
    <n v="4053"/>
    <x v="0"/>
    <x v="10"/>
    <x v="1"/>
    <x v="1"/>
    <x v="1104"/>
    <n v="1"/>
  </r>
  <r>
    <x v="36"/>
    <x v="2"/>
    <s v="2024-2025"/>
    <x v="0"/>
    <x v="51"/>
    <x v="4"/>
    <x v="4"/>
    <n v="3630"/>
    <x v="0"/>
    <x v="16"/>
    <x v="6"/>
    <x v="6"/>
    <x v="1105"/>
    <n v="1"/>
  </r>
  <r>
    <x v="44"/>
    <x v="0"/>
    <s v="2023-2024"/>
    <x v="0"/>
    <x v="67"/>
    <x v="3"/>
    <x v="3"/>
    <n v="4551"/>
    <x v="0"/>
    <x v="15"/>
    <x v="9"/>
    <x v="9"/>
    <x v="1106"/>
    <n v="1"/>
  </r>
  <r>
    <x v="624"/>
    <x v="2"/>
    <s v="2024-2025"/>
    <x v="0"/>
    <x v="25"/>
    <x v="4"/>
    <x v="4"/>
    <n v="3550"/>
    <x v="0"/>
    <x v="8"/>
    <x v="0"/>
    <x v="0"/>
    <x v="1107"/>
    <n v="1"/>
  </r>
  <r>
    <x v="561"/>
    <x v="0"/>
    <s v="2023-2024"/>
    <x v="1"/>
    <x v="70"/>
    <x v="4"/>
    <x v="4"/>
    <n v="3400"/>
    <x v="0"/>
    <x v="8"/>
    <x v="4"/>
    <x v="4"/>
    <x v="1107"/>
    <n v="1"/>
  </r>
  <r>
    <x v="395"/>
    <x v="1"/>
    <s v="2022-2023"/>
    <x v="0"/>
    <x v="7"/>
    <x v="4"/>
    <x v="4"/>
    <n v="3175"/>
    <x v="0"/>
    <x v="6"/>
    <x v="9"/>
    <x v="9"/>
    <x v="1108"/>
    <n v="1"/>
  </r>
  <r>
    <x v="679"/>
    <x v="0"/>
    <s v="2023-2024"/>
    <x v="0"/>
    <x v="33"/>
    <x v="4"/>
    <x v="4"/>
    <n v="3280"/>
    <x v="0"/>
    <x v="8"/>
    <x v="3"/>
    <x v="3"/>
    <x v="1109"/>
    <n v="1"/>
  </r>
  <r>
    <x v="432"/>
    <x v="0"/>
    <s v="2023-2024"/>
    <x v="0"/>
    <x v="27"/>
    <x v="4"/>
    <x v="4"/>
    <n v="3066"/>
    <x v="0"/>
    <x v="7"/>
    <x v="4"/>
    <x v="4"/>
    <x v="1110"/>
    <n v="1"/>
  </r>
  <r>
    <x v="530"/>
    <x v="1"/>
    <s v="2022-2023"/>
    <x v="0"/>
    <x v="64"/>
    <x v="1"/>
    <x v="1"/>
    <n v="2350"/>
    <x v="0"/>
    <x v="1"/>
    <x v="3"/>
    <x v="3"/>
    <x v="1111"/>
    <n v="1"/>
  </r>
  <r>
    <x v="370"/>
    <x v="2"/>
    <s v="2024-2025"/>
    <x v="0"/>
    <x v="26"/>
    <x v="0"/>
    <x v="0"/>
    <n v="6280"/>
    <x v="0"/>
    <x v="14"/>
    <x v="3"/>
    <x v="3"/>
    <x v="1112"/>
    <n v="1"/>
  </r>
  <r>
    <x v="462"/>
    <x v="1"/>
    <s v="2022-2023"/>
    <x v="0"/>
    <x v="44"/>
    <x v="4"/>
    <x v="4"/>
    <n v="3977"/>
    <x v="0"/>
    <x v="16"/>
    <x v="3"/>
    <x v="3"/>
    <x v="1113"/>
    <n v="1"/>
  </r>
  <r>
    <x v="107"/>
    <x v="1"/>
    <s v="2022-2023"/>
    <x v="0"/>
    <x v="84"/>
    <x v="3"/>
    <x v="3"/>
    <n v="4215"/>
    <x v="0"/>
    <x v="3"/>
    <x v="1"/>
    <x v="1"/>
    <x v="1113"/>
    <n v="1"/>
  </r>
  <r>
    <x v="668"/>
    <x v="2"/>
    <s v="2024-2025"/>
    <x v="1"/>
    <x v="41"/>
    <x v="5"/>
    <x v="5"/>
    <n v="7320"/>
    <x v="0"/>
    <x v="9"/>
    <x v="6"/>
    <x v="6"/>
    <x v="1114"/>
    <n v="1"/>
  </r>
  <r>
    <x v="537"/>
    <x v="1"/>
    <s v="2022-2023"/>
    <x v="1"/>
    <x v="16"/>
    <x v="0"/>
    <x v="0"/>
    <n v="6030"/>
    <x v="0"/>
    <x v="0"/>
    <x v="9"/>
    <x v="9"/>
    <x v="1115"/>
    <n v="1"/>
  </r>
  <r>
    <x v="680"/>
    <x v="0"/>
    <s v="2023-2024"/>
    <x v="0"/>
    <x v="73"/>
    <x v="6"/>
    <x v="6"/>
    <n v="5607"/>
    <x v="0"/>
    <x v="18"/>
    <x v="3"/>
    <x v="3"/>
    <x v="1116"/>
    <n v="1"/>
  </r>
  <r>
    <x v="183"/>
    <x v="0"/>
    <s v="2023-2024"/>
    <x v="1"/>
    <x v="77"/>
    <x v="5"/>
    <x v="5"/>
    <n v="7018"/>
    <x v="0"/>
    <x v="9"/>
    <x v="6"/>
    <x v="6"/>
    <x v="1117"/>
    <n v="1"/>
  </r>
  <r>
    <x v="417"/>
    <x v="2"/>
    <s v="2024-2025"/>
    <x v="1"/>
    <x v="87"/>
    <x v="2"/>
    <x v="2"/>
    <n v="2609"/>
    <x v="0"/>
    <x v="2"/>
    <x v="5"/>
    <x v="5"/>
    <x v="1118"/>
    <n v="1"/>
  </r>
  <r>
    <x v="537"/>
    <x v="1"/>
    <s v="2022-2023"/>
    <x v="0"/>
    <x v="85"/>
    <x v="0"/>
    <x v="0"/>
    <n v="6530"/>
    <x v="0"/>
    <x v="20"/>
    <x v="9"/>
    <x v="9"/>
    <x v="1119"/>
    <n v="1"/>
  </r>
  <r>
    <x v="150"/>
    <x v="0"/>
    <s v="2023-2024"/>
    <x v="0"/>
    <x v="33"/>
    <x v="4"/>
    <x v="4"/>
    <n v="3280"/>
    <x v="0"/>
    <x v="8"/>
    <x v="2"/>
    <x v="2"/>
    <x v="1120"/>
    <n v="1"/>
  </r>
  <r>
    <x v="343"/>
    <x v="0"/>
    <s v="2023-2024"/>
    <x v="1"/>
    <x v="47"/>
    <x v="1"/>
    <x v="1"/>
    <n v="2101"/>
    <x v="0"/>
    <x v="4"/>
    <x v="4"/>
    <x v="4"/>
    <x v="1121"/>
    <n v="1"/>
  </r>
  <r>
    <x v="583"/>
    <x v="2"/>
    <s v="2024-2025"/>
    <x v="1"/>
    <x v="33"/>
    <x v="4"/>
    <x v="4"/>
    <n v="3280"/>
    <x v="0"/>
    <x v="8"/>
    <x v="1"/>
    <x v="1"/>
    <x v="1122"/>
    <n v="1"/>
  </r>
  <r>
    <x v="473"/>
    <x v="1"/>
    <s v="2022-2023"/>
    <x v="1"/>
    <x v="36"/>
    <x v="4"/>
    <x v="4"/>
    <n v="3148"/>
    <x v="0"/>
    <x v="6"/>
    <x v="1"/>
    <x v="1"/>
    <x v="1123"/>
    <n v="1"/>
  </r>
  <r>
    <x v="11"/>
    <x v="0"/>
    <s v="2023-2024"/>
    <x v="1"/>
    <x v="93"/>
    <x v="4"/>
    <x v="4"/>
    <n v="3915"/>
    <x v="0"/>
    <x v="16"/>
    <x v="1"/>
    <x v="1"/>
    <x v="1123"/>
    <n v="1"/>
  </r>
  <r>
    <x v="433"/>
    <x v="0"/>
    <s v="2023-2024"/>
    <x v="1"/>
    <x v="33"/>
    <x v="4"/>
    <x v="4"/>
    <n v="3280"/>
    <x v="0"/>
    <x v="8"/>
    <x v="0"/>
    <x v="0"/>
    <x v="1124"/>
    <n v="1"/>
  </r>
  <r>
    <x v="82"/>
    <x v="2"/>
    <s v="2024-2025"/>
    <x v="1"/>
    <x v="72"/>
    <x v="4"/>
    <x v="4"/>
    <n v="3931"/>
    <x v="0"/>
    <x v="16"/>
    <x v="0"/>
    <x v="0"/>
    <x v="1125"/>
    <n v="1"/>
  </r>
  <r>
    <x v="352"/>
    <x v="0"/>
    <s v="2023-2024"/>
    <x v="0"/>
    <x v="6"/>
    <x v="0"/>
    <x v="0"/>
    <n v="6010"/>
    <x v="0"/>
    <x v="0"/>
    <x v="3"/>
    <x v="3"/>
    <x v="1126"/>
    <n v="1"/>
  </r>
  <r>
    <x v="287"/>
    <x v="0"/>
    <s v="2023-2024"/>
    <x v="0"/>
    <x v="61"/>
    <x v="6"/>
    <x v="6"/>
    <n v="5343"/>
    <x v="0"/>
    <x v="18"/>
    <x v="3"/>
    <x v="3"/>
    <x v="1127"/>
    <n v="1"/>
  </r>
  <r>
    <x v="107"/>
    <x v="1"/>
    <s v="2022-2023"/>
    <x v="0"/>
    <x v="58"/>
    <x v="0"/>
    <x v="0"/>
    <n v="6027"/>
    <x v="0"/>
    <x v="0"/>
    <x v="3"/>
    <x v="3"/>
    <x v="1127"/>
    <n v="1"/>
  </r>
  <r>
    <x v="368"/>
    <x v="2"/>
    <s v="2024-2025"/>
    <x v="0"/>
    <x v="34"/>
    <x v="4"/>
    <x v="4"/>
    <n v="3018"/>
    <x v="0"/>
    <x v="7"/>
    <x v="9"/>
    <x v="9"/>
    <x v="1128"/>
    <n v="1"/>
  </r>
  <r>
    <x v="342"/>
    <x v="0"/>
    <s v="2023-2024"/>
    <x v="0"/>
    <x v="31"/>
    <x v="1"/>
    <x v="1"/>
    <n v="2116"/>
    <x v="0"/>
    <x v="4"/>
    <x v="9"/>
    <x v="9"/>
    <x v="1128"/>
    <n v="1"/>
  </r>
  <r>
    <x v="321"/>
    <x v="0"/>
    <s v="2023-2024"/>
    <x v="0"/>
    <x v="31"/>
    <x v="1"/>
    <x v="1"/>
    <n v="2116"/>
    <x v="0"/>
    <x v="4"/>
    <x v="3"/>
    <x v="3"/>
    <x v="1129"/>
    <n v="1"/>
  </r>
  <r>
    <x v="549"/>
    <x v="1"/>
    <s v="2022-2023"/>
    <x v="0"/>
    <x v="27"/>
    <x v="4"/>
    <x v="4"/>
    <n v="3066"/>
    <x v="0"/>
    <x v="7"/>
    <x v="1"/>
    <x v="1"/>
    <x v="1130"/>
    <n v="1"/>
  </r>
  <r>
    <x v="409"/>
    <x v="0"/>
    <s v="2023-2024"/>
    <x v="1"/>
    <x v="53"/>
    <x v="3"/>
    <x v="3"/>
    <n v="4119"/>
    <x v="0"/>
    <x v="10"/>
    <x v="2"/>
    <x v="2"/>
    <x v="1131"/>
    <n v="1"/>
  </r>
  <r>
    <x v="493"/>
    <x v="1"/>
    <s v="2022-2023"/>
    <x v="0"/>
    <x v="49"/>
    <x v="4"/>
    <x v="4"/>
    <n v="3134"/>
    <x v="0"/>
    <x v="6"/>
    <x v="7"/>
    <x v="7"/>
    <x v="1132"/>
    <n v="1"/>
  </r>
  <r>
    <x v="298"/>
    <x v="1"/>
    <s v="2022-2023"/>
    <x v="0"/>
    <x v="5"/>
    <x v="1"/>
    <x v="1"/>
    <n v="2067"/>
    <x v="0"/>
    <x v="5"/>
    <x v="2"/>
    <x v="2"/>
    <x v="1133"/>
    <n v="1"/>
  </r>
  <r>
    <x v="103"/>
    <x v="1"/>
    <s v="2022-2023"/>
    <x v="1"/>
    <x v="4"/>
    <x v="1"/>
    <x v="1"/>
    <n v="2154"/>
    <x v="0"/>
    <x v="4"/>
    <x v="2"/>
    <x v="2"/>
    <x v="1134"/>
    <n v="1"/>
  </r>
  <r>
    <x v="524"/>
    <x v="0"/>
    <s v="2023-2024"/>
    <x v="0"/>
    <x v="26"/>
    <x v="0"/>
    <x v="0"/>
    <n v="6280"/>
    <x v="0"/>
    <x v="14"/>
    <x v="6"/>
    <x v="6"/>
    <x v="1135"/>
    <n v="1"/>
  </r>
  <r>
    <x v="330"/>
    <x v="0"/>
    <s v="2023-2024"/>
    <x v="0"/>
    <x v="96"/>
    <x v="4"/>
    <x v="4"/>
    <n v="3690"/>
    <x v="0"/>
    <x v="16"/>
    <x v="7"/>
    <x v="7"/>
    <x v="1136"/>
    <n v="1"/>
  </r>
  <r>
    <x v="303"/>
    <x v="1"/>
    <s v="2022-2023"/>
    <x v="1"/>
    <x v="46"/>
    <x v="3"/>
    <x v="3"/>
    <n v="4740"/>
    <x v="0"/>
    <x v="17"/>
    <x v="2"/>
    <x v="2"/>
    <x v="1137"/>
    <n v="1"/>
  </r>
  <r>
    <x v="633"/>
    <x v="1"/>
    <s v="2022-2023"/>
    <x v="1"/>
    <x v="3"/>
    <x v="3"/>
    <x v="3"/>
    <n v="4220"/>
    <x v="0"/>
    <x v="3"/>
    <x v="7"/>
    <x v="7"/>
    <x v="1138"/>
    <n v="1"/>
  </r>
  <r>
    <x v="600"/>
    <x v="0"/>
    <s v="2023-2024"/>
    <x v="0"/>
    <x v="48"/>
    <x v="3"/>
    <x v="3"/>
    <n v="4566"/>
    <x v="0"/>
    <x v="15"/>
    <x v="2"/>
    <x v="2"/>
    <x v="1139"/>
    <n v="1"/>
  </r>
  <r>
    <x v="252"/>
    <x v="1"/>
    <s v="2022-2023"/>
    <x v="0"/>
    <x v="8"/>
    <x v="1"/>
    <x v="1"/>
    <n v="2158"/>
    <x v="0"/>
    <x v="4"/>
    <x v="3"/>
    <x v="3"/>
    <x v="1140"/>
    <n v="1"/>
  </r>
  <r>
    <x v="266"/>
    <x v="1"/>
    <s v="2022-2023"/>
    <x v="1"/>
    <x v="48"/>
    <x v="3"/>
    <x v="3"/>
    <n v="4566"/>
    <x v="0"/>
    <x v="15"/>
    <x v="3"/>
    <x v="3"/>
    <x v="1140"/>
    <n v="1"/>
  </r>
  <r>
    <x v="681"/>
    <x v="2"/>
    <s v="2024-2025"/>
    <x v="1"/>
    <x v="76"/>
    <x v="1"/>
    <x v="1"/>
    <n v="2031"/>
    <x v="0"/>
    <x v="5"/>
    <x v="8"/>
    <x v="8"/>
    <x v="1141"/>
    <n v="1"/>
  </r>
  <r>
    <x v="351"/>
    <x v="0"/>
    <s v="2023-2024"/>
    <x v="1"/>
    <x v="56"/>
    <x v="1"/>
    <x v="1"/>
    <n v="2795"/>
    <x v="0"/>
    <x v="11"/>
    <x v="5"/>
    <x v="5"/>
    <x v="1142"/>
    <n v="1"/>
  </r>
  <r>
    <x v="682"/>
    <x v="1"/>
    <s v="2022-2023"/>
    <x v="1"/>
    <x v="20"/>
    <x v="4"/>
    <x v="4"/>
    <n v="3429"/>
    <x v="0"/>
    <x v="8"/>
    <x v="7"/>
    <x v="7"/>
    <x v="1143"/>
    <n v="1"/>
  </r>
  <r>
    <x v="274"/>
    <x v="0"/>
    <s v="2023-2024"/>
    <x v="0"/>
    <x v="38"/>
    <x v="3"/>
    <x v="3"/>
    <n v="4802"/>
    <x v="0"/>
    <x v="12"/>
    <x v="5"/>
    <x v="5"/>
    <x v="1144"/>
    <n v="1"/>
  </r>
  <r>
    <x v="525"/>
    <x v="2"/>
    <s v="2024-2025"/>
    <x v="1"/>
    <x v="43"/>
    <x v="1"/>
    <x v="1"/>
    <n v="2560"/>
    <x v="0"/>
    <x v="2"/>
    <x v="7"/>
    <x v="7"/>
    <x v="1145"/>
    <n v="1"/>
  </r>
  <r>
    <x v="112"/>
    <x v="0"/>
    <s v="2023-2024"/>
    <x v="1"/>
    <x v="23"/>
    <x v="1"/>
    <x v="1"/>
    <n v="2650"/>
    <x v="0"/>
    <x v="11"/>
    <x v="6"/>
    <x v="6"/>
    <x v="1146"/>
    <n v="1"/>
  </r>
  <r>
    <x v="630"/>
    <x v="0"/>
    <s v="2023-2024"/>
    <x v="0"/>
    <x v="15"/>
    <x v="1"/>
    <x v="1"/>
    <n v="2020"/>
    <x v="0"/>
    <x v="5"/>
    <x v="9"/>
    <x v="9"/>
    <x v="1147"/>
    <n v="1"/>
  </r>
  <r>
    <x v="446"/>
    <x v="2"/>
    <s v="2024-2025"/>
    <x v="0"/>
    <x v="22"/>
    <x v="1"/>
    <x v="1"/>
    <n v="2539"/>
    <x v="0"/>
    <x v="2"/>
    <x v="6"/>
    <x v="6"/>
    <x v="1148"/>
    <n v="1"/>
  </r>
  <r>
    <x v="458"/>
    <x v="2"/>
    <s v="2024-2025"/>
    <x v="1"/>
    <x v="92"/>
    <x v="3"/>
    <x v="3"/>
    <n v="4305"/>
    <x v="0"/>
    <x v="3"/>
    <x v="3"/>
    <x v="3"/>
    <x v="1149"/>
    <n v="1"/>
  </r>
  <r>
    <x v="36"/>
    <x v="2"/>
    <s v="2024-2025"/>
    <x v="0"/>
    <x v="38"/>
    <x v="3"/>
    <x v="3"/>
    <n v="4802"/>
    <x v="0"/>
    <x v="12"/>
    <x v="3"/>
    <x v="3"/>
    <x v="1150"/>
    <n v="1"/>
  </r>
  <r>
    <x v="315"/>
    <x v="0"/>
    <s v="2023-2024"/>
    <x v="0"/>
    <x v="38"/>
    <x v="3"/>
    <x v="3"/>
    <n v="4802"/>
    <x v="0"/>
    <x v="12"/>
    <x v="2"/>
    <x v="2"/>
    <x v="1151"/>
    <n v="1"/>
  </r>
  <r>
    <x v="282"/>
    <x v="2"/>
    <s v="2024-2025"/>
    <x v="1"/>
    <x v="41"/>
    <x v="5"/>
    <x v="5"/>
    <n v="7320"/>
    <x v="0"/>
    <x v="9"/>
    <x v="3"/>
    <x v="3"/>
    <x v="1152"/>
    <n v="1"/>
  </r>
  <r>
    <x v="580"/>
    <x v="0"/>
    <s v="2023-2024"/>
    <x v="1"/>
    <x v="93"/>
    <x v="4"/>
    <x v="4"/>
    <n v="3915"/>
    <x v="0"/>
    <x v="16"/>
    <x v="3"/>
    <x v="3"/>
    <x v="1153"/>
    <n v="1"/>
  </r>
  <r>
    <x v="602"/>
    <x v="0"/>
    <s v="2023-2024"/>
    <x v="1"/>
    <x v="78"/>
    <x v="1"/>
    <x v="1"/>
    <n v="2141"/>
    <x v="0"/>
    <x v="4"/>
    <x v="0"/>
    <x v="0"/>
    <x v="1154"/>
    <n v="1"/>
  </r>
  <r>
    <x v="501"/>
    <x v="1"/>
    <s v="2022-2023"/>
    <x v="0"/>
    <x v="25"/>
    <x v="4"/>
    <x v="4"/>
    <n v="3550"/>
    <x v="0"/>
    <x v="8"/>
    <x v="3"/>
    <x v="3"/>
    <x v="1155"/>
    <n v="1"/>
  </r>
  <r>
    <x v="540"/>
    <x v="2"/>
    <s v="2024-2025"/>
    <x v="1"/>
    <x v="93"/>
    <x v="4"/>
    <x v="4"/>
    <n v="3915"/>
    <x v="0"/>
    <x v="16"/>
    <x v="5"/>
    <x v="5"/>
    <x v="1156"/>
    <n v="1"/>
  </r>
  <r>
    <x v="157"/>
    <x v="2"/>
    <s v="2024-2025"/>
    <x v="0"/>
    <x v="69"/>
    <x v="4"/>
    <x v="4"/>
    <n v="3199"/>
    <x v="0"/>
    <x v="6"/>
    <x v="1"/>
    <x v="1"/>
    <x v="1157"/>
    <n v="1"/>
  </r>
  <r>
    <x v="45"/>
    <x v="0"/>
    <s v="2023-2024"/>
    <x v="1"/>
    <x v="17"/>
    <x v="3"/>
    <x v="3"/>
    <n v="4825"/>
    <x v="0"/>
    <x v="12"/>
    <x v="1"/>
    <x v="1"/>
    <x v="1157"/>
    <n v="1"/>
  </r>
  <r>
    <x v="399"/>
    <x v="0"/>
    <s v="2023-2024"/>
    <x v="0"/>
    <x v="46"/>
    <x v="3"/>
    <x v="3"/>
    <n v="4740"/>
    <x v="0"/>
    <x v="17"/>
    <x v="1"/>
    <x v="1"/>
    <x v="1158"/>
    <n v="1"/>
  </r>
  <r>
    <x v="307"/>
    <x v="0"/>
    <s v="2023-2024"/>
    <x v="1"/>
    <x v="43"/>
    <x v="1"/>
    <x v="1"/>
    <n v="2560"/>
    <x v="0"/>
    <x v="2"/>
    <x v="4"/>
    <x v="4"/>
    <x v="1159"/>
    <n v="1"/>
  </r>
  <r>
    <x v="683"/>
    <x v="0"/>
    <s v="2023-2024"/>
    <x v="1"/>
    <x v="36"/>
    <x v="4"/>
    <x v="4"/>
    <n v="3148"/>
    <x v="0"/>
    <x v="6"/>
    <x v="8"/>
    <x v="8"/>
    <x v="1160"/>
    <n v="1"/>
  </r>
  <r>
    <x v="56"/>
    <x v="2"/>
    <s v="2024-2025"/>
    <x v="0"/>
    <x v="15"/>
    <x v="1"/>
    <x v="1"/>
    <n v="2020"/>
    <x v="0"/>
    <x v="5"/>
    <x v="6"/>
    <x v="6"/>
    <x v="1161"/>
    <n v="1"/>
  </r>
  <r>
    <x v="684"/>
    <x v="2"/>
    <s v="2024-2025"/>
    <x v="0"/>
    <x v="27"/>
    <x v="4"/>
    <x v="4"/>
    <n v="3066"/>
    <x v="0"/>
    <x v="7"/>
    <x v="7"/>
    <x v="7"/>
    <x v="1162"/>
    <n v="1"/>
  </r>
  <r>
    <x v="226"/>
    <x v="0"/>
    <s v="2023-2024"/>
    <x v="0"/>
    <x v="37"/>
    <x v="1"/>
    <x v="1"/>
    <n v="2750"/>
    <x v="0"/>
    <x v="11"/>
    <x v="7"/>
    <x v="7"/>
    <x v="1163"/>
    <n v="1"/>
  </r>
  <r>
    <x v="198"/>
    <x v="2"/>
    <s v="2024-2025"/>
    <x v="0"/>
    <x v="59"/>
    <x v="3"/>
    <x v="3"/>
    <n v="4509"/>
    <x v="0"/>
    <x v="3"/>
    <x v="2"/>
    <x v="2"/>
    <x v="1164"/>
    <n v="1"/>
  </r>
  <r>
    <x v="562"/>
    <x v="1"/>
    <s v="2022-2023"/>
    <x v="0"/>
    <x v="6"/>
    <x v="0"/>
    <x v="0"/>
    <n v="6010"/>
    <x v="0"/>
    <x v="0"/>
    <x v="1"/>
    <x v="1"/>
    <x v="1165"/>
    <n v="1"/>
  </r>
  <r>
    <x v="261"/>
    <x v="1"/>
    <s v="2022-2023"/>
    <x v="1"/>
    <x v="43"/>
    <x v="1"/>
    <x v="1"/>
    <n v="2560"/>
    <x v="0"/>
    <x v="2"/>
    <x v="8"/>
    <x v="8"/>
    <x v="1166"/>
    <n v="1"/>
  </r>
  <r>
    <x v="685"/>
    <x v="0"/>
    <s v="2023-2024"/>
    <x v="1"/>
    <x v="43"/>
    <x v="1"/>
    <x v="1"/>
    <n v="2560"/>
    <x v="0"/>
    <x v="2"/>
    <x v="1"/>
    <x v="1"/>
    <x v="1167"/>
    <n v="1"/>
  </r>
  <r>
    <x v="50"/>
    <x v="0"/>
    <s v="2023-2024"/>
    <x v="0"/>
    <x v="55"/>
    <x v="3"/>
    <x v="3"/>
    <n v="4703"/>
    <x v="0"/>
    <x v="17"/>
    <x v="4"/>
    <x v="4"/>
    <x v="1168"/>
    <n v="1"/>
  </r>
  <r>
    <x v="481"/>
    <x v="2"/>
    <s v="2024-2025"/>
    <x v="0"/>
    <x v="76"/>
    <x v="1"/>
    <x v="1"/>
    <n v="2031"/>
    <x v="0"/>
    <x v="5"/>
    <x v="9"/>
    <x v="9"/>
    <x v="1169"/>
    <n v="1"/>
  </r>
  <r>
    <x v="371"/>
    <x v="2"/>
    <s v="2024-2025"/>
    <x v="0"/>
    <x v="95"/>
    <x v="7"/>
    <x v="7"/>
    <n v="870"/>
    <x v="0"/>
    <x v="19"/>
    <x v="7"/>
    <x v="7"/>
    <x v="1170"/>
    <n v="1"/>
  </r>
  <r>
    <x v="35"/>
    <x v="0"/>
    <s v="2023-2024"/>
    <x v="0"/>
    <x v="15"/>
    <x v="1"/>
    <x v="1"/>
    <n v="2020"/>
    <x v="0"/>
    <x v="5"/>
    <x v="9"/>
    <x v="9"/>
    <x v="1171"/>
    <n v="1"/>
  </r>
  <r>
    <x v="508"/>
    <x v="0"/>
    <s v="2023-2024"/>
    <x v="0"/>
    <x v="13"/>
    <x v="1"/>
    <x v="1"/>
    <n v="2480"/>
    <x v="0"/>
    <x v="1"/>
    <x v="5"/>
    <x v="5"/>
    <x v="1172"/>
    <n v="1"/>
  </r>
  <r>
    <x v="448"/>
    <x v="0"/>
    <s v="2023-2024"/>
    <x v="0"/>
    <x v="49"/>
    <x v="4"/>
    <x v="4"/>
    <n v="3134"/>
    <x v="0"/>
    <x v="6"/>
    <x v="7"/>
    <x v="7"/>
    <x v="1173"/>
    <n v="1"/>
  </r>
  <r>
    <x v="125"/>
    <x v="2"/>
    <s v="2024-2025"/>
    <x v="0"/>
    <x v="91"/>
    <x v="1"/>
    <x v="1"/>
    <n v="2064"/>
    <x v="0"/>
    <x v="5"/>
    <x v="5"/>
    <x v="5"/>
    <x v="1174"/>
    <n v="1"/>
  </r>
  <r>
    <x v="686"/>
    <x v="1"/>
    <s v="2022-2023"/>
    <x v="1"/>
    <x v="1"/>
    <x v="1"/>
    <x v="1"/>
    <n v="2478"/>
    <x v="0"/>
    <x v="1"/>
    <x v="6"/>
    <x v="6"/>
    <x v="1175"/>
    <n v="1"/>
  </r>
  <r>
    <x v="670"/>
    <x v="0"/>
    <s v="2023-2024"/>
    <x v="0"/>
    <x v="12"/>
    <x v="3"/>
    <x v="3"/>
    <n v="4068"/>
    <x v="0"/>
    <x v="10"/>
    <x v="3"/>
    <x v="3"/>
    <x v="1176"/>
    <n v="1"/>
  </r>
  <r>
    <x v="173"/>
    <x v="0"/>
    <s v="2023-2024"/>
    <x v="1"/>
    <x v="35"/>
    <x v="3"/>
    <x v="3"/>
    <n v="4558"/>
    <x v="0"/>
    <x v="15"/>
    <x v="3"/>
    <x v="3"/>
    <x v="1177"/>
    <n v="1"/>
  </r>
  <r>
    <x v="542"/>
    <x v="2"/>
    <s v="2024-2025"/>
    <x v="1"/>
    <x v="17"/>
    <x v="3"/>
    <x v="3"/>
    <n v="4825"/>
    <x v="0"/>
    <x v="12"/>
    <x v="3"/>
    <x v="3"/>
    <x v="1178"/>
    <n v="1"/>
  </r>
  <r>
    <x v="495"/>
    <x v="2"/>
    <s v="2024-2025"/>
    <x v="1"/>
    <x v="22"/>
    <x v="1"/>
    <x v="1"/>
    <n v="2539"/>
    <x v="0"/>
    <x v="2"/>
    <x v="0"/>
    <x v="0"/>
    <x v="1179"/>
    <n v="1"/>
  </r>
  <r>
    <x v="429"/>
    <x v="1"/>
    <s v="2022-2023"/>
    <x v="0"/>
    <x v="64"/>
    <x v="1"/>
    <x v="1"/>
    <n v="2350"/>
    <x v="0"/>
    <x v="1"/>
    <x v="3"/>
    <x v="3"/>
    <x v="1180"/>
    <n v="1"/>
  </r>
  <r>
    <x v="436"/>
    <x v="2"/>
    <s v="2024-2025"/>
    <x v="0"/>
    <x v="68"/>
    <x v="7"/>
    <x v="7"/>
    <n v="800"/>
    <x v="0"/>
    <x v="19"/>
    <x v="9"/>
    <x v="9"/>
    <x v="1181"/>
    <n v="1"/>
  </r>
  <r>
    <x v="389"/>
    <x v="2"/>
    <s v="2024-2025"/>
    <x v="0"/>
    <x v="62"/>
    <x v="0"/>
    <x v="0"/>
    <n v="6112"/>
    <x v="0"/>
    <x v="14"/>
    <x v="3"/>
    <x v="3"/>
    <x v="1182"/>
    <n v="1"/>
  </r>
  <r>
    <x v="607"/>
    <x v="0"/>
    <s v="2023-2024"/>
    <x v="0"/>
    <x v="19"/>
    <x v="1"/>
    <x v="1"/>
    <n v="2800"/>
    <x v="0"/>
    <x v="11"/>
    <x v="2"/>
    <x v="2"/>
    <x v="1183"/>
    <n v="1"/>
  </r>
  <r>
    <x v="637"/>
    <x v="1"/>
    <s v="2022-2023"/>
    <x v="0"/>
    <x v="27"/>
    <x v="4"/>
    <x v="4"/>
    <n v="3066"/>
    <x v="0"/>
    <x v="7"/>
    <x v="3"/>
    <x v="3"/>
    <x v="1184"/>
    <n v="1"/>
  </r>
  <r>
    <x v="546"/>
    <x v="2"/>
    <s v="2024-2025"/>
    <x v="0"/>
    <x v="68"/>
    <x v="7"/>
    <x v="7"/>
    <n v="800"/>
    <x v="0"/>
    <x v="19"/>
    <x v="4"/>
    <x v="4"/>
    <x v="1185"/>
    <n v="1"/>
  </r>
  <r>
    <x v="628"/>
    <x v="0"/>
    <s v="2023-2024"/>
    <x v="0"/>
    <x v="68"/>
    <x v="7"/>
    <x v="7"/>
    <n v="800"/>
    <x v="0"/>
    <x v="19"/>
    <x v="5"/>
    <x v="5"/>
    <x v="1186"/>
    <n v="1"/>
  </r>
  <r>
    <x v="656"/>
    <x v="1"/>
    <s v="2022-2023"/>
    <x v="0"/>
    <x v="26"/>
    <x v="0"/>
    <x v="0"/>
    <n v="6280"/>
    <x v="0"/>
    <x v="14"/>
    <x v="6"/>
    <x v="6"/>
    <x v="1187"/>
    <n v="1"/>
  </r>
  <r>
    <x v="248"/>
    <x v="0"/>
    <s v="2023-2024"/>
    <x v="0"/>
    <x v="51"/>
    <x v="4"/>
    <x v="4"/>
    <n v="3630"/>
    <x v="0"/>
    <x v="16"/>
    <x v="6"/>
    <x v="6"/>
    <x v="1188"/>
    <n v="1"/>
  </r>
  <r>
    <x v="560"/>
    <x v="0"/>
    <s v="2023-2024"/>
    <x v="1"/>
    <x v="14"/>
    <x v="1"/>
    <x v="1"/>
    <n v="2790"/>
    <x v="0"/>
    <x v="11"/>
    <x v="9"/>
    <x v="9"/>
    <x v="1189"/>
    <n v="1"/>
  </r>
  <r>
    <x v="166"/>
    <x v="0"/>
    <s v="2023-2024"/>
    <x v="1"/>
    <x v="47"/>
    <x v="1"/>
    <x v="1"/>
    <n v="2101"/>
    <x v="0"/>
    <x v="4"/>
    <x v="8"/>
    <x v="8"/>
    <x v="1190"/>
    <n v="1"/>
  </r>
  <r>
    <x v="383"/>
    <x v="0"/>
    <s v="2023-2024"/>
    <x v="0"/>
    <x v="34"/>
    <x v="4"/>
    <x v="4"/>
    <n v="3018"/>
    <x v="0"/>
    <x v="7"/>
    <x v="5"/>
    <x v="5"/>
    <x v="1191"/>
    <n v="1"/>
  </r>
  <r>
    <x v="454"/>
    <x v="0"/>
    <s v="2023-2024"/>
    <x v="0"/>
    <x v="51"/>
    <x v="4"/>
    <x v="4"/>
    <n v="3630"/>
    <x v="0"/>
    <x v="16"/>
    <x v="1"/>
    <x v="1"/>
    <x v="1192"/>
    <n v="1"/>
  </r>
  <r>
    <x v="204"/>
    <x v="0"/>
    <s v="2023-2024"/>
    <x v="1"/>
    <x v="0"/>
    <x v="0"/>
    <x v="0"/>
    <n v="6021"/>
    <x v="0"/>
    <x v="0"/>
    <x v="6"/>
    <x v="6"/>
    <x v="1193"/>
    <n v="1"/>
  </r>
  <r>
    <x v="170"/>
    <x v="0"/>
    <s v="2023-2024"/>
    <x v="0"/>
    <x v="18"/>
    <x v="6"/>
    <x v="6"/>
    <n v="5168"/>
    <x v="0"/>
    <x v="13"/>
    <x v="7"/>
    <x v="7"/>
    <x v="1194"/>
    <n v="1"/>
  </r>
  <r>
    <x v="375"/>
    <x v="0"/>
    <s v="2023-2024"/>
    <x v="0"/>
    <x v="8"/>
    <x v="1"/>
    <x v="1"/>
    <n v="2158"/>
    <x v="0"/>
    <x v="4"/>
    <x v="6"/>
    <x v="6"/>
    <x v="1195"/>
    <n v="1"/>
  </r>
  <r>
    <x v="687"/>
    <x v="0"/>
    <s v="2023-2024"/>
    <x v="1"/>
    <x v="14"/>
    <x v="1"/>
    <x v="1"/>
    <n v="2790"/>
    <x v="0"/>
    <x v="11"/>
    <x v="1"/>
    <x v="1"/>
    <x v="1196"/>
    <n v="1"/>
  </r>
  <r>
    <x v="103"/>
    <x v="1"/>
    <s v="2022-2023"/>
    <x v="1"/>
    <x v="43"/>
    <x v="1"/>
    <x v="1"/>
    <n v="2560"/>
    <x v="0"/>
    <x v="2"/>
    <x v="6"/>
    <x v="6"/>
    <x v="1197"/>
    <n v="1"/>
  </r>
  <r>
    <x v="504"/>
    <x v="2"/>
    <s v="2024-2025"/>
    <x v="0"/>
    <x v="49"/>
    <x v="4"/>
    <x v="4"/>
    <n v="3134"/>
    <x v="0"/>
    <x v="6"/>
    <x v="1"/>
    <x v="1"/>
    <x v="1198"/>
    <n v="1"/>
  </r>
  <r>
    <x v="448"/>
    <x v="0"/>
    <s v="2023-2024"/>
    <x v="1"/>
    <x v="14"/>
    <x v="1"/>
    <x v="1"/>
    <n v="2790"/>
    <x v="0"/>
    <x v="11"/>
    <x v="3"/>
    <x v="3"/>
    <x v="1199"/>
    <n v="1"/>
  </r>
  <r>
    <x v="530"/>
    <x v="1"/>
    <s v="2022-2023"/>
    <x v="1"/>
    <x v="87"/>
    <x v="2"/>
    <x v="2"/>
    <n v="2609"/>
    <x v="0"/>
    <x v="2"/>
    <x v="9"/>
    <x v="9"/>
    <x v="1200"/>
    <n v="1"/>
  </r>
  <r>
    <x v="688"/>
    <x v="0"/>
    <s v="2023-2024"/>
    <x v="0"/>
    <x v="11"/>
    <x v="5"/>
    <x v="5"/>
    <n v="7010"/>
    <x v="0"/>
    <x v="9"/>
    <x v="2"/>
    <x v="2"/>
    <x v="1201"/>
    <n v="1"/>
  </r>
  <r>
    <x v="620"/>
    <x v="1"/>
    <s v="2022-2023"/>
    <x v="1"/>
    <x v="78"/>
    <x v="1"/>
    <x v="1"/>
    <n v="2141"/>
    <x v="0"/>
    <x v="4"/>
    <x v="3"/>
    <x v="3"/>
    <x v="1202"/>
    <n v="1"/>
  </r>
  <r>
    <x v="328"/>
    <x v="2"/>
    <s v="2024-2025"/>
    <x v="1"/>
    <x v="53"/>
    <x v="3"/>
    <x v="3"/>
    <n v="4119"/>
    <x v="0"/>
    <x v="10"/>
    <x v="8"/>
    <x v="8"/>
    <x v="1203"/>
    <n v="1"/>
  </r>
  <r>
    <x v="658"/>
    <x v="2"/>
    <s v="2024-2025"/>
    <x v="0"/>
    <x v="19"/>
    <x v="1"/>
    <x v="1"/>
    <n v="2800"/>
    <x v="0"/>
    <x v="11"/>
    <x v="1"/>
    <x v="1"/>
    <x v="1204"/>
    <n v="1"/>
  </r>
  <r>
    <x v="83"/>
    <x v="1"/>
    <s v="2022-2023"/>
    <x v="1"/>
    <x v="29"/>
    <x v="4"/>
    <x v="4"/>
    <n v="3500"/>
    <x v="0"/>
    <x v="8"/>
    <x v="2"/>
    <x v="2"/>
    <x v="1205"/>
    <n v="1"/>
  </r>
  <r>
    <x v="689"/>
    <x v="1"/>
    <s v="2022-2023"/>
    <x v="0"/>
    <x v="62"/>
    <x v="0"/>
    <x v="0"/>
    <n v="6112"/>
    <x v="0"/>
    <x v="14"/>
    <x v="3"/>
    <x v="3"/>
    <x v="1206"/>
    <n v="1"/>
  </r>
  <r>
    <x v="609"/>
    <x v="0"/>
    <s v="2023-2024"/>
    <x v="0"/>
    <x v="84"/>
    <x v="3"/>
    <x v="3"/>
    <n v="4215"/>
    <x v="0"/>
    <x v="3"/>
    <x v="4"/>
    <x v="4"/>
    <x v="1207"/>
    <n v="1"/>
  </r>
  <r>
    <x v="9"/>
    <x v="0"/>
    <s v="2023-2024"/>
    <x v="1"/>
    <x v="93"/>
    <x v="4"/>
    <x v="4"/>
    <n v="3915"/>
    <x v="0"/>
    <x v="16"/>
    <x v="2"/>
    <x v="2"/>
    <x v="1208"/>
    <n v="1"/>
  </r>
  <r>
    <x v="29"/>
    <x v="0"/>
    <s v="2023-2024"/>
    <x v="0"/>
    <x v="26"/>
    <x v="0"/>
    <x v="0"/>
    <n v="6280"/>
    <x v="0"/>
    <x v="14"/>
    <x v="4"/>
    <x v="4"/>
    <x v="1209"/>
    <n v="1"/>
  </r>
  <r>
    <x v="246"/>
    <x v="2"/>
    <s v="2024-2025"/>
    <x v="1"/>
    <x v="29"/>
    <x v="4"/>
    <x v="4"/>
    <n v="3500"/>
    <x v="0"/>
    <x v="8"/>
    <x v="2"/>
    <x v="2"/>
    <x v="1210"/>
    <n v="1"/>
  </r>
  <r>
    <x v="594"/>
    <x v="1"/>
    <s v="2022-2023"/>
    <x v="0"/>
    <x v="49"/>
    <x v="4"/>
    <x v="4"/>
    <n v="3134"/>
    <x v="0"/>
    <x v="6"/>
    <x v="9"/>
    <x v="9"/>
    <x v="1211"/>
    <n v="1"/>
  </r>
  <r>
    <x v="8"/>
    <x v="0"/>
    <s v="2023-2024"/>
    <x v="1"/>
    <x v="42"/>
    <x v="3"/>
    <x v="3"/>
    <n v="4870"/>
    <x v="0"/>
    <x v="12"/>
    <x v="9"/>
    <x v="9"/>
    <x v="1212"/>
    <n v="1"/>
  </r>
  <r>
    <x v="687"/>
    <x v="0"/>
    <s v="2023-2024"/>
    <x v="0"/>
    <x v="25"/>
    <x v="4"/>
    <x v="4"/>
    <n v="3550"/>
    <x v="0"/>
    <x v="8"/>
    <x v="8"/>
    <x v="8"/>
    <x v="1213"/>
    <n v="1"/>
  </r>
  <r>
    <x v="536"/>
    <x v="1"/>
    <s v="2022-2023"/>
    <x v="0"/>
    <x v="39"/>
    <x v="0"/>
    <x v="0"/>
    <n v="6330"/>
    <x v="0"/>
    <x v="14"/>
    <x v="1"/>
    <x v="1"/>
    <x v="1214"/>
    <n v="1"/>
  </r>
  <r>
    <x v="690"/>
    <x v="1"/>
    <s v="2022-2023"/>
    <x v="1"/>
    <x v="80"/>
    <x v="0"/>
    <x v="0"/>
    <n v="6109"/>
    <x v="0"/>
    <x v="14"/>
    <x v="3"/>
    <x v="3"/>
    <x v="1215"/>
    <n v="1"/>
  </r>
  <r>
    <x v="276"/>
    <x v="0"/>
    <s v="2023-2024"/>
    <x v="1"/>
    <x v="71"/>
    <x v="6"/>
    <x v="6"/>
    <n v="5043"/>
    <x v="0"/>
    <x v="13"/>
    <x v="2"/>
    <x v="2"/>
    <x v="1216"/>
    <n v="1"/>
  </r>
  <r>
    <x v="239"/>
    <x v="0"/>
    <s v="2023-2024"/>
    <x v="1"/>
    <x v="36"/>
    <x v="4"/>
    <x v="4"/>
    <n v="3148"/>
    <x v="0"/>
    <x v="6"/>
    <x v="4"/>
    <x v="4"/>
    <x v="1217"/>
    <n v="1"/>
  </r>
  <r>
    <x v="581"/>
    <x v="0"/>
    <s v="2023-2024"/>
    <x v="1"/>
    <x v="42"/>
    <x v="3"/>
    <x v="3"/>
    <n v="4870"/>
    <x v="0"/>
    <x v="12"/>
    <x v="4"/>
    <x v="4"/>
    <x v="1218"/>
    <n v="1"/>
  </r>
  <r>
    <x v="556"/>
    <x v="0"/>
    <s v="2023-2024"/>
    <x v="1"/>
    <x v="57"/>
    <x v="6"/>
    <x v="6"/>
    <n v="5082"/>
    <x v="0"/>
    <x v="13"/>
    <x v="2"/>
    <x v="2"/>
    <x v="1219"/>
    <n v="1"/>
  </r>
  <r>
    <x v="663"/>
    <x v="0"/>
    <s v="2023-2024"/>
    <x v="0"/>
    <x v="69"/>
    <x v="4"/>
    <x v="4"/>
    <n v="3199"/>
    <x v="0"/>
    <x v="6"/>
    <x v="8"/>
    <x v="8"/>
    <x v="1220"/>
    <n v="1"/>
  </r>
  <r>
    <x v="335"/>
    <x v="1"/>
    <s v="2022-2023"/>
    <x v="1"/>
    <x v="79"/>
    <x v="6"/>
    <x v="6"/>
    <n v="5290"/>
    <x v="0"/>
    <x v="18"/>
    <x v="1"/>
    <x v="1"/>
    <x v="1221"/>
    <n v="1"/>
  </r>
  <r>
    <x v="203"/>
    <x v="0"/>
    <s v="2023-2024"/>
    <x v="0"/>
    <x v="36"/>
    <x v="4"/>
    <x v="4"/>
    <n v="3148"/>
    <x v="0"/>
    <x v="6"/>
    <x v="0"/>
    <x v="0"/>
    <x v="1222"/>
    <n v="1"/>
  </r>
  <r>
    <x v="691"/>
    <x v="2"/>
    <s v="2024-2025"/>
    <x v="1"/>
    <x v="96"/>
    <x v="4"/>
    <x v="4"/>
    <n v="3690"/>
    <x v="0"/>
    <x v="16"/>
    <x v="1"/>
    <x v="1"/>
    <x v="1222"/>
    <n v="1"/>
  </r>
  <r>
    <x v="206"/>
    <x v="2"/>
    <s v="2024-2025"/>
    <x v="1"/>
    <x v="58"/>
    <x v="0"/>
    <x v="0"/>
    <n v="6027"/>
    <x v="0"/>
    <x v="0"/>
    <x v="3"/>
    <x v="3"/>
    <x v="1223"/>
    <n v="1"/>
  </r>
  <r>
    <x v="413"/>
    <x v="2"/>
    <s v="2024-2025"/>
    <x v="0"/>
    <x v="45"/>
    <x v="3"/>
    <x v="3"/>
    <n v="4570"/>
    <x v="0"/>
    <x v="15"/>
    <x v="2"/>
    <x v="2"/>
    <x v="1224"/>
    <n v="1"/>
  </r>
  <r>
    <x v="188"/>
    <x v="0"/>
    <s v="2023-2024"/>
    <x v="1"/>
    <x v="56"/>
    <x v="1"/>
    <x v="1"/>
    <n v="2795"/>
    <x v="0"/>
    <x v="11"/>
    <x v="7"/>
    <x v="7"/>
    <x v="1225"/>
    <n v="1"/>
  </r>
  <r>
    <x v="45"/>
    <x v="0"/>
    <s v="2023-2024"/>
    <x v="0"/>
    <x v="69"/>
    <x v="4"/>
    <x v="4"/>
    <n v="3199"/>
    <x v="0"/>
    <x v="6"/>
    <x v="4"/>
    <x v="4"/>
    <x v="1226"/>
    <n v="1"/>
  </r>
  <r>
    <x v="94"/>
    <x v="0"/>
    <s v="2023-2024"/>
    <x v="1"/>
    <x v="80"/>
    <x v="0"/>
    <x v="0"/>
    <n v="6109"/>
    <x v="0"/>
    <x v="14"/>
    <x v="7"/>
    <x v="7"/>
    <x v="1227"/>
    <n v="1"/>
  </r>
  <r>
    <x v="662"/>
    <x v="2"/>
    <s v="2024-2025"/>
    <x v="1"/>
    <x v="48"/>
    <x v="3"/>
    <x v="3"/>
    <n v="4566"/>
    <x v="0"/>
    <x v="15"/>
    <x v="4"/>
    <x v="4"/>
    <x v="1228"/>
    <n v="1"/>
  </r>
  <r>
    <x v="240"/>
    <x v="2"/>
    <s v="2024-2025"/>
    <x v="1"/>
    <x v="30"/>
    <x v="4"/>
    <x v="4"/>
    <n v="3131"/>
    <x v="0"/>
    <x v="6"/>
    <x v="2"/>
    <x v="2"/>
    <x v="1229"/>
    <n v="1"/>
  </r>
  <r>
    <x v="133"/>
    <x v="1"/>
    <s v="2022-2023"/>
    <x v="0"/>
    <x v="65"/>
    <x v="1"/>
    <x v="1"/>
    <n v="2131"/>
    <x v="0"/>
    <x v="4"/>
    <x v="0"/>
    <x v="0"/>
    <x v="1230"/>
    <n v="1"/>
  </r>
  <r>
    <x v="143"/>
    <x v="2"/>
    <s v="2024-2025"/>
    <x v="0"/>
    <x v="76"/>
    <x v="1"/>
    <x v="1"/>
    <n v="2031"/>
    <x v="0"/>
    <x v="5"/>
    <x v="1"/>
    <x v="1"/>
    <x v="1230"/>
    <n v="1"/>
  </r>
  <r>
    <x v="220"/>
    <x v="0"/>
    <s v="2023-2024"/>
    <x v="0"/>
    <x v="94"/>
    <x v="5"/>
    <x v="5"/>
    <n v="7250"/>
    <x v="0"/>
    <x v="9"/>
    <x v="3"/>
    <x v="3"/>
    <x v="1231"/>
    <n v="1"/>
  </r>
  <r>
    <x v="136"/>
    <x v="0"/>
    <s v="2023-2024"/>
    <x v="1"/>
    <x v="17"/>
    <x v="3"/>
    <x v="3"/>
    <n v="4825"/>
    <x v="0"/>
    <x v="12"/>
    <x v="2"/>
    <x v="2"/>
    <x v="1232"/>
    <n v="1"/>
  </r>
  <r>
    <x v="539"/>
    <x v="2"/>
    <s v="2024-2025"/>
    <x v="0"/>
    <x v="16"/>
    <x v="0"/>
    <x v="0"/>
    <n v="6030"/>
    <x v="0"/>
    <x v="0"/>
    <x v="2"/>
    <x v="2"/>
    <x v="1233"/>
    <n v="1"/>
  </r>
  <r>
    <x v="18"/>
    <x v="0"/>
    <s v="2023-2024"/>
    <x v="1"/>
    <x v="11"/>
    <x v="5"/>
    <x v="5"/>
    <n v="7010"/>
    <x v="0"/>
    <x v="9"/>
    <x v="4"/>
    <x v="4"/>
    <x v="1234"/>
    <n v="1"/>
  </r>
  <r>
    <x v="413"/>
    <x v="2"/>
    <s v="2024-2025"/>
    <x v="1"/>
    <x v="79"/>
    <x v="6"/>
    <x v="6"/>
    <n v="5290"/>
    <x v="0"/>
    <x v="18"/>
    <x v="6"/>
    <x v="6"/>
    <x v="1235"/>
    <n v="1"/>
  </r>
  <r>
    <x v="692"/>
    <x v="0"/>
    <s v="2023-2024"/>
    <x v="0"/>
    <x v="44"/>
    <x v="4"/>
    <x v="4"/>
    <n v="3977"/>
    <x v="0"/>
    <x v="16"/>
    <x v="9"/>
    <x v="9"/>
    <x v="1236"/>
    <n v="1"/>
  </r>
  <r>
    <x v="406"/>
    <x v="2"/>
    <s v="2024-2025"/>
    <x v="1"/>
    <x v="45"/>
    <x v="3"/>
    <x v="3"/>
    <n v="4570"/>
    <x v="0"/>
    <x v="15"/>
    <x v="5"/>
    <x v="5"/>
    <x v="1237"/>
    <n v="1"/>
  </r>
  <r>
    <x v="251"/>
    <x v="2"/>
    <s v="2024-2025"/>
    <x v="1"/>
    <x v="71"/>
    <x v="6"/>
    <x v="6"/>
    <n v="5043"/>
    <x v="0"/>
    <x v="13"/>
    <x v="4"/>
    <x v="4"/>
    <x v="1238"/>
    <n v="1"/>
  </r>
  <r>
    <x v="24"/>
    <x v="0"/>
    <s v="2023-2024"/>
    <x v="1"/>
    <x v="43"/>
    <x v="1"/>
    <x v="1"/>
    <n v="2560"/>
    <x v="0"/>
    <x v="2"/>
    <x v="9"/>
    <x v="9"/>
    <x v="1239"/>
    <n v="1"/>
  </r>
  <r>
    <x v="600"/>
    <x v="0"/>
    <s v="2023-2024"/>
    <x v="0"/>
    <x v="21"/>
    <x v="3"/>
    <x v="3"/>
    <n v="4012"/>
    <x v="0"/>
    <x v="10"/>
    <x v="2"/>
    <x v="2"/>
    <x v="1240"/>
    <n v="1"/>
  </r>
  <r>
    <x v="693"/>
    <x v="0"/>
    <s v="2023-2024"/>
    <x v="0"/>
    <x v="94"/>
    <x v="5"/>
    <x v="5"/>
    <n v="7250"/>
    <x v="0"/>
    <x v="9"/>
    <x v="4"/>
    <x v="4"/>
    <x v="1241"/>
    <n v="1"/>
  </r>
  <r>
    <x v="487"/>
    <x v="0"/>
    <s v="2023-2024"/>
    <x v="0"/>
    <x v="6"/>
    <x v="0"/>
    <x v="0"/>
    <n v="6010"/>
    <x v="0"/>
    <x v="0"/>
    <x v="7"/>
    <x v="7"/>
    <x v="1242"/>
    <n v="1"/>
  </r>
  <r>
    <x v="606"/>
    <x v="0"/>
    <s v="2023-2024"/>
    <x v="0"/>
    <x v="40"/>
    <x v="4"/>
    <x v="4"/>
    <n v="3353"/>
    <x v="0"/>
    <x v="8"/>
    <x v="8"/>
    <x v="8"/>
    <x v="1243"/>
    <n v="1"/>
  </r>
  <r>
    <x v="86"/>
    <x v="1"/>
    <s v="2022-2023"/>
    <x v="0"/>
    <x v="44"/>
    <x v="4"/>
    <x v="4"/>
    <n v="3977"/>
    <x v="0"/>
    <x v="16"/>
    <x v="7"/>
    <x v="7"/>
    <x v="1244"/>
    <n v="1"/>
  </r>
  <r>
    <x v="623"/>
    <x v="1"/>
    <s v="2022-2023"/>
    <x v="1"/>
    <x v="62"/>
    <x v="0"/>
    <x v="0"/>
    <n v="6112"/>
    <x v="0"/>
    <x v="14"/>
    <x v="7"/>
    <x v="7"/>
    <x v="1245"/>
    <n v="1"/>
  </r>
  <r>
    <x v="262"/>
    <x v="2"/>
    <s v="2024-2025"/>
    <x v="1"/>
    <x v="3"/>
    <x v="3"/>
    <x v="3"/>
    <n v="4220"/>
    <x v="0"/>
    <x v="3"/>
    <x v="3"/>
    <x v="3"/>
    <x v="1246"/>
    <n v="1"/>
  </r>
  <r>
    <x v="210"/>
    <x v="0"/>
    <s v="2023-2024"/>
    <x v="1"/>
    <x v="14"/>
    <x v="1"/>
    <x v="1"/>
    <n v="2790"/>
    <x v="0"/>
    <x v="11"/>
    <x v="3"/>
    <x v="3"/>
    <x v="1247"/>
    <n v="1"/>
  </r>
  <r>
    <x v="336"/>
    <x v="0"/>
    <s v="2023-2024"/>
    <x v="0"/>
    <x v="35"/>
    <x v="3"/>
    <x v="3"/>
    <n v="4558"/>
    <x v="0"/>
    <x v="15"/>
    <x v="3"/>
    <x v="3"/>
    <x v="1248"/>
    <n v="1"/>
  </r>
  <r>
    <x v="137"/>
    <x v="2"/>
    <s v="2024-2025"/>
    <x v="1"/>
    <x v="76"/>
    <x v="1"/>
    <x v="1"/>
    <n v="2031"/>
    <x v="0"/>
    <x v="5"/>
    <x v="1"/>
    <x v="1"/>
    <x v="1249"/>
    <n v="1"/>
  </r>
  <r>
    <x v="35"/>
    <x v="0"/>
    <s v="2023-2024"/>
    <x v="1"/>
    <x v="83"/>
    <x v="0"/>
    <x v="0"/>
    <n v="6052"/>
    <x v="0"/>
    <x v="0"/>
    <x v="0"/>
    <x v="0"/>
    <x v="1250"/>
    <n v="1"/>
  </r>
  <r>
    <x v="86"/>
    <x v="1"/>
    <s v="2022-2023"/>
    <x v="0"/>
    <x v="39"/>
    <x v="0"/>
    <x v="0"/>
    <n v="6330"/>
    <x v="0"/>
    <x v="14"/>
    <x v="3"/>
    <x v="3"/>
    <x v="1251"/>
    <n v="1"/>
  </r>
  <r>
    <x v="682"/>
    <x v="1"/>
    <s v="2022-2023"/>
    <x v="1"/>
    <x v="70"/>
    <x v="4"/>
    <x v="4"/>
    <n v="3400"/>
    <x v="0"/>
    <x v="8"/>
    <x v="3"/>
    <x v="3"/>
    <x v="1251"/>
    <n v="1"/>
  </r>
  <r>
    <x v="655"/>
    <x v="0"/>
    <s v="2023-2024"/>
    <x v="1"/>
    <x v="20"/>
    <x v="4"/>
    <x v="4"/>
    <n v="3429"/>
    <x v="0"/>
    <x v="8"/>
    <x v="5"/>
    <x v="5"/>
    <x v="1252"/>
    <n v="1"/>
  </r>
  <r>
    <x v="641"/>
    <x v="0"/>
    <s v="2023-2024"/>
    <x v="0"/>
    <x v="41"/>
    <x v="5"/>
    <x v="5"/>
    <n v="7320"/>
    <x v="0"/>
    <x v="9"/>
    <x v="2"/>
    <x v="2"/>
    <x v="1253"/>
    <n v="1"/>
  </r>
  <r>
    <x v="292"/>
    <x v="0"/>
    <s v="2023-2024"/>
    <x v="1"/>
    <x v="54"/>
    <x v="4"/>
    <x v="4"/>
    <n v="3030"/>
    <x v="0"/>
    <x v="7"/>
    <x v="6"/>
    <x v="6"/>
    <x v="1254"/>
    <n v="1"/>
  </r>
  <r>
    <x v="576"/>
    <x v="0"/>
    <s v="2023-2024"/>
    <x v="1"/>
    <x v="87"/>
    <x v="2"/>
    <x v="2"/>
    <n v="2609"/>
    <x v="0"/>
    <x v="2"/>
    <x v="2"/>
    <x v="2"/>
    <x v="1255"/>
    <n v="1"/>
  </r>
  <r>
    <x v="233"/>
    <x v="1"/>
    <s v="2022-2023"/>
    <x v="0"/>
    <x v="67"/>
    <x v="3"/>
    <x v="3"/>
    <n v="4551"/>
    <x v="0"/>
    <x v="15"/>
    <x v="1"/>
    <x v="1"/>
    <x v="1256"/>
    <n v="1"/>
  </r>
  <r>
    <x v="417"/>
    <x v="2"/>
    <s v="2024-2025"/>
    <x v="0"/>
    <x v="57"/>
    <x v="6"/>
    <x v="6"/>
    <n v="5082"/>
    <x v="0"/>
    <x v="13"/>
    <x v="0"/>
    <x v="0"/>
    <x v="1257"/>
    <n v="1"/>
  </r>
  <r>
    <x v="611"/>
    <x v="0"/>
    <s v="2023-2024"/>
    <x v="0"/>
    <x v="15"/>
    <x v="1"/>
    <x v="1"/>
    <n v="2020"/>
    <x v="0"/>
    <x v="5"/>
    <x v="4"/>
    <x v="4"/>
    <x v="1258"/>
    <n v="1"/>
  </r>
  <r>
    <x v="289"/>
    <x v="1"/>
    <s v="2022-2023"/>
    <x v="1"/>
    <x v="32"/>
    <x v="6"/>
    <x v="6"/>
    <n v="5169"/>
    <x v="0"/>
    <x v="13"/>
    <x v="9"/>
    <x v="9"/>
    <x v="1258"/>
    <n v="1"/>
  </r>
  <r>
    <x v="102"/>
    <x v="0"/>
    <s v="2023-2024"/>
    <x v="0"/>
    <x v="69"/>
    <x v="4"/>
    <x v="4"/>
    <n v="3199"/>
    <x v="0"/>
    <x v="6"/>
    <x v="3"/>
    <x v="3"/>
    <x v="1259"/>
    <n v="1"/>
  </r>
  <r>
    <x v="620"/>
    <x v="1"/>
    <s v="2022-2023"/>
    <x v="1"/>
    <x v="78"/>
    <x v="1"/>
    <x v="1"/>
    <n v="2141"/>
    <x v="0"/>
    <x v="4"/>
    <x v="9"/>
    <x v="9"/>
    <x v="1260"/>
    <n v="1"/>
  </r>
  <r>
    <x v="94"/>
    <x v="0"/>
    <s v="2023-2024"/>
    <x v="0"/>
    <x v="91"/>
    <x v="1"/>
    <x v="1"/>
    <n v="2064"/>
    <x v="0"/>
    <x v="5"/>
    <x v="9"/>
    <x v="9"/>
    <x v="1261"/>
    <n v="1"/>
  </r>
  <r>
    <x v="612"/>
    <x v="0"/>
    <s v="2023-2024"/>
    <x v="1"/>
    <x v="3"/>
    <x v="3"/>
    <x v="3"/>
    <n v="4220"/>
    <x v="0"/>
    <x v="3"/>
    <x v="3"/>
    <x v="3"/>
    <x v="1262"/>
    <n v="1"/>
  </r>
  <r>
    <x v="404"/>
    <x v="1"/>
    <s v="2022-2023"/>
    <x v="0"/>
    <x v="76"/>
    <x v="1"/>
    <x v="1"/>
    <n v="2031"/>
    <x v="0"/>
    <x v="5"/>
    <x v="9"/>
    <x v="9"/>
    <x v="1263"/>
    <n v="1"/>
  </r>
  <r>
    <x v="274"/>
    <x v="0"/>
    <s v="2023-2024"/>
    <x v="1"/>
    <x v="25"/>
    <x v="4"/>
    <x v="4"/>
    <n v="3550"/>
    <x v="0"/>
    <x v="8"/>
    <x v="4"/>
    <x v="4"/>
    <x v="1264"/>
    <n v="1"/>
  </r>
  <r>
    <x v="307"/>
    <x v="0"/>
    <s v="2023-2024"/>
    <x v="0"/>
    <x v="65"/>
    <x v="1"/>
    <x v="1"/>
    <n v="2131"/>
    <x v="0"/>
    <x v="4"/>
    <x v="6"/>
    <x v="6"/>
    <x v="1265"/>
    <n v="1"/>
  </r>
  <r>
    <x v="307"/>
    <x v="0"/>
    <s v="2023-2024"/>
    <x v="0"/>
    <x v="6"/>
    <x v="0"/>
    <x v="0"/>
    <n v="6010"/>
    <x v="0"/>
    <x v="0"/>
    <x v="5"/>
    <x v="5"/>
    <x v="1266"/>
    <n v="1"/>
  </r>
  <r>
    <x v="465"/>
    <x v="1"/>
    <s v="2022-2023"/>
    <x v="0"/>
    <x v="36"/>
    <x v="4"/>
    <x v="4"/>
    <n v="3148"/>
    <x v="0"/>
    <x v="6"/>
    <x v="1"/>
    <x v="1"/>
    <x v="1267"/>
    <n v="1"/>
  </r>
  <r>
    <x v="522"/>
    <x v="0"/>
    <s v="2023-2024"/>
    <x v="0"/>
    <x v="15"/>
    <x v="1"/>
    <x v="1"/>
    <n v="2020"/>
    <x v="0"/>
    <x v="5"/>
    <x v="1"/>
    <x v="1"/>
    <x v="1268"/>
    <n v="1"/>
  </r>
  <r>
    <x v="130"/>
    <x v="1"/>
    <s v="2022-2023"/>
    <x v="0"/>
    <x v="38"/>
    <x v="3"/>
    <x v="3"/>
    <n v="4802"/>
    <x v="0"/>
    <x v="12"/>
    <x v="7"/>
    <x v="7"/>
    <x v="1269"/>
    <n v="1"/>
  </r>
  <r>
    <x v="324"/>
    <x v="0"/>
    <s v="2023-2024"/>
    <x v="0"/>
    <x v="2"/>
    <x v="2"/>
    <x v="2"/>
    <n v="2617"/>
    <x v="0"/>
    <x v="2"/>
    <x v="8"/>
    <x v="8"/>
    <x v="1270"/>
    <n v="1"/>
  </r>
  <r>
    <x v="56"/>
    <x v="2"/>
    <s v="2024-2025"/>
    <x v="0"/>
    <x v="54"/>
    <x v="4"/>
    <x v="4"/>
    <n v="3030"/>
    <x v="0"/>
    <x v="7"/>
    <x v="9"/>
    <x v="9"/>
    <x v="1271"/>
    <n v="1"/>
  </r>
  <r>
    <x v="603"/>
    <x v="2"/>
    <s v="2024-2025"/>
    <x v="0"/>
    <x v="31"/>
    <x v="1"/>
    <x v="1"/>
    <n v="2116"/>
    <x v="0"/>
    <x v="4"/>
    <x v="7"/>
    <x v="7"/>
    <x v="1272"/>
    <n v="1"/>
  </r>
  <r>
    <x v="3"/>
    <x v="0"/>
    <s v="2023-2024"/>
    <x v="1"/>
    <x v="17"/>
    <x v="3"/>
    <x v="3"/>
    <n v="4825"/>
    <x v="0"/>
    <x v="12"/>
    <x v="3"/>
    <x v="3"/>
    <x v="1273"/>
    <n v="1"/>
  </r>
  <r>
    <x v="42"/>
    <x v="0"/>
    <s v="2023-2024"/>
    <x v="0"/>
    <x v="15"/>
    <x v="1"/>
    <x v="1"/>
    <n v="2020"/>
    <x v="0"/>
    <x v="5"/>
    <x v="9"/>
    <x v="9"/>
    <x v="1274"/>
    <n v="1"/>
  </r>
  <r>
    <x v="641"/>
    <x v="0"/>
    <s v="2023-2024"/>
    <x v="0"/>
    <x v="61"/>
    <x v="6"/>
    <x v="6"/>
    <n v="5343"/>
    <x v="0"/>
    <x v="18"/>
    <x v="6"/>
    <x v="6"/>
    <x v="1275"/>
    <n v="1"/>
  </r>
  <r>
    <x v="0"/>
    <x v="0"/>
    <s v="2023-2024"/>
    <x v="1"/>
    <x v="11"/>
    <x v="5"/>
    <x v="5"/>
    <n v="7010"/>
    <x v="0"/>
    <x v="9"/>
    <x v="3"/>
    <x v="3"/>
    <x v="1276"/>
    <n v="1"/>
  </r>
  <r>
    <x v="325"/>
    <x v="1"/>
    <s v="2022-2023"/>
    <x v="1"/>
    <x v="24"/>
    <x v="1"/>
    <x v="1"/>
    <n v="2120"/>
    <x v="0"/>
    <x v="4"/>
    <x v="9"/>
    <x v="9"/>
    <x v="1277"/>
    <n v="1"/>
  </r>
  <r>
    <x v="491"/>
    <x v="0"/>
    <s v="2023-2024"/>
    <x v="0"/>
    <x v="40"/>
    <x v="4"/>
    <x v="4"/>
    <n v="3353"/>
    <x v="0"/>
    <x v="8"/>
    <x v="1"/>
    <x v="1"/>
    <x v="1278"/>
    <n v="1"/>
  </r>
  <r>
    <x v="194"/>
    <x v="2"/>
    <s v="2024-2025"/>
    <x v="1"/>
    <x v="32"/>
    <x v="6"/>
    <x v="6"/>
    <n v="5169"/>
    <x v="0"/>
    <x v="13"/>
    <x v="0"/>
    <x v="0"/>
    <x v="1279"/>
    <n v="1"/>
  </r>
  <r>
    <x v="367"/>
    <x v="0"/>
    <s v="2023-2024"/>
    <x v="0"/>
    <x v="66"/>
    <x v="3"/>
    <x v="3"/>
    <n v="4883"/>
    <x v="0"/>
    <x v="12"/>
    <x v="1"/>
    <x v="1"/>
    <x v="1280"/>
    <n v="1"/>
  </r>
  <r>
    <x v="584"/>
    <x v="1"/>
    <s v="2022-2023"/>
    <x v="0"/>
    <x v="85"/>
    <x v="0"/>
    <x v="0"/>
    <n v="6530"/>
    <x v="0"/>
    <x v="20"/>
    <x v="1"/>
    <x v="1"/>
    <x v="1281"/>
    <n v="1"/>
  </r>
  <r>
    <x v="397"/>
    <x v="0"/>
    <s v="2023-2024"/>
    <x v="0"/>
    <x v="35"/>
    <x v="3"/>
    <x v="3"/>
    <n v="4558"/>
    <x v="0"/>
    <x v="15"/>
    <x v="1"/>
    <x v="1"/>
    <x v="1282"/>
    <n v="1"/>
  </r>
  <r>
    <x v="543"/>
    <x v="0"/>
    <s v="2023-2024"/>
    <x v="0"/>
    <x v="95"/>
    <x v="7"/>
    <x v="7"/>
    <n v="870"/>
    <x v="0"/>
    <x v="19"/>
    <x v="1"/>
    <x v="1"/>
    <x v="1283"/>
    <n v="1"/>
  </r>
  <r>
    <x v="694"/>
    <x v="2"/>
    <s v="2024-2025"/>
    <x v="1"/>
    <x v="46"/>
    <x v="3"/>
    <x v="3"/>
    <n v="4740"/>
    <x v="0"/>
    <x v="17"/>
    <x v="0"/>
    <x v="0"/>
    <x v="1283"/>
    <n v="1"/>
  </r>
  <r>
    <x v="660"/>
    <x v="0"/>
    <s v="2023-2024"/>
    <x v="0"/>
    <x v="88"/>
    <x v="6"/>
    <x v="6"/>
    <n v="5011"/>
    <x v="0"/>
    <x v="13"/>
    <x v="3"/>
    <x v="3"/>
    <x v="1284"/>
    <n v="1"/>
  </r>
  <r>
    <x v="375"/>
    <x v="0"/>
    <s v="2023-2024"/>
    <x v="0"/>
    <x v="48"/>
    <x v="3"/>
    <x v="3"/>
    <n v="4566"/>
    <x v="0"/>
    <x v="15"/>
    <x v="3"/>
    <x v="3"/>
    <x v="1285"/>
    <n v="1"/>
  </r>
  <r>
    <x v="240"/>
    <x v="2"/>
    <s v="2024-2025"/>
    <x v="0"/>
    <x v="2"/>
    <x v="2"/>
    <x v="2"/>
    <n v="2617"/>
    <x v="0"/>
    <x v="2"/>
    <x v="2"/>
    <x v="2"/>
    <x v="1286"/>
    <n v="1"/>
  </r>
  <r>
    <x v="644"/>
    <x v="0"/>
    <s v="2023-2024"/>
    <x v="1"/>
    <x v="9"/>
    <x v="4"/>
    <x v="4"/>
    <n v="3076"/>
    <x v="0"/>
    <x v="7"/>
    <x v="3"/>
    <x v="3"/>
    <x v="1287"/>
    <n v="1"/>
  </r>
  <r>
    <x v="500"/>
    <x v="1"/>
    <s v="2022-2023"/>
    <x v="1"/>
    <x v="60"/>
    <x v="1"/>
    <x v="1"/>
    <n v="2541"/>
    <x v="0"/>
    <x v="2"/>
    <x v="1"/>
    <x v="1"/>
    <x v="1288"/>
    <n v="1"/>
  </r>
  <r>
    <x v="525"/>
    <x v="2"/>
    <s v="2024-2025"/>
    <x v="0"/>
    <x v="10"/>
    <x v="4"/>
    <x v="4"/>
    <n v="3551"/>
    <x v="0"/>
    <x v="8"/>
    <x v="0"/>
    <x v="0"/>
    <x v="1289"/>
    <n v="1"/>
  </r>
  <r>
    <x v="568"/>
    <x v="2"/>
    <s v="2024-2025"/>
    <x v="0"/>
    <x v="15"/>
    <x v="1"/>
    <x v="1"/>
    <n v="2020"/>
    <x v="0"/>
    <x v="5"/>
    <x v="3"/>
    <x v="3"/>
    <x v="1290"/>
    <n v="1"/>
  </r>
  <r>
    <x v="606"/>
    <x v="0"/>
    <s v="2023-2024"/>
    <x v="1"/>
    <x v="74"/>
    <x v="1"/>
    <x v="1"/>
    <n v="2485"/>
    <x v="0"/>
    <x v="1"/>
    <x v="9"/>
    <x v="9"/>
    <x v="1291"/>
    <n v="1"/>
  </r>
  <r>
    <x v="384"/>
    <x v="1"/>
    <s v="2022-2023"/>
    <x v="0"/>
    <x v="10"/>
    <x v="4"/>
    <x v="4"/>
    <n v="3551"/>
    <x v="0"/>
    <x v="8"/>
    <x v="6"/>
    <x v="6"/>
    <x v="1292"/>
    <n v="1"/>
  </r>
  <r>
    <x v="557"/>
    <x v="0"/>
    <s v="2023-2024"/>
    <x v="0"/>
    <x v="37"/>
    <x v="1"/>
    <x v="1"/>
    <n v="2750"/>
    <x v="0"/>
    <x v="11"/>
    <x v="3"/>
    <x v="3"/>
    <x v="1293"/>
    <n v="1"/>
  </r>
  <r>
    <x v="588"/>
    <x v="0"/>
    <s v="2023-2024"/>
    <x v="1"/>
    <x v="85"/>
    <x v="0"/>
    <x v="0"/>
    <n v="6530"/>
    <x v="0"/>
    <x v="20"/>
    <x v="4"/>
    <x v="4"/>
    <x v="1294"/>
    <n v="1"/>
  </r>
  <r>
    <x v="26"/>
    <x v="1"/>
    <s v="2022-2023"/>
    <x v="1"/>
    <x v="80"/>
    <x v="0"/>
    <x v="0"/>
    <n v="6109"/>
    <x v="0"/>
    <x v="14"/>
    <x v="5"/>
    <x v="5"/>
    <x v="1295"/>
    <n v="1"/>
  </r>
  <r>
    <x v="385"/>
    <x v="1"/>
    <s v="2022-2023"/>
    <x v="0"/>
    <x v="88"/>
    <x v="6"/>
    <x v="6"/>
    <n v="5011"/>
    <x v="0"/>
    <x v="13"/>
    <x v="9"/>
    <x v="9"/>
    <x v="1296"/>
    <n v="1"/>
  </r>
  <r>
    <x v="458"/>
    <x v="2"/>
    <s v="2024-2025"/>
    <x v="0"/>
    <x v="2"/>
    <x v="2"/>
    <x v="2"/>
    <n v="2617"/>
    <x v="0"/>
    <x v="2"/>
    <x v="1"/>
    <x v="1"/>
    <x v="1297"/>
    <n v="1"/>
  </r>
  <r>
    <x v="251"/>
    <x v="2"/>
    <s v="2024-2025"/>
    <x v="0"/>
    <x v="54"/>
    <x v="4"/>
    <x v="4"/>
    <n v="3030"/>
    <x v="0"/>
    <x v="7"/>
    <x v="5"/>
    <x v="5"/>
    <x v="1298"/>
    <n v="1"/>
  </r>
  <r>
    <x v="241"/>
    <x v="0"/>
    <s v="2023-2024"/>
    <x v="1"/>
    <x v="51"/>
    <x v="4"/>
    <x v="4"/>
    <n v="3630"/>
    <x v="0"/>
    <x v="16"/>
    <x v="2"/>
    <x v="2"/>
    <x v="1299"/>
    <n v="1"/>
  </r>
  <r>
    <x v="417"/>
    <x v="2"/>
    <s v="2024-2025"/>
    <x v="1"/>
    <x v="9"/>
    <x v="4"/>
    <x v="4"/>
    <n v="3076"/>
    <x v="0"/>
    <x v="7"/>
    <x v="9"/>
    <x v="9"/>
    <x v="1300"/>
    <n v="1"/>
  </r>
  <r>
    <x v="177"/>
    <x v="1"/>
    <s v="2022-2023"/>
    <x v="1"/>
    <x v="33"/>
    <x v="4"/>
    <x v="4"/>
    <n v="3280"/>
    <x v="0"/>
    <x v="8"/>
    <x v="2"/>
    <x v="2"/>
    <x v="1301"/>
    <n v="1"/>
  </r>
  <r>
    <x v="464"/>
    <x v="2"/>
    <s v="2024-2025"/>
    <x v="0"/>
    <x v="16"/>
    <x v="0"/>
    <x v="0"/>
    <n v="6030"/>
    <x v="0"/>
    <x v="0"/>
    <x v="1"/>
    <x v="1"/>
    <x v="1302"/>
    <n v="1"/>
  </r>
  <r>
    <x v="393"/>
    <x v="0"/>
    <s v="2023-2024"/>
    <x v="0"/>
    <x v="94"/>
    <x v="5"/>
    <x v="5"/>
    <n v="7250"/>
    <x v="0"/>
    <x v="9"/>
    <x v="0"/>
    <x v="0"/>
    <x v="1303"/>
    <n v="1"/>
  </r>
  <r>
    <x v="163"/>
    <x v="0"/>
    <s v="2023-2024"/>
    <x v="1"/>
    <x v="24"/>
    <x v="1"/>
    <x v="1"/>
    <n v="2120"/>
    <x v="0"/>
    <x v="4"/>
    <x v="3"/>
    <x v="3"/>
    <x v="1304"/>
    <n v="1"/>
  </r>
  <r>
    <x v="652"/>
    <x v="2"/>
    <s v="2024-2025"/>
    <x v="1"/>
    <x v="7"/>
    <x v="4"/>
    <x v="4"/>
    <n v="3175"/>
    <x v="0"/>
    <x v="6"/>
    <x v="3"/>
    <x v="3"/>
    <x v="1305"/>
    <n v="1"/>
  </r>
  <r>
    <x v="560"/>
    <x v="0"/>
    <s v="2023-2024"/>
    <x v="0"/>
    <x v="39"/>
    <x v="0"/>
    <x v="0"/>
    <n v="6330"/>
    <x v="0"/>
    <x v="14"/>
    <x v="8"/>
    <x v="8"/>
    <x v="1306"/>
    <n v="1"/>
  </r>
  <r>
    <x v="618"/>
    <x v="1"/>
    <s v="2022-2023"/>
    <x v="1"/>
    <x v="28"/>
    <x v="1"/>
    <x v="1"/>
    <n v="2830"/>
    <x v="0"/>
    <x v="11"/>
    <x v="4"/>
    <x v="4"/>
    <x v="1307"/>
    <n v="1"/>
  </r>
  <r>
    <x v="418"/>
    <x v="2"/>
    <s v="2024-2025"/>
    <x v="0"/>
    <x v="54"/>
    <x v="4"/>
    <x v="4"/>
    <n v="3030"/>
    <x v="0"/>
    <x v="7"/>
    <x v="4"/>
    <x v="4"/>
    <x v="1308"/>
    <n v="1"/>
  </r>
  <r>
    <x v="470"/>
    <x v="0"/>
    <s v="2023-2024"/>
    <x v="0"/>
    <x v="45"/>
    <x v="3"/>
    <x v="3"/>
    <n v="4570"/>
    <x v="0"/>
    <x v="15"/>
    <x v="7"/>
    <x v="7"/>
    <x v="1309"/>
    <n v="1"/>
  </r>
  <r>
    <x v="538"/>
    <x v="2"/>
    <s v="2024-2025"/>
    <x v="0"/>
    <x v="67"/>
    <x v="3"/>
    <x v="3"/>
    <n v="4551"/>
    <x v="0"/>
    <x v="15"/>
    <x v="4"/>
    <x v="4"/>
    <x v="1310"/>
    <n v="1"/>
  </r>
  <r>
    <x v="213"/>
    <x v="1"/>
    <s v="2022-2023"/>
    <x v="0"/>
    <x v="94"/>
    <x v="5"/>
    <x v="5"/>
    <n v="7250"/>
    <x v="0"/>
    <x v="9"/>
    <x v="3"/>
    <x v="3"/>
    <x v="1311"/>
    <n v="1"/>
  </r>
  <r>
    <x v="137"/>
    <x v="2"/>
    <s v="2024-2025"/>
    <x v="1"/>
    <x v="75"/>
    <x v="0"/>
    <x v="0"/>
    <n v="6450"/>
    <x v="0"/>
    <x v="20"/>
    <x v="4"/>
    <x v="4"/>
    <x v="1312"/>
    <n v="1"/>
  </r>
  <r>
    <x v="232"/>
    <x v="1"/>
    <s v="2022-2023"/>
    <x v="0"/>
    <x v="35"/>
    <x v="3"/>
    <x v="3"/>
    <n v="4558"/>
    <x v="0"/>
    <x v="15"/>
    <x v="4"/>
    <x v="4"/>
    <x v="1313"/>
    <n v="1"/>
  </r>
  <r>
    <x v="695"/>
    <x v="0"/>
    <s v="2023-2024"/>
    <x v="1"/>
    <x v="83"/>
    <x v="0"/>
    <x v="0"/>
    <n v="6052"/>
    <x v="0"/>
    <x v="0"/>
    <x v="2"/>
    <x v="2"/>
    <x v="1314"/>
    <n v="1"/>
  </r>
  <r>
    <x v="610"/>
    <x v="0"/>
    <s v="2023-2024"/>
    <x v="0"/>
    <x v="75"/>
    <x v="0"/>
    <x v="0"/>
    <n v="6450"/>
    <x v="0"/>
    <x v="20"/>
    <x v="3"/>
    <x v="3"/>
    <x v="1315"/>
    <n v="1"/>
  </r>
  <r>
    <x v="1"/>
    <x v="0"/>
    <s v="2023-2024"/>
    <x v="0"/>
    <x v="31"/>
    <x v="1"/>
    <x v="1"/>
    <n v="2116"/>
    <x v="0"/>
    <x v="4"/>
    <x v="3"/>
    <x v="3"/>
    <x v="1316"/>
    <n v="1"/>
  </r>
  <r>
    <x v="370"/>
    <x v="2"/>
    <s v="2024-2025"/>
    <x v="1"/>
    <x v="70"/>
    <x v="4"/>
    <x v="4"/>
    <n v="3400"/>
    <x v="0"/>
    <x v="8"/>
    <x v="6"/>
    <x v="6"/>
    <x v="1317"/>
    <n v="1"/>
  </r>
  <r>
    <x v="4"/>
    <x v="0"/>
    <s v="2023-2024"/>
    <x v="1"/>
    <x v="29"/>
    <x v="4"/>
    <x v="4"/>
    <n v="3500"/>
    <x v="0"/>
    <x v="8"/>
    <x v="9"/>
    <x v="9"/>
    <x v="1318"/>
    <n v="1"/>
  </r>
  <r>
    <x v="692"/>
    <x v="0"/>
    <s v="2023-2024"/>
    <x v="0"/>
    <x v="15"/>
    <x v="1"/>
    <x v="1"/>
    <n v="2020"/>
    <x v="0"/>
    <x v="5"/>
    <x v="2"/>
    <x v="2"/>
    <x v="1319"/>
    <n v="1"/>
  </r>
  <r>
    <x v="24"/>
    <x v="0"/>
    <s v="2023-2024"/>
    <x v="0"/>
    <x v="12"/>
    <x v="3"/>
    <x v="3"/>
    <n v="4068"/>
    <x v="0"/>
    <x v="10"/>
    <x v="5"/>
    <x v="5"/>
    <x v="1320"/>
    <n v="1"/>
  </r>
  <r>
    <x v="334"/>
    <x v="2"/>
    <s v="2024-2025"/>
    <x v="0"/>
    <x v="59"/>
    <x v="3"/>
    <x v="3"/>
    <n v="4509"/>
    <x v="0"/>
    <x v="3"/>
    <x v="6"/>
    <x v="6"/>
    <x v="1321"/>
    <n v="1"/>
  </r>
  <r>
    <x v="365"/>
    <x v="0"/>
    <s v="2023-2024"/>
    <x v="0"/>
    <x v="86"/>
    <x v="0"/>
    <x v="0"/>
    <n v="6725"/>
    <x v="0"/>
    <x v="20"/>
    <x v="3"/>
    <x v="3"/>
    <x v="1322"/>
    <n v="1"/>
  </r>
  <r>
    <x v="17"/>
    <x v="0"/>
    <s v="2023-2024"/>
    <x v="0"/>
    <x v="79"/>
    <x v="6"/>
    <x v="6"/>
    <n v="5290"/>
    <x v="0"/>
    <x v="18"/>
    <x v="4"/>
    <x v="4"/>
    <x v="1323"/>
    <n v="1"/>
  </r>
  <r>
    <x v="301"/>
    <x v="1"/>
    <s v="2022-2023"/>
    <x v="0"/>
    <x v="15"/>
    <x v="1"/>
    <x v="1"/>
    <n v="2020"/>
    <x v="0"/>
    <x v="5"/>
    <x v="3"/>
    <x v="3"/>
    <x v="1324"/>
    <n v="1"/>
  </r>
  <r>
    <x v="544"/>
    <x v="0"/>
    <s v="2023-2024"/>
    <x v="0"/>
    <x v="5"/>
    <x v="1"/>
    <x v="1"/>
    <n v="2067"/>
    <x v="0"/>
    <x v="5"/>
    <x v="8"/>
    <x v="8"/>
    <x v="1325"/>
    <n v="1"/>
  </r>
  <r>
    <x v="235"/>
    <x v="1"/>
    <s v="2022-2023"/>
    <x v="0"/>
    <x v="61"/>
    <x v="6"/>
    <x v="6"/>
    <n v="5343"/>
    <x v="0"/>
    <x v="18"/>
    <x v="4"/>
    <x v="4"/>
    <x v="1326"/>
    <n v="1"/>
  </r>
  <r>
    <x v="371"/>
    <x v="2"/>
    <s v="2024-2025"/>
    <x v="1"/>
    <x v="43"/>
    <x v="1"/>
    <x v="1"/>
    <n v="2560"/>
    <x v="0"/>
    <x v="2"/>
    <x v="1"/>
    <x v="1"/>
    <x v="1327"/>
    <n v="1"/>
  </r>
  <r>
    <x v="510"/>
    <x v="1"/>
    <s v="2022-2023"/>
    <x v="0"/>
    <x v="69"/>
    <x v="4"/>
    <x v="4"/>
    <n v="3199"/>
    <x v="0"/>
    <x v="6"/>
    <x v="8"/>
    <x v="8"/>
    <x v="1328"/>
    <n v="1"/>
  </r>
  <r>
    <x v="406"/>
    <x v="2"/>
    <s v="2024-2025"/>
    <x v="1"/>
    <x v="53"/>
    <x v="3"/>
    <x v="3"/>
    <n v="4119"/>
    <x v="0"/>
    <x v="10"/>
    <x v="4"/>
    <x v="4"/>
    <x v="1329"/>
    <n v="1"/>
  </r>
  <r>
    <x v="360"/>
    <x v="2"/>
    <s v="2024-2025"/>
    <x v="0"/>
    <x v="61"/>
    <x v="6"/>
    <x v="6"/>
    <n v="5343"/>
    <x v="0"/>
    <x v="18"/>
    <x v="7"/>
    <x v="7"/>
    <x v="1330"/>
    <n v="1"/>
  </r>
  <r>
    <x v="61"/>
    <x v="1"/>
    <s v="2022-2023"/>
    <x v="0"/>
    <x v="61"/>
    <x v="6"/>
    <x v="6"/>
    <n v="5343"/>
    <x v="0"/>
    <x v="18"/>
    <x v="6"/>
    <x v="6"/>
    <x v="1331"/>
    <n v="1"/>
  </r>
  <r>
    <x v="500"/>
    <x v="1"/>
    <s v="2022-2023"/>
    <x v="1"/>
    <x v="24"/>
    <x v="1"/>
    <x v="1"/>
    <n v="2120"/>
    <x v="0"/>
    <x v="4"/>
    <x v="4"/>
    <x v="4"/>
    <x v="1332"/>
    <n v="1"/>
  </r>
  <r>
    <x v="308"/>
    <x v="1"/>
    <s v="2022-2023"/>
    <x v="0"/>
    <x v="2"/>
    <x v="2"/>
    <x v="2"/>
    <n v="2617"/>
    <x v="0"/>
    <x v="2"/>
    <x v="7"/>
    <x v="7"/>
    <x v="1333"/>
    <n v="1"/>
  </r>
  <r>
    <x v="560"/>
    <x v="0"/>
    <s v="2023-2024"/>
    <x v="0"/>
    <x v="69"/>
    <x v="4"/>
    <x v="4"/>
    <n v="3199"/>
    <x v="0"/>
    <x v="6"/>
    <x v="7"/>
    <x v="7"/>
    <x v="1334"/>
    <n v="1"/>
  </r>
  <r>
    <x v="493"/>
    <x v="1"/>
    <s v="2022-2023"/>
    <x v="1"/>
    <x v="42"/>
    <x v="3"/>
    <x v="3"/>
    <n v="4870"/>
    <x v="0"/>
    <x v="12"/>
    <x v="3"/>
    <x v="3"/>
    <x v="1335"/>
    <n v="1"/>
  </r>
  <r>
    <x v="521"/>
    <x v="0"/>
    <s v="2023-2024"/>
    <x v="0"/>
    <x v="64"/>
    <x v="1"/>
    <x v="1"/>
    <n v="2350"/>
    <x v="0"/>
    <x v="1"/>
    <x v="5"/>
    <x v="5"/>
    <x v="1336"/>
    <n v="1"/>
  </r>
  <r>
    <x v="696"/>
    <x v="1"/>
    <s v="2022-2023"/>
    <x v="0"/>
    <x v="79"/>
    <x v="6"/>
    <x v="6"/>
    <n v="5290"/>
    <x v="0"/>
    <x v="18"/>
    <x v="2"/>
    <x v="2"/>
    <x v="1337"/>
    <n v="1"/>
  </r>
  <r>
    <x v="637"/>
    <x v="1"/>
    <s v="2022-2023"/>
    <x v="1"/>
    <x v="9"/>
    <x v="4"/>
    <x v="4"/>
    <n v="3076"/>
    <x v="0"/>
    <x v="7"/>
    <x v="2"/>
    <x v="2"/>
    <x v="1338"/>
    <n v="1"/>
  </r>
  <r>
    <x v="619"/>
    <x v="0"/>
    <s v="2023-2024"/>
    <x v="1"/>
    <x v="83"/>
    <x v="0"/>
    <x v="0"/>
    <n v="6052"/>
    <x v="0"/>
    <x v="0"/>
    <x v="3"/>
    <x v="3"/>
    <x v="1339"/>
    <n v="1"/>
  </r>
  <r>
    <x v="404"/>
    <x v="1"/>
    <s v="2022-2023"/>
    <x v="1"/>
    <x v="74"/>
    <x v="1"/>
    <x v="1"/>
    <n v="2485"/>
    <x v="0"/>
    <x v="1"/>
    <x v="5"/>
    <x v="5"/>
    <x v="1340"/>
    <n v="1"/>
  </r>
  <r>
    <x v="274"/>
    <x v="0"/>
    <s v="2023-2024"/>
    <x v="0"/>
    <x v="39"/>
    <x v="0"/>
    <x v="0"/>
    <n v="6330"/>
    <x v="0"/>
    <x v="14"/>
    <x v="3"/>
    <x v="3"/>
    <x v="1341"/>
    <n v="1"/>
  </r>
  <r>
    <x v="32"/>
    <x v="0"/>
    <s v="2023-2024"/>
    <x v="1"/>
    <x v="78"/>
    <x v="1"/>
    <x v="1"/>
    <n v="2141"/>
    <x v="0"/>
    <x v="4"/>
    <x v="3"/>
    <x v="3"/>
    <x v="1342"/>
    <n v="1"/>
  </r>
  <r>
    <x v="559"/>
    <x v="0"/>
    <s v="2023-2024"/>
    <x v="0"/>
    <x v="91"/>
    <x v="1"/>
    <x v="1"/>
    <n v="2064"/>
    <x v="0"/>
    <x v="5"/>
    <x v="5"/>
    <x v="5"/>
    <x v="1343"/>
    <n v="1"/>
  </r>
  <r>
    <x v="196"/>
    <x v="0"/>
    <s v="2023-2024"/>
    <x v="0"/>
    <x v="44"/>
    <x v="4"/>
    <x v="4"/>
    <n v="3977"/>
    <x v="0"/>
    <x v="16"/>
    <x v="1"/>
    <x v="1"/>
    <x v="1343"/>
    <n v="1"/>
  </r>
  <r>
    <x v="341"/>
    <x v="1"/>
    <s v="2022-2023"/>
    <x v="1"/>
    <x v="11"/>
    <x v="5"/>
    <x v="5"/>
    <n v="7010"/>
    <x v="0"/>
    <x v="9"/>
    <x v="5"/>
    <x v="5"/>
    <x v="1344"/>
    <n v="1"/>
  </r>
  <r>
    <x v="496"/>
    <x v="2"/>
    <s v="2024-2025"/>
    <x v="1"/>
    <x v="81"/>
    <x v="3"/>
    <x v="3"/>
    <n v="4680"/>
    <x v="0"/>
    <x v="17"/>
    <x v="7"/>
    <x v="7"/>
    <x v="1345"/>
    <n v="1"/>
  </r>
  <r>
    <x v="39"/>
    <x v="0"/>
    <s v="2023-2024"/>
    <x v="0"/>
    <x v="55"/>
    <x v="3"/>
    <x v="3"/>
    <n v="4703"/>
    <x v="0"/>
    <x v="17"/>
    <x v="2"/>
    <x v="2"/>
    <x v="1346"/>
    <n v="1"/>
  </r>
  <r>
    <x v="585"/>
    <x v="0"/>
    <s v="2023-2024"/>
    <x v="0"/>
    <x v="48"/>
    <x v="3"/>
    <x v="3"/>
    <n v="4566"/>
    <x v="0"/>
    <x v="15"/>
    <x v="0"/>
    <x v="0"/>
    <x v="1347"/>
    <n v="1"/>
  </r>
  <r>
    <x v="455"/>
    <x v="0"/>
    <s v="2023-2024"/>
    <x v="0"/>
    <x v="93"/>
    <x v="4"/>
    <x v="4"/>
    <n v="3915"/>
    <x v="0"/>
    <x v="16"/>
    <x v="7"/>
    <x v="7"/>
    <x v="1348"/>
    <n v="1"/>
  </r>
  <r>
    <x v="214"/>
    <x v="2"/>
    <s v="2024-2025"/>
    <x v="0"/>
    <x v="6"/>
    <x v="0"/>
    <x v="0"/>
    <n v="6010"/>
    <x v="0"/>
    <x v="0"/>
    <x v="3"/>
    <x v="3"/>
    <x v="1349"/>
    <n v="1"/>
  </r>
  <r>
    <x v="53"/>
    <x v="0"/>
    <s v="2023-2024"/>
    <x v="0"/>
    <x v="12"/>
    <x v="3"/>
    <x v="3"/>
    <n v="4068"/>
    <x v="0"/>
    <x v="10"/>
    <x v="5"/>
    <x v="5"/>
    <x v="1350"/>
    <n v="1"/>
  </r>
  <r>
    <x v="450"/>
    <x v="1"/>
    <s v="2022-2023"/>
    <x v="1"/>
    <x v="78"/>
    <x v="1"/>
    <x v="1"/>
    <n v="2141"/>
    <x v="0"/>
    <x v="4"/>
    <x v="7"/>
    <x v="7"/>
    <x v="1351"/>
    <n v="1"/>
  </r>
  <r>
    <x v="697"/>
    <x v="1"/>
    <s v="2022-2023"/>
    <x v="1"/>
    <x v="50"/>
    <x v="4"/>
    <x v="4"/>
    <n v="3179"/>
    <x v="0"/>
    <x v="6"/>
    <x v="0"/>
    <x v="0"/>
    <x v="1352"/>
    <n v="1"/>
  </r>
  <r>
    <x v="157"/>
    <x v="2"/>
    <s v="2024-2025"/>
    <x v="0"/>
    <x v="38"/>
    <x v="3"/>
    <x v="3"/>
    <n v="4802"/>
    <x v="0"/>
    <x v="12"/>
    <x v="4"/>
    <x v="4"/>
    <x v="1353"/>
    <n v="1"/>
  </r>
  <r>
    <x v="591"/>
    <x v="2"/>
    <s v="2024-2025"/>
    <x v="0"/>
    <x v="41"/>
    <x v="5"/>
    <x v="5"/>
    <n v="7320"/>
    <x v="0"/>
    <x v="9"/>
    <x v="0"/>
    <x v="0"/>
    <x v="1353"/>
    <n v="1"/>
  </r>
  <r>
    <x v="206"/>
    <x v="2"/>
    <s v="2024-2025"/>
    <x v="1"/>
    <x v="82"/>
    <x v="3"/>
    <x v="3"/>
    <n v="4655"/>
    <x v="0"/>
    <x v="17"/>
    <x v="2"/>
    <x v="2"/>
    <x v="1354"/>
    <n v="1"/>
  </r>
  <r>
    <x v="326"/>
    <x v="0"/>
    <s v="2023-2024"/>
    <x v="0"/>
    <x v="6"/>
    <x v="0"/>
    <x v="0"/>
    <n v="6010"/>
    <x v="0"/>
    <x v="0"/>
    <x v="2"/>
    <x v="2"/>
    <x v="1355"/>
    <n v="1"/>
  </r>
  <r>
    <x v="556"/>
    <x v="0"/>
    <s v="2023-2024"/>
    <x v="0"/>
    <x v="13"/>
    <x v="1"/>
    <x v="1"/>
    <n v="2480"/>
    <x v="0"/>
    <x v="1"/>
    <x v="6"/>
    <x v="6"/>
    <x v="1356"/>
    <n v="1"/>
  </r>
  <r>
    <x v="698"/>
    <x v="2"/>
    <s v="2024-2025"/>
    <x v="0"/>
    <x v="58"/>
    <x v="0"/>
    <x v="0"/>
    <n v="6027"/>
    <x v="0"/>
    <x v="0"/>
    <x v="2"/>
    <x v="2"/>
    <x v="1357"/>
    <n v="1"/>
  </r>
  <r>
    <x v="274"/>
    <x v="0"/>
    <s v="2023-2024"/>
    <x v="1"/>
    <x v="43"/>
    <x v="1"/>
    <x v="1"/>
    <n v="2560"/>
    <x v="0"/>
    <x v="2"/>
    <x v="1"/>
    <x v="1"/>
    <x v="1358"/>
    <n v="1"/>
  </r>
  <r>
    <x v="211"/>
    <x v="2"/>
    <s v="2024-2025"/>
    <x v="0"/>
    <x v="95"/>
    <x v="7"/>
    <x v="7"/>
    <n v="870"/>
    <x v="0"/>
    <x v="19"/>
    <x v="7"/>
    <x v="7"/>
    <x v="1359"/>
    <n v="1"/>
  </r>
  <r>
    <x v="602"/>
    <x v="0"/>
    <s v="2023-2024"/>
    <x v="1"/>
    <x v="10"/>
    <x v="4"/>
    <x v="4"/>
    <n v="3551"/>
    <x v="0"/>
    <x v="8"/>
    <x v="3"/>
    <x v="3"/>
    <x v="1360"/>
    <n v="1"/>
  </r>
  <r>
    <x v="411"/>
    <x v="1"/>
    <s v="2022-2023"/>
    <x v="0"/>
    <x v="7"/>
    <x v="4"/>
    <x v="4"/>
    <n v="3175"/>
    <x v="0"/>
    <x v="6"/>
    <x v="8"/>
    <x v="8"/>
    <x v="1361"/>
    <n v="1"/>
  </r>
  <r>
    <x v="240"/>
    <x v="2"/>
    <s v="2024-2025"/>
    <x v="0"/>
    <x v="88"/>
    <x v="6"/>
    <x v="6"/>
    <n v="5011"/>
    <x v="0"/>
    <x v="13"/>
    <x v="4"/>
    <x v="4"/>
    <x v="1362"/>
    <n v="1"/>
  </r>
  <r>
    <x v="522"/>
    <x v="0"/>
    <s v="2023-2024"/>
    <x v="0"/>
    <x v="26"/>
    <x v="0"/>
    <x v="0"/>
    <n v="6280"/>
    <x v="0"/>
    <x v="14"/>
    <x v="8"/>
    <x v="8"/>
    <x v="1363"/>
    <n v="1"/>
  </r>
  <r>
    <x v="447"/>
    <x v="0"/>
    <s v="2023-2024"/>
    <x v="1"/>
    <x v="45"/>
    <x v="3"/>
    <x v="3"/>
    <n v="4570"/>
    <x v="0"/>
    <x v="15"/>
    <x v="3"/>
    <x v="3"/>
    <x v="1364"/>
    <n v="1"/>
  </r>
  <r>
    <x v="364"/>
    <x v="2"/>
    <s v="2024-2025"/>
    <x v="0"/>
    <x v="34"/>
    <x v="4"/>
    <x v="4"/>
    <n v="3018"/>
    <x v="0"/>
    <x v="7"/>
    <x v="9"/>
    <x v="9"/>
    <x v="1365"/>
    <n v="1"/>
  </r>
  <r>
    <x v="304"/>
    <x v="1"/>
    <s v="2022-2023"/>
    <x v="0"/>
    <x v="88"/>
    <x v="6"/>
    <x v="6"/>
    <n v="5011"/>
    <x v="0"/>
    <x v="13"/>
    <x v="5"/>
    <x v="5"/>
    <x v="1366"/>
    <n v="1"/>
  </r>
  <r>
    <x v="65"/>
    <x v="2"/>
    <s v="2024-2025"/>
    <x v="1"/>
    <x v="0"/>
    <x v="0"/>
    <x v="0"/>
    <n v="6021"/>
    <x v="0"/>
    <x v="0"/>
    <x v="3"/>
    <x v="3"/>
    <x v="1367"/>
    <n v="1"/>
  </r>
  <r>
    <x v="597"/>
    <x v="0"/>
    <s v="2023-2024"/>
    <x v="0"/>
    <x v="92"/>
    <x v="3"/>
    <x v="3"/>
    <n v="4305"/>
    <x v="0"/>
    <x v="3"/>
    <x v="1"/>
    <x v="1"/>
    <x v="1368"/>
    <n v="1"/>
  </r>
  <r>
    <x v="47"/>
    <x v="2"/>
    <s v="2024-2025"/>
    <x v="0"/>
    <x v="40"/>
    <x v="4"/>
    <x v="4"/>
    <n v="3353"/>
    <x v="0"/>
    <x v="8"/>
    <x v="8"/>
    <x v="8"/>
    <x v="1369"/>
    <n v="1"/>
  </r>
  <r>
    <x v="465"/>
    <x v="1"/>
    <s v="2022-2023"/>
    <x v="0"/>
    <x v="95"/>
    <x v="7"/>
    <x v="7"/>
    <n v="870"/>
    <x v="0"/>
    <x v="19"/>
    <x v="1"/>
    <x v="1"/>
    <x v="1370"/>
    <n v="1"/>
  </r>
  <r>
    <x v="427"/>
    <x v="0"/>
    <s v="2023-2024"/>
    <x v="0"/>
    <x v="21"/>
    <x v="3"/>
    <x v="3"/>
    <n v="4012"/>
    <x v="0"/>
    <x v="10"/>
    <x v="1"/>
    <x v="1"/>
    <x v="1371"/>
    <n v="1"/>
  </r>
  <r>
    <x v="446"/>
    <x v="2"/>
    <s v="2024-2025"/>
    <x v="1"/>
    <x v="32"/>
    <x v="6"/>
    <x v="6"/>
    <n v="5169"/>
    <x v="0"/>
    <x v="13"/>
    <x v="7"/>
    <x v="7"/>
    <x v="1372"/>
    <n v="1"/>
  </r>
  <r>
    <x v="311"/>
    <x v="0"/>
    <s v="2023-2024"/>
    <x v="0"/>
    <x v="26"/>
    <x v="0"/>
    <x v="0"/>
    <n v="6280"/>
    <x v="0"/>
    <x v="14"/>
    <x v="3"/>
    <x v="3"/>
    <x v="1373"/>
    <n v="1"/>
  </r>
  <r>
    <x v="317"/>
    <x v="0"/>
    <s v="2023-2024"/>
    <x v="1"/>
    <x v="52"/>
    <x v="3"/>
    <x v="3"/>
    <n v="4053"/>
    <x v="0"/>
    <x v="10"/>
    <x v="3"/>
    <x v="3"/>
    <x v="1374"/>
    <n v="1"/>
  </r>
  <r>
    <x v="342"/>
    <x v="0"/>
    <s v="2023-2024"/>
    <x v="0"/>
    <x v="13"/>
    <x v="1"/>
    <x v="1"/>
    <n v="2480"/>
    <x v="0"/>
    <x v="1"/>
    <x v="5"/>
    <x v="5"/>
    <x v="1375"/>
    <n v="1"/>
  </r>
  <r>
    <x v="462"/>
    <x v="1"/>
    <s v="2022-2023"/>
    <x v="0"/>
    <x v="11"/>
    <x v="5"/>
    <x v="5"/>
    <n v="7010"/>
    <x v="0"/>
    <x v="9"/>
    <x v="5"/>
    <x v="5"/>
    <x v="1376"/>
    <n v="1"/>
  </r>
  <r>
    <x v="306"/>
    <x v="2"/>
    <s v="2024-2025"/>
    <x v="0"/>
    <x v="51"/>
    <x v="4"/>
    <x v="4"/>
    <n v="3630"/>
    <x v="0"/>
    <x v="16"/>
    <x v="7"/>
    <x v="7"/>
    <x v="1377"/>
    <n v="1"/>
  </r>
  <r>
    <x v="118"/>
    <x v="1"/>
    <s v="2022-2023"/>
    <x v="0"/>
    <x v="55"/>
    <x v="3"/>
    <x v="3"/>
    <n v="4703"/>
    <x v="0"/>
    <x v="17"/>
    <x v="5"/>
    <x v="5"/>
    <x v="1377"/>
    <n v="1"/>
  </r>
  <r>
    <x v="327"/>
    <x v="0"/>
    <s v="2023-2024"/>
    <x v="1"/>
    <x v="4"/>
    <x v="1"/>
    <x v="1"/>
    <n v="2154"/>
    <x v="0"/>
    <x v="4"/>
    <x v="1"/>
    <x v="1"/>
    <x v="1378"/>
    <n v="1"/>
  </r>
  <r>
    <x v="435"/>
    <x v="0"/>
    <s v="2023-2024"/>
    <x v="1"/>
    <x v="9"/>
    <x v="4"/>
    <x v="4"/>
    <n v="3076"/>
    <x v="0"/>
    <x v="7"/>
    <x v="1"/>
    <x v="1"/>
    <x v="1379"/>
    <n v="1"/>
  </r>
  <r>
    <x v="380"/>
    <x v="0"/>
    <s v="2023-2024"/>
    <x v="1"/>
    <x v="33"/>
    <x v="4"/>
    <x v="4"/>
    <n v="3280"/>
    <x v="0"/>
    <x v="8"/>
    <x v="3"/>
    <x v="3"/>
    <x v="1380"/>
    <n v="1"/>
  </r>
  <r>
    <x v="275"/>
    <x v="2"/>
    <s v="2024-2025"/>
    <x v="1"/>
    <x v="29"/>
    <x v="4"/>
    <x v="4"/>
    <n v="3500"/>
    <x v="0"/>
    <x v="8"/>
    <x v="3"/>
    <x v="3"/>
    <x v="1381"/>
    <n v="1"/>
  </r>
  <r>
    <x v="312"/>
    <x v="1"/>
    <s v="2022-2023"/>
    <x v="0"/>
    <x v="79"/>
    <x v="6"/>
    <x v="6"/>
    <n v="5290"/>
    <x v="0"/>
    <x v="18"/>
    <x v="7"/>
    <x v="7"/>
    <x v="1382"/>
    <n v="1"/>
  </r>
  <r>
    <x v="270"/>
    <x v="0"/>
    <s v="2023-2024"/>
    <x v="0"/>
    <x v="48"/>
    <x v="3"/>
    <x v="3"/>
    <n v="4566"/>
    <x v="0"/>
    <x v="15"/>
    <x v="7"/>
    <x v="7"/>
    <x v="1383"/>
    <n v="1"/>
  </r>
  <r>
    <x v="599"/>
    <x v="2"/>
    <s v="2024-2025"/>
    <x v="0"/>
    <x v="12"/>
    <x v="3"/>
    <x v="3"/>
    <n v="4068"/>
    <x v="0"/>
    <x v="10"/>
    <x v="6"/>
    <x v="6"/>
    <x v="1384"/>
    <n v="1"/>
  </r>
  <r>
    <x v="535"/>
    <x v="1"/>
    <s v="2022-2023"/>
    <x v="0"/>
    <x v="94"/>
    <x v="5"/>
    <x v="5"/>
    <n v="7250"/>
    <x v="0"/>
    <x v="9"/>
    <x v="5"/>
    <x v="5"/>
    <x v="1385"/>
    <n v="1"/>
  </r>
  <r>
    <x v="456"/>
    <x v="0"/>
    <s v="2023-2024"/>
    <x v="0"/>
    <x v="26"/>
    <x v="0"/>
    <x v="0"/>
    <n v="6280"/>
    <x v="0"/>
    <x v="14"/>
    <x v="9"/>
    <x v="9"/>
    <x v="1386"/>
    <n v="1"/>
  </r>
  <r>
    <x v="653"/>
    <x v="0"/>
    <s v="2023-2024"/>
    <x v="1"/>
    <x v="0"/>
    <x v="0"/>
    <x v="0"/>
    <n v="6021"/>
    <x v="0"/>
    <x v="0"/>
    <x v="4"/>
    <x v="4"/>
    <x v="1387"/>
    <n v="1"/>
  </r>
  <r>
    <x v="664"/>
    <x v="0"/>
    <s v="2023-2024"/>
    <x v="0"/>
    <x v="80"/>
    <x v="0"/>
    <x v="0"/>
    <n v="6109"/>
    <x v="0"/>
    <x v="14"/>
    <x v="2"/>
    <x v="2"/>
    <x v="1388"/>
    <n v="1"/>
  </r>
  <r>
    <x v="630"/>
    <x v="0"/>
    <s v="2023-2024"/>
    <x v="1"/>
    <x v="20"/>
    <x v="4"/>
    <x v="4"/>
    <n v="3429"/>
    <x v="0"/>
    <x v="8"/>
    <x v="6"/>
    <x v="6"/>
    <x v="1389"/>
    <n v="1"/>
  </r>
  <r>
    <x v="152"/>
    <x v="0"/>
    <s v="2023-2024"/>
    <x v="1"/>
    <x v="32"/>
    <x v="6"/>
    <x v="6"/>
    <n v="5169"/>
    <x v="0"/>
    <x v="13"/>
    <x v="3"/>
    <x v="3"/>
    <x v="1390"/>
    <n v="1"/>
  </r>
  <r>
    <x v="32"/>
    <x v="0"/>
    <s v="2023-2024"/>
    <x v="1"/>
    <x v="0"/>
    <x v="0"/>
    <x v="0"/>
    <n v="6021"/>
    <x v="0"/>
    <x v="0"/>
    <x v="3"/>
    <x v="3"/>
    <x v="1391"/>
    <n v="1"/>
  </r>
  <r>
    <x v="287"/>
    <x v="0"/>
    <s v="2023-2024"/>
    <x v="0"/>
    <x v="21"/>
    <x v="3"/>
    <x v="3"/>
    <n v="4012"/>
    <x v="0"/>
    <x v="10"/>
    <x v="9"/>
    <x v="9"/>
    <x v="1392"/>
    <n v="1"/>
  </r>
  <r>
    <x v="261"/>
    <x v="1"/>
    <s v="2022-2023"/>
    <x v="0"/>
    <x v="85"/>
    <x v="0"/>
    <x v="0"/>
    <n v="6530"/>
    <x v="0"/>
    <x v="20"/>
    <x v="8"/>
    <x v="8"/>
    <x v="1393"/>
    <n v="1"/>
  </r>
  <r>
    <x v="152"/>
    <x v="0"/>
    <s v="2023-2024"/>
    <x v="1"/>
    <x v="29"/>
    <x v="4"/>
    <x v="4"/>
    <n v="3500"/>
    <x v="0"/>
    <x v="8"/>
    <x v="5"/>
    <x v="5"/>
    <x v="1394"/>
    <n v="1"/>
  </r>
  <r>
    <x v="178"/>
    <x v="0"/>
    <s v="2023-2024"/>
    <x v="0"/>
    <x v="91"/>
    <x v="1"/>
    <x v="1"/>
    <n v="2064"/>
    <x v="0"/>
    <x v="5"/>
    <x v="6"/>
    <x v="6"/>
    <x v="1395"/>
    <n v="1"/>
  </r>
  <r>
    <x v="48"/>
    <x v="0"/>
    <s v="2023-2024"/>
    <x v="1"/>
    <x v="0"/>
    <x v="0"/>
    <x v="0"/>
    <n v="6021"/>
    <x v="0"/>
    <x v="0"/>
    <x v="9"/>
    <x v="9"/>
    <x v="1396"/>
    <n v="1"/>
  </r>
  <r>
    <x v="646"/>
    <x v="0"/>
    <s v="2023-2024"/>
    <x v="1"/>
    <x v="82"/>
    <x v="3"/>
    <x v="3"/>
    <n v="4655"/>
    <x v="0"/>
    <x v="17"/>
    <x v="9"/>
    <x v="9"/>
    <x v="1396"/>
    <n v="1"/>
  </r>
  <r>
    <x v="359"/>
    <x v="0"/>
    <s v="2023-2024"/>
    <x v="0"/>
    <x v="1"/>
    <x v="1"/>
    <x v="1"/>
    <n v="2478"/>
    <x v="0"/>
    <x v="1"/>
    <x v="9"/>
    <x v="9"/>
    <x v="1397"/>
    <n v="1"/>
  </r>
  <r>
    <x v="277"/>
    <x v="2"/>
    <s v="2024-2025"/>
    <x v="0"/>
    <x v="21"/>
    <x v="3"/>
    <x v="3"/>
    <n v="4012"/>
    <x v="0"/>
    <x v="10"/>
    <x v="3"/>
    <x v="3"/>
    <x v="1398"/>
    <n v="1"/>
  </r>
  <r>
    <x v="350"/>
    <x v="1"/>
    <s v="2022-2023"/>
    <x v="1"/>
    <x v="52"/>
    <x v="3"/>
    <x v="3"/>
    <n v="4053"/>
    <x v="0"/>
    <x v="10"/>
    <x v="9"/>
    <x v="9"/>
    <x v="1399"/>
    <n v="1"/>
  </r>
  <r>
    <x v="694"/>
    <x v="2"/>
    <s v="2024-2025"/>
    <x v="0"/>
    <x v="55"/>
    <x v="3"/>
    <x v="3"/>
    <n v="4703"/>
    <x v="0"/>
    <x v="17"/>
    <x v="9"/>
    <x v="9"/>
    <x v="1399"/>
    <n v="1"/>
  </r>
  <r>
    <x v="55"/>
    <x v="0"/>
    <s v="2023-2024"/>
    <x v="1"/>
    <x v="17"/>
    <x v="3"/>
    <x v="3"/>
    <n v="4825"/>
    <x v="0"/>
    <x v="12"/>
    <x v="5"/>
    <x v="5"/>
    <x v="1400"/>
    <n v="1"/>
  </r>
  <r>
    <x v="636"/>
    <x v="0"/>
    <s v="2023-2024"/>
    <x v="0"/>
    <x v="20"/>
    <x v="4"/>
    <x v="4"/>
    <n v="3429"/>
    <x v="0"/>
    <x v="8"/>
    <x v="4"/>
    <x v="4"/>
    <x v="1401"/>
    <n v="1"/>
  </r>
  <r>
    <x v="127"/>
    <x v="1"/>
    <s v="2022-2023"/>
    <x v="0"/>
    <x v="31"/>
    <x v="1"/>
    <x v="1"/>
    <n v="2116"/>
    <x v="0"/>
    <x v="4"/>
    <x v="4"/>
    <x v="4"/>
    <x v="1402"/>
    <n v="1"/>
  </r>
  <r>
    <x v="379"/>
    <x v="2"/>
    <s v="2024-2025"/>
    <x v="0"/>
    <x v="66"/>
    <x v="3"/>
    <x v="3"/>
    <n v="4883"/>
    <x v="0"/>
    <x v="12"/>
    <x v="2"/>
    <x v="2"/>
    <x v="1403"/>
    <n v="1"/>
  </r>
  <r>
    <x v="78"/>
    <x v="0"/>
    <s v="2023-2024"/>
    <x v="0"/>
    <x v="88"/>
    <x v="6"/>
    <x v="6"/>
    <n v="5011"/>
    <x v="0"/>
    <x v="13"/>
    <x v="3"/>
    <x v="3"/>
    <x v="1404"/>
    <n v="1"/>
  </r>
  <r>
    <x v="699"/>
    <x v="2"/>
    <s v="2024-2025"/>
    <x v="1"/>
    <x v="28"/>
    <x v="1"/>
    <x v="1"/>
    <n v="2830"/>
    <x v="0"/>
    <x v="11"/>
    <x v="2"/>
    <x v="2"/>
    <x v="1405"/>
    <n v="1"/>
  </r>
  <r>
    <x v="641"/>
    <x v="0"/>
    <s v="2023-2024"/>
    <x v="1"/>
    <x v="46"/>
    <x v="3"/>
    <x v="3"/>
    <n v="4740"/>
    <x v="0"/>
    <x v="17"/>
    <x v="7"/>
    <x v="7"/>
    <x v="1406"/>
    <n v="1"/>
  </r>
  <r>
    <x v="99"/>
    <x v="0"/>
    <s v="2023-2024"/>
    <x v="1"/>
    <x v="90"/>
    <x v="3"/>
    <x v="3"/>
    <n v="4700"/>
    <x v="0"/>
    <x v="17"/>
    <x v="3"/>
    <x v="3"/>
    <x v="1407"/>
    <n v="1"/>
  </r>
  <r>
    <x v="700"/>
    <x v="2"/>
    <s v="2024-2025"/>
    <x v="1"/>
    <x v="28"/>
    <x v="1"/>
    <x v="1"/>
    <n v="2830"/>
    <x v="0"/>
    <x v="11"/>
    <x v="3"/>
    <x v="3"/>
    <x v="1408"/>
    <n v="1"/>
  </r>
  <r>
    <x v="692"/>
    <x v="0"/>
    <s v="2023-2024"/>
    <x v="1"/>
    <x v="28"/>
    <x v="1"/>
    <x v="1"/>
    <n v="2830"/>
    <x v="0"/>
    <x v="11"/>
    <x v="3"/>
    <x v="3"/>
    <x v="1409"/>
    <n v="1"/>
  </r>
  <r>
    <x v="463"/>
    <x v="0"/>
    <s v="2023-2024"/>
    <x v="1"/>
    <x v="30"/>
    <x v="4"/>
    <x v="4"/>
    <n v="3131"/>
    <x v="0"/>
    <x v="6"/>
    <x v="4"/>
    <x v="4"/>
    <x v="1410"/>
    <n v="1"/>
  </r>
  <r>
    <x v="3"/>
    <x v="0"/>
    <s v="2023-2024"/>
    <x v="1"/>
    <x v="33"/>
    <x v="4"/>
    <x v="4"/>
    <n v="3280"/>
    <x v="0"/>
    <x v="8"/>
    <x v="7"/>
    <x v="7"/>
    <x v="1411"/>
    <n v="1"/>
  </r>
  <r>
    <x v="296"/>
    <x v="0"/>
    <s v="2023-2024"/>
    <x v="1"/>
    <x v="30"/>
    <x v="4"/>
    <x v="4"/>
    <n v="3131"/>
    <x v="0"/>
    <x v="6"/>
    <x v="5"/>
    <x v="5"/>
    <x v="1412"/>
    <n v="1"/>
  </r>
  <r>
    <x v="639"/>
    <x v="1"/>
    <s v="2022-2023"/>
    <x v="0"/>
    <x v="37"/>
    <x v="1"/>
    <x v="1"/>
    <n v="2750"/>
    <x v="0"/>
    <x v="11"/>
    <x v="2"/>
    <x v="2"/>
    <x v="1413"/>
    <n v="1"/>
  </r>
  <r>
    <x v="701"/>
    <x v="2"/>
    <s v="2024-2025"/>
    <x v="1"/>
    <x v="24"/>
    <x v="1"/>
    <x v="1"/>
    <n v="2120"/>
    <x v="0"/>
    <x v="4"/>
    <x v="4"/>
    <x v="4"/>
    <x v="1414"/>
    <n v="1"/>
  </r>
  <r>
    <x v="319"/>
    <x v="0"/>
    <s v="2023-2024"/>
    <x v="1"/>
    <x v="0"/>
    <x v="0"/>
    <x v="0"/>
    <n v="6021"/>
    <x v="0"/>
    <x v="0"/>
    <x v="1"/>
    <x v="1"/>
    <x v="1415"/>
    <n v="1"/>
  </r>
  <r>
    <x v="353"/>
    <x v="1"/>
    <s v="2022-2023"/>
    <x v="1"/>
    <x v="28"/>
    <x v="1"/>
    <x v="1"/>
    <n v="2830"/>
    <x v="0"/>
    <x v="11"/>
    <x v="1"/>
    <x v="1"/>
    <x v="1416"/>
    <n v="1"/>
  </r>
  <r>
    <x v="353"/>
    <x v="1"/>
    <s v="2022-2023"/>
    <x v="1"/>
    <x v="28"/>
    <x v="1"/>
    <x v="1"/>
    <n v="2830"/>
    <x v="0"/>
    <x v="11"/>
    <x v="8"/>
    <x v="8"/>
    <x v="1417"/>
    <n v="1"/>
  </r>
  <r>
    <x v="333"/>
    <x v="1"/>
    <s v="2022-2023"/>
    <x v="1"/>
    <x v="55"/>
    <x v="3"/>
    <x v="3"/>
    <n v="4703"/>
    <x v="0"/>
    <x v="17"/>
    <x v="0"/>
    <x v="0"/>
    <x v="1418"/>
    <n v="1"/>
  </r>
  <r>
    <x v="520"/>
    <x v="0"/>
    <s v="2023-2024"/>
    <x v="0"/>
    <x v="93"/>
    <x v="4"/>
    <x v="4"/>
    <n v="3915"/>
    <x v="0"/>
    <x v="16"/>
    <x v="9"/>
    <x v="9"/>
    <x v="1419"/>
    <n v="1"/>
  </r>
  <r>
    <x v="199"/>
    <x v="0"/>
    <s v="2023-2024"/>
    <x v="0"/>
    <x v="43"/>
    <x v="1"/>
    <x v="1"/>
    <n v="2560"/>
    <x v="0"/>
    <x v="2"/>
    <x v="9"/>
    <x v="9"/>
    <x v="1420"/>
    <n v="1"/>
  </r>
  <r>
    <x v="171"/>
    <x v="1"/>
    <s v="2022-2023"/>
    <x v="0"/>
    <x v="12"/>
    <x v="3"/>
    <x v="3"/>
    <n v="4068"/>
    <x v="0"/>
    <x v="10"/>
    <x v="3"/>
    <x v="3"/>
    <x v="1421"/>
    <n v="1"/>
  </r>
  <r>
    <x v="2"/>
    <x v="1"/>
    <s v="2022-2023"/>
    <x v="0"/>
    <x v="35"/>
    <x v="3"/>
    <x v="3"/>
    <n v="4558"/>
    <x v="0"/>
    <x v="15"/>
    <x v="6"/>
    <x v="6"/>
    <x v="1422"/>
    <n v="1"/>
  </r>
  <r>
    <x v="55"/>
    <x v="0"/>
    <s v="2023-2024"/>
    <x v="0"/>
    <x v="73"/>
    <x v="6"/>
    <x v="6"/>
    <n v="5607"/>
    <x v="0"/>
    <x v="18"/>
    <x v="9"/>
    <x v="9"/>
    <x v="1423"/>
    <n v="1"/>
  </r>
  <r>
    <x v="449"/>
    <x v="0"/>
    <s v="2023-2024"/>
    <x v="0"/>
    <x v="5"/>
    <x v="1"/>
    <x v="1"/>
    <n v="2067"/>
    <x v="0"/>
    <x v="5"/>
    <x v="0"/>
    <x v="0"/>
    <x v="1424"/>
    <n v="1"/>
  </r>
  <r>
    <x v="603"/>
    <x v="2"/>
    <s v="2024-2025"/>
    <x v="0"/>
    <x v="53"/>
    <x v="3"/>
    <x v="3"/>
    <n v="4119"/>
    <x v="0"/>
    <x v="10"/>
    <x v="0"/>
    <x v="0"/>
    <x v="1425"/>
    <n v="1"/>
  </r>
  <r>
    <x v="88"/>
    <x v="0"/>
    <s v="2023-2024"/>
    <x v="1"/>
    <x v="70"/>
    <x v="4"/>
    <x v="4"/>
    <n v="3400"/>
    <x v="0"/>
    <x v="8"/>
    <x v="5"/>
    <x v="5"/>
    <x v="1426"/>
    <n v="1"/>
  </r>
  <r>
    <x v="33"/>
    <x v="2"/>
    <s v="2024-2025"/>
    <x v="1"/>
    <x v="92"/>
    <x v="3"/>
    <x v="3"/>
    <n v="4305"/>
    <x v="0"/>
    <x v="3"/>
    <x v="7"/>
    <x v="7"/>
    <x v="1427"/>
    <n v="1"/>
  </r>
  <r>
    <x v="511"/>
    <x v="2"/>
    <s v="2024-2025"/>
    <x v="1"/>
    <x v="41"/>
    <x v="5"/>
    <x v="5"/>
    <n v="7320"/>
    <x v="0"/>
    <x v="9"/>
    <x v="6"/>
    <x v="6"/>
    <x v="1428"/>
    <n v="1"/>
  </r>
  <r>
    <x v="701"/>
    <x v="2"/>
    <s v="2024-2025"/>
    <x v="0"/>
    <x v="5"/>
    <x v="1"/>
    <x v="1"/>
    <n v="2067"/>
    <x v="0"/>
    <x v="5"/>
    <x v="1"/>
    <x v="1"/>
    <x v="1429"/>
    <n v="1"/>
  </r>
  <r>
    <x v="541"/>
    <x v="0"/>
    <s v="2023-2024"/>
    <x v="1"/>
    <x v="55"/>
    <x v="3"/>
    <x v="3"/>
    <n v="4703"/>
    <x v="0"/>
    <x v="17"/>
    <x v="6"/>
    <x v="6"/>
    <x v="1430"/>
    <n v="1"/>
  </r>
  <r>
    <x v="408"/>
    <x v="1"/>
    <s v="2022-2023"/>
    <x v="1"/>
    <x v="42"/>
    <x v="3"/>
    <x v="3"/>
    <n v="4870"/>
    <x v="0"/>
    <x v="12"/>
    <x v="5"/>
    <x v="5"/>
    <x v="1431"/>
    <n v="1"/>
  </r>
  <r>
    <x v="235"/>
    <x v="1"/>
    <s v="2022-2023"/>
    <x v="1"/>
    <x v="0"/>
    <x v="0"/>
    <x v="0"/>
    <n v="6021"/>
    <x v="0"/>
    <x v="0"/>
    <x v="1"/>
    <x v="1"/>
    <x v="1432"/>
    <n v="1"/>
  </r>
  <r>
    <x v="425"/>
    <x v="2"/>
    <s v="2024-2025"/>
    <x v="0"/>
    <x v="2"/>
    <x v="2"/>
    <x v="2"/>
    <n v="2617"/>
    <x v="0"/>
    <x v="2"/>
    <x v="4"/>
    <x v="4"/>
    <x v="1433"/>
    <n v="1"/>
  </r>
  <r>
    <x v="240"/>
    <x v="2"/>
    <s v="2024-2025"/>
    <x v="0"/>
    <x v="10"/>
    <x v="4"/>
    <x v="4"/>
    <n v="3551"/>
    <x v="0"/>
    <x v="8"/>
    <x v="8"/>
    <x v="8"/>
    <x v="1434"/>
    <n v="1"/>
  </r>
  <r>
    <x v="197"/>
    <x v="0"/>
    <s v="2023-2024"/>
    <x v="0"/>
    <x v="5"/>
    <x v="1"/>
    <x v="1"/>
    <n v="2067"/>
    <x v="0"/>
    <x v="5"/>
    <x v="9"/>
    <x v="9"/>
    <x v="1435"/>
    <n v="1"/>
  </r>
  <r>
    <x v="233"/>
    <x v="1"/>
    <s v="2022-2023"/>
    <x v="1"/>
    <x v="28"/>
    <x v="1"/>
    <x v="1"/>
    <n v="2830"/>
    <x v="0"/>
    <x v="11"/>
    <x v="3"/>
    <x v="3"/>
    <x v="1436"/>
    <n v="1"/>
  </r>
  <r>
    <x v="203"/>
    <x v="0"/>
    <s v="2023-2024"/>
    <x v="1"/>
    <x v="72"/>
    <x v="4"/>
    <x v="4"/>
    <n v="3931"/>
    <x v="0"/>
    <x v="16"/>
    <x v="0"/>
    <x v="0"/>
    <x v="1437"/>
    <n v="1"/>
  </r>
  <r>
    <x v="589"/>
    <x v="0"/>
    <s v="2023-2024"/>
    <x v="1"/>
    <x v="1"/>
    <x v="1"/>
    <x v="1"/>
    <n v="2478"/>
    <x v="0"/>
    <x v="1"/>
    <x v="3"/>
    <x v="3"/>
    <x v="1438"/>
    <n v="1"/>
  </r>
  <r>
    <x v="664"/>
    <x v="0"/>
    <s v="2023-2024"/>
    <x v="1"/>
    <x v="17"/>
    <x v="3"/>
    <x v="3"/>
    <n v="4825"/>
    <x v="0"/>
    <x v="12"/>
    <x v="9"/>
    <x v="9"/>
    <x v="1439"/>
    <n v="1"/>
  </r>
  <r>
    <x v="372"/>
    <x v="0"/>
    <s v="2023-2024"/>
    <x v="0"/>
    <x v="49"/>
    <x v="4"/>
    <x v="4"/>
    <n v="3134"/>
    <x v="0"/>
    <x v="6"/>
    <x v="6"/>
    <x v="6"/>
    <x v="1440"/>
    <n v="1"/>
  </r>
  <r>
    <x v="27"/>
    <x v="0"/>
    <s v="2023-2024"/>
    <x v="0"/>
    <x v="5"/>
    <x v="1"/>
    <x v="1"/>
    <n v="2067"/>
    <x v="0"/>
    <x v="5"/>
    <x v="9"/>
    <x v="9"/>
    <x v="1441"/>
    <n v="1"/>
  </r>
  <r>
    <x v="435"/>
    <x v="0"/>
    <s v="2023-2024"/>
    <x v="1"/>
    <x v="43"/>
    <x v="1"/>
    <x v="1"/>
    <n v="2560"/>
    <x v="0"/>
    <x v="2"/>
    <x v="8"/>
    <x v="8"/>
    <x v="1442"/>
    <n v="1"/>
  </r>
  <r>
    <x v="108"/>
    <x v="1"/>
    <s v="2022-2023"/>
    <x v="1"/>
    <x v="10"/>
    <x v="4"/>
    <x v="4"/>
    <n v="3551"/>
    <x v="0"/>
    <x v="8"/>
    <x v="1"/>
    <x v="1"/>
    <x v="1443"/>
    <n v="1"/>
  </r>
  <r>
    <x v="689"/>
    <x v="1"/>
    <s v="2022-2023"/>
    <x v="0"/>
    <x v="40"/>
    <x v="4"/>
    <x v="4"/>
    <n v="3353"/>
    <x v="0"/>
    <x v="8"/>
    <x v="3"/>
    <x v="3"/>
    <x v="1444"/>
    <n v="1"/>
  </r>
  <r>
    <x v="198"/>
    <x v="2"/>
    <s v="2024-2025"/>
    <x v="0"/>
    <x v="64"/>
    <x v="1"/>
    <x v="1"/>
    <n v="2350"/>
    <x v="0"/>
    <x v="1"/>
    <x v="2"/>
    <x v="2"/>
    <x v="1445"/>
    <n v="1"/>
  </r>
  <r>
    <x v="399"/>
    <x v="0"/>
    <s v="2023-2024"/>
    <x v="0"/>
    <x v="17"/>
    <x v="3"/>
    <x v="3"/>
    <n v="4825"/>
    <x v="0"/>
    <x v="12"/>
    <x v="5"/>
    <x v="5"/>
    <x v="1446"/>
    <n v="1"/>
  </r>
  <r>
    <x v="7"/>
    <x v="0"/>
    <s v="2023-2024"/>
    <x v="1"/>
    <x v="92"/>
    <x v="3"/>
    <x v="3"/>
    <n v="4305"/>
    <x v="0"/>
    <x v="3"/>
    <x v="7"/>
    <x v="7"/>
    <x v="1447"/>
    <n v="1"/>
  </r>
  <r>
    <x v="52"/>
    <x v="2"/>
    <s v="2024-2025"/>
    <x v="1"/>
    <x v="82"/>
    <x v="3"/>
    <x v="3"/>
    <n v="4655"/>
    <x v="0"/>
    <x v="17"/>
    <x v="4"/>
    <x v="4"/>
    <x v="1448"/>
    <n v="1"/>
  </r>
  <r>
    <x v="698"/>
    <x v="2"/>
    <s v="2024-2025"/>
    <x v="1"/>
    <x v="0"/>
    <x v="0"/>
    <x v="0"/>
    <n v="6021"/>
    <x v="0"/>
    <x v="0"/>
    <x v="3"/>
    <x v="3"/>
    <x v="1449"/>
    <n v="1"/>
  </r>
  <r>
    <x v="218"/>
    <x v="1"/>
    <s v="2022-2023"/>
    <x v="0"/>
    <x v="65"/>
    <x v="1"/>
    <x v="1"/>
    <n v="2131"/>
    <x v="0"/>
    <x v="4"/>
    <x v="3"/>
    <x v="3"/>
    <x v="1450"/>
    <n v="1"/>
  </r>
  <r>
    <x v="587"/>
    <x v="0"/>
    <s v="2023-2024"/>
    <x v="0"/>
    <x v="27"/>
    <x v="4"/>
    <x v="4"/>
    <n v="3066"/>
    <x v="0"/>
    <x v="7"/>
    <x v="3"/>
    <x v="3"/>
    <x v="1451"/>
    <n v="1"/>
  </r>
  <r>
    <x v="586"/>
    <x v="0"/>
    <s v="2023-2024"/>
    <x v="0"/>
    <x v="86"/>
    <x v="0"/>
    <x v="0"/>
    <n v="6725"/>
    <x v="0"/>
    <x v="20"/>
    <x v="5"/>
    <x v="5"/>
    <x v="1452"/>
    <n v="1"/>
  </r>
  <r>
    <x v="668"/>
    <x v="2"/>
    <s v="2024-2025"/>
    <x v="0"/>
    <x v="36"/>
    <x v="4"/>
    <x v="4"/>
    <n v="3148"/>
    <x v="0"/>
    <x v="6"/>
    <x v="3"/>
    <x v="3"/>
    <x v="1453"/>
    <n v="1"/>
  </r>
  <r>
    <x v="344"/>
    <x v="1"/>
    <s v="2022-2023"/>
    <x v="0"/>
    <x v="7"/>
    <x v="4"/>
    <x v="4"/>
    <n v="3175"/>
    <x v="0"/>
    <x v="6"/>
    <x v="2"/>
    <x v="2"/>
    <x v="1454"/>
    <n v="1"/>
  </r>
  <r>
    <x v="702"/>
    <x v="0"/>
    <s v="2023-2024"/>
    <x v="1"/>
    <x v="82"/>
    <x v="3"/>
    <x v="3"/>
    <n v="4655"/>
    <x v="0"/>
    <x v="17"/>
    <x v="1"/>
    <x v="1"/>
    <x v="1455"/>
    <n v="1"/>
  </r>
  <r>
    <x v="434"/>
    <x v="0"/>
    <s v="2023-2024"/>
    <x v="0"/>
    <x v="16"/>
    <x v="0"/>
    <x v="0"/>
    <n v="6030"/>
    <x v="0"/>
    <x v="0"/>
    <x v="4"/>
    <x v="4"/>
    <x v="1456"/>
    <n v="1"/>
  </r>
  <r>
    <x v="699"/>
    <x v="2"/>
    <s v="2024-2025"/>
    <x v="0"/>
    <x v="75"/>
    <x v="0"/>
    <x v="0"/>
    <n v="6450"/>
    <x v="0"/>
    <x v="20"/>
    <x v="7"/>
    <x v="7"/>
    <x v="1457"/>
    <n v="1"/>
  </r>
  <r>
    <x v="450"/>
    <x v="1"/>
    <s v="2022-2023"/>
    <x v="1"/>
    <x v="71"/>
    <x v="6"/>
    <x v="6"/>
    <n v="5043"/>
    <x v="0"/>
    <x v="13"/>
    <x v="5"/>
    <x v="5"/>
    <x v="1458"/>
    <n v="1"/>
  </r>
  <r>
    <x v="324"/>
    <x v="0"/>
    <s v="2023-2024"/>
    <x v="0"/>
    <x v="63"/>
    <x v="1"/>
    <x v="1"/>
    <n v="2015"/>
    <x v="0"/>
    <x v="5"/>
    <x v="8"/>
    <x v="8"/>
    <x v="1459"/>
    <n v="1"/>
  </r>
  <r>
    <x v="613"/>
    <x v="2"/>
    <s v="2024-2025"/>
    <x v="0"/>
    <x v="63"/>
    <x v="1"/>
    <x v="1"/>
    <n v="2015"/>
    <x v="0"/>
    <x v="5"/>
    <x v="7"/>
    <x v="7"/>
    <x v="1460"/>
    <n v="1"/>
  </r>
  <r>
    <x v="33"/>
    <x v="2"/>
    <s v="2024-2025"/>
    <x v="1"/>
    <x v="29"/>
    <x v="4"/>
    <x v="4"/>
    <n v="3500"/>
    <x v="0"/>
    <x v="8"/>
    <x v="6"/>
    <x v="6"/>
    <x v="1461"/>
    <n v="1"/>
  </r>
  <r>
    <x v="424"/>
    <x v="0"/>
    <s v="2023-2024"/>
    <x v="0"/>
    <x v="60"/>
    <x v="1"/>
    <x v="1"/>
    <n v="2541"/>
    <x v="0"/>
    <x v="2"/>
    <x v="0"/>
    <x v="0"/>
    <x v="1462"/>
    <n v="1"/>
  </r>
  <r>
    <x v="1"/>
    <x v="0"/>
    <s v="2023-2024"/>
    <x v="1"/>
    <x v="28"/>
    <x v="1"/>
    <x v="1"/>
    <n v="2830"/>
    <x v="0"/>
    <x v="11"/>
    <x v="6"/>
    <x v="6"/>
    <x v="1463"/>
    <n v="1"/>
  </r>
  <r>
    <x v="361"/>
    <x v="2"/>
    <s v="2024-2025"/>
    <x v="1"/>
    <x v="75"/>
    <x v="0"/>
    <x v="0"/>
    <n v="6450"/>
    <x v="0"/>
    <x v="20"/>
    <x v="2"/>
    <x v="2"/>
    <x v="1464"/>
    <n v="1"/>
  </r>
  <r>
    <x v="256"/>
    <x v="0"/>
    <s v="2023-2024"/>
    <x v="0"/>
    <x v="55"/>
    <x v="3"/>
    <x v="3"/>
    <n v="4703"/>
    <x v="0"/>
    <x v="17"/>
    <x v="3"/>
    <x v="3"/>
    <x v="1465"/>
    <n v="1"/>
  </r>
  <r>
    <x v="304"/>
    <x v="1"/>
    <s v="2022-2023"/>
    <x v="0"/>
    <x v="90"/>
    <x v="3"/>
    <x v="3"/>
    <n v="4700"/>
    <x v="0"/>
    <x v="17"/>
    <x v="3"/>
    <x v="3"/>
    <x v="1466"/>
    <n v="1"/>
  </r>
  <r>
    <x v="65"/>
    <x v="2"/>
    <s v="2024-2025"/>
    <x v="0"/>
    <x v="69"/>
    <x v="4"/>
    <x v="4"/>
    <n v="3199"/>
    <x v="0"/>
    <x v="6"/>
    <x v="3"/>
    <x v="3"/>
    <x v="1467"/>
    <n v="1"/>
  </r>
  <r>
    <x v="703"/>
    <x v="0"/>
    <s v="2023-2024"/>
    <x v="0"/>
    <x v="73"/>
    <x v="6"/>
    <x v="6"/>
    <n v="5607"/>
    <x v="0"/>
    <x v="18"/>
    <x v="6"/>
    <x v="6"/>
    <x v="1468"/>
    <n v="1"/>
  </r>
  <r>
    <x v="440"/>
    <x v="0"/>
    <s v="2023-2024"/>
    <x v="0"/>
    <x v="85"/>
    <x v="0"/>
    <x v="0"/>
    <n v="6530"/>
    <x v="0"/>
    <x v="20"/>
    <x v="1"/>
    <x v="1"/>
    <x v="1469"/>
    <n v="1"/>
  </r>
  <r>
    <x v="120"/>
    <x v="2"/>
    <s v="2024-2025"/>
    <x v="0"/>
    <x v="26"/>
    <x v="0"/>
    <x v="0"/>
    <n v="6280"/>
    <x v="0"/>
    <x v="14"/>
    <x v="8"/>
    <x v="8"/>
    <x v="1470"/>
    <n v="1"/>
  </r>
  <r>
    <x v="455"/>
    <x v="0"/>
    <s v="2023-2024"/>
    <x v="1"/>
    <x v="0"/>
    <x v="0"/>
    <x v="0"/>
    <n v="6021"/>
    <x v="0"/>
    <x v="0"/>
    <x v="2"/>
    <x v="2"/>
    <x v="1471"/>
    <n v="1"/>
  </r>
  <r>
    <x v="447"/>
    <x v="0"/>
    <s v="2023-2024"/>
    <x v="0"/>
    <x v="20"/>
    <x v="4"/>
    <x v="4"/>
    <n v="3429"/>
    <x v="0"/>
    <x v="8"/>
    <x v="4"/>
    <x v="4"/>
    <x v="1472"/>
    <n v="1"/>
  </r>
  <r>
    <x v="603"/>
    <x v="2"/>
    <s v="2024-2025"/>
    <x v="0"/>
    <x v="25"/>
    <x v="4"/>
    <x v="4"/>
    <n v="3550"/>
    <x v="0"/>
    <x v="8"/>
    <x v="1"/>
    <x v="1"/>
    <x v="1473"/>
    <n v="1"/>
  </r>
  <r>
    <x v="366"/>
    <x v="1"/>
    <s v="2022-2023"/>
    <x v="0"/>
    <x v="21"/>
    <x v="3"/>
    <x v="3"/>
    <n v="4012"/>
    <x v="0"/>
    <x v="10"/>
    <x v="3"/>
    <x v="3"/>
    <x v="1474"/>
    <n v="1"/>
  </r>
  <r>
    <x v="415"/>
    <x v="2"/>
    <s v="2024-2025"/>
    <x v="0"/>
    <x v="2"/>
    <x v="2"/>
    <x v="2"/>
    <n v="2617"/>
    <x v="0"/>
    <x v="2"/>
    <x v="0"/>
    <x v="0"/>
    <x v="1475"/>
    <n v="1"/>
  </r>
  <r>
    <x v="613"/>
    <x v="2"/>
    <s v="2024-2025"/>
    <x v="0"/>
    <x v="94"/>
    <x v="5"/>
    <x v="5"/>
    <n v="7250"/>
    <x v="0"/>
    <x v="9"/>
    <x v="7"/>
    <x v="7"/>
    <x v="1476"/>
    <n v="1"/>
  </r>
  <r>
    <x v="511"/>
    <x v="2"/>
    <s v="2024-2025"/>
    <x v="0"/>
    <x v="58"/>
    <x v="0"/>
    <x v="0"/>
    <n v="6027"/>
    <x v="0"/>
    <x v="0"/>
    <x v="9"/>
    <x v="9"/>
    <x v="1477"/>
    <n v="1"/>
  </r>
  <r>
    <x v="691"/>
    <x v="2"/>
    <s v="2024-2025"/>
    <x v="0"/>
    <x v="63"/>
    <x v="1"/>
    <x v="1"/>
    <n v="2015"/>
    <x v="0"/>
    <x v="5"/>
    <x v="5"/>
    <x v="5"/>
    <x v="1478"/>
    <n v="1"/>
  </r>
  <r>
    <x v="47"/>
    <x v="2"/>
    <s v="2024-2025"/>
    <x v="0"/>
    <x v="19"/>
    <x v="1"/>
    <x v="1"/>
    <n v="2800"/>
    <x v="0"/>
    <x v="11"/>
    <x v="6"/>
    <x v="6"/>
    <x v="1479"/>
    <n v="1"/>
  </r>
  <r>
    <x v="704"/>
    <x v="0"/>
    <s v="2023-2024"/>
    <x v="0"/>
    <x v="15"/>
    <x v="1"/>
    <x v="1"/>
    <n v="2020"/>
    <x v="0"/>
    <x v="5"/>
    <x v="1"/>
    <x v="1"/>
    <x v="1480"/>
    <n v="1"/>
  </r>
  <r>
    <x v="94"/>
    <x v="0"/>
    <s v="2023-2024"/>
    <x v="0"/>
    <x v="90"/>
    <x v="3"/>
    <x v="3"/>
    <n v="4700"/>
    <x v="0"/>
    <x v="17"/>
    <x v="1"/>
    <x v="1"/>
    <x v="1481"/>
    <n v="1"/>
  </r>
  <r>
    <x v="186"/>
    <x v="2"/>
    <s v="2024-2025"/>
    <x v="0"/>
    <x v="84"/>
    <x v="3"/>
    <x v="3"/>
    <n v="4215"/>
    <x v="0"/>
    <x v="3"/>
    <x v="9"/>
    <x v="9"/>
    <x v="1482"/>
    <n v="1"/>
  </r>
  <r>
    <x v="589"/>
    <x v="0"/>
    <s v="2023-2024"/>
    <x v="0"/>
    <x v="83"/>
    <x v="0"/>
    <x v="0"/>
    <n v="6052"/>
    <x v="0"/>
    <x v="0"/>
    <x v="1"/>
    <x v="1"/>
    <x v="1483"/>
    <n v="1"/>
  </r>
  <r>
    <x v="33"/>
    <x v="2"/>
    <s v="2024-2025"/>
    <x v="1"/>
    <x v="9"/>
    <x v="4"/>
    <x v="4"/>
    <n v="3076"/>
    <x v="0"/>
    <x v="7"/>
    <x v="0"/>
    <x v="0"/>
    <x v="1484"/>
    <n v="1"/>
  </r>
  <r>
    <x v="465"/>
    <x v="1"/>
    <s v="2022-2023"/>
    <x v="1"/>
    <x v="4"/>
    <x v="1"/>
    <x v="1"/>
    <n v="2154"/>
    <x v="0"/>
    <x v="4"/>
    <x v="3"/>
    <x v="3"/>
    <x v="1485"/>
    <n v="1"/>
  </r>
  <r>
    <x v="705"/>
    <x v="0"/>
    <s v="2023-2024"/>
    <x v="0"/>
    <x v="59"/>
    <x v="3"/>
    <x v="3"/>
    <n v="4509"/>
    <x v="0"/>
    <x v="3"/>
    <x v="8"/>
    <x v="8"/>
    <x v="1485"/>
    <n v="1"/>
  </r>
  <r>
    <x v="214"/>
    <x v="2"/>
    <s v="2024-2025"/>
    <x v="0"/>
    <x v="73"/>
    <x v="6"/>
    <x v="6"/>
    <n v="5607"/>
    <x v="0"/>
    <x v="18"/>
    <x v="6"/>
    <x v="6"/>
    <x v="1486"/>
    <n v="1"/>
  </r>
  <r>
    <x v="679"/>
    <x v="0"/>
    <s v="2023-2024"/>
    <x v="1"/>
    <x v="17"/>
    <x v="3"/>
    <x v="3"/>
    <n v="4825"/>
    <x v="0"/>
    <x v="12"/>
    <x v="0"/>
    <x v="0"/>
    <x v="1487"/>
    <n v="1"/>
  </r>
  <r>
    <x v="385"/>
    <x v="1"/>
    <s v="2022-2023"/>
    <x v="0"/>
    <x v="49"/>
    <x v="4"/>
    <x v="4"/>
    <n v="3134"/>
    <x v="0"/>
    <x v="6"/>
    <x v="7"/>
    <x v="7"/>
    <x v="1488"/>
    <n v="1"/>
  </r>
  <r>
    <x v="177"/>
    <x v="1"/>
    <s v="2022-2023"/>
    <x v="1"/>
    <x v="33"/>
    <x v="4"/>
    <x v="4"/>
    <n v="3280"/>
    <x v="0"/>
    <x v="8"/>
    <x v="3"/>
    <x v="3"/>
    <x v="1489"/>
    <n v="1"/>
  </r>
  <r>
    <x v="211"/>
    <x v="2"/>
    <s v="2024-2025"/>
    <x v="0"/>
    <x v="77"/>
    <x v="5"/>
    <x v="5"/>
    <n v="7018"/>
    <x v="0"/>
    <x v="9"/>
    <x v="3"/>
    <x v="3"/>
    <x v="1490"/>
    <n v="1"/>
  </r>
  <r>
    <x v="353"/>
    <x v="1"/>
    <s v="2022-2023"/>
    <x v="0"/>
    <x v="42"/>
    <x v="3"/>
    <x v="3"/>
    <n v="4870"/>
    <x v="0"/>
    <x v="12"/>
    <x v="5"/>
    <x v="5"/>
    <x v="1491"/>
    <n v="1"/>
  </r>
  <r>
    <x v="522"/>
    <x v="0"/>
    <s v="2023-2024"/>
    <x v="0"/>
    <x v="95"/>
    <x v="7"/>
    <x v="7"/>
    <n v="870"/>
    <x v="0"/>
    <x v="19"/>
    <x v="2"/>
    <x v="2"/>
    <x v="1492"/>
    <n v="1"/>
  </r>
  <r>
    <x v="588"/>
    <x v="0"/>
    <s v="2023-2024"/>
    <x v="0"/>
    <x v="34"/>
    <x v="4"/>
    <x v="4"/>
    <n v="3018"/>
    <x v="0"/>
    <x v="7"/>
    <x v="4"/>
    <x v="4"/>
    <x v="1493"/>
    <n v="1"/>
  </r>
  <r>
    <x v="585"/>
    <x v="0"/>
    <s v="2023-2024"/>
    <x v="1"/>
    <x v="4"/>
    <x v="1"/>
    <x v="1"/>
    <n v="2154"/>
    <x v="0"/>
    <x v="4"/>
    <x v="1"/>
    <x v="1"/>
    <x v="1494"/>
    <n v="1"/>
  </r>
  <r>
    <x v="690"/>
    <x v="1"/>
    <s v="2022-2023"/>
    <x v="0"/>
    <x v="47"/>
    <x v="1"/>
    <x v="1"/>
    <n v="2101"/>
    <x v="0"/>
    <x v="4"/>
    <x v="1"/>
    <x v="1"/>
    <x v="1495"/>
    <n v="1"/>
  </r>
  <r>
    <x v="72"/>
    <x v="2"/>
    <s v="2024-2025"/>
    <x v="1"/>
    <x v="9"/>
    <x v="4"/>
    <x v="4"/>
    <n v="3076"/>
    <x v="0"/>
    <x v="7"/>
    <x v="2"/>
    <x v="2"/>
    <x v="1496"/>
    <n v="1"/>
  </r>
  <r>
    <x v="158"/>
    <x v="0"/>
    <s v="2023-2024"/>
    <x v="0"/>
    <x v="61"/>
    <x v="6"/>
    <x v="6"/>
    <n v="5343"/>
    <x v="0"/>
    <x v="18"/>
    <x v="9"/>
    <x v="9"/>
    <x v="1497"/>
    <n v="1"/>
  </r>
  <r>
    <x v="649"/>
    <x v="1"/>
    <s v="2022-2023"/>
    <x v="0"/>
    <x v="5"/>
    <x v="1"/>
    <x v="1"/>
    <n v="2067"/>
    <x v="0"/>
    <x v="5"/>
    <x v="1"/>
    <x v="1"/>
    <x v="1498"/>
    <n v="1"/>
  </r>
  <r>
    <x v="620"/>
    <x v="1"/>
    <s v="2022-2023"/>
    <x v="0"/>
    <x v="35"/>
    <x v="3"/>
    <x v="3"/>
    <n v="4558"/>
    <x v="0"/>
    <x v="15"/>
    <x v="4"/>
    <x v="4"/>
    <x v="1499"/>
    <n v="1"/>
  </r>
  <r>
    <x v="76"/>
    <x v="2"/>
    <s v="2024-2025"/>
    <x v="0"/>
    <x v="88"/>
    <x v="6"/>
    <x v="6"/>
    <n v="5011"/>
    <x v="0"/>
    <x v="13"/>
    <x v="1"/>
    <x v="1"/>
    <x v="1500"/>
    <n v="1"/>
  </r>
  <r>
    <x v="706"/>
    <x v="1"/>
    <s v="2022-2023"/>
    <x v="0"/>
    <x v="66"/>
    <x v="3"/>
    <x v="3"/>
    <n v="4883"/>
    <x v="0"/>
    <x v="12"/>
    <x v="5"/>
    <x v="5"/>
    <x v="1501"/>
    <n v="1"/>
  </r>
  <r>
    <x v="58"/>
    <x v="2"/>
    <s v="2024-2025"/>
    <x v="1"/>
    <x v="32"/>
    <x v="6"/>
    <x v="6"/>
    <n v="5169"/>
    <x v="0"/>
    <x v="13"/>
    <x v="4"/>
    <x v="4"/>
    <x v="1502"/>
    <n v="1"/>
  </r>
  <r>
    <x v="175"/>
    <x v="1"/>
    <s v="2022-2023"/>
    <x v="0"/>
    <x v="58"/>
    <x v="0"/>
    <x v="0"/>
    <n v="6027"/>
    <x v="0"/>
    <x v="0"/>
    <x v="7"/>
    <x v="7"/>
    <x v="1503"/>
    <n v="1"/>
  </r>
  <r>
    <x v="707"/>
    <x v="1"/>
    <s v="2022-2023"/>
    <x v="0"/>
    <x v="51"/>
    <x v="4"/>
    <x v="4"/>
    <n v="3630"/>
    <x v="0"/>
    <x v="16"/>
    <x v="3"/>
    <x v="3"/>
    <x v="1504"/>
    <n v="1"/>
  </r>
  <r>
    <x v="521"/>
    <x v="0"/>
    <s v="2023-2024"/>
    <x v="1"/>
    <x v="82"/>
    <x v="3"/>
    <x v="3"/>
    <n v="4655"/>
    <x v="0"/>
    <x v="17"/>
    <x v="0"/>
    <x v="0"/>
    <x v="1505"/>
    <n v="1"/>
  </r>
  <r>
    <x v="174"/>
    <x v="0"/>
    <s v="2023-2024"/>
    <x v="0"/>
    <x v="37"/>
    <x v="1"/>
    <x v="1"/>
    <n v="2750"/>
    <x v="0"/>
    <x v="11"/>
    <x v="7"/>
    <x v="7"/>
    <x v="1506"/>
    <n v="1"/>
  </r>
  <r>
    <x v="564"/>
    <x v="0"/>
    <s v="2023-2024"/>
    <x v="0"/>
    <x v="45"/>
    <x v="3"/>
    <x v="3"/>
    <n v="4570"/>
    <x v="0"/>
    <x v="15"/>
    <x v="0"/>
    <x v="0"/>
    <x v="1507"/>
    <n v="1"/>
  </r>
  <r>
    <x v="645"/>
    <x v="0"/>
    <s v="2023-2024"/>
    <x v="1"/>
    <x v="9"/>
    <x v="4"/>
    <x v="4"/>
    <n v="3076"/>
    <x v="0"/>
    <x v="7"/>
    <x v="8"/>
    <x v="8"/>
    <x v="1508"/>
    <n v="1"/>
  </r>
  <r>
    <x v="156"/>
    <x v="2"/>
    <s v="2024-2025"/>
    <x v="1"/>
    <x v="23"/>
    <x v="1"/>
    <x v="1"/>
    <n v="2650"/>
    <x v="0"/>
    <x v="11"/>
    <x v="0"/>
    <x v="0"/>
    <x v="1509"/>
    <n v="1"/>
  </r>
  <r>
    <x v="469"/>
    <x v="1"/>
    <s v="2022-2023"/>
    <x v="1"/>
    <x v="36"/>
    <x v="4"/>
    <x v="4"/>
    <n v="3148"/>
    <x v="0"/>
    <x v="6"/>
    <x v="1"/>
    <x v="1"/>
    <x v="1510"/>
    <n v="1"/>
  </r>
  <r>
    <x v="691"/>
    <x v="2"/>
    <s v="2024-2025"/>
    <x v="0"/>
    <x v="65"/>
    <x v="1"/>
    <x v="1"/>
    <n v="2131"/>
    <x v="0"/>
    <x v="4"/>
    <x v="1"/>
    <x v="1"/>
    <x v="1511"/>
    <n v="1"/>
  </r>
  <r>
    <x v="307"/>
    <x v="0"/>
    <s v="2023-2024"/>
    <x v="1"/>
    <x v="81"/>
    <x v="3"/>
    <x v="3"/>
    <n v="4680"/>
    <x v="0"/>
    <x v="17"/>
    <x v="3"/>
    <x v="3"/>
    <x v="1512"/>
    <n v="1"/>
  </r>
  <r>
    <x v="439"/>
    <x v="0"/>
    <s v="2023-2024"/>
    <x v="1"/>
    <x v="96"/>
    <x v="4"/>
    <x v="4"/>
    <n v="3690"/>
    <x v="0"/>
    <x v="16"/>
    <x v="4"/>
    <x v="4"/>
    <x v="1513"/>
    <n v="1"/>
  </r>
  <r>
    <x v="190"/>
    <x v="1"/>
    <s v="2022-2023"/>
    <x v="1"/>
    <x v="22"/>
    <x v="1"/>
    <x v="1"/>
    <n v="2539"/>
    <x v="0"/>
    <x v="2"/>
    <x v="7"/>
    <x v="7"/>
    <x v="1514"/>
    <n v="1"/>
  </r>
  <r>
    <x v="161"/>
    <x v="0"/>
    <s v="2023-2024"/>
    <x v="1"/>
    <x v="33"/>
    <x v="4"/>
    <x v="4"/>
    <n v="3280"/>
    <x v="0"/>
    <x v="8"/>
    <x v="4"/>
    <x v="4"/>
    <x v="1515"/>
    <n v="1"/>
  </r>
  <r>
    <x v="600"/>
    <x v="0"/>
    <s v="2023-2024"/>
    <x v="0"/>
    <x v="12"/>
    <x v="3"/>
    <x v="3"/>
    <n v="4068"/>
    <x v="0"/>
    <x v="10"/>
    <x v="8"/>
    <x v="8"/>
    <x v="1516"/>
    <n v="1"/>
  </r>
  <r>
    <x v="41"/>
    <x v="1"/>
    <s v="2022-2023"/>
    <x v="1"/>
    <x v="70"/>
    <x v="4"/>
    <x v="4"/>
    <n v="3400"/>
    <x v="0"/>
    <x v="8"/>
    <x v="0"/>
    <x v="0"/>
    <x v="1517"/>
    <n v="1"/>
  </r>
  <r>
    <x v="196"/>
    <x v="0"/>
    <s v="2023-2024"/>
    <x v="1"/>
    <x v="30"/>
    <x v="4"/>
    <x v="4"/>
    <n v="3131"/>
    <x v="0"/>
    <x v="6"/>
    <x v="3"/>
    <x v="3"/>
    <x v="1517"/>
    <n v="1"/>
  </r>
  <r>
    <x v="610"/>
    <x v="0"/>
    <s v="2023-2024"/>
    <x v="0"/>
    <x v="35"/>
    <x v="3"/>
    <x v="3"/>
    <n v="4558"/>
    <x v="0"/>
    <x v="15"/>
    <x v="3"/>
    <x v="3"/>
    <x v="1518"/>
    <n v="1"/>
  </r>
  <r>
    <x v="708"/>
    <x v="1"/>
    <s v="2022-2023"/>
    <x v="0"/>
    <x v="95"/>
    <x v="7"/>
    <x v="7"/>
    <n v="870"/>
    <x v="0"/>
    <x v="19"/>
    <x v="9"/>
    <x v="9"/>
    <x v="1519"/>
    <n v="1"/>
  </r>
  <r>
    <x v="623"/>
    <x v="1"/>
    <s v="2022-2023"/>
    <x v="0"/>
    <x v="61"/>
    <x v="6"/>
    <x v="6"/>
    <n v="5343"/>
    <x v="0"/>
    <x v="18"/>
    <x v="9"/>
    <x v="9"/>
    <x v="1520"/>
    <n v="1"/>
  </r>
  <r>
    <x v="316"/>
    <x v="0"/>
    <s v="2023-2024"/>
    <x v="1"/>
    <x v="81"/>
    <x v="3"/>
    <x v="3"/>
    <n v="4680"/>
    <x v="0"/>
    <x v="17"/>
    <x v="5"/>
    <x v="5"/>
    <x v="1521"/>
    <n v="1"/>
  </r>
  <r>
    <x v="667"/>
    <x v="0"/>
    <s v="2023-2024"/>
    <x v="1"/>
    <x v="41"/>
    <x v="5"/>
    <x v="5"/>
    <n v="7320"/>
    <x v="0"/>
    <x v="9"/>
    <x v="7"/>
    <x v="7"/>
    <x v="1522"/>
    <n v="1"/>
  </r>
  <r>
    <x v="235"/>
    <x v="1"/>
    <s v="2022-2023"/>
    <x v="0"/>
    <x v="23"/>
    <x v="1"/>
    <x v="1"/>
    <n v="2650"/>
    <x v="0"/>
    <x v="11"/>
    <x v="1"/>
    <x v="1"/>
    <x v="1522"/>
    <n v="1"/>
  </r>
  <r>
    <x v="549"/>
    <x v="1"/>
    <s v="2022-2023"/>
    <x v="0"/>
    <x v="66"/>
    <x v="3"/>
    <x v="3"/>
    <n v="4883"/>
    <x v="0"/>
    <x v="12"/>
    <x v="9"/>
    <x v="9"/>
    <x v="1523"/>
    <n v="1"/>
  </r>
  <r>
    <x v="444"/>
    <x v="0"/>
    <s v="2023-2024"/>
    <x v="0"/>
    <x v="27"/>
    <x v="4"/>
    <x v="4"/>
    <n v="3066"/>
    <x v="0"/>
    <x v="7"/>
    <x v="1"/>
    <x v="1"/>
    <x v="1523"/>
    <n v="1"/>
  </r>
  <r>
    <x v="93"/>
    <x v="2"/>
    <s v="2024-2025"/>
    <x v="0"/>
    <x v="49"/>
    <x v="4"/>
    <x v="4"/>
    <n v="3134"/>
    <x v="0"/>
    <x v="6"/>
    <x v="4"/>
    <x v="4"/>
    <x v="1524"/>
    <n v="1"/>
  </r>
  <r>
    <x v="299"/>
    <x v="1"/>
    <s v="2022-2023"/>
    <x v="0"/>
    <x v="76"/>
    <x v="1"/>
    <x v="1"/>
    <n v="2031"/>
    <x v="0"/>
    <x v="5"/>
    <x v="2"/>
    <x v="2"/>
    <x v="1525"/>
    <n v="1"/>
  </r>
  <r>
    <x v="334"/>
    <x v="2"/>
    <s v="2024-2025"/>
    <x v="1"/>
    <x v="70"/>
    <x v="4"/>
    <x v="4"/>
    <n v="3400"/>
    <x v="0"/>
    <x v="8"/>
    <x v="9"/>
    <x v="9"/>
    <x v="1526"/>
    <n v="1"/>
  </r>
  <r>
    <x v="543"/>
    <x v="0"/>
    <s v="2023-2024"/>
    <x v="0"/>
    <x v="70"/>
    <x v="4"/>
    <x v="4"/>
    <n v="3400"/>
    <x v="0"/>
    <x v="8"/>
    <x v="1"/>
    <x v="1"/>
    <x v="1527"/>
    <n v="1"/>
  </r>
  <r>
    <x v="86"/>
    <x v="1"/>
    <s v="2022-2023"/>
    <x v="0"/>
    <x v="5"/>
    <x v="1"/>
    <x v="1"/>
    <n v="2067"/>
    <x v="0"/>
    <x v="5"/>
    <x v="4"/>
    <x v="4"/>
    <x v="1528"/>
    <n v="1"/>
  </r>
  <r>
    <x v="543"/>
    <x v="0"/>
    <s v="2023-2024"/>
    <x v="1"/>
    <x v="85"/>
    <x v="0"/>
    <x v="0"/>
    <n v="6530"/>
    <x v="0"/>
    <x v="20"/>
    <x v="4"/>
    <x v="4"/>
    <x v="1528"/>
    <n v="1"/>
  </r>
  <r>
    <x v="421"/>
    <x v="0"/>
    <s v="2023-2024"/>
    <x v="0"/>
    <x v="42"/>
    <x v="3"/>
    <x v="3"/>
    <n v="4870"/>
    <x v="0"/>
    <x v="12"/>
    <x v="3"/>
    <x v="3"/>
    <x v="1529"/>
    <n v="1"/>
  </r>
  <r>
    <x v="401"/>
    <x v="2"/>
    <s v="2024-2025"/>
    <x v="1"/>
    <x v="32"/>
    <x v="6"/>
    <x v="6"/>
    <n v="5169"/>
    <x v="0"/>
    <x v="13"/>
    <x v="7"/>
    <x v="7"/>
    <x v="1530"/>
    <n v="1"/>
  </r>
  <r>
    <x v="0"/>
    <x v="0"/>
    <s v="2023-2024"/>
    <x v="0"/>
    <x v="10"/>
    <x v="4"/>
    <x v="4"/>
    <n v="3551"/>
    <x v="0"/>
    <x v="8"/>
    <x v="8"/>
    <x v="8"/>
    <x v="1531"/>
    <n v="1"/>
  </r>
  <r>
    <x v="428"/>
    <x v="0"/>
    <s v="2023-2024"/>
    <x v="0"/>
    <x v="73"/>
    <x v="6"/>
    <x v="6"/>
    <n v="5607"/>
    <x v="0"/>
    <x v="18"/>
    <x v="2"/>
    <x v="2"/>
    <x v="1532"/>
    <n v="1"/>
  </r>
  <r>
    <x v="709"/>
    <x v="0"/>
    <s v="2023-2024"/>
    <x v="0"/>
    <x v="38"/>
    <x v="3"/>
    <x v="3"/>
    <n v="4802"/>
    <x v="0"/>
    <x v="12"/>
    <x v="6"/>
    <x v="6"/>
    <x v="1533"/>
    <n v="1"/>
  </r>
  <r>
    <x v="330"/>
    <x v="0"/>
    <s v="2023-2024"/>
    <x v="0"/>
    <x v="88"/>
    <x v="6"/>
    <x v="6"/>
    <n v="5011"/>
    <x v="0"/>
    <x v="13"/>
    <x v="4"/>
    <x v="4"/>
    <x v="1534"/>
    <n v="1"/>
  </r>
  <r>
    <x v="331"/>
    <x v="0"/>
    <s v="2023-2024"/>
    <x v="1"/>
    <x v="56"/>
    <x v="1"/>
    <x v="1"/>
    <n v="2795"/>
    <x v="0"/>
    <x v="11"/>
    <x v="8"/>
    <x v="8"/>
    <x v="1535"/>
    <n v="1"/>
  </r>
  <r>
    <x v="481"/>
    <x v="2"/>
    <s v="2024-2025"/>
    <x v="0"/>
    <x v="62"/>
    <x v="0"/>
    <x v="0"/>
    <n v="6112"/>
    <x v="0"/>
    <x v="14"/>
    <x v="3"/>
    <x v="3"/>
    <x v="1536"/>
    <n v="1"/>
  </r>
  <r>
    <x v="616"/>
    <x v="0"/>
    <s v="2023-2024"/>
    <x v="1"/>
    <x v="7"/>
    <x v="4"/>
    <x v="4"/>
    <n v="3175"/>
    <x v="0"/>
    <x v="6"/>
    <x v="1"/>
    <x v="1"/>
    <x v="1537"/>
    <n v="1"/>
  </r>
  <r>
    <x v="687"/>
    <x v="0"/>
    <s v="2023-2024"/>
    <x v="0"/>
    <x v="44"/>
    <x v="4"/>
    <x v="4"/>
    <n v="3977"/>
    <x v="0"/>
    <x v="16"/>
    <x v="7"/>
    <x v="7"/>
    <x v="1538"/>
    <n v="1"/>
  </r>
  <r>
    <x v="459"/>
    <x v="0"/>
    <s v="2023-2024"/>
    <x v="0"/>
    <x v="65"/>
    <x v="1"/>
    <x v="1"/>
    <n v="2131"/>
    <x v="0"/>
    <x v="4"/>
    <x v="3"/>
    <x v="3"/>
    <x v="1539"/>
    <n v="1"/>
  </r>
  <r>
    <x v="403"/>
    <x v="0"/>
    <s v="2023-2024"/>
    <x v="1"/>
    <x v="96"/>
    <x v="4"/>
    <x v="4"/>
    <n v="3690"/>
    <x v="0"/>
    <x v="16"/>
    <x v="5"/>
    <x v="5"/>
    <x v="1540"/>
    <n v="1"/>
  </r>
  <r>
    <x v="710"/>
    <x v="1"/>
    <s v="2022-2023"/>
    <x v="0"/>
    <x v="73"/>
    <x v="6"/>
    <x v="6"/>
    <n v="5607"/>
    <x v="0"/>
    <x v="18"/>
    <x v="4"/>
    <x v="4"/>
    <x v="1541"/>
    <n v="1"/>
  </r>
  <r>
    <x v="527"/>
    <x v="1"/>
    <s v="2022-2023"/>
    <x v="1"/>
    <x v="72"/>
    <x v="4"/>
    <x v="4"/>
    <n v="3931"/>
    <x v="0"/>
    <x v="16"/>
    <x v="4"/>
    <x v="4"/>
    <x v="1542"/>
    <n v="1"/>
  </r>
  <r>
    <x v="350"/>
    <x v="1"/>
    <s v="2022-2023"/>
    <x v="1"/>
    <x v="0"/>
    <x v="0"/>
    <x v="0"/>
    <n v="6021"/>
    <x v="0"/>
    <x v="0"/>
    <x v="0"/>
    <x v="0"/>
    <x v="1543"/>
    <n v="1"/>
  </r>
  <r>
    <x v="556"/>
    <x v="0"/>
    <s v="2023-2024"/>
    <x v="1"/>
    <x v="32"/>
    <x v="6"/>
    <x v="6"/>
    <n v="5169"/>
    <x v="0"/>
    <x v="13"/>
    <x v="4"/>
    <x v="4"/>
    <x v="1544"/>
    <n v="1"/>
  </r>
  <r>
    <x v="490"/>
    <x v="0"/>
    <s v="2023-2024"/>
    <x v="0"/>
    <x v="15"/>
    <x v="1"/>
    <x v="1"/>
    <n v="2020"/>
    <x v="0"/>
    <x v="5"/>
    <x v="6"/>
    <x v="6"/>
    <x v="1545"/>
    <n v="1"/>
  </r>
  <r>
    <x v="606"/>
    <x v="0"/>
    <s v="2023-2024"/>
    <x v="0"/>
    <x v="21"/>
    <x v="3"/>
    <x v="3"/>
    <n v="4012"/>
    <x v="0"/>
    <x v="10"/>
    <x v="5"/>
    <x v="5"/>
    <x v="1546"/>
    <n v="1"/>
  </r>
  <r>
    <x v="460"/>
    <x v="1"/>
    <s v="2022-2023"/>
    <x v="0"/>
    <x v="63"/>
    <x v="1"/>
    <x v="1"/>
    <n v="2015"/>
    <x v="0"/>
    <x v="5"/>
    <x v="5"/>
    <x v="5"/>
    <x v="1547"/>
    <n v="1"/>
  </r>
  <r>
    <x v="326"/>
    <x v="0"/>
    <s v="2023-2024"/>
    <x v="1"/>
    <x v="68"/>
    <x v="7"/>
    <x v="7"/>
    <n v="800"/>
    <x v="0"/>
    <x v="19"/>
    <x v="5"/>
    <x v="5"/>
    <x v="1548"/>
    <n v="1"/>
  </r>
  <r>
    <x v="155"/>
    <x v="2"/>
    <s v="2024-2025"/>
    <x v="1"/>
    <x v="14"/>
    <x v="1"/>
    <x v="1"/>
    <n v="2790"/>
    <x v="0"/>
    <x v="11"/>
    <x v="3"/>
    <x v="3"/>
    <x v="1549"/>
    <n v="1"/>
  </r>
  <r>
    <x v="449"/>
    <x v="0"/>
    <s v="2023-2024"/>
    <x v="0"/>
    <x v="3"/>
    <x v="3"/>
    <x v="3"/>
    <n v="4220"/>
    <x v="0"/>
    <x v="3"/>
    <x v="2"/>
    <x v="2"/>
    <x v="1550"/>
    <n v="1"/>
  </r>
  <r>
    <x v="263"/>
    <x v="0"/>
    <s v="2023-2024"/>
    <x v="1"/>
    <x v="42"/>
    <x v="3"/>
    <x v="3"/>
    <n v="4870"/>
    <x v="0"/>
    <x v="12"/>
    <x v="0"/>
    <x v="0"/>
    <x v="1551"/>
    <n v="1"/>
  </r>
  <r>
    <x v="544"/>
    <x v="0"/>
    <s v="2023-2024"/>
    <x v="0"/>
    <x v="77"/>
    <x v="5"/>
    <x v="5"/>
    <n v="7018"/>
    <x v="0"/>
    <x v="9"/>
    <x v="0"/>
    <x v="0"/>
    <x v="1552"/>
    <n v="1"/>
  </r>
  <r>
    <x v="711"/>
    <x v="2"/>
    <s v="2024-2025"/>
    <x v="0"/>
    <x v="6"/>
    <x v="0"/>
    <x v="0"/>
    <n v="6010"/>
    <x v="0"/>
    <x v="0"/>
    <x v="2"/>
    <x v="2"/>
    <x v="1553"/>
    <n v="1"/>
  </r>
  <r>
    <x v="220"/>
    <x v="0"/>
    <s v="2023-2024"/>
    <x v="1"/>
    <x v="25"/>
    <x v="4"/>
    <x v="4"/>
    <n v="3550"/>
    <x v="0"/>
    <x v="8"/>
    <x v="5"/>
    <x v="5"/>
    <x v="1554"/>
    <n v="1"/>
  </r>
  <r>
    <x v="152"/>
    <x v="0"/>
    <s v="2023-2024"/>
    <x v="0"/>
    <x v="23"/>
    <x v="1"/>
    <x v="1"/>
    <n v="2650"/>
    <x v="0"/>
    <x v="11"/>
    <x v="3"/>
    <x v="3"/>
    <x v="1555"/>
    <n v="1"/>
  </r>
  <r>
    <x v="486"/>
    <x v="1"/>
    <s v="2022-2023"/>
    <x v="0"/>
    <x v="2"/>
    <x v="2"/>
    <x v="2"/>
    <n v="2617"/>
    <x v="0"/>
    <x v="2"/>
    <x v="9"/>
    <x v="9"/>
    <x v="1556"/>
    <n v="1"/>
  </r>
  <r>
    <x v="712"/>
    <x v="0"/>
    <s v="2023-2024"/>
    <x v="0"/>
    <x v="42"/>
    <x v="3"/>
    <x v="3"/>
    <n v="4870"/>
    <x v="0"/>
    <x v="12"/>
    <x v="2"/>
    <x v="2"/>
    <x v="1557"/>
    <n v="1"/>
  </r>
  <r>
    <x v="344"/>
    <x v="1"/>
    <s v="2022-2023"/>
    <x v="1"/>
    <x v="85"/>
    <x v="0"/>
    <x v="0"/>
    <n v="6530"/>
    <x v="0"/>
    <x v="20"/>
    <x v="6"/>
    <x v="6"/>
    <x v="1558"/>
    <n v="1"/>
  </r>
  <r>
    <x v="659"/>
    <x v="2"/>
    <s v="2024-2025"/>
    <x v="0"/>
    <x v="16"/>
    <x v="0"/>
    <x v="0"/>
    <n v="6030"/>
    <x v="0"/>
    <x v="0"/>
    <x v="3"/>
    <x v="3"/>
    <x v="1559"/>
    <n v="1"/>
  </r>
  <r>
    <x v="259"/>
    <x v="2"/>
    <s v="2024-2025"/>
    <x v="1"/>
    <x v="93"/>
    <x v="4"/>
    <x v="4"/>
    <n v="3915"/>
    <x v="0"/>
    <x v="16"/>
    <x v="6"/>
    <x v="6"/>
    <x v="1560"/>
    <n v="1"/>
  </r>
  <r>
    <x v="454"/>
    <x v="0"/>
    <s v="2023-2024"/>
    <x v="0"/>
    <x v="85"/>
    <x v="0"/>
    <x v="0"/>
    <n v="6530"/>
    <x v="0"/>
    <x v="20"/>
    <x v="1"/>
    <x v="1"/>
    <x v="1561"/>
    <n v="1"/>
  </r>
  <r>
    <x v="521"/>
    <x v="0"/>
    <s v="2023-2024"/>
    <x v="0"/>
    <x v="44"/>
    <x v="4"/>
    <x v="4"/>
    <n v="3977"/>
    <x v="0"/>
    <x v="16"/>
    <x v="3"/>
    <x v="3"/>
    <x v="1562"/>
    <n v="1"/>
  </r>
  <r>
    <x v="133"/>
    <x v="1"/>
    <s v="2022-2023"/>
    <x v="0"/>
    <x v="86"/>
    <x v="0"/>
    <x v="0"/>
    <n v="6725"/>
    <x v="0"/>
    <x v="20"/>
    <x v="4"/>
    <x v="4"/>
    <x v="1563"/>
    <n v="1"/>
  </r>
  <r>
    <x v="587"/>
    <x v="0"/>
    <s v="2023-2024"/>
    <x v="1"/>
    <x v="25"/>
    <x v="4"/>
    <x v="4"/>
    <n v="3550"/>
    <x v="0"/>
    <x v="8"/>
    <x v="8"/>
    <x v="8"/>
    <x v="1564"/>
    <n v="1"/>
  </r>
  <r>
    <x v="232"/>
    <x v="1"/>
    <s v="2022-2023"/>
    <x v="1"/>
    <x v="24"/>
    <x v="1"/>
    <x v="1"/>
    <n v="2120"/>
    <x v="0"/>
    <x v="4"/>
    <x v="4"/>
    <x v="4"/>
    <x v="1565"/>
    <n v="1"/>
  </r>
  <r>
    <x v="590"/>
    <x v="0"/>
    <s v="2023-2024"/>
    <x v="0"/>
    <x v="65"/>
    <x v="1"/>
    <x v="1"/>
    <n v="2131"/>
    <x v="0"/>
    <x v="4"/>
    <x v="9"/>
    <x v="9"/>
    <x v="1566"/>
    <n v="1"/>
  </r>
  <r>
    <x v="34"/>
    <x v="2"/>
    <s v="2024-2025"/>
    <x v="0"/>
    <x v="68"/>
    <x v="7"/>
    <x v="7"/>
    <n v="800"/>
    <x v="0"/>
    <x v="19"/>
    <x v="6"/>
    <x v="6"/>
    <x v="1567"/>
    <n v="1"/>
  </r>
  <r>
    <x v="136"/>
    <x v="0"/>
    <s v="2023-2024"/>
    <x v="0"/>
    <x v="41"/>
    <x v="5"/>
    <x v="5"/>
    <n v="7320"/>
    <x v="0"/>
    <x v="9"/>
    <x v="4"/>
    <x v="4"/>
    <x v="1568"/>
    <n v="1"/>
  </r>
  <r>
    <x v="713"/>
    <x v="2"/>
    <s v="2024-2025"/>
    <x v="1"/>
    <x v="74"/>
    <x v="1"/>
    <x v="1"/>
    <n v="2485"/>
    <x v="0"/>
    <x v="1"/>
    <x v="4"/>
    <x v="4"/>
    <x v="1569"/>
    <n v="1"/>
  </r>
  <r>
    <x v="291"/>
    <x v="2"/>
    <s v="2024-2025"/>
    <x v="0"/>
    <x v="60"/>
    <x v="1"/>
    <x v="1"/>
    <n v="2541"/>
    <x v="0"/>
    <x v="2"/>
    <x v="2"/>
    <x v="2"/>
    <x v="1570"/>
    <n v="1"/>
  </r>
  <r>
    <x v="321"/>
    <x v="0"/>
    <s v="2023-2024"/>
    <x v="1"/>
    <x v="9"/>
    <x v="4"/>
    <x v="4"/>
    <n v="3076"/>
    <x v="0"/>
    <x v="7"/>
    <x v="5"/>
    <x v="5"/>
    <x v="1571"/>
    <n v="1"/>
  </r>
  <r>
    <x v="607"/>
    <x v="0"/>
    <s v="2023-2024"/>
    <x v="1"/>
    <x v="88"/>
    <x v="6"/>
    <x v="6"/>
    <n v="5011"/>
    <x v="0"/>
    <x v="13"/>
    <x v="0"/>
    <x v="0"/>
    <x v="1572"/>
    <n v="1"/>
  </r>
  <r>
    <x v="197"/>
    <x v="0"/>
    <s v="2023-2024"/>
    <x v="1"/>
    <x v="71"/>
    <x v="6"/>
    <x v="6"/>
    <n v="5043"/>
    <x v="0"/>
    <x v="13"/>
    <x v="4"/>
    <x v="4"/>
    <x v="1573"/>
    <n v="1"/>
  </r>
  <r>
    <x v="264"/>
    <x v="0"/>
    <s v="2023-2024"/>
    <x v="0"/>
    <x v="6"/>
    <x v="0"/>
    <x v="0"/>
    <n v="6010"/>
    <x v="0"/>
    <x v="0"/>
    <x v="0"/>
    <x v="0"/>
    <x v="1574"/>
    <n v="1"/>
  </r>
  <r>
    <x v="507"/>
    <x v="0"/>
    <s v="2023-2024"/>
    <x v="0"/>
    <x v="41"/>
    <x v="5"/>
    <x v="5"/>
    <n v="7320"/>
    <x v="0"/>
    <x v="9"/>
    <x v="1"/>
    <x v="1"/>
    <x v="1575"/>
    <n v="1"/>
  </r>
  <r>
    <x v="297"/>
    <x v="2"/>
    <s v="2024-2025"/>
    <x v="1"/>
    <x v="4"/>
    <x v="1"/>
    <x v="1"/>
    <n v="2154"/>
    <x v="0"/>
    <x v="4"/>
    <x v="0"/>
    <x v="0"/>
    <x v="1576"/>
    <n v="1"/>
  </r>
  <r>
    <x v="92"/>
    <x v="0"/>
    <s v="2023-2024"/>
    <x v="1"/>
    <x v="11"/>
    <x v="5"/>
    <x v="5"/>
    <n v="7010"/>
    <x v="0"/>
    <x v="9"/>
    <x v="9"/>
    <x v="9"/>
    <x v="1577"/>
    <n v="1"/>
  </r>
  <r>
    <x v="566"/>
    <x v="0"/>
    <s v="2023-2024"/>
    <x v="1"/>
    <x v="17"/>
    <x v="3"/>
    <x v="3"/>
    <n v="4825"/>
    <x v="0"/>
    <x v="12"/>
    <x v="4"/>
    <x v="4"/>
    <x v="1578"/>
    <n v="1"/>
  </r>
  <r>
    <x v="101"/>
    <x v="2"/>
    <s v="2024-2025"/>
    <x v="1"/>
    <x v="85"/>
    <x v="0"/>
    <x v="0"/>
    <n v="6530"/>
    <x v="0"/>
    <x v="20"/>
    <x v="2"/>
    <x v="2"/>
    <x v="1579"/>
    <n v="1"/>
  </r>
  <r>
    <x v="352"/>
    <x v="0"/>
    <s v="2023-2024"/>
    <x v="0"/>
    <x v="60"/>
    <x v="1"/>
    <x v="1"/>
    <n v="2541"/>
    <x v="0"/>
    <x v="2"/>
    <x v="7"/>
    <x v="7"/>
    <x v="1580"/>
    <n v="1"/>
  </r>
  <r>
    <x v="363"/>
    <x v="2"/>
    <s v="2024-2025"/>
    <x v="0"/>
    <x v="36"/>
    <x v="4"/>
    <x v="4"/>
    <n v="3148"/>
    <x v="0"/>
    <x v="6"/>
    <x v="5"/>
    <x v="5"/>
    <x v="1581"/>
    <n v="1"/>
  </r>
  <r>
    <x v="283"/>
    <x v="0"/>
    <s v="2023-2024"/>
    <x v="0"/>
    <x v="73"/>
    <x v="6"/>
    <x v="6"/>
    <n v="5607"/>
    <x v="0"/>
    <x v="18"/>
    <x v="7"/>
    <x v="7"/>
    <x v="1582"/>
    <n v="1"/>
  </r>
  <r>
    <x v="543"/>
    <x v="0"/>
    <s v="2023-2024"/>
    <x v="1"/>
    <x v="81"/>
    <x v="3"/>
    <x v="3"/>
    <n v="4680"/>
    <x v="0"/>
    <x v="17"/>
    <x v="6"/>
    <x v="6"/>
    <x v="1583"/>
    <n v="1"/>
  </r>
  <r>
    <x v="92"/>
    <x v="0"/>
    <s v="2023-2024"/>
    <x v="0"/>
    <x v="20"/>
    <x v="4"/>
    <x v="4"/>
    <n v="3429"/>
    <x v="0"/>
    <x v="8"/>
    <x v="4"/>
    <x v="4"/>
    <x v="1584"/>
    <n v="1"/>
  </r>
  <r>
    <x v="355"/>
    <x v="0"/>
    <s v="2023-2024"/>
    <x v="1"/>
    <x v="53"/>
    <x v="3"/>
    <x v="3"/>
    <n v="4119"/>
    <x v="0"/>
    <x v="10"/>
    <x v="2"/>
    <x v="2"/>
    <x v="1585"/>
    <n v="1"/>
  </r>
  <r>
    <x v="626"/>
    <x v="2"/>
    <s v="2024-2025"/>
    <x v="0"/>
    <x v="73"/>
    <x v="6"/>
    <x v="6"/>
    <n v="5607"/>
    <x v="0"/>
    <x v="18"/>
    <x v="4"/>
    <x v="4"/>
    <x v="1586"/>
    <n v="1"/>
  </r>
  <r>
    <x v="281"/>
    <x v="0"/>
    <s v="2023-2024"/>
    <x v="0"/>
    <x v="18"/>
    <x v="6"/>
    <x v="6"/>
    <n v="5168"/>
    <x v="0"/>
    <x v="13"/>
    <x v="5"/>
    <x v="5"/>
    <x v="1587"/>
    <n v="1"/>
  </r>
  <r>
    <x v="555"/>
    <x v="2"/>
    <s v="2024-2025"/>
    <x v="0"/>
    <x v="34"/>
    <x v="4"/>
    <x v="4"/>
    <n v="3018"/>
    <x v="0"/>
    <x v="7"/>
    <x v="8"/>
    <x v="8"/>
    <x v="1588"/>
    <n v="1"/>
  </r>
  <r>
    <x v="291"/>
    <x v="2"/>
    <s v="2024-2025"/>
    <x v="0"/>
    <x v="79"/>
    <x v="6"/>
    <x v="6"/>
    <n v="5290"/>
    <x v="0"/>
    <x v="18"/>
    <x v="7"/>
    <x v="7"/>
    <x v="1589"/>
    <n v="1"/>
  </r>
  <r>
    <x v="662"/>
    <x v="2"/>
    <s v="2024-2025"/>
    <x v="0"/>
    <x v="58"/>
    <x v="0"/>
    <x v="0"/>
    <n v="6027"/>
    <x v="0"/>
    <x v="0"/>
    <x v="5"/>
    <x v="5"/>
    <x v="1590"/>
    <n v="1"/>
  </r>
  <r>
    <x v="523"/>
    <x v="1"/>
    <s v="2022-2023"/>
    <x v="0"/>
    <x v="84"/>
    <x v="3"/>
    <x v="3"/>
    <n v="4215"/>
    <x v="0"/>
    <x v="3"/>
    <x v="4"/>
    <x v="4"/>
    <x v="1591"/>
    <n v="1"/>
  </r>
  <r>
    <x v="293"/>
    <x v="0"/>
    <s v="2023-2024"/>
    <x v="0"/>
    <x v="54"/>
    <x v="4"/>
    <x v="4"/>
    <n v="3030"/>
    <x v="0"/>
    <x v="7"/>
    <x v="7"/>
    <x v="7"/>
    <x v="1592"/>
    <n v="1"/>
  </r>
  <r>
    <x v="365"/>
    <x v="0"/>
    <s v="2023-2024"/>
    <x v="1"/>
    <x v="53"/>
    <x v="3"/>
    <x v="3"/>
    <n v="4119"/>
    <x v="0"/>
    <x v="10"/>
    <x v="1"/>
    <x v="1"/>
    <x v="1593"/>
    <n v="1"/>
  </r>
  <r>
    <x v="216"/>
    <x v="0"/>
    <s v="2023-2024"/>
    <x v="0"/>
    <x v="16"/>
    <x v="0"/>
    <x v="0"/>
    <n v="6030"/>
    <x v="0"/>
    <x v="0"/>
    <x v="4"/>
    <x v="4"/>
    <x v="1594"/>
    <n v="1"/>
  </r>
  <r>
    <x v="223"/>
    <x v="1"/>
    <s v="2022-2023"/>
    <x v="0"/>
    <x v="20"/>
    <x v="4"/>
    <x v="4"/>
    <n v="3429"/>
    <x v="0"/>
    <x v="8"/>
    <x v="7"/>
    <x v="7"/>
    <x v="1595"/>
    <n v="1"/>
  </r>
  <r>
    <x v="647"/>
    <x v="0"/>
    <s v="2023-2024"/>
    <x v="0"/>
    <x v="62"/>
    <x v="0"/>
    <x v="0"/>
    <n v="6112"/>
    <x v="0"/>
    <x v="14"/>
    <x v="1"/>
    <x v="1"/>
    <x v="1596"/>
    <n v="1"/>
  </r>
  <r>
    <x v="306"/>
    <x v="2"/>
    <s v="2024-2025"/>
    <x v="1"/>
    <x v="71"/>
    <x v="6"/>
    <x v="6"/>
    <n v="5043"/>
    <x v="0"/>
    <x v="13"/>
    <x v="6"/>
    <x v="6"/>
    <x v="1597"/>
    <n v="1"/>
  </r>
  <r>
    <x v="371"/>
    <x v="2"/>
    <s v="2024-2025"/>
    <x v="1"/>
    <x v="46"/>
    <x v="3"/>
    <x v="3"/>
    <n v="4740"/>
    <x v="0"/>
    <x v="17"/>
    <x v="5"/>
    <x v="5"/>
    <x v="1598"/>
    <n v="1"/>
  </r>
  <r>
    <x v="87"/>
    <x v="0"/>
    <s v="2023-2024"/>
    <x v="0"/>
    <x v="71"/>
    <x v="6"/>
    <x v="6"/>
    <n v="5043"/>
    <x v="0"/>
    <x v="13"/>
    <x v="3"/>
    <x v="3"/>
    <x v="1599"/>
    <n v="1"/>
  </r>
  <r>
    <x v="395"/>
    <x v="1"/>
    <s v="2022-2023"/>
    <x v="1"/>
    <x v="9"/>
    <x v="4"/>
    <x v="4"/>
    <n v="3076"/>
    <x v="0"/>
    <x v="7"/>
    <x v="2"/>
    <x v="2"/>
    <x v="1600"/>
    <n v="1"/>
  </r>
  <r>
    <x v="221"/>
    <x v="0"/>
    <s v="2023-2024"/>
    <x v="0"/>
    <x v="2"/>
    <x v="2"/>
    <x v="2"/>
    <n v="2617"/>
    <x v="0"/>
    <x v="2"/>
    <x v="7"/>
    <x v="7"/>
    <x v="1601"/>
    <n v="1"/>
  </r>
  <r>
    <x v="596"/>
    <x v="0"/>
    <s v="2023-2024"/>
    <x v="0"/>
    <x v="6"/>
    <x v="0"/>
    <x v="0"/>
    <n v="6010"/>
    <x v="0"/>
    <x v="0"/>
    <x v="1"/>
    <x v="1"/>
    <x v="1602"/>
    <n v="1"/>
  </r>
  <r>
    <x v="19"/>
    <x v="0"/>
    <s v="2023-2024"/>
    <x v="1"/>
    <x v="79"/>
    <x v="6"/>
    <x v="6"/>
    <n v="5290"/>
    <x v="0"/>
    <x v="18"/>
    <x v="1"/>
    <x v="1"/>
    <x v="1603"/>
    <n v="1"/>
  </r>
  <r>
    <x v="113"/>
    <x v="2"/>
    <s v="2024-2025"/>
    <x v="1"/>
    <x v="75"/>
    <x v="0"/>
    <x v="0"/>
    <n v="6450"/>
    <x v="0"/>
    <x v="20"/>
    <x v="5"/>
    <x v="5"/>
    <x v="1604"/>
    <n v="1"/>
  </r>
  <r>
    <x v="681"/>
    <x v="2"/>
    <s v="2024-2025"/>
    <x v="0"/>
    <x v="8"/>
    <x v="1"/>
    <x v="1"/>
    <n v="2158"/>
    <x v="0"/>
    <x v="4"/>
    <x v="6"/>
    <x v="6"/>
    <x v="1605"/>
    <n v="1"/>
  </r>
  <r>
    <x v="606"/>
    <x v="0"/>
    <s v="2023-2024"/>
    <x v="0"/>
    <x v="15"/>
    <x v="1"/>
    <x v="1"/>
    <n v="2020"/>
    <x v="0"/>
    <x v="5"/>
    <x v="3"/>
    <x v="3"/>
    <x v="1606"/>
    <n v="1"/>
  </r>
  <r>
    <x v="622"/>
    <x v="0"/>
    <s v="2023-2024"/>
    <x v="0"/>
    <x v="68"/>
    <x v="7"/>
    <x v="7"/>
    <n v="800"/>
    <x v="0"/>
    <x v="19"/>
    <x v="9"/>
    <x v="9"/>
    <x v="1607"/>
    <n v="1"/>
  </r>
  <r>
    <x v="493"/>
    <x v="1"/>
    <s v="2022-2023"/>
    <x v="1"/>
    <x v="14"/>
    <x v="1"/>
    <x v="1"/>
    <n v="2790"/>
    <x v="0"/>
    <x v="11"/>
    <x v="6"/>
    <x v="6"/>
    <x v="1608"/>
    <n v="1"/>
  </r>
  <r>
    <x v="155"/>
    <x v="2"/>
    <s v="2024-2025"/>
    <x v="0"/>
    <x v="30"/>
    <x v="4"/>
    <x v="4"/>
    <n v="3131"/>
    <x v="0"/>
    <x v="6"/>
    <x v="1"/>
    <x v="1"/>
    <x v="1609"/>
    <n v="1"/>
  </r>
  <r>
    <x v="322"/>
    <x v="0"/>
    <s v="2023-2024"/>
    <x v="0"/>
    <x v="78"/>
    <x v="1"/>
    <x v="1"/>
    <n v="2141"/>
    <x v="0"/>
    <x v="4"/>
    <x v="1"/>
    <x v="1"/>
    <x v="1610"/>
    <n v="1"/>
  </r>
  <r>
    <x v="394"/>
    <x v="0"/>
    <s v="2023-2024"/>
    <x v="1"/>
    <x v="56"/>
    <x v="1"/>
    <x v="1"/>
    <n v="2795"/>
    <x v="0"/>
    <x v="11"/>
    <x v="3"/>
    <x v="3"/>
    <x v="1611"/>
    <n v="1"/>
  </r>
  <r>
    <x v="330"/>
    <x v="0"/>
    <s v="2023-2024"/>
    <x v="0"/>
    <x v="64"/>
    <x v="1"/>
    <x v="1"/>
    <n v="2350"/>
    <x v="0"/>
    <x v="1"/>
    <x v="6"/>
    <x v="6"/>
    <x v="1612"/>
    <n v="1"/>
  </r>
  <r>
    <x v="403"/>
    <x v="0"/>
    <s v="2023-2024"/>
    <x v="1"/>
    <x v="14"/>
    <x v="1"/>
    <x v="1"/>
    <n v="2790"/>
    <x v="0"/>
    <x v="11"/>
    <x v="4"/>
    <x v="4"/>
    <x v="1613"/>
    <n v="1"/>
  </r>
  <r>
    <x v="351"/>
    <x v="0"/>
    <s v="2023-2024"/>
    <x v="0"/>
    <x v="89"/>
    <x v="4"/>
    <x v="4"/>
    <n v="3136"/>
    <x v="0"/>
    <x v="6"/>
    <x v="7"/>
    <x v="7"/>
    <x v="1614"/>
    <n v="1"/>
  </r>
  <r>
    <x v="321"/>
    <x v="0"/>
    <s v="2023-2024"/>
    <x v="1"/>
    <x v="19"/>
    <x v="1"/>
    <x v="1"/>
    <n v="2800"/>
    <x v="0"/>
    <x v="11"/>
    <x v="2"/>
    <x v="2"/>
    <x v="1615"/>
    <n v="1"/>
  </r>
  <r>
    <x v="287"/>
    <x v="0"/>
    <s v="2023-2024"/>
    <x v="1"/>
    <x v="24"/>
    <x v="1"/>
    <x v="1"/>
    <n v="2120"/>
    <x v="0"/>
    <x v="4"/>
    <x v="4"/>
    <x v="4"/>
    <x v="1616"/>
    <n v="1"/>
  </r>
  <r>
    <x v="167"/>
    <x v="2"/>
    <s v="2024-2025"/>
    <x v="0"/>
    <x v="77"/>
    <x v="5"/>
    <x v="5"/>
    <n v="7018"/>
    <x v="0"/>
    <x v="9"/>
    <x v="3"/>
    <x v="3"/>
    <x v="1617"/>
    <n v="1"/>
  </r>
  <r>
    <x v="347"/>
    <x v="0"/>
    <s v="2023-2024"/>
    <x v="1"/>
    <x v="75"/>
    <x v="0"/>
    <x v="0"/>
    <n v="6450"/>
    <x v="0"/>
    <x v="20"/>
    <x v="4"/>
    <x v="4"/>
    <x v="1618"/>
    <n v="1"/>
  </r>
  <r>
    <x v="586"/>
    <x v="0"/>
    <s v="2023-2024"/>
    <x v="0"/>
    <x v="89"/>
    <x v="4"/>
    <x v="4"/>
    <n v="3136"/>
    <x v="0"/>
    <x v="6"/>
    <x v="2"/>
    <x v="2"/>
    <x v="1619"/>
    <n v="1"/>
  </r>
  <r>
    <x v="273"/>
    <x v="1"/>
    <s v="2022-2023"/>
    <x v="1"/>
    <x v="36"/>
    <x v="4"/>
    <x v="4"/>
    <n v="3148"/>
    <x v="0"/>
    <x v="6"/>
    <x v="8"/>
    <x v="8"/>
    <x v="1620"/>
    <n v="1"/>
  </r>
  <r>
    <x v="326"/>
    <x v="0"/>
    <s v="2023-2024"/>
    <x v="0"/>
    <x v="26"/>
    <x v="0"/>
    <x v="0"/>
    <n v="6280"/>
    <x v="0"/>
    <x v="14"/>
    <x v="0"/>
    <x v="0"/>
    <x v="1621"/>
    <n v="1"/>
  </r>
  <r>
    <x v="127"/>
    <x v="1"/>
    <s v="2022-2023"/>
    <x v="1"/>
    <x v="3"/>
    <x v="3"/>
    <x v="3"/>
    <n v="4220"/>
    <x v="0"/>
    <x v="3"/>
    <x v="5"/>
    <x v="5"/>
    <x v="1622"/>
    <n v="1"/>
  </r>
  <r>
    <x v="231"/>
    <x v="0"/>
    <s v="2023-2024"/>
    <x v="1"/>
    <x v="43"/>
    <x v="1"/>
    <x v="1"/>
    <n v="2560"/>
    <x v="0"/>
    <x v="2"/>
    <x v="2"/>
    <x v="2"/>
    <x v="1623"/>
    <n v="1"/>
  </r>
  <r>
    <x v="433"/>
    <x v="0"/>
    <s v="2023-2024"/>
    <x v="0"/>
    <x v="59"/>
    <x v="3"/>
    <x v="3"/>
    <n v="4509"/>
    <x v="0"/>
    <x v="3"/>
    <x v="1"/>
    <x v="1"/>
    <x v="1624"/>
    <n v="1"/>
  </r>
  <r>
    <x v="559"/>
    <x v="0"/>
    <s v="2023-2024"/>
    <x v="1"/>
    <x v="83"/>
    <x v="0"/>
    <x v="0"/>
    <n v="6052"/>
    <x v="0"/>
    <x v="0"/>
    <x v="1"/>
    <x v="1"/>
    <x v="1625"/>
    <n v="1"/>
  </r>
  <r>
    <x v="255"/>
    <x v="0"/>
    <s v="2023-2024"/>
    <x v="0"/>
    <x v="41"/>
    <x v="5"/>
    <x v="5"/>
    <n v="7320"/>
    <x v="0"/>
    <x v="9"/>
    <x v="0"/>
    <x v="0"/>
    <x v="1626"/>
    <n v="1"/>
  </r>
  <r>
    <x v="510"/>
    <x v="1"/>
    <s v="2022-2023"/>
    <x v="0"/>
    <x v="86"/>
    <x v="0"/>
    <x v="0"/>
    <n v="6725"/>
    <x v="0"/>
    <x v="20"/>
    <x v="3"/>
    <x v="3"/>
    <x v="1627"/>
    <n v="1"/>
  </r>
  <r>
    <x v="450"/>
    <x v="1"/>
    <s v="2022-2023"/>
    <x v="0"/>
    <x v="47"/>
    <x v="1"/>
    <x v="1"/>
    <n v="2101"/>
    <x v="0"/>
    <x v="4"/>
    <x v="4"/>
    <x v="4"/>
    <x v="1628"/>
    <n v="1"/>
  </r>
  <r>
    <x v="188"/>
    <x v="0"/>
    <s v="2023-2024"/>
    <x v="0"/>
    <x v="89"/>
    <x v="4"/>
    <x v="4"/>
    <n v="3136"/>
    <x v="0"/>
    <x v="6"/>
    <x v="9"/>
    <x v="9"/>
    <x v="1629"/>
    <n v="1"/>
  </r>
  <r>
    <x v="479"/>
    <x v="2"/>
    <s v="2024-2025"/>
    <x v="0"/>
    <x v="95"/>
    <x v="7"/>
    <x v="7"/>
    <n v="870"/>
    <x v="0"/>
    <x v="19"/>
    <x v="9"/>
    <x v="9"/>
    <x v="1630"/>
    <n v="1"/>
  </r>
  <r>
    <x v="315"/>
    <x v="0"/>
    <s v="2023-2024"/>
    <x v="1"/>
    <x v="81"/>
    <x v="3"/>
    <x v="3"/>
    <n v="4680"/>
    <x v="0"/>
    <x v="17"/>
    <x v="9"/>
    <x v="9"/>
    <x v="1630"/>
    <n v="1"/>
  </r>
  <r>
    <x v="284"/>
    <x v="2"/>
    <s v="2024-2025"/>
    <x v="0"/>
    <x v="59"/>
    <x v="3"/>
    <x v="3"/>
    <n v="4509"/>
    <x v="0"/>
    <x v="3"/>
    <x v="6"/>
    <x v="6"/>
    <x v="1630"/>
    <n v="1"/>
  </r>
  <r>
    <x v="691"/>
    <x v="2"/>
    <s v="2024-2025"/>
    <x v="1"/>
    <x v="14"/>
    <x v="1"/>
    <x v="1"/>
    <n v="2790"/>
    <x v="0"/>
    <x v="11"/>
    <x v="5"/>
    <x v="5"/>
    <x v="1631"/>
    <n v="1"/>
  </r>
  <r>
    <x v="569"/>
    <x v="1"/>
    <s v="2022-2023"/>
    <x v="0"/>
    <x v="26"/>
    <x v="0"/>
    <x v="0"/>
    <n v="6280"/>
    <x v="0"/>
    <x v="14"/>
    <x v="2"/>
    <x v="2"/>
    <x v="1632"/>
    <n v="1"/>
  </r>
  <r>
    <x v="553"/>
    <x v="2"/>
    <s v="2024-2025"/>
    <x v="0"/>
    <x v="39"/>
    <x v="0"/>
    <x v="0"/>
    <n v="6330"/>
    <x v="0"/>
    <x v="14"/>
    <x v="3"/>
    <x v="3"/>
    <x v="1633"/>
    <n v="1"/>
  </r>
  <r>
    <x v="209"/>
    <x v="2"/>
    <s v="2024-2025"/>
    <x v="0"/>
    <x v="49"/>
    <x v="4"/>
    <x v="4"/>
    <n v="3134"/>
    <x v="0"/>
    <x v="6"/>
    <x v="0"/>
    <x v="0"/>
    <x v="1634"/>
    <n v="1"/>
  </r>
  <r>
    <x v="221"/>
    <x v="0"/>
    <s v="2023-2024"/>
    <x v="0"/>
    <x v="62"/>
    <x v="0"/>
    <x v="0"/>
    <n v="6112"/>
    <x v="0"/>
    <x v="14"/>
    <x v="4"/>
    <x v="4"/>
    <x v="1635"/>
    <n v="1"/>
  </r>
  <r>
    <x v="106"/>
    <x v="0"/>
    <s v="2023-2024"/>
    <x v="0"/>
    <x v="89"/>
    <x v="4"/>
    <x v="4"/>
    <n v="3136"/>
    <x v="0"/>
    <x v="6"/>
    <x v="0"/>
    <x v="0"/>
    <x v="1636"/>
    <n v="1"/>
  </r>
  <r>
    <x v="428"/>
    <x v="0"/>
    <s v="2023-2024"/>
    <x v="0"/>
    <x v="50"/>
    <x v="4"/>
    <x v="4"/>
    <n v="3179"/>
    <x v="0"/>
    <x v="6"/>
    <x v="2"/>
    <x v="2"/>
    <x v="1637"/>
    <n v="1"/>
  </r>
  <r>
    <x v="332"/>
    <x v="0"/>
    <s v="2023-2024"/>
    <x v="0"/>
    <x v="52"/>
    <x v="3"/>
    <x v="3"/>
    <n v="4053"/>
    <x v="0"/>
    <x v="10"/>
    <x v="5"/>
    <x v="5"/>
    <x v="1638"/>
    <n v="1"/>
  </r>
  <r>
    <x v="514"/>
    <x v="1"/>
    <s v="2022-2023"/>
    <x v="0"/>
    <x v="2"/>
    <x v="2"/>
    <x v="2"/>
    <n v="2617"/>
    <x v="0"/>
    <x v="2"/>
    <x v="3"/>
    <x v="3"/>
    <x v="1639"/>
    <n v="1"/>
  </r>
  <r>
    <x v="260"/>
    <x v="1"/>
    <s v="2022-2023"/>
    <x v="0"/>
    <x v="76"/>
    <x v="1"/>
    <x v="1"/>
    <n v="2031"/>
    <x v="0"/>
    <x v="5"/>
    <x v="1"/>
    <x v="1"/>
    <x v="1640"/>
    <n v="1"/>
  </r>
  <r>
    <x v="490"/>
    <x v="0"/>
    <s v="2023-2024"/>
    <x v="0"/>
    <x v="16"/>
    <x v="0"/>
    <x v="0"/>
    <n v="6030"/>
    <x v="0"/>
    <x v="0"/>
    <x v="1"/>
    <x v="1"/>
    <x v="1641"/>
    <n v="1"/>
  </r>
  <r>
    <x v="499"/>
    <x v="0"/>
    <s v="2023-2024"/>
    <x v="1"/>
    <x v="0"/>
    <x v="0"/>
    <x v="0"/>
    <n v="6021"/>
    <x v="0"/>
    <x v="0"/>
    <x v="3"/>
    <x v="3"/>
    <x v="1642"/>
    <n v="1"/>
  </r>
  <r>
    <x v="65"/>
    <x v="2"/>
    <s v="2024-2025"/>
    <x v="0"/>
    <x v="13"/>
    <x v="1"/>
    <x v="1"/>
    <n v="2480"/>
    <x v="0"/>
    <x v="1"/>
    <x v="6"/>
    <x v="6"/>
    <x v="1643"/>
    <n v="1"/>
  </r>
  <r>
    <x v="556"/>
    <x v="0"/>
    <s v="2023-2024"/>
    <x v="0"/>
    <x v="48"/>
    <x v="3"/>
    <x v="3"/>
    <n v="4566"/>
    <x v="0"/>
    <x v="15"/>
    <x v="5"/>
    <x v="5"/>
    <x v="1644"/>
    <n v="1"/>
  </r>
  <r>
    <x v="366"/>
    <x v="1"/>
    <s v="2022-2023"/>
    <x v="1"/>
    <x v="70"/>
    <x v="4"/>
    <x v="4"/>
    <n v="3400"/>
    <x v="0"/>
    <x v="8"/>
    <x v="7"/>
    <x v="7"/>
    <x v="1645"/>
    <n v="1"/>
  </r>
  <r>
    <x v="42"/>
    <x v="0"/>
    <s v="2023-2024"/>
    <x v="0"/>
    <x v="40"/>
    <x v="4"/>
    <x v="4"/>
    <n v="3353"/>
    <x v="0"/>
    <x v="8"/>
    <x v="3"/>
    <x v="3"/>
    <x v="1646"/>
    <n v="1"/>
  </r>
  <r>
    <x v="63"/>
    <x v="1"/>
    <s v="2022-2023"/>
    <x v="0"/>
    <x v="8"/>
    <x v="1"/>
    <x v="1"/>
    <n v="2158"/>
    <x v="0"/>
    <x v="4"/>
    <x v="4"/>
    <x v="4"/>
    <x v="1647"/>
    <n v="1"/>
  </r>
  <r>
    <x v="619"/>
    <x v="0"/>
    <s v="2023-2024"/>
    <x v="0"/>
    <x v="37"/>
    <x v="1"/>
    <x v="1"/>
    <n v="2750"/>
    <x v="0"/>
    <x v="11"/>
    <x v="3"/>
    <x v="3"/>
    <x v="1648"/>
    <n v="1"/>
  </r>
  <r>
    <x v="86"/>
    <x v="1"/>
    <s v="2022-2023"/>
    <x v="0"/>
    <x v="38"/>
    <x v="3"/>
    <x v="3"/>
    <n v="4802"/>
    <x v="0"/>
    <x v="12"/>
    <x v="3"/>
    <x v="3"/>
    <x v="1649"/>
    <n v="1"/>
  </r>
  <r>
    <x v="593"/>
    <x v="0"/>
    <s v="2023-2024"/>
    <x v="0"/>
    <x v="38"/>
    <x v="3"/>
    <x v="3"/>
    <n v="4802"/>
    <x v="0"/>
    <x v="12"/>
    <x v="0"/>
    <x v="0"/>
    <x v="1650"/>
    <n v="1"/>
  </r>
  <r>
    <x v="132"/>
    <x v="0"/>
    <s v="2023-2024"/>
    <x v="1"/>
    <x v="22"/>
    <x v="1"/>
    <x v="1"/>
    <n v="2539"/>
    <x v="0"/>
    <x v="2"/>
    <x v="6"/>
    <x v="6"/>
    <x v="1651"/>
    <n v="1"/>
  </r>
  <r>
    <x v="19"/>
    <x v="0"/>
    <s v="2023-2024"/>
    <x v="1"/>
    <x v="83"/>
    <x v="0"/>
    <x v="0"/>
    <n v="6052"/>
    <x v="0"/>
    <x v="0"/>
    <x v="9"/>
    <x v="9"/>
    <x v="1652"/>
    <n v="1"/>
  </r>
  <r>
    <x v="412"/>
    <x v="0"/>
    <s v="2023-2024"/>
    <x v="0"/>
    <x v="16"/>
    <x v="0"/>
    <x v="0"/>
    <n v="6030"/>
    <x v="0"/>
    <x v="0"/>
    <x v="3"/>
    <x v="3"/>
    <x v="1653"/>
    <n v="1"/>
  </r>
  <r>
    <x v="396"/>
    <x v="0"/>
    <s v="2023-2024"/>
    <x v="0"/>
    <x v="91"/>
    <x v="1"/>
    <x v="1"/>
    <n v="2064"/>
    <x v="0"/>
    <x v="5"/>
    <x v="3"/>
    <x v="3"/>
    <x v="1654"/>
    <n v="1"/>
  </r>
  <r>
    <x v="440"/>
    <x v="0"/>
    <s v="2023-2024"/>
    <x v="0"/>
    <x v="1"/>
    <x v="1"/>
    <x v="1"/>
    <n v="2478"/>
    <x v="0"/>
    <x v="1"/>
    <x v="6"/>
    <x v="6"/>
    <x v="1655"/>
    <n v="1"/>
  </r>
  <r>
    <x v="9"/>
    <x v="0"/>
    <s v="2023-2024"/>
    <x v="0"/>
    <x v="51"/>
    <x v="4"/>
    <x v="4"/>
    <n v="3630"/>
    <x v="0"/>
    <x v="16"/>
    <x v="3"/>
    <x v="3"/>
    <x v="1656"/>
    <n v="1"/>
  </r>
  <r>
    <x v="322"/>
    <x v="0"/>
    <s v="2023-2024"/>
    <x v="1"/>
    <x v="74"/>
    <x v="1"/>
    <x v="1"/>
    <n v="2485"/>
    <x v="0"/>
    <x v="1"/>
    <x v="3"/>
    <x v="3"/>
    <x v="1657"/>
    <n v="1"/>
  </r>
  <r>
    <x v="273"/>
    <x v="1"/>
    <s v="2022-2023"/>
    <x v="1"/>
    <x v="9"/>
    <x v="4"/>
    <x v="4"/>
    <n v="3076"/>
    <x v="0"/>
    <x v="7"/>
    <x v="6"/>
    <x v="6"/>
    <x v="1658"/>
    <n v="1"/>
  </r>
  <r>
    <x v="230"/>
    <x v="1"/>
    <s v="2022-2023"/>
    <x v="0"/>
    <x v="49"/>
    <x v="4"/>
    <x v="4"/>
    <n v="3134"/>
    <x v="0"/>
    <x v="6"/>
    <x v="9"/>
    <x v="9"/>
    <x v="1659"/>
    <n v="1"/>
  </r>
  <r>
    <x v="56"/>
    <x v="2"/>
    <s v="2024-2025"/>
    <x v="0"/>
    <x v="61"/>
    <x v="6"/>
    <x v="6"/>
    <n v="5343"/>
    <x v="0"/>
    <x v="18"/>
    <x v="7"/>
    <x v="7"/>
    <x v="1660"/>
    <n v="1"/>
  </r>
  <r>
    <x v="456"/>
    <x v="0"/>
    <s v="2023-2024"/>
    <x v="0"/>
    <x v="89"/>
    <x v="4"/>
    <x v="4"/>
    <n v="3136"/>
    <x v="0"/>
    <x v="6"/>
    <x v="4"/>
    <x v="4"/>
    <x v="1661"/>
    <n v="1"/>
  </r>
  <r>
    <x v="516"/>
    <x v="2"/>
    <s v="2024-2025"/>
    <x v="0"/>
    <x v="67"/>
    <x v="3"/>
    <x v="3"/>
    <n v="4551"/>
    <x v="0"/>
    <x v="15"/>
    <x v="5"/>
    <x v="5"/>
    <x v="1662"/>
    <n v="1"/>
  </r>
  <r>
    <x v="60"/>
    <x v="0"/>
    <s v="2023-2024"/>
    <x v="0"/>
    <x v="2"/>
    <x v="2"/>
    <x v="2"/>
    <n v="2617"/>
    <x v="0"/>
    <x v="2"/>
    <x v="6"/>
    <x v="6"/>
    <x v="1663"/>
    <n v="1"/>
  </r>
  <r>
    <x v="135"/>
    <x v="0"/>
    <s v="2023-2024"/>
    <x v="0"/>
    <x v="65"/>
    <x v="1"/>
    <x v="1"/>
    <n v="2131"/>
    <x v="0"/>
    <x v="4"/>
    <x v="6"/>
    <x v="6"/>
    <x v="1664"/>
    <n v="1"/>
  </r>
  <r>
    <x v="375"/>
    <x v="0"/>
    <s v="2023-2024"/>
    <x v="0"/>
    <x v="39"/>
    <x v="0"/>
    <x v="0"/>
    <n v="6330"/>
    <x v="0"/>
    <x v="14"/>
    <x v="4"/>
    <x v="4"/>
    <x v="1665"/>
    <n v="1"/>
  </r>
  <r>
    <x v="714"/>
    <x v="0"/>
    <s v="2023-2024"/>
    <x v="0"/>
    <x v="92"/>
    <x v="3"/>
    <x v="3"/>
    <n v="4305"/>
    <x v="0"/>
    <x v="3"/>
    <x v="3"/>
    <x v="3"/>
    <x v="1666"/>
    <n v="1"/>
  </r>
  <r>
    <x v="581"/>
    <x v="0"/>
    <s v="2023-2024"/>
    <x v="0"/>
    <x v="41"/>
    <x v="5"/>
    <x v="5"/>
    <n v="7320"/>
    <x v="0"/>
    <x v="9"/>
    <x v="4"/>
    <x v="4"/>
    <x v="1667"/>
    <n v="1"/>
  </r>
  <r>
    <x v="694"/>
    <x v="2"/>
    <s v="2024-2025"/>
    <x v="1"/>
    <x v="85"/>
    <x v="0"/>
    <x v="0"/>
    <n v="6530"/>
    <x v="0"/>
    <x v="20"/>
    <x v="6"/>
    <x v="6"/>
    <x v="1668"/>
    <n v="1"/>
  </r>
  <r>
    <x v="44"/>
    <x v="0"/>
    <s v="2023-2024"/>
    <x v="0"/>
    <x v="91"/>
    <x v="1"/>
    <x v="1"/>
    <n v="2064"/>
    <x v="0"/>
    <x v="5"/>
    <x v="3"/>
    <x v="3"/>
    <x v="1669"/>
    <n v="1"/>
  </r>
  <r>
    <x v="652"/>
    <x v="2"/>
    <s v="2024-2025"/>
    <x v="0"/>
    <x v="73"/>
    <x v="6"/>
    <x v="6"/>
    <n v="5607"/>
    <x v="0"/>
    <x v="18"/>
    <x v="0"/>
    <x v="0"/>
    <x v="1670"/>
    <n v="1"/>
  </r>
  <r>
    <x v="15"/>
    <x v="0"/>
    <s v="2023-2024"/>
    <x v="0"/>
    <x v="15"/>
    <x v="1"/>
    <x v="1"/>
    <n v="2020"/>
    <x v="0"/>
    <x v="5"/>
    <x v="5"/>
    <x v="5"/>
    <x v="1671"/>
    <n v="1"/>
  </r>
  <r>
    <x v="450"/>
    <x v="1"/>
    <s v="2022-2023"/>
    <x v="1"/>
    <x v="30"/>
    <x v="4"/>
    <x v="4"/>
    <n v="3131"/>
    <x v="0"/>
    <x v="6"/>
    <x v="0"/>
    <x v="0"/>
    <x v="1672"/>
    <n v="1"/>
  </r>
  <r>
    <x v="709"/>
    <x v="0"/>
    <s v="2023-2024"/>
    <x v="1"/>
    <x v="65"/>
    <x v="1"/>
    <x v="1"/>
    <n v="2131"/>
    <x v="0"/>
    <x v="4"/>
    <x v="9"/>
    <x v="9"/>
    <x v="1673"/>
    <n v="1"/>
  </r>
  <r>
    <x v="656"/>
    <x v="1"/>
    <s v="2022-2023"/>
    <x v="1"/>
    <x v="83"/>
    <x v="0"/>
    <x v="0"/>
    <n v="6052"/>
    <x v="0"/>
    <x v="0"/>
    <x v="4"/>
    <x v="4"/>
    <x v="1674"/>
    <n v="1"/>
  </r>
  <r>
    <x v="67"/>
    <x v="2"/>
    <s v="2024-2025"/>
    <x v="0"/>
    <x v="15"/>
    <x v="1"/>
    <x v="1"/>
    <n v="2020"/>
    <x v="0"/>
    <x v="5"/>
    <x v="3"/>
    <x v="3"/>
    <x v="1675"/>
    <n v="1"/>
  </r>
  <r>
    <x v="348"/>
    <x v="1"/>
    <s v="2022-2023"/>
    <x v="1"/>
    <x v="87"/>
    <x v="2"/>
    <x v="2"/>
    <n v="2609"/>
    <x v="0"/>
    <x v="2"/>
    <x v="4"/>
    <x v="4"/>
    <x v="1676"/>
    <n v="1"/>
  </r>
  <r>
    <x v="266"/>
    <x v="1"/>
    <s v="2022-2023"/>
    <x v="0"/>
    <x v="66"/>
    <x v="3"/>
    <x v="3"/>
    <n v="4883"/>
    <x v="0"/>
    <x v="12"/>
    <x v="4"/>
    <x v="4"/>
    <x v="1677"/>
    <n v="1"/>
  </r>
  <r>
    <x v="566"/>
    <x v="0"/>
    <s v="2023-2024"/>
    <x v="1"/>
    <x v="32"/>
    <x v="6"/>
    <x v="6"/>
    <n v="5169"/>
    <x v="0"/>
    <x v="13"/>
    <x v="4"/>
    <x v="4"/>
    <x v="1677"/>
    <n v="1"/>
  </r>
  <r>
    <x v="494"/>
    <x v="2"/>
    <s v="2024-2025"/>
    <x v="1"/>
    <x v="32"/>
    <x v="6"/>
    <x v="6"/>
    <n v="5169"/>
    <x v="0"/>
    <x v="13"/>
    <x v="5"/>
    <x v="5"/>
    <x v="1678"/>
    <n v="1"/>
  </r>
  <r>
    <x v="438"/>
    <x v="1"/>
    <s v="2022-2023"/>
    <x v="1"/>
    <x v="46"/>
    <x v="3"/>
    <x v="3"/>
    <n v="4740"/>
    <x v="0"/>
    <x v="17"/>
    <x v="3"/>
    <x v="3"/>
    <x v="1679"/>
    <n v="1"/>
  </r>
  <r>
    <x v="644"/>
    <x v="0"/>
    <s v="2023-2024"/>
    <x v="0"/>
    <x v="89"/>
    <x v="4"/>
    <x v="4"/>
    <n v="3136"/>
    <x v="0"/>
    <x v="6"/>
    <x v="9"/>
    <x v="9"/>
    <x v="1680"/>
    <n v="1"/>
  </r>
  <r>
    <x v="596"/>
    <x v="0"/>
    <s v="2023-2024"/>
    <x v="1"/>
    <x v="22"/>
    <x v="1"/>
    <x v="1"/>
    <n v="2539"/>
    <x v="0"/>
    <x v="2"/>
    <x v="2"/>
    <x v="2"/>
    <x v="1681"/>
    <n v="1"/>
  </r>
  <r>
    <x v="522"/>
    <x v="0"/>
    <s v="2023-2024"/>
    <x v="0"/>
    <x v="2"/>
    <x v="2"/>
    <x v="2"/>
    <n v="2617"/>
    <x v="0"/>
    <x v="2"/>
    <x v="7"/>
    <x v="7"/>
    <x v="1682"/>
    <n v="1"/>
  </r>
  <r>
    <x v="339"/>
    <x v="2"/>
    <s v="2024-2025"/>
    <x v="0"/>
    <x v="40"/>
    <x v="4"/>
    <x v="4"/>
    <n v="3353"/>
    <x v="0"/>
    <x v="8"/>
    <x v="6"/>
    <x v="6"/>
    <x v="1683"/>
    <n v="1"/>
  </r>
  <r>
    <x v="510"/>
    <x v="1"/>
    <s v="2022-2023"/>
    <x v="0"/>
    <x v="54"/>
    <x v="4"/>
    <x v="4"/>
    <n v="3030"/>
    <x v="0"/>
    <x v="7"/>
    <x v="3"/>
    <x v="3"/>
    <x v="1684"/>
    <n v="1"/>
  </r>
  <r>
    <x v="205"/>
    <x v="0"/>
    <s v="2023-2024"/>
    <x v="0"/>
    <x v="91"/>
    <x v="1"/>
    <x v="1"/>
    <n v="2064"/>
    <x v="0"/>
    <x v="5"/>
    <x v="3"/>
    <x v="3"/>
    <x v="1685"/>
    <n v="1"/>
  </r>
  <r>
    <x v="237"/>
    <x v="0"/>
    <s v="2023-2024"/>
    <x v="0"/>
    <x v="30"/>
    <x v="4"/>
    <x v="4"/>
    <n v="3131"/>
    <x v="0"/>
    <x v="6"/>
    <x v="4"/>
    <x v="4"/>
    <x v="1686"/>
    <n v="1"/>
  </r>
  <r>
    <x v="401"/>
    <x v="2"/>
    <s v="2024-2025"/>
    <x v="0"/>
    <x v="55"/>
    <x v="3"/>
    <x v="3"/>
    <n v="4703"/>
    <x v="0"/>
    <x v="17"/>
    <x v="7"/>
    <x v="7"/>
    <x v="1687"/>
    <n v="1"/>
  </r>
  <r>
    <x v="95"/>
    <x v="1"/>
    <s v="2022-2023"/>
    <x v="1"/>
    <x v="4"/>
    <x v="1"/>
    <x v="1"/>
    <n v="2154"/>
    <x v="0"/>
    <x v="4"/>
    <x v="5"/>
    <x v="5"/>
    <x v="1688"/>
    <n v="1"/>
  </r>
  <r>
    <x v="628"/>
    <x v="0"/>
    <s v="2023-2024"/>
    <x v="0"/>
    <x v="26"/>
    <x v="0"/>
    <x v="0"/>
    <n v="6280"/>
    <x v="0"/>
    <x v="14"/>
    <x v="1"/>
    <x v="1"/>
    <x v="1689"/>
    <n v="1"/>
  </r>
  <r>
    <x v="69"/>
    <x v="0"/>
    <s v="2023-2024"/>
    <x v="0"/>
    <x v="88"/>
    <x v="6"/>
    <x v="6"/>
    <n v="5011"/>
    <x v="0"/>
    <x v="13"/>
    <x v="2"/>
    <x v="2"/>
    <x v="1690"/>
    <n v="1"/>
  </r>
  <r>
    <x v="408"/>
    <x v="1"/>
    <s v="2022-2023"/>
    <x v="1"/>
    <x v="29"/>
    <x v="4"/>
    <x v="4"/>
    <n v="3500"/>
    <x v="0"/>
    <x v="8"/>
    <x v="1"/>
    <x v="1"/>
    <x v="1691"/>
    <n v="1"/>
  </r>
  <r>
    <x v="578"/>
    <x v="2"/>
    <s v="2024-2025"/>
    <x v="0"/>
    <x v="89"/>
    <x v="4"/>
    <x v="4"/>
    <n v="3136"/>
    <x v="0"/>
    <x v="6"/>
    <x v="7"/>
    <x v="7"/>
    <x v="1692"/>
    <n v="1"/>
  </r>
  <r>
    <x v="577"/>
    <x v="0"/>
    <s v="2023-2024"/>
    <x v="1"/>
    <x v="28"/>
    <x v="1"/>
    <x v="1"/>
    <n v="2830"/>
    <x v="0"/>
    <x v="11"/>
    <x v="0"/>
    <x v="0"/>
    <x v="1693"/>
    <n v="1"/>
  </r>
  <r>
    <x v="487"/>
    <x v="0"/>
    <s v="2023-2024"/>
    <x v="0"/>
    <x v="49"/>
    <x v="4"/>
    <x v="4"/>
    <n v="3134"/>
    <x v="0"/>
    <x v="6"/>
    <x v="3"/>
    <x v="3"/>
    <x v="1694"/>
    <n v="1"/>
  </r>
  <r>
    <x v="609"/>
    <x v="0"/>
    <s v="2023-2024"/>
    <x v="1"/>
    <x v="29"/>
    <x v="4"/>
    <x v="4"/>
    <n v="3500"/>
    <x v="0"/>
    <x v="8"/>
    <x v="3"/>
    <x v="3"/>
    <x v="1695"/>
    <n v="1"/>
  </r>
  <r>
    <x v="169"/>
    <x v="0"/>
    <s v="2023-2024"/>
    <x v="0"/>
    <x v="94"/>
    <x v="5"/>
    <x v="5"/>
    <n v="7250"/>
    <x v="0"/>
    <x v="9"/>
    <x v="6"/>
    <x v="6"/>
    <x v="1696"/>
    <n v="1"/>
  </r>
  <r>
    <x v="601"/>
    <x v="0"/>
    <s v="2023-2024"/>
    <x v="1"/>
    <x v="7"/>
    <x v="4"/>
    <x v="4"/>
    <n v="3175"/>
    <x v="0"/>
    <x v="6"/>
    <x v="1"/>
    <x v="1"/>
    <x v="1697"/>
    <n v="1"/>
  </r>
  <r>
    <x v="304"/>
    <x v="1"/>
    <s v="2022-2023"/>
    <x v="0"/>
    <x v="39"/>
    <x v="0"/>
    <x v="0"/>
    <n v="6330"/>
    <x v="0"/>
    <x v="14"/>
    <x v="4"/>
    <x v="4"/>
    <x v="1698"/>
    <n v="1"/>
  </r>
  <r>
    <x v="301"/>
    <x v="1"/>
    <s v="2022-2023"/>
    <x v="0"/>
    <x v="59"/>
    <x v="3"/>
    <x v="3"/>
    <n v="4509"/>
    <x v="0"/>
    <x v="3"/>
    <x v="6"/>
    <x v="6"/>
    <x v="1698"/>
    <n v="1"/>
  </r>
  <r>
    <x v="579"/>
    <x v="0"/>
    <s v="2023-2024"/>
    <x v="0"/>
    <x v="51"/>
    <x v="4"/>
    <x v="4"/>
    <n v="3630"/>
    <x v="0"/>
    <x v="16"/>
    <x v="5"/>
    <x v="5"/>
    <x v="1699"/>
    <n v="1"/>
  </r>
  <r>
    <x v="231"/>
    <x v="0"/>
    <s v="2023-2024"/>
    <x v="0"/>
    <x v="31"/>
    <x v="1"/>
    <x v="1"/>
    <n v="2116"/>
    <x v="0"/>
    <x v="4"/>
    <x v="5"/>
    <x v="5"/>
    <x v="1700"/>
    <n v="1"/>
  </r>
  <r>
    <x v="648"/>
    <x v="1"/>
    <s v="2022-2023"/>
    <x v="0"/>
    <x v="79"/>
    <x v="6"/>
    <x v="6"/>
    <n v="5290"/>
    <x v="0"/>
    <x v="18"/>
    <x v="5"/>
    <x v="5"/>
    <x v="1701"/>
    <n v="1"/>
  </r>
  <r>
    <x v="59"/>
    <x v="0"/>
    <s v="2023-2024"/>
    <x v="0"/>
    <x v="12"/>
    <x v="3"/>
    <x v="3"/>
    <n v="4068"/>
    <x v="0"/>
    <x v="10"/>
    <x v="2"/>
    <x v="2"/>
    <x v="1702"/>
    <n v="1"/>
  </r>
  <r>
    <x v="695"/>
    <x v="0"/>
    <s v="2023-2024"/>
    <x v="1"/>
    <x v="33"/>
    <x v="4"/>
    <x v="4"/>
    <n v="3280"/>
    <x v="0"/>
    <x v="8"/>
    <x v="7"/>
    <x v="7"/>
    <x v="1703"/>
    <n v="1"/>
  </r>
  <r>
    <x v="83"/>
    <x v="1"/>
    <s v="2022-2023"/>
    <x v="0"/>
    <x v="3"/>
    <x v="3"/>
    <x v="3"/>
    <n v="4220"/>
    <x v="0"/>
    <x v="3"/>
    <x v="5"/>
    <x v="5"/>
    <x v="1704"/>
    <n v="1"/>
  </r>
  <r>
    <x v="628"/>
    <x v="0"/>
    <s v="2023-2024"/>
    <x v="0"/>
    <x v="48"/>
    <x v="3"/>
    <x v="3"/>
    <n v="4566"/>
    <x v="0"/>
    <x v="15"/>
    <x v="3"/>
    <x v="3"/>
    <x v="1705"/>
    <n v="1"/>
  </r>
  <r>
    <x v="702"/>
    <x v="0"/>
    <s v="2023-2024"/>
    <x v="0"/>
    <x v="84"/>
    <x v="3"/>
    <x v="3"/>
    <n v="4215"/>
    <x v="0"/>
    <x v="3"/>
    <x v="1"/>
    <x v="1"/>
    <x v="1706"/>
    <n v="1"/>
  </r>
  <r>
    <x v="240"/>
    <x v="2"/>
    <s v="2024-2025"/>
    <x v="0"/>
    <x v="55"/>
    <x v="3"/>
    <x v="3"/>
    <n v="4703"/>
    <x v="0"/>
    <x v="17"/>
    <x v="7"/>
    <x v="7"/>
    <x v="1707"/>
    <n v="1"/>
  </r>
  <r>
    <x v="505"/>
    <x v="1"/>
    <s v="2022-2023"/>
    <x v="0"/>
    <x v="31"/>
    <x v="1"/>
    <x v="1"/>
    <n v="2116"/>
    <x v="0"/>
    <x v="4"/>
    <x v="6"/>
    <x v="6"/>
    <x v="1708"/>
    <n v="1"/>
  </r>
  <r>
    <x v="276"/>
    <x v="0"/>
    <s v="2023-2024"/>
    <x v="0"/>
    <x v="79"/>
    <x v="6"/>
    <x v="6"/>
    <n v="5290"/>
    <x v="0"/>
    <x v="18"/>
    <x v="9"/>
    <x v="9"/>
    <x v="1709"/>
    <n v="1"/>
  </r>
  <r>
    <x v="641"/>
    <x v="0"/>
    <s v="2023-2024"/>
    <x v="0"/>
    <x v="64"/>
    <x v="1"/>
    <x v="1"/>
    <n v="2350"/>
    <x v="0"/>
    <x v="1"/>
    <x v="8"/>
    <x v="8"/>
    <x v="1710"/>
    <n v="1"/>
  </r>
  <r>
    <x v="325"/>
    <x v="1"/>
    <s v="2022-2023"/>
    <x v="0"/>
    <x v="49"/>
    <x v="4"/>
    <x v="4"/>
    <n v="3134"/>
    <x v="0"/>
    <x v="6"/>
    <x v="5"/>
    <x v="5"/>
    <x v="1711"/>
    <n v="1"/>
  </r>
  <r>
    <x v="578"/>
    <x v="2"/>
    <s v="2024-2025"/>
    <x v="1"/>
    <x v="65"/>
    <x v="1"/>
    <x v="1"/>
    <n v="2131"/>
    <x v="0"/>
    <x v="4"/>
    <x v="2"/>
    <x v="2"/>
    <x v="1712"/>
    <n v="1"/>
  </r>
  <r>
    <x v="186"/>
    <x v="2"/>
    <s v="2024-2025"/>
    <x v="0"/>
    <x v="56"/>
    <x v="1"/>
    <x v="1"/>
    <n v="2795"/>
    <x v="0"/>
    <x v="11"/>
    <x v="2"/>
    <x v="2"/>
    <x v="1713"/>
    <n v="1"/>
  </r>
  <r>
    <x v="75"/>
    <x v="2"/>
    <s v="2024-2025"/>
    <x v="0"/>
    <x v="48"/>
    <x v="3"/>
    <x v="3"/>
    <n v="4566"/>
    <x v="0"/>
    <x v="15"/>
    <x v="3"/>
    <x v="3"/>
    <x v="1714"/>
    <n v="1"/>
  </r>
  <r>
    <x v="89"/>
    <x v="0"/>
    <s v="2023-2024"/>
    <x v="1"/>
    <x v="70"/>
    <x v="4"/>
    <x v="4"/>
    <n v="3400"/>
    <x v="0"/>
    <x v="8"/>
    <x v="9"/>
    <x v="9"/>
    <x v="1715"/>
    <n v="1"/>
  </r>
  <r>
    <x v="513"/>
    <x v="2"/>
    <s v="2024-2025"/>
    <x v="1"/>
    <x v="74"/>
    <x v="1"/>
    <x v="1"/>
    <n v="2485"/>
    <x v="0"/>
    <x v="1"/>
    <x v="0"/>
    <x v="0"/>
    <x v="1716"/>
    <n v="1"/>
  </r>
  <r>
    <x v="647"/>
    <x v="0"/>
    <s v="2023-2024"/>
    <x v="0"/>
    <x v="13"/>
    <x v="1"/>
    <x v="1"/>
    <n v="2480"/>
    <x v="0"/>
    <x v="1"/>
    <x v="6"/>
    <x v="6"/>
    <x v="1717"/>
    <n v="1"/>
  </r>
  <r>
    <x v="504"/>
    <x v="2"/>
    <s v="2024-2025"/>
    <x v="1"/>
    <x v="29"/>
    <x v="4"/>
    <x v="4"/>
    <n v="3500"/>
    <x v="0"/>
    <x v="8"/>
    <x v="4"/>
    <x v="4"/>
    <x v="1718"/>
    <n v="1"/>
  </r>
  <r>
    <x v="393"/>
    <x v="0"/>
    <s v="2023-2024"/>
    <x v="0"/>
    <x v="73"/>
    <x v="6"/>
    <x v="6"/>
    <n v="5607"/>
    <x v="0"/>
    <x v="18"/>
    <x v="3"/>
    <x v="3"/>
    <x v="1719"/>
    <n v="1"/>
  </r>
  <r>
    <x v="573"/>
    <x v="1"/>
    <s v="2022-2023"/>
    <x v="1"/>
    <x v="33"/>
    <x v="4"/>
    <x v="4"/>
    <n v="3280"/>
    <x v="0"/>
    <x v="8"/>
    <x v="6"/>
    <x v="6"/>
    <x v="1720"/>
    <n v="1"/>
  </r>
  <r>
    <x v="221"/>
    <x v="0"/>
    <s v="2023-2024"/>
    <x v="0"/>
    <x v="52"/>
    <x v="3"/>
    <x v="3"/>
    <n v="4053"/>
    <x v="0"/>
    <x v="10"/>
    <x v="9"/>
    <x v="9"/>
    <x v="1721"/>
    <n v="1"/>
  </r>
  <r>
    <x v="20"/>
    <x v="0"/>
    <s v="2023-2024"/>
    <x v="0"/>
    <x v="31"/>
    <x v="1"/>
    <x v="1"/>
    <n v="2116"/>
    <x v="0"/>
    <x v="4"/>
    <x v="1"/>
    <x v="1"/>
    <x v="1722"/>
    <n v="1"/>
  </r>
  <r>
    <x v="76"/>
    <x v="2"/>
    <s v="2024-2025"/>
    <x v="1"/>
    <x v="24"/>
    <x v="1"/>
    <x v="1"/>
    <n v="2120"/>
    <x v="0"/>
    <x v="4"/>
    <x v="2"/>
    <x v="2"/>
    <x v="1723"/>
    <n v="1"/>
  </r>
  <r>
    <x v="457"/>
    <x v="1"/>
    <s v="2022-2023"/>
    <x v="1"/>
    <x v="87"/>
    <x v="2"/>
    <x v="2"/>
    <n v="2609"/>
    <x v="0"/>
    <x v="2"/>
    <x v="4"/>
    <x v="4"/>
    <x v="1724"/>
    <n v="1"/>
  </r>
  <r>
    <x v="453"/>
    <x v="0"/>
    <s v="2023-2024"/>
    <x v="0"/>
    <x v="5"/>
    <x v="1"/>
    <x v="1"/>
    <n v="2067"/>
    <x v="0"/>
    <x v="5"/>
    <x v="5"/>
    <x v="5"/>
    <x v="1725"/>
    <n v="1"/>
  </r>
  <r>
    <x v="546"/>
    <x v="2"/>
    <s v="2024-2025"/>
    <x v="0"/>
    <x v="49"/>
    <x v="4"/>
    <x v="4"/>
    <n v="3134"/>
    <x v="0"/>
    <x v="6"/>
    <x v="0"/>
    <x v="0"/>
    <x v="1726"/>
    <n v="1"/>
  </r>
  <r>
    <x v="477"/>
    <x v="1"/>
    <s v="2022-2023"/>
    <x v="1"/>
    <x v="46"/>
    <x v="3"/>
    <x v="3"/>
    <n v="4740"/>
    <x v="0"/>
    <x v="17"/>
    <x v="4"/>
    <x v="4"/>
    <x v="1727"/>
    <n v="1"/>
  </r>
  <r>
    <x v="607"/>
    <x v="0"/>
    <s v="2023-2024"/>
    <x v="0"/>
    <x v="91"/>
    <x v="1"/>
    <x v="1"/>
    <n v="2064"/>
    <x v="0"/>
    <x v="5"/>
    <x v="6"/>
    <x v="6"/>
    <x v="1728"/>
    <n v="1"/>
  </r>
  <r>
    <x v="332"/>
    <x v="0"/>
    <s v="2023-2024"/>
    <x v="0"/>
    <x v="40"/>
    <x v="4"/>
    <x v="4"/>
    <n v="3353"/>
    <x v="0"/>
    <x v="8"/>
    <x v="4"/>
    <x v="4"/>
    <x v="1729"/>
    <n v="1"/>
  </r>
  <r>
    <x v="429"/>
    <x v="1"/>
    <s v="2022-2023"/>
    <x v="0"/>
    <x v="40"/>
    <x v="4"/>
    <x v="4"/>
    <n v="3353"/>
    <x v="0"/>
    <x v="8"/>
    <x v="0"/>
    <x v="0"/>
    <x v="1730"/>
    <n v="1"/>
  </r>
  <r>
    <x v="253"/>
    <x v="0"/>
    <s v="2023-2024"/>
    <x v="0"/>
    <x v="92"/>
    <x v="3"/>
    <x v="3"/>
    <n v="4305"/>
    <x v="0"/>
    <x v="3"/>
    <x v="4"/>
    <x v="4"/>
    <x v="1731"/>
    <n v="1"/>
  </r>
  <r>
    <x v="286"/>
    <x v="0"/>
    <s v="2023-2024"/>
    <x v="0"/>
    <x v="58"/>
    <x v="0"/>
    <x v="0"/>
    <n v="6027"/>
    <x v="0"/>
    <x v="0"/>
    <x v="1"/>
    <x v="1"/>
    <x v="1732"/>
    <n v="1"/>
  </r>
  <r>
    <x v="384"/>
    <x v="1"/>
    <s v="2022-2023"/>
    <x v="0"/>
    <x v="35"/>
    <x v="3"/>
    <x v="3"/>
    <n v="4558"/>
    <x v="0"/>
    <x v="15"/>
    <x v="1"/>
    <x v="1"/>
    <x v="1733"/>
    <n v="1"/>
  </r>
  <r>
    <x v="208"/>
    <x v="0"/>
    <s v="2023-2024"/>
    <x v="1"/>
    <x v="74"/>
    <x v="1"/>
    <x v="1"/>
    <n v="2485"/>
    <x v="0"/>
    <x v="1"/>
    <x v="6"/>
    <x v="6"/>
    <x v="1734"/>
    <n v="1"/>
  </r>
  <r>
    <x v="5"/>
    <x v="0"/>
    <s v="2023-2024"/>
    <x v="0"/>
    <x v="31"/>
    <x v="1"/>
    <x v="1"/>
    <n v="2116"/>
    <x v="0"/>
    <x v="4"/>
    <x v="1"/>
    <x v="1"/>
    <x v="1735"/>
    <n v="1"/>
  </r>
  <r>
    <x v="319"/>
    <x v="0"/>
    <s v="2023-2024"/>
    <x v="0"/>
    <x v="66"/>
    <x v="3"/>
    <x v="3"/>
    <n v="4883"/>
    <x v="0"/>
    <x v="12"/>
    <x v="4"/>
    <x v="4"/>
    <x v="1736"/>
    <n v="1"/>
  </r>
  <r>
    <x v="362"/>
    <x v="0"/>
    <s v="2023-2024"/>
    <x v="0"/>
    <x v="82"/>
    <x v="3"/>
    <x v="3"/>
    <n v="4655"/>
    <x v="0"/>
    <x v="17"/>
    <x v="5"/>
    <x v="5"/>
    <x v="1737"/>
    <n v="1"/>
  </r>
  <r>
    <x v="494"/>
    <x v="2"/>
    <s v="2024-2025"/>
    <x v="0"/>
    <x v="44"/>
    <x v="4"/>
    <x v="4"/>
    <n v="3977"/>
    <x v="0"/>
    <x v="16"/>
    <x v="0"/>
    <x v="0"/>
    <x v="1738"/>
    <n v="1"/>
  </r>
  <r>
    <x v="9"/>
    <x v="0"/>
    <s v="2023-2024"/>
    <x v="0"/>
    <x v="38"/>
    <x v="3"/>
    <x v="3"/>
    <n v="4802"/>
    <x v="0"/>
    <x v="12"/>
    <x v="0"/>
    <x v="0"/>
    <x v="1739"/>
    <n v="1"/>
  </r>
  <r>
    <x v="588"/>
    <x v="0"/>
    <s v="2023-2024"/>
    <x v="0"/>
    <x v="13"/>
    <x v="1"/>
    <x v="1"/>
    <n v="2480"/>
    <x v="0"/>
    <x v="1"/>
    <x v="2"/>
    <x v="2"/>
    <x v="1740"/>
    <n v="1"/>
  </r>
  <r>
    <x v="496"/>
    <x v="2"/>
    <s v="2024-2025"/>
    <x v="0"/>
    <x v="90"/>
    <x v="3"/>
    <x v="3"/>
    <n v="4700"/>
    <x v="0"/>
    <x v="17"/>
    <x v="3"/>
    <x v="3"/>
    <x v="1741"/>
    <n v="1"/>
  </r>
  <r>
    <x v="541"/>
    <x v="0"/>
    <s v="2023-2024"/>
    <x v="0"/>
    <x v="1"/>
    <x v="1"/>
    <x v="1"/>
    <n v="2478"/>
    <x v="0"/>
    <x v="1"/>
    <x v="3"/>
    <x v="3"/>
    <x v="1742"/>
    <n v="1"/>
  </r>
  <r>
    <x v="349"/>
    <x v="1"/>
    <s v="2022-2023"/>
    <x v="0"/>
    <x v="39"/>
    <x v="0"/>
    <x v="0"/>
    <n v="6330"/>
    <x v="0"/>
    <x v="14"/>
    <x v="3"/>
    <x v="3"/>
    <x v="1743"/>
    <n v="1"/>
  </r>
  <r>
    <x v="436"/>
    <x v="2"/>
    <s v="2024-2025"/>
    <x v="0"/>
    <x v="26"/>
    <x v="0"/>
    <x v="0"/>
    <n v="6280"/>
    <x v="0"/>
    <x v="14"/>
    <x v="9"/>
    <x v="9"/>
    <x v="1744"/>
    <n v="1"/>
  </r>
  <r>
    <x v="50"/>
    <x v="0"/>
    <s v="2023-2024"/>
    <x v="1"/>
    <x v="88"/>
    <x v="6"/>
    <x v="6"/>
    <n v="5011"/>
    <x v="0"/>
    <x v="13"/>
    <x v="3"/>
    <x v="3"/>
    <x v="1745"/>
    <n v="1"/>
  </r>
  <r>
    <x v="431"/>
    <x v="0"/>
    <s v="2023-2024"/>
    <x v="1"/>
    <x v="80"/>
    <x v="0"/>
    <x v="0"/>
    <n v="6109"/>
    <x v="0"/>
    <x v="14"/>
    <x v="9"/>
    <x v="9"/>
    <x v="1746"/>
    <n v="1"/>
  </r>
  <r>
    <x v="551"/>
    <x v="0"/>
    <s v="2023-2024"/>
    <x v="1"/>
    <x v="28"/>
    <x v="1"/>
    <x v="1"/>
    <n v="2830"/>
    <x v="0"/>
    <x v="11"/>
    <x v="4"/>
    <x v="4"/>
    <x v="1747"/>
    <n v="1"/>
  </r>
  <r>
    <x v="362"/>
    <x v="0"/>
    <s v="2023-2024"/>
    <x v="0"/>
    <x v="33"/>
    <x v="4"/>
    <x v="4"/>
    <n v="3280"/>
    <x v="0"/>
    <x v="8"/>
    <x v="4"/>
    <x v="4"/>
    <x v="1748"/>
    <n v="1"/>
  </r>
  <r>
    <x v="59"/>
    <x v="0"/>
    <s v="2023-2024"/>
    <x v="0"/>
    <x v="48"/>
    <x v="3"/>
    <x v="3"/>
    <n v="4566"/>
    <x v="0"/>
    <x v="15"/>
    <x v="4"/>
    <x v="4"/>
    <x v="1749"/>
    <n v="1"/>
  </r>
  <r>
    <x v="411"/>
    <x v="1"/>
    <s v="2022-2023"/>
    <x v="0"/>
    <x v="35"/>
    <x v="3"/>
    <x v="3"/>
    <n v="4558"/>
    <x v="0"/>
    <x v="15"/>
    <x v="0"/>
    <x v="0"/>
    <x v="1750"/>
    <n v="1"/>
  </r>
  <r>
    <x v="345"/>
    <x v="1"/>
    <s v="2022-2023"/>
    <x v="0"/>
    <x v="6"/>
    <x v="0"/>
    <x v="0"/>
    <n v="6010"/>
    <x v="0"/>
    <x v="0"/>
    <x v="5"/>
    <x v="5"/>
    <x v="1751"/>
    <n v="1"/>
  </r>
  <r>
    <x v="446"/>
    <x v="2"/>
    <s v="2024-2025"/>
    <x v="1"/>
    <x v="11"/>
    <x v="5"/>
    <x v="5"/>
    <n v="7010"/>
    <x v="0"/>
    <x v="9"/>
    <x v="4"/>
    <x v="4"/>
    <x v="1752"/>
    <n v="1"/>
  </r>
  <r>
    <x v="417"/>
    <x v="2"/>
    <s v="2024-2025"/>
    <x v="0"/>
    <x v="84"/>
    <x v="3"/>
    <x v="3"/>
    <n v="4215"/>
    <x v="0"/>
    <x v="3"/>
    <x v="0"/>
    <x v="0"/>
    <x v="1753"/>
    <n v="1"/>
  </r>
  <r>
    <x v="215"/>
    <x v="2"/>
    <s v="2024-2025"/>
    <x v="1"/>
    <x v="7"/>
    <x v="4"/>
    <x v="4"/>
    <n v="3175"/>
    <x v="0"/>
    <x v="6"/>
    <x v="0"/>
    <x v="0"/>
    <x v="1754"/>
    <n v="1"/>
  </r>
  <r>
    <x v="175"/>
    <x v="1"/>
    <s v="2022-2023"/>
    <x v="0"/>
    <x v="52"/>
    <x v="3"/>
    <x v="3"/>
    <n v="4053"/>
    <x v="0"/>
    <x v="10"/>
    <x v="5"/>
    <x v="5"/>
    <x v="1755"/>
    <n v="1"/>
  </r>
  <r>
    <x v="351"/>
    <x v="0"/>
    <s v="2023-2024"/>
    <x v="1"/>
    <x v="14"/>
    <x v="1"/>
    <x v="1"/>
    <n v="2790"/>
    <x v="0"/>
    <x v="11"/>
    <x v="5"/>
    <x v="5"/>
    <x v="1756"/>
    <n v="1"/>
  </r>
  <r>
    <x v="412"/>
    <x v="0"/>
    <s v="2023-2024"/>
    <x v="0"/>
    <x v="67"/>
    <x v="3"/>
    <x v="3"/>
    <n v="4551"/>
    <x v="0"/>
    <x v="15"/>
    <x v="0"/>
    <x v="0"/>
    <x v="1757"/>
    <n v="1"/>
  </r>
  <r>
    <x v="283"/>
    <x v="0"/>
    <s v="2023-2024"/>
    <x v="0"/>
    <x v="65"/>
    <x v="1"/>
    <x v="1"/>
    <n v="2131"/>
    <x v="0"/>
    <x v="4"/>
    <x v="1"/>
    <x v="1"/>
    <x v="1758"/>
    <n v="1"/>
  </r>
  <r>
    <x v="311"/>
    <x v="0"/>
    <s v="2023-2024"/>
    <x v="1"/>
    <x v="83"/>
    <x v="0"/>
    <x v="0"/>
    <n v="6052"/>
    <x v="0"/>
    <x v="0"/>
    <x v="5"/>
    <x v="5"/>
    <x v="1759"/>
    <n v="1"/>
  </r>
  <r>
    <x v="245"/>
    <x v="0"/>
    <s v="2023-2024"/>
    <x v="0"/>
    <x v="95"/>
    <x v="7"/>
    <x v="7"/>
    <n v="870"/>
    <x v="0"/>
    <x v="19"/>
    <x v="4"/>
    <x v="4"/>
    <x v="1760"/>
    <n v="1"/>
  </r>
  <r>
    <x v="155"/>
    <x v="2"/>
    <s v="2024-2025"/>
    <x v="0"/>
    <x v="23"/>
    <x v="1"/>
    <x v="1"/>
    <n v="2650"/>
    <x v="0"/>
    <x v="11"/>
    <x v="1"/>
    <x v="1"/>
    <x v="1761"/>
    <n v="1"/>
  </r>
  <r>
    <x v="554"/>
    <x v="0"/>
    <s v="2023-2024"/>
    <x v="0"/>
    <x v="84"/>
    <x v="3"/>
    <x v="3"/>
    <n v="4215"/>
    <x v="0"/>
    <x v="3"/>
    <x v="2"/>
    <x v="2"/>
    <x v="1762"/>
    <n v="1"/>
  </r>
  <r>
    <x v="608"/>
    <x v="2"/>
    <s v="2024-2025"/>
    <x v="1"/>
    <x v="22"/>
    <x v="1"/>
    <x v="1"/>
    <n v="2539"/>
    <x v="0"/>
    <x v="2"/>
    <x v="5"/>
    <x v="5"/>
    <x v="1763"/>
    <n v="1"/>
  </r>
  <r>
    <x v="471"/>
    <x v="2"/>
    <s v="2024-2025"/>
    <x v="0"/>
    <x v="19"/>
    <x v="1"/>
    <x v="1"/>
    <n v="2800"/>
    <x v="0"/>
    <x v="11"/>
    <x v="5"/>
    <x v="5"/>
    <x v="1764"/>
    <n v="1"/>
  </r>
  <r>
    <x v="213"/>
    <x v="1"/>
    <s v="2022-2023"/>
    <x v="0"/>
    <x v="92"/>
    <x v="3"/>
    <x v="3"/>
    <n v="4305"/>
    <x v="0"/>
    <x v="3"/>
    <x v="5"/>
    <x v="5"/>
    <x v="1765"/>
    <n v="1"/>
  </r>
  <r>
    <x v="656"/>
    <x v="1"/>
    <s v="2022-2023"/>
    <x v="0"/>
    <x v="90"/>
    <x v="3"/>
    <x v="3"/>
    <n v="4700"/>
    <x v="0"/>
    <x v="17"/>
    <x v="7"/>
    <x v="7"/>
    <x v="1766"/>
    <n v="1"/>
  </r>
  <r>
    <x v="640"/>
    <x v="0"/>
    <s v="2023-2024"/>
    <x v="0"/>
    <x v="2"/>
    <x v="2"/>
    <x v="2"/>
    <n v="2617"/>
    <x v="0"/>
    <x v="2"/>
    <x v="9"/>
    <x v="9"/>
    <x v="1767"/>
    <n v="1"/>
  </r>
  <r>
    <x v="21"/>
    <x v="1"/>
    <s v="2022-2023"/>
    <x v="0"/>
    <x v="65"/>
    <x v="1"/>
    <x v="1"/>
    <n v="2131"/>
    <x v="0"/>
    <x v="4"/>
    <x v="4"/>
    <x v="4"/>
    <x v="1768"/>
    <n v="1"/>
  </r>
  <r>
    <x v="598"/>
    <x v="1"/>
    <s v="2022-2023"/>
    <x v="0"/>
    <x v="12"/>
    <x v="3"/>
    <x v="3"/>
    <n v="4068"/>
    <x v="0"/>
    <x v="10"/>
    <x v="1"/>
    <x v="1"/>
    <x v="1769"/>
    <n v="1"/>
  </r>
  <r>
    <x v="300"/>
    <x v="2"/>
    <s v="2024-2025"/>
    <x v="1"/>
    <x v="46"/>
    <x v="3"/>
    <x v="3"/>
    <n v="4740"/>
    <x v="0"/>
    <x v="17"/>
    <x v="7"/>
    <x v="7"/>
    <x v="1770"/>
    <n v="1"/>
  </r>
  <r>
    <x v="112"/>
    <x v="0"/>
    <s v="2023-2024"/>
    <x v="0"/>
    <x v="37"/>
    <x v="1"/>
    <x v="1"/>
    <n v="2750"/>
    <x v="0"/>
    <x v="11"/>
    <x v="5"/>
    <x v="5"/>
    <x v="1771"/>
    <n v="1"/>
  </r>
  <r>
    <x v="576"/>
    <x v="0"/>
    <s v="2023-2024"/>
    <x v="0"/>
    <x v="57"/>
    <x v="6"/>
    <x v="6"/>
    <n v="5082"/>
    <x v="0"/>
    <x v="13"/>
    <x v="4"/>
    <x v="4"/>
    <x v="1772"/>
    <n v="1"/>
  </r>
  <r>
    <x v="259"/>
    <x v="2"/>
    <s v="2024-2025"/>
    <x v="1"/>
    <x v="46"/>
    <x v="3"/>
    <x v="3"/>
    <n v="4740"/>
    <x v="0"/>
    <x v="17"/>
    <x v="3"/>
    <x v="3"/>
    <x v="1773"/>
    <n v="1"/>
  </r>
  <r>
    <x v="187"/>
    <x v="1"/>
    <s v="2022-2023"/>
    <x v="1"/>
    <x v="0"/>
    <x v="0"/>
    <x v="0"/>
    <n v="6021"/>
    <x v="0"/>
    <x v="0"/>
    <x v="7"/>
    <x v="7"/>
    <x v="1774"/>
    <n v="1"/>
  </r>
  <r>
    <x v="46"/>
    <x v="2"/>
    <s v="2024-2025"/>
    <x v="1"/>
    <x v="88"/>
    <x v="6"/>
    <x v="6"/>
    <n v="5011"/>
    <x v="0"/>
    <x v="13"/>
    <x v="9"/>
    <x v="9"/>
    <x v="1775"/>
    <n v="1"/>
  </r>
  <r>
    <x v="326"/>
    <x v="0"/>
    <s v="2023-2024"/>
    <x v="0"/>
    <x v="62"/>
    <x v="0"/>
    <x v="0"/>
    <n v="6112"/>
    <x v="0"/>
    <x v="14"/>
    <x v="0"/>
    <x v="0"/>
    <x v="1776"/>
    <n v="1"/>
  </r>
  <r>
    <x v="264"/>
    <x v="0"/>
    <s v="2023-2024"/>
    <x v="1"/>
    <x v="36"/>
    <x v="4"/>
    <x v="4"/>
    <n v="3148"/>
    <x v="0"/>
    <x v="6"/>
    <x v="2"/>
    <x v="2"/>
    <x v="1777"/>
    <n v="1"/>
  </r>
  <r>
    <x v="584"/>
    <x v="1"/>
    <s v="2022-2023"/>
    <x v="1"/>
    <x v="96"/>
    <x v="4"/>
    <x v="4"/>
    <n v="3690"/>
    <x v="0"/>
    <x v="16"/>
    <x v="2"/>
    <x v="2"/>
    <x v="1778"/>
    <n v="1"/>
  </r>
  <r>
    <x v="687"/>
    <x v="0"/>
    <s v="2023-2024"/>
    <x v="0"/>
    <x v="3"/>
    <x v="3"/>
    <x v="3"/>
    <n v="4220"/>
    <x v="0"/>
    <x v="3"/>
    <x v="0"/>
    <x v="0"/>
    <x v="1779"/>
    <n v="1"/>
  </r>
  <r>
    <x v="270"/>
    <x v="0"/>
    <s v="2023-2024"/>
    <x v="0"/>
    <x v="95"/>
    <x v="7"/>
    <x v="7"/>
    <n v="870"/>
    <x v="0"/>
    <x v="19"/>
    <x v="9"/>
    <x v="9"/>
    <x v="1780"/>
    <n v="1"/>
  </r>
  <r>
    <x v="666"/>
    <x v="2"/>
    <s v="2024-2025"/>
    <x v="0"/>
    <x v="41"/>
    <x v="5"/>
    <x v="5"/>
    <n v="7320"/>
    <x v="0"/>
    <x v="9"/>
    <x v="3"/>
    <x v="3"/>
    <x v="1781"/>
    <n v="1"/>
  </r>
  <r>
    <x v="116"/>
    <x v="2"/>
    <s v="2024-2025"/>
    <x v="0"/>
    <x v="31"/>
    <x v="1"/>
    <x v="1"/>
    <n v="2116"/>
    <x v="0"/>
    <x v="4"/>
    <x v="4"/>
    <x v="4"/>
    <x v="1782"/>
    <n v="1"/>
  </r>
  <r>
    <x v="179"/>
    <x v="0"/>
    <s v="2023-2024"/>
    <x v="0"/>
    <x v="92"/>
    <x v="3"/>
    <x v="3"/>
    <n v="4305"/>
    <x v="0"/>
    <x v="3"/>
    <x v="0"/>
    <x v="0"/>
    <x v="1783"/>
    <n v="1"/>
  </r>
  <r>
    <x v="524"/>
    <x v="0"/>
    <s v="2023-2024"/>
    <x v="0"/>
    <x v="90"/>
    <x v="3"/>
    <x v="3"/>
    <n v="4700"/>
    <x v="0"/>
    <x v="17"/>
    <x v="3"/>
    <x v="3"/>
    <x v="1784"/>
    <n v="1"/>
  </r>
  <r>
    <x v="413"/>
    <x v="2"/>
    <s v="2024-2025"/>
    <x v="0"/>
    <x v="1"/>
    <x v="1"/>
    <x v="1"/>
    <n v="2478"/>
    <x v="0"/>
    <x v="1"/>
    <x v="3"/>
    <x v="3"/>
    <x v="1785"/>
    <n v="1"/>
  </r>
  <r>
    <x v="211"/>
    <x v="2"/>
    <s v="2024-2025"/>
    <x v="0"/>
    <x v="39"/>
    <x v="0"/>
    <x v="0"/>
    <n v="6330"/>
    <x v="0"/>
    <x v="14"/>
    <x v="6"/>
    <x v="6"/>
    <x v="1786"/>
    <n v="1"/>
  </r>
  <r>
    <x v="546"/>
    <x v="2"/>
    <s v="2024-2025"/>
    <x v="1"/>
    <x v="57"/>
    <x v="6"/>
    <x v="6"/>
    <n v="5082"/>
    <x v="0"/>
    <x v="13"/>
    <x v="4"/>
    <x v="4"/>
    <x v="1787"/>
    <n v="1"/>
  </r>
  <r>
    <x v="550"/>
    <x v="0"/>
    <s v="2023-2024"/>
    <x v="1"/>
    <x v="85"/>
    <x v="0"/>
    <x v="0"/>
    <n v="6530"/>
    <x v="0"/>
    <x v="20"/>
    <x v="3"/>
    <x v="3"/>
    <x v="1788"/>
    <n v="1"/>
  </r>
  <r>
    <x v="635"/>
    <x v="0"/>
    <s v="2023-2024"/>
    <x v="1"/>
    <x v="43"/>
    <x v="1"/>
    <x v="1"/>
    <n v="2560"/>
    <x v="0"/>
    <x v="2"/>
    <x v="3"/>
    <x v="3"/>
    <x v="1789"/>
    <n v="1"/>
  </r>
  <r>
    <x v="227"/>
    <x v="0"/>
    <s v="2023-2024"/>
    <x v="0"/>
    <x v="26"/>
    <x v="0"/>
    <x v="0"/>
    <n v="6280"/>
    <x v="0"/>
    <x v="14"/>
    <x v="1"/>
    <x v="1"/>
    <x v="1790"/>
    <n v="1"/>
  </r>
  <r>
    <x v="378"/>
    <x v="1"/>
    <s v="2022-2023"/>
    <x v="1"/>
    <x v="17"/>
    <x v="3"/>
    <x v="3"/>
    <n v="4825"/>
    <x v="0"/>
    <x v="12"/>
    <x v="7"/>
    <x v="7"/>
    <x v="1791"/>
    <n v="1"/>
  </r>
  <r>
    <x v="334"/>
    <x v="2"/>
    <s v="2024-2025"/>
    <x v="0"/>
    <x v="85"/>
    <x v="0"/>
    <x v="0"/>
    <n v="6530"/>
    <x v="0"/>
    <x v="20"/>
    <x v="1"/>
    <x v="1"/>
    <x v="1792"/>
    <n v="1"/>
  </r>
  <r>
    <x v="350"/>
    <x v="1"/>
    <s v="2022-2023"/>
    <x v="0"/>
    <x v="26"/>
    <x v="0"/>
    <x v="0"/>
    <n v="6280"/>
    <x v="0"/>
    <x v="14"/>
    <x v="2"/>
    <x v="2"/>
    <x v="1793"/>
    <n v="1"/>
  </r>
  <r>
    <x v="519"/>
    <x v="2"/>
    <s v="2024-2025"/>
    <x v="0"/>
    <x v="63"/>
    <x v="1"/>
    <x v="1"/>
    <n v="2015"/>
    <x v="0"/>
    <x v="5"/>
    <x v="1"/>
    <x v="1"/>
    <x v="1794"/>
    <n v="1"/>
  </r>
  <r>
    <x v="269"/>
    <x v="1"/>
    <s v="2022-2023"/>
    <x v="0"/>
    <x v="16"/>
    <x v="0"/>
    <x v="0"/>
    <n v="6030"/>
    <x v="0"/>
    <x v="0"/>
    <x v="7"/>
    <x v="7"/>
    <x v="1795"/>
    <n v="1"/>
  </r>
  <r>
    <x v="446"/>
    <x v="2"/>
    <s v="2024-2025"/>
    <x v="0"/>
    <x v="47"/>
    <x v="1"/>
    <x v="1"/>
    <n v="2101"/>
    <x v="0"/>
    <x v="4"/>
    <x v="6"/>
    <x v="6"/>
    <x v="1796"/>
    <n v="1"/>
  </r>
  <r>
    <x v="124"/>
    <x v="2"/>
    <s v="2024-2025"/>
    <x v="0"/>
    <x v="12"/>
    <x v="3"/>
    <x v="3"/>
    <n v="4068"/>
    <x v="0"/>
    <x v="10"/>
    <x v="4"/>
    <x v="4"/>
    <x v="1797"/>
    <n v="1"/>
  </r>
  <r>
    <x v="407"/>
    <x v="1"/>
    <s v="2022-2023"/>
    <x v="1"/>
    <x v="88"/>
    <x v="6"/>
    <x v="6"/>
    <n v="5011"/>
    <x v="0"/>
    <x v="13"/>
    <x v="2"/>
    <x v="2"/>
    <x v="1798"/>
    <n v="1"/>
  </r>
  <r>
    <x v="446"/>
    <x v="2"/>
    <s v="2024-2025"/>
    <x v="0"/>
    <x v="55"/>
    <x v="3"/>
    <x v="3"/>
    <n v="4703"/>
    <x v="0"/>
    <x v="17"/>
    <x v="9"/>
    <x v="9"/>
    <x v="1799"/>
    <n v="1"/>
  </r>
  <r>
    <x v="702"/>
    <x v="0"/>
    <s v="2023-2024"/>
    <x v="0"/>
    <x v="52"/>
    <x v="3"/>
    <x v="3"/>
    <n v="4053"/>
    <x v="0"/>
    <x v="10"/>
    <x v="3"/>
    <x v="3"/>
    <x v="1800"/>
    <n v="1"/>
  </r>
  <r>
    <x v="609"/>
    <x v="0"/>
    <s v="2023-2024"/>
    <x v="0"/>
    <x v="52"/>
    <x v="3"/>
    <x v="3"/>
    <n v="4053"/>
    <x v="0"/>
    <x v="10"/>
    <x v="6"/>
    <x v="6"/>
    <x v="1801"/>
    <n v="1"/>
  </r>
  <r>
    <x v="79"/>
    <x v="0"/>
    <s v="2023-2024"/>
    <x v="0"/>
    <x v="92"/>
    <x v="3"/>
    <x v="3"/>
    <n v="4305"/>
    <x v="0"/>
    <x v="3"/>
    <x v="9"/>
    <x v="9"/>
    <x v="1802"/>
    <n v="1"/>
  </r>
  <r>
    <x v="124"/>
    <x v="2"/>
    <s v="2024-2025"/>
    <x v="1"/>
    <x v="0"/>
    <x v="0"/>
    <x v="0"/>
    <n v="6021"/>
    <x v="0"/>
    <x v="0"/>
    <x v="5"/>
    <x v="5"/>
    <x v="1803"/>
    <n v="1"/>
  </r>
  <r>
    <x v="715"/>
    <x v="2"/>
    <s v="2024-2025"/>
    <x v="0"/>
    <x v="13"/>
    <x v="1"/>
    <x v="1"/>
    <n v="2480"/>
    <x v="0"/>
    <x v="1"/>
    <x v="2"/>
    <x v="2"/>
    <x v="1804"/>
    <n v="1"/>
  </r>
  <r>
    <x v="294"/>
    <x v="1"/>
    <s v="2022-2023"/>
    <x v="1"/>
    <x v="87"/>
    <x v="2"/>
    <x v="2"/>
    <n v="2609"/>
    <x v="0"/>
    <x v="2"/>
    <x v="0"/>
    <x v="0"/>
    <x v="1805"/>
    <n v="1"/>
  </r>
  <r>
    <x v="407"/>
    <x v="1"/>
    <s v="2022-2023"/>
    <x v="0"/>
    <x v="90"/>
    <x v="3"/>
    <x v="3"/>
    <n v="4700"/>
    <x v="0"/>
    <x v="17"/>
    <x v="2"/>
    <x v="2"/>
    <x v="1806"/>
    <n v="1"/>
  </r>
  <r>
    <x v="424"/>
    <x v="0"/>
    <s v="2023-2024"/>
    <x v="0"/>
    <x v="39"/>
    <x v="0"/>
    <x v="0"/>
    <n v="6330"/>
    <x v="0"/>
    <x v="14"/>
    <x v="2"/>
    <x v="2"/>
    <x v="1807"/>
    <n v="1"/>
  </r>
  <r>
    <x v="441"/>
    <x v="0"/>
    <s v="2023-2024"/>
    <x v="1"/>
    <x v="7"/>
    <x v="4"/>
    <x v="4"/>
    <n v="3175"/>
    <x v="0"/>
    <x v="6"/>
    <x v="6"/>
    <x v="6"/>
    <x v="1808"/>
    <n v="1"/>
  </r>
  <r>
    <x v="21"/>
    <x v="1"/>
    <s v="2022-2023"/>
    <x v="0"/>
    <x v="67"/>
    <x v="3"/>
    <x v="3"/>
    <n v="4551"/>
    <x v="0"/>
    <x v="15"/>
    <x v="6"/>
    <x v="6"/>
    <x v="1809"/>
    <n v="1"/>
  </r>
  <r>
    <x v="530"/>
    <x v="1"/>
    <s v="2022-2023"/>
    <x v="0"/>
    <x v="86"/>
    <x v="0"/>
    <x v="0"/>
    <n v="6725"/>
    <x v="0"/>
    <x v="20"/>
    <x v="9"/>
    <x v="9"/>
    <x v="1810"/>
    <n v="1"/>
  </r>
  <r>
    <x v="510"/>
    <x v="1"/>
    <s v="2022-2023"/>
    <x v="0"/>
    <x v="5"/>
    <x v="1"/>
    <x v="1"/>
    <n v="2067"/>
    <x v="0"/>
    <x v="5"/>
    <x v="2"/>
    <x v="2"/>
    <x v="1811"/>
    <n v="1"/>
  </r>
  <r>
    <x v="626"/>
    <x v="2"/>
    <s v="2024-2025"/>
    <x v="0"/>
    <x v="66"/>
    <x v="3"/>
    <x v="3"/>
    <n v="4883"/>
    <x v="0"/>
    <x v="12"/>
    <x v="7"/>
    <x v="7"/>
    <x v="1812"/>
    <n v="1"/>
  </r>
  <r>
    <x v="699"/>
    <x v="2"/>
    <s v="2024-2025"/>
    <x v="0"/>
    <x v="64"/>
    <x v="1"/>
    <x v="1"/>
    <n v="2350"/>
    <x v="0"/>
    <x v="1"/>
    <x v="5"/>
    <x v="5"/>
    <x v="1813"/>
    <n v="1"/>
  </r>
  <r>
    <x v="211"/>
    <x v="2"/>
    <s v="2024-2025"/>
    <x v="1"/>
    <x v="22"/>
    <x v="1"/>
    <x v="1"/>
    <n v="2539"/>
    <x v="0"/>
    <x v="2"/>
    <x v="9"/>
    <x v="9"/>
    <x v="1814"/>
    <n v="1"/>
  </r>
  <r>
    <x v="99"/>
    <x v="0"/>
    <s v="2023-2024"/>
    <x v="0"/>
    <x v="95"/>
    <x v="7"/>
    <x v="7"/>
    <n v="870"/>
    <x v="0"/>
    <x v="19"/>
    <x v="5"/>
    <x v="5"/>
    <x v="1815"/>
    <n v="1"/>
  </r>
  <r>
    <x v="233"/>
    <x v="1"/>
    <s v="2022-2023"/>
    <x v="0"/>
    <x v="18"/>
    <x v="6"/>
    <x v="6"/>
    <n v="5168"/>
    <x v="0"/>
    <x v="13"/>
    <x v="3"/>
    <x v="3"/>
    <x v="1816"/>
    <n v="1"/>
  </r>
  <r>
    <x v="389"/>
    <x v="2"/>
    <s v="2024-2025"/>
    <x v="0"/>
    <x v="2"/>
    <x v="2"/>
    <x v="2"/>
    <n v="2617"/>
    <x v="0"/>
    <x v="2"/>
    <x v="2"/>
    <x v="2"/>
    <x v="1817"/>
    <n v="1"/>
  </r>
  <r>
    <x v="447"/>
    <x v="0"/>
    <s v="2023-2024"/>
    <x v="1"/>
    <x v="82"/>
    <x v="3"/>
    <x v="3"/>
    <n v="4655"/>
    <x v="0"/>
    <x v="17"/>
    <x v="3"/>
    <x v="3"/>
    <x v="1818"/>
    <n v="1"/>
  </r>
  <r>
    <x v="217"/>
    <x v="0"/>
    <s v="2023-2024"/>
    <x v="0"/>
    <x v="28"/>
    <x v="1"/>
    <x v="1"/>
    <n v="2830"/>
    <x v="0"/>
    <x v="11"/>
    <x v="5"/>
    <x v="5"/>
    <x v="1819"/>
    <n v="1"/>
  </r>
  <r>
    <x v="439"/>
    <x v="0"/>
    <s v="2023-2024"/>
    <x v="1"/>
    <x v="56"/>
    <x v="1"/>
    <x v="1"/>
    <n v="2795"/>
    <x v="0"/>
    <x v="11"/>
    <x v="5"/>
    <x v="5"/>
    <x v="1820"/>
    <n v="1"/>
  </r>
  <r>
    <x v="48"/>
    <x v="0"/>
    <s v="2023-2024"/>
    <x v="1"/>
    <x v="52"/>
    <x v="3"/>
    <x v="3"/>
    <n v="4053"/>
    <x v="0"/>
    <x v="10"/>
    <x v="2"/>
    <x v="2"/>
    <x v="1821"/>
    <n v="1"/>
  </r>
  <r>
    <x v="125"/>
    <x v="2"/>
    <s v="2024-2025"/>
    <x v="1"/>
    <x v="81"/>
    <x v="3"/>
    <x v="3"/>
    <n v="4680"/>
    <x v="0"/>
    <x v="17"/>
    <x v="5"/>
    <x v="5"/>
    <x v="1822"/>
    <n v="1"/>
  </r>
  <r>
    <x v="43"/>
    <x v="1"/>
    <s v="2022-2023"/>
    <x v="0"/>
    <x v="84"/>
    <x v="3"/>
    <x v="3"/>
    <n v="4215"/>
    <x v="0"/>
    <x v="3"/>
    <x v="2"/>
    <x v="2"/>
    <x v="1823"/>
    <n v="1"/>
  </r>
  <r>
    <x v="429"/>
    <x v="1"/>
    <s v="2022-2023"/>
    <x v="0"/>
    <x v="47"/>
    <x v="1"/>
    <x v="1"/>
    <n v="2101"/>
    <x v="0"/>
    <x v="4"/>
    <x v="2"/>
    <x v="2"/>
    <x v="1824"/>
    <n v="1"/>
  </r>
  <r>
    <x v="693"/>
    <x v="0"/>
    <s v="2023-2024"/>
    <x v="1"/>
    <x v="70"/>
    <x v="4"/>
    <x v="4"/>
    <n v="3400"/>
    <x v="0"/>
    <x v="8"/>
    <x v="1"/>
    <x v="1"/>
    <x v="1825"/>
    <n v="1"/>
  </r>
  <r>
    <x v="555"/>
    <x v="2"/>
    <s v="2024-2025"/>
    <x v="0"/>
    <x v="10"/>
    <x v="4"/>
    <x v="4"/>
    <n v="3551"/>
    <x v="0"/>
    <x v="8"/>
    <x v="5"/>
    <x v="5"/>
    <x v="1826"/>
    <n v="1"/>
  </r>
  <r>
    <x v="549"/>
    <x v="1"/>
    <s v="2022-2023"/>
    <x v="1"/>
    <x v="85"/>
    <x v="0"/>
    <x v="0"/>
    <n v="6530"/>
    <x v="0"/>
    <x v="20"/>
    <x v="3"/>
    <x v="3"/>
    <x v="1827"/>
    <n v="1"/>
  </r>
  <r>
    <x v="73"/>
    <x v="1"/>
    <s v="2022-2023"/>
    <x v="0"/>
    <x v="2"/>
    <x v="2"/>
    <x v="2"/>
    <n v="2617"/>
    <x v="0"/>
    <x v="2"/>
    <x v="3"/>
    <x v="3"/>
    <x v="1828"/>
    <n v="1"/>
  </r>
  <r>
    <x v="620"/>
    <x v="1"/>
    <s v="2022-2023"/>
    <x v="0"/>
    <x v="63"/>
    <x v="1"/>
    <x v="1"/>
    <n v="2015"/>
    <x v="0"/>
    <x v="5"/>
    <x v="6"/>
    <x v="6"/>
    <x v="1829"/>
    <n v="1"/>
  </r>
  <r>
    <x v="193"/>
    <x v="2"/>
    <s v="2024-2025"/>
    <x v="0"/>
    <x v="72"/>
    <x v="4"/>
    <x v="4"/>
    <n v="3931"/>
    <x v="0"/>
    <x v="16"/>
    <x v="7"/>
    <x v="7"/>
    <x v="1830"/>
    <n v="1"/>
  </r>
  <r>
    <x v="344"/>
    <x v="1"/>
    <s v="2022-2023"/>
    <x v="0"/>
    <x v="18"/>
    <x v="6"/>
    <x v="6"/>
    <n v="5168"/>
    <x v="0"/>
    <x v="13"/>
    <x v="7"/>
    <x v="7"/>
    <x v="1831"/>
    <n v="1"/>
  </r>
  <r>
    <x v="397"/>
    <x v="0"/>
    <s v="2023-2024"/>
    <x v="0"/>
    <x v="50"/>
    <x v="4"/>
    <x v="4"/>
    <n v="3179"/>
    <x v="0"/>
    <x v="6"/>
    <x v="4"/>
    <x v="4"/>
    <x v="1832"/>
    <n v="1"/>
  </r>
  <r>
    <x v="113"/>
    <x v="2"/>
    <s v="2024-2025"/>
    <x v="1"/>
    <x v="75"/>
    <x v="0"/>
    <x v="0"/>
    <n v="6450"/>
    <x v="0"/>
    <x v="20"/>
    <x v="3"/>
    <x v="3"/>
    <x v="1833"/>
    <n v="1"/>
  </r>
  <r>
    <x v="434"/>
    <x v="0"/>
    <s v="2023-2024"/>
    <x v="0"/>
    <x v="71"/>
    <x v="6"/>
    <x v="6"/>
    <n v="5043"/>
    <x v="0"/>
    <x v="13"/>
    <x v="7"/>
    <x v="7"/>
    <x v="1834"/>
    <n v="1"/>
  </r>
  <r>
    <x v="179"/>
    <x v="0"/>
    <s v="2023-2024"/>
    <x v="0"/>
    <x v="1"/>
    <x v="1"/>
    <x v="1"/>
    <n v="2478"/>
    <x v="0"/>
    <x v="1"/>
    <x v="7"/>
    <x v="7"/>
    <x v="1835"/>
    <n v="1"/>
  </r>
  <r>
    <x v="428"/>
    <x v="0"/>
    <s v="2023-2024"/>
    <x v="0"/>
    <x v="27"/>
    <x v="4"/>
    <x v="4"/>
    <n v="3066"/>
    <x v="0"/>
    <x v="7"/>
    <x v="6"/>
    <x v="6"/>
    <x v="1836"/>
    <n v="1"/>
  </r>
  <r>
    <x v="420"/>
    <x v="1"/>
    <s v="2022-2023"/>
    <x v="1"/>
    <x v="75"/>
    <x v="0"/>
    <x v="0"/>
    <n v="6450"/>
    <x v="0"/>
    <x v="20"/>
    <x v="4"/>
    <x v="4"/>
    <x v="1837"/>
    <n v="1"/>
  </r>
  <r>
    <x v="95"/>
    <x v="1"/>
    <s v="2022-2023"/>
    <x v="0"/>
    <x v="41"/>
    <x v="5"/>
    <x v="5"/>
    <n v="7320"/>
    <x v="0"/>
    <x v="9"/>
    <x v="2"/>
    <x v="2"/>
    <x v="1838"/>
    <n v="1"/>
  </r>
  <r>
    <x v="519"/>
    <x v="2"/>
    <s v="2024-2025"/>
    <x v="0"/>
    <x v="87"/>
    <x v="2"/>
    <x v="2"/>
    <n v="2609"/>
    <x v="0"/>
    <x v="2"/>
    <x v="3"/>
    <x v="3"/>
    <x v="1839"/>
    <n v="1"/>
  </r>
  <r>
    <x v="574"/>
    <x v="2"/>
    <s v="2024-2025"/>
    <x v="0"/>
    <x v="39"/>
    <x v="0"/>
    <x v="0"/>
    <n v="6330"/>
    <x v="0"/>
    <x v="14"/>
    <x v="0"/>
    <x v="0"/>
    <x v="1840"/>
    <n v="1"/>
  </r>
  <r>
    <x v="560"/>
    <x v="0"/>
    <s v="2023-2024"/>
    <x v="0"/>
    <x v="10"/>
    <x v="4"/>
    <x v="4"/>
    <n v="3551"/>
    <x v="0"/>
    <x v="8"/>
    <x v="9"/>
    <x v="9"/>
    <x v="1841"/>
    <n v="1"/>
  </r>
  <r>
    <x v="234"/>
    <x v="2"/>
    <s v="2024-2025"/>
    <x v="1"/>
    <x v="14"/>
    <x v="1"/>
    <x v="1"/>
    <n v="2790"/>
    <x v="0"/>
    <x v="11"/>
    <x v="2"/>
    <x v="2"/>
    <x v="1842"/>
    <n v="1"/>
  </r>
  <r>
    <x v="706"/>
    <x v="1"/>
    <s v="2022-2023"/>
    <x v="0"/>
    <x v="47"/>
    <x v="1"/>
    <x v="1"/>
    <n v="2101"/>
    <x v="0"/>
    <x v="4"/>
    <x v="5"/>
    <x v="5"/>
    <x v="1843"/>
    <n v="1"/>
  </r>
  <r>
    <x v="420"/>
    <x v="1"/>
    <s v="2022-2023"/>
    <x v="0"/>
    <x v="16"/>
    <x v="0"/>
    <x v="0"/>
    <n v="6030"/>
    <x v="0"/>
    <x v="0"/>
    <x v="5"/>
    <x v="5"/>
    <x v="1844"/>
    <n v="1"/>
  </r>
  <r>
    <x v="393"/>
    <x v="0"/>
    <s v="2023-2024"/>
    <x v="0"/>
    <x v="19"/>
    <x v="1"/>
    <x v="1"/>
    <n v="2800"/>
    <x v="0"/>
    <x v="11"/>
    <x v="1"/>
    <x v="1"/>
    <x v="1845"/>
    <n v="1"/>
  </r>
  <r>
    <x v="276"/>
    <x v="0"/>
    <s v="2023-2024"/>
    <x v="0"/>
    <x v="76"/>
    <x v="1"/>
    <x v="1"/>
    <n v="2031"/>
    <x v="0"/>
    <x v="5"/>
    <x v="6"/>
    <x v="6"/>
    <x v="1846"/>
    <n v="1"/>
  </r>
  <r>
    <x v="277"/>
    <x v="2"/>
    <s v="2024-2025"/>
    <x v="0"/>
    <x v="59"/>
    <x v="3"/>
    <x v="3"/>
    <n v="4509"/>
    <x v="0"/>
    <x v="3"/>
    <x v="1"/>
    <x v="1"/>
    <x v="1847"/>
    <n v="1"/>
  </r>
  <r>
    <x v="330"/>
    <x v="0"/>
    <s v="2023-2024"/>
    <x v="0"/>
    <x v="49"/>
    <x v="4"/>
    <x v="4"/>
    <n v="3134"/>
    <x v="0"/>
    <x v="6"/>
    <x v="1"/>
    <x v="1"/>
    <x v="1848"/>
    <n v="1"/>
  </r>
  <r>
    <x v="225"/>
    <x v="0"/>
    <s v="2023-2024"/>
    <x v="0"/>
    <x v="89"/>
    <x v="4"/>
    <x v="4"/>
    <n v="3136"/>
    <x v="0"/>
    <x v="6"/>
    <x v="4"/>
    <x v="4"/>
    <x v="1849"/>
    <n v="1"/>
  </r>
  <r>
    <x v="287"/>
    <x v="0"/>
    <s v="2023-2024"/>
    <x v="0"/>
    <x v="18"/>
    <x v="6"/>
    <x v="6"/>
    <n v="5168"/>
    <x v="0"/>
    <x v="13"/>
    <x v="0"/>
    <x v="0"/>
    <x v="1850"/>
    <n v="1"/>
  </r>
  <r>
    <x v="129"/>
    <x v="0"/>
    <s v="2023-2024"/>
    <x v="0"/>
    <x v="62"/>
    <x v="0"/>
    <x v="0"/>
    <n v="6112"/>
    <x v="0"/>
    <x v="14"/>
    <x v="5"/>
    <x v="5"/>
    <x v="1851"/>
    <n v="1"/>
  </r>
  <r>
    <x v="379"/>
    <x v="2"/>
    <s v="2024-2025"/>
    <x v="0"/>
    <x v="38"/>
    <x v="3"/>
    <x v="3"/>
    <n v="4802"/>
    <x v="0"/>
    <x v="12"/>
    <x v="7"/>
    <x v="7"/>
    <x v="1852"/>
    <n v="1"/>
  </r>
  <r>
    <x v="281"/>
    <x v="0"/>
    <s v="2023-2024"/>
    <x v="0"/>
    <x v="10"/>
    <x v="4"/>
    <x v="4"/>
    <n v="3551"/>
    <x v="0"/>
    <x v="8"/>
    <x v="2"/>
    <x v="2"/>
    <x v="1853"/>
    <n v="1"/>
  </r>
  <r>
    <x v="685"/>
    <x v="0"/>
    <s v="2023-2024"/>
    <x v="0"/>
    <x v="84"/>
    <x v="3"/>
    <x v="3"/>
    <n v="4215"/>
    <x v="0"/>
    <x v="3"/>
    <x v="1"/>
    <x v="1"/>
    <x v="1854"/>
    <n v="1"/>
  </r>
  <r>
    <x v="314"/>
    <x v="0"/>
    <s v="2023-2024"/>
    <x v="1"/>
    <x v="43"/>
    <x v="1"/>
    <x v="1"/>
    <n v="2560"/>
    <x v="0"/>
    <x v="2"/>
    <x v="1"/>
    <x v="1"/>
    <x v="1855"/>
    <n v="1"/>
  </r>
  <r>
    <x v="264"/>
    <x v="0"/>
    <s v="2023-2024"/>
    <x v="0"/>
    <x v="19"/>
    <x v="1"/>
    <x v="1"/>
    <n v="2800"/>
    <x v="0"/>
    <x v="11"/>
    <x v="3"/>
    <x v="3"/>
    <x v="1856"/>
    <n v="1"/>
  </r>
  <r>
    <x v="420"/>
    <x v="1"/>
    <s v="2022-2023"/>
    <x v="0"/>
    <x v="47"/>
    <x v="1"/>
    <x v="1"/>
    <n v="2101"/>
    <x v="0"/>
    <x v="4"/>
    <x v="5"/>
    <x v="5"/>
    <x v="1857"/>
    <n v="1"/>
  </r>
  <r>
    <x v="589"/>
    <x v="0"/>
    <s v="2023-2024"/>
    <x v="1"/>
    <x v="9"/>
    <x v="4"/>
    <x v="4"/>
    <n v="3076"/>
    <x v="0"/>
    <x v="7"/>
    <x v="1"/>
    <x v="1"/>
    <x v="1858"/>
    <n v="1"/>
  </r>
  <r>
    <x v="577"/>
    <x v="0"/>
    <s v="2023-2024"/>
    <x v="0"/>
    <x v="83"/>
    <x v="0"/>
    <x v="0"/>
    <n v="6052"/>
    <x v="0"/>
    <x v="0"/>
    <x v="3"/>
    <x v="3"/>
    <x v="1859"/>
    <n v="1"/>
  </r>
  <r>
    <x v="582"/>
    <x v="0"/>
    <s v="2023-2024"/>
    <x v="0"/>
    <x v="35"/>
    <x v="3"/>
    <x v="3"/>
    <n v="4558"/>
    <x v="0"/>
    <x v="15"/>
    <x v="5"/>
    <x v="5"/>
    <x v="1860"/>
    <n v="1"/>
  </r>
  <r>
    <x v="386"/>
    <x v="1"/>
    <s v="2022-2023"/>
    <x v="0"/>
    <x v="84"/>
    <x v="3"/>
    <x v="3"/>
    <n v="4215"/>
    <x v="0"/>
    <x v="3"/>
    <x v="8"/>
    <x v="8"/>
    <x v="1861"/>
    <n v="1"/>
  </r>
  <r>
    <x v="72"/>
    <x v="2"/>
    <s v="2024-2025"/>
    <x v="0"/>
    <x v="3"/>
    <x v="3"/>
    <x v="3"/>
    <n v="4220"/>
    <x v="0"/>
    <x v="3"/>
    <x v="2"/>
    <x v="2"/>
    <x v="1862"/>
    <n v="1"/>
  </r>
  <r>
    <x v="389"/>
    <x v="2"/>
    <s v="2024-2025"/>
    <x v="0"/>
    <x v="83"/>
    <x v="0"/>
    <x v="0"/>
    <n v="6052"/>
    <x v="0"/>
    <x v="0"/>
    <x v="0"/>
    <x v="0"/>
    <x v="1863"/>
    <n v="1"/>
  </r>
  <r>
    <x v="713"/>
    <x v="2"/>
    <s v="2024-2025"/>
    <x v="0"/>
    <x v="63"/>
    <x v="1"/>
    <x v="1"/>
    <n v="2015"/>
    <x v="0"/>
    <x v="5"/>
    <x v="3"/>
    <x v="3"/>
    <x v="1864"/>
    <n v="1"/>
  </r>
  <r>
    <x v="432"/>
    <x v="0"/>
    <s v="2023-2024"/>
    <x v="0"/>
    <x v="83"/>
    <x v="0"/>
    <x v="0"/>
    <n v="6052"/>
    <x v="0"/>
    <x v="0"/>
    <x v="5"/>
    <x v="5"/>
    <x v="1865"/>
    <n v="1"/>
  </r>
  <r>
    <x v="280"/>
    <x v="2"/>
    <s v="2024-2025"/>
    <x v="0"/>
    <x v="80"/>
    <x v="0"/>
    <x v="0"/>
    <n v="6109"/>
    <x v="0"/>
    <x v="14"/>
    <x v="4"/>
    <x v="4"/>
    <x v="1866"/>
    <n v="1"/>
  </r>
  <r>
    <x v="569"/>
    <x v="1"/>
    <s v="2022-2023"/>
    <x v="0"/>
    <x v="12"/>
    <x v="3"/>
    <x v="3"/>
    <n v="4068"/>
    <x v="0"/>
    <x v="10"/>
    <x v="9"/>
    <x v="9"/>
    <x v="1867"/>
    <n v="1"/>
  </r>
  <r>
    <x v="551"/>
    <x v="0"/>
    <s v="2023-2024"/>
    <x v="0"/>
    <x v="66"/>
    <x v="3"/>
    <x v="3"/>
    <n v="4883"/>
    <x v="0"/>
    <x v="12"/>
    <x v="3"/>
    <x v="3"/>
    <x v="1868"/>
    <n v="1"/>
  </r>
  <r>
    <x v="427"/>
    <x v="0"/>
    <s v="2023-2024"/>
    <x v="0"/>
    <x v="84"/>
    <x v="3"/>
    <x v="3"/>
    <n v="4215"/>
    <x v="0"/>
    <x v="3"/>
    <x v="5"/>
    <x v="5"/>
    <x v="1869"/>
    <n v="1"/>
  </r>
  <r>
    <x v="146"/>
    <x v="2"/>
    <s v="2024-2025"/>
    <x v="0"/>
    <x v="4"/>
    <x v="1"/>
    <x v="1"/>
    <n v="2154"/>
    <x v="0"/>
    <x v="4"/>
    <x v="5"/>
    <x v="5"/>
    <x v="1870"/>
    <n v="1"/>
  </r>
  <r>
    <x v="645"/>
    <x v="0"/>
    <s v="2023-2024"/>
    <x v="0"/>
    <x v="12"/>
    <x v="3"/>
    <x v="3"/>
    <n v="4068"/>
    <x v="0"/>
    <x v="10"/>
    <x v="3"/>
    <x v="3"/>
    <x v="1871"/>
    <n v="1"/>
  </r>
  <r>
    <x v="601"/>
    <x v="0"/>
    <s v="2023-2024"/>
    <x v="1"/>
    <x v="28"/>
    <x v="1"/>
    <x v="1"/>
    <n v="2830"/>
    <x v="0"/>
    <x v="11"/>
    <x v="2"/>
    <x v="2"/>
    <x v="1872"/>
    <n v="1"/>
  </r>
  <r>
    <x v="40"/>
    <x v="0"/>
    <s v="2023-2024"/>
    <x v="0"/>
    <x v="40"/>
    <x v="4"/>
    <x v="4"/>
    <n v="3353"/>
    <x v="0"/>
    <x v="8"/>
    <x v="1"/>
    <x v="1"/>
    <x v="1873"/>
    <n v="1"/>
  </r>
  <r>
    <x v="320"/>
    <x v="2"/>
    <s v="2024-2025"/>
    <x v="0"/>
    <x v="68"/>
    <x v="7"/>
    <x v="7"/>
    <n v="800"/>
    <x v="0"/>
    <x v="19"/>
    <x v="1"/>
    <x v="1"/>
    <x v="1874"/>
    <n v="1"/>
  </r>
  <r>
    <x v="494"/>
    <x v="2"/>
    <s v="2024-2025"/>
    <x v="0"/>
    <x v="63"/>
    <x v="1"/>
    <x v="1"/>
    <n v="2015"/>
    <x v="0"/>
    <x v="5"/>
    <x v="1"/>
    <x v="1"/>
    <x v="1875"/>
    <n v="1"/>
  </r>
  <r>
    <x v="37"/>
    <x v="2"/>
    <s v="2024-2025"/>
    <x v="0"/>
    <x v="79"/>
    <x v="6"/>
    <x v="6"/>
    <n v="5290"/>
    <x v="0"/>
    <x v="18"/>
    <x v="9"/>
    <x v="9"/>
    <x v="1876"/>
    <n v="1"/>
  </r>
  <r>
    <x v="641"/>
    <x v="0"/>
    <s v="2023-2024"/>
    <x v="0"/>
    <x v="92"/>
    <x v="3"/>
    <x v="3"/>
    <n v="4305"/>
    <x v="0"/>
    <x v="3"/>
    <x v="4"/>
    <x v="4"/>
    <x v="1877"/>
    <n v="1"/>
  </r>
  <r>
    <x v="716"/>
    <x v="0"/>
    <s v="2023-2024"/>
    <x v="0"/>
    <x v="68"/>
    <x v="7"/>
    <x v="7"/>
    <n v="800"/>
    <x v="0"/>
    <x v="19"/>
    <x v="8"/>
    <x v="8"/>
    <x v="1878"/>
    <n v="1"/>
  </r>
  <r>
    <x v="209"/>
    <x v="2"/>
    <s v="2024-2025"/>
    <x v="0"/>
    <x v="84"/>
    <x v="3"/>
    <x v="3"/>
    <n v="4215"/>
    <x v="0"/>
    <x v="3"/>
    <x v="3"/>
    <x v="3"/>
    <x v="1879"/>
    <n v="1"/>
  </r>
  <r>
    <x v="180"/>
    <x v="1"/>
    <s v="2022-2023"/>
    <x v="1"/>
    <x v="74"/>
    <x v="1"/>
    <x v="1"/>
    <n v="2485"/>
    <x v="0"/>
    <x v="1"/>
    <x v="7"/>
    <x v="7"/>
    <x v="1880"/>
    <n v="1"/>
  </r>
  <r>
    <x v="672"/>
    <x v="0"/>
    <s v="2023-2024"/>
    <x v="0"/>
    <x v="88"/>
    <x v="6"/>
    <x v="6"/>
    <n v="5011"/>
    <x v="0"/>
    <x v="13"/>
    <x v="4"/>
    <x v="4"/>
    <x v="1881"/>
    <n v="1"/>
  </r>
  <r>
    <x v="168"/>
    <x v="0"/>
    <s v="2023-2024"/>
    <x v="0"/>
    <x v="58"/>
    <x v="0"/>
    <x v="0"/>
    <n v="6027"/>
    <x v="0"/>
    <x v="0"/>
    <x v="2"/>
    <x v="2"/>
    <x v="1882"/>
    <n v="1"/>
  </r>
  <r>
    <x v="492"/>
    <x v="1"/>
    <s v="2022-2023"/>
    <x v="0"/>
    <x v="39"/>
    <x v="0"/>
    <x v="0"/>
    <n v="6330"/>
    <x v="0"/>
    <x v="14"/>
    <x v="4"/>
    <x v="4"/>
    <x v="1883"/>
    <n v="1"/>
  </r>
  <r>
    <x v="397"/>
    <x v="0"/>
    <s v="2023-2024"/>
    <x v="0"/>
    <x v="8"/>
    <x v="1"/>
    <x v="1"/>
    <n v="2158"/>
    <x v="0"/>
    <x v="4"/>
    <x v="4"/>
    <x v="4"/>
    <x v="1883"/>
    <n v="1"/>
  </r>
  <r>
    <x v="695"/>
    <x v="0"/>
    <s v="2023-2024"/>
    <x v="0"/>
    <x v="4"/>
    <x v="1"/>
    <x v="1"/>
    <n v="2154"/>
    <x v="0"/>
    <x v="4"/>
    <x v="6"/>
    <x v="6"/>
    <x v="1884"/>
    <n v="1"/>
  </r>
  <r>
    <x v="699"/>
    <x v="2"/>
    <s v="2024-2025"/>
    <x v="0"/>
    <x v="58"/>
    <x v="0"/>
    <x v="0"/>
    <n v="6027"/>
    <x v="0"/>
    <x v="0"/>
    <x v="4"/>
    <x v="4"/>
    <x v="1885"/>
    <n v="1"/>
  </r>
  <r>
    <x v="129"/>
    <x v="0"/>
    <s v="2023-2024"/>
    <x v="0"/>
    <x v="89"/>
    <x v="4"/>
    <x v="4"/>
    <n v="3136"/>
    <x v="0"/>
    <x v="6"/>
    <x v="5"/>
    <x v="5"/>
    <x v="1886"/>
    <n v="1"/>
  </r>
  <r>
    <x v="454"/>
    <x v="0"/>
    <s v="2023-2024"/>
    <x v="0"/>
    <x v="64"/>
    <x v="1"/>
    <x v="1"/>
    <n v="2350"/>
    <x v="0"/>
    <x v="1"/>
    <x v="9"/>
    <x v="9"/>
    <x v="1887"/>
    <n v="1"/>
  </r>
  <r>
    <x v="594"/>
    <x v="1"/>
    <s v="2022-2023"/>
    <x v="0"/>
    <x v="64"/>
    <x v="1"/>
    <x v="1"/>
    <n v="2350"/>
    <x v="0"/>
    <x v="1"/>
    <x v="1"/>
    <x v="1"/>
    <x v="1888"/>
    <n v="1"/>
  </r>
  <r>
    <x v="632"/>
    <x v="2"/>
    <s v="2024-2025"/>
    <x v="1"/>
    <x v="7"/>
    <x v="4"/>
    <x v="4"/>
    <n v="3175"/>
    <x v="0"/>
    <x v="6"/>
    <x v="5"/>
    <x v="5"/>
    <x v="1889"/>
    <n v="1"/>
  </r>
  <r>
    <x v="502"/>
    <x v="0"/>
    <s v="2023-2024"/>
    <x v="1"/>
    <x v="69"/>
    <x v="4"/>
    <x v="4"/>
    <n v="3199"/>
    <x v="0"/>
    <x v="6"/>
    <x v="1"/>
    <x v="1"/>
    <x v="1890"/>
    <n v="1"/>
  </r>
  <r>
    <x v="607"/>
    <x v="0"/>
    <s v="2023-2024"/>
    <x v="1"/>
    <x v="50"/>
    <x v="4"/>
    <x v="4"/>
    <n v="3179"/>
    <x v="0"/>
    <x v="6"/>
    <x v="5"/>
    <x v="5"/>
    <x v="1891"/>
    <n v="1"/>
  </r>
  <r>
    <x v="717"/>
    <x v="2"/>
    <s v="2024-2025"/>
    <x v="0"/>
    <x v="56"/>
    <x v="1"/>
    <x v="1"/>
    <n v="2795"/>
    <x v="0"/>
    <x v="11"/>
    <x v="3"/>
    <x v="3"/>
    <x v="1892"/>
    <n v="1"/>
  </r>
  <r>
    <x v="153"/>
    <x v="1"/>
    <s v="2022-2023"/>
    <x v="0"/>
    <x v="87"/>
    <x v="2"/>
    <x v="2"/>
    <n v="2609"/>
    <x v="0"/>
    <x v="2"/>
    <x v="2"/>
    <x v="2"/>
    <x v="1893"/>
    <n v="1"/>
  </r>
  <r>
    <x v="432"/>
    <x v="0"/>
    <s v="2023-2024"/>
    <x v="0"/>
    <x v="78"/>
    <x v="1"/>
    <x v="1"/>
    <n v="2141"/>
    <x v="0"/>
    <x v="4"/>
    <x v="2"/>
    <x v="2"/>
    <x v="1894"/>
    <n v="1"/>
  </r>
  <r>
    <x v="255"/>
    <x v="0"/>
    <s v="2023-2024"/>
    <x v="0"/>
    <x v="5"/>
    <x v="1"/>
    <x v="1"/>
    <n v="2067"/>
    <x v="0"/>
    <x v="5"/>
    <x v="6"/>
    <x v="6"/>
    <x v="1895"/>
    <n v="1"/>
  </r>
  <r>
    <x v="293"/>
    <x v="0"/>
    <s v="2023-2024"/>
    <x v="0"/>
    <x v="16"/>
    <x v="0"/>
    <x v="0"/>
    <n v="6030"/>
    <x v="0"/>
    <x v="0"/>
    <x v="2"/>
    <x v="2"/>
    <x v="1896"/>
    <n v="1"/>
  </r>
  <r>
    <x v="420"/>
    <x v="1"/>
    <s v="2022-2023"/>
    <x v="1"/>
    <x v="33"/>
    <x v="4"/>
    <x v="4"/>
    <n v="3280"/>
    <x v="0"/>
    <x v="8"/>
    <x v="6"/>
    <x v="6"/>
    <x v="1897"/>
    <n v="1"/>
  </r>
  <r>
    <x v="72"/>
    <x v="2"/>
    <s v="2024-2025"/>
    <x v="1"/>
    <x v="21"/>
    <x v="3"/>
    <x v="3"/>
    <n v="4012"/>
    <x v="0"/>
    <x v="10"/>
    <x v="7"/>
    <x v="7"/>
    <x v="1898"/>
    <n v="1"/>
  </r>
  <r>
    <x v="673"/>
    <x v="2"/>
    <s v="2024-2025"/>
    <x v="0"/>
    <x v="62"/>
    <x v="0"/>
    <x v="0"/>
    <n v="6112"/>
    <x v="0"/>
    <x v="14"/>
    <x v="5"/>
    <x v="5"/>
    <x v="1899"/>
    <n v="1"/>
  </r>
  <r>
    <x v="696"/>
    <x v="1"/>
    <s v="2022-2023"/>
    <x v="0"/>
    <x v="78"/>
    <x v="1"/>
    <x v="1"/>
    <n v="2141"/>
    <x v="0"/>
    <x v="4"/>
    <x v="7"/>
    <x v="7"/>
    <x v="1900"/>
    <n v="1"/>
  </r>
  <r>
    <x v="254"/>
    <x v="2"/>
    <s v="2024-2025"/>
    <x v="1"/>
    <x v="23"/>
    <x v="1"/>
    <x v="1"/>
    <n v="2650"/>
    <x v="0"/>
    <x v="11"/>
    <x v="8"/>
    <x v="8"/>
    <x v="1901"/>
    <n v="1"/>
  </r>
  <r>
    <x v="297"/>
    <x v="2"/>
    <s v="2024-2025"/>
    <x v="0"/>
    <x v="52"/>
    <x v="3"/>
    <x v="3"/>
    <n v="4053"/>
    <x v="0"/>
    <x v="10"/>
    <x v="4"/>
    <x v="4"/>
    <x v="1902"/>
    <n v="1"/>
  </r>
  <r>
    <x v="619"/>
    <x v="0"/>
    <s v="2023-2024"/>
    <x v="0"/>
    <x v="95"/>
    <x v="7"/>
    <x v="7"/>
    <n v="870"/>
    <x v="0"/>
    <x v="19"/>
    <x v="5"/>
    <x v="5"/>
    <x v="1903"/>
    <n v="1"/>
  </r>
  <r>
    <x v="433"/>
    <x v="0"/>
    <s v="2023-2024"/>
    <x v="0"/>
    <x v="45"/>
    <x v="3"/>
    <x v="3"/>
    <n v="4570"/>
    <x v="0"/>
    <x v="15"/>
    <x v="3"/>
    <x v="3"/>
    <x v="1904"/>
    <n v="1"/>
  </r>
  <r>
    <x v="216"/>
    <x v="0"/>
    <s v="2023-2024"/>
    <x v="0"/>
    <x v="76"/>
    <x v="1"/>
    <x v="1"/>
    <n v="2031"/>
    <x v="0"/>
    <x v="5"/>
    <x v="2"/>
    <x v="2"/>
    <x v="1905"/>
    <n v="1"/>
  </r>
  <r>
    <x v="309"/>
    <x v="0"/>
    <s v="2023-2024"/>
    <x v="0"/>
    <x v="30"/>
    <x v="4"/>
    <x v="4"/>
    <n v="3131"/>
    <x v="0"/>
    <x v="6"/>
    <x v="7"/>
    <x v="7"/>
    <x v="1906"/>
    <n v="1"/>
  </r>
  <r>
    <x v="667"/>
    <x v="0"/>
    <s v="2023-2024"/>
    <x v="0"/>
    <x v="56"/>
    <x v="1"/>
    <x v="1"/>
    <n v="2795"/>
    <x v="0"/>
    <x v="11"/>
    <x v="9"/>
    <x v="9"/>
    <x v="1907"/>
    <n v="1"/>
  </r>
  <r>
    <x v="579"/>
    <x v="0"/>
    <s v="2023-2024"/>
    <x v="1"/>
    <x v="46"/>
    <x v="3"/>
    <x v="3"/>
    <n v="4740"/>
    <x v="0"/>
    <x v="17"/>
    <x v="4"/>
    <x v="4"/>
    <x v="1908"/>
    <n v="1"/>
  </r>
  <r>
    <x v="375"/>
    <x v="0"/>
    <s v="2023-2024"/>
    <x v="0"/>
    <x v="58"/>
    <x v="0"/>
    <x v="0"/>
    <n v="6027"/>
    <x v="0"/>
    <x v="0"/>
    <x v="0"/>
    <x v="0"/>
    <x v="1909"/>
    <n v="1"/>
  </r>
  <r>
    <x v="383"/>
    <x v="0"/>
    <s v="2023-2024"/>
    <x v="1"/>
    <x v="0"/>
    <x v="0"/>
    <x v="0"/>
    <n v="6021"/>
    <x v="0"/>
    <x v="0"/>
    <x v="5"/>
    <x v="5"/>
    <x v="1910"/>
    <n v="1"/>
  </r>
  <r>
    <x v="555"/>
    <x v="2"/>
    <s v="2024-2025"/>
    <x v="0"/>
    <x v="60"/>
    <x v="1"/>
    <x v="1"/>
    <n v="2541"/>
    <x v="0"/>
    <x v="2"/>
    <x v="2"/>
    <x v="2"/>
    <x v="1911"/>
    <n v="1"/>
  </r>
  <r>
    <x v="321"/>
    <x v="0"/>
    <s v="2023-2024"/>
    <x v="0"/>
    <x v="26"/>
    <x v="0"/>
    <x v="0"/>
    <n v="6280"/>
    <x v="0"/>
    <x v="14"/>
    <x v="5"/>
    <x v="5"/>
    <x v="1912"/>
    <n v="1"/>
  </r>
  <r>
    <x v="213"/>
    <x v="1"/>
    <s v="2022-2023"/>
    <x v="0"/>
    <x v="67"/>
    <x v="3"/>
    <x v="3"/>
    <n v="4551"/>
    <x v="0"/>
    <x v="15"/>
    <x v="2"/>
    <x v="2"/>
    <x v="1913"/>
    <n v="1"/>
  </r>
  <r>
    <x v="585"/>
    <x v="0"/>
    <s v="2023-2024"/>
    <x v="0"/>
    <x v="50"/>
    <x v="4"/>
    <x v="4"/>
    <n v="3179"/>
    <x v="0"/>
    <x v="6"/>
    <x v="7"/>
    <x v="7"/>
    <x v="1914"/>
    <n v="1"/>
  </r>
  <r>
    <x v="612"/>
    <x v="0"/>
    <s v="2023-2024"/>
    <x v="0"/>
    <x v="47"/>
    <x v="1"/>
    <x v="1"/>
    <n v="2101"/>
    <x v="0"/>
    <x v="4"/>
    <x v="3"/>
    <x v="3"/>
    <x v="1915"/>
    <n v="1"/>
  </r>
  <r>
    <x v="531"/>
    <x v="0"/>
    <s v="2023-2024"/>
    <x v="0"/>
    <x v="59"/>
    <x v="3"/>
    <x v="3"/>
    <n v="4509"/>
    <x v="0"/>
    <x v="3"/>
    <x v="2"/>
    <x v="2"/>
    <x v="1916"/>
    <n v="1"/>
  </r>
  <r>
    <x v="367"/>
    <x v="0"/>
    <s v="2023-2024"/>
    <x v="1"/>
    <x v="74"/>
    <x v="1"/>
    <x v="1"/>
    <n v="2485"/>
    <x v="0"/>
    <x v="1"/>
    <x v="3"/>
    <x v="3"/>
    <x v="1917"/>
    <n v="1"/>
  </r>
  <r>
    <x v="628"/>
    <x v="0"/>
    <s v="2023-2024"/>
    <x v="0"/>
    <x v="53"/>
    <x v="3"/>
    <x v="3"/>
    <n v="4119"/>
    <x v="0"/>
    <x v="10"/>
    <x v="9"/>
    <x v="9"/>
    <x v="1918"/>
    <n v="1"/>
  </r>
  <r>
    <x v="547"/>
    <x v="0"/>
    <s v="2023-2024"/>
    <x v="0"/>
    <x v="90"/>
    <x v="3"/>
    <x v="3"/>
    <n v="4700"/>
    <x v="0"/>
    <x v="17"/>
    <x v="1"/>
    <x v="1"/>
    <x v="1919"/>
    <n v="1"/>
  </r>
  <r>
    <x v="192"/>
    <x v="1"/>
    <s v="2022-2023"/>
    <x v="0"/>
    <x v="89"/>
    <x v="4"/>
    <x v="4"/>
    <n v="3136"/>
    <x v="0"/>
    <x v="6"/>
    <x v="1"/>
    <x v="1"/>
    <x v="1920"/>
    <n v="1"/>
  </r>
  <r>
    <x v="560"/>
    <x v="0"/>
    <s v="2023-2024"/>
    <x v="0"/>
    <x v="87"/>
    <x v="2"/>
    <x v="2"/>
    <n v="2609"/>
    <x v="0"/>
    <x v="2"/>
    <x v="4"/>
    <x v="4"/>
    <x v="1921"/>
    <n v="1"/>
  </r>
  <r>
    <x v="489"/>
    <x v="0"/>
    <s v="2023-2024"/>
    <x v="0"/>
    <x v="53"/>
    <x v="3"/>
    <x v="3"/>
    <n v="4119"/>
    <x v="0"/>
    <x v="10"/>
    <x v="6"/>
    <x v="6"/>
    <x v="1922"/>
    <n v="1"/>
  </r>
  <r>
    <x v="404"/>
    <x v="1"/>
    <s v="2022-2023"/>
    <x v="0"/>
    <x v="9"/>
    <x v="4"/>
    <x v="4"/>
    <n v="3076"/>
    <x v="0"/>
    <x v="7"/>
    <x v="4"/>
    <x v="4"/>
    <x v="1923"/>
    <n v="1"/>
  </r>
  <r>
    <x v="37"/>
    <x v="2"/>
    <s v="2024-2025"/>
    <x v="1"/>
    <x v="7"/>
    <x v="4"/>
    <x v="4"/>
    <n v="3175"/>
    <x v="0"/>
    <x v="6"/>
    <x v="6"/>
    <x v="6"/>
    <x v="1924"/>
    <n v="1"/>
  </r>
  <r>
    <x v="87"/>
    <x v="0"/>
    <s v="2023-2024"/>
    <x v="1"/>
    <x v="38"/>
    <x v="3"/>
    <x v="3"/>
    <n v="4802"/>
    <x v="0"/>
    <x v="12"/>
    <x v="6"/>
    <x v="6"/>
    <x v="1925"/>
    <n v="1"/>
  </r>
  <r>
    <x v="258"/>
    <x v="0"/>
    <s v="2023-2024"/>
    <x v="0"/>
    <x v="65"/>
    <x v="1"/>
    <x v="1"/>
    <n v="2131"/>
    <x v="0"/>
    <x v="4"/>
    <x v="4"/>
    <x v="4"/>
    <x v="1926"/>
    <n v="1"/>
  </r>
  <r>
    <x v="305"/>
    <x v="0"/>
    <s v="2023-2024"/>
    <x v="0"/>
    <x v="67"/>
    <x v="3"/>
    <x v="3"/>
    <n v="4551"/>
    <x v="0"/>
    <x v="15"/>
    <x v="3"/>
    <x v="3"/>
    <x v="1927"/>
    <n v="1"/>
  </r>
  <r>
    <x v="638"/>
    <x v="0"/>
    <s v="2023-2024"/>
    <x v="0"/>
    <x v="37"/>
    <x v="1"/>
    <x v="1"/>
    <n v="2750"/>
    <x v="0"/>
    <x v="11"/>
    <x v="6"/>
    <x v="6"/>
    <x v="1928"/>
    <n v="1"/>
  </r>
  <r>
    <x v="323"/>
    <x v="0"/>
    <s v="2023-2024"/>
    <x v="0"/>
    <x v="86"/>
    <x v="0"/>
    <x v="0"/>
    <n v="6725"/>
    <x v="0"/>
    <x v="20"/>
    <x v="9"/>
    <x v="9"/>
    <x v="1929"/>
    <n v="1"/>
  </r>
  <r>
    <x v="398"/>
    <x v="0"/>
    <s v="2023-2024"/>
    <x v="0"/>
    <x v="35"/>
    <x v="3"/>
    <x v="3"/>
    <n v="4558"/>
    <x v="0"/>
    <x v="15"/>
    <x v="3"/>
    <x v="3"/>
    <x v="1930"/>
    <n v="1"/>
  </r>
  <r>
    <x v="497"/>
    <x v="0"/>
    <s v="2023-2024"/>
    <x v="0"/>
    <x v="41"/>
    <x v="5"/>
    <x v="5"/>
    <n v="7320"/>
    <x v="0"/>
    <x v="9"/>
    <x v="7"/>
    <x v="7"/>
    <x v="1931"/>
    <n v="1"/>
  </r>
  <r>
    <x v="238"/>
    <x v="2"/>
    <s v="2024-2025"/>
    <x v="0"/>
    <x v="36"/>
    <x v="4"/>
    <x v="4"/>
    <n v="3148"/>
    <x v="0"/>
    <x v="6"/>
    <x v="1"/>
    <x v="1"/>
    <x v="1932"/>
    <n v="1"/>
  </r>
  <r>
    <x v="447"/>
    <x v="0"/>
    <s v="2023-2024"/>
    <x v="0"/>
    <x v="12"/>
    <x v="3"/>
    <x v="3"/>
    <n v="4068"/>
    <x v="0"/>
    <x v="10"/>
    <x v="1"/>
    <x v="1"/>
    <x v="1933"/>
    <n v="1"/>
  </r>
  <r>
    <x v="665"/>
    <x v="0"/>
    <s v="2023-2024"/>
    <x v="0"/>
    <x v="91"/>
    <x v="1"/>
    <x v="1"/>
    <n v="2064"/>
    <x v="0"/>
    <x v="5"/>
    <x v="7"/>
    <x v="7"/>
    <x v="1934"/>
    <n v="1"/>
  </r>
  <r>
    <x v="447"/>
    <x v="0"/>
    <s v="2023-2024"/>
    <x v="0"/>
    <x v="36"/>
    <x v="4"/>
    <x v="4"/>
    <n v="3148"/>
    <x v="0"/>
    <x v="6"/>
    <x v="3"/>
    <x v="3"/>
    <x v="1935"/>
    <n v="1"/>
  </r>
  <r>
    <x v="117"/>
    <x v="2"/>
    <s v="2024-2025"/>
    <x v="0"/>
    <x v="44"/>
    <x v="4"/>
    <x v="4"/>
    <n v="3977"/>
    <x v="0"/>
    <x v="16"/>
    <x v="5"/>
    <x v="5"/>
    <x v="1936"/>
    <n v="1"/>
  </r>
  <r>
    <x v="421"/>
    <x v="0"/>
    <s v="2023-2024"/>
    <x v="0"/>
    <x v="79"/>
    <x v="6"/>
    <x v="6"/>
    <n v="5290"/>
    <x v="0"/>
    <x v="18"/>
    <x v="4"/>
    <x v="4"/>
    <x v="1937"/>
    <n v="1"/>
  </r>
  <r>
    <x v="546"/>
    <x v="2"/>
    <s v="2024-2025"/>
    <x v="0"/>
    <x v="77"/>
    <x v="5"/>
    <x v="5"/>
    <n v="7018"/>
    <x v="0"/>
    <x v="9"/>
    <x v="9"/>
    <x v="9"/>
    <x v="1938"/>
    <n v="1"/>
  </r>
  <r>
    <x v="619"/>
    <x v="0"/>
    <s v="2023-2024"/>
    <x v="1"/>
    <x v="75"/>
    <x v="0"/>
    <x v="0"/>
    <n v="6450"/>
    <x v="0"/>
    <x v="20"/>
    <x v="7"/>
    <x v="7"/>
    <x v="1939"/>
    <n v="1"/>
  </r>
  <r>
    <x v="199"/>
    <x v="0"/>
    <s v="2023-2024"/>
    <x v="0"/>
    <x v="90"/>
    <x v="3"/>
    <x v="3"/>
    <n v="4700"/>
    <x v="0"/>
    <x v="17"/>
    <x v="4"/>
    <x v="4"/>
    <x v="1940"/>
    <n v="1"/>
  </r>
  <r>
    <x v="585"/>
    <x v="0"/>
    <s v="2023-2024"/>
    <x v="0"/>
    <x v="87"/>
    <x v="2"/>
    <x v="2"/>
    <n v="2609"/>
    <x v="0"/>
    <x v="2"/>
    <x v="3"/>
    <x v="3"/>
    <x v="1941"/>
    <n v="1"/>
  </r>
  <r>
    <x v="28"/>
    <x v="2"/>
    <s v="2024-2025"/>
    <x v="0"/>
    <x v="13"/>
    <x v="1"/>
    <x v="1"/>
    <n v="2480"/>
    <x v="0"/>
    <x v="1"/>
    <x v="3"/>
    <x v="3"/>
    <x v="1942"/>
    <n v="1"/>
  </r>
  <r>
    <x v="412"/>
    <x v="0"/>
    <s v="2023-2024"/>
    <x v="0"/>
    <x v="31"/>
    <x v="1"/>
    <x v="1"/>
    <n v="2116"/>
    <x v="0"/>
    <x v="4"/>
    <x v="1"/>
    <x v="1"/>
    <x v="1943"/>
    <n v="1"/>
  </r>
  <r>
    <x v="116"/>
    <x v="2"/>
    <s v="2024-2025"/>
    <x v="0"/>
    <x v="83"/>
    <x v="0"/>
    <x v="0"/>
    <n v="6052"/>
    <x v="0"/>
    <x v="0"/>
    <x v="1"/>
    <x v="1"/>
    <x v="1944"/>
    <n v="1"/>
  </r>
  <r>
    <x v="40"/>
    <x v="0"/>
    <s v="2023-2024"/>
    <x v="1"/>
    <x v="85"/>
    <x v="0"/>
    <x v="0"/>
    <n v="6530"/>
    <x v="0"/>
    <x v="20"/>
    <x v="5"/>
    <x v="5"/>
    <x v="1945"/>
    <n v="1"/>
  </r>
  <r>
    <x v="679"/>
    <x v="0"/>
    <s v="2023-2024"/>
    <x v="0"/>
    <x v="23"/>
    <x v="1"/>
    <x v="1"/>
    <n v="2650"/>
    <x v="0"/>
    <x v="11"/>
    <x v="4"/>
    <x v="4"/>
    <x v="1946"/>
    <n v="1"/>
  </r>
  <r>
    <x v="349"/>
    <x v="1"/>
    <s v="2022-2023"/>
    <x v="0"/>
    <x v="40"/>
    <x v="4"/>
    <x v="4"/>
    <n v="3353"/>
    <x v="0"/>
    <x v="8"/>
    <x v="2"/>
    <x v="2"/>
    <x v="1947"/>
    <n v="1"/>
  </r>
  <r>
    <x v="134"/>
    <x v="0"/>
    <s v="2023-2024"/>
    <x v="1"/>
    <x v="3"/>
    <x v="3"/>
    <x v="3"/>
    <n v="4220"/>
    <x v="0"/>
    <x v="3"/>
    <x v="0"/>
    <x v="0"/>
    <x v="1948"/>
    <n v="1"/>
  </r>
  <r>
    <x v="702"/>
    <x v="0"/>
    <s v="2023-2024"/>
    <x v="0"/>
    <x v="70"/>
    <x v="4"/>
    <x v="4"/>
    <n v="3400"/>
    <x v="0"/>
    <x v="8"/>
    <x v="9"/>
    <x v="9"/>
    <x v="1949"/>
    <n v="1"/>
  </r>
  <r>
    <x v="567"/>
    <x v="0"/>
    <s v="2023-2024"/>
    <x v="0"/>
    <x v="57"/>
    <x v="6"/>
    <x v="6"/>
    <n v="5082"/>
    <x v="0"/>
    <x v="13"/>
    <x v="7"/>
    <x v="7"/>
    <x v="1950"/>
    <n v="1"/>
  </r>
  <r>
    <x v="109"/>
    <x v="0"/>
    <s v="2023-2024"/>
    <x v="0"/>
    <x v="90"/>
    <x v="3"/>
    <x v="3"/>
    <n v="4700"/>
    <x v="0"/>
    <x v="17"/>
    <x v="0"/>
    <x v="0"/>
    <x v="1951"/>
    <n v="1"/>
  </r>
  <r>
    <x v="609"/>
    <x v="0"/>
    <s v="2023-2024"/>
    <x v="0"/>
    <x v="1"/>
    <x v="1"/>
    <x v="1"/>
    <n v="2478"/>
    <x v="0"/>
    <x v="1"/>
    <x v="3"/>
    <x v="3"/>
    <x v="1952"/>
    <n v="1"/>
  </r>
  <r>
    <x v="482"/>
    <x v="2"/>
    <s v="2024-2025"/>
    <x v="1"/>
    <x v="21"/>
    <x v="3"/>
    <x v="3"/>
    <n v="4012"/>
    <x v="0"/>
    <x v="10"/>
    <x v="4"/>
    <x v="4"/>
    <x v="1953"/>
    <n v="1"/>
  </r>
  <r>
    <x v="598"/>
    <x v="1"/>
    <s v="2022-2023"/>
    <x v="0"/>
    <x v="80"/>
    <x v="0"/>
    <x v="0"/>
    <n v="6109"/>
    <x v="0"/>
    <x v="14"/>
    <x v="7"/>
    <x v="7"/>
    <x v="1954"/>
    <n v="1"/>
  </r>
  <r>
    <x v="397"/>
    <x v="0"/>
    <s v="2023-2024"/>
    <x v="0"/>
    <x v="34"/>
    <x v="4"/>
    <x v="4"/>
    <n v="3018"/>
    <x v="0"/>
    <x v="7"/>
    <x v="3"/>
    <x v="3"/>
    <x v="1955"/>
    <n v="1"/>
  </r>
  <r>
    <x v="311"/>
    <x v="0"/>
    <s v="2023-2024"/>
    <x v="0"/>
    <x v="19"/>
    <x v="1"/>
    <x v="1"/>
    <n v="2800"/>
    <x v="0"/>
    <x v="11"/>
    <x v="1"/>
    <x v="1"/>
    <x v="1956"/>
    <n v="1"/>
  </r>
  <r>
    <x v="507"/>
    <x v="0"/>
    <s v="2023-2024"/>
    <x v="0"/>
    <x v="19"/>
    <x v="1"/>
    <x v="1"/>
    <n v="2800"/>
    <x v="0"/>
    <x v="11"/>
    <x v="5"/>
    <x v="5"/>
    <x v="1957"/>
    <n v="1"/>
  </r>
  <r>
    <x v="634"/>
    <x v="1"/>
    <s v="2022-2023"/>
    <x v="1"/>
    <x v="75"/>
    <x v="0"/>
    <x v="0"/>
    <n v="6450"/>
    <x v="0"/>
    <x v="20"/>
    <x v="3"/>
    <x v="3"/>
    <x v="1958"/>
    <n v="1"/>
  </r>
  <r>
    <x v="347"/>
    <x v="0"/>
    <s v="2023-2024"/>
    <x v="0"/>
    <x v="65"/>
    <x v="1"/>
    <x v="1"/>
    <n v="2131"/>
    <x v="0"/>
    <x v="4"/>
    <x v="7"/>
    <x v="7"/>
    <x v="1959"/>
    <n v="1"/>
  </r>
  <r>
    <x v="630"/>
    <x v="0"/>
    <s v="2023-2024"/>
    <x v="1"/>
    <x v="81"/>
    <x v="3"/>
    <x v="3"/>
    <n v="4680"/>
    <x v="0"/>
    <x v="17"/>
    <x v="0"/>
    <x v="0"/>
    <x v="1960"/>
    <n v="1"/>
  </r>
  <r>
    <x v="551"/>
    <x v="0"/>
    <s v="2023-2024"/>
    <x v="0"/>
    <x v="64"/>
    <x v="1"/>
    <x v="1"/>
    <n v="2350"/>
    <x v="0"/>
    <x v="1"/>
    <x v="3"/>
    <x v="3"/>
    <x v="1961"/>
    <n v="1"/>
  </r>
  <r>
    <x v="663"/>
    <x v="0"/>
    <s v="2023-2024"/>
    <x v="0"/>
    <x v="56"/>
    <x v="1"/>
    <x v="1"/>
    <n v="2795"/>
    <x v="0"/>
    <x v="11"/>
    <x v="6"/>
    <x v="6"/>
    <x v="1962"/>
    <n v="1"/>
  </r>
  <r>
    <x v="114"/>
    <x v="0"/>
    <s v="2023-2024"/>
    <x v="0"/>
    <x v="48"/>
    <x v="3"/>
    <x v="3"/>
    <n v="4566"/>
    <x v="0"/>
    <x v="15"/>
    <x v="1"/>
    <x v="1"/>
    <x v="1963"/>
    <n v="1"/>
  </r>
  <r>
    <x v="628"/>
    <x v="0"/>
    <s v="2023-2024"/>
    <x v="1"/>
    <x v="85"/>
    <x v="0"/>
    <x v="0"/>
    <n v="6530"/>
    <x v="0"/>
    <x v="20"/>
    <x v="0"/>
    <x v="0"/>
    <x v="1964"/>
    <n v="1"/>
  </r>
  <r>
    <x v="105"/>
    <x v="0"/>
    <s v="2023-2024"/>
    <x v="0"/>
    <x v="59"/>
    <x v="3"/>
    <x v="3"/>
    <n v="4509"/>
    <x v="0"/>
    <x v="3"/>
    <x v="5"/>
    <x v="5"/>
    <x v="1965"/>
    <n v="1"/>
  </r>
  <r>
    <x v="453"/>
    <x v="0"/>
    <s v="2023-2024"/>
    <x v="0"/>
    <x v="2"/>
    <x v="2"/>
    <x v="2"/>
    <n v="2617"/>
    <x v="0"/>
    <x v="2"/>
    <x v="3"/>
    <x v="3"/>
    <x v="1966"/>
    <n v="1"/>
  </r>
  <r>
    <x v="467"/>
    <x v="0"/>
    <s v="2023-2024"/>
    <x v="1"/>
    <x v="87"/>
    <x v="2"/>
    <x v="2"/>
    <n v="2609"/>
    <x v="0"/>
    <x v="2"/>
    <x v="1"/>
    <x v="1"/>
    <x v="1967"/>
    <n v="1"/>
  </r>
  <r>
    <x v="520"/>
    <x v="0"/>
    <s v="2023-2024"/>
    <x v="0"/>
    <x v="10"/>
    <x v="4"/>
    <x v="4"/>
    <n v="3551"/>
    <x v="0"/>
    <x v="8"/>
    <x v="2"/>
    <x v="2"/>
    <x v="1968"/>
    <n v="1"/>
  </r>
  <r>
    <x v="676"/>
    <x v="1"/>
    <s v="2022-2023"/>
    <x v="1"/>
    <x v="4"/>
    <x v="1"/>
    <x v="1"/>
    <n v="2154"/>
    <x v="0"/>
    <x v="4"/>
    <x v="5"/>
    <x v="5"/>
    <x v="1969"/>
    <n v="1"/>
  </r>
  <r>
    <x v="355"/>
    <x v="0"/>
    <s v="2023-2024"/>
    <x v="1"/>
    <x v="74"/>
    <x v="1"/>
    <x v="1"/>
    <n v="2485"/>
    <x v="0"/>
    <x v="1"/>
    <x v="4"/>
    <x v="4"/>
    <x v="1970"/>
    <n v="1"/>
  </r>
  <r>
    <x v="500"/>
    <x v="1"/>
    <s v="2022-2023"/>
    <x v="1"/>
    <x v="4"/>
    <x v="1"/>
    <x v="1"/>
    <n v="2154"/>
    <x v="0"/>
    <x v="4"/>
    <x v="2"/>
    <x v="2"/>
    <x v="1971"/>
    <n v="1"/>
  </r>
  <r>
    <x v="445"/>
    <x v="0"/>
    <s v="2023-2024"/>
    <x v="0"/>
    <x v="66"/>
    <x v="3"/>
    <x v="3"/>
    <n v="4883"/>
    <x v="0"/>
    <x v="12"/>
    <x v="7"/>
    <x v="7"/>
    <x v="1972"/>
    <n v="1"/>
  </r>
  <r>
    <x v="572"/>
    <x v="0"/>
    <s v="2023-2024"/>
    <x v="1"/>
    <x v="21"/>
    <x v="3"/>
    <x v="3"/>
    <n v="4012"/>
    <x v="0"/>
    <x v="10"/>
    <x v="2"/>
    <x v="2"/>
    <x v="1973"/>
    <n v="1"/>
  </r>
  <r>
    <x v="199"/>
    <x v="0"/>
    <s v="2023-2024"/>
    <x v="0"/>
    <x v="86"/>
    <x v="0"/>
    <x v="0"/>
    <n v="6725"/>
    <x v="0"/>
    <x v="20"/>
    <x v="7"/>
    <x v="7"/>
    <x v="1974"/>
    <n v="1"/>
  </r>
  <r>
    <x v="44"/>
    <x v="0"/>
    <s v="2023-2024"/>
    <x v="0"/>
    <x v="53"/>
    <x v="3"/>
    <x v="3"/>
    <n v="4119"/>
    <x v="0"/>
    <x v="10"/>
    <x v="1"/>
    <x v="1"/>
    <x v="1975"/>
    <n v="1"/>
  </r>
  <r>
    <x v="358"/>
    <x v="1"/>
    <s v="2022-2023"/>
    <x v="0"/>
    <x v="3"/>
    <x v="3"/>
    <x v="3"/>
    <n v="4220"/>
    <x v="0"/>
    <x v="3"/>
    <x v="3"/>
    <x v="3"/>
    <x v="1976"/>
    <n v="1"/>
  </r>
  <r>
    <x v="475"/>
    <x v="0"/>
    <s v="2023-2024"/>
    <x v="1"/>
    <x v="68"/>
    <x v="7"/>
    <x v="7"/>
    <n v="800"/>
    <x v="0"/>
    <x v="19"/>
    <x v="3"/>
    <x v="3"/>
    <x v="1977"/>
    <n v="1"/>
  </r>
  <r>
    <x v="244"/>
    <x v="0"/>
    <s v="2023-2024"/>
    <x v="1"/>
    <x v="9"/>
    <x v="4"/>
    <x v="4"/>
    <n v="3076"/>
    <x v="0"/>
    <x v="7"/>
    <x v="8"/>
    <x v="8"/>
    <x v="1978"/>
    <n v="1"/>
  </r>
  <r>
    <x v="280"/>
    <x v="2"/>
    <s v="2024-2025"/>
    <x v="0"/>
    <x v="63"/>
    <x v="1"/>
    <x v="1"/>
    <n v="2015"/>
    <x v="0"/>
    <x v="5"/>
    <x v="3"/>
    <x v="3"/>
    <x v="1979"/>
    <n v="1"/>
  </r>
  <r>
    <x v="132"/>
    <x v="0"/>
    <s v="2023-2024"/>
    <x v="0"/>
    <x v="92"/>
    <x v="3"/>
    <x v="3"/>
    <n v="4305"/>
    <x v="0"/>
    <x v="3"/>
    <x v="1"/>
    <x v="1"/>
    <x v="1980"/>
    <n v="1"/>
  </r>
  <r>
    <x v="626"/>
    <x v="2"/>
    <s v="2024-2025"/>
    <x v="1"/>
    <x v="11"/>
    <x v="5"/>
    <x v="5"/>
    <n v="7010"/>
    <x v="0"/>
    <x v="9"/>
    <x v="0"/>
    <x v="0"/>
    <x v="1981"/>
    <n v="1"/>
  </r>
  <r>
    <x v="109"/>
    <x v="0"/>
    <s v="2023-2024"/>
    <x v="0"/>
    <x v="47"/>
    <x v="1"/>
    <x v="1"/>
    <n v="2101"/>
    <x v="0"/>
    <x v="4"/>
    <x v="1"/>
    <x v="1"/>
    <x v="1982"/>
    <n v="1"/>
  </r>
  <r>
    <x v="543"/>
    <x v="0"/>
    <s v="2023-2024"/>
    <x v="1"/>
    <x v="24"/>
    <x v="1"/>
    <x v="1"/>
    <n v="2120"/>
    <x v="0"/>
    <x v="4"/>
    <x v="7"/>
    <x v="7"/>
    <x v="1983"/>
    <n v="1"/>
  </r>
  <r>
    <x v="481"/>
    <x v="2"/>
    <s v="2024-2025"/>
    <x v="0"/>
    <x v="91"/>
    <x v="1"/>
    <x v="1"/>
    <n v="2064"/>
    <x v="0"/>
    <x v="5"/>
    <x v="0"/>
    <x v="0"/>
    <x v="1984"/>
    <n v="1"/>
  </r>
  <r>
    <x v="413"/>
    <x v="2"/>
    <s v="2024-2025"/>
    <x v="0"/>
    <x v="76"/>
    <x v="1"/>
    <x v="1"/>
    <n v="2031"/>
    <x v="0"/>
    <x v="5"/>
    <x v="3"/>
    <x v="3"/>
    <x v="1985"/>
    <n v="1"/>
  </r>
  <r>
    <x v="185"/>
    <x v="0"/>
    <s v="2023-2024"/>
    <x v="0"/>
    <x v="36"/>
    <x v="4"/>
    <x v="4"/>
    <n v="3148"/>
    <x v="0"/>
    <x v="6"/>
    <x v="0"/>
    <x v="0"/>
    <x v="1986"/>
    <n v="1"/>
  </r>
  <r>
    <x v="423"/>
    <x v="1"/>
    <s v="2022-2023"/>
    <x v="1"/>
    <x v="4"/>
    <x v="1"/>
    <x v="1"/>
    <n v="2154"/>
    <x v="0"/>
    <x v="4"/>
    <x v="9"/>
    <x v="9"/>
    <x v="1987"/>
    <n v="1"/>
  </r>
  <r>
    <x v="336"/>
    <x v="0"/>
    <s v="2023-2024"/>
    <x v="0"/>
    <x v="53"/>
    <x v="3"/>
    <x v="3"/>
    <n v="4119"/>
    <x v="0"/>
    <x v="10"/>
    <x v="5"/>
    <x v="5"/>
    <x v="1988"/>
    <n v="1"/>
  </r>
  <r>
    <x v="607"/>
    <x v="0"/>
    <s v="2023-2024"/>
    <x v="1"/>
    <x v="28"/>
    <x v="1"/>
    <x v="1"/>
    <n v="2830"/>
    <x v="0"/>
    <x v="11"/>
    <x v="3"/>
    <x v="3"/>
    <x v="1989"/>
    <n v="1"/>
  </r>
  <r>
    <x v="205"/>
    <x v="0"/>
    <s v="2023-2024"/>
    <x v="0"/>
    <x v="73"/>
    <x v="6"/>
    <x v="6"/>
    <n v="5607"/>
    <x v="0"/>
    <x v="18"/>
    <x v="0"/>
    <x v="0"/>
    <x v="1990"/>
    <n v="1"/>
  </r>
  <r>
    <x v="135"/>
    <x v="0"/>
    <s v="2023-2024"/>
    <x v="0"/>
    <x v="47"/>
    <x v="1"/>
    <x v="1"/>
    <n v="2101"/>
    <x v="0"/>
    <x v="4"/>
    <x v="6"/>
    <x v="6"/>
    <x v="1991"/>
    <n v="1"/>
  </r>
  <r>
    <x v="161"/>
    <x v="0"/>
    <s v="2023-2024"/>
    <x v="0"/>
    <x v="55"/>
    <x v="3"/>
    <x v="3"/>
    <n v="4703"/>
    <x v="0"/>
    <x v="17"/>
    <x v="3"/>
    <x v="3"/>
    <x v="1992"/>
    <n v="1"/>
  </r>
  <r>
    <x v="503"/>
    <x v="0"/>
    <s v="2023-2024"/>
    <x v="0"/>
    <x v="54"/>
    <x v="4"/>
    <x v="4"/>
    <n v="3030"/>
    <x v="0"/>
    <x v="7"/>
    <x v="4"/>
    <x v="4"/>
    <x v="1993"/>
    <n v="1"/>
  </r>
  <r>
    <x v="306"/>
    <x v="2"/>
    <s v="2024-2025"/>
    <x v="0"/>
    <x v="31"/>
    <x v="1"/>
    <x v="1"/>
    <n v="2116"/>
    <x v="0"/>
    <x v="4"/>
    <x v="3"/>
    <x v="3"/>
    <x v="1994"/>
    <n v="1"/>
  </r>
  <r>
    <x v="392"/>
    <x v="2"/>
    <s v="2024-2025"/>
    <x v="0"/>
    <x v="13"/>
    <x v="1"/>
    <x v="1"/>
    <n v="2480"/>
    <x v="0"/>
    <x v="1"/>
    <x v="1"/>
    <x v="1"/>
    <x v="1995"/>
    <n v="1"/>
  </r>
  <r>
    <x v="64"/>
    <x v="1"/>
    <s v="2022-2023"/>
    <x v="1"/>
    <x v="22"/>
    <x v="1"/>
    <x v="1"/>
    <n v="2539"/>
    <x v="0"/>
    <x v="2"/>
    <x v="4"/>
    <x v="4"/>
    <x v="1996"/>
    <n v="1"/>
  </r>
  <r>
    <x v="504"/>
    <x v="2"/>
    <s v="2024-2025"/>
    <x v="0"/>
    <x v="56"/>
    <x v="1"/>
    <x v="1"/>
    <n v="2795"/>
    <x v="0"/>
    <x v="11"/>
    <x v="1"/>
    <x v="1"/>
    <x v="1997"/>
    <n v="1"/>
  </r>
  <r>
    <x v="248"/>
    <x v="0"/>
    <s v="2023-2024"/>
    <x v="0"/>
    <x v="48"/>
    <x v="3"/>
    <x v="3"/>
    <n v="4566"/>
    <x v="0"/>
    <x v="15"/>
    <x v="9"/>
    <x v="9"/>
    <x v="1998"/>
    <n v="1"/>
  </r>
  <r>
    <x v="313"/>
    <x v="0"/>
    <s v="2023-2024"/>
    <x v="1"/>
    <x v="96"/>
    <x v="4"/>
    <x v="4"/>
    <n v="3690"/>
    <x v="0"/>
    <x v="16"/>
    <x v="4"/>
    <x v="4"/>
    <x v="1999"/>
    <n v="1"/>
  </r>
  <r>
    <x v="79"/>
    <x v="0"/>
    <s v="2023-2024"/>
    <x v="0"/>
    <x v="1"/>
    <x v="1"/>
    <x v="1"/>
    <n v="2478"/>
    <x v="0"/>
    <x v="1"/>
    <x v="5"/>
    <x v="5"/>
    <x v="2000"/>
    <n v="1"/>
  </r>
  <r>
    <x v="718"/>
    <x v="0"/>
    <s v="2023-2024"/>
    <x v="0"/>
    <x v="32"/>
    <x v="6"/>
    <x v="6"/>
    <n v="5169"/>
    <x v="0"/>
    <x v="13"/>
    <x v="9"/>
    <x v="9"/>
    <x v="2001"/>
    <n v="1"/>
  </r>
  <r>
    <x v="608"/>
    <x v="2"/>
    <s v="2024-2025"/>
    <x v="0"/>
    <x v="78"/>
    <x v="1"/>
    <x v="1"/>
    <n v="2141"/>
    <x v="0"/>
    <x v="4"/>
    <x v="3"/>
    <x v="3"/>
    <x v="2002"/>
    <n v="1"/>
  </r>
  <r>
    <x v="166"/>
    <x v="0"/>
    <s v="2023-2024"/>
    <x v="0"/>
    <x v="27"/>
    <x v="4"/>
    <x v="4"/>
    <n v="3066"/>
    <x v="0"/>
    <x v="7"/>
    <x v="5"/>
    <x v="5"/>
    <x v="2003"/>
    <n v="1"/>
  </r>
  <r>
    <x v="72"/>
    <x v="2"/>
    <s v="2024-2025"/>
    <x v="0"/>
    <x v="60"/>
    <x v="1"/>
    <x v="1"/>
    <n v="2541"/>
    <x v="0"/>
    <x v="2"/>
    <x v="1"/>
    <x v="1"/>
    <x v="2004"/>
    <n v="1"/>
  </r>
  <r>
    <x v="550"/>
    <x v="0"/>
    <s v="2023-2024"/>
    <x v="1"/>
    <x v="76"/>
    <x v="1"/>
    <x v="1"/>
    <n v="2031"/>
    <x v="0"/>
    <x v="5"/>
    <x v="1"/>
    <x v="1"/>
    <x v="2005"/>
    <n v="1"/>
  </r>
  <r>
    <x v="564"/>
    <x v="0"/>
    <s v="2023-2024"/>
    <x v="0"/>
    <x v="84"/>
    <x v="3"/>
    <x v="3"/>
    <n v="4215"/>
    <x v="0"/>
    <x v="3"/>
    <x v="7"/>
    <x v="7"/>
    <x v="2006"/>
    <n v="1"/>
  </r>
  <r>
    <x v="543"/>
    <x v="0"/>
    <s v="2023-2024"/>
    <x v="1"/>
    <x v="24"/>
    <x v="1"/>
    <x v="1"/>
    <n v="2120"/>
    <x v="0"/>
    <x v="4"/>
    <x v="0"/>
    <x v="0"/>
    <x v="2007"/>
    <n v="1"/>
  </r>
  <r>
    <x v="632"/>
    <x v="2"/>
    <s v="2024-2025"/>
    <x v="0"/>
    <x v="60"/>
    <x v="1"/>
    <x v="1"/>
    <n v="2541"/>
    <x v="0"/>
    <x v="2"/>
    <x v="7"/>
    <x v="7"/>
    <x v="2008"/>
    <n v="1"/>
  </r>
  <r>
    <x v="518"/>
    <x v="0"/>
    <s v="2023-2024"/>
    <x v="0"/>
    <x v="47"/>
    <x v="1"/>
    <x v="1"/>
    <n v="2101"/>
    <x v="0"/>
    <x v="4"/>
    <x v="2"/>
    <x v="2"/>
    <x v="2009"/>
    <n v="1"/>
  </r>
  <r>
    <x v="129"/>
    <x v="0"/>
    <s v="2023-2024"/>
    <x v="1"/>
    <x v="40"/>
    <x v="4"/>
    <x v="4"/>
    <n v="3353"/>
    <x v="0"/>
    <x v="8"/>
    <x v="3"/>
    <x v="3"/>
    <x v="2010"/>
    <n v="1"/>
  </r>
  <r>
    <x v="171"/>
    <x v="1"/>
    <s v="2022-2023"/>
    <x v="0"/>
    <x v="19"/>
    <x v="1"/>
    <x v="1"/>
    <n v="2800"/>
    <x v="0"/>
    <x v="11"/>
    <x v="3"/>
    <x v="3"/>
    <x v="2011"/>
    <n v="1"/>
  </r>
  <r>
    <x v="285"/>
    <x v="1"/>
    <s v="2022-2023"/>
    <x v="0"/>
    <x v="40"/>
    <x v="4"/>
    <x v="4"/>
    <n v="3353"/>
    <x v="0"/>
    <x v="8"/>
    <x v="1"/>
    <x v="1"/>
    <x v="2012"/>
    <n v="1"/>
  </r>
  <r>
    <x v="21"/>
    <x v="1"/>
    <s v="2022-2023"/>
    <x v="0"/>
    <x v="23"/>
    <x v="1"/>
    <x v="1"/>
    <n v="2650"/>
    <x v="0"/>
    <x v="11"/>
    <x v="6"/>
    <x v="6"/>
    <x v="2013"/>
    <n v="1"/>
  </r>
  <r>
    <x v="52"/>
    <x v="2"/>
    <s v="2024-2025"/>
    <x v="1"/>
    <x v="65"/>
    <x v="1"/>
    <x v="1"/>
    <n v="2131"/>
    <x v="0"/>
    <x v="4"/>
    <x v="5"/>
    <x v="5"/>
    <x v="2014"/>
    <n v="1"/>
  </r>
  <r>
    <x v="425"/>
    <x v="2"/>
    <s v="2024-2025"/>
    <x v="0"/>
    <x v="76"/>
    <x v="1"/>
    <x v="1"/>
    <n v="2031"/>
    <x v="0"/>
    <x v="5"/>
    <x v="9"/>
    <x v="9"/>
    <x v="2015"/>
    <n v="1"/>
  </r>
  <r>
    <x v="82"/>
    <x v="2"/>
    <s v="2024-2025"/>
    <x v="0"/>
    <x v="78"/>
    <x v="1"/>
    <x v="1"/>
    <n v="2141"/>
    <x v="0"/>
    <x v="4"/>
    <x v="1"/>
    <x v="1"/>
    <x v="2016"/>
    <n v="1"/>
  </r>
  <r>
    <x v="690"/>
    <x v="1"/>
    <s v="2022-2023"/>
    <x v="0"/>
    <x v="90"/>
    <x v="3"/>
    <x v="3"/>
    <n v="4700"/>
    <x v="0"/>
    <x v="17"/>
    <x v="3"/>
    <x v="3"/>
    <x v="2017"/>
    <n v="1"/>
  </r>
  <r>
    <x v="91"/>
    <x v="0"/>
    <s v="2023-2024"/>
    <x v="0"/>
    <x v="1"/>
    <x v="1"/>
    <x v="1"/>
    <n v="2478"/>
    <x v="0"/>
    <x v="1"/>
    <x v="6"/>
    <x v="6"/>
    <x v="2018"/>
    <n v="1"/>
  </r>
  <r>
    <x v="276"/>
    <x v="0"/>
    <s v="2023-2024"/>
    <x v="1"/>
    <x v="29"/>
    <x v="4"/>
    <x v="4"/>
    <n v="3500"/>
    <x v="0"/>
    <x v="8"/>
    <x v="3"/>
    <x v="3"/>
    <x v="2019"/>
    <n v="1"/>
  </r>
  <r>
    <x v="549"/>
    <x v="1"/>
    <s v="2022-2023"/>
    <x v="1"/>
    <x v="11"/>
    <x v="5"/>
    <x v="5"/>
    <n v="7010"/>
    <x v="0"/>
    <x v="9"/>
    <x v="4"/>
    <x v="4"/>
    <x v="2020"/>
    <n v="1"/>
  </r>
  <r>
    <x v="115"/>
    <x v="0"/>
    <s v="2023-2024"/>
    <x v="0"/>
    <x v="56"/>
    <x v="1"/>
    <x v="1"/>
    <n v="2795"/>
    <x v="0"/>
    <x v="11"/>
    <x v="1"/>
    <x v="1"/>
    <x v="2021"/>
    <n v="1"/>
  </r>
  <r>
    <x v="205"/>
    <x v="0"/>
    <s v="2023-2024"/>
    <x v="0"/>
    <x v="80"/>
    <x v="0"/>
    <x v="0"/>
    <n v="6109"/>
    <x v="0"/>
    <x v="14"/>
    <x v="3"/>
    <x v="3"/>
    <x v="2022"/>
    <n v="1"/>
  </r>
  <r>
    <x v="65"/>
    <x v="2"/>
    <s v="2024-2025"/>
    <x v="0"/>
    <x v="39"/>
    <x v="0"/>
    <x v="0"/>
    <n v="6330"/>
    <x v="0"/>
    <x v="14"/>
    <x v="4"/>
    <x v="4"/>
    <x v="2023"/>
    <n v="1"/>
  </r>
  <r>
    <x v="681"/>
    <x v="2"/>
    <s v="2024-2025"/>
    <x v="0"/>
    <x v="70"/>
    <x v="4"/>
    <x v="4"/>
    <n v="3400"/>
    <x v="0"/>
    <x v="8"/>
    <x v="4"/>
    <x v="4"/>
    <x v="2024"/>
    <n v="1"/>
  </r>
  <r>
    <x v="403"/>
    <x v="0"/>
    <s v="2023-2024"/>
    <x v="0"/>
    <x v="51"/>
    <x v="4"/>
    <x v="4"/>
    <n v="3630"/>
    <x v="0"/>
    <x v="16"/>
    <x v="9"/>
    <x v="9"/>
    <x v="2025"/>
    <n v="1"/>
  </r>
  <r>
    <x v="171"/>
    <x v="1"/>
    <s v="2022-2023"/>
    <x v="1"/>
    <x v="65"/>
    <x v="1"/>
    <x v="1"/>
    <n v="2131"/>
    <x v="0"/>
    <x v="4"/>
    <x v="3"/>
    <x v="3"/>
    <x v="2026"/>
    <n v="1"/>
  </r>
  <r>
    <x v="495"/>
    <x v="2"/>
    <s v="2024-2025"/>
    <x v="0"/>
    <x v="27"/>
    <x v="4"/>
    <x v="4"/>
    <n v="3066"/>
    <x v="0"/>
    <x v="7"/>
    <x v="3"/>
    <x v="3"/>
    <x v="2027"/>
    <n v="1"/>
  </r>
  <r>
    <x v="21"/>
    <x v="1"/>
    <s v="2022-2023"/>
    <x v="0"/>
    <x v="55"/>
    <x v="3"/>
    <x v="3"/>
    <n v="4703"/>
    <x v="0"/>
    <x v="17"/>
    <x v="9"/>
    <x v="9"/>
    <x v="2028"/>
    <n v="1"/>
  </r>
  <r>
    <x v="684"/>
    <x v="2"/>
    <s v="2024-2025"/>
    <x v="1"/>
    <x v="21"/>
    <x v="3"/>
    <x v="3"/>
    <n v="4012"/>
    <x v="0"/>
    <x v="10"/>
    <x v="4"/>
    <x v="4"/>
    <x v="2029"/>
    <n v="1"/>
  </r>
  <r>
    <x v="662"/>
    <x v="2"/>
    <s v="2024-2025"/>
    <x v="0"/>
    <x v="15"/>
    <x v="1"/>
    <x v="1"/>
    <n v="2020"/>
    <x v="0"/>
    <x v="5"/>
    <x v="2"/>
    <x v="2"/>
    <x v="2030"/>
    <n v="1"/>
  </r>
  <r>
    <x v="172"/>
    <x v="1"/>
    <s v="2022-2023"/>
    <x v="0"/>
    <x v="15"/>
    <x v="1"/>
    <x v="1"/>
    <n v="2020"/>
    <x v="0"/>
    <x v="5"/>
    <x v="7"/>
    <x v="7"/>
    <x v="2031"/>
    <n v="1"/>
  </r>
  <r>
    <x v="521"/>
    <x v="0"/>
    <s v="2023-2024"/>
    <x v="1"/>
    <x v="75"/>
    <x v="0"/>
    <x v="0"/>
    <n v="6450"/>
    <x v="0"/>
    <x v="20"/>
    <x v="0"/>
    <x v="0"/>
    <x v="2032"/>
    <n v="1"/>
  </r>
  <r>
    <x v="389"/>
    <x v="2"/>
    <s v="2024-2025"/>
    <x v="0"/>
    <x v="80"/>
    <x v="0"/>
    <x v="0"/>
    <n v="6109"/>
    <x v="0"/>
    <x v="14"/>
    <x v="4"/>
    <x v="4"/>
    <x v="2033"/>
    <n v="1"/>
  </r>
  <r>
    <x v="368"/>
    <x v="2"/>
    <s v="2024-2025"/>
    <x v="0"/>
    <x v="32"/>
    <x v="6"/>
    <x v="6"/>
    <n v="5169"/>
    <x v="0"/>
    <x v="13"/>
    <x v="3"/>
    <x v="3"/>
    <x v="2034"/>
    <n v="1"/>
  </r>
  <r>
    <x v="655"/>
    <x v="0"/>
    <s v="2023-2024"/>
    <x v="1"/>
    <x v="11"/>
    <x v="5"/>
    <x v="5"/>
    <n v="7010"/>
    <x v="0"/>
    <x v="9"/>
    <x v="9"/>
    <x v="9"/>
    <x v="2035"/>
    <n v="1"/>
  </r>
  <r>
    <x v="583"/>
    <x v="2"/>
    <s v="2024-2025"/>
    <x v="0"/>
    <x v="77"/>
    <x v="5"/>
    <x v="5"/>
    <n v="7018"/>
    <x v="0"/>
    <x v="9"/>
    <x v="4"/>
    <x v="4"/>
    <x v="2036"/>
    <n v="1"/>
  </r>
  <r>
    <x v="494"/>
    <x v="2"/>
    <s v="2024-2025"/>
    <x v="1"/>
    <x v="29"/>
    <x v="4"/>
    <x v="4"/>
    <n v="3500"/>
    <x v="0"/>
    <x v="8"/>
    <x v="0"/>
    <x v="0"/>
    <x v="2037"/>
    <n v="1"/>
  </r>
  <r>
    <x v="482"/>
    <x v="2"/>
    <s v="2024-2025"/>
    <x v="1"/>
    <x v="14"/>
    <x v="1"/>
    <x v="1"/>
    <n v="2790"/>
    <x v="0"/>
    <x v="11"/>
    <x v="4"/>
    <x v="4"/>
    <x v="2038"/>
    <n v="1"/>
  </r>
  <r>
    <x v="341"/>
    <x v="1"/>
    <s v="2022-2023"/>
    <x v="0"/>
    <x v="50"/>
    <x v="4"/>
    <x v="4"/>
    <n v="3179"/>
    <x v="0"/>
    <x v="6"/>
    <x v="3"/>
    <x v="3"/>
    <x v="2039"/>
    <n v="1"/>
  </r>
  <r>
    <x v="698"/>
    <x v="2"/>
    <s v="2024-2025"/>
    <x v="0"/>
    <x v="45"/>
    <x v="3"/>
    <x v="3"/>
    <n v="4570"/>
    <x v="0"/>
    <x v="15"/>
    <x v="9"/>
    <x v="9"/>
    <x v="2040"/>
    <n v="1"/>
  </r>
  <r>
    <x v="140"/>
    <x v="0"/>
    <s v="2023-2024"/>
    <x v="0"/>
    <x v="45"/>
    <x v="3"/>
    <x v="3"/>
    <n v="4570"/>
    <x v="0"/>
    <x v="15"/>
    <x v="5"/>
    <x v="5"/>
    <x v="2041"/>
    <n v="1"/>
  </r>
  <r>
    <x v="408"/>
    <x v="1"/>
    <s v="2022-2023"/>
    <x v="0"/>
    <x v="94"/>
    <x v="5"/>
    <x v="5"/>
    <n v="7250"/>
    <x v="0"/>
    <x v="9"/>
    <x v="7"/>
    <x v="7"/>
    <x v="2042"/>
    <n v="1"/>
  </r>
  <r>
    <x v="244"/>
    <x v="0"/>
    <s v="2023-2024"/>
    <x v="0"/>
    <x v="80"/>
    <x v="0"/>
    <x v="0"/>
    <n v="6109"/>
    <x v="0"/>
    <x v="14"/>
    <x v="5"/>
    <x v="5"/>
    <x v="2043"/>
    <n v="1"/>
  </r>
  <r>
    <x v="78"/>
    <x v="0"/>
    <s v="2023-2024"/>
    <x v="0"/>
    <x v="60"/>
    <x v="1"/>
    <x v="1"/>
    <n v="2541"/>
    <x v="0"/>
    <x v="2"/>
    <x v="5"/>
    <x v="5"/>
    <x v="2044"/>
    <n v="1"/>
  </r>
  <r>
    <x v="497"/>
    <x v="0"/>
    <s v="2023-2024"/>
    <x v="0"/>
    <x v="64"/>
    <x v="1"/>
    <x v="1"/>
    <n v="2350"/>
    <x v="0"/>
    <x v="1"/>
    <x v="6"/>
    <x v="6"/>
    <x v="2045"/>
    <n v="1"/>
  </r>
  <r>
    <x v="258"/>
    <x v="0"/>
    <s v="2023-2024"/>
    <x v="0"/>
    <x v="63"/>
    <x v="1"/>
    <x v="1"/>
    <n v="2015"/>
    <x v="0"/>
    <x v="5"/>
    <x v="6"/>
    <x v="6"/>
    <x v="2046"/>
    <n v="1"/>
  </r>
  <r>
    <x v="214"/>
    <x v="2"/>
    <s v="2024-2025"/>
    <x v="1"/>
    <x v="96"/>
    <x v="4"/>
    <x v="4"/>
    <n v="3690"/>
    <x v="0"/>
    <x v="16"/>
    <x v="3"/>
    <x v="3"/>
    <x v="2047"/>
    <n v="1"/>
  </r>
  <r>
    <x v="186"/>
    <x v="2"/>
    <s v="2024-2025"/>
    <x v="0"/>
    <x v="58"/>
    <x v="0"/>
    <x v="0"/>
    <n v="6027"/>
    <x v="0"/>
    <x v="0"/>
    <x v="3"/>
    <x v="3"/>
    <x v="2048"/>
    <n v="1"/>
  </r>
  <r>
    <x v="586"/>
    <x v="0"/>
    <s v="2023-2024"/>
    <x v="0"/>
    <x v="77"/>
    <x v="5"/>
    <x v="5"/>
    <n v="7018"/>
    <x v="0"/>
    <x v="9"/>
    <x v="0"/>
    <x v="0"/>
    <x v="2049"/>
    <n v="1"/>
  </r>
  <r>
    <x v="514"/>
    <x v="1"/>
    <s v="2022-2023"/>
    <x v="0"/>
    <x v="62"/>
    <x v="0"/>
    <x v="0"/>
    <n v="6112"/>
    <x v="0"/>
    <x v="14"/>
    <x v="0"/>
    <x v="0"/>
    <x v="2050"/>
    <n v="1"/>
  </r>
  <r>
    <x v="525"/>
    <x v="2"/>
    <s v="2024-2025"/>
    <x v="1"/>
    <x v="40"/>
    <x v="4"/>
    <x v="4"/>
    <n v="3353"/>
    <x v="0"/>
    <x v="8"/>
    <x v="5"/>
    <x v="5"/>
    <x v="2051"/>
    <n v="1"/>
  </r>
  <r>
    <x v="373"/>
    <x v="0"/>
    <s v="2023-2024"/>
    <x v="0"/>
    <x v="53"/>
    <x v="3"/>
    <x v="3"/>
    <n v="4119"/>
    <x v="0"/>
    <x v="10"/>
    <x v="2"/>
    <x v="2"/>
    <x v="2052"/>
    <n v="1"/>
  </r>
  <r>
    <x v="38"/>
    <x v="0"/>
    <s v="2023-2024"/>
    <x v="1"/>
    <x v="25"/>
    <x v="4"/>
    <x v="4"/>
    <n v="3550"/>
    <x v="0"/>
    <x v="8"/>
    <x v="2"/>
    <x v="2"/>
    <x v="2053"/>
    <n v="1"/>
  </r>
  <r>
    <x v="669"/>
    <x v="1"/>
    <s v="2022-2023"/>
    <x v="0"/>
    <x v="43"/>
    <x v="1"/>
    <x v="1"/>
    <n v="2560"/>
    <x v="0"/>
    <x v="2"/>
    <x v="5"/>
    <x v="5"/>
    <x v="2054"/>
    <n v="1"/>
  </r>
  <r>
    <x v="260"/>
    <x v="1"/>
    <s v="2022-2023"/>
    <x v="0"/>
    <x v="10"/>
    <x v="4"/>
    <x v="4"/>
    <n v="3551"/>
    <x v="0"/>
    <x v="8"/>
    <x v="7"/>
    <x v="7"/>
    <x v="2055"/>
    <n v="1"/>
  </r>
  <r>
    <x v="268"/>
    <x v="0"/>
    <s v="2023-2024"/>
    <x v="1"/>
    <x v="85"/>
    <x v="0"/>
    <x v="0"/>
    <n v="6530"/>
    <x v="0"/>
    <x v="20"/>
    <x v="7"/>
    <x v="7"/>
    <x v="2056"/>
    <n v="1"/>
  </r>
  <r>
    <x v="604"/>
    <x v="2"/>
    <s v="2024-2025"/>
    <x v="1"/>
    <x v="9"/>
    <x v="4"/>
    <x v="4"/>
    <n v="3076"/>
    <x v="0"/>
    <x v="7"/>
    <x v="3"/>
    <x v="3"/>
    <x v="2057"/>
    <n v="1"/>
  </r>
  <r>
    <x v="376"/>
    <x v="1"/>
    <s v="2022-2023"/>
    <x v="1"/>
    <x v="88"/>
    <x v="6"/>
    <x v="6"/>
    <n v="5011"/>
    <x v="0"/>
    <x v="13"/>
    <x v="0"/>
    <x v="0"/>
    <x v="2058"/>
    <n v="1"/>
  </r>
  <r>
    <x v="658"/>
    <x v="2"/>
    <s v="2024-2025"/>
    <x v="0"/>
    <x v="34"/>
    <x v="4"/>
    <x v="4"/>
    <n v="3018"/>
    <x v="0"/>
    <x v="7"/>
    <x v="1"/>
    <x v="1"/>
    <x v="2059"/>
    <n v="1"/>
  </r>
  <r>
    <x v="151"/>
    <x v="2"/>
    <s v="2024-2025"/>
    <x v="0"/>
    <x v="53"/>
    <x v="3"/>
    <x v="3"/>
    <n v="4119"/>
    <x v="0"/>
    <x v="10"/>
    <x v="1"/>
    <x v="1"/>
    <x v="2060"/>
    <n v="1"/>
  </r>
  <r>
    <x v="503"/>
    <x v="0"/>
    <s v="2023-2024"/>
    <x v="0"/>
    <x v="95"/>
    <x v="7"/>
    <x v="7"/>
    <n v="870"/>
    <x v="0"/>
    <x v="19"/>
    <x v="0"/>
    <x v="0"/>
    <x v="2061"/>
    <n v="1"/>
  </r>
  <r>
    <x v="72"/>
    <x v="2"/>
    <s v="2024-2025"/>
    <x v="1"/>
    <x v="9"/>
    <x v="4"/>
    <x v="4"/>
    <n v="3076"/>
    <x v="0"/>
    <x v="7"/>
    <x v="3"/>
    <x v="3"/>
    <x v="2062"/>
    <n v="1"/>
  </r>
  <r>
    <x v="104"/>
    <x v="0"/>
    <s v="2023-2024"/>
    <x v="0"/>
    <x v="63"/>
    <x v="1"/>
    <x v="1"/>
    <n v="2015"/>
    <x v="0"/>
    <x v="5"/>
    <x v="3"/>
    <x v="3"/>
    <x v="2063"/>
    <n v="1"/>
  </r>
  <r>
    <x v="556"/>
    <x v="0"/>
    <s v="2023-2024"/>
    <x v="1"/>
    <x v="11"/>
    <x v="5"/>
    <x v="5"/>
    <n v="7010"/>
    <x v="0"/>
    <x v="9"/>
    <x v="2"/>
    <x v="2"/>
    <x v="2064"/>
    <n v="1"/>
  </r>
  <r>
    <x v="226"/>
    <x v="0"/>
    <s v="2023-2024"/>
    <x v="0"/>
    <x v="52"/>
    <x v="3"/>
    <x v="3"/>
    <n v="4053"/>
    <x v="0"/>
    <x v="10"/>
    <x v="3"/>
    <x v="3"/>
    <x v="2065"/>
    <n v="1"/>
  </r>
  <r>
    <x v="272"/>
    <x v="1"/>
    <s v="2022-2023"/>
    <x v="0"/>
    <x v="77"/>
    <x v="5"/>
    <x v="5"/>
    <n v="7018"/>
    <x v="0"/>
    <x v="9"/>
    <x v="5"/>
    <x v="5"/>
    <x v="2066"/>
    <n v="1"/>
  </r>
  <r>
    <x v="301"/>
    <x v="1"/>
    <s v="2022-2023"/>
    <x v="0"/>
    <x v="50"/>
    <x v="4"/>
    <x v="4"/>
    <n v="3179"/>
    <x v="0"/>
    <x v="6"/>
    <x v="1"/>
    <x v="1"/>
    <x v="2067"/>
    <n v="1"/>
  </r>
  <r>
    <x v="443"/>
    <x v="1"/>
    <s v="2022-2023"/>
    <x v="0"/>
    <x v="59"/>
    <x v="3"/>
    <x v="3"/>
    <n v="4509"/>
    <x v="0"/>
    <x v="3"/>
    <x v="0"/>
    <x v="0"/>
    <x v="2068"/>
    <n v="1"/>
  </r>
  <r>
    <x v="549"/>
    <x v="1"/>
    <s v="2022-2023"/>
    <x v="0"/>
    <x v="34"/>
    <x v="4"/>
    <x v="4"/>
    <n v="3018"/>
    <x v="0"/>
    <x v="7"/>
    <x v="7"/>
    <x v="7"/>
    <x v="2069"/>
    <n v="1"/>
  </r>
  <r>
    <x v="440"/>
    <x v="0"/>
    <s v="2023-2024"/>
    <x v="0"/>
    <x v="69"/>
    <x v="4"/>
    <x v="4"/>
    <n v="3199"/>
    <x v="0"/>
    <x v="6"/>
    <x v="6"/>
    <x v="6"/>
    <x v="2070"/>
    <n v="1"/>
  </r>
  <r>
    <x v="36"/>
    <x v="2"/>
    <s v="2024-2025"/>
    <x v="0"/>
    <x v="31"/>
    <x v="1"/>
    <x v="1"/>
    <n v="2116"/>
    <x v="0"/>
    <x v="4"/>
    <x v="2"/>
    <x v="2"/>
    <x v="2071"/>
    <n v="1"/>
  </r>
  <r>
    <x v="97"/>
    <x v="0"/>
    <s v="2023-2024"/>
    <x v="0"/>
    <x v="79"/>
    <x v="6"/>
    <x v="6"/>
    <n v="5290"/>
    <x v="0"/>
    <x v="18"/>
    <x v="1"/>
    <x v="1"/>
    <x v="2072"/>
    <n v="1"/>
  </r>
  <r>
    <x v="655"/>
    <x v="0"/>
    <s v="2023-2024"/>
    <x v="1"/>
    <x v="8"/>
    <x v="1"/>
    <x v="1"/>
    <n v="2158"/>
    <x v="0"/>
    <x v="4"/>
    <x v="7"/>
    <x v="7"/>
    <x v="2073"/>
    <n v="1"/>
  </r>
  <r>
    <x v="688"/>
    <x v="0"/>
    <s v="2023-2024"/>
    <x v="0"/>
    <x v="48"/>
    <x v="3"/>
    <x v="3"/>
    <n v="4566"/>
    <x v="0"/>
    <x v="15"/>
    <x v="1"/>
    <x v="1"/>
    <x v="2074"/>
    <n v="1"/>
  </r>
  <r>
    <x v="648"/>
    <x v="1"/>
    <s v="2022-2023"/>
    <x v="0"/>
    <x v="62"/>
    <x v="0"/>
    <x v="0"/>
    <n v="6112"/>
    <x v="0"/>
    <x v="14"/>
    <x v="7"/>
    <x v="7"/>
    <x v="2075"/>
    <n v="1"/>
  </r>
  <r>
    <x v="532"/>
    <x v="1"/>
    <s v="2022-2023"/>
    <x v="0"/>
    <x v="16"/>
    <x v="0"/>
    <x v="0"/>
    <n v="6030"/>
    <x v="0"/>
    <x v="0"/>
    <x v="0"/>
    <x v="0"/>
    <x v="2076"/>
    <n v="1"/>
  </r>
  <r>
    <x v="282"/>
    <x v="2"/>
    <s v="2024-2025"/>
    <x v="0"/>
    <x v="5"/>
    <x v="1"/>
    <x v="1"/>
    <n v="2067"/>
    <x v="0"/>
    <x v="5"/>
    <x v="4"/>
    <x v="4"/>
    <x v="2077"/>
    <n v="1"/>
  </r>
  <r>
    <x v="341"/>
    <x v="1"/>
    <s v="2022-2023"/>
    <x v="1"/>
    <x v="96"/>
    <x v="4"/>
    <x v="4"/>
    <n v="3690"/>
    <x v="0"/>
    <x v="16"/>
    <x v="0"/>
    <x v="0"/>
    <x v="2078"/>
    <n v="1"/>
  </r>
  <r>
    <x v="595"/>
    <x v="0"/>
    <s v="2023-2024"/>
    <x v="1"/>
    <x v="25"/>
    <x v="4"/>
    <x v="4"/>
    <n v="3550"/>
    <x v="0"/>
    <x v="8"/>
    <x v="6"/>
    <x v="6"/>
    <x v="2079"/>
    <n v="1"/>
  </r>
  <r>
    <x v="18"/>
    <x v="0"/>
    <s v="2023-2024"/>
    <x v="0"/>
    <x v="30"/>
    <x v="4"/>
    <x v="4"/>
    <n v="3131"/>
    <x v="0"/>
    <x v="6"/>
    <x v="9"/>
    <x v="9"/>
    <x v="2080"/>
    <n v="1"/>
  </r>
  <r>
    <x v="435"/>
    <x v="0"/>
    <s v="2023-2024"/>
    <x v="0"/>
    <x v="35"/>
    <x v="3"/>
    <x v="3"/>
    <n v="4558"/>
    <x v="0"/>
    <x v="15"/>
    <x v="6"/>
    <x v="6"/>
    <x v="2081"/>
    <n v="1"/>
  </r>
  <r>
    <x v="453"/>
    <x v="0"/>
    <s v="2023-2024"/>
    <x v="0"/>
    <x v="10"/>
    <x v="4"/>
    <x v="4"/>
    <n v="3551"/>
    <x v="0"/>
    <x v="8"/>
    <x v="3"/>
    <x v="3"/>
    <x v="2082"/>
    <n v="1"/>
  </r>
  <r>
    <x v="620"/>
    <x v="1"/>
    <s v="2022-2023"/>
    <x v="0"/>
    <x v="12"/>
    <x v="3"/>
    <x v="3"/>
    <n v="4068"/>
    <x v="0"/>
    <x v="10"/>
    <x v="1"/>
    <x v="1"/>
    <x v="2083"/>
    <n v="1"/>
  </r>
  <r>
    <x v="140"/>
    <x v="0"/>
    <s v="2023-2024"/>
    <x v="0"/>
    <x v="27"/>
    <x v="4"/>
    <x v="4"/>
    <n v="3066"/>
    <x v="0"/>
    <x v="7"/>
    <x v="3"/>
    <x v="3"/>
    <x v="2084"/>
    <n v="1"/>
  </r>
  <r>
    <x v="277"/>
    <x v="2"/>
    <s v="2024-2025"/>
    <x v="1"/>
    <x v="81"/>
    <x v="3"/>
    <x v="3"/>
    <n v="4680"/>
    <x v="0"/>
    <x v="17"/>
    <x v="2"/>
    <x v="2"/>
    <x v="2085"/>
    <n v="1"/>
  </r>
  <r>
    <x v="259"/>
    <x v="2"/>
    <s v="2024-2025"/>
    <x v="0"/>
    <x v="37"/>
    <x v="1"/>
    <x v="1"/>
    <n v="2750"/>
    <x v="0"/>
    <x v="11"/>
    <x v="7"/>
    <x v="7"/>
    <x v="2086"/>
    <n v="1"/>
  </r>
  <r>
    <x v="136"/>
    <x v="0"/>
    <s v="2023-2024"/>
    <x v="0"/>
    <x v="15"/>
    <x v="1"/>
    <x v="1"/>
    <n v="2020"/>
    <x v="0"/>
    <x v="5"/>
    <x v="3"/>
    <x v="3"/>
    <x v="2087"/>
    <n v="1"/>
  </r>
  <r>
    <x v="371"/>
    <x v="2"/>
    <s v="2024-2025"/>
    <x v="0"/>
    <x v="35"/>
    <x v="3"/>
    <x v="3"/>
    <n v="4558"/>
    <x v="0"/>
    <x v="15"/>
    <x v="1"/>
    <x v="1"/>
    <x v="2088"/>
    <n v="1"/>
  </r>
  <r>
    <x v="635"/>
    <x v="0"/>
    <s v="2023-2024"/>
    <x v="1"/>
    <x v="81"/>
    <x v="3"/>
    <x v="3"/>
    <n v="4680"/>
    <x v="0"/>
    <x v="17"/>
    <x v="7"/>
    <x v="7"/>
    <x v="2089"/>
    <n v="1"/>
  </r>
  <r>
    <x v="549"/>
    <x v="1"/>
    <s v="2022-2023"/>
    <x v="0"/>
    <x v="10"/>
    <x v="4"/>
    <x v="4"/>
    <n v="3551"/>
    <x v="0"/>
    <x v="8"/>
    <x v="4"/>
    <x v="4"/>
    <x v="2090"/>
    <n v="1"/>
  </r>
  <r>
    <x v="426"/>
    <x v="2"/>
    <s v="2024-2025"/>
    <x v="0"/>
    <x v="56"/>
    <x v="1"/>
    <x v="1"/>
    <n v="2795"/>
    <x v="0"/>
    <x v="11"/>
    <x v="2"/>
    <x v="2"/>
    <x v="2091"/>
    <n v="1"/>
  </r>
  <r>
    <x v="714"/>
    <x v="0"/>
    <s v="2023-2024"/>
    <x v="1"/>
    <x v="88"/>
    <x v="6"/>
    <x v="6"/>
    <n v="5011"/>
    <x v="0"/>
    <x v="13"/>
    <x v="5"/>
    <x v="5"/>
    <x v="2092"/>
    <n v="1"/>
  </r>
  <r>
    <x v="560"/>
    <x v="0"/>
    <s v="2023-2024"/>
    <x v="0"/>
    <x v="28"/>
    <x v="1"/>
    <x v="1"/>
    <n v="2830"/>
    <x v="0"/>
    <x v="11"/>
    <x v="1"/>
    <x v="1"/>
    <x v="2093"/>
    <n v="1"/>
  </r>
  <r>
    <x v="465"/>
    <x v="1"/>
    <s v="2022-2023"/>
    <x v="1"/>
    <x v="55"/>
    <x v="3"/>
    <x v="3"/>
    <n v="4703"/>
    <x v="0"/>
    <x v="17"/>
    <x v="4"/>
    <x v="4"/>
    <x v="2094"/>
    <n v="1"/>
  </r>
  <r>
    <x v="385"/>
    <x v="1"/>
    <s v="2022-2023"/>
    <x v="0"/>
    <x v="3"/>
    <x v="3"/>
    <x v="3"/>
    <n v="4220"/>
    <x v="0"/>
    <x v="3"/>
    <x v="4"/>
    <x v="4"/>
    <x v="2095"/>
    <n v="1"/>
  </r>
  <r>
    <x v="98"/>
    <x v="2"/>
    <s v="2024-2025"/>
    <x v="0"/>
    <x v="6"/>
    <x v="0"/>
    <x v="0"/>
    <n v="6010"/>
    <x v="0"/>
    <x v="0"/>
    <x v="7"/>
    <x v="7"/>
    <x v="2096"/>
    <n v="1"/>
  </r>
  <r>
    <x v="142"/>
    <x v="1"/>
    <s v="2022-2023"/>
    <x v="1"/>
    <x v="82"/>
    <x v="3"/>
    <x v="3"/>
    <n v="4655"/>
    <x v="0"/>
    <x v="17"/>
    <x v="7"/>
    <x v="7"/>
    <x v="2097"/>
    <n v="1"/>
  </r>
  <r>
    <x v="177"/>
    <x v="1"/>
    <s v="2022-2023"/>
    <x v="0"/>
    <x v="33"/>
    <x v="4"/>
    <x v="4"/>
    <n v="3280"/>
    <x v="0"/>
    <x v="8"/>
    <x v="5"/>
    <x v="5"/>
    <x v="2098"/>
    <n v="1"/>
  </r>
  <r>
    <x v="231"/>
    <x v="0"/>
    <s v="2023-2024"/>
    <x v="0"/>
    <x v="23"/>
    <x v="1"/>
    <x v="1"/>
    <n v="2650"/>
    <x v="0"/>
    <x v="11"/>
    <x v="9"/>
    <x v="9"/>
    <x v="2099"/>
    <n v="1"/>
  </r>
  <r>
    <x v="225"/>
    <x v="0"/>
    <s v="2023-2024"/>
    <x v="0"/>
    <x v="6"/>
    <x v="0"/>
    <x v="0"/>
    <n v="6010"/>
    <x v="0"/>
    <x v="0"/>
    <x v="4"/>
    <x v="4"/>
    <x v="2100"/>
    <n v="1"/>
  </r>
  <r>
    <x v="152"/>
    <x v="0"/>
    <s v="2023-2024"/>
    <x v="0"/>
    <x v="12"/>
    <x v="3"/>
    <x v="3"/>
    <n v="4068"/>
    <x v="0"/>
    <x v="10"/>
    <x v="5"/>
    <x v="5"/>
    <x v="2101"/>
    <n v="1"/>
  </r>
  <r>
    <x v="201"/>
    <x v="1"/>
    <s v="2022-2023"/>
    <x v="0"/>
    <x v="76"/>
    <x v="1"/>
    <x v="1"/>
    <n v="2031"/>
    <x v="0"/>
    <x v="5"/>
    <x v="7"/>
    <x v="7"/>
    <x v="2102"/>
    <n v="1"/>
  </r>
  <r>
    <x v="682"/>
    <x v="1"/>
    <s v="2022-2023"/>
    <x v="0"/>
    <x v="13"/>
    <x v="1"/>
    <x v="1"/>
    <n v="2480"/>
    <x v="0"/>
    <x v="1"/>
    <x v="3"/>
    <x v="3"/>
    <x v="2103"/>
    <n v="1"/>
  </r>
  <r>
    <x v="348"/>
    <x v="1"/>
    <s v="2022-2023"/>
    <x v="0"/>
    <x v="27"/>
    <x v="4"/>
    <x v="4"/>
    <n v="3066"/>
    <x v="0"/>
    <x v="7"/>
    <x v="8"/>
    <x v="8"/>
    <x v="2104"/>
    <n v="1"/>
  </r>
  <r>
    <x v="495"/>
    <x v="2"/>
    <s v="2024-2025"/>
    <x v="0"/>
    <x v="94"/>
    <x v="5"/>
    <x v="5"/>
    <n v="7250"/>
    <x v="0"/>
    <x v="9"/>
    <x v="3"/>
    <x v="3"/>
    <x v="2105"/>
    <n v="1"/>
  </r>
  <r>
    <x v="420"/>
    <x v="1"/>
    <s v="2022-2023"/>
    <x v="0"/>
    <x v="92"/>
    <x v="3"/>
    <x v="3"/>
    <n v="4305"/>
    <x v="0"/>
    <x v="3"/>
    <x v="5"/>
    <x v="5"/>
    <x v="2106"/>
    <n v="1"/>
  </r>
  <r>
    <x v="224"/>
    <x v="1"/>
    <s v="2022-2023"/>
    <x v="1"/>
    <x v="68"/>
    <x v="7"/>
    <x v="7"/>
    <n v="800"/>
    <x v="0"/>
    <x v="19"/>
    <x v="1"/>
    <x v="1"/>
    <x v="2107"/>
    <n v="1"/>
  </r>
  <r>
    <x v="552"/>
    <x v="2"/>
    <s v="2024-2025"/>
    <x v="0"/>
    <x v="78"/>
    <x v="1"/>
    <x v="1"/>
    <n v="2141"/>
    <x v="0"/>
    <x v="4"/>
    <x v="2"/>
    <x v="2"/>
    <x v="2108"/>
    <n v="1"/>
  </r>
  <r>
    <x v="221"/>
    <x v="0"/>
    <s v="2023-2024"/>
    <x v="0"/>
    <x v="49"/>
    <x v="4"/>
    <x v="4"/>
    <n v="3134"/>
    <x v="0"/>
    <x v="6"/>
    <x v="4"/>
    <x v="4"/>
    <x v="2109"/>
    <n v="1"/>
  </r>
  <r>
    <x v="59"/>
    <x v="0"/>
    <s v="2023-2024"/>
    <x v="0"/>
    <x v="62"/>
    <x v="0"/>
    <x v="0"/>
    <n v="6112"/>
    <x v="0"/>
    <x v="14"/>
    <x v="9"/>
    <x v="9"/>
    <x v="2110"/>
    <n v="1"/>
  </r>
  <r>
    <x v="592"/>
    <x v="1"/>
    <s v="2022-2023"/>
    <x v="0"/>
    <x v="80"/>
    <x v="0"/>
    <x v="0"/>
    <n v="6109"/>
    <x v="0"/>
    <x v="14"/>
    <x v="1"/>
    <x v="1"/>
    <x v="2111"/>
    <n v="1"/>
  </r>
  <r>
    <x v="533"/>
    <x v="1"/>
    <s v="2022-2023"/>
    <x v="0"/>
    <x v="78"/>
    <x v="1"/>
    <x v="1"/>
    <n v="2141"/>
    <x v="0"/>
    <x v="4"/>
    <x v="5"/>
    <x v="5"/>
    <x v="2112"/>
    <n v="1"/>
  </r>
  <r>
    <x v="504"/>
    <x v="2"/>
    <s v="2024-2025"/>
    <x v="0"/>
    <x v="15"/>
    <x v="1"/>
    <x v="1"/>
    <n v="2020"/>
    <x v="0"/>
    <x v="5"/>
    <x v="3"/>
    <x v="3"/>
    <x v="2113"/>
    <n v="1"/>
  </r>
  <r>
    <x v="18"/>
    <x v="0"/>
    <s v="2023-2024"/>
    <x v="0"/>
    <x v="42"/>
    <x v="3"/>
    <x v="3"/>
    <n v="4870"/>
    <x v="0"/>
    <x v="12"/>
    <x v="1"/>
    <x v="1"/>
    <x v="2114"/>
    <n v="1"/>
  </r>
  <r>
    <x v="98"/>
    <x v="2"/>
    <s v="2024-2025"/>
    <x v="0"/>
    <x v="69"/>
    <x v="4"/>
    <x v="4"/>
    <n v="3199"/>
    <x v="0"/>
    <x v="6"/>
    <x v="1"/>
    <x v="1"/>
    <x v="2115"/>
    <n v="1"/>
  </r>
  <r>
    <x v="684"/>
    <x v="2"/>
    <s v="2024-2025"/>
    <x v="0"/>
    <x v="39"/>
    <x v="0"/>
    <x v="0"/>
    <n v="6330"/>
    <x v="0"/>
    <x v="14"/>
    <x v="6"/>
    <x v="6"/>
    <x v="2116"/>
    <n v="1"/>
  </r>
  <r>
    <x v="500"/>
    <x v="1"/>
    <s v="2022-2023"/>
    <x v="0"/>
    <x v="31"/>
    <x v="1"/>
    <x v="1"/>
    <n v="2116"/>
    <x v="0"/>
    <x v="4"/>
    <x v="0"/>
    <x v="0"/>
    <x v="2117"/>
    <n v="1"/>
  </r>
  <r>
    <x v="167"/>
    <x v="2"/>
    <s v="2024-2025"/>
    <x v="1"/>
    <x v="8"/>
    <x v="1"/>
    <x v="1"/>
    <n v="2158"/>
    <x v="0"/>
    <x v="4"/>
    <x v="0"/>
    <x v="0"/>
    <x v="2118"/>
    <n v="1"/>
  </r>
  <r>
    <x v="294"/>
    <x v="1"/>
    <s v="2022-2023"/>
    <x v="0"/>
    <x v="63"/>
    <x v="1"/>
    <x v="1"/>
    <n v="2015"/>
    <x v="0"/>
    <x v="5"/>
    <x v="0"/>
    <x v="0"/>
    <x v="2119"/>
    <n v="1"/>
  </r>
  <r>
    <x v="248"/>
    <x v="0"/>
    <s v="2023-2024"/>
    <x v="1"/>
    <x v="89"/>
    <x v="4"/>
    <x v="4"/>
    <n v="3136"/>
    <x v="0"/>
    <x v="6"/>
    <x v="1"/>
    <x v="1"/>
    <x v="2120"/>
    <n v="1"/>
  </r>
  <r>
    <x v="440"/>
    <x v="0"/>
    <s v="2023-2024"/>
    <x v="0"/>
    <x v="35"/>
    <x v="3"/>
    <x v="3"/>
    <n v="4558"/>
    <x v="0"/>
    <x v="15"/>
    <x v="2"/>
    <x v="2"/>
    <x v="2121"/>
    <n v="1"/>
  </r>
  <r>
    <x v="427"/>
    <x v="0"/>
    <s v="2023-2024"/>
    <x v="0"/>
    <x v="31"/>
    <x v="1"/>
    <x v="1"/>
    <n v="2116"/>
    <x v="0"/>
    <x v="4"/>
    <x v="3"/>
    <x v="3"/>
    <x v="2122"/>
    <n v="1"/>
  </r>
  <r>
    <x v="274"/>
    <x v="0"/>
    <s v="2023-2024"/>
    <x v="1"/>
    <x v="25"/>
    <x v="4"/>
    <x v="4"/>
    <n v="3550"/>
    <x v="0"/>
    <x v="8"/>
    <x v="3"/>
    <x v="3"/>
    <x v="2123"/>
    <n v="1"/>
  </r>
  <r>
    <x v="700"/>
    <x v="2"/>
    <s v="2024-2025"/>
    <x v="1"/>
    <x v="81"/>
    <x v="3"/>
    <x v="3"/>
    <n v="4680"/>
    <x v="0"/>
    <x v="17"/>
    <x v="4"/>
    <x v="4"/>
    <x v="2124"/>
    <n v="1"/>
  </r>
  <r>
    <x v="356"/>
    <x v="0"/>
    <s v="2023-2024"/>
    <x v="0"/>
    <x v="87"/>
    <x v="2"/>
    <x v="2"/>
    <n v="2609"/>
    <x v="0"/>
    <x v="2"/>
    <x v="7"/>
    <x v="7"/>
    <x v="2125"/>
    <n v="1"/>
  </r>
  <r>
    <x v="190"/>
    <x v="1"/>
    <s v="2022-2023"/>
    <x v="0"/>
    <x v="79"/>
    <x v="6"/>
    <x v="6"/>
    <n v="5290"/>
    <x v="0"/>
    <x v="18"/>
    <x v="1"/>
    <x v="1"/>
    <x v="2126"/>
    <n v="1"/>
  </r>
  <r>
    <x v="548"/>
    <x v="1"/>
    <s v="2022-2023"/>
    <x v="0"/>
    <x v="12"/>
    <x v="3"/>
    <x v="3"/>
    <n v="4068"/>
    <x v="0"/>
    <x v="10"/>
    <x v="2"/>
    <x v="2"/>
    <x v="2127"/>
    <n v="1"/>
  </r>
  <r>
    <x v="80"/>
    <x v="1"/>
    <s v="2022-2023"/>
    <x v="0"/>
    <x v="94"/>
    <x v="5"/>
    <x v="5"/>
    <n v="7250"/>
    <x v="0"/>
    <x v="9"/>
    <x v="6"/>
    <x v="6"/>
    <x v="2128"/>
    <n v="1"/>
  </r>
  <r>
    <x v="391"/>
    <x v="2"/>
    <s v="2024-2025"/>
    <x v="0"/>
    <x v="15"/>
    <x v="1"/>
    <x v="1"/>
    <n v="2020"/>
    <x v="0"/>
    <x v="5"/>
    <x v="5"/>
    <x v="5"/>
    <x v="2129"/>
    <n v="1"/>
  </r>
  <r>
    <x v="447"/>
    <x v="0"/>
    <s v="2023-2024"/>
    <x v="1"/>
    <x v="11"/>
    <x v="5"/>
    <x v="5"/>
    <n v="7010"/>
    <x v="0"/>
    <x v="9"/>
    <x v="7"/>
    <x v="7"/>
    <x v="2130"/>
    <n v="1"/>
  </r>
  <r>
    <x v="295"/>
    <x v="0"/>
    <s v="2023-2024"/>
    <x v="0"/>
    <x v="41"/>
    <x v="5"/>
    <x v="5"/>
    <n v="7320"/>
    <x v="0"/>
    <x v="9"/>
    <x v="4"/>
    <x v="4"/>
    <x v="2131"/>
    <n v="1"/>
  </r>
  <r>
    <x v="92"/>
    <x v="0"/>
    <s v="2023-2024"/>
    <x v="0"/>
    <x v="79"/>
    <x v="6"/>
    <x v="6"/>
    <n v="5290"/>
    <x v="0"/>
    <x v="18"/>
    <x v="0"/>
    <x v="0"/>
    <x v="2132"/>
    <n v="1"/>
  </r>
  <r>
    <x v="114"/>
    <x v="0"/>
    <s v="2023-2024"/>
    <x v="0"/>
    <x v="67"/>
    <x v="3"/>
    <x v="3"/>
    <n v="4551"/>
    <x v="0"/>
    <x v="15"/>
    <x v="5"/>
    <x v="5"/>
    <x v="2133"/>
    <n v="1"/>
  </r>
  <r>
    <x v="551"/>
    <x v="0"/>
    <s v="2023-2024"/>
    <x v="0"/>
    <x v="94"/>
    <x v="5"/>
    <x v="5"/>
    <n v="7250"/>
    <x v="0"/>
    <x v="9"/>
    <x v="4"/>
    <x v="4"/>
    <x v="2134"/>
    <n v="1"/>
  </r>
  <r>
    <x v="233"/>
    <x v="1"/>
    <s v="2022-2023"/>
    <x v="0"/>
    <x v="1"/>
    <x v="1"/>
    <x v="1"/>
    <n v="2478"/>
    <x v="0"/>
    <x v="1"/>
    <x v="3"/>
    <x v="3"/>
    <x v="2135"/>
    <n v="1"/>
  </r>
  <r>
    <x v="492"/>
    <x v="1"/>
    <s v="2022-2023"/>
    <x v="0"/>
    <x v="9"/>
    <x v="4"/>
    <x v="4"/>
    <n v="3076"/>
    <x v="0"/>
    <x v="7"/>
    <x v="2"/>
    <x v="2"/>
    <x v="2136"/>
    <n v="1"/>
  </r>
  <r>
    <x v="279"/>
    <x v="2"/>
    <s v="2024-2025"/>
    <x v="0"/>
    <x v="84"/>
    <x v="3"/>
    <x v="3"/>
    <n v="4215"/>
    <x v="0"/>
    <x v="3"/>
    <x v="3"/>
    <x v="3"/>
    <x v="2137"/>
    <n v="1"/>
  </r>
  <r>
    <x v="311"/>
    <x v="0"/>
    <s v="2023-2024"/>
    <x v="0"/>
    <x v="94"/>
    <x v="5"/>
    <x v="5"/>
    <n v="7250"/>
    <x v="0"/>
    <x v="9"/>
    <x v="9"/>
    <x v="9"/>
    <x v="2138"/>
    <n v="1"/>
  </r>
  <r>
    <x v="406"/>
    <x v="2"/>
    <s v="2024-2025"/>
    <x v="1"/>
    <x v="89"/>
    <x v="4"/>
    <x v="4"/>
    <n v="3136"/>
    <x v="0"/>
    <x v="6"/>
    <x v="3"/>
    <x v="3"/>
    <x v="2139"/>
    <n v="1"/>
  </r>
  <r>
    <x v="364"/>
    <x v="2"/>
    <s v="2024-2025"/>
    <x v="0"/>
    <x v="48"/>
    <x v="3"/>
    <x v="3"/>
    <n v="4566"/>
    <x v="0"/>
    <x v="15"/>
    <x v="4"/>
    <x v="4"/>
    <x v="2140"/>
    <n v="1"/>
  </r>
  <r>
    <x v="572"/>
    <x v="0"/>
    <s v="2023-2024"/>
    <x v="1"/>
    <x v="93"/>
    <x v="4"/>
    <x v="4"/>
    <n v="3915"/>
    <x v="0"/>
    <x v="16"/>
    <x v="4"/>
    <x v="4"/>
    <x v="2141"/>
    <n v="1"/>
  </r>
  <r>
    <x v="55"/>
    <x v="0"/>
    <s v="2023-2024"/>
    <x v="0"/>
    <x v="92"/>
    <x v="3"/>
    <x v="3"/>
    <n v="4305"/>
    <x v="0"/>
    <x v="3"/>
    <x v="9"/>
    <x v="9"/>
    <x v="2141"/>
    <n v="1"/>
  </r>
  <r>
    <x v="419"/>
    <x v="2"/>
    <s v="2024-2025"/>
    <x v="0"/>
    <x v="4"/>
    <x v="1"/>
    <x v="1"/>
    <n v="2154"/>
    <x v="0"/>
    <x v="4"/>
    <x v="3"/>
    <x v="3"/>
    <x v="2142"/>
    <n v="1"/>
  </r>
  <r>
    <x v="244"/>
    <x v="0"/>
    <s v="2023-2024"/>
    <x v="0"/>
    <x v="20"/>
    <x v="4"/>
    <x v="4"/>
    <n v="3429"/>
    <x v="0"/>
    <x v="8"/>
    <x v="2"/>
    <x v="2"/>
    <x v="2143"/>
    <n v="1"/>
  </r>
  <r>
    <x v="675"/>
    <x v="2"/>
    <s v="2024-2025"/>
    <x v="1"/>
    <x v="29"/>
    <x v="4"/>
    <x v="4"/>
    <n v="3500"/>
    <x v="0"/>
    <x v="8"/>
    <x v="7"/>
    <x v="7"/>
    <x v="2144"/>
    <n v="1"/>
  </r>
  <r>
    <x v="689"/>
    <x v="1"/>
    <s v="2022-2023"/>
    <x v="0"/>
    <x v="18"/>
    <x v="6"/>
    <x v="6"/>
    <n v="5168"/>
    <x v="0"/>
    <x v="13"/>
    <x v="0"/>
    <x v="0"/>
    <x v="2145"/>
    <n v="1"/>
  </r>
  <r>
    <x v="324"/>
    <x v="0"/>
    <s v="2023-2024"/>
    <x v="0"/>
    <x v="9"/>
    <x v="4"/>
    <x v="4"/>
    <n v="3076"/>
    <x v="0"/>
    <x v="7"/>
    <x v="6"/>
    <x v="6"/>
    <x v="2146"/>
    <n v="1"/>
  </r>
  <r>
    <x v="37"/>
    <x v="2"/>
    <s v="2024-2025"/>
    <x v="1"/>
    <x v="65"/>
    <x v="1"/>
    <x v="1"/>
    <n v="2131"/>
    <x v="0"/>
    <x v="4"/>
    <x v="9"/>
    <x v="9"/>
    <x v="2147"/>
    <n v="1"/>
  </r>
  <r>
    <x v="47"/>
    <x v="2"/>
    <s v="2024-2025"/>
    <x v="1"/>
    <x v="25"/>
    <x v="4"/>
    <x v="4"/>
    <n v="3550"/>
    <x v="0"/>
    <x v="8"/>
    <x v="5"/>
    <x v="5"/>
    <x v="2148"/>
    <n v="1"/>
  </r>
  <r>
    <x v="404"/>
    <x v="1"/>
    <s v="2022-2023"/>
    <x v="0"/>
    <x v="48"/>
    <x v="3"/>
    <x v="3"/>
    <n v="4566"/>
    <x v="0"/>
    <x v="15"/>
    <x v="7"/>
    <x v="7"/>
    <x v="2149"/>
    <n v="1"/>
  </r>
  <r>
    <x v="438"/>
    <x v="1"/>
    <s v="2022-2023"/>
    <x v="1"/>
    <x v="14"/>
    <x v="1"/>
    <x v="1"/>
    <n v="2790"/>
    <x v="0"/>
    <x v="11"/>
    <x v="4"/>
    <x v="4"/>
    <x v="2150"/>
    <n v="1"/>
  </r>
  <r>
    <x v="368"/>
    <x v="2"/>
    <s v="2024-2025"/>
    <x v="0"/>
    <x v="7"/>
    <x v="4"/>
    <x v="4"/>
    <n v="3175"/>
    <x v="0"/>
    <x v="6"/>
    <x v="6"/>
    <x v="6"/>
    <x v="2151"/>
    <n v="1"/>
  </r>
  <r>
    <x v="224"/>
    <x v="1"/>
    <s v="2022-2023"/>
    <x v="0"/>
    <x v="63"/>
    <x v="1"/>
    <x v="1"/>
    <n v="2015"/>
    <x v="0"/>
    <x v="5"/>
    <x v="2"/>
    <x v="2"/>
    <x v="2152"/>
    <n v="1"/>
  </r>
  <r>
    <x v="182"/>
    <x v="1"/>
    <s v="2022-2023"/>
    <x v="0"/>
    <x v="48"/>
    <x v="3"/>
    <x v="3"/>
    <n v="4566"/>
    <x v="0"/>
    <x v="15"/>
    <x v="9"/>
    <x v="9"/>
    <x v="2153"/>
    <n v="1"/>
  </r>
  <r>
    <x v="523"/>
    <x v="1"/>
    <s v="2022-2023"/>
    <x v="0"/>
    <x v="19"/>
    <x v="1"/>
    <x v="1"/>
    <n v="2800"/>
    <x v="0"/>
    <x v="11"/>
    <x v="0"/>
    <x v="0"/>
    <x v="2154"/>
    <n v="1"/>
  </r>
  <r>
    <x v="341"/>
    <x v="1"/>
    <s v="2022-2023"/>
    <x v="0"/>
    <x v="86"/>
    <x v="0"/>
    <x v="0"/>
    <n v="6725"/>
    <x v="0"/>
    <x v="20"/>
    <x v="4"/>
    <x v="4"/>
    <x v="2155"/>
    <n v="1"/>
  </r>
  <r>
    <x v="658"/>
    <x v="2"/>
    <s v="2024-2025"/>
    <x v="0"/>
    <x v="27"/>
    <x v="4"/>
    <x v="4"/>
    <n v="3066"/>
    <x v="0"/>
    <x v="7"/>
    <x v="4"/>
    <x v="4"/>
    <x v="2156"/>
    <n v="1"/>
  </r>
  <r>
    <x v="547"/>
    <x v="0"/>
    <s v="2023-2024"/>
    <x v="1"/>
    <x v="81"/>
    <x v="3"/>
    <x v="3"/>
    <n v="4680"/>
    <x v="0"/>
    <x v="17"/>
    <x v="4"/>
    <x v="4"/>
    <x v="2157"/>
    <n v="1"/>
  </r>
  <r>
    <x v="493"/>
    <x v="1"/>
    <s v="2022-2023"/>
    <x v="1"/>
    <x v="14"/>
    <x v="1"/>
    <x v="1"/>
    <n v="2790"/>
    <x v="0"/>
    <x v="11"/>
    <x v="9"/>
    <x v="9"/>
    <x v="2158"/>
    <n v="1"/>
  </r>
  <r>
    <x v="510"/>
    <x v="1"/>
    <s v="2022-2023"/>
    <x v="0"/>
    <x v="19"/>
    <x v="1"/>
    <x v="1"/>
    <n v="2800"/>
    <x v="0"/>
    <x v="11"/>
    <x v="3"/>
    <x v="3"/>
    <x v="2159"/>
    <n v="1"/>
  </r>
  <r>
    <x v="290"/>
    <x v="0"/>
    <s v="2023-2024"/>
    <x v="0"/>
    <x v="78"/>
    <x v="1"/>
    <x v="1"/>
    <n v="2141"/>
    <x v="0"/>
    <x v="4"/>
    <x v="3"/>
    <x v="3"/>
    <x v="2160"/>
    <n v="1"/>
  </r>
  <r>
    <x v="664"/>
    <x v="0"/>
    <s v="2023-2024"/>
    <x v="0"/>
    <x v="64"/>
    <x v="1"/>
    <x v="1"/>
    <n v="2350"/>
    <x v="0"/>
    <x v="1"/>
    <x v="1"/>
    <x v="1"/>
    <x v="2161"/>
    <n v="1"/>
  </r>
  <r>
    <x v="687"/>
    <x v="0"/>
    <s v="2023-2024"/>
    <x v="0"/>
    <x v="87"/>
    <x v="2"/>
    <x v="2"/>
    <n v="2609"/>
    <x v="0"/>
    <x v="2"/>
    <x v="3"/>
    <x v="3"/>
    <x v="2162"/>
    <n v="1"/>
  </r>
  <r>
    <x v="452"/>
    <x v="0"/>
    <s v="2023-2024"/>
    <x v="0"/>
    <x v="76"/>
    <x v="1"/>
    <x v="1"/>
    <n v="2031"/>
    <x v="0"/>
    <x v="5"/>
    <x v="5"/>
    <x v="5"/>
    <x v="2163"/>
    <n v="1"/>
  </r>
  <r>
    <x v="182"/>
    <x v="1"/>
    <s v="2022-2023"/>
    <x v="1"/>
    <x v="81"/>
    <x v="3"/>
    <x v="3"/>
    <n v="4680"/>
    <x v="0"/>
    <x v="17"/>
    <x v="6"/>
    <x v="6"/>
    <x v="2164"/>
    <n v="1"/>
  </r>
  <r>
    <x v="65"/>
    <x v="2"/>
    <s v="2024-2025"/>
    <x v="0"/>
    <x v="53"/>
    <x v="3"/>
    <x v="3"/>
    <n v="4119"/>
    <x v="0"/>
    <x v="10"/>
    <x v="7"/>
    <x v="7"/>
    <x v="2165"/>
    <n v="1"/>
  </r>
  <r>
    <x v="90"/>
    <x v="2"/>
    <s v="2024-2025"/>
    <x v="0"/>
    <x v="30"/>
    <x v="4"/>
    <x v="4"/>
    <n v="3131"/>
    <x v="0"/>
    <x v="6"/>
    <x v="1"/>
    <x v="1"/>
    <x v="2166"/>
    <n v="1"/>
  </r>
  <r>
    <x v="651"/>
    <x v="0"/>
    <s v="2023-2024"/>
    <x v="0"/>
    <x v="94"/>
    <x v="5"/>
    <x v="5"/>
    <n v="7250"/>
    <x v="0"/>
    <x v="9"/>
    <x v="9"/>
    <x v="9"/>
    <x v="2167"/>
    <n v="1"/>
  </r>
  <r>
    <x v="34"/>
    <x v="2"/>
    <s v="2024-2025"/>
    <x v="1"/>
    <x v="68"/>
    <x v="7"/>
    <x v="7"/>
    <n v="800"/>
    <x v="0"/>
    <x v="19"/>
    <x v="6"/>
    <x v="6"/>
    <x v="2168"/>
    <n v="1"/>
  </r>
  <r>
    <x v="493"/>
    <x v="1"/>
    <s v="2022-2023"/>
    <x v="1"/>
    <x v="38"/>
    <x v="3"/>
    <x v="3"/>
    <n v="4802"/>
    <x v="0"/>
    <x v="12"/>
    <x v="9"/>
    <x v="9"/>
    <x v="2169"/>
    <n v="1"/>
  </r>
  <r>
    <x v="408"/>
    <x v="1"/>
    <s v="2022-2023"/>
    <x v="0"/>
    <x v="72"/>
    <x v="4"/>
    <x v="4"/>
    <n v="3931"/>
    <x v="0"/>
    <x v="16"/>
    <x v="4"/>
    <x v="4"/>
    <x v="2170"/>
    <n v="1"/>
  </r>
  <r>
    <x v="90"/>
    <x v="2"/>
    <s v="2024-2025"/>
    <x v="0"/>
    <x v="57"/>
    <x v="6"/>
    <x v="6"/>
    <n v="5082"/>
    <x v="0"/>
    <x v="13"/>
    <x v="7"/>
    <x v="7"/>
    <x v="2171"/>
    <n v="1"/>
  </r>
  <r>
    <x v="614"/>
    <x v="1"/>
    <s v="2022-2023"/>
    <x v="0"/>
    <x v="82"/>
    <x v="3"/>
    <x v="3"/>
    <n v="4655"/>
    <x v="0"/>
    <x v="17"/>
    <x v="2"/>
    <x v="2"/>
    <x v="2172"/>
    <n v="1"/>
  </r>
  <r>
    <x v="11"/>
    <x v="0"/>
    <s v="2023-2024"/>
    <x v="0"/>
    <x v="64"/>
    <x v="1"/>
    <x v="1"/>
    <n v="2350"/>
    <x v="0"/>
    <x v="1"/>
    <x v="1"/>
    <x v="1"/>
    <x v="2173"/>
    <n v="1"/>
  </r>
  <r>
    <x v="226"/>
    <x v="0"/>
    <s v="2023-2024"/>
    <x v="0"/>
    <x v="77"/>
    <x v="5"/>
    <x v="5"/>
    <n v="7018"/>
    <x v="0"/>
    <x v="9"/>
    <x v="7"/>
    <x v="7"/>
    <x v="2174"/>
    <n v="1"/>
  </r>
  <r>
    <x v="252"/>
    <x v="1"/>
    <s v="2022-2023"/>
    <x v="1"/>
    <x v="28"/>
    <x v="1"/>
    <x v="1"/>
    <n v="2830"/>
    <x v="0"/>
    <x v="11"/>
    <x v="7"/>
    <x v="7"/>
    <x v="2175"/>
    <n v="1"/>
  </r>
  <r>
    <x v="427"/>
    <x v="0"/>
    <s v="2023-2024"/>
    <x v="1"/>
    <x v="30"/>
    <x v="4"/>
    <x v="4"/>
    <n v="3131"/>
    <x v="0"/>
    <x v="6"/>
    <x v="9"/>
    <x v="9"/>
    <x v="2176"/>
    <n v="1"/>
  </r>
  <r>
    <x v="459"/>
    <x v="0"/>
    <s v="2023-2024"/>
    <x v="0"/>
    <x v="37"/>
    <x v="1"/>
    <x v="1"/>
    <n v="2750"/>
    <x v="0"/>
    <x v="11"/>
    <x v="0"/>
    <x v="0"/>
    <x v="2177"/>
    <n v="1"/>
  </r>
  <r>
    <x v="139"/>
    <x v="2"/>
    <s v="2024-2025"/>
    <x v="1"/>
    <x v="25"/>
    <x v="4"/>
    <x v="4"/>
    <n v="3550"/>
    <x v="0"/>
    <x v="8"/>
    <x v="0"/>
    <x v="0"/>
    <x v="2178"/>
    <n v="1"/>
  </r>
  <r>
    <x v="338"/>
    <x v="0"/>
    <s v="2023-2024"/>
    <x v="0"/>
    <x v="12"/>
    <x v="3"/>
    <x v="3"/>
    <n v="4068"/>
    <x v="0"/>
    <x v="10"/>
    <x v="3"/>
    <x v="3"/>
    <x v="2179"/>
    <n v="1"/>
  </r>
  <r>
    <x v="91"/>
    <x v="0"/>
    <s v="2023-2024"/>
    <x v="0"/>
    <x v="3"/>
    <x v="3"/>
    <x v="3"/>
    <n v="4220"/>
    <x v="0"/>
    <x v="3"/>
    <x v="4"/>
    <x v="4"/>
    <x v="2180"/>
    <n v="1"/>
  </r>
  <r>
    <x v="584"/>
    <x v="1"/>
    <s v="2022-2023"/>
    <x v="0"/>
    <x v="23"/>
    <x v="1"/>
    <x v="1"/>
    <n v="2650"/>
    <x v="0"/>
    <x v="11"/>
    <x v="5"/>
    <x v="5"/>
    <x v="2181"/>
    <n v="1"/>
  </r>
  <r>
    <x v="460"/>
    <x v="1"/>
    <s v="2022-2023"/>
    <x v="0"/>
    <x v="49"/>
    <x v="4"/>
    <x v="4"/>
    <n v="3134"/>
    <x v="0"/>
    <x v="6"/>
    <x v="3"/>
    <x v="3"/>
    <x v="2182"/>
    <n v="1"/>
  </r>
  <r>
    <x v="665"/>
    <x v="0"/>
    <s v="2023-2024"/>
    <x v="0"/>
    <x v="31"/>
    <x v="1"/>
    <x v="1"/>
    <n v="2116"/>
    <x v="0"/>
    <x v="4"/>
    <x v="2"/>
    <x v="2"/>
    <x v="2183"/>
    <n v="1"/>
  </r>
  <r>
    <x v="271"/>
    <x v="1"/>
    <s v="2022-2023"/>
    <x v="0"/>
    <x v="40"/>
    <x v="4"/>
    <x v="4"/>
    <n v="3353"/>
    <x v="0"/>
    <x v="8"/>
    <x v="3"/>
    <x v="3"/>
    <x v="2184"/>
    <n v="1"/>
  </r>
  <r>
    <x v="329"/>
    <x v="0"/>
    <s v="2023-2024"/>
    <x v="0"/>
    <x v="76"/>
    <x v="1"/>
    <x v="1"/>
    <n v="2031"/>
    <x v="0"/>
    <x v="5"/>
    <x v="3"/>
    <x v="3"/>
    <x v="2185"/>
    <n v="1"/>
  </r>
  <r>
    <x v="719"/>
    <x v="0"/>
    <s v="2023-2024"/>
    <x v="0"/>
    <x v="53"/>
    <x v="3"/>
    <x v="3"/>
    <n v="4119"/>
    <x v="0"/>
    <x v="10"/>
    <x v="3"/>
    <x v="3"/>
    <x v="2186"/>
    <n v="1"/>
  </r>
  <r>
    <x v="398"/>
    <x v="0"/>
    <s v="2023-2024"/>
    <x v="1"/>
    <x v="22"/>
    <x v="1"/>
    <x v="1"/>
    <n v="2539"/>
    <x v="0"/>
    <x v="2"/>
    <x v="0"/>
    <x v="0"/>
    <x v="2187"/>
    <n v="1"/>
  </r>
  <r>
    <x v="275"/>
    <x v="2"/>
    <s v="2024-2025"/>
    <x v="0"/>
    <x v="92"/>
    <x v="3"/>
    <x v="3"/>
    <n v="4305"/>
    <x v="0"/>
    <x v="3"/>
    <x v="4"/>
    <x v="4"/>
    <x v="2188"/>
    <n v="1"/>
  </r>
  <r>
    <x v="516"/>
    <x v="2"/>
    <s v="2024-2025"/>
    <x v="0"/>
    <x v="36"/>
    <x v="4"/>
    <x v="4"/>
    <n v="3148"/>
    <x v="0"/>
    <x v="6"/>
    <x v="5"/>
    <x v="5"/>
    <x v="2189"/>
    <n v="1"/>
  </r>
  <r>
    <x v="257"/>
    <x v="1"/>
    <s v="2022-2023"/>
    <x v="0"/>
    <x v="50"/>
    <x v="4"/>
    <x v="4"/>
    <n v="3179"/>
    <x v="0"/>
    <x v="6"/>
    <x v="9"/>
    <x v="9"/>
    <x v="2190"/>
    <n v="1"/>
  </r>
  <r>
    <x v="181"/>
    <x v="0"/>
    <s v="2023-2024"/>
    <x v="0"/>
    <x v="52"/>
    <x v="3"/>
    <x v="3"/>
    <n v="4053"/>
    <x v="0"/>
    <x v="10"/>
    <x v="0"/>
    <x v="0"/>
    <x v="2191"/>
    <n v="1"/>
  </r>
  <r>
    <x v="715"/>
    <x v="2"/>
    <s v="2024-2025"/>
    <x v="0"/>
    <x v="47"/>
    <x v="1"/>
    <x v="1"/>
    <n v="2101"/>
    <x v="0"/>
    <x v="4"/>
    <x v="3"/>
    <x v="3"/>
    <x v="2192"/>
    <n v="1"/>
  </r>
  <r>
    <x v="110"/>
    <x v="2"/>
    <s v="2024-2025"/>
    <x v="1"/>
    <x v="9"/>
    <x v="4"/>
    <x v="4"/>
    <n v="3076"/>
    <x v="0"/>
    <x v="7"/>
    <x v="7"/>
    <x v="7"/>
    <x v="2193"/>
    <n v="1"/>
  </r>
  <r>
    <x v="688"/>
    <x v="0"/>
    <s v="2023-2024"/>
    <x v="0"/>
    <x v="27"/>
    <x v="4"/>
    <x v="4"/>
    <n v="3066"/>
    <x v="0"/>
    <x v="7"/>
    <x v="1"/>
    <x v="1"/>
    <x v="2194"/>
    <n v="1"/>
  </r>
  <r>
    <x v="223"/>
    <x v="1"/>
    <s v="2022-2023"/>
    <x v="0"/>
    <x v="87"/>
    <x v="2"/>
    <x v="2"/>
    <n v="2609"/>
    <x v="0"/>
    <x v="2"/>
    <x v="1"/>
    <x v="1"/>
    <x v="2195"/>
    <n v="1"/>
  </r>
  <r>
    <x v="532"/>
    <x v="1"/>
    <s v="2022-2023"/>
    <x v="0"/>
    <x v="31"/>
    <x v="1"/>
    <x v="1"/>
    <n v="2116"/>
    <x v="0"/>
    <x v="4"/>
    <x v="2"/>
    <x v="2"/>
    <x v="2196"/>
    <n v="1"/>
  </r>
  <r>
    <x v="40"/>
    <x v="0"/>
    <s v="2023-2024"/>
    <x v="0"/>
    <x v="28"/>
    <x v="1"/>
    <x v="1"/>
    <n v="2830"/>
    <x v="0"/>
    <x v="11"/>
    <x v="2"/>
    <x v="2"/>
    <x v="2197"/>
    <n v="1"/>
  </r>
  <r>
    <x v="100"/>
    <x v="0"/>
    <s v="2023-2024"/>
    <x v="0"/>
    <x v="10"/>
    <x v="4"/>
    <x v="4"/>
    <n v="3551"/>
    <x v="0"/>
    <x v="8"/>
    <x v="7"/>
    <x v="7"/>
    <x v="2198"/>
    <n v="1"/>
  </r>
  <r>
    <x v="473"/>
    <x v="1"/>
    <s v="2022-2023"/>
    <x v="0"/>
    <x v="48"/>
    <x v="3"/>
    <x v="3"/>
    <n v="4566"/>
    <x v="0"/>
    <x v="15"/>
    <x v="9"/>
    <x v="9"/>
    <x v="2199"/>
    <n v="1"/>
  </r>
  <r>
    <x v="100"/>
    <x v="0"/>
    <s v="2023-2024"/>
    <x v="0"/>
    <x v="27"/>
    <x v="4"/>
    <x v="4"/>
    <n v="3066"/>
    <x v="0"/>
    <x v="7"/>
    <x v="9"/>
    <x v="9"/>
    <x v="2200"/>
    <n v="1"/>
  </r>
  <r>
    <x v="176"/>
    <x v="2"/>
    <s v="2024-2025"/>
    <x v="1"/>
    <x v="8"/>
    <x v="1"/>
    <x v="1"/>
    <n v="2158"/>
    <x v="0"/>
    <x v="4"/>
    <x v="2"/>
    <x v="2"/>
    <x v="2201"/>
    <n v="1"/>
  </r>
  <r>
    <x v="235"/>
    <x v="1"/>
    <s v="2022-2023"/>
    <x v="0"/>
    <x v="28"/>
    <x v="1"/>
    <x v="1"/>
    <n v="2830"/>
    <x v="0"/>
    <x v="11"/>
    <x v="1"/>
    <x v="1"/>
    <x v="2202"/>
    <n v="1"/>
  </r>
  <r>
    <x v="235"/>
    <x v="1"/>
    <s v="2022-2023"/>
    <x v="0"/>
    <x v="69"/>
    <x v="4"/>
    <x v="4"/>
    <n v="3199"/>
    <x v="0"/>
    <x v="6"/>
    <x v="9"/>
    <x v="9"/>
    <x v="2203"/>
    <n v="1"/>
  </r>
  <r>
    <x v="663"/>
    <x v="0"/>
    <s v="2023-2024"/>
    <x v="0"/>
    <x v="5"/>
    <x v="1"/>
    <x v="1"/>
    <n v="2067"/>
    <x v="0"/>
    <x v="5"/>
    <x v="6"/>
    <x v="6"/>
    <x v="2204"/>
    <n v="1"/>
  </r>
  <r>
    <x v="440"/>
    <x v="0"/>
    <s v="2023-2024"/>
    <x v="1"/>
    <x v="22"/>
    <x v="1"/>
    <x v="1"/>
    <n v="2539"/>
    <x v="0"/>
    <x v="2"/>
    <x v="7"/>
    <x v="7"/>
    <x v="2205"/>
    <n v="1"/>
  </r>
  <r>
    <x v="321"/>
    <x v="0"/>
    <s v="2023-2024"/>
    <x v="0"/>
    <x v="70"/>
    <x v="4"/>
    <x v="4"/>
    <n v="3400"/>
    <x v="0"/>
    <x v="8"/>
    <x v="0"/>
    <x v="0"/>
    <x v="2206"/>
    <n v="1"/>
  </r>
  <r>
    <x v="607"/>
    <x v="0"/>
    <s v="2023-2024"/>
    <x v="0"/>
    <x v="63"/>
    <x v="1"/>
    <x v="1"/>
    <n v="2015"/>
    <x v="0"/>
    <x v="5"/>
    <x v="2"/>
    <x v="2"/>
    <x v="2207"/>
    <n v="1"/>
  </r>
  <r>
    <x v="570"/>
    <x v="0"/>
    <s v="2023-2024"/>
    <x v="0"/>
    <x v="42"/>
    <x v="3"/>
    <x v="3"/>
    <n v="4870"/>
    <x v="0"/>
    <x v="12"/>
    <x v="7"/>
    <x v="7"/>
    <x v="2208"/>
    <n v="1"/>
  </r>
  <r>
    <x v="663"/>
    <x v="0"/>
    <s v="2023-2024"/>
    <x v="0"/>
    <x v="7"/>
    <x v="4"/>
    <x v="4"/>
    <n v="3175"/>
    <x v="0"/>
    <x v="6"/>
    <x v="2"/>
    <x v="2"/>
    <x v="2209"/>
    <n v="1"/>
  </r>
  <r>
    <x v="285"/>
    <x v="1"/>
    <s v="2022-2023"/>
    <x v="0"/>
    <x v="28"/>
    <x v="1"/>
    <x v="1"/>
    <n v="2830"/>
    <x v="0"/>
    <x v="11"/>
    <x v="9"/>
    <x v="9"/>
    <x v="2210"/>
    <n v="1"/>
  </r>
  <r>
    <x v="591"/>
    <x v="2"/>
    <s v="2024-2025"/>
    <x v="1"/>
    <x v="93"/>
    <x v="4"/>
    <x v="4"/>
    <n v="3915"/>
    <x v="0"/>
    <x v="16"/>
    <x v="0"/>
    <x v="0"/>
    <x v="2211"/>
    <n v="1"/>
  </r>
  <r>
    <x v="111"/>
    <x v="0"/>
    <s v="2023-2024"/>
    <x v="0"/>
    <x v="63"/>
    <x v="1"/>
    <x v="1"/>
    <n v="2015"/>
    <x v="0"/>
    <x v="5"/>
    <x v="1"/>
    <x v="1"/>
    <x v="2212"/>
    <n v="1"/>
  </r>
  <r>
    <x v="308"/>
    <x v="1"/>
    <s v="2022-2023"/>
    <x v="0"/>
    <x v="66"/>
    <x v="3"/>
    <x v="3"/>
    <n v="4883"/>
    <x v="0"/>
    <x v="12"/>
    <x v="4"/>
    <x v="4"/>
    <x v="2213"/>
    <n v="1"/>
  </r>
  <r>
    <x v="604"/>
    <x v="2"/>
    <s v="2024-2025"/>
    <x v="0"/>
    <x v="37"/>
    <x v="1"/>
    <x v="1"/>
    <n v="2750"/>
    <x v="0"/>
    <x v="11"/>
    <x v="4"/>
    <x v="4"/>
    <x v="2214"/>
    <n v="1"/>
  </r>
  <r>
    <x v="505"/>
    <x v="1"/>
    <s v="2022-2023"/>
    <x v="0"/>
    <x v="44"/>
    <x v="4"/>
    <x v="4"/>
    <n v="3977"/>
    <x v="0"/>
    <x v="16"/>
    <x v="9"/>
    <x v="9"/>
    <x v="2215"/>
    <n v="1"/>
  </r>
  <r>
    <x v="437"/>
    <x v="1"/>
    <s v="2022-2023"/>
    <x v="0"/>
    <x v="32"/>
    <x v="6"/>
    <x v="6"/>
    <n v="5169"/>
    <x v="0"/>
    <x v="13"/>
    <x v="5"/>
    <x v="5"/>
    <x v="2216"/>
    <n v="1"/>
  </r>
  <r>
    <x v="418"/>
    <x v="2"/>
    <s v="2024-2025"/>
    <x v="0"/>
    <x v="52"/>
    <x v="3"/>
    <x v="3"/>
    <n v="4053"/>
    <x v="0"/>
    <x v="10"/>
    <x v="4"/>
    <x v="4"/>
    <x v="2217"/>
    <n v="1"/>
  </r>
  <r>
    <x v="95"/>
    <x v="1"/>
    <s v="2022-2023"/>
    <x v="1"/>
    <x v="68"/>
    <x v="7"/>
    <x v="7"/>
    <n v="800"/>
    <x v="0"/>
    <x v="19"/>
    <x v="3"/>
    <x v="3"/>
    <x v="2218"/>
    <n v="1"/>
  </r>
  <r>
    <x v="422"/>
    <x v="0"/>
    <s v="2023-2024"/>
    <x v="1"/>
    <x v="93"/>
    <x v="4"/>
    <x v="4"/>
    <n v="3915"/>
    <x v="0"/>
    <x v="16"/>
    <x v="9"/>
    <x v="9"/>
    <x v="2219"/>
    <n v="1"/>
  </r>
  <r>
    <x v="77"/>
    <x v="1"/>
    <s v="2022-2023"/>
    <x v="1"/>
    <x v="85"/>
    <x v="0"/>
    <x v="0"/>
    <n v="6530"/>
    <x v="0"/>
    <x v="20"/>
    <x v="4"/>
    <x v="4"/>
    <x v="2220"/>
    <n v="1"/>
  </r>
  <r>
    <x v="263"/>
    <x v="0"/>
    <s v="2023-2024"/>
    <x v="1"/>
    <x v="4"/>
    <x v="1"/>
    <x v="1"/>
    <n v="2154"/>
    <x v="0"/>
    <x v="4"/>
    <x v="1"/>
    <x v="1"/>
    <x v="2221"/>
    <n v="1"/>
  </r>
  <r>
    <x v="81"/>
    <x v="0"/>
    <s v="2023-2024"/>
    <x v="1"/>
    <x v="68"/>
    <x v="7"/>
    <x v="7"/>
    <n v="800"/>
    <x v="0"/>
    <x v="19"/>
    <x v="7"/>
    <x v="7"/>
    <x v="2222"/>
    <n v="1"/>
  </r>
  <r>
    <x v="113"/>
    <x v="2"/>
    <s v="2024-2025"/>
    <x v="1"/>
    <x v="46"/>
    <x v="3"/>
    <x v="3"/>
    <n v="4740"/>
    <x v="0"/>
    <x v="17"/>
    <x v="0"/>
    <x v="0"/>
    <x v="2223"/>
    <n v="1"/>
  </r>
  <r>
    <x v="673"/>
    <x v="2"/>
    <s v="2024-2025"/>
    <x v="1"/>
    <x v="29"/>
    <x v="4"/>
    <x v="4"/>
    <n v="3500"/>
    <x v="0"/>
    <x v="8"/>
    <x v="4"/>
    <x v="4"/>
    <x v="2224"/>
    <n v="1"/>
  </r>
  <r>
    <x v="49"/>
    <x v="2"/>
    <s v="2024-2025"/>
    <x v="0"/>
    <x v="44"/>
    <x v="4"/>
    <x v="4"/>
    <n v="3977"/>
    <x v="0"/>
    <x v="16"/>
    <x v="1"/>
    <x v="1"/>
    <x v="2225"/>
    <n v="1"/>
  </r>
  <r>
    <x v="530"/>
    <x v="1"/>
    <s v="2022-2023"/>
    <x v="1"/>
    <x v="68"/>
    <x v="7"/>
    <x v="7"/>
    <n v="800"/>
    <x v="0"/>
    <x v="19"/>
    <x v="0"/>
    <x v="0"/>
    <x v="2226"/>
    <n v="1"/>
  </r>
  <r>
    <x v="330"/>
    <x v="0"/>
    <s v="2023-2024"/>
    <x v="0"/>
    <x v="42"/>
    <x v="3"/>
    <x v="3"/>
    <n v="4870"/>
    <x v="0"/>
    <x v="12"/>
    <x v="5"/>
    <x v="5"/>
    <x v="2227"/>
    <n v="1"/>
  </r>
  <r>
    <x v="54"/>
    <x v="0"/>
    <s v="2023-2024"/>
    <x v="0"/>
    <x v="75"/>
    <x v="0"/>
    <x v="0"/>
    <n v="6450"/>
    <x v="0"/>
    <x v="20"/>
    <x v="4"/>
    <x v="4"/>
    <x v="2228"/>
    <n v="1"/>
  </r>
  <r>
    <x v="103"/>
    <x v="1"/>
    <s v="2022-2023"/>
    <x v="0"/>
    <x v="39"/>
    <x v="0"/>
    <x v="0"/>
    <n v="6330"/>
    <x v="0"/>
    <x v="14"/>
    <x v="5"/>
    <x v="5"/>
    <x v="2229"/>
    <n v="1"/>
  </r>
  <r>
    <x v="3"/>
    <x v="0"/>
    <s v="2023-2024"/>
    <x v="1"/>
    <x v="93"/>
    <x v="4"/>
    <x v="4"/>
    <n v="3915"/>
    <x v="0"/>
    <x v="16"/>
    <x v="9"/>
    <x v="9"/>
    <x v="2230"/>
    <n v="1"/>
  </r>
  <r>
    <x v="157"/>
    <x v="2"/>
    <s v="2024-2025"/>
    <x v="0"/>
    <x v="19"/>
    <x v="1"/>
    <x v="1"/>
    <n v="2800"/>
    <x v="0"/>
    <x v="11"/>
    <x v="3"/>
    <x v="3"/>
    <x v="2231"/>
    <n v="1"/>
  </r>
  <r>
    <x v="699"/>
    <x v="2"/>
    <s v="2024-2025"/>
    <x v="0"/>
    <x v="70"/>
    <x v="4"/>
    <x v="4"/>
    <n v="3400"/>
    <x v="0"/>
    <x v="8"/>
    <x v="4"/>
    <x v="4"/>
    <x v="2232"/>
    <n v="1"/>
  </r>
  <r>
    <x v="52"/>
    <x v="2"/>
    <s v="2024-2025"/>
    <x v="0"/>
    <x v="19"/>
    <x v="1"/>
    <x v="1"/>
    <n v="2800"/>
    <x v="0"/>
    <x v="11"/>
    <x v="2"/>
    <x v="2"/>
    <x v="2233"/>
    <n v="1"/>
  </r>
  <r>
    <x v="147"/>
    <x v="0"/>
    <s v="2023-2024"/>
    <x v="0"/>
    <x v="95"/>
    <x v="7"/>
    <x v="7"/>
    <n v="870"/>
    <x v="0"/>
    <x v="19"/>
    <x v="1"/>
    <x v="1"/>
    <x v="2234"/>
    <n v="1"/>
  </r>
  <r>
    <x v="692"/>
    <x v="0"/>
    <s v="2023-2024"/>
    <x v="0"/>
    <x v="54"/>
    <x v="4"/>
    <x v="4"/>
    <n v="3030"/>
    <x v="0"/>
    <x v="7"/>
    <x v="5"/>
    <x v="5"/>
    <x v="2235"/>
    <n v="1"/>
  </r>
  <r>
    <x v="701"/>
    <x v="2"/>
    <s v="2024-2025"/>
    <x v="0"/>
    <x v="45"/>
    <x v="3"/>
    <x v="3"/>
    <n v="4570"/>
    <x v="0"/>
    <x v="15"/>
    <x v="4"/>
    <x v="4"/>
    <x v="2236"/>
    <n v="1"/>
  </r>
  <r>
    <x v="245"/>
    <x v="0"/>
    <s v="2023-2024"/>
    <x v="1"/>
    <x v="4"/>
    <x v="1"/>
    <x v="1"/>
    <n v="2154"/>
    <x v="0"/>
    <x v="4"/>
    <x v="3"/>
    <x v="3"/>
    <x v="2237"/>
    <n v="1"/>
  </r>
  <r>
    <x v="221"/>
    <x v="0"/>
    <s v="2023-2024"/>
    <x v="0"/>
    <x v="54"/>
    <x v="4"/>
    <x v="4"/>
    <n v="3030"/>
    <x v="0"/>
    <x v="7"/>
    <x v="0"/>
    <x v="0"/>
    <x v="2238"/>
    <n v="1"/>
  </r>
  <r>
    <x v="634"/>
    <x v="1"/>
    <s v="2022-2023"/>
    <x v="0"/>
    <x v="52"/>
    <x v="3"/>
    <x v="3"/>
    <n v="4053"/>
    <x v="0"/>
    <x v="10"/>
    <x v="6"/>
    <x v="6"/>
    <x v="2239"/>
    <n v="1"/>
  </r>
  <r>
    <x v="457"/>
    <x v="1"/>
    <s v="2022-2023"/>
    <x v="0"/>
    <x v="23"/>
    <x v="1"/>
    <x v="1"/>
    <n v="2650"/>
    <x v="0"/>
    <x v="11"/>
    <x v="3"/>
    <x v="3"/>
    <x v="2240"/>
    <n v="1"/>
  </r>
  <r>
    <x v="369"/>
    <x v="0"/>
    <s v="2023-2024"/>
    <x v="0"/>
    <x v="95"/>
    <x v="7"/>
    <x v="7"/>
    <n v="870"/>
    <x v="0"/>
    <x v="19"/>
    <x v="4"/>
    <x v="4"/>
    <x v="2241"/>
    <n v="1"/>
  </r>
  <r>
    <x v="242"/>
    <x v="1"/>
    <s v="2022-2023"/>
    <x v="1"/>
    <x v="8"/>
    <x v="1"/>
    <x v="1"/>
    <n v="2158"/>
    <x v="0"/>
    <x v="4"/>
    <x v="5"/>
    <x v="5"/>
    <x v="2242"/>
    <n v="1"/>
  </r>
  <r>
    <x v="76"/>
    <x v="2"/>
    <s v="2024-2025"/>
    <x v="0"/>
    <x v="73"/>
    <x v="6"/>
    <x v="6"/>
    <n v="5607"/>
    <x v="0"/>
    <x v="18"/>
    <x v="5"/>
    <x v="5"/>
    <x v="2243"/>
    <n v="1"/>
  </r>
  <r>
    <x v="141"/>
    <x v="0"/>
    <s v="2023-2024"/>
    <x v="0"/>
    <x v="82"/>
    <x v="3"/>
    <x v="3"/>
    <n v="4655"/>
    <x v="0"/>
    <x v="17"/>
    <x v="4"/>
    <x v="4"/>
    <x v="2244"/>
    <n v="1"/>
  </r>
  <r>
    <x v="702"/>
    <x v="0"/>
    <s v="2023-2024"/>
    <x v="0"/>
    <x v="71"/>
    <x v="6"/>
    <x v="6"/>
    <n v="5043"/>
    <x v="0"/>
    <x v="13"/>
    <x v="0"/>
    <x v="0"/>
    <x v="2245"/>
    <n v="1"/>
  </r>
  <r>
    <x v="547"/>
    <x v="0"/>
    <s v="2023-2024"/>
    <x v="0"/>
    <x v="19"/>
    <x v="1"/>
    <x v="1"/>
    <n v="2800"/>
    <x v="0"/>
    <x v="11"/>
    <x v="7"/>
    <x v="7"/>
    <x v="2246"/>
    <n v="1"/>
  </r>
  <r>
    <x v="114"/>
    <x v="0"/>
    <s v="2023-2024"/>
    <x v="0"/>
    <x v="83"/>
    <x v="0"/>
    <x v="0"/>
    <n v="6052"/>
    <x v="0"/>
    <x v="0"/>
    <x v="4"/>
    <x v="4"/>
    <x v="2247"/>
    <n v="1"/>
  </r>
  <r>
    <x v="461"/>
    <x v="2"/>
    <s v="2024-2025"/>
    <x v="0"/>
    <x v="63"/>
    <x v="1"/>
    <x v="1"/>
    <n v="2015"/>
    <x v="0"/>
    <x v="5"/>
    <x v="3"/>
    <x v="3"/>
    <x v="2248"/>
    <n v="1"/>
  </r>
  <r>
    <x v="455"/>
    <x v="0"/>
    <s v="2023-2024"/>
    <x v="0"/>
    <x v="44"/>
    <x v="4"/>
    <x v="4"/>
    <n v="3977"/>
    <x v="0"/>
    <x v="16"/>
    <x v="4"/>
    <x v="4"/>
    <x v="2249"/>
    <n v="1"/>
  </r>
  <r>
    <x v="619"/>
    <x v="0"/>
    <s v="2023-2024"/>
    <x v="0"/>
    <x v="51"/>
    <x v="4"/>
    <x v="4"/>
    <n v="3630"/>
    <x v="0"/>
    <x v="16"/>
    <x v="4"/>
    <x v="4"/>
    <x v="2250"/>
    <n v="1"/>
  </r>
  <r>
    <x v="489"/>
    <x v="0"/>
    <s v="2023-2024"/>
    <x v="0"/>
    <x v="53"/>
    <x v="3"/>
    <x v="3"/>
    <n v="4119"/>
    <x v="0"/>
    <x v="10"/>
    <x v="5"/>
    <x v="5"/>
    <x v="2251"/>
    <n v="1"/>
  </r>
  <r>
    <x v="289"/>
    <x v="1"/>
    <s v="2022-2023"/>
    <x v="0"/>
    <x v="2"/>
    <x v="2"/>
    <x v="2"/>
    <n v="2617"/>
    <x v="0"/>
    <x v="2"/>
    <x v="0"/>
    <x v="0"/>
    <x v="2252"/>
    <n v="1"/>
  </r>
  <r>
    <x v="421"/>
    <x v="0"/>
    <s v="2023-2024"/>
    <x v="0"/>
    <x v="33"/>
    <x v="4"/>
    <x v="4"/>
    <n v="3280"/>
    <x v="0"/>
    <x v="8"/>
    <x v="4"/>
    <x v="4"/>
    <x v="2253"/>
    <n v="1"/>
  </r>
  <r>
    <x v="260"/>
    <x v="1"/>
    <s v="2022-2023"/>
    <x v="0"/>
    <x v="4"/>
    <x v="1"/>
    <x v="1"/>
    <n v="2154"/>
    <x v="0"/>
    <x v="4"/>
    <x v="1"/>
    <x v="1"/>
    <x v="2254"/>
    <n v="1"/>
  </r>
  <r>
    <x v="528"/>
    <x v="1"/>
    <s v="2022-2023"/>
    <x v="0"/>
    <x v="20"/>
    <x v="4"/>
    <x v="4"/>
    <n v="3429"/>
    <x v="0"/>
    <x v="8"/>
    <x v="0"/>
    <x v="0"/>
    <x v="2255"/>
    <n v="1"/>
  </r>
  <r>
    <x v="648"/>
    <x v="1"/>
    <s v="2022-2023"/>
    <x v="0"/>
    <x v="13"/>
    <x v="1"/>
    <x v="1"/>
    <n v="2480"/>
    <x v="0"/>
    <x v="1"/>
    <x v="3"/>
    <x v="3"/>
    <x v="2256"/>
    <n v="1"/>
  </r>
  <r>
    <x v="40"/>
    <x v="0"/>
    <s v="2023-2024"/>
    <x v="0"/>
    <x v="12"/>
    <x v="3"/>
    <x v="3"/>
    <n v="4068"/>
    <x v="0"/>
    <x v="10"/>
    <x v="4"/>
    <x v="4"/>
    <x v="2257"/>
    <n v="1"/>
  </r>
  <r>
    <x v="259"/>
    <x v="2"/>
    <s v="2024-2025"/>
    <x v="0"/>
    <x v="70"/>
    <x v="4"/>
    <x v="4"/>
    <n v="3400"/>
    <x v="0"/>
    <x v="8"/>
    <x v="5"/>
    <x v="5"/>
    <x v="2258"/>
    <n v="1"/>
  </r>
  <r>
    <x v="350"/>
    <x v="1"/>
    <s v="2022-2023"/>
    <x v="0"/>
    <x v="33"/>
    <x v="4"/>
    <x v="4"/>
    <n v="3280"/>
    <x v="0"/>
    <x v="8"/>
    <x v="2"/>
    <x v="2"/>
    <x v="2259"/>
    <n v="1"/>
  </r>
  <r>
    <x v="302"/>
    <x v="0"/>
    <s v="2023-2024"/>
    <x v="0"/>
    <x v="86"/>
    <x v="0"/>
    <x v="0"/>
    <n v="6725"/>
    <x v="0"/>
    <x v="20"/>
    <x v="4"/>
    <x v="4"/>
    <x v="2260"/>
    <n v="1"/>
  </r>
  <r>
    <x v="325"/>
    <x v="1"/>
    <s v="2022-2023"/>
    <x v="0"/>
    <x v="16"/>
    <x v="0"/>
    <x v="0"/>
    <n v="6030"/>
    <x v="0"/>
    <x v="0"/>
    <x v="7"/>
    <x v="7"/>
    <x v="2261"/>
    <n v="1"/>
  </r>
  <r>
    <x v="404"/>
    <x v="1"/>
    <s v="2022-2023"/>
    <x v="0"/>
    <x v="72"/>
    <x v="4"/>
    <x v="4"/>
    <n v="3931"/>
    <x v="0"/>
    <x v="16"/>
    <x v="5"/>
    <x v="5"/>
    <x v="2262"/>
    <n v="1"/>
  </r>
  <r>
    <x v="687"/>
    <x v="0"/>
    <s v="2023-2024"/>
    <x v="1"/>
    <x v="40"/>
    <x v="4"/>
    <x v="4"/>
    <n v="3353"/>
    <x v="0"/>
    <x v="8"/>
    <x v="9"/>
    <x v="9"/>
    <x v="2263"/>
    <n v="1"/>
  </r>
  <r>
    <x v="553"/>
    <x v="2"/>
    <s v="2024-2025"/>
    <x v="1"/>
    <x v="93"/>
    <x v="4"/>
    <x v="4"/>
    <n v="3915"/>
    <x v="0"/>
    <x v="16"/>
    <x v="7"/>
    <x v="7"/>
    <x v="2264"/>
    <n v="1"/>
  </r>
  <r>
    <x v="379"/>
    <x v="2"/>
    <s v="2024-2025"/>
    <x v="0"/>
    <x v="23"/>
    <x v="1"/>
    <x v="1"/>
    <n v="2650"/>
    <x v="0"/>
    <x v="11"/>
    <x v="3"/>
    <x v="3"/>
    <x v="2265"/>
    <n v="1"/>
  </r>
  <r>
    <x v="420"/>
    <x v="1"/>
    <s v="2022-2023"/>
    <x v="1"/>
    <x v="11"/>
    <x v="5"/>
    <x v="5"/>
    <n v="7010"/>
    <x v="0"/>
    <x v="9"/>
    <x v="4"/>
    <x v="4"/>
    <x v="2266"/>
    <n v="1"/>
  </r>
  <r>
    <x v="496"/>
    <x v="2"/>
    <s v="2024-2025"/>
    <x v="0"/>
    <x v="87"/>
    <x v="2"/>
    <x v="2"/>
    <n v="2609"/>
    <x v="0"/>
    <x v="2"/>
    <x v="9"/>
    <x v="9"/>
    <x v="2267"/>
    <n v="1"/>
  </r>
  <r>
    <x v="430"/>
    <x v="0"/>
    <s v="2023-2024"/>
    <x v="0"/>
    <x v="54"/>
    <x v="4"/>
    <x v="4"/>
    <n v="3030"/>
    <x v="0"/>
    <x v="7"/>
    <x v="9"/>
    <x v="9"/>
    <x v="2268"/>
    <n v="1"/>
  </r>
  <r>
    <x v="45"/>
    <x v="0"/>
    <s v="2023-2024"/>
    <x v="0"/>
    <x v="47"/>
    <x v="1"/>
    <x v="1"/>
    <n v="2101"/>
    <x v="0"/>
    <x v="4"/>
    <x v="2"/>
    <x v="2"/>
    <x v="2269"/>
    <n v="1"/>
  </r>
  <r>
    <x v="570"/>
    <x v="0"/>
    <s v="2023-2024"/>
    <x v="0"/>
    <x v="61"/>
    <x v="6"/>
    <x v="6"/>
    <n v="5343"/>
    <x v="0"/>
    <x v="18"/>
    <x v="0"/>
    <x v="0"/>
    <x v="2270"/>
    <n v="1"/>
  </r>
  <r>
    <x v="557"/>
    <x v="0"/>
    <s v="2023-2024"/>
    <x v="0"/>
    <x v="53"/>
    <x v="3"/>
    <x v="3"/>
    <n v="4119"/>
    <x v="0"/>
    <x v="10"/>
    <x v="3"/>
    <x v="3"/>
    <x v="2271"/>
    <n v="1"/>
  </r>
  <r>
    <x v="380"/>
    <x v="0"/>
    <s v="2023-2024"/>
    <x v="0"/>
    <x v="23"/>
    <x v="1"/>
    <x v="1"/>
    <n v="2650"/>
    <x v="0"/>
    <x v="11"/>
    <x v="6"/>
    <x v="6"/>
    <x v="2272"/>
    <n v="1"/>
  </r>
  <r>
    <x v="569"/>
    <x v="1"/>
    <s v="2022-2023"/>
    <x v="0"/>
    <x v="73"/>
    <x v="6"/>
    <x v="6"/>
    <n v="5607"/>
    <x v="0"/>
    <x v="18"/>
    <x v="7"/>
    <x v="7"/>
    <x v="2273"/>
    <n v="1"/>
  </r>
  <r>
    <x v="408"/>
    <x v="1"/>
    <s v="2022-2023"/>
    <x v="0"/>
    <x v="94"/>
    <x v="5"/>
    <x v="5"/>
    <n v="7250"/>
    <x v="0"/>
    <x v="9"/>
    <x v="5"/>
    <x v="5"/>
    <x v="2274"/>
    <n v="1"/>
  </r>
  <r>
    <x v="67"/>
    <x v="2"/>
    <s v="2024-2025"/>
    <x v="0"/>
    <x v="36"/>
    <x v="4"/>
    <x v="4"/>
    <n v="3148"/>
    <x v="0"/>
    <x v="6"/>
    <x v="7"/>
    <x v="7"/>
    <x v="2275"/>
    <n v="1"/>
  </r>
  <r>
    <x v="345"/>
    <x v="1"/>
    <s v="2022-2023"/>
    <x v="1"/>
    <x v="44"/>
    <x v="4"/>
    <x v="4"/>
    <n v="3977"/>
    <x v="0"/>
    <x v="16"/>
    <x v="3"/>
    <x v="3"/>
    <x v="2276"/>
    <n v="1"/>
  </r>
  <r>
    <x v="470"/>
    <x v="0"/>
    <s v="2023-2024"/>
    <x v="0"/>
    <x v="34"/>
    <x v="4"/>
    <x v="4"/>
    <n v="3018"/>
    <x v="0"/>
    <x v="7"/>
    <x v="2"/>
    <x v="2"/>
    <x v="2277"/>
    <n v="1"/>
  </r>
  <r>
    <x v="187"/>
    <x v="1"/>
    <s v="2022-2023"/>
    <x v="0"/>
    <x v="19"/>
    <x v="1"/>
    <x v="1"/>
    <n v="2800"/>
    <x v="0"/>
    <x v="11"/>
    <x v="3"/>
    <x v="3"/>
    <x v="2278"/>
    <n v="1"/>
  </r>
  <r>
    <x v="695"/>
    <x v="0"/>
    <s v="2023-2024"/>
    <x v="1"/>
    <x v="88"/>
    <x v="6"/>
    <x v="6"/>
    <n v="5011"/>
    <x v="0"/>
    <x v="13"/>
    <x v="7"/>
    <x v="7"/>
    <x v="2279"/>
    <n v="1"/>
  </r>
  <r>
    <x v="161"/>
    <x v="0"/>
    <s v="2023-2024"/>
    <x v="0"/>
    <x v="27"/>
    <x v="4"/>
    <x v="4"/>
    <n v="3066"/>
    <x v="0"/>
    <x v="7"/>
    <x v="0"/>
    <x v="0"/>
    <x v="2280"/>
    <n v="1"/>
  </r>
  <r>
    <x v="532"/>
    <x v="1"/>
    <s v="2022-2023"/>
    <x v="1"/>
    <x v="93"/>
    <x v="4"/>
    <x v="4"/>
    <n v="3915"/>
    <x v="0"/>
    <x v="16"/>
    <x v="1"/>
    <x v="1"/>
    <x v="2281"/>
    <n v="1"/>
  </r>
  <r>
    <x v="599"/>
    <x v="2"/>
    <s v="2024-2025"/>
    <x v="0"/>
    <x v="60"/>
    <x v="1"/>
    <x v="1"/>
    <n v="2541"/>
    <x v="0"/>
    <x v="2"/>
    <x v="3"/>
    <x v="3"/>
    <x v="2282"/>
    <n v="1"/>
  </r>
  <r>
    <x v="629"/>
    <x v="1"/>
    <s v="2022-2023"/>
    <x v="0"/>
    <x v="10"/>
    <x v="4"/>
    <x v="4"/>
    <n v="3551"/>
    <x v="0"/>
    <x v="8"/>
    <x v="3"/>
    <x v="3"/>
    <x v="2283"/>
    <n v="1"/>
  </r>
  <r>
    <x v="315"/>
    <x v="0"/>
    <s v="2023-2024"/>
    <x v="0"/>
    <x v="15"/>
    <x v="1"/>
    <x v="1"/>
    <n v="2020"/>
    <x v="0"/>
    <x v="5"/>
    <x v="1"/>
    <x v="1"/>
    <x v="2284"/>
    <n v="1"/>
  </r>
  <r>
    <x v="241"/>
    <x v="0"/>
    <s v="2023-2024"/>
    <x v="0"/>
    <x v="4"/>
    <x v="1"/>
    <x v="1"/>
    <n v="2154"/>
    <x v="0"/>
    <x v="4"/>
    <x v="4"/>
    <x v="4"/>
    <x v="2285"/>
    <n v="1"/>
  </r>
  <r>
    <x v="449"/>
    <x v="0"/>
    <s v="2023-2024"/>
    <x v="1"/>
    <x v="25"/>
    <x v="4"/>
    <x v="4"/>
    <n v="3550"/>
    <x v="0"/>
    <x v="8"/>
    <x v="3"/>
    <x v="3"/>
    <x v="2286"/>
    <n v="1"/>
  </r>
  <r>
    <x v="427"/>
    <x v="0"/>
    <s v="2023-2024"/>
    <x v="0"/>
    <x v="90"/>
    <x v="3"/>
    <x v="3"/>
    <n v="4700"/>
    <x v="0"/>
    <x v="17"/>
    <x v="4"/>
    <x v="4"/>
    <x v="2287"/>
    <n v="1"/>
  </r>
  <r>
    <x v="379"/>
    <x v="2"/>
    <s v="2024-2025"/>
    <x v="0"/>
    <x v="77"/>
    <x v="5"/>
    <x v="5"/>
    <n v="7018"/>
    <x v="0"/>
    <x v="9"/>
    <x v="1"/>
    <x v="1"/>
    <x v="2288"/>
    <n v="1"/>
  </r>
  <r>
    <x v="14"/>
    <x v="0"/>
    <s v="2023-2024"/>
    <x v="0"/>
    <x v="84"/>
    <x v="3"/>
    <x v="3"/>
    <n v="4215"/>
    <x v="0"/>
    <x v="3"/>
    <x v="9"/>
    <x v="9"/>
    <x v="2289"/>
    <n v="1"/>
  </r>
  <r>
    <x v="143"/>
    <x v="2"/>
    <s v="2024-2025"/>
    <x v="0"/>
    <x v="86"/>
    <x v="0"/>
    <x v="0"/>
    <n v="6725"/>
    <x v="0"/>
    <x v="20"/>
    <x v="0"/>
    <x v="0"/>
    <x v="2290"/>
    <n v="1"/>
  </r>
  <r>
    <x v="530"/>
    <x v="1"/>
    <s v="2022-2023"/>
    <x v="0"/>
    <x v="83"/>
    <x v="0"/>
    <x v="0"/>
    <n v="6052"/>
    <x v="0"/>
    <x v="0"/>
    <x v="7"/>
    <x v="7"/>
    <x v="2291"/>
    <n v="1"/>
  </r>
  <r>
    <x v="648"/>
    <x v="1"/>
    <s v="2022-2023"/>
    <x v="0"/>
    <x v="62"/>
    <x v="0"/>
    <x v="0"/>
    <n v="6112"/>
    <x v="0"/>
    <x v="14"/>
    <x v="4"/>
    <x v="4"/>
    <x v="2292"/>
    <n v="1"/>
  </r>
  <r>
    <x v="261"/>
    <x v="1"/>
    <s v="2022-2023"/>
    <x v="0"/>
    <x v="52"/>
    <x v="3"/>
    <x v="3"/>
    <n v="4053"/>
    <x v="0"/>
    <x v="10"/>
    <x v="9"/>
    <x v="9"/>
    <x v="2293"/>
    <n v="1"/>
  </r>
  <r>
    <x v="499"/>
    <x v="0"/>
    <s v="2023-2024"/>
    <x v="0"/>
    <x v="91"/>
    <x v="1"/>
    <x v="1"/>
    <n v="2064"/>
    <x v="0"/>
    <x v="5"/>
    <x v="4"/>
    <x v="4"/>
    <x v="2294"/>
    <n v="1"/>
  </r>
  <r>
    <x v="208"/>
    <x v="0"/>
    <s v="2023-2024"/>
    <x v="0"/>
    <x v="62"/>
    <x v="0"/>
    <x v="0"/>
    <n v="6112"/>
    <x v="0"/>
    <x v="14"/>
    <x v="1"/>
    <x v="1"/>
    <x v="2295"/>
    <n v="1"/>
  </r>
  <r>
    <x v="386"/>
    <x v="1"/>
    <s v="2022-2023"/>
    <x v="0"/>
    <x v="1"/>
    <x v="1"/>
    <x v="1"/>
    <n v="2478"/>
    <x v="0"/>
    <x v="1"/>
    <x v="4"/>
    <x v="4"/>
    <x v="2296"/>
    <n v="1"/>
  </r>
  <r>
    <x v="62"/>
    <x v="0"/>
    <s v="2023-2024"/>
    <x v="0"/>
    <x v="59"/>
    <x v="3"/>
    <x v="3"/>
    <n v="4509"/>
    <x v="0"/>
    <x v="3"/>
    <x v="3"/>
    <x v="3"/>
    <x v="2297"/>
    <n v="1"/>
  </r>
  <r>
    <x v="535"/>
    <x v="1"/>
    <s v="2022-2023"/>
    <x v="0"/>
    <x v="52"/>
    <x v="3"/>
    <x v="3"/>
    <n v="4053"/>
    <x v="0"/>
    <x v="10"/>
    <x v="1"/>
    <x v="1"/>
    <x v="2298"/>
    <n v="1"/>
  </r>
  <r>
    <x v="121"/>
    <x v="0"/>
    <s v="2023-2024"/>
    <x v="0"/>
    <x v="56"/>
    <x v="1"/>
    <x v="1"/>
    <n v="2795"/>
    <x v="0"/>
    <x v="11"/>
    <x v="3"/>
    <x v="3"/>
    <x v="2299"/>
    <n v="1"/>
  </r>
  <r>
    <x v="144"/>
    <x v="1"/>
    <s v="2022-2023"/>
    <x v="0"/>
    <x v="67"/>
    <x v="3"/>
    <x v="3"/>
    <n v="4551"/>
    <x v="0"/>
    <x v="15"/>
    <x v="3"/>
    <x v="3"/>
    <x v="2300"/>
    <n v="1"/>
  </r>
  <r>
    <x v="249"/>
    <x v="1"/>
    <s v="2022-2023"/>
    <x v="0"/>
    <x v="57"/>
    <x v="6"/>
    <x v="6"/>
    <n v="5082"/>
    <x v="0"/>
    <x v="13"/>
    <x v="9"/>
    <x v="9"/>
    <x v="2301"/>
    <n v="1"/>
  </r>
  <r>
    <x v="571"/>
    <x v="1"/>
    <s v="2022-2023"/>
    <x v="0"/>
    <x v="13"/>
    <x v="1"/>
    <x v="1"/>
    <n v="2480"/>
    <x v="0"/>
    <x v="1"/>
    <x v="0"/>
    <x v="0"/>
    <x v="2302"/>
    <n v="1"/>
  </r>
  <r>
    <x v="20"/>
    <x v="0"/>
    <s v="2023-2024"/>
    <x v="0"/>
    <x v="71"/>
    <x v="6"/>
    <x v="6"/>
    <n v="5043"/>
    <x v="0"/>
    <x v="13"/>
    <x v="7"/>
    <x v="7"/>
    <x v="2303"/>
    <n v="1"/>
  </r>
  <r>
    <x v="318"/>
    <x v="0"/>
    <s v="2023-2024"/>
    <x v="0"/>
    <x v="36"/>
    <x v="4"/>
    <x v="4"/>
    <n v="3148"/>
    <x v="0"/>
    <x v="6"/>
    <x v="2"/>
    <x v="2"/>
    <x v="2304"/>
    <n v="1"/>
  </r>
  <r>
    <x v="225"/>
    <x v="0"/>
    <s v="2023-2024"/>
    <x v="1"/>
    <x v="74"/>
    <x v="1"/>
    <x v="1"/>
    <n v="2485"/>
    <x v="0"/>
    <x v="1"/>
    <x v="4"/>
    <x v="4"/>
    <x v="2305"/>
    <n v="1"/>
  </r>
  <r>
    <x v="239"/>
    <x v="0"/>
    <s v="2023-2024"/>
    <x v="0"/>
    <x v="43"/>
    <x v="1"/>
    <x v="1"/>
    <n v="2560"/>
    <x v="0"/>
    <x v="2"/>
    <x v="5"/>
    <x v="5"/>
    <x v="2306"/>
    <n v="1"/>
  </r>
  <r>
    <x v="502"/>
    <x v="0"/>
    <s v="2023-2024"/>
    <x v="0"/>
    <x v="69"/>
    <x v="4"/>
    <x v="4"/>
    <n v="3199"/>
    <x v="0"/>
    <x v="6"/>
    <x v="1"/>
    <x v="1"/>
    <x v="2307"/>
    <n v="1"/>
  </r>
  <r>
    <x v="591"/>
    <x v="2"/>
    <s v="2024-2025"/>
    <x v="0"/>
    <x v="45"/>
    <x v="3"/>
    <x v="3"/>
    <n v="4570"/>
    <x v="0"/>
    <x v="15"/>
    <x v="4"/>
    <x v="4"/>
    <x v="2308"/>
    <n v="1"/>
  </r>
  <r>
    <x v="465"/>
    <x v="1"/>
    <s v="2022-2023"/>
    <x v="1"/>
    <x v="17"/>
    <x v="3"/>
    <x v="3"/>
    <n v="4825"/>
    <x v="0"/>
    <x v="12"/>
    <x v="4"/>
    <x v="4"/>
    <x v="2309"/>
    <n v="1"/>
  </r>
  <r>
    <x v="275"/>
    <x v="2"/>
    <s v="2024-2025"/>
    <x v="0"/>
    <x v="64"/>
    <x v="1"/>
    <x v="1"/>
    <n v="2350"/>
    <x v="0"/>
    <x v="1"/>
    <x v="2"/>
    <x v="2"/>
    <x v="2310"/>
    <n v="1"/>
  </r>
  <r>
    <x v="612"/>
    <x v="0"/>
    <s v="2023-2024"/>
    <x v="0"/>
    <x v="46"/>
    <x v="3"/>
    <x v="3"/>
    <n v="4740"/>
    <x v="0"/>
    <x v="17"/>
    <x v="9"/>
    <x v="9"/>
    <x v="2311"/>
    <n v="1"/>
  </r>
  <r>
    <x v="717"/>
    <x v="2"/>
    <s v="2024-2025"/>
    <x v="1"/>
    <x v="8"/>
    <x v="1"/>
    <x v="1"/>
    <n v="2158"/>
    <x v="0"/>
    <x v="4"/>
    <x v="4"/>
    <x v="4"/>
    <x v="2312"/>
    <n v="1"/>
  </r>
  <r>
    <x v="66"/>
    <x v="1"/>
    <s v="2022-2023"/>
    <x v="0"/>
    <x v="19"/>
    <x v="1"/>
    <x v="1"/>
    <n v="2800"/>
    <x v="0"/>
    <x v="11"/>
    <x v="2"/>
    <x v="2"/>
    <x v="2313"/>
    <n v="1"/>
  </r>
  <r>
    <x v="299"/>
    <x v="1"/>
    <s v="2022-2023"/>
    <x v="0"/>
    <x v="6"/>
    <x v="0"/>
    <x v="0"/>
    <n v="6010"/>
    <x v="0"/>
    <x v="0"/>
    <x v="5"/>
    <x v="5"/>
    <x v="2314"/>
    <n v="1"/>
  </r>
  <r>
    <x v="335"/>
    <x v="1"/>
    <s v="2022-2023"/>
    <x v="0"/>
    <x v="57"/>
    <x v="6"/>
    <x v="6"/>
    <n v="5082"/>
    <x v="0"/>
    <x v="13"/>
    <x v="0"/>
    <x v="0"/>
    <x v="2315"/>
    <n v="1"/>
  </r>
  <r>
    <x v="402"/>
    <x v="0"/>
    <s v="2023-2024"/>
    <x v="0"/>
    <x v="79"/>
    <x v="6"/>
    <x v="6"/>
    <n v="5290"/>
    <x v="0"/>
    <x v="18"/>
    <x v="9"/>
    <x v="9"/>
    <x v="2316"/>
    <n v="1"/>
  </r>
  <r>
    <x v="621"/>
    <x v="0"/>
    <s v="2023-2024"/>
    <x v="1"/>
    <x v="93"/>
    <x v="4"/>
    <x v="4"/>
    <n v="3915"/>
    <x v="0"/>
    <x v="16"/>
    <x v="5"/>
    <x v="5"/>
    <x v="2317"/>
    <n v="1"/>
  </r>
  <r>
    <x v="435"/>
    <x v="0"/>
    <s v="2023-2024"/>
    <x v="0"/>
    <x v="32"/>
    <x v="6"/>
    <x v="6"/>
    <n v="5169"/>
    <x v="0"/>
    <x v="13"/>
    <x v="0"/>
    <x v="0"/>
    <x v="2318"/>
    <n v="1"/>
  </r>
  <r>
    <x v="86"/>
    <x v="1"/>
    <s v="2022-2023"/>
    <x v="0"/>
    <x v="1"/>
    <x v="1"/>
    <x v="1"/>
    <n v="2478"/>
    <x v="0"/>
    <x v="1"/>
    <x v="7"/>
    <x v="7"/>
    <x v="2319"/>
    <n v="1"/>
  </r>
  <r>
    <x v="63"/>
    <x v="1"/>
    <s v="2022-2023"/>
    <x v="0"/>
    <x v="80"/>
    <x v="0"/>
    <x v="0"/>
    <n v="6109"/>
    <x v="0"/>
    <x v="14"/>
    <x v="2"/>
    <x v="2"/>
    <x v="2320"/>
    <n v="1"/>
  </r>
  <r>
    <x v="361"/>
    <x v="2"/>
    <s v="2024-2025"/>
    <x v="0"/>
    <x v="15"/>
    <x v="1"/>
    <x v="1"/>
    <n v="2020"/>
    <x v="0"/>
    <x v="5"/>
    <x v="2"/>
    <x v="2"/>
    <x v="2321"/>
    <n v="1"/>
  </r>
  <r>
    <x v="610"/>
    <x v="0"/>
    <s v="2023-2024"/>
    <x v="0"/>
    <x v="58"/>
    <x v="0"/>
    <x v="0"/>
    <n v="6027"/>
    <x v="0"/>
    <x v="0"/>
    <x v="9"/>
    <x v="9"/>
    <x v="2322"/>
    <n v="1"/>
  </r>
  <r>
    <x v="43"/>
    <x v="1"/>
    <s v="2022-2023"/>
    <x v="0"/>
    <x v="36"/>
    <x v="4"/>
    <x v="4"/>
    <n v="3148"/>
    <x v="0"/>
    <x v="6"/>
    <x v="3"/>
    <x v="3"/>
    <x v="2323"/>
    <n v="1"/>
  </r>
  <r>
    <x v="259"/>
    <x v="2"/>
    <s v="2024-2025"/>
    <x v="0"/>
    <x v="58"/>
    <x v="0"/>
    <x v="0"/>
    <n v="6027"/>
    <x v="0"/>
    <x v="0"/>
    <x v="5"/>
    <x v="5"/>
    <x v="2324"/>
    <n v="1"/>
  </r>
  <r>
    <x v="51"/>
    <x v="0"/>
    <s v="2023-2024"/>
    <x v="0"/>
    <x v="56"/>
    <x v="1"/>
    <x v="1"/>
    <n v="2795"/>
    <x v="0"/>
    <x v="11"/>
    <x v="2"/>
    <x v="2"/>
    <x v="2325"/>
    <n v="1"/>
  </r>
  <r>
    <x v="707"/>
    <x v="1"/>
    <s v="2022-2023"/>
    <x v="1"/>
    <x v="24"/>
    <x v="1"/>
    <x v="1"/>
    <n v="2120"/>
    <x v="0"/>
    <x v="4"/>
    <x v="1"/>
    <x v="1"/>
    <x v="2326"/>
    <n v="1"/>
  </r>
  <r>
    <x v="11"/>
    <x v="0"/>
    <s v="2023-2024"/>
    <x v="1"/>
    <x v="29"/>
    <x v="4"/>
    <x v="4"/>
    <n v="3500"/>
    <x v="0"/>
    <x v="8"/>
    <x v="5"/>
    <x v="5"/>
    <x v="2327"/>
    <n v="1"/>
  </r>
  <r>
    <x v="21"/>
    <x v="1"/>
    <s v="2022-2023"/>
    <x v="0"/>
    <x v="33"/>
    <x v="4"/>
    <x v="4"/>
    <n v="3280"/>
    <x v="0"/>
    <x v="8"/>
    <x v="0"/>
    <x v="0"/>
    <x v="2328"/>
    <n v="1"/>
  </r>
  <r>
    <x v="83"/>
    <x v="1"/>
    <s v="2022-2023"/>
    <x v="0"/>
    <x v="5"/>
    <x v="1"/>
    <x v="1"/>
    <n v="2067"/>
    <x v="0"/>
    <x v="5"/>
    <x v="2"/>
    <x v="2"/>
    <x v="2329"/>
    <n v="1"/>
  </r>
  <r>
    <x v="342"/>
    <x v="0"/>
    <s v="2023-2024"/>
    <x v="0"/>
    <x v="57"/>
    <x v="6"/>
    <x v="6"/>
    <n v="5082"/>
    <x v="0"/>
    <x v="13"/>
    <x v="4"/>
    <x v="4"/>
    <x v="2330"/>
    <n v="1"/>
  </r>
  <r>
    <x v="311"/>
    <x v="0"/>
    <s v="2023-2024"/>
    <x v="0"/>
    <x v="44"/>
    <x v="4"/>
    <x v="4"/>
    <n v="3977"/>
    <x v="0"/>
    <x v="16"/>
    <x v="1"/>
    <x v="1"/>
    <x v="2331"/>
    <n v="1"/>
  </r>
  <r>
    <x v="101"/>
    <x v="2"/>
    <s v="2024-2025"/>
    <x v="0"/>
    <x v="57"/>
    <x v="6"/>
    <x v="6"/>
    <n v="5082"/>
    <x v="0"/>
    <x v="13"/>
    <x v="3"/>
    <x v="3"/>
    <x v="2332"/>
    <n v="1"/>
  </r>
  <r>
    <x v="149"/>
    <x v="2"/>
    <s v="2024-2025"/>
    <x v="0"/>
    <x v="1"/>
    <x v="1"/>
    <x v="1"/>
    <n v="2478"/>
    <x v="0"/>
    <x v="1"/>
    <x v="4"/>
    <x v="4"/>
    <x v="2333"/>
    <n v="1"/>
  </r>
  <r>
    <x v="574"/>
    <x v="2"/>
    <s v="2024-2025"/>
    <x v="0"/>
    <x v="60"/>
    <x v="1"/>
    <x v="1"/>
    <n v="2541"/>
    <x v="0"/>
    <x v="2"/>
    <x v="6"/>
    <x v="6"/>
    <x v="2334"/>
    <n v="1"/>
  </r>
  <r>
    <x v="34"/>
    <x v="2"/>
    <s v="2024-2025"/>
    <x v="0"/>
    <x v="32"/>
    <x v="6"/>
    <x v="6"/>
    <n v="5169"/>
    <x v="0"/>
    <x v="13"/>
    <x v="4"/>
    <x v="4"/>
    <x v="2335"/>
    <n v="1"/>
  </r>
  <r>
    <x v="334"/>
    <x v="2"/>
    <s v="2024-2025"/>
    <x v="0"/>
    <x v="53"/>
    <x v="3"/>
    <x v="3"/>
    <n v="4119"/>
    <x v="0"/>
    <x v="10"/>
    <x v="5"/>
    <x v="5"/>
    <x v="2336"/>
    <n v="1"/>
  </r>
  <r>
    <x v="386"/>
    <x v="1"/>
    <s v="2022-2023"/>
    <x v="0"/>
    <x v="37"/>
    <x v="1"/>
    <x v="1"/>
    <n v="2750"/>
    <x v="0"/>
    <x v="11"/>
    <x v="9"/>
    <x v="9"/>
    <x v="2337"/>
    <n v="1"/>
  </r>
  <r>
    <x v="581"/>
    <x v="0"/>
    <s v="2023-2024"/>
    <x v="1"/>
    <x v="29"/>
    <x v="4"/>
    <x v="4"/>
    <n v="3500"/>
    <x v="0"/>
    <x v="8"/>
    <x v="3"/>
    <x v="3"/>
    <x v="2338"/>
    <n v="1"/>
  </r>
  <r>
    <x v="555"/>
    <x v="2"/>
    <s v="2024-2025"/>
    <x v="0"/>
    <x v="26"/>
    <x v="0"/>
    <x v="0"/>
    <n v="6280"/>
    <x v="0"/>
    <x v="14"/>
    <x v="3"/>
    <x v="3"/>
    <x v="2339"/>
    <n v="1"/>
  </r>
  <r>
    <x v="429"/>
    <x v="1"/>
    <s v="2022-2023"/>
    <x v="0"/>
    <x v="71"/>
    <x v="6"/>
    <x v="6"/>
    <n v="5043"/>
    <x v="0"/>
    <x v="13"/>
    <x v="4"/>
    <x v="4"/>
    <x v="2340"/>
    <n v="1"/>
  </r>
  <r>
    <x v="247"/>
    <x v="2"/>
    <s v="2024-2025"/>
    <x v="0"/>
    <x v="59"/>
    <x v="3"/>
    <x v="3"/>
    <n v="4509"/>
    <x v="0"/>
    <x v="3"/>
    <x v="3"/>
    <x v="3"/>
    <x v="2341"/>
    <n v="1"/>
  </r>
  <r>
    <x v="58"/>
    <x v="2"/>
    <s v="2024-2025"/>
    <x v="0"/>
    <x v="2"/>
    <x v="2"/>
    <x v="2"/>
    <n v="2617"/>
    <x v="0"/>
    <x v="2"/>
    <x v="4"/>
    <x v="4"/>
    <x v="2342"/>
    <n v="1"/>
  </r>
  <r>
    <x v="643"/>
    <x v="0"/>
    <s v="2023-2024"/>
    <x v="0"/>
    <x v="64"/>
    <x v="1"/>
    <x v="1"/>
    <n v="2350"/>
    <x v="0"/>
    <x v="1"/>
    <x v="2"/>
    <x v="2"/>
    <x v="2343"/>
    <n v="1"/>
  </r>
  <r>
    <x v="156"/>
    <x v="2"/>
    <s v="2024-2025"/>
    <x v="0"/>
    <x v="27"/>
    <x v="4"/>
    <x v="4"/>
    <n v="3066"/>
    <x v="0"/>
    <x v="7"/>
    <x v="3"/>
    <x v="3"/>
    <x v="2344"/>
    <n v="1"/>
  </r>
  <r>
    <x v="555"/>
    <x v="2"/>
    <s v="2024-2025"/>
    <x v="0"/>
    <x v="73"/>
    <x v="6"/>
    <x v="6"/>
    <n v="5607"/>
    <x v="0"/>
    <x v="18"/>
    <x v="1"/>
    <x v="1"/>
    <x v="2345"/>
    <n v="1"/>
  </r>
  <r>
    <x v="110"/>
    <x v="2"/>
    <s v="2024-2025"/>
    <x v="0"/>
    <x v="62"/>
    <x v="0"/>
    <x v="0"/>
    <n v="6112"/>
    <x v="0"/>
    <x v="14"/>
    <x v="4"/>
    <x v="4"/>
    <x v="2346"/>
    <n v="1"/>
  </r>
  <r>
    <x v="239"/>
    <x v="0"/>
    <s v="2023-2024"/>
    <x v="0"/>
    <x v="5"/>
    <x v="1"/>
    <x v="1"/>
    <n v="2067"/>
    <x v="0"/>
    <x v="5"/>
    <x v="7"/>
    <x v="7"/>
    <x v="2347"/>
    <n v="1"/>
  </r>
  <r>
    <x v="637"/>
    <x v="1"/>
    <s v="2022-2023"/>
    <x v="0"/>
    <x v="45"/>
    <x v="3"/>
    <x v="3"/>
    <n v="4570"/>
    <x v="0"/>
    <x v="15"/>
    <x v="1"/>
    <x v="1"/>
    <x v="2348"/>
    <n v="1"/>
  </r>
  <r>
    <x v="703"/>
    <x v="0"/>
    <s v="2023-2024"/>
    <x v="0"/>
    <x v="67"/>
    <x v="3"/>
    <x v="3"/>
    <n v="4551"/>
    <x v="0"/>
    <x v="15"/>
    <x v="2"/>
    <x v="2"/>
    <x v="2349"/>
    <n v="1"/>
  </r>
  <r>
    <x v="289"/>
    <x v="1"/>
    <s v="2022-2023"/>
    <x v="0"/>
    <x v="23"/>
    <x v="1"/>
    <x v="1"/>
    <n v="2650"/>
    <x v="0"/>
    <x v="11"/>
    <x v="2"/>
    <x v="2"/>
    <x v="2350"/>
    <n v="1"/>
  </r>
  <r>
    <x v="461"/>
    <x v="2"/>
    <s v="2024-2025"/>
    <x v="0"/>
    <x v="3"/>
    <x v="3"/>
    <x v="3"/>
    <n v="4220"/>
    <x v="0"/>
    <x v="3"/>
    <x v="1"/>
    <x v="1"/>
    <x v="2351"/>
    <n v="1"/>
  </r>
  <r>
    <x v="564"/>
    <x v="0"/>
    <s v="2023-2024"/>
    <x v="0"/>
    <x v="55"/>
    <x v="3"/>
    <x v="3"/>
    <n v="4703"/>
    <x v="0"/>
    <x v="17"/>
    <x v="5"/>
    <x v="5"/>
    <x v="2352"/>
    <n v="1"/>
  </r>
  <r>
    <x v="124"/>
    <x v="2"/>
    <s v="2024-2025"/>
    <x v="0"/>
    <x v="52"/>
    <x v="3"/>
    <x v="3"/>
    <n v="4053"/>
    <x v="0"/>
    <x v="10"/>
    <x v="2"/>
    <x v="2"/>
    <x v="2353"/>
    <n v="1"/>
  </r>
  <r>
    <x v="709"/>
    <x v="0"/>
    <s v="2023-2024"/>
    <x v="0"/>
    <x v="52"/>
    <x v="3"/>
    <x v="3"/>
    <n v="4053"/>
    <x v="0"/>
    <x v="10"/>
    <x v="7"/>
    <x v="7"/>
    <x v="2354"/>
    <n v="1"/>
  </r>
  <r>
    <x v="290"/>
    <x v="0"/>
    <s v="2023-2024"/>
    <x v="1"/>
    <x v="74"/>
    <x v="1"/>
    <x v="1"/>
    <n v="2485"/>
    <x v="0"/>
    <x v="1"/>
    <x v="5"/>
    <x v="5"/>
    <x v="2355"/>
    <n v="1"/>
  </r>
  <r>
    <x v="125"/>
    <x v="2"/>
    <s v="2024-2025"/>
    <x v="0"/>
    <x v="37"/>
    <x v="1"/>
    <x v="1"/>
    <n v="2750"/>
    <x v="0"/>
    <x v="11"/>
    <x v="1"/>
    <x v="1"/>
    <x v="2356"/>
    <n v="1"/>
  </r>
  <r>
    <x v="387"/>
    <x v="2"/>
    <s v="2024-2025"/>
    <x v="0"/>
    <x v="70"/>
    <x v="4"/>
    <x v="4"/>
    <n v="3400"/>
    <x v="0"/>
    <x v="8"/>
    <x v="4"/>
    <x v="4"/>
    <x v="2357"/>
    <n v="1"/>
  </r>
  <r>
    <x v="51"/>
    <x v="0"/>
    <s v="2023-2024"/>
    <x v="0"/>
    <x v="67"/>
    <x v="3"/>
    <x v="3"/>
    <n v="4551"/>
    <x v="0"/>
    <x v="15"/>
    <x v="2"/>
    <x v="2"/>
    <x v="2358"/>
    <n v="1"/>
  </r>
  <r>
    <x v="448"/>
    <x v="0"/>
    <s v="2023-2024"/>
    <x v="0"/>
    <x v="72"/>
    <x v="4"/>
    <x v="4"/>
    <n v="3931"/>
    <x v="0"/>
    <x v="16"/>
    <x v="5"/>
    <x v="5"/>
    <x v="2359"/>
    <n v="1"/>
  </r>
  <r>
    <x v="95"/>
    <x v="1"/>
    <s v="2022-2023"/>
    <x v="0"/>
    <x v="19"/>
    <x v="1"/>
    <x v="1"/>
    <n v="2800"/>
    <x v="0"/>
    <x v="11"/>
    <x v="0"/>
    <x v="0"/>
    <x v="2360"/>
    <n v="1"/>
  </r>
  <r>
    <x v="122"/>
    <x v="1"/>
    <s v="2022-2023"/>
    <x v="0"/>
    <x v="54"/>
    <x v="4"/>
    <x v="4"/>
    <n v="3030"/>
    <x v="0"/>
    <x v="7"/>
    <x v="4"/>
    <x v="4"/>
    <x v="2361"/>
    <n v="1"/>
  </r>
  <r>
    <x v="653"/>
    <x v="0"/>
    <s v="2023-2024"/>
    <x v="0"/>
    <x v="80"/>
    <x v="0"/>
    <x v="0"/>
    <n v="6109"/>
    <x v="0"/>
    <x v="14"/>
    <x v="0"/>
    <x v="0"/>
    <x v="2362"/>
    <n v="1"/>
  </r>
  <r>
    <x v="557"/>
    <x v="0"/>
    <s v="2023-2024"/>
    <x v="1"/>
    <x v="93"/>
    <x v="4"/>
    <x v="4"/>
    <n v="3915"/>
    <x v="0"/>
    <x v="16"/>
    <x v="4"/>
    <x v="4"/>
    <x v="2363"/>
    <n v="1"/>
  </r>
  <r>
    <x v="410"/>
    <x v="1"/>
    <s v="2022-2023"/>
    <x v="0"/>
    <x v="10"/>
    <x v="4"/>
    <x v="4"/>
    <n v="3551"/>
    <x v="0"/>
    <x v="8"/>
    <x v="6"/>
    <x v="6"/>
    <x v="2364"/>
    <n v="1"/>
  </r>
  <r>
    <x v="72"/>
    <x v="2"/>
    <s v="2024-2025"/>
    <x v="0"/>
    <x v="78"/>
    <x v="1"/>
    <x v="1"/>
    <n v="2141"/>
    <x v="0"/>
    <x v="4"/>
    <x v="9"/>
    <x v="9"/>
    <x v="2365"/>
    <n v="1"/>
  </r>
  <r>
    <x v="321"/>
    <x v="0"/>
    <s v="2023-2024"/>
    <x v="1"/>
    <x v="68"/>
    <x v="7"/>
    <x v="7"/>
    <n v="800"/>
    <x v="0"/>
    <x v="19"/>
    <x v="9"/>
    <x v="9"/>
    <x v="2366"/>
    <n v="1"/>
  </r>
  <r>
    <x v="410"/>
    <x v="1"/>
    <s v="2022-2023"/>
    <x v="0"/>
    <x v="60"/>
    <x v="1"/>
    <x v="1"/>
    <n v="2541"/>
    <x v="0"/>
    <x v="2"/>
    <x v="0"/>
    <x v="0"/>
    <x v="2367"/>
    <n v="1"/>
  </r>
  <r>
    <x v="603"/>
    <x v="2"/>
    <s v="2024-2025"/>
    <x v="1"/>
    <x v="40"/>
    <x v="4"/>
    <x v="4"/>
    <n v="3353"/>
    <x v="0"/>
    <x v="8"/>
    <x v="2"/>
    <x v="2"/>
    <x v="2368"/>
    <n v="1"/>
  </r>
  <r>
    <x v="101"/>
    <x v="2"/>
    <s v="2024-2025"/>
    <x v="0"/>
    <x v="72"/>
    <x v="4"/>
    <x v="4"/>
    <n v="3931"/>
    <x v="0"/>
    <x v="16"/>
    <x v="9"/>
    <x v="9"/>
    <x v="2368"/>
    <n v="1"/>
  </r>
  <r>
    <x v="542"/>
    <x v="2"/>
    <s v="2024-2025"/>
    <x v="0"/>
    <x v="27"/>
    <x v="4"/>
    <x v="4"/>
    <n v="3066"/>
    <x v="0"/>
    <x v="7"/>
    <x v="2"/>
    <x v="2"/>
    <x v="2369"/>
    <n v="1"/>
  </r>
  <r>
    <x v="408"/>
    <x v="1"/>
    <s v="2022-2023"/>
    <x v="0"/>
    <x v="63"/>
    <x v="1"/>
    <x v="1"/>
    <n v="2015"/>
    <x v="0"/>
    <x v="5"/>
    <x v="3"/>
    <x v="3"/>
    <x v="2370"/>
    <n v="1"/>
  </r>
  <r>
    <x v="60"/>
    <x v="0"/>
    <s v="2023-2024"/>
    <x v="1"/>
    <x v="75"/>
    <x v="0"/>
    <x v="0"/>
    <n v="6450"/>
    <x v="0"/>
    <x v="20"/>
    <x v="5"/>
    <x v="5"/>
    <x v="2371"/>
    <n v="1"/>
  </r>
  <r>
    <x v="570"/>
    <x v="0"/>
    <s v="2023-2024"/>
    <x v="0"/>
    <x v="1"/>
    <x v="1"/>
    <x v="1"/>
    <n v="2478"/>
    <x v="0"/>
    <x v="1"/>
    <x v="0"/>
    <x v="0"/>
    <x v="2372"/>
    <n v="1"/>
  </r>
  <r>
    <x v="303"/>
    <x v="1"/>
    <s v="2022-2023"/>
    <x v="0"/>
    <x v="70"/>
    <x v="4"/>
    <x v="4"/>
    <n v="3400"/>
    <x v="0"/>
    <x v="8"/>
    <x v="1"/>
    <x v="1"/>
    <x v="2373"/>
    <n v="1"/>
  </r>
  <r>
    <x v="523"/>
    <x v="1"/>
    <s v="2022-2023"/>
    <x v="0"/>
    <x v="25"/>
    <x v="4"/>
    <x v="4"/>
    <n v="3550"/>
    <x v="0"/>
    <x v="8"/>
    <x v="1"/>
    <x v="1"/>
    <x v="2374"/>
    <n v="1"/>
  </r>
  <r>
    <x v="211"/>
    <x v="2"/>
    <s v="2024-2025"/>
    <x v="0"/>
    <x v="61"/>
    <x v="6"/>
    <x v="6"/>
    <n v="5343"/>
    <x v="0"/>
    <x v="18"/>
    <x v="4"/>
    <x v="4"/>
    <x v="2375"/>
    <n v="1"/>
  </r>
  <r>
    <x v="212"/>
    <x v="0"/>
    <s v="2023-2024"/>
    <x v="0"/>
    <x v="90"/>
    <x v="3"/>
    <x v="3"/>
    <n v="4700"/>
    <x v="0"/>
    <x v="17"/>
    <x v="4"/>
    <x v="4"/>
    <x v="2376"/>
    <n v="1"/>
  </r>
  <r>
    <x v="597"/>
    <x v="0"/>
    <s v="2023-2024"/>
    <x v="0"/>
    <x v="20"/>
    <x v="4"/>
    <x v="4"/>
    <n v="3429"/>
    <x v="0"/>
    <x v="8"/>
    <x v="9"/>
    <x v="9"/>
    <x v="2377"/>
    <n v="1"/>
  </r>
  <r>
    <x v="633"/>
    <x v="1"/>
    <s v="2022-2023"/>
    <x v="1"/>
    <x v="11"/>
    <x v="5"/>
    <x v="5"/>
    <n v="7010"/>
    <x v="0"/>
    <x v="9"/>
    <x v="5"/>
    <x v="5"/>
    <x v="2378"/>
    <n v="1"/>
  </r>
  <r>
    <x v="364"/>
    <x v="2"/>
    <s v="2024-2025"/>
    <x v="0"/>
    <x v="83"/>
    <x v="0"/>
    <x v="0"/>
    <n v="6052"/>
    <x v="0"/>
    <x v="0"/>
    <x v="1"/>
    <x v="1"/>
    <x v="2379"/>
    <n v="1"/>
  </r>
  <r>
    <x v="618"/>
    <x v="1"/>
    <s v="2022-2023"/>
    <x v="1"/>
    <x v="89"/>
    <x v="4"/>
    <x v="4"/>
    <n v="3136"/>
    <x v="0"/>
    <x v="6"/>
    <x v="0"/>
    <x v="0"/>
    <x v="2380"/>
    <n v="1"/>
  </r>
  <r>
    <x v="601"/>
    <x v="0"/>
    <s v="2023-2024"/>
    <x v="1"/>
    <x v="25"/>
    <x v="4"/>
    <x v="4"/>
    <n v="3550"/>
    <x v="0"/>
    <x v="8"/>
    <x v="7"/>
    <x v="7"/>
    <x v="2381"/>
    <n v="1"/>
  </r>
  <r>
    <x v="131"/>
    <x v="1"/>
    <s v="2022-2023"/>
    <x v="0"/>
    <x v="15"/>
    <x v="1"/>
    <x v="1"/>
    <n v="2020"/>
    <x v="0"/>
    <x v="5"/>
    <x v="7"/>
    <x v="7"/>
    <x v="2382"/>
    <n v="1"/>
  </r>
  <r>
    <x v="579"/>
    <x v="0"/>
    <s v="2023-2024"/>
    <x v="0"/>
    <x v="70"/>
    <x v="4"/>
    <x v="4"/>
    <n v="3400"/>
    <x v="0"/>
    <x v="8"/>
    <x v="0"/>
    <x v="0"/>
    <x v="2383"/>
    <n v="1"/>
  </r>
  <r>
    <x v="321"/>
    <x v="0"/>
    <s v="2023-2024"/>
    <x v="1"/>
    <x v="34"/>
    <x v="4"/>
    <x v="4"/>
    <n v="3018"/>
    <x v="0"/>
    <x v="7"/>
    <x v="1"/>
    <x v="1"/>
    <x v="2384"/>
    <n v="1"/>
  </r>
  <r>
    <x v="0"/>
    <x v="0"/>
    <s v="2023-2024"/>
    <x v="0"/>
    <x v="86"/>
    <x v="0"/>
    <x v="0"/>
    <n v="6725"/>
    <x v="0"/>
    <x v="20"/>
    <x v="4"/>
    <x v="4"/>
    <x v="2385"/>
    <n v="1"/>
  </r>
  <r>
    <x v="454"/>
    <x v="0"/>
    <s v="2023-2024"/>
    <x v="1"/>
    <x v="89"/>
    <x v="4"/>
    <x v="4"/>
    <n v="3136"/>
    <x v="0"/>
    <x v="6"/>
    <x v="9"/>
    <x v="9"/>
    <x v="2386"/>
    <n v="1"/>
  </r>
  <r>
    <x v="50"/>
    <x v="0"/>
    <s v="2023-2024"/>
    <x v="0"/>
    <x v="39"/>
    <x v="0"/>
    <x v="0"/>
    <n v="6330"/>
    <x v="0"/>
    <x v="14"/>
    <x v="8"/>
    <x v="8"/>
    <x v="2387"/>
    <n v="1"/>
  </r>
  <r>
    <x v="98"/>
    <x v="2"/>
    <s v="2024-2025"/>
    <x v="0"/>
    <x v="31"/>
    <x v="1"/>
    <x v="1"/>
    <n v="2116"/>
    <x v="0"/>
    <x v="4"/>
    <x v="7"/>
    <x v="7"/>
    <x v="2388"/>
    <n v="1"/>
  </r>
  <r>
    <x v="596"/>
    <x v="0"/>
    <s v="2023-2024"/>
    <x v="0"/>
    <x v="41"/>
    <x v="5"/>
    <x v="5"/>
    <n v="7320"/>
    <x v="0"/>
    <x v="9"/>
    <x v="5"/>
    <x v="5"/>
    <x v="2389"/>
    <n v="1"/>
  </r>
  <r>
    <x v="269"/>
    <x v="1"/>
    <s v="2022-2023"/>
    <x v="0"/>
    <x v="53"/>
    <x v="3"/>
    <x v="3"/>
    <n v="4119"/>
    <x v="0"/>
    <x v="10"/>
    <x v="3"/>
    <x v="3"/>
    <x v="2390"/>
    <n v="1"/>
  </r>
  <r>
    <x v="118"/>
    <x v="1"/>
    <s v="2022-2023"/>
    <x v="1"/>
    <x v="89"/>
    <x v="4"/>
    <x v="4"/>
    <n v="3136"/>
    <x v="0"/>
    <x v="6"/>
    <x v="3"/>
    <x v="3"/>
    <x v="2391"/>
    <n v="1"/>
  </r>
  <r>
    <x v="163"/>
    <x v="0"/>
    <s v="2023-2024"/>
    <x v="0"/>
    <x v="7"/>
    <x v="4"/>
    <x v="4"/>
    <n v="3175"/>
    <x v="0"/>
    <x v="6"/>
    <x v="9"/>
    <x v="9"/>
    <x v="2392"/>
    <n v="1"/>
  </r>
  <r>
    <x v="379"/>
    <x v="2"/>
    <s v="2024-2025"/>
    <x v="1"/>
    <x v="29"/>
    <x v="4"/>
    <x v="4"/>
    <n v="3500"/>
    <x v="0"/>
    <x v="8"/>
    <x v="0"/>
    <x v="0"/>
    <x v="2393"/>
    <n v="1"/>
  </r>
  <r>
    <x v="180"/>
    <x v="1"/>
    <s v="2022-2023"/>
    <x v="0"/>
    <x v="9"/>
    <x v="4"/>
    <x v="4"/>
    <n v="3076"/>
    <x v="0"/>
    <x v="7"/>
    <x v="3"/>
    <x v="3"/>
    <x v="2394"/>
    <n v="1"/>
  </r>
  <r>
    <x v="16"/>
    <x v="1"/>
    <s v="2022-2023"/>
    <x v="0"/>
    <x v="5"/>
    <x v="1"/>
    <x v="1"/>
    <n v="2067"/>
    <x v="0"/>
    <x v="5"/>
    <x v="8"/>
    <x v="8"/>
    <x v="2395"/>
    <n v="1"/>
  </r>
  <r>
    <x v="718"/>
    <x v="0"/>
    <s v="2023-2024"/>
    <x v="0"/>
    <x v="73"/>
    <x v="6"/>
    <x v="6"/>
    <n v="5607"/>
    <x v="0"/>
    <x v="18"/>
    <x v="4"/>
    <x v="4"/>
    <x v="2396"/>
    <n v="1"/>
  </r>
  <r>
    <x v="386"/>
    <x v="1"/>
    <s v="2022-2023"/>
    <x v="0"/>
    <x v="66"/>
    <x v="3"/>
    <x v="3"/>
    <n v="4883"/>
    <x v="0"/>
    <x v="12"/>
    <x v="5"/>
    <x v="5"/>
    <x v="2397"/>
    <n v="1"/>
  </r>
  <r>
    <x v="137"/>
    <x v="2"/>
    <s v="2024-2025"/>
    <x v="1"/>
    <x v="56"/>
    <x v="1"/>
    <x v="1"/>
    <n v="2795"/>
    <x v="0"/>
    <x v="11"/>
    <x v="7"/>
    <x v="7"/>
    <x v="2398"/>
    <n v="1"/>
  </r>
  <r>
    <x v="620"/>
    <x v="1"/>
    <s v="2022-2023"/>
    <x v="0"/>
    <x v="66"/>
    <x v="3"/>
    <x v="3"/>
    <n v="4883"/>
    <x v="0"/>
    <x v="12"/>
    <x v="4"/>
    <x v="4"/>
    <x v="2399"/>
    <n v="1"/>
  </r>
  <r>
    <x v="193"/>
    <x v="2"/>
    <s v="2024-2025"/>
    <x v="0"/>
    <x v="6"/>
    <x v="0"/>
    <x v="0"/>
    <n v="6010"/>
    <x v="0"/>
    <x v="0"/>
    <x v="9"/>
    <x v="9"/>
    <x v="2400"/>
    <n v="1"/>
  </r>
  <r>
    <x v="335"/>
    <x v="1"/>
    <s v="2022-2023"/>
    <x v="0"/>
    <x v="43"/>
    <x v="1"/>
    <x v="1"/>
    <n v="2560"/>
    <x v="0"/>
    <x v="2"/>
    <x v="7"/>
    <x v="7"/>
    <x v="2401"/>
    <n v="1"/>
  </r>
  <r>
    <x v="707"/>
    <x v="1"/>
    <s v="2022-2023"/>
    <x v="0"/>
    <x v="19"/>
    <x v="1"/>
    <x v="1"/>
    <n v="2800"/>
    <x v="0"/>
    <x v="11"/>
    <x v="7"/>
    <x v="7"/>
    <x v="2402"/>
    <n v="1"/>
  </r>
  <r>
    <x v="384"/>
    <x v="1"/>
    <s v="2022-2023"/>
    <x v="0"/>
    <x v="37"/>
    <x v="1"/>
    <x v="1"/>
    <n v="2750"/>
    <x v="0"/>
    <x v="11"/>
    <x v="9"/>
    <x v="9"/>
    <x v="2403"/>
    <n v="1"/>
  </r>
  <r>
    <x v="166"/>
    <x v="0"/>
    <s v="2023-2024"/>
    <x v="0"/>
    <x v="39"/>
    <x v="0"/>
    <x v="0"/>
    <n v="6330"/>
    <x v="0"/>
    <x v="14"/>
    <x v="3"/>
    <x v="3"/>
    <x v="2404"/>
    <n v="1"/>
  </r>
  <r>
    <x v="527"/>
    <x v="1"/>
    <s v="2022-2023"/>
    <x v="0"/>
    <x v="56"/>
    <x v="1"/>
    <x v="1"/>
    <n v="2795"/>
    <x v="0"/>
    <x v="11"/>
    <x v="4"/>
    <x v="4"/>
    <x v="2405"/>
    <n v="1"/>
  </r>
  <r>
    <x v="34"/>
    <x v="2"/>
    <s v="2024-2025"/>
    <x v="0"/>
    <x v="7"/>
    <x v="4"/>
    <x v="4"/>
    <n v="3175"/>
    <x v="0"/>
    <x v="6"/>
    <x v="2"/>
    <x v="2"/>
    <x v="2406"/>
    <n v="1"/>
  </r>
  <r>
    <x v="90"/>
    <x v="2"/>
    <s v="2024-2025"/>
    <x v="0"/>
    <x v="2"/>
    <x v="2"/>
    <x v="2"/>
    <n v="2617"/>
    <x v="0"/>
    <x v="2"/>
    <x v="5"/>
    <x v="5"/>
    <x v="2407"/>
    <n v="1"/>
  </r>
  <r>
    <x v="224"/>
    <x v="1"/>
    <s v="2022-2023"/>
    <x v="0"/>
    <x v="93"/>
    <x v="4"/>
    <x v="4"/>
    <n v="3915"/>
    <x v="0"/>
    <x v="16"/>
    <x v="7"/>
    <x v="7"/>
    <x v="2408"/>
    <n v="1"/>
  </r>
  <r>
    <x v="383"/>
    <x v="0"/>
    <s v="2023-2024"/>
    <x v="0"/>
    <x v="20"/>
    <x v="4"/>
    <x v="4"/>
    <n v="3429"/>
    <x v="0"/>
    <x v="8"/>
    <x v="3"/>
    <x v="3"/>
    <x v="2409"/>
    <n v="1"/>
  </r>
  <r>
    <x v="42"/>
    <x v="0"/>
    <s v="2023-2024"/>
    <x v="0"/>
    <x v="58"/>
    <x v="0"/>
    <x v="0"/>
    <n v="6027"/>
    <x v="0"/>
    <x v="0"/>
    <x v="1"/>
    <x v="1"/>
    <x v="2410"/>
    <n v="1"/>
  </r>
  <r>
    <x v="503"/>
    <x v="0"/>
    <s v="2023-2024"/>
    <x v="1"/>
    <x v="0"/>
    <x v="0"/>
    <x v="0"/>
    <n v="6021"/>
    <x v="0"/>
    <x v="0"/>
    <x v="1"/>
    <x v="1"/>
    <x v="2411"/>
    <n v="1"/>
  </r>
  <r>
    <x v="618"/>
    <x v="1"/>
    <s v="2022-2023"/>
    <x v="0"/>
    <x v="31"/>
    <x v="1"/>
    <x v="1"/>
    <n v="2116"/>
    <x v="0"/>
    <x v="4"/>
    <x v="6"/>
    <x v="6"/>
    <x v="2412"/>
    <n v="1"/>
  </r>
  <r>
    <x v="540"/>
    <x v="2"/>
    <s v="2024-2025"/>
    <x v="0"/>
    <x v="61"/>
    <x v="6"/>
    <x v="6"/>
    <n v="5343"/>
    <x v="0"/>
    <x v="18"/>
    <x v="5"/>
    <x v="5"/>
    <x v="2413"/>
    <n v="1"/>
  </r>
  <r>
    <x v="137"/>
    <x v="2"/>
    <s v="2024-2025"/>
    <x v="0"/>
    <x v="60"/>
    <x v="1"/>
    <x v="1"/>
    <n v="2541"/>
    <x v="0"/>
    <x v="2"/>
    <x v="9"/>
    <x v="9"/>
    <x v="2414"/>
    <n v="1"/>
  </r>
  <r>
    <x v="355"/>
    <x v="0"/>
    <s v="2023-2024"/>
    <x v="1"/>
    <x v="68"/>
    <x v="7"/>
    <x v="7"/>
    <n v="800"/>
    <x v="0"/>
    <x v="19"/>
    <x v="7"/>
    <x v="7"/>
    <x v="2415"/>
    <n v="1"/>
  </r>
  <r>
    <x v="631"/>
    <x v="2"/>
    <s v="2024-2025"/>
    <x v="1"/>
    <x v="46"/>
    <x v="3"/>
    <x v="3"/>
    <n v="4740"/>
    <x v="0"/>
    <x v="17"/>
    <x v="9"/>
    <x v="9"/>
    <x v="2416"/>
    <n v="1"/>
  </r>
  <r>
    <x v="73"/>
    <x v="1"/>
    <s v="2022-2023"/>
    <x v="0"/>
    <x v="31"/>
    <x v="1"/>
    <x v="1"/>
    <n v="2116"/>
    <x v="0"/>
    <x v="4"/>
    <x v="3"/>
    <x v="3"/>
    <x v="2417"/>
    <n v="1"/>
  </r>
  <r>
    <x v="174"/>
    <x v="0"/>
    <s v="2023-2024"/>
    <x v="0"/>
    <x v="28"/>
    <x v="1"/>
    <x v="1"/>
    <n v="2830"/>
    <x v="0"/>
    <x v="11"/>
    <x v="3"/>
    <x v="3"/>
    <x v="2418"/>
    <n v="1"/>
  </r>
  <r>
    <x v="260"/>
    <x v="1"/>
    <s v="2022-2023"/>
    <x v="0"/>
    <x v="9"/>
    <x v="4"/>
    <x v="4"/>
    <n v="3076"/>
    <x v="0"/>
    <x v="7"/>
    <x v="5"/>
    <x v="5"/>
    <x v="2419"/>
    <n v="1"/>
  </r>
  <r>
    <x v="147"/>
    <x v="0"/>
    <s v="2023-2024"/>
    <x v="0"/>
    <x v="83"/>
    <x v="0"/>
    <x v="0"/>
    <n v="6052"/>
    <x v="0"/>
    <x v="0"/>
    <x v="4"/>
    <x v="4"/>
    <x v="2420"/>
    <n v="1"/>
  </r>
  <r>
    <x v="431"/>
    <x v="0"/>
    <s v="2023-2024"/>
    <x v="0"/>
    <x v="64"/>
    <x v="1"/>
    <x v="1"/>
    <n v="2350"/>
    <x v="0"/>
    <x v="1"/>
    <x v="3"/>
    <x v="3"/>
    <x v="2421"/>
    <n v="1"/>
  </r>
  <r>
    <x v="146"/>
    <x v="2"/>
    <s v="2024-2025"/>
    <x v="1"/>
    <x v="72"/>
    <x v="4"/>
    <x v="4"/>
    <n v="3931"/>
    <x v="0"/>
    <x v="16"/>
    <x v="4"/>
    <x v="4"/>
    <x v="2422"/>
    <n v="1"/>
  </r>
  <r>
    <x v="73"/>
    <x v="1"/>
    <s v="2022-2023"/>
    <x v="0"/>
    <x v="71"/>
    <x v="6"/>
    <x v="6"/>
    <n v="5043"/>
    <x v="0"/>
    <x v="13"/>
    <x v="1"/>
    <x v="1"/>
    <x v="2423"/>
    <n v="1"/>
  </r>
  <r>
    <x v="114"/>
    <x v="0"/>
    <s v="2023-2024"/>
    <x v="0"/>
    <x v="23"/>
    <x v="1"/>
    <x v="1"/>
    <n v="2650"/>
    <x v="0"/>
    <x v="11"/>
    <x v="3"/>
    <x v="3"/>
    <x v="2424"/>
    <n v="1"/>
  </r>
  <r>
    <x v="129"/>
    <x v="0"/>
    <s v="2023-2024"/>
    <x v="0"/>
    <x v="2"/>
    <x v="2"/>
    <x v="2"/>
    <n v="2617"/>
    <x v="0"/>
    <x v="2"/>
    <x v="3"/>
    <x v="3"/>
    <x v="2425"/>
    <n v="1"/>
  </r>
  <r>
    <x v="425"/>
    <x v="2"/>
    <s v="2024-2025"/>
    <x v="1"/>
    <x v="21"/>
    <x v="3"/>
    <x v="3"/>
    <n v="4012"/>
    <x v="0"/>
    <x v="10"/>
    <x v="9"/>
    <x v="9"/>
    <x v="2426"/>
    <n v="1"/>
  </r>
  <r>
    <x v="291"/>
    <x v="2"/>
    <s v="2024-2025"/>
    <x v="0"/>
    <x v="82"/>
    <x v="3"/>
    <x v="3"/>
    <n v="4655"/>
    <x v="0"/>
    <x v="17"/>
    <x v="4"/>
    <x v="4"/>
    <x v="2427"/>
    <n v="1"/>
  </r>
  <r>
    <x v="329"/>
    <x v="0"/>
    <s v="2023-2024"/>
    <x v="0"/>
    <x v="52"/>
    <x v="3"/>
    <x v="3"/>
    <n v="4053"/>
    <x v="0"/>
    <x v="10"/>
    <x v="2"/>
    <x v="2"/>
    <x v="2428"/>
    <n v="1"/>
  </r>
  <r>
    <x v="667"/>
    <x v="0"/>
    <s v="2023-2024"/>
    <x v="1"/>
    <x v="14"/>
    <x v="1"/>
    <x v="1"/>
    <n v="2790"/>
    <x v="0"/>
    <x v="11"/>
    <x v="2"/>
    <x v="2"/>
    <x v="2429"/>
    <n v="1"/>
  </r>
  <r>
    <x v="245"/>
    <x v="0"/>
    <s v="2023-2024"/>
    <x v="0"/>
    <x v="77"/>
    <x v="5"/>
    <x v="5"/>
    <n v="7018"/>
    <x v="0"/>
    <x v="9"/>
    <x v="4"/>
    <x v="4"/>
    <x v="2430"/>
    <n v="1"/>
  </r>
  <r>
    <x v="603"/>
    <x v="2"/>
    <s v="2024-2025"/>
    <x v="0"/>
    <x v="12"/>
    <x v="3"/>
    <x v="3"/>
    <n v="4068"/>
    <x v="0"/>
    <x v="10"/>
    <x v="2"/>
    <x v="2"/>
    <x v="2431"/>
    <n v="1"/>
  </r>
  <r>
    <x v="506"/>
    <x v="0"/>
    <s v="2023-2024"/>
    <x v="1"/>
    <x v="88"/>
    <x v="6"/>
    <x v="6"/>
    <n v="5011"/>
    <x v="0"/>
    <x v="13"/>
    <x v="5"/>
    <x v="5"/>
    <x v="2432"/>
    <n v="1"/>
  </r>
  <r>
    <x v="712"/>
    <x v="0"/>
    <s v="2023-2024"/>
    <x v="1"/>
    <x v="81"/>
    <x v="3"/>
    <x v="3"/>
    <n v="4680"/>
    <x v="0"/>
    <x v="17"/>
    <x v="9"/>
    <x v="9"/>
    <x v="2433"/>
    <n v="1"/>
  </r>
  <r>
    <x v="466"/>
    <x v="2"/>
    <s v="2024-2025"/>
    <x v="0"/>
    <x v="49"/>
    <x v="4"/>
    <x v="4"/>
    <n v="3134"/>
    <x v="0"/>
    <x v="6"/>
    <x v="9"/>
    <x v="9"/>
    <x v="2434"/>
    <n v="1"/>
  </r>
  <r>
    <x v="525"/>
    <x v="2"/>
    <s v="2024-2025"/>
    <x v="1"/>
    <x v="68"/>
    <x v="7"/>
    <x v="7"/>
    <n v="800"/>
    <x v="0"/>
    <x v="19"/>
    <x v="6"/>
    <x v="6"/>
    <x v="2435"/>
    <n v="1"/>
  </r>
  <r>
    <x v="578"/>
    <x v="2"/>
    <s v="2024-2025"/>
    <x v="1"/>
    <x v="38"/>
    <x v="3"/>
    <x v="3"/>
    <n v="4802"/>
    <x v="0"/>
    <x v="12"/>
    <x v="4"/>
    <x v="4"/>
    <x v="2436"/>
    <n v="1"/>
  </r>
  <r>
    <x v="193"/>
    <x v="2"/>
    <s v="2024-2025"/>
    <x v="0"/>
    <x v="91"/>
    <x v="1"/>
    <x v="1"/>
    <n v="2064"/>
    <x v="0"/>
    <x v="5"/>
    <x v="4"/>
    <x v="4"/>
    <x v="2437"/>
    <n v="1"/>
  </r>
  <r>
    <x v="596"/>
    <x v="0"/>
    <s v="2023-2024"/>
    <x v="0"/>
    <x v="67"/>
    <x v="3"/>
    <x v="3"/>
    <n v="4551"/>
    <x v="0"/>
    <x v="15"/>
    <x v="1"/>
    <x v="1"/>
    <x v="2438"/>
    <n v="1"/>
  </r>
  <r>
    <x v="212"/>
    <x v="0"/>
    <s v="2023-2024"/>
    <x v="0"/>
    <x v="39"/>
    <x v="0"/>
    <x v="0"/>
    <n v="6330"/>
    <x v="0"/>
    <x v="14"/>
    <x v="5"/>
    <x v="5"/>
    <x v="2439"/>
    <n v="1"/>
  </r>
  <r>
    <x v="361"/>
    <x v="2"/>
    <s v="2024-2025"/>
    <x v="0"/>
    <x v="16"/>
    <x v="0"/>
    <x v="0"/>
    <n v="6030"/>
    <x v="0"/>
    <x v="0"/>
    <x v="3"/>
    <x v="3"/>
    <x v="2440"/>
    <n v="1"/>
  </r>
  <r>
    <x v="697"/>
    <x v="1"/>
    <s v="2022-2023"/>
    <x v="0"/>
    <x v="16"/>
    <x v="0"/>
    <x v="0"/>
    <n v="6030"/>
    <x v="0"/>
    <x v="0"/>
    <x v="0"/>
    <x v="0"/>
    <x v="2441"/>
    <n v="1"/>
  </r>
  <r>
    <x v="383"/>
    <x v="0"/>
    <s v="2023-2024"/>
    <x v="0"/>
    <x v="35"/>
    <x v="3"/>
    <x v="3"/>
    <n v="4558"/>
    <x v="0"/>
    <x v="15"/>
    <x v="5"/>
    <x v="5"/>
    <x v="2442"/>
    <n v="1"/>
  </r>
  <r>
    <x v="355"/>
    <x v="0"/>
    <s v="2023-2024"/>
    <x v="0"/>
    <x v="77"/>
    <x v="5"/>
    <x v="5"/>
    <n v="7018"/>
    <x v="0"/>
    <x v="9"/>
    <x v="1"/>
    <x v="1"/>
    <x v="2443"/>
    <n v="1"/>
  </r>
  <r>
    <x v="589"/>
    <x v="0"/>
    <s v="2023-2024"/>
    <x v="0"/>
    <x v="66"/>
    <x v="3"/>
    <x v="3"/>
    <n v="4883"/>
    <x v="0"/>
    <x v="12"/>
    <x v="0"/>
    <x v="0"/>
    <x v="2444"/>
    <n v="1"/>
  </r>
  <r>
    <x v="438"/>
    <x v="1"/>
    <s v="2022-2023"/>
    <x v="0"/>
    <x v="3"/>
    <x v="3"/>
    <x v="3"/>
    <n v="4220"/>
    <x v="0"/>
    <x v="3"/>
    <x v="7"/>
    <x v="7"/>
    <x v="2445"/>
    <n v="1"/>
  </r>
  <r>
    <x v="465"/>
    <x v="1"/>
    <s v="2022-2023"/>
    <x v="1"/>
    <x v="88"/>
    <x v="6"/>
    <x v="6"/>
    <n v="5011"/>
    <x v="0"/>
    <x v="13"/>
    <x v="1"/>
    <x v="1"/>
    <x v="2446"/>
    <n v="1"/>
  </r>
  <r>
    <x v="271"/>
    <x v="1"/>
    <s v="2022-2023"/>
    <x v="0"/>
    <x v="59"/>
    <x v="3"/>
    <x v="3"/>
    <n v="4509"/>
    <x v="0"/>
    <x v="3"/>
    <x v="2"/>
    <x v="2"/>
    <x v="2447"/>
    <n v="1"/>
  </r>
  <r>
    <x v="249"/>
    <x v="1"/>
    <s v="2022-2023"/>
    <x v="0"/>
    <x v="45"/>
    <x v="3"/>
    <x v="3"/>
    <n v="4570"/>
    <x v="0"/>
    <x v="15"/>
    <x v="9"/>
    <x v="9"/>
    <x v="2448"/>
    <n v="1"/>
  </r>
  <r>
    <x v="268"/>
    <x v="0"/>
    <s v="2023-2024"/>
    <x v="0"/>
    <x v="42"/>
    <x v="3"/>
    <x v="3"/>
    <n v="4870"/>
    <x v="0"/>
    <x v="12"/>
    <x v="0"/>
    <x v="0"/>
    <x v="2449"/>
    <n v="1"/>
  </r>
  <r>
    <x v="242"/>
    <x v="1"/>
    <s v="2022-2023"/>
    <x v="0"/>
    <x v="34"/>
    <x v="4"/>
    <x v="4"/>
    <n v="3018"/>
    <x v="0"/>
    <x v="7"/>
    <x v="5"/>
    <x v="5"/>
    <x v="2450"/>
    <n v="1"/>
  </r>
  <r>
    <x v="430"/>
    <x v="0"/>
    <s v="2023-2024"/>
    <x v="0"/>
    <x v="57"/>
    <x v="6"/>
    <x v="6"/>
    <n v="5082"/>
    <x v="0"/>
    <x v="13"/>
    <x v="5"/>
    <x v="5"/>
    <x v="2451"/>
    <n v="1"/>
  </r>
  <r>
    <x v="224"/>
    <x v="1"/>
    <s v="2022-2023"/>
    <x v="0"/>
    <x v="3"/>
    <x v="3"/>
    <x v="3"/>
    <n v="4220"/>
    <x v="0"/>
    <x v="3"/>
    <x v="9"/>
    <x v="9"/>
    <x v="2452"/>
    <n v="1"/>
  </r>
  <r>
    <x v="618"/>
    <x v="1"/>
    <s v="2022-2023"/>
    <x v="0"/>
    <x v="91"/>
    <x v="1"/>
    <x v="1"/>
    <n v="2064"/>
    <x v="0"/>
    <x v="5"/>
    <x v="1"/>
    <x v="1"/>
    <x v="2453"/>
    <n v="1"/>
  </r>
  <r>
    <x v="266"/>
    <x v="1"/>
    <s v="2022-2023"/>
    <x v="0"/>
    <x v="4"/>
    <x v="1"/>
    <x v="1"/>
    <n v="2154"/>
    <x v="0"/>
    <x v="4"/>
    <x v="2"/>
    <x v="2"/>
    <x v="2454"/>
    <n v="1"/>
  </r>
  <r>
    <x v="492"/>
    <x v="1"/>
    <s v="2022-2023"/>
    <x v="1"/>
    <x v="21"/>
    <x v="3"/>
    <x v="3"/>
    <n v="4012"/>
    <x v="0"/>
    <x v="10"/>
    <x v="0"/>
    <x v="0"/>
    <x v="2455"/>
    <n v="1"/>
  </r>
  <r>
    <x v="383"/>
    <x v="0"/>
    <s v="2023-2024"/>
    <x v="1"/>
    <x v="68"/>
    <x v="7"/>
    <x v="7"/>
    <n v="800"/>
    <x v="0"/>
    <x v="19"/>
    <x v="3"/>
    <x v="3"/>
    <x v="2456"/>
    <n v="1"/>
  </r>
  <r>
    <x v="86"/>
    <x v="1"/>
    <s v="2022-2023"/>
    <x v="0"/>
    <x v="48"/>
    <x v="3"/>
    <x v="3"/>
    <n v="4566"/>
    <x v="0"/>
    <x v="15"/>
    <x v="0"/>
    <x v="0"/>
    <x v="2457"/>
    <n v="1"/>
  </r>
  <r>
    <x v="7"/>
    <x v="0"/>
    <s v="2023-2024"/>
    <x v="1"/>
    <x v="68"/>
    <x v="7"/>
    <x v="7"/>
    <n v="800"/>
    <x v="0"/>
    <x v="19"/>
    <x v="5"/>
    <x v="5"/>
    <x v="2458"/>
    <n v="1"/>
  </r>
  <r>
    <x v="489"/>
    <x v="0"/>
    <s v="2023-2024"/>
    <x v="0"/>
    <x v="32"/>
    <x v="6"/>
    <x v="6"/>
    <n v="5169"/>
    <x v="0"/>
    <x v="13"/>
    <x v="1"/>
    <x v="1"/>
    <x v="2459"/>
    <n v="1"/>
  </r>
  <r>
    <x v="333"/>
    <x v="1"/>
    <s v="2022-2023"/>
    <x v="0"/>
    <x v="86"/>
    <x v="0"/>
    <x v="0"/>
    <n v="6725"/>
    <x v="0"/>
    <x v="20"/>
    <x v="5"/>
    <x v="5"/>
    <x v="2460"/>
    <n v="1"/>
  </r>
  <r>
    <x v="459"/>
    <x v="0"/>
    <s v="2023-2024"/>
    <x v="0"/>
    <x v="13"/>
    <x v="1"/>
    <x v="1"/>
    <n v="2480"/>
    <x v="0"/>
    <x v="1"/>
    <x v="3"/>
    <x v="3"/>
    <x v="2461"/>
    <n v="1"/>
  </r>
  <r>
    <x v="239"/>
    <x v="0"/>
    <s v="2023-2024"/>
    <x v="0"/>
    <x v="76"/>
    <x v="1"/>
    <x v="1"/>
    <n v="2031"/>
    <x v="0"/>
    <x v="5"/>
    <x v="4"/>
    <x v="4"/>
    <x v="2462"/>
    <n v="1"/>
  </r>
  <r>
    <x v="389"/>
    <x v="2"/>
    <s v="2024-2025"/>
    <x v="1"/>
    <x v="14"/>
    <x v="1"/>
    <x v="1"/>
    <n v="2790"/>
    <x v="0"/>
    <x v="11"/>
    <x v="7"/>
    <x v="7"/>
    <x v="2463"/>
    <n v="1"/>
  </r>
  <r>
    <x v="73"/>
    <x v="1"/>
    <s v="2022-2023"/>
    <x v="1"/>
    <x v="9"/>
    <x v="4"/>
    <x v="4"/>
    <n v="3076"/>
    <x v="0"/>
    <x v="7"/>
    <x v="7"/>
    <x v="7"/>
    <x v="2464"/>
    <n v="1"/>
  </r>
  <r>
    <x v="236"/>
    <x v="0"/>
    <s v="2023-2024"/>
    <x v="0"/>
    <x v="15"/>
    <x v="1"/>
    <x v="1"/>
    <n v="2020"/>
    <x v="0"/>
    <x v="5"/>
    <x v="8"/>
    <x v="8"/>
    <x v="2465"/>
    <n v="1"/>
  </r>
  <r>
    <x v="55"/>
    <x v="0"/>
    <s v="2023-2024"/>
    <x v="0"/>
    <x v="37"/>
    <x v="1"/>
    <x v="1"/>
    <n v="2750"/>
    <x v="0"/>
    <x v="11"/>
    <x v="1"/>
    <x v="1"/>
    <x v="2466"/>
    <n v="1"/>
  </r>
  <r>
    <x v="183"/>
    <x v="0"/>
    <s v="2023-2024"/>
    <x v="0"/>
    <x v="71"/>
    <x v="6"/>
    <x v="6"/>
    <n v="5043"/>
    <x v="0"/>
    <x v="13"/>
    <x v="9"/>
    <x v="9"/>
    <x v="2467"/>
    <n v="1"/>
  </r>
  <r>
    <x v="462"/>
    <x v="1"/>
    <s v="2022-2023"/>
    <x v="0"/>
    <x v="9"/>
    <x v="4"/>
    <x v="4"/>
    <n v="3076"/>
    <x v="0"/>
    <x v="7"/>
    <x v="1"/>
    <x v="1"/>
    <x v="2468"/>
    <n v="1"/>
  </r>
  <r>
    <x v="429"/>
    <x v="1"/>
    <s v="2022-2023"/>
    <x v="0"/>
    <x v="28"/>
    <x v="1"/>
    <x v="1"/>
    <n v="2830"/>
    <x v="0"/>
    <x v="11"/>
    <x v="7"/>
    <x v="7"/>
    <x v="2469"/>
    <n v="1"/>
  </r>
  <r>
    <x v="152"/>
    <x v="0"/>
    <s v="2023-2024"/>
    <x v="0"/>
    <x v="36"/>
    <x v="4"/>
    <x v="4"/>
    <n v="3148"/>
    <x v="0"/>
    <x v="6"/>
    <x v="3"/>
    <x v="3"/>
    <x v="2470"/>
    <n v="1"/>
  </r>
  <r>
    <x v="241"/>
    <x v="0"/>
    <s v="2023-2024"/>
    <x v="0"/>
    <x v="84"/>
    <x v="3"/>
    <x v="3"/>
    <n v="4215"/>
    <x v="0"/>
    <x v="3"/>
    <x v="3"/>
    <x v="3"/>
    <x v="2471"/>
    <n v="1"/>
  </r>
  <r>
    <x v="60"/>
    <x v="0"/>
    <s v="2023-2024"/>
    <x v="0"/>
    <x v="4"/>
    <x v="1"/>
    <x v="1"/>
    <n v="2154"/>
    <x v="0"/>
    <x v="4"/>
    <x v="3"/>
    <x v="3"/>
    <x v="2472"/>
    <n v="1"/>
  </r>
  <r>
    <x v="214"/>
    <x v="2"/>
    <s v="2024-2025"/>
    <x v="1"/>
    <x v="34"/>
    <x v="4"/>
    <x v="4"/>
    <n v="3018"/>
    <x v="0"/>
    <x v="7"/>
    <x v="2"/>
    <x v="2"/>
    <x v="2473"/>
    <n v="1"/>
  </r>
  <r>
    <x v="224"/>
    <x v="1"/>
    <s v="2022-2023"/>
    <x v="0"/>
    <x v="72"/>
    <x v="4"/>
    <x v="4"/>
    <n v="3931"/>
    <x v="0"/>
    <x v="16"/>
    <x v="1"/>
    <x v="1"/>
    <x v="2474"/>
    <n v="1"/>
  </r>
  <r>
    <x v="460"/>
    <x v="1"/>
    <s v="2022-2023"/>
    <x v="0"/>
    <x v="66"/>
    <x v="3"/>
    <x v="3"/>
    <n v="4883"/>
    <x v="0"/>
    <x v="12"/>
    <x v="0"/>
    <x v="0"/>
    <x v="2475"/>
    <n v="1"/>
  </r>
  <r>
    <x v="206"/>
    <x v="2"/>
    <s v="2024-2025"/>
    <x v="1"/>
    <x v="0"/>
    <x v="0"/>
    <x v="0"/>
    <n v="6021"/>
    <x v="0"/>
    <x v="0"/>
    <x v="4"/>
    <x v="4"/>
    <x v="2476"/>
    <n v="1"/>
  </r>
  <r>
    <x v="492"/>
    <x v="1"/>
    <s v="2022-2023"/>
    <x v="0"/>
    <x v="70"/>
    <x v="4"/>
    <x v="4"/>
    <n v="3400"/>
    <x v="0"/>
    <x v="8"/>
    <x v="9"/>
    <x v="9"/>
    <x v="2477"/>
    <n v="1"/>
  </r>
  <r>
    <x v="620"/>
    <x v="1"/>
    <s v="2022-2023"/>
    <x v="1"/>
    <x v="95"/>
    <x v="7"/>
    <x v="7"/>
    <n v="870"/>
    <x v="0"/>
    <x v="19"/>
    <x v="0"/>
    <x v="0"/>
    <x v="2478"/>
    <n v="1"/>
  </r>
  <r>
    <x v="516"/>
    <x v="2"/>
    <s v="2024-2025"/>
    <x v="1"/>
    <x v="85"/>
    <x v="0"/>
    <x v="0"/>
    <n v="6530"/>
    <x v="0"/>
    <x v="20"/>
    <x v="3"/>
    <x v="3"/>
    <x v="2479"/>
    <n v="1"/>
  </r>
  <r>
    <x v="189"/>
    <x v="2"/>
    <s v="2024-2025"/>
    <x v="1"/>
    <x v="65"/>
    <x v="1"/>
    <x v="1"/>
    <n v="2131"/>
    <x v="0"/>
    <x v="4"/>
    <x v="5"/>
    <x v="5"/>
    <x v="2480"/>
    <n v="1"/>
  </r>
  <r>
    <x v="648"/>
    <x v="1"/>
    <s v="2022-2023"/>
    <x v="1"/>
    <x v="68"/>
    <x v="7"/>
    <x v="7"/>
    <n v="800"/>
    <x v="0"/>
    <x v="19"/>
    <x v="2"/>
    <x v="2"/>
    <x v="2481"/>
    <n v="1"/>
  </r>
  <r>
    <x v="570"/>
    <x v="0"/>
    <s v="2023-2024"/>
    <x v="1"/>
    <x v="35"/>
    <x v="3"/>
    <x v="3"/>
    <n v="4558"/>
    <x v="0"/>
    <x v="15"/>
    <x v="4"/>
    <x v="4"/>
    <x v="2482"/>
    <n v="1"/>
  </r>
  <r>
    <x v="455"/>
    <x v="0"/>
    <s v="2023-2024"/>
    <x v="0"/>
    <x v="51"/>
    <x v="4"/>
    <x v="4"/>
    <n v="3630"/>
    <x v="0"/>
    <x v="16"/>
    <x v="0"/>
    <x v="0"/>
    <x v="2483"/>
    <n v="1"/>
  </r>
  <r>
    <x v="384"/>
    <x v="1"/>
    <s v="2022-2023"/>
    <x v="0"/>
    <x v="86"/>
    <x v="0"/>
    <x v="0"/>
    <n v="6725"/>
    <x v="0"/>
    <x v="20"/>
    <x v="1"/>
    <x v="1"/>
    <x v="2484"/>
    <n v="1"/>
  </r>
  <r>
    <x v="117"/>
    <x v="2"/>
    <s v="2024-2025"/>
    <x v="0"/>
    <x v="18"/>
    <x v="6"/>
    <x v="6"/>
    <n v="5168"/>
    <x v="0"/>
    <x v="13"/>
    <x v="4"/>
    <x v="4"/>
    <x v="2485"/>
    <n v="1"/>
  </r>
  <r>
    <x v="220"/>
    <x v="0"/>
    <s v="2023-2024"/>
    <x v="0"/>
    <x v="7"/>
    <x v="4"/>
    <x v="4"/>
    <n v="3175"/>
    <x v="0"/>
    <x v="6"/>
    <x v="3"/>
    <x v="3"/>
    <x v="2486"/>
    <n v="1"/>
  </r>
  <r>
    <x v="25"/>
    <x v="1"/>
    <s v="2022-2023"/>
    <x v="1"/>
    <x v="96"/>
    <x v="4"/>
    <x v="4"/>
    <n v="3690"/>
    <x v="0"/>
    <x v="16"/>
    <x v="7"/>
    <x v="7"/>
    <x v="2486"/>
    <n v="1"/>
  </r>
  <r>
    <x v="462"/>
    <x v="1"/>
    <s v="2022-2023"/>
    <x v="0"/>
    <x v="72"/>
    <x v="4"/>
    <x v="4"/>
    <n v="3931"/>
    <x v="0"/>
    <x v="16"/>
    <x v="9"/>
    <x v="9"/>
    <x v="2487"/>
    <n v="1"/>
  </r>
  <r>
    <x v="624"/>
    <x v="2"/>
    <s v="2024-2025"/>
    <x v="1"/>
    <x v="66"/>
    <x v="3"/>
    <x v="3"/>
    <n v="4883"/>
    <x v="0"/>
    <x v="12"/>
    <x v="9"/>
    <x v="9"/>
    <x v="2488"/>
    <n v="1"/>
  </r>
  <r>
    <x v="29"/>
    <x v="0"/>
    <s v="2023-2024"/>
    <x v="0"/>
    <x v="91"/>
    <x v="1"/>
    <x v="1"/>
    <n v="2064"/>
    <x v="0"/>
    <x v="5"/>
    <x v="9"/>
    <x v="9"/>
    <x v="2489"/>
    <n v="1"/>
  </r>
  <r>
    <x v="0"/>
    <x v="0"/>
    <s v="2023-2024"/>
    <x v="0"/>
    <x v="82"/>
    <x v="3"/>
    <x v="3"/>
    <n v="4655"/>
    <x v="0"/>
    <x v="17"/>
    <x v="5"/>
    <x v="5"/>
    <x v="2490"/>
    <n v="1"/>
  </r>
  <r>
    <x v="267"/>
    <x v="2"/>
    <s v="2024-2025"/>
    <x v="1"/>
    <x v="35"/>
    <x v="3"/>
    <x v="3"/>
    <n v="4558"/>
    <x v="0"/>
    <x v="15"/>
    <x v="3"/>
    <x v="3"/>
    <x v="2491"/>
    <n v="1"/>
  </r>
  <r>
    <x v="571"/>
    <x v="1"/>
    <s v="2022-2023"/>
    <x v="0"/>
    <x v="44"/>
    <x v="4"/>
    <x v="4"/>
    <n v="3977"/>
    <x v="0"/>
    <x v="16"/>
    <x v="9"/>
    <x v="9"/>
    <x v="2492"/>
    <n v="1"/>
  </r>
  <r>
    <x v="694"/>
    <x v="2"/>
    <s v="2024-2025"/>
    <x v="0"/>
    <x v="90"/>
    <x v="3"/>
    <x v="3"/>
    <n v="4700"/>
    <x v="0"/>
    <x v="17"/>
    <x v="9"/>
    <x v="9"/>
    <x v="2493"/>
    <n v="1"/>
  </r>
  <r>
    <x v="196"/>
    <x v="0"/>
    <s v="2023-2024"/>
    <x v="0"/>
    <x v="54"/>
    <x v="4"/>
    <x v="4"/>
    <n v="3030"/>
    <x v="0"/>
    <x v="7"/>
    <x v="9"/>
    <x v="9"/>
    <x v="2494"/>
    <n v="1"/>
  </r>
  <r>
    <x v="179"/>
    <x v="0"/>
    <s v="2023-2024"/>
    <x v="0"/>
    <x v="19"/>
    <x v="1"/>
    <x v="1"/>
    <n v="2800"/>
    <x v="0"/>
    <x v="11"/>
    <x v="9"/>
    <x v="9"/>
    <x v="2495"/>
    <n v="1"/>
  </r>
  <r>
    <x v="82"/>
    <x v="2"/>
    <s v="2024-2025"/>
    <x v="0"/>
    <x v="57"/>
    <x v="6"/>
    <x v="6"/>
    <n v="5082"/>
    <x v="0"/>
    <x v="13"/>
    <x v="4"/>
    <x v="4"/>
    <x v="2496"/>
    <n v="1"/>
  </r>
  <r>
    <x v="108"/>
    <x v="1"/>
    <s v="2022-2023"/>
    <x v="0"/>
    <x v="52"/>
    <x v="3"/>
    <x v="3"/>
    <n v="4053"/>
    <x v="0"/>
    <x v="10"/>
    <x v="6"/>
    <x v="6"/>
    <x v="2497"/>
    <n v="1"/>
  </r>
  <r>
    <x v="633"/>
    <x v="1"/>
    <s v="2022-2023"/>
    <x v="0"/>
    <x v="8"/>
    <x v="1"/>
    <x v="1"/>
    <n v="2158"/>
    <x v="0"/>
    <x v="4"/>
    <x v="3"/>
    <x v="3"/>
    <x v="2498"/>
    <n v="1"/>
  </r>
  <r>
    <x v="120"/>
    <x v="2"/>
    <s v="2024-2025"/>
    <x v="0"/>
    <x v="30"/>
    <x v="4"/>
    <x v="4"/>
    <n v="3131"/>
    <x v="0"/>
    <x v="6"/>
    <x v="9"/>
    <x v="9"/>
    <x v="2499"/>
    <n v="1"/>
  </r>
  <r>
    <x v="697"/>
    <x v="1"/>
    <s v="2022-2023"/>
    <x v="0"/>
    <x v="76"/>
    <x v="1"/>
    <x v="1"/>
    <n v="2031"/>
    <x v="0"/>
    <x v="5"/>
    <x v="3"/>
    <x v="3"/>
    <x v="2500"/>
    <n v="1"/>
  </r>
  <r>
    <x v="556"/>
    <x v="0"/>
    <s v="2023-2024"/>
    <x v="0"/>
    <x v="39"/>
    <x v="0"/>
    <x v="0"/>
    <n v="6330"/>
    <x v="0"/>
    <x v="14"/>
    <x v="3"/>
    <x v="3"/>
    <x v="2501"/>
    <n v="1"/>
  </r>
  <r>
    <x v="559"/>
    <x v="0"/>
    <s v="2023-2024"/>
    <x v="1"/>
    <x v="25"/>
    <x v="4"/>
    <x v="4"/>
    <n v="3550"/>
    <x v="0"/>
    <x v="8"/>
    <x v="3"/>
    <x v="3"/>
    <x v="2502"/>
    <n v="1"/>
  </r>
  <r>
    <x v="594"/>
    <x v="1"/>
    <s v="2022-2023"/>
    <x v="1"/>
    <x v="66"/>
    <x v="3"/>
    <x v="3"/>
    <n v="4883"/>
    <x v="0"/>
    <x v="12"/>
    <x v="3"/>
    <x v="3"/>
    <x v="2503"/>
    <n v="1"/>
  </r>
  <r>
    <x v="76"/>
    <x v="2"/>
    <s v="2024-2025"/>
    <x v="0"/>
    <x v="62"/>
    <x v="0"/>
    <x v="0"/>
    <n v="6112"/>
    <x v="0"/>
    <x v="14"/>
    <x v="0"/>
    <x v="0"/>
    <x v="2504"/>
    <n v="1"/>
  </r>
  <r>
    <x v="549"/>
    <x v="1"/>
    <s v="2022-2023"/>
    <x v="0"/>
    <x v="72"/>
    <x v="4"/>
    <x v="4"/>
    <n v="3931"/>
    <x v="0"/>
    <x v="16"/>
    <x v="0"/>
    <x v="0"/>
    <x v="2505"/>
    <n v="1"/>
  </r>
  <r>
    <x v="614"/>
    <x v="1"/>
    <s v="2022-2023"/>
    <x v="0"/>
    <x v="42"/>
    <x v="3"/>
    <x v="3"/>
    <n v="4870"/>
    <x v="0"/>
    <x v="12"/>
    <x v="4"/>
    <x v="4"/>
    <x v="2506"/>
    <n v="1"/>
  </r>
  <r>
    <x v="8"/>
    <x v="0"/>
    <s v="2023-2024"/>
    <x v="1"/>
    <x v="96"/>
    <x v="4"/>
    <x v="4"/>
    <n v="3690"/>
    <x v="0"/>
    <x v="16"/>
    <x v="5"/>
    <x v="5"/>
    <x v="2507"/>
    <n v="1"/>
  </r>
  <r>
    <x v="592"/>
    <x v="1"/>
    <s v="2022-2023"/>
    <x v="0"/>
    <x v="91"/>
    <x v="1"/>
    <x v="1"/>
    <n v="2064"/>
    <x v="0"/>
    <x v="5"/>
    <x v="4"/>
    <x v="4"/>
    <x v="2508"/>
    <n v="1"/>
  </r>
  <r>
    <x v="455"/>
    <x v="0"/>
    <s v="2023-2024"/>
    <x v="0"/>
    <x v="60"/>
    <x v="1"/>
    <x v="1"/>
    <n v="2541"/>
    <x v="0"/>
    <x v="2"/>
    <x v="3"/>
    <x v="3"/>
    <x v="2509"/>
    <n v="1"/>
  </r>
  <r>
    <x v="156"/>
    <x v="2"/>
    <s v="2024-2025"/>
    <x v="1"/>
    <x v="68"/>
    <x v="7"/>
    <x v="7"/>
    <n v="800"/>
    <x v="0"/>
    <x v="19"/>
    <x v="4"/>
    <x v="4"/>
    <x v="2510"/>
    <n v="1"/>
  </r>
  <r>
    <x v="131"/>
    <x v="1"/>
    <s v="2022-2023"/>
    <x v="0"/>
    <x v="44"/>
    <x v="4"/>
    <x v="4"/>
    <n v="3977"/>
    <x v="0"/>
    <x v="16"/>
    <x v="3"/>
    <x v="3"/>
    <x v="2511"/>
    <n v="1"/>
  </r>
  <r>
    <x v="715"/>
    <x v="2"/>
    <s v="2024-2025"/>
    <x v="0"/>
    <x v="31"/>
    <x v="1"/>
    <x v="1"/>
    <n v="2116"/>
    <x v="0"/>
    <x v="4"/>
    <x v="3"/>
    <x v="3"/>
    <x v="2512"/>
    <n v="1"/>
  </r>
  <r>
    <x v="523"/>
    <x v="1"/>
    <s v="2022-2023"/>
    <x v="1"/>
    <x v="22"/>
    <x v="1"/>
    <x v="1"/>
    <n v="2539"/>
    <x v="0"/>
    <x v="2"/>
    <x v="4"/>
    <x v="4"/>
    <x v="2513"/>
    <n v="1"/>
  </r>
  <r>
    <x v="667"/>
    <x v="0"/>
    <s v="2023-2024"/>
    <x v="1"/>
    <x v="38"/>
    <x v="3"/>
    <x v="3"/>
    <n v="4802"/>
    <x v="0"/>
    <x v="12"/>
    <x v="9"/>
    <x v="9"/>
    <x v="2514"/>
    <n v="1"/>
  </r>
  <r>
    <x v="427"/>
    <x v="0"/>
    <s v="2023-2024"/>
    <x v="0"/>
    <x v="55"/>
    <x v="3"/>
    <x v="3"/>
    <n v="4703"/>
    <x v="0"/>
    <x v="17"/>
    <x v="9"/>
    <x v="9"/>
    <x v="2515"/>
    <n v="1"/>
  </r>
  <r>
    <x v="685"/>
    <x v="0"/>
    <s v="2023-2024"/>
    <x v="0"/>
    <x v="92"/>
    <x v="3"/>
    <x v="3"/>
    <n v="4305"/>
    <x v="0"/>
    <x v="3"/>
    <x v="9"/>
    <x v="9"/>
    <x v="2516"/>
    <n v="1"/>
  </r>
  <r>
    <x v="284"/>
    <x v="2"/>
    <s v="2024-2025"/>
    <x v="1"/>
    <x v="25"/>
    <x v="4"/>
    <x v="4"/>
    <n v="3550"/>
    <x v="0"/>
    <x v="8"/>
    <x v="7"/>
    <x v="7"/>
    <x v="2517"/>
    <n v="1"/>
  </r>
  <r>
    <x v="679"/>
    <x v="0"/>
    <s v="2023-2024"/>
    <x v="0"/>
    <x v="59"/>
    <x v="3"/>
    <x v="3"/>
    <n v="4509"/>
    <x v="0"/>
    <x v="3"/>
    <x v="3"/>
    <x v="3"/>
    <x v="2518"/>
    <n v="1"/>
  </r>
  <r>
    <x v="519"/>
    <x v="2"/>
    <s v="2024-2025"/>
    <x v="0"/>
    <x v="36"/>
    <x v="4"/>
    <x v="4"/>
    <n v="3148"/>
    <x v="0"/>
    <x v="6"/>
    <x v="4"/>
    <x v="4"/>
    <x v="2519"/>
    <n v="1"/>
  </r>
  <r>
    <x v="590"/>
    <x v="0"/>
    <s v="2023-2024"/>
    <x v="0"/>
    <x v="27"/>
    <x v="4"/>
    <x v="4"/>
    <n v="3066"/>
    <x v="0"/>
    <x v="7"/>
    <x v="7"/>
    <x v="7"/>
    <x v="2520"/>
    <n v="1"/>
  </r>
  <r>
    <x v="663"/>
    <x v="0"/>
    <s v="2023-2024"/>
    <x v="0"/>
    <x v="82"/>
    <x v="3"/>
    <x v="3"/>
    <n v="4655"/>
    <x v="0"/>
    <x v="17"/>
    <x v="1"/>
    <x v="1"/>
    <x v="2521"/>
    <n v="1"/>
  </r>
  <r>
    <x v="122"/>
    <x v="1"/>
    <s v="2022-2023"/>
    <x v="1"/>
    <x v="14"/>
    <x v="1"/>
    <x v="1"/>
    <n v="2790"/>
    <x v="0"/>
    <x v="11"/>
    <x v="7"/>
    <x v="7"/>
    <x v="2522"/>
    <n v="1"/>
  </r>
  <r>
    <x v="571"/>
    <x v="1"/>
    <s v="2022-2023"/>
    <x v="0"/>
    <x v="78"/>
    <x v="1"/>
    <x v="1"/>
    <n v="2141"/>
    <x v="0"/>
    <x v="4"/>
    <x v="4"/>
    <x v="4"/>
    <x v="2523"/>
    <n v="1"/>
  </r>
  <r>
    <x v="311"/>
    <x v="0"/>
    <s v="2023-2024"/>
    <x v="0"/>
    <x v="12"/>
    <x v="3"/>
    <x v="3"/>
    <n v="4068"/>
    <x v="0"/>
    <x v="10"/>
    <x v="7"/>
    <x v="7"/>
    <x v="2524"/>
    <n v="1"/>
  </r>
  <r>
    <x v="101"/>
    <x v="2"/>
    <s v="2024-2025"/>
    <x v="0"/>
    <x v="26"/>
    <x v="0"/>
    <x v="0"/>
    <n v="6280"/>
    <x v="0"/>
    <x v="14"/>
    <x v="7"/>
    <x v="7"/>
    <x v="2525"/>
    <n v="1"/>
  </r>
  <r>
    <x v="60"/>
    <x v="0"/>
    <s v="2023-2024"/>
    <x v="1"/>
    <x v="39"/>
    <x v="0"/>
    <x v="0"/>
    <n v="6330"/>
    <x v="0"/>
    <x v="14"/>
    <x v="1"/>
    <x v="1"/>
    <x v="2526"/>
    <n v="1"/>
  </r>
  <r>
    <x v="273"/>
    <x v="1"/>
    <s v="2022-2023"/>
    <x v="0"/>
    <x v="31"/>
    <x v="1"/>
    <x v="1"/>
    <n v="2116"/>
    <x v="0"/>
    <x v="4"/>
    <x v="3"/>
    <x v="3"/>
    <x v="2527"/>
    <n v="1"/>
  </r>
  <r>
    <x v="93"/>
    <x v="2"/>
    <s v="2024-2025"/>
    <x v="0"/>
    <x v="52"/>
    <x v="3"/>
    <x v="3"/>
    <n v="4053"/>
    <x v="0"/>
    <x v="10"/>
    <x v="7"/>
    <x v="7"/>
    <x v="2528"/>
    <n v="1"/>
  </r>
  <r>
    <x v="341"/>
    <x v="1"/>
    <s v="2022-2023"/>
    <x v="1"/>
    <x v="34"/>
    <x v="4"/>
    <x v="4"/>
    <n v="3018"/>
    <x v="0"/>
    <x v="7"/>
    <x v="6"/>
    <x v="6"/>
    <x v="2529"/>
    <n v="1"/>
  </r>
  <r>
    <x v="244"/>
    <x v="0"/>
    <s v="2023-2024"/>
    <x v="0"/>
    <x v="73"/>
    <x v="6"/>
    <x v="6"/>
    <n v="5607"/>
    <x v="0"/>
    <x v="18"/>
    <x v="9"/>
    <x v="9"/>
    <x v="2530"/>
    <n v="1"/>
  </r>
  <r>
    <x v="241"/>
    <x v="0"/>
    <s v="2023-2024"/>
    <x v="0"/>
    <x v="60"/>
    <x v="1"/>
    <x v="1"/>
    <n v="2541"/>
    <x v="0"/>
    <x v="2"/>
    <x v="2"/>
    <x v="2"/>
    <x v="2531"/>
    <n v="1"/>
  </r>
  <r>
    <x v="149"/>
    <x v="2"/>
    <s v="2024-2025"/>
    <x v="1"/>
    <x v="96"/>
    <x v="4"/>
    <x v="4"/>
    <n v="3690"/>
    <x v="0"/>
    <x v="16"/>
    <x v="4"/>
    <x v="4"/>
    <x v="2532"/>
    <n v="1"/>
  </r>
  <r>
    <x v="173"/>
    <x v="0"/>
    <s v="2023-2024"/>
    <x v="0"/>
    <x v="23"/>
    <x v="1"/>
    <x v="1"/>
    <n v="2650"/>
    <x v="0"/>
    <x v="11"/>
    <x v="2"/>
    <x v="2"/>
    <x v="2533"/>
    <n v="1"/>
  </r>
  <r>
    <x v="592"/>
    <x v="1"/>
    <s v="2022-2023"/>
    <x v="0"/>
    <x v="69"/>
    <x v="4"/>
    <x v="4"/>
    <n v="3199"/>
    <x v="0"/>
    <x v="6"/>
    <x v="6"/>
    <x v="6"/>
    <x v="2534"/>
    <n v="1"/>
  </r>
  <r>
    <x v="121"/>
    <x v="0"/>
    <s v="2023-2024"/>
    <x v="1"/>
    <x v="24"/>
    <x v="1"/>
    <x v="1"/>
    <n v="2120"/>
    <x v="0"/>
    <x v="4"/>
    <x v="5"/>
    <x v="5"/>
    <x v="2534"/>
    <n v="1"/>
  </r>
  <r>
    <x v="198"/>
    <x v="2"/>
    <s v="2024-2025"/>
    <x v="1"/>
    <x v="74"/>
    <x v="1"/>
    <x v="1"/>
    <n v="2485"/>
    <x v="0"/>
    <x v="1"/>
    <x v="4"/>
    <x v="4"/>
    <x v="2535"/>
    <n v="1"/>
  </r>
  <r>
    <x v="58"/>
    <x v="2"/>
    <s v="2024-2025"/>
    <x v="0"/>
    <x v="34"/>
    <x v="4"/>
    <x v="4"/>
    <n v="3018"/>
    <x v="0"/>
    <x v="7"/>
    <x v="3"/>
    <x v="3"/>
    <x v="2536"/>
    <n v="1"/>
  </r>
  <r>
    <x v="717"/>
    <x v="2"/>
    <s v="2024-2025"/>
    <x v="0"/>
    <x v="10"/>
    <x v="4"/>
    <x v="4"/>
    <n v="3551"/>
    <x v="0"/>
    <x v="8"/>
    <x v="4"/>
    <x v="4"/>
    <x v="2537"/>
    <n v="1"/>
  </r>
  <r>
    <x v="327"/>
    <x v="0"/>
    <s v="2023-2024"/>
    <x v="0"/>
    <x v="29"/>
    <x v="4"/>
    <x v="4"/>
    <n v="3500"/>
    <x v="0"/>
    <x v="8"/>
    <x v="9"/>
    <x v="9"/>
    <x v="2537"/>
    <n v="1"/>
  </r>
  <r>
    <x v="156"/>
    <x v="2"/>
    <s v="2024-2025"/>
    <x v="0"/>
    <x v="42"/>
    <x v="3"/>
    <x v="3"/>
    <n v="4870"/>
    <x v="0"/>
    <x v="12"/>
    <x v="9"/>
    <x v="9"/>
    <x v="2538"/>
    <n v="1"/>
  </r>
  <r>
    <x v="212"/>
    <x v="0"/>
    <s v="2023-2024"/>
    <x v="0"/>
    <x v="67"/>
    <x v="3"/>
    <x v="3"/>
    <n v="4551"/>
    <x v="0"/>
    <x v="15"/>
    <x v="3"/>
    <x v="3"/>
    <x v="2539"/>
    <n v="1"/>
  </r>
  <r>
    <x v="111"/>
    <x v="0"/>
    <s v="2023-2024"/>
    <x v="0"/>
    <x v="71"/>
    <x v="6"/>
    <x v="6"/>
    <n v="5043"/>
    <x v="0"/>
    <x v="13"/>
    <x v="9"/>
    <x v="9"/>
    <x v="2540"/>
    <n v="1"/>
  </r>
  <r>
    <x v="237"/>
    <x v="0"/>
    <s v="2023-2024"/>
    <x v="0"/>
    <x v="5"/>
    <x v="1"/>
    <x v="1"/>
    <n v="2067"/>
    <x v="0"/>
    <x v="5"/>
    <x v="3"/>
    <x v="3"/>
    <x v="2541"/>
    <n v="1"/>
  </r>
  <r>
    <x v="27"/>
    <x v="0"/>
    <s v="2023-2024"/>
    <x v="0"/>
    <x v="60"/>
    <x v="1"/>
    <x v="1"/>
    <n v="2541"/>
    <x v="0"/>
    <x v="2"/>
    <x v="7"/>
    <x v="7"/>
    <x v="2542"/>
    <n v="1"/>
  </r>
  <r>
    <x v="6"/>
    <x v="1"/>
    <s v="2022-2023"/>
    <x v="0"/>
    <x v="13"/>
    <x v="1"/>
    <x v="1"/>
    <n v="2480"/>
    <x v="0"/>
    <x v="1"/>
    <x v="7"/>
    <x v="7"/>
    <x v="2543"/>
    <n v="1"/>
  </r>
  <r>
    <x v="221"/>
    <x v="0"/>
    <s v="2023-2024"/>
    <x v="0"/>
    <x v="86"/>
    <x v="0"/>
    <x v="0"/>
    <n v="6725"/>
    <x v="0"/>
    <x v="20"/>
    <x v="1"/>
    <x v="1"/>
    <x v="2544"/>
    <n v="1"/>
  </r>
  <r>
    <x v="93"/>
    <x v="2"/>
    <s v="2024-2025"/>
    <x v="1"/>
    <x v="25"/>
    <x v="4"/>
    <x v="4"/>
    <n v="3550"/>
    <x v="0"/>
    <x v="8"/>
    <x v="3"/>
    <x v="3"/>
    <x v="2545"/>
    <n v="1"/>
  </r>
  <r>
    <x v="548"/>
    <x v="1"/>
    <s v="2022-2023"/>
    <x v="0"/>
    <x v="80"/>
    <x v="0"/>
    <x v="0"/>
    <n v="6109"/>
    <x v="0"/>
    <x v="14"/>
    <x v="1"/>
    <x v="1"/>
    <x v="2546"/>
    <n v="1"/>
  </r>
  <r>
    <x v="425"/>
    <x v="2"/>
    <s v="2024-2025"/>
    <x v="0"/>
    <x v="46"/>
    <x v="3"/>
    <x v="3"/>
    <n v="4740"/>
    <x v="0"/>
    <x v="17"/>
    <x v="4"/>
    <x v="4"/>
    <x v="2547"/>
    <n v="1"/>
  </r>
  <r>
    <x v="428"/>
    <x v="0"/>
    <s v="2023-2024"/>
    <x v="0"/>
    <x v="48"/>
    <x v="3"/>
    <x v="3"/>
    <n v="4566"/>
    <x v="0"/>
    <x v="15"/>
    <x v="5"/>
    <x v="5"/>
    <x v="2548"/>
    <n v="1"/>
  </r>
  <r>
    <x v="499"/>
    <x v="0"/>
    <s v="2023-2024"/>
    <x v="1"/>
    <x v="96"/>
    <x v="4"/>
    <x v="4"/>
    <n v="3690"/>
    <x v="0"/>
    <x v="16"/>
    <x v="4"/>
    <x v="4"/>
    <x v="2549"/>
    <n v="1"/>
  </r>
  <r>
    <x v="109"/>
    <x v="0"/>
    <s v="2023-2024"/>
    <x v="1"/>
    <x v="34"/>
    <x v="4"/>
    <x v="4"/>
    <n v="3018"/>
    <x v="0"/>
    <x v="7"/>
    <x v="2"/>
    <x v="2"/>
    <x v="2550"/>
    <n v="1"/>
  </r>
  <r>
    <x v="671"/>
    <x v="1"/>
    <s v="2022-2023"/>
    <x v="1"/>
    <x v="38"/>
    <x v="3"/>
    <x v="3"/>
    <n v="4802"/>
    <x v="0"/>
    <x v="12"/>
    <x v="1"/>
    <x v="1"/>
    <x v="2551"/>
    <n v="1"/>
  </r>
  <r>
    <x v="687"/>
    <x v="0"/>
    <s v="2023-2024"/>
    <x v="0"/>
    <x v="85"/>
    <x v="0"/>
    <x v="0"/>
    <n v="6530"/>
    <x v="0"/>
    <x v="20"/>
    <x v="2"/>
    <x v="2"/>
    <x v="2552"/>
    <n v="1"/>
  </r>
  <r>
    <x v="593"/>
    <x v="0"/>
    <s v="2023-2024"/>
    <x v="0"/>
    <x v="49"/>
    <x v="4"/>
    <x v="4"/>
    <n v="3134"/>
    <x v="0"/>
    <x v="6"/>
    <x v="1"/>
    <x v="1"/>
    <x v="2553"/>
    <n v="1"/>
  </r>
  <r>
    <x v="528"/>
    <x v="1"/>
    <s v="2022-2023"/>
    <x v="0"/>
    <x v="31"/>
    <x v="1"/>
    <x v="1"/>
    <n v="2116"/>
    <x v="0"/>
    <x v="4"/>
    <x v="7"/>
    <x v="7"/>
    <x v="2554"/>
    <n v="1"/>
  </r>
  <r>
    <x v="526"/>
    <x v="2"/>
    <s v="2024-2025"/>
    <x v="1"/>
    <x v="25"/>
    <x v="4"/>
    <x v="4"/>
    <n v="3550"/>
    <x v="0"/>
    <x v="8"/>
    <x v="9"/>
    <x v="9"/>
    <x v="2555"/>
    <n v="1"/>
  </r>
  <r>
    <x v="366"/>
    <x v="1"/>
    <s v="2022-2023"/>
    <x v="0"/>
    <x v="55"/>
    <x v="3"/>
    <x v="3"/>
    <n v="4703"/>
    <x v="0"/>
    <x v="17"/>
    <x v="0"/>
    <x v="0"/>
    <x v="2556"/>
    <n v="1"/>
  </r>
  <r>
    <x v="490"/>
    <x v="0"/>
    <s v="2023-2024"/>
    <x v="0"/>
    <x v="26"/>
    <x v="0"/>
    <x v="0"/>
    <n v="6280"/>
    <x v="0"/>
    <x v="14"/>
    <x v="7"/>
    <x v="7"/>
    <x v="2557"/>
    <n v="1"/>
  </r>
  <r>
    <x v="178"/>
    <x v="0"/>
    <s v="2023-2024"/>
    <x v="0"/>
    <x v="32"/>
    <x v="6"/>
    <x v="6"/>
    <n v="5169"/>
    <x v="0"/>
    <x v="13"/>
    <x v="4"/>
    <x v="4"/>
    <x v="2558"/>
    <n v="1"/>
  </r>
  <r>
    <x v="92"/>
    <x v="0"/>
    <s v="2023-2024"/>
    <x v="0"/>
    <x v="71"/>
    <x v="6"/>
    <x v="6"/>
    <n v="5043"/>
    <x v="0"/>
    <x v="13"/>
    <x v="9"/>
    <x v="9"/>
    <x v="2559"/>
    <n v="1"/>
  </r>
  <r>
    <x v="463"/>
    <x v="0"/>
    <s v="2023-2024"/>
    <x v="1"/>
    <x v="64"/>
    <x v="1"/>
    <x v="1"/>
    <n v="2350"/>
    <x v="0"/>
    <x v="1"/>
    <x v="3"/>
    <x v="3"/>
    <x v="2560"/>
    <n v="1"/>
  </r>
  <r>
    <x v="173"/>
    <x v="0"/>
    <s v="2023-2024"/>
    <x v="0"/>
    <x v="73"/>
    <x v="6"/>
    <x v="6"/>
    <n v="5607"/>
    <x v="0"/>
    <x v="18"/>
    <x v="1"/>
    <x v="1"/>
    <x v="2561"/>
    <n v="1"/>
  </r>
  <r>
    <x v="176"/>
    <x v="2"/>
    <s v="2024-2025"/>
    <x v="0"/>
    <x v="4"/>
    <x v="1"/>
    <x v="1"/>
    <n v="2154"/>
    <x v="0"/>
    <x v="4"/>
    <x v="3"/>
    <x v="3"/>
    <x v="2562"/>
    <n v="1"/>
  </r>
  <r>
    <x v="19"/>
    <x v="0"/>
    <s v="2023-2024"/>
    <x v="0"/>
    <x v="19"/>
    <x v="1"/>
    <x v="1"/>
    <n v="2800"/>
    <x v="0"/>
    <x v="11"/>
    <x v="4"/>
    <x v="4"/>
    <x v="2563"/>
    <n v="1"/>
  </r>
  <r>
    <x v="676"/>
    <x v="1"/>
    <s v="2022-2023"/>
    <x v="0"/>
    <x v="60"/>
    <x v="1"/>
    <x v="1"/>
    <n v="2541"/>
    <x v="0"/>
    <x v="2"/>
    <x v="3"/>
    <x v="3"/>
    <x v="2564"/>
    <n v="1"/>
  </r>
  <r>
    <x v="293"/>
    <x v="0"/>
    <s v="2023-2024"/>
    <x v="0"/>
    <x v="29"/>
    <x v="4"/>
    <x v="4"/>
    <n v="3500"/>
    <x v="0"/>
    <x v="8"/>
    <x v="4"/>
    <x v="4"/>
    <x v="2565"/>
    <n v="1"/>
  </r>
  <r>
    <x v="564"/>
    <x v="0"/>
    <s v="2023-2024"/>
    <x v="0"/>
    <x v="17"/>
    <x v="3"/>
    <x v="3"/>
    <n v="4825"/>
    <x v="0"/>
    <x v="12"/>
    <x v="9"/>
    <x v="9"/>
    <x v="2566"/>
    <n v="1"/>
  </r>
  <r>
    <x v="712"/>
    <x v="0"/>
    <s v="2023-2024"/>
    <x v="0"/>
    <x v="18"/>
    <x v="6"/>
    <x v="6"/>
    <n v="5168"/>
    <x v="0"/>
    <x v="13"/>
    <x v="5"/>
    <x v="5"/>
    <x v="2567"/>
    <n v="1"/>
  </r>
  <r>
    <x v="78"/>
    <x v="0"/>
    <s v="2023-2024"/>
    <x v="0"/>
    <x v="94"/>
    <x v="5"/>
    <x v="5"/>
    <n v="7250"/>
    <x v="0"/>
    <x v="9"/>
    <x v="4"/>
    <x v="4"/>
    <x v="2568"/>
    <n v="1"/>
  </r>
  <r>
    <x v="246"/>
    <x v="2"/>
    <s v="2024-2025"/>
    <x v="0"/>
    <x v="64"/>
    <x v="1"/>
    <x v="1"/>
    <n v="2350"/>
    <x v="0"/>
    <x v="1"/>
    <x v="7"/>
    <x v="7"/>
    <x v="2569"/>
    <n v="1"/>
  </r>
  <r>
    <x v="668"/>
    <x v="2"/>
    <s v="2024-2025"/>
    <x v="0"/>
    <x v="92"/>
    <x v="3"/>
    <x v="3"/>
    <n v="4305"/>
    <x v="0"/>
    <x v="3"/>
    <x v="9"/>
    <x v="9"/>
    <x v="2570"/>
    <n v="1"/>
  </r>
  <r>
    <x v="282"/>
    <x v="2"/>
    <s v="2024-2025"/>
    <x v="1"/>
    <x v="22"/>
    <x v="1"/>
    <x v="1"/>
    <n v="2539"/>
    <x v="0"/>
    <x v="2"/>
    <x v="1"/>
    <x v="1"/>
    <x v="2571"/>
    <n v="1"/>
  </r>
  <r>
    <x v="562"/>
    <x v="1"/>
    <s v="2022-2023"/>
    <x v="0"/>
    <x v="69"/>
    <x v="4"/>
    <x v="4"/>
    <n v="3199"/>
    <x v="0"/>
    <x v="6"/>
    <x v="3"/>
    <x v="3"/>
    <x v="2572"/>
    <n v="1"/>
  </r>
  <r>
    <x v="241"/>
    <x v="0"/>
    <s v="2023-2024"/>
    <x v="0"/>
    <x v="56"/>
    <x v="1"/>
    <x v="1"/>
    <n v="2795"/>
    <x v="0"/>
    <x v="11"/>
    <x v="7"/>
    <x v="7"/>
    <x v="2573"/>
    <n v="1"/>
  </r>
  <r>
    <x v="301"/>
    <x v="1"/>
    <s v="2022-2023"/>
    <x v="0"/>
    <x v="28"/>
    <x v="1"/>
    <x v="1"/>
    <n v="2830"/>
    <x v="0"/>
    <x v="11"/>
    <x v="4"/>
    <x v="4"/>
    <x v="2574"/>
    <n v="1"/>
  </r>
  <r>
    <x v="443"/>
    <x v="1"/>
    <s v="2022-2023"/>
    <x v="0"/>
    <x v="43"/>
    <x v="1"/>
    <x v="1"/>
    <n v="2560"/>
    <x v="0"/>
    <x v="2"/>
    <x v="3"/>
    <x v="3"/>
    <x v="2575"/>
    <n v="1"/>
  </r>
  <r>
    <x v="210"/>
    <x v="0"/>
    <s v="2023-2024"/>
    <x v="0"/>
    <x v="63"/>
    <x v="1"/>
    <x v="1"/>
    <n v="2015"/>
    <x v="0"/>
    <x v="5"/>
    <x v="7"/>
    <x v="7"/>
    <x v="2576"/>
    <n v="1"/>
  </r>
  <r>
    <x v="357"/>
    <x v="0"/>
    <s v="2023-2024"/>
    <x v="0"/>
    <x v="39"/>
    <x v="0"/>
    <x v="0"/>
    <n v="6330"/>
    <x v="0"/>
    <x v="14"/>
    <x v="6"/>
    <x v="6"/>
    <x v="2577"/>
    <n v="1"/>
  </r>
  <r>
    <x v="209"/>
    <x v="2"/>
    <s v="2024-2025"/>
    <x v="0"/>
    <x v="47"/>
    <x v="1"/>
    <x v="1"/>
    <n v="2101"/>
    <x v="0"/>
    <x v="4"/>
    <x v="4"/>
    <x v="4"/>
    <x v="2578"/>
    <n v="1"/>
  </r>
  <r>
    <x v="633"/>
    <x v="1"/>
    <s v="2022-2023"/>
    <x v="0"/>
    <x v="33"/>
    <x v="4"/>
    <x v="4"/>
    <n v="3280"/>
    <x v="0"/>
    <x v="8"/>
    <x v="0"/>
    <x v="0"/>
    <x v="2579"/>
    <n v="1"/>
  </r>
  <r>
    <x v="678"/>
    <x v="1"/>
    <s v="2022-2023"/>
    <x v="1"/>
    <x v="35"/>
    <x v="3"/>
    <x v="3"/>
    <n v="4558"/>
    <x v="0"/>
    <x v="15"/>
    <x v="2"/>
    <x v="2"/>
    <x v="2580"/>
    <n v="1"/>
  </r>
  <r>
    <x v="74"/>
    <x v="2"/>
    <s v="2024-2025"/>
    <x v="0"/>
    <x v="78"/>
    <x v="1"/>
    <x v="1"/>
    <n v="2141"/>
    <x v="0"/>
    <x v="4"/>
    <x v="0"/>
    <x v="0"/>
    <x v="2581"/>
    <n v="1"/>
  </r>
  <r>
    <x v="720"/>
    <x v="0"/>
    <s v="2023-2024"/>
    <x v="0"/>
    <x v="76"/>
    <x v="1"/>
    <x v="1"/>
    <n v="2031"/>
    <x v="0"/>
    <x v="5"/>
    <x v="7"/>
    <x v="7"/>
    <x v="2582"/>
    <n v="1"/>
  </r>
  <r>
    <x v="101"/>
    <x v="2"/>
    <s v="2024-2025"/>
    <x v="1"/>
    <x v="24"/>
    <x v="1"/>
    <x v="1"/>
    <n v="2120"/>
    <x v="0"/>
    <x v="4"/>
    <x v="4"/>
    <x v="4"/>
    <x v="2583"/>
    <n v="1"/>
  </r>
  <r>
    <x v="373"/>
    <x v="0"/>
    <s v="2023-2024"/>
    <x v="0"/>
    <x v="33"/>
    <x v="4"/>
    <x v="4"/>
    <n v="3280"/>
    <x v="0"/>
    <x v="8"/>
    <x v="7"/>
    <x v="7"/>
    <x v="2584"/>
    <n v="1"/>
  </r>
  <r>
    <x v="31"/>
    <x v="1"/>
    <s v="2022-2023"/>
    <x v="0"/>
    <x v="10"/>
    <x v="4"/>
    <x v="4"/>
    <n v="3551"/>
    <x v="0"/>
    <x v="8"/>
    <x v="4"/>
    <x v="4"/>
    <x v="2585"/>
    <n v="1"/>
  </r>
  <r>
    <x v="556"/>
    <x v="0"/>
    <s v="2023-2024"/>
    <x v="0"/>
    <x v="71"/>
    <x v="6"/>
    <x v="6"/>
    <n v="5043"/>
    <x v="0"/>
    <x v="13"/>
    <x v="1"/>
    <x v="1"/>
    <x v="2586"/>
    <n v="1"/>
  </r>
  <r>
    <x v="356"/>
    <x v="0"/>
    <s v="2023-2024"/>
    <x v="1"/>
    <x v="87"/>
    <x v="2"/>
    <x v="2"/>
    <n v="2609"/>
    <x v="0"/>
    <x v="2"/>
    <x v="9"/>
    <x v="9"/>
    <x v="2587"/>
    <n v="1"/>
  </r>
  <r>
    <x v="205"/>
    <x v="0"/>
    <s v="2023-2024"/>
    <x v="1"/>
    <x v="68"/>
    <x v="7"/>
    <x v="7"/>
    <n v="800"/>
    <x v="0"/>
    <x v="19"/>
    <x v="3"/>
    <x v="3"/>
    <x v="2588"/>
    <n v="1"/>
  </r>
  <r>
    <x v="307"/>
    <x v="0"/>
    <s v="2023-2024"/>
    <x v="0"/>
    <x v="37"/>
    <x v="1"/>
    <x v="1"/>
    <n v="2750"/>
    <x v="0"/>
    <x v="11"/>
    <x v="4"/>
    <x v="4"/>
    <x v="2589"/>
    <n v="1"/>
  </r>
  <r>
    <x v="255"/>
    <x v="0"/>
    <s v="2023-2024"/>
    <x v="0"/>
    <x v="9"/>
    <x v="4"/>
    <x v="4"/>
    <n v="3076"/>
    <x v="0"/>
    <x v="7"/>
    <x v="4"/>
    <x v="4"/>
    <x v="2590"/>
    <n v="1"/>
  </r>
  <r>
    <x v="183"/>
    <x v="0"/>
    <s v="2023-2024"/>
    <x v="0"/>
    <x v="26"/>
    <x v="0"/>
    <x v="0"/>
    <n v="6280"/>
    <x v="0"/>
    <x v="14"/>
    <x v="3"/>
    <x v="3"/>
    <x v="2591"/>
    <n v="1"/>
  </r>
  <r>
    <x v="79"/>
    <x v="0"/>
    <s v="2023-2024"/>
    <x v="1"/>
    <x v="75"/>
    <x v="0"/>
    <x v="0"/>
    <n v="6450"/>
    <x v="0"/>
    <x v="20"/>
    <x v="9"/>
    <x v="9"/>
    <x v="2592"/>
    <n v="1"/>
  </r>
  <r>
    <x v="174"/>
    <x v="0"/>
    <s v="2023-2024"/>
    <x v="1"/>
    <x v="8"/>
    <x v="1"/>
    <x v="1"/>
    <n v="2158"/>
    <x v="0"/>
    <x v="4"/>
    <x v="9"/>
    <x v="9"/>
    <x v="2593"/>
    <n v="1"/>
  </r>
  <r>
    <x v="159"/>
    <x v="0"/>
    <s v="2023-2024"/>
    <x v="0"/>
    <x v="80"/>
    <x v="0"/>
    <x v="0"/>
    <n v="6109"/>
    <x v="0"/>
    <x v="14"/>
    <x v="4"/>
    <x v="4"/>
    <x v="2594"/>
    <n v="1"/>
  </r>
  <r>
    <x v="716"/>
    <x v="0"/>
    <s v="2023-2024"/>
    <x v="1"/>
    <x v="35"/>
    <x v="3"/>
    <x v="3"/>
    <n v="4558"/>
    <x v="0"/>
    <x v="15"/>
    <x v="2"/>
    <x v="2"/>
    <x v="2595"/>
    <n v="1"/>
  </r>
  <r>
    <x v="199"/>
    <x v="0"/>
    <s v="2023-2024"/>
    <x v="1"/>
    <x v="8"/>
    <x v="1"/>
    <x v="1"/>
    <n v="2158"/>
    <x v="0"/>
    <x v="4"/>
    <x v="9"/>
    <x v="9"/>
    <x v="2596"/>
    <n v="1"/>
  </r>
  <r>
    <x v="218"/>
    <x v="1"/>
    <s v="2022-2023"/>
    <x v="0"/>
    <x v="84"/>
    <x v="3"/>
    <x v="3"/>
    <n v="4215"/>
    <x v="0"/>
    <x v="3"/>
    <x v="2"/>
    <x v="2"/>
    <x v="2597"/>
    <n v="1"/>
  </r>
  <r>
    <x v="528"/>
    <x v="1"/>
    <s v="2022-2023"/>
    <x v="0"/>
    <x v="53"/>
    <x v="3"/>
    <x v="3"/>
    <n v="4119"/>
    <x v="0"/>
    <x v="10"/>
    <x v="9"/>
    <x v="9"/>
    <x v="2598"/>
    <n v="1"/>
  </r>
  <r>
    <x v="169"/>
    <x v="0"/>
    <s v="2023-2024"/>
    <x v="0"/>
    <x v="62"/>
    <x v="0"/>
    <x v="0"/>
    <n v="6112"/>
    <x v="0"/>
    <x v="14"/>
    <x v="7"/>
    <x v="7"/>
    <x v="2599"/>
    <n v="1"/>
  </r>
  <r>
    <x v="59"/>
    <x v="0"/>
    <s v="2023-2024"/>
    <x v="0"/>
    <x v="2"/>
    <x v="2"/>
    <x v="2"/>
    <n v="2617"/>
    <x v="0"/>
    <x v="2"/>
    <x v="0"/>
    <x v="0"/>
    <x v="2600"/>
    <n v="1"/>
  </r>
  <r>
    <x v="436"/>
    <x v="2"/>
    <s v="2024-2025"/>
    <x v="0"/>
    <x v="57"/>
    <x v="6"/>
    <x v="6"/>
    <n v="5082"/>
    <x v="0"/>
    <x v="13"/>
    <x v="1"/>
    <x v="1"/>
    <x v="2601"/>
    <n v="1"/>
  </r>
  <r>
    <x v="134"/>
    <x v="0"/>
    <s v="2023-2024"/>
    <x v="0"/>
    <x v="8"/>
    <x v="1"/>
    <x v="1"/>
    <n v="2158"/>
    <x v="0"/>
    <x v="4"/>
    <x v="4"/>
    <x v="4"/>
    <x v="2602"/>
    <n v="1"/>
  </r>
  <r>
    <x v="44"/>
    <x v="0"/>
    <s v="2023-2024"/>
    <x v="0"/>
    <x v="66"/>
    <x v="3"/>
    <x v="3"/>
    <n v="4883"/>
    <x v="0"/>
    <x v="12"/>
    <x v="1"/>
    <x v="1"/>
    <x v="2603"/>
    <n v="1"/>
  </r>
  <r>
    <x v="276"/>
    <x v="0"/>
    <s v="2023-2024"/>
    <x v="0"/>
    <x v="90"/>
    <x v="3"/>
    <x v="3"/>
    <n v="4700"/>
    <x v="0"/>
    <x v="17"/>
    <x v="7"/>
    <x v="7"/>
    <x v="2604"/>
    <n v="1"/>
  </r>
  <r>
    <x v="178"/>
    <x v="0"/>
    <s v="2023-2024"/>
    <x v="0"/>
    <x v="37"/>
    <x v="1"/>
    <x v="1"/>
    <n v="2750"/>
    <x v="0"/>
    <x v="11"/>
    <x v="3"/>
    <x v="3"/>
    <x v="2605"/>
    <n v="1"/>
  </r>
  <r>
    <x v="536"/>
    <x v="1"/>
    <s v="2022-2023"/>
    <x v="0"/>
    <x v="12"/>
    <x v="3"/>
    <x v="3"/>
    <n v="4068"/>
    <x v="0"/>
    <x v="10"/>
    <x v="3"/>
    <x v="3"/>
    <x v="2606"/>
    <n v="1"/>
  </r>
  <r>
    <x v="218"/>
    <x v="1"/>
    <s v="2022-2023"/>
    <x v="0"/>
    <x v="46"/>
    <x v="3"/>
    <x v="3"/>
    <n v="4740"/>
    <x v="0"/>
    <x v="17"/>
    <x v="5"/>
    <x v="5"/>
    <x v="2607"/>
    <n v="1"/>
  </r>
  <r>
    <x v="676"/>
    <x v="1"/>
    <s v="2022-2023"/>
    <x v="1"/>
    <x v="89"/>
    <x v="4"/>
    <x v="4"/>
    <n v="3136"/>
    <x v="0"/>
    <x v="6"/>
    <x v="5"/>
    <x v="5"/>
    <x v="2608"/>
    <n v="1"/>
  </r>
  <r>
    <x v="156"/>
    <x v="2"/>
    <s v="2024-2025"/>
    <x v="0"/>
    <x v="40"/>
    <x v="4"/>
    <x v="4"/>
    <n v="3353"/>
    <x v="0"/>
    <x v="8"/>
    <x v="7"/>
    <x v="7"/>
    <x v="2609"/>
    <n v="1"/>
  </r>
  <r>
    <x v="464"/>
    <x v="2"/>
    <s v="2024-2025"/>
    <x v="0"/>
    <x v="23"/>
    <x v="1"/>
    <x v="1"/>
    <n v="2650"/>
    <x v="0"/>
    <x v="11"/>
    <x v="7"/>
    <x v="7"/>
    <x v="2610"/>
    <n v="1"/>
  </r>
  <r>
    <x v="253"/>
    <x v="0"/>
    <s v="2023-2024"/>
    <x v="1"/>
    <x v="40"/>
    <x v="4"/>
    <x v="4"/>
    <n v="3353"/>
    <x v="0"/>
    <x v="8"/>
    <x v="2"/>
    <x v="2"/>
    <x v="2611"/>
    <n v="1"/>
  </r>
  <r>
    <x v="551"/>
    <x v="0"/>
    <s v="2023-2024"/>
    <x v="0"/>
    <x v="13"/>
    <x v="1"/>
    <x v="1"/>
    <n v="2480"/>
    <x v="0"/>
    <x v="1"/>
    <x v="4"/>
    <x v="4"/>
    <x v="2612"/>
    <n v="1"/>
  </r>
  <r>
    <x v="720"/>
    <x v="0"/>
    <s v="2023-2024"/>
    <x v="0"/>
    <x v="43"/>
    <x v="1"/>
    <x v="1"/>
    <n v="2560"/>
    <x v="0"/>
    <x v="2"/>
    <x v="2"/>
    <x v="2"/>
    <x v="2613"/>
    <n v="1"/>
  </r>
  <r>
    <x v="409"/>
    <x v="0"/>
    <s v="2023-2024"/>
    <x v="0"/>
    <x v="43"/>
    <x v="1"/>
    <x v="1"/>
    <n v="2560"/>
    <x v="0"/>
    <x v="2"/>
    <x v="3"/>
    <x v="3"/>
    <x v="2614"/>
    <n v="1"/>
  </r>
  <r>
    <x v="484"/>
    <x v="0"/>
    <s v="2023-2024"/>
    <x v="0"/>
    <x v="33"/>
    <x v="4"/>
    <x v="4"/>
    <n v="3280"/>
    <x v="0"/>
    <x v="8"/>
    <x v="4"/>
    <x v="4"/>
    <x v="2615"/>
    <n v="1"/>
  </r>
  <r>
    <x v="627"/>
    <x v="2"/>
    <s v="2024-2025"/>
    <x v="0"/>
    <x v="37"/>
    <x v="1"/>
    <x v="1"/>
    <n v="2750"/>
    <x v="0"/>
    <x v="11"/>
    <x v="4"/>
    <x v="4"/>
    <x v="2616"/>
    <n v="1"/>
  </r>
  <r>
    <x v="140"/>
    <x v="0"/>
    <s v="2023-2024"/>
    <x v="0"/>
    <x v="1"/>
    <x v="1"/>
    <x v="1"/>
    <n v="2478"/>
    <x v="0"/>
    <x v="1"/>
    <x v="9"/>
    <x v="9"/>
    <x v="2617"/>
    <n v="1"/>
  </r>
  <r>
    <x v="13"/>
    <x v="0"/>
    <s v="2023-2024"/>
    <x v="0"/>
    <x v="51"/>
    <x v="4"/>
    <x v="4"/>
    <n v="3630"/>
    <x v="0"/>
    <x v="16"/>
    <x v="9"/>
    <x v="9"/>
    <x v="2618"/>
    <n v="1"/>
  </r>
  <r>
    <x v="437"/>
    <x v="1"/>
    <s v="2022-2023"/>
    <x v="0"/>
    <x v="64"/>
    <x v="1"/>
    <x v="1"/>
    <n v="2350"/>
    <x v="0"/>
    <x v="1"/>
    <x v="1"/>
    <x v="1"/>
    <x v="2619"/>
    <n v="1"/>
  </r>
  <r>
    <x v="252"/>
    <x v="1"/>
    <s v="2022-2023"/>
    <x v="0"/>
    <x v="94"/>
    <x v="5"/>
    <x v="5"/>
    <n v="7250"/>
    <x v="0"/>
    <x v="9"/>
    <x v="7"/>
    <x v="7"/>
    <x v="2620"/>
    <n v="1"/>
  </r>
  <r>
    <x v="360"/>
    <x v="2"/>
    <s v="2024-2025"/>
    <x v="0"/>
    <x v="13"/>
    <x v="1"/>
    <x v="1"/>
    <n v="2480"/>
    <x v="0"/>
    <x v="1"/>
    <x v="7"/>
    <x v="7"/>
    <x v="2621"/>
    <n v="1"/>
  </r>
  <r>
    <x v="665"/>
    <x v="0"/>
    <s v="2023-2024"/>
    <x v="0"/>
    <x v="7"/>
    <x v="4"/>
    <x v="4"/>
    <n v="3175"/>
    <x v="0"/>
    <x v="6"/>
    <x v="3"/>
    <x v="3"/>
    <x v="2622"/>
    <n v="1"/>
  </r>
  <r>
    <x v="316"/>
    <x v="0"/>
    <s v="2023-2024"/>
    <x v="0"/>
    <x v="69"/>
    <x v="4"/>
    <x v="4"/>
    <n v="3199"/>
    <x v="0"/>
    <x v="6"/>
    <x v="5"/>
    <x v="5"/>
    <x v="2623"/>
    <n v="1"/>
  </r>
  <r>
    <x v="46"/>
    <x v="2"/>
    <s v="2024-2025"/>
    <x v="0"/>
    <x v="62"/>
    <x v="0"/>
    <x v="0"/>
    <n v="6112"/>
    <x v="0"/>
    <x v="14"/>
    <x v="9"/>
    <x v="9"/>
    <x v="2624"/>
    <n v="1"/>
  </r>
  <r>
    <x v="136"/>
    <x v="0"/>
    <s v="2023-2024"/>
    <x v="0"/>
    <x v="7"/>
    <x v="4"/>
    <x v="4"/>
    <n v="3175"/>
    <x v="0"/>
    <x v="6"/>
    <x v="2"/>
    <x v="2"/>
    <x v="2625"/>
    <n v="1"/>
  </r>
  <r>
    <x v="290"/>
    <x v="0"/>
    <s v="2023-2024"/>
    <x v="0"/>
    <x v="87"/>
    <x v="2"/>
    <x v="2"/>
    <n v="2609"/>
    <x v="0"/>
    <x v="2"/>
    <x v="5"/>
    <x v="5"/>
    <x v="2626"/>
    <n v="1"/>
  </r>
  <r>
    <x v="19"/>
    <x v="0"/>
    <s v="2023-2024"/>
    <x v="1"/>
    <x v="22"/>
    <x v="1"/>
    <x v="1"/>
    <n v="2539"/>
    <x v="0"/>
    <x v="2"/>
    <x v="1"/>
    <x v="1"/>
    <x v="2627"/>
    <n v="1"/>
  </r>
  <r>
    <x v="451"/>
    <x v="2"/>
    <s v="2024-2025"/>
    <x v="0"/>
    <x v="78"/>
    <x v="1"/>
    <x v="1"/>
    <n v="2141"/>
    <x v="0"/>
    <x v="4"/>
    <x v="1"/>
    <x v="1"/>
    <x v="2628"/>
    <n v="1"/>
  </r>
  <r>
    <x v="545"/>
    <x v="2"/>
    <s v="2024-2025"/>
    <x v="1"/>
    <x v="65"/>
    <x v="1"/>
    <x v="1"/>
    <n v="2131"/>
    <x v="0"/>
    <x v="4"/>
    <x v="3"/>
    <x v="3"/>
    <x v="2629"/>
    <n v="1"/>
  </r>
  <r>
    <x v="563"/>
    <x v="0"/>
    <s v="2023-2024"/>
    <x v="0"/>
    <x v="73"/>
    <x v="6"/>
    <x v="6"/>
    <n v="5607"/>
    <x v="0"/>
    <x v="18"/>
    <x v="0"/>
    <x v="0"/>
    <x v="2630"/>
    <n v="1"/>
  </r>
  <r>
    <x v="721"/>
    <x v="0"/>
    <s v="2023-2024"/>
    <x v="1"/>
    <x v="85"/>
    <x v="0"/>
    <x v="0"/>
    <n v="6530"/>
    <x v="0"/>
    <x v="20"/>
    <x v="6"/>
    <x v="6"/>
    <x v="2631"/>
    <n v="1"/>
  </r>
  <r>
    <x v="245"/>
    <x v="0"/>
    <s v="2023-2024"/>
    <x v="0"/>
    <x v="12"/>
    <x v="3"/>
    <x v="3"/>
    <n v="4068"/>
    <x v="0"/>
    <x v="10"/>
    <x v="9"/>
    <x v="9"/>
    <x v="2632"/>
    <n v="1"/>
  </r>
  <r>
    <x v="7"/>
    <x v="0"/>
    <s v="2023-2024"/>
    <x v="0"/>
    <x v="21"/>
    <x v="3"/>
    <x v="3"/>
    <n v="4012"/>
    <x v="0"/>
    <x v="10"/>
    <x v="5"/>
    <x v="5"/>
    <x v="2633"/>
    <n v="1"/>
  </r>
  <r>
    <x v="296"/>
    <x v="0"/>
    <s v="2023-2024"/>
    <x v="0"/>
    <x v="29"/>
    <x v="4"/>
    <x v="4"/>
    <n v="3500"/>
    <x v="0"/>
    <x v="8"/>
    <x v="7"/>
    <x v="7"/>
    <x v="2634"/>
    <n v="1"/>
  </r>
  <r>
    <x v="168"/>
    <x v="0"/>
    <s v="2023-2024"/>
    <x v="1"/>
    <x v="75"/>
    <x v="0"/>
    <x v="0"/>
    <n v="6450"/>
    <x v="0"/>
    <x v="20"/>
    <x v="0"/>
    <x v="0"/>
    <x v="2635"/>
    <n v="1"/>
  </r>
  <r>
    <x v="148"/>
    <x v="1"/>
    <s v="2022-2023"/>
    <x v="0"/>
    <x v="54"/>
    <x v="4"/>
    <x v="4"/>
    <n v="3030"/>
    <x v="0"/>
    <x v="7"/>
    <x v="1"/>
    <x v="1"/>
    <x v="2636"/>
    <n v="1"/>
  </r>
  <r>
    <x v="522"/>
    <x v="0"/>
    <s v="2023-2024"/>
    <x v="0"/>
    <x v="52"/>
    <x v="3"/>
    <x v="3"/>
    <n v="4053"/>
    <x v="0"/>
    <x v="10"/>
    <x v="3"/>
    <x v="3"/>
    <x v="2637"/>
    <n v="1"/>
  </r>
  <r>
    <x v="288"/>
    <x v="1"/>
    <s v="2022-2023"/>
    <x v="0"/>
    <x v="18"/>
    <x v="6"/>
    <x v="6"/>
    <n v="5168"/>
    <x v="0"/>
    <x v="13"/>
    <x v="9"/>
    <x v="9"/>
    <x v="2638"/>
    <n v="1"/>
  </r>
  <r>
    <x v="437"/>
    <x v="1"/>
    <s v="2022-2023"/>
    <x v="1"/>
    <x v="85"/>
    <x v="0"/>
    <x v="0"/>
    <n v="6530"/>
    <x v="0"/>
    <x v="20"/>
    <x v="7"/>
    <x v="7"/>
    <x v="2639"/>
    <n v="1"/>
  </r>
  <r>
    <x v="30"/>
    <x v="1"/>
    <s v="2022-2023"/>
    <x v="0"/>
    <x v="26"/>
    <x v="0"/>
    <x v="0"/>
    <n v="6280"/>
    <x v="0"/>
    <x v="14"/>
    <x v="3"/>
    <x v="3"/>
    <x v="2640"/>
    <n v="1"/>
  </r>
  <r>
    <x v="554"/>
    <x v="0"/>
    <s v="2023-2024"/>
    <x v="0"/>
    <x v="74"/>
    <x v="1"/>
    <x v="1"/>
    <n v="2485"/>
    <x v="0"/>
    <x v="1"/>
    <x v="0"/>
    <x v="0"/>
    <x v="2641"/>
    <n v="1"/>
  </r>
  <r>
    <x v="371"/>
    <x v="2"/>
    <s v="2024-2025"/>
    <x v="0"/>
    <x v="63"/>
    <x v="1"/>
    <x v="1"/>
    <n v="2015"/>
    <x v="0"/>
    <x v="5"/>
    <x v="7"/>
    <x v="7"/>
    <x v="2642"/>
    <n v="1"/>
  </r>
  <r>
    <x v="423"/>
    <x v="1"/>
    <s v="2022-2023"/>
    <x v="1"/>
    <x v="65"/>
    <x v="1"/>
    <x v="1"/>
    <n v="2131"/>
    <x v="0"/>
    <x v="4"/>
    <x v="7"/>
    <x v="7"/>
    <x v="2643"/>
    <n v="1"/>
  </r>
  <r>
    <x v="593"/>
    <x v="0"/>
    <s v="2023-2024"/>
    <x v="0"/>
    <x v="36"/>
    <x v="4"/>
    <x v="4"/>
    <n v="3148"/>
    <x v="0"/>
    <x v="6"/>
    <x v="7"/>
    <x v="7"/>
    <x v="2644"/>
    <n v="1"/>
  </r>
  <r>
    <x v="409"/>
    <x v="0"/>
    <s v="2023-2024"/>
    <x v="0"/>
    <x v="10"/>
    <x v="4"/>
    <x v="4"/>
    <n v="3551"/>
    <x v="0"/>
    <x v="8"/>
    <x v="4"/>
    <x v="4"/>
    <x v="2645"/>
    <n v="1"/>
  </r>
  <r>
    <x v="166"/>
    <x v="0"/>
    <s v="2023-2024"/>
    <x v="0"/>
    <x v="67"/>
    <x v="3"/>
    <x v="3"/>
    <n v="4551"/>
    <x v="0"/>
    <x v="15"/>
    <x v="7"/>
    <x v="7"/>
    <x v="2646"/>
    <n v="1"/>
  </r>
  <r>
    <x v="578"/>
    <x v="2"/>
    <s v="2024-2025"/>
    <x v="0"/>
    <x v="18"/>
    <x v="6"/>
    <x v="6"/>
    <n v="5168"/>
    <x v="0"/>
    <x v="13"/>
    <x v="7"/>
    <x v="7"/>
    <x v="2647"/>
    <n v="1"/>
  </r>
  <r>
    <x v="158"/>
    <x v="0"/>
    <s v="2023-2024"/>
    <x v="1"/>
    <x v="81"/>
    <x v="3"/>
    <x v="3"/>
    <n v="4680"/>
    <x v="0"/>
    <x v="17"/>
    <x v="4"/>
    <x v="4"/>
    <x v="2648"/>
    <n v="1"/>
  </r>
  <r>
    <x v="247"/>
    <x v="2"/>
    <s v="2024-2025"/>
    <x v="0"/>
    <x v="23"/>
    <x v="1"/>
    <x v="1"/>
    <n v="2650"/>
    <x v="0"/>
    <x v="11"/>
    <x v="7"/>
    <x v="7"/>
    <x v="2649"/>
    <n v="1"/>
  </r>
  <r>
    <x v="234"/>
    <x v="2"/>
    <s v="2024-2025"/>
    <x v="0"/>
    <x v="59"/>
    <x v="3"/>
    <x v="3"/>
    <n v="4509"/>
    <x v="0"/>
    <x v="3"/>
    <x v="3"/>
    <x v="3"/>
    <x v="2650"/>
    <n v="1"/>
  </r>
  <r>
    <x v="342"/>
    <x v="0"/>
    <s v="2023-2024"/>
    <x v="1"/>
    <x v="89"/>
    <x v="4"/>
    <x v="4"/>
    <n v="3136"/>
    <x v="0"/>
    <x v="6"/>
    <x v="4"/>
    <x v="4"/>
    <x v="2651"/>
    <n v="1"/>
  </r>
  <r>
    <x v="345"/>
    <x v="1"/>
    <s v="2022-2023"/>
    <x v="0"/>
    <x v="5"/>
    <x v="1"/>
    <x v="1"/>
    <n v="2067"/>
    <x v="0"/>
    <x v="5"/>
    <x v="6"/>
    <x v="6"/>
    <x v="2652"/>
    <n v="1"/>
  </r>
  <r>
    <x v="10"/>
    <x v="0"/>
    <s v="2023-2024"/>
    <x v="0"/>
    <x v="47"/>
    <x v="1"/>
    <x v="1"/>
    <n v="2101"/>
    <x v="0"/>
    <x v="4"/>
    <x v="2"/>
    <x v="2"/>
    <x v="2653"/>
    <n v="1"/>
  </r>
  <r>
    <x v="718"/>
    <x v="0"/>
    <s v="2023-2024"/>
    <x v="0"/>
    <x v="19"/>
    <x v="1"/>
    <x v="1"/>
    <n v="2800"/>
    <x v="0"/>
    <x v="11"/>
    <x v="5"/>
    <x v="5"/>
    <x v="2654"/>
    <n v="1"/>
  </r>
  <r>
    <x v="354"/>
    <x v="1"/>
    <s v="2022-2023"/>
    <x v="0"/>
    <x v="92"/>
    <x v="3"/>
    <x v="3"/>
    <n v="4305"/>
    <x v="0"/>
    <x v="3"/>
    <x v="1"/>
    <x v="1"/>
    <x v="2655"/>
    <n v="1"/>
  </r>
  <r>
    <x v="111"/>
    <x v="0"/>
    <s v="2023-2024"/>
    <x v="1"/>
    <x v="4"/>
    <x v="1"/>
    <x v="1"/>
    <n v="2154"/>
    <x v="0"/>
    <x v="4"/>
    <x v="7"/>
    <x v="7"/>
    <x v="2656"/>
    <n v="1"/>
  </r>
  <r>
    <x v="293"/>
    <x v="0"/>
    <s v="2023-2024"/>
    <x v="0"/>
    <x v="56"/>
    <x v="1"/>
    <x v="1"/>
    <n v="2795"/>
    <x v="0"/>
    <x v="11"/>
    <x v="4"/>
    <x v="4"/>
    <x v="2657"/>
    <n v="1"/>
  </r>
  <r>
    <x v="636"/>
    <x v="0"/>
    <s v="2023-2024"/>
    <x v="0"/>
    <x v="36"/>
    <x v="4"/>
    <x v="4"/>
    <n v="3148"/>
    <x v="0"/>
    <x v="6"/>
    <x v="6"/>
    <x v="6"/>
    <x v="2658"/>
    <n v="1"/>
  </r>
  <r>
    <x v="110"/>
    <x v="2"/>
    <s v="2024-2025"/>
    <x v="0"/>
    <x v="93"/>
    <x v="4"/>
    <x v="4"/>
    <n v="3915"/>
    <x v="0"/>
    <x v="16"/>
    <x v="1"/>
    <x v="1"/>
    <x v="2659"/>
    <n v="1"/>
  </r>
  <r>
    <x v="253"/>
    <x v="0"/>
    <s v="2023-2024"/>
    <x v="0"/>
    <x v="26"/>
    <x v="0"/>
    <x v="0"/>
    <n v="6280"/>
    <x v="0"/>
    <x v="14"/>
    <x v="6"/>
    <x v="6"/>
    <x v="2660"/>
    <n v="1"/>
  </r>
  <r>
    <x v="696"/>
    <x v="1"/>
    <s v="2022-2023"/>
    <x v="0"/>
    <x v="20"/>
    <x v="4"/>
    <x v="4"/>
    <n v="3429"/>
    <x v="0"/>
    <x v="8"/>
    <x v="5"/>
    <x v="5"/>
    <x v="2661"/>
    <n v="1"/>
  </r>
  <r>
    <x v="482"/>
    <x v="2"/>
    <s v="2024-2025"/>
    <x v="0"/>
    <x v="34"/>
    <x v="4"/>
    <x v="4"/>
    <n v="3018"/>
    <x v="0"/>
    <x v="7"/>
    <x v="7"/>
    <x v="7"/>
    <x v="2662"/>
    <n v="1"/>
  </r>
  <r>
    <x v="163"/>
    <x v="0"/>
    <s v="2023-2024"/>
    <x v="0"/>
    <x v="87"/>
    <x v="2"/>
    <x v="2"/>
    <n v="2609"/>
    <x v="0"/>
    <x v="2"/>
    <x v="4"/>
    <x v="4"/>
    <x v="2663"/>
    <n v="1"/>
  </r>
  <r>
    <x v="142"/>
    <x v="1"/>
    <s v="2022-2023"/>
    <x v="1"/>
    <x v="6"/>
    <x v="0"/>
    <x v="0"/>
    <n v="6010"/>
    <x v="0"/>
    <x v="0"/>
    <x v="4"/>
    <x v="4"/>
    <x v="2664"/>
    <n v="1"/>
  </r>
  <r>
    <x v="126"/>
    <x v="0"/>
    <s v="2023-2024"/>
    <x v="1"/>
    <x v="35"/>
    <x v="3"/>
    <x v="3"/>
    <n v="4558"/>
    <x v="0"/>
    <x v="15"/>
    <x v="3"/>
    <x v="3"/>
    <x v="2665"/>
    <n v="1"/>
  </r>
  <r>
    <x v="720"/>
    <x v="0"/>
    <s v="2023-2024"/>
    <x v="1"/>
    <x v="96"/>
    <x v="4"/>
    <x v="4"/>
    <n v="3690"/>
    <x v="0"/>
    <x v="16"/>
    <x v="9"/>
    <x v="9"/>
    <x v="2666"/>
    <n v="1"/>
  </r>
  <r>
    <x v="507"/>
    <x v="0"/>
    <s v="2023-2024"/>
    <x v="0"/>
    <x v="53"/>
    <x v="3"/>
    <x v="3"/>
    <n v="4119"/>
    <x v="0"/>
    <x v="10"/>
    <x v="3"/>
    <x v="3"/>
    <x v="2667"/>
    <n v="1"/>
  </r>
  <r>
    <x v="190"/>
    <x v="1"/>
    <s v="2022-2023"/>
    <x v="0"/>
    <x v="53"/>
    <x v="3"/>
    <x v="3"/>
    <n v="4119"/>
    <x v="0"/>
    <x v="10"/>
    <x v="7"/>
    <x v="7"/>
    <x v="2668"/>
    <n v="1"/>
  </r>
  <r>
    <x v="625"/>
    <x v="0"/>
    <s v="2023-2024"/>
    <x v="0"/>
    <x v="9"/>
    <x v="4"/>
    <x v="4"/>
    <n v="3076"/>
    <x v="0"/>
    <x v="7"/>
    <x v="9"/>
    <x v="9"/>
    <x v="2669"/>
    <n v="1"/>
  </r>
  <r>
    <x v="56"/>
    <x v="2"/>
    <s v="2024-2025"/>
    <x v="0"/>
    <x v="33"/>
    <x v="4"/>
    <x v="4"/>
    <n v="3280"/>
    <x v="0"/>
    <x v="8"/>
    <x v="3"/>
    <x v="3"/>
    <x v="2670"/>
    <n v="1"/>
  </r>
  <r>
    <x v="258"/>
    <x v="0"/>
    <s v="2023-2024"/>
    <x v="0"/>
    <x v="54"/>
    <x v="4"/>
    <x v="4"/>
    <n v="3030"/>
    <x v="0"/>
    <x v="7"/>
    <x v="1"/>
    <x v="1"/>
    <x v="2671"/>
    <n v="1"/>
  </r>
  <r>
    <x v="170"/>
    <x v="0"/>
    <s v="2023-2024"/>
    <x v="1"/>
    <x v="40"/>
    <x v="4"/>
    <x v="4"/>
    <n v="3353"/>
    <x v="0"/>
    <x v="8"/>
    <x v="3"/>
    <x v="3"/>
    <x v="2672"/>
    <n v="1"/>
  </r>
  <r>
    <x v="95"/>
    <x v="1"/>
    <s v="2022-2023"/>
    <x v="0"/>
    <x v="46"/>
    <x v="3"/>
    <x v="3"/>
    <n v="4740"/>
    <x v="0"/>
    <x v="17"/>
    <x v="3"/>
    <x v="3"/>
    <x v="2673"/>
    <n v="1"/>
  </r>
  <r>
    <x v="631"/>
    <x v="2"/>
    <s v="2024-2025"/>
    <x v="1"/>
    <x v="11"/>
    <x v="5"/>
    <x v="5"/>
    <n v="7010"/>
    <x v="0"/>
    <x v="9"/>
    <x v="4"/>
    <x v="4"/>
    <x v="2674"/>
    <n v="1"/>
  </r>
  <r>
    <x v="142"/>
    <x v="1"/>
    <s v="2022-2023"/>
    <x v="0"/>
    <x v="59"/>
    <x v="3"/>
    <x v="3"/>
    <n v="4509"/>
    <x v="0"/>
    <x v="3"/>
    <x v="4"/>
    <x v="4"/>
    <x v="2675"/>
    <n v="1"/>
  </r>
  <r>
    <x v="678"/>
    <x v="1"/>
    <s v="2022-2023"/>
    <x v="0"/>
    <x v="29"/>
    <x v="4"/>
    <x v="4"/>
    <n v="3500"/>
    <x v="0"/>
    <x v="8"/>
    <x v="1"/>
    <x v="1"/>
    <x v="2676"/>
    <n v="1"/>
  </r>
  <r>
    <x v="722"/>
    <x v="0"/>
    <s v="2023-2024"/>
    <x v="0"/>
    <x v="84"/>
    <x v="3"/>
    <x v="3"/>
    <n v="4215"/>
    <x v="0"/>
    <x v="3"/>
    <x v="7"/>
    <x v="7"/>
    <x v="2677"/>
    <n v="1"/>
  </r>
  <r>
    <x v="712"/>
    <x v="0"/>
    <s v="2023-2024"/>
    <x v="1"/>
    <x v="38"/>
    <x v="3"/>
    <x v="3"/>
    <n v="4802"/>
    <x v="0"/>
    <x v="12"/>
    <x v="4"/>
    <x v="4"/>
    <x v="2678"/>
    <n v="1"/>
  </r>
  <r>
    <x v="28"/>
    <x v="2"/>
    <s v="2024-2025"/>
    <x v="1"/>
    <x v="39"/>
    <x v="0"/>
    <x v="0"/>
    <n v="6330"/>
    <x v="0"/>
    <x v="14"/>
    <x v="2"/>
    <x v="2"/>
    <x v="2679"/>
    <n v="1"/>
  </r>
  <r>
    <x v="146"/>
    <x v="2"/>
    <s v="2024-2025"/>
    <x v="0"/>
    <x v="67"/>
    <x v="3"/>
    <x v="3"/>
    <n v="4551"/>
    <x v="0"/>
    <x v="15"/>
    <x v="7"/>
    <x v="7"/>
    <x v="2680"/>
    <n v="1"/>
  </r>
  <r>
    <x v="63"/>
    <x v="1"/>
    <s v="2022-2023"/>
    <x v="1"/>
    <x v="34"/>
    <x v="4"/>
    <x v="4"/>
    <n v="3018"/>
    <x v="0"/>
    <x v="7"/>
    <x v="9"/>
    <x v="9"/>
    <x v="2681"/>
    <n v="1"/>
  </r>
  <r>
    <x v="696"/>
    <x v="1"/>
    <s v="2022-2023"/>
    <x v="0"/>
    <x v="52"/>
    <x v="3"/>
    <x v="3"/>
    <n v="4053"/>
    <x v="0"/>
    <x v="10"/>
    <x v="3"/>
    <x v="3"/>
    <x v="2682"/>
    <n v="1"/>
  </r>
  <r>
    <x v="125"/>
    <x v="2"/>
    <s v="2024-2025"/>
    <x v="0"/>
    <x v="77"/>
    <x v="5"/>
    <x v="5"/>
    <n v="7018"/>
    <x v="0"/>
    <x v="9"/>
    <x v="7"/>
    <x v="7"/>
    <x v="2683"/>
    <n v="1"/>
  </r>
  <r>
    <x v="691"/>
    <x v="2"/>
    <s v="2024-2025"/>
    <x v="0"/>
    <x v="5"/>
    <x v="1"/>
    <x v="1"/>
    <n v="2067"/>
    <x v="0"/>
    <x v="5"/>
    <x v="1"/>
    <x v="1"/>
    <x v="2684"/>
    <n v="1"/>
  </r>
  <r>
    <x v="46"/>
    <x v="2"/>
    <s v="2024-2025"/>
    <x v="0"/>
    <x v="71"/>
    <x v="6"/>
    <x v="6"/>
    <n v="5043"/>
    <x v="0"/>
    <x v="13"/>
    <x v="4"/>
    <x v="4"/>
    <x v="2685"/>
    <n v="1"/>
  </r>
  <r>
    <x v="332"/>
    <x v="0"/>
    <s v="2023-2024"/>
    <x v="0"/>
    <x v="26"/>
    <x v="0"/>
    <x v="0"/>
    <n v="6280"/>
    <x v="0"/>
    <x v="14"/>
    <x v="8"/>
    <x v="8"/>
    <x v="2686"/>
    <n v="1"/>
  </r>
  <r>
    <x v="172"/>
    <x v="1"/>
    <s v="2022-2023"/>
    <x v="0"/>
    <x v="90"/>
    <x v="3"/>
    <x v="3"/>
    <n v="4700"/>
    <x v="0"/>
    <x v="17"/>
    <x v="9"/>
    <x v="9"/>
    <x v="2687"/>
    <n v="1"/>
  </r>
  <r>
    <x v="74"/>
    <x v="2"/>
    <s v="2024-2025"/>
    <x v="0"/>
    <x v="61"/>
    <x v="6"/>
    <x v="6"/>
    <n v="5343"/>
    <x v="0"/>
    <x v="18"/>
    <x v="1"/>
    <x v="1"/>
    <x v="2688"/>
    <n v="1"/>
  </r>
  <r>
    <x v="279"/>
    <x v="2"/>
    <s v="2024-2025"/>
    <x v="0"/>
    <x v="32"/>
    <x v="6"/>
    <x v="6"/>
    <n v="5169"/>
    <x v="0"/>
    <x v="13"/>
    <x v="9"/>
    <x v="9"/>
    <x v="2689"/>
    <n v="1"/>
  </r>
  <r>
    <x v="278"/>
    <x v="0"/>
    <s v="2023-2024"/>
    <x v="0"/>
    <x v="67"/>
    <x v="3"/>
    <x v="3"/>
    <n v="4551"/>
    <x v="0"/>
    <x v="15"/>
    <x v="6"/>
    <x v="6"/>
    <x v="2690"/>
    <n v="1"/>
  </r>
  <r>
    <x v="382"/>
    <x v="1"/>
    <s v="2022-2023"/>
    <x v="0"/>
    <x v="16"/>
    <x v="0"/>
    <x v="0"/>
    <n v="6030"/>
    <x v="0"/>
    <x v="0"/>
    <x v="9"/>
    <x v="9"/>
    <x v="2691"/>
    <n v="1"/>
  </r>
  <r>
    <x v="348"/>
    <x v="1"/>
    <s v="2022-2023"/>
    <x v="0"/>
    <x v="1"/>
    <x v="1"/>
    <x v="1"/>
    <n v="2478"/>
    <x v="0"/>
    <x v="1"/>
    <x v="9"/>
    <x v="9"/>
    <x v="2692"/>
    <n v="1"/>
  </r>
  <r>
    <x v="612"/>
    <x v="0"/>
    <s v="2023-2024"/>
    <x v="0"/>
    <x v="47"/>
    <x v="1"/>
    <x v="1"/>
    <n v="2101"/>
    <x v="0"/>
    <x v="4"/>
    <x v="7"/>
    <x v="7"/>
    <x v="2693"/>
    <n v="1"/>
  </r>
  <r>
    <x v="283"/>
    <x v="0"/>
    <s v="2023-2024"/>
    <x v="0"/>
    <x v="7"/>
    <x v="4"/>
    <x v="4"/>
    <n v="3175"/>
    <x v="0"/>
    <x v="6"/>
    <x v="3"/>
    <x v="3"/>
    <x v="2694"/>
    <n v="1"/>
  </r>
  <r>
    <x v="450"/>
    <x v="1"/>
    <s v="2022-2023"/>
    <x v="1"/>
    <x v="25"/>
    <x v="4"/>
    <x v="4"/>
    <n v="3550"/>
    <x v="0"/>
    <x v="8"/>
    <x v="4"/>
    <x v="4"/>
    <x v="2695"/>
    <n v="1"/>
  </r>
  <r>
    <x v="496"/>
    <x v="2"/>
    <s v="2024-2025"/>
    <x v="0"/>
    <x v="67"/>
    <x v="3"/>
    <x v="3"/>
    <n v="4551"/>
    <x v="0"/>
    <x v="15"/>
    <x v="4"/>
    <x v="4"/>
    <x v="2696"/>
    <n v="1"/>
  </r>
  <r>
    <x v="539"/>
    <x v="2"/>
    <s v="2024-2025"/>
    <x v="1"/>
    <x v="56"/>
    <x v="1"/>
    <x v="1"/>
    <n v="2795"/>
    <x v="0"/>
    <x v="11"/>
    <x v="1"/>
    <x v="1"/>
    <x v="2697"/>
    <n v="1"/>
  </r>
  <r>
    <x v="363"/>
    <x v="2"/>
    <s v="2024-2025"/>
    <x v="0"/>
    <x v="53"/>
    <x v="3"/>
    <x v="3"/>
    <n v="4119"/>
    <x v="0"/>
    <x v="10"/>
    <x v="7"/>
    <x v="7"/>
    <x v="2698"/>
    <n v="1"/>
  </r>
  <r>
    <x v="440"/>
    <x v="0"/>
    <s v="2023-2024"/>
    <x v="0"/>
    <x v="1"/>
    <x v="1"/>
    <x v="1"/>
    <n v="2478"/>
    <x v="0"/>
    <x v="1"/>
    <x v="0"/>
    <x v="0"/>
    <x v="2699"/>
    <n v="1"/>
  </r>
  <r>
    <x v="258"/>
    <x v="0"/>
    <s v="2023-2024"/>
    <x v="0"/>
    <x v="20"/>
    <x v="4"/>
    <x v="4"/>
    <n v="3429"/>
    <x v="0"/>
    <x v="8"/>
    <x v="4"/>
    <x v="4"/>
    <x v="2700"/>
    <n v="1"/>
  </r>
  <r>
    <x v="381"/>
    <x v="0"/>
    <s v="2023-2024"/>
    <x v="0"/>
    <x v="23"/>
    <x v="1"/>
    <x v="1"/>
    <n v="2650"/>
    <x v="0"/>
    <x v="11"/>
    <x v="5"/>
    <x v="5"/>
    <x v="2701"/>
    <n v="1"/>
  </r>
  <r>
    <x v="723"/>
    <x v="0"/>
    <s v="2023-2024"/>
    <x v="0"/>
    <x v="25"/>
    <x v="4"/>
    <x v="4"/>
    <n v="3550"/>
    <x v="0"/>
    <x v="8"/>
    <x v="1"/>
    <x v="1"/>
    <x v="2702"/>
    <n v="1"/>
  </r>
  <r>
    <x v="392"/>
    <x v="2"/>
    <s v="2024-2025"/>
    <x v="1"/>
    <x v="17"/>
    <x v="3"/>
    <x v="3"/>
    <n v="4825"/>
    <x v="0"/>
    <x v="12"/>
    <x v="9"/>
    <x v="9"/>
    <x v="2703"/>
    <n v="1"/>
  </r>
  <r>
    <x v="161"/>
    <x v="0"/>
    <s v="2023-2024"/>
    <x v="0"/>
    <x v="53"/>
    <x v="3"/>
    <x v="3"/>
    <n v="4119"/>
    <x v="0"/>
    <x v="10"/>
    <x v="2"/>
    <x v="2"/>
    <x v="2704"/>
    <n v="1"/>
  </r>
  <r>
    <x v="609"/>
    <x v="0"/>
    <s v="2023-2024"/>
    <x v="0"/>
    <x v="17"/>
    <x v="3"/>
    <x v="3"/>
    <n v="4825"/>
    <x v="0"/>
    <x v="12"/>
    <x v="1"/>
    <x v="1"/>
    <x v="2705"/>
    <n v="1"/>
  </r>
  <r>
    <x v="89"/>
    <x v="0"/>
    <s v="2023-2024"/>
    <x v="1"/>
    <x v="21"/>
    <x v="3"/>
    <x v="3"/>
    <n v="4012"/>
    <x v="0"/>
    <x v="10"/>
    <x v="1"/>
    <x v="1"/>
    <x v="2706"/>
    <n v="1"/>
  </r>
  <r>
    <x v="448"/>
    <x v="0"/>
    <s v="2023-2024"/>
    <x v="1"/>
    <x v="34"/>
    <x v="4"/>
    <x v="4"/>
    <n v="3018"/>
    <x v="0"/>
    <x v="7"/>
    <x v="0"/>
    <x v="0"/>
    <x v="2707"/>
    <n v="1"/>
  </r>
  <r>
    <x v="493"/>
    <x v="1"/>
    <s v="2022-2023"/>
    <x v="0"/>
    <x v="28"/>
    <x v="1"/>
    <x v="1"/>
    <n v="2830"/>
    <x v="0"/>
    <x v="11"/>
    <x v="6"/>
    <x v="6"/>
    <x v="2708"/>
    <n v="1"/>
  </r>
  <r>
    <x v="198"/>
    <x v="2"/>
    <s v="2024-2025"/>
    <x v="0"/>
    <x v="30"/>
    <x v="4"/>
    <x v="4"/>
    <n v="3131"/>
    <x v="0"/>
    <x v="6"/>
    <x v="4"/>
    <x v="4"/>
    <x v="2709"/>
    <n v="1"/>
  </r>
  <r>
    <x v="323"/>
    <x v="0"/>
    <s v="2023-2024"/>
    <x v="1"/>
    <x v="40"/>
    <x v="4"/>
    <x v="4"/>
    <n v="3353"/>
    <x v="0"/>
    <x v="8"/>
    <x v="7"/>
    <x v="7"/>
    <x v="2710"/>
    <n v="1"/>
  </r>
  <r>
    <x v="304"/>
    <x v="1"/>
    <s v="2022-2023"/>
    <x v="1"/>
    <x v="95"/>
    <x v="7"/>
    <x v="7"/>
    <n v="870"/>
    <x v="0"/>
    <x v="19"/>
    <x v="9"/>
    <x v="9"/>
    <x v="2711"/>
    <n v="1"/>
  </r>
  <r>
    <x v="629"/>
    <x v="1"/>
    <s v="2022-2023"/>
    <x v="0"/>
    <x v="90"/>
    <x v="3"/>
    <x v="3"/>
    <n v="4700"/>
    <x v="0"/>
    <x v="17"/>
    <x v="5"/>
    <x v="5"/>
    <x v="2712"/>
    <n v="1"/>
  </r>
  <r>
    <x v="54"/>
    <x v="0"/>
    <s v="2023-2024"/>
    <x v="0"/>
    <x v="27"/>
    <x v="4"/>
    <x v="4"/>
    <n v="3066"/>
    <x v="0"/>
    <x v="7"/>
    <x v="3"/>
    <x v="3"/>
    <x v="2713"/>
    <n v="1"/>
  </r>
  <r>
    <x v="522"/>
    <x v="0"/>
    <s v="2023-2024"/>
    <x v="0"/>
    <x v="73"/>
    <x v="6"/>
    <x v="6"/>
    <n v="5607"/>
    <x v="0"/>
    <x v="18"/>
    <x v="9"/>
    <x v="9"/>
    <x v="2714"/>
    <n v="1"/>
  </r>
  <r>
    <x v="625"/>
    <x v="0"/>
    <s v="2023-2024"/>
    <x v="0"/>
    <x v="4"/>
    <x v="1"/>
    <x v="1"/>
    <n v="2154"/>
    <x v="0"/>
    <x v="4"/>
    <x v="7"/>
    <x v="7"/>
    <x v="2715"/>
    <n v="1"/>
  </r>
  <r>
    <x v="678"/>
    <x v="1"/>
    <s v="2022-2023"/>
    <x v="0"/>
    <x v="76"/>
    <x v="1"/>
    <x v="1"/>
    <n v="2031"/>
    <x v="0"/>
    <x v="5"/>
    <x v="3"/>
    <x v="3"/>
    <x v="2716"/>
    <n v="1"/>
  </r>
  <r>
    <x v="33"/>
    <x v="2"/>
    <s v="2024-2025"/>
    <x v="0"/>
    <x v="16"/>
    <x v="0"/>
    <x v="0"/>
    <n v="6030"/>
    <x v="0"/>
    <x v="0"/>
    <x v="5"/>
    <x v="5"/>
    <x v="2717"/>
    <n v="1"/>
  </r>
  <r>
    <x v="198"/>
    <x v="2"/>
    <s v="2024-2025"/>
    <x v="0"/>
    <x v="67"/>
    <x v="3"/>
    <x v="3"/>
    <n v="4551"/>
    <x v="0"/>
    <x v="15"/>
    <x v="3"/>
    <x v="3"/>
    <x v="2718"/>
    <n v="1"/>
  </r>
  <r>
    <x v="273"/>
    <x v="1"/>
    <s v="2022-2023"/>
    <x v="1"/>
    <x v="38"/>
    <x v="3"/>
    <x v="3"/>
    <n v="4802"/>
    <x v="0"/>
    <x v="12"/>
    <x v="5"/>
    <x v="5"/>
    <x v="2719"/>
    <n v="1"/>
  </r>
  <r>
    <x v="619"/>
    <x v="0"/>
    <s v="2023-2024"/>
    <x v="0"/>
    <x v="58"/>
    <x v="0"/>
    <x v="0"/>
    <n v="6027"/>
    <x v="0"/>
    <x v="0"/>
    <x v="4"/>
    <x v="4"/>
    <x v="2720"/>
    <n v="1"/>
  </r>
  <r>
    <x v="379"/>
    <x v="2"/>
    <s v="2024-2025"/>
    <x v="0"/>
    <x v="48"/>
    <x v="3"/>
    <x v="3"/>
    <n v="4566"/>
    <x v="0"/>
    <x v="15"/>
    <x v="0"/>
    <x v="0"/>
    <x v="2721"/>
    <n v="1"/>
  </r>
  <r>
    <x v="645"/>
    <x v="0"/>
    <s v="2023-2024"/>
    <x v="0"/>
    <x v="84"/>
    <x v="3"/>
    <x v="3"/>
    <n v="4215"/>
    <x v="0"/>
    <x v="3"/>
    <x v="3"/>
    <x v="3"/>
    <x v="2722"/>
    <n v="1"/>
  </r>
  <r>
    <x v="292"/>
    <x v="0"/>
    <s v="2023-2024"/>
    <x v="0"/>
    <x v="67"/>
    <x v="3"/>
    <x v="3"/>
    <n v="4551"/>
    <x v="0"/>
    <x v="15"/>
    <x v="9"/>
    <x v="9"/>
    <x v="2723"/>
    <n v="1"/>
  </r>
  <r>
    <x v="286"/>
    <x v="0"/>
    <s v="2023-2024"/>
    <x v="1"/>
    <x v="35"/>
    <x v="3"/>
    <x v="3"/>
    <n v="4558"/>
    <x v="0"/>
    <x v="15"/>
    <x v="9"/>
    <x v="9"/>
    <x v="2724"/>
    <n v="1"/>
  </r>
  <r>
    <x v="370"/>
    <x v="2"/>
    <s v="2024-2025"/>
    <x v="0"/>
    <x v="47"/>
    <x v="1"/>
    <x v="1"/>
    <n v="2101"/>
    <x v="0"/>
    <x v="4"/>
    <x v="7"/>
    <x v="7"/>
    <x v="2725"/>
    <n v="1"/>
  </r>
  <r>
    <x v="492"/>
    <x v="1"/>
    <s v="2022-2023"/>
    <x v="1"/>
    <x v="38"/>
    <x v="3"/>
    <x v="3"/>
    <n v="4802"/>
    <x v="0"/>
    <x v="12"/>
    <x v="4"/>
    <x v="4"/>
    <x v="2726"/>
    <n v="1"/>
  </r>
  <r>
    <x v="269"/>
    <x v="1"/>
    <s v="2022-2023"/>
    <x v="0"/>
    <x v="80"/>
    <x v="0"/>
    <x v="0"/>
    <n v="6109"/>
    <x v="0"/>
    <x v="14"/>
    <x v="9"/>
    <x v="9"/>
    <x v="2727"/>
    <n v="1"/>
  </r>
  <r>
    <x v="39"/>
    <x v="0"/>
    <s v="2023-2024"/>
    <x v="0"/>
    <x v="76"/>
    <x v="1"/>
    <x v="1"/>
    <n v="2031"/>
    <x v="0"/>
    <x v="5"/>
    <x v="2"/>
    <x v="2"/>
    <x v="2728"/>
    <n v="1"/>
  </r>
  <r>
    <x v="445"/>
    <x v="0"/>
    <s v="2023-2024"/>
    <x v="0"/>
    <x v="82"/>
    <x v="3"/>
    <x v="3"/>
    <n v="4655"/>
    <x v="0"/>
    <x v="17"/>
    <x v="9"/>
    <x v="9"/>
    <x v="2729"/>
    <n v="1"/>
  </r>
  <r>
    <x v="135"/>
    <x v="0"/>
    <s v="2023-2024"/>
    <x v="0"/>
    <x v="37"/>
    <x v="1"/>
    <x v="1"/>
    <n v="2750"/>
    <x v="0"/>
    <x v="11"/>
    <x v="9"/>
    <x v="9"/>
    <x v="2730"/>
    <n v="1"/>
  </r>
  <r>
    <x v="512"/>
    <x v="0"/>
    <s v="2023-2024"/>
    <x v="0"/>
    <x v="72"/>
    <x v="4"/>
    <x v="4"/>
    <n v="3931"/>
    <x v="0"/>
    <x v="16"/>
    <x v="1"/>
    <x v="1"/>
    <x v="2731"/>
    <n v="1"/>
  </r>
  <r>
    <x v="84"/>
    <x v="2"/>
    <s v="2024-2025"/>
    <x v="0"/>
    <x v="35"/>
    <x v="3"/>
    <x v="3"/>
    <n v="4558"/>
    <x v="0"/>
    <x v="15"/>
    <x v="7"/>
    <x v="7"/>
    <x v="2732"/>
    <n v="1"/>
  </r>
  <r>
    <x v="473"/>
    <x v="1"/>
    <s v="2022-2023"/>
    <x v="0"/>
    <x v="30"/>
    <x v="4"/>
    <x v="4"/>
    <n v="3131"/>
    <x v="0"/>
    <x v="6"/>
    <x v="4"/>
    <x v="4"/>
    <x v="2733"/>
    <n v="1"/>
  </r>
  <r>
    <x v="310"/>
    <x v="0"/>
    <s v="2023-2024"/>
    <x v="0"/>
    <x v="59"/>
    <x v="3"/>
    <x v="3"/>
    <n v="4509"/>
    <x v="0"/>
    <x v="3"/>
    <x v="7"/>
    <x v="7"/>
    <x v="2734"/>
    <n v="1"/>
  </r>
  <r>
    <x v="596"/>
    <x v="0"/>
    <s v="2023-2024"/>
    <x v="1"/>
    <x v="6"/>
    <x v="0"/>
    <x v="0"/>
    <n v="6010"/>
    <x v="0"/>
    <x v="0"/>
    <x v="1"/>
    <x v="1"/>
    <x v="2735"/>
    <n v="1"/>
  </r>
  <r>
    <x v="698"/>
    <x v="2"/>
    <s v="2024-2025"/>
    <x v="0"/>
    <x v="69"/>
    <x v="4"/>
    <x v="4"/>
    <n v="3199"/>
    <x v="0"/>
    <x v="6"/>
    <x v="3"/>
    <x v="3"/>
    <x v="2736"/>
    <n v="1"/>
  </r>
  <r>
    <x v="291"/>
    <x v="2"/>
    <s v="2024-2025"/>
    <x v="0"/>
    <x v="61"/>
    <x v="6"/>
    <x v="6"/>
    <n v="5343"/>
    <x v="0"/>
    <x v="18"/>
    <x v="1"/>
    <x v="1"/>
    <x v="2737"/>
    <n v="1"/>
  </r>
  <r>
    <x v="91"/>
    <x v="0"/>
    <s v="2023-2024"/>
    <x v="0"/>
    <x v="19"/>
    <x v="1"/>
    <x v="1"/>
    <n v="2800"/>
    <x v="0"/>
    <x v="11"/>
    <x v="8"/>
    <x v="8"/>
    <x v="2738"/>
    <n v="1"/>
  </r>
  <r>
    <x v="661"/>
    <x v="0"/>
    <s v="2023-2024"/>
    <x v="0"/>
    <x v="60"/>
    <x v="1"/>
    <x v="1"/>
    <n v="2541"/>
    <x v="0"/>
    <x v="2"/>
    <x v="3"/>
    <x v="3"/>
    <x v="2739"/>
    <n v="1"/>
  </r>
  <r>
    <x v="333"/>
    <x v="1"/>
    <s v="2022-2023"/>
    <x v="0"/>
    <x v="77"/>
    <x v="5"/>
    <x v="5"/>
    <n v="7018"/>
    <x v="0"/>
    <x v="9"/>
    <x v="0"/>
    <x v="0"/>
    <x v="2740"/>
    <n v="1"/>
  </r>
  <r>
    <x v="634"/>
    <x v="1"/>
    <s v="2022-2023"/>
    <x v="0"/>
    <x v="66"/>
    <x v="3"/>
    <x v="3"/>
    <n v="4883"/>
    <x v="0"/>
    <x v="12"/>
    <x v="9"/>
    <x v="9"/>
    <x v="2741"/>
    <n v="1"/>
  </r>
  <r>
    <x v="328"/>
    <x v="2"/>
    <s v="2024-2025"/>
    <x v="0"/>
    <x v="2"/>
    <x v="2"/>
    <x v="2"/>
    <n v="2617"/>
    <x v="0"/>
    <x v="2"/>
    <x v="5"/>
    <x v="5"/>
    <x v="2742"/>
    <n v="1"/>
  </r>
  <r>
    <x v="161"/>
    <x v="0"/>
    <s v="2023-2024"/>
    <x v="0"/>
    <x v="15"/>
    <x v="1"/>
    <x v="1"/>
    <n v="2020"/>
    <x v="0"/>
    <x v="5"/>
    <x v="9"/>
    <x v="9"/>
    <x v="2743"/>
    <n v="1"/>
  </r>
  <r>
    <x v="633"/>
    <x v="1"/>
    <s v="2022-2023"/>
    <x v="1"/>
    <x v="44"/>
    <x v="4"/>
    <x v="4"/>
    <n v="3977"/>
    <x v="0"/>
    <x v="16"/>
    <x v="4"/>
    <x v="4"/>
    <x v="2744"/>
    <n v="1"/>
  </r>
  <r>
    <x v="18"/>
    <x v="0"/>
    <s v="2023-2024"/>
    <x v="0"/>
    <x v="85"/>
    <x v="0"/>
    <x v="0"/>
    <n v="6530"/>
    <x v="0"/>
    <x v="20"/>
    <x v="3"/>
    <x v="3"/>
    <x v="2745"/>
    <n v="1"/>
  </r>
  <r>
    <x v="708"/>
    <x v="1"/>
    <s v="2022-2023"/>
    <x v="0"/>
    <x v="10"/>
    <x v="4"/>
    <x v="4"/>
    <n v="3551"/>
    <x v="0"/>
    <x v="8"/>
    <x v="2"/>
    <x v="2"/>
    <x v="2746"/>
    <n v="1"/>
  </r>
  <r>
    <x v="469"/>
    <x v="1"/>
    <s v="2022-2023"/>
    <x v="0"/>
    <x v="76"/>
    <x v="1"/>
    <x v="1"/>
    <n v="2031"/>
    <x v="0"/>
    <x v="5"/>
    <x v="4"/>
    <x v="4"/>
    <x v="2747"/>
    <n v="1"/>
  </r>
  <r>
    <x v="182"/>
    <x v="1"/>
    <s v="2022-2023"/>
    <x v="1"/>
    <x v="0"/>
    <x v="0"/>
    <x v="0"/>
    <n v="6021"/>
    <x v="0"/>
    <x v="0"/>
    <x v="9"/>
    <x v="9"/>
    <x v="2748"/>
    <n v="1"/>
  </r>
  <r>
    <x v="711"/>
    <x v="2"/>
    <s v="2024-2025"/>
    <x v="0"/>
    <x v="91"/>
    <x v="1"/>
    <x v="1"/>
    <n v="2064"/>
    <x v="0"/>
    <x v="5"/>
    <x v="9"/>
    <x v="9"/>
    <x v="2749"/>
    <n v="1"/>
  </r>
  <r>
    <x v="69"/>
    <x v="0"/>
    <s v="2023-2024"/>
    <x v="1"/>
    <x v="66"/>
    <x v="3"/>
    <x v="3"/>
    <n v="4883"/>
    <x v="0"/>
    <x v="12"/>
    <x v="9"/>
    <x v="9"/>
    <x v="2750"/>
    <n v="1"/>
  </r>
  <r>
    <x v="688"/>
    <x v="0"/>
    <s v="2023-2024"/>
    <x v="1"/>
    <x v="25"/>
    <x v="4"/>
    <x v="4"/>
    <n v="3550"/>
    <x v="0"/>
    <x v="8"/>
    <x v="2"/>
    <x v="2"/>
    <x v="2751"/>
    <n v="1"/>
  </r>
  <r>
    <x v="713"/>
    <x v="2"/>
    <s v="2024-2025"/>
    <x v="0"/>
    <x v="84"/>
    <x v="3"/>
    <x v="3"/>
    <n v="4215"/>
    <x v="0"/>
    <x v="3"/>
    <x v="6"/>
    <x v="6"/>
    <x v="2752"/>
    <n v="1"/>
  </r>
  <r>
    <x v="357"/>
    <x v="0"/>
    <s v="2023-2024"/>
    <x v="0"/>
    <x v="7"/>
    <x v="4"/>
    <x v="4"/>
    <n v="3175"/>
    <x v="0"/>
    <x v="6"/>
    <x v="9"/>
    <x v="9"/>
    <x v="2753"/>
    <n v="1"/>
  </r>
  <r>
    <x v="143"/>
    <x v="2"/>
    <s v="2024-2025"/>
    <x v="1"/>
    <x v="25"/>
    <x v="4"/>
    <x v="4"/>
    <n v="3550"/>
    <x v="0"/>
    <x v="8"/>
    <x v="8"/>
    <x v="8"/>
    <x v="2754"/>
    <n v="1"/>
  </r>
  <r>
    <x v="721"/>
    <x v="0"/>
    <s v="2023-2024"/>
    <x v="0"/>
    <x v="43"/>
    <x v="1"/>
    <x v="1"/>
    <n v="2560"/>
    <x v="0"/>
    <x v="2"/>
    <x v="2"/>
    <x v="2"/>
    <x v="2755"/>
    <n v="1"/>
  </r>
  <r>
    <x v="292"/>
    <x v="0"/>
    <s v="2023-2024"/>
    <x v="1"/>
    <x v="44"/>
    <x v="4"/>
    <x v="4"/>
    <n v="3977"/>
    <x v="0"/>
    <x v="16"/>
    <x v="0"/>
    <x v="0"/>
    <x v="2756"/>
    <n v="1"/>
  </r>
  <r>
    <x v="508"/>
    <x v="0"/>
    <s v="2023-2024"/>
    <x v="1"/>
    <x v="85"/>
    <x v="0"/>
    <x v="0"/>
    <n v="6530"/>
    <x v="0"/>
    <x v="20"/>
    <x v="3"/>
    <x v="3"/>
    <x v="2757"/>
    <n v="1"/>
  </r>
  <r>
    <x v="77"/>
    <x v="1"/>
    <s v="2022-2023"/>
    <x v="0"/>
    <x v="90"/>
    <x v="3"/>
    <x v="3"/>
    <n v="4700"/>
    <x v="0"/>
    <x v="17"/>
    <x v="0"/>
    <x v="0"/>
    <x v="2758"/>
    <n v="1"/>
  </r>
  <r>
    <x v="288"/>
    <x v="1"/>
    <s v="2022-2023"/>
    <x v="0"/>
    <x v="3"/>
    <x v="3"/>
    <x v="3"/>
    <n v="4220"/>
    <x v="0"/>
    <x v="3"/>
    <x v="7"/>
    <x v="7"/>
    <x v="2759"/>
    <n v="1"/>
  </r>
  <r>
    <x v="324"/>
    <x v="0"/>
    <s v="2023-2024"/>
    <x v="0"/>
    <x v="47"/>
    <x v="1"/>
    <x v="1"/>
    <n v="2101"/>
    <x v="0"/>
    <x v="4"/>
    <x v="9"/>
    <x v="9"/>
    <x v="2760"/>
    <n v="1"/>
  </r>
  <r>
    <x v="209"/>
    <x v="2"/>
    <s v="2024-2025"/>
    <x v="0"/>
    <x v="80"/>
    <x v="0"/>
    <x v="0"/>
    <n v="6109"/>
    <x v="0"/>
    <x v="14"/>
    <x v="9"/>
    <x v="9"/>
    <x v="2761"/>
    <n v="1"/>
  </r>
  <r>
    <x v="597"/>
    <x v="0"/>
    <s v="2023-2024"/>
    <x v="0"/>
    <x v="19"/>
    <x v="1"/>
    <x v="1"/>
    <n v="2800"/>
    <x v="0"/>
    <x v="11"/>
    <x v="6"/>
    <x v="6"/>
    <x v="2762"/>
    <n v="1"/>
  </r>
  <r>
    <x v="18"/>
    <x v="0"/>
    <s v="2023-2024"/>
    <x v="0"/>
    <x v="43"/>
    <x v="1"/>
    <x v="1"/>
    <n v="2560"/>
    <x v="0"/>
    <x v="2"/>
    <x v="7"/>
    <x v="7"/>
    <x v="2763"/>
    <n v="1"/>
  </r>
  <r>
    <x v="315"/>
    <x v="0"/>
    <s v="2023-2024"/>
    <x v="1"/>
    <x v="96"/>
    <x v="4"/>
    <x v="4"/>
    <n v="3690"/>
    <x v="0"/>
    <x v="16"/>
    <x v="9"/>
    <x v="9"/>
    <x v="2764"/>
    <n v="1"/>
  </r>
  <r>
    <x v="634"/>
    <x v="1"/>
    <s v="2022-2023"/>
    <x v="1"/>
    <x v="91"/>
    <x v="1"/>
    <x v="1"/>
    <n v="2064"/>
    <x v="0"/>
    <x v="5"/>
    <x v="1"/>
    <x v="1"/>
    <x v="2765"/>
    <n v="1"/>
  </r>
  <r>
    <x v="46"/>
    <x v="2"/>
    <s v="2024-2025"/>
    <x v="0"/>
    <x v="36"/>
    <x v="4"/>
    <x v="4"/>
    <n v="3148"/>
    <x v="0"/>
    <x v="6"/>
    <x v="3"/>
    <x v="3"/>
    <x v="2766"/>
    <n v="1"/>
  </r>
  <r>
    <x v="441"/>
    <x v="0"/>
    <s v="2023-2024"/>
    <x v="0"/>
    <x v="43"/>
    <x v="1"/>
    <x v="1"/>
    <n v="2560"/>
    <x v="0"/>
    <x v="2"/>
    <x v="3"/>
    <x v="3"/>
    <x v="2767"/>
    <n v="1"/>
  </r>
  <r>
    <x v="628"/>
    <x v="0"/>
    <s v="2023-2024"/>
    <x v="0"/>
    <x v="47"/>
    <x v="1"/>
    <x v="1"/>
    <n v="2101"/>
    <x v="0"/>
    <x v="4"/>
    <x v="3"/>
    <x v="3"/>
    <x v="2768"/>
    <n v="1"/>
  </r>
  <r>
    <x v="519"/>
    <x v="2"/>
    <s v="2024-2025"/>
    <x v="0"/>
    <x v="28"/>
    <x v="1"/>
    <x v="1"/>
    <n v="2830"/>
    <x v="0"/>
    <x v="11"/>
    <x v="1"/>
    <x v="1"/>
    <x v="2769"/>
    <n v="1"/>
  </r>
  <r>
    <x v="4"/>
    <x v="0"/>
    <s v="2023-2024"/>
    <x v="1"/>
    <x v="68"/>
    <x v="7"/>
    <x v="7"/>
    <n v="800"/>
    <x v="0"/>
    <x v="19"/>
    <x v="2"/>
    <x v="2"/>
    <x v="2770"/>
    <n v="1"/>
  </r>
  <r>
    <x v="466"/>
    <x v="2"/>
    <s v="2024-2025"/>
    <x v="0"/>
    <x v="5"/>
    <x v="1"/>
    <x v="1"/>
    <n v="2067"/>
    <x v="0"/>
    <x v="5"/>
    <x v="3"/>
    <x v="3"/>
    <x v="2771"/>
    <n v="1"/>
  </r>
  <r>
    <x v="644"/>
    <x v="0"/>
    <s v="2023-2024"/>
    <x v="1"/>
    <x v="68"/>
    <x v="7"/>
    <x v="7"/>
    <n v="800"/>
    <x v="0"/>
    <x v="19"/>
    <x v="4"/>
    <x v="4"/>
    <x v="2772"/>
    <n v="1"/>
  </r>
  <r>
    <x v="124"/>
    <x v="2"/>
    <s v="2024-2025"/>
    <x v="0"/>
    <x v="5"/>
    <x v="1"/>
    <x v="1"/>
    <n v="2067"/>
    <x v="0"/>
    <x v="5"/>
    <x v="7"/>
    <x v="7"/>
    <x v="2773"/>
    <n v="1"/>
  </r>
  <r>
    <x v="268"/>
    <x v="0"/>
    <s v="2023-2024"/>
    <x v="0"/>
    <x v="27"/>
    <x v="4"/>
    <x v="4"/>
    <n v="3066"/>
    <x v="0"/>
    <x v="7"/>
    <x v="7"/>
    <x v="7"/>
    <x v="2774"/>
    <n v="1"/>
  </r>
  <r>
    <x v="455"/>
    <x v="0"/>
    <s v="2023-2024"/>
    <x v="0"/>
    <x v="57"/>
    <x v="6"/>
    <x v="6"/>
    <n v="5082"/>
    <x v="0"/>
    <x v="13"/>
    <x v="1"/>
    <x v="1"/>
    <x v="2775"/>
    <n v="1"/>
  </r>
  <r>
    <x v="624"/>
    <x v="2"/>
    <s v="2024-2025"/>
    <x v="0"/>
    <x v="36"/>
    <x v="4"/>
    <x v="4"/>
    <n v="3148"/>
    <x v="0"/>
    <x v="6"/>
    <x v="9"/>
    <x v="9"/>
    <x v="2776"/>
    <n v="1"/>
  </r>
  <r>
    <x v="630"/>
    <x v="0"/>
    <s v="2023-2024"/>
    <x v="0"/>
    <x v="25"/>
    <x v="4"/>
    <x v="4"/>
    <n v="3550"/>
    <x v="0"/>
    <x v="8"/>
    <x v="6"/>
    <x v="6"/>
    <x v="2777"/>
    <n v="1"/>
  </r>
  <r>
    <x v="411"/>
    <x v="1"/>
    <s v="2022-2023"/>
    <x v="1"/>
    <x v="39"/>
    <x v="0"/>
    <x v="0"/>
    <n v="6330"/>
    <x v="0"/>
    <x v="14"/>
    <x v="2"/>
    <x v="2"/>
    <x v="2778"/>
    <n v="1"/>
  </r>
  <r>
    <x v="494"/>
    <x v="2"/>
    <s v="2024-2025"/>
    <x v="0"/>
    <x v="23"/>
    <x v="1"/>
    <x v="1"/>
    <n v="2650"/>
    <x v="0"/>
    <x v="11"/>
    <x v="9"/>
    <x v="9"/>
    <x v="2779"/>
    <n v="1"/>
  </r>
  <r>
    <x v="530"/>
    <x v="1"/>
    <s v="2022-2023"/>
    <x v="0"/>
    <x v="76"/>
    <x v="1"/>
    <x v="1"/>
    <n v="2031"/>
    <x v="0"/>
    <x v="5"/>
    <x v="4"/>
    <x v="4"/>
    <x v="2780"/>
    <n v="1"/>
  </r>
  <r>
    <x v="656"/>
    <x v="1"/>
    <s v="2022-2023"/>
    <x v="0"/>
    <x v="31"/>
    <x v="1"/>
    <x v="1"/>
    <n v="2116"/>
    <x v="0"/>
    <x v="4"/>
    <x v="8"/>
    <x v="8"/>
    <x v="2781"/>
    <n v="1"/>
  </r>
  <r>
    <x v="351"/>
    <x v="0"/>
    <s v="2023-2024"/>
    <x v="0"/>
    <x v="94"/>
    <x v="5"/>
    <x v="5"/>
    <n v="7250"/>
    <x v="0"/>
    <x v="9"/>
    <x v="1"/>
    <x v="1"/>
    <x v="2782"/>
    <n v="1"/>
  </r>
  <r>
    <x v="305"/>
    <x v="0"/>
    <s v="2023-2024"/>
    <x v="1"/>
    <x v="34"/>
    <x v="4"/>
    <x v="4"/>
    <n v="3018"/>
    <x v="0"/>
    <x v="7"/>
    <x v="3"/>
    <x v="3"/>
    <x v="2783"/>
    <n v="1"/>
  </r>
  <r>
    <x v="651"/>
    <x v="0"/>
    <s v="2023-2024"/>
    <x v="0"/>
    <x v="4"/>
    <x v="1"/>
    <x v="1"/>
    <n v="2154"/>
    <x v="0"/>
    <x v="4"/>
    <x v="8"/>
    <x v="8"/>
    <x v="2784"/>
    <n v="1"/>
  </r>
  <r>
    <x v="641"/>
    <x v="0"/>
    <s v="2023-2024"/>
    <x v="0"/>
    <x v="17"/>
    <x v="3"/>
    <x v="3"/>
    <n v="4825"/>
    <x v="0"/>
    <x v="12"/>
    <x v="1"/>
    <x v="1"/>
    <x v="2785"/>
    <n v="1"/>
  </r>
  <r>
    <x v="432"/>
    <x v="0"/>
    <s v="2023-2024"/>
    <x v="0"/>
    <x v="43"/>
    <x v="1"/>
    <x v="1"/>
    <n v="2560"/>
    <x v="0"/>
    <x v="2"/>
    <x v="9"/>
    <x v="9"/>
    <x v="2786"/>
    <n v="1"/>
  </r>
  <r>
    <x v="270"/>
    <x v="0"/>
    <s v="2023-2024"/>
    <x v="1"/>
    <x v="85"/>
    <x v="0"/>
    <x v="0"/>
    <n v="6530"/>
    <x v="0"/>
    <x v="20"/>
    <x v="4"/>
    <x v="4"/>
    <x v="2787"/>
    <n v="1"/>
  </r>
  <r>
    <x v="611"/>
    <x v="0"/>
    <s v="2023-2024"/>
    <x v="0"/>
    <x v="32"/>
    <x v="6"/>
    <x v="6"/>
    <n v="5169"/>
    <x v="0"/>
    <x v="13"/>
    <x v="1"/>
    <x v="1"/>
    <x v="2788"/>
    <n v="1"/>
  </r>
  <r>
    <x v="357"/>
    <x v="0"/>
    <s v="2023-2024"/>
    <x v="1"/>
    <x v="24"/>
    <x v="1"/>
    <x v="1"/>
    <n v="2120"/>
    <x v="0"/>
    <x v="4"/>
    <x v="1"/>
    <x v="1"/>
    <x v="2789"/>
    <n v="1"/>
  </r>
  <r>
    <x v="344"/>
    <x v="1"/>
    <s v="2022-2023"/>
    <x v="0"/>
    <x v="9"/>
    <x v="4"/>
    <x v="4"/>
    <n v="3076"/>
    <x v="0"/>
    <x v="7"/>
    <x v="3"/>
    <x v="3"/>
    <x v="2790"/>
    <n v="1"/>
  </r>
  <r>
    <x v="95"/>
    <x v="1"/>
    <s v="2022-2023"/>
    <x v="0"/>
    <x v="28"/>
    <x v="1"/>
    <x v="1"/>
    <n v="2830"/>
    <x v="0"/>
    <x v="11"/>
    <x v="6"/>
    <x v="6"/>
    <x v="2791"/>
    <n v="1"/>
  </r>
  <r>
    <x v="476"/>
    <x v="1"/>
    <s v="2022-2023"/>
    <x v="0"/>
    <x v="30"/>
    <x v="4"/>
    <x v="4"/>
    <n v="3131"/>
    <x v="0"/>
    <x v="6"/>
    <x v="5"/>
    <x v="5"/>
    <x v="2792"/>
    <n v="1"/>
  </r>
  <r>
    <x v="362"/>
    <x v="0"/>
    <s v="2023-2024"/>
    <x v="0"/>
    <x v="65"/>
    <x v="1"/>
    <x v="1"/>
    <n v="2131"/>
    <x v="0"/>
    <x v="4"/>
    <x v="9"/>
    <x v="9"/>
    <x v="2793"/>
    <n v="1"/>
  </r>
  <r>
    <x v="544"/>
    <x v="0"/>
    <s v="2023-2024"/>
    <x v="0"/>
    <x v="56"/>
    <x v="1"/>
    <x v="1"/>
    <n v="2795"/>
    <x v="0"/>
    <x v="11"/>
    <x v="8"/>
    <x v="8"/>
    <x v="2794"/>
    <n v="1"/>
  </r>
  <r>
    <x v="526"/>
    <x v="2"/>
    <s v="2024-2025"/>
    <x v="0"/>
    <x v="39"/>
    <x v="0"/>
    <x v="0"/>
    <n v="6330"/>
    <x v="0"/>
    <x v="14"/>
    <x v="7"/>
    <x v="7"/>
    <x v="2795"/>
    <n v="1"/>
  </r>
  <r>
    <x v="229"/>
    <x v="1"/>
    <s v="2022-2023"/>
    <x v="0"/>
    <x v="52"/>
    <x v="3"/>
    <x v="3"/>
    <n v="4053"/>
    <x v="0"/>
    <x v="10"/>
    <x v="8"/>
    <x v="8"/>
    <x v="2796"/>
    <n v="1"/>
  </r>
  <r>
    <x v="214"/>
    <x v="2"/>
    <s v="2024-2025"/>
    <x v="0"/>
    <x v="53"/>
    <x v="3"/>
    <x v="3"/>
    <n v="4119"/>
    <x v="0"/>
    <x v="10"/>
    <x v="3"/>
    <x v="3"/>
    <x v="2797"/>
    <n v="1"/>
  </r>
  <r>
    <x v="509"/>
    <x v="0"/>
    <s v="2023-2024"/>
    <x v="0"/>
    <x v="49"/>
    <x v="4"/>
    <x v="4"/>
    <n v="3134"/>
    <x v="0"/>
    <x v="6"/>
    <x v="4"/>
    <x v="4"/>
    <x v="2798"/>
    <n v="1"/>
  </r>
  <r>
    <x v="391"/>
    <x v="2"/>
    <s v="2024-2025"/>
    <x v="0"/>
    <x v="59"/>
    <x v="3"/>
    <x v="3"/>
    <n v="4509"/>
    <x v="0"/>
    <x v="3"/>
    <x v="7"/>
    <x v="7"/>
    <x v="2799"/>
    <n v="1"/>
  </r>
  <r>
    <x v="567"/>
    <x v="0"/>
    <s v="2023-2024"/>
    <x v="0"/>
    <x v="81"/>
    <x v="3"/>
    <x v="3"/>
    <n v="4680"/>
    <x v="0"/>
    <x v="17"/>
    <x v="1"/>
    <x v="1"/>
    <x v="2800"/>
    <n v="1"/>
  </r>
  <r>
    <x v="186"/>
    <x v="2"/>
    <s v="2024-2025"/>
    <x v="0"/>
    <x v="35"/>
    <x v="3"/>
    <x v="3"/>
    <n v="4558"/>
    <x v="0"/>
    <x v="15"/>
    <x v="7"/>
    <x v="7"/>
    <x v="2801"/>
    <n v="1"/>
  </r>
  <r>
    <x v="147"/>
    <x v="0"/>
    <s v="2023-2024"/>
    <x v="0"/>
    <x v="36"/>
    <x v="4"/>
    <x v="4"/>
    <n v="3148"/>
    <x v="0"/>
    <x v="6"/>
    <x v="2"/>
    <x v="2"/>
    <x v="2802"/>
    <n v="1"/>
  </r>
  <r>
    <x v="138"/>
    <x v="2"/>
    <s v="2024-2025"/>
    <x v="0"/>
    <x v="58"/>
    <x v="0"/>
    <x v="0"/>
    <n v="6027"/>
    <x v="0"/>
    <x v="0"/>
    <x v="0"/>
    <x v="0"/>
    <x v="2803"/>
    <n v="1"/>
  </r>
  <r>
    <x v="26"/>
    <x v="1"/>
    <s v="2022-2023"/>
    <x v="0"/>
    <x v="13"/>
    <x v="1"/>
    <x v="1"/>
    <n v="2480"/>
    <x v="0"/>
    <x v="1"/>
    <x v="2"/>
    <x v="2"/>
    <x v="2804"/>
    <n v="1"/>
  </r>
  <r>
    <x v="99"/>
    <x v="0"/>
    <s v="2023-2024"/>
    <x v="0"/>
    <x v="51"/>
    <x v="4"/>
    <x v="4"/>
    <n v="3630"/>
    <x v="0"/>
    <x v="16"/>
    <x v="5"/>
    <x v="5"/>
    <x v="2805"/>
    <n v="1"/>
  </r>
  <r>
    <x v="354"/>
    <x v="1"/>
    <s v="2022-2023"/>
    <x v="1"/>
    <x v="65"/>
    <x v="1"/>
    <x v="1"/>
    <n v="2131"/>
    <x v="0"/>
    <x v="4"/>
    <x v="4"/>
    <x v="4"/>
    <x v="2806"/>
    <n v="1"/>
  </r>
  <r>
    <x v="295"/>
    <x v="0"/>
    <s v="2023-2024"/>
    <x v="0"/>
    <x v="1"/>
    <x v="1"/>
    <x v="1"/>
    <n v="2478"/>
    <x v="0"/>
    <x v="1"/>
    <x v="5"/>
    <x v="5"/>
    <x v="2807"/>
    <n v="1"/>
  </r>
  <r>
    <x v="24"/>
    <x v="0"/>
    <s v="2023-2024"/>
    <x v="0"/>
    <x v="74"/>
    <x v="1"/>
    <x v="1"/>
    <n v="2485"/>
    <x v="0"/>
    <x v="1"/>
    <x v="1"/>
    <x v="1"/>
    <x v="2808"/>
    <n v="1"/>
  </r>
  <r>
    <x v="345"/>
    <x v="1"/>
    <s v="2022-2023"/>
    <x v="0"/>
    <x v="20"/>
    <x v="4"/>
    <x v="4"/>
    <n v="3429"/>
    <x v="0"/>
    <x v="8"/>
    <x v="1"/>
    <x v="1"/>
    <x v="2809"/>
    <n v="1"/>
  </r>
  <r>
    <x v="479"/>
    <x v="2"/>
    <s v="2024-2025"/>
    <x v="1"/>
    <x v="7"/>
    <x v="4"/>
    <x v="4"/>
    <n v="3175"/>
    <x v="0"/>
    <x v="6"/>
    <x v="7"/>
    <x v="7"/>
    <x v="2810"/>
    <n v="1"/>
  </r>
  <r>
    <x v="575"/>
    <x v="0"/>
    <s v="2023-2024"/>
    <x v="0"/>
    <x v="39"/>
    <x v="0"/>
    <x v="0"/>
    <n v="6330"/>
    <x v="0"/>
    <x v="14"/>
    <x v="3"/>
    <x v="3"/>
    <x v="2811"/>
    <n v="1"/>
  </r>
  <r>
    <x v="24"/>
    <x v="0"/>
    <s v="2023-2024"/>
    <x v="0"/>
    <x v="47"/>
    <x v="1"/>
    <x v="1"/>
    <n v="2101"/>
    <x v="0"/>
    <x v="4"/>
    <x v="3"/>
    <x v="3"/>
    <x v="2812"/>
    <n v="1"/>
  </r>
  <r>
    <x v="393"/>
    <x v="0"/>
    <s v="2023-2024"/>
    <x v="0"/>
    <x v="58"/>
    <x v="0"/>
    <x v="0"/>
    <n v="6027"/>
    <x v="0"/>
    <x v="0"/>
    <x v="9"/>
    <x v="9"/>
    <x v="2813"/>
    <n v="1"/>
  </r>
  <r>
    <x v="501"/>
    <x v="1"/>
    <s v="2022-2023"/>
    <x v="0"/>
    <x v="69"/>
    <x v="4"/>
    <x v="4"/>
    <n v="3199"/>
    <x v="0"/>
    <x v="6"/>
    <x v="3"/>
    <x v="3"/>
    <x v="2814"/>
    <n v="1"/>
  </r>
  <r>
    <x v="42"/>
    <x v="0"/>
    <s v="2023-2024"/>
    <x v="0"/>
    <x v="69"/>
    <x v="4"/>
    <x v="4"/>
    <n v="3199"/>
    <x v="0"/>
    <x v="6"/>
    <x v="2"/>
    <x v="2"/>
    <x v="2815"/>
    <n v="1"/>
  </r>
  <r>
    <x v="294"/>
    <x v="1"/>
    <s v="2022-2023"/>
    <x v="0"/>
    <x v="42"/>
    <x v="3"/>
    <x v="3"/>
    <n v="4870"/>
    <x v="0"/>
    <x v="12"/>
    <x v="1"/>
    <x v="1"/>
    <x v="2816"/>
    <n v="1"/>
  </r>
  <r>
    <x v="574"/>
    <x v="2"/>
    <s v="2024-2025"/>
    <x v="1"/>
    <x v="31"/>
    <x v="1"/>
    <x v="1"/>
    <n v="2116"/>
    <x v="0"/>
    <x v="4"/>
    <x v="9"/>
    <x v="9"/>
    <x v="2817"/>
    <n v="1"/>
  </r>
  <r>
    <x v="299"/>
    <x v="1"/>
    <s v="2022-2023"/>
    <x v="0"/>
    <x v="82"/>
    <x v="3"/>
    <x v="3"/>
    <n v="4655"/>
    <x v="0"/>
    <x v="17"/>
    <x v="0"/>
    <x v="0"/>
    <x v="2818"/>
    <n v="1"/>
  </r>
  <r>
    <x v="613"/>
    <x v="2"/>
    <s v="2024-2025"/>
    <x v="0"/>
    <x v="28"/>
    <x v="1"/>
    <x v="1"/>
    <n v="2830"/>
    <x v="0"/>
    <x v="11"/>
    <x v="4"/>
    <x v="4"/>
    <x v="2819"/>
    <n v="1"/>
  </r>
  <r>
    <x v="689"/>
    <x v="1"/>
    <s v="2022-2023"/>
    <x v="0"/>
    <x v="8"/>
    <x v="1"/>
    <x v="1"/>
    <n v="2158"/>
    <x v="0"/>
    <x v="4"/>
    <x v="5"/>
    <x v="5"/>
    <x v="2820"/>
    <n v="1"/>
  </r>
  <r>
    <x v="470"/>
    <x v="0"/>
    <s v="2023-2024"/>
    <x v="0"/>
    <x v="43"/>
    <x v="1"/>
    <x v="1"/>
    <n v="2560"/>
    <x v="0"/>
    <x v="2"/>
    <x v="0"/>
    <x v="0"/>
    <x v="2821"/>
    <n v="1"/>
  </r>
  <r>
    <x v="485"/>
    <x v="2"/>
    <s v="2024-2025"/>
    <x v="0"/>
    <x v="82"/>
    <x v="3"/>
    <x v="3"/>
    <n v="4655"/>
    <x v="0"/>
    <x v="17"/>
    <x v="9"/>
    <x v="9"/>
    <x v="2822"/>
    <n v="1"/>
  </r>
  <r>
    <x v="446"/>
    <x v="2"/>
    <s v="2024-2025"/>
    <x v="0"/>
    <x v="10"/>
    <x v="4"/>
    <x v="4"/>
    <n v="3551"/>
    <x v="0"/>
    <x v="8"/>
    <x v="3"/>
    <x v="3"/>
    <x v="2823"/>
    <n v="1"/>
  </r>
  <r>
    <x v="497"/>
    <x v="0"/>
    <s v="2023-2024"/>
    <x v="0"/>
    <x v="37"/>
    <x v="1"/>
    <x v="1"/>
    <n v="2750"/>
    <x v="0"/>
    <x v="11"/>
    <x v="0"/>
    <x v="0"/>
    <x v="2824"/>
    <n v="1"/>
  </r>
  <r>
    <x v="178"/>
    <x v="0"/>
    <s v="2023-2024"/>
    <x v="0"/>
    <x v="7"/>
    <x v="4"/>
    <x v="4"/>
    <n v="3175"/>
    <x v="0"/>
    <x v="6"/>
    <x v="7"/>
    <x v="7"/>
    <x v="2825"/>
    <n v="1"/>
  </r>
  <r>
    <x v="426"/>
    <x v="2"/>
    <s v="2024-2025"/>
    <x v="1"/>
    <x v="38"/>
    <x v="3"/>
    <x v="3"/>
    <n v="4802"/>
    <x v="0"/>
    <x v="12"/>
    <x v="9"/>
    <x v="9"/>
    <x v="2826"/>
    <n v="1"/>
  </r>
  <r>
    <x v="430"/>
    <x v="0"/>
    <s v="2023-2024"/>
    <x v="0"/>
    <x v="21"/>
    <x v="3"/>
    <x v="3"/>
    <n v="4012"/>
    <x v="0"/>
    <x v="10"/>
    <x v="4"/>
    <x v="4"/>
    <x v="2827"/>
    <n v="1"/>
  </r>
  <r>
    <x v="82"/>
    <x v="2"/>
    <s v="2024-2025"/>
    <x v="1"/>
    <x v="34"/>
    <x v="4"/>
    <x v="4"/>
    <n v="3018"/>
    <x v="0"/>
    <x v="7"/>
    <x v="4"/>
    <x v="4"/>
    <x v="2828"/>
    <n v="1"/>
  </r>
  <r>
    <x v="58"/>
    <x v="2"/>
    <s v="2024-2025"/>
    <x v="0"/>
    <x v="24"/>
    <x v="1"/>
    <x v="1"/>
    <n v="2120"/>
    <x v="0"/>
    <x v="4"/>
    <x v="9"/>
    <x v="9"/>
    <x v="2829"/>
    <n v="1"/>
  </r>
  <r>
    <x v="601"/>
    <x v="0"/>
    <s v="2023-2024"/>
    <x v="0"/>
    <x v="41"/>
    <x v="5"/>
    <x v="5"/>
    <n v="7320"/>
    <x v="0"/>
    <x v="9"/>
    <x v="9"/>
    <x v="9"/>
    <x v="2830"/>
    <n v="1"/>
  </r>
  <r>
    <x v="688"/>
    <x v="0"/>
    <s v="2023-2024"/>
    <x v="0"/>
    <x v="93"/>
    <x v="4"/>
    <x v="4"/>
    <n v="3915"/>
    <x v="0"/>
    <x v="16"/>
    <x v="4"/>
    <x v="4"/>
    <x v="2831"/>
    <n v="1"/>
  </r>
  <r>
    <x v="271"/>
    <x v="1"/>
    <s v="2022-2023"/>
    <x v="0"/>
    <x v="3"/>
    <x v="3"/>
    <x v="3"/>
    <n v="4220"/>
    <x v="0"/>
    <x v="3"/>
    <x v="0"/>
    <x v="0"/>
    <x v="2832"/>
    <n v="1"/>
  </r>
  <r>
    <x v="396"/>
    <x v="0"/>
    <s v="2023-2024"/>
    <x v="1"/>
    <x v="40"/>
    <x v="4"/>
    <x v="4"/>
    <n v="3353"/>
    <x v="0"/>
    <x v="8"/>
    <x v="9"/>
    <x v="9"/>
    <x v="2833"/>
    <n v="1"/>
  </r>
  <r>
    <x v="178"/>
    <x v="0"/>
    <s v="2023-2024"/>
    <x v="0"/>
    <x v="83"/>
    <x v="0"/>
    <x v="0"/>
    <n v="6052"/>
    <x v="0"/>
    <x v="0"/>
    <x v="0"/>
    <x v="0"/>
    <x v="2834"/>
    <n v="1"/>
  </r>
  <r>
    <x v="181"/>
    <x v="0"/>
    <s v="2023-2024"/>
    <x v="1"/>
    <x v="6"/>
    <x v="0"/>
    <x v="0"/>
    <n v="6010"/>
    <x v="0"/>
    <x v="0"/>
    <x v="0"/>
    <x v="0"/>
    <x v="2835"/>
    <n v="1"/>
  </r>
  <r>
    <x v="138"/>
    <x v="2"/>
    <s v="2024-2025"/>
    <x v="1"/>
    <x v="35"/>
    <x v="3"/>
    <x v="3"/>
    <n v="4558"/>
    <x v="0"/>
    <x v="15"/>
    <x v="4"/>
    <x v="4"/>
    <x v="2836"/>
    <n v="1"/>
  </r>
  <r>
    <x v="167"/>
    <x v="2"/>
    <s v="2024-2025"/>
    <x v="0"/>
    <x v="26"/>
    <x v="0"/>
    <x v="0"/>
    <n v="6280"/>
    <x v="0"/>
    <x v="14"/>
    <x v="4"/>
    <x v="4"/>
    <x v="2837"/>
    <n v="1"/>
  </r>
  <r>
    <x v="493"/>
    <x v="1"/>
    <s v="2022-2023"/>
    <x v="0"/>
    <x v="69"/>
    <x v="4"/>
    <x v="4"/>
    <n v="3199"/>
    <x v="0"/>
    <x v="6"/>
    <x v="2"/>
    <x v="2"/>
    <x v="2838"/>
    <n v="1"/>
  </r>
  <r>
    <x v="295"/>
    <x v="0"/>
    <s v="2023-2024"/>
    <x v="0"/>
    <x v="71"/>
    <x v="6"/>
    <x v="6"/>
    <n v="5043"/>
    <x v="0"/>
    <x v="13"/>
    <x v="5"/>
    <x v="5"/>
    <x v="2839"/>
    <n v="1"/>
  </r>
  <r>
    <x v="374"/>
    <x v="1"/>
    <s v="2022-2023"/>
    <x v="0"/>
    <x v="15"/>
    <x v="1"/>
    <x v="1"/>
    <n v="2020"/>
    <x v="0"/>
    <x v="5"/>
    <x v="0"/>
    <x v="0"/>
    <x v="2840"/>
    <n v="1"/>
  </r>
  <r>
    <x v="54"/>
    <x v="0"/>
    <s v="2023-2024"/>
    <x v="1"/>
    <x v="11"/>
    <x v="5"/>
    <x v="5"/>
    <n v="7010"/>
    <x v="0"/>
    <x v="9"/>
    <x v="1"/>
    <x v="1"/>
    <x v="2841"/>
    <n v="1"/>
  </r>
  <r>
    <x v="337"/>
    <x v="0"/>
    <s v="2023-2024"/>
    <x v="0"/>
    <x v="50"/>
    <x v="4"/>
    <x v="4"/>
    <n v="3179"/>
    <x v="0"/>
    <x v="6"/>
    <x v="1"/>
    <x v="1"/>
    <x v="2842"/>
    <n v="1"/>
  </r>
  <r>
    <x v="545"/>
    <x v="2"/>
    <s v="2024-2025"/>
    <x v="0"/>
    <x v="2"/>
    <x v="2"/>
    <x v="2"/>
    <n v="2617"/>
    <x v="0"/>
    <x v="2"/>
    <x v="4"/>
    <x v="4"/>
    <x v="2843"/>
    <n v="1"/>
  </r>
  <r>
    <x v="493"/>
    <x v="1"/>
    <s v="2022-2023"/>
    <x v="1"/>
    <x v="14"/>
    <x v="1"/>
    <x v="1"/>
    <n v="2790"/>
    <x v="0"/>
    <x v="11"/>
    <x v="4"/>
    <x v="4"/>
    <x v="2844"/>
    <n v="1"/>
  </r>
  <r>
    <x v="604"/>
    <x v="2"/>
    <s v="2024-2025"/>
    <x v="0"/>
    <x v="78"/>
    <x v="1"/>
    <x v="1"/>
    <n v="2141"/>
    <x v="0"/>
    <x v="4"/>
    <x v="4"/>
    <x v="4"/>
    <x v="2845"/>
    <n v="1"/>
  </r>
  <r>
    <x v="670"/>
    <x v="0"/>
    <s v="2023-2024"/>
    <x v="0"/>
    <x v="59"/>
    <x v="3"/>
    <x v="3"/>
    <n v="4509"/>
    <x v="0"/>
    <x v="3"/>
    <x v="2"/>
    <x v="2"/>
    <x v="2846"/>
    <n v="1"/>
  </r>
  <r>
    <x v="542"/>
    <x v="2"/>
    <s v="2024-2025"/>
    <x v="0"/>
    <x v="20"/>
    <x v="4"/>
    <x v="4"/>
    <n v="3429"/>
    <x v="0"/>
    <x v="8"/>
    <x v="1"/>
    <x v="1"/>
    <x v="2847"/>
    <n v="1"/>
  </r>
  <r>
    <x v="634"/>
    <x v="1"/>
    <s v="2022-2023"/>
    <x v="0"/>
    <x v="45"/>
    <x v="3"/>
    <x v="3"/>
    <n v="4570"/>
    <x v="0"/>
    <x v="15"/>
    <x v="0"/>
    <x v="0"/>
    <x v="2848"/>
    <n v="1"/>
  </r>
  <r>
    <x v="612"/>
    <x v="0"/>
    <s v="2023-2024"/>
    <x v="0"/>
    <x v="15"/>
    <x v="1"/>
    <x v="1"/>
    <n v="2020"/>
    <x v="0"/>
    <x v="5"/>
    <x v="4"/>
    <x v="4"/>
    <x v="2849"/>
    <n v="1"/>
  </r>
  <r>
    <x v="241"/>
    <x v="0"/>
    <s v="2023-2024"/>
    <x v="0"/>
    <x v="84"/>
    <x v="3"/>
    <x v="3"/>
    <n v="4215"/>
    <x v="0"/>
    <x v="3"/>
    <x v="0"/>
    <x v="0"/>
    <x v="2850"/>
    <n v="1"/>
  </r>
  <r>
    <x v="452"/>
    <x v="0"/>
    <s v="2023-2024"/>
    <x v="0"/>
    <x v="85"/>
    <x v="0"/>
    <x v="0"/>
    <n v="6530"/>
    <x v="0"/>
    <x v="20"/>
    <x v="0"/>
    <x v="0"/>
    <x v="2851"/>
    <n v="1"/>
  </r>
  <r>
    <x v="563"/>
    <x v="0"/>
    <s v="2023-2024"/>
    <x v="0"/>
    <x v="27"/>
    <x v="4"/>
    <x v="4"/>
    <n v="3066"/>
    <x v="0"/>
    <x v="7"/>
    <x v="2"/>
    <x v="2"/>
    <x v="2852"/>
    <n v="1"/>
  </r>
  <r>
    <x v="103"/>
    <x v="1"/>
    <s v="2022-2023"/>
    <x v="0"/>
    <x v="3"/>
    <x v="3"/>
    <x v="3"/>
    <n v="4220"/>
    <x v="0"/>
    <x v="3"/>
    <x v="4"/>
    <x v="4"/>
    <x v="2853"/>
    <n v="1"/>
  </r>
  <r>
    <x v="375"/>
    <x v="0"/>
    <s v="2023-2024"/>
    <x v="0"/>
    <x v="19"/>
    <x v="1"/>
    <x v="1"/>
    <n v="2800"/>
    <x v="0"/>
    <x v="11"/>
    <x v="6"/>
    <x v="6"/>
    <x v="2854"/>
    <n v="1"/>
  </r>
  <r>
    <x v="685"/>
    <x v="0"/>
    <s v="2023-2024"/>
    <x v="0"/>
    <x v="33"/>
    <x v="4"/>
    <x v="4"/>
    <n v="3280"/>
    <x v="0"/>
    <x v="8"/>
    <x v="4"/>
    <x v="4"/>
    <x v="2855"/>
    <n v="1"/>
  </r>
  <r>
    <x v="688"/>
    <x v="0"/>
    <s v="2023-2024"/>
    <x v="0"/>
    <x v="7"/>
    <x v="4"/>
    <x v="4"/>
    <n v="3175"/>
    <x v="0"/>
    <x v="6"/>
    <x v="4"/>
    <x v="4"/>
    <x v="2856"/>
    <n v="1"/>
  </r>
  <r>
    <x v="651"/>
    <x v="0"/>
    <s v="2023-2024"/>
    <x v="1"/>
    <x v="65"/>
    <x v="1"/>
    <x v="1"/>
    <n v="2131"/>
    <x v="0"/>
    <x v="4"/>
    <x v="1"/>
    <x v="1"/>
    <x v="2857"/>
    <n v="1"/>
  </r>
  <r>
    <x v="177"/>
    <x v="1"/>
    <s v="2022-2023"/>
    <x v="0"/>
    <x v="49"/>
    <x v="4"/>
    <x v="4"/>
    <n v="3134"/>
    <x v="0"/>
    <x v="6"/>
    <x v="0"/>
    <x v="0"/>
    <x v="2858"/>
    <n v="1"/>
  </r>
  <r>
    <x v="408"/>
    <x v="1"/>
    <s v="2022-2023"/>
    <x v="0"/>
    <x v="83"/>
    <x v="0"/>
    <x v="0"/>
    <n v="6052"/>
    <x v="0"/>
    <x v="0"/>
    <x v="9"/>
    <x v="9"/>
    <x v="2859"/>
    <n v="1"/>
  </r>
  <r>
    <x v="436"/>
    <x v="2"/>
    <s v="2024-2025"/>
    <x v="1"/>
    <x v="74"/>
    <x v="1"/>
    <x v="1"/>
    <n v="2485"/>
    <x v="0"/>
    <x v="1"/>
    <x v="9"/>
    <x v="9"/>
    <x v="2860"/>
    <n v="1"/>
  </r>
  <r>
    <x v="382"/>
    <x v="1"/>
    <s v="2022-2023"/>
    <x v="1"/>
    <x v="64"/>
    <x v="1"/>
    <x v="1"/>
    <n v="2350"/>
    <x v="0"/>
    <x v="1"/>
    <x v="3"/>
    <x v="3"/>
    <x v="2861"/>
    <n v="1"/>
  </r>
  <r>
    <x v="181"/>
    <x v="0"/>
    <s v="2023-2024"/>
    <x v="0"/>
    <x v="59"/>
    <x v="3"/>
    <x v="3"/>
    <n v="4509"/>
    <x v="0"/>
    <x v="3"/>
    <x v="9"/>
    <x v="9"/>
    <x v="2862"/>
    <n v="1"/>
  </r>
  <r>
    <x v="565"/>
    <x v="1"/>
    <s v="2022-2023"/>
    <x v="0"/>
    <x v="84"/>
    <x v="3"/>
    <x v="3"/>
    <n v="4215"/>
    <x v="0"/>
    <x v="3"/>
    <x v="3"/>
    <x v="3"/>
    <x v="2863"/>
    <n v="1"/>
  </r>
  <r>
    <x v="434"/>
    <x v="0"/>
    <s v="2023-2024"/>
    <x v="0"/>
    <x v="39"/>
    <x v="0"/>
    <x v="0"/>
    <n v="6330"/>
    <x v="0"/>
    <x v="14"/>
    <x v="1"/>
    <x v="1"/>
    <x v="2864"/>
    <n v="1"/>
  </r>
  <r>
    <x v="662"/>
    <x v="2"/>
    <s v="2024-2025"/>
    <x v="0"/>
    <x v="76"/>
    <x v="1"/>
    <x v="1"/>
    <n v="2031"/>
    <x v="0"/>
    <x v="5"/>
    <x v="3"/>
    <x v="3"/>
    <x v="2865"/>
    <n v="1"/>
  </r>
  <r>
    <x v="671"/>
    <x v="1"/>
    <s v="2022-2023"/>
    <x v="0"/>
    <x v="13"/>
    <x v="1"/>
    <x v="1"/>
    <n v="2480"/>
    <x v="0"/>
    <x v="1"/>
    <x v="9"/>
    <x v="9"/>
    <x v="2866"/>
    <n v="1"/>
  </r>
  <r>
    <x v="34"/>
    <x v="2"/>
    <s v="2024-2025"/>
    <x v="1"/>
    <x v="22"/>
    <x v="1"/>
    <x v="1"/>
    <n v="2539"/>
    <x v="0"/>
    <x v="2"/>
    <x v="9"/>
    <x v="9"/>
    <x v="2867"/>
    <n v="1"/>
  </r>
  <r>
    <x v="20"/>
    <x v="0"/>
    <s v="2023-2024"/>
    <x v="0"/>
    <x v="42"/>
    <x v="3"/>
    <x v="3"/>
    <n v="4870"/>
    <x v="0"/>
    <x v="12"/>
    <x v="4"/>
    <x v="4"/>
    <x v="2868"/>
    <n v="1"/>
  </r>
  <r>
    <x v="636"/>
    <x v="0"/>
    <s v="2023-2024"/>
    <x v="0"/>
    <x v="35"/>
    <x v="3"/>
    <x v="3"/>
    <n v="4558"/>
    <x v="0"/>
    <x v="15"/>
    <x v="8"/>
    <x v="8"/>
    <x v="2869"/>
    <n v="1"/>
  </r>
  <r>
    <x v="484"/>
    <x v="0"/>
    <s v="2023-2024"/>
    <x v="0"/>
    <x v="55"/>
    <x v="3"/>
    <x v="3"/>
    <n v="4703"/>
    <x v="0"/>
    <x v="17"/>
    <x v="4"/>
    <x v="4"/>
    <x v="2870"/>
    <n v="1"/>
  </r>
  <r>
    <x v="655"/>
    <x v="0"/>
    <s v="2023-2024"/>
    <x v="0"/>
    <x v="5"/>
    <x v="1"/>
    <x v="1"/>
    <n v="2067"/>
    <x v="0"/>
    <x v="5"/>
    <x v="3"/>
    <x v="3"/>
    <x v="2871"/>
    <n v="1"/>
  </r>
  <r>
    <x v="314"/>
    <x v="0"/>
    <s v="2023-2024"/>
    <x v="0"/>
    <x v="62"/>
    <x v="0"/>
    <x v="0"/>
    <n v="6112"/>
    <x v="0"/>
    <x v="14"/>
    <x v="9"/>
    <x v="9"/>
    <x v="2872"/>
    <n v="1"/>
  </r>
  <r>
    <x v="20"/>
    <x v="0"/>
    <s v="2023-2024"/>
    <x v="0"/>
    <x v="93"/>
    <x v="4"/>
    <x v="4"/>
    <n v="3915"/>
    <x v="0"/>
    <x v="16"/>
    <x v="0"/>
    <x v="0"/>
    <x v="2873"/>
    <n v="1"/>
  </r>
  <r>
    <x v="359"/>
    <x v="0"/>
    <s v="2023-2024"/>
    <x v="0"/>
    <x v="74"/>
    <x v="1"/>
    <x v="1"/>
    <n v="2485"/>
    <x v="0"/>
    <x v="1"/>
    <x v="1"/>
    <x v="1"/>
    <x v="2874"/>
    <n v="1"/>
  </r>
  <r>
    <x v="655"/>
    <x v="0"/>
    <s v="2023-2024"/>
    <x v="0"/>
    <x v="25"/>
    <x v="4"/>
    <x v="4"/>
    <n v="3550"/>
    <x v="0"/>
    <x v="8"/>
    <x v="4"/>
    <x v="4"/>
    <x v="2875"/>
    <n v="1"/>
  </r>
  <r>
    <x v="685"/>
    <x v="0"/>
    <s v="2023-2024"/>
    <x v="0"/>
    <x v="24"/>
    <x v="1"/>
    <x v="1"/>
    <n v="2120"/>
    <x v="0"/>
    <x v="4"/>
    <x v="0"/>
    <x v="0"/>
    <x v="2876"/>
    <n v="1"/>
  </r>
  <r>
    <x v="508"/>
    <x v="0"/>
    <s v="2023-2024"/>
    <x v="0"/>
    <x v="61"/>
    <x v="6"/>
    <x v="6"/>
    <n v="5343"/>
    <x v="0"/>
    <x v="18"/>
    <x v="9"/>
    <x v="9"/>
    <x v="2877"/>
    <n v="1"/>
  </r>
  <r>
    <x v="721"/>
    <x v="0"/>
    <s v="2023-2024"/>
    <x v="0"/>
    <x v="18"/>
    <x v="6"/>
    <x v="6"/>
    <n v="5168"/>
    <x v="0"/>
    <x v="13"/>
    <x v="1"/>
    <x v="1"/>
    <x v="2878"/>
    <n v="1"/>
  </r>
  <r>
    <x v="136"/>
    <x v="0"/>
    <s v="2023-2024"/>
    <x v="1"/>
    <x v="38"/>
    <x v="3"/>
    <x v="3"/>
    <n v="4802"/>
    <x v="0"/>
    <x v="12"/>
    <x v="4"/>
    <x v="4"/>
    <x v="2879"/>
    <n v="1"/>
  </r>
  <r>
    <x v="675"/>
    <x v="2"/>
    <s v="2024-2025"/>
    <x v="1"/>
    <x v="22"/>
    <x v="1"/>
    <x v="1"/>
    <n v="2539"/>
    <x v="0"/>
    <x v="2"/>
    <x v="4"/>
    <x v="4"/>
    <x v="2880"/>
    <n v="1"/>
  </r>
  <r>
    <x v="343"/>
    <x v="0"/>
    <s v="2023-2024"/>
    <x v="1"/>
    <x v="14"/>
    <x v="1"/>
    <x v="1"/>
    <n v="2790"/>
    <x v="0"/>
    <x v="11"/>
    <x v="5"/>
    <x v="5"/>
    <x v="2881"/>
    <n v="1"/>
  </r>
  <r>
    <x v="592"/>
    <x v="1"/>
    <s v="2022-2023"/>
    <x v="0"/>
    <x v="53"/>
    <x v="3"/>
    <x v="3"/>
    <n v="4119"/>
    <x v="0"/>
    <x v="10"/>
    <x v="8"/>
    <x v="8"/>
    <x v="2882"/>
    <n v="1"/>
  </r>
  <r>
    <x v="577"/>
    <x v="0"/>
    <s v="2023-2024"/>
    <x v="0"/>
    <x v="84"/>
    <x v="3"/>
    <x v="3"/>
    <n v="4215"/>
    <x v="0"/>
    <x v="3"/>
    <x v="3"/>
    <x v="3"/>
    <x v="2883"/>
    <n v="1"/>
  </r>
  <r>
    <x v="401"/>
    <x v="2"/>
    <s v="2024-2025"/>
    <x v="1"/>
    <x v="0"/>
    <x v="0"/>
    <x v="0"/>
    <n v="6021"/>
    <x v="0"/>
    <x v="0"/>
    <x v="9"/>
    <x v="9"/>
    <x v="2884"/>
    <n v="1"/>
  </r>
  <r>
    <x v="665"/>
    <x v="0"/>
    <s v="2023-2024"/>
    <x v="0"/>
    <x v="36"/>
    <x v="4"/>
    <x v="4"/>
    <n v="3148"/>
    <x v="0"/>
    <x v="6"/>
    <x v="1"/>
    <x v="1"/>
    <x v="2885"/>
    <n v="1"/>
  </r>
  <r>
    <x v="721"/>
    <x v="0"/>
    <s v="2023-2024"/>
    <x v="0"/>
    <x v="69"/>
    <x v="4"/>
    <x v="4"/>
    <n v="3199"/>
    <x v="0"/>
    <x v="6"/>
    <x v="3"/>
    <x v="3"/>
    <x v="2886"/>
    <n v="1"/>
  </r>
  <r>
    <x v="17"/>
    <x v="0"/>
    <s v="2023-2024"/>
    <x v="0"/>
    <x v="88"/>
    <x v="6"/>
    <x v="6"/>
    <n v="5011"/>
    <x v="0"/>
    <x v="13"/>
    <x v="1"/>
    <x v="1"/>
    <x v="2887"/>
    <n v="1"/>
  </r>
  <r>
    <x v="516"/>
    <x v="2"/>
    <s v="2024-2025"/>
    <x v="0"/>
    <x v="54"/>
    <x v="4"/>
    <x v="4"/>
    <n v="3030"/>
    <x v="0"/>
    <x v="7"/>
    <x v="0"/>
    <x v="0"/>
    <x v="2888"/>
    <n v="1"/>
  </r>
  <r>
    <x v="37"/>
    <x v="2"/>
    <s v="2024-2025"/>
    <x v="0"/>
    <x v="83"/>
    <x v="0"/>
    <x v="0"/>
    <n v="6052"/>
    <x v="0"/>
    <x v="0"/>
    <x v="9"/>
    <x v="9"/>
    <x v="2889"/>
    <n v="1"/>
  </r>
  <r>
    <x v="505"/>
    <x v="1"/>
    <s v="2022-2023"/>
    <x v="0"/>
    <x v="5"/>
    <x v="1"/>
    <x v="1"/>
    <n v="2067"/>
    <x v="0"/>
    <x v="5"/>
    <x v="3"/>
    <x v="3"/>
    <x v="2890"/>
    <n v="1"/>
  </r>
  <r>
    <x v="369"/>
    <x v="0"/>
    <s v="2023-2024"/>
    <x v="0"/>
    <x v="84"/>
    <x v="3"/>
    <x v="3"/>
    <n v="4215"/>
    <x v="0"/>
    <x v="3"/>
    <x v="4"/>
    <x v="4"/>
    <x v="2891"/>
    <n v="1"/>
  </r>
  <r>
    <x v="493"/>
    <x v="1"/>
    <s v="2022-2023"/>
    <x v="0"/>
    <x v="30"/>
    <x v="4"/>
    <x v="4"/>
    <n v="3131"/>
    <x v="0"/>
    <x v="6"/>
    <x v="1"/>
    <x v="1"/>
    <x v="2892"/>
    <n v="1"/>
  </r>
  <r>
    <x v="385"/>
    <x v="1"/>
    <s v="2022-2023"/>
    <x v="1"/>
    <x v="39"/>
    <x v="0"/>
    <x v="0"/>
    <n v="6330"/>
    <x v="0"/>
    <x v="14"/>
    <x v="3"/>
    <x v="3"/>
    <x v="2893"/>
    <n v="1"/>
  </r>
  <r>
    <x v="57"/>
    <x v="0"/>
    <s v="2023-2024"/>
    <x v="0"/>
    <x v="86"/>
    <x v="0"/>
    <x v="0"/>
    <n v="6725"/>
    <x v="0"/>
    <x v="20"/>
    <x v="9"/>
    <x v="9"/>
    <x v="2894"/>
    <n v="1"/>
  </r>
  <r>
    <x v="87"/>
    <x v="0"/>
    <s v="2023-2024"/>
    <x v="0"/>
    <x v="28"/>
    <x v="1"/>
    <x v="1"/>
    <n v="2830"/>
    <x v="0"/>
    <x v="11"/>
    <x v="8"/>
    <x v="8"/>
    <x v="2895"/>
    <n v="1"/>
  </r>
  <r>
    <x v="620"/>
    <x v="1"/>
    <s v="2022-2023"/>
    <x v="0"/>
    <x v="3"/>
    <x v="3"/>
    <x v="3"/>
    <n v="4220"/>
    <x v="0"/>
    <x v="3"/>
    <x v="5"/>
    <x v="5"/>
    <x v="2896"/>
    <n v="1"/>
  </r>
  <r>
    <x v="26"/>
    <x v="1"/>
    <s v="2022-2023"/>
    <x v="0"/>
    <x v="63"/>
    <x v="1"/>
    <x v="1"/>
    <n v="2015"/>
    <x v="0"/>
    <x v="5"/>
    <x v="2"/>
    <x v="2"/>
    <x v="2897"/>
    <n v="1"/>
  </r>
  <r>
    <x v="658"/>
    <x v="2"/>
    <s v="2024-2025"/>
    <x v="0"/>
    <x v="17"/>
    <x v="3"/>
    <x v="3"/>
    <n v="4825"/>
    <x v="0"/>
    <x v="12"/>
    <x v="0"/>
    <x v="0"/>
    <x v="2898"/>
    <n v="1"/>
  </r>
  <r>
    <x v="112"/>
    <x v="0"/>
    <s v="2023-2024"/>
    <x v="1"/>
    <x v="75"/>
    <x v="0"/>
    <x v="0"/>
    <n v="6450"/>
    <x v="0"/>
    <x v="20"/>
    <x v="4"/>
    <x v="4"/>
    <x v="2899"/>
    <n v="1"/>
  </r>
  <r>
    <x v="670"/>
    <x v="0"/>
    <s v="2023-2024"/>
    <x v="0"/>
    <x v="73"/>
    <x v="6"/>
    <x v="6"/>
    <n v="5607"/>
    <x v="0"/>
    <x v="18"/>
    <x v="4"/>
    <x v="4"/>
    <x v="2900"/>
    <n v="1"/>
  </r>
  <r>
    <x v="79"/>
    <x v="0"/>
    <s v="2023-2024"/>
    <x v="0"/>
    <x v="1"/>
    <x v="1"/>
    <x v="1"/>
    <n v="2478"/>
    <x v="0"/>
    <x v="1"/>
    <x v="4"/>
    <x v="4"/>
    <x v="2901"/>
    <n v="1"/>
  </r>
  <r>
    <x v="336"/>
    <x v="0"/>
    <s v="2023-2024"/>
    <x v="1"/>
    <x v="95"/>
    <x v="7"/>
    <x v="7"/>
    <n v="870"/>
    <x v="0"/>
    <x v="19"/>
    <x v="4"/>
    <x v="4"/>
    <x v="2902"/>
    <n v="1"/>
  </r>
  <r>
    <x v="319"/>
    <x v="0"/>
    <s v="2023-2024"/>
    <x v="1"/>
    <x v="65"/>
    <x v="1"/>
    <x v="1"/>
    <n v="2131"/>
    <x v="0"/>
    <x v="4"/>
    <x v="0"/>
    <x v="0"/>
    <x v="2903"/>
    <n v="1"/>
  </r>
  <r>
    <x v="145"/>
    <x v="0"/>
    <s v="2023-2024"/>
    <x v="0"/>
    <x v="82"/>
    <x v="3"/>
    <x v="3"/>
    <n v="4655"/>
    <x v="0"/>
    <x v="17"/>
    <x v="9"/>
    <x v="9"/>
    <x v="2904"/>
    <n v="1"/>
  </r>
  <r>
    <x v="519"/>
    <x v="2"/>
    <s v="2024-2025"/>
    <x v="0"/>
    <x v="32"/>
    <x v="6"/>
    <x v="6"/>
    <n v="5169"/>
    <x v="0"/>
    <x v="13"/>
    <x v="0"/>
    <x v="0"/>
    <x v="2905"/>
    <n v="1"/>
  </r>
  <r>
    <x v="73"/>
    <x v="1"/>
    <s v="2022-2023"/>
    <x v="0"/>
    <x v="79"/>
    <x v="6"/>
    <x v="6"/>
    <n v="5290"/>
    <x v="0"/>
    <x v="18"/>
    <x v="4"/>
    <x v="4"/>
    <x v="2906"/>
    <n v="1"/>
  </r>
  <r>
    <x v="133"/>
    <x v="1"/>
    <s v="2022-2023"/>
    <x v="0"/>
    <x v="69"/>
    <x v="4"/>
    <x v="4"/>
    <n v="3199"/>
    <x v="0"/>
    <x v="6"/>
    <x v="7"/>
    <x v="7"/>
    <x v="2907"/>
    <n v="1"/>
  </r>
  <r>
    <x v="411"/>
    <x v="1"/>
    <s v="2022-2023"/>
    <x v="0"/>
    <x v="15"/>
    <x v="1"/>
    <x v="1"/>
    <n v="2020"/>
    <x v="0"/>
    <x v="5"/>
    <x v="6"/>
    <x v="6"/>
    <x v="2908"/>
    <n v="1"/>
  </r>
  <r>
    <x v="439"/>
    <x v="0"/>
    <s v="2023-2024"/>
    <x v="0"/>
    <x v="37"/>
    <x v="1"/>
    <x v="1"/>
    <n v="2750"/>
    <x v="0"/>
    <x v="11"/>
    <x v="5"/>
    <x v="5"/>
    <x v="2909"/>
    <n v="1"/>
  </r>
  <r>
    <x v="450"/>
    <x v="1"/>
    <s v="2022-2023"/>
    <x v="1"/>
    <x v="22"/>
    <x v="1"/>
    <x v="1"/>
    <n v="2539"/>
    <x v="0"/>
    <x v="2"/>
    <x v="5"/>
    <x v="5"/>
    <x v="2910"/>
    <n v="1"/>
  </r>
  <r>
    <x v="648"/>
    <x v="1"/>
    <s v="2022-2023"/>
    <x v="0"/>
    <x v="41"/>
    <x v="5"/>
    <x v="5"/>
    <n v="7320"/>
    <x v="0"/>
    <x v="9"/>
    <x v="1"/>
    <x v="1"/>
    <x v="2911"/>
    <n v="1"/>
  </r>
  <r>
    <x v="252"/>
    <x v="1"/>
    <s v="2022-2023"/>
    <x v="0"/>
    <x v="47"/>
    <x v="1"/>
    <x v="1"/>
    <n v="2101"/>
    <x v="0"/>
    <x v="4"/>
    <x v="3"/>
    <x v="3"/>
    <x v="2912"/>
    <n v="1"/>
  </r>
  <r>
    <x v="184"/>
    <x v="2"/>
    <s v="2024-2025"/>
    <x v="0"/>
    <x v="36"/>
    <x v="4"/>
    <x v="4"/>
    <n v="3148"/>
    <x v="0"/>
    <x v="6"/>
    <x v="1"/>
    <x v="1"/>
    <x v="2913"/>
    <n v="1"/>
  </r>
  <r>
    <x v="306"/>
    <x v="2"/>
    <s v="2024-2025"/>
    <x v="1"/>
    <x v="14"/>
    <x v="1"/>
    <x v="1"/>
    <n v="2790"/>
    <x v="0"/>
    <x v="11"/>
    <x v="0"/>
    <x v="0"/>
    <x v="2914"/>
    <n v="1"/>
  </r>
  <r>
    <x v="611"/>
    <x v="0"/>
    <s v="2023-2024"/>
    <x v="0"/>
    <x v="50"/>
    <x v="4"/>
    <x v="4"/>
    <n v="3179"/>
    <x v="0"/>
    <x v="6"/>
    <x v="9"/>
    <x v="9"/>
    <x v="2915"/>
    <n v="1"/>
  </r>
  <r>
    <x v="723"/>
    <x v="0"/>
    <s v="2023-2024"/>
    <x v="0"/>
    <x v="77"/>
    <x v="5"/>
    <x v="5"/>
    <n v="7018"/>
    <x v="0"/>
    <x v="9"/>
    <x v="4"/>
    <x v="4"/>
    <x v="2916"/>
    <n v="1"/>
  </r>
  <r>
    <x v="569"/>
    <x v="1"/>
    <s v="2022-2023"/>
    <x v="0"/>
    <x v="78"/>
    <x v="1"/>
    <x v="1"/>
    <n v="2141"/>
    <x v="0"/>
    <x v="4"/>
    <x v="4"/>
    <x v="4"/>
    <x v="2917"/>
    <n v="1"/>
  </r>
  <r>
    <x v="445"/>
    <x v="0"/>
    <s v="2023-2024"/>
    <x v="0"/>
    <x v="60"/>
    <x v="1"/>
    <x v="1"/>
    <n v="2541"/>
    <x v="0"/>
    <x v="2"/>
    <x v="2"/>
    <x v="2"/>
    <x v="2918"/>
    <n v="1"/>
  </r>
  <r>
    <x v="62"/>
    <x v="0"/>
    <s v="2023-2024"/>
    <x v="0"/>
    <x v="61"/>
    <x v="6"/>
    <x v="6"/>
    <n v="5343"/>
    <x v="0"/>
    <x v="18"/>
    <x v="0"/>
    <x v="0"/>
    <x v="2919"/>
    <n v="1"/>
  </r>
  <r>
    <x v="618"/>
    <x v="1"/>
    <s v="2022-2023"/>
    <x v="0"/>
    <x v="87"/>
    <x v="2"/>
    <x v="2"/>
    <n v="2609"/>
    <x v="0"/>
    <x v="2"/>
    <x v="0"/>
    <x v="0"/>
    <x v="2919"/>
    <n v="1"/>
  </r>
  <r>
    <x v="676"/>
    <x v="1"/>
    <s v="2022-2023"/>
    <x v="0"/>
    <x v="78"/>
    <x v="1"/>
    <x v="1"/>
    <n v="2141"/>
    <x v="0"/>
    <x v="4"/>
    <x v="5"/>
    <x v="5"/>
    <x v="2920"/>
    <n v="1"/>
  </r>
  <r>
    <x v="309"/>
    <x v="0"/>
    <s v="2023-2024"/>
    <x v="1"/>
    <x v="34"/>
    <x v="4"/>
    <x v="4"/>
    <n v="3018"/>
    <x v="0"/>
    <x v="7"/>
    <x v="1"/>
    <x v="1"/>
    <x v="2921"/>
    <n v="1"/>
  </r>
  <r>
    <x v="591"/>
    <x v="2"/>
    <s v="2024-2025"/>
    <x v="0"/>
    <x v="84"/>
    <x v="3"/>
    <x v="3"/>
    <n v="4215"/>
    <x v="0"/>
    <x v="3"/>
    <x v="4"/>
    <x v="4"/>
    <x v="2922"/>
    <n v="1"/>
  </r>
  <r>
    <x v="190"/>
    <x v="1"/>
    <s v="2022-2023"/>
    <x v="0"/>
    <x v="69"/>
    <x v="4"/>
    <x v="4"/>
    <n v="3199"/>
    <x v="0"/>
    <x v="6"/>
    <x v="6"/>
    <x v="6"/>
    <x v="2923"/>
    <n v="1"/>
  </r>
  <r>
    <x v="720"/>
    <x v="0"/>
    <s v="2023-2024"/>
    <x v="0"/>
    <x v="92"/>
    <x v="3"/>
    <x v="3"/>
    <n v="4305"/>
    <x v="0"/>
    <x v="3"/>
    <x v="0"/>
    <x v="0"/>
    <x v="2924"/>
    <n v="1"/>
  </r>
  <r>
    <x v="688"/>
    <x v="0"/>
    <s v="2023-2024"/>
    <x v="0"/>
    <x v="27"/>
    <x v="4"/>
    <x v="4"/>
    <n v="3066"/>
    <x v="0"/>
    <x v="7"/>
    <x v="4"/>
    <x v="4"/>
    <x v="2925"/>
    <n v="1"/>
  </r>
  <r>
    <x v="238"/>
    <x v="2"/>
    <s v="2024-2025"/>
    <x v="0"/>
    <x v="9"/>
    <x v="4"/>
    <x v="4"/>
    <n v="3076"/>
    <x v="0"/>
    <x v="7"/>
    <x v="6"/>
    <x v="6"/>
    <x v="2926"/>
    <n v="1"/>
  </r>
  <r>
    <x v="62"/>
    <x v="0"/>
    <s v="2023-2024"/>
    <x v="0"/>
    <x v="12"/>
    <x v="3"/>
    <x v="3"/>
    <n v="4068"/>
    <x v="0"/>
    <x v="10"/>
    <x v="3"/>
    <x v="3"/>
    <x v="2927"/>
    <n v="1"/>
  </r>
  <r>
    <x v="666"/>
    <x v="2"/>
    <s v="2024-2025"/>
    <x v="0"/>
    <x v="81"/>
    <x v="3"/>
    <x v="3"/>
    <n v="4680"/>
    <x v="0"/>
    <x v="17"/>
    <x v="9"/>
    <x v="9"/>
    <x v="2928"/>
    <n v="1"/>
  </r>
  <r>
    <x v="570"/>
    <x v="0"/>
    <s v="2023-2024"/>
    <x v="0"/>
    <x v="53"/>
    <x v="3"/>
    <x v="3"/>
    <n v="4119"/>
    <x v="0"/>
    <x v="10"/>
    <x v="4"/>
    <x v="4"/>
    <x v="2929"/>
    <n v="1"/>
  </r>
  <r>
    <x v="342"/>
    <x v="0"/>
    <s v="2023-2024"/>
    <x v="0"/>
    <x v="18"/>
    <x v="6"/>
    <x v="6"/>
    <n v="5168"/>
    <x v="0"/>
    <x v="13"/>
    <x v="9"/>
    <x v="9"/>
    <x v="2930"/>
    <n v="1"/>
  </r>
  <r>
    <x v="523"/>
    <x v="1"/>
    <s v="2022-2023"/>
    <x v="0"/>
    <x v="33"/>
    <x v="4"/>
    <x v="4"/>
    <n v="3280"/>
    <x v="0"/>
    <x v="8"/>
    <x v="5"/>
    <x v="5"/>
    <x v="2931"/>
    <n v="1"/>
  </r>
  <r>
    <x v="317"/>
    <x v="0"/>
    <s v="2023-2024"/>
    <x v="0"/>
    <x v="59"/>
    <x v="3"/>
    <x v="3"/>
    <n v="4509"/>
    <x v="0"/>
    <x v="3"/>
    <x v="4"/>
    <x v="4"/>
    <x v="2932"/>
    <n v="1"/>
  </r>
  <r>
    <x v="36"/>
    <x v="2"/>
    <s v="2024-2025"/>
    <x v="0"/>
    <x v="72"/>
    <x v="4"/>
    <x v="4"/>
    <n v="3931"/>
    <x v="0"/>
    <x v="16"/>
    <x v="9"/>
    <x v="9"/>
    <x v="2933"/>
    <n v="1"/>
  </r>
  <r>
    <x v="507"/>
    <x v="0"/>
    <s v="2023-2024"/>
    <x v="0"/>
    <x v="28"/>
    <x v="1"/>
    <x v="1"/>
    <n v="2830"/>
    <x v="0"/>
    <x v="11"/>
    <x v="0"/>
    <x v="0"/>
    <x v="2934"/>
    <n v="1"/>
  </r>
  <r>
    <x v="333"/>
    <x v="1"/>
    <s v="2022-2023"/>
    <x v="1"/>
    <x v="21"/>
    <x v="3"/>
    <x v="3"/>
    <n v="4012"/>
    <x v="0"/>
    <x v="10"/>
    <x v="9"/>
    <x v="9"/>
    <x v="2935"/>
    <n v="1"/>
  </r>
  <r>
    <x v="158"/>
    <x v="0"/>
    <s v="2023-2024"/>
    <x v="0"/>
    <x v="10"/>
    <x v="4"/>
    <x v="4"/>
    <n v="3551"/>
    <x v="0"/>
    <x v="8"/>
    <x v="8"/>
    <x v="8"/>
    <x v="2936"/>
    <n v="1"/>
  </r>
  <r>
    <x v="385"/>
    <x v="1"/>
    <s v="2022-2023"/>
    <x v="0"/>
    <x v="85"/>
    <x v="0"/>
    <x v="0"/>
    <n v="6530"/>
    <x v="0"/>
    <x v="20"/>
    <x v="4"/>
    <x v="4"/>
    <x v="2937"/>
    <n v="1"/>
  </r>
  <r>
    <x v="36"/>
    <x v="2"/>
    <s v="2024-2025"/>
    <x v="1"/>
    <x v="40"/>
    <x v="4"/>
    <x v="4"/>
    <n v="3353"/>
    <x v="0"/>
    <x v="8"/>
    <x v="3"/>
    <x v="3"/>
    <x v="2938"/>
    <n v="1"/>
  </r>
  <r>
    <x v="491"/>
    <x v="0"/>
    <s v="2023-2024"/>
    <x v="0"/>
    <x v="16"/>
    <x v="0"/>
    <x v="0"/>
    <n v="6030"/>
    <x v="0"/>
    <x v="0"/>
    <x v="4"/>
    <x v="4"/>
    <x v="2939"/>
    <n v="1"/>
  </r>
  <r>
    <x v="477"/>
    <x v="1"/>
    <s v="2022-2023"/>
    <x v="0"/>
    <x v="56"/>
    <x v="1"/>
    <x v="1"/>
    <n v="2795"/>
    <x v="0"/>
    <x v="11"/>
    <x v="3"/>
    <x v="3"/>
    <x v="2940"/>
    <n v="1"/>
  </r>
  <r>
    <x v="190"/>
    <x v="1"/>
    <s v="2022-2023"/>
    <x v="1"/>
    <x v="38"/>
    <x v="3"/>
    <x v="3"/>
    <n v="4802"/>
    <x v="0"/>
    <x v="12"/>
    <x v="1"/>
    <x v="1"/>
    <x v="2941"/>
    <n v="1"/>
  </r>
  <r>
    <x v="157"/>
    <x v="2"/>
    <s v="2024-2025"/>
    <x v="0"/>
    <x v="23"/>
    <x v="1"/>
    <x v="1"/>
    <n v="2650"/>
    <x v="0"/>
    <x v="11"/>
    <x v="8"/>
    <x v="8"/>
    <x v="2942"/>
    <n v="1"/>
  </r>
  <r>
    <x v="483"/>
    <x v="0"/>
    <s v="2023-2024"/>
    <x v="0"/>
    <x v="13"/>
    <x v="1"/>
    <x v="1"/>
    <n v="2480"/>
    <x v="0"/>
    <x v="1"/>
    <x v="3"/>
    <x v="3"/>
    <x v="2943"/>
    <n v="1"/>
  </r>
  <r>
    <x v="172"/>
    <x v="1"/>
    <s v="2022-2023"/>
    <x v="1"/>
    <x v="65"/>
    <x v="1"/>
    <x v="1"/>
    <n v="2131"/>
    <x v="0"/>
    <x v="4"/>
    <x v="1"/>
    <x v="1"/>
    <x v="2944"/>
    <n v="1"/>
  </r>
  <r>
    <x v="664"/>
    <x v="0"/>
    <s v="2023-2024"/>
    <x v="0"/>
    <x v="36"/>
    <x v="4"/>
    <x v="4"/>
    <n v="3148"/>
    <x v="0"/>
    <x v="6"/>
    <x v="6"/>
    <x v="6"/>
    <x v="2945"/>
    <n v="1"/>
  </r>
  <r>
    <x v="545"/>
    <x v="2"/>
    <s v="2024-2025"/>
    <x v="0"/>
    <x v="12"/>
    <x v="3"/>
    <x v="3"/>
    <n v="4068"/>
    <x v="0"/>
    <x v="10"/>
    <x v="8"/>
    <x v="8"/>
    <x v="2946"/>
    <n v="1"/>
  </r>
  <r>
    <x v="297"/>
    <x v="2"/>
    <s v="2024-2025"/>
    <x v="0"/>
    <x v="36"/>
    <x v="4"/>
    <x v="4"/>
    <n v="3148"/>
    <x v="0"/>
    <x v="6"/>
    <x v="3"/>
    <x v="3"/>
    <x v="2947"/>
    <n v="1"/>
  </r>
  <r>
    <x v="673"/>
    <x v="2"/>
    <s v="2024-2025"/>
    <x v="0"/>
    <x v="55"/>
    <x v="3"/>
    <x v="3"/>
    <n v="4703"/>
    <x v="0"/>
    <x v="17"/>
    <x v="0"/>
    <x v="0"/>
    <x v="2948"/>
    <n v="1"/>
  </r>
  <r>
    <x v="63"/>
    <x v="1"/>
    <s v="2022-2023"/>
    <x v="0"/>
    <x v="12"/>
    <x v="3"/>
    <x v="3"/>
    <n v="4068"/>
    <x v="0"/>
    <x v="10"/>
    <x v="3"/>
    <x v="3"/>
    <x v="2949"/>
    <n v="1"/>
  </r>
  <r>
    <x v="482"/>
    <x v="2"/>
    <s v="2024-2025"/>
    <x v="0"/>
    <x v="12"/>
    <x v="3"/>
    <x v="3"/>
    <n v="4068"/>
    <x v="0"/>
    <x v="10"/>
    <x v="6"/>
    <x v="6"/>
    <x v="2950"/>
    <n v="1"/>
  </r>
  <r>
    <x v="136"/>
    <x v="0"/>
    <s v="2023-2024"/>
    <x v="1"/>
    <x v="22"/>
    <x v="1"/>
    <x v="1"/>
    <n v="2539"/>
    <x v="0"/>
    <x v="2"/>
    <x v="0"/>
    <x v="0"/>
    <x v="2951"/>
    <n v="1"/>
  </r>
  <r>
    <x v="391"/>
    <x v="2"/>
    <s v="2024-2025"/>
    <x v="0"/>
    <x v="36"/>
    <x v="4"/>
    <x v="4"/>
    <n v="3148"/>
    <x v="0"/>
    <x v="6"/>
    <x v="3"/>
    <x v="3"/>
    <x v="2952"/>
    <n v="1"/>
  </r>
  <r>
    <x v="226"/>
    <x v="0"/>
    <s v="2023-2024"/>
    <x v="0"/>
    <x v="26"/>
    <x v="0"/>
    <x v="0"/>
    <n v="6280"/>
    <x v="0"/>
    <x v="14"/>
    <x v="2"/>
    <x v="2"/>
    <x v="2953"/>
    <n v="1"/>
  </r>
  <r>
    <x v="483"/>
    <x v="0"/>
    <s v="2023-2024"/>
    <x v="0"/>
    <x v="43"/>
    <x v="1"/>
    <x v="1"/>
    <n v="2560"/>
    <x v="0"/>
    <x v="2"/>
    <x v="1"/>
    <x v="1"/>
    <x v="2954"/>
    <n v="1"/>
  </r>
  <r>
    <x v="669"/>
    <x v="1"/>
    <s v="2022-2023"/>
    <x v="0"/>
    <x v="16"/>
    <x v="0"/>
    <x v="0"/>
    <n v="6030"/>
    <x v="0"/>
    <x v="0"/>
    <x v="9"/>
    <x v="9"/>
    <x v="2955"/>
    <n v="1"/>
  </r>
  <r>
    <x v="321"/>
    <x v="0"/>
    <s v="2023-2024"/>
    <x v="1"/>
    <x v="14"/>
    <x v="1"/>
    <x v="1"/>
    <n v="2790"/>
    <x v="0"/>
    <x v="11"/>
    <x v="9"/>
    <x v="9"/>
    <x v="2956"/>
    <n v="1"/>
  </r>
  <r>
    <x v="163"/>
    <x v="0"/>
    <s v="2023-2024"/>
    <x v="0"/>
    <x v="3"/>
    <x v="3"/>
    <x v="3"/>
    <n v="4220"/>
    <x v="0"/>
    <x v="3"/>
    <x v="9"/>
    <x v="9"/>
    <x v="2957"/>
    <n v="1"/>
  </r>
  <r>
    <x v="199"/>
    <x v="0"/>
    <s v="2023-2024"/>
    <x v="1"/>
    <x v="34"/>
    <x v="4"/>
    <x v="4"/>
    <n v="3018"/>
    <x v="0"/>
    <x v="7"/>
    <x v="3"/>
    <x v="3"/>
    <x v="2958"/>
    <n v="1"/>
  </r>
  <r>
    <x v="368"/>
    <x v="2"/>
    <s v="2024-2025"/>
    <x v="0"/>
    <x v="26"/>
    <x v="0"/>
    <x v="0"/>
    <n v="6280"/>
    <x v="0"/>
    <x v="14"/>
    <x v="4"/>
    <x v="4"/>
    <x v="2959"/>
    <n v="1"/>
  </r>
  <r>
    <x v="157"/>
    <x v="2"/>
    <s v="2024-2025"/>
    <x v="0"/>
    <x v="26"/>
    <x v="0"/>
    <x v="0"/>
    <n v="6280"/>
    <x v="0"/>
    <x v="14"/>
    <x v="0"/>
    <x v="0"/>
    <x v="2960"/>
    <n v="1"/>
  </r>
  <r>
    <x v="42"/>
    <x v="0"/>
    <s v="2023-2024"/>
    <x v="0"/>
    <x v="42"/>
    <x v="3"/>
    <x v="3"/>
    <n v="4870"/>
    <x v="0"/>
    <x v="12"/>
    <x v="0"/>
    <x v="0"/>
    <x v="2961"/>
    <n v="1"/>
  </r>
  <r>
    <x v="544"/>
    <x v="0"/>
    <s v="2023-2024"/>
    <x v="0"/>
    <x v="81"/>
    <x v="3"/>
    <x v="3"/>
    <n v="4680"/>
    <x v="0"/>
    <x v="17"/>
    <x v="1"/>
    <x v="1"/>
    <x v="2962"/>
    <n v="1"/>
  </r>
  <r>
    <x v="472"/>
    <x v="0"/>
    <s v="2023-2024"/>
    <x v="0"/>
    <x v="60"/>
    <x v="1"/>
    <x v="1"/>
    <n v="2541"/>
    <x v="0"/>
    <x v="2"/>
    <x v="6"/>
    <x v="6"/>
    <x v="2963"/>
    <n v="1"/>
  </r>
  <r>
    <x v="358"/>
    <x v="1"/>
    <s v="2022-2023"/>
    <x v="0"/>
    <x v="4"/>
    <x v="1"/>
    <x v="1"/>
    <n v="2154"/>
    <x v="0"/>
    <x v="4"/>
    <x v="6"/>
    <x v="6"/>
    <x v="2964"/>
    <n v="1"/>
  </r>
  <r>
    <x v="441"/>
    <x v="0"/>
    <s v="2023-2024"/>
    <x v="0"/>
    <x v="88"/>
    <x v="6"/>
    <x v="6"/>
    <n v="5011"/>
    <x v="0"/>
    <x v="13"/>
    <x v="4"/>
    <x v="4"/>
    <x v="2965"/>
    <n v="1"/>
  </r>
  <r>
    <x v="724"/>
    <x v="1"/>
    <s v="2022-2023"/>
    <x v="0"/>
    <x v="41"/>
    <x v="5"/>
    <x v="5"/>
    <n v="7320"/>
    <x v="0"/>
    <x v="9"/>
    <x v="9"/>
    <x v="9"/>
    <x v="2966"/>
    <n v="1"/>
  </r>
  <r>
    <x v="541"/>
    <x v="0"/>
    <s v="2023-2024"/>
    <x v="0"/>
    <x v="53"/>
    <x v="3"/>
    <x v="3"/>
    <n v="4119"/>
    <x v="0"/>
    <x v="10"/>
    <x v="6"/>
    <x v="6"/>
    <x v="2967"/>
    <n v="1"/>
  </r>
  <r>
    <x v="721"/>
    <x v="0"/>
    <s v="2023-2024"/>
    <x v="1"/>
    <x v="68"/>
    <x v="7"/>
    <x v="7"/>
    <n v="800"/>
    <x v="0"/>
    <x v="19"/>
    <x v="0"/>
    <x v="0"/>
    <x v="2968"/>
    <n v="1"/>
  </r>
  <r>
    <x v="165"/>
    <x v="0"/>
    <s v="2023-2024"/>
    <x v="0"/>
    <x v="53"/>
    <x v="3"/>
    <x v="3"/>
    <n v="4119"/>
    <x v="0"/>
    <x v="10"/>
    <x v="6"/>
    <x v="6"/>
    <x v="2969"/>
    <n v="1"/>
  </r>
  <r>
    <x v="698"/>
    <x v="2"/>
    <s v="2024-2025"/>
    <x v="1"/>
    <x v="14"/>
    <x v="1"/>
    <x v="1"/>
    <n v="2790"/>
    <x v="0"/>
    <x v="11"/>
    <x v="1"/>
    <x v="1"/>
    <x v="2970"/>
    <n v="1"/>
  </r>
  <r>
    <x v="53"/>
    <x v="0"/>
    <s v="2023-2024"/>
    <x v="0"/>
    <x v="15"/>
    <x v="1"/>
    <x v="1"/>
    <n v="2020"/>
    <x v="0"/>
    <x v="5"/>
    <x v="4"/>
    <x v="4"/>
    <x v="2971"/>
    <n v="1"/>
  </r>
  <r>
    <x v="43"/>
    <x v="1"/>
    <s v="2022-2023"/>
    <x v="1"/>
    <x v="31"/>
    <x v="1"/>
    <x v="1"/>
    <n v="2116"/>
    <x v="0"/>
    <x v="4"/>
    <x v="4"/>
    <x v="4"/>
    <x v="2972"/>
    <n v="1"/>
  </r>
  <r>
    <x v="463"/>
    <x v="0"/>
    <s v="2023-2024"/>
    <x v="1"/>
    <x v="63"/>
    <x v="1"/>
    <x v="1"/>
    <n v="2015"/>
    <x v="0"/>
    <x v="5"/>
    <x v="4"/>
    <x v="4"/>
    <x v="2973"/>
    <n v="1"/>
  </r>
  <r>
    <x v="629"/>
    <x v="1"/>
    <s v="2022-2023"/>
    <x v="1"/>
    <x v="24"/>
    <x v="1"/>
    <x v="1"/>
    <n v="2120"/>
    <x v="0"/>
    <x v="4"/>
    <x v="9"/>
    <x v="9"/>
    <x v="2974"/>
    <n v="1"/>
  </r>
  <r>
    <x v="383"/>
    <x v="0"/>
    <s v="2023-2024"/>
    <x v="0"/>
    <x v="49"/>
    <x v="4"/>
    <x v="4"/>
    <n v="3134"/>
    <x v="0"/>
    <x v="6"/>
    <x v="9"/>
    <x v="9"/>
    <x v="2975"/>
    <n v="1"/>
  </r>
  <r>
    <x v="391"/>
    <x v="2"/>
    <s v="2024-2025"/>
    <x v="0"/>
    <x v="43"/>
    <x v="1"/>
    <x v="1"/>
    <n v="2560"/>
    <x v="0"/>
    <x v="2"/>
    <x v="3"/>
    <x v="3"/>
    <x v="2976"/>
    <n v="1"/>
  </r>
  <r>
    <x v="233"/>
    <x v="1"/>
    <s v="2022-2023"/>
    <x v="1"/>
    <x v="69"/>
    <x v="4"/>
    <x v="4"/>
    <n v="3199"/>
    <x v="0"/>
    <x v="6"/>
    <x v="7"/>
    <x v="7"/>
    <x v="2977"/>
    <n v="1"/>
  </r>
  <r>
    <x v="587"/>
    <x v="0"/>
    <s v="2023-2024"/>
    <x v="1"/>
    <x v="14"/>
    <x v="1"/>
    <x v="1"/>
    <n v="2790"/>
    <x v="0"/>
    <x v="11"/>
    <x v="9"/>
    <x v="9"/>
    <x v="2978"/>
    <n v="1"/>
  </r>
  <r>
    <x v="604"/>
    <x v="2"/>
    <s v="2024-2025"/>
    <x v="0"/>
    <x v="12"/>
    <x v="3"/>
    <x v="3"/>
    <n v="4068"/>
    <x v="0"/>
    <x v="10"/>
    <x v="4"/>
    <x v="4"/>
    <x v="2979"/>
    <n v="1"/>
  </r>
  <r>
    <x v="395"/>
    <x v="1"/>
    <s v="2022-2023"/>
    <x v="0"/>
    <x v="83"/>
    <x v="0"/>
    <x v="0"/>
    <n v="6052"/>
    <x v="0"/>
    <x v="0"/>
    <x v="9"/>
    <x v="9"/>
    <x v="2980"/>
    <n v="1"/>
  </r>
  <r>
    <x v="55"/>
    <x v="0"/>
    <s v="2023-2024"/>
    <x v="0"/>
    <x v="87"/>
    <x v="2"/>
    <x v="2"/>
    <n v="2609"/>
    <x v="0"/>
    <x v="2"/>
    <x v="9"/>
    <x v="9"/>
    <x v="2981"/>
    <n v="1"/>
  </r>
  <r>
    <x v="580"/>
    <x v="0"/>
    <s v="2023-2024"/>
    <x v="0"/>
    <x v="74"/>
    <x v="1"/>
    <x v="1"/>
    <n v="2485"/>
    <x v="0"/>
    <x v="1"/>
    <x v="9"/>
    <x v="9"/>
    <x v="2982"/>
    <n v="1"/>
  </r>
  <r>
    <x v="725"/>
    <x v="0"/>
    <s v="2023-2024"/>
    <x v="0"/>
    <x v="42"/>
    <x v="3"/>
    <x v="3"/>
    <n v="4870"/>
    <x v="0"/>
    <x v="12"/>
    <x v="9"/>
    <x v="9"/>
    <x v="2983"/>
    <n v="1"/>
  </r>
  <r>
    <x v="341"/>
    <x v="1"/>
    <s v="2022-2023"/>
    <x v="0"/>
    <x v="69"/>
    <x v="4"/>
    <x v="4"/>
    <n v="3199"/>
    <x v="0"/>
    <x v="6"/>
    <x v="9"/>
    <x v="9"/>
    <x v="2984"/>
    <n v="1"/>
  </r>
  <r>
    <x v="302"/>
    <x v="0"/>
    <s v="2023-2024"/>
    <x v="0"/>
    <x v="43"/>
    <x v="1"/>
    <x v="1"/>
    <n v="2560"/>
    <x v="0"/>
    <x v="2"/>
    <x v="6"/>
    <x v="6"/>
    <x v="2985"/>
    <n v="1"/>
  </r>
  <r>
    <x v="276"/>
    <x v="0"/>
    <s v="2023-2024"/>
    <x v="1"/>
    <x v="29"/>
    <x v="4"/>
    <x v="4"/>
    <n v="3500"/>
    <x v="0"/>
    <x v="8"/>
    <x v="9"/>
    <x v="9"/>
    <x v="2986"/>
    <n v="1"/>
  </r>
  <r>
    <x v="643"/>
    <x v="0"/>
    <s v="2023-2024"/>
    <x v="0"/>
    <x v="96"/>
    <x v="4"/>
    <x v="4"/>
    <n v="3690"/>
    <x v="0"/>
    <x v="16"/>
    <x v="1"/>
    <x v="1"/>
    <x v="2987"/>
    <n v="1"/>
  </r>
  <r>
    <x v="462"/>
    <x v="1"/>
    <s v="2022-2023"/>
    <x v="0"/>
    <x v="28"/>
    <x v="1"/>
    <x v="1"/>
    <n v="2830"/>
    <x v="0"/>
    <x v="11"/>
    <x v="2"/>
    <x v="2"/>
    <x v="2988"/>
    <n v="1"/>
  </r>
  <r>
    <x v="144"/>
    <x v="1"/>
    <s v="2022-2023"/>
    <x v="0"/>
    <x v="27"/>
    <x v="4"/>
    <x v="4"/>
    <n v="3066"/>
    <x v="0"/>
    <x v="7"/>
    <x v="2"/>
    <x v="2"/>
    <x v="2989"/>
    <n v="1"/>
  </r>
  <r>
    <x v="690"/>
    <x v="1"/>
    <s v="2022-2023"/>
    <x v="0"/>
    <x v="20"/>
    <x v="4"/>
    <x v="4"/>
    <n v="3429"/>
    <x v="0"/>
    <x v="8"/>
    <x v="9"/>
    <x v="9"/>
    <x v="2990"/>
    <n v="1"/>
  </r>
  <r>
    <x v="725"/>
    <x v="0"/>
    <s v="2023-2024"/>
    <x v="0"/>
    <x v="56"/>
    <x v="1"/>
    <x v="1"/>
    <n v="2795"/>
    <x v="0"/>
    <x v="11"/>
    <x v="4"/>
    <x v="4"/>
    <x v="2991"/>
    <n v="1"/>
  </r>
  <r>
    <x v="540"/>
    <x v="2"/>
    <s v="2024-2025"/>
    <x v="0"/>
    <x v="10"/>
    <x v="4"/>
    <x v="4"/>
    <n v="3551"/>
    <x v="0"/>
    <x v="8"/>
    <x v="4"/>
    <x v="4"/>
    <x v="2992"/>
    <n v="1"/>
  </r>
  <r>
    <x v="134"/>
    <x v="0"/>
    <s v="2023-2024"/>
    <x v="1"/>
    <x v="68"/>
    <x v="7"/>
    <x v="7"/>
    <n v="800"/>
    <x v="0"/>
    <x v="19"/>
    <x v="2"/>
    <x v="2"/>
    <x v="2993"/>
    <n v="1"/>
  </r>
  <r>
    <x v="553"/>
    <x v="2"/>
    <s v="2024-2025"/>
    <x v="0"/>
    <x v="63"/>
    <x v="1"/>
    <x v="1"/>
    <n v="2015"/>
    <x v="0"/>
    <x v="5"/>
    <x v="6"/>
    <x v="6"/>
    <x v="2994"/>
    <n v="1"/>
  </r>
  <r>
    <x v="38"/>
    <x v="0"/>
    <s v="2023-2024"/>
    <x v="0"/>
    <x v="94"/>
    <x v="5"/>
    <x v="5"/>
    <n v="7250"/>
    <x v="0"/>
    <x v="9"/>
    <x v="1"/>
    <x v="1"/>
    <x v="2995"/>
    <n v="1"/>
  </r>
  <r>
    <x v="283"/>
    <x v="0"/>
    <s v="2023-2024"/>
    <x v="0"/>
    <x v="39"/>
    <x v="0"/>
    <x v="0"/>
    <n v="6330"/>
    <x v="0"/>
    <x v="14"/>
    <x v="8"/>
    <x v="8"/>
    <x v="2996"/>
    <n v="1"/>
  </r>
  <r>
    <x v="17"/>
    <x v="0"/>
    <s v="2023-2024"/>
    <x v="0"/>
    <x v="10"/>
    <x v="4"/>
    <x v="4"/>
    <n v="3551"/>
    <x v="0"/>
    <x v="8"/>
    <x v="0"/>
    <x v="0"/>
    <x v="2997"/>
    <n v="1"/>
  </r>
  <r>
    <x v="198"/>
    <x v="2"/>
    <s v="2024-2025"/>
    <x v="0"/>
    <x v="12"/>
    <x v="3"/>
    <x v="3"/>
    <n v="4068"/>
    <x v="0"/>
    <x v="10"/>
    <x v="4"/>
    <x v="4"/>
    <x v="2998"/>
    <n v="1"/>
  </r>
  <r>
    <x v="608"/>
    <x v="2"/>
    <s v="2024-2025"/>
    <x v="0"/>
    <x v="23"/>
    <x v="1"/>
    <x v="1"/>
    <n v="2650"/>
    <x v="0"/>
    <x v="11"/>
    <x v="3"/>
    <x v="3"/>
    <x v="2999"/>
    <n v="1"/>
  </r>
  <r>
    <x v="696"/>
    <x v="1"/>
    <s v="2022-2023"/>
    <x v="0"/>
    <x v="76"/>
    <x v="1"/>
    <x v="1"/>
    <n v="2031"/>
    <x v="0"/>
    <x v="5"/>
    <x v="6"/>
    <x v="6"/>
    <x v="3000"/>
    <n v="1"/>
  </r>
  <r>
    <x v="589"/>
    <x v="0"/>
    <s v="2023-2024"/>
    <x v="0"/>
    <x v="52"/>
    <x v="3"/>
    <x v="3"/>
    <n v="4053"/>
    <x v="0"/>
    <x v="10"/>
    <x v="0"/>
    <x v="0"/>
    <x v="3001"/>
    <n v="1"/>
  </r>
  <r>
    <x v="533"/>
    <x v="1"/>
    <s v="2022-2023"/>
    <x v="0"/>
    <x v="69"/>
    <x v="4"/>
    <x v="4"/>
    <n v="3199"/>
    <x v="0"/>
    <x v="6"/>
    <x v="3"/>
    <x v="3"/>
    <x v="3002"/>
    <n v="1"/>
  </r>
  <r>
    <x v="233"/>
    <x v="1"/>
    <s v="2022-2023"/>
    <x v="0"/>
    <x v="8"/>
    <x v="1"/>
    <x v="1"/>
    <n v="2158"/>
    <x v="0"/>
    <x v="4"/>
    <x v="1"/>
    <x v="1"/>
    <x v="3003"/>
    <n v="1"/>
  </r>
  <r>
    <x v="493"/>
    <x v="1"/>
    <s v="2022-2023"/>
    <x v="0"/>
    <x v="4"/>
    <x v="1"/>
    <x v="1"/>
    <n v="2154"/>
    <x v="0"/>
    <x v="4"/>
    <x v="4"/>
    <x v="4"/>
    <x v="3004"/>
    <n v="1"/>
  </r>
  <r>
    <x v="571"/>
    <x v="1"/>
    <s v="2022-2023"/>
    <x v="0"/>
    <x v="59"/>
    <x v="3"/>
    <x v="3"/>
    <n v="4509"/>
    <x v="0"/>
    <x v="3"/>
    <x v="4"/>
    <x v="4"/>
    <x v="3005"/>
    <n v="1"/>
  </r>
  <r>
    <x v="226"/>
    <x v="0"/>
    <s v="2023-2024"/>
    <x v="0"/>
    <x v="10"/>
    <x v="4"/>
    <x v="4"/>
    <n v="3551"/>
    <x v="0"/>
    <x v="8"/>
    <x v="3"/>
    <x v="3"/>
    <x v="3006"/>
    <n v="1"/>
  </r>
  <r>
    <x v="344"/>
    <x v="1"/>
    <s v="2022-2023"/>
    <x v="0"/>
    <x v="20"/>
    <x v="4"/>
    <x v="4"/>
    <n v="3429"/>
    <x v="0"/>
    <x v="8"/>
    <x v="0"/>
    <x v="0"/>
    <x v="3007"/>
    <n v="1"/>
  </r>
  <r>
    <x v="13"/>
    <x v="0"/>
    <s v="2023-2024"/>
    <x v="0"/>
    <x v="15"/>
    <x v="1"/>
    <x v="1"/>
    <n v="2020"/>
    <x v="0"/>
    <x v="5"/>
    <x v="4"/>
    <x v="4"/>
    <x v="3008"/>
    <n v="1"/>
  </r>
  <r>
    <x v="561"/>
    <x v="0"/>
    <s v="2023-2024"/>
    <x v="0"/>
    <x v="25"/>
    <x v="4"/>
    <x v="4"/>
    <n v="3550"/>
    <x v="0"/>
    <x v="8"/>
    <x v="2"/>
    <x v="2"/>
    <x v="3009"/>
    <n v="1"/>
  </r>
  <r>
    <x v="676"/>
    <x v="1"/>
    <s v="2022-2023"/>
    <x v="0"/>
    <x v="45"/>
    <x v="3"/>
    <x v="3"/>
    <n v="4570"/>
    <x v="0"/>
    <x v="15"/>
    <x v="9"/>
    <x v="9"/>
    <x v="3010"/>
    <n v="1"/>
  </r>
  <r>
    <x v="330"/>
    <x v="0"/>
    <s v="2023-2024"/>
    <x v="0"/>
    <x v="32"/>
    <x v="6"/>
    <x v="6"/>
    <n v="5169"/>
    <x v="0"/>
    <x v="13"/>
    <x v="9"/>
    <x v="9"/>
    <x v="3011"/>
    <n v="1"/>
  </r>
  <r>
    <x v="647"/>
    <x v="0"/>
    <s v="2023-2024"/>
    <x v="0"/>
    <x v="56"/>
    <x v="1"/>
    <x v="1"/>
    <n v="2795"/>
    <x v="0"/>
    <x v="11"/>
    <x v="6"/>
    <x v="6"/>
    <x v="3012"/>
    <n v="1"/>
  </r>
  <r>
    <x v="618"/>
    <x v="1"/>
    <s v="2022-2023"/>
    <x v="0"/>
    <x v="67"/>
    <x v="3"/>
    <x v="3"/>
    <n v="4551"/>
    <x v="0"/>
    <x v="15"/>
    <x v="4"/>
    <x v="4"/>
    <x v="3013"/>
    <n v="1"/>
  </r>
  <r>
    <x v="91"/>
    <x v="0"/>
    <s v="2023-2024"/>
    <x v="0"/>
    <x v="56"/>
    <x v="1"/>
    <x v="1"/>
    <n v="2795"/>
    <x v="0"/>
    <x v="11"/>
    <x v="3"/>
    <x v="3"/>
    <x v="3014"/>
    <n v="1"/>
  </r>
  <r>
    <x v="487"/>
    <x v="0"/>
    <s v="2023-2024"/>
    <x v="0"/>
    <x v="67"/>
    <x v="3"/>
    <x v="3"/>
    <n v="4551"/>
    <x v="0"/>
    <x v="15"/>
    <x v="4"/>
    <x v="4"/>
    <x v="3015"/>
    <n v="1"/>
  </r>
  <r>
    <x v="668"/>
    <x v="2"/>
    <s v="2024-2025"/>
    <x v="0"/>
    <x v="50"/>
    <x v="4"/>
    <x v="4"/>
    <n v="3179"/>
    <x v="0"/>
    <x v="6"/>
    <x v="9"/>
    <x v="9"/>
    <x v="3016"/>
    <n v="1"/>
  </r>
  <r>
    <x v="550"/>
    <x v="0"/>
    <s v="2023-2024"/>
    <x v="0"/>
    <x v="85"/>
    <x v="0"/>
    <x v="0"/>
    <n v="6530"/>
    <x v="0"/>
    <x v="20"/>
    <x v="3"/>
    <x v="3"/>
    <x v="3017"/>
    <n v="1"/>
  </r>
  <r>
    <x v="442"/>
    <x v="1"/>
    <s v="2022-2023"/>
    <x v="0"/>
    <x v="2"/>
    <x v="2"/>
    <x v="2"/>
    <n v="2617"/>
    <x v="0"/>
    <x v="2"/>
    <x v="7"/>
    <x v="7"/>
    <x v="3018"/>
    <n v="1"/>
  </r>
  <r>
    <x v="187"/>
    <x v="1"/>
    <s v="2022-2023"/>
    <x v="1"/>
    <x v="91"/>
    <x v="1"/>
    <x v="1"/>
    <n v="2064"/>
    <x v="0"/>
    <x v="5"/>
    <x v="9"/>
    <x v="9"/>
    <x v="3019"/>
    <n v="1"/>
  </r>
  <r>
    <x v="638"/>
    <x v="0"/>
    <s v="2023-2024"/>
    <x v="0"/>
    <x v="11"/>
    <x v="5"/>
    <x v="5"/>
    <n v="7010"/>
    <x v="0"/>
    <x v="9"/>
    <x v="0"/>
    <x v="0"/>
    <x v="3020"/>
    <n v="1"/>
  </r>
  <r>
    <x v="454"/>
    <x v="0"/>
    <s v="2023-2024"/>
    <x v="0"/>
    <x v="16"/>
    <x v="0"/>
    <x v="0"/>
    <n v="6030"/>
    <x v="0"/>
    <x v="0"/>
    <x v="9"/>
    <x v="9"/>
    <x v="3021"/>
    <n v="1"/>
  </r>
  <r>
    <x v="686"/>
    <x v="1"/>
    <s v="2022-2023"/>
    <x v="0"/>
    <x v="88"/>
    <x v="6"/>
    <x v="6"/>
    <n v="5011"/>
    <x v="0"/>
    <x v="13"/>
    <x v="0"/>
    <x v="0"/>
    <x v="3022"/>
    <n v="1"/>
  </r>
  <r>
    <x v="69"/>
    <x v="0"/>
    <s v="2023-2024"/>
    <x v="0"/>
    <x v="57"/>
    <x v="6"/>
    <x v="6"/>
    <n v="5082"/>
    <x v="0"/>
    <x v="13"/>
    <x v="9"/>
    <x v="9"/>
    <x v="3023"/>
    <n v="1"/>
  </r>
  <r>
    <x v="160"/>
    <x v="0"/>
    <s v="2023-2024"/>
    <x v="0"/>
    <x v="11"/>
    <x v="5"/>
    <x v="5"/>
    <n v="7010"/>
    <x v="0"/>
    <x v="9"/>
    <x v="1"/>
    <x v="1"/>
    <x v="3024"/>
    <n v="1"/>
  </r>
  <r>
    <x v="439"/>
    <x v="0"/>
    <s v="2023-2024"/>
    <x v="0"/>
    <x v="96"/>
    <x v="4"/>
    <x v="4"/>
    <n v="3690"/>
    <x v="0"/>
    <x v="16"/>
    <x v="1"/>
    <x v="1"/>
    <x v="3025"/>
    <n v="1"/>
  </r>
  <r>
    <x v="333"/>
    <x v="1"/>
    <s v="2022-2023"/>
    <x v="0"/>
    <x v="59"/>
    <x v="3"/>
    <x v="3"/>
    <n v="4509"/>
    <x v="0"/>
    <x v="3"/>
    <x v="3"/>
    <x v="3"/>
    <x v="3026"/>
    <n v="1"/>
  </r>
  <r>
    <x v="341"/>
    <x v="1"/>
    <s v="2022-2023"/>
    <x v="1"/>
    <x v="64"/>
    <x v="1"/>
    <x v="1"/>
    <n v="2350"/>
    <x v="0"/>
    <x v="1"/>
    <x v="4"/>
    <x v="4"/>
    <x v="3027"/>
    <n v="1"/>
  </r>
  <r>
    <x v="432"/>
    <x v="0"/>
    <s v="2023-2024"/>
    <x v="0"/>
    <x v="15"/>
    <x v="1"/>
    <x v="1"/>
    <n v="2020"/>
    <x v="0"/>
    <x v="5"/>
    <x v="4"/>
    <x v="4"/>
    <x v="3028"/>
    <n v="1"/>
  </r>
  <r>
    <x v="558"/>
    <x v="0"/>
    <s v="2023-2024"/>
    <x v="0"/>
    <x v="84"/>
    <x v="3"/>
    <x v="3"/>
    <n v="4215"/>
    <x v="0"/>
    <x v="3"/>
    <x v="4"/>
    <x v="4"/>
    <x v="3029"/>
    <n v="1"/>
  </r>
  <r>
    <x v="577"/>
    <x v="0"/>
    <s v="2023-2024"/>
    <x v="0"/>
    <x v="23"/>
    <x v="1"/>
    <x v="1"/>
    <n v="2650"/>
    <x v="0"/>
    <x v="11"/>
    <x v="4"/>
    <x v="4"/>
    <x v="3030"/>
    <n v="1"/>
  </r>
  <r>
    <x v="211"/>
    <x v="2"/>
    <s v="2024-2025"/>
    <x v="0"/>
    <x v="85"/>
    <x v="0"/>
    <x v="0"/>
    <n v="6530"/>
    <x v="0"/>
    <x v="20"/>
    <x v="4"/>
    <x v="4"/>
    <x v="3031"/>
    <n v="1"/>
  </r>
  <r>
    <x v="95"/>
    <x v="1"/>
    <s v="2022-2023"/>
    <x v="0"/>
    <x v="74"/>
    <x v="1"/>
    <x v="1"/>
    <n v="2485"/>
    <x v="0"/>
    <x v="1"/>
    <x v="9"/>
    <x v="9"/>
    <x v="3032"/>
    <n v="1"/>
  </r>
  <r>
    <x v="28"/>
    <x v="2"/>
    <s v="2024-2025"/>
    <x v="0"/>
    <x v="18"/>
    <x v="6"/>
    <x v="6"/>
    <n v="5168"/>
    <x v="0"/>
    <x v="13"/>
    <x v="1"/>
    <x v="1"/>
    <x v="3033"/>
    <n v="1"/>
  </r>
  <r>
    <x v="9"/>
    <x v="0"/>
    <s v="2023-2024"/>
    <x v="0"/>
    <x v="56"/>
    <x v="1"/>
    <x v="1"/>
    <n v="2795"/>
    <x v="0"/>
    <x v="11"/>
    <x v="4"/>
    <x v="4"/>
    <x v="3034"/>
    <n v="1"/>
  </r>
  <r>
    <x v="513"/>
    <x v="2"/>
    <s v="2024-2025"/>
    <x v="1"/>
    <x v="34"/>
    <x v="4"/>
    <x v="4"/>
    <n v="3018"/>
    <x v="0"/>
    <x v="7"/>
    <x v="6"/>
    <x v="6"/>
    <x v="3035"/>
    <n v="1"/>
  </r>
  <r>
    <x v="601"/>
    <x v="0"/>
    <s v="2023-2024"/>
    <x v="0"/>
    <x v="17"/>
    <x v="3"/>
    <x v="3"/>
    <n v="4825"/>
    <x v="0"/>
    <x v="12"/>
    <x v="9"/>
    <x v="9"/>
    <x v="3036"/>
    <n v="1"/>
  </r>
  <r>
    <x v="197"/>
    <x v="0"/>
    <s v="2023-2024"/>
    <x v="0"/>
    <x v="26"/>
    <x v="0"/>
    <x v="0"/>
    <n v="6280"/>
    <x v="0"/>
    <x v="14"/>
    <x v="4"/>
    <x v="4"/>
    <x v="3037"/>
    <n v="1"/>
  </r>
  <r>
    <x v="169"/>
    <x v="0"/>
    <s v="2023-2024"/>
    <x v="0"/>
    <x v="10"/>
    <x v="4"/>
    <x v="4"/>
    <n v="3551"/>
    <x v="0"/>
    <x v="8"/>
    <x v="4"/>
    <x v="4"/>
    <x v="3038"/>
    <n v="1"/>
  </r>
  <r>
    <x v="492"/>
    <x v="1"/>
    <s v="2022-2023"/>
    <x v="1"/>
    <x v="91"/>
    <x v="1"/>
    <x v="1"/>
    <n v="2064"/>
    <x v="0"/>
    <x v="5"/>
    <x v="3"/>
    <x v="3"/>
    <x v="3039"/>
    <n v="1"/>
  </r>
  <r>
    <x v="125"/>
    <x v="2"/>
    <s v="2024-2025"/>
    <x v="0"/>
    <x v="69"/>
    <x v="4"/>
    <x v="4"/>
    <n v="3199"/>
    <x v="0"/>
    <x v="6"/>
    <x v="0"/>
    <x v="0"/>
    <x v="3040"/>
    <n v="1"/>
  </r>
  <r>
    <x v="668"/>
    <x v="2"/>
    <s v="2024-2025"/>
    <x v="0"/>
    <x v="28"/>
    <x v="1"/>
    <x v="1"/>
    <n v="2830"/>
    <x v="0"/>
    <x v="11"/>
    <x v="3"/>
    <x v="3"/>
    <x v="3041"/>
    <n v="1"/>
  </r>
  <r>
    <x v="108"/>
    <x v="1"/>
    <s v="2022-2023"/>
    <x v="1"/>
    <x v="40"/>
    <x v="4"/>
    <x v="4"/>
    <n v="3353"/>
    <x v="0"/>
    <x v="8"/>
    <x v="8"/>
    <x v="8"/>
    <x v="3042"/>
    <n v="1"/>
  </r>
  <r>
    <x v="342"/>
    <x v="0"/>
    <s v="2023-2024"/>
    <x v="0"/>
    <x v="81"/>
    <x v="3"/>
    <x v="3"/>
    <n v="4680"/>
    <x v="0"/>
    <x v="17"/>
    <x v="0"/>
    <x v="0"/>
    <x v="3043"/>
    <n v="1"/>
  </r>
  <r>
    <x v="570"/>
    <x v="0"/>
    <s v="2023-2024"/>
    <x v="1"/>
    <x v="34"/>
    <x v="4"/>
    <x v="4"/>
    <n v="3018"/>
    <x v="0"/>
    <x v="7"/>
    <x v="0"/>
    <x v="0"/>
    <x v="3044"/>
    <n v="1"/>
  </r>
  <r>
    <x v="638"/>
    <x v="0"/>
    <s v="2023-2024"/>
    <x v="1"/>
    <x v="75"/>
    <x v="0"/>
    <x v="0"/>
    <n v="6450"/>
    <x v="0"/>
    <x v="20"/>
    <x v="0"/>
    <x v="0"/>
    <x v="3045"/>
    <n v="1"/>
  </r>
  <r>
    <x v="356"/>
    <x v="0"/>
    <s v="2023-2024"/>
    <x v="0"/>
    <x v="46"/>
    <x v="3"/>
    <x v="3"/>
    <n v="4740"/>
    <x v="0"/>
    <x v="17"/>
    <x v="0"/>
    <x v="0"/>
    <x v="3046"/>
    <n v="1"/>
  </r>
  <r>
    <x v="47"/>
    <x v="2"/>
    <s v="2024-2025"/>
    <x v="0"/>
    <x v="9"/>
    <x v="4"/>
    <x v="4"/>
    <n v="3076"/>
    <x v="0"/>
    <x v="7"/>
    <x v="4"/>
    <x v="4"/>
    <x v="3047"/>
    <n v="1"/>
  </r>
  <r>
    <x v="290"/>
    <x v="0"/>
    <s v="2023-2024"/>
    <x v="1"/>
    <x v="34"/>
    <x v="4"/>
    <x v="4"/>
    <n v="3018"/>
    <x v="0"/>
    <x v="7"/>
    <x v="4"/>
    <x v="4"/>
    <x v="3048"/>
    <n v="1"/>
  </r>
  <r>
    <x v="532"/>
    <x v="1"/>
    <s v="2022-2023"/>
    <x v="0"/>
    <x v="15"/>
    <x v="1"/>
    <x v="1"/>
    <n v="2020"/>
    <x v="0"/>
    <x v="5"/>
    <x v="3"/>
    <x v="3"/>
    <x v="3049"/>
    <n v="1"/>
  </r>
  <r>
    <x v="256"/>
    <x v="0"/>
    <s v="2023-2024"/>
    <x v="0"/>
    <x v="51"/>
    <x v="4"/>
    <x v="4"/>
    <n v="3630"/>
    <x v="0"/>
    <x v="16"/>
    <x v="1"/>
    <x v="1"/>
    <x v="3050"/>
    <n v="1"/>
  </r>
  <r>
    <x v="405"/>
    <x v="2"/>
    <s v="2024-2025"/>
    <x v="0"/>
    <x v="12"/>
    <x v="3"/>
    <x v="3"/>
    <n v="4068"/>
    <x v="0"/>
    <x v="10"/>
    <x v="4"/>
    <x v="4"/>
    <x v="3051"/>
    <n v="1"/>
  </r>
  <r>
    <x v="11"/>
    <x v="0"/>
    <s v="2023-2024"/>
    <x v="1"/>
    <x v="63"/>
    <x v="1"/>
    <x v="1"/>
    <n v="2015"/>
    <x v="0"/>
    <x v="5"/>
    <x v="0"/>
    <x v="0"/>
    <x v="3052"/>
    <n v="1"/>
  </r>
  <r>
    <x v="215"/>
    <x v="2"/>
    <s v="2024-2025"/>
    <x v="1"/>
    <x v="64"/>
    <x v="1"/>
    <x v="1"/>
    <n v="2350"/>
    <x v="0"/>
    <x v="1"/>
    <x v="3"/>
    <x v="3"/>
    <x v="3053"/>
    <n v="1"/>
  </r>
  <r>
    <x v="269"/>
    <x v="1"/>
    <s v="2022-2023"/>
    <x v="0"/>
    <x v="11"/>
    <x v="5"/>
    <x v="5"/>
    <n v="7010"/>
    <x v="0"/>
    <x v="9"/>
    <x v="9"/>
    <x v="9"/>
    <x v="3054"/>
    <n v="1"/>
  </r>
  <r>
    <x v="185"/>
    <x v="0"/>
    <s v="2023-2024"/>
    <x v="0"/>
    <x v="20"/>
    <x v="4"/>
    <x v="4"/>
    <n v="3429"/>
    <x v="0"/>
    <x v="8"/>
    <x v="9"/>
    <x v="9"/>
    <x v="3055"/>
    <n v="1"/>
  </r>
  <r>
    <x v="725"/>
    <x v="0"/>
    <s v="2023-2024"/>
    <x v="1"/>
    <x v="66"/>
    <x v="3"/>
    <x v="3"/>
    <n v="4883"/>
    <x v="0"/>
    <x v="12"/>
    <x v="1"/>
    <x v="1"/>
    <x v="3056"/>
    <n v="1"/>
  </r>
  <r>
    <x v="234"/>
    <x v="2"/>
    <s v="2024-2025"/>
    <x v="1"/>
    <x v="64"/>
    <x v="1"/>
    <x v="1"/>
    <n v="2350"/>
    <x v="0"/>
    <x v="1"/>
    <x v="9"/>
    <x v="9"/>
    <x v="3057"/>
    <n v="1"/>
  </r>
  <r>
    <x v="271"/>
    <x v="1"/>
    <s v="2022-2023"/>
    <x v="0"/>
    <x v="9"/>
    <x v="4"/>
    <x v="4"/>
    <n v="3076"/>
    <x v="0"/>
    <x v="7"/>
    <x v="5"/>
    <x v="5"/>
    <x v="3058"/>
    <n v="1"/>
  </r>
  <r>
    <x v="289"/>
    <x v="1"/>
    <s v="2022-2023"/>
    <x v="0"/>
    <x v="26"/>
    <x v="0"/>
    <x v="0"/>
    <n v="6280"/>
    <x v="0"/>
    <x v="14"/>
    <x v="3"/>
    <x v="3"/>
    <x v="3059"/>
    <n v="1"/>
  </r>
  <r>
    <x v="504"/>
    <x v="2"/>
    <s v="2024-2025"/>
    <x v="0"/>
    <x v="76"/>
    <x v="1"/>
    <x v="1"/>
    <n v="2031"/>
    <x v="0"/>
    <x v="5"/>
    <x v="4"/>
    <x v="4"/>
    <x v="3060"/>
    <n v="1"/>
  </r>
  <r>
    <x v="278"/>
    <x v="0"/>
    <s v="2023-2024"/>
    <x v="0"/>
    <x v="77"/>
    <x v="5"/>
    <x v="5"/>
    <n v="7018"/>
    <x v="0"/>
    <x v="9"/>
    <x v="9"/>
    <x v="9"/>
    <x v="3061"/>
    <n v="1"/>
  </r>
  <r>
    <x v="370"/>
    <x v="2"/>
    <s v="2024-2025"/>
    <x v="0"/>
    <x v="4"/>
    <x v="1"/>
    <x v="1"/>
    <n v="2154"/>
    <x v="0"/>
    <x v="4"/>
    <x v="9"/>
    <x v="9"/>
    <x v="3062"/>
    <n v="1"/>
  </r>
  <r>
    <x v="381"/>
    <x v="0"/>
    <s v="2023-2024"/>
    <x v="0"/>
    <x v="25"/>
    <x v="4"/>
    <x v="4"/>
    <n v="3550"/>
    <x v="0"/>
    <x v="8"/>
    <x v="4"/>
    <x v="4"/>
    <x v="3063"/>
    <n v="1"/>
  </r>
  <r>
    <x v="234"/>
    <x v="2"/>
    <s v="2024-2025"/>
    <x v="0"/>
    <x v="67"/>
    <x v="3"/>
    <x v="3"/>
    <n v="4551"/>
    <x v="0"/>
    <x v="15"/>
    <x v="3"/>
    <x v="3"/>
    <x v="3064"/>
    <n v="1"/>
  </r>
  <r>
    <x v="26"/>
    <x v="1"/>
    <s v="2022-2023"/>
    <x v="1"/>
    <x v="81"/>
    <x v="3"/>
    <x v="3"/>
    <n v="4680"/>
    <x v="0"/>
    <x v="17"/>
    <x v="9"/>
    <x v="9"/>
    <x v="3065"/>
    <n v="1"/>
  </r>
  <r>
    <x v="113"/>
    <x v="2"/>
    <s v="2024-2025"/>
    <x v="0"/>
    <x v="96"/>
    <x v="4"/>
    <x v="4"/>
    <n v="3690"/>
    <x v="0"/>
    <x v="16"/>
    <x v="9"/>
    <x v="9"/>
    <x v="3066"/>
    <n v="1"/>
  </r>
  <r>
    <x v="691"/>
    <x v="2"/>
    <s v="2024-2025"/>
    <x v="0"/>
    <x v="30"/>
    <x v="4"/>
    <x v="4"/>
    <n v="3131"/>
    <x v="0"/>
    <x v="6"/>
    <x v="0"/>
    <x v="0"/>
    <x v="3067"/>
    <n v="1"/>
  </r>
  <r>
    <x v="584"/>
    <x v="1"/>
    <s v="2022-2023"/>
    <x v="0"/>
    <x v="27"/>
    <x v="4"/>
    <x v="4"/>
    <n v="3066"/>
    <x v="0"/>
    <x v="7"/>
    <x v="9"/>
    <x v="9"/>
    <x v="3068"/>
    <n v="1"/>
  </r>
  <r>
    <x v="490"/>
    <x v="0"/>
    <s v="2023-2024"/>
    <x v="1"/>
    <x v="64"/>
    <x v="1"/>
    <x v="1"/>
    <n v="2350"/>
    <x v="0"/>
    <x v="1"/>
    <x v="8"/>
    <x v="8"/>
    <x v="3069"/>
    <n v="1"/>
  </r>
  <r>
    <x v="267"/>
    <x v="2"/>
    <s v="2024-2025"/>
    <x v="0"/>
    <x v="37"/>
    <x v="1"/>
    <x v="1"/>
    <n v="2750"/>
    <x v="0"/>
    <x v="11"/>
    <x v="4"/>
    <x v="4"/>
    <x v="3070"/>
    <n v="1"/>
  </r>
  <r>
    <x v="233"/>
    <x v="1"/>
    <s v="2022-2023"/>
    <x v="0"/>
    <x v="62"/>
    <x v="0"/>
    <x v="0"/>
    <n v="6112"/>
    <x v="0"/>
    <x v="14"/>
    <x v="4"/>
    <x v="4"/>
    <x v="3071"/>
    <n v="1"/>
  </r>
  <r>
    <x v="581"/>
    <x v="0"/>
    <s v="2023-2024"/>
    <x v="0"/>
    <x v="13"/>
    <x v="1"/>
    <x v="1"/>
    <n v="2480"/>
    <x v="0"/>
    <x v="1"/>
    <x v="4"/>
    <x v="4"/>
    <x v="3072"/>
    <n v="1"/>
  </r>
  <r>
    <x v="493"/>
    <x v="1"/>
    <s v="2022-2023"/>
    <x v="0"/>
    <x v="5"/>
    <x v="1"/>
    <x v="1"/>
    <n v="2067"/>
    <x v="0"/>
    <x v="5"/>
    <x v="4"/>
    <x v="4"/>
    <x v="3073"/>
    <n v="1"/>
  </r>
  <r>
    <x v="171"/>
    <x v="1"/>
    <s v="2022-2023"/>
    <x v="0"/>
    <x v="27"/>
    <x v="4"/>
    <x v="4"/>
    <n v="3066"/>
    <x v="0"/>
    <x v="7"/>
    <x v="4"/>
    <x v="4"/>
    <x v="3074"/>
    <n v="1"/>
  </r>
  <r>
    <x v="504"/>
    <x v="2"/>
    <s v="2024-2025"/>
    <x v="0"/>
    <x v="70"/>
    <x v="4"/>
    <x v="4"/>
    <n v="3400"/>
    <x v="0"/>
    <x v="8"/>
    <x v="4"/>
    <x v="4"/>
    <x v="3075"/>
    <n v="1"/>
  </r>
  <r>
    <x v="16"/>
    <x v="1"/>
    <s v="2022-2023"/>
    <x v="0"/>
    <x v="27"/>
    <x v="4"/>
    <x v="4"/>
    <n v="3066"/>
    <x v="0"/>
    <x v="7"/>
    <x v="8"/>
    <x v="8"/>
    <x v="3076"/>
    <n v="1"/>
  </r>
  <r>
    <x v="183"/>
    <x v="0"/>
    <s v="2023-2024"/>
    <x v="0"/>
    <x v="47"/>
    <x v="1"/>
    <x v="1"/>
    <n v="2101"/>
    <x v="0"/>
    <x v="4"/>
    <x v="4"/>
    <x v="4"/>
    <x v="3077"/>
    <n v="1"/>
  </r>
  <r>
    <x v="35"/>
    <x v="0"/>
    <s v="2023-2024"/>
    <x v="0"/>
    <x v="47"/>
    <x v="1"/>
    <x v="1"/>
    <n v="2101"/>
    <x v="0"/>
    <x v="4"/>
    <x v="8"/>
    <x v="8"/>
    <x v="3078"/>
    <n v="1"/>
  </r>
  <r>
    <x v="222"/>
    <x v="2"/>
    <s v="2024-2025"/>
    <x v="0"/>
    <x v="7"/>
    <x v="4"/>
    <x v="4"/>
    <n v="3175"/>
    <x v="0"/>
    <x v="6"/>
    <x v="8"/>
    <x v="8"/>
    <x v="3079"/>
    <n v="1"/>
  </r>
  <r>
    <x v="393"/>
    <x v="0"/>
    <s v="2023-2024"/>
    <x v="0"/>
    <x v="10"/>
    <x v="4"/>
    <x v="4"/>
    <n v="3551"/>
    <x v="0"/>
    <x v="8"/>
    <x v="5"/>
    <x v="5"/>
    <x v="3080"/>
    <n v="1"/>
  </r>
  <r>
    <x v="630"/>
    <x v="0"/>
    <s v="2023-2024"/>
    <x v="0"/>
    <x v="43"/>
    <x v="1"/>
    <x v="1"/>
    <n v="2560"/>
    <x v="0"/>
    <x v="2"/>
    <x v="6"/>
    <x v="6"/>
    <x v="3081"/>
    <n v="1"/>
  </r>
  <r>
    <x v="533"/>
    <x v="1"/>
    <s v="2022-2023"/>
    <x v="0"/>
    <x v="7"/>
    <x v="4"/>
    <x v="4"/>
    <n v="3175"/>
    <x v="0"/>
    <x v="6"/>
    <x v="3"/>
    <x v="3"/>
    <x v="3082"/>
    <n v="1"/>
  </r>
  <r>
    <x v="500"/>
    <x v="1"/>
    <s v="2022-2023"/>
    <x v="0"/>
    <x v="85"/>
    <x v="0"/>
    <x v="0"/>
    <n v="6530"/>
    <x v="0"/>
    <x v="20"/>
    <x v="4"/>
    <x v="4"/>
    <x v="3083"/>
    <n v="1"/>
  </r>
  <r>
    <x v="256"/>
    <x v="0"/>
    <s v="2023-2024"/>
    <x v="0"/>
    <x v="59"/>
    <x v="3"/>
    <x v="3"/>
    <n v="4509"/>
    <x v="0"/>
    <x v="3"/>
    <x v="0"/>
    <x v="0"/>
    <x v="3084"/>
    <n v="1"/>
  </r>
  <r>
    <x v="647"/>
    <x v="0"/>
    <s v="2023-2024"/>
    <x v="0"/>
    <x v="58"/>
    <x v="0"/>
    <x v="0"/>
    <n v="6027"/>
    <x v="0"/>
    <x v="0"/>
    <x v="9"/>
    <x v="9"/>
    <x v="3085"/>
    <n v="1"/>
  </r>
  <r>
    <x v="88"/>
    <x v="0"/>
    <s v="2023-2024"/>
    <x v="1"/>
    <x v="64"/>
    <x v="1"/>
    <x v="1"/>
    <n v="2350"/>
    <x v="0"/>
    <x v="1"/>
    <x v="4"/>
    <x v="4"/>
    <x v="3086"/>
    <n v="1"/>
  </r>
  <r>
    <x v="10"/>
    <x v="0"/>
    <s v="2023-2024"/>
    <x v="1"/>
    <x v="64"/>
    <x v="1"/>
    <x v="1"/>
    <n v="2350"/>
    <x v="0"/>
    <x v="1"/>
    <x v="4"/>
    <x v="4"/>
    <x v="3087"/>
    <n v="1"/>
  </r>
  <r>
    <x v="422"/>
    <x v="0"/>
    <s v="2023-2024"/>
    <x v="0"/>
    <x v="27"/>
    <x v="4"/>
    <x v="4"/>
    <n v="3066"/>
    <x v="0"/>
    <x v="7"/>
    <x v="4"/>
    <x v="4"/>
    <x v="3088"/>
    <n v="1"/>
  </r>
  <r>
    <x v="636"/>
    <x v="0"/>
    <s v="2023-2024"/>
    <x v="1"/>
    <x v="63"/>
    <x v="1"/>
    <x v="1"/>
    <n v="2015"/>
    <x v="0"/>
    <x v="5"/>
    <x v="4"/>
    <x v="4"/>
    <x v="3089"/>
    <n v="1"/>
  </r>
  <r>
    <x v="170"/>
    <x v="0"/>
    <s v="2023-2024"/>
    <x v="1"/>
    <x v="89"/>
    <x v="4"/>
    <x v="4"/>
    <n v="3136"/>
    <x v="0"/>
    <x v="6"/>
    <x v="0"/>
    <x v="0"/>
    <x v="3090"/>
    <n v="1"/>
  </r>
  <r>
    <x v="317"/>
    <x v="0"/>
    <s v="2023-2024"/>
    <x v="0"/>
    <x v="51"/>
    <x v="4"/>
    <x v="4"/>
    <n v="3630"/>
    <x v="0"/>
    <x v="16"/>
    <x v="4"/>
    <x v="4"/>
    <x v="3091"/>
    <n v="1"/>
  </r>
  <r>
    <x v="690"/>
    <x v="1"/>
    <s v="2022-2023"/>
    <x v="0"/>
    <x v="76"/>
    <x v="1"/>
    <x v="1"/>
    <n v="2031"/>
    <x v="0"/>
    <x v="5"/>
    <x v="5"/>
    <x v="5"/>
    <x v="3092"/>
    <n v="1"/>
  </r>
  <r>
    <x v="616"/>
    <x v="0"/>
    <s v="2023-2024"/>
    <x v="0"/>
    <x v="49"/>
    <x v="4"/>
    <x v="4"/>
    <n v="3134"/>
    <x v="0"/>
    <x v="6"/>
    <x v="4"/>
    <x v="4"/>
    <x v="3093"/>
    <n v="1"/>
  </r>
  <r>
    <x v="416"/>
    <x v="0"/>
    <s v="2023-2024"/>
    <x v="0"/>
    <x v="15"/>
    <x v="1"/>
    <x v="1"/>
    <n v="2020"/>
    <x v="0"/>
    <x v="5"/>
    <x v="7"/>
    <x v="7"/>
    <x v="3094"/>
    <n v="1"/>
  </r>
  <r>
    <x v="438"/>
    <x v="1"/>
    <s v="2022-2023"/>
    <x v="0"/>
    <x v="52"/>
    <x v="3"/>
    <x v="3"/>
    <n v="4053"/>
    <x v="0"/>
    <x v="10"/>
    <x v="4"/>
    <x v="4"/>
    <x v="3095"/>
    <n v="1"/>
  </r>
  <r>
    <x v="250"/>
    <x v="0"/>
    <s v="2023-2024"/>
    <x v="0"/>
    <x v="94"/>
    <x v="5"/>
    <x v="5"/>
    <n v="7250"/>
    <x v="0"/>
    <x v="9"/>
    <x v="9"/>
    <x v="9"/>
    <x v="3096"/>
    <n v="1"/>
  </r>
  <r>
    <x v="459"/>
    <x v="0"/>
    <s v="2023-2024"/>
    <x v="0"/>
    <x v="85"/>
    <x v="0"/>
    <x v="0"/>
    <n v="6530"/>
    <x v="0"/>
    <x v="20"/>
    <x v="9"/>
    <x v="9"/>
    <x v="3097"/>
    <n v="1"/>
  </r>
  <r>
    <x v="596"/>
    <x v="0"/>
    <s v="2023-2024"/>
    <x v="1"/>
    <x v="63"/>
    <x v="1"/>
    <x v="1"/>
    <n v="2015"/>
    <x v="0"/>
    <x v="5"/>
    <x v="3"/>
    <x v="3"/>
    <x v="3098"/>
    <n v="1"/>
  </r>
  <r>
    <x v="566"/>
    <x v="0"/>
    <s v="2023-2024"/>
    <x v="0"/>
    <x v="10"/>
    <x v="4"/>
    <x v="4"/>
    <n v="3551"/>
    <x v="0"/>
    <x v="8"/>
    <x v="9"/>
    <x v="9"/>
    <x v="3099"/>
    <n v="1"/>
  </r>
  <r>
    <x v="111"/>
    <x v="0"/>
    <s v="2023-2024"/>
    <x v="0"/>
    <x v="59"/>
    <x v="3"/>
    <x v="3"/>
    <n v="4509"/>
    <x v="0"/>
    <x v="3"/>
    <x v="8"/>
    <x v="8"/>
    <x v="3100"/>
    <n v="1"/>
  </r>
  <r>
    <x v="247"/>
    <x v="2"/>
    <s v="2024-2025"/>
    <x v="1"/>
    <x v="31"/>
    <x v="1"/>
    <x v="1"/>
    <n v="2116"/>
    <x v="0"/>
    <x v="4"/>
    <x v="3"/>
    <x v="3"/>
    <x v="3101"/>
    <n v="1"/>
  </r>
  <r>
    <x v="217"/>
    <x v="0"/>
    <s v="2023-2024"/>
    <x v="1"/>
    <x v="38"/>
    <x v="3"/>
    <x v="3"/>
    <n v="4802"/>
    <x v="0"/>
    <x v="12"/>
    <x v="0"/>
    <x v="0"/>
    <x v="3102"/>
    <n v="1"/>
  </r>
  <r>
    <x v="435"/>
    <x v="0"/>
    <s v="2023-2024"/>
    <x v="0"/>
    <x v="26"/>
    <x v="0"/>
    <x v="0"/>
    <n v="6280"/>
    <x v="0"/>
    <x v="14"/>
    <x v="5"/>
    <x v="5"/>
    <x v="3103"/>
    <n v="1"/>
  </r>
  <r>
    <x v="726"/>
    <x v="1"/>
    <s v="2022-2023"/>
    <x v="0"/>
    <x v="51"/>
    <x v="4"/>
    <x v="4"/>
    <n v="3630"/>
    <x v="0"/>
    <x v="16"/>
    <x v="1"/>
    <x v="1"/>
    <x v="3104"/>
    <n v="1"/>
  </r>
  <r>
    <x v="648"/>
    <x v="1"/>
    <s v="2022-2023"/>
    <x v="0"/>
    <x v="68"/>
    <x v="7"/>
    <x v="7"/>
    <n v="800"/>
    <x v="0"/>
    <x v="19"/>
    <x v="5"/>
    <x v="5"/>
    <x v="3105"/>
    <n v="1"/>
  </r>
  <r>
    <x v="185"/>
    <x v="0"/>
    <s v="2023-2024"/>
    <x v="0"/>
    <x v="9"/>
    <x v="4"/>
    <x v="4"/>
    <n v="3076"/>
    <x v="0"/>
    <x v="7"/>
    <x v="4"/>
    <x v="4"/>
    <x v="3106"/>
    <n v="1"/>
  </r>
  <r>
    <x v="678"/>
    <x v="1"/>
    <s v="2022-2023"/>
    <x v="0"/>
    <x v="13"/>
    <x v="1"/>
    <x v="1"/>
    <n v="2480"/>
    <x v="0"/>
    <x v="1"/>
    <x v="4"/>
    <x v="4"/>
    <x v="3107"/>
    <n v="1"/>
  </r>
  <r>
    <x v="279"/>
    <x v="2"/>
    <s v="2024-2025"/>
    <x v="1"/>
    <x v="95"/>
    <x v="7"/>
    <x v="7"/>
    <n v="870"/>
    <x v="0"/>
    <x v="19"/>
    <x v="4"/>
    <x v="4"/>
    <x v="3108"/>
    <n v="1"/>
  </r>
  <r>
    <x v="11"/>
    <x v="0"/>
    <s v="2023-2024"/>
    <x v="0"/>
    <x v="71"/>
    <x v="6"/>
    <x v="6"/>
    <n v="5043"/>
    <x v="0"/>
    <x v="13"/>
    <x v="0"/>
    <x v="0"/>
    <x v="3109"/>
    <n v="1"/>
  </r>
  <r>
    <x v="490"/>
    <x v="0"/>
    <s v="2023-2024"/>
    <x v="0"/>
    <x v="88"/>
    <x v="6"/>
    <x v="6"/>
    <n v="5011"/>
    <x v="0"/>
    <x v="13"/>
    <x v="9"/>
    <x v="9"/>
    <x v="3110"/>
    <n v="1"/>
  </r>
  <r>
    <x v="578"/>
    <x v="2"/>
    <s v="2024-2025"/>
    <x v="0"/>
    <x v="43"/>
    <x v="1"/>
    <x v="1"/>
    <n v="2560"/>
    <x v="0"/>
    <x v="2"/>
    <x v="4"/>
    <x v="4"/>
    <x v="3111"/>
    <n v="1"/>
  </r>
  <r>
    <x v="417"/>
    <x v="2"/>
    <s v="2024-2025"/>
    <x v="0"/>
    <x v="51"/>
    <x v="4"/>
    <x v="4"/>
    <n v="3630"/>
    <x v="0"/>
    <x v="16"/>
    <x v="9"/>
    <x v="9"/>
    <x v="3112"/>
    <n v="1"/>
  </r>
  <r>
    <x v="266"/>
    <x v="1"/>
    <s v="2022-2023"/>
    <x v="0"/>
    <x v="61"/>
    <x v="6"/>
    <x v="6"/>
    <n v="5343"/>
    <x v="0"/>
    <x v="18"/>
    <x v="4"/>
    <x v="4"/>
    <x v="3113"/>
    <n v="1"/>
  </r>
  <r>
    <x v="367"/>
    <x v="0"/>
    <s v="2023-2024"/>
    <x v="1"/>
    <x v="35"/>
    <x v="3"/>
    <x v="3"/>
    <n v="4558"/>
    <x v="0"/>
    <x v="15"/>
    <x v="4"/>
    <x v="4"/>
    <x v="3114"/>
    <n v="1"/>
  </r>
  <r>
    <x v="308"/>
    <x v="1"/>
    <s v="2022-2023"/>
    <x v="1"/>
    <x v="31"/>
    <x v="1"/>
    <x v="1"/>
    <n v="2116"/>
    <x v="0"/>
    <x v="4"/>
    <x v="4"/>
    <x v="4"/>
    <x v="3115"/>
    <n v="1"/>
  </r>
  <r>
    <x v="108"/>
    <x v="1"/>
    <s v="2022-2023"/>
    <x v="0"/>
    <x v="56"/>
    <x v="1"/>
    <x v="1"/>
    <n v="2795"/>
    <x v="0"/>
    <x v="11"/>
    <x v="5"/>
    <x v="5"/>
    <x v="3116"/>
    <n v="1"/>
  </r>
  <r>
    <x v="343"/>
    <x v="0"/>
    <s v="2023-2024"/>
    <x v="0"/>
    <x v="9"/>
    <x v="4"/>
    <x v="4"/>
    <n v="3076"/>
    <x v="0"/>
    <x v="7"/>
    <x v="8"/>
    <x v="8"/>
    <x v="3117"/>
    <n v="1"/>
  </r>
  <r>
    <x v="8"/>
    <x v="0"/>
    <s v="2023-2024"/>
    <x v="0"/>
    <x v="5"/>
    <x v="1"/>
    <x v="1"/>
    <n v="2067"/>
    <x v="0"/>
    <x v="5"/>
    <x v="0"/>
    <x v="0"/>
    <x v="3118"/>
    <n v="1"/>
  </r>
  <r>
    <x v="602"/>
    <x v="0"/>
    <s v="2023-2024"/>
    <x v="0"/>
    <x v="3"/>
    <x v="3"/>
    <x v="3"/>
    <n v="4220"/>
    <x v="0"/>
    <x v="3"/>
    <x v="9"/>
    <x v="9"/>
    <x v="3119"/>
    <n v="1"/>
  </r>
  <r>
    <x v="233"/>
    <x v="1"/>
    <s v="2022-2023"/>
    <x v="0"/>
    <x v="9"/>
    <x v="4"/>
    <x v="4"/>
    <n v="3076"/>
    <x v="0"/>
    <x v="7"/>
    <x v="0"/>
    <x v="0"/>
    <x v="3120"/>
    <n v="1"/>
  </r>
  <r>
    <x v="406"/>
    <x v="2"/>
    <s v="2024-2025"/>
    <x v="0"/>
    <x v="52"/>
    <x v="3"/>
    <x v="3"/>
    <n v="4053"/>
    <x v="0"/>
    <x v="10"/>
    <x v="5"/>
    <x v="5"/>
    <x v="3121"/>
    <n v="1"/>
  </r>
  <r>
    <x v="313"/>
    <x v="0"/>
    <s v="2023-2024"/>
    <x v="0"/>
    <x v="77"/>
    <x v="5"/>
    <x v="5"/>
    <n v="7018"/>
    <x v="0"/>
    <x v="9"/>
    <x v="9"/>
    <x v="9"/>
    <x v="3122"/>
    <n v="1"/>
  </r>
  <r>
    <x v="350"/>
    <x v="1"/>
    <s v="2022-2023"/>
    <x v="1"/>
    <x v="39"/>
    <x v="0"/>
    <x v="0"/>
    <n v="6330"/>
    <x v="0"/>
    <x v="14"/>
    <x v="7"/>
    <x v="7"/>
    <x v="3123"/>
    <n v="1"/>
  </r>
  <r>
    <x v="164"/>
    <x v="1"/>
    <s v="2022-2023"/>
    <x v="1"/>
    <x v="0"/>
    <x v="0"/>
    <x v="0"/>
    <n v="6021"/>
    <x v="0"/>
    <x v="0"/>
    <x v="9"/>
    <x v="9"/>
    <x v="3124"/>
    <n v="1"/>
  </r>
  <r>
    <x v="147"/>
    <x v="0"/>
    <s v="2023-2024"/>
    <x v="0"/>
    <x v="41"/>
    <x v="5"/>
    <x v="5"/>
    <n v="7320"/>
    <x v="0"/>
    <x v="9"/>
    <x v="9"/>
    <x v="9"/>
    <x v="3125"/>
    <n v="1"/>
  </r>
  <r>
    <x v="453"/>
    <x v="0"/>
    <s v="2023-2024"/>
    <x v="0"/>
    <x v="23"/>
    <x v="1"/>
    <x v="1"/>
    <n v="2650"/>
    <x v="0"/>
    <x v="11"/>
    <x v="4"/>
    <x v="4"/>
    <x v="3126"/>
    <n v="1"/>
  </r>
  <r>
    <x v="719"/>
    <x v="0"/>
    <s v="2023-2024"/>
    <x v="0"/>
    <x v="18"/>
    <x v="6"/>
    <x v="6"/>
    <n v="5168"/>
    <x v="0"/>
    <x v="13"/>
    <x v="4"/>
    <x v="4"/>
    <x v="3127"/>
    <n v="1"/>
  </r>
  <r>
    <x v="684"/>
    <x v="2"/>
    <s v="2024-2025"/>
    <x v="0"/>
    <x v="67"/>
    <x v="3"/>
    <x v="3"/>
    <n v="4551"/>
    <x v="0"/>
    <x v="15"/>
    <x v="8"/>
    <x v="8"/>
    <x v="3128"/>
    <n v="1"/>
  </r>
  <r>
    <x v="306"/>
    <x v="2"/>
    <s v="2024-2025"/>
    <x v="1"/>
    <x v="31"/>
    <x v="1"/>
    <x v="1"/>
    <n v="2116"/>
    <x v="0"/>
    <x v="4"/>
    <x v="0"/>
    <x v="0"/>
    <x v="3129"/>
    <n v="1"/>
  </r>
  <r>
    <x v="482"/>
    <x v="2"/>
    <s v="2024-2025"/>
    <x v="0"/>
    <x v="8"/>
    <x v="1"/>
    <x v="1"/>
    <n v="2158"/>
    <x v="0"/>
    <x v="4"/>
    <x v="0"/>
    <x v="0"/>
    <x v="3130"/>
    <n v="1"/>
  </r>
  <r>
    <x v="434"/>
    <x v="0"/>
    <s v="2023-2024"/>
    <x v="0"/>
    <x v="33"/>
    <x v="4"/>
    <x v="4"/>
    <n v="3280"/>
    <x v="0"/>
    <x v="8"/>
    <x v="1"/>
    <x v="1"/>
    <x v="3131"/>
    <n v="1"/>
  </r>
  <r>
    <x v="618"/>
    <x v="1"/>
    <s v="2022-2023"/>
    <x v="0"/>
    <x v="18"/>
    <x v="6"/>
    <x v="6"/>
    <n v="5168"/>
    <x v="0"/>
    <x v="13"/>
    <x v="0"/>
    <x v="0"/>
    <x v="3132"/>
    <n v="1"/>
  </r>
  <r>
    <x v="132"/>
    <x v="0"/>
    <s v="2023-2024"/>
    <x v="0"/>
    <x v="25"/>
    <x v="4"/>
    <x v="4"/>
    <n v="3550"/>
    <x v="0"/>
    <x v="8"/>
    <x v="3"/>
    <x v="3"/>
    <x v="3133"/>
    <n v="1"/>
  </r>
  <r>
    <x v="476"/>
    <x v="1"/>
    <s v="2022-2023"/>
    <x v="0"/>
    <x v="67"/>
    <x v="3"/>
    <x v="3"/>
    <n v="4551"/>
    <x v="0"/>
    <x v="15"/>
    <x v="0"/>
    <x v="0"/>
    <x v="3134"/>
    <n v="1"/>
  </r>
  <r>
    <x v="651"/>
    <x v="0"/>
    <s v="2023-2024"/>
    <x v="0"/>
    <x v="84"/>
    <x v="3"/>
    <x v="3"/>
    <n v="4215"/>
    <x v="0"/>
    <x v="3"/>
    <x v="8"/>
    <x v="8"/>
    <x v="3135"/>
    <n v="1"/>
  </r>
  <r>
    <x v="189"/>
    <x v="2"/>
    <s v="2024-2025"/>
    <x v="0"/>
    <x v="56"/>
    <x v="1"/>
    <x v="1"/>
    <n v="2795"/>
    <x v="0"/>
    <x v="11"/>
    <x v="9"/>
    <x v="9"/>
    <x v="3136"/>
    <n v="1"/>
  </r>
  <r>
    <x v="714"/>
    <x v="0"/>
    <s v="2023-2024"/>
    <x v="1"/>
    <x v="95"/>
    <x v="7"/>
    <x v="7"/>
    <n v="870"/>
    <x v="0"/>
    <x v="19"/>
    <x v="9"/>
    <x v="9"/>
    <x v="3137"/>
    <n v="1"/>
  </r>
  <r>
    <x v="627"/>
    <x v="2"/>
    <s v="2024-2025"/>
    <x v="0"/>
    <x v="33"/>
    <x v="4"/>
    <x v="4"/>
    <n v="3280"/>
    <x v="0"/>
    <x v="8"/>
    <x v="1"/>
    <x v="1"/>
    <x v="3138"/>
    <n v="1"/>
  </r>
  <r>
    <x v="4"/>
    <x v="0"/>
    <s v="2023-2024"/>
    <x v="1"/>
    <x v="63"/>
    <x v="1"/>
    <x v="1"/>
    <n v="2015"/>
    <x v="0"/>
    <x v="5"/>
    <x v="9"/>
    <x v="9"/>
    <x v="3139"/>
    <n v="1"/>
  </r>
  <r>
    <x v="493"/>
    <x v="1"/>
    <s v="2022-2023"/>
    <x v="1"/>
    <x v="35"/>
    <x v="3"/>
    <x v="3"/>
    <n v="4558"/>
    <x v="0"/>
    <x v="15"/>
    <x v="0"/>
    <x v="0"/>
    <x v="3140"/>
    <n v="1"/>
  </r>
  <r>
    <x v="617"/>
    <x v="2"/>
    <s v="2024-2025"/>
    <x v="0"/>
    <x v="13"/>
    <x v="1"/>
    <x v="1"/>
    <n v="2480"/>
    <x v="0"/>
    <x v="1"/>
    <x v="4"/>
    <x v="4"/>
    <x v="3141"/>
    <n v="1"/>
  </r>
  <r>
    <x v="603"/>
    <x v="2"/>
    <s v="2024-2025"/>
    <x v="0"/>
    <x v="42"/>
    <x v="3"/>
    <x v="3"/>
    <n v="4870"/>
    <x v="0"/>
    <x v="12"/>
    <x v="9"/>
    <x v="9"/>
    <x v="3142"/>
    <n v="1"/>
  </r>
  <r>
    <x v="385"/>
    <x v="1"/>
    <s v="2022-2023"/>
    <x v="1"/>
    <x v="63"/>
    <x v="1"/>
    <x v="1"/>
    <n v="2015"/>
    <x v="0"/>
    <x v="5"/>
    <x v="4"/>
    <x v="4"/>
    <x v="3143"/>
    <n v="1"/>
  </r>
  <r>
    <x v="499"/>
    <x v="0"/>
    <s v="2023-2024"/>
    <x v="0"/>
    <x v="56"/>
    <x v="1"/>
    <x v="1"/>
    <n v="2795"/>
    <x v="0"/>
    <x v="11"/>
    <x v="4"/>
    <x v="4"/>
    <x v="3144"/>
    <n v="1"/>
  </r>
  <r>
    <x v="677"/>
    <x v="0"/>
    <s v="2023-2024"/>
    <x v="0"/>
    <x v="29"/>
    <x v="4"/>
    <x v="4"/>
    <n v="3500"/>
    <x v="0"/>
    <x v="8"/>
    <x v="4"/>
    <x v="4"/>
    <x v="3145"/>
    <n v="1"/>
  </r>
  <r>
    <x v="252"/>
    <x v="1"/>
    <s v="2022-2023"/>
    <x v="1"/>
    <x v="6"/>
    <x v="0"/>
    <x v="0"/>
    <n v="6010"/>
    <x v="0"/>
    <x v="0"/>
    <x v="9"/>
    <x v="9"/>
    <x v="3146"/>
    <n v="1"/>
  </r>
  <r>
    <x v="76"/>
    <x v="2"/>
    <s v="2024-2025"/>
    <x v="1"/>
    <x v="39"/>
    <x v="0"/>
    <x v="0"/>
    <n v="6330"/>
    <x v="0"/>
    <x v="14"/>
    <x v="9"/>
    <x v="9"/>
    <x v="3147"/>
    <n v="1"/>
  </r>
  <r>
    <x v="617"/>
    <x v="2"/>
    <s v="2024-2025"/>
    <x v="0"/>
    <x v="67"/>
    <x v="3"/>
    <x v="3"/>
    <n v="4551"/>
    <x v="0"/>
    <x v="15"/>
    <x v="4"/>
    <x v="4"/>
    <x v="3148"/>
    <n v="1"/>
  </r>
  <r>
    <x v="566"/>
    <x v="0"/>
    <s v="2023-2024"/>
    <x v="0"/>
    <x v="60"/>
    <x v="1"/>
    <x v="1"/>
    <n v="2541"/>
    <x v="0"/>
    <x v="2"/>
    <x v="4"/>
    <x v="4"/>
    <x v="3149"/>
    <n v="1"/>
  </r>
  <r>
    <x v="159"/>
    <x v="0"/>
    <s v="2023-2024"/>
    <x v="0"/>
    <x v="13"/>
    <x v="1"/>
    <x v="1"/>
    <n v="2480"/>
    <x v="0"/>
    <x v="1"/>
    <x v="9"/>
    <x v="9"/>
    <x v="3150"/>
    <n v="1"/>
  </r>
  <r>
    <x v="380"/>
    <x v="0"/>
    <s v="2023-2024"/>
    <x v="1"/>
    <x v="24"/>
    <x v="1"/>
    <x v="1"/>
    <n v="2120"/>
    <x v="0"/>
    <x v="4"/>
    <x v="9"/>
    <x v="9"/>
    <x v="3151"/>
    <n v="1"/>
  </r>
  <r>
    <x v="192"/>
    <x v="1"/>
    <s v="2022-2023"/>
    <x v="0"/>
    <x v="69"/>
    <x v="4"/>
    <x v="4"/>
    <n v="3199"/>
    <x v="0"/>
    <x v="6"/>
    <x v="2"/>
    <x v="2"/>
    <x v="3152"/>
    <n v="1"/>
  </r>
  <r>
    <x v="727"/>
    <x v="2"/>
    <s v="2024-2025"/>
    <x v="1"/>
    <x v="34"/>
    <x v="4"/>
    <x v="4"/>
    <n v="3018"/>
    <x v="0"/>
    <x v="7"/>
    <x v="4"/>
    <x v="4"/>
    <x v="3153"/>
    <n v="1"/>
  </r>
  <r>
    <x v="495"/>
    <x v="2"/>
    <s v="2024-2025"/>
    <x v="1"/>
    <x v="34"/>
    <x v="4"/>
    <x v="4"/>
    <n v="3018"/>
    <x v="0"/>
    <x v="7"/>
    <x v="3"/>
    <x v="3"/>
    <x v="3154"/>
    <n v="1"/>
  </r>
  <r>
    <x v="376"/>
    <x v="1"/>
    <s v="2022-2023"/>
    <x v="0"/>
    <x v="6"/>
    <x v="0"/>
    <x v="0"/>
    <n v="6010"/>
    <x v="0"/>
    <x v="0"/>
    <x v="9"/>
    <x v="9"/>
    <x v="3155"/>
    <n v="1"/>
  </r>
  <r>
    <x v="513"/>
    <x v="2"/>
    <s v="2024-2025"/>
    <x v="0"/>
    <x v="60"/>
    <x v="1"/>
    <x v="1"/>
    <n v="2541"/>
    <x v="0"/>
    <x v="2"/>
    <x v="4"/>
    <x v="4"/>
    <x v="3156"/>
    <n v="1"/>
  </r>
  <r>
    <x v="176"/>
    <x v="2"/>
    <s v="2024-2025"/>
    <x v="0"/>
    <x v="26"/>
    <x v="0"/>
    <x v="0"/>
    <n v="6280"/>
    <x v="0"/>
    <x v="14"/>
    <x v="4"/>
    <x v="4"/>
    <x v="3157"/>
    <n v="1"/>
  </r>
  <r>
    <x v="496"/>
    <x v="2"/>
    <s v="2024-2025"/>
    <x v="0"/>
    <x v="86"/>
    <x v="0"/>
    <x v="0"/>
    <n v="6725"/>
    <x v="0"/>
    <x v="20"/>
    <x v="0"/>
    <x v="0"/>
    <x v="3158"/>
    <n v="1"/>
  </r>
  <r>
    <x v="616"/>
    <x v="0"/>
    <s v="2023-2024"/>
    <x v="0"/>
    <x v="80"/>
    <x v="0"/>
    <x v="0"/>
    <n v="6109"/>
    <x v="0"/>
    <x v="14"/>
    <x v="0"/>
    <x v="0"/>
    <x v="3159"/>
    <n v="1"/>
  </r>
  <r>
    <x v="287"/>
    <x v="0"/>
    <s v="2023-2024"/>
    <x v="1"/>
    <x v="64"/>
    <x v="1"/>
    <x v="1"/>
    <n v="2350"/>
    <x v="0"/>
    <x v="1"/>
    <x v="6"/>
    <x v="6"/>
    <x v="3160"/>
    <n v="1"/>
  </r>
  <r>
    <x v="493"/>
    <x v="1"/>
    <s v="2022-2023"/>
    <x v="0"/>
    <x v="5"/>
    <x v="1"/>
    <x v="1"/>
    <n v="2067"/>
    <x v="0"/>
    <x v="5"/>
    <x v="9"/>
    <x v="9"/>
    <x v="3161"/>
    <n v="1"/>
  </r>
  <r>
    <x v="541"/>
    <x v="0"/>
    <s v="2023-2024"/>
    <x v="1"/>
    <x v="40"/>
    <x v="4"/>
    <x v="4"/>
    <n v="3353"/>
    <x v="0"/>
    <x v="8"/>
    <x v="4"/>
    <x v="4"/>
    <x v="3162"/>
    <n v="1"/>
  </r>
  <r>
    <x v="58"/>
    <x v="2"/>
    <s v="2024-2025"/>
    <x v="0"/>
    <x v="60"/>
    <x v="1"/>
    <x v="1"/>
    <n v="2541"/>
    <x v="0"/>
    <x v="2"/>
    <x v="3"/>
    <x v="3"/>
    <x v="3163"/>
    <n v="1"/>
  </r>
  <r>
    <x v="85"/>
    <x v="2"/>
    <s v="2024-2025"/>
    <x v="1"/>
    <x v="0"/>
    <x v="0"/>
    <x v="0"/>
    <n v="6021"/>
    <x v="0"/>
    <x v="0"/>
    <x v="0"/>
    <x v="0"/>
    <x v="3164"/>
    <n v="1"/>
  </r>
  <r>
    <x v="9"/>
    <x v="0"/>
    <s v="2023-2024"/>
    <x v="0"/>
    <x v="92"/>
    <x v="3"/>
    <x v="3"/>
    <n v="4305"/>
    <x v="0"/>
    <x v="3"/>
    <x v="4"/>
    <x v="4"/>
    <x v="3165"/>
    <n v="1"/>
  </r>
  <r>
    <x v="302"/>
    <x v="0"/>
    <s v="2023-2024"/>
    <x v="0"/>
    <x v="56"/>
    <x v="1"/>
    <x v="1"/>
    <n v="2795"/>
    <x v="0"/>
    <x v="11"/>
    <x v="0"/>
    <x v="0"/>
    <x v="3166"/>
    <n v="1"/>
  </r>
  <r>
    <x v="588"/>
    <x v="0"/>
    <s v="2023-2024"/>
    <x v="0"/>
    <x v="4"/>
    <x v="1"/>
    <x v="1"/>
    <n v="2154"/>
    <x v="0"/>
    <x v="4"/>
    <x v="3"/>
    <x v="3"/>
    <x v="3167"/>
    <n v="1"/>
  </r>
  <r>
    <x v="47"/>
    <x v="2"/>
    <s v="2024-2025"/>
    <x v="0"/>
    <x v="46"/>
    <x v="3"/>
    <x v="3"/>
    <n v="4740"/>
    <x v="0"/>
    <x v="17"/>
    <x v="9"/>
    <x v="9"/>
    <x v="3168"/>
    <n v="1"/>
  </r>
  <r>
    <x v="616"/>
    <x v="0"/>
    <s v="2023-2024"/>
    <x v="1"/>
    <x v="39"/>
    <x v="0"/>
    <x v="0"/>
    <n v="6330"/>
    <x v="0"/>
    <x v="14"/>
    <x v="4"/>
    <x v="4"/>
    <x v="3169"/>
    <n v="1"/>
  </r>
  <r>
    <x v="16"/>
    <x v="1"/>
    <s v="2022-2023"/>
    <x v="0"/>
    <x v="41"/>
    <x v="5"/>
    <x v="5"/>
    <n v="7320"/>
    <x v="0"/>
    <x v="9"/>
    <x v="0"/>
    <x v="0"/>
    <x v="3170"/>
    <n v="1"/>
  </r>
  <r>
    <x v="5"/>
    <x v="0"/>
    <s v="2023-2024"/>
    <x v="0"/>
    <x v="49"/>
    <x v="4"/>
    <x v="4"/>
    <n v="3134"/>
    <x v="0"/>
    <x v="6"/>
    <x v="4"/>
    <x v="4"/>
    <x v="3171"/>
    <n v="1"/>
  </r>
  <r>
    <x v="604"/>
    <x v="2"/>
    <s v="2024-2025"/>
    <x v="0"/>
    <x v="27"/>
    <x v="4"/>
    <x v="4"/>
    <n v="3066"/>
    <x v="0"/>
    <x v="7"/>
    <x v="3"/>
    <x v="3"/>
    <x v="3172"/>
    <n v="1"/>
  </r>
  <r>
    <x v="564"/>
    <x v="0"/>
    <s v="2023-2024"/>
    <x v="0"/>
    <x v="28"/>
    <x v="1"/>
    <x v="1"/>
    <n v="2830"/>
    <x v="0"/>
    <x v="11"/>
    <x v="9"/>
    <x v="9"/>
    <x v="3173"/>
    <n v="1"/>
  </r>
  <r>
    <x v="372"/>
    <x v="0"/>
    <s v="2023-2024"/>
    <x v="1"/>
    <x v="88"/>
    <x v="6"/>
    <x v="6"/>
    <n v="5011"/>
    <x v="0"/>
    <x v="13"/>
    <x v="9"/>
    <x v="9"/>
    <x v="3174"/>
    <n v="1"/>
  </r>
  <r>
    <x v="42"/>
    <x v="0"/>
    <s v="2023-2024"/>
    <x v="0"/>
    <x v="76"/>
    <x v="1"/>
    <x v="1"/>
    <n v="2031"/>
    <x v="0"/>
    <x v="5"/>
    <x v="0"/>
    <x v="0"/>
    <x v="3175"/>
    <n v="1"/>
  </r>
  <r>
    <x v="226"/>
    <x v="0"/>
    <s v="2023-2024"/>
    <x v="1"/>
    <x v="31"/>
    <x v="1"/>
    <x v="1"/>
    <n v="2116"/>
    <x v="0"/>
    <x v="4"/>
    <x v="5"/>
    <x v="5"/>
    <x v="3176"/>
    <n v="1"/>
  </r>
  <r>
    <x v="198"/>
    <x v="2"/>
    <s v="2024-2025"/>
    <x v="0"/>
    <x v="23"/>
    <x v="1"/>
    <x v="1"/>
    <n v="2650"/>
    <x v="0"/>
    <x v="11"/>
    <x v="0"/>
    <x v="0"/>
    <x v="3177"/>
    <n v="1"/>
  </r>
  <r>
    <x v="361"/>
    <x v="2"/>
    <s v="2024-2025"/>
    <x v="1"/>
    <x v="91"/>
    <x v="1"/>
    <x v="1"/>
    <n v="2064"/>
    <x v="0"/>
    <x v="5"/>
    <x v="5"/>
    <x v="5"/>
    <x v="3178"/>
    <n v="1"/>
  </r>
  <r>
    <x v="271"/>
    <x v="1"/>
    <s v="2022-2023"/>
    <x v="0"/>
    <x v="12"/>
    <x v="3"/>
    <x v="3"/>
    <n v="4068"/>
    <x v="0"/>
    <x v="10"/>
    <x v="7"/>
    <x v="7"/>
    <x v="3179"/>
    <n v="1"/>
  </r>
  <r>
    <x v="491"/>
    <x v="0"/>
    <s v="2023-2024"/>
    <x v="0"/>
    <x v="36"/>
    <x v="4"/>
    <x v="4"/>
    <n v="3148"/>
    <x v="0"/>
    <x v="6"/>
    <x v="4"/>
    <x v="4"/>
    <x v="3180"/>
    <n v="1"/>
  </r>
  <r>
    <x v="693"/>
    <x v="0"/>
    <s v="2023-2024"/>
    <x v="0"/>
    <x v="76"/>
    <x v="1"/>
    <x v="1"/>
    <n v="2031"/>
    <x v="0"/>
    <x v="5"/>
    <x v="8"/>
    <x v="8"/>
    <x v="3181"/>
    <n v="1"/>
  </r>
  <r>
    <x v="606"/>
    <x v="0"/>
    <s v="2023-2024"/>
    <x v="1"/>
    <x v="64"/>
    <x v="1"/>
    <x v="1"/>
    <n v="2350"/>
    <x v="0"/>
    <x v="1"/>
    <x v="7"/>
    <x v="7"/>
    <x v="3182"/>
    <n v="1"/>
  </r>
  <r>
    <x v="194"/>
    <x v="2"/>
    <s v="2024-2025"/>
    <x v="0"/>
    <x v="7"/>
    <x v="4"/>
    <x v="4"/>
    <n v="3175"/>
    <x v="0"/>
    <x v="6"/>
    <x v="4"/>
    <x v="4"/>
    <x v="3183"/>
    <n v="1"/>
  </r>
  <r>
    <x v="658"/>
    <x v="2"/>
    <s v="2024-2025"/>
    <x v="0"/>
    <x v="33"/>
    <x v="4"/>
    <x v="4"/>
    <n v="3280"/>
    <x v="0"/>
    <x v="8"/>
    <x v="9"/>
    <x v="9"/>
    <x v="3184"/>
    <n v="1"/>
  </r>
  <r>
    <x v="35"/>
    <x v="0"/>
    <s v="2023-2024"/>
    <x v="0"/>
    <x v="36"/>
    <x v="4"/>
    <x v="4"/>
    <n v="3148"/>
    <x v="0"/>
    <x v="6"/>
    <x v="4"/>
    <x v="4"/>
    <x v="3185"/>
    <n v="1"/>
  </r>
  <r>
    <x v="413"/>
    <x v="2"/>
    <s v="2024-2025"/>
    <x v="0"/>
    <x v="78"/>
    <x v="1"/>
    <x v="1"/>
    <n v="2141"/>
    <x v="0"/>
    <x v="4"/>
    <x v="9"/>
    <x v="9"/>
    <x v="3186"/>
    <n v="1"/>
  </r>
  <r>
    <x v="572"/>
    <x v="0"/>
    <s v="2023-2024"/>
    <x v="0"/>
    <x v="47"/>
    <x v="1"/>
    <x v="1"/>
    <n v="2101"/>
    <x v="0"/>
    <x v="4"/>
    <x v="0"/>
    <x v="0"/>
    <x v="3187"/>
    <n v="1"/>
  </r>
  <r>
    <x v="339"/>
    <x v="2"/>
    <s v="2024-2025"/>
    <x v="0"/>
    <x v="9"/>
    <x v="4"/>
    <x v="4"/>
    <n v="3076"/>
    <x v="0"/>
    <x v="7"/>
    <x v="4"/>
    <x v="4"/>
    <x v="3188"/>
    <n v="1"/>
  </r>
  <r>
    <x v="546"/>
    <x v="2"/>
    <s v="2024-2025"/>
    <x v="0"/>
    <x v="45"/>
    <x v="3"/>
    <x v="3"/>
    <n v="4570"/>
    <x v="0"/>
    <x v="15"/>
    <x v="4"/>
    <x v="4"/>
    <x v="3189"/>
    <n v="1"/>
  </r>
  <r>
    <x v="58"/>
    <x v="2"/>
    <s v="2024-2025"/>
    <x v="0"/>
    <x v="90"/>
    <x v="3"/>
    <x v="3"/>
    <n v="4700"/>
    <x v="0"/>
    <x v="17"/>
    <x v="4"/>
    <x v="4"/>
    <x v="3190"/>
    <n v="1"/>
  </r>
  <r>
    <x v="201"/>
    <x v="1"/>
    <s v="2022-2023"/>
    <x v="0"/>
    <x v="85"/>
    <x v="0"/>
    <x v="0"/>
    <n v="6530"/>
    <x v="0"/>
    <x v="20"/>
    <x v="2"/>
    <x v="2"/>
    <x v="3191"/>
    <n v="1"/>
  </r>
  <r>
    <x v="406"/>
    <x v="2"/>
    <s v="2024-2025"/>
    <x v="0"/>
    <x v="47"/>
    <x v="1"/>
    <x v="1"/>
    <n v="2101"/>
    <x v="0"/>
    <x v="4"/>
    <x v="4"/>
    <x v="4"/>
    <x v="3192"/>
    <n v="1"/>
  </r>
  <r>
    <x v="237"/>
    <x v="0"/>
    <s v="2023-2024"/>
    <x v="1"/>
    <x v="11"/>
    <x v="5"/>
    <x v="5"/>
    <n v="7010"/>
    <x v="0"/>
    <x v="9"/>
    <x v="9"/>
    <x v="9"/>
    <x v="3193"/>
    <n v="1"/>
  </r>
  <r>
    <x v="565"/>
    <x v="1"/>
    <s v="2022-2023"/>
    <x v="0"/>
    <x v="50"/>
    <x v="4"/>
    <x v="4"/>
    <n v="3179"/>
    <x v="0"/>
    <x v="6"/>
    <x v="4"/>
    <x v="4"/>
    <x v="3194"/>
    <n v="1"/>
  </r>
  <r>
    <x v="298"/>
    <x v="1"/>
    <s v="2022-2023"/>
    <x v="1"/>
    <x v="75"/>
    <x v="0"/>
    <x v="0"/>
    <n v="6450"/>
    <x v="0"/>
    <x v="20"/>
    <x v="9"/>
    <x v="9"/>
    <x v="3195"/>
    <n v="1"/>
  </r>
  <r>
    <x v="429"/>
    <x v="1"/>
    <s v="2022-2023"/>
    <x v="0"/>
    <x v="85"/>
    <x v="0"/>
    <x v="0"/>
    <n v="6530"/>
    <x v="0"/>
    <x v="20"/>
    <x v="8"/>
    <x v="8"/>
    <x v="3196"/>
    <n v="1"/>
  </r>
  <r>
    <x v="140"/>
    <x v="0"/>
    <s v="2023-2024"/>
    <x v="0"/>
    <x v="27"/>
    <x v="4"/>
    <x v="4"/>
    <n v="3066"/>
    <x v="0"/>
    <x v="7"/>
    <x v="5"/>
    <x v="5"/>
    <x v="3197"/>
    <n v="1"/>
  </r>
  <r>
    <x v="324"/>
    <x v="0"/>
    <s v="2023-2024"/>
    <x v="1"/>
    <x v="39"/>
    <x v="0"/>
    <x v="0"/>
    <n v="6330"/>
    <x v="0"/>
    <x v="14"/>
    <x v="4"/>
    <x v="4"/>
    <x v="3198"/>
    <n v="1"/>
  </r>
  <r>
    <x v="120"/>
    <x v="2"/>
    <s v="2024-2025"/>
    <x v="0"/>
    <x v="37"/>
    <x v="1"/>
    <x v="1"/>
    <n v="2750"/>
    <x v="0"/>
    <x v="11"/>
    <x v="4"/>
    <x v="4"/>
    <x v="3199"/>
    <n v="1"/>
  </r>
  <r>
    <x v="697"/>
    <x v="1"/>
    <s v="2022-2023"/>
    <x v="0"/>
    <x v="50"/>
    <x v="4"/>
    <x v="4"/>
    <n v="3179"/>
    <x v="0"/>
    <x v="6"/>
    <x v="0"/>
    <x v="0"/>
    <x v="3200"/>
    <n v="1"/>
  </r>
  <r>
    <x v="10"/>
    <x v="0"/>
    <s v="2023-2024"/>
    <x v="0"/>
    <x v="52"/>
    <x v="3"/>
    <x v="3"/>
    <n v="4053"/>
    <x v="0"/>
    <x v="10"/>
    <x v="3"/>
    <x v="3"/>
    <x v="3201"/>
    <n v="1"/>
  </r>
  <r>
    <x v="357"/>
    <x v="0"/>
    <s v="2023-2024"/>
    <x v="0"/>
    <x v="78"/>
    <x v="1"/>
    <x v="1"/>
    <n v="2141"/>
    <x v="0"/>
    <x v="4"/>
    <x v="9"/>
    <x v="9"/>
    <x v="3202"/>
    <n v="1"/>
  </r>
  <r>
    <x v="205"/>
    <x v="0"/>
    <s v="2023-2024"/>
    <x v="0"/>
    <x v="74"/>
    <x v="1"/>
    <x v="1"/>
    <n v="2485"/>
    <x v="0"/>
    <x v="1"/>
    <x v="0"/>
    <x v="0"/>
    <x v="3203"/>
    <n v="1"/>
  </r>
  <r>
    <x v="686"/>
    <x v="1"/>
    <s v="2022-2023"/>
    <x v="0"/>
    <x v="28"/>
    <x v="1"/>
    <x v="1"/>
    <n v="2830"/>
    <x v="0"/>
    <x v="11"/>
    <x v="5"/>
    <x v="5"/>
    <x v="3204"/>
    <n v="1"/>
  </r>
  <r>
    <x v="92"/>
    <x v="0"/>
    <s v="2023-2024"/>
    <x v="1"/>
    <x v="65"/>
    <x v="1"/>
    <x v="1"/>
    <n v="2131"/>
    <x v="0"/>
    <x v="4"/>
    <x v="4"/>
    <x v="4"/>
    <x v="3205"/>
    <n v="1"/>
  </r>
  <r>
    <x v="381"/>
    <x v="0"/>
    <s v="2023-2024"/>
    <x v="0"/>
    <x v="67"/>
    <x v="3"/>
    <x v="3"/>
    <n v="4551"/>
    <x v="0"/>
    <x v="15"/>
    <x v="5"/>
    <x v="5"/>
    <x v="3206"/>
    <n v="1"/>
  </r>
  <r>
    <x v="162"/>
    <x v="1"/>
    <s v="2022-2023"/>
    <x v="0"/>
    <x v="2"/>
    <x v="2"/>
    <x v="2"/>
    <n v="2617"/>
    <x v="0"/>
    <x v="2"/>
    <x v="9"/>
    <x v="9"/>
    <x v="3207"/>
    <n v="1"/>
  </r>
  <r>
    <x v="707"/>
    <x v="1"/>
    <s v="2022-2023"/>
    <x v="0"/>
    <x v="7"/>
    <x v="4"/>
    <x v="4"/>
    <n v="3175"/>
    <x v="0"/>
    <x v="6"/>
    <x v="0"/>
    <x v="0"/>
    <x v="3208"/>
    <n v="1"/>
  </r>
  <r>
    <x v="183"/>
    <x v="0"/>
    <s v="2023-2024"/>
    <x v="0"/>
    <x v="54"/>
    <x v="4"/>
    <x v="4"/>
    <n v="3030"/>
    <x v="0"/>
    <x v="7"/>
    <x v="4"/>
    <x v="4"/>
    <x v="3209"/>
    <n v="1"/>
  </r>
  <r>
    <x v="259"/>
    <x v="2"/>
    <s v="2024-2025"/>
    <x v="0"/>
    <x v="21"/>
    <x v="3"/>
    <x v="3"/>
    <n v="4012"/>
    <x v="0"/>
    <x v="10"/>
    <x v="9"/>
    <x v="9"/>
    <x v="3210"/>
    <n v="1"/>
  </r>
  <r>
    <x v="494"/>
    <x v="2"/>
    <s v="2024-2025"/>
    <x v="0"/>
    <x v="51"/>
    <x v="4"/>
    <x v="4"/>
    <n v="3630"/>
    <x v="0"/>
    <x v="16"/>
    <x v="0"/>
    <x v="0"/>
    <x v="3211"/>
    <n v="1"/>
  </r>
  <r>
    <x v="122"/>
    <x v="1"/>
    <s v="2022-2023"/>
    <x v="0"/>
    <x v="53"/>
    <x v="3"/>
    <x v="3"/>
    <n v="4119"/>
    <x v="0"/>
    <x v="10"/>
    <x v="4"/>
    <x v="4"/>
    <x v="3212"/>
    <n v="1"/>
  </r>
  <r>
    <x v="442"/>
    <x v="1"/>
    <s v="2022-2023"/>
    <x v="0"/>
    <x v="29"/>
    <x v="4"/>
    <x v="4"/>
    <n v="3500"/>
    <x v="0"/>
    <x v="8"/>
    <x v="0"/>
    <x v="0"/>
    <x v="3213"/>
    <n v="1"/>
  </r>
  <r>
    <x v="414"/>
    <x v="0"/>
    <s v="2023-2024"/>
    <x v="0"/>
    <x v="25"/>
    <x v="4"/>
    <x v="4"/>
    <n v="3550"/>
    <x v="0"/>
    <x v="8"/>
    <x v="0"/>
    <x v="0"/>
    <x v="3214"/>
    <n v="1"/>
  </r>
  <r>
    <x v="233"/>
    <x v="1"/>
    <s v="2022-2023"/>
    <x v="1"/>
    <x v="22"/>
    <x v="1"/>
    <x v="1"/>
    <n v="2539"/>
    <x v="0"/>
    <x v="2"/>
    <x v="9"/>
    <x v="9"/>
    <x v="3215"/>
    <n v="1"/>
  </r>
  <r>
    <x v="100"/>
    <x v="0"/>
    <s v="2023-2024"/>
    <x v="0"/>
    <x v="12"/>
    <x v="3"/>
    <x v="3"/>
    <n v="4068"/>
    <x v="0"/>
    <x v="10"/>
    <x v="4"/>
    <x v="4"/>
    <x v="3216"/>
    <n v="1"/>
  </r>
  <r>
    <x v="459"/>
    <x v="0"/>
    <s v="2023-2024"/>
    <x v="0"/>
    <x v="94"/>
    <x v="5"/>
    <x v="5"/>
    <n v="7250"/>
    <x v="0"/>
    <x v="9"/>
    <x v="0"/>
    <x v="0"/>
    <x v="3217"/>
    <n v="1"/>
  </r>
  <r>
    <x v="118"/>
    <x v="1"/>
    <s v="2022-2023"/>
    <x v="0"/>
    <x v="19"/>
    <x v="1"/>
    <x v="1"/>
    <n v="2800"/>
    <x v="0"/>
    <x v="11"/>
    <x v="4"/>
    <x v="4"/>
    <x v="3218"/>
    <n v="1"/>
  </r>
  <r>
    <x v="612"/>
    <x v="0"/>
    <s v="2023-2024"/>
    <x v="0"/>
    <x v="48"/>
    <x v="3"/>
    <x v="3"/>
    <n v="4566"/>
    <x v="0"/>
    <x v="15"/>
    <x v="4"/>
    <x v="4"/>
    <x v="3219"/>
    <n v="1"/>
  </r>
  <r>
    <x v="424"/>
    <x v="0"/>
    <s v="2023-2024"/>
    <x v="0"/>
    <x v="33"/>
    <x v="4"/>
    <x v="4"/>
    <n v="3280"/>
    <x v="0"/>
    <x v="8"/>
    <x v="9"/>
    <x v="9"/>
    <x v="3220"/>
    <n v="1"/>
  </r>
  <r>
    <x v="721"/>
    <x v="0"/>
    <s v="2023-2024"/>
    <x v="0"/>
    <x v="4"/>
    <x v="1"/>
    <x v="1"/>
    <n v="2154"/>
    <x v="0"/>
    <x v="4"/>
    <x v="9"/>
    <x v="9"/>
    <x v="3221"/>
    <n v="1"/>
  </r>
  <r>
    <x v="536"/>
    <x v="1"/>
    <s v="2022-2023"/>
    <x v="0"/>
    <x v="68"/>
    <x v="7"/>
    <x v="7"/>
    <n v="800"/>
    <x v="0"/>
    <x v="19"/>
    <x v="4"/>
    <x v="4"/>
    <x v="3222"/>
    <n v="1"/>
  </r>
  <r>
    <x v="727"/>
    <x v="2"/>
    <s v="2024-2025"/>
    <x v="0"/>
    <x v="23"/>
    <x v="1"/>
    <x v="1"/>
    <n v="2650"/>
    <x v="0"/>
    <x v="11"/>
    <x v="4"/>
    <x v="4"/>
    <x v="3223"/>
    <n v="1"/>
  </r>
  <r>
    <x v="681"/>
    <x v="2"/>
    <s v="2024-2025"/>
    <x v="0"/>
    <x v="36"/>
    <x v="4"/>
    <x v="4"/>
    <n v="3148"/>
    <x v="0"/>
    <x v="6"/>
    <x v="0"/>
    <x v="0"/>
    <x v="3224"/>
    <n v="1"/>
  </r>
  <r>
    <x v="276"/>
    <x v="0"/>
    <s v="2023-2024"/>
    <x v="1"/>
    <x v="34"/>
    <x v="4"/>
    <x v="4"/>
    <n v="3018"/>
    <x v="0"/>
    <x v="7"/>
    <x v="8"/>
    <x v="8"/>
    <x v="3225"/>
    <n v="1"/>
  </r>
  <r>
    <x v="499"/>
    <x v="0"/>
    <s v="2023-2024"/>
    <x v="1"/>
    <x v="22"/>
    <x v="1"/>
    <x v="1"/>
    <n v="2539"/>
    <x v="0"/>
    <x v="2"/>
    <x v="4"/>
    <x v="4"/>
    <x v="3226"/>
    <n v="1"/>
  </r>
  <r>
    <x v="465"/>
    <x v="1"/>
    <s v="2022-2023"/>
    <x v="1"/>
    <x v="66"/>
    <x v="3"/>
    <x v="3"/>
    <n v="4883"/>
    <x v="0"/>
    <x v="12"/>
    <x v="0"/>
    <x v="0"/>
    <x v="3227"/>
    <n v="1"/>
  </r>
  <r>
    <x v="328"/>
    <x v="2"/>
    <s v="2024-2025"/>
    <x v="0"/>
    <x v="23"/>
    <x v="1"/>
    <x v="1"/>
    <n v="2650"/>
    <x v="0"/>
    <x v="11"/>
    <x v="3"/>
    <x v="3"/>
    <x v="3228"/>
    <n v="1"/>
  </r>
  <r>
    <x v="272"/>
    <x v="1"/>
    <s v="2022-2023"/>
    <x v="0"/>
    <x v="68"/>
    <x v="7"/>
    <x v="7"/>
    <n v="800"/>
    <x v="0"/>
    <x v="19"/>
    <x v="3"/>
    <x v="3"/>
    <x v="3229"/>
    <n v="1"/>
  </r>
  <r>
    <x v="550"/>
    <x v="0"/>
    <s v="2023-2024"/>
    <x v="0"/>
    <x v="5"/>
    <x v="1"/>
    <x v="1"/>
    <n v="2067"/>
    <x v="0"/>
    <x v="5"/>
    <x v="4"/>
    <x v="4"/>
    <x v="3230"/>
    <n v="1"/>
  </r>
  <r>
    <x v="714"/>
    <x v="0"/>
    <s v="2023-2024"/>
    <x v="0"/>
    <x v="2"/>
    <x v="2"/>
    <x v="2"/>
    <n v="2617"/>
    <x v="0"/>
    <x v="2"/>
    <x v="9"/>
    <x v="9"/>
    <x v="3231"/>
    <n v="1"/>
  </r>
  <r>
    <x v="702"/>
    <x v="0"/>
    <s v="2023-2024"/>
    <x v="0"/>
    <x v="19"/>
    <x v="1"/>
    <x v="1"/>
    <n v="2800"/>
    <x v="0"/>
    <x v="11"/>
    <x v="5"/>
    <x v="5"/>
    <x v="3232"/>
    <n v="1"/>
  </r>
  <r>
    <x v="249"/>
    <x v="1"/>
    <s v="2022-2023"/>
    <x v="0"/>
    <x v="8"/>
    <x v="1"/>
    <x v="1"/>
    <n v="2158"/>
    <x v="0"/>
    <x v="4"/>
    <x v="9"/>
    <x v="9"/>
    <x v="3233"/>
    <n v="1"/>
  </r>
  <r>
    <x v="339"/>
    <x v="2"/>
    <s v="2024-2025"/>
    <x v="1"/>
    <x v="63"/>
    <x v="1"/>
    <x v="1"/>
    <n v="2015"/>
    <x v="0"/>
    <x v="5"/>
    <x v="5"/>
    <x v="5"/>
    <x v="3234"/>
    <n v="1"/>
  </r>
  <r>
    <x v="309"/>
    <x v="0"/>
    <s v="2023-2024"/>
    <x v="1"/>
    <x v="39"/>
    <x v="0"/>
    <x v="0"/>
    <n v="6330"/>
    <x v="0"/>
    <x v="14"/>
    <x v="0"/>
    <x v="0"/>
    <x v="3235"/>
    <n v="1"/>
  </r>
  <r>
    <x v="41"/>
    <x v="1"/>
    <s v="2022-2023"/>
    <x v="0"/>
    <x v="67"/>
    <x v="3"/>
    <x v="3"/>
    <n v="4551"/>
    <x v="0"/>
    <x v="15"/>
    <x v="3"/>
    <x v="3"/>
    <x v="3236"/>
    <n v="1"/>
  </r>
  <r>
    <x v="226"/>
    <x v="0"/>
    <s v="2023-2024"/>
    <x v="0"/>
    <x v="59"/>
    <x v="3"/>
    <x v="3"/>
    <n v="4509"/>
    <x v="0"/>
    <x v="3"/>
    <x v="4"/>
    <x v="4"/>
    <x v="3237"/>
    <n v="1"/>
  </r>
  <r>
    <x v="572"/>
    <x v="0"/>
    <s v="2023-2024"/>
    <x v="0"/>
    <x v="53"/>
    <x v="3"/>
    <x v="3"/>
    <n v="4119"/>
    <x v="0"/>
    <x v="10"/>
    <x v="3"/>
    <x v="3"/>
    <x v="3238"/>
    <n v="1"/>
  </r>
  <r>
    <x v="491"/>
    <x v="0"/>
    <s v="2023-2024"/>
    <x v="0"/>
    <x v="2"/>
    <x v="2"/>
    <x v="2"/>
    <n v="2617"/>
    <x v="0"/>
    <x v="2"/>
    <x v="7"/>
    <x v="7"/>
    <x v="3239"/>
    <n v="1"/>
  </r>
  <r>
    <x v="215"/>
    <x v="2"/>
    <s v="2024-2025"/>
    <x v="0"/>
    <x v="57"/>
    <x v="6"/>
    <x v="6"/>
    <n v="5082"/>
    <x v="0"/>
    <x v="13"/>
    <x v="9"/>
    <x v="9"/>
    <x v="3240"/>
    <n v="1"/>
  </r>
  <r>
    <x v="430"/>
    <x v="0"/>
    <s v="2023-2024"/>
    <x v="0"/>
    <x v="36"/>
    <x v="4"/>
    <x v="4"/>
    <n v="3148"/>
    <x v="0"/>
    <x v="6"/>
    <x v="4"/>
    <x v="4"/>
    <x v="3241"/>
    <n v="1"/>
  </r>
  <r>
    <x v="713"/>
    <x v="2"/>
    <s v="2024-2025"/>
    <x v="1"/>
    <x v="40"/>
    <x v="4"/>
    <x v="4"/>
    <n v="3353"/>
    <x v="0"/>
    <x v="8"/>
    <x v="4"/>
    <x v="4"/>
    <x v="3242"/>
    <n v="1"/>
  </r>
  <r>
    <x v="172"/>
    <x v="1"/>
    <s v="2022-2023"/>
    <x v="1"/>
    <x v="40"/>
    <x v="4"/>
    <x v="4"/>
    <n v="3353"/>
    <x v="0"/>
    <x v="8"/>
    <x v="0"/>
    <x v="0"/>
    <x v="3243"/>
    <n v="1"/>
  </r>
  <r>
    <x v="311"/>
    <x v="0"/>
    <s v="2023-2024"/>
    <x v="1"/>
    <x v="27"/>
    <x v="4"/>
    <x v="4"/>
    <n v="3066"/>
    <x v="0"/>
    <x v="7"/>
    <x v="0"/>
    <x v="0"/>
    <x v="3244"/>
    <n v="1"/>
  </r>
  <r>
    <x v="356"/>
    <x v="0"/>
    <s v="2023-2024"/>
    <x v="0"/>
    <x v="43"/>
    <x v="1"/>
    <x v="1"/>
    <n v="2560"/>
    <x v="0"/>
    <x v="2"/>
    <x v="3"/>
    <x v="3"/>
    <x v="3245"/>
    <n v="1"/>
  </r>
  <r>
    <x v="706"/>
    <x v="1"/>
    <s v="2022-2023"/>
    <x v="1"/>
    <x v="34"/>
    <x v="4"/>
    <x v="4"/>
    <n v="3018"/>
    <x v="0"/>
    <x v="7"/>
    <x v="5"/>
    <x v="5"/>
    <x v="3246"/>
    <n v="1"/>
  </r>
  <r>
    <x v="103"/>
    <x v="1"/>
    <s v="2022-2023"/>
    <x v="0"/>
    <x v="40"/>
    <x v="4"/>
    <x v="4"/>
    <n v="3353"/>
    <x v="0"/>
    <x v="8"/>
    <x v="5"/>
    <x v="5"/>
    <x v="3247"/>
    <n v="1"/>
  </r>
  <r>
    <x v="688"/>
    <x v="0"/>
    <s v="2023-2024"/>
    <x v="0"/>
    <x v="52"/>
    <x v="3"/>
    <x v="3"/>
    <n v="4053"/>
    <x v="0"/>
    <x v="10"/>
    <x v="4"/>
    <x v="4"/>
    <x v="3248"/>
    <n v="1"/>
  </r>
  <r>
    <x v="199"/>
    <x v="0"/>
    <s v="2023-2024"/>
    <x v="0"/>
    <x v="25"/>
    <x v="4"/>
    <x v="4"/>
    <n v="3550"/>
    <x v="0"/>
    <x v="8"/>
    <x v="4"/>
    <x v="4"/>
    <x v="3249"/>
    <n v="1"/>
  </r>
  <r>
    <x v="226"/>
    <x v="0"/>
    <s v="2023-2024"/>
    <x v="0"/>
    <x v="19"/>
    <x v="1"/>
    <x v="1"/>
    <n v="2800"/>
    <x v="0"/>
    <x v="11"/>
    <x v="3"/>
    <x v="3"/>
    <x v="3250"/>
    <n v="1"/>
  </r>
  <r>
    <x v="303"/>
    <x v="1"/>
    <s v="2022-2023"/>
    <x v="1"/>
    <x v="65"/>
    <x v="1"/>
    <x v="1"/>
    <n v="2131"/>
    <x v="0"/>
    <x v="4"/>
    <x v="0"/>
    <x v="0"/>
    <x v="3251"/>
    <n v="1"/>
  </r>
  <r>
    <x v="31"/>
    <x v="1"/>
    <s v="2022-2023"/>
    <x v="0"/>
    <x v="55"/>
    <x v="3"/>
    <x v="3"/>
    <n v="4703"/>
    <x v="0"/>
    <x v="17"/>
    <x v="4"/>
    <x v="4"/>
    <x v="3252"/>
    <n v="1"/>
  </r>
  <r>
    <x v="622"/>
    <x v="0"/>
    <s v="2023-2024"/>
    <x v="0"/>
    <x v="36"/>
    <x v="4"/>
    <x v="4"/>
    <n v="3148"/>
    <x v="0"/>
    <x v="6"/>
    <x v="8"/>
    <x v="8"/>
    <x v="3253"/>
    <n v="1"/>
  </r>
  <r>
    <x v="6"/>
    <x v="1"/>
    <s v="2022-2023"/>
    <x v="0"/>
    <x v="78"/>
    <x v="1"/>
    <x v="1"/>
    <n v="2141"/>
    <x v="0"/>
    <x v="4"/>
    <x v="0"/>
    <x v="0"/>
    <x v="3254"/>
    <n v="1"/>
  </r>
  <r>
    <x v="61"/>
    <x v="1"/>
    <s v="2022-2023"/>
    <x v="0"/>
    <x v="21"/>
    <x v="3"/>
    <x v="3"/>
    <n v="4012"/>
    <x v="0"/>
    <x v="10"/>
    <x v="1"/>
    <x v="1"/>
    <x v="3255"/>
    <n v="1"/>
  </r>
  <r>
    <x v="464"/>
    <x v="2"/>
    <s v="2024-2025"/>
    <x v="1"/>
    <x v="31"/>
    <x v="1"/>
    <x v="1"/>
    <n v="2116"/>
    <x v="0"/>
    <x v="4"/>
    <x v="4"/>
    <x v="4"/>
    <x v="3256"/>
    <n v="1"/>
  </r>
  <r>
    <x v="548"/>
    <x v="1"/>
    <s v="2022-2023"/>
    <x v="0"/>
    <x v="15"/>
    <x v="1"/>
    <x v="1"/>
    <n v="2020"/>
    <x v="0"/>
    <x v="5"/>
    <x v="5"/>
    <x v="5"/>
    <x v="3257"/>
    <n v="1"/>
  </r>
  <r>
    <x v="537"/>
    <x v="1"/>
    <s v="2022-2023"/>
    <x v="0"/>
    <x v="53"/>
    <x v="3"/>
    <x v="3"/>
    <n v="4119"/>
    <x v="0"/>
    <x v="10"/>
    <x v="5"/>
    <x v="5"/>
    <x v="3258"/>
    <n v="1"/>
  </r>
  <r>
    <x v="292"/>
    <x v="0"/>
    <s v="2023-2024"/>
    <x v="0"/>
    <x v="69"/>
    <x v="4"/>
    <x v="4"/>
    <n v="3199"/>
    <x v="0"/>
    <x v="6"/>
    <x v="4"/>
    <x v="4"/>
    <x v="3259"/>
    <n v="1"/>
  </r>
  <r>
    <x v="243"/>
    <x v="2"/>
    <s v="2024-2025"/>
    <x v="0"/>
    <x v="12"/>
    <x v="3"/>
    <x v="3"/>
    <n v="4068"/>
    <x v="0"/>
    <x v="10"/>
    <x v="0"/>
    <x v="0"/>
    <x v="3260"/>
    <n v="1"/>
  </r>
  <r>
    <x v="570"/>
    <x v="0"/>
    <s v="2023-2024"/>
    <x v="1"/>
    <x v="40"/>
    <x v="4"/>
    <x v="4"/>
    <n v="3353"/>
    <x v="0"/>
    <x v="8"/>
    <x v="4"/>
    <x v="4"/>
    <x v="3261"/>
    <n v="1"/>
  </r>
  <r>
    <x v="726"/>
    <x v="1"/>
    <s v="2022-2023"/>
    <x v="0"/>
    <x v="47"/>
    <x v="1"/>
    <x v="1"/>
    <n v="2101"/>
    <x v="0"/>
    <x v="4"/>
    <x v="4"/>
    <x v="4"/>
    <x v="3262"/>
    <n v="1"/>
  </r>
  <r>
    <x v="230"/>
    <x v="1"/>
    <s v="2022-2023"/>
    <x v="0"/>
    <x v="84"/>
    <x v="3"/>
    <x v="3"/>
    <n v="4215"/>
    <x v="0"/>
    <x v="3"/>
    <x v="5"/>
    <x v="5"/>
    <x v="3263"/>
    <n v="1"/>
  </r>
  <r>
    <x v="137"/>
    <x v="2"/>
    <s v="2024-2025"/>
    <x v="0"/>
    <x v="81"/>
    <x v="3"/>
    <x v="3"/>
    <n v="4680"/>
    <x v="0"/>
    <x v="17"/>
    <x v="4"/>
    <x v="4"/>
    <x v="3264"/>
    <n v="1"/>
  </r>
  <r>
    <x v="276"/>
    <x v="0"/>
    <s v="2023-2024"/>
    <x v="0"/>
    <x v="40"/>
    <x v="4"/>
    <x v="4"/>
    <n v="3353"/>
    <x v="0"/>
    <x v="8"/>
    <x v="3"/>
    <x v="3"/>
    <x v="3265"/>
    <n v="1"/>
  </r>
  <r>
    <x v="483"/>
    <x v="0"/>
    <s v="2023-2024"/>
    <x v="1"/>
    <x v="63"/>
    <x v="1"/>
    <x v="1"/>
    <n v="2015"/>
    <x v="0"/>
    <x v="5"/>
    <x v="9"/>
    <x v="9"/>
    <x v="3266"/>
    <n v="1"/>
  </r>
  <r>
    <x v="179"/>
    <x v="0"/>
    <s v="2023-2024"/>
    <x v="0"/>
    <x v="33"/>
    <x v="4"/>
    <x v="4"/>
    <n v="3280"/>
    <x v="0"/>
    <x v="8"/>
    <x v="9"/>
    <x v="9"/>
    <x v="3267"/>
    <n v="1"/>
  </r>
  <r>
    <x v="235"/>
    <x v="1"/>
    <s v="2022-2023"/>
    <x v="0"/>
    <x v="43"/>
    <x v="1"/>
    <x v="1"/>
    <n v="2560"/>
    <x v="0"/>
    <x v="2"/>
    <x v="4"/>
    <x v="4"/>
    <x v="3268"/>
    <n v="1"/>
  </r>
  <r>
    <x v="332"/>
    <x v="0"/>
    <s v="2023-2024"/>
    <x v="1"/>
    <x v="64"/>
    <x v="1"/>
    <x v="1"/>
    <n v="2350"/>
    <x v="0"/>
    <x v="1"/>
    <x v="4"/>
    <x v="4"/>
    <x v="3269"/>
    <n v="1"/>
  </r>
  <r>
    <x v="594"/>
    <x v="1"/>
    <s v="2022-2023"/>
    <x v="0"/>
    <x v="41"/>
    <x v="5"/>
    <x v="5"/>
    <n v="7320"/>
    <x v="0"/>
    <x v="9"/>
    <x v="4"/>
    <x v="4"/>
    <x v="3270"/>
    <n v="1"/>
  </r>
  <r>
    <x v="119"/>
    <x v="0"/>
    <s v="2023-2024"/>
    <x v="0"/>
    <x v="28"/>
    <x v="1"/>
    <x v="1"/>
    <n v="2830"/>
    <x v="0"/>
    <x v="11"/>
    <x v="4"/>
    <x v="4"/>
    <x v="3271"/>
    <n v="1"/>
  </r>
  <r>
    <x v="320"/>
    <x v="2"/>
    <s v="2024-2025"/>
    <x v="0"/>
    <x v="60"/>
    <x v="1"/>
    <x v="1"/>
    <n v="2541"/>
    <x v="0"/>
    <x v="2"/>
    <x v="5"/>
    <x v="5"/>
    <x v="3272"/>
    <n v="1"/>
  </r>
  <r>
    <x v="458"/>
    <x v="2"/>
    <s v="2024-2025"/>
    <x v="0"/>
    <x v="1"/>
    <x v="1"/>
    <x v="1"/>
    <n v="2478"/>
    <x v="0"/>
    <x v="1"/>
    <x v="9"/>
    <x v="9"/>
    <x v="3273"/>
    <n v="1"/>
  </r>
  <r>
    <x v="243"/>
    <x v="2"/>
    <s v="2024-2025"/>
    <x v="1"/>
    <x v="0"/>
    <x v="0"/>
    <x v="0"/>
    <n v="6021"/>
    <x v="0"/>
    <x v="0"/>
    <x v="4"/>
    <x v="4"/>
    <x v="3274"/>
    <n v="1"/>
  </r>
  <r>
    <x v="215"/>
    <x v="2"/>
    <s v="2024-2025"/>
    <x v="0"/>
    <x v="60"/>
    <x v="1"/>
    <x v="1"/>
    <n v="2541"/>
    <x v="0"/>
    <x v="2"/>
    <x v="9"/>
    <x v="9"/>
    <x v="3275"/>
    <n v="1"/>
  </r>
  <r>
    <x v="444"/>
    <x v="0"/>
    <s v="2023-2024"/>
    <x v="0"/>
    <x v="25"/>
    <x v="4"/>
    <x v="4"/>
    <n v="3550"/>
    <x v="0"/>
    <x v="8"/>
    <x v="5"/>
    <x v="5"/>
    <x v="3276"/>
    <n v="1"/>
  </r>
  <r>
    <x v="563"/>
    <x v="0"/>
    <s v="2023-2024"/>
    <x v="0"/>
    <x v="15"/>
    <x v="1"/>
    <x v="1"/>
    <n v="2020"/>
    <x v="0"/>
    <x v="5"/>
    <x v="7"/>
    <x v="7"/>
    <x v="3277"/>
    <n v="1"/>
  </r>
  <r>
    <x v="105"/>
    <x v="0"/>
    <s v="2023-2024"/>
    <x v="0"/>
    <x v="68"/>
    <x v="7"/>
    <x v="7"/>
    <n v="800"/>
    <x v="0"/>
    <x v="19"/>
    <x v="4"/>
    <x v="4"/>
    <x v="3278"/>
    <n v="1"/>
  </r>
  <r>
    <x v="3"/>
    <x v="0"/>
    <s v="2023-2024"/>
    <x v="0"/>
    <x v="59"/>
    <x v="3"/>
    <x v="3"/>
    <n v="4509"/>
    <x v="0"/>
    <x v="3"/>
    <x v="5"/>
    <x v="5"/>
    <x v="3279"/>
    <n v="1"/>
  </r>
  <r>
    <x v="342"/>
    <x v="0"/>
    <s v="2023-2024"/>
    <x v="0"/>
    <x v="35"/>
    <x v="3"/>
    <x v="3"/>
    <n v="4558"/>
    <x v="0"/>
    <x v="15"/>
    <x v="3"/>
    <x v="3"/>
    <x v="3280"/>
    <n v="1"/>
  </r>
  <r>
    <x v="602"/>
    <x v="0"/>
    <s v="2023-2024"/>
    <x v="0"/>
    <x v="73"/>
    <x v="6"/>
    <x v="6"/>
    <n v="5607"/>
    <x v="0"/>
    <x v="18"/>
    <x v="4"/>
    <x v="4"/>
    <x v="3281"/>
    <n v="1"/>
  </r>
  <r>
    <x v="129"/>
    <x v="0"/>
    <s v="2023-2024"/>
    <x v="0"/>
    <x v="52"/>
    <x v="3"/>
    <x v="3"/>
    <n v="4053"/>
    <x v="0"/>
    <x v="10"/>
    <x v="4"/>
    <x v="4"/>
    <x v="3282"/>
    <n v="1"/>
  </r>
  <r>
    <x v="396"/>
    <x v="0"/>
    <s v="2023-2024"/>
    <x v="0"/>
    <x v="7"/>
    <x v="4"/>
    <x v="4"/>
    <n v="3175"/>
    <x v="0"/>
    <x v="6"/>
    <x v="5"/>
    <x v="5"/>
    <x v="3283"/>
    <n v="1"/>
  </r>
  <r>
    <x v="381"/>
    <x v="0"/>
    <s v="2023-2024"/>
    <x v="0"/>
    <x v="82"/>
    <x v="3"/>
    <x v="3"/>
    <n v="4655"/>
    <x v="0"/>
    <x v="17"/>
    <x v="4"/>
    <x v="4"/>
    <x v="3284"/>
    <n v="1"/>
  </r>
  <r>
    <x v="505"/>
    <x v="1"/>
    <s v="2022-2023"/>
    <x v="0"/>
    <x v="8"/>
    <x v="1"/>
    <x v="1"/>
    <n v="2158"/>
    <x v="0"/>
    <x v="4"/>
    <x v="1"/>
    <x v="1"/>
    <x v="3285"/>
    <n v="1"/>
  </r>
  <r>
    <x v="720"/>
    <x v="0"/>
    <s v="2023-2024"/>
    <x v="0"/>
    <x v="44"/>
    <x v="4"/>
    <x v="4"/>
    <n v="3977"/>
    <x v="0"/>
    <x v="16"/>
    <x v="4"/>
    <x v="4"/>
    <x v="3286"/>
    <n v="1"/>
  </r>
  <r>
    <x v="276"/>
    <x v="0"/>
    <s v="2023-2024"/>
    <x v="0"/>
    <x v="5"/>
    <x v="1"/>
    <x v="1"/>
    <n v="2067"/>
    <x v="0"/>
    <x v="5"/>
    <x v="9"/>
    <x v="9"/>
    <x v="3287"/>
    <n v="1"/>
  </r>
  <r>
    <x v="460"/>
    <x v="1"/>
    <s v="2022-2023"/>
    <x v="0"/>
    <x v="36"/>
    <x v="4"/>
    <x v="4"/>
    <n v="3148"/>
    <x v="0"/>
    <x v="6"/>
    <x v="5"/>
    <x v="5"/>
    <x v="3288"/>
    <n v="1"/>
  </r>
  <r>
    <x v="666"/>
    <x v="2"/>
    <s v="2024-2025"/>
    <x v="0"/>
    <x v="9"/>
    <x v="4"/>
    <x v="4"/>
    <n v="3076"/>
    <x v="0"/>
    <x v="7"/>
    <x v="3"/>
    <x v="3"/>
    <x v="3289"/>
    <n v="1"/>
  </r>
  <r>
    <x v="651"/>
    <x v="0"/>
    <s v="2023-2024"/>
    <x v="0"/>
    <x v="15"/>
    <x v="1"/>
    <x v="1"/>
    <n v="2020"/>
    <x v="0"/>
    <x v="5"/>
    <x v="4"/>
    <x v="4"/>
    <x v="3290"/>
    <n v="1"/>
  </r>
  <r>
    <x v="335"/>
    <x v="1"/>
    <s v="2022-2023"/>
    <x v="0"/>
    <x v="43"/>
    <x v="1"/>
    <x v="1"/>
    <n v="2560"/>
    <x v="0"/>
    <x v="2"/>
    <x v="0"/>
    <x v="0"/>
    <x v="3291"/>
    <n v="1"/>
  </r>
  <r>
    <x v="480"/>
    <x v="0"/>
    <s v="2023-2024"/>
    <x v="0"/>
    <x v="72"/>
    <x v="4"/>
    <x v="4"/>
    <n v="3931"/>
    <x v="0"/>
    <x v="16"/>
    <x v="4"/>
    <x v="4"/>
    <x v="3292"/>
    <n v="1"/>
  </r>
  <r>
    <x v="477"/>
    <x v="1"/>
    <s v="2022-2023"/>
    <x v="1"/>
    <x v="31"/>
    <x v="1"/>
    <x v="1"/>
    <n v="2116"/>
    <x v="0"/>
    <x v="4"/>
    <x v="7"/>
    <x v="7"/>
    <x v="3293"/>
    <n v="1"/>
  </r>
  <r>
    <x v="168"/>
    <x v="0"/>
    <s v="2023-2024"/>
    <x v="1"/>
    <x v="64"/>
    <x v="1"/>
    <x v="1"/>
    <n v="2350"/>
    <x v="0"/>
    <x v="1"/>
    <x v="0"/>
    <x v="0"/>
    <x v="3294"/>
    <n v="1"/>
  </r>
  <r>
    <x v="409"/>
    <x v="0"/>
    <s v="2023-2024"/>
    <x v="1"/>
    <x v="27"/>
    <x v="4"/>
    <x v="4"/>
    <n v="3066"/>
    <x v="0"/>
    <x v="7"/>
    <x v="4"/>
    <x v="4"/>
    <x v="3295"/>
    <n v="1"/>
  </r>
  <r>
    <x v="174"/>
    <x v="0"/>
    <s v="2023-2024"/>
    <x v="1"/>
    <x v="14"/>
    <x v="1"/>
    <x v="1"/>
    <n v="2790"/>
    <x v="0"/>
    <x v="11"/>
    <x v="0"/>
    <x v="0"/>
    <x v="3296"/>
    <n v="1"/>
  </r>
  <r>
    <x v="725"/>
    <x v="0"/>
    <s v="2023-2024"/>
    <x v="0"/>
    <x v="59"/>
    <x v="3"/>
    <x v="3"/>
    <n v="4509"/>
    <x v="0"/>
    <x v="3"/>
    <x v="9"/>
    <x v="9"/>
    <x v="3297"/>
    <n v="1"/>
  </r>
  <r>
    <x v="356"/>
    <x v="0"/>
    <s v="2023-2024"/>
    <x v="0"/>
    <x v="42"/>
    <x v="3"/>
    <x v="3"/>
    <n v="4870"/>
    <x v="0"/>
    <x v="12"/>
    <x v="4"/>
    <x v="4"/>
    <x v="3298"/>
    <n v="1"/>
  </r>
  <r>
    <x v="72"/>
    <x v="2"/>
    <s v="2024-2025"/>
    <x v="0"/>
    <x v="51"/>
    <x v="4"/>
    <x v="4"/>
    <n v="3630"/>
    <x v="0"/>
    <x v="16"/>
    <x v="4"/>
    <x v="4"/>
    <x v="3299"/>
    <n v="1"/>
  </r>
  <r>
    <x v="471"/>
    <x v="2"/>
    <s v="2024-2025"/>
    <x v="0"/>
    <x v="57"/>
    <x v="6"/>
    <x v="6"/>
    <n v="5082"/>
    <x v="0"/>
    <x v="13"/>
    <x v="4"/>
    <x v="4"/>
    <x v="3300"/>
    <n v="1"/>
  </r>
  <r>
    <x v="109"/>
    <x v="0"/>
    <s v="2023-2024"/>
    <x v="0"/>
    <x v="60"/>
    <x v="1"/>
    <x v="1"/>
    <n v="2541"/>
    <x v="0"/>
    <x v="2"/>
    <x v="4"/>
    <x v="4"/>
    <x v="3301"/>
    <n v="1"/>
  </r>
  <r>
    <x v="533"/>
    <x v="1"/>
    <s v="2022-2023"/>
    <x v="0"/>
    <x v="84"/>
    <x v="3"/>
    <x v="3"/>
    <n v="4215"/>
    <x v="0"/>
    <x v="3"/>
    <x v="4"/>
    <x v="4"/>
    <x v="3302"/>
    <n v="1"/>
  </r>
  <r>
    <x v="258"/>
    <x v="0"/>
    <s v="2023-2024"/>
    <x v="1"/>
    <x v="91"/>
    <x v="1"/>
    <x v="1"/>
    <n v="2064"/>
    <x v="0"/>
    <x v="5"/>
    <x v="0"/>
    <x v="0"/>
    <x v="3303"/>
    <n v="1"/>
  </r>
  <r>
    <x v="648"/>
    <x v="1"/>
    <s v="2022-2023"/>
    <x v="1"/>
    <x v="35"/>
    <x v="3"/>
    <x v="3"/>
    <n v="4558"/>
    <x v="0"/>
    <x v="15"/>
    <x v="4"/>
    <x v="4"/>
    <x v="3304"/>
    <n v="1"/>
  </r>
  <r>
    <x v="242"/>
    <x v="1"/>
    <s v="2022-2023"/>
    <x v="0"/>
    <x v="85"/>
    <x v="0"/>
    <x v="0"/>
    <n v="6530"/>
    <x v="0"/>
    <x v="20"/>
    <x v="5"/>
    <x v="5"/>
    <x v="3305"/>
    <n v="1"/>
  </r>
  <r>
    <x v="453"/>
    <x v="0"/>
    <s v="2023-2024"/>
    <x v="0"/>
    <x v="79"/>
    <x v="6"/>
    <x v="6"/>
    <n v="5290"/>
    <x v="0"/>
    <x v="18"/>
    <x v="4"/>
    <x v="4"/>
    <x v="3306"/>
    <n v="1"/>
  </r>
  <r>
    <x v="352"/>
    <x v="0"/>
    <s v="2023-2024"/>
    <x v="1"/>
    <x v="35"/>
    <x v="3"/>
    <x v="3"/>
    <n v="4558"/>
    <x v="0"/>
    <x v="15"/>
    <x v="5"/>
    <x v="5"/>
    <x v="3307"/>
    <n v="1"/>
  </r>
  <r>
    <x v="681"/>
    <x v="2"/>
    <s v="2024-2025"/>
    <x v="0"/>
    <x v="57"/>
    <x v="6"/>
    <x v="6"/>
    <n v="5082"/>
    <x v="0"/>
    <x v="13"/>
    <x v="0"/>
    <x v="0"/>
    <x v="3308"/>
    <n v="1"/>
  </r>
  <r>
    <x v="608"/>
    <x v="2"/>
    <s v="2024-2025"/>
    <x v="0"/>
    <x v="13"/>
    <x v="1"/>
    <x v="1"/>
    <n v="2480"/>
    <x v="0"/>
    <x v="1"/>
    <x v="8"/>
    <x v="8"/>
    <x v="3309"/>
    <n v="1"/>
  </r>
  <r>
    <x v="314"/>
    <x v="0"/>
    <s v="2023-2024"/>
    <x v="1"/>
    <x v="31"/>
    <x v="1"/>
    <x v="1"/>
    <n v="2116"/>
    <x v="0"/>
    <x v="4"/>
    <x v="7"/>
    <x v="7"/>
    <x v="3310"/>
    <n v="1"/>
  </r>
  <r>
    <x v="352"/>
    <x v="0"/>
    <s v="2023-2024"/>
    <x v="0"/>
    <x v="43"/>
    <x v="1"/>
    <x v="1"/>
    <n v="2560"/>
    <x v="0"/>
    <x v="2"/>
    <x v="8"/>
    <x v="8"/>
    <x v="3311"/>
    <n v="1"/>
  </r>
  <r>
    <x v="432"/>
    <x v="0"/>
    <s v="2023-2024"/>
    <x v="0"/>
    <x v="9"/>
    <x v="4"/>
    <x v="4"/>
    <n v="3076"/>
    <x v="0"/>
    <x v="7"/>
    <x v="7"/>
    <x v="7"/>
    <x v="3312"/>
    <n v="1"/>
  </r>
  <r>
    <x v="323"/>
    <x v="0"/>
    <s v="2023-2024"/>
    <x v="0"/>
    <x v="23"/>
    <x v="1"/>
    <x v="1"/>
    <n v="2650"/>
    <x v="0"/>
    <x v="11"/>
    <x v="5"/>
    <x v="5"/>
    <x v="3313"/>
    <n v="1"/>
  </r>
  <r>
    <x v="402"/>
    <x v="0"/>
    <s v="2023-2024"/>
    <x v="0"/>
    <x v="7"/>
    <x v="4"/>
    <x v="4"/>
    <n v="3175"/>
    <x v="0"/>
    <x v="6"/>
    <x v="3"/>
    <x v="3"/>
    <x v="3314"/>
    <n v="1"/>
  </r>
  <r>
    <x v="75"/>
    <x v="2"/>
    <s v="2024-2025"/>
    <x v="0"/>
    <x v="12"/>
    <x v="3"/>
    <x v="3"/>
    <n v="4068"/>
    <x v="0"/>
    <x v="10"/>
    <x v="9"/>
    <x v="9"/>
    <x v="3315"/>
    <n v="1"/>
  </r>
  <r>
    <x v="210"/>
    <x v="0"/>
    <s v="2023-2024"/>
    <x v="1"/>
    <x v="66"/>
    <x v="3"/>
    <x v="3"/>
    <n v="4883"/>
    <x v="0"/>
    <x v="12"/>
    <x v="4"/>
    <x v="4"/>
    <x v="3316"/>
    <n v="1"/>
  </r>
  <r>
    <x v="236"/>
    <x v="0"/>
    <s v="2023-2024"/>
    <x v="0"/>
    <x v="15"/>
    <x v="1"/>
    <x v="1"/>
    <n v="2020"/>
    <x v="0"/>
    <x v="5"/>
    <x v="9"/>
    <x v="9"/>
    <x v="3317"/>
    <n v="1"/>
  </r>
  <r>
    <x v="607"/>
    <x v="0"/>
    <s v="2023-2024"/>
    <x v="0"/>
    <x v="15"/>
    <x v="1"/>
    <x v="1"/>
    <n v="2020"/>
    <x v="0"/>
    <x v="5"/>
    <x v="1"/>
    <x v="1"/>
    <x v="3318"/>
    <n v="1"/>
  </r>
  <r>
    <x v="662"/>
    <x v="2"/>
    <s v="2024-2025"/>
    <x v="1"/>
    <x v="65"/>
    <x v="1"/>
    <x v="1"/>
    <n v="2131"/>
    <x v="0"/>
    <x v="4"/>
    <x v="9"/>
    <x v="9"/>
    <x v="3319"/>
    <n v="1"/>
  </r>
  <r>
    <x v="120"/>
    <x v="2"/>
    <s v="2024-2025"/>
    <x v="0"/>
    <x v="53"/>
    <x v="3"/>
    <x v="3"/>
    <n v="4119"/>
    <x v="0"/>
    <x v="10"/>
    <x v="0"/>
    <x v="0"/>
    <x v="3320"/>
    <n v="1"/>
  </r>
  <r>
    <x v="476"/>
    <x v="1"/>
    <s v="2022-2023"/>
    <x v="0"/>
    <x v="12"/>
    <x v="3"/>
    <x v="3"/>
    <n v="4068"/>
    <x v="0"/>
    <x v="10"/>
    <x v="5"/>
    <x v="5"/>
    <x v="3321"/>
    <n v="1"/>
  </r>
  <r>
    <x v="358"/>
    <x v="1"/>
    <s v="2022-2023"/>
    <x v="0"/>
    <x v="13"/>
    <x v="1"/>
    <x v="1"/>
    <n v="2480"/>
    <x v="0"/>
    <x v="1"/>
    <x v="5"/>
    <x v="5"/>
    <x v="3322"/>
    <n v="1"/>
  </r>
  <r>
    <x v="135"/>
    <x v="0"/>
    <s v="2023-2024"/>
    <x v="0"/>
    <x v="46"/>
    <x v="3"/>
    <x v="3"/>
    <n v="4740"/>
    <x v="0"/>
    <x v="17"/>
    <x v="4"/>
    <x v="4"/>
    <x v="3323"/>
    <n v="1"/>
  </r>
  <r>
    <x v="296"/>
    <x v="0"/>
    <s v="2023-2024"/>
    <x v="0"/>
    <x v="7"/>
    <x v="4"/>
    <x v="4"/>
    <n v="3175"/>
    <x v="0"/>
    <x v="6"/>
    <x v="4"/>
    <x v="4"/>
    <x v="3324"/>
    <n v="1"/>
  </r>
  <r>
    <x v="414"/>
    <x v="0"/>
    <s v="2023-2024"/>
    <x v="0"/>
    <x v="30"/>
    <x v="4"/>
    <x v="4"/>
    <n v="3131"/>
    <x v="0"/>
    <x v="6"/>
    <x v="4"/>
    <x v="4"/>
    <x v="3325"/>
    <n v="1"/>
  </r>
  <r>
    <x v="641"/>
    <x v="0"/>
    <s v="2023-2024"/>
    <x v="0"/>
    <x v="96"/>
    <x v="4"/>
    <x v="4"/>
    <n v="3690"/>
    <x v="0"/>
    <x v="16"/>
    <x v="0"/>
    <x v="0"/>
    <x v="3326"/>
    <n v="1"/>
  </r>
  <r>
    <x v="395"/>
    <x v="1"/>
    <s v="2022-2023"/>
    <x v="0"/>
    <x v="15"/>
    <x v="1"/>
    <x v="1"/>
    <n v="2020"/>
    <x v="0"/>
    <x v="5"/>
    <x v="0"/>
    <x v="0"/>
    <x v="3327"/>
    <n v="1"/>
  </r>
  <r>
    <x v="106"/>
    <x v="0"/>
    <s v="2023-2024"/>
    <x v="0"/>
    <x v="17"/>
    <x v="3"/>
    <x v="3"/>
    <n v="4825"/>
    <x v="0"/>
    <x v="12"/>
    <x v="4"/>
    <x v="4"/>
    <x v="3328"/>
    <n v="1"/>
  </r>
  <r>
    <x v="616"/>
    <x v="0"/>
    <s v="2023-2024"/>
    <x v="0"/>
    <x v="19"/>
    <x v="1"/>
    <x v="1"/>
    <n v="2800"/>
    <x v="0"/>
    <x v="11"/>
    <x v="4"/>
    <x v="4"/>
    <x v="3329"/>
    <n v="1"/>
  </r>
  <r>
    <x v="355"/>
    <x v="0"/>
    <s v="2023-2024"/>
    <x v="0"/>
    <x v="19"/>
    <x v="1"/>
    <x v="1"/>
    <n v="2800"/>
    <x v="0"/>
    <x v="11"/>
    <x v="7"/>
    <x v="7"/>
    <x v="3330"/>
    <n v="1"/>
  </r>
  <r>
    <x v="210"/>
    <x v="0"/>
    <s v="2023-2024"/>
    <x v="0"/>
    <x v="84"/>
    <x v="3"/>
    <x v="3"/>
    <n v="4215"/>
    <x v="0"/>
    <x v="3"/>
    <x v="7"/>
    <x v="7"/>
    <x v="3331"/>
    <n v="1"/>
  </r>
  <r>
    <x v="433"/>
    <x v="0"/>
    <s v="2023-2024"/>
    <x v="1"/>
    <x v="39"/>
    <x v="0"/>
    <x v="0"/>
    <n v="6330"/>
    <x v="0"/>
    <x v="14"/>
    <x v="4"/>
    <x v="4"/>
    <x v="3332"/>
    <n v="1"/>
  </r>
  <r>
    <x v="543"/>
    <x v="0"/>
    <s v="2023-2024"/>
    <x v="0"/>
    <x v="60"/>
    <x v="1"/>
    <x v="1"/>
    <n v="2541"/>
    <x v="0"/>
    <x v="2"/>
    <x v="4"/>
    <x v="4"/>
    <x v="3333"/>
    <n v="1"/>
  </r>
  <r>
    <x v="279"/>
    <x v="2"/>
    <s v="2024-2025"/>
    <x v="0"/>
    <x v="69"/>
    <x v="4"/>
    <x v="4"/>
    <n v="3199"/>
    <x v="0"/>
    <x v="6"/>
    <x v="3"/>
    <x v="3"/>
    <x v="3334"/>
    <n v="1"/>
  </r>
  <r>
    <x v="112"/>
    <x v="0"/>
    <s v="2023-2024"/>
    <x v="0"/>
    <x v="28"/>
    <x v="1"/>
    <x v="1"/>
    <n v="2830"/>
    <x v="0"/>
    <x v="11"/>
    <x v="4"/>
    <x v="4"/>
    <x v="3335"/>
    <n v="1"/>
  </r>
  <r>
    <x v="689"/>
    <x v="1"/>
    <s v="2022-2023"/>
    <x v="0"/>
    <x v="93"/>
    <x v="4"/>
    <x v="4"/>
    <n v="3915"/>
    <x v="0"/>
    <x v="16"/>
    <x v="4"/>
    <x v="4"/>
    <x v="3336"/>
    <n v="1"/>
  </r>
  <r>
    <x v="581"/>
    <x v="0"/>
    <s v="2023-2024"/>
    <x v="0"/>
    <x v="10"/>
    <x v="4"/>
    <x v="4"/>
    <n v="3551"/>
    <x v="0"/>
    <x v="8"/>
    <x v="7"/>
    <x v="7"/>
    <x v="3337"/>
    <n v="1"/>
  </r>
  <r>
    <x v="63"/>
    <x v="1"/>
    <s v="2022-2023"/>
    <x v="0"/>
    <x v="53"/>
    <x v="3"/>
    <x v="3"/>
    <n v="4119"/>
    <x v="0"/>
    <x v="10"/>
    <x v="4"/>
    <x v="4"/>
    <x v="3338"/>
    <n v="1"/>
  </r>
  <r>
    <x v="463"/>
    <x v="0"/>
    <s v="2023-2024"/>
    <x v="0"/>
    <x v="21"/>
    <x v="3"/>
    <x v="3"/>
    <n v="4012"/>
    <x v="0"/>
    <x v="10"/>
    <x v="0"/>
    <x v="0"/>
    <x v="3339"/>
    <n v="1"/>
  </r>
  <r>
    <x v="603"/>
    <x v="2"/>
    <s v="2024-2025"/>
    <x v="0"/>
    <x v="68"/>
    <x v="7"/>
    <x v="7"/>
    <n v="800"/>
    <x v="0"/>
    <x v="19"/>
    <x v="9"/>
    <x v="9"/>
    <x v="3340"/>
    <n v="1"/>
  </r>
  <r>
    <x v="621"/>
    <x v="0"/>
    <s v="2023-2024"/>
    <x v="0"/>
    <x v="89"/>
    <x v="4"/>
    <x v="4"/>
    <n v="3136"/>
    <x v="0"/>
    <x v="6"/>
    <x v="4"/>
    <x v="4"/>
    <x v="3341"/>
    <n v="1"/>
  </r>
  <r>
    <x v="270"/>
    <x v="0"/>
    <s v="2023-2024"/>
    <x v="0"/>
    <x v="53"/>
    <x v="3"/>
    <x v="3"/>
    <n v="4119"/>
    <x v="0"/>
    <x v="10"/>
    <x v="4"/>
    <x v="4"/>
    <x v="3342"/>
    <n v="1"/>
  </r>
  <r>
    <x v="645"/>
    <x v="0"/>
    <s v="2023-2024"/>
    <x v="0"/>
    <x v="5"/>
    <x v="1"/>
    <x v="1"/>
    <n v="2067"/>
    <x v="0"/>
    <x v="5"/>
    <x v="4"/>
    <x v="4"/>
    <x v="3343"/>
    <n v="1"/>
  </r>
  <r>
    <x v="612"/>
    <x v="0"/>
    <s v="2023-2024"/>
    <x v="0"/>
    <x v="8"/>
    <x v="1"/>
    <x v="1"/>
    <n v="2158"/>
    <x v="0"/>
    <x v="4"/>
    <x v="4"/>
    <x v="4"/>
    <x v="3344"/>
    <n v="1"/>
  </r>
  <r>
    <x v="688"/>
    <x v="0"/>
    <s v="2023-2024"/>
    <x v="0"/>
    <x v="69"/>
    <x v="4"/>
    <x v="4"/>
    <n v="3199"/>
    <x v="0"/>
    <x v="6"/>
    <x v="4"/>
    <x v="4"/>
    <x v="3345"/>
    <n v="1"/>
  </r>
  <r>
    <x v="133"/>
    <x v="1"/>
    <s v="2022-2023"/>
    <x v="0"/>
    <x v="69"/>
    <x v="4"/>
    <x v="4"/>
    <n v="3199"/>
    <x v="0"/>
    <x v="6"/>
    <x v="8"/>
    <x v="8"/>
    <x v="3346"/>
    <n v="1"/>
  </r>
  <r>
    <x v="310"/>
    <x v="0"/>
    <s v="2023-2024"/>
    <x v="0"/>
    <x v="7"/>
    <x v="4"/>
    <x v="4"/>
    <n v="3175"/>
    <x v="0"/>
    <x v="6"/>
    <x v="4"/>
    <x v="4"/>
    <x v="3347"/>
    <n v="1"/>
  </r>
  <r>
    <x v="115"/>
    <x v="0"/>
    <s v="2023-2024"/>
    <x v="0"/>
    <x v="4"/>
    <x v="1"/>
    <x v="1"/>
    <n v="2154"/>
    <x v="0"/>
    <x v="4"/>
    <x v="4"/>
    <x v="4"/>
    <x v="3348"/>
    <n v="1"/>
  </r>
  <r>
    <x v="715"/>
    <x v="2"/>
    <s v="2024-2025"/>
    <x v="0"/>
    <x v="40"/>
    <x v="4"/>
    <x v="4"/>
    <n v="3353"/>
    <x v="0"/>
    <x v="8"/>
    <x v="4"/>
    <x v="4"/>
    <x v="3349"/>
    <n v="1"/>
  </r>
  <r>
    <x v="24"/>
    <x v="0"/>
    <s v="2023-2024"/>
    <x v="0"/>
    <x v="47"/>
    <x v="1"/>
    <x v="1"/>
    <n v="2101"/>
    <x v="0"/>
    <x v="4"/>
    <x v="9"/>
    <x v="9"/>
    <x v="3350"/>
    <n v="1"/>
  </r>
  <r>
    <x v="288"/>
    <x v="1"/>
    <s v="2022-2023"/>
    <x v="0"/>
    <x v="5"/>
    <x v="1"/>
    <x v="1"/>
    <n v="2067"/>
    <x v="0"/>
    <x v="5"/>
    <x v="4"/>
    <x v="4"/>
    <x v="3351"/>
    <n v="1"/>
  </r>
  <r>
    <x v="110"/>
    <x v="2"/>
    <s v="2024-2025"/>
    <x v="0"/>
    <x v="9"/>
    <x v="4"/>
    <x v="4"/>
    <n v="3076"/>
    <x v="0"/>
    <x v="7"/>
    <x v="7"/>
    <x v="7"/>
    <x v="3352"/>
    <n v="1"/>
  </r>
  <r>
    <x v="268"/>
    <x v="0"/>
    <s v="2023-2024"/>
    <x v="0"/>
    <x v="4"/>
    <x v="1"/>
    <x v="1"/>
    <n v="2154"/>
    <x v="0"/>
    <x v="4"/>
    <x v="0"/>
    <x v="0"/>
    <x v="3353"/>
    <n v="1"/>
  </r>
  <r>
    <x v="568"/>
    <x v="2"/>
    <s v="2024-2025"/>
    <x v="0"/>
    <x v="23"/>
    <x v="1"/>
    <x v="1"/>
    <n v="2650"/>
    <x v="0"/>
    <x v="11"/>
    <x v="4"/>
    <x v="4"/>
    <x v="3354"/>
    <n v="1"/>
  </r>
  <r>
    <x v="282"/>
    <x v="2"/>
    <s v="2024-2025"/>
    <x v="0"/>
    <x v="23"/>
    <x v="1"/>
    <x v="1"/>
    <n v="2650"/>
    <x v="0"/>
    <x v="11"/>
    <x v="7"/>
    <x v="7"/>
    <x v="3355"/>
    <n v="1"/>
  </r>
  <r>
    <x v="662"/>
    <x v="2"/>
    <s v="2024-2025"/>
    <x v="0"/>
    <x v="68"/>
    <x v="7"/>
    <x v="7"/>
    <n v="800"/>
    <x v="0"/>
    <x v="19"/>
    <x v="7"/>
    <x v="7"/>
    <x v="3356"/>
    <n v="1"/>
  </r>
  <r>
    <x v="728"/>
    <x v="2"/>
    <s v="2024-2025"/>
    <x v="1"/>
    <x v="35"/>
    <x v="3"/>
    <x v="3"/>
    <n v="4558"/>
    <x v="0"/>
    <x v="15"/>
    <x v="9"/>
    <x v="9"/>
    <x v="3357"/>
    <n v="1"/>
  </r>
  <r>
    <x v="134"/>
    <x v="0"/>
    <s v="2023-2024"/>
    <x v="0"/>
    <x v="84"/>
    <x v="3"/>
    <x v="3"/>
    <n v="4215"/>
    <x v="0"/>
    <x v="3"/>
    <x v="7"/>
    <x v="7"/>
    <x v="3358"/>
    <n v="1"/>
  </r>
  <r>
    <x v="181"/>
    <x v="0"/>
    <s v="2023-2024"/>
    <x v="0"/>
    <x v="19"/>
    <x v="1"/>
    <x v="1"/>
    <n v="2800"/>
    <x v="0"/>
    <x v="11"/>
    <x v="0"/>
    <x v="0"/>
    <x v="3359"/>
    <n v="1"/>
  </r>
  <r>
    <x v="435"/>
    <x v="0"/>
    <s v="2023-2024"/>
    <x v="0"/>
    <x v="26"/>
    <x v="0"/>
    <x v="0"/>
    <n v="6280"/>
    <x v="0"/>
    <x v="14"/>
    <x v="0"/>
    <x v="0"/>
    <x v="3360"/>
    <n v="1"/>
  </r>
  <r>
    <x v="254"/>
    <x v="2"/>
    <s v="2024-2025"/>
    <x v="0"/>
    <x v="2"/>
    <x v="2"/>
    <x v="2"/>
    <n v="2617"/>
    <x v="0"/>
    <x v="2"/>
    <x v="1"/>
    <x v="1"/>
    <x v="3361"/>
    <n v="1"/>
  </r>
  <r>
    <x v="303"/>
    <x v="1"/>
    <s v="2022-2023"/>
    <x v="0"/>
    <x v="84"/>
    <x v="3"/>
    <x v="3"/>
    <n v="4215"/>
    <x v="0"/>
    <x v="3"/>
    <x v="0"/>
    <x v="0"/>
    <x v="3362"/>
    <n v="1"/>
  </r>
  <r>
    <x v="455"/>
    <x v="0"/>
    <s v="2023-2024"/>
    <x v="0"/>
    <x v="33"/>
    <x v="4"/>
    <x v="4"/>
    <n v="3280"/>
    <x v="0"/>
    <x v="8"/>
    <x v="0"/>
    <x v="0"/>
    <x v="3363"/>
    <n v="1"/>
  </r>
  <r>
    <x v="167"/>
    <x v="2"/>
    <s v="2024-2025"/>
    <x v="0"/>
    <x v="28"/>
    <x v="1"/>
    <x v="1"/>
    <n v="2830"/>
    <x v="0"/>
    <x v="11"/>
    <x v="7"/>
    <x v="7"/>
    <x v="3364"/>
    <n v="1"/>
  </r>
  <r>
    <x v="553"/>
    <x v="2"/>
    <s v="2024-2025"/>
    <x v="0"/>
    <x v="85"/>
    <x v="0"/>
    <x v="0"/>
    <n v="6530"/>
    <x v="0"/>
    <x v="20"/>
    <x v="9"/>
    <x v="9"/>
    <x v="3365"/>
    <n v="1"/>
  </r>
  <r>
    <x v="687"/>
    <x v="0"/>
    <s v="2023-2024"/>
    <x v="0"/>
    <x v="94"/>
    <x v="5"/>
    <x v="5"/>
    <n v="7250"/>
    <x v="0"/>
    <x v="9"/>
    <x v="4"/>
    <x v="4"/>
    <x v="3366"/>
    <n v="1"/>
  </r>
  <r>
    <x v="590"/>
    <x v="0"/>
    <s v="2023-2024"/>
    <x v="0"/>
    <x v="76"/>
    <x v="1"/>
    <x v="1"/>
    <n v="2031"/>
    <x v="0"/>
    <x v="5"/>
    <x v="7"/>
    <x v="7"/>
    <x v="3367"/>
    <n v="1"/>
  </r>
  <r>
    <x v="373"/>
    <x v="0"/>
    <s v="2023-2024"/>
    <x v="0"/>
    <x v="60"/>
    <x v="1"/>
    <x v="1"/>
    <n v="2541"/>
    <x v="0"/>
    <x v="2"/>
    <x v="7"/>
    <x v="7"/>
    <x v="3368"/>
    <n v="1"/>
  </r>
  <r>
    <x v="144"/>
    <x v="1"/>
    <s v="2022-2023"/>
    <x v="1"/>
    <x v="75"/>
    <x v="0"/>
    <x v="0"/>
    <n v="6450"/>
    <x v="0"/>
    <x v="20"/>
    <x v="4"/>
    <x v="4"/>
    <x v="3369"/>
    <n v="1"/>
  </r>
  <r>
    <x v="179"/>
    <x v="0"/>
    <s v="2023-2024"/>
    <x v="1"/>
    <x v="64"/>
    <x v="1"/>
    <x v="1"/>
    <n v="2350"/>
    <x v="0"/>
    <x v="1"/>
    <x v="7"/>
    <x v="7"/>
    <x v="3370"/>
    <n v="1"/>
  </r>
  <r>
    <x v="205"/>
    <x v="0"/>
    <s v="2023-2024"/>
    <x v="0"/>
    <x v="90"/>
    <x v="3"/>
    <x v="3"/>
    <n v="4700"/>
    <x v="0"/>
    <x v="17"/>
    <x v="9"/>
    <x v="9"/>
    <x v="3371"/>
    <n v="1"/>
  </r>
  <r>
    <x v="382"/>
    <x v="1"/>
    <s v="2022-2023"/>
    <x v="0"/>
    <x v="52"/>
    <x v="3"/>
    <x v="3"/>
    <n v="4053"/>
    <x v="0"/>
    <x v="10"/>
    <x v="9"/>
    <x v="9"/>
    <x v="3372"/>
    <n v="1"/>
  </r>
  <r>
    <x v="639"/>
    <x v="1"/>
    <s v="2022-2023"/>
    <x v="0"/>
    <x v="26"/>
    <x v="0"/>
    <x v="0"/>
    <n v="6280"/>
    <x v="0"/>
    <x v="14"/>
    <x v="7"/>
    <x v="7"/>
    <x v="3373"/>
    <n v="1"/>
  </r>
  <r>
    <x v="691"/>
    <x v="2"/>
    <s v="2024-2025"/>
    <x v="0"/>
    <x v="86"/>
    <x v="0"/>
    <x v="0"/>
    <n v="6725"/>
    <x v="0"/>
    <x v="20"/>
    <x v="4"/>
    <x v="4"/>
    <x v="3374"/>
    <n v="1"/>
  </r>
  <r>
    <x v="305"/>
    <x v="0"/>
    <s v="2023-2024"/>
    <x v="1"/>
    <x v="34"/>
    <x v="4"/>
    <x v="4"/>
    <n v="3018"/>
    <x v="0"/>
    <x v="7"/>
    <x v="4"/>
    <x v="4"/>
    <x v="3375"/>
    <n v="1"/>
  </r>
  <r>
    <x v="655"/>
    <x v="0"/>
    <s v="2023-2024"/>
    <x v="0"/>
    <x v="28"/>
    <x v="1"/>
    <x v="1"/>
    <n v="2830"/>
    <x v="0"/>
    <x v="11"/>
    <x v="7"/>
    <x v="7"/>
    <x v="3376"/>
    <n v="1"/>
  </r>
  <r>
    <x v="107"/>
    <x v="1"/>
    <s v="2022-2023"/>
    <x v="1"/>
    <x v="63"/>
    <x v="1"/>
    <x v="1"/>
    <n v="2015"/>
    <x v="0"/>
    <x v="5"/>
    <x v="8"/>
    <x v="8"/>
    <x v="3377"/>
    <n v="1"/>
  </r>
  <r>
    <x v="147"/>
    <x v="0"/>
    <s v="2023-2024"/>
    <x v="1"/>
    <x v="39"/>
    <x v="0"/>
    <x v="0"/>
    <n v="6330"/>
    <x v="0"/>
    <x v="14"/>
    <x v="9"/>
    <x v="9"/>
    <x v="3378"/>
    <n v="1"/>
  </r>
  <r>
    <x v="648"/>
    <x v="1"/>
    <s v="2022-2023"/>
    <x v="0"/>
    <x v="83"/>
    <x v="0"/>
    <x v="0"/>
    <n v="6052"/>
    <x v="0"/>
    <x v="0"/>
    <x v="4"/>
    <x v="4"/>
    <x v="3379"/>
    <n v="1"/>
  </r>
  <r>
    <x v="464"/>
    <x v="2"/>
    <s v="2024-2025"/>
    <x v="0"/>
    <x v="52"/>
    <x v="3"/>
    <x v="3"/>
    <n v="4053"/>
    <x v="0"/>
    <x v="10"/>
    <x v="0"/>
    <x v="0"/>
    <x v="3380"/>
    <n v="1"/>
  </r>
  <r>
    <x v="470"/>
    <x v="0"/>
    <s v="2023-2024"/>
    <x v="1"/>
    <x v="34"/>
    <x v="4"/>
    <x v="4"/>
    <n v="3018"/>
    <x v="0"/>
    <x v="7"/>
    <x v="7"/>
    <x v="7"/>
    <x v="3381"/>
    <n v="1"/>
  </r>
  <r>
    <x v="457"/>
    <x v="1"/>
    <s v="2022-2023"/>
    <x v="0"/>
    <x v="12"/>
    <x v="3"/>
    <x v="3"/>
    <n v="4068"/>
    <x v="0"/>
    <x v="10"/>
    <x v="4"/>
    <x v="4"/>
    <x v="3382"/>
    <n v="1"/>
  </r>
  <r>
    <x v="334"/>
    <x v="2"/>
    <s v="2024-2025"/>
    <x v="0"/>
    <x v="43"/>
    <x v="1"/>
    <x v="1"/>
    <n v="2560"/>
    <x v="0"/>
    <x v="2"/>
    <x v="4"/>
    <x v="4"/>
    <x v="3383"/>
    <n v="1"/>
  </r>
  <r>
    <x v="612"/>
    <x v="0"/>
    <s v="2023-2024"/>
    <x v="1"/>
    <x v="63"/>
    <x v="1"/>
    <x v="1"/>
    <n v="2015"/>
    <x v="0"/>
    <x v="5"/>
    <x v="4"/>
    <x v="4"/>
    <x v="3384"/>
    <n v="1"/>
  </r>
  <r>
    <x v="165"/>
    <x v="0"/>
    <s v="2023-2024"/>
    <x v="0"/>
    <x v="2"/>
    <x v="2"/>
    <x v="2"/>
    <n v="2617"/>
    <x v="0"/>
    <x v="2"/>
    <x v="1"/>
    <x v="1"/>
    <x v="3385"/>
    <n v="1"/>
  </r>
  <r>
    <x v="177"/>
    <x v="1"/>
    <s v="2022-2023"/>
    <x v="0"/>
    <x v="60"/>
    <x v="1"/>
    <x v="1"/>
    <n v="2541"/>
    <x v="0"/>
    <x v="2"/>
    <x v="8"/>
    <x v="8"/>
    <x v="3386"/>
    <n v="1"/>
  </r>
  <r>
    <x v="573"/>
    <x v="1"/>
    <s v="2022-2023"/>
    <x v="0"/>
    <x v="27"/>
    <x v="4"/>
    <x v="4"/>
    <n v="3066"/>
    <x v="0"/>
    <x v="7"/>
    <x v="9"/>
    <x v="9"/>
    <x v="3387"/>
    <n v="1"/>
  </r>
  <r>
    <x v="653"/>
    <x v="0"/>
    <s v="2023-2024"/>
    <x v="0"/>
    <x v="53"/>
    <x v="3"/>
    <x v="3"/>
    <n v="4119"/>
    <x v="0"/>
    <x v="10"/>
    <x v="0"/>
    <x v="0"/>
    <x v="3388"/>
    <n v="1"/>
  </r>
  <r>
    <x v="583"/>
    <x v="2"/>
    <s v="2024-2025"/>
    <x v="0"/>
    <x v="5"/>
    <x v="1"/>
    <x v="1"/>
    <n v="2067"/>
    <x v="0"/>
    <x v="5"/>
    <x v="7"/>
    <x v="7"/>
    <x v="3389"/>
    <n v="1"/>
  </r>
  <r>
    <x v="453"/>
    <x v="0"/>
    <s v="2023-2024"/>
    <x v="0"/>
    <x v="19"/>
    <x v="1"/>
    <x v="1"/>
    <n v="2800"/>
    <x v="0"/>
    <x v="11"/>
    <x v="4"/>
    <x v="4"/>
    <x v="3390"/>
    <n v="1"/>
  </r>
  <r>
    <x v="356"/>
    <x v="0"/>
    <s v="2023-2024"/>
    <x v="0"/>
    <x v="56"/>
    <x v="1"/>
    <x v="1"/>
    <n v="2795"/>
    <x v="0"/>
    <x v="11"/>
    <x v="0"/>
    <x v="0"/>
    <x v="3391"/>
    <n v="1"/>
  </r>
  <r>
    <x v="534"/>
    <x v="0"/>
    <s v="2023-2024"/>
    <x v="0"/>
    <x v="4"/>
    <x v="1"/>
    <x v="1"/>
    <n v="2154"/>
    <x v="0"/>
    <x v="4"/>
    <x v="4"/>
    <x v="4"/>
    <x v="3392"/>
    <n v="1"/>
  </r>
  <r>
    <x v="260"/>
    <x v="1"/>
    <s v="2022-2023"/>
    <x v="0"/>
    <x v="28"/>
    <x v="1"/>
    <x v="1"/>
    <n v="2830"/>
    <x v="0"/>
    <x v="11"/>
    <x v="4"/>
    <x v="4"/>
    <x v="3393"/>
    <n v="1"/>
  </r>
  <r>
    <x v="485"/>
    <x v="2"/>
    <s v="2024-2025"/>
    <x v="1"/>
    <x v="39"/>
    <x v="0"/>
    <x v="0"/>
    <n v="6330"/>
    <x v="0"/>
    <x v="14"/>
    <x v="5"/>
    <x v="5"/>
    <x v="3394"/>
    <n v="1"/>
  </r>
  <r>
    <x v="573"/>
    <x v="1"/>
    <s v="2022-2023"/>
    <x v="0"/>
    <x v="76"/>
    <x v="1"/>
    <x v="1"/>
    <n v="2031"/>
    <x v="0"/>
    <x v="5"/>
    <x v="0"/>
    <x v="0"/>
    <x v="3395"/>
    <n v="1"/>
  </r>
  <r>
    <x v="85"/>
    <x v="2"/>
    <s v="2024-2025"/>
    <x v="0"/>
    <x v="61"/>
    <x v="6"/>
    <x v="6"/>
    <n v="5343"/>
    <x v="0"/>
    <x v="18"/>
    <x v="4"/>
    <x v="4"/>
    <x v="3396"/>
    <n v="1"/>
  </r>
  <r>
    <x v="180"/>
    <x v="1"/>
    <s v="2022-2023"/>
    <x v="0"/>
    <x v="15"/>
    <x v="1"/>
    <x v="1"/>
    <n v="2020"/>
    <x v="0"/>
    <x v="5"/>
    <x v="9"/>
    <x v="9"/>
    <x v="3397"/>
    <n v="1"/>
  </r>
  <r>
    <x v="194"/>
    <x v="2"/>
    <s v="2024-2025"/>
    <x v="0"/>
    <x v="47"/>
    <x v="1"/>
    <x v="1"/>
    <n v="2101"/>
    <x v="0"/>
    <x v="4"/>
    <x v="7"/>
    <x v="7"/>
    <x v="3398"/>
    <n v="1"/>
  </r>
  <r>
    <x v="91"/>
    <x v="0"/>
    <s v="2023-2024"/>
    <x v="0"/>
    <x v="67"/>
    <x v="3"/>
    <x v="3"/>
    <n v="4551"/>
    <x v="0"/>
    <x v="15"/>
    <x v="7"/>
    <x v="7"/>
    <x v="3399"/>
    <n v="1"/>
  </r>
  <r>
    <x v="624"/>
    <x v="2"/>
    <s v="2024-2025"/>
    <x v="0"/>
    <x v="68"/>
    <x v="7"/>
    <x v="7"/>
    <n v="800"/>
    <x v="0"/>
    <x v="19"/>
    <x v="4"/>
    <x v="4"/>
    <x v="3400"/>
    <n v="1"/>
  </r>
  <r>
    <x v="26"/>
    <x v="1"/>
    <s v="2022-2023"/>
    <x v="0"/>
    <x v="5"/>
    <x v="1"/>
    <x v="1"/>
    <n v="2067"/>
    <x v="0"/>
    <x v="5"/>
    <x v="9"/>
    <x v="9"/>
    <x v="3401"/>
    <n v="1"/>
  </r>
  <r>
    <x v="306"/>
    <x v="2"/>
    <s v="2024-2025"/>
    <x v="1"/>
    <x v="64"/>
    <x v="1"/>
    <x v="1"/>
    <n v="2350"/>
    <x v="0"/>
    <x v="1"/>
    <x v="5"/>
    <x v="5"/>
    <x v="3402"/>
    <n v="1"/>
  </r>
  <r>
    <x v="183"/>
    <x v="0"/>
    <s v="2023-2024"/>
    <x v="0"/>
    <x v="76"/>
    <x v="1"/>
    <x v="1"/>
    <n v="2031"/>
    <x v="0"/>
    <x v="5"/>
    <x v="7"/>
    <x v="7"/>
    <x v="3403"/>
    <n v="1"/>
  </r>
  <r>
    <x v="69"/>
    <x v="0"/>
    <s v="2023-2024"/>
    <x v="0"/>
    <x v="59"/>
    <x v="3"/>
    <x v="3"/>
    <n v="4509"/>
    <x v="0"/>
    <x v="3"/>
    <x v="7"/>
    <x v="7"/>
    <x v="3404"/>
    <n v="1"/>
  </r>
  <r>
    <x v="56"/>
    <x v="2"/>
    <s v="2024-2025"/>
    <x v="0"/>
    <x v="26"/>
    <x v="0"/>
    <x v="0"/>
    <n v="6280"/>
    <x v="0"/>
    <x v="14"/>
    <x v="1"/>
    <x v="1"/>
    <x v="3405"/>
    <n v="1"/>
  </r>
  <r>
    <x v="238"/>
    <x v="2"/>
    <s v="2024-2025"/>
    <x v="0"/>
    <x v="25"/>
    <x v="4"/>
    <x v="4"/>
    <n v="3550"/>
    <x v="0"/>
    <x v="8"/>
    <x v="9"/>
    <x v="9"/>
    <x v="3406"/>
    <n v="1"/>
  </r>
  <r>
    <x v="154"/>
    <x v="1"/>
    <s v="2022-2023"/>
    <x v="0"/>
    <x v="4"/>
    <x v="1"/>
    <x v="1"/>
    <n v="2154"/>
    <x v="0"/>
    <x v="4"/>
    <x v="5"/>
    <x v="5"/>
    <x v="3407"/>
    <n v="1"/>
  </r>
  <r>
    <x v="270"/>
    <x v="0"/>
    <s v="2023-2024"/>
    <x v="0"/>
    <x v="40"/>
    <x v="4"/>
    <x v="4"/>
    <n v="3353"/>
    <x v="0"/>
    <x v="8"/>
    <x v="9"/>
    <x v="9"/>
    <x v="3408"/>
    <n v="1"/>
  </r>
  <r>
    <x v="570"/>
    <x v="0"/>
    <s v="2023-2024"/>
    <x v="0"/>
    <x v="13"/>
    <x v="1"/>
    <x v="1"/>
    <n v="2480"/>
    <x v="0"/>
    <x v="1"/>
    <x v="4"/>
    <x v="4"/>
    <x v="3409"/>
    <n v="1"/>
  </r>
  <r>
    <x v="696"/>
    <x v="1"/>
    <s v="2022-2023"/>
    <x v="1"/>
    <x v="34"/>
    <x v="4"/>
    <x v="4"/>
    <n v="3018"/>
    <x v="0"/>
    <x v="7"/>
    <x v="0"/>
    <x v="0"/>
    <x v="3410"/>
    <n v="1"/>
  </r>
  <r>
    <x v="47"/>
    <x v="2"/>
    <s v="2024-2025"/>
    <x v="0"/>
    <x v="77"/>
    <x v="5"/>
    <x v="5"/>
    <n v="7018"/>
    <x v="0"/>
    <x v="9"/>
    <x v="4"/>
    <x v="4"/>
    <x v="3411"/>
    <n v="1"/>
  </r>
  <r>
    <x v="661"/>
    <x v="0"/>
    <s v="2023-2024"/>
    <x v="1"/>
    <x v="34"/>
    <x v="4"/>
    <x v="4"/>
    <n v="3018"/>
    <x v="0"/>
    <x v="7"/>
    <x v="7"/>
    <x v="7"/>
    <x v="3412"/>
    <n v="1"/>
  </r>
  <r>
    <x v="176"/>
    <x v="2"/>
    <s v="2024-2025"/>
    <x v="0"/>
    <x v="89"/>
    <x v="4"/>
    <x v="4"/>
    <n v="3136"/>
    <x v="0"/>
    <x v="6"/>
    <x v="9"/>
    <x v="9"/>
    <x v="3413"/>
    <n v="1"/>
  </r>
  <r>
    <x v="652"/>
    <x v="2"/>
    <s v="2024-2025"/>
    <x v="0"/>
    <x v="85"/>
    <x v="0"/>
    <x v="0"/>
    <n v="6530"/>
    <x v="0"/>
    <x v="20"/>
    <x v="7"/>
    <x v="7"/>
    <x v="3414"/>
    <n v="1"/>
  </r>
  <r>
    <x v="247"/>
    <x v="2"/>
    <s v="2024-2025"/>
    <x v="0"/>
    <x v="60"/>
    <x v="1"/>
    <x v="1"/>
    <n v="2541"/>
    <x v="0"/>
    <x v="2"/>
    <x v="7"/>
    <x v="7"/>
    <x v="3415"/>
    <n v="1"/>
  </r>
  <r>
    <x v="285"/>
    <x v="1"/>
    <s v="2022-2023"/>
    <x v="0"/>
    <x v="84"/>
    <x v="3"/>
    <x v="3"/>
    <n v="4215"/>
    <x v="0"/>
    <x v="3"/>
    <x v="9"/>
    <x v="9"/>
    <x v="3416"/>
    <n v="1"/>
  </r>
  <r>
    <x v="724"/>
    <x v="1"/>
    <s v="2022-2023"/>
    <x v="1"/>
    <x v="63"/>
    <x v="1"/>
    <x v="1"/>
    <n v="2015"/>
    <x v="0"/>
    <x v="5"/>
    <x v="7"/>
    <x v="7"/>
    <x v="3417"/>
    <n v="1"/>
  </r>
  <r>
    <x v="180"/>
    <x v="1"/>
    <s v="2022-2023"/>
    <x v="0"/>
    <x v="56"/>
    <x v="1"/>
    <x v="1"/>
    <n v="2795"/>
    <x v="0"/>
    <x v="11"/>
    <x v="9"/>
    <x v="9"/>
    <x v="3418"/>
    <n v="1"/>
  </r>
  <r>
    <x v="100"/>
    <x v="0"/>
    <s v="2023-2024"/>
    <x v="0"/>
    <x v="52"/>
    <x v="3"/>
    <x v="3"/>
    <n v="4053"/>
    <x v="0"/>
    <x v="10"/>
    <x v="7"/>
    <x v="7"/>
    <x v="3419"/>
    <n v="1"/>
  </r>
  <r>
    <x v="578"/>
    <x v="2"/>
    <s v="2024-2025"/>
    <x v="0"/>
    <x v="47"/>
    <x v="1"/>
    <x v="1"/>
    <n v="2101"/>
    <x v="0"/>
    <x v="4"/>
    <x v="5"/>
    <x v="5"/>
    <x v="3420"/>
    <n v="1"/>
  </r>
  <r>
    <x v="50"/>
    <x v="0"/>
    <s v="2023-2024"/>
    <x v="0"/>
    <x v="26"/>
    <x v="0"/>
    <x v="0"/>
    <n v="6280"/>
    <x v="0"/>
    <x v="14"/>
    <x v="4"/>
    <x v="4"/>
    <x v="3421"/>
    <n v="1"/>
  </r>
  <r>
    <x v="125"/>
    <x v="2"/>
    <s v="2024-2025"/>
    <x v="0"/>
    <x v="56"/>
    <x v="1"/>
    <x v="1"/>
    <n v="2795"/>
    <x v="0"/>
    <x v="11"/>
    <x v="7"/>
    <x v="7"/>
    <x v="3422"/>
    <n v="1"/>
  </r>
  <r>
    <x v="558"/>
    <x v="0"/>
    <s v="2023-2024"/>
    <x v="0"/>
    <x v="10"/>
    <x v="4"/>
    <x v="4"/>
    <n v="3551"/>
    <x v="0"/>
    <x v="8"/>
    <x v="7"/>
    <x v="7"/>
    <x v="3423"/>
    <n v="1"/>
  </r>
  <r>
    <x v="611"/>
    <x v="0"/>
    <s v="2023-2024"/>
    <x v="0"/>
    <x v="11"/>
    <x v="5"/>
    <x v="5"/>
    <n v="7010"/>
    <x v="0"/>
    <x v="9"/>
    <x v="4"/>
    <x v="4"/>
    <x v="3424"/>
    <n v="1"/>
  </r>
  <r>
    <x v="728"/>
    <x v="2"/>
    <s v="2024-2025"/>
    <x v="0"/>
    <x v="3"/>
    <x v="3"/>
    <x v="3"/>
    <n v="4220"/>
    <x v="0"/>
    <x v="3"/>
    <x v="4"/>
    <x v="4"/>
    <x v="3425"/>
    <n v="1"/>
  </r>
  <r>
    <x v="278"/>
    <x v="0"/>
    <s v="2023-2024"/>
    <x v="0"/>
    <x v="25"/>
    <x v="4"/>
    <x v="4"/>
    <n v="3550"/>
    <x v="0"/>
    <x v="8"/>
    <x v="7"/>
    <x v="7"/>
    <x v="3426"/>
    <n v="1"/>
  </r>
  <r>
    <x v="313"/>
    <x v="0"/>
    <s v="2023-2024"/>
    <x v="0"/>
    <x v="69"/>
    <x v="4"/>
    <x v="4"/>
    <n v="3199"/>
    <x v="0"/>
    <x v="6"/>
    <x v="4"/>
    <x v="4"/>
    <x v="3427"/>
    <n v="1"/>
  </r>
  <r>
    <x v="661"/>
    <x v="0"/>
    <s v="2023-2024"/>
    <x v="0"/>
    <x v="20"/>
    <x v="4"/>
    <x v="4"/>
    <n v="3429"/>
    <x v="0"/>
    <x v="8"/>
    <x v="4"/>
    <x v="4"/>
    <x v="3428"/>
    <n v="1"/>
  </r>
  <r>
    <x v="25"/>
    <x v="1"/>
    <s v="2022-2023"/>
    <x v="0"/>
    <x v="13"/>
    <x v="1"/>
    <x v="1"/>
    <n v="2480"/>
    <x v="0"/>
    <x v="1"/>
    <x v="9"/>
    <x v="9"/>
    <x v="3429"/>
    <n v="1"/>
  </r>
  <r>
    <x v="402"/>
    <x v="0"/>
    <s v="2023-2024"/>
    <x v="1"/>
    <x v="31"/>
    <x v="1"/>
    <x v="1"/>
    <n v="2116"/>
    <x v="0"/>
    <x v="4"/>
    <x v="9"/>
    <x v="9"/>
    <x v="3430"/>
    <n v="1"/>
  </r>
  <r>
    <x v="323"/>
    <x v="0"/>
    <s v="2023-2024"/>
    <x v="0"/>
    <x v="13"/>
    <x v="1"/>
    <x v="1"/>
    <n v="2480"/>
    <x v="0"/>
    <x v="1"/>
    <x v="1"/>
    <x v="1"/>
    <x v="3431"/>
    <n v="1"/>
  </r>
  <r>
    <x v="337"/>
    <x v="0"/>
    <s v="2023-2024"/>
    <x v="0"/>
    <x v="10"/>
    <x v="4"/>
    <x v="4"/>
    <n v="3551"/>
    <x v="0"/>
    <x v="8"/>
    <x v="1"/>
    <x v="1"/>
    <x v="3432"/>
    <n v="1"/>
  </r>
  <r>
    <x v="360"/>
    <x v="2"/>
    <s v="2024-2025"/>
    <x v="0"/>
    <x v="85"/>
    <x v="0"/>
    <x v="0"/>
    <n v="6530"/>
    <x v="0"/>
    <x v="20"/>
    <x v="4"/>
    <x v="4"/>
    <x v="3433"/>
    <n v="1"/>
  </r>
  <r>
    <x v="550"/>
    <x v="0"/>
    <s v="2023-2024"/>
    <x v="0"/>
    <x v="5"/>
    <x v="1"/>
    <x v="1"/>
    <n v="2067"/>
    <x v="0"/>
    <x v="5"/>
    <x v="5"/>
    <x v="5"/>
    <x v="3434"/>
    <n v="1"/>
  </r>
  <r>
    <x v="200"/>
    <x v="2"/>
    <s v="2024-2025"/>
    <x v="0"/>
    <x v="32"/>
    <x v="6"/>
    <x v="6"/>
    <n v="5169"/>
    <x v="0"/>
    <x v="13"/>
    <x v="4"/>
    <x v="4"/>
    <x v="3435"/>
    <n v="1"/>
  </r>
  <r>
    <x v="535"/>
    <x v="1"/>
    <s v="2022-2023"/>
    <x v="0"/>
    <x v="19"/>
    <x v="1"/>
    <x v="1"/>
    <n v="2800"/>
    <x v="0"/>
    <x v="11"/>
    <x v="9"/>
    <x v="9"/>
    <x v="3436"/>
    <n v="1"/>
  </r>
  <r>
    <x v="708"/>
    <x v="1"/>
    <s v="2022-2023"/>
    <x v="0"/>
    <x v="9"/>
    <x v="4"/>
    <x v="4"/>
    <n v="3076"/>
    <x v="0"/>
    <x v="7"/>
    <x v="4"/>
    <x v="4"/>
    <x v="3437"/>
    <n v="1"/>
  </r>
  <r>
    <x v="40"/>
    <x v="0"/>
    <s v="2023-2024"/>
    <x v="0"/>
    <x v="35"/>
    <x v="3"/>
    <x v="3"/>
    <n v="4558"/>
    <x v="0"/>
    <x v="15"/>
    <x v="7"/>
    <x v="7"/>
    <x v="3438"/>
    <n v="1"/>
  </r>
  <r>
    <x v="178"/>
    <x v="0"/>
    <s v="2023-2024"/>
    <x v="0"/>
    <x v="53"/>
    <x v="3"/>
    <x v="3"/>
    <n v="4119"/>
    <x v="0"/>
    <x v="10"/>
    <x v="4"/>
    <x v="4"/>
    <x v="3439"/>
    <n v="1"/>
  </r>
  <r>
    <x v="300"/>
    <x v="2"/>
    <s v="2024-2025"/>
    <x v="0"/>
    <x v="52"/>
    <x v="3"/>
    <x v="3"/>
    <n v="4053"/>
    <x v="0"/>
    <x v="10"/>
    <x v="1"/>
    <x v="1"/>
    <x v="3440"/>
    <n v="1"/>
  </r>
  <r>
    <x v="169"/>
    <x v="0"/>
    <s v="2023-2024"/>
    <x v="0"/>
    <x v="52"/>
    <x v="3"/>
    <x v="3"/>
    <n v="4053"/>
    <x v="0"/>
    <x v="10"/>
    <x v="9"/>
    <x v="9"/>
    <x v="3441"/>
    <n v="1"/>
  </r>
  <r>
    <x v="595"/>
    <x v="0"/>
    <s v="2023-2024"/>
    <x v="0"/>
    <x v="47"/>
    <x v="1"/>
    <x v="1"/>
    <n v="2101"/>
    <x v="0"/>
    <x v="4"/>
    <x v="3"/>
    <x v="3"/>
    <x v="3442"/>
    <n v="1"/>
  </r>
  <r>
    <x v="698"/>
    <x v="2"/>
    <s v="2024-2025"/>
    <x v="0"/>
    <x v="56"/>
    <x v="1"/>
    <x v="1"/>
    <n v="2795"/>
    <x v="0"/>
    <x v="11"/>
    <x v="4"/>
    <x v="4"/>
    <x v="3443"/>
    <n v="1"/>
  </r>
  <r>
    <x v="268"/>
    <x v="0"/>
    <s v="2023-2024"/>
    <x v="0"/>
    <x v="84"/>
    <x v="3"/>
    <x v="3"/>
    <n v="4215"/>
    <x v="0"/>
    <x v="3"/>
    <x v="1"/>
    <x v="1"/>
    <x v="3444"/>
    <n v="1"/>
  </r>
  <r>
    <x v="547"/>
    <x v="0"/>
    <s v="2023-2024"/>
    <x v="1"/>
    <x v="64"/>
    <x v="1"/>
    <x v="1"/>
    <n v="2350"/>
    <x v="0"/>
    <x v="1"/>
    <x v="4"/>
    <x v="4"/>
    <x v="3445"/>
    <n v="1"/>
  </r>
  <r>
    <x v="320"/>
    <x v="2"/>
    <s v="2024-2025"/>
    <x v="1"/>
    <x v="64"/>
    <x v="1"/>
    <x v="1"/>
    <n v="2350"/>
    <x v="0"/>
    <x v="1"/>
    <x v="7"/>
    <x v="7"/>
    <x v="3446"/>
    <n v="1"/>
  </r>
  <r>
    <x v="4"/>
    <x v="0"/>
    <s v="2023-2024"/>
    <x v="0"/>
    <x v="22"/>
    <x v="1"/>
    <x v="1"/>
    <n v="2539"/>
    <x v="0"/>
    <x v="2"/>
    <x v="4"/>
    <x v="4"/>
    <x v="3447"/>
    <n v="1"/>
  </r>
  <r>
    <x v="695"/>
    <x v="0"/>
    <s v="2023-2024"/>
    <x v="0"/>
    <x v="13"/>
    <x v="1"/>
    <x v="1"/>
    <n v="2480"/>
    <x v="0"/>
    <x v="1"/>
    <x v="7"/>
    <x v="7"/>
    <x v="3448"/>
    <n v="1"/>
  </r>
  <r>
    <x v="634"/>
    <x v="1"/>
    <s v="2022-2023"/>
    <x v="0"/>
    <x v="67"/>
    <x v="3"/>
    <x v="3"/>
    <n v="4551"/>
    <x v="0"/>
    <x v="15"/>
    <x v="4"/>
    <x v="4"/>
    <x v="3449"/>
    <n v="1"/>
  </r>
  <r>
    <x v="31"/>
    <x v="1"/>
    <s v="2022-2023"/>
    <x v="0"/>
    <x v="36"/>
    <x v="4"/>
    <x v="4"/>
    <n v="3148"/>
    <x v="0"/>
    <x v="6"/>
    <x v="9"/>
    <x v="9"/>
    <x v="3450"/>
    <n v="1"/>
  </r>
  <r>
    <x v="50"/>
    <x v="0"/>
    <s v="2023-2024"/>
    <x v="0"/>
    <x v="12"/>
    <x v="3"/>
    <x v="3"/>
    <n v="4068"/>
    <x v="0"/>
    <x v="10"/>
    <x v="7"/>
    <x v="7"/>
    <x v="3451"/>
    <n v="1"/>
  </r>
  <r>
    <x v="524"/>
    <x v="0"/>
    <s v="2023-2024"/>
    <x v="0"/>
    <x v="4"/>
    <x v="1"/>
    <x v="1"/>
    <n v="2154"/>
    <x v="0"/>
    <x v="4"/>
    <x v="7"/>
    <x v="7"/>
    <x v="3452"/>
    <n v="1"/>
  </r>
  <r>
    <x v="588"/>
    <x v="0"/>
    <s v="2023-2024"/>
    <x v="0"/>
    <x v="35"/>
    <x v="3"/>
    <x v="3"/>
    <n v="4558"/>
    <x v="0"/>
    <x v="15"/>
    <x v="9"/>
    <x v="9"/>
    <x v="3453"/>
    <n v="1"/>
  </r>
  <r>
    <x v="581"/>
    <x v="0"/>
    <s v="2023-2024"/>
    <x v="0"/>
    <x v="19"/>
    <x v="1"/>
    <x v="1"/>
    <n v="2800"/>
    <x v="0"/>
    <x v="11"/>
    <x v="9"/>
    <x v="9"/>
    <x v="3454"/>
    <n v="1"/>
  </r>
  <r>
    <x v="492"/>
    <x v="1"/>
    <s v="2022-2023"/>
    <x v="0"/>
    <x v="43"/>
    <x v="1"/>
    <x v="1"/>
    <n v="2560"/>
    <x v="0"/>
    <x v="2"/>
    <x v="5"/>
    <x v="5"/>
    <x v="3455"/>
    <n v="1"/>
  </r>
  <r>
    <x v="413"/>
    <x v="2"/>
    <s v="2024-2025"/>
    <x v="0"/>
    <x v="80"/>
    <x v="0"/>
    <x v="0"/>
    <n v="6109"/>
    <x v="0"/>
    <x v="14"/>
    <x v="4"/>
    <x v="4"/>
    <x v="3456"/>
    <n v="1"/>
  </r>
  <r>
    <x v="454"/>
    <x v="0"/>
    <s v="2023-2024"/>
    <x v="0"/>
    <x v="18"/>
    <x v="6"/>
    <x v="6"/>
    <n v="5168"/>
    <x v="0"/>
    <x v="13"/>
    <x v="4"/>
    <x v="4"/>
    <x v="3457"/>
    <n v="1"/>
  </r>
  <r>
    <x v="320"/>
    <x v="2"/>
    <s v="2024-2025"/>
    <x v="1"/>
    <x v="27"/>
    <x v="4"/>
    <x v="4"/>
    <n v="3066"/>
    <x v="0"/>
    <x v="7"/>
    <x v="4"/>
    <x v="4"/>
    <x v="3458"/>
    <n v="1"/>
  </r>
  <r>
    <x v="309"/>
    <x v="0"/>
    <s v="2023-2024"/>
    <x v="1"/>
    <x v="31"/>
    <x v="1"/>
    <x v="1"/>
    <n v="2116"/>
    <x v="0"/>
    <x v="4"/>
    <x v="9"/>
    <x v="9"/>
    <x v="3459"/>
    <n v="1"/>
  </r>
  <r>
    <x v="263"/>
    <x v="0"/>
    <s v="2023-2024"/>
    <x v="0"/>
    <x v="67"/>
    <x v="3"/>
    <x v="3"/>
    <n v="4551"/>
    <x v="0"/>
    <x v="15"/>
    <x v="9"/>
    <x v="9"/>
    <x v="3460"/>
    <n v="1"/>
  </r>
  <r>
    <x v="475"/>
    <x v="0"/>
    <s v="2023-2024"/>
    <x v="0"/>
    <x v="56"/>
    <x v="1"/>
    <x v="1"/>
    <n v="2795"/>
    <x v="0"/>
    <x v="11"/>
    <x v="1"/>
    <x v="1"/>
    <x v="3461"/>
    <n v="1"/>
  </r>
  <r>
    <x v="374"/>
    <x v="1"/>
    <s v="2022-2023"/>
    <x v="0"/>
    <x v="36"/>
    <x v="4"/>
    <x v="4"/>
    <n v="3148"/>
    <x v="0"/>
    <x v="6"/>
    <x v="7"/>
    <x v="7"/>
    <x v="3462"/>
    <n v="1"/>
  </r>
  <r>
    <x v="306"/>
    <x v="2"/>
    <s v="2024-2025"/>
    <x v="0"/>
    <x v="15"/>
    <x v="1"/>
    <x v="1"/>
    <n v="2020"/>
    <x v="0"/>
    <x v="5"/>
    <x v="1"/>
    <x v="1"/>
    <x v="3463"/>
    <n v="1"/>
  </r>
  <r>
    <x v="140"/>
    <x v="0"/>
    <s v="2023-2024"/>
    <x v="0"/>
    <x v="74"/>
    <x v="1"/>
    <x v="1"/>
    <n v="2485"/>
    <x v="0"/>
    <x v="1"/>
    <x v="4"/>
    <x v="4"/>
    <x v="3464"/>
    <n v="1"/>
  </r>
  <r>
    <x v="77"/>
    <x v="1"/>
    <s v="2022-2023"/>
    <x v="0"/>
    <x v="26"/>
    <x v="0"/>
    <x v="0"/>
    <n v="6280"/>
    <x v="0"/>
    <x v="14"/>
    <x v="9"/>
    <x v="9"/>
    <x v="3465"/>
    <n v="1"/>
  </r>
  <r>
    <x v="712"/>
    <x v="0"/>
    <s v="2023-2024"/>
    <x v="0"/>
    <x v="40"/>
    <x v="4"/>
    <x v="4"/>
    <n v="3353"/>
    <x v="0"/>
    <x v="8"/>
    <x v="7"/>
    <x v="7"/>
    <x v="3466"/>
    <n v="1"/>
  </r>
  <r>
    <x v="563"/>
    <x v="0"/>
    <s v="2023-2024"/>
    <x v="0"/>
    <x v="25"/>
    <x v="4"/>
    <x v="4"/>
    <n v="3550"/>
    <x v="0"/>
    <x v="8"/>
    <x v="0"/>
    <x v="0"/>
    <x v="3467"/>
    <n v="1"/>
  </r>
  <r>
    <x v="197"/>
    <x v="0"/>
    <s v="2023-2024"/>
    <x v="0"/>
    <x v="96"/>
    <x v="4"/>
    <x v="4"/>
    <n v="3690"/>
    <x v="0"/>
    <x v="16"/>
    <x v="4"/>
    <x v="4"/>
    <x v="3468"/>
    <n v="1"/>
  </r>
  <r>
    <x v="402"/>
    <x v="0"/>
    <s v="2023-2024"/>
    <x v="0"/>
    <x v="26"/>
    <x v="0"/>
    <x v="0"/>
    <n v="6280"/>
    <x v="0"/>
    <x v="14"/>
    <x v="7"/>
    <x v="7"/>
    <x v="3469"/>
    <n v="1"/>
  </r>
  <r>
    <x v="229"/>
    <x v="1"/>
    <s v="2022-2023"/>
    <x v="0"/>
    <x v="76"/>
    <x v="1"/>
    <x v="1"/>
    <n v="2031"/>
    <x v="0"/>
    <x v="5"/>
    <x v="4"/>
    <x v="4"/>
    <x v="3470"/>
    <n v="1"/>
  </r>
  <r>
    <x v="151"/>
    <x v="2"/>
    <s v="2024-2025"/>
    <x v="1"/>
    <x v="31"/>
    <x v="1"/>
    <x v="1"/>
    <n v="2116"/>
    <x v="0"/>
    <x v="4"/>
    <x v="1"/>
    <x v="1"/>
    <x v="3471"/>
    <n v="1"/>
  </r>
  <r>
    <x v="535"/>
    <x v="1"/>
    <s v="2022-2023"/>
    <x v="0"/>
    <x v="14"/>
    <x v="1"/>
    <x v="1"/>
    <n v="2790"/>
    <x v="0"/>
    <x v="11"/>
    <x v="4"/>
    <x v="4"/>
    <x v="3472"/>
    <n v="1"/>
  </r>
  <r>
    <x v="699"/>
    <x v="2"/>
    <s v="2024-2025"/>
    <x v="1"/>
    <x v="27"/>
    <x v="4"/>
    <x v="4"/>
    <n v="3066"/>
    <x v="0"/>
    <x v="7"/>
    <x v="7"/>
    <x v="7"/>
    <x v="3473"/>
    <n v="1"/>
  </r>
  <r>
    <x v="218"/>
    <x v="1"/>
    <s v="2022-2023"/>
    <x v="0"/>
    <x v="7"/>
    <x v="4"/>
    <x v="4"/>
    <n v="3175"/>
    <x v="0"/>
    <x v="6"/>
    <x v="7"/>
    <x v="7"/>
    <x v="3474"/>
    <n v="1"/>
  </r>
  <r>
    <x v="382"/>
    <x v="1"/>
    <s v="2022-2023"/>
    <x v="0"/>
    <x v="36"/>
    <x v="4"/>
    <x v="4"/>
    <n v="3148"/>
    <x v="0"/>
    <x v="6"/>
    <x v="7"/>
    <x v="7"/>
    <x v="3475"/>
    <n v="1"/>
  </r>
  <r>
    <x v="184"/>
    <x v="2"/>
    <s v="2024-2025"/>
    <x v="1"/>
    <x v="64"/>
    <x v="1"/>
    <x v="1"/>
    <n v="2350"/>
    <x v="0"/>
    <x v="1"/>
    <x v="9"/>
    <x v="9"/>
    <x v="3476"/>
    <n v="1"/>
  </r>
  <r>
    <x v="193"/>
    <x v="2"/>
    <s v="2024-2025"/>
    <x v="0"/>
    <x v="13"/>
    <x v="1"/>
    <x v="1"/>
    <n v="2480"/>
    <x v="0"/>
    <x v="1"/>
    <x v="7"/>
    <x v="7"/>
    <x v="3477"/>
    <n v="1"/>
  </r>
  <r>
    <x v="245"/>
    <x v="0"/>
    <s v="2023-2024"/>
    <x v="0"/>
    <x v="9"/>
    <x v="4"/>
    <x v="4"/>
    <n v="3076"/>
    <x v="0"/>
    <x v="7"/>
    <x v="9"/>
    <x v="9"/>
    <x v="3478"/>
    <n v="1"/>
  </r>
  <r>
    <x v="437"/>
    <x v="1"/>
    <s v="2022-2023"/>
    <x v="0"/>
    <x v="12"/>
    <x v="3"/>
    <x v="3"/>
    <n v="4068"/>
    <x v="0"/>
    <x v="10"/>
    <x v="7"/>
    <x v="7"/>
    <x v="3479"/>
    <n v="1"/>
  </r>
  <r>
    <x v="483"/>
    <x v="0"/>
    <s v="2023-2024"/>
    <x v="0"/>
    <x v="23"/>
    <x v="1"/>
    <x v="1"/>
    <n v="2650"/>
    <x v="0"/>
    <x v="11"/>
    <x v="4"/>
    <x v="4"/>
    <x v="3480"/>
    <n v="1"/>
  </r>
  <r>
    <x v="19"/>
    <x v="0"/>
    <s v="2023-2024"/>
    <x v="0"/>
    <x v="47"/>
    <x v="1"/>
    <x v="1"/>
    <n v="2101"/>
    <x v="0"/>
    <x v="4"/>
    <x v="7"/>
    <x v="7"/>
    <x v="3481"/>
    <n v="1"/>
  </r>
  <r>
    <x v="659"/>
    <x v="2"/>
    <s v="2024-2025"/>
    <x v="0"/>
    <x v="5"/>
    <x v="1"/>
    <x v="1"/>
    <n v="2067"/>
    <x v="0"/>
    <x v="5"/>
    <x v="3"/>
    <x v="3"/>
    <x v="3482"/>
    <n v="1"/>
  </r>
  <r>
    <x v="108"/>
    <x v="1"/>
    <s v="2022-2023"/>
    <x v="0"/>
    <x v="28"/>
    <x v="1"/>
    <x v="1"/>
    <n v="2830"/>
    <x v="0"/>
    <x v="11"/>
    <x v="9"/>
    <x v="9"/>
    <x v="3483"/>
    <n v="1"/>
  </r>
  <r>
    <x v="415"/>
    <x v="2"/>
    <s v="2024-2025"/>
    <x v="0"/>
    <x v="69"/>
    <x v="4"/>
    <x v="4"/>
    <n v="3199"/>
    <x v="0"/>
    <x v="6"/>
    <x v="4"/>
    <x v="4"/>
    <x v="3484"/>
    <n v="1"/>
  </r>
  <r>
    <x v="132"/>
    <x v="0"/>
    <s v="2023-2024"/>
    <x v="0"/>
    <x v="67"/>
    <x v="3"/>
    <x v="3"/>
    <n v="4551"/>
    <x v="0"/>
    <x v="15"/>
    <x v="9"/>
    <x v="9"/>
    <x v="3485"/>
    <n v="1"/>
  </r>
  <r>
    <x v="564"/>
    <x v="0"/>
    <s v="2023-2024"/>
    <x v="0"/>
    <x v="84"/>
    <x v="3"/>
    <x v="3"/>
    <n v="4215"/>
    <x v="0"/>
    <x v="3"/>
    <x v="1"/>
    <x v="1"/>
    <x v="3486"/>
    <n v="1"/>
  </r>
  <r>
    <x v="228"/>
    <x v="0"/>
    <s v="2023-2024"/>
    <x v="0"/>
    <x v="67"/>
    <x v="3"/>
    <x v="3"/>
    <n v="4551"/>
    <x v="0"/>
    <x v="15"/>
    <x v="0"/>
    <x v="0"/>
    <x v="3487"/>
    <n v="1"/>
  </r>
  <r>
    <x v="645"/>
    <x v="0"/>
    <s v="2023-2024"/>
    <x v="1"/>
    <x v="63"/>
    <x v="1"/>
    <x v="1"/>
    <n v="2015"/>
    <x v="0"/>
    <x v="5"/>
    <x v="4"/>
    <x v="4"/>
    <x v="3488"/>
    <n v="1"/>
  </r>
  <r>
    <x v="716"/>
    <x v="0"/>
    <s v="2023-2024"/>
    <x v="0"/>
    <x v="68"/>
    <x v="7"/>
    <x v="7"/>
    <n v="800"/>
    <x v="0"/>
    <x v="19"/>
    <x v="0"/>
    <x v="0"/>
    <x v="3489"/>
    <n v="1"/>
  </r>
  <r>
    <x v="281"/>
    <x v="0"/>
    <s v="2023-2024"/>
    <x v="0"/>
    <x v="5"/>
    <x v="1"/>
    <x v="1"/>
    <n v="2067"/>
    <x v="0"/>
    <x v="5"/>
    <x v="7"/>
    <x v="7"/>
    <x v="3490"/>
    <n v="1"/>
  </r>
  <r>
    <x v="366"/>
    <x v="1"/>
    <s v="2022-2023"/>
    <x v="0"/>
    <x v="12"/>
    <x v="3"/>
    <x v="3"/>
    <n v="4068"/>
    <x v="0"/>
    <x v="10"/>
    <x v="1"/>
    <x v="1"/>
    <x v="3491"/>
    <n v="1"/>
  </r>
  <r>
    <x v="726"/>
    <x v="1"/>
    <s v="2022-2023"/>
    <x v="0"/>
    <x v="67"/>
    <x v="3"/>
    <x v="3"/>
    <n v="4551"/>
    <x v="0"/>
    <x v="15"/>
    <x v="7"/>
    <x v="7"/>
    <x v="3492"/>
    <n v="1"/>
  </r>
  <r>
    <x v="54"/>
    <x v="0"/>
    <s v="2023-2024"/>
    <x v="1"/>
    <x v="31"/>
    <x v="1"/>
    <x v="1"/>
    <n v="2116"/>
    <x v="0"/>
    <x v="4"/>
    <x v="4"/>
    <x v="4"/>
    <x v="3493"/>
    <n v="1"/>
  </r>
  <r>
    <x v="555"/>
    <x v="2"/>
    <s v="2024-2025"/>
    <x v="0"/>
    <x v="9"/>
    <x v="4"/>
    <x v="4"/>
    <n v="3076"/>
    <x v="0"/>
    <x v="7"/>
    <x v="9"/>
    <x v="9"/>
    <x v="3494"/>
    <n v="1"/>
  </r>
  <r>
    <x v="704"/>
    <x v="0"/>
    <s v="2023-2024"/>
    <x v="0"/>
    <x v="35"/>
    <x v="3"/>
    <x v="3"/>
    <n v="4558"/>
    <x v="0"/>
    <x v="15"/>
    <x v="4"/>
    <x v="4"/>
    <x v="3495"/>
    <n v="1"/>
  </r>
  <r>
    <x v="480"/>
    <x v="0"/>
    <s v="2023-2024"/>
    <x v="0"/>
    <x v="31"/>
    <x v="1"/>
    <x v="1"/>
    <n v="2116"/>
    <x v="0"/>
    <x v="4"/>
    <x v="0"/>
    <x v="0"/>
    <x v="3496"/>
    <n v="1"/>
  </r>
  <r>
    <x v="320"/>
    <x v="2"/>
    <s v="2024-2025"/>
    <x v="0"/>
    <x v="10"/>
    <x v="4"/>
    <x v="4"/>
    <n v="3551"/>
    <x v="0"/>
    <x v="8"/>
    <x v="9"/>
    <x v="9"/>
    <x v="3497"/>
    <n v="1"/>
  </r>
  <r>
    <x v="657"/>
    <x v="0"/>
    <s v="2023-2024"/>
    <x v="0"/>
    <x v="23"/>
    <x v="1"/>
    <x v="1"/>
    <n v="2650"/>
    <x v="0"/>
    <x v="11"/>
    <x v="1"/>
    <x v="1"/>
    <x v="3498"/>
    <n v="1"/>
  </r>
  <r>
    <x v="649"/>
    <x v="1"/>
    <s v="2022-2023"/>
    <x v="0"/>
    <x v="88"/>
    <x v="6"/>
    <x v="6"/>
    <n v="5011"/>
    <x v="0"/>
    <x v="13"/>
    <x v="4"/>
    <x v="4"/>
    <x v="3499"/>
    <n v="1"/>
  </r>
  <r>
    <x v="56"/>
    <x v="2"/>
    <s v="2024-2025"/>
    <x v="0"/>
    <x v="10"/>
    <x v="4"/>
    <x v="4"/>
    <n v="3551"/>
    <x v="0"/>
    <x v="8"/>
    <x v="1"/>
    <x v="1"/>
    <x v="3500"/>
    <n v="1"/>
  </r>
  <r>
    <x v="404"/>
    <x v="1"/>
    <s v="2022-2023"/>
    <x v="0"/>
    <x v="1"/>
    <x v="1"/>
    <x v="1"/>
    <n v="2478"/>
    <x v="0"/>
    <x v="1"/>
    <x v="4"/>
    <x v="4"/>
    <x v="3501"/>
    <n v="1"/>
  </r>
  <r>
    <x v="272"/>
    <x v="1"/>
    <s v="2022-2023"/>
    <x v="0"/>
    <x v="43"/>
    <x v="1"/>
    <x v="1"/>
    <n v="2560"/>
    <x v="0"/>
    <x v="2"/>
    <x v="7"/>
    <x v="7"/>
    <x v="3502"/>
    <n v="1"/>
  </r>
  <r>
    <x v="673"/>
    <x v="2"/>
    <s v="2024-2025"/>
    <x v="0"/>
    <x v="68"/>
    <x v="7"/>
    <x v="7"/>
    <n v="800"/>
    <x v="0"/>
    <x v="19"/>
    <x v="7"/>
    <x v="7"/>
    <x v="3503"/>
    <n v="1"/>
  </r>
  <r>
    <x v="521"/>
    <x v="0"/>
    <s v="2023-2024"/>
    <x v="1"/>
    <x v="39"/>
    <x v="0"/>
    <x v="0"/>
    <n v="6330"/>
    <x v="0"/>
    <x v="14"/>
    <x v="7"/>
    <x v="7"/>
    <x v="3504"/>
    <n v="1"/>
  </r>
  <r>
    <x v="605"/>
    <x v="0"/>
    <s v="2023-2024"/>
    <x v="1"/>
    <x v="34"/>
    <x v="4"/>
    <x v="4"/>
    <n v="3018"/>
    <x v="0"/>
    <x v="7"/>
    <x v="4"/>
    <x v="4"/>
    <x v="3505"/>
    <n v="1"/>
  </r>
  <r>
    <x v="6"/>
    <x v="1"/>
    <s v="2022-2023"/>
    <x v="0"/>
    <x v="68"/>
    <x v="7"/>
    <x v="7"/>
    <n v="800"/>
    <x v="0"/>
    <x v="19"/>
    <x v="9"/>
    <x v="9"/>
    <x v="3506"/>
    <n v="1"/>
  </r>
  <r>
    <x v="340"/>
    <x v="2"/>
    <s v="2024-2025"/>
    <x v="0"/>
    <x v="69"/>
    <x v="4"/>
    <x v="4"/>
    <n v="3199"/>
    <x v="0"/>
    <x v="6"/>
    <x v="5"/>
    <x v="5"/>
    <x v="3507"/>
    <n v="1"/>
  </r>
  <r>
    <x v="289"/>
    <x v="1"/>
    <s v="2022-2023"/>
    <x v="0"/>
    <x v="13"/>
    <x v="1"/>
    <x v="1"/>
    <n v="2480"/>
    <x v="0"/>
    <x v="1"/>
    <x v="0"/>
    <x v="0"/>
    <x v="3508"/>
    <n v="1"/>
  </r>
  <r>
    <x v="195"/>
    <x v="0"/>
    <s v="2023-2024"/>
    <x v="0"/>
    <x v="25"/>
    <x v="4"/>
    <x v="4"/>
    <n v="3550"/>
    <x v="0"/>
    <x v="8"/>
    <x v="4"/>
    <x v="4"/>
    <x v="3509"/>
    <n v="1"/>
  </r>
  <r>
    <x v="502"/>
    <x v="0"/>
    <s v="2023-2024"/>
    <x v="0"/>
    <x v="25"/>
    <x v="4"/>
    <x v="4"/>
    <n v="3550"/>
    <x v="0"/>
    <x v="8"/>
    <x v="9"/>
    <x v="9"/>
    <x v="3510"/>
    <n v="1"/>
  </r>
  <r>
    <x v="301"/>
    <x v="1"/>
    <s v="2022-2023"/>
    <x v="0"/>
    <x v="7"/>
    <x v="4"/>
    <x v="4"/>
    <n v="3175"/>
    <x v="0"/>
    <x v="6"/>
    <x v="0"/>
    <x v="0"/>
    <x v="3511"/>
    <n v="1"/>
  </r>
  <r>
    <x v="300"/>
    <x v="2"/>
    <s v="2024-2025"/>
    <x v="0"/>
    <x v="40"/>
    <x v="4"/>
    <x v="4"/>
    <n v="3353"/>
    <x v="0"/>
    <x v="8"/>
    <x v="7"/>
    <x v="7"/>
    <x v="3512"/>
    <n v="1"/>
  </r>
  <r>
    <x v="465"/>
    <x v="1"/>
    <s v="2022-2023"/>
    <x v="0"/>
    <x v="24"/>
    <x v="1"/>
    <x v="1"/>
    <n v="2120"/>
    <x v="0"/>
    <x v="4"/>
    <x v="4"/>
    <x v="4"/>
    <x v="3513"/>
    <n v="1"/>
  </r>
  <r>
    <x v="370"/>
    <x v="2"/>
    <s v="2024-2025"/>
    <x v="0"/>
    <x v="56"/>
    <x v="1"/>
    <x v="1"/>
    <n v="2795"/>
    <x v="0"/>
    <x v="11"/>
    <x v="1"/>
    <x v="1"/>
    <x v="3514"/>
    <n v="1"/>
  </r>
  <r>
    <x v="448"/>
    <x v="0"/>
    <s v="2023-2024"/>
    <x v="0"/>
    <x v="25"/>
    <x v="4"/>
    <x v="4"/>
    <n v="3550"/>
    <x v="0"/>
    <x v="8"/>
    <x v="7"/>
    <x v="7"/>
    <x v="3515"/>
    <n v="1"/>
  </r>
  <r>
    <x v="162"/>
    <x v="1"/>
    <s v="2022-2023"/>
    <x v="1"/>
    <x v="34"/>
    <x v="4"/>
    <x v="4"/>
    <n v="3018"/>
    <x v="0"/>
    <x v="7"/>
    <x v="1"/>
    <x v="1"/>
    <x v="3516"/>
    <n v="1"/>
  </r>
  <r>
    <x v="316"/>
    <x v="0"/>
    <s v="2023-2024"/>
    <x v="0"/>
    <x v="26"/>
    <x v="0"/>
    <x v="0"/>
    <n v="6280"/>
    <x v="0"/>
    <x v="14"/>
    <x v="9"/>
    <x v="9"/>
    <x v="3517"/>
    <n v="1"/>
  </r>
  <r>
    <x v="358"/>
    <x v="1"/>
    <s v="2022-2023"/>
    <x v="0"/>
    <x v="23"/>
    <x v="1"/>
    <x v="1"/>
    <n v="2650"/>
    <x v="0"/>
    <x v="11"/>
    <x v="9"/>
    <x v="9"/>
    <x v="3518"/>
    <n v="1"/>
  </r>
  <r>
    <x v="162"/>
    <x v="1"/>
    <s v="2022-2023"/>
    <x v="0"/>
    <x v="43"/>
    <x v="1"/>
    <x v="1"/>
    <n v="2560"/>
    <x v="0"/>
    <x v="2"/>
    <x v="4"/>
    <x v="4"/>
    <x v="3519"/>
    <n v="1"/>
  </r>
  <r>
    <x v="676"/>
    <x v="1"/>
    <s v="2022-2023"/>
    <x v="0"/>
    <x v="5"/>
    <x v="1"/>
    <x v="1"/>
    <n v="2067"/>
    <x v="0"/>
    <x v="5"/>
    <x v="1"/>
    <x v="1"/>
    <x v="3520"/>
    <n v="1"/>
  </r>
  <r>
    <x v="347"/>
    <x v="0"/>
    <s v="2023-2024"/>
    <x v="0"/>
    <x v="27"/>
    <x v="4"/>
    <x v="4"/>
    <n v="3066"/>
    <x v="0"/>
    <x v="7"/>
    <x v="7"/>
    <x v="7"/>
    <x v="3521"/>
    <n v="1"/>
  </r>
  <r>
    <x v="573"/>
    <x v="1"/>
    <s v="2022-2023"/>
    <x v="1"/>
    <x v="65"/>
    <x v="1"/>
    <x v="1"/>
    <n v="2131"/>
    <x v="0"/>
    <x v="4"/>
    <x v="4"/>
    <x v="4"/>
    <x v="3522"/>
    <n v="1"/>
  </r>
  <r>
    <x v="324"/>
    <x v="0"/>
    <s v="2023-2024"/>
    <x v="0"/>
    <x v="33"/>
    <x v="4"/>
    <x v="4"/>
    <n v="3280"/>
    <x v="0"/>
    <x v="8"/>
    <x v="4"/>
    <x v="4"/>
    <x v="3523"/>
    <n v="1"/>
  </r>
  <r>
    <x v="629"/>
    <x v="1"/>
    <s v="2022-2023"/>
    <x v="1"/>
    <x v="39"/>
    <x v="0"/>
    <x v="0"/>
    <n v="6330"/>
    <x v="0"/>
    <x v="14"/>
    <x v="4"/>
    <x v="4"/>
    <x v="3524"/>
    <n v="1"/>
  </r>
  <r>
    <x v="493"/>
    <x v="1"/>
    <s v="2022-2023"/>
    <x v="0"/>
    <x v="76"/>
    <x v="1"/>
    <x v="1"/>
    <n v="2031"/>
    <x v="0"/>
    <x v="5"/>
    <x v="9"/>
    <x v="9"/>
    <x v="3525"/>
    <n v="1"/>
  </r>
  <r>
    <x v="93"/>
    <x v="2"/>
    <s v="2024-2025"/>
    <x v="0"/>
    <x v="52"/>
    <x v="3"/>
    <x v="3"/>
    <n v="4053"/>
    <x v="0"/>
    <x v="10"/>
    <x v="1"/>
    <x v="1"/>
    <x v="3526"/>
    <n v="1"/>
  </r>
  <r>
    <x v="607"/>
    <x v="0"/>
    <s v="2023-2024"/>
    <x v="0"/>
    <x v="5"/>
    <x v="1"/>
    <x v="1"/>
    <n v="2067"/>
    <x v="0"/>
    <x v="5"/>
    <x v="0"/>
    <x v="0"/>
    <x v="3527"/>
    <n v="1"/>
  </r>
  <r>
    <x v="587"/>
    <x v="0"/>
    <s v="2023-2024"/>
    <x v="0"/>
    <x v="59"/>
    <x v="3"/>
    <x v="3"/>
    <n v="4509"/>
    <x v="0"/>
    <x v="3"/>
    <x v="0"/>
    <x v="0"/>
    <x v="3528"/>
    <n v="1"/>
  </r>
  <r>
    <x v="93"/>
    <x v="2"/>
    <s v="2024-2025"/>
    <x v="0"/>
    <x v="53"/>
    <x v="3"/>
    <x v="3"/>
    <n v="4119"/>
    <x v="0"/>
    <x v="10"/>
    <x v="7"/>
    <x v="7"/>
    <x v="3529"/>
    <n v="1"/>
  </r>
  <r>
    <x v="615"/>
    <x v="1"/>
    <s v="2022-2023"/>
    <x v="0"/>
    <x v="67"/>
    <x v="3"/>
    <x v="3"/>
    <n v="4551"/>
    <x v="0"/>
    <x v="15"/>
    <x v="1"/>
    <x v="1"/>
    <x v="3530"/>
    <n v="1"/>
  </r>
  <r>
    <x v="99"/>
    <x v="0"/>
    <s v="2023-2024"/>
    <x v="0"/>
    <x v="10"/>
    <x v="4"/>
    <x v="4"/>
    <n v="3551"/>
    <x v="0"/>
    <x v="8"/>
    <x v="0"/>
    <x v="0"/>
    <x v="3531"/>
    <n v="1"/>
  </r>
  <r>
    <x v="413"/>
    <x v="2"/>
    <s v="2024-2025"/>
    <x v="0"/>
    <x v="9"/>
    <x v="4"/>
    <x v="4"/>
    <n v="3076"/>
    <x v="0"/>
    <x v="7"/>
    <x v="0"/>
    <x v="0"/>
    <x v="3532"/>
    <n v="1"/>
  </r>
  <r>
    <x v="221"/>
    <x v="0"/>
    <s v="2023-2024"/>
    <x v="0"/>
    <x v="78"/>
    <x v="1"/>
    <x v="1"/>
    <n v="2141"/>
    <x v="0"/>
    <x v="4"/>
    <x v="4"/>
    <x v="4"/>
    <x v="3533"/>
    <n v="1"/>
  </r>
  <r>
    <x v="685"/>
    <x v="0"/>
    <s v="2023-2024"/>
    <x v="0"/>
    <x v="26"/>
    <x v="0"/>
    <x v="0"/>
    <n v="6280"/>
    <x v="0"/>
    <x v="14"/>
    <x v="1"/>
    <x v="1"/>
    <x v="3534"/>
    <n v="1"/>
  </r>
  <r>
    <x v="496"/>
    <x v="2"/>
    <s v="2024-2025"/>
    <x v="0"/>
    <x v="40"/>
    <x v="4"/>
    <x v="4"/>
    <n v="3353"/>
    <x v="0"/>
    <x v="8"/>
    <x v="0"/>
    <x v="0"/>
    <x v="3535"/>
    <n v="1"/>
  </r>
  <r>
    <x v="379"/>
    <x v="2"/>
    <s v="2024-2025"/>
    <x v="0"/>
    <x v="19"/>
    <x v="1"/>
    <x v="1"/>
    <n v="2800"/>
    <x v="0"/>
    <x v="11"/>
    <x v="4"/>
    <x v="4"/>
    <x v="3536"/>
    <n v="1"/>
  </r>
  <r>
    <x v="503"/>
    <x v="0"/>
    <s v="2023-2024"/>
    <x v="1"/>
    <x v="64"/>
    <x v="1"/>
    <x v="1"/>
    <n v="2350"/>
    <x v="0"/>
    <x v="1"/>
    <x v="1"/>
    <x v="1"/>
    <x v="3537"/>
    <n v="1"/>
  </r>
  <r>
    <x v="717"/>
    <x v="2"/>
    <s v="2024-2025"/>
    <x v="0"/>
    <x v="58"/>
    <x v="0"/>
    <x v="0"/>
    <n v="6027"/>
    <x v="0"/>
    <x v="0"/>
    <x v="4"/>
    <x v="4"/>
    <x v="3538"/>
    <n v="1"/>
  </r>
  <r>
    <x v="149"/>
    <x v="2"/>
    <s v="2024-2025"/>
    <x v="0"/>
    <x v="60"/>
    <x v="1"/>
    <x v="1"/>
    <n v="2541"/>
    <x v="0"/>
    <x v="2"/>
    <x v="4"/>
    <x v="4"/>
    <x v="3539"/>
    <n v="1"/>
  </r>
  <r>
    <x v="202"/>
    <x v="2"/>
    <s v="2024-2025"/>
    <x v="0"/>
    <x v="19"/>
    <x v="1"/>
    <x v="1"/>
    <n v="2800"/>
    <x v="0"/>
    <x v="11"/>
    <x v="7"/>
    <x v="7"/>
    <x v="3540"/>
    <n v="1"/>
  </r>
  <r>
    <x v="349"/>
    <x v="1"/>
    <s v="2022-2023"/>
    <x v="0"/>
    <x v="59"/>
    <x v="3"/>
    <x v="3"/>
    <n v="4509"/>
    <x v="0"/>
    <x v="3"/>
    <x v="1"/>
    <x v="1"/>
    <x v="3541"/>
    <n v="1"/>
  </r>
  <r>
    <x v="73"/>
    <x v="1"/>
    <s v="2022-2023"/>
    <x v="0"/>
    <x v="31"/>
    <x v="1"/>
    <x v="1"/>
    <n v="2116"/>
    <x v="0"/>
    <x v="4"/>
    <x v="1"/>
    <x v="1"/>
    <x v="3542"/>
    <n v="1"/>
  </r>
  <r>
    <x v="460"/>
    <x v="1"/>
    <s v="2022-2023"/>
    <x v="0"/>
    <x v="76"/>
    <x v="1"/>
    <x v="1"/>
    <n v="2031"/>
    <x v="0"/>
    <x v="5"/>
    <x v="1"/>
    <x v="1"/>
    <x v="3543"/>
    <n v="1"/>
  </r>
  <r>
    <x v="684"/>
    <x v="2"/>
    <s v="2024-2025"/>
    <x v="0"/>
    <x v="43"/>
    <x v="1"/>
    <x v="1"/>
    <n v="2560"/>
    <x v="0"/>
    <x v="2"/>
    <x v="4"/>
    <x v="4"/>
    <x v="3544"/>
    <n v="1"/>
  </r>
  <r>
    <x v="125"/>
    <x v="2"/>
    <s v="2024-2025"/>
    <x v="0"/>
    <x v="7"/>
    <x v="4"/>
    <x v="4"/>
    <n v="3175"/>
    <x v="0"/>
    <x v="6"/>
    <x v="7"/>
    <x v="7"/>
    <x v="3545"/>
    <n v="1"/>
  </r>
  <r>
    <x v="252"/>
    <x v="1"/>
    <s v="2022-2023"/>
    <x v="1"/>
    <x v="27"/>
    <x v="4"/>
    <x v="4"/>
    <n v="3066"/>
    <x v="0"/>
    <x v="7"/>
    <x v="0"/>
    <x v="0"/>
    <x v="3546"/>
    <n v="1"/>
  </r>
  <r>
    <x v="415"/>
    <x v="2"/>
    <s v="2024-2025"/>
    <x v="1"/>
    <x v="27"/>
    <x v="4"/>
    <x v="4"/>
    <n v="3066"/>
    <x v="0"/>
    <x v="7"/>
    <x v="1"/>
    <x v="1"/>
    <x v="3547"/>
    <n v="1"/>
  </r>
  <r>
    <x v="47"/>
    <x v="2"/>
    <s v="2024-2025"/>
    <x v="0"/>
    <x v="4"/>
    <x v="1"/>
    <x v="1"/>
    <n v="2154"/>
    <x v="0"/>
    <x v="4"/>
    <x v="9"/>
    <x v="9"/>
    <x v="3548"/>
    <n v="1"/>
  </r>
  <r>
    <x v="700"/>
    <x v="2"/>
    <s v="2024-2025"/>
    <x v="0"/>
    <x v="71"/>
    <x v="6"/>
    <x v="6"/>
    <n v="5043"/>
    <x v="0"/>
    <x v="13"/>
    <x v="4"/>
    <x v="4"/>
    <x v="3549"/>
    <n v="1"/>
  </r>
  <r>
    <x v="69"/>
    <x v="0"/>
    <s v="2023-2024"/>
    <x v="0"/>
    <x v="53"/>
    <x v="3"/>
    <x v="3"/>
    <n v="4119"/>
    <x v="0"/>
    <x v="10"/>
    <x v="9"/>
    <x v="9"/>
    <x v="3550"/>
    <n v="1"/>
  </r>
  <r>
    <x v="340"/>
    <x v="2"/>
    <s v="2024-2025"/>
    <x v="0"/>
    <x v="35"/>
    <x v="3"/>
    <x v="3"/>
    <n v="4558"/>
    <x v="0"/>
    <x v="15"/>
    <x v="7"/>
    <x v="7"/>
    <x v="3551"/>
    <n v="1"/>
  </r>
  <r>
    <x v="391"/>
    <x v="2"/>
    <s v="2024-2025"/>
    <x v="1"/>
    <x v="34"/>
    <x v="4"/>
    <x v="4"/>
    <n v="3018"/>
    <x v="0"/>
    <x v="7"/>
    <x v="9"/>
    <x v="9"/>
    <x v="3552"/>
    <n v="1"/>
  </r>
  <r>
    <x v="246"/>
    <x v="2"/>
    <s v="2024-2025"/>
    <x v="0"/>
    <x v="4"/>
    <x v="1"/>
    <x v="1"/>
    <n v="2154"/>
    <x v="0"/>
    <x v="4"/>
    <x v="7"/>
    <x v="7"/>
    <x v="3553"/>
    <n v="1"/>
  </r>
  <r>
    <x v="247"/>
    <x v="2"/>
    <s v="2024-2025"/>
    <x v="0"/>
    <x v="35"/>
    <x v="3"/>
    <x v="3"/>
    <n v="4558"/>
    <x v="0"/>
    <x v="15"/>
    <x v="1"/>
    <x v="1"/>
    <x v="3554"/>
    <n v="1"/>
  </r>
  <r>
    <x v="618"/>
    <x v="1"/>
    <s v="2022-2023"/>
    <x v="0"/>
    <x v="12"/>
    <x v="3"/>
    <x v="3"/>
    <n v="4068"/>
    <x v="0"/>
    <x v="10"/>
    <x v="0"/>
    <x v="0"/>
    <x v="3555"/>
    <n v="1"/>
  </r>
  <r>
    <x v="676"/>
    <x v="1"/>
    <s v="2022-2023"/>
    <x v="0"/>
    <x v="4"/>
    <x v="1"/>
    <x v="1"/>
    <n v="2154"/>
    <x v="0"/>
    <x v="4"/>
    <x v="4"/>
    <x v="4"/>
    <x v="3556"/>
    <n v="1"/>
  </r>
  <r>
    <x v="419"/>
    <x v="2"/>
    <s v="2024-2025"/>
    <x v="0"/>
    <x v="7"/>
    <x v="4"/>
    <x v="4"/>
    <n v="3175"/>
    <x v="0"/>
    <x v="6"/>
    <x v="9"/>
    <x v="9"/>
    <x v="3557"/>
    <n v="1"/>
  </r>
  <r>
    <x v="7"/>
    <x v="0"/>
    <s v="2023-2024"/>
    <x v="0"/>
    <x v="23"/>
    <x v="1"/>
    <x v="1"/>
    <n v="2650"/>
    <x v="0"/>
    <x v="11"/>
    <x v="0"/>
    <x v="0"/>
    <x v="3558"/>
    <n v="1"/>
  </r>
  <r>
    <x v="555"/>
    <x v="2"/>
    <s v="2024-2025"/>
    <x v="0"/>
    <x v="59"/>
    <x v="3"/>
    <x v="3"/>
    <n v="4509"/>
    <x v="0"/>
    <x v="3"/>
    <x v="7"/>
    <x v="7"/>
    <x v="3559"/>
    <n v="1"/>
  </r>
  <r>
    <x v="360"/>
    <x v="2"/>
    <s v="2024-2025"/>
    <x v="1"/>
    <x v="27"/>
    <x v="4"/>
    <x v="4"/>
    <n v="3066"/>
    <x v="0"/>
    <x v="7"/>
    <x v="9"/>
    <x v="9"/>
    <x v="3560"/>
    <n v="1"/>
  </r>
  <r>
    <x v="542"/>
    <x v="2"/>
    <s v="2024-2025"/>
    <x v="1"/>
    <x v="39"/>
    <x v="0"/>
    <x v="0"/>
    <n v="6330"/>
    <x v="0"/>
    <x v="14"/>
    <x v="0"/>
    <x v="0"/>
    <x v="3561"/>
    <n v="1"/>
  </r>
  <r>
    <x v="539"/>
    <x v="2"/>
    <s v="2024-2025"/>
    <x v="0"/>
    <x v="4"/>
    <x v="1"/>
    <x v="1"/>
    <n v="2154"/>
    <x v="0"/>
    <x v="4"/>
    <x v="0"/>
    <x v="0"/>
    <x v="3562"/>
    <n v="1"/>
  </r>
  <r>
    <x v="64"/>
    <x v="1"/>
    <s v="2022-2023"/>
    <x v="0"/>
    <x v="68"/>
    <x v="7"/>
    <x v="7"/>
    <n v="800"/>
    <x v="0"/>
    <x v="19"/>
    <x v="1"/>
    <x v="1"/>
    <x v="3563"/>
    <n v="1"/>
  </r>
  <r>
    <x v="576"/>
    <x v="0"/>
    <s v="2023-2024"/>
    <x v="0"/>
    <x v="12"/>
    <x v="3"/>
    <x v="3"/>
    <n v="4068"/>
    <x v="0"/>
    <x v="10"/>
    <x v="9"/>
    <x v="9"/>
    <x v="3564"/>
    <n v="1"/>
  </r>
  <r>
    <x v="246"/>
    <x v="2"/>
    <s v="2024-2025"/>
    <x v="0"/>
    <x v="10"/>
    <x v="4"/>
    <x v="4"/>
    <n v="3551"/>
    <x v="0"/>
    <x v="8"/>
    <x v="9"/>
    <x v="9"/>
    <x v="3565"/>
    <n v="1"/>
  </r>
  <r>
    <x v="634"/>
    <x v="1"/>
    <s v="2022-2023"/>
    <x v="1"/>
    <x v="39"/>
    <x v="0"/>
    <x v="0"/>
    <n v="6330"/>
    <x v="0"/>
    <x v="14"/>
    <x v="1"/>
    <x v="1"/>
    <x v="3566"/>
    <n v="1"/>
  </r>
  <r>
    <x v="334"/>
    <x v="2"/>
    <s v="2024-2025"/>
    <x v="0"/>
    <x v="69"/>
    <x v="4"/>
    <x v="4"/>
    <n v="3199"/>
    <x v="0"/>
    <x v="6"/>
    <x v="0"/>
    <x v="0"/>
    <x v="3567"/>
    <n v="1"/>
  </r>
  <r>
    <x v="319"/>
    <x v="0"/>
    <s v="2023-2024"/>
    <x v="0"/>
    <x v="47"/>
    <x v="1"/>
    <x v="1"/>
    <n v="2101"/>
    <x v="0"/>
    <x v="4"/>
    <x v="9"/>
    <x v="9"/>
    <x v="3568"/>
    <n v="1"/>
  </r>
  <r>
    <x v="203"/>
    <x v="0"/>
    <s v="2023-2024"/>
    <x v="0"/>
    <x v="67"/>
    <x v="3"/>
    <x v="3"/>
    <n v="4551"/>
    <x v="0"/>
    <x v="15"/>
    <x v="1"/>
    <x v="1"/>
    <x v="3569"/>
    <n v="1"/>
  </r>
  <r>
    <x v="587"/>
    <x v="0"/>
    <s v="2023-2024"/>
    <x v="0"/>
    <x v="59"/>
    <x v="3"/>
    <x v="3"/>
    <n v="4509"/>
    <x v="0"/>
    <x v="3"/>
    <x v="9"/>
    <x v="9"/>
    <x v="3570"/>
    <n v="1"/>
  </r>
  <r>
    <x v="708"/>
    <x v="1"/>
    <s v="2022-2023"/>
    <x v="0"/>
    <x v="35"/>
    <x v="3"/>
    <x v="3"/>
    <n v="4558"/>
    <x v="0"/>
    <x v="15"/>
    <x v="0"/>
    <x v="0"/>
    <x v="3571"/>
    <n v="1"/>
  </r>
  <r>
    <x v="676"/>
    <x v="1"/>
    <s v="2022-2023"/>
    <x v="0"/>
    <x v="25"/>
    <x v="4"/>
    <x v="4"/>
    <n v="3550"/>
    <x v="0"/>
    <x v="8"/>
    <x v="1"/>
    <x v="1"/>
    <x v="3572"/>
    <n v="1"/>
  </r>
  <r>
    <x v="51"/>
    <x v="0"/>
    <s v="2023-2024"/>
    <x v="1"/>
    <x v="39"/>
    <x v="0"/>
    <x v="0"/>
    <n v="6330"/>
    <x v="0"/>
    <x v="14"/>
    <x v="7"/>
    <x v="7"/>
    <x v="3573"/>
    <n v="1"/>
  </r>
  <r>
    <x v="231"/>
    <x v="0"/>
    <s v="2023-2024"/>
    <x v="0"/>
    <x v="23"/>
    <x v="1"/>
    <x v="1"/>
    <n v="2650"/>
    <x v="0"/>
    <x v="11"/>
    <x v="7"/>
    <x v="7"/>
    <x v="3574"/>
    <n v="1"/>
  </r>
  <r>
    <x v="489"/>
    <x v="0"/>
    <s v="2023-2024"/>
    <x v="0"/>
    <x v="85"/>
    <x v="0"/>
    <x v="0"/>
    <n v="6530"/>
    <x v="0"/>
    <x v="20"/>
    <x v="0"/>
    <x v="0"/>
    <x v="3575"/>
    <n v="1"/>
  </r>
  <r>
    <x v="81"/>
    <x v="0"/>
    <s v="2023-2024"/>
    <x v="0"/>
    <x v="40"/>
    <x v="4"/>
    <x v="4"/>
    <n v="3353"/>
    <x v="0"/>
    <x v="8"/>
    <x v="4"/>
    <x v="4"/>
    <x v="3576"/>
    <n v="1"/>
  </r>
  <r>
    <x v="492"/>
    <x v="1"/>
    <s v="2022-2023"/>
    <x v="1"/>
    <x v="34"/>
    <x v="4"/>
    <x v="4"/>
    <n v="3018"/>
    <x v="0"/>
    <x v="7"/>
    <x v="9"/>
    <x v="9"/>
    <x v="3577"/>
    <n v="1"/>
  </r>
  <r>
    <x v="626"/>
    <x v="2"/>
    <s v="2024-2025"/>
    <x v="0"/>
    <x v="7"/>
    <x v="4"/>
    <x v="4"/>
    <n v="3175"/>
    <x v="0"/>
    <x v="6"/>
    <x v="4"/>
    <x v="4"/>
    <x v="3578"/>
    <n v="1"/>
  </r>
  <r>
    <x v="172"/>
    <x v="1"/>
    <s v="2022-2023"/>
    <x v="0"/>
    <x v="76"/>
    <x v="1"/>
    <x v="1"/>
    <n v="2031"/>
    <x v="0"/>
    <x v="5"/>
    <x v="9"/>
    <x v="9"/>
    <x v="3579"/>
    <n v="1"/>
  </r>
  <r>
    <x v="657"/>
    <x v="0"/>
    <s v="2023-2024"/>
    <x v="0"/>
    <x v="56"/>
    <x v="1"/>
    <x v="1"/>
    <n v="2795"/>
    <x v="0"/>
    <x v="11"/>
    <x v="7"/>
    <x v="7"/>
    <x v="3580"/>
    <n v="1"/>
  </r>
  <r>
    <x v="296"/>
    <x v="0"/>
    <s v="2023-2024"/>
    <x v="1"/>
    <x v="63"/>
    <x v="1"/>
    <x v="1"/>
    <n v="2015"/>
    <x v="0"/>
    <x v="5"/>
    <x v="7"/>
    <x v="7"/>
    <x v="3581"/>
    <n v="1"/>
  </r>
  <r>
    <x v="380"/>
    <x v="0"/>
    <s v="2023-2024"/>
    <x v="0"/>
    <x v="59"/>
    <x v="3"/>
    <x v="3"/>
    <n v="4509"/>
    <x v="0"/>
    <x v="3"/>
    <x v="1"/>
    <x v="1"/>
    <x v="3582"/>
    <n v="1"/>
  </r>
  <r>
    <x v="629"/>
    <x v="1"/>
    <s v="2022-2023"/>
    <x v="0"/>
    <x v="69"/>
    <x v="4"/>
    <x v="4"/>
    <n v="3199"/>
    <x v="0"/>
    <x v="6"/>
    <x v="7"/>
    <x v="7"/>
    <x v="3583"/>
    <n v="1"/>
  </r>
  <r>
    <x v="345"/>
    <x v="1"/>
    <s v="2022-2023"/>
    <x v="0"/>
    <x v="53"/>
    <x v="3"/>
    <x v="3"/>
    <n v="4119"/>
    <x v="0"/>
    <x v="10"/>
    <x v="9"/>
    <x v="9"/>
    <x v="3584"/>
    <n v="1"/>
  </r>
  <r>
    <x v="69"/>
    <x v="0"/>
    <s v="2023-2024"/>
    <x v="0"/>
    <x v="84"/>
    <x v="3"/>
    <x v="3"/>
    <n v="4215"/>
    <x v="0"/>
    <x v="3"/>
    <x v="9"/>
    <x v="9"/>
    <x v="3585"/>
    <n v="1"/>
  </r>
  <r>
    <x v="591"/>
    <x v="2"/>
    <s v="2024-2025"/>
    <x v="1"/>
    <x v="64"/>
    <x v="1"/>
    <x v="1"/>
    <n v="2350"/>
    <x v="0"/>
    <x v="1"/>
    <x v="0"/>
    <x v="0"/>
    <x v="3586"/>
    <n v="1"/>
  </r>
  <r>
    <x v="128"/>
    <x v="2"/>
    <s v="2024-2025"/>
    <x v="0"/>
    <x v="87"/>
    <x v="2"/>
    <x v="2"/>
    <n v="2609"/>
    <x v="0"/>
    <x v="2"/>
    <x v="4"/>
    <x v="4"/>
    <x v="3587"/>
    <n v="1"/>
  </r>
  <r>
    <x v="70"/>
    <x v="0"/>
    <s v="2023-2024"/>
    <x v="1"/>
    <x v="6"/>
    <x v="0"/>
    <x v="0"/>
    <n v="6010"/>
    <x v="0"/>
    <x v="0"/>
    <x v="4"/>
    <x v="4"/>
    <x v="3588"/>
    <n v="1"/>
  </r>
  <r>
    <x v="131"/>
    <x v="1"/>
    <s v="2022-2023"/>
    <x v="0"/>
    <x v="43"/>
    <x v="1"/>
    <x v="1"/>
    <n v="2560"/>
    <x v="0"/>
    <x v="2"/>
    <x v="9"/>
    <x v="9"/>
    <x v="3589"/>
    <n v="1"/>
  </r>
  <r>
    <x v="408"/>
    <x v="1"/>
    <s v="2022-2023"/>
    <x v="0"/>
    <x v="47"/>
    <x v="1"/>
    <x v="1"/>
    <n v="2101"/>
    <x v="0"/>
    <x v="4"/>
    <x v="4"/>
    <x v="4"/>
    <x v="3590"/>
    <n v="1"/>
  </r>
  <r>
    <x v="354"/>
    <x v="1"/>
    <s v="2022-2023"/>
    <x v="0"/>
    <x v="43"/>
    <x v="1"/>
    <x v="1"/>
    <n v="2560"/>
    <x v="0"/>
    <x v="2"/>
    <x v="0"/>
    <x v="0"/>
    <x v="3591"/>
    <n v="1"/>
  </r>
  <r>
    <x v="633"/>
    <x v="1"/>
    <s v="2022-2023"/>
    <x v="0"/>
    <x v="9"/>
    <x v="4"/>
    <x v="4"/>
    <n v="3076"/>
    <x v="0"/>
    <x v="7"/>
    <x v="1"/>
    <x v="1"/>
    <x v="3592"/>
    <n v="1"/>
  </r>
  <r>
    <x v="534"/>
    <x v="0"/>
    <s v="2023-2024"/>
    <x v="0"/>
    <x v="52"/>
    <x v="3"/>
    <x v="3"/>
    <n v="4053"/>
    <x v="0"/>
    <x v="10"/>
    <x v="7"/>
    <x v="7"/>
    <x v="3593"/>
    <n v="1"/>
  </r>
  <r>
    <x v="437"/>
    <x v="1"/>
    <s v="2022-2023"/>
    <x v="1"/>
    <x v="39"/>
    <x v="0"/>
    <x v="0"/>
    <n v="6330"/>
    <x v="0"/>
    <x v="14"/>
    <x v="9"/>
    <x v="9"/>
    <x v="3594"/>
    <n v="1"/>
  </r>
  <r>
    <x v="399"/>
    <x v="0"/>
    <s v="2023-2024"/>
    <x v="0"/>
    <x v="28"/>
    <x v="1"/>
    <x v="1"/>
    <n v="2830"/>
    <x v="0"/>
    <x v="11"/>
    <x v="0"/>
    <x v="0"/>
    <x v="3595"/>
    <n v="1"/>
  </r>
  <r>
    <x v="685"/>
    <x v="0"/>
    <s v="2023-2024"/>
    <x v="0"/>
    <x v="23"/>
    <x v="1"/>
    <x v="1"/>
    <n v="2650"/>
    <x v="0"/>
    <x v="11"/>
    <x v="9"/>
    <x v="9"/>
    <x v="3596"/>
    <n v="1"/>
  </r>
  <r>
    <x v="715"/>
    <x v="2"/>
    <s v="2024-2025"/>
    <x v="0"/>
    <x v="47"/>
    <x v="1"/>
    <x v="1"/>
    <n v="2101"/>
    <x v="0"/>
    <x v="4"/>
    <x v="0"/>
    <x v="0"/>
    <x v="3597"/>
    <n v="1"/>
  </r>
  <r>
    <x v="600"/>
    <x v="0"/>
    <s v="2023-2024"/>
    <x v="0"/>
    <x v="60"/>
    <x v="1"/>
    <x v="1"/>
    <n v="2541"/>
    <x v="0"/>
    <x v="2"/>
    <x v="0"/>
    <x v="0"/>
    <x v="3598"/>
    <n v="1"/>
  </r>
  <r>
    <x v="67"/>
    <x v="2"/>
    <s v="2024-2025"/>
    <x v="0"/>
    <x v="60"/>
    <x v="1"/>
    <x v="1"/>
    <n v="2541"/>
    <x v="0"/>
    <x v="2"/>
    <x v="1"/>
    <x v="1"/>
    <x v="3599"/>
    <n v="1"/>
  </r>
  <r>
    <x v="133"/>
    <x v="1"/>
    <s v="2022-2023"/>
    <x v="0"/>
    <x v="53"/>
    <x v="3"/>
    <x v="3"/>
    <n v="4119"/>
    <x v="0"/>
    <x v="10"/>
    <x v="1"/>
    <x v="1"/>
    <x v="3600"/>
    <n v="1"/>
  </r>
  <r>
    <x v="295"/>
    <x v="0"/>
    <s v="2023-2024"/>
    <x v="0"/>
    <x v="19"/>
    <x v="1"/>
    <x v="1"/>
    <n v="2800"/>
    <x v="0"/>
    <x v="11"/>
    <x v="1"/>
    <x v="1"/>
    <x v="3601"/>
    <n v="1"/>
  </r>
  <r>
    <x v="26"/>
    <x v="1"/>
    <s v="2022-2023"/>
    <x v="0"/>
    <x v="13"/>
    <x v="1"/>
    <x v="1"/>
    <n v="2480"/>
    <x v="0"/>
    <x v="1"/>
    <x v="1"/>
    <x v="1"/>
    <x v="3602"/>
    <n v="1"/>
  </r>
  <r>
    <x v="197"/>
    <x v="0"/>
    <s v="2023-2024"/>
    <x v="0"/>
    <x v="47"/>
    <x v="1"/>
    <x v="1"/>
    <n v="2101"/>
    <x v="0"/>
    <x v="4"/>
    <x v="1"/>
    <x v="1"/>
    <x v="3603"/>
    <n v="1"/>
  </r>
  <r>
    <x v="177"/>
    <x v="1"/>
    <s v="2022-2023"/>
    <x v="0"/>
    <x v="69"/>
    <x v="4"/>
    <x v="4"/>
    <n v="3199"/>
    <x v="0"/>
    <x v="6"/>
    <x v="4"/>
    <x v="4"/>
    <x v="3604"/>
    <n v="1"/>
  </r>
  <r>
    <x v="32"/>
    <x v="0"/>
    <s v="2023-2024"/>
    <x v="0"/>
    <x v="4"/>
    <x v="1"/>
    <x v="1"/>
    <n v="2154"/>
    <x v="0"/>
    <x v="4"/>
    <x v="1"/>
    <x v="1"/>
    <x v="3605"/>
    <n v="1"/>
  </r>
  <r>
    <x v="54"/>
    <x v="0"/>
    <s v="2023-2024"/>
    <x v="0"/>
    <x v="59"/>
    <x v="3"/>
    <x v="3"/>
    <n v="4509"/>
    <x v="0"/>
    <x v="3"/>
    <x v="4"/>
    <x v="4"/>
    <x v="3606"/>
    <n v="1"/>
  </r>
  <r>
    <x v="318"/>
    <x v="0"/>
    <s v="2023-2024"/>
    <x v="0"/>
    <x v="40"/>
    <x v="4"/>
    <x v="4"/>
    <n v="3353"/>
    <x v="0"/>
    <x v="8"/>
    <x v="9"/>
    <x v="9"/>
    <x v="3607"/>
    <n v="1"/>
  </r>
  <r>
    <x v="111"/>
    <x v="0"/>
    <s v="2023-2024"/>
    <x v="0"/>
    <x v="76"/>
    <x v="1"/>
    <x v="1"/>
    <n v="2031"/>
    <x v="0"/>
    <x v="5"/>
    <x v="1"/>
    <x v="1"/>
    <x v="3608"/>
    <n v="1"/>
  </r>
  <r>
    <x v="624"/>
    <x v="2"/>
    <s v="2024-2025"/>
    <x v="0"/>
    <x v="69"/>
    <x v="4"/>
    <x v="4"/>
    <n v="3199"/>
    <x v="0"/>
    <x v="6"/>
    <x v="9"/>
    <x v="9"/>
    <x v="3609"/>
    <n v="1"/>
  </r>
  <r>
    <x v="275"/>
    <x v="2"/>
    <s v="2024-2025"/>
    <x v="0"/>
    <x v="5"/>
    <x v="1"/>
    <x v="1"/>
    <n v="2067"/>
    <x v="0"/>
    <x v="5"/>
    <x v="1"/>
    <x v="1"/>
    <x v="3610"/>
    <n v="1"/>
  </r>
  <r>
    <x v="227"/>
    <x v="0"/>
    <s v="2023-2024"/>
    <x v="0"/>
    <x v="36"/>
    <x v="4"/>
    <x v="4"/>
    <n v="3148"/>
    <x v="0"/>
    <x v="6"/>
    <x v="4"/>
    <x v="4"/>
    <x v="3611"/>
    <n v="1"/>
  </r>
  <r>
    <x v="678"/>
    <x v="1"/>
    <s v="2022-2023"/>
    <x v="1"/>
    <x v="27"/>
    <x v="4"/>
    <x v="4"/>
    <n v="3066"/>
    <x v="0"/>
    <x v="7"/>
    <x v="1"/>
    <x v="1"/>
    <x v="3612"/>
    <n v="1"/>
  </r>
  <r>
    <x v="197"/>
    <x v="0"/>
    <s v="2023-2024"/>
    <x v="0"/>
    <x v="36"/>
    <x v="4"/>
    <x v="4"/>
    <n v="3148"/>
    <x v="0"/>
    <x v="6"/>
    <x v="0"/>
    <x v="0"/>
    <x v="3613"/>
    <n v="1"/>
  </r>
  <r>
    <x v="570"/>
    <x v="0"/>
    <s v="2023-2024"/>
    <x v="0"/>
    <x v="9"/>
    <x v="4"/>
    <x v="4"/>
    <n v="3076"/>
    <x v="0"/>
    <x v="7"/>
    <x v="1"/>
    <x v="1"/>
    <x v="3614"/>
    <n v="1"/>
  </r>
  <r>
    <x v="654"/>
    <x v="2"/>
    <s v="2024-2025"/>
    <x v="0"/>
    <x v="23"/>
    <x v="1"/>
    <x v="1"/>
    <n v="2650"/>
    <x v="0"/>
    <x v="11"/>
    <x v="1"/>
    <x v="1"/>
    <x v="3615"/>
    <n v="1"/>
  </r>
  <r>
    <x v="459"/>
    <x v="0"/>
    <s v="2023-2024"/>
    <x v="0"/>
    <x v="85"/>
    <x v="0"/>
    <x v="0"/>
    <n v="6530"/>
    <x v="0"/>
    <x v="20"/>
    <x v="7"/>
    <x v="7"/>
    <x v="3616"/>
    <n v="1"/>
  </r>
  <r>
    <x v="401"/>
    <x v="2"/>
    <s v="2024-2025"/>
    <x v="1"/>
    <x v="91"/>
    <x v="1"/>
    <x v="1"/>
    <n v="2064"/>
    <x v="0"/>
    <x v="5"/>
    <x v="4"/>
    <x v="4"/>
    <x v="3617"/>
    <n v="1"/>
  </r>
  <r>
    <x v="113"/>
    <x v="2"/>
    <s v="2024-2025"/>
    <x v="0"/>
    <x v="53"/>
    <x v="3"/>
    <x v="3"/>
    <n v="4119"/>
    <x v="0"/>
    <x v="10"/>
    <x v="7"/>
    <x v="7"/>
    <x v="3618"/>
    <n v="1"/>
  </r>
  <r>
    <x v="553"/>
    <x v="2"/>
    <s v="2024-2025"/>
    <x v="0"/>
    <x v="25"/>
    <x v="4"/>
    <x v="4"/>
    <n v="3550"/>
    <x v="0"/>
    <x v="8"/>
    <x v="1"/>
    <x v="1"/>
    <x v="3619"/>
    <n v="1"/>
  </r>
  <r>
    <x v="473"/>
    <x v="1"/>
    <s v="2022-2023"/>
    <x v="0"/>
    <x v="12"/>
    <x v="3"/>
    <x v="3"/>
    <n v="4068"/>
    <x v="0"/>
    <x v="10"/>
    <x v="1"/>
    <x v="1"/>
    <x v="3620"/>
    <n v="1"/>
  </r>
  <r>
    <x v="164"/>
    <x v="1"/>
    <s v="2022-2023"/>
    <x v="0"/>
    <x v="85"/>
    <x v="0"/>
    <x v="0"/>
    <n v="6530"/>
    <x v="0"/>
    <x v="20"/>
    <x v="1"/>
    <x v="1"/>
    <x v="3621"/>
    <n v="1"/>
  </r>
  <r>
    <x v="645"/>
    <x v="0"/>
    <s v="2023-2024"/>
    <x v="1"/>
    <x v="63"/>
    <x v="1"/>
    <x v="1"/>
    <n v="2015"/>
    <x v="0"/>
    <x v="5"/>
    <x v="0"/>
    <x v="0"/>
    <x v="3622"/>
    <n v="1"/>
  </r>
  <r>
    <x v="251"/>
    <x v="2"/>
    <s v="2024-2025"/>
    <x v="0"/>
    <x v="35"/>
    <x v="3"/>
    <x v="3"/>
    <n v="4558"/>
    <x v="0"/>
    <x v="15"/>
    <x v="1"/>
    <x v="1"/>
    <x v="3623"/>
    <n v="1"/>
  </r>
  <r>
    <x v="320"/>
    <x v="2"/>
    <s v="2024-2025"/>
    <x v="0"/>
    <x v="47"/>
    <x v="1"/>
    <x v="1"/>
    <n v="2101"/>
    <x v="0"/>
    <x v="4"/>
    <x v="1"/>
    <x v="1"/>
    <x v="3624"/>
    <n v="1"/>
  </r>
  <r>
    <x v="414"/>
    <x v="0"/>
    <s v="2023-2024"/>
    <x v="1"/>
    <x v="63"/>
    <x v="1"/>
    <x v="1"/>
    <n v="2015"/>
    <x v="0"/>
    <x v="5"/>
    <x v="9"/>
    <x v="9"/>
    <x v="3625"/>
    <n v="1"/>
  </r>
  <r>
    <x v="493"/>
    <x v="1"/>
    <s v="2022-2023"/>
    <x v="0"/>
    <x v="69"/>
    <x v="4"/>
    <x v="4"/>
    <n v="3199"/>
    <x v="0"/>
    <x v="6"/>
    <x v="7"/>
    <x v="7"/>
    <x v="3626"/>
    <n v="1"/>
  </r>
  <r>
    <x v="561"/>
    <x v="0"/>
    <s v="2023-2024"/>
    <x v="0"/>
    <x v="85"/>
    <x v="0"/>
    <x v="0"/>
    <n v="6530"/>
    <x v="0"/>
    <x v="20"/>
    <x v="1"/>
    <x v="1"/>
    <x v="3627"/>
    <n v="1"/>
  </r>
  <r>
    <x v="563"/>
    <x v="0"/>
    <s v="2023-2024"/>
    <x v="0"/>
    <x v="7"/>
    <x v="4"/>
    <x v="4"/>
    <n v="3175"/>
    <x v="0"/>
    <x v="6"/>
    <x v="1"/>
    <x v="1"/>
    <x v="3628"/>
    <n v="1"/>
  </r>
  <r>
    <x v="22"/>
    <x v="1"/>
    <s v="2022-2023"/>
    <x v="0"/>
    <x v="60"/>
    <x v="1"/>
    <x v="1"/>
    <n v="2541"/>
    <x v="0"/>
    <x v="2"/>
    <x v="9"/>
    <x v="9"/>
    <x v="3629"/>
    <n v="1"/>
  </r>
  <r>
    <x v="68"/>
    <x v="2"/>
    <s v="2024-2025"/>
    <x v="0"/>
    <x v="43"/>
    <x v="1"/>
    <x v="1"/>
    <n v="2560"/>
    <x v="0"/>
    <x v="2"/>
    <x v="7"/>
    <x v="7"/>
    <x v="3630"/>
    <n v="1"/>
  </r>
  <r>
    <x v="308"/>
    <x v="1"/>
    <s v="2022-2023"/>
    <x v="0"/>
    <x v="43"/>
    <x v="1"/>
    <x v="1"/>
    <n v="2560"/>
    <x v="0"/>
    <x v="2"/>
    <x v="9"/>
    <x v="9"/>
    <x v="3631"/>
    <n v="1"/>
  </r>
  <r>
    <x v="420"/>
    <x v="1"/>
    <s v="2022-2023"/>
    <x v="1"/>
    <x v="63"/>
    <x v="1"/>
    <x v="1"/>
    <n v="2015"/>
    <x v="0"/>
    <x v="5"/>
    <x v="1"/>
    <x v="1"/>
    <x v="3632"/>
    <n v="1"/>
  </r>
  <r>
    <x v="240"/>
    <x v="2"/>
    <s v="2024-2025"/>
    <x v="0"/>
    <x v="19"/>
    <x v="1"/>
    <x v="1"/>
    <n v="2800"/>
    <x v="0"/>
    <x v="11"/>
    <x v="1"/>
    <x v="1"/>
    <x v="3633"/>
    <n v="1"/>
  </r>
  <r>
    <x v="84"/>
    <x v="2"/>
    <s v="2024-2025"/>
    <x v="1"/>
    <x v="64"/>
    <x v="1"/>
    <x v="1"/>
    <n v="2350"/>
    <x v="0"/>
    <x v="1"/>
    <x v="1"/>
    <x v="1"/>
    <x v="3634"/>
    <n v="1"/>
  </r>
  <r>
    <x v="85"/>
    <x v="2"/>
    <s v="2024-2025"/>
    <x v="0"/>
    <x v="7"/>
    <x v="4"/>
    <x v="4"/>
    <n v="3175"/>
    <x v="0"/>
    <x v="6"/>
    <x v="1"/>
    <x v="1"/>
    <x v="3635"/>
    <n v="1"/>
  </r>
  <r>
    <x v="188"/>
    <x v="0"/>
    <s v="2023-2024"/>
    <x v="1"/>
    <x v="34"/>
    <x v="4"/>
    <x v="4"/>
    <n v="3018"/>
    <x v="0"/>
    <x v="7"/>
    <x v="1"/>
    <x v="1"/>
    <x v="3636"/>
    <n v="1"/>
  </r>
  <r>
    <x v="93"/>
    <x v="2"/>
    <s v="2024-2025"/>
    <x v="0"/>
    <x v="85"/>
    <x v="0"/>
    <x v="0"/>
    <n v="6530"/>
    <x v="0"/>
    <x v="20"/>
    <x v="9"/>
    <x v="9"/>
    <x v="3637"/>
    <n v="1"/>
  </r>
  <r>
    <x v="112"/>
    <x v="0"/>
    <s v="2023-2024"/>
    <x v="0"/>
    <x v="56"/>
    <x v="1"/>
    <x v="1"/>
    <n v="2795"/>
    <x v="0"/>
    <x v="11"/>
    <x v="9"/>
    <x v="9"/>
    <x v="3638"/>
    <n v="1"/>
  </r>
  <r>
    <x v="442"/>
    <x v="1"/>
    <s v="2022-2023"/>
    <x v="0"/>
    <x v="40"/>
    <x v="4"/>
    <x v="4"/>
    <n v="3353"/>
    <x v="0"/>
    <x v="8"/>
    <x v="1"/>
    <x v="1"/>
    <x v="3639"/>
    <n v="1"/>
  </r>
  <r>
    <x v="405"/>
    <x v="2"/>
    <s v="2024-2025"/>
    <x v="0"/>
    <x v="68"/>
    <x v="7"/>
    <x v="7"/>
    <n v="800"/>
    <x v="0"/>
    <x v="19"/>
    <x v="1"/>
    <x v="1"/>
    <x v="3640"/>
    <n v="1"/>
  </r>
  <r>
    <x v="93"/>
    <x v="2"/>
    <s v="2024-2025"/>
    <x v="0"/>
    <x v="69"/>
    <x v="4"/>
    <x v="4"/>
    <n v="3199"/>
    <x v="0"/>
    <x v="6"/>
    <x v="9"/>
    <x v="9"/>
    <x v="3641"/>
    <n v="1"/>
  </r>
  <r>
    <x v="100"/>
    <x v="0"/>
    <s v="2023-2024"/>
    <x v="0"/>
    <x v="21"/>
    <x v="3"/>
    <x v="3"/>
    <n v="4012"/>
    <x v="0"/>
    <x v="10"/>
    <x v="4"/>
    <x v="4"/>
    <x v="3642"/>
    <n v="1"/>
  </r>
  <r>
    <x v="74"/>
    <x v="2"/>
    <s v="2024-2025"/>
    <x v="0"/>
    <x v="28"/>
    <x v="1"/>
    <x v="1"/>
    <n v="2830"/>
    <x v="0"/>
    <x v="11"/>
    <x v="9"/>
    <x v="9"/>
    <x v="3643"/>
    <n v="1"/>
  </r>
  <r>
    <x v="232"/>
    <x v="1"/>
    <s v="2022-2023"/>
    <x v="0"/>
    <x v="36"/>
    <x v="4"/>
    <x v="4"/>
    <n v="3148"/>
    <x v="0"/>
    <x v="6"/>
    <x v="9"/>
    <x v="9"/>
    <x v="3644"/>
    <n v="1"/>
  </r>
  <r>
    <x v="572"/>
    <x v="0"/>
    <s v="2023-2024"/>
    <x v="0"/>
    <x v="36"/>
    <x v="4"/>
    <x v="4"/>
    <n v="3148"/>
    <x v="0"/>
    <x v="6"/>
    <x v="1"/>
    <x v="1"/>
    <x v="3645"/>
    <n v="1"/>
  </r>
  <r>
    <x v="182"/>
    <x v="1"/>
    <s v="2022-2023"/>
    <x v="0"/>
    <x v="43"/>
    <x v="1"/>
    <x v="1"/>
    <n v="2560"/>
    <x v="0"/>
    <x v="2"/>
    <x v="1"/>
    <x v="1"/>
    <x v="3646"/>
    <n v="1"/>
  </r>
  <r>
    <x v="607"/>
    <x v="0"/>
    <s v="2023-2024"/>
    <x v="0"/>
    <x v="4"/>
    <x v="1"/>
    <x v="1"/>
    <n v="2154"/>
    <x v="0"/>
    <x v="4"/>
    <x v="1"/>
    <x v="1"/>
    <x v="3647"/>
    <n v="1"/>
  </r>
  <r>
    <x v="188"/>
    <x v="0"/>
    <s v="2023-2024"/>
    <x v="0"/>
    <x v="28"/>
    <x v="1"/>
    <x v="1"/>
    <n v="2830"/>
    <x v="0"/>
    <x v="11"/>
    <x v="1"/>
    <x v="1"/>
    <x v="3648"/>
    <n v="1"/>
  </r>
  <r>
    <x v="43"/>
    <x v="1"/>
    <s v="2022-2023"/>
    <x v="0"/>
    <x v="40"/>
    <x v="4"/>
    <x v="4"/>
    <n v="3353"/>
    <x v="0"/>
    <x v="8"/>
    <x v="1"/>
    <x v="1"/>
    <x v="3649"/>
    <n v="1"/>
  </r>
  <r>
    <x v="15"/>
    <x v="0"/>
    <s v="2023-2024"/>
    <x v="1"/>
    <x v="63"/>
    <x v="1"/>
    <x v="1"/>
    <n v="2015"/>
    <x v="0"/>
    <x v="5"/>
    <x v="1"/>
    <x v="1"/>
    <x v="3650"/>
    <n v="1"/>
  </r>
  <r>
    <x v="248"/>
    <x v="0"/>
    <s v="2023-2024"/>
    <x v="0"/>
    <x v="60"/>
    <x v="1"/>
    <x v="1"/>
    <n v="2541"/>
    <x v="0"/>
    <x v="2"/>
    <x v="1"/>
    <x v="1"/>
    <x v="3651"/>
    <n v="1"/>
  </r>
  <r>
    <x v="407"/>
    <x v="1"/>
    <s v="2022-2023"/>
    <x v="0"/>
    <x v="53"/>
    <x v="3"/>
    <x v="3"/>
    <n v="4119"/>
    <x v="0"/>
    <x v="10"/>
    <x v="1"/>
    <x v="1"/>
    <x v="3652"/>
    <n v="1"/>
  </r>
  <r>
    <x v="713"/>
    <x v="2"/>
    <s v="2024-2025"/>
    <x v="1"/>
    <x v="39"/>
    <x v="0"/>
    <x v="0"/>
    <n v="6330"/>
    <x v="0"/>
    <x v="14"/>
    <x v="1"/>
    <x v="1"/>
    <x v="3653"/>
    <n v="1"/>
  </r>
  <r>
    <x v="555"/>
    <x v="2"/>
    <s v="2024-2025"/>
    <x v="1"/>
    <x v="64"/>
    <x v="1"/>
    <x v="1"/>
    <n v="2350"/>
    <x v="0"/>
    <x v="1"/>
    <x v="9"/>
    <x v="9"/>
    <x v="3654"/>
    <n v="1"/>
  </r>
  <r>
    <x v="524"/>
    <x v="0"/>
    <s v="2023-2024"/>
    <x v="0"/>
    <x v="69"/>
    <x v="4"/>
    <x v="4"/>
    <n v="3199"/>
    <x v="0"/>
    <x v="6"/>
    <x v="1"/>
    <x v="1"/>
    <x v="3655"/>
    <n v="1"/>
  </r>
  <r>
    <x v="691"/>
    <x v="2"/>
    <s v="2024-2025"/>
    <x v="0"/>
    <x v="28"/>
    <x v="1"/>
    <x v="1"/>
    <n v="2830"/>
    <x v="0"/>
    <x v="11"/>
    <x v="1"/>
    <x v="1"/>
    <x v="3656"/>
    <n v="1"/>
  </r>
  <r>
    <x v="68"/>
    <x v="2"/>
    <s v="2024-2025"/>
    <x v="0"/>
    <x v="36"/>
    <x v="4"/>
    <x v="4"/>
    <n v="3148"/>
    <x v="0"/>
    <x v="6"/>
    <x v="1"/>
    <x v="1"/>
    <x v="3657"/>
    <n v="1"/>
  </r>
  <r>
    <x v="460"/>
    <x v="1"/>
    <s v="2022-2023"/>
    <x v="0"/>
    <x v="69"/>
    <x v="4"/>
    <x v="4"/>
    <n v="3199"/>
    <x v="0"/>
    <x v="6"/>
    <x v="1"/>
    <x v="1"/>
    <x v="3658"/>
    <n v="1"/>
  </r>
  <r>
    <x v="148"/>
    <x v="1"/>
    <s v="2022-2023"/>
    <x v="0"/>
    <x v="43"/>
    <x v="1"/>
    <x v="1"/>
    <n v="2560"/>
    <x v="0"/>
    <x v="2"/>
    <x v="1"/>
    <x v="1"/>
    <x v="3659"/>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9F544E-7F7E-4CBA-98FE-217C9147820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 firstHeaderRow="1" firstDataRow="1"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pivotField showAll="0"/>
    <pivotField showAll="0"/>
    <pivotField showAll="0"/>
    <pivotField axis="axisRow" showAll="0">
      <items count="9">
        <item x="2"/>
        <item x="1"/>
        <item x="7"/>
        <item x="3"/>
        <item x="6"/>
        <item x="5"/>
        <item x="4"/>
        <item x="0"/>
        <item t="default"/>
      </items>
    </pivotField>
    <pivotField showAll="0"/>
    <pivotField showAll="0"/>
    <pivotField showAll="0"/>
    <pivotField showAll="0"/>
    <pivotField showAll="0"/>
    <pivotField showAll="0"/>
    <pivotField dataField="1" numFmtId="164" showAll="0"/>
    <pivotField showAll="0"/>
    <pivotField showAll="0" defaultSubtotal="0"/>
    <pivotField showAll="0" defaultSubtotal="0"/>
    <pivotField showAll="0" defaultSubtotal="0">
      <items count="5">
        <item x="0"/>
        <item x="1"/>
        <item x="2"/>
        <item x="3"/>
        <item x="4"/>
      </items>
    </pivotField>
  </pivotFields>
  <rowFields count="1">
    <field x="5"/>
  </rowFields>
  <rowItems count="9">
    <i>
      <x/>
    </i>
    <i>
      <x v="1"/>
    </i>
    <i>
      <x v="2"/>
    </i>
    <i>
      <x v="3"/>
    </i>
    <i>
      <x v="4"/>
    </i>
    <i>
      <x v="5"/>
    </i>
    <i>
      <x v="6"/>
    </i>
    <i>
      <x v="7"/>
    </i>
    <i t="grand">
      <x/>
    </i>
  </rowItems>
  <colItems count="1">
    <i/>
  </colItems>
  <dataFields count="1">
    <dataField name="Sum of Sales" fld="1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E3FF93-9819-46C0-96C7-1A55479B9527}"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5">
  <location ref="A3:E29" firstHeaderRow="1" firstDataRow="2" firstDataCol="2"/>
  <pivotFields count="17">
    <pivotField compact="0" numFmtId="14" outline="0"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compact="0" numFmtId="1" outline="0" showAll="0" defaultSubtotal="0">
      <items count="3">
        <item x="1"/>
        <item x="0"/>
        <item x="2"/>
      </items>
    </pivotField>
    <pivotField compact="0" outline="0" showAll="0" defaultSubtotal="0"/>
    <pivotField axis="axisCol" compact="0" outline="0" showAll="0" defaultSubtotal="0">
      <items count="2">
        <item x="1"/>
        <item x="0"/>
      </items>
    </pivotField>
    <pivotField compact="0" outline="0" showAll="0" defaultSubtotal="0"/>
    <pivotField compact="0" outline="0" showAll="0" defaultSubtotal="0">
      <items count="8">
        <item x="2"/>
        <item x="1"/>
        <item x="7"/>
        <item x="3"/>
        <item x="6"/>
        <item x="5"/>
        <item x="4"/>
        <item x="0"/>
      </items>
    </pivotField>
    <pivotField compact="0" outline="0" showAll="0" defaultSubtotal="0">
      <items count="8">
        <item x="2"/>
        <item x="1"/>
        <item x="7"/>
        <item x="3"/>
        <item x="6"/>
        <item x="5"/>
        <item x="4"/>
        <item x="0"/>
      </items>
    </pivotField>
    <pivotField compact="0" outline="0" showAll="0" defaultSubtotal="0"/>
    <pivotField compact="0" outline="0" showAll="0" defaultSubtotal="0"/>
    <pivotField compact="0" outline="0" showAll="0" defaultSubtotal="0"/>
    <pivotField compact="0" outline="0" showAll="0" defaultSubtotal="0">
      <items count="10">
        <item x="2"/>
        <item x="3"/>
        <item x="0"/>
        <item x="4"/>
        <item x="5"/>
        <item x="7"/>
        <item x="1"/>
        <item x="8"/>
        <item x="6"/>
        <item x="9"/>
      </items>
    </pivotField>
    <pivotField compact="0" outline="0" showAll="0" defaultSubtotal="0"/>
    <pivotField dataField="1" compact="0" numFmtId="164" outline="0" showAll="0" defaultSubtotal="0">
      <items count="36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s>
    </pivotField>
    <pivotField compact="0" outline="0" showAll="0" defaultSubtotal="0"/>
    <pivotField axis="axisRow"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 axis="axisRow" compact="0" outline="0" subtotalTop="0" showAll="0" defaultSubtotal="0">
      <items count="5">
        <item x="0"/>
        <item x="1"/>
        <item x="2"/>
        <item x="3"/>
        <item x="4"/>
      </items>
    </pivotField>
  </pivotFields>
  <rowFields count="2">
    <field x="16"/>
    <field x="14"/>
  </rowFields>
  <rowItems count="25">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Sum of Sales" fld="12" baseField="0" baseItem="0" numFmtId="164"/>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14" format="4" series="1">
      <pivotArea type="data" outline="0" fieldPosition="0">
        <references count="2">
          <reference field="4294967294" count="1" selected="0">
            <x v="0"/>
          </reference>
          <reference field="3" count="1" selected="0">
            <x v="0"/>
          </reference>
        </references>
      </pivotArea>
    </chartFormat>
    <chartFormat chart="14"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7B5F18-1AB8-4ACE-8E44-4F29C52BB846}"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6">
  <location ref="A3:E29" firstHeaderRow="1" firstDataRow="2" firstDataCol="2"/>
  <pivotFields count="17">
    <pivotField compact="0" numFmtId="14" outline="0"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compact="0" numFmtId="1" outline="0" showAll="0" defaultSubtotal="0">
      <items count="3">
        <item x="1"/>
        <item x="0"/>
        <item x="2"/>
      </items>
    </pivotField>
    <pivotField compact="0" outline="0" showAll="0" defaultSubtotal="0"/>
    <pivotField axis="axisCol" compact="0" outline="0" showAll="0" defaultSubtotal="0">
      <items count="2">
        <item x="1"/>
        <item x="0"/>
      </items>
    </pivotField>
    <pivotField compact="0" outline="0" showAll="0" defaultSubtotal="0"/>
    <pivotField compact="0" outline="0" showAll="0" defaultSubtotal="0">
      <items count="8">
        <item x="2"/>
        <item x="1"/>
        <item x="7"/>
        <item x="3"/>
        <item x="6"/>
        <item x="5"/>
        <item x="4"/>
        <item x="0"/>
      </items>
    </pivotField>
    <pivotField compact="0" outline="0" showAll="0" defaultSubtotal="0">
      <items count="8">
        <item x="2"/>
        <item x="1"/>
        <item x="7"/>
        <item x="3"/>
        <item x="6"/>
        <item x="5"/>
        <item x="4"/>
        <item x="0"/>
      </items>
    </pivotField>
    <pivotField compact="0" outline="0" showAll="0" defaultSubtotal="0"/>
    <pivotField compact="0" outline="0" showAll="0" defaultSubtotal="0"/>
    <pivotField compact="0" outline="0" showAll="0" defaultSubtotal="0"/>
    <pivotField compact="0" outline="0" showAll="0" defaultSubtotal="0">
      <items count="10">
        <item x="2"/>
        <item x="3"/>
        <item x="0"/>
        <item x="4"/>
        <item x="5"/>
        <item x="7"/>
        <item x="1"/>
        <item x="8"/>
        <item x="6"/>
        <item x="9"/>
      </items>
    </pivotField>
    <pivotField compact="0" outline="0" showAll="0" defaultSubtotal="0"/>
    <pivotField dataField="1" compact="0" numFmtId="164" outline="0" showAll="0" defaultSubtotal="0">
      <items count="36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s>
    </pivotField>
    <pivotField compact="0" outline="0" showAll="0" defaultSubtotal="0"/>
    <pivotField axis="axisRow"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 axis="axisRow" compact="0" outline="0" subtotalTop="0" showAll="0" defaultSubtotal="0">
      <items count="5">
        <item x="0"/>
        <item x="1"/>
        <item x="2"/>
        <item x="3"/>
        <item x="4"/>
      </items>
    </pivotField>
  </pivotFields>
  <rowFields count="2">
    <field x="16"/>
    <field x="14"/>
  </rowFields>
  <rowItems count="25">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Average of Sales" fld="12" subtotal="average" baseField="14" baseItem="6" numFmtId="164"/>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15" format="6" series="1">
      <pivotArea type="data" outline="0" fieldPosition="0">
        <references count="2">
          <reference field="4294967294" count="1" selected="0">
            <x v="0"/>
          </reference>
          <reference field="3" count="1" selected="0">
            <x v="0"/>
          </reference>
        </references>
      </pivotArea>
    </chartFormat>
    <chartFormat chart="15" format="7"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E3B315-1B44-4CD7-A8B2-3A46B4DAAD9E}"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3">
  <location ref="A3:B6" firstHeaderRow="1" firstDataRow="1" firstDataCol="1"/>
  <pivotFields count="17">
    <pivotField compact="0" numFmtId="14" outline="0"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compact="0" numFmtId="1" outline="0" showAll="0" defaultSubtotal="0">
      <items count="3">
        <item x="1"/>
        <item x="0"/>
        <item x="2"/>
      </items>
    </pivotField>
    <pivotField compact="0" outline="0" showAll="0" defaultSubtotal="0"/>
    <pivotField axis="axisRow" compact="0" outline="0" showAll="0" defaultSubtotal="0">
      <items count="2">
        <item x="1"/>
        <item x="0"/>
      </items>
    </pivotField>
    <pivotField compact="0" outline="0" showAll="0" defaultSubtotal="0"/>
    <pivotField compact="0" outline="0" showAll="0" defaultSubtotal="0">
      <items count="8">
        <item x="2"/>
        <item x="1"/>
        <item x="7"/>
        <item x="3"/>
        <item x="6"/>
        <item x="5"/>
        <item x="4"/>
        <item x="0"/>
      </items>
    </pivotField>
    <pivotField compact="0" outline="0" showAll="0" defaultSubtotal="0">
      <items count="8">
        <item x="2"/>
        <item x="1"/>
        <item x="7"/>
        <item x="3"/>
        <item x="6"/>
        <item x="5"/>
        <item x="4"/>
        <item x="0"/>
      </items>
    </pivotField>
    <pivotField compact="0" outline="0" showAll="0" defaultSubtotal="0"/>
    <pivotField compact="0" outline="0" showAll="0" defaultSubtotal="0"/>
    <pivotField compact="0" outline="0" showAll="0" defaultSubtotal="0"/>
    <pivotField compact="0" outline="0" showAll="0" defaultSubtotal="0">
      <items count="10">
        <item x="2"/>
        <item x="3"/>
        <item x="0"/>
        <item x="4"/>
        <item x="5"/>
        <item x="7"/>
        <item x="1"/>
        <item x="8"/>
        <item x="6"/>
        <item x="9"/>
      </items>
    </pivotField>
    <pivotField compact="0" outline="0" showAll="0" defaultSubtotal="0"/>
    <pivotField dataField="1" compact="0" numFmtId="164" outline="0" showAll="0" defaultSubtotal="0">
      <items count="36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s>
    </pivotField>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3"/>
  </rowFields>
  <rowItems count="3">
    <i>
      <x/>
    </i>
    <i>
      <x v="1"/>
    </i>
    <i t="grand">
      <x/>
    </i>
  </rowItems>
  <colItems count="1">
    <i/>
  </colItems>
  <dataFields count="1">
    <dataField name="Sum of Sales" fld="12" baseField="3" baseItem="0" numFmtId="164"/>
  </dataFields>
  <chartFormats count="1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9" format="4" series="1">
      <pivotArea type="data" outline="0" fieldPosition="0">
        <references count="2">
          <reference field="4294967294" count="1" selected="0">
            <x v="0"/>
          </reference>
          <reference field="3" count="1" selected="0">
            <x v="0"/>
          </reference>
        </references>
      </pivotArea>
    </chartFormat>
    <chartFormat chart="9" format="5" series="1">
      <pivotArea type="data" outline="0" fieldPosition="0">
        <references count="2">
          <reference field="4294967294" count="1" selected="0">
            <x v="0"/>
          </reference>
          <reference field="3"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3" count="1" selected="0">
            <x v="0"/>
          </reference>
        </references>
      </pivotArea>
    </chartFormat>
    <chartFormat chart="9" format="8">
      <pivotArea type="data" outline="0" fieldPosition="0">
        <references count="2">
          <reference field="4294967294" count="1" selected="0">
            <x v="0"/>
          </reference>
          <reference field="3" count="1" selected="0">
            <x v="1"/>
          </reference>
        </references>
      </pivotArea>
    </chartFormat>
    <chartFormat chart="20" format="12" series="1">
      <pivotArea type="data" outline="0" fieldPosition="0">
        <references count="1">
          <reference field="4294967294" count="1" selected="0">
            <x v="0"/>
          </reference>
        </references>
      </pivotArea>
    </chartFormat>
    <chartFormat chart="20" format="13">
      <pivotArea type="data" outline="0" fieldPosition="0">
        <references count="2">
          <reference field="4294967294" count="1" selected="0">
            <x v="0"/>
          </reference>
          <reference field="3" count="1" selected="0">
            <x v="0"/>
          </reference>
        </references>
      </pivotArea>
    </chartFormat>
    <chartFormat chart="20" format="14">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53EA73-A73B-45D2-8DBD-41E4FEB0F246}"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2">
  <location ref="A3:D15" firstHeaderRow="1" firstDataRow="2" firstDataCol="1"/>
  <pivotFields count="17">
    <pivotField compact="0" numFmtId="14" outline="0"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compact="0" numFmtId="1" outline="0" showAll="0" defaultSubtotal="0">
      <items count="3">
        <item x="1"/>
        <item x="0"/>
        <item x="2"/>
      </items>
    </pivotField>
    <pivotField compact="0" outline="0" showAll="0" defaultSubtotal="0"/>
    <pivotField axis="axisCol" compact="0" outline="0" showAll="0" defaultSubtotal="0">
      <items count="2">
        <item x="1"/>
        <item x="0"/>
      </items>
    </pivotField>
    <pivotField compact="0" outline="0" showAll="0" defaultSubtotal="0"/>
    <pivotField compact="0" outline="0" showAll="0" defaultSubtotal="0">
      <items count="8">
        <item x="2"/>
        <item x="1"/>
        <item x="7"/>
        <item x="3"/>
        <item x="6"/>
        <item x="5"/>
        <item x="4"/>
        <item x="0"/>
      </items>
    </pivotField>
    <pivotField compact="0" outline="0" showAll="0" defaultSubtotal="0">
      <items count="8">
        <item x="2"/>
        <item x="1"/>
        <item x="7"/>
        <item x="3"/>
        <item x="6"/>
        <item x="5"/>
        <item x="4"/>
        <item x="0"/>
      </items>
    </pivotField>
    <pivotField compact="0" outline="0" showAll="0" defaultSubtotal="0"/>
    <pivotField compact="0" outline="0" showAll="0" defaultSubtotal="0"/>
    <pivotField compact="0" outline="0" showAll="0" defaultSubtotal="0"/>
    <pivotField axis="axisRow" compact="0" outline="0" showAll="0" sortType="ascending" defaultSubtotal="0">
      <items count="10">
        <item x="2"/>
        <item x="3"/>
        <item x="0"/>
        <item x="4"/>
        <item x="5"/>
        <item x="7"/>
        <item x="1"/>
        <item x="8"/>
        <item x="6"/>
        <item x="9"/>
      </items>
      <autoSortScope>
        <pivotArea dataOnly="0" outline="0" fieldPosition="0">
          <references count="1">
            <reference field="4294967294" count="1" selected="0">
              <x v="0"/>
            </reference>
          </references>
        </pivotArea>
      </autoSortScope>
    </pivotField>
    <pivotField compact="0" outline="0" showAll="0" defaultSubtotal="0"/>
    <pivotField dataField="1" compact="0" numFmtId="164" outline="0" showAll="0" defaultSubtotal="0">
      <items count="36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s>
    </pivotField>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 compact="0" outline="0" subtotalTop="0" showAll="0" defaultSubtotal="0">
      <items count="5">
        <item x="0"/>
        <item x="1"/>
        <item x="2"/>
        <item x="3"/>
        <item x="4"/>
      </items>
    </pivotField>
  </pivotFields>
  <rowFields count="1">
    <field x="10"/>
  </rowFields>
  <rowItems count="11">
    <i>
      <x v="7"/>
    </i>
    <i>
      <x v="8"/>
    </i>
    <i>
      <x/>
    </i>
    <i>
      <x v="4"/>
    </i>
    <i>
      <x v="1"/>
    </i>
    <i>
      <x v="2"/>
    </i>
    <i>
      <x v="5"/>
    </i>
    <i>
      <x v="9"/>
    </i>
    <i>
      <x v="6"/>
    </i>
    <i>
      <x v="3"/>
    </i>
    <i t="grand">
      <x/>
    </i>
  </rowItems>
  <colFields count="1">
    <field x="3"/>
  </colFields>
  <colItems count="3">
    <i>
      <x/>
    </i>
    <i>
      <x v="1"/>
    </i>
    <i t="grand">
      <x/>
    </i>
  </colItems>
  <dataFields count="1">
    <dataField name="Sum of Sales" fld="12" baseField="3" baseItem="0" numFmtId="164"/>
  </dataFields>
  <chartFormats count="3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9" format="4" series="1">
      <pivotArea type="data" outline="0" fieldPosition="0">
        <references count="2">
          <reference field="4294967294" count="1" selected="0">
            <x v="0"/>
          </reference>
          <reference field="3" count="1" selected="0">
            <x v="0"/>
          </reference>
        </references>
      </pivotArea>
    </chartFormat>
    <chartFormat chart="9" format="5" series="1">
      <pivotArea type="data" outline="0" fieldPosition="0">
        <references count="2">
          <reference field="4294967294" count="1" selected="0">
            <x v="0"/>
          </reference>
          <reference field="3"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3" count="1" selected="0">
            <x v="0"/>
          </reference>
        </references>
      </pivotArea>
    </chartFormat>
    <chartFormat chart="9" format="8">
      <pivotArea type="data" outline="0" fieldPosition="0">
        <references count="2">
          <reference field="4294967294" count="1" selected="0">
            <x v="0"/>
          </reference>
          <reference field="3" count="1" selected="0">
            <x v="1"/>
          </reference>
        </references>
      </pivotArea>
    </chartFormat>
    <chartFormat chart="14" format="9" series="1">
      <pivotArea type="data" outline="0" fieldPosition="0">
        <references count="1">
          <reference field="4294967294" count="1" selected="0">
            <x v="0"/>
          </reference>
        </references>
      </pivotArea>
    </chartFormat>
    <chartFormat chart="14" format="10">
      <pivotArea type="data" outline="0" fieldPosition="0">
        <references count="2">
          <reference field="4294967294" count="1" selected="0">
            <x v="0"/>
          </reference>
          <reference field="3" count="1" selected="0">
            <x v="0"/>
          </reference>
        </references>
      </pivotArea>
    </chartFormat>
    <chartFormat chart="14" format="11">
      <pivotArea type="data" outline="0" fieldPosition="0">
        <references count="2">
          <reference field="4294967294" count="1" selected="0">
            <x v="0"/>
          </reference>
          <reference field="3" count="1" selected="0">
            <x v="1"/>
          </reference>
        </references>
      </pivotArea>
    </chartFormat>
    <chartFormat chart="14" format="12" series="1">
      <pivotArea type="data" outline="0" fieldPosition="0">
        <references count="2">
          <reference field="4294967294" count="1" selected="0">
            <x v="0"/>
          </reference>
          <reference field="3" count="1" selected="0">
            <x v="1"/>
          </reference>
        </references>
      </pivotArea>
    </chartFormat>
    <chartFormat chart="14" format="13" series="1">
      <pivotArea type="data" outline="0" fieldPosition="0">
        <references count="2">
          <reference field="4294967294" count="1" selected="0">
            <x v="0"/>
          </reference>
          <reference field="3" count="1" selected="0">
            <x v="0"/>
          </reference>
        </references>
      </pivotArea>
    </chartFormat>
    <chartFormat chart="14" format="14">
      <pivotArea type="data" outline="0" fieldPosition="0">
        <references count="3">
          <reference field="4294967294" count="1" selected="0">
            <x v="0"/>
          </reference>
          <reference field="3" count="1" selected="0">
            <x v="0"/>
          </reference>
          <reference field="10" count="1" selected="0">
            <x v="7"/>
          </reference>
        </references>
      </pivotArea>
    </chartFormat>
    <chartFormat chart="14" format="15">
      <pivotArea type="data" outline="0" fieldPosition="0">
        <references count="3">
          <reference field="4294967294" count="1" selected="0">
            <x v="0"/>
          </reference>
          <reference field="3" count="1" selected="0">
            <x v="0"/>
          </reference>
          <reference field="10" count="1" selected="0">
            <x v="8"/>
          </reference>
        </references>
      </pivotArea>
    </chartFormat>
    <chartFormat chart="14" format="16">
      <pivotArea type="data" outline="0" fieldPosition="0">
        <references count="3">
          <reference field="4294967294" count="1" selected="0">
            <x v="0"/>
          </reference>
          <reference field="3" count="1" selected="0">
            <x v="0"/>
          </reference>
          <reference field="10" count="1" selected="0">
            <x v="0"/>
          </reference>
        </references>
      </pivotArea>
    </chartFormat>
    <chartFormat chart="14" format="17">
      <pivotArea type="data" outline="0" fieldPosition="0">
        <references count="3">
          <reference field="4294967294" count="1" selected="0">
            <x v="0"/>
          </reference>
          <reference field="3" count="1" selected="0">
            <x v="0"/>
          </reference>
          <reference field="10" count="1" selected="0">
            <x v="4"/>
          </reference>
        </references>
      </pivotArea>
    </chartFormat>
    <chartFormat chart="14" format="18">
      <pivotArea type="data" outline="0" fieldPosition="0">
        <references count="3">
          <reference field="4294967294" count="1" selected="0">
            <x v="0"/>
          </reference>
          <reference field="3" count="1" selected="0">
            <x v="0"/>
          </reference>
          <reference field="10" count="1" selected="0">
            <x v="1"/>
          </reference>
        </references>
      </pivotArea>
    </chartFormat>
    <chartFormat chart="14" format="19">
      <pivotArea type="data" outline="0" fieldPosition="0">
        <references count="3">
          <reference field="4294967294" count="1" selected="0">
            <x v="0"/>
          </reference>
          <reference field="3" count="1" selected="0">
            <x v="0"/>
          </reference>
          <reference field="10" count="1" selected="0">
            <x v="2"/>
          </reference>
        </references>
      </pivotArea>
    </chartFormat>
    <chartFormat chart="14" format="20">
      <pivotArea type="data" outline="0" fieldPosition="0">
        <references count="3">
          <reference field="4294967294" count="1" selected="0">
            <x v="0"/>
          </reference>
          <reference field="3" count="1" selected="0">
            <x v="0"/>
          </reference>
          <reference field="10" count="1" selected="0">
            <x v="5"/>
          </reference>
        </references>
      </pivotArea>
    </chartFormat>
    <chartFormat chart="14" format="21">
      <pivotArea type="data" outline="0" fieldPosition="0">
        <references count="3">
          <reference field="4294967294" count="1" selected="0">
            <x v="0"/>
          </reference>
          <reference field="3" count="1" selected="0">
            <x v="0"/>
          </reference>
          <reference field="10" count="1" selected="0">
            <x v="9"/>
          </reference>
        </references>
      </pivotArea>
    </chartFormat>
    <chartFormat chart="14" format="22">
      <pivotArea type="data" outline="0" fieldPosition="0">
        <references count="3">
          <reference field="4294967294" count="1" selected="0">
            <x v="0"/>
          </reference>
          <reference field="3" count="1" selected="0">
            <x v="0"/>
          </reference>
          <reference field="10" count="1" selected="0">
            <x v="6"/>
          </reference>
        </references>
      </pivotArea>
    </chartFormat>
    <chartFormat chart="14" format="23">
      <pivotArea type="data" outline="0" fieldPosition="0">
        <references count="3">
          <reference field="4294967294" count="1" selected="0">
            <x v="0"/>
          </reference>
          <reference field="3" count="1" selected="0">
            <x v="0"/>
          </reference>
          <reference field="10" count="1" selected="0">
            <x v="3"/>
          </reference>
        </references>
      </pivotArea>
    </chartFormat>
    <chartFormat chart="14" format="24">
      <pivotArea type="data" outline="0" fieldPosition="0">
        <references count="3">
          <reference field="4294967294" count="1" selected="0">
            <x v="0"/>
          </reference>
          <reference field="3" count="1" selected="0">
            <x v="1"/>
          </reference>
          <reference field="10" count="1" selected="0">
            <x v="7"/>
          </reference>
        </references>
      </pivotArea>
    </chartFormat>
    <chartFormat chart="14" format="25">
      <pivotArea type="data" outline="0" fieldPosition="0">
        <references count="3">
          <reference field="4294967294" count="1" selected="0">
            <x v="0"/>
          </reference>
          <reference field="3" count="1" selected="0">
            <x v="1"/>
          </reference>
          <reference field="10" count="1" selected="0">
            <x v="8"/>
          </reference>
        </references>
      </pivotArea>
    </chartFormat>
    <chartFormat chart="14" format="26">
      <pivotArea type="data" outline="0" fieldPosition="0">
        <references count="3">
          <reference field="4294967294" count="1" selected="0">
            <x v="0"/>
          </reference>
          <reference field="3" count="1" selected="0">
            <x v="1"/>
          </reference>
          <reference field="10" count="1" selected="0">
            <x v="0"/>
          </reference>
        </references>
      </pivotArea>
    </chartFormat>
    <chartFormat chart="14" format="27">
      <pivotArea type="data" outline="0" fieldPosition="0">
        <references count="3">
          <reference field="4294967294" count="1" selected="0">
            <x v="0"/>
          </reference>
          <reference field="3" count="1" selected="0">
            <x v="1"/>
          </reference>
          <reference field="10" count="1" selected="0">
            <x v="4"/>
          </reference>
        </references>
      </pivotArea>
    </chartFormat>
    <chartFormat chart="14" format="28">
      <pivotArea type="data" outline="0" fieldPosition="0">
        <references count="3">
          <reference field="4294967294" count="1" selected="0">
            <x v="0"/>
          </reference>
          <reference field="3" count="1" selected="0">
            <x v="1"/>
          </reference>
          <reference field="10" count="1" selected="0">
            <x v="1"/>
          </reference>
        </references>
      </pivotArea>
    </chartFormat>
    <chartFormat chart="14" format="29">
      <pivotArea type="data" outline="0" fieldPosition="0">
        <references count="3">
          <reference field="4294967294" count="1" selected="0">
            <x v="0"/>
          </reference>
          <reference field="3" count="1" selected="0">
            <x v="1"/>
          </reference>
          <reference field="10" count="1" selected="0">
            <x v="2"/>
          </reference>
        </references>
      </pivotArea>
    </chartFormat>
    <chartFormat chart="14" format="30">
      <pivotArea type="data" outline="0" fieldPosition="0">
        <references count="3">
          <reference field="4294967294" count="1" selected="0">
            <x v="0"/>
          </reference>
          <reference field="3" count="1" selected="0">
            <x v="1"/>
          </reference>
          <reference field="10" count="1" selected="0">
            <x v="5"/>
          </reference>
        </references>
      </pivotArea>
    </chartFormat>
    <chartFormat chart="14" format="31">
      <pivotArea type="data" outline="0" fieldPosition="0">
        <references count="3">
          <reference field="4294967294" count="1" selected="0">
            <x v="0"/>
          </reference>
          <reference field="3" count="1" selected="0">
            <x v="1"/>
          </reference>
          <reference field="10" count="1" selected="0">
            <x v="9"/>
          </reference>
        </references>
      </pivotArea>
    </chartFormat>
    <chartFormat chart="14" format="32">
      <pivotArea type="data" outline="0" fieldPosition="0">
        <references count="3">
          <reference field="4294967294" count="1" selected="0">
            <x v="0"/>
          </reference>
          <reference field="3" count="1" selected="0">
            <x v="1"/>
          </reference>
          <reference field="10" count="1" selected="0">
            <x v="6"/>
          </reference>
        </references>
      </pivotArea>
    </chartFormat>
    <chartFormat chart="14" format="33">
      <pivotArea type="data" outline="0" fieldPosition="0">
        <references count="3">
          <reference field="4294967294" count="1" selected="0">
            <x v="0"/>
          </reference>
          <reference field="3" count="1" selected="0">
            <x v="1"/>
          </reference>
          <reference field="10" count="1" selected="0">
            <x v="3"/>
          </reference>
        </references>
      </pivotArea>
    </chartFormat>
    <chartFormat chart="21" format="36" series="1">
      <pivotArea type="data" outline="0" fieldPosition="0">
        <references count="2">
          <reference field="4294967294" count="1" selected="0">
            <x v="0"/>
          </reference>
          <reference field="3" count="1" selected="0">
            <x v="0"/>
          </reference>
        </references>
      </pivotArea>
    </chartFormat>
    <chartFormat chart="21" format="37"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F3F0DB-7177-4BDF-967E-404EA48AFDDA}"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0">
  <location ref="A3:C12" firstHeaderRow="1" firstDataRow="1" firstDataCol="2"/>
  <pivotFields count="17">
    <pivotField compact="0" numFmtId="14" outline="0"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extLst>
        <ext xmlns:x14="http://schemas.microsoft.com/office/spreadsheetml/2009/9/main" uri="{2946ED86-A175-432a-8AC1-64E0C546D7DE}">
          <x14:pivotField fillDownLabels="1"/>
        </ext>
      </extLst>
    </pivotField>
    <pivotField compact="0" numFmtId="1"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8">
        <item x="2"/>
        <item x="1"/>
        <item x="7"/>
        <item x="3"/>
        <item x="6"/>
        <item x="5"/>
        <item x="4"/>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8">
        <item x="2"/>
        <item x="1"/>
        <item x="7"/>
        <item x="3"/>
        <item x="6"/>
        <item x="5"/>
        <item x="4"/>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10">
        <item x="2"/>
        <item x="3"/>
        <item x="0"/>
        <item x="4"/>
        <item x="5"/>
        <item x="7"/>
        <item x="1"/>
        <item x="8"/>
        <item x="6"/>
        <item x="9"/>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164" outline="0" showAll="0" defaultSubtotal="0">
      <items count="36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5">
        <item x="0"/>
        <item x="1"/>
        <item x="2"/>
        <item x="3"/>
        <item x="4"/>
      </items>
      <extLst>
        <ext xmlns:x14="http://schemas.microsoft.com/office/spreadsheetml/2009/9/main" uri="{2946ED86-A175-432a-8AC1-64E0C546D7DE}">
          <x14:pivotField fillDownLabels="1"/>
        </ext>
      </extLst>
    </pivotField>
  </pivotFields>
  <rowFields count="2">
    <field x="8"/>
    <field x="5"/>
  </rowFields>
  <rowItems count="9">
    <i>
      <x/>
      <x/>
    </i>
    <i r="1">
      <x v="5"/>
    </i>
    <i r="1">
      <x v="2"/>
    </i>
    <i r="1">
      <x v="4"/>
    </i>
    <i r="1">
      <x v="7"/>
    </i>
    <i r="1">
      <x v="3"/>
    </i>
    <i r="1">
      <x v="6"/>
    </i>
    <i r="1">
      <x v="1"/>
    </i>
    <i t="grand">
      <x/>
    </i>
  </rowItems>
  <colItems count="1">
    <i/>
  </colItems>
  <dataFields count="1">
    <dataField name="Sum of Sales" fld="12" baseField="3" baseItem="0" numFmtId="164"/>
  </dataFields>
  <chartFormats count="2">
    <chartFormat chart="9" format="6"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4B02E0-0AA5-49A6-A697-9B389A4FDE3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15" firstHeaderRow="1" firstDataRow="2" firstDataCol="1"/>
  <pivotFields count="17">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Col" showAll="0" defaultSubtotal="0">
      <items count="2">
        <item x="1"/>
        <item x="0"/>
      </items>
    </pivotField>
    <pivotField axis="axisRow" showAll="0" measureFilter="1" sortType="descending" defaultSubtotal="0">
      <items count="97">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s>
      <autoSortScope>
        <pivotArea dataOnly="0" outline="0" fieldPosition="0">
          <references count="1">
            <reference field="4294967294" count="1" selected="0">
              <x v="0"/>
            </reference>
          </references>
        </pivotArea>
      </autoSortScope>
    </pivotField>
    <pivotField showAll="0" defaultSubtotal="0">
      <items count="8">
        <item x="2"/>
        <item x="1"/>
        <item x="7"/>
        <item x="3"/>
        <item x="6"/>
        <item x="5"/>
        <item x="4"/>
        <item x="0"/>
      </items>
    </pivotField>
    <pivotField showAll="0" defaultSubtotal="0"/>
    <pivotField showAll="0" defaultSubtotal="0"/>
    <pivotField showAll="0" defaultSubtotal="0">
      <items count="1">
        <item x="0"/>
      </items>
    </pivotField>
    <pivotField showAll="0" defaultSubtotal="0"/>
    <pivotField showAll="0" defaultSubtotal="0">
      <items count="10">
        <item x="2"/>
        <item x="3"/>
        <item x="0"/>
        <item x="4"/>
        <item x="5"/>
        <item x="7"/>
        <item x="1"/>
        <item x="8"/>
        <item x="6"/>
        <item x="9"/>
      </items>
    </pivotField>
    <pivotField showAll="0" defaultSubtotal="0"/>
    <pivotField dataField="1" numFmtId="164" showAll="0" defaultSubtotal="0"/>
    <pivotField showAll="0" defaultSubtotal="0"/>
    <pivotField showAll="0" defaultSubtotal="0"/>
    <pivotField showAll="0" defaultSubtotal="0"/>
    <pivotField showAll="0" defaultSubtotal="0">
      <items count="5">
        <item x="0"/>
        <item x="1"/>
        <item x="2"/>
        <item x="3"/>
        <item x="4"/>
      </items>
    </pivotField>
  </pivotFields>
  <rowFields count="1">
    <field x="4"/>
  </rowFields>
  <rowItems count="11">
    <i>
      <x v="37"/>
    </i>
    <i>
      <x v="22"/>
    </i>
    <i>
      <x v="24"/>
    </i>
    <i>
      <x v="90"/>
    </i>
    <i>
      <x v="1"/>
    </i>
    <i>
      <x v="2"/>
    </i>
    <i>
      <x v="32"/>
    </i>
    <i>
      <x v="10"/>
    </i>
    <i>
      <x v="5"/>
    </i>
    <i>
      <x v="23"/>
    </i>
    <i t="grand">
      <x/>
    </i>
  </rowItems>
  <colFields count="1">
    <field x="3"/>
  </colFields>
  <colItems count="3">
    <i>
      <x/>
    </i>
    <i>
      <x v="1"/>
    </i>
    <i t="grand">
      <x/>
    </i>
  </colItems>
  <dataFields count="1">
    <dataField name="Sum of Sales" fld="12" baseField="0" baseItem="0" numFmtId="164"/>
  </dataFields>
  <chartFormats count="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3">
          <reference field="4294967294" count="1" selected="0">
            <x v="0"/>
          </reference>
          <reference field="3" count="1" selected="0">
            <x v="1"/>
          </reference>
          <reference field="4" count="1" selected="0">
            <x v="37"/>
          </reference>
        </references>
      </pivotArea>
    </chartFormat>
    <chartFormat chart="6" format="5" series="1">
      <pivotArea type="data" outline="0" fieldPosition="0">
        <references count="2">
          <reference field="4294967294" count="1" selected="0">
            <x v="0"/>
          </reference>
          <reference field="3" count="1" selected="0">
            <x v="0"/>
          </reference>
        </references>
      </pivotArea>
    </chartFormat>
    <chartFormat chart="6" format="6"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B0177F-B845-4BFD-A7B9-AEFDE3E85B18}" name="sparkline bo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Z14" firstHeaderRow="1" firstDataRow="3" firstDataCol="1" rowPageCount="1" colPageCount="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Page" multipleItemSelectionAllowed="1" showAll="0">
      <items count="3">
        <item x="1"/>
        <item x="0"/>
        <item t="default"/>
      </items>
    </pivotField>
    <pivotField showAll="0"/>
    <pivotField axis="axisRow" showAll="0">
      <items count="9">
        <item x="2"/>
        <item x="1"/>
        <item x="7"/>
        <item x="3"/>
        <item x="6"/>
        <item x="5"/>
        <item x="4"/>
        <item x="0"/>
        <item t="default"/>
      </items>
    </pivotField>
    <pivotField showAll="0"/>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showAll="0"/>
    <pivotField axis="axisCol" showAll="0" defaultSubtotal="0">
      <items count="14">
        <item sd="0" x="0"/>
        <item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x="1"/>
        <item x="2"/>
        <item sd="0" x="3"/>
        <item sd="0" x="4"/>
      </items>
    </pivotField>
  </pivotFields>
  <rowFields count="1">
    <field x="5"/>
  </rowFields>
  <rowItems count="9">
    <i>
      <x/>
    </i>
    <i>
      <x v="1"/>
    </i>
    <i>
      <x v="2"/>
    </i>
    <i>
      <x v="3"/>
    </i>
    <i>
      <x v="4"/>
    </i>
    <i>
      <x v="5"/>
    </i>
    <i>
      <x v="6"/>
    </i>
    <i>
      <x v="7"/>
    </i>
    <i t="grand">
      <x/>
    </i>
  </rowItems>
  <colFields count="2">
    <field x="16"/>
    <field x="14"/>
  </colFields>
  <colItems count="25">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t="grand">
      <x/>
    </i>
  </colItems>
  <pageFields count="1">
    <pageField fld="3" hier="-1"/>
  </pageFields>
  <dataFields count="1">
    <dataField name="Sum of Sales" fld="1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9F60B0-82AB-4663-80D5-6C60C49CDBA3}" name="sparkline-offlin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Z44" firstHeaderRow="1" firstDataRow="3" firstDataCol="1" rowPageCount="1" colPageCount="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Page" multipleItemSelectionAllowed="1" showAll="0">
      <items count="3">
        <item x="1"/>
        <item x="0"/>
        <item t="default"/>
      </items>
    </pivotField>
    <pivotField showAll="0"/>
    <pivotField axis="axisRow" showAll="0">
      <items count="9">
        <item x="2"/>
        <item x="1"/>
        <item x="7"/>
        <item x="3"/>
        <item x="6"/>
        <item x="5"/>
        <item x="4"/>
        <item x="0"/>
        <item t="default"/>
      </items>
    </pivotField>
    <pivotField showAll="0"/>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showAll="0"/>
    <pivotField axis="axisCol" showAll="0" defaultSubtotal="0">
      <items count="14">
        <item sd="0" x="0"/>
        <item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x="1"/>
        <item x="2"/>
        <item sd="0" x="3"/>
        <item sd="0" x="4"/>
      </items>
    </pivotField>
  </pivotFields>
  <rowFields count="1">
    <field x="5"/>
  </rowFields>
  <rowItems count="9">
    <i>
      <x/>
    </i>
    <i>
      <x v="1"/>
    </i>
    <i>
      <x v="2"/>
    </i>
    <i>
      <x v="3"/>
    </i>
    <i>
      <x v="4"/>
    </i>
    <i>
      <x v="5"/>
    </i>
    <i>
      <x v="6"/>
    </i>
    <i>
      <x v="7"/>
    </i>
    <i t="grand">
      <x/>
    </i>
  </rowItems>
  <colFields count="2">
    <field x="16"/>
    <field x="14"/>
  </colFields>
  <colItems count="25">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t="grand">
      <x/>
    </i>
  </colItems>
  <pageFields count="1">
    <pageField fld="3" hier="-1"/>
  </pageFields>
  <dataFields count="1">
    <dataField name="Sum of Sales" fld="1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D060AE-6B27-456B-9407-4C1190A81D71}" name="sparkline-onlin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Z29" firstHeaderRow="1" firstDataRow="3" firstDataCol="1" rowPageCount="1" colPageCount="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Page" multipleItemSelectionAllowed="1" showAll="0">
      <items count="3">
        <item x="1"/>
        <item x="0"/>
        <item t="default"/>
      </items>
    </pivotField>
    <pivotField showAll="0"/>
    <pivotField axis="axisRow" showAll="0">
      <items count="9">
        <item x="2"/>
        <item x="1"/>
        <item x="7"/>
        <item x="3"/>
        <item x="6"/>
        <item x="5"/>
        <item x="4"/>
        <item x="0"/>
        <item t="default"/>
      </items>
    </pivotField>
    <pivotField showAll="0"/>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showAll="0"/>
    <pivotField axis="axisCol" showAll="0" defaultSubtotal="0">
      <items count="14">
        <item sd="0" x="0"/>
        <item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x="1"/>
        <item x="2"/>
        <item sd="0" x="3"/>
        <item sd="0" x="4"/>
      </items>
    </pivotField>
  </pivotFields>
  <rowFields count="1">
    <field x="5"/>
  </rowFields>
  <rowItems count="9">
    <i>
      <x/>
    </i>
    <i>
      <x v="1"/>
    </i>
    <i>
      <x v="2"/>
    </i>
    <i>
      <x v="3"/>
    </i>
    <i>
      <x v="4"/>
    </i>
    <i>
      <x v="5"/>
    </i>
    <i>
      <x v="6"/>
    </i>
    <i>
      <x v="7"/>
    </i>
    <i t="grand">
      <x/>
    </i>
  </rowItems>
  <colFields count="2">
    <field x="16"/>
    <field x="14"/>
  </colFields>
  <colItems count="25">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t="grand">
      <x/>
    </i>
  </colItems>
  <pageFields count="1">
    <pageField fld="3" hier="-1"/>
  </pageFields>
  <dataFields count="1">
    <dataField name="Sum of Sales" fld="1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11C09F-1F29-4CA1-BA8E-02F840DE628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15" firstHeaderRow="1" firstDataRow="2" firstDataCol="1"/>
  <pivotFields count="17">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Col" showAll="0" defaultSubtotal="0">
      <items count="2">
        <item x="1"/>
        <item x="0"/>
      </items>
    </pivotField>
    <pivotField showAll="0" measureFilter="1" sortType="descending" defaultSubtotal="0">
      <items count="97">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s>
      <autoSortScope>
        <pivotArea dataOnly="0" outline="0" fieldPosition="0">
          <references count="1">
            <reference field="4294967294" count="1" selected="0">
              <x v="0"/>
            </reference>
          </references>
        </pivotArea>
      </autoSortScope>
    </pivotField>
    <pivotField showAll="0" defaultSubtotal="0">
      <items count="8">
        <item x="2"/>
        <item x="1"/>
        <item x="7"/>
        <item x="3"/>
        <item x="6"/>
        <item x="5"/>
        <item x="4"/>
        <item x="0"/>
      </items>
    </pivotField>
    <pivotField showAll="0" defaultSubtotal="0"/>
    <pivotField showAll="0" defaultSubtotal="0"/>
    <pivotField showAll="0" defaultSubtotal="0">
      <items count="1">
        <item x="0"/>
      </items>
    </pivotField>
    <pivotField axis="axisRow" showAll="0" measureFilter="1" sortType="descending" defaultSubtotal="0">
      <items count="21">
        <item x="18"/>
        <item x="17"/>
        <item x="7"/>
        <item x="12"/>
        <item x="1"/>
        <item x="2"/>
        <item x="5"/>
        <item x="8"/>
        <item x="11"/>
        <item x="20"/>
        <item x="4"/>
        <item x="19"/>
        <item x="14"/>
        <item x="16"/>
        <item x="6"/>
        <item x="13"/>
        <item x="3"/>
        <item x="15"/>
        <item x="9"/>
        <item x="10"/>
        <item x="0"/>
      </items>
      <autoSortScope>
        <pivotArea dataOnly="0" outline="0" fieldPosition="0">
          <references count="1">
            <reference field="4294967294" count="1" selected="0">
              <x v="0"/>
            </reference>
          </references>
        </pivotArea>
      </autoSortScope>
    </pivotField>
    <pivotField showAll="0" defaultSubtotal="0">
      <items count="10">
        <item x="2"/>
        <item x="3"/>
        <item x="0"/>
        <item x="4"/>
        <item x="5"/>
        <item x="7"/>
        <item x="1"/>
        <item x="8"/>
        <item x="6"/>
        <item x="9"/>
      </items>
    </pivotField>
    <pivotField showAll="0" defaultSubtotal="0"/>
    <pivotField dataField="1" numFmtId="164" showAll="0" defaultSubtotal="0"/>
    <pivotField showAll="0" defaultSubtotal="0"/>
    <pivotField showAll="0" defaultSubtotal="0"/>
    <pivotField showAll="0" defaultSubtotal="0"/>
    <pivotField showAll="0" defaultSubtotal="0">
      <items count="5">
        <item x="0"/>
        <item x="1"/>
        <item x="2"/>
        <item x="3"/>
        <item x="4"/>
      </items>
    </pivotField>
  </pivotFields>
  <rowFields count="1">
    <field x="9"/>
  </rowFields>
  <rowItems count="11">
    <i>
      <x v="14"/>
    </i>
    <i>
      <x v="8"/>
    </i>
    <i>
      <x v="10"/>
    </i>
    <i>
      <x v="6"/>
    </i>
    <i>
      <x v="7"/>
    </i>
    <i>
      <x v="5"/>
    </i>
    <i>
      <x v="19"/>
    </i>
    <i>
      <x v="2"/>
    </i>
    <i>
      <x v="4"/>
    </i>
    <i>
      <x v="12"/>
    </i>
    <i t="grand">
      <x/>
    </i>
  </rowItems>
  <colFields count="1">
    <field x="3"/>
  </colFields>
  <colItems count="3">
    <i>
      <x/>
    </i>
    <i>
      <x v="1"/>
    </i>
    <i t="grand">
      <x/>
    </i>
  </colItems>
  <dataFields count="1">
    <dataField name="Sum of Sales" fld="12" baseField="0" baseItem="0" numFmtId="164"/>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7" format="6" series="1">
      <pivotArea type="data" outline="0" fieldPosition="0">
        <references count="2">
          <reference field="4294967294" count="1" selected="0">
            <x v="0"/>
          </reference>
          <reference field="3" count="1" selected="0">
            <x v="0"/>
          </reference>
        </references>
      </pivotArea>
    </chartFormat>
    <chartFormat chart="7" format="7"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D2E1A01-81CE-4976-BAF5-0F04EFCEB71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D15" firstHeaderRow="1" firstDataRow="2" firstDataCol="1"/>
  <pivotFields count="17">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Col" showAll="0" defaultSubtotal="0">
      <items count="2">
        <item x="1"/>
        <item x="0"/>
      </items>
    </pivotField>
    <pivotField showAll="0" measureFilter="1" sortType="descending" defaultSubtotal="0">
      <items count="97">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s>
      <autoSortScope>
        <pivotArea dataOnly="0" outline="0" fieldPosition="0">
          <references count="1">
            <reference field="4294967294" count="1" selected="0">
              <x v="0"/>
            </reference>
          </references>
        </pivotArea>
      </autoSortScope>
    </pivotField>
    <pivotField showAll="0" defaultSubtotal="0">
      <items count="8">
        <item x="2"/>
        <item x="1"/>
        <item x="7"/>
        <item x="3"/>
        <item x="6"/>
        <item x="5"/>
        <item x="4"/>
        <item x="0"/>
      </items>
    </pivotField>
    <pivotField showAll="0" defaultSubtotal="0"/>
    <pivotField showAll="0" defaultSubtotal="0"/>
    <pivotField showAll="0" defaultSubtotal="0">
      <items count="1">
        <item x="0"/>
      </items>
    </pivotField>
    <pivotField showAll="0" measureFilter="1" sortType="descending" defaultSubtotal="0">
      <items count="21">
        <item x="18"/>
        <item x="17"/>
        <item x="7"/>
        <item x="12"/>
        <item x="1"/>
        <item x="2"/>
        <item x="5"/>
        <item x="8"/>
        <item x="11"/>
        <item x="20"/>
        <item x="4"/>
        <item x="19"/>
        <item x="14"/>
        <item x="16"/>
        <item x="6"/>
        <item x="13"/>
        <item x="3"/>
        <item x="15"/>
        <item x="9"/>
        <item x="10"/>
        <item x="0"/>
      </items>
      <autoSortScope>
        <pivotArea dataOnly="0" outline="0" fieldPosition="0">
          <references count="1">
            <reference field="4294967294" count="1" selected="0">
              <x v="0"/>
            </reference>
          </references>
        </pivotArea>
      </autoSortScope>
    </pivotField>
    <pivotField showAll="0" defaultSubtotal="0">
      <items count="10">
        <item x="2"/>
        <item x="3"/>
        <item x="0"/>
        <item x="4"/>
        <item x="5"/>
        <item x="7"/>
        <item x="1"/>
        <item x="8"/>
        <item x="6"/>
        <item x="9"/>
      </items>
    </pivotField>
    <pivotField axis="axisRow" showAll="0" measureFilter="1" sortType="descending" defaultSubtotal="0">
      <items count="10">
        <item x="3"/>
        <item x="4"/>
        <item x="0"/>
        <item x="8"/>
        <item x="1"/>
        <item x="6"/>
        <item x="9"/>
        <item x="5"/>
        <item x="7"/>
        <item x="2"/>
      </items>
      <autoSortScope>
        <pivotArea dataOnly="0" outline="0" fieldPosition="0">
          <references count="1">
            <reference field="4294967294" count="1" selected="0">
              <x v="0"/>
            </reference>
          </references>
        </pivotArea>
      </autoSortScope>
    </pivotField>
    <pivotField dataField="1" numFmtId="164" showAll="0" defaultSubtotal="0"/>
    <pivotField showAll="0" defaultSubtotal="0"/>
    <pivotField showAll="0" defaultSubtotal="0"/>
    <pivotField showAll="0" defaultSubtotal="0"/>
    <pivotField showAll="0" defaultSubtotal="0">
      <items count="5">
        <item x="0"/>
        <item x="1"/>
        <item x="2"/>
        <item x="3"/>
        <item x="4"/>
      </items>
    </pivotField>
  </pivotFields>
  <rowFields count="1">
    <field x="11"/>
  </rowFields>
  <rowItems count="11">
    <i>
      <x v="1"/>
    </i>
    <i>
      <x v="4"/>
    </i>
    <i>
      <x v="6"/>
    </i>
    <i>
      <x v="8"/>
    </i>
    <i>
      <x v="2"/>
    </i>
    <i>
      <x/>
    </i>
    <i>
      <x v="7"/>
    </i>
    <i>
      <x v="9"/>
    </i>
    <i>
      <x v="5"/>
    </i>
    <i>
      <x v="3"/>
    </i>
    <i t="grand">
      <x/>
    </i>
  </rowItems>
  <colFields count="1">
    <field x="3"/>
  </colFields>
  <colItems count="3">
    <i>
      <x/>
    </i>
    <i>
      <x v="1"/>
    </i>
    <i t="grand">
      <x/>
    </i>
  </colItems>
  <dataFields count="1">
    <dataField name="Sum of Sales" fld="12" baseField="0" baseItem="0" numFmtId="164"/>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5" format="4" series="1">
      <pivotArea type="data" outline="0" fieldPosition="0">
        <references count="2">
          <reference field="4294967294" count="1" selected="0">
            <x v="0"/>
          </reference>
          <reference field="3" count="1" selected="0">
            <x v="0"/>
          </reference>
        </references>
      </pivotArea>
    </chartFormat>
    <chartFormat chart="5" format="5" series="1">
      <pivotArea type="data" outline="0" fieldPosition="0">
        <references count="2">
          <reference field="4294967294" count="1" selected="0">
            <x v="0"/>
          </reference>
          <reference field="3" count="1" selected="0">
            <x v="1"/>
          </reference>
        </references>
      </pivotArea>
    </chartFormat>
    <chartFormat chart="15" format="8" series="1">
      <pivotArea type="data" outline="0" fieldPosition="0">
        <references count="2">
          <reference field="4294967294" count="1" selected="0">
            <x v="0"/>
          </reference>
          <reference field="3" count="1" selected="0">
            <x v="0"/>
          </reference>
        </references>
      </pivotArea>
    </chartFormat>
    <chartFormat chart="15" format="9"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3">
    <filter fld="4" type="count" evalOrder="-1" id="1" iMeasureFld="0">
      <autoFilter ref="A1">
        <filterColumn colId="0">
          <top10 val="10" filterVal="10"/>
        </filterColumn>
      </autoFilter>
    </filter>
    <filter fld="9" type="count" evalOrder="-1" id="2" iMeasureFld="0">
      <autoFilter ref="A1">
        <filterColumn colId="0">
          <top10 val="10" filterVal="10"/>
        </filterColumn>
      </autoFilter>
    </filter>
    <filter fld="1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Year" xr10:uid="{19BBAA98-CF3C-47FD-9C35-702E4D2F1830}" sourceName="Financial Year">
  <pivotTables>
    <pivotTable tabId="21" name="PivotTable4"/>
    <pivotTable tabId="22" name="PivotTable4"/>
    <pivotTable tabId="24" name="PivotTable4"/>
    <pivotTable tabId="25" name="PivotTable4"/>
    <pivotTable tabId="20" name="PivotTable4"/>
    <pivotTable tabId="34" name="PivotTable7"/>
    <pivotTable tabId="33" name="PivotTable7"/>
    <pivotTable tabId="31" name="sparkline both"/>
    <pivotTable tabId="31" name="sparkline-offline"/>
    <pivotTable tabId="31" name="sparkline-online"/>
    <pivotTable tabId="28" name="PivotTable7"/>
  </pivotTables>
  <data>
    <tabular pivotCacheId="186669395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F7B9AFF2-18CC-4C07-BF45-1752416AA179}" sourceName="Type">
  <pivotTables>
    <pivotTable tabId="21" name="PivotTable4"/>
    <pivotTable tabId="22" name="PivotTable4"/>
    <pivotTable tabId="24" name="PivotTable4"/>
    <pivotTable tabId="25" name="PivotTable4"/>
    <pivotTable tabId="20" name="PivotTable4"/>
    <pivotTable tabId="34" name="PivotTable7"/>
    <pivotTable tabId="33" name="PivotTable7"/>
    <pivotTable tabId="31" name="sparkline both"/>
    <pivotTable tabId="31" name="sparkline-offline"/>
    <pivotTable tabId="31" name="sparkline-online"/>
    <pivotTable tabId="28" name="PivotTable7"/>
  </pivotTables>
  <data>
    <tabular pivotCacheId="1866693953">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49523DB-E415-4F0E-8275-438E93D2EE41}" sourceName="Category">
  <pivotTables>
    <pivotTable tabId="28" name="PivotTable7"/>
    <pivotTable tabId="20" name="PivotTable4"/>
    <pivotTable tabId="25" name="PivotTable4"/>
    <pivotTable tabId="24" name="PivotTable4"/>
    <pivotTable tabId="22" name="PivotTable4"/>
    <pivotTable tabId="21" name="PivotTable4"/>
    <pivotTable tabId="34" name="PivotTable7"/>
    <pivotTable tabId="33" name="PivotTable7"/>
    <pivotTable tabId="31" name="sparkline both"/>
    <pivotTable tabId="31" name="sparkline-offline"/>
    <pivotTable tabId="31" name="sparkline-online"/>
  </pivotTables>
  <data>
    <tabular pivotCacheId="1866693953">
      <items count="10">
        <i x="2" s="1"/>
        <i x="3" s="1"/>
        <i x="0" s="1"/>
        <i x="4" s="1"/>
        <i x="5" s="1"/>
        <i x="7" s="1"/>
        <i x="1" s="1"/>
        <i x="8" s="1"/>
        <i x="6"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ll_State" xr10:uid="{A3D232CA-FDE5-44E3-A62A-446252A13DE9}" sourceName="Full State">
  <pivotTables>
    <pivotTable tabId="33" name="PivotTable7"/>
    <pivotTable tabId="21" name="PivotTable4"/>
    <pivotTable tabId="22" name="PivotTable4"/>
    <pivotTable tabId="34" name="PivotTable7"/>
    <pivotTable tabId="24" name="PivotTable4"/>
    <pivotTable tabId="25" name="PivotTable4"/>
    <pivotTable tabId="20" name="PivotTable4"/>
    <pivotTable tabId="31" name="sparkline both"/>
    <pivotTable tabId="31" name="sparkline-offline"/>
    <pivotTable tabId="31" name="sparkline-online"/>
    <pivotTable tabId="28" name="PivotTable7"/>
  </pivotTables>
  <data>
    <tabular pivotCacheId="1866693953">
      <items count="8">
        <i x="2" s="1"/>
        <i x="1" s="1"/>
        <i x="7" s="1"/>
        <i x="3" s="1"/>
        <i x="6" s="1"/>
        <i x="5" s="1"/>
        <i x="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nancial Year 1" xr10:uid="{6E321E0F-3FE6-4979-B0B1-689C5EE4A062}" cache="Slicer_Financial_Year" caption="Financial Year" rowHeight="241300"/>
  <slicer name="Type 1" xr10:uid="{39184B7E-2E89-4567-94C2-7A822295DCE1}" cache="Slicer_Type" caption="Type" rowHeight="241300"/>
  <slicer name="Category 1" xr10:uid="{DC1721C6-B814-422A-A8D0-A9DF59026B09}" cache="Slicer_Category1" caption="Category" rowHeight="241300"/>
  <slicer name="Full State" xr10:uid="{8ED77D17-308F-4D0F-B708-7F6F32BD147D}" cache="Slicer_Full_State" caption="Full 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295B33-ACD9-4E30-8F1D-AB16443C12C7}" name="Data3" displayName="Data3" ref="A1:M4506" totalsRowShown="0">
  <autoFilter ref="A1:M4506" xr:uid="{68295B33-ACD9-4E30-8F1D-AB16443C12C7}"/>
  <tableColumns count="13">
    <tableColumn id="1" xr3:uid="{3DC68603-2899-4E1F-ACAC-2E233AB49707}" name="Date" dataDxfId="25"/>
    <tableColumn id="12" xr3:uid="{2CD9A998-B991-4717-BDB9-910C6C95B707}" name="Financial Year" dataDxfId="24">
      <calculatedColumnFormula>IF(MONTH(A2)&gt;=7,YEAR(A2)+1,YEAR(A2))</calculatedColumnFormula>
    </tableColumn>
    <tableColumn id="2" xr3:uid="{0A6FDEBF-6114-466C-B68C-4E86D770AAD1}" name="Financial Year2" dataDxfId="23">
      <calculatedColumnFormula>IF(MONTH(A2) &gt;= 7, YEAR(A2) &amp; "-" &amp; YEAR(A2) + 1, YEAR(A2) - 1 &amp; "-" &amp; YEAR(A2))</calculatedColumnFormula>
    </tableColumn>
    <tableColumn id="3" xr3:uid="{371D613B-2DF8-43A6-A061-C11E49A5E083}" name="Type"/>
    <tableColumn id="4" xr3:uid="{23D68E06-18CB-4E66-A372-D9906BF3FF60}" name="Suburb"/>
    <tableColumn id="13" xr3:uid="{2FC1CB1E-F722-4679-A9F7-9ACC29C746C7}" name="Full State" dataDxfId="22">
      <calculatedColumnFormula>IF(G2="WA","Western Australia",
IF(G2="NSW","New South Wales",
IF(G2="QLD","Queensland",
IF(G2="VIC","Victoria",
IF(G2="TAS","Tasmania",
IF(G2="SA","South Australia",
IF(G2="NT","Northern Territory",
IF(G2="ACT","Australian Capital Territory",G2))))))))</calculatedColumnFormula>
    </tableColumn>
    <tableColumn id="5" xr3:uid="{AC9BD1B0-B515-4D4C-928E-4023EDED02B6}" name="State"/>
    <tableColumn id="6" xr3:uid="{8D5949C4-E05F-46A5-B3AC-912566DB123F}" name="Postcode"/>
    <tableColumn id="7" xr3:uid="{6CAA603F-720F-4F59-BB03-A48CDED46C37}" name="Country"/>
    <tableColumn id="8" xr3:uid="{519E70F9-958A-4221-9939-3C5FD839DA80}" name="Manager"/>
    <tableColumn id="9" xr3:uid="{6051A4D4-E91D-417D-B24E-D2A04472B6CB}" name="Category"/>
    <tableColumn id="10" xr3:uid="{418CAFD1-0058-4F0C-9547-B64062AC780C}" name="Buyer"/>
    <tableColumn id="11" xr3:uid="{7F3ACCCC-D003-4D4C-B49E-B161E7E8FCE8}" name="Sales"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C3F30-D1B2-0B4A-89C5-156BCBABA4B1}" name="Data" displayName="Data" ref="A1:N4506" totalsRowShown="0">
  <autoFilter ref="A1:N4506" xr:uid="{2543E320-D260-4B82-A1BC-CDACF818318A}"/>
  <sortState xmlns:xlrd2="http://schemas.microsoft.com/office/spreadsheetml/2017/richdata2" ref="A2:M4506">
    <sortCondition ref="M1:M4506"/>
  </sortState>
  <tableColumns count="14">
    <tableColumn id="1" xr3:uid="{F1DFA419-5DAC-1640-A827-993429411815}" name="Date" dataDxfId="20"/>
    <tableColumn id="12" xr3:uid="{7DB295A7-9B72-114E-B735-E429F07D5E96}" name="Financial Year" dataDxfId="19">
      <calculatedColumnFormula>IF(MONTH(A2)&gt;=7,YEAR(A2)+1,YEAR(A2))</calculatedColumnFormula>
    </tableColumn>
    <tableColumn id="2" xr3:uid="{7AAF1CEF-27F1-6B4F-B393-6D8A2C756E27}" name="Financial Year2" dataDxfId="18">
      <calculatedColumnFormula>IF(MONTH(A2) &gt;= 7, YEAR(A2) &amp; "-" &amp; YEAR(A2) + 1, YEAR(A2) - 1 &amp; "-" &amp; YEAR(A2))</calculatedColumnFormula>
    </tableColumn>
    <tableColumn id="3" xr3:uid="{0A083DB5-B499-EA4F-A1A1-000A8157E568}" name="Type"/>
    <tableColumn id="4" xr3:uid="{051D7397-29B3-8B41-9BDA-40C7B3DBF184}" name="Suburb"/>
    <tableColumn id="13" xr3:uid="{37EEA51A-49A4-9746-9F2E-51F674F100D5}" name="Full State" dataDxfId="17">
      <calculatedColumnFormula>IF(G2="WA","Western Australia",
IF(G2="NSW","New South Wales",
IF(G2="QLD","Queensland",
IF(G2="VIC","Victoria",
IF(G2="TAS","Tasmania",
IF(G2="SA","South Australia",
IF(G2="NT","Northern Territory",
IF(G2="ACT","Australian Capital Territory",G2))))))))</calculatedColumnFormula>
    </tableColumn>
    <tableColumn id="5" xr3:uid="{59C1DBDC-7C3B-6041-8586-C196A8FF1E3C}" name="State"/>
    <tableColumn id="6" xr3:uid="{4DB1274D-35DC-3B42-8CC0-17E54B828F5B}" name="Postcode"/>
    <tableColumn id="7" xr3:uid="{312BED45-8235-704C-8108-7F11C3D19A5E}" name="Country"/>
    <tableColumn id="8" xr3:uid="{1D959627-3B77-444F-8EBE-9AA8A34B0CD2}" name="Manager"/>
    <tableColumn id="9" xr3:uid="{112F5D7A-C903-3E44-9C8C-4DA5EEF7DB3E}" name="Category"/>
    <tableColumn id="10" xr3:uid="{7460E4C1-3FA2-444C-879F-2DCEE232BEB2}" name="Buyer"/>
    <tableColumn id="11" xr3:uid="{8B960FDC-6C37-B04A-A031-7DF7B960BF90}" name="Sales" dataDxfId="16"/>
    <tableColumn id="14" xr3:uid="{F8990344-3700-4C42-AEA9-5BC17011EF77}" name="Cou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902B26C-D203-4F67-99FC-B4103F92BF92}" name="Table9" displayName="Table9" ref="A13:B21" totalsRowShown="0" headerRowDxfId="15">
  <sortState xmlns:xlrd2="http://schemas.microsoft.com/office/spreadsheetml/2017/richdata2" ref="A14:B21">
    <sortCondition ref="A14:A21"/>
  </sortState>
  <tableColumns count="2">
    <tableColumn id="1" xr3:uid="{BD46A05D-DE5E-47BB-9C1B-92B90B16117E}" name="states"/>
    <tableColumn id="2" xr3:uid="{8C8668B2-C6D1-45F9-B4F9-D52B4CA296DA}" name=" Sales %" dataDxfId="14" dataCellStyle="Percent">
      <calculatedColumnFormula>B2/SUM($B$2:$B$9)</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FFCAA75-9190-4DFC-A95F-477C7EF122AF}" name="Table8" displayName="Table8" ref="A1:E1187" totalsRowShown="0">
  <autoFilter ref="A1:E1187" xr:uid="{4FFCAA75-9190-4DFC-A95F-477C7EF122AF}"/>
  <tableColumns count="5">
    <tableColumn id="1" xr3:uid="{C3ABBA9B-C9E5-4384-A801-961D78D458B8}" name="Date" dataDxfId="13"/>
    <tableColumn id="2" xr3:uid="{FC02FCBE-671F-48C1-AF44-A7F9055009DA}" name="Sales"/>
    <tableColumn id="3" xr3:uid="{5EDC416A-80C5-4A47-AFC9-AC699D064392}" name="Forecast(Sales)" dataDxfId="12">
      <calculatedColumnFormula>_xlfn.FORECAST.ETS(A2,$B$2:$B$732,$A$2:$A$732,1,1)</calculatedColumnFormula>
    </tableColumn>
    <tableColumn id="4" xr3:uid="{91628A8A-5872-4DA9-8A1D-8E48D5618661}" name="Lower Confidence Bound(Sales)" dataDxfId="11">
      <calculatedColumnFormula>C2-_xlfn.FORECAST.ETS.CONFINT(A2,$B$2:$B$732,$A$2:$A$732,0.95,1,1)</calculatedColumnFormula>
    </tableColumn>
    <tableColumn id="5" xr3:uid="{42641629-2ECD-406C-8A00-A8C03749096F}" name="Upper Confidence Bound(Sales)" dataDxfId="10">
      <calculatedColumnFormula>C2+_xlfn.FORECAST.ETS.CONFINT(A2,$B$2:$B$732,$A$2:$A$732,0.95,1,1)</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C6B0873-32C1-472D-BA51-38054BEFD9DA}" name="Table7" displayName="Table7" ref="A1:E1187" totalsRowShown="0">
  <autoFilter ref="A1:E1187" xr:uid="{0C6B0873-32C1-472D-BA51-38054BEFD9DA}"/>
  <tableColumns count="5">
    <tableColumn id="1" xr3:uid="{5F18CC1C-193D-4FEB-8F4F-515E405B386F}" name="Date" dataDxfId="9"/>
    <tableColumn id="2" xr3:uid="{B3052707-FC71-470C-A70B-1B45B934BBE0}" name="Sales"/>
    <tableColumn id="3" xr3:uid="{5DF96EC2-7569-40F2-9091-5D7D4401E2E6}" name="Forecast(Sales)" dataDxfId="8">
      <calculatedColumnFormula>_xlfn.FORECAST.ETS(A2,$B$2:$B$732,$A$2:$A$732,1,1)</calculatedColumnFormula>
    </tableColumn>
    <tableColumn id="4" xr3:uid="{3B4AD408-6C9F-4AEE-BF77-A102FD70CAE9}" name="Lower Confidence Bound(Sales)" dataDxfId="7">
      <calculatedColumnFormula>C2-_xlfn.FORECAST.ETS.CONFINT(A2,$B$2:$B$732,$A$2:$A$732,0.95,1,1)</calculatedColumnFormula>
    </tableColumn>
    <tableColumn id="5" xr3:uid="{0FC3C5C4-1AF3-4061-84FE-1777CF3C5C33}" name="Upper Confidence Bound(Sales)" dataDxfId="6">
      <calculatedColumnFormula>C2+_xlfn.FORECAST.ETS.CONFINT(A2,$B$2:$B$732,$A$2:$A$732,0.95,1,1)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Cambria">
      <a:majorFont>
        <a:latin typeface="Calibri" panose="020F0502020204030204"/>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1B5F4-1505-4EF1-B09E-44FB2A18E03A}">
  <dimension ref="A1:M4506"/>
  <sheetViews>
    <sheetView zoomScale="120" zoomScaleNormal="120" workbookViewId="0">
      <selection activeCell="A9" sqref="A9"/>
    </sheetView>
  </sheetViews>
  <sheetFormatPr defaultColWidth="8.75" defaultRowHeight="14.25" x14ac:dyDescent="0.2"/>
  <cols>
    <col min="1" max="1" width="18.5" style="1" customWidth="1"/>
    <col min="2" max="2" width="17.25" style="4" customWidth="1"/>
    <col min="3" max="3" width="17.75" customWidth="1"/>
    <col min="4" max="4" width="14.5" customWidth="1"/>
    <col min="5" max="5" width="13.25" customWidth="1"/>
    <col min="6" max="6" width="21.75" customWidth="1"/>
    <col min="7" max="7" width="10.75" customWidth="1"/>
    <col min="8" max="8" width="9.25" customWidth="1"/>
    <col min="9" max="9" width="18.75" customWidth="1"/>
    <col min="10" max="10" width="24.25" customWidth="1"/>
    <col min="11" max="11" width="16.25" customWidth="1"/>
    <col min="13" max="13" width="15" customWidth="1"/>
  </cols>
  <sheetData>
    <row r="1" spans="1:13" x14ac:dyDescent="0.2">
      <c r="A1" s="1" t="s">
        <v>159</v>
      </c>
      <c r="B1" t="s">
        <v>0</v>
      </c>
      <c r="C1" t="s">
        <v>160</v>
      </c>
      <c r="D1" t="s">
        <v>158</v>
      </c>
      <c r="E1" t="s">
        <v>1</v>
      </c>
      <c r="F1" t="s">
        <v>161</v>
      </c>
      <c r="G1" t="s">
        <v>2</v>
      </c>
      <c r="H1" t="s">
        <v>3</v>
      </c>
      <c r="I1" t="s">
        <v>4</v>
      </c>
      <c r="J1" t="s">
        <v>5</v>
      </c>
      <c r="K1" t="s">
        <v>6</v>
      </c>
      <c r="L1" t="s">
        <v>7</v>
      </c>
      <c r="M1" t="s">
        <v>8</v>
      </c>
    </row>
    <row r="2" spans="1:13" x14ac:dyDescent="0.2">
      <c r="A2" s="2">
        <v>45110</v>
      </c>
      <c r="B2" s="3">
        <f>IF(MONTH(A2)&gt;=7,YEAR(A2)+1,YEAR(A2))</f>
        <v>2024</v>
      </c>
      <c r="C2" t="str">
        <f t="shared" ref="C2:C65" si="0">IF(MONTH(A2) &gt;= 7, YEAR(A2) &amp; "-" &amp; YEAR(A2) + 1, YEAR(A2) - 1 &amp; "-" &amp; YEAR(A2))</f>
        <v>2023-2024</v>
      </c>
      <c r="D2" t="s">
        <v>147</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row>
    <row r="3" spans="1:13" x14ac:dyDescent="0.2">
      <c r="A3" s="2" t="s">
        <v>162</v>
      </c>
      <c r="B3" s="3" t="e">
        <f t="shared" ref="B3:B66" si="2">IF(MONTH(A3)&gt;=7,YEAR(A3)+1,YEAR(A3))</f>
        <v>#VALUE!</v>
      </c>
      <c r="C3" t="e">
        <f t="shared" si="0"/>
        <v>#VALUE!</v>
      </c>
      <c r="D3" t="s">
        <v>147</v>
      </c>
      <c r="E3" t="s">
        <v>67</v>
      </c>
      <c r="F3" t="str">
        <f t="shared" si="1"/>
        <v>New South Wales</v>
      </c>
      <c r="G3" t="s">
        <v>10</v>
      </c>
      <c r="I3" t="s">
        <v>11</v>
      </c>
      <c r="J3" t="s">
        <v>68</v>
      </c>
      <c r="K3" t="s">
        <v>149</v>
      </c>
      <c r="L3" t="s">
        <v>15</v>
      </c>
      <c r="M3" s="5">
        <v>1</v>
      </c>
    </row>
    <row r="4" spans="1:13" x14ac:dyDescent="0.2">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row>
    <row r="5" spans="1:13" x14ac:dyDescent="0.2">
      <c r="A5" s="2">
        <v>45436</v>
      </c>
      <c r="B5" s="3">
        <f t="shared" si="2"/>
        <v>2024</v>
      </c>
      <c r="C5" t="str">
        <f t="shared" si="0"/>
        <v>2023-2024</v>
      </c>
      <c r="D5" t="s">
        <v>147</v>
      </c>
      <c r="E5" t="s">
        <v>107</v>
      </c>
      <c r="F5" t="str">
        <f t="shared" si="1"/>
        <v>Queensland</v>
      </c>
      <c r="G5" t="s">
        <v>35</v>
      </c>
      <c r="H5">
        <v>4220</v>
      </c>
      <c r="I5" t="s">
        <v>11</v>
      </c>
      <c r="J5" t="s">
        <v>104</v>
      </c>
      <c r="K5" t="s">
        <v>19</v>
      </c>
      <c r="L5" t="s">
        <v>23</v>
      </c>
      <c r="M5" s="5">
        <v>1</v>
      </c>
    </row>
    <row r="6" spans="1:13" x14ac:dyDescent="0.2">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row>
    <row r="7" spans="1:13" x14ac:dyDescent="0.2">
      <c r="A7" s="2">
        <v>45208</v>
      </c>
      <c r="B7" s="3">
        <f t="shared" si="2"/>
        <v>2024</v>
      </c>
      <c r="C7" t="str">
        <f t="shared" si="0"/>
        <v>2023-2024</v>
      </c>
      <c r="D7" t="s">
        <v>147</v>
      </c>
      <c r="E7" t="s">
        <v>9</v>
      </c>
      <c r="F7" t="str">
        <f t="shared" si="1"/>
        <v>New South Wales</v>
      </c>
      <c r="G7" t="s">
        <v>10</v>
      </c>
      <c r="I7" t="s">
        <v>11</v>
      </c>
      <c r="J7" t="s">
        <v>12</v>
      </c>
      <c r="K7" t="s">
        <v>153</v>
      </c>
      <c r="L7" t="s">
        <v>16</v>
      </c>
      <c r="M7" s="5">
        <v>1</v>
      </c>
    </row>
    <row r="8" spans="1:13" x14ac:dyDescent="0.2">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row>
    <row r="9" spans="1:13" x14ac:dyDescent="0.2">
      <c r="A9" s="2">
        <v>45228</v>
      </c>
      <c r="B9" s="3">
        <f t="shared" si="2"/>
        <v>2024</v>
      </c>
      <c r="C9" t="str">
        <f t="shared" si="0"/>
        <v>2023-2024</v>
      </c>
      <c r="D9" t="s">
        <v>147</v>
      </c>
      <c r="E9" t="s">
        <v>136</v>
      </c>
      <c r="F9" t="str">
        <f t="shared" si="1"/>
        <v>Victoria</v>
      </c>
      <c r="G9" t="s">
        <v>45</v>
      </c>
      <c r="H9">
        <v>3175</v>
      </c>
      <c r="I9" t="s">
        <v>11</v>
      </c>
      <c r="J9" t="s">
        <v>63</v>
      </c>
      <c r="K9" t="s">
        <v>149</v>
      </c>
      <c r="L9" t="s">
        <v>15</v>
      </c>
      <c r="M9" s="5">
        <v>1</v>
      </c>
    </row>
    <row r="10" spans="1:13" x14ac:dyDescent="0.2">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row>
    <row r="11" spans="1:13" x14ac:dyDescent="0.2">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row>
    <row r="12" spans="1:13" x14ac:dyDescent="0.2">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row>
    <row r="13" spans="1:13" x14ac:dyDescent="0.2">
      <c r="A13" s="2" t="s">
        <v>163</v>
      </c>
      <c r="B13" s="3" t="e">
        <f t="shared" si="2"/>
        <v>#VALUE!</v>
      </c>
      <c r="C13" t="e">
        <f t="shared" si="0"/>
        <v>#VALUE!</v>
      </c>
      <c r="D13" t="s">
        <v>147</v>
      </c>
      <c r="E13" t="s">
        <v>114</v>
      </c>
      <c r="F13" t="str">
        <f t="shared" si="1"/>
        <v>Victoria</v>
      </c>
      <c r="G13" t="s">
        <v>45</v>
      </c>
      <c r="I13" t="s">
        <v>11</v>
      </c>
      <c r="J13" t="s">
        <v>60</v>
      </c>
      <c r="K13" t="s">
        <v>156</v>
      </c>
      <c r="L13" t="s">
        <v>17</v>
      </c>
      <c r="M13" s="5">
        <v>1</v>
      </c>
    </row>
    <row r="14" spans="1:13" x14ac:dyDescent="0.2">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row>
    <row r="15" spans="1:13" x14ac:dyDescent="0.2">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row>
    <row r="16" spans="1:13" x14ac:dyDescent="0.2">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row>
    <row r="17" spans="1:13" x14ac:dyDescent="0.2">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row>
    <row r="18" spans="1:13" x14ac:dyDescent="0.2">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row>
    <row r="19" spans="1:13" x14ac:dyDescent="0.2">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row>
    <row r="20" spans="1:13" x14ac:dyDescent="0.2">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row>
    <row r="21" spans="1:13" x14ac:dyDescent="0.2">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row>
    <row r="22" spans="1:13" x14ac:dyDescent="0.2">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row>
    <row r="23" spans="1:13" x14ac:dyDescent="0.2">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row>
    <row r="24" spans="1:13" x14ac:dyDescent="0.2">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row>
    <row r="25" spans="1:13" x14ac:dyDescent="0.2">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row>
    <row r="26" spans="1:13" x14ac:dyDescent="0.2">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row>
    <row r="27" spans="1:13" x14ac:dyDescent="0.2">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row>
    <row r="28" spans="1:13" x14ac:dyDescent="0.2">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row>
    <row r="29" spans="1:13" x14ac:dyDescent="0.2">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row>
    <row r="30" spans="1:13" x14ac:dyDescent="0.2">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row>
    <row r="31" spans="1:13" x14ac:dyDescent="0.2">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row>
    <row r="32" spans="1:13" x14ac:dyDescent="0.2">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row>
    <row r="33" spans="1:13" x14ac:dyDescent="0.2">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row>
    <row r="34" spans="1:13" x14ac:dyDescent="0.2">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row>
    <row r="35" spans="1:13" x14ac:dyDescent="0.2">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row>
    <row r="36" spans="1:13" x14ac:dyDescent="0.2">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row>
    <row r="37" spans="1:13" x14ac:dyDescent="0.2">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row>
    <row r="38" spans="1:13" x14ac:dyDescent="0.2">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row>
    <row r="39" spans="1:13" x14ac:dyDescent="0.2">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row>
    <row r="40" spans="1:13" x14ac:dyDescent="0.2">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row>
    <row r="41" spans="1:13" x14ac:dyDescent="0.2">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row>
    <row r="42" spans="1:13" x14ac:dyDescent="0.2">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row>
    <row r="43" spans="1:13" x14ac:dyDescent="0.2">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row>
    <row r="44" spans="1:13" x14ac:dyDescent="0.2">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row>
    <row r="45" spans="1:13" x14ac:dyDescent="0.2">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row>
    <row r="46" spans="1:13" x14ac:dyDescent="0.2">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row>
    <row r="47" spans="1:13" x14ac:dyDescent="0.2">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row>
    <row r="48" spans="1:13" x14ac:dyDescent="0.2">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row>
    <row r="49" spans="1:13" x14ac:dyDescent="0.2">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row>
    <row r="50" spans="1:13" x14ac:dyDescent="0.2">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row>
    <row r="51" spans="1:13" x14ac:dyDescent="0.2">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row>
    <row r="52" spans="1:13" x14ac:dyDescent="0.2">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row>
    <row r="53" spans="1:13" x14ac:dyDescent="0.2">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row>
    <row r="54" spans="1:13" x14ac:dyDescent="0.2">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row>
    <row r="55" spans="1:13" x14ac:dyDescent="0.2">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row>
    <row r="56" spans="1:13" x14ac:dyDescent="0.2">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row>
    <row r="57" spans="1:13" x14ac:dyDescent="0.2">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row>
    <row r="58" spans="1:13" x14ac:dyDescent="0.2">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row>
    <row r="59" spans="1:13" x14ac:dyDescent="0.2">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row>
    <row r="60" spans="1:13" x14ac:dyDescent="0.2">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row>
    <row r="61" spans="1:13" x14ac:dyDescent="0.2">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row>
    <row r="62" spans="1:13" x14ac:dyDescent="0.2">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row>
    <row r="63" spans="1:13" x14ac:dyDescent="0.2">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row>
    <row r="64" spans="1:13" x14ac:dyDescent="0.2">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row>
    <row r="65" spans="1:13" x14ac:dyDescent="0.2">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row>
    <row r="66" spans="1:13" x14ac:dyDescent="0.2">
      <c r="A66" s="2">
        <v>45463</v>
      </c>
      <c r="B66" s="3">
        <f t="shared" si="2"/>
        <v>2024</v>
      </c>
      <c r="C66" t="str">
        <f t="shared" ref="C66:C129" si="3">IF(MONTH(A66) &gt;= 7, YEAR(A66) &amp; "-" &amp; YEAR(A66) + 1, YEAR(A66) - 1 &amp; "-" &amp; YEAR(A66))</f>
        <v>2023-2024</v>
      </c>
      <c r="D66" t="s">
        <v>147</v>
      </c>
      <c r="E66" t="s">
        <v>145</v>
      </c>
      <c r="F66" t="str">
        <f t="shared" ref="F66:F129" si="4">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row>
    <row r="67" spans="1:13" x14ac:dyDescent="0.2">
      <c r="A67" s="2">
        <v>45629</v>
      </c>
      <c r="B67" s="3">
        <f t="shared" ref="B67:B130" si="5">IF(MONTH(A67)&gt;=7,YEAR(A67)+1,YEAR(A67))</f>
        <v>2025</v>
      </c>
      <c r="C67" t="str">
        <f t="shared" si="3"/>
        <v>2024-2025</v>
      </c>
      <c r="D67" t="s">
        <v>147</v>
      </c>
      <c r="E67" t="s">
        <v>145</v>
      </c>
      <c r="F67" t="str">
        <f t="shared" si="4"/>
        <v>New South Wales</v>
      </c>
      <c r="G67" t="s">
        <v>10</v>
      </c>
      <c r="H67">
        <v>2101</v>
      </c>
      <c r="I67" t="s">
        <v>11</v>
      </c>
      <c r="J67" t="s">
        <v>27</v>
      </c>
      <c r="K67" t="s">
        <v>155</v>
      </c>
      <c r="L67" t="s">
        <v>20</v>
      </c>
      <c r="M67" s="5">
        <v>2</v>
      </c>
    </row>
    <row r="68" spans="1:13" x14ac:dyDescent="0.2">
      <c r="A68" s="2">
        <v>44997</v>
      </c>
      <c r="B68" s="3">
        <f t="shared" si="5"/>
        <v>2023</v>
      </c>
      <c r="C68" t="str">
        <f t="shared" si="3"/>
        <v>2022-2023</v>
      </c>
      <c r="D68" t="s">
        <v>147</v>
      </c>
      <c r="E68" t="s">
        <v>144</v>
      </c>
      <c r="F68" t="str">
        <f t="shared" si="4"/>
        <v>Queensland</v>
      </c>
      <c r="G68" t="s">
        <v>35</v>
      </c>
      <c r="H68">
        <v>4566</v>
      </c>
      <c r="I68" t="s">
        <v>11</v>
      </c>
      <c r="J68" t="s">
        <v>120</v>
      </c>
      <c r="K68" t="s">
        <v>19</v>
      </c>
      <c r="L68" t="s">
        <v>23</v>
      </c>
      <c r="M68" s="5">
        <v>2</v>
      </c>
    </row>
    <row r="69" spans="1:13" x14ac:dyDescent="0.2">
      <c r="A69" s="2">
        <v>44935</v>
      </c>
      <c r="B69" s="3">
        <f t="shared" si="5"/>
        <v>2023</v>
      </c>
      <c r="C69" t="str">
        <f t="shared" si="3"/>
        <v>2022-2023</v>
      </c>
      <c r="D69" t="s">
        <v>147</v>
      </c>
      <c r="E69" t="s">
        <v>62</v>
      </c>
      <c r="F69" t="str">
        <f t="shared" si="4"/>
        <v>Victoria</v>
      </c>
      <c r="G69" t="s">
        <v>45</v>
      </c>
      <c r="H69">
        <v>3134</v>
      </c>
      <c r="I69" t="s">
        <v>11</v>
      </c>
      <c r="J69" t="s">
        <v>63</v>
      </c>
      <c r="K69" t="s">
        <v>150</v>
      </c>
      <c r="L69" t="s">
        <v>18</v>
      </c>
      <c r="M69" s="5">
        <v>2</v>
      </c>
    </row>
    <row r="70" spans="1:13" x14ac:dyDescent="0.2">
      <c r="A70" s="2">
        <v>45477</v>
      </c>
      <c r="B70" s="3">
        <f t="shared" si="5"/>
        <v>2025</v>
      </c>
      <c r="C70" t="str">
        <f t="shared" si="3"/>
        <v>2024-2025</v>
      </c>
      <c r="D70" t="s">
        <v>147</v>
      </c>
      <c r="E70" t="s">
        <v>40</v>
      </c>
      <c r="F70" t="str">
        <f t="shared" si="4"/>
        <v>New South Wales</v>
      </c>
      <c r="G70" t="s">
        <v>10</v>
      </c>
      <c r="H70">
        <v>2116</v>
      </c>
      <c r="I70" t="s">
        <v>11</v>
      </c>
      <c r="J70" t="s">
        <v>27</v>
      </c>
      <c r="K70" t="s">
        <v>154</v>
      </c>
      <c r="L70" t="s">
        <v>14</v>
      </c>
      <c r="M70" s="5">
        <v>2</v>
      </c>
    </row>
    <row r="71" spans="1:13" x14ac:dyDescent="0.2">
      <c r="A71" s="2">
        <v>44983</v>
      </c>
      <c r="B71" s="3">
        <f t="shared" si="5"/>
        <v>2023</v>
      </c>
      <c r="C71" t="str">
        <f t="shared" si="3"/>
        <v>2022-2023</v>
      </c>
      <c r="D71" t="s">
        <v>147</v>
      </c>
      <c r="E71" t="s">
        <v>40</v>
      </c>
      <c r="F71" t="str">
        <f t="shared" si="4"/>
        <v>New South Wales</v>
      </c>
      <c r="G71" t="s">
        <v>10</v>
      </c>
      <c r="H71">
        <v>2116</v>
      </c>
      <c r="I71" t="s">
        <v>11</v>
      </c>
      <c r="J71" t="s">
        <v>27</v>
      </c>
      <c r="K71" t="s">
        <v>150</v>
      </c>
      <c r="L71" t="s">
        <v>18</v>
      </c>
      <c r="M71" s="5">
        <v>2</v>
      </c>
    </row>
    <row r="72" spans="1:13" x14ac:dyDescent="0.2">
      <c r="A72" s="2">
        <v>45586</v>
      </c>
      <c r="B72" s="3">
        <f t="shared" si="5"/>
        <v>2025</v>
      </c>
      <c r="C72" t="str">
        <f t="shared" si="3"/>
        <v>2024-2025</v>
      </c>
      <c r="D72" t="s">
        <v>147</v>
      </c>
      <c r="E72" t="s">
        <v>90</v>
      </c>
      <c r="F72" t="str">
        <f t="shared" si="4"/>
        <v>Victoria</v>
      </c>
      <c r="G72" t="s">
        <v>45</v>
      </c>
      <c r="H72">
        <v>3179</v>
      </c>
      <c r="I72" t="s">
        <v>11</v>
      </c>
      <c r="J72" t="s">
        <v>63</v>
      </c>
      <c r="K72" t="s">
        <v>150</v>
      </c>
      <c r="L72" t="s">
        <v>18</v>
      </c>
      <c r="M72" s="5">
        <v>2</v>
      </c>
    </row>
    <row r="73" spans="1:13" x14ac:dyDescent="0.2">
      <c r="A73" s="2">
        <v>45505</v>
      </c>
      <c r="B73" s="3">
        <f t="shared" si="5"/>
        <v>2025</v>
      </c>
      <c r="C73" t="str">
        <f t="shared" si="3"/>
        <v>2024-2025</v>
      </c>
      <c r="D73" t="s">
        <v>147</v>
      </c>
      <c r="E73" t="s">
        <v>75</v>
      </c>
      <c r="F73" t="str">
        <f t="shared" si="4"/>
        <v>Victoria</v>
      </c>
      <c r="G73" t="s">
        <v>45</v>
      </c>
      <c r="H73">
        <v>3630</v>
      </c>
      <c r="I73" t="s">
        <v>11</v>
      </c>
      <c r="J73" t="s">
        <v>55</v>
      </c>
      <c r="K73" t="s">
        <v>151</v>
      </c>
      <c r="L73" t="s">
        <v>21</v>
      </c>
      <c r="M73" s="5">
        <v>2</v>
      </c>
    </row>
    <row r="74" spans="1:13" x14ac:dyDescent="0.2">
      <c r="A74" s="2">
        <v>45169</v>
      </c>
      <c r="B74" s="3">
        <f t="shared" si="5"/>
        <v>2024</v>
      </c>
      <c r="C74" t="str">
        <f t="shared" si="3"/>
        <v>2023-2024</v>
      </c>
      <c r="D74" t="s">
        <v>147</v>
      </c>
      <c r="E74" t="s">
        <v>42</v>
      </c>
      <c r="F74" t="str">
        <f t="shared" si="4"/>
        <v>Queensland</v>
      </c>
      <c r="G74" t="s">
        <v>35</v>
      </c>
      <c r="H74">
        <v>4053</v>
      </c>
      <c r="I74" t="s">
        <v>11</v>
      </c>
      <c r="J74" t="s">
        <v>43</v>
      </c>
      <c r="K74" t="s">
        <v>149</v>
      </c>
      <c r="L74" t="s">
        <v>15</v>
      </c>
      <c r="M74" s="5">
        <v>2</v>
      </c>
    </row>
    <row r="75" spans="1:13" x14ac:dyDescent="0.2">
      <c r="A75" s="2">
        <v>45456</v>
      </c>
      <c r="B75" s="3">
        <f t="shared" si="5"/>
        <v>2024</v>
      </c>
      <c r="C75" t="str">
        <f t="shared" si="3"/>
        <v>2023-2024</v>
      </c>
      <c r="D75" t="s">
        <v>147</v>
      </c>
      <c r="E75" t="s">
        <v>117</v>
      </c>
      <c r="F75" t="str">
        <f t="shared" si="4"/>
        <v>Queensland</v>
      </c>
      <c r="G75" t="s">
        <v>35</v>
      </c>
      <c r="H75">
        <v>4119</v>
      </c>
      <c r="I75" t="s">
        <v>11</v>
      </c>
      <c r="J75" t="s">
        <v>43</v>
      </c>
      <c r="K75" t="s">
        <v>150</v>
      </c>
      <c r="L75" t="s">
        <v>18</v>
      </c>
      <c r="M75" s="5">
        <v>2</v>
      </c>
    </row>
    <row r="76" spans="1:13" x14ac:dyDescent="0.2">
      <c r="A76" s="2">
        <v>45397</v>
      </c>
      <c r="B76" s="3">
        <f t="shared" si="5"/>
        <v>2024</v>
      </c>
      <c r="C76" t="str">
        <f t="shared" si="3"/>
        <v>2023-2024</v>
      </c>
      <c r="D76" t="s">
        <v>147</v>
      </c>
      <c r="E76" t="s">
        <v>52</v>
      </c>
      <c r="F76" t="str">
        <f t="shared" si="4"/>
        <v>Victoria</v>
      </c>
      <c r="G76" t="s">
        <v>45</v>
      </c>
      <c r="H76">
        <v>3030</v>
      </c>
      <c r="I76" t="s">
        <v>11</v>
      </c>
      <c r="J76" t="s">
        <v>46</v>
      </c>
      <c r="K76" t="s">
        <v>19</v>
      </c>
      <c r="L76" t="s">
        <v>23</v>
      </c>
      <c r="M76" s="5">
        <v>2</v>
      </c>
    </row>
    <row r="77" spans="1:13" x14ac:dyDescent="0.2">
      <c r="A77" s="2">
        <v>45583</v>
      </c>
      <c r="B77" s="3">
        <f t="shared" si="5"/>
        <v>2025</v>
      </c>
      <c r="C77" t="str">
        <f t="shared" si="3"/>
        <v>2024-2025</v>
      </c>
      <c r="D77" t="s">
        <v>147</v>
      </c>
      <c r="E77" t="s">
        <v>50</v>
      </c>
      <c r="F77" t="str">
        <f t="shared" si="4"/>
        <v>Queensland</v>
      </c>
      <c r="G77" t="s">
        <v>35</v>
      </c>
      <c r="H77">
        <v>4703</v>
      </c>
      <c r="I77" t="s">
        <v>11</v>
      </c>
      <c r="J77" t="s">
        <v>51</v>
      </c>
      <c r="K77" t="s">
        <v>154</v>
      </c>
      <c r="L77" t="s">
        <v>14</v>
      </c>
      <c r="M77" s="5">
        <v>2</v>
      </c>
    </row>
    <row r="78" spans="1:13" x14ac:dyDescent="0.2">
      <c r="A78" s="2">
        <v>45043</v>
      </c>
      <c r="B78" s="3">
        <f t="shared" si="5"/>
        <v>2023</v>
      </c>
      <c r="C78" t="str">
        <f t="shared" si="3"/>
        <v>2022-2023</v>
      </c>
      <c r="D78" t="s">
        <v>147</v>
      </c>
      <c r="E78" t="s">
        <v>114</v>
      </c>
      <c r="F78" t="str">
        <f t="shared" si="4"/>
        <v>Victoria</v>
      </c>
      <c r="G78" t="s">
        <v>45</v>
      </c>
      <c r="H78">
        <v>3551</v>
      </c>
      <c r="I78" t="s">
        <v>11</v>
      </c>
      <c r="J78" t="s">
        <v>60</v>
      </c>
      <c r="K78" t="s">
        <v>149</v>
      </c>
      <c r="L78" t="s">
        <v>15</v>
      </c>
      <c r="M78" s="5">
        <v>2.25</v>
      </c>
    </row>
    <row r="79" spans="1:13" x14ac:dyDescent="0.2">
      <c r="A79" s="2">
        <v>45577</v>
      </c>
      <c r="B79" s="3">
        <f t="shared" si="5"/>
        <v>2025</v>
      </c>
      <c r="C79" t="str">
        <f t="shared" si="3"/>
        <v>2024-2025</v>
      </c>
      <c r="D79" t="s">
        <v>147</v>
      </c>
      <c r="E79" t="s">
        <v>112</v>
      </c>
      <c r="F79" t="str">
        <f t="shared" si="4"/>
        <v>Victoria</v>
      </c>
      <c r="G79" t="s">
        <v>45</v>
      </c>
      <c r="H79">
        <v>3076</v>
      </c>
      <c r="I79" t="s">
        <v>11</v>
      </c>
      <c r="J79" t="s">
        <v>46</v>
      </c>
      <c r="K79" t="s">
        <v>19</v>
      </c>
      <c r="L79" t="s">
        <v>23</v>
      </c>
      <c r="M79" s="5">
        <v>2.2999999999999998</v>
      </c>
    </row>
    <row r="80" spans="1:13" x14ac:dyDescent="0.2">
      <c r="A80" s="2">
        <v>45620</v>
      </c>
      <c r="B80" s="3">
        <f t="shared" si="5"/>
        <v>2025</v>
      </c>
      <c r="C80" t="str">
        <f t="shared" si="3"/>
        <v>2024-2025</v>
      </c>
      <c r="D80" t="s">
        <v>147</v>
      </c>
      <c r="E80" t="s">
        <v>24</v>
      </c>
      <c r="F80" t="str">
        <f t="shared" si="4"/>
        <v>New South Wales</v>
      </c>
      <c r="G80" t="s">
        <v>10</v>
      </c>
      <c r="H80">
        <v>2795</v>
      </c>
      <c r="I80" t="s">
        <v>11</v>
      </c>
      <c r="J80" t="s">
        <v>25</v>
      </c>
      <c r="K80" t="s">
        <v>153</v>
      </c>
      <c r="L80" t="s">
        <v>16</v>
      </c>
      <c r="M80" s="5">
        <v>2.36</v>
      </c>
    </row>
    <row r="81" spans="1:13" x14ac:dyDescent="0.2">
      <c r="A81" s="2">
        <v>45574</v>
      </c>
      <c r="B81" s="3">
        <f t="shared" si="5"/>
        <v>2025</v>
      </c>
      <c r="C81" t="str">
        <f t="shared" si="3"/>
        <v>2024-2025</v>
      </c>
      <c r="D81" t="s">
        <v>148</v>
      </c>
      <c r="E81" t="s">
        <v>114</v>
      </c>
      <c r="F81" t="str">
        <f t="shared" si="4"/>
        <v>Victoria</v>
      </c>
      <c r="G81" t="s">
        <v>45</v>
      </c>
      <c r="H81">
        <v>3551</v>
      </c>
      <c r="I81" t="s">
        <v>11</v>
      </c>
      <c r="J81" t="s">
        <v>60</v>
      </c>
      <c r="K81" t="s">
        <v>153</v>
      </c>
      <c r="L81" t="s">
        <v>16</v>
      </c>
      <c r="M81" s="5">
        <v>2.44</v>
      </c>
    </row>
    <row r="82" spans="1:13" x14ac:dyDescent="0.2">
      <c r="A82" s="2">
        <v>44951</v>
      </c>
      <c r="B82" s="3">
        <f t="shared" si="5"/>
        <v>2023</v>
      </c>
      <c r="C82" t="str">
        <f t="shared" si="3"/>
        <v>2022-2023</v>
      </c>
      <c r="D82" t="s">
        <v>147</v>
      </c>
      <c r="E82" t="s">
        <v>145</v>
      </c>
      <c r="F82" t="str">
        <f t="shared" si="4"/>
        <v>New South Wales</v>
      </c>
      <c r="G82" t="s">
        <v>10</v>
      </c>
      <c r="H82">
        <v>2101</v>
      </c>
      <c r="I82" t="s">
        <v>11</v>
      </c>
      <c r="J82" t="s">
        <v>27</v>
      </c>
      <c r="K82" t="s">
        <v>156</v>
      </c>
      <c r="L82" t="s">
        <v>17</v>
      </c>
      <c r="M82" s="5">
        <v>2.4500000000000002</v>
      </c>
    </row>
    <row r="83" spans="1:13" x14ac:dyDescent="0.2">
      <c r="A83" s="2">
        <v>45363</v>
      </c>
      <c r="B83" s="3">
        <f t="shared" si="5"/>
        <v>2024</v>
      </c>
      <c r="C83" t="str">
        <f t="shared" si="3"/>
        <v>2023-2024</v>
      </c>
      <c r="D83" t="s">
        <v>148</v>
      </c>
      <c r="E83" t="s">
        <v>79</v>
      </c>
      <c r="F83" t="str">
        <f t="shared" si="4"/>
        <v>Australian Capital Territory</v>
      </c>
      <c r="G83" t="s">
        <v>80</v>
      </c>
      <c r="H83">
        <v>2617</v>
      </c>
      <c r="I83" t="s">
        <v>11</v>
      </c>
      <c r="J83" t="s">
        <v>58</v>
      </c>
      <c r="K83" t="s">
        <v>149</v>
      </c>
      <c r="L83" t="s">
        <v>15</v>
      </c>
      <c r="M83" s="5">
        <v>2.4900000000000002</v>
      </c>
    </row>
    <row r="84" spans="1:13" x14ac:dyDescent="0.2">
      <c r="A84" s="2">
        <v>45172</v>
      </c>
      <c r="B84" s="3">
        <f t="shared" si="5"/>
        <v>2024</v>
      </c>
      <c r="C84" t="str">
        <f t="shared" si="3"/>
        <v>2023-2024</v>
      </c>
      <c r="D84" t="s">
        <v>147</v>
      </c>
      <c r="E84" t="s">
        <v>96</v>
      </c>
      <c r="F84" t="str">
        <f t="shared" si="4"/>
        <v>Western Australia</v>
      </c>
      <c r="G84" t="s">
        <v>48</v>
      </c>
      <c r="H84">
        <v>6330</v>
      </c>
      <c r="I84" t="s">
        <v>11</v>
      </c>
      <c r="J84" t="s">
        <v>94</v>
      </c>
      <c r="K84" t="s">
        <v>155</v>
      </c>
      <c r="L84" t="s">
        <v>20</v>
      </c>
      <c r="M84" s="5">
        <v>2.5</v>
      </c>
    </row>
    <row r="85" spans="1:13" x14ac:dyDescent="0.2">
      <c r="A85" s="2">
        <v>45075</v>
      </c>
      <c r="B85" s="3">
        <f t="shared" si="5"/>
        <v>2023</v>
      </c>
      <c r="C85" t="str">
        <f t="shared" si="3"/>
        <v>2022-2023</v>
      </c>
      <c r="D85" t="s">
        <v>147</v>
      </c>
      <c r="E85" t="s">
        <v>31</v>
      </c>
      <c r="F85" t="str">
        <f t="shared" si="4"/>
        <v>South Australia</v>
      </c>
      <c r="G85" t="s">
        <v>32</v>
      </c>
      <c r="H85">
        <v>5168</v>
      </c>
      <c r="I85" t="s">
        <v>11</v>
      </c>
      <c r="J85" t="s">
        <v>33</v>
      </c>
      <c r="K85" t="s">
        <v>153</v>
      </c>
      <c r="L85" t="s">
        <v>16</v>
      </c>
      <c r="M85" s="5">
        <v>2.5</v>
      </c>
    </row>
    <row r="86" spans="1:13" x14ac:dyDescent="0.2">
      <c r="A86" s="2">
        <v>45373</v>
      </c>
      <c r="B86" s="3">
        <f t="shared" si="5"/>
        <v>2024</v>
      </c>
      <c r="C86" t="str">
        <f t="shared" si="3"/>
        <v>2023-2024</v>
      </c>
      <c r="D86" t="s">
        <v>147</v>
      </c>
      <c r="E86" t="s">
        <v>53</v>
      </c>
      <c r="F86" t="str">
        <f t="shared" si="4"/>
        <v>South Australia</v>
      </c>
      <c r="G86" t="s">
        <v>32</v>
      </c>
      <c r="H86">
        <v>5082</v>
      </c>
      <c r="I86" t="s">
        <v>11</v>
      </c>
      <c r="J86" t="s">
        <v>33</v>
      </c>
      <c r="K86" t="s">
        <v>153</v>
      </c>
      <c r="L86" t="s">
        <v>16</v>
      </c>
      <c r="M86" s="5">
        <v>2.5</v>
      </c>
    </row>
    <row r="87" spans="1:13" x14ac:dyDescent="0.2">
      <c r="A87" s="2">
        <v>45523</v>
      </c>
      <c r="B87" s="3">
        <f t="shared" si="5"/>
        <v>2025</v>
      </c>
      <c r="C87" t="str">
        <f t="shared" si="3"/>
        <v>2024-2025</v>
      </c>
      <c r="D87" t="s">
        <v>147</v>
      </c>
      <c r="E87" t="s">
        <v>114</v>
      </c>
      <c r="F87" t="str">
        <f t="shared" si="4"/>
        <v>Victoria</v>
      </c>
      <c r="G87" t="s">
        <v>45</v>
      </c>
      <c r="H87">
        <v>3551</v>
      </c>
      <c r="I87" t="s">
        <v>11</v>
      </c>
      <c r="J87" t="s">
        <v>60</v>
      </c>
      <c r="K87" t="s">
        <v>149</v>
      </c>
      <c r="L87" t="s">
        <v>15</v>
      </c>
      <c r="M87" s="5">
        <v>2.52</v>
      </c>
    </row>
    <row r="88" spans="1:13" x14ac:dyDescent="0.2">
      <c r="A88" s="2">
        <v>44938</v>
      </c>
      <c r="B88" s="3">
        <f t="shared" si="5"/>
        <v>2023</v>
      </c>
      <c r="C88" t="str">
        <f t="shared" si="3"/>
        <v>2022-2023</v>
      </c>
      <c r="D88" t="s">
        <v>147</v>
      </c>
      <c r="E88" t="s">
        <v>143</v>
      </c>
      <c r="F88" t="str">
        <f t="shared" si="4"/>
        <v>New South Wales</v>
      </c>
      <c r="G88" t="s">
        <v>10</v>
      </c>
      <c r="H88">
        <v>2154</v>
      </c>
      <c r="I88" t="s">
        <v>11</v>
      </c>
      <c r="J88" t="s">
        <v>27</v>
      </c>
      <c r="K88" t="s">
        <v>154</v>
      </c>
      <c r="L88" t="s">
        <v>14</v>
      </c>
      <c r="M88" s="5">
        <v>2.6</v>
      </c>
    </row>
    <row r="89" spans="1:13" x14ac:dyDescent="0.2">
      <c r="A89" s="2">
        <v>45582</v>
      </c>
      <c r="B89" s="3">
        <f t="shared" si="5"/>
        <v>2025</v>
      </c>
      <c r="C89" t="str">
        <f t="shared" si="3"/>
        <v>2024-2025</v>
      </c>
      <c r="D89" t="s">
        <v>147</v>
      </c>
      <c r="E89" t="s">
        <v>42</v>
      </c>
      <c r="F89" t="str">
        <f t="shared" si="4"/>
        <v>Queensland</v>
      </c>
      <c r="G89" t="s">
        <v>35</v>
      </c>
      <c r="H89">
        <v>4053</v>
      </c>
      <c r="I89" t="s">
        <v>11</v>
      </c>
      <c r="J89" t="s">
        <v>43</v>
      </c>
      <c r="K89" t="s">
        <v>152</v>
      </c>
      <c r="L89" t="s">
        <v>13</v>
      </c>
      <c r="M89" s="5">
        <v>2.67</v>
      </c>
    </row>
    <row r="90" spans="1:13" x14ac:dyDescent="0.2">
      <c r="A90" s="2">
        <v>45601</v>
      </c>
      <c r="B90" s="3">
        <f t="shared" si="5"/>
        <v>2025</v>
      </c>
      <c r="C90" t="str">
        <f t="shared" si="3"/>
        <v>2024-2025</v>
      </c>
      <c r="D90" t="s">
        <v>147</v>
      </c>
      <c r="E90" t="s">
        <v>108</v>
      </c>
      <c r="F90" t="str">
        <f t="shared" si="4"/>
        <v>Victoria</v>
      </c>
      <c r="G90" t="s">
        <v>45</v>
      </c>
      <c r="H90">
        <v>3018</v>
      </c>
      <c r="I90" t="s">
        <v>11</v>
      </c>
      <c r="J90" t="s">
        <v>46</v>
      </c>
      <c r="K90" t="s">
        <v>154</v>
      </c>
      <c r="L90" t="s">
        <v>14</v>
      </c>
      <c r="M90" s="5">
        <v>2.7800000000000002</v>
      </c>
    </row>
    <row r="91" spans="1:13" x14ac:dyDescent="0.2">
      <c r="A91" s="2">
        <v>45169</v>
      </c>
      <c r="B91" s="3">
        <f t="shared" si="5"/>
        <v>2024</v>
      </c>
      <c r="C91" t="str">
        <f t="shared" si="3"/>
        <v>2023-2024</v>
      </c>
      <c r="D91" t="s">
        <v>147</v>
      </c>
      <c r="E91" t="s">
        <v>128</v>
      </c>
      <c r="F91" t="str">
        <f t="shared" si="4"/>
        <v>Western Australia</v>
      </c>
      <c r="G91" t="s">
        <v>48</v>
      </c>
      <c r="H91">
        <v>6027</v>
      </c>
      <c r="I91" t="s">
        <v>11</v>
      </c>
      <c r="J91" t="s">
        <v>49</v>
      </c>
      <c r="K91" t="s">
        <v>152</v>
      </c>
      <c r="L91" t="s">
        <v>13</v>
      </c>
      <c r="M91" s="5">
        <v>2.97</v>
      </c>
    </row>
    <row r="92" spans="1:13" x14ac:dyDescent="0.2">
      <c r="A92" s="2">
        <v>44993</v>
      </c>
      <c r="B92" s="3">
        <f t="shared" si="5"/>
        <v>2023</v>
      </c>
      <c r="C92" t="str">
        <f t="shared" si="3"/>
        <v>2022-2023</v>
      </c>
      <c r="D92" t="s">
        <v>148</v>
      </c>
      <c r="E92" t="s">
        <v>9</v>
      </c>
      <c r="F92" t="str">
        <f t="shared" si="4"/>
        <v>New South Wales</v>
      </c>
      <c r="G92" t="s">
        <v>10</v>
      </c>
      <c r="H92">
        <v>2067</v>
      </c>
      <c r="I92" t="s">
        <v>11</v>
      </c>
      <c r="J92" t="s">
        <v>12</v>
      </c>
      <c r="K92" t="s">
        <v>149</v>
      </c>
      <c r="L92" t="s">
        <v>15</v>
      </c>
      <c r="M92" s="5">
        <v>2.98</v>
      </c>
    </row>
    <row r="93" spans="1:13" x14ac:dyDescent="0.2">
      <c r="A93" s="2">
        <v>45349</v>
      </c>
      <c r="B93" s="3">
        <f t="shared" si="5"/>
        <v>2024</v>
      </c>
      <c r="C93" t="str">
        <f t="shared" si="3"/>
        <v>2023-2024</v>
      </c>
      <c r="D93" t="s">
        <v>147</v>
      </c>
      <c r="E93" t="s">
        <v>109</v>
      </c>
      <c r="F93" t="str">
        <f t="shared" si="4"/>
        <v>New South Wales</v>
      </c>
      <c r="G93" t="s">
        <v>10</v>
      </c>
      <c r="H93">
        <v>2480</v>
      </c>
      <c r="I93" t="s">
        <v>11</v>
      </c>
      <c r="J93" t="s">
        <v>68</v>
      </c>
      <c r="K93" t="s">
        <v>152</v>
      </c>
      <c r="L93" t="s">
        <v>13</v>
      </c>
      <c r="M93" s="5">
        <v>2.98</v>
      </c>
    </row>
    <row r="94" spans="1:13" x14ac:dyDescent="0.2">
      <c r="A94" s="2">
        <v>45460</v>
      </c>
      <c r="B94" s="3">
        <f t="shared" si="5"/>
        <v>2024</v>
      </c>
      <c r="C94" t="str">
        <f t="shared" si="3"/>
        <v>2023-2024</v>
      </c>
      <c r="D94" t="s">
        <v>148</v>
      </c>
      <c r="E94" t="s">
        <v>103</v>
      </c>
      <c r="F94" t="str">
        <f t="shared" si="4"/>
        <v>Queensland</v>
      </c>
      <c r="G94" t="s">
        <v>35</v>
      </c>
      <c r="H94">
        <v>4509</v>
      </c>
      <c r="I94" t="s">
        <v>11</v>
      </c>
      <c r="J94" t="s">
        <v>104</v>
      </c>
      <c r="K94" t="s">
        <v>157</v>
      </c>
      <c r="L94" t="s">
        <v>22</v>
      </c>
      <c r="M94" s="5">
        <v>2.98</v>
      </c>
    </row>
    <row r="95" spans="1:13" x14ac:dyDescent="0.2">
      <c r="A95" s="2">
        <v>45416</v>
      </c>
      <c r="B95" s="3">
        <f t="shared" si="5"/>
        <v>2024</v>
      </c>
      <c r="C95" t="str">
        <f t="shared" si="3"/>
        <v>2023-2024</v>
      </c>
      <c r="D95" t="s">
        <v>147</v>
      </c>
      <c r="E95" t="s">
        <v>65</v>
      </c>
      <c r="F95" t="str">
        <f t="shared" si="4"/>
        <v>New South Wales</v>
      </c>
      <c r="G95" t="s">
        <v>10</v>
      </c>
      <c r="H95">
        <v>2541</v>
      </c>
      <c r="I95" t="s">
        <v>11</v>
      </c>
      <c r="J95" t="s">
        <v>58</v>
      </c>
      <c r="K95" t="s">
        <v>157</v>
      </c>
      <c r="L95" t="s">
        <v>22</v>
      </c>
      <c r="M95" s="5">
        <v>2.98</v>
      </c>
    </row>
    <row r="96" spans="1:13" x14ac:dyDescent="0.2">
      <c r="A96" s="2">
        <v>45589</v>
      </c>
      <c r="B96" s="3">
        <f t="shared" si="5"/>
        <v>2025</v>
      </c>
      <c r="C96" t="str">
        <f t="shared" si="3"/>
        <v>2024-2025</v>
      </c>
      <c r="D96" t="s">
        <v>147</v>
      </c>
      <c r="E96" t="s">
        <v>39</v>
      </c>
      <c r="F96" t="str">
        <f t="shared" si="4"/>
        <v>South Australia</v>
      </c>
      <c r="G96" t="s">
        <v>32</v>
      </c>
      <c r="H96">
        <v>5343</v>
      </c>
      <c r="I96" t="s">
        <v>11</v>
      </c>
      <c r="J96" t="s">
        <v>38</v>
      </c>
      <c r="K96" t="s">
        <v>156</v>
      </c>
      <c r="L96" t="s">
        <v>17</v>
      </c>
      <c r="M96" s="5">
        <v>2.99</v>
      </c>
    </row>
    <row r="97" spans="1:13" x14ac:dyDescent="0.2">
      <c r="A97" s="2">
        <v>45364</v>
      </c>
      <c r="B97" s="3">
        <f t="shared" si="5"/>
        <v>2024</v>
      </c>
      <c r="C97" t="str">
        <f t="shared" si="3"/>
        <v>2023-2024</v>
      </c>
      <c r="D97" t="s">
        <v>147</v>
      </c>
      <c r="E97" t="s">
        <v>143</v>
      </c>
      <c r="F97" t="str">
        <f t="shared" si="4"/>
        <v>New South Wales</v>
      </c>
      <c r="G97" t="s">
        <v>10</v>
      </c>
      <c r="H97">
        <v>2154</v>
      </c>
      <c r="I97" t="s">
        <v>11</v>
      </c>
      <c r="J97" t="s">
        <v>27</v>
      </c>
      <c r="K97" t="s">
        <v>149</v>
      </c>
      <c r="L97" t="s">
        <v>15</v>
      </c>
      <c r="M97" s="5">
        <v>2.99</v>
      </c>
    </row>
    <row r="98" spans="1:13" x14ac:dyDescent="0.2">
      <c r="A98" s="2">
        <v>45300</v>
      </c>
      <c r="B98" s="3">
        <f t="shared" si="5"/>
        <v>2024</v>
      </c>
      <c r="C98" t="str">
        <f t="shared" si="3"/>
        <v>2023-2024</v>
      </c>
      <c r="D98" t="s">
        <v>147</v>
      </c>
      <c r="E98" t="s">
        <v>136</v>
      </c>
      <c r="F98" t="str">
        <f t="shared" si="4"/>
        <v>Victoria</v>
      </c>
      <c r="G98" t="s">
        <v>45</v>
      </c>
      <c r="H98">
        <v>3175</v>
      </c>
      <c r="I98" t="s">
        <v>11</v>
      </c>
      <c r="J98" t="s">
        <v>63</v>
      </c>
      <c r="K98" t="s">
        <v>155</v>
      </c>
      <c r="L98" t="s">
        <v>20</v>
      </c>
      <c r="M98" s="5">
        <v>2.99</v>
      </c>
    </row>
    <row r="99" spans="1:13" x14ac:dyDescent="0.2">
      <c r="A99" s="2">
        <v>45615</v>
      </c>
      <c r="B99" s="3">
        <f t="shared" si="5"/>
        <v>2025</v>
      </c>
      <c r="C99" t="str">
        <f t="shared" si="3"/>
        <v>2024-2025</v>
      </c>
      <c r="D99" t="s">
        <v>147</v>
      </c>
      <c r="E99" t="s">
        <v>41</v>
      </c>
      <c r="F99" t="str">
        <f t="shared" si="4"/>
        <v>New South Wales</v>
      </c>
      <c r="G99" t="s">
        <v>10</v>
      </c>
      <c r="H99">
        <v>2830</v>
      </c>
      <c r="I99" t="s">
        <v>11</v>
      </c>
      <c r="J99" t="s">
        <v>25</v>
      </c>
      <c r="K99" t="s">
        <v>19</v>
      </c>
      <c r="L99" t="s">
        <v>23</v>
      </c>
      <c r="M99" s="5">
        <v>2.99</v>
      </c>
    </row>
    <row r="100" spans="1:13" x14ac:dyDescent="0.2">
      <c r="A100" s="2">
        <v>45380</v>
      </c>
      <c r="B100" s="3">
        <f t="shared" si="5"/>
        <v>2024</v>
      </c>
      <c r="C100" t="str">
        <f t="shared" si="3"/>
        <v>2023-2024</v>
      </c>
      <c r="D100" t="s">
        <v>147</v>
      </c>
      <c r="E100" t="s">
        <v>112</v>
      </c>
      <c r="F100" t="str">
        <f t="shared" si="4"/>
        <v>Victoria</v>
      </c>
      <c r="G100" t="s">
        <v>45</v>
      </c>
      <c r="H100">
        <v>3076</v>
      </c>
      <c r="I100" t="s">
        <v>11</v>
      </c>
      <c r="J100" t="s">
        <v>46</v>
      </c>
      <c r="K100" t="s">
        <v>155</v>
      </c>
      <c r="L100" t="s">
        <v>20</v>
      </c>
      <c r="M100" s="5">
        <v>2.99</v>
      </c>
    </row>
    <row r="101" spans="1:13" x14ac:dyDescent="0.2">
      <c r="A101" s="2">
        <v>44971</v>
      </c>
      <c r="B101" s="3">
        <f t="shared" si="5"/>
        <v>2023</v>
      </c>
      <c r="C101" t="str">
        <f t="shared" si="3"/>
        <v>2022-2023</v>
      </c>
      <c r="D101" t="s">
        <v>147</v>
      </c>
      <c r="E101" t="s">
        <v>93</v>
      </c>
      <c r="F101" t="str">
        <f t="shared" si="4"/>
        <v>Western Australia</v>
      </c>
      <c r="G101" t="s">
        <v>48</v>
      </c>
      <c r="H101">
        <v>6112</v>
      </c>
      <c r="I101" t="s">
        <v>11</v>
      </c>
      <c r="J101" t="s">
        <v>94</v>
      </c>
      <c r="K101" t="s">
        <v>155</v>
      </c>
      <c r="L101" t="s">
        <v>20</v>
      </c>
      <c r="M101" s="5">
        <v>2.99</v>
      </c>
    </row>
    <row r="102" spans="1:13" x14ac:dyDescent="0.2">
      <c r="A102" s="2">
        <v>45313</v>
      </c>
      <c r="B102" s="3">
        <f t="shared" si="5"/>
        <v>2024</v>
      </c>
      <c r="C102" t="str">
        <f t="shared" si="3"/>
        <v>2023-2024</v>
      </c>
      <c r="D102" t="s">
        <v>147</v>
      </c>
      <c r="E102" t="s">
        <v>145</v>
      </c>
      <c r="F102" t="str">
        <f t="shared" si="4"/>
        <v>New South Wales</v>
      </c>
      <c r="G102" t="s">
        <v>10</v>
      </c>
      <c r="H102">
        <v>2101</v>
      </c>
      <c r="I102" t="s">
        <v>11</v>
      </c>
      <c r="J102" t="s">
        <v>27</v>
      </c>
      <c r="K102" t="s">
        <v>154</v>
      </c>
      <c r="L102" t="s">
        <v>14</v>
      </c>
      <c r="M102" s="5">
        <v>2.99</v>
      </c>
    </row>
    <row r="103" spans="1:13" x14ac:dyDescent="0.2">
      <c r="A103" s="2">
        <v>45320</v>
      </c>
      <c r="B103" s="3">
        <f t="shared" si="5"/>
        <v>2024</v>
      </c>
      <c r="C103" t="str">
        <f t="shared" si="3"/>
        <v>2023-2024</v>
      </c>
      <c r="D103" t="s">
        <v>147</v>
      </c>
      <c r="E103" t="s">
        <v>96</v>
      </c>
      <c r="F103" t="str">
        <f t="shared" si="4"/>
        <v>Western Australia</v>
      </c>
      <c r="G103" t="s">
        <v>48</v>
      </c>
      <c r="H103">
        <v>6330</v>
      </c>
      <c r="I103" t="s">
        <v>11</v>
      </c>
      <c r="J103" t="s">
        <v>94</v>
      </c>
      <c r="K103" t="s">
        <v>150</v>
      </c>
      <c r="L103" t="s">
        <v>18</v>
      </c>
      <c r="M103" s="5">
        <v>3</v>
      </c>
    </row>
    <row r="104" spans="1:13" x14ac:dyDescent="0.2">
      <c r="A104" s="2">
        <v>45500</v>
      </c>
      <c r="B104" s="3">
        <f t="shared" si="5"/>
        <v>2025</v>
      </c>
      <c r="C104" t="str">
        <f t="shared" si="3"/>
        <v>2024-2025</v>
      </c>
      <c r="D104" t="s">
        <v>147</v>
      </c>
      <c r="E104" t="s">
        <v>124</v>
      </c>
      <c r="F104" t="str">
        <f t="shared" si="4"/>
        <v>New South Wales</v>
      </c>
      <c r="G104" t="s">
        <v>10</v>
      </c>
      <c r="H104">
        <v>2015</v>
      </c>
      <c r="I104" t="s">
        <v>11</v>
      </c>
      <c r="J104" t="s">
        <v>12</v>
      </c>
      <c r="K104" t="s">
        <v>153</v>
      </c>
      <c r="L104" t="s">
        <v>16</v>
      </c>
      <c r="M104" s="5">
        <v>3</v>
      </c>
    </row>
    <row r="105" spans="1:13" x14ac:dyDescent="0.2">
      <c r="A105" s="2">
        <v>45207</v>
      </c>
      <c r="B105" s="3">
        <f t="shared" si="5"/>
        <v>2024</v>
      </c>
      <c r="C105" t="str">
        <f t="shared" si="3"/>
        <v>2023-2024</v>
      </c>
      <c r="D105" t="s">
        <v>147</v>
      </c>
      <c r="E105" t="s">
        <v>124</v>
      </c>
      <c r="F105" t="str">
        <f t="shared" si="4"/>
        <v>New South Wales</v>
      </c>
      <c r="G105" t="s">
        <v>10</v>
      </c>
      <c r="H105">
        <v>2015</v>
      </c>
      <c r="I105" t="s">
        <v>11</v>
      </c>
      <c r="J105" t="s">
        <v>12</v>
      </c>
      <c r="K105" t="s">
        <v>150</v>
      </c>
      <c r="L105" t="s">
        <v>18</v>
      </c>
      <c r="M105" s="5">
        <v>3</v>
      </c>
    </row>
    <row r="106" spans="1:13" x14ac:dyDescent="0.2">
      <c r="A106" s="2">
        <v>45183</v>
      </c>
      <c r="B106" s="3">
        <f t="shared" si="5"/>
        <v>2024</v>
      </c>
      <c r="C106" t="str">
        <f t="shared" si="3"/>
        <v>2023-2024</v>
      </c>
      <c r="D106" t="s">
        <v>147</v>
      </c>
      <c r="E106" t="s">
        <v>124</v>
      </c>
      <c r="F106" t="str">
        <f t="shared" si="4"/>
        <v>New South Wales</v>
      </c>
      <c r="G106" t="s">
        <v>10</v>
      </c>
      <c r="H106">
        <v>2015</v>
      </c>
      <c r="I106" t="s">
        <v>11</v>
      </c>
      <c r="J106" t="s">
        <v>12</v>
      </c>
      <c r="K106" t="s">
        <v>155</v>
      </c>
      <c r="L106" t="s">
        <v>20</v>
      </c>
      <c r="M106" s="5">
        <v>3</v>
      </c>
    </row>
    <row r="107" spans="1:13" x14ac:dyDescent="0.2">
      <c r="A107" s="2">
        <v>45616</v>
      </c>
      <c r="B107" s="3">
        <f t="shared" si="5"/>
        <v>2025</v>
      </c>
      <c r="C107" t="str">
        <f t="shared" si="3"/>
        <v>2024-2025</v>
      </c>
      <c r="D107" t="s">
        <v>147</v>
      </c>
      <c r="E107" t="s">
        <v>78</v>
      </c>
      <c r="F107" t="str">
        <f t="shared" si="4"/>
        <v>New South Wales</v>
      </c>
      <c r="G107" t="s">
        <v>10</v>
      </c>
      <c r="H107">
        <v>2350</v>
      </c>
      <c r="I107" t="s">
        <v>11</v>
      </c>
      <c r="J107" t="s">
        <v>68</v>
      </c>
      <c r="K107" t="s">
        <v>150</v>
      </c>
      <c r="L107" t="s">
        <v>18</v>
      </c>
      <c r="M107" s="5">
        <v>3</v>
      </c>
    </row>
    <row r="108" spans="1:13" x14ac:dyDescent="0.2">
      <c r="A108" s="2">
        <v>45301</v>
      </c>
      <c r="B108" s="3">
        <f t="shared" si="5"/>
        <v>2024</v>
      </c>
      <c r="C108" t="str">
        <f t="shared" si="3"/>
        <v>2023-2024</v>
      </c>
      <c r="D108" t="s">
        <v>147</v>
      </c>
      <c r="E108" t="s">
        <v>127</v>
      </c>
      <c r="F108" t="str">
        <f t="shared" si="4"/>
        <v>New South Wales</v>
      </c>
      <c r="G108" t="s">
        <v>10</v>
      </c>
      <c r="H108">
        <v>2131</v>
      </c>
      <c r="I108" t="s">
        <v>11</v>
      </c>
      <c r="J108" t="s">
        <v>27</v>
      </c>
      <c r="K108" t="s">
        <v>153</v>
      </c>
      <c r="L108" t="s">
        <v>16</v>
      </c>
      <c r="M108" s="5">
        <v>3</v>
      </c>
    </row>
    <row r="109" spans="1:13" x14ac:dyDescent="0.2">
      <c r="A109" s="2">
        <v>44986</v>
      </c>
      <c r="B109" s="3">
        <f t="shared" si="5"/>
        <v>2023</v>
      </c>
      <c r="C109" t="str">
        <f t="shared" si="3"/>
        <v>2022-2023</v>
      </c>
      <c r="D109" t="s">
        <v>147</v>
      </c>
      <c r="E109" t="s">
        <v>127</v>
      </c>
      <c r="F109" t="str">
        <f t="shared" si="4"/>
        <v>New South Wales</v>
      </c>
      <c r="G109" t="s">
        <v>10</v>
      </c>
      <c r="H109">
        <v>2131</v>
      </c>
      <c r="I109" t="s">
        <v>11</v>
      </c>
      <c r="J109" t="s">
        <v>27</v>
      </c>
      <c r="K109" t="s">
        <v>154</v>
      </c>
      <c r="L109" t="s">
        <v>14</v>
      </c>
      <c r="M109" s="5">
        <v>3</v>
      </c>
    </row>
    <row r="110" spans="1:13" x14ac:dyDescent="0.2">
      <c r="A110" s="2">
        <v>45233</v>
      </c>
      <c r="B110" s="3">
        <f t="shared" si="5"/>
        <v>2024</v>
      </c>
      <c r="C110" t="str">
        <f t="shared" si="3"/>
        <v>2023-2024</v>
      </c>
      <c r="D110" t="s">
        <v>147</v>
      </c>
      <c r="E110" t="s">
        <v>127</v>
      </c>
      <c r="F110" t="str">
        <f t="shared" si="4"/>
        <v>New South Wales</v>
      </c>
      <c r="G110" t="s">
        <v>10</v>
      </c>
      <c r="H110">
        <v>2131</v>
      </c>
      <c r="I110" t="s">
        <v>11</v>
      </c>
      <c r="J110" t="s">
        <v>27</v>
      </c>
      <c r="K110" t="s">
        <v>149</v>
      </c>
      <c r="L110" t="s">
        <v>15</v>
      </c>
      <c r="M110" s="5">
        <v>3</v>
      </c>
    </row>
    <row r="111" spans="1:13" x14ac:dyDescent="0.2">
      <c r="A111" s="2">
        <v>45367</v>
      </c>
      <c r="B111" s="3">
        <f t="shared" si="5"/>
        <v>2024</v>
      </c>
      <c r="C111" t="str">
        <f t="shared" si="3"/>
        <v>2023-2024</v>
      </c>
      <c r="D111" t="s">
        <v>147</v>
      </c>
      <c r="E111" t="s">
        <v>127</v>
      </c>
      <c r="F111" t="str">
        <f t="shared" si="4"/>
        <v>New South Wales</v>
      </c>
      <c r="G111" t="s">
        <v>10</v>
      </c>
      <c r="H111">
        <v>2131</v>
      </c>
      <c r="I111" t="s">
        <v>11</v>
      </c>
      <c r="J111" t="s">
        <v>27</v>
      </c>
      <c r="K111" t="s">
        <v>150</v>
      </c>
      <c r="L111" t="s">
        <v>18</v>
      </c>
      <c r="M111" s="5">
        <v>3</v>
      </c>
    </row>
    <row r="112" spans="1:13" x14ac:dyDescent="0.2">
      <c r="A112" s="2">
        <v>45309</v>
      </c>
      <c r="B112" s="3">
        <f t="shared" si="5"/>
        <v>2024</v>
      </c>
      <c r="C112" t="str">
        <f t="shared" si="3"/>
        <v>2023-2024</v>
      </c>
      <c r="D112" t="s">
        <v>147</v>
      </c>
      <c r="E112" t="s">
        <v>85</v>
      </c>
      <c r="F112" t="str">
        <f t="shared" si="4"/>
        <v>Queensland</v>
      </c>
      <c r="G112" t="s">
        <v>35</v>
      </c>
      <c r="H112">
        <v>4883</v>
      </c>
      <c r="I112" t="s">
        <v>11</v>
      </c>
      <c r="J112" t="s">
        <v>36</v>
      </c>
      <c r="K112" t="s">
        <v>149</v>
      </c>
      <c r="L112" t="s">
        <v>15</v>
      </c>
      <c r="M112" s="5">
        <v>3</v>
      </c>
    </row>
    <row r="113" spans="1:13" x14ac:dyDescent="0.2">
      <c r="A113" s="2">
        <v>45052</v>
      </c>
      <c r="B113" s="3">
        <f t="shared" si="5"/>
        <v>2023</v>
      </c>
      <c r="C113" t="str">
        <f t="shared" si="3"/>
        <v>2022-2023</v>
      </c>
      <c r="D113" t="s">
        <v>147</v>
      </c>
      <c r="E113" t="s">
        <v>107</v>
      </c>
      <c r="F113" t="str">
        <f t="shared" si="4"/>
        <v>Queensland</v>
      </c>
      <c r="G113" t="s">
        <v>35</v>
      </c>
      <c r="H113">
        <v>4220</v>
      </c>
      <c r="I113" t="s">
        <v>11</v>
      </c>
      <c r="J113" t="s">
        <v>104</v>
      </c>
      <c r="K113" t="s">
        <v>19</v>
      </c>
      <c r="L113" t="s">
        <v>23</v>
      </c>
      <c r="M113" s="5">
        <v>3</v>
      </c>
    </row>
    <row r="114" spans="1:13" x14ac:dyDescent="0.2">
      <c r="A114" s="2">
        <v>45015</v>
      </c>
      <c r="B114" s="3">
        <f t="shared" si="5"/>
        <v>2023</v>
      </c>
      <c r="C114" t="str">
        <f t="shared" si="3"/>
        <v>2022-2023</v>
      </c>
      <c r="D114" t="s">
        <v>147</v>
      </c>
      <c r="E114" t="s">
        <v>115</v>
      </c>
      <c r="F114" t="str">
        <f t="shared" si="4"/>
        <v>Western Australia</v>
      </c>
      <c r="G114" t="s">
        <v>48</v>
      </c>
      <c r="H114">
        <v>6280</v>
      </c>
      <c r="I114" t="s">
        <v>11</v>
      </c>
      <c r="J114" t="s">
        <v>94</v>
      </c>
      <c r="K114" t="s">
        <v>154</v>
      </c>
      <c r="L114" t="s">
        <v>14</v>
      </c>
      <c r="M114" s="5">
        <v>3</v>
      </c>
    </row>
    <row r="115" spans="1:13" x14ac:dyDescent="0.2">
      <c r="A115" s="2">
        <v>45332</v>
      </c>
      <c r="B115" s="3">
        <f t="shared" si="5"/>
        <v>2024</v>
      </c>
      <c r="C115" t="str">
        <f t="shared" si="3"/>
        <v>2023-2024</v>
      </c>
      <c r="D115" t="s">
        <v>147</v>
      </c>
      <c r="E115" t="s">
        <v>102</v>
      </c>
      <c r="F115" t="str">
        <f t="shared" si="4"/>
        <v>Queensland</v>
      </c>
      <c r="G115" t="s">
        <v>35</v>
      </c>
      <c r="H115">
        <v>4870</v>
      </c>
      <c r="I115" t="s">
        <v>11</v>
      </c>
      <c r="J115" t="s">
        <v>36</v>
      </c>
      <c r="K115" t="s">
        <v>156</v>
      </c>
      <c r="L115" t="s">
        <v>17</v>
      </c>
      <c r="M115" s="5">
        <v>3</v>
      </c>
    </row>
    <row r="116" spans="1:13" x14ac:dyDescent="0.2">
      <c r="A116" s="2">
        <v>45515</v>
      </c>
      <c r="B116" s="3">
        <f t="shared" si="5"/>
        <v>2025</v>
      </c>
      <c r="C116" t="str">
        <f t="shared" si="3"/>
        <v>2024-2025</v>
      </c>
      <c r="D116" t="s">
        <v>147</v>
      </c>
      <c r="E116" t="s">
        <v>126</v>
      </c>
      <c r="F116" t="str">
        <f t="shared" si="4"/>
        <v>Queensland</v>
      </c>
      <c r="G116" t="s">
        <v>35</v>
      </c>
      <c r="H116">
        <v>4551</v>
      </c>
      <c r="I116" t="s">
        <v>11</v>
      </c>
      <c r="J116" t="s">
        <v>120</v>
      </c>
      <c r="K116" t="s">
        <v>154</v>
      </c>
      <c r="L116" t="s">
        <v>14</v>
      </c>
      <c r="M116" s="5">
        <v>3</v>
      </c>
    </row>
    <row r="117" spans="1:13" x14ac:dyDescent="0.2">
      <c r="A117" s="2">
        <v>45142</v>
      </c>
      <c r="B117" s="3">
        <f t="shared" si="5"/>
        <v>2024</v>
      </c>
      <c r="C117" t="str">
        <f t="shared" si="3"/>
        <v>2023-2024</v>
      </c>
      <c r="D117" t="s">
        <v>147</v>
      </c>
      <c r="E117" t="s">
        <v>28</v>
      </c>
      <c r="F117" t="str">
        <f t="shared" si="4"/>
        <v>Northern Territory</v>
      </c>
      <c r="G117" t="s">
        <v>29</v>
      </c>
      <c r="H117">
        <v>800</v>
      </c>
      <c r="I117" t="s">
        <v>11</v>
      </c>
      <c r="J117" t="s">
        <v>30</v>
      </c>
      <c r="K117" t="s">
        <v>154</v>
      </c>
      <c r="L117" t="s">
        <v>14</v>
      </c>
      <c r="M117" s="5">
        <v>3</v>
      </c>
    </row>
    <row r="118" spans="1:13" x14ac:dyDescent="0.2">
      <c r="A118" s="2">
        <v>45420</v>
      </c>
      <c r="B118" s="3">
        <f t="shared" si="5"/>
        <v>2024</v>
      </c>
      <c r="C118" t="str">
        <f t="shared" si="3"/>
        <v>2023-2024</v>
      </c>
      <c r="D118" t="s">
        <v>147</v>
      </c>
      <c r="E118" t="s">
        <v>28</v>
      </c>
      <c r="F118" t="str">
        <f t="shared" si="4"/>
        <v>Northern Territory</v>
      </c>
      <c r="G118" t="s">
        <v>29</v>
      </c>
      <c r="H118">
        <v>800</v>
      </c>
      <c r="I118" t="s">
        <v>11</v>
      </c>
      <c r="J118" t="s">
        <v>30</v>
      </c>
      <c r="K118" t="s">
        <v>150</v>
      </c>
      <c r="L118" t="s">
        <v>18</v>
      </c>
      <c r="M118" s="5">
        <v>3</v>
      </c>
    </row>
    <row r="119" spans="1:13" x14ac:dyDescent="0.2">
      <c r="A119" s="2">
        <v>45592</v>
      </c>
      <c r="B119" s="3">
        <f t="shared" si="5"/>
        <v>2025</v>
      </c>
      <c r="C119" t="str">
        <f t="shared" si="3"/>
        <v>2024-2025</v>
      </c>
      <c r="D119" t="s">
        <v>147</v>
      </c>
      <c r="E119" t="s">
        <v>41</v>
      </c>
      <c r="F119" t="str">
        <f t="shared" si="4"/>
        <v>New South Wales</v>
      </c>
      <c r="G119" t="s">
        <v>10</v>
      </c>
      <c r="H119">
        <v>2830</v>
      </c>
      <c r="I119" t="s">
        <v>11</v>
      </c>
      <c r="J119" t="s">
        <v>25</v>
      </c>
      <c r="K119" t="s">
        <v>154</v>
      </c>
      <c r="L119" t="s">
        <v>14</v>
      </c>
      <c r="M119" s="5">
        <v>3</v>
      </c>
    </row>
    <row r="120" spans="1:13" x14ac:dyDescent="0.2">
      <c r="A120" s="2">
        <v>45341</v>
      </c>
      <c r="B120" s="3">
        <f t="shared" si="5"/>
        <v>2024</v>
      </c>
      <c r="C120" t="str">
        <f t="shared" si="3"/>
        <v>2023-2024</v>
      </c>
      <c r="D120" t="s">
        <v>147</v>
      </c>
      <c r="E120" t="s">
        <v>118</v>
      </c>
      <c r="F120" t="str">
        <f t="shared" si="4"/>
        <v>New South Wales</v>
      </c>
      <c r="G120" t="s">
        <v>10</v>
      </c>
      <c r="H120">
        <v>2158</v>
      </c>
      <c r="I120" t="s">
        <v>11</v>
      </c>
      <c r="J120" t="s">
        <v>27</v>
      </c>
      <c r="K120" t="s">
        <v>154</v>
      </c>
      <c r="L120" t="s">
        <v>14</v>
      </c>
      <c r="M120" s="5">
        <v>3</v>
      </c>
    </row>
    <row r="121" spans="1:13" x14ac:dyDescent="0.2">
      <c r="A121" s="2">
        <v>45244</v>
      </c>
      <c r="B121" s="3">
        <f t="shared" si="5"/>
        <v>2024</v>
      </c>
      <c r="C121" t="str">
        <f t="shared" si="3"/>
        <v>2023-2024</v>
      </c>
      <c r="D121" t="s">
        <v>148</v>
      </c>
      <c r="E121" t="s">
        <v>114</v>
      </c>
      <c r="F121" t="str">
        <f t="shared" si="4"/>
        <v>Victoria</v>
      </c>
      <c r="G121" t="s">
        <v>45</v>
      </c>
      <c r="H121">
        <v>3551</v>
      </c>
      <c r="I121" t="s">
        <v>11</v>
      </c>
      <c r="J121" t="s">
        <v>60</v>
      </c>
      <c r="K121" t="s">
        <v>153</v>
      </c>
      <c r="L121" t="s">
        <v>16</v>
      </c>
      <c r="M121" s="5">
        <v>3</v>
      </c>
    </row>
    <row r="122" spans="1:13" x14ac:dyDescent="0.2">
      <c r="A122" s="2">
        <v>45569</v>
      </c>
      <c r="B122" s="3">
        <f t="shared" si="5"/>
        <v>2025</v>
      </c>
      <c r="C122" t="str">
        <f t="shared" si="3"/>
        <v>2024-2025</v>
      </c>
      <c r="D122" t="s">
        <v>147</v>
      </c>
      <c r="E122" t="s">
        <v>64</v>
      </c>
      <c r="F122" t="str">
        <f t="shared" si="4"/>
        <v>Victoria</v>
      </c>
      <c r="G122" t="s">
        <v>45</v>
      </c>
      <c r="H122">
        <v>3199</v>
      </c>
      <c r="I122" t="s">
        <v>11</v>
      </c>
      <c r="J122" t="s">
        <v>63</v>
      </c>
      <c r="K122" t="s">
        <v>154</v>
      </c>
      <c r="L122" t="s">
        <v>14</v>
      </c>
      <c r="M122" s="5">
        <v>3</v>
      </c>
    </row>
    <row r="123" spans="1:13" x14ac:dyDescent="0.2">
      <c r="A123" s="2">
        <v>45506</v>
      </c>
      <c r="B123" s="3">
        <f t="shared" si="5"/>
        <v>2025</v>
      </c>
      <c r="C123" t="str">
        <f t="shared" si="3"/>
        <v>2024-2025</v>
      </c>
      <c r="D123" t="s">
        <v>147</v>
      </c>
      <c r="E123" t="s">
        <v>64</v>
      </c>
      <c r="F123" t="str">
        <f t="shared" si="4"/>
        <v>Victoria</v>
      </c>
      <c r="G123" t="s">
        <v>45</v>
      </c>
      <c r="H123">
        <v>3199</v>
      </c>
      <c r="I123" t="s">
        <v>11</v>
      </c>
      <c r="J123" t="s">
        <v>63</v>
      </c>
      <c r="K123" t="s">
        <v>150</v>
      </c>
      <c r="L123" t="s">
        <v>18</v>
      </c>
      <c r="M123" s="5">
        <v>3</v>
      </c>
    </row>
    <row r="124" spans="1:13" x14ac:dyDescent="0.2">
      <c r="A124" s="2">
        <v>45018</v>
      </c>
      <c r="B124" s="3">
        <f t="shared" si="5"/>
        <v>2023</v>
      </c>
      <c r="C124" t="str">
        <f t="shared" si="3"/>
        <v>2022-2023</v>
      </c>
      <c r="D124" t="s">
        <v>147</v>
      </c>
      <c r="E124" t="s">
        <v>125</v>
      </c>
      <c r="F124" t="str">
        <f t="shared" si="4"/>
        <v>Victoria</v>
      </c>
      <c r="G124" t="s">
        <v>45</v>
      </c>
      <c r="H124">
        <v>3400</v>
      </c>
      <c r="I124" t="s">
        <v>11</v>
      </c>
      <c r="J124" t="s">
        <v>60</v>
      </c>
      <c r="K124" t="s">
        <v>19</v>
      </c>
      <c r="L124" t="s">
        <v>23</v>
      </c>
      <c r="M124" s="5">
        <v>3</v>
      </c>
    </row>
    <row r="125" spans="1:13" x14ac:dyDescent="0.2">
      <c r="A125" s="2">
        <v>45265</v>
      </c>
      <c r="B125" s="3">
        <f t="shared" si="5"/>
        <v>2024</v>
      </c>
      <c r="C125" t="str">
        <f t="shared" si="3"/>
        <v>2023-2024</v>
      </c>
      <c r="D125" t="s">
        <v>147</v>
      </c>
      <c r="E125" t="s">
        <v>92</v>
      </c>
      <c r="F125" t="str">
        <f t="shared" si="4"/>
        <v>Queensland</v>
      </c>
      <c r="G125" t="s">
        <v>35</v>
      </c>
      <c r="H125">
        <v>4068</v>
      </c>
      <c r="I125" t="s">
        <v>11</v>
      </c>
      <c r="J125" t="s">
        <v>43</v>
      </c>
      <c r="K125" t="s">
        <v>153</v>
      </c>
      <c r="L125" t="s">
        <v>16</v>
      </c>
      <c r="M125" s="5">
        <v>3</v>
      </c>
    </row>
    <row r="126" spans="1:13" x14ac:dyDescent="0.2">
      <c r="A126" s="2">
        <v>45637</v>
      </c>
      <c r="B126" s="3">
        <f t="shared" si="5"/>
        <v>2025</v>
      </c>
      <c r="C126" t="str">
        <f t="shared" si="3"/>
        <v>2024-2025</v>
      </c>
      <c r="D126" t="s">
        <v>147</v>
      </c>
      <c r="E126" t="s">
        <v>128</v>
      </c>
      <c r="F126" t="str">
        <f t="shared" si="4"/>
        <v>Western Australia</v>
      </c>
      <c r="G126" t="s">
        <v>48</v>
      </c>
      <c r="H126">
        <v>6027</v>
      </c>
      <c r="I126" t="s">
        <v>11</v>
      </c>
      <c r="J126" t="s">
        <v>49</v>
      </c>
      <c r="K126" t="s">
        <v>154</v>
      </c>
      <c r="L126" t="s">
        <v>14</v>
      </c>
      <c r="M126" s="5">
        <v>3</v>
      </c>
    </row>
    <row r="127" spans="1:13" x14ac:dyDescent="0.2">
      <c r="A127" s="2">
        <v>45187</v>
      </c>
      <c r="B127" s="3">
        <f t="shared" si="5"/>
        <v>2024</v>
      </c>
      <c r="C127" t="str">
        <f t="shared" si="3"/>
        <v>2023-2024</v>
      </c>
      <c r="D127" t="s">
        <v>147</v>
      </c>
      <c r="E127" t="s">
        <v>84</v>
      </c>
      <c r="F127" t="str">
        <f t="shared" si="4"/>
        <v>Queensland</v>
      </c>
      <c r="G127" t="s">
        <v>35</v>
      </c>
      <c r="H127">
        <v>4740</v>
      </c>
      <c r="I127" t="s">
        <v>11</v>
      </c>
      <c r="J127" t="s">
        <v>51</v>
      </c>
      <c r="K127" t="s">
        <v>149</v>
      </c>
      <c r="L127" t="s">
        <v>15</v>
      </c>
      <c r="M127" s="5">
        <v>3</v>
      </c>
    </row>
    <row r="128" spans="1:13" x14ac:dyDescent="0.2">
      <c r="A128" s="2">
        <v>45030</v>
      </c>
      <c r="B128" s="3">
        <f t="shared" si="5"/>
        <v>2023</v>
      </c>
      <c r="C128" t="str">
        <f t="shared" si="3"/>
        <v>2022-2023</v>
      </c>
      <c r="D128" t="s">
        <v>147</v>
      </c>
      <c r="E128" t="s">
        <v>74</v>
      </c>
      <c r="F128" t="str">
        <f t="shared" si="4"/>
        <v>South Australia</v>
      </c>
      <c r="G128" t="s">
        <v>32</v>
      </c>
      <c r="H128">
        <v>5043</v>
      </c>
      <c r="I128" t="s">
        <v>11</v>
      </c>
      <c r="J128" t="s">
        <v>33</v>
      </c>
      <c r="K128" t="s">
        <v>150</v>
      </c>
      <c r="L128" t="s">
        <v>18</v>
      </c>
      <c r="M128" s="5">
        <v>3</v>
      </c>
    </row>
    <row r="129" spans="1:13" x14ac:dyDescent="0.2">
      <c r="A129" s="2">
        <v>45593</v>
      </c>
      <c r="B129" s="3">
        <f t="shared" si="5"/>
        <v>2025</v>
      </c>
      <c r="C129" t="str">
        <f t="shared" si="3"/>
        <v>2024-2025</v>
      </c>
      <c r="D129" t="s">
        <v>147</v>
      </c>
      <c r="E129" t="s">
        <v>47</v>
      </c>
      <c r="F129" t="str">
        <f t="shared" si="4"/>
        <v>Western Australia</v>
      </c>
      <c r="G129" t="s">
        <v>48</v>
      </c>
      <c r="H129">
        <v>6030</v>
      </c>
      <c r="I129" t="s">
        <v>11</v>
      </c>
      <c r="J129" t="s">
        <v>49</v>
      </c>
      <c r="K129" t="s">
        <v>153</v>
      </c>
      <c r="L129" t="s">
        <v>16</v>
      </c>
      <c r="M129" s="5">
        <v>3</v>
      </c>
    </row>
    <row r="130" spans="1:13" x14ac:dyDescent="0.2">
      <c r="A130" s="2">
        <v>45656</v>
      </c>
      <c r="B130" s="3">
        <f t="shared" si="5"/>
        <v>2025</v>
      </c>
      <c r="C130" t="str">
        <f t="shared" ref="C130:C193" si="6">IF(MONTH(A130) &gt;= 7, YEAR(A130) &amp; "-" &amp; YEAR(A130) + 1, YEAR(A130) - 1 &amp; "-" &amp; YEAR(A130))</f>
        <v>2024-2025</v>
      </c>
      <c r="D130" t="s">
        <v>148</v>
      </c>
      <c r="E130" t="s">
        <v>47</v>
      </c>
      <c r="F130" t="str">
        <f t="shared" ref="F130:F193" si="7">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row>
    <row r="131" spans="1:13" x14ac:dyDescent="0.2">
      <c r="A131" s="2">
        <v>45584</v>
      </c>
      <c r="B131" s="3">
        <f t="shared" ref="B131:B194" si="8">IF(MONTH(A131)&gt;=7,YEAR(A131)+1,YEAR(A131))</f>
        <v>2025</v>
      </c>
      <c r="C131" t="str">
        <f t="shared" si="6"/>
        <v>2024-2025</v>
      </c>
      <c r="D131" t="s">
        <v>147</v>
      </c>
      <c r="E131" t="s">
        <v>95</v>
      </c>
      <c r="F131" t="str">
        <f t="shared" si="7"/>
        <v>Victoria</v>
      </c>
      <c r="G131" t="s">
        <v>45</v>
      </c>
      <c r="H131">
        <v>3931</v>
      </c>
      <c r="I131" t="s">
        <v>11</v>
      </c>
      <c r="J131" t="s">
        <v>55</v>
      </c>
      <c r="K131" t="s">
        <v>154</v>
      </c>
      <c r="L131" t="s">
        <v>14</v>
      </c>
      <c r="M131" s="5">
        <v>3</v>
      </c>
    </row>
    <row r="132" spans="1:13" x14ac:dyDescent="0.2">
      <c r="A132" s="2">
        <v>45284</v>
      </c>
      <c r="B132" s="3">
        <f t="shared" si="8"/>
        <v>2024</v>
      </c>
      <c r="C132" t="str">
        <f t="shared" si="6"/>
        <v>2023-2024</v>
      </c>
      <c r="D132" t="s">
        <v>147</v>
      </c>
      <c r="E132" t="s">
        <v>95</v>
      </c>
      <c r="F132" t="str">
        <f t="shared" si="7"/>
        <v>Victoria</v>
      </c>
      <c r="G132" t="s">
        <v>45</v>
      </c>
      <c r="H132">
        <v>3931</v>
      </c>
      <c r="I132" t="s">
        <v>11</v>
      </c>
      <c r="J132" t="s">
        <v>55</v>
      </c>
      <c r="K132" t="s">
        <v>149</v>
      </c>
      <c r="L132" t="s">
        <v>15</v>
      </c>
      <c r="M132" s="5">
        <v>3</v>
      </c>
    </row>
    <row r="133" spans="1:13" x14ac:dyDescent="0.2">
      <c r="A133" s="2">
        <v>44950</v>
      </c>
      <c r="B133" s="3">
        <f t="shared" si="8"/>
        <v>2023</v>
      </c>
      <c r="C133" t="str">
        <f t="shared" si="6"/>
        <v>2022-2023</v>
      </c>
      <c r="D133" t="s">
        <v>147</v>
      </c>
      <c r="E133" t="s">
        <v>134</v>
      </c>
      <c r="F133" t="str">
        <f t="shared" si="7"/>
        <v>Queensland</v>
      </c>
      <c r="G133" t="s">
        <v>35</v>
      </c>
      <c r="H133">
        <v>4825</v>
      </c>
      <c r="I133" t="s">
        <v>11</v>
      </c>
      <c r="J133" t="s">
        <v>36</v>
      </c>
      <c r="K133" t="s">
        <v>155</v>
      </c>
      <c r="L133" t="s">
        <v>20</v>
      </c>
      <c r="M133" s="5">
        <v>3</v>
      </c>
    </row>
    <row r="134" spans="1:13" x14ac:dyDescent="0.2">
      <c r="A134" s="2">
        <v>45490</v>
      </c>
      <c r="B134" s="3">
        <f t="shared" si="8"/>
        <v>2025</v>
      </c>
      <c r="C134" t="str">
        <f t="shared" si="6"/>
        <v>2024-2025</v>
      </c>
      <c r="D134" t="s">
        <v>147</v>
      </c>
      <c r="E134" t="s">
        <v>134</v>
      </c>
      <c r="F134" t="str">
        <f t="shared" si="7"/>
        <v>Queensland</v>
      </c>
      <c r="G134" t="s">
        <v>35</v>
      </c>
      <c r="H134">
        <v>4825</v>
      </c>
      <c r="I134" t="s">
        <v>11</v>
      </c>
      <c r="J134" t="s">
        <v>36</v>
      </c>
      <c r="K134" t="s">
        <v>154</v>
      </c>
      <c r="L134" t="s">
        <v>14</v>
      </c>
      <c r="M134" s="5">
        <v>3</v>
      </c>
    </row>
    <row r="135" spans="1:13" x14ac:dyDescent="0.2">
      <c r="A135" s="2">
        <v>44983</v>
      </c>
      <c r="B135" s="3">
        <f t="shared" si="8"/>
        <v>2023</v>
      </c>
      <c r="C135" t="str">
        <f t="shared" si="6"/>
        <v>2022-2023</v>
      </c>
      <c r="D135" t="s">
        <v>148</v>
      </c>
      <c r="E135" t="s">
        <v>103</v>
      </c>
      <c r="F135" t="str">
        <f t="shared" si="7"/>
        <v>Queensland</v>
      </c>
      <c r="G135" t="s">
        <v>35</v>
      </c>
      <c r="H135">
        <v>4509</v>
      </c>
      <c r="I135" t="s">
        <v>11</v>
      </c>
      <c r="J135" t="s">
        <v>104</v>
      </c>
      <c r="K135" t="s">
        <v>153</v>
      </c>
      <c r="L135" t="s">
        <v>16</v>
      </c>
      <c r="M135" s="5">
        <v>3</v>
      </c>
    </row>
    <row r="136" spans="1:13" x14ac:dyDescent="0.2">
      <c r="A136" s="2">
        <v>45285</v>
      </c>
      <c r="B136" s="3">
        <f t="shared" si="8"/>
        <v>2024</v>
      </c>
      <c r="C136" t="str">
        <f t="shared" si="6"/>
        <v>2023-2024</v>
      </c>
      <c r="D136" t="s">
        <v>147</v>
      </c>
      <c r="E136" t="s">
        <v>83</v>
      </c>
      <c r="F136" t="str">
        <f t="shared" si="7"/>
        <v>New South Wales</v>
      </c>
      <c r="G136" t="s">
        <v>10</v>
      </c>
      <c r="H136">
        <v>2750</v>
      </c>
      <c r="I136" t="s">
        <v>11</v>
      </c>
      <c r="J136" t="s">
        <v>25</v>
      </c>
      <c r="K136" t="s">
        <v>154</v>
      </c>
      <c r="L136" t="s">
        <v>14</v>
      </c>
      <c r="M136" s="5">
        <v>3</v>
      </c>
    </row>
    <row r="137" spans="1:13" x14ac:dyDescent="0.2">
      <c r="A137" s="2">
        <v>45074</v>
      </c>
      <c r="B137" s="3">
        <f t="shared" si="8"/>
        <v>2023</v>
      </c>
      <c r="C137" t="str">
        <f t="shared" si="6"/>
        <v>2022-2023</v>
      </c>
      <c r="D137" t="s">
        <v>148</v>
      </c>
      <c r="E137" t="s">
        <v>37</v>
      </c>
      <c r="F137" t="str">
        <f t="shared" si="7"/>
        <v>South Australia</v>
      </c>
      <c r="G137" t="s">
        <v>32</v>
      </c>
      <c r="H137">
        <v>5607</v>
      </c>
      <c r="I137" t="s">
        <v>11</v>
      </c>
      <c r="J137" t="s">
        <v>38</v>
      </c>
      <c r="K137" t="s">
        <v>152</v>
      </c>
      <c r="L137" t="s">
        <v>13</v>
      </c>
      <c r="M137" s="5">
        <v>3</v>
      </c>
    </row>
    <row r="138" spans="1:13" x14ac:dyDescent="0.2">
      <c r="A138" s="2">
        <v>44952</v>
      </c>
      <c r="B138" s="3">
        <f t="shared" si="8"/>
        <v>2023</v>
      </c>
      <c r="C138" t="str">
        <f t="shared" si="6"/>
        <v>2022-2023</v>
      </c>
      <c r="D138" t="s">
        <v>147</v>
      </c>
      <c r="E138" t="s">
        <v>62</v>
      </c>
      <c r="F138" t="str">
        <f t="shared" si="7"/>
        <v>Victoria</v>
      </c>
      <c r="G138" t="s">
        <v>45</v>
      </c>
      <c r="H138">
        <v>3134</v>
      </c>
      <c r="I138" t="s">
        <v>11</v>
      </c>
      <c r="J138" t="s">
        <v>63</v>
      </c>
      <c r="K138" t="s">
        <v>154</v>
      </c>
      <c r="L138" t="s">
        <v>14</v>
      </c>
      <c r="M138" s="5">
        <v>3</v>
      </c>
    </row>
    <row r="139" spans="1:13" x14ac:dyDescent="0.2">
      <c r="A139" s="2">
        <v>44966</v>
      </c>
      <c r="B139" s="3">
        <f t="shared" si="8"/>
        <v>2023</v>
      </c>
      <c r="C139" t="str">
        <f t="shared" si="6"/>
        <v>2022-2023</v>
      </c>
      <c r="D139" t="s">
        <v>147</v>
      </c>
      <c r="E139" t="s">
        <v>42</v>
      </c>
      <c r="F139" t="str">
        <f t="shared" si="7"/>
        <v>Queensland</v>
      </c>
      <c r="G139" t="s">
        <v>35</v>
      </c>
      <c r="H139">
        <v>4053</v>
      </c>
      <c r="I139" t="s">
        <v>11</v>
      </c>
      <c r="J139" t="s">
        <v>43</v>
      </c>
      <c r="K139" t="s">
        <v>150</v>
      </c>
      <c r="L139" t="s">
        <v>18</v>
      </c>
      <c r="M139" s="5">
        <v>3</v>
      </c>
    </row>
    <row r="140" spans="1:13" x14ac:dyDescent="0.2">
      <c r="A140" s="2">
        <v>45184</v>
      </c>
      <c r="B140" s="3">
        <f t="shared" si="8"/>
        <v>2024</v>
      </c>
      <c r="C140" t="str">
        <f t="shared" si="6"/>
        <v>2023-2024</v>
      </c>
      <c r="D140" t="s">
        <v>147</v>
      </c>
      <c r="E140" t="s">
        <v>98</v>
      </c>
      <c r="F140" t="str">
        <f t="shared" si="7"/>
        <v>Victoria</v>
      </c>
      <c r="G140" t="s">
        <v>45</v>
      </c>
      <c r="H140">
        <v>3429</v>
      </c>
      <c r="I140" t="s">
        <v>11</v>
      </c>
      <c r="J140" t="s">
        <v>60</v>
      </c>
      <c r="K140" t="s">
        <v>154</v>
      </c>
      <c r="L140" t="s">
        <v>14</v>
      </c>
      <c r="M140" s="5">
        <v>3</v>
      </c>
    </row>
    <row r="141" spans="1:13" x14ac:dyDescent="0.2">
      <c r="A141" s="2">
        <v>44944</v>
      </c>
      <c r="B141" s="3">
        <f t="shared" si="8"/>
        <v>2023</v>
      </c>
      <c r="C141" t="str">
        <f t="shared" si="6"/>
        <v>2022-2023</v>
      </c>
      <c r="D141" t="s">
        <v>147</v>
      </c>
      <c r="E141" t="s">
        <v>111</v>
      </c>
      <c r="F141" t="str">
        <f t="shared" si="7"/>
        <v>New South Wales</v>
      </c>
      <c r="G141" t="s">
        <v>10</v>
      </c>
      <c r="H141">
        <v>2120</v>
      </c>
      <c r="I141" t="s">
        <v>11</v>
      </c>
      <c r="J141" t="s">
        <v>27</v>
      </c>
      <c r="K141" t="s">
        <v>154</v>
      </c>
      <c r="L141" t="s">
        <v>14</v>
      </c>
      <c r="M141" s="5">
        <v>3</v>
      </c>
    </row>
    <row r="142" spans="1:13" x14ac:dyDescent="0.2">
      <c r="A142" s="2">
        <v>45386</v>
      </c>
      <c r="B142" s="3">
        <f t="shared" si="8"/>
        <v>2024</v>
      </c>
      <c r="C142" t="str">
        <f t="shared" si="6"/>
        <v>2023-2024</v>
      </c>
      <c r="D142" t="s">
        <v>147</v>
      </c>
      <c r="E142" t="s">
        <v>82</v>
      </c>
      <c r="F142" t="str">
        <f t="shared" si="7"/>
        <v>Queensland</v>
      </c>
      <c r="G142" t="s">
        <v>35</v>
      </c>
      <c r="H142">
        <v>4012</v>
      </c>
      <c r="I142" t="s">
        <v>11</v>
      </c>
      <c r="J142" t="s">
        <v>43</v>
      </c>
      <c r="K142" t="s">
        <v>155</v>
      </c>
      <c r="L142" t="s">
        <v>20</v>
      </c>
      <c r="M142" s="5">
        <v>3</v>
      </c>
    </row>
    <row r="143" spans="1:13" x14ac:dyDescent="0.2">
      <c r="A143" s="2">
        <v>45174</v>
      </c>
      <c r="B143" s="3">
        <f t="shared" si="8"/>
        <v>2024</v>
      </c>
      <c r="C143" t="str">
        <f t="shared" si="6"/>
        <v>2023-2024</v>
      </c>
      <c r="D143" t="s">
        <v>147</v>
      </c>
      <c r="E143" t="s">
        <v>81</v>
      </c>
      <c r="F143" t="str">
        <f t="shared" si="7"/>
        <v>New South Wales</v>
      </c>
      <c r="G143" t="s">
        <v>10</v>
      </c>
      <c r="H143">
        <v>2485</v>
      </c>
      <c r="I143" t="s">
        <v>11</v>
      </c>
      <c r="J143" t="s">
        <v>68</v>
      </c>
      <c r="K143" t="s">
        <v>150</v>
      </c>
      <c r="L143" t="s">
        <v>18</v>
      </c>
      <c r="M143" s="5">
        <v>3</v>
      </c>
    </row>
    <row r="144" spans="1:13" x14ac:dyDescent="0.2">
      <c r="A144" s="2">
        <v>45446</v>
      </c>
      <c r="B144" s="3">
        <f t="shared" si="8"/>
        <v>2024</v>
      </c>
      <c r="C144" t="str">
        <f t="shared" si="6"/>
        <v>2023-2024</v>
      </c>
      <c r="D144" t="s">
        <v>147</v>
      </c>
      <c r="E144" t="s">
        <v>81</v>
      </c>
      <c r="F144" t="str">
        <f t="shared" si="7"/>
        <v>New South Wales</v>
      </c>
      <c r="G144" t="s">
        <v>10</v>
      </c>
      <c r="H144">
        <v>2485</v>
      </c>
      <c r="I144" t="s">
        <v>11</v>
      </c>
      <c r="J144" t="s">
        <v>68</v>
      </c>
      <c r="K144" t="s">
        <v>19</v>
      </c>
      <c r="L144" t="s">
        <v>23</v>
      </c>
      <c r="M144" s="5">
        <v>3</v>
      </c>
    </row>
    <row r="145" spans="1:13" x14ac:dyDescent="0.2">
      <c r="A145" s="2">
        <v>45486</v>
      </c>
      <c r="B145" s="3">
        <f t="shared" si="8"/>
        <v>2025</v>
      </c>
      <c r="C145" t="str">
        <f t="shared" si="6"/>
        <v>2024-2025</v>
      </c>
      <c r="D145" t="s">
        <v>147</v>
      </c>
      <c r="E145" t="s">
        <v>9</v>
      </c>
      <c r="F145" t="str">
        <f t="shared" si="7"/>
        <v>New South Wales</v>
      </c>
      <c r="G145" t="s">
        <v>10</v>
      </c>
      <c r="H145">
        <v>2067</v>
      </c>
      <c r="I145" t="s">
        <v>11</v>
      </c>
      <c r="J145" t="s">
        <v>12</v>
      </c>
      <c r="K145" t="s">
        <v>149</v>
      </c>
      <c r="L145" t="s">
        <v>15</v>
      </c>
      <c r="M145" s="5">
        <v>3.49</v>
      </c>
    </row>
    <row r="146" spans="1:13" x14ac:dyDescent="0.2">
      <c r="A146" s="2">
        <v>45483</v>
      </c>
      <c r="B146" s="3">
        <f t="shared" si="8"/>
        <v>2025</v>
      </c>
      <c r="C146" t="str">
        <f t="shared" si="6"/>
        <v>2024-2025</v>
      </c>
      <c r="D146" t="s">
        <v>147</v>
      </c>
      <c r="E146" t="s">
        <v>100</v>
      </c>
      <c r="F146" t="str">
        <f t="shared" si="7"/>
        <v>Western Australia</v>
      </c>
      <c r="G146" t="s">
        <v>48</v>
      </c>
      <c r="H146">
        <v>6021</v>
      </c>
      <c r="I146" t="s">
        <v>11</v>
      </c>
      <c r="J146" t="s">
        <v>49</v>
      </c>
      <c r="K146" t="s">
        <v>153</v>
      </c>
      <c r="L146" t="s">
        <v>16</v>
      </c>
      <c r="M146" s="5">
        <v>3.5</v>
      </c>
    </row>
    <row r="147" spans="1:13" x14ac:dyDescent="0.2">
      <c r="A147" s="2">
        <v>45644</v>
      </c>
      <c r="B147" s="3">
        <f t="shared" si="8"/>
        <v>2025</v>
      </c>
      <c r="C147" t="str">
        <f t="shared" si="6"/>
        <v>2024-2025</v>
      </c>
      <c r="D147" t="s">
        <v>147</v>
      </c>
      <c r="E147" t="s">
        <v>143</v>
      </c>
      <c r="F147" t="str">
        <f t="shared" si="7"/>
        <v>New South Wales</v>
      </c>
      <c r="G147" t="s">
        <v>10</v>
      </c>
      <c r="H147">
        <v>2154</v>
      </c>
      <c r="I147" t="s">
        <v>11</v>
      </c>
      <c r="J147" t="s">
        <v>27</v>
      </c>
      <c r="K147" t="s">
        <v>149</v>
      </c>
      <c r="L147" t="s">
        <v>15</v>
      </c>
      <c r="M147" s="5">
        <v>3.5</v>
      </c>
    </row>
    <row r="148" spans="1:13" x14ac:dyDescent="0.2">
      <c r="A148" s="2">
        <v>45385</v>
      </c>
      <c r="B148" s="3">
        <f t="shared" si="8"/>
        <v>2024</v>
      </c>
      <c r="C148" t="str">
        <f t="shared" si="6"/>
        <v>2023-2024</v>
      </c>
      <c r="D148" t="s">
        <v>147</v>
      </c>
      <c r="E148" t="s">
        <v>129</v>
      </c>
      <c r="F148" t="str">
        <f t="shared" si="7"/>
        <v>Tasmania</v>
      </c>
      <c r="G148" t="s">
        <v>70</v>
      </c>
      <c r="H148">
        <v>7010</v>
      </c>
      <c r="I148" t="s">
        <v>11</v>
      </c>
      <c r="J148" t="s">
        <v>71</v>
      </c>
      <c r="K148" t="s">
        <v>149</v>
      </c>
      <c r="L148" t="s">
        <v>15</v>
      </c>
      <c r="M148" s="5">
        <v>3.5</v>
      </c>
    </row>
    <row r="149" spans="1:13" x14ac:dyDescent="0.2">
      <c r="A149" s="2">
        <v>44951</v>
      </c>
      <c r="B149" s="3">
        <f t="shared" si="8"/>
        <v>2023</v>
      </c>
      <c r="C149" t="str">
        <f t="shared" si="6"/>
        <v>2022-2023</v>
      </c>
      <c r="D149" t="s">
        <v>148</v>
      </c>
      <c r="E149" t="s">
        <v>122</v>
      </c>
      <c r="F149" t="str">
        <f t="shared" si="7"/>
        <v>New South Wales</v>
      </c>
      <c r="G149" t="s">
        <v>10</v>
      </c>
      <c r="H149">
        <v>2650</v>
      </c>
      <c r="I149" t="s">
        <v>11</v>
      </c>
      <c r="J149" t="s">
        <v>25</v>
      </c>
      <c r="K149" t="s">
        <v>154</v>
      </c>
      <c r="L149" t="s">
        <v>14</v>
      </c>
      <c r="M149" s="5">
        <v>3.5</v>
      </c>
    </row>
    <row r="150" spans="1:13" x14ac:dyDescent="0.2">
      <c r="A150" s="2">
        <v>45427</v>
      </c>
      <c r="B150" s="3">
        <f t="shared" si="8"/>
        <v>2024</v>
      </c>
      <c r="C150" t="str">
        <f t="shared" si="6"/>
        <v>2023-2024</v>
      </c>
      <c r="D150" t="s">
        <v>147</v>
      </c>
      <c r="E150" t="s">
        <v>114</v>
      </c>
      <c r="F150" t="str">
        <f t="shared" si="7"/>
        <v>Victoria</v>
      </c>
      <c r="G150" t="s">
        <v>45</v>
      </c>
      <c r="H150">
        <v>3551</v>
      </c>
      <c r="I150" t="s">
        <v>11</v>
      </c>
      <c r="J150" t="s">
        <v>60</v>
      </c>
      <c r="K150" t="s">
        <v>150</v>
      </c>
      <c r="L150" t="s">
        <v>18</v>
      </c>
      <c r="M150" s="5">
        <v>3.53</v>
      </c>
    </row>
    <row r="151" spans="1:13" x14ac:dyDescent="0.2">
      <c r="A151" s="2">
        <v>45042</v>
      </c>
      <c r="B151" s="3">
        <f t="shared" si="8"/>
        <v>2023</v>
      </c>
      <c r="C151" t="str">
        <f t="shared" si="6"/>
        <v>2022-2023</v>
      </c>
      <c r="D151" t="s">
        <v>147</v>
      </c>
      <c r="E151" t="s">
        <v>76</v>
      </c>
      <c r="F151" t="str">
        <f t="shared" si="7"/>
        <v>Western Australia</v>
      </c>
      <c r="G151" t="s">
        <v>48</v>
      </c>
      <c r="H151">
        <v>6450</v>
      </c>
      <c r="I151" t="s">
        <v>11</v>
      </c>
      <c r="J151" t="s">
        <v>77</v>
      </c>
      <c r="K151" t="s">
        <v>156</v>
      </c>
      <c r="L151" t="s">
        <v>17</v>
      </c>
      <c r="M151" s="5">
        <v>3.59</v>
      </c>
    </row>
    <row r="152" spans="1:13" x14ac:dyDescent="0.2">
      <c r="A152" s="2">
        <v>45599</v>
      </c>
      <c r="B152" s="3">
        <f t="shared" si="8"/>
        <v>2025</v>
      </c>
      <c r="C152" t="str">
        <f t="shared" si="6"/>
        <v>2024-2025</v>
      </c>
      <c r="D152" t="s">
        <v>147</v>
      </c>
      <c r="E152" t="s">
        <v>100</v>
      </c>
      <c r="F152" t="str">
        <f t="shared" si="7"/>
        <v>Western Australia</v>
      </c>
      <c r="G152" t="s">
        <v>48</v>
      </c>
      <c r="H152">
        <v>6021</v>
      </c>
      <c r="I152" t="s">
        <v>11</v>
      </c>
      <c r="J152" t="s">
        <v>49</v>
      </c>
      <c r="K152" t="s">
        <v>149</v>
      </c>
      <c r="L152" t="s">
        <v>15</v>
      </c>
      <c r="M152" s="5">
        <v>3.66</v>
      </c>
    </row>
    <row r="153" spans="1:13" x14ac:dyDescent="0.2">
      <c r="A153" s="2">
        <v>45049</v>
      </c>
      <c r="B153" s="3">
        <f t="shared" si="8"/>
        <v>2023</v>
      </c>
      <c r="C153" t="str">
        <f t="shared" si="6"/>
        <v>2022-2023</v>
      </c>
      <c r="D153" t="s">
        <v>148</v>
      </c>
      <c r="E153" t="s">
        <v>137</v>
      </c>
      <c r="F153" t="str">
        <f t="shared" si="7"/>
        <v>New South Wales</v>
      </c>
      <c r="G153" t="s">
        <v>10</v>
      </c>
      <c r="H153">
        <v>2031</v>
      </c>
      <c r="I153" t="s">
        <v>11</v>
      </c>
      <c r="J153" t="s">
        <v>12</v>
      </c>
      <c r="K153" t="s">
        <v>149</v>
      </c>
      <c r="L153" t="s">
        <v>15</v>
      </c>
      <c r="M153" s="5">
        <v>3.75</v>
      </c>
    </row>
    <row r="154" spans="1:13" x14ac:dyDescent="0.2">
      <c r="A154" s="2">
        <v>45242</v>
      </c>
      <c r="B154" s="3">
        <f t="shared" si="8"/>
        <v>2024</v>
      </c>
      <c r="C154" t="str">
        <f t="shared" si="6"/>
        <v>2023-2024</v>
      </c>
      <c r="D154" t="s">
        <v>148</v>
      </c>
      <c r="E154" t="s">
        <v>122</v>
      </c>
      <c r="F154" t="str">
        <f t="shared" si="7"/>
        <v>New South Wales</v>
      </c>
      <c r="G154" t="s">
        <v>10</v>
      </c>
      <c r="H154">
        <v>2650</v>
      </c>
      <c r="I154" t="s">
        <v>11</v>
      </c>
      <c r="J154" t="s">
        <v>25</v>
      </c>
      <c r="K154" t="s">
        <v>150</v>
      </c>
      <c r="L154" t="s">
        <v>18</v>
      </c>
      <c r="M154" s="5">
        <v>3.75</v>
      </c>
    </row>
    <row r="155" spans="1:13" x14ac:dyDescent="0.2">
      <c r="A155" s="2">
        <v>45295</v>
      </c>
      <c r="B155" s="3">
        <f t="shared" si="8"/>
        <v>2024</v>
      </c>
      <c r="C155" t="str">
        <f t="shared" si="6"/>
        <v>2023-2024</v>
      </c>
      <c r="D155" t="s">
        <v>147</v>
      </c>
      <c r="E155" t="s">
        <v>124</v>
      </c>
      <c r="F155" t="str">
        <f t="shared" si="7"/>
        <v>New South Wales</v>
      </c>
      <c r="G155" t="s">
        <v>10</v>
      </c>
      <c r="H155">
        <v>2015</v>
      </c>
      <c r="I155" t="s">
        <v>11</v>
      </c>
      <c r="J155" t="s">
        <v>12</v>
      </c>
      <c r="K155" t="s">
        <v>150</v>
      </c>
      <c r="L155" t="s">
        <v>18</v>
      </c>
      <c r="M155" s="5">
        <v>3.88</v>
      </c>
    </row>
    <row r="156" spans="1:13" x14ac:dyDescent="0.2">
      <c r="A156" s="2">
        <v>45628</v>
      </c>
      <c r="B156" s="3">
        <f t="shared" si="8"/>
        <v>2025</v>
      </c>
      <c r="C156" t="str">
        <f t="shared" si="6"/>
        <v>2024-2025</v>
      </c>
      <c r="D156" t="s">
        <v>147</v>
      </c>
      <c r="E156" t="s">
        <v>83</v>
      </c>
      <c r="F156" t="str">
        <f t="shared" si="7"/>
        <v>New South Wales</v>
      </c>
      <c r="G156" t="s">
        <v>10</v>
      </c>
      <c r="H156">
        <v>2750</v>
      </c>
      <c r="I156" t="s">
        <v>11</v>
      </c>
      <c r="J156" t="s">
        <v>25</v>
      </c>
      <c r="K156" t="s">
        <v>156</v>
      </c>
      <c r="L156" t="s">
        <v>17</v>
      </c>
      <c r="M156" s="5">
        <v>3.95</v>
      </c>
    </row>
    <row r="157" spans="1:13" x14ac:dyDescent="0.2">
      <c r="A157" s="2">
        <v>45258</v>
      </c>
      <c r="B157" s="3">
        <f t="shared" si="8"/>
        <v>2024</v>
      </c>
      <c r="C157" t="str">
        <f t="shared" si="6"/>
        <v>2023-2024</v>
      </c>
      <c r="D157" t="s">
        <v>147</v>
      </c>
      <c r="E157" t="s">
        <v>102</v>
      </c>
      <c r="F157" t="str">
        <f t="shared" si="7"/>
        <v>Queensland</v>
      </c>
      <c r="G157" t="s">
        <v>35</v>
      </c>
      <c r="H157">
        <v>4870</v>
      </c>
      <c r="I157" t="s">
        <v>11</v>
      </c>
      <c r="J157" t="s">
        <v>36</v>
      </c>
      <c r="K157" t="s">
        <v>152</v>
      </c>
      <c r="L157" t="s">
        <v>13</v>
      </c>
      <c r="M157" s="5">
        <v>3.96</v>
      </c>
    </row>
    <row r="158" spans="1:13" x14ac:dyDescent="0.2">
      <c r="A158" s="2">
        <v>45456</v>
      </c>
      <c r="B158" s="3">
        <f t="shared" si="8"/>
        <v>2024</v>
      </c>
      <c r="C158" t="str">
        <f t="shared" si="6"/>
        <v>2023-2024</v>
      </c>
      <c r="D158" t="s">
        <v>147</v>
      </c>
      <c r="E158" t="s">
        <v>69</v>
      </c>
      <c r="F158" t="str">
        <f t="shared" si="7"/>
        <v>Tasmania</v>
      </c>
      <c r="G158" t="s">
        <v>70</v>
      </c>
      <c r="H158">
        <v>7018</v>
      </c>
      <c r="I158" t="s">
        <v>11</v>
      </c>
      <c r="J158" t="s">
        <v>71</v>
      </c>
      <c r="K158" t="s">
        <v>155</v>
      </c>
      <c r="L158" t="s">
        <v>20</v>
      </c>
      <c r="M158" s="5">
        <v>3.98</v>
      </c>
    </row>
    <row r="159" spans="1:13" x14ac:dyDescent="0.2">
      <c r="A159" s="2">
        <v>45414</v>
      </c>
      <c r="B159" s="3">
        <f t="shared" si="8"/>
        <v>2024</v>
      </c>
      <c r="C159" t="str">
        <f t="shared" si="6"/>
        <v>2023-2024</v>
      </c>
      <c r="D159" t="s">
        <v>147</v>
      </c>
      <c r="E159" t="s">
        <v>124</v>
      </c>
      <c r="F159" t="str">
        <f t="shared" si="7"/>
        <v>New South Wales</v>
      </c>
      <c r="G159" t="s">
        <v>10</v>
      </c>
      <c r="H159">
        <v>2015</v>
      </c>
      <c r="I159" t="s">
        <v>11</v>
      </c>
      <c r="J159" t="s">
        <v>12</v>
      </c>
      <c r="K159" t="s">
        <v>156</v>
      </c>
      <c r="L159" t="s">
        <v>17</v>
      </c>
      <c r="M159" s="5">
        <v>3.99</v>
      </c>
    </row>
    <row r="160" spans="1:13" x14ac:dyDescent="0.2">
      <c r="A160" s="2">
        <v>44960</v>
      </c>
      <c r="B160" s="3">
        <f t="shared" si="8"/>
        <v>2023</v>
      </c>
      <c r="C160" t="str">
        <f t="shared" si="6"/>
        <v>2022-2023</v>
      </c>
      <c r="D160" t="s">
        <v>147</v>
      </c>
      <c r="E160" t="s">
        <v>124</v>
      </c>
      <c r="F160" t="str">
        <f t="shared" si="7"/>
        <v>New South Wales</v>
      </c>
      <c r="G160" t="s">
        <v>10</v>
      </c>
      <c r="H160">
        <v>2015</v>
      </c>
      <c r="I160" t="s">
        <v>11</v>
      </c>
      <c r="J160" t="s">
        <v>12</v>
      </c>
      <c r="K160" t="s">
        <v>19</v>
      </c>
      <c r="L160" t="s">
        <v>23</v>
      </c>
      <c r="M160" s="5">
        <v>3.99</v>
      </c>
    </row>
    <row r="161" spans="1:13" x14ac:dyDescent="0.2">
      <c r="A161" s="2">
        <v>45551</v>
      </c>
      <c r="B161" s="3">
        <f t="shared" si="8"/>
        <v>2025</v>
      </c>
      <c r="C161" t="str">
        <f t="shared" si="6"/>
        <v>2024-2025</v>
      </c>
      <c r="D161" t="s">
        <v>147</v>
      </c>
      <c r="E161" t="s">
        <v>67</v>
      </c>
      <c r="F161" t="str">
        <f t="shared" si="7"/>
        <v>New South Wales</v>
      </c>
      <c r="G161" t="s">
        <v>10</v>
      </c>
      <c r="H161">
        <v>2478</v>
      </c>
      <c r="I161" t="s">
        <v>11</v>
      </c>
      <c r="J161" t="s">
        <v>68</v>
      </c>
      <c r="K161" t="s">
        <v>149</v>
      </c>
      <c r="L161" t="s">
        <v>15</v>
      </c>
      <c r="M161" s="5">
        <v>3.99</v>
      </c>
    </row>
    <row r="162" spans="1:13" x14ac:dyDescent="0.2">
      <c r="A162" s="2">
        <v>45132</v>
      </c>
      <c r="B162" s="3">
        <f t="shared" si="8"/>
        <v>2024</v>
      </c>
      <c r="C162" t="str">
        <f t="shared" si="6"/>
        <v>2023-2024</v>
      </c>
      <c r="D162" t="s">
        <v>147</v>
      </c>
      <c r="E162" t="s">
        <v>39</v>
      </c>
      <c r="F162" t="str">
        <f t="shared" si="7"/>
        <v>South Australia</v>
      </c>
      <c r="G162" t="s">
        <v>32</v>
      </c>
      <c r="H162">
        <v>5343</v>
      </c>
      <c r="I162" t="s">
        <v>11</v>
      </c>
      <c r="J162" t="s">
        <v>38</v>
      </c>
      <c r="K162" t="s">
        <v>155</v>
      </c>
      <c r="L162" t="s">
        <v>20</v>
      </c>
      <c r="M162" s="5">
        <v>3.99</v>
      </c>
    </row>
    <row r="163" spans="1:13" x14ac:dyDescent="0.2">
      <c r="A163" s="2">
        <v>45619</v>
      </c>
      <c r="B163" s="3">
        <f t="shared" si="8"/>
        <v>2025</v>
      </c>
      <c r="C163" t="str">
        <f t="shared" si="6"/>
        <v>2024-2025</v>
      </c>
      <c r="D163" t="s">
        <v>147</v>
      </c>
      <c r="E163" t="s">
        <v>99</v>
      </c>
      <c r="F163" t="str">
        <f t="shared" si="7"/>
        <v>Victoria</v>
      </c>
      <c r="G163" t="s">
        <v>45</v>
      </c>
      <c r="H163">
        <v>3148</v>
      </c>
      <c r="I163" t="s">
        <v>11</v>
      </c>
      <c r="J163" t="s">
        <v>63</v>
      </c>
      <c r="K163" t="s">
        <v>153</v>
      </c>
      <c r="L163" t="s">
        <v>16</v>
      </c>
      <c r="M163" s="5">
        <v>3.99</v>
      </c>
    </row>
    <row r="164" spans="1:13" x14ac:dyDescent="0.2">
      <c r="A164" s="2">
        <v>45203</v>
      </c>
      <c r="B164" s="3">
        <f t="shared" si="8"/>
        <v>2024</v>
      </c>
      <c r="C164" t="str">
        <f t="shared" si="6"/>
        <v>2023-2024</v>
      </c>
      <c r="D164" t="s">
        <v>148</v>
      </c>
      <c r="E164" t="s">
        <v>9</v>
      </c>
      <c r="F164" t="str">
        <f t="shared" si="7"/>
        <v>New South Wales</v>
      </c>
      <c r="G164" t="s">
        <v>10</v>
      </c>
      <c r="H164">
        <v>2067</v>
      </c>
      <c r="I164" t="s">
        <v>11</v>
      </c>
      <c r="J164" t="s">
        <v>12</v>
      </c>
      <c r="K164" t="s">
        <v>153</v>
      </c>
      <c r="L164" t="s">
        <v>16</v>
      </c>
      <c r="M164" s="5">
        <v>3.99</v>
      </c>
    </row>
    <row r="165" spans="1:13" x14ac:dyDescent="0.2">
      <c r="A165" s="2">
        <v>45248</v>
      </c>
      <c r="B165" s="3">
        <f t="shared" si="8"/>
        <v>2024</v>
      </c>
      <c r="C165" t="str">
        <f t="shared" si="6"/>
        <v>2023-2024</v>
      </c>
      <c r="D165" t="s">
        <v>147</v>
      </c>
      <c r="E165" t="s">
        <v>28</v>
      </c>
      <c r="F165" t="str">
        <f t="shared" si="7"/>
        <v>Northern Territory</v>
      </c>
      <c r="G165" t="s">
        <v>29</v>
      </c>
      <c r="H165">
        <v>800</v>
      </c>
      <c r="I165" t="s">
        <v>11</v>
      </c>
      <c r="J165" t="s">
        <v>30</v>
      </c>
      <c r="K165" t="s">
        <v>157</v>
      </c>
      <c r="L165" t="s">
        <v>22</v>
      </c>
      <c r="M165" s="5">
        <v>3.99</v>
      </c>
    </row>
    <row r="166" spans="1:13" x14ac:dyDescent="0.2">
      <c r="A166" s="2">
        <v>45536</v>
      </c>
      <c r="B166" s="3">
        <f t="shared" si="8"/>
        <v>2025</v>
      </c>
      <c r="C166" t="str">
        <f t="shared" si="6"/>
        <v>2024-2025</v>
      </c>
      <c r="D166" t="s">
        <v>147</v>
      </c>
      <c r="E166" t="s">
        <v>26</v>
      </c>
      <c r="F166" t="str">
        <f t="shared" si="7"/>
        <v>New South Wales</v>
      </c>
      <c r="G166" t="s">
        <v>10</v>
      </c>
      <c r="H166">
        <v>2141</v>
      </c>
      <c r="I166" t="s">
        <v>11</v>
      </c>
      <c r="J166" t="s">
        <v>27</v>
      </c>
      <c r="K166" t="s">
        <v>155</v>
      </c>
      <c r="L166" t="s">
        <v>20</v>
      </c>
      <c r="M166" s="5">
        <v>3.99</v>
      </c>
    </row>
    <row r="167" spans="1:13" x14ac:dyDescent="0.2">
      <c r="A167" s="2">
        <v>44948</v>
      </c>
      <c r="B167" s="3">
        <f t="shared" si="8"/>
        <v>2023</v>
      </c>
      <c r="C167" t="str">
        <f t="shared" si="6"/>
        <v>2022-2023</v>
      </c>
      <c r="D167" t="s">
        <v>147</v>
      </c>
      <c r="E167" t="s">
        <v>139</v>
      </c>
      <c r="F167" t="str">
        <f t="shared" si="7"/>
        <v>New South Wales</v>
      </c>
      <c r="G167" t="s">
        <v>10</v>
      </c>
      <c r="H167">
        <v>2020</v>
      </c>
      <c r="I167" t="s">
        <v>11</v>
      </c>
      <c r="J167" t="s">
        <v>12</v>
      </c>
      <c r="K167" t="s">
        <v>156</v>
      </c>
      <c r="L167" t="s">
        <v>17</v>
      </c>
      <c r="M167" s="5">
        <v>3.99</v>
      </c>
    </row>
    <row r="168" spans="1:13" x14ac:dyDescent="0.2">
      <c r="A168" s="2">
        <v>44959</v>
      </c>
      <c r="B168" s="3">
        <f t="shared" si="8"/>
        <v>2023</v>
      </c>
      <c r="C168" t="str">
        <f t="shared" si="6"/>
        <v>2022-2023</v>
      </c>
      <c r="D168" t="s">
        <v>148</v>
      </c>
      <c r="E168" t="s">
        <v>130</v>
      </c>
      <c r="F168" t="str">
        <f t="shared" si="7"/>
        <v>South Australia</v>
      </c>
      <c r="G168" t="s">
        <v>32</v>
      </c>
      <c r="H168">
        <v>5290</v>
      </c>
      <c r="I168" t="s">
        <v>11</v>
      </c>
      <c r="J168" t="s">
        <v>38</v>
      </c>
      <c r="K168" t="s">
        <v>156</v>
      </c>
      <c r="L168" t="s">
        <v>17</v>
      </c>
      <c r="M168" s="5">
        <v>3.99</v>
      </c>
    </row>
    <row r="169" spans="1:13" x14ac:dyDescent="0.2">
      <c r="A169" s="2">
        <v>45640</v>
      </c>
      <c r="B169" s="3">
        <f t="shared" si="8"/>
        <v>2025</v>
      </c>
      <c r="C169" t="str">
        <f t="shared" si="6"/>
        <v>2024-2025</v>
      </c>
      <c r="D169" t="s">
        <v>147</v>
      </c>
      <c r="E169" t="s">
        <v>134</v>
      </c>
      <c r="F169" t="str">
        <f t="shared" si="7"/>
        <v>Queensland</v>
      </c>
      <c r="G169" t="s">
        <v>35</v>
      </c>
      <c r="H169">
        <v>4825</v>
      </c>
      <c r="I169" t="s">
        <v>11</v>
      </c>
      <c r="J169" t="s">
        <v>36</v>
      </c>
      <c r="K169" t="s">
        <v>155</v>
      </c>
      <c r="L169" t="s">
        <v>20</v>
      </c>
      <c r="M169" s="5">
        <v>3.99</v>
      </c>
    </row>
    <row r="170" spans="1:13" x14ac:dyDescent="0.2">
      <c r="A170" s="2">
        <v>45327</v>
      </c>
      <c r="B170" s="3">
        <f t="shared" si="8"/>
        <v>2024</v>
      </c>
      <c r="C170" t="str">
        <f t="shared" si="6"/>
        <v>2023-2024</v>
      </c>
      <c r="D170" t="s">
        <v>147</v>
      </c>
      <c r="E170" t="s">
        <v>65</v>
      </c>
      <c r="F170" t="str">
        <f t="shared" si="7"/>
        <v>New South Wales</v>
      </c>
      <c r="G170" t="s">
        <v>10</v>
      </c>
      <c r="H170">
        <v>2541</v>
      </c>
      <c r="I170" t="s">
        <v>11</v>
      </c>
      <c r="J170" t="s">
        <v>58</v>
      </c>
      <c r="K170" t="s">
        <v>149</v>
      </c>
      <c r="L170" t="s">
        <v>15</v>
      </c>
      <c r="M170" s="5">
        <v>3.99</v>
      </c>
    </row>
    <row r="171" spans="1:13" x14ac:dyDescent="0.2">
      <c r="A171" s="2">
        <v>45652</v>
      </c>
      <c r="B171" s="3">
        <f t="shared" si="8"/>
        <v>2025</v>
      </c>
      <c r="C171" t="str">
        <f t="shared" si="6"/>
        <v>2024-2025</v>
      </c>
      <c r="D171" t="s">
        <v>147</v>
      </c>
      <c r="E171" t="s">
        <v>34</v>
      </c>
      <c r="F171" t="str">
        <f t="shared" si="7"/>
        <v>Queensland</v>
      </c>
      <c r="G171" t="s">
        <v>35</v>
      </c>
      <c r="H171">
        <v>4802</v>
      </c>
      <c r="I171" t="s">
        <v>11</v>
      </c>
      <c r="J171" t="s">
        <v>36</v>
      </c>
      <c r="K171" t="s">
        <v>149</v>
      </c>
      <c r="L171" t="s">
        <v>15</v>
      </c>
      <c r="M171" s="5">
        <v>4</v>
      </c>
    </row>
    <row r="172" spans="1:13" x14ac:dyDescent="0.2">
      <c r="A172" s="2">
        <v>45479</v>
      </c>
      <c r="B172" s="3">
        <f t="shared" si="8"/>
        <v>2025</v>
      </c>
      <c r="C172" t="str">
        <f t="shared" si="6"/>
        <v>2024-2025</v>
      </c>
      <c r="D172" t="s">
        <v>147</v>
      </c>
      <c r="E172" t="s">
        <v>96</v>
      </c>
      <c r="F172" t="str">
        <f t="shared" si="7"/>
        <v>Western Australia</v>
      </c>
      <c r="G172" t="s">
        <v>48</v>
      </c>
      <c r="H172">
        <v>6330</v>
      </c>
      <c r="I172" t="s">
        <v>11</v>
      </c>
      <c r="J172" t="s">
        <v>94</v>
      </c>
      <c r="K172" t="s">
        <v>156</v>
      </c>
      <c r="L172" t="s">
        <v>17</v>
      </c>
      <c r="M172" s="5">
        <v>4</v>
      </c>
    </row>
    <row r="173" spans="1:13" x14ac:dyDescent="0.2">
      <c r="A173" s="2">
        <v>45110</v>
      </c>
      <c r="B173" s="3">
        <f t="shared" si="8"/>
        <v>2024</v>
      </c>
      <c r="C173" t="str">
        <f t="shared" si="6"/>
        <v>2023-2024</v>
      </c>
      <c r="D173" t="s">
        <v>147</v>
      </c>
      <c r="E173" t="s">
        <v>96</v>
      </c>
      <c r="F173" t="str">
        <f t="shared" si="7"/>
        <v>Western Australia</v>
      </c>
      <c r="G173" t="s">
        <v>48</v>
      </c>
      <c r="H173">
        <v>6330</v>
      </c>
      <c r="I173" t="s">
        <v>11</v>
      </c>
      <c r="J173" t="s">
        <v>94</v>
      </c>
      <c r="K173" t="s">
        <v>150</v>
      </c>
      <c r="L173" t="s">
        <v>18</v>
      </c>
      <c r="M173" s="5">
        <v>4</v>
      </c>
    </row>
    <row r="174" spans="1:13" x14ac:dyDescent="0.2">
      <c r="A174" s="2">
        <v>45126</v>
      </c>
      <c r="B174" s="3">
        <f t="shared" si="8"/>
        <v>2024</v>
      </c>
      <c r="C174" t="str">
        <f t="shared" si="6"/>
        <v>2023-2024</v>
      </c>
      <c r="D174" t="s">
        <v>147</v>
      </c>
      <c r="E174" t="s">
        <v>96</v>
      </c>
      <c r="F174" t="str">
        <f t="shared" si="7"/>
        <v>Western Australia</v>
      </c>
      <c r="G174" t="s">
        <v>48</v>
      </c>
      <c r="H174">
        <v>6330</v>
      </c>
      <c r="I174" t="s">
        <v>11</v>
      </c>
      <c r="J174" t="s">
        <v>94</v>
      </c>
      <c r="K174" t="s">
        <v>151</v>
      </c>
      <c r="L174" t="s">
        <v>21</v>
      </c>
      <c r="M174" s="5">
        <v>4</v>
      </c>
    </row>
    <row r="175" spans="1:13" x14ac:dyDescent="0.2">
      <c r="A175" s="2">
        <v>45373</v>
      </c>
      <c r="B175" s="3">
        <f t="shared" si="8"/>
        <v>2024</v>
      </c>
      <c r="C175" t="str">
        <f t="shared" si="6"/>
        <v>2023-2024</v>
      </c>
      <c r="D175" t="s">
        <v>147</v>
      </c>
      <c r="E175" t="s">
        <v>127</v>
      </c>
      <c r="F175" t="str">
        <f t="shared" si="7"/>
        <v>New South Wales</v>
      </c>
      <c r="G175" t="s">
        <v>10</v>
      </c>
      <c r="H175">
        <v>2131</v>
      </c>
      <c r="I175" t="s">
        <v>11</v>
      </c>
      <c r="J175" t="s">
        <v>27</v>
      </c>
      <c r="K175" t="s">
        <v>19</v>
      </c>
      <c r="L175" t="s">
        <v>23</v>
      </c>
      <c r="M175" s="5">
        <v>4</v>
      </c>
    </row>
    <row r="176" spans="1:13" x14ac:dyDescent="0.2">
      <c r="A176" s="2">
        <v>45176</v>
      </c>
      <c r="B176" s="3">
        <f t="shared" si="8"/>
        <v>2024</v>
      </c>
      <c r="C176" t="str">
        <f t="shared" si="6"/>
        <v>2023-2024</v>
      </c>
      <c r="D176" t="s">
        <v>147</v>
      </c>
      <c r="E176" t="s">
        <v>146</v>
      </c>
      <c r="F176" t="str">
        <f t="shared" si="7"/>
        <v>Victoria</v>
      </c>
      <c r="G176" t="s">
        <v>45</v>
      </c>
      <c r="H176">
        <v>3353</v>
      </c>
      <c r="I176" t="s">
        <v>11</v>
      </c>
      <c r="J176" t="s">
        <v>60</v>
      </c>
      <c r="K176" t="s">
        <v>149</v>
      </c>
      <c r="L176" t="s">
        <v>15</v>
      </c>
      <c r="M176" s="5">
        <v>4</v>
      </c>
    </row>
    <row r="177" spans="1:13" x14ac:dyDescent="0.2">
      <c r="A177" s="2">
        <v>45444</v>
      </c>
      <c r="B177" s="3">
        <f t="shared" si="8"/>
        <v>2024</v>
      </c>
      <c r="C177" t="str">
        <f t="shared" si="6"/>
        <v>2023-2024</v>
      </c>
      <c r="D177" t="s">
        <v>147</v>
      </c>
      <c r="E177" t="s">
        <v>39</v>
      </c>
      <c r="F177" t="str">
        <f t="shared" si="7"/>
        <v>South Australia</v>
      </c>
      <c r="G177" t="s">
        <v>32</v>
      </c>
      <c r="H177">
        <v>5343</v>
      </c>
      <c r="I177" t="s">
        <v>11</v>
      </c>
      <c r="J177" t="s">
        <v>38</v>
      </c>
      <c r="K177" t="s">
        <v>154</v>
      </c>
      <c r="L177" t="s">
        <v>14</v>
      </c>
      <c r="M177" s="5">
        <v>4</v>
      </c>
    </row>
    <row r="178" spans="1:13" x14ac:dyDescent="0.2">
      <c r="A178" s="2">
        <v>45415</v>
      </c>
      <c r="B178" s="3">
        <f t="shared" si="8"/>
        <v>2024</v>
      </c>
      <c r="C178" t="str">
        <f t="shared" si="6"/>
        <v>2023-2024</v>
      </c>
      <c r="D178" t="s">
        <v>147</v>
      </c>
      <c r="E178" t="s">
        <v>136</v>
      </c>
      <c r="F178" t="str">
        <f t="shared" si="7"/>
        <v>Victoria</v>
      </c>
      <c r="G178" t="s">
        <v>45</v>
      </c>
      <c r="H178">
        <v>3175</v>
      </c>
      <c r="I178" t="s">
        <v>11</v>
      </c>
      <c r="J178" t="s">
        <v>63</v>
      </c>
      <c r="K178" t="s">
        <v>149</v>
      </c>
      <c r="L178" t="s">
        <v>15</v>
      </c>
      <c r="M178" s="5">
        <v>4</v>
      </c>
    </row>
    <row r="179" spans="1:13" x14ac:dyDescent="0.2">
      <c r="A179" s="2">
        <v>45158</v>
      </c>
      <c r="B179" s="3">
        <f t="shared" si="8"/>
        <v>2024</v>
      </c>
      <c r="C179" t="str">
        <f t="shared" si="6"/>
        <v>2023-2024</v>
      </c>
      <c r="D179" t="s">
        <v>147</v>
      </c>
      <c r="E179" t="s">
        <v>112</v>
      </c>
      <c r="F179" t="str">
        <f t="shared" si="7"/>
        <v>Victoria</v>
      </c>
      <c r="G179" t="s">
        <v>45</v>
      </c>
      <c r="H179">
        <v>3076</v>
      </c>
      <c r="I179" t="s">
        <v>11</v>
      </c>
      <c r="J179" t="s">
        <v>46</v>
      </c>
      <c r="K179" t="s">
        <v>155</v>
      </c>
      <c r="L179" t="s">
        <v>20</v>
      </c>
      <c r="M179" s="5">
        <v>4</v>
      </c>
    </row>
    <row r="180" spans="1:13" x14ac:dyDescent="0.2">
      <c r="A180" s="2">
        <v>45033</v>
      </c>
      <c r="B180" s="3">
        <f t="shared" si="8"/>
        <v>2023</v>
      </c>
      <c r="C180" t="str">
        <f t="shared" si="6"/>
        <v>2022-2023</v>
      </c>
      <c r="D180" t="s">
        <v>148</v>
      </c>
      <c r="E180" t="s">
        <v>114</v>
      </c>
      <c r="F180" t="str">
        <f t="shared" si="7"/>
        <v>Victoria</v>
      </c>
      <c r="G180" t="s">
        <v>45</v>
      </c>
      <c r="H180">
        <v>3551</v>
      </c>
      <c r="I180" t="s">
        <v>11</v>
      </c>
      <c r="J180" t="s">
        <v>60</v>
      </c>
      <c r="K180" t="s">
        <v>19</v>
      </c>
      <c r="L180" t="s">
        <v>23</v>
      </c>
      <c r="M180" s="5">
        <v>4</v>
      </c>
    </row>
    <row r="181" spans="1:13" x14ac:dyDescent="0.2">
      <c r="A181" s="2">
        <v>45406</v>
      </c>
      <c r="B181" s="3">
        <f t="shared" si="8"/>
        <v>2024</v>
      </c>
      <c r="C181" t="str">
        <f t="shared" si="6"/>
        <v>2023-2024</v>
      </c>
      <c r="D181" t="s">
        <v>147</v>
      </c>
      <c r="E181" t="s">
        <v>145</v>
      </c>
      <c r="F181" t="str">
        <f t="shared" si="7"/>
        <v>New South Wales</v>
      </c>
      <c r="G181" t="s">
        <v>10</v>
      </c>
      <c r="H181">
        <v>2101</v>
      </c>
      <c r="I181" t="s">
        <v>11</v>
      </c>
      <c r="J181" t="s">
        <v>27</v>
      </c>
      <c r="K181" t="s">
        <v>153</v>
      </c>
      <c r="L181" t="s">
        <v>16</v>
      </c>
      <c r="M181" s="5">
        <v>4</v>
      </c>
    </row>
    <row r="182" spans="1:13" x14ac:dyDescent="0.2">
      <c r="A182" s="2">
        <v>44932</v>
      </c>
      <c r="B182" s="3">
        <f t="shared" si="8"/>
        <v>2023</v>
      </c>
      <c r="C182" t="str">
        <f t="shared" si="6"/>
        <v>2022-2023</v>
      </c>
      <c r="D182" t="s">
        <v>147</v>
      </c>
      <c r="E182" t="s">
        <v>82</v>
      </c>
      <c r="F182" t="str">
        <f t="shared" si="7"/>
        <v>Queensland</v>
      </c>
      <c r="G182" t="s">
        <v>35</v>
      </c>
      <c r="H182">
        <v>4012</v>
      </c>
      <c r="I182" t="s">
        <v>11</v>
      </c>
      <c r="J182" t="s">
        <v>43</v>
      </c>
      <c r="K182" t="s">
        <v>154</v>
      </c>
      <c r="L182" t="s">
        <v>14</v>
      </c>
      <c r="M182" s="5">
        <v>4</v>
      </c>
    </row>
    <row r="183" spans="1:13" x14ac:dyDescent="0.2">
      <c r="A183" s="2">
        <v>45468</v>
      </c>
      <c r="B183" s="3">
        <f t="shared" si="8"/>
        <v>2024</v>
      </c>
      <c r="C183" t="str">
        <f t="shared" si="6"/>
        <v>2023-2024</v>
      </c>
      <c r="D183" t="s">
        <v>147</v>
      </c>
      <c r="E183" t="s">
        <v>64</v>
      </c>
      <c r="F183" t="str">
        <f t="shared" si="7"/>
        <v>Victoria</v>
      </c>
      <c r="G183" t="s">
        <v>45</v>
      </c>
      <c r="H183">
        <v>3199</v>
      </c>
      <c r="I183" t="s">
        <v>11</v>
      </c>
      <c r="J183" t="s">
        <v>63</v>
      </c>
      <c r="K183" t="s">
        <v>149</v>
      </c>
      <c r="L183" t="s">
        <v>15</v>
      </c>
      <c r="M183" s="5">
        <v>4.3</v>
      </c>
    </row>
    <row r="184" spans="1:13" x14ac:dyDescent="0.2">
      <c r="A184" s="2">
        <v>45453</v>
      </c>
      <c r="B184" s="3">
        <f t="shared" si="8"/>
        <v>2024</v>
      </c>
      <c r="C184" t="str">
        <f t="shared" si="6"/>
        <v>2023-2024</v>
      </c>
      <c r="D184" t="s">
        <v>147</v>
      </c>
      <c r="E184" t="s">
        <v>108</v>
      </c>
      <c r="F184" t="str">
        <f t="shared" si="7"/>
        <v>Victoria</v>
      </c>
      <c r="G184" t="s">
        <v>45</v>
      </c>
      <c r="H184">
        <v>3018</v>
      </c>
      <c r="I184" t="s">
        <v>11</v>
      </c>
      <c r="J184" t="s">
        <v>46</v>
      </c>
      <c r="K184" t="s">
        <v>149</v>
      </c>
      <c r="L184" t="s">
        <v>15</v>
      </c>
      <c r="M184" s="5">
        <v>4.3099999999999996</v>
      </c>
    </row>
    <row r="185" spans="1:13" x14ac:dyDescent="0.2">
      <c r="A185" s="2">
        <v>45553</v>
      </c>
      <c r="B185" s="3">
        <f t="shared" si="8"/>
        <v>2025</v>
      </c>
      <c r="C185" t="str">
        <f t="shared" si="6"/>
        <v>2024-2025</v>
      </c>
      <c r="D185" t="s">
        <v>147</v>
      </c>
      <c r="E185" t="s">
        <v>85</v>
      </c>
      <c r="F185" t="str">
        <f t="shared" si="7"/>
        <v>Queensland</v>
      </c>
      <c r="G185" t="s">
        <v>35</v>
      </c>
      <c r="H185">
        <v>4883</v>
      </c>
      <c r="I185" t="s">
        <v>11</v>
      </c>
      <c r="J185" t="s">
        <v>36</v>
      </c>
      <c r="K185" t="s">
        <v>156</v>
      </c>
      <c r="L185" t="s">
        <v>17</v>
      </c>
      <c r="M185" s="5">
        <v>4.49</v>
      </c>
    </row>
    <row r="186" spans="1:13" x14ac:dyDescent="0.2">
      <c r="A186" s="2">
        <v>45170</v>
      </c>
      <c r="B186" s="3">
        <f t="shared" si="8"/>
        <v>2024</v>
      </c>
      <c r="C186" t="str">
        <f t="shared" si="6"/>
        <v>2023-2024</v>
      </c>
      <c r="D186" t="s">
        <v>147</v>
      </c>
      <c r="E186" t="s">
        <v>123</v>
      </c>
      <c r="F186" t="str">
        <f t="shared" si="7"/>
        <v>Western Australia</v>
      </c>
      <c r="G186" t="s">
        <v>48</v>
      </c>
      <c r="H186">
        <v>6109</v>
      </c>
      <c r="I186" t="s">
        <v>11</v>
      </c>
      <c r="J186" t="s">
        <v>94</v>
      </c>
      <c r="K186" t="s">
        <v>154</v>
      </c>
      <c r="L186" t="s">
        <v>14</v>
      </c>
      <c r="M186" s="5">
        <v>4.49</v>
      </c>
    </row>
    <row r="187" spans="1:13" x14ac:dyDescent="0.2">
      <c r="A187" s="2">
        <v>45414</v>
      </c>
      <c r="B187" s="3">
        <f t="shared" si="8"/>
        <v>2024</v>
      </c>
      <c r="C187" t="str">
        <f t="shared" si="6"/>
        <v>2023-2024</v>
      </c>
      <c r="D187" t="s">
        <v>147</v>
      </c>
      <c r="E187" t="s">
        <v>72</v>
      </c>
      <c r="F187" t="str">
        <f t="shared" si="7"/>
        <v>Western Australia</v>
      </c>
      <c r="G187" t="s">
        <v>48</v>
      </c>
      <c r="H187">
        <v>6010</v>
      </c>
      <c r="I187" t="s">
        <v>11</v>
      </c>
      <c r="J187" t="s">
        <v>49</v>
      </c>
      <c r="K187" t="s">
        <v>153</v>
      </c>
      <c r="L187" t="s">
        <v>16</v>
      </c>
      <c r="M187" s="5">
        <v>4.5</v>
      </c>
    </row>
    <row r="188" spans="1:13" x14ac:dyDescent="0.2">
      <c r="A188" s="2">
        <v>45136</v>
      </c>
      <c r="B188" s="3">
        <f t="shared" si="8"/>
        <v>2024</v>
      </c>
      <c r="C188" t="str">
        <f t="shared" si="6"/>
        <v>2023-2024</v>
      </c>
      <c r="D188" t="s">
        <v>147</v>
      </c>
      <c r="E188" t="s">
        <v>110</v>
      </c>
      <c r="F188" t="str">
        <f t="shared" si="7"/>
        <v>Queensland</v>
      </c>
      <c r="G188" t="s">
        <v>35</v>
      </c>
      <c r="H188">
        <v>4680</v>
      </c>
      <c r="I188" t="s">
        <v>11</v>
      </c>
      <c r="J188" t="s">
        <v>51</v>
      </c>
      <c r="K188" t="s">
        <v>149</v>
      </c>
      <c r="L188" t="s">
        <v>15</v>
      </c>
      <c r="M188" s="5">
        <v>4.5</v>
      </c>
    </row>
    <row r="189" spans="1:13" x14ac:dyDescent="0.2">
      <c r="A189" s="2">
        <v>45486</v>
      </c>
      <c r="B189" s="3">
        <f t="shared" si="8"/>
        <v>2025</v>
      </c>
      <c r="C189" t="str">
        <f t="shared" si="6"/>
        <v>2024-2025</v>
      </c>
      <c r="D189" t="s">
        <v>147</v>
      </c>
      <c r="E189" t="s">
        <v>89</v>
      </c>
      <c r="F189" t="str">
        <f t="shared" si="7"/>
        <v>Queensland</v>
      </c>
      <c r="G189" t="s">
        <v>35</v>
      </c>
      <c r="H189">
        <v>4655</v>
      </c>
      <c r="I189" t="s">
        <v>11</v>
      </c>
      <c r="J189" t="s">
        <v>51</v>
      </c>
      <c r="K189" t="s">
        <v>153</v>
      </c>
      <c r="L189" t="s">
        <v>16</v>
      </c>
      <c r="M189" s="5">
        <v>4.5</v>
      </c>
    </row>
    <row r="190" spans="1:13" x14ac:dyDescent="0.2">
      <c r="A190" s="2">
        <v>45353</v>
      </c>
      <c r="B190" s="3">
        <f t="shared" si="8"/>
        <v>2024</v>
      </c>
      <c r="C190" t="str">
        <f t="shared" si="6"/>
        <v>2023-2024</v>
      </c>
      <c r="D190" t="s">
        <v>147</v>
      </c>
      <c r="E190" t="s">
        <v>141</v>
      </c>
      <c r="F190" t="str">
        <f t="shared" si="7"/>
        <v>Western Australia</v>
      </c>
      <c r="G190" t="s">
        <v>48</v>
      </c>
      <c r="H190">
        <v>6052</v>
      </c>
      <c r="I190" t="s">
        <v>11</v>
      </c>
      <c r="J190" t="s">
        <v>49</v>
      </c>
      <c r="K190" t="s">
        <v>154</v>
      </c>
      <c r="L190" t="s">
        <v>14</v>
      </c>
      <c r="M190" s="5">
        <v>4.5</v>
      </c>
    </row>
    <row r="191" spans="1:13" x14ac:dyDescent="0.2">
      <c r="A191" s="2">
        <v>45162</v>
      </c>
      <c r="B191" s="3">
        <f t="shared" si="8"/>
        <v>2024</v>
      </c>
      <c r="C191" t="str">
        <f t="shared" si="6"/>
        <v>2023-2024</v>
      </c>
      <c r="D191" t="s">
        <v>147</v>
      </c>
      <c r="E191" t="s">
        <v>53</v>
      </c>
      <c r="F191" t="str">
        <f t="shared" si="7"/>
        <v>South Australia</v>
      </c>
      <c r="G191" t="s">
        <v>32</v>
      </c>
      <c r="H191">
        <v>5082</v>
      </c>
      <c r="I191" t="s">
        <v>11</v>
      </c>
      <c r="J191" t="s">
        <v>33</v>
      </c>
      <c r="K191" t="s">
        <v>149</v>
      </c>
      <c r="L191" t="s">
        <v>15</v>
      </c>
      <c r="M191" s="5">
        <v>4.5</v>
      </c>
    </row>
    <row r="192" spans="1:13" x14ac:dyDescent="0.2">
      <c r="A192" s="2">
        <v>45310</v>
      </c>
      <c r="B192" s="3">
        <f t="shared" si="8"/>
        <v>2024</v>
      </c>
      <c r="C192" t="str">
        <f t="shared" si="6"/>
        <v>2023-2024</v>
      </c>
      <c r="D192" t="s">
        <v>147</v>
      </c>
      <c r="E192" t="s">
        <v>98</v>
      </c>
      <c r="F192" t="str">
        <f t="shared" si="7"/>
        <v>Victoria</v>
      </c>
      <c r="G192" t="s">
        <v>45</v>
      </c>
      <c r="H192">
        <v>3429</v>
      </c>
      <c r="I192" t="s">
        <v>11</v>
      </c>
      <c r="J192" t="s">
        <v>60</v>
      </c>
      <c r="K192" t="s">
        <v>152</v>
      </c>
      <c r="L192" t="s">
        <v>13</v>
      </c>
      <c r="M192" s="5">
        <v>4.5</v>
      </c>
    </row>
    <row r="193" spans="1:13" x14ac:dyDescent="0.2">
      <c r="A193" s="2">
        <v>45061</v>
      </c>
      <c r="B193" s="3">
        <f t="shared" si="8"/>
        <v>2023</v>
      </c>
      <c r="C193" t="str">
        <f t="shared" si="6"/>
        <v>2022-2023</v>
      </c>
      <c r="D193" t="s">
        <v>147</v>
      </c>
      <c r="E193" t="s">
        <v>111</v>
      </c>
      <c r="F193" t="str">
        <f t="shared" si="7"/>
        <v>New South Wales</v>
      </c>
      <c r="G193" t="s">
        <v>10</v>
      </c>
      <c r="H193">
        <v>2120</v>
      </c>
      <c r="I193" t="s">
        <v>11</v>
      </c>
      <c r="J193" t="s">
        <v>27</v>
      </c>
      <c r="K193" t="s">
        <v>154</v>
      </c>
      <c r="L193" t="s">
        <v>14</v>
      </c>
      <c r="M193" s="5">
        <v>4.5</v>
      </c>
    </row>
    <row r="194" spans="1:13" x14ac:dyDescent="0.2">
      <c r="A194" s="2">
        <v>44945</v>
      </c>
      <c r="B194" s="3">
        <f t="shared" si="8"/>
        <v>2023</v>
      </c>
      <c r="C194" t="str">
        <f t="shared" ref="C194:C257" si="9">IF(MONTH(A194) &gt;= 7, YEAR(A194) &amp; "-" &amp; YEAR(A194) + 1, YEAR(A194) - 1 &amp; "-" &amp; YEAR(A194))</f>
        <v>2022-2023</v>
      </c>
      <c r="D194" t="s">
        <v>147</v>
      </c>
      <c r="E194" t="s">
        <v>52</v>
      </c>
      <c r="F194" t="str">
        <f t="shared" ref="F194:F257" si="10">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row>
    <row r="195" spans="1:13" x14ac:dyDescent="0.2">
      <c r="A195" s="2">
        <v>45148</v>
      </c>
      <c r="B195" s="3">
        <f t="shared" ref="B195:B258" si="11">IF(MONTH(A195)&gt;=7,YEAR(A195)+1,YEAR(A195))</f>
        <v>2024</v>
      </c>
      <c r="C195" t="str">
        <f t="shared" si="9"/>
        <v>2023-2024</v>
      </c>
      <c r="D195" t="s">
        <v>147</v>
      </c>
      <c r="E195" t="s">
        <v>126</v>
      </c>
      <c r="F195" t="str">
        <f t="shared" si="10"/>
        <v>Queensland</v>
      </c>
      <c r="G195" t="s">
        <v>35</v>
      </c>
      <c r="H195">
        <v>4551</v>
      </c>
      <c r="I195" t="s">
        <v>11</v>
      </c>
      <c r="J195" t="s">
        <v>120</v>
      </c>
      <c r="K195" t="s">
        <v>19</v>
      </c>
      <c r="L195" t="s">
        <v>23</v>
      </c>
      <c r="M195" s="5">
        <v>4.5599999999999996</v>
      </c>
    </row>
    <row r="196" spans="1:13" x14ac:dyDescent="0.2">
      <c r="A196" s="2">
        <v>45599</v>
      </c>
      <c r="B196" s="3">
        <f t="shared" si="11"/>
        <v>2025</v>
      </c>
      <c r="C196" t="str">
        <f t="shared" si="9"/>
        <v>2024-2025</v>
      </c>
      <c r="D196" t="s">
        <v>147</v>
      </c>
      <c r="E196" t="s">
        <v>112</v>
      </c>
      <c r="F196" t="str">
        <f t="shared" si="10"/>
        <v>Victoria</v>
      </c>
      <c r="G196" t="s">
        <v>45</v>
      </c>
      <c r="H196">
        <v>3076</v>
      </c>
      <c r="I196" t="s">
        <v>11</v>
      </c>
      <c r="J196" t="s">
        <v>46</v>
      </c>
      <c r="K196" t="s">
        <v>154</v>
      </c>
      <c r="L196" t="s">
        <v>14</v>
      </c>
      <c r="M196" s="5">
        <v>4.5999999999999996</v>
      </c>
    </row>
    <row r="197" spans="1:13" x14ac:dyDescent="0.2">
      <c r="A197" s="2">
        <v>45451</v>
      </c>
      <c r="B197" s="3">
        <f t="shared" si="11"/>
        <v>2024</v>
      </c>
      <c r="C197" t="str">
        <f t="shared" si="9"/>
        <v>2023-2024</v>
      </c>
      <c r="D197" t="s">
        <v>147</v>
      </c>
      <c r="E197" t="s">
        <v>109</v>
      </c>
      <c r="F197" t="str">
        <f t="shared" si="10"/>
        <v>New South Wales</v>
      </c>
      <c r="G197" t="s">
        <v>10</v>
      </c>
      <c r="H197">
        <v>2480</v>
      </c>
      <c r="I197" t="s">
        <v>11</v>
      </c>
      <c r="J197" t="s">
        <v>68</v>
      </c>
      <c r="K197" t="s">
        <v>154</v>
      </c>
      <c r="L197" t="s">
        <v>14</v>
      </c>
      <c r="M197" s="5">
        <v>4.63</v>
      </c>
    </row>
    <row r="198" spans="1:13" x14ac:dyDescent="0.2">
      <c r="A198" s="2">
        <v>45022</v>
      </c>
      <c r="B198" s="3">
        <f t="shared" si="11"/>
        <v>2023</v>
      </c>
      <c r="C198" t="str">
        <f t="shared" si="9"/>
        <v>2022-2023</v>
      </c>
      <c r="D198" t="s">
        <v>147</v>
      </c>
      <c r="E198" t="s">
        <v>124</v>
      </c>
      <c r="F198" t="str">
        <f t="shared" si="10"/>
        <v>New South Wales</v>
      </c>
      <c r="G198" t="s">
        <v>10</v>
      </c>
      <c r="H198">
        <v>2015</v>
      </c>
      <c r="I198" t="s">
        <v>11</v>
      </c>
      <c r="J198" t="s">
        <v>12</v>
      </c>
      <c r="K198" t="s">
        <v>149</v>
      </c>
      <c r="L198" t="s">
        <v>15</v>
      </c>
      <c r="M198" s="5">
        <v>4.6500000000000004</v>
      </c>
    </row>
    <row r="199" spans="1:13" x14ac:dyDescent="0.2">
      <c r="A199" s="2">
        <v>45481</v>
      </c>
      <c r="B199" s="3">
        <f t="shared" si="11"/>
        <v>2025</v>
      </c>
      <c r="C199" t="str">
        <f t="shared" si="9"/>
        <v>2024-2025</v>
      </c>
      <c r="D199" t="s">
        <v>147</v>
      </c>
      <c r="E199" t="s">
        <v>85</v>
      </c>
      <c r="F199" t="str">
        <f t="shared" si="10"/>
        <v>Queensland</v>
      </c>
      <c r="G199" t="s">
        <v>35</v>
      </c>
      <c r="H199">
        <v>4883</v>
      </c>
      <c r="I199" t="s">
        <v>11</v>
      </c>
      <c r="J199" t="s">
        <v>36</v>
      </c>
      <c r="K199" t="s">
        <v>156</v>
      </c>
      <c r="L199" t="s">
        <v>17</v>
      </c>
      <c r="M199" s="5">
        <v>4.75</v>
      </c>
    </row>
    <row r="200" spans="1:13" x14ac:dyDescent="0.2">
      <c r="A200" s="2">
        <v>45640</v>
      </c>
      <c r="B200" s="3">
        <f t="shared" si="11"/>
        <v>2025</v>
      </c>
      <c r="C200" t="str">
        <f t="shared" si="9"/>
        <v>2024-2025</v>
      </c>
      <c r="D200" t="s">
        <v>147</v>
      </c>
      <c r="E200" t="s">
        <v>42</v>
      </c>
      <c r="F200" t="str">
        <f t="shared" si="10"/>
        <v>Queensland</v>
      </c>
      <c r="G200" t="s">
        <v>35</v>
      </c>
      <c r="H200">
        <v>4053</v>
      </c>
      <c r="I200" t="s">
        <v>11</v>
      </c>
      <c r="J200" t="s">
        <v>43</v>
      </c>
      <c r="K200" t="s">
        <v>154</v>
      </c>
      <c r="L200" t="s">
        <v>14</v>
      </c>
      <c r="M200" s="5">
        <v>4.75</v>
      </c>
    </row>
    <row r="201" spans="1:13" x14ac:dyDescent="0.2">
      <c r="A201" s="2">
        <v>44964</v>
      </c>
      <c r="B201" s="3">
        <f t="shared" si="11"/>
        <v>2023</v>
      </c>
      <c r="C201" t="str">
        <f t="shared" si="9"/>
        <v>2022-2023</v>
      </c>
      <c r="D201" t="s">
        <v>147</v>
      </c>
      <c r="E201" t="s">
        <v>44</v>
      </c>
      <c r="F201" t="str">
        <f t="shared" si="10"/>
        <v>Victoria</v>
      </c>
      <c r="G201" t="s">
        <v>45</v>
      </c>
      <c r="H201">
        <v>3066</v>
      </c>
      <c r="I201" t="s">
        <v>11</v>
      </c>
      <c r="J201" t="s">
        <v>46</v>
      </c>
      <c r="K201" t="s">
        <v>19</v>
      </c>
      <c r="L201" t="s">
        <v>23</v>
      </c>
      <c r="M201" s="5">
        <v>4.79</v>
      </c>
    </row>
    <row r="202" spans="1:13" x14ac:dyDescent="0.2">
      <c r="A202" s="2">
        <v>45464</v>
      </c>
      <c r="B202" s="3">
        <f t="shared" si="11"/>
        <v>2024</v>
      </c>
      <c r="C202" t="str">
        <f t="shared" si="9"/>
        <v>2023-2024</v>
      </c>
      <c r="D202" t="s">
        <v>147</v>
      </c>
      <c r="E202" t="s">
        <v>64</v>
      </c>
      <c r="F202" t="str">
        <f t="shared" si="10"/>
        <v>Victoria</v>
      </c>
      <c r="G202" t="s">
        <v>45</v>
      </c>
      <c r="H202">
        <v>3199</v>
      </c>
      <c r="I202" t="s">
        <v>11</v>
      </c>
      <c r="J202" t="s">
        <v>63</v>
      </c>
      <c r="K202" t="s">
        <v>149</v>
      </c>
      <c r="L202" t="s">
        <v>15</v>
      </c>
      <c r="M202" s="5">
        <v>4.96</v>
      </c>
    </row>
    <row r="203" spans="1:13" x14ac:dyDescent="0.2">
      <c r="A203" s="2">
        <v>45443</v>
      </c>
      <c r="B203" s="3">
        <f t="shared" si="11"/>
        <v>2024</v>
      </c>
      <c r="C203" t="str">
        <f t="shared" si="9"/>
        <v>2023-2024</v>
      </c>
      <c r="D203" t="s">
        <v>147</v>
      </c>
      <c r="F203" t="str">
        <f t="shared" si="10"/>
        <v>Western Australia</v>
      </c>
      <c r="G203" t="s">
        <v>48</v>
      </c>
      <c r="H203">
        <v>6021</v>
      </c>
      <c r="I203" t="s">
        <v>11</v>
      </c>
      <c r="J203" t="s">
        <v>49</v>
      </c>
      <c r="K203" t="s">
        <v>152</v>
      </c>
      <c r="L203" t="s">
        <v>13</v>
      </c>
      <c r="M203" s="5">
        <v>4.99</v>
      </c>
    </row>
    <row r="204" spans="1:13" x14ac:dyDescent="0.2">
      <c r="A204" s="2">
        <v>45080</v>
      </c>
      <c r="B204" s="3">
        <f t="shared" si="11"/>
        <v>2023</v>
      </c>
      <c r="C204" t="str">
        <f t="shared" si="9"/>
        <v>2022-2023</v>
      </c>
      <c r="D204" t="s">
        <v>147</v>
      </c>
      <c r="E204" t="s">
        <v>115</v>
      </c>
      <c r="F204" t="str">
        <f t="shared" si="10"/>
        <v>Western Australia</v>
      </c>
      <c r="G204" t="s">
        <v>48</v>
      </c>
      <c r="H204">
        <v>6280</v>
      </c>
      <c r="I204" t="s">
        <v>11</v>
      </c>
      <c r="J204" t="s">
        <v>94</v>
      </c>
      <c r="K204" t="s">
        <v>155</v>
      </c>
      <c r="L204" t="s">
        <v>20</v>
      </c>
      <c r="M204" s="5">
        <v>4.99</v>
      </c>
    </row>
    <row r="205" spans="1:13" x14ac:dyDescent="0.2">
      <c r="A205" s="2">
        <v>45597</v>
      </c>
      <c r="B205" s="3">
        <f t="shared" si="11"/>
        <v>2025</v>
      </c>
      <c r="C205" t="str">
        <f t="shared" si="9"/>
        <v>2024-2025</v>
      </c>
      <c r="D205" t="s">
        <v>147</v>
      </c>
      <c r="E205" t="s">
        <v>72</v>
      </c>
      <c r="F205" t="str">
        <f t="shared" si="10"/>
        <v>Western Australia</v>
      </c>
      <c r="G205" t="s">
        <v>48</v>
      </c>
      <c r="H205">
        <v>6010</v>
      </c>
      <c r="I205" t="s">
        <v>11</v>
      </c>
      <c r="J205" t="s">
        <v>49</v>
      </c>
      <c r="K205" t="s">
        <v>155</v>
      </c>
      <c r="L205" t="s">
        <v>20</v>
      </c>
      <c r="M205" s="5">
        <v>4.99</v>
      </c>
    </row>
    <row r="206" spans="1:13" x14ac:dyDescent="0.2">
      <c r="A206" s="2">
        <v>45425</v>
      </c>
      <c r="B206" s="3">
        <f t="shared" si="11"/>
        <v>2024</v>
      </c>
      <c r="C206" t="str">
        <f t="shared" si="9"/>
        <v>2023-2024</v>
      </c>
      <c r="D206" t="s">
        <v>147</v>
      </c>
      <c r="E206" t="s">
        <v>54</v>
      </c>
      <c r="F206" t="str">
        <f t="shared" si="10"/>
        <v>Victoria</v>
      </c>
      <c r="G206" t="s">
        <v>45</v>
      </c>
      <c r="H206">
        <v>3977</v>
      </c>
      <c r="I206" t="s">
        <v>11</v>
      </c>
      <c r="J206" t="s">
        <v>55</v>
      </c>
      <c r="K206" t="s">
        <v>152</v>
      </c>
      <c r="L206" t="s">
        <v>13</v>
      </c>
      <c r="M206" s="5">
        <v>4.99</v>
      </c>
    </row>
    <row r="207" spans="1:13" x14ac:dyDescent="0.2">
      <c r="A207" s="2">
        <v>45038</v>
      </c>
      <c r="B207" s="3">
        <f t="shared" si="11"/>
        <v>2023</v>
      </c>
      <c r="C207" t="str">
        <f t="shared" si="9"/>
        <v>2022-2023</v>
      </c>
      <c r="D207" t="s">
        <v>147</v>
      </c>
      <c r="E207" t="s">
        <v>41</v>
      </c>
      <c r="F207" t="str">
        <f t="shared" si="10"/>
        <v>New South Wales</v>
      </c>
      <c r="G207" t="s">
        <v>10</v>
      </c>
      <c r="H207">
        <v>2830</v>
      </c>
      <c r="I207" t="s">
        <v>11</v>
      </c>
      <c r="J207" t="s">
        <v>25</v>
      </c>
      <c r="K207" t="s">
        <v>155</v>
      </c>
      <c r="L207" t="s">
        <v>20</v>
      </c>
      <c r="M207" s="5">
        <v>4.99</v>
      </c>
    </row>
    <row r="208" spans="1:13" x14ac:dyDescent="0.2">
      <c r="A208" s="2">
        <v>45186</v>
      </c>
      <c r="B208" s="3">
        <f t="shared" si="11"/>
        <v>2024</v>
      </c>
      <c r="C208" t="str">
        <f t="shared" si="9"/>
        <v>2023-2024</v>
      </c>
      <c r="D208" t="s">
        <v>147</v>
      </c>
      <c r="E208" t="s">
        <v>118</v>
      </c>
      <c r="F208" t="str">
        <f t="shared" si="10"/>
        <v>New South Wales</v>
      </c>
      <c r="G208" t="s">
        <v>10</v>
      </c>
      <c r="H208">
        <v>2158</v>
      </c>
      <c r="I208" t="s">
        <v>11</v>
      </c>
      <c r="J208" t="s">
        <v>27</v>
      </c>
      <c r="K208" t="s">
        <v>155</v>
      </c>
      <c r="L208" t="s">
        <v>20</v>
      </c>
      <c r="M208" s="5">
        <v>4.99</v>
      </c>
    </row>
    <row r="209" spans="1:13" x14ac:dyDescent="0.2">
      <c r="A209" s="2">
        <v>45460</v>
      </c>
      <c r="B209" s="3">
        <f t="shared" si="11"/>
        <v>2024</v>
      </c>
      <c r="C209" t="str">
        <f t="shared" si="9"/>
        <v>2023-2024</v>
      </c>
      <c r="D209" t="s">
        <v>147</v>
      </c>
      <c r="E209" t="s">
        <v>118</v>
      </c>
      <c r="F209" t="str">
        <f t="shared" si="10"/>
        <v>New South Wales</v>
      </c>
      <c r="G209" t="s">
        <v>10</v>
      </c>
      <c r="H209">
        <v>2158</v>
      </c>
      <c r="I209" t="s">
        <v>11</v>
      </c>
      <c r="J209" t="s">
        <v>27</v>
      </c>
      <c r="K209" t="s">
        <v>150</v>
      </c>
      <c r="L209" t="s">
        <v>18</v>
      </c>
      <c r="M209" s="5">
        <v>4.99</v>
      </c>
    </row>
    <row r="210" spans="1:13" x14ac:dyDescent="0.2">
      <c r="A210" s="2">
        <v>45138</v>
      </c>
      <c r="B210" s="3">
        <f t="shared" si="11"/>
        <v>2024</v>
      </c>
      <c r="C210" t="str">
        <f t="shared" si="9"/>
        <v>2023-2024</v>
      </c>
      <c r="D210" t="s">
        <v>147</v>
      </c>
      <c r="E210" t="s">
        <v>89</v>
      </c>
      <c r="F210" t="str">
        <f t="shared" si="10"/>
        <v>Queensland</v>
      </c>
      <c r="G210" t="s">
        <v>35</v>
      </c>
      <c r="H210">
        <v>4655</v>
      </c>
      <c r="I210" t="s">
        <v>11</v>
      </c>
      <c r="J210" t="s">
        <v>51</v>
      </c>
      <c r="K210" t="s">
        <v>155</v>
      </c>
      <c r="L210" t="s">
        <v>20</v>
      </c>
      <c r="M210" s="5">
        <v>4.99</v>
      </c>
    </row>
    <row r="211" spans="1:13" x14ac:dyDescent="0.2">
      <c r="A211" s="2">
        <v>44993</v>
      </c>
      <c r="B211" s="3">
        <f t="shared" si="11"/>
        <v>2023</v>
      </c>
      <c r="C211" t="str">
        <f t="shared" si="9"/>
        <v>2022-2023</v>
      </c>
      <c r="D211" t="s">
        <v>147</v>
      </c>
      <c r="E211" t="s">
        <v>138</v>
      </c>
      <c r="F211" t="str">
        <f t="shared" si="10"/>
        <v>Queensland</v>
      </c>
      <c r="G211" t="s">
        <v>35</v>
      </c>
      <c r="H211">
        <v>4558</v>
      </c>
      <c r="I211" t="s">
        <v>11</v>
      </c>
      <c r="J211" t="s">
        <v>120</v>
      </c>
      <c r="K211" t="s">
        <v>150</v>
      </c>
      <c r="L211" t="s">
        <v>18</v>
      </c>
      <c r="M211" s="5">
        <v>4.99</v>
      </c>
    </row>
    <row r="212" spans="1:13" x14ac:dyDescent="0.2">
      <c r="A212" s="2">
        <v>45626</v>
      </c>
      <c r="B212" s="3">
        <f t="shared" si="11"/>
        <v>2025</v>
      </c>
      <c r="C212" t="str">
        <f t="shared" si="9"/>
        <v>2024-2025</v>
      </c>
      <c r="D212" t="s">
        <v>148</v>
      </c>
      <c r="E212" t="s">
        <v>113</v>
      </c>
      <c r="F212" t="str">
        <f t="shared" si="10"/>
        <v>Queensland</v>
      </c>
      <c r="G212" t="s">
        <v>35</v>
      </c>
      <c r="H212">
        <v>4215</v>
      </c>
      <c r="I212" t="s">
        <v>11</v>
      </c>
      <c r="J212" t="s">
        <v>104</v>
      </c>
      <c r="K212" t="s">
        <v>150</v>
      </c>
      <c r="L212" t="s">
        <v>18</v>
      </c>
      <c r="M212" s="5">
        <v>4.99</v>
      </c>
    </row>
    <row r="213" spans="1:13" x14ac:dyDescent="0.2">
      <c r="A213" s="2">
        <v>45240</v>
      </c>
      <c r="B213" s="3">
        <f t="shared" si="11"/>
        <v>2024</v>
      </c>
      <c r="C213" t="str">
        <f t="shared" si="9"/>
        <v>2023-2024</v>
      </c>
      <c r="D213" t="s">
        <v>147</v>
      </c>
      <c r="E213" t="s">
        <v>42</v>
      </c>
      <c r="F213" t="str">
        <f t="shared" si="10"/>
        <v>Queensland</v>
      </c>
      <c r="G213" t="s">
        <v>35</v>
      </c>
      <c r="H213">
        <v>4053</v>
      </c>
      <c r="I213" t="s">
        <v>11</v>
      </c>
      <c r="J213" t="s">
        <v>43</v>
      </c>
      <c r="K213" t="s">
        <v>150</v>
      </c>
      <c r="L213" t="s">
        <v>18</v>
      </c>
      <c r="M213" s="5">
        <v>4.99</v>
      </c>
    </row>
    <row r="214" spans="1:13" x14ac:dyDescent="0.2">
      <c r="A214" s="2">
        <v>45292</v>
      </c>
      <c r="B214" s="3">
        <f t="shared" si="11"/>
        <v>2024</v>
      </c>
      <c r="C214" t="str">
        <f t="shared" si="9"/>
        <v>2023-2024</v>
      </c>
      <c r="D214" t="s">
        <v>147</v>
      </c>
      <c r="E214" t="s">
        <v>34</v>
      </c>
      <c r="F214" t="str">
        <f t="shared" si="10"/>
        <v>Queensland</v>
      </c>
      <c r="G214" t="s">
        <v>35</v>
      </c>
      <c r="H214">
        <v>4802</v>
      </c>
      <c r="I214" t="s">
        <v>11</v>
      </c>
      <c r="J214" t="s">
        <v>36</v>
      </c>
      <c r="K214" t="s">
        <v>155</v>
      </c>
      <c r="L214" t="s">
        <v>20</v>
      </c>
      <c r="M214" s="5">
        <v>5</v>
      </c>
    </row>
    <row r="215" spans="1:13" x14ac:dyDescent="0.2">
      <c r="A215" s="2">
        <v>45487</v>
      </c>
      <c r="B215" s="3">
        <f t="shared" si="11"/>
        <v>2025</v>
      </c>
      <c r="C215" t="str">
        <f t="shared" si="9"/>
        <v>2024-2025</v>
      </c>
      <c r="D215" t="s">
        <v>148</v>
      </c>
      <c r="E215" t="s">
        <v>126</v>
      </c>
      <c r="F215" t="str">
        <f t="shared" si="10"/>
        <v>Queensland</v>
      </c>
      <c r="G215" t="s">
        <v>35</v>
      </c>
      <c r="H215">
        <v>4551</v>
      </c>
      <c r="I215" t="s">
        <v>11</v>
      </c>
      <c r="J215" t="s">
        <v>120</v>
      </c>
      <c r="K215" t="s">
        <v>151</v>
      </c>
      <c r="L215" t="s">
        <v>21</v>
      </c>
      <c r="M215" s="5">
        <v>5</v>
      </c>
    </row>
    <row r="216" spans="1:13" x14ac:dyDescent="0.2">
      <c r="A216" s="2">
        <v>45102</v>
      </c>
      <c r="B216" s="3">
        <f t="shared" si="11"/>
        <v>2023</v>
      </c>
      <c r="C216" t="str">
        <f t="shared" si="9"/>
        <v>2022-2023</v>
      </c>
      <c r="D216" t="s">
        <v>147</v>
      </c>
      <c r="E216" t="s">
        <v>57</v>
      </c>
      <c r="F216" t="str">
        <f t="shared" si="10"/>
        <v>New South Wales</v>
      </c>
      <c r="G216" t="s">
        <v>10</v>
      </c>
      <c r="H216">
        <v>2560</v>
      </c>
      <c r="I216" t="s">
        <v>11</v>
      </c>
      <c r="J216" t="s">
        <v>58</v>
      </c>
      <c r="K216" t="s">
        <v>153</v>
      </c>
      <c r="L216" t="s">
        <v>16</v>
      </c>
      <c r="M216" s="5">
        <v>5</v>
      </c>
    </row>
    <row r="217" spans="1:13" x14ac:dyDescent="0.2">
      <c r="A217" s="2">
        <v>45057</v>
      </c>
      <c r="B217" s="3">
        <f t="shared" si="11"/>
        <v>2023</v>
      </c>
      <c r="C217" t="str">
        <f t="shared" si="9"/>
        <v>2022-2023</v>
      </c>
      <c r="D217" t="s">
        <v>147</v>
      </c>
      <c r="E217" t="s">
        <v>118</v>
      </c>
      <c r="F217" t="str">
        <f t="shared" si="10"/>
        <v>New South Wales</v>
      </c>
      <c r="G217" t="s">
        <v>10</v>
      </c>
      <c r="H217">
        <v>2158</v>
      </c>
      <c r="I217" t="s">
        <v>11</v>
      </c>
      <c r="J217" t="s">
        <v>27</v>
      </c>
      <c r="K217" t="s">
        <v>153</v>
      </c>
      <c r="L217" t="s">
        <v>16</v>
      </c>
      <c r="M217" s="5">
        <v>5</v>
      </c>
    </row>
    <row r="218" spans="1:13" x14ac:dyDescent="0.2">
      <c r="A218" s="2">
        <v>45440</v>
      </c>
      <c r="B218" s="3">
        <f t="shared" si="11"/>
        <v>2024</v>
      </c>
      <c r="C218" t="str">
        <f t="shared" si="9"/>
        <v>2023-2024</v>
      </c>
      <c r="D218" t="s">
        <v>147</v>
      </c>
      <c r="E218" t="s">
        <v>125</v>
      </c>
      <c r="F218" t="str">
        <f t="shared" si="10"/>
        <v>Victoria</v>
      </c>
      <c r="G218" t="s">
        <v>45</v>
      </c>
      <c r="H218">
        <v>3400</v>
      </c>
      <c r="I218" t="s">
        <v>11</v>
      </c>
      <c r="J218" t="s">
        <v>60</v>
      </c>
      <c r="K218" t="s">
        <v>19</v>
      </c>
      <c r="L218" t="s">
        <v>23</v>
      </c>
      <c r="M218" s="5">
        <v>5</v>
      </c>
    </row>
    <row r="219" spans="1:13" x14ac:dyDescent="0.2">
      <c r="A219" s="2">
        <v>45534</v>
      </c>
      <c r="B219" s="3">
        <f t="shared" si="11"/>
        <v>2025</v>
      </c>
      <c r="C219" t="str">
        <f t="shared" si="9"/>
        <v>2024-2025</v>
      </c>
      <c r="D219" t="s">
        <v>147</v>
      </c>
      <c r="E219" t="s">
        <v>92</v>
      </c>
      <c r="F219" t="str">
        <f t="shared" si="10"/>
        <v>Queensland</v>
      </c>
      <c r="G219" t="s">
        <v>35</v>
      </c>
      <c r="H219">
        <v>4068</v>
      </c>
      <c r="I219" t="s">
        <v>11</v>
      </c>
      <c r="J219" t="s">
        <v>43</v>
      </c>
      <c r="K219" t="s">
        <v>153</v>
      </c>
      <c r="L219" t="s">
        <v>16</v>
      </c>
      <c r="M219" s="5">
        <v>5</v>
      </c>
    </row>
    <row r="220" spans="1:13" x14ac:dyDescent="0.2">
      <c r="A220" s="2">
        <v>44976</v>
      </c>
      <c r="B220" s="3">
        <f t="shared" si="11"/>
        <v>2023</v>
      </c>
      <c r="C220" t="str">
        <f t="shared" si="9"/>
        <v>2022-2023</v>
      </c>
      <c r="D220" t="s">
        <v>148</v>
      </c>
      <c r="E220" t="s">
        <v>141</v>
      </c>
      <c r="F220" t="str">
        <f t="shared" si="10"/>
        <v>Western Australia</v>
      </c>
      <c r="G220" t="s">
        <v>48</v>
      </c>
      <c r="H220">
        <v>6052</v>
      </c>
      <c r="I220" t="s">
        <v>11</v>
      </c>
      <c r="J220" t="s">
        <v>49</v>
      </c>
      <c r="K220" t="s">
        <v>154</v>
      </c>
      <c r="L220" t="s">
        <v>14</v>
      </c>
      <c r="M220" s="5">
        <v>5</v>
      </c>
    </row>
    <row r="221" spans="1:13" x14ac:dyDescent="0.2">
      <c r="A221" s="2">
        <v>45446</v>
      </c>
      <c r="B221" s="3">
        <f t="shared" si="11"/>
        <v>2024</v>
      </c>
      <c r="C221" t="str">
        <f t="shared" si="9"/>
        <v>2023-2024</v>
      </c>
      <c r="D221" t="s">
        <v>147</v>
      </c>
      <c r="E221" t="s">
        <v>84</v>
      </c>
      <c r="F221" t="str">
        <f t="shared" si="10"/>
        <v>Queensland</v>
      </c>
      <c r="G221" t="s">
        <v>35</v>
      </c>
      <c r="H221">
        <v>4740</v>
      </c>
      <c r="I221" t="s">
        <v>11</v>
      </c>
      <c r="J221" t="s">
        <v>51</v>
      </c>
      <c r="K221" t="s">
        <v>154</v>
      </c>
      <c r="L221" t="s">
        <v>14</v>
      </c>
      <c r="M221" s="5">
        <v>5</v>
      </c>
    </row>
    <row r="222" spans="1:13" x14ac:dyDescent="0.2">
      <c r="A222" s="2">
        <v>45190</v>
      </c>
      <c r="B222" s="3">
        <f t="shared" si="11"/>
        <v>2024</v>
      </c>
      <c r="C222" t="str">
        <f t="shared" si="9"/>
        <v>2023-2024</v>
      </c>
      <c r="D222" t="s">
        <v>147</v>
      </c>
      <c r="E222" t="s">
        <v>31</v>
      </c>
      <c r="F222" t="str">
        <f t="shared" si="10"/>
        <v>South Australia</v>
      </c>
      <c r="G222" t="s">
        <v>32</v>
      </c>
      <c r="H222">
        <v>5168</v>
      </c>
      <c r="I222" t="s">
        <v>11</v>
      </c>
      <c r="J222" t="s">
        <v>33</v>
      </c>
      <c r="K222" t="s">
        <v>153</v>
      </c>
      <c r="L222" t="s">
        <v>16</v>
      </c>
      <c r="M222" s="5">
        <v>5</v>
      </c>
    </row>
    <row r="223" spans="1:13" x14ac:dyDescent="0.2">
      <c r="A223" s="2">
        <v>45008</v>
      </c>
      <c r="B223" s="3">
        <f t="shared" si="11"/>
        <v>2023</v>
      </c>
      <c r="C223" t="str">
        <f t="shared" si="9"/>
        <v>2022-2023</v>
      </c>
      <c r="D223" t="s">
        <v>147</v>
      </c>
      <c r="E223" t="s">
        <v>65</v>
      </c>
      <c r="F223" t="str">
        <f t="shared" si="10"/>
        <v>New South Wales</v>
      </c>
      <c r="G223" t="s">
        <v>10</v>
      </c>
      <c r="H223">
        <v>2541</v>
      </c>
      <c r="I223" t="s">
        <v>11</v>
      </c>
      <c r="J223" t="s">
        <v>58</v>
      </c>
      <c r="K223" t="s">
        <v>150</v>
      </c>
      <c r="L223" t="s">
        <v>18</v>
      </c>
      <c r="M223" s="5">
        <v>5</v>
      </c>
    </row>
    <row r="224" spans="1:13" x14ac:dyDescent="0.2">
      <c r="A224" s="2">
        <v>45176</v>
      </c>
      <c r="B224" s="3">
        <f t="shared" si="11"/>
        <v>2024</v>
      </c>
      <c r="C224" t="str">
        <f t="shared" si="9"/>
        <v>2023-2024</v>
      </c>
      <c r="D224" t="s">
        <v>147</v>
      </c>
      <c r="E224" t="s">
        <v>75</v>
      </c>
      <c r="F224" t="str">
        <f t="shared" si="10"/>
        <v>Victoria</v>
      </c>
      <c r="G224" t="s">
        <v>45</v>
      </c>
      <c r="H224">
        <v>3630</v>
      </c>
      <c r="I224" t="s">
        <v>11</v>
      </c>
      <c r="J224" t="s">
        <v>55</v>
      </c>
      <c r="K224" t="s">
        <v>154</v>
      </c>
      <c r="L224" t="s">
        <v>14</v>
      </c>
      <c r="M224" s="5">
        <v>5</v>
      </c>
    </row>
    <row r="225" spans="1:13" x14ac:dyDescent="0.2">
      <c r="A225" s="2">
        <v>45645</v>
      </c>
      <c r="B225" s="3">
        <f t="shared" si="11"/>
        <v>2025</v>
      </c>
      <c r="C225" t="str">
        <f t="shared" si="9"/>
        <v>2024-2025</v>
      </c>
      <c r="D225" t="s">
        <v>147</v>
      </c>
      <c r="E225" t="s">
        <v>59</v>
      </c>
      <c r="F225" t="str">
        <f t="shared" si="10"/>
        <v>Victoria</v>
      </c>
      <c r="G225" t="s">
        <v>45</v>
      </c>
      <c r="H225">
        <v>3280</v>
      </c>
      <c r="I225" t="s">
        <v>11</v>
      </c>
      <c r="J225" t="s">
        <v>60</v>
      </c>
      <c r="K225" t="s">
        <v>154</v>
      </c>
      <c r="L225" t="s">
        <v>14</v>
      </c>
      <c r="M225" s="5">
        <v>5</v>
      </c>
    </row>
    <row r="226" spans="1:13" x14ac:dyDescent="0.2">
      <c r="A226" s="2">
        <v>45617</v>
      </c>
      <c r="B226" s="3">
        <f t="shared" si="11"/>
        <v>2025</v>
      </c>
      <c r="C226" t="str">
        <f t="shared" si="9"/>
        <v>2024-2025</v>
      </c>
      <c r="D226" t="s">
        <v>147</v>
      </c>
      <c r="E226" t="s">
        <v>59</v>
      </c>
      <c r="F226" t="str">
        <f t="shared" si="10"/>
        <v>Victoria</v>
      </c>
      <c r="G226" t="s">
        <v>45</v>
      </c>
      <c r="H226">
        <v>3280</v>
      </c>
      <c r="I226" t="s">
        <v>11</v>
      </c>
      <c r="J226" t="s">
        <v>60</v>
      </c>
      <c r="K226" t="s">
        <v>154</v>
      </c>
      <c r="L226" t="s">
        <v>14</v>
      </c>
      <c r="M226" s="5">
        <v>5</v>
      </c>
    </row>
    <row r="227" spans="1:13" x14ac:dyDescent="0.2">
      <c r="A227" s="2">
        <v>45233</v>
      </c>
      <c r="B227" s="3">
        <f t="shared" si="11"/>
        <v>2024</v>
      </c>
      <c r="C227" t="str">
        <f t="shared" si="9"/>
        <v>2023-2024</v>
      </c>
      <c r="D227" t="s">
        <v>147</v>
      </c>
      <c r="E227" t="s">
        <v>124</v>
      </c>
      <c r="F227" t="str">
        <f t="shared" si="10"/>
        <v>New South Wales</v>
      </c>
      <c r="G227" t="s">
        <v>10</v>
      </c>
      <c r="H227">
        <v>2015</v>
      </c>
      <c r="I227" t="s">
        <v>11</v>
      </c>
      <c r="J227" t="s">
        <v>12</v>
      </c>
      <c r="K227" t="s">
        <v>154</v>
      </c>
      <c r="L227" t="s">
        <v>14</v>
      </c>
      <c r="M227" s="5">
        <v>5.0299999999999994</v>
      </c>
    </row>
    <row r="228" spans="1:13" x14ac:dyDescent="0.2">
      <c r="A228" s="2">
        <v>45269</v>
      </c>
      <c r="B228" s="3">
        <f t="shared" si="11"/>
        <v>2024</v>
      </c>
      <c r="C228" t="str">
        <f t="shared" si="9"/>
        <v>2023-2024</v>
      </c>
      <c r="D228" t="s">
        <v>147</v>
      </c>
      <c r="E228" t="s">
        <v>78</v>
      </c>
      <c r="F228" t="str">
        <f t="shared" si="10"/>
        <v>New South Wales</v>
      </c>
      <c r="G228" t="s">
        <v>10</v>
      </c>
      <c r="H228">
        <v>2350</v>
      </c>
      <c r="I228" t="s">
        <v>11</v>
      </c>
      <c r="J228" t="s">
        <v>68</v>
      </c>
      <c r="K228" t="s">
        <v>153</v>
      </c>
      <c r="L228" t="s">
        <v>16</v>
      </c>
      <c r="M228" s="5">
        <v>5.0999999999999996</v>
      </c>
    </row>
    <row r="229" spans="1:13" x14ac:dyDescent="0.2">
      <c r="A229" s="2">
        <v>45402</v>
      </c>
      <c r="B229" s="3">
        <f t="shared" si="11"/>
        <v>2024</v>
      </c>
      <c r="C229" t="str">
        <f t="shared" si="9"/>
        <v>2023-2024</v>
      </c>
      <c r="D229" t="s">
        <v>147</v>
      </c>
      <c r="E229" t="s">
        <v>28</v>
      </c>
      <c r="F229" t="str">
        <f t="shared" si="10"/>
        <v>Northern Territory</v>
      </c>
      <c r="G229" t="s">
        <v>29</v>
      </c>
      <c r="H229">
        <v>800</v>
      </c>
      <c r="I229" t="s">
        <v>11</v>
      </c>
      <c r="J229" t="s">
        <v>30</v>
      </c>
      <c r="K229" t="s">
        <v>153</v>
      </c>
      <c r="L229" t="s">
        <v>16</v>
      </c>
      <c r="M229" s="5">
        <v>5.1100000000000003</v>
      </c>
    </row>
    <row r="230" spans="1:13" x14ac:dyDescent="0.2">
      <c r="A230" s="2">
        <v>45414</v>
      </c>
      <c r="B230" s="3">
        <f t="shared" si="11"/>
        <v>2024</v>
      </c>
      <c r="C230" t="str">
        <f t="shared" si="9"/>
        <v>2023-2024</v>
      </c>
      <c r="D230" t="s">
        <v>148</v>
      </c>
      <c r="E230" t="s">
        <v>79</v>
      </c>
      <c r="F230" t="str">
        <f t="shared" si="10"/>
        <v>Australian Capital Territory</v>
      </c>
      <c r="G230" t="s">
        <v>80</v>
      </c>
      <c r="H230">
        <v>2617</v>
      </c>
      <c r="I230" t="s">
        <v>11</v>
      </c>
      <c r="J230" t="s">
        <v>58</v>
      </c>
      <c r="K230" t="s">
        <v>150</v>
      </c>
      <c r="L230" t="s">
        <v>18</v>
      </c>
      <c r="M230" s="5">
        <v>5.25</v>
      </c>
    </row>
    <row r="231" spans="1:13" x14ac:dyDescent="0.2">
      <c r="A231" s="2">
        <v>45310</v>
      </c>
      <c r="B231" s="3">
        <f t="shared" si="11"/>
        <v>2024</v>
      </c>
      <c r="C231" t="str">
        <f t="shared" si="9"/>
        <v>2023-2024</v>
      </c>
      <c r="D231" t="s">
        <v>147</v>
      </c>
      <c r="E231" t="s">
        <v>65</v>
      </c>
      <c r="F231" t="str">
        <f t="shared" si="10"/>
        <v>New South Wales</v>
      </c>
      <c r="G231" t="s">
        <v>10</v>
      </c>
      <c r="H231">
        <v>2541</v>
      </c>
      <c r="I231" t="s">
        <v>11</v>
      </c>
      <c r="J231" t="s">
        <v>58</v>
      </c>
      <c r="K231" t="s">
        <v>149</v>
      </c>
      <c r="L231" t="s">
        <v>15</v>
      </c>
      <c r="M231" s="5">
        <v>5.4</v>
      </c>
    </row>
    <row r="232" spans="1:13" x14ac:dyDescent="0.2">
      <c r="A232" s="2">
        <v>45166</v>
      </c>
      <c r="B232" s="3">
        <f t="shared" si="11"/>
        <v>2024</v>
      </c>
      <c r="C232" t="str">
        <f t="shared" si="9"/>
        <v>2023-2024</v>
      </c>
      <c r="D232" t="s">
        <v>147</v>
      </c>
      <c r="E232" t="s">
        <v>131</v>
      </c>
      <c r="F232" t="str">
        <f t="shared" si="10"/>
        <v>Western Australia</v>
      </c>
      <c r="G232" t="s">
        <v>48</v>
      </c>
      <c r="H232">
        <v>6530</v>
      </c>
      <c r="I232" t="s">
        <v>11</v>
      </c>
      <c r="J232" t="s">
        <v>77</v>
      </c>
      <c r="K232" t="s">
        <v>155</v>
      </c>
      <c r="L232" t="s">
        <v>20</v>
      </c>
      <c r="M232" s="5">
        <v>5.44</v>
      </c>
    </row>
    <row r="233" spans="1:13" x14ac:dyDescent="0.2">
      <c r="A233" s="2">
        <v>45228</v>
      </c>
      <c r="B233" s="3">
        <f t="shared" si="11"/>
        <v>2024</v>
      </c>
      <c r="C233" t="str">
        <f t="shared" si="9"/>
        <v>2023-2024</v>
      </c>
      <c r="D233" t="s">
        <v>147</v>
      </c>
      <c r="E233" t="s">
        <v>41</v>
      </c>
      <c r="F233" t="str">
        <f t="shared" si="10"/>
        <v>New South Wales</v>
      </c>
      <c r="G233" t="s">
        <v>10</v>
      </c>
      <c r="H233">
        <v>2830</v>
      </c>
      <c r="I233" t="s">
        <v>11</v>
      </c>
      <c r="J233" t="s">
        <v>25</v>
      </c>
      <c r="K233" t="s">
        <v>153</v>
      </c>
      <c r="L233" t="s">
        <v>16</v>
      </c>
      <c r="M233" s="5">
        <v>5.5</v>
      </c>
    </row>
    <row r="234" spans="1:13" x14ac:dyDescent="0.2">
      <c r="A234" s="2">
        <v>45525</v>
      </c>
      <c r="B234" s="3">
        <f t="shared" si="11"/>
        <v>2025</v>
      </c>
      <c r="C234" t="str">
        <f t="shared" si="9"/>
        <v>2024-2025</v>
      </c>
      <c r="D234" t="s">
        <v>147</v>
      </c>
      <c r="E234" t="s">
        <v>116</v>
      </c>
      <c r="F234" t="str">
        <f t="shared" si="10"/>
        <v>Western Australia</v>
      </c>
      <c r="G234" t="s">
        <v>48</v>
      </c>
      <c r="H234">
        <v>6725</v>
      </c>
      <c r="I234" t="s">
        <v>11</v>
      </c>
      <c r="J234" t="s">
        <v>77</v>
      </c>
      <c r="K234" t="s">
        <v>156</v>
      </c>
      <c r="L234" t="s">
        <v>17</v>
      </c>
      <c r="M234" s="5">
        <v>5.53</v>
      </c>
    </row>
    <row r="235" spans="1:13" x14ac:dyDescent="0.2">
      <c r="A235" s="2">
        <v>45318</v>
      </c>
      <c r="B235" s="3">
        <f t="shared" si="11"/>
        <v>2024</v>
      </c>
      <c r="C235" t="str">
        <f t="shared" si="9"/>
        <v>2023-2024</v>
      </c>
      <c r="D235" t="s">
        <v>148</v>
      </c>
      <c r="E235" t="s">
        <v>109</v>
      </c>
      <c r="F235" t="str">
        <f t="shared" si="10"/>
        <v>New South Wales</v>
      </c>
      <c r="G235" t="s">
        <v>10</v>
      </c>
      <c r="H235">
        <v>2480</v>
      </c>
      <c r="I235" t="s">
        <v>11</v>
      </c>
      <c r="J235" t="s">
        <v>68</v>
      </c>
      <c r="K235" t="s">
        <v>150</v>
      </c>
      <c r="L235" t="s">
        <v>18</v>
      </c>
      <c r="M235" s="5">
        <v>5.54</v>
      </c>
    </row>
    <row r="236" spans="1:13" x14ac:dyDescent="0.2">
      <c r="A236" s="2">
        <v>45628</v>
      </c>
      <c r="B236" s="3">
        <f t="shared" si="11"/>
        <v>2025</v>
      </c>
      <c r="C236" t="str">
        <f t="shared" si="9"/>
        <v>2024-2025</v>
      </c>
      <c r="D236" t="s">
        <v>147</v>
      </c>
      <c r="E236" t="s">
        <v>132</v>
      </c>
      <c r="F236" t="str">
        <f t="shared" si="10"/>
        <v>New South Wales</v>
      </c>
      <c r="G236" t="s">
        <v>10</v>
      </c>
      <c r="H236">
        <v>2800</v>
      </c>
      <c r="I236" t="s">
        <v>11</v>
      </c>
      <c r="J236" t="s">
        <v>25</v>
      </c>
      <c r="K236" t="s">
        <v>19</v>
      </c>
      <c r="L236" t="s">
        <v>23</v>
      </c>
      <c r="M236" s="5">
        <v>5.57</v>
      </c>
    </row>
    <row r="237" spans="1:13" x14ac:dyDescent="0.2">
      <c r="A237" s="2">
        <v>45522</v>
      </c>
      <c r="B237" s="3">
        <f t="shared" si="11"/>
        <v>2025</v>
      </c>
      <c r="C237" t="str">
        <f t="shared" si="9"/>
        <v>2024-2025</v>
      </c>
      <c r="D237" t="s">
        <v>147</v>
      </c>
      <c r="E237" t="s">
        <v>122</v>
      </c>
      <c r="F237" t="str">
        <f t="shared" si="10"/>
        <v>New South Wales</v>
      </c>
      <c r="G237" t="s">
        <v>10</v>
      </c>
      <c r="H237">
        <v>2650</v>
      </c>
      <c r="I237" t="s">
        <v>11</v>
      </c>
      <c r="J237" t="s">
        <v>25</v>
      </c>
      <c r="K237" t="s">
        <v>153</v>
      </c>
      <c r="L237" t="s">
        <v>16</v>
      </c>
      <c r="M237" s="5">
        <v>5.79</v>
      </c>
    </row>
    <row r="238" spans="1:13" x14ac:dyDescent="0.2">
      <c r="A238" s="2">
        <v>44979</v>
      </c>
      <c r="B238" s="3">
        <f t="shared" si="11"/>
        <v>2023</v>
      </c>
      <c r="C238" t="str">
        <f t="shared" si="9"/>
        <v>2022-2023</v>
      </c>
      <c r="D238" t="s">
        <v>147</v>
      </c>
      <c r="E238" t="s">
        <v>39</v>
      </c>
      <c r="F238" t="str">
        <f t="shared" si="10"/>
        <v>South Australia</v>
      </c>
      <c r="G238" t="s">
        <v>32</v>
      </c>
      <c r="H238">
        <v>5343</v>
      </c>
      <c r="I238" t="s">
        <v>11</v>
      </c>
      <c r="J238" t="s">
        <v>38</v>
      </c>
      <c r="K238" t="s">
        <v>155</v>
      </c>
      <c r="L238" t="s">
        <v>20</v>
      </c>
      <c r="M238" s="5">
        <v>5.97</v>
      </c>
    </row>
    <row r="239" spans="1:13" x14ac:dyDescent="0.2">
      <c r="A239" s="2">
        <v>45493</v>
      </c>
      <c r="B239" s="3">
        <f t="shared" si="11"/>
        <v>2025</v>
      </c>
      <c r="C239" t="str">
        <f t="shared" si="9"/>
        <v>2024-2025</v>
      </c>
      <c r="D239" t="s">
        <v>147</v>
      </c>
      <c r="E239" t="s">
        <v>115</v>
      </c>
      <c r="F239" t="str">
        <f t="shared" si="10"/>
        <v>Western Australia</v>
      </c>
      <c r="G239" t="s">
        <v>48</v>
      </c>
      <c r="H239">
        <v>6280</v>
      </c>
      <c r="I239" t="s">
        <v>11</v>
      </c>
      <c r="J239" t="s">
        <v>94</v>
      </c>
      <c r="K239" t="s">
        <v>155</v>
      </c>
      <c r="L239" t="s">
        <v>20</v>
      </c>
      <c r="M239" s="5">
        <v>5.98</v>
      </c>
    </row>
    <row r="240" spans="1:13" x14ac:dyDescent="0.2">
      <c r="A240" s="2">
        <v>45252</v>
      </c>
      <c r="B240" s="3">
        <f t="shared" si="11"/>
        <v>2024</v>
      </c>
      <c r="C240" t="str">
        <f t="shared" si="9"/>
        <v>2023-2024</v>
      </c>
      <c r="D240" t="s">
        <v>148</v>
      </c>
      <c r="E240" t="s">
        <v>9</v>
      </c>
      <c r="F240" t="str">
        <f t="shared" si="10"/>
        <v>New South Wales</v>
      </c>
      <c r="G240" t="s">
        <v>10</v>
      </c>
      <c r="H240">
        <v>2067</v>
      </c>
      <c r="I240" t="s">
        <v>11</v>
      </c>
      <c r="J240" t="s">
        <v>12</v>
      </c>
      <c r="K240" t="s">
        <v>154</v>
      </c>
      <c r="L240" t="s">
        <v>14</v>
      </c>
      <c r="M240" s="5">
        <v>5.98</v>
      </c>
    </row>
    <row r="241" spans="1:13" x14ac:dyDescent="0.2">
      <c r="A241" s="2">
        <v>45652</v>
      </c>
      <c r="B241" s="3">
        <f t="shared" si="11"/>
        <v>2025</v>
      </c>
      <c r="C241" t="str">
        <f t="shared" si="9"/>
        <v>2024-2025</v>
      </c>
      <c r="D241" t="s">
        <v>147</v>
      </c>
      <c r="E241" t="s">
        <v>64</v>
      </c>
      <c r="F241" t="str">
        <f t="shared" si="10"/>
        <v>Victoria</v>
      </c>
      <c r="G241" t="s">
        <v>45</v>
      </c>
      <c r="H241">
        <v>3199</v>
      </c>
      <c r="I241" t="s">
        <v>11</v>
      </c>
      <c r="J241" t="s">
        <v>63</v>
      </c>
      <c r="K241" t="s">
        <v>155</v>
      </c>
      <c r="L241" t="s">
        <v>20</v>
      </c>
      <c r="M241" s="5">
        <v>5.98</v>
      </c>
    </row>
    <row r="242" spans="1:13" x14ac:dyDescent="0.2">
      <c r="A242" s="2">
        <v>45224</v>
      </c>
      <c r="B242" s="3">
        <f t="shared" si="11"/>
        <v>2024</v>
      </c>
      <c r="C242" t="str">
        <f t="shared" si="9"/>
        <v>2023-2024</v>
      </c>
      <c r="D242" t="s">
        <v>147</v>
      </c>
      <c r="E242" t="s">
        <v>142</v>
      </c>
      <c r="F242" t="str">
        <f t="shared" si="10"/>
        <v>Australian Capital Territory</v>
      </c>
      <c r="G242" t="s">
        <v>80</v>
      </c>
      <c r="H242">
        <v>2609</v>
      </c>
      <c r="I242" t="s">
        <v>11</v>
      </c>
      <c r="J242" t="s">
        <v>58</v>
      </c>
      <c r="K242" t="s">
        <v>156</v>
      </c>
      <c r="L242" t="s">
        <v>17</v>
      </c>
      <c r="M242" s="5">
        <v>5.98</v>
      </c>
    </row>
    <row r="243" spans="1:13" x14ac:dyDescent="0.2">
      <c r="A243" s="2">
        <v>45150</v>
      </c>
      <c r="B243" s="3">
        <f t="shared" si="11"/>
        <v>2024</v>
      </c>
      <c r="C243" t="str">
        <f t="shared" si="9"/>
        <v>2023-2024</v>
      </c>
      <c r="D243" t="s">
        <v>148</v>
      </c>
      <c r="E243" t="s">
        <v>113</v>
      </c>
      <c r="F243" t="str">
        <f t="shared" si="10"/>
        <v>Queensland</v>
      </c>
      <c r="G243" t="s">
        <v>35</v>
      </c>
      <c r="H243">
        <v>4215</v>
      </c>
      <c r="I243" t="s">
        <v>11</v>
      </c>
      <c r="J243" t="s">
        <v>104</v>
      </c>
      <c r="K243" t="s">
        <v>155</v>
      </c>
      <c r="L243" t="s">
        <v>20</v>
      </c>
      <c r="M243" s="5">
        <v>5.98</v>
      </c>
    </row>
    <row r="244" spans="1:13" x14ac:dyDescent="0.2">
      <c r="A244" s="2">
        <v>45255</v>
      </c>
      <c r="B244" s="3">
        <f t="shared" si="11"/>
        <v>2024</v>
      </c>
      <c r="C244" t="str">
        <f t="shared" si="9"/>
        <v>2023-2024</v>
      </c>
      <c r="D244" t="s">
        <v>147</v>
      </c>
      <c r="E244" t="s">
        <v>88</v>
      </c>
      <c r="F244" t="str">
        <f t="shared" si="10"/>
        <v>South Australia</v>
      </c>
      <c r="G244" t="s">
        <v>32</v>
      </c>
      <c r="H244">
        <v>5011</v>
      </c>
      <c r="I244" t="s">
        <v>11</v>
      </c>
      <c r="J244" t="s">
        <v>33</v>
      </c>
      <c r="K244" t="s">
        <v>152</v>
      </c>
      <c r="L244" t="s">
        <v>13</v>
      </c>
      <c r="M244" s="5">
        <v>5.98</v>
      </c>
    </row>
    <row r="245" spans="1:13" x14ac:dyDescent="0.2">
      <c r="A245" s="2">
        <v>45565</v>
      </c>
      <c r="B245" s="3">
        <f t="shared" si="11"/>
        <v>2025</v>
      </c>
      <c r="C245" t="str">
        <f t="shared" si="9"/>
        <v>2024-2025</v>
      </c>
      <c r="D245" t="s">
        <v>147</v>
      </c>
      <c r="E245" t="s">
        <v>78</v>
      </c>
      <c r="F245" t="str">
        <f t="shared" si="10"/>
        <v>New South Wales</v>
      </c>
      <c r="G245" t="s">
        <v>10</v>
      </c>
      <c r="H245">
        <v>2350</v>
      </c>
      <c r="I245" t="s">
        <v>11</v>
      </c>
      <c r="J245" t="s">
        <v>68</v>
      </c>
      <c r="K245" t="s">
        <v>154</v>
      </c>
      <c r="L245" t="s">
        <v>14</v>
      </c>
      <c r="M245" s="5">
        <v>5.99</v>
      </c>
    </row>
    <row r="246" spans="1:13" x14ac:dyDescent="0.2">
      <c r="A246" s="2">
        <v>45325</v>
      </c>
      <c r="B246" s="3">
        <f t="shared" si="11"/>
        <v>2024</v>
      </c>
      <c r="C246" t="str">
        <f t="shared" si="9"/>
        <v>2023-2024</v>
      </c>
      <c r="D246" t="s">
        <v>147</v>
      </c>
      <c r="E246" t="s">
        <v>85</v>
      </c>
      <c r="F246" t="str">
        <f t="shared" si="10"/>
        <v>Queensland</v>
      </c>
      <c r="G246" t="s">
        <v>35</v>
      </c>
      <c r="H246">
        <v>4883</v>
      </c>
      <c r="I246" t="s">
        <v>11</v>
      </c>
      <c r="J246" t="s">
        <v>36</v>
      </c>
      <c r="K246" t="s">
        <v>19</v>
      </c>
      <c r="L246" t="s">
        <v>23</v>
      </c>
      <c r="M246" s="5">
        <v>5.99</v>
      </c>
    </row>
    <row r="247" spans="1:13" x14ac:dyDescent="0.2">
      <c r="A247" s="2">
        <v>45156</v>
      </c>
      <c r="B247" s="3">
        <f t="shared" si="11"/>
        <v>2024</v>
      </c>
      <c r="C247" t="str">
        <f t="shared" si="9"/>
        <v>2023-2024</v>
      </c>
      <c r="D247" t="s">
        <v>148</v>
      </c>
      <c r="E247" t="s">
        <v>9</v>
      </c>
      <c r="F247" t="str">
        <f t="shared" si="10"/>
        <v>New South Wales</v>
      </c>
      <c r="G247" t="s">
        <v>10</v>
      </c>
      <c r="H247">
        <v>2067</v>
      </c>
      <c r="I247" t="s">
        <v>11</v>
      </c>
      <c r="J247" t="s">
        <v>12</v>
      </c>
      <c r="K247" t="s">
        <v>151</v>
      </c>
      <c r="L247" t="s">
        <v>21</v>
      </c>
      <c r="M247" s="5">
        <v>5.99</v>
      </c>
    </row>
    <row r="248" spans="1:13" x14ac:dyDescent="0.2">
      <c r="A248" s="2">
        <v>45557</v>
      </c>
      <c r="B248" s="3">
        <f t="shared" si="11"/>
        <v>2025</v>
      </c>
      <c r="C248" t="str">
        <f t="shared" si="9"/>
        <v>2024-2025</v>
      </c>
      <c r="D248" t="s">
        <v>148</v>
      </c>
      <c r="E248" t="s">
        <v>9</v>
      </c>
      <c r="F248" t="str">
        <f t="shared" si="10"/>
        <v>New South Wales</v>
      </c>
      <c r="G248" t="s">
        <v>10</v>
      </c>
      <c r="H248">
        <v>2067</v>
      </c>
      <c r="I248" t="s">
        <v>11</v>
      </c>
      <c r="J248" t="s">
        <v>12</v>
      </c>
      <c r="K248" t="s">
        <v>153</v>
      </c>
      <c r="L248" t="s">
        <v>16</v>
      </c>
      <c r="M248" s="5">
        <v>5.99</v>
      </c>
    </row>
    <row r="249" spans="1:13" x14ac:dyDescent="0.2">
      <c r="A249" s="2">
        <v>45108</v>
      </c>
      <c r="B249" s="3">
        <f t="shared" si="11"/>
        <v>2024</v>
      </c>
      <c r="C249" t="str">
        <f t="shared" si="9"/>
        <v>2023-2024</v>
      </c>
      <c r="D249" t="s">
        <v>147</v>
      </c>
      <c r="E249" t="s">
        <v>44</v>
      </c>
      <c r="F249" t="str">
        <f t="shared" si="10"/>
        <v>Victoria</v>
      </c>
      <c r="G249" t="s">
        <v>45</v>
      </c>
      <c r="H249">
        <v>3066</v>
      </c>
      <c r="I249" t="s">
        <v>11</v>
      </c>
      <c r="J249" t="s">
        <v>46</v>
      </c>
      <c r="K249" t="s">
        <v>151</v>
      </c>
      <c r="L249" t="s">
        <v>21</v>
      </c>
      <c r="M249" s="5">
        <v>5.99</v>
      </c>
    </row>
    <row r="250" spans="1:13" x14ac:dyDescent="0.2">
      <c r="A250" s="2">
        <v>45655</v>
      </c>
      <c r="B250" s="3">
        <f t="shared" si="11"/>
        <v>2025</v>
      </c>
      <c r="C250" t="str">
        <f t="shared" si="9"/>
        <v>2024-2025</v>
      </c>
      <c r="D250" t="s">
        <v>147</v>
      </c>
      <c r="E250" t="s">
        <v>73</v>
      </c>
      <c r="F250" t="str">
        <f t="shared" si="10"/>
        <v>Victoria</v>
      </c>
      <c r="G250" t="s">
        <v>45</v>
      </c>
      <c r="H250">
        <v>3136</v>
      </c>
      <c r="I250" t="s">
        <v>11</v>
      </c>
      <c r="J250" t="s">
        <v>63</v>
      </c>
      <c r="K250" t="s">
        <v>152</v>
      </c>
      <c r="L250" t="s">
        <v>13</v>
      </c>
      <c r="M250" s="5">
        <v>5.99</v>
      </c>
    </row>
    <row r="251" spans="1:13" x14ac:dyDescent="0.2">
      <c r="A251" s="2">
        <v>45231</v>
      </c>
      <c r="B251" s="3">
        <f t="shared" si="11"/>
        <v>2024</v>
      </c>
      <c r="C251" t="str">
        <f t="shared" si="9"/>
        <v>2023-2024</v>
      </c>
      <c r="D251" t="s">
        <v>147</v>
      </c>
      <c r="E251" t="s">
        <v>142</v>
      </c>
      <c r="F251" t="str">
        <f t="shared" si="10"/>
        <v>Australian Capital Territory</v>
      </c>
      <c r="G251" t="s">
        <v>80</v>
      </c>
      <c r="H251">
        <v>2609</v>
      </c>
      <c r="I251" t="s">
        <v>11</v>
      </c>
      <c r="J251" t="s">
        <v>58</v>
      </c>
      <c r="K251" t="s">
        <v>153</v>
      </c>
      <c r="L251" t="s">
        <v>16</v>
      </c>
      <c r="M251" s="5">
        <v>5.99</v>
      </c>
    </row>
    <row r="252" spans="1:13" x14ac:dyDescent="0.2">
      <c r="A252" s="2">
        <v>44936</v>
      </c>
      <c r="B252" s="3">
        <f t="shared" si="11"/>
        <v>2023</v>
      </c>
      <c r="C252" t="str">
        <f t="shared" si="9"/>
        <v>2022-2023</v>
      </c>
      <c r="D252" t="s">
        <v>147</v>
      </c>
      <c r="E252" t="s">
        <v>87</v>
      </c>
      <c r="F252" t="str">
        <f t="shared" si="10"/>
        <v>New South Wales</v>
      </c>
      <c r="G252" t="s">
        <v>10</v>
      </c>
      <c r="H252">
        <v>2790</v>
      </c>
      <c r="I252" t="s">
        <v>11</v>
      </c>
      <c r="J252" t="s">
        <v>25</v>
      </c>
      <c r="K252" t="s">
        <v>154</v>
      </c>
      <c r="L252" t="s">
        <v>14</v>
      </c>
      <c r="M252" s="5">
        <v>5.99</v>
      </c>
    </row>
    <row r="253" spans="1:13" x14ac:dyDescent="0.2">
      <c r="A253" s="2">
        <v>45633</v>
      </c>
      <c r="B253" s="3">
        <f t="shared" si="11"/>
        <v>2025</v>
      </c>
      <c r="C253" t="str">
        <f t="shared" si="9"/>
        <v>2024-2025</v>
      </c>
      <c r="D253" t="s">
        <v>148</v>
      </c>
      <c r="E253" t="s">
        <v>95</v>
      </c>
      <c r="F253" t="str">
        <f t="shared" si="10"/>
        <v>Victoria</v>
      </c>
      <c r="G253" t="s">
        <v>45</v>
      </c>
      <c r="H253">
        <v>3931</v>
      </c>
      <c r="I253" t="s">
        <v>11</v>
      </c>
      <c r="J253" t="s">
        <v>55</v>
      </c>
      <c r="K253" t="s">
        <v>19</v>
      </c>
      <c r="L253" t="s">
        <v>23</v>
      </c>
      <c r="M253" s="5">
        <v>5.99</v>
      </c>
    </row>
    <row r="254" spans="1:13" x14ac:dyDescent="0.2">
      <c r="A254" s="2">
        <v>45596</v>
      </c>
      <c r="B254" s="3">
        <f t="shared" si="11"/>
        <v>2025</v>
      </c>
      <c r="C254" t="str">
        <f t="shared" si="9"/>
        <v>2024-2025</v>
      </c>
      <c r="D254" t="s">
        <v>147</v>
      </c>
      <c r="E254" t="s">
        <v>31</v>
      </c>
      <c r="F254" t="str">
        <f t="shared" si="10"/>
        <v>South Australia</v>
      </c>
      <c r="G254" t="s">
        <v>32</v>
      </c>
      <c r="H254">
        <v>5168</v>
      </c>
      <c r="I254" t="s">
        <v>11</v>
      </c>
      <c r="J254" t="s">
        <v>33</v>
      </c>
      <c r="K254" t="s">
        <v>150</v>
      </c>
      <c r="L254" t="s">
        <v>18</v>
      </c>
      <c r="M254" s="5">
        <v>5.99</v>
      </c>
    </row>
    <row r="255" spans="1:13" x14ac:dyDescent="0.2">
      <c r="A255" s="2">
        <v>45155</v>
      </c>
      <c r="B255" s="3">
        <f t="shared" si="11"/>
        <v>2024</v>
      </c>
      <c r="C255" t="str">
        <f t="shared" si="9"/>
        <v>2023-2024</v>
      </c>
      <c r="D255" t="s">
        <v>148</v>
      </c>
      <c r="E255" t="s">
        <v>103</v>
      </c>
      <c r="F255" t="str">
        <f t="shared" si="10"/>
        <v>Queensland</v>
      </c>
      <c r="G255" t="s">
        <v>35</v>
      </c>
      <c r="H255">
        <v>4509</v>
      </c>
      <c r="I255" t="s">
        <v>11</v>
      </c>
      <c r="J255" t="s">
        <v>104</v>
      </c>
      <c r="K255" t="s">
        <v>19</v>
      </c>
      <c r="L255" t="s">
        <v>23</v>
      </c>
      <c r="M255" s="5">
        <v>5.99</v>
      </c>
    </row>
    <row r="256" spans="1:13" x14ac:dyDescent="0.2">
      <c r="A256" s="2">
        <v>45038</v>
      </c>
      <c r="B256" s="3">
        <f t="shared" si="11"/>
        <v>2023</v>
      </c>
      <c r="C256" t="str">
        <f t="shared" si="9"/>
        <v>2022-2023</v>
      </c>
      <c r="D256" t="s">
        <v>148</v>
      </c>
      <c r="E256" t="s">
        <v>65</v>
      </c>
      <c r="F256" t="str">
        <f t="shared" si="10"/>
        <v>New South Wales</v>
      </c>
      <c r="G256" t="s">
        <v>10</v>
      </c>
      <c r="H256">
        <v>2541</v>
      </c>
      <c r="I256" t="s">
        <v>11</v>
      </c>
      <c r="J256" t="s">
        <v>58</v>
      </c>
      <c r="K256" t="s">
        <v>19</v>
      </c>
      <c r="L256" t="s">
        <v>23</v>
      </c>
      <c r="M256" s="5">
        <v>5.99</v>
      </c>
    </row>
    <row r="257" spans="1:13" x14ac:dyDescent="0.2">
      <c r="A257" s="2">
        <v>45093</v>
      </c>
      <c r="B257" s="3">
        <f t="shared" si="11"/>
        <v>2023</v>
      </c>
      <c r="C257" t="str">
        <f t="shared" si="9"/>
        <v>2022-2023</v>
      </c>
      <c r="D257" t="s">
        <v>147</v>
      </c>
      <c r="E257" t="s">
        <v>121</v>
      </c>
      <c r="F257" t="str">
        <f t="shared" si="10"/>
        <v>Queensland</v>
      </c>
      <c r="G257" t="s">
        <v>35</v>
      </c>
      <c r="H257">
        <v>4700</v>
      </c>
      <c r="I257" t="s">
        <v>11</v>
      </c>
      <c r="J257" t="s">
        <v>51</v>
      </c>
      <c r="K257" t="s">
        <v>156</v>
      </c>
      <c r="L257" t="s">
        <v>17</v>
      </c>
      <c r="M257" s="5">
        <v>5.99</v>
      </c>
    </row>
    <row r="258" spans="1:13" x14ac:dyDescent="0.2">
      <c r="A258" s="2">
        <v>45383</v>
      </c>
      <c r="B258" s="3">
        <f t="shared" si="11"/>
        <v>2024</v>
      </c>
      <c r="C258" t="str">
        <f t="shared" ref="C258:C321" si="12">IF(MONTH(A258) &gt;= 7, YEAR(A258) &amp; "-" &amp; YEAR(A258) + 1, YEAR(A258) - 1 &amp; "-" &amp; YEAR(A258))</f>
        <v>2023-2024</v>
      </c>
      <c r="D258" t="s">
        <v>147</v>
      </c>
      <c r="E258" t="s">
        <v>90</v>
      </c>
      <c r="F258" t="str">
        <f t="shared" ref="F258:F321" si="13">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row>
    <row r="259" spans="1:13" x14ac:dyDescent="0.2">
      <c r="A259" s="2">
        <v>44996</v>
      </c>
      <c r="B259" s="3">
        <f t="shared" ref="B259:B322" si="14">IF(MONTH(A259)&gt;=7,YEAR(A259)+1,YEAR(A259))</f>
        <v>2023</v>
      </c>
      <c r="C259" t="str">
        <f t="shared" si="12"/>
        <v>2022-2023</v>
      </c>
      <c r="D259" t="s">
        <v>148</v>
      </c>
      <c r="E259" t="s">
        <v>113</v>
      </c>
      <c r="F259" t="str">
        <f t="shared" si="13"/>
        <v>Queensland</v>
      </c>
      <c r="G259" t="s">
        <v>35</v>
      </c>
      <c r="H259">
        <v>4215</v>
      </c>
      <c r="I259" t="s">
        <v>11</v>
      </c>
      <c r="J259" t="s">
        <v>104</v>
      </c>
      <c r="K259" t="s">
        <v>19</v>
      </c>
      <c r="L259" t="s">
        <v>23</v>
      </c>
      <c r="M259" s="5">
        <v>5.99</v>
      </c>
    </row>
    <row r="260" spans="1:13" x14ac:dyDescent="0.2">
      <c r="A260" s="2">
        <v>45010</v>
      </c>
      <c r="B260" s="3">
        <f t="shared" si="14"/>
        <v>2023</v>
      </c>
      <c r="C260" t="str">
        <f t="shared" si="12"/>
        <v>2022-2023</v>
      </c>
      <c r="D260" t="s">
        <v>147</v>
      </c>
      <c r="E260" t="s">
        <v>42</v>
      </c>
      <c r="F260" t="str">
        <f t="shared" si="13"/>
        <v>Queensland</v>
      </c>
      <c r="G260" t="s">
        <v>35</v>
      </c>
      <c r="H260">
        <v>4053</v>
      </c>
      <c r="I260" t="s">
        <v>11</v>
      </c>
      <c r="J260" t="s">
        <v>43</v>
      </c>
      <c r="K260" t="s">
        <v>154</v>
      </c>
      <c r="L260" t="s">
        <v>14</v>
      </c>
      <c r="M260" s="5">
        <v>5.99</v>
      </c>
    </row>
    <row r="261" spans="1:13" x14ac:dyDescent="0.2">
      <c r="A261" s="2">
        <v>45194</v>
      </c>
      <c r="B261" s="3">
        <f t="shared" si="14"/>
        <v>2024</v>
      </c>
      <c r="C261" t="str">
        <f t="shared" si="12"/>
        <v>2023-2024</v>
      </c>
      <c r="D261" t="s">
        <v>147</v>
      </c>
      <c r="E261" t="s">
        <v>61</v>
      </c>
      <c r="F261" t="str">
        <f t="shared" si="13"/>
        <v>New South Wales</v>
      </c>
      <c r="G261" t="s">
        <v>10</v>
      </c>
      <c r="H261">
        <v>2539</v>
      </c>
      <c r="I261" t="s">
        <v>11</v>
      </c>
      <c r="J261" t="s">
        <v>58</v>
      </c>
      <c r="K261" t="s">
        <v>151</v>
      </c>
      <c r="L261" t="s">
        <v>21</v>
      </c>
      <c r="M261" s="5">
        <v>5.99</v>
      </c>
    </row>
    <row r="262" spans="1:13" x14ac:dyDescent="0.2">
      <c r="A262" s="2">
        <v>45190</v>
      </c>
      <c r="B262" s="3">
        <f t="shared" si="14"/>
        <v>2024</v>
      </c>
      <c r="C262" t="str">
        <f t="shared" si="12"/>
        <v>2023-2024</v>
      </c>
      <c r="D262" t="s">
        <v>148</v>
      </c>
      <c r="E262" t="s">
        <v>122</v>
      </c>
      <c r="F262" t="str">
        <f t="shared" si="13"/>
        <v>New South Wales</v>
      </c>
      <c r="G262" t="s">
        <v>10</v>
      </c>
      <c r="H262">
        <v>2650</v>
      </c>
      <c r="I262" t="s">
        <v>11</v>
      </c>
      <c r="J262" t="s">
        <v>25</v>
      </c>
      <c r="K262" t="s">
        <v>19</v>
      </c>
      <c r="L262" t="s">
        <v>23</v>
      </c>
      <c r="M262" s="5">
        <v>5.99</v>
      </c>
    </row>
    <row r="263" spans="1:13" x14ac:dyDescent="0.2">
      <c r="A263" s="2">
        <v>45152</v>
      </c>
      <c r="B263" s="3">
        <f t="shared" si="14"/>
        <v>2024</v>
      </c>
      <c r="C263" t="str">
        <f t="shared" si="12"/>
        <v>2023-2024</v>
      </c>
      <c r="D263" t="s">
        <v>147</v>
      </c>
      <c r="E263" t="s">
        <v>59</v>
      </c>
      <c r="F263" t="str">
        <f t="shared" si="13"/>
        <v>Victoria</v>
      </c>
      <c r="G263" t="s">
        <v>45</v>
      </c>
      <c r="H263">
        <v>3280</v>
      </c>
      <c r="I263" t="s">
        <v>11</v>
      </c>
      <c r="J263" t="s">
        <v>60</v>
      </c>
      <c r="K263" t="s">
        <v>149</v>
      </c>
      <c r="L263" t="s">
        <v>15</v>
      </c>
      <c r="M263" s="5">
        <v>5.99</v>
      </c>
    </row>
    <row r="264" spans="1:13" x14ac:dyDescent="0.2">
      <c r="A264" s="2">
        <v>45594</v>
      </c>
      <c r="B264" s="3">
        <f t="shared" si="14"/>
        <v>2025</v>
      </c>
      <c r="C264" t="str">
        <f t="shared" si="12"/>
        <v>2024-2025</v>
      </c>
      <c r="D264" t="s">
        <v>147</v>
      </c>
      <c r="E264" t="s">
        <v>52</v>
      </c>
      <c r="F264" t="str">
        <f t="shared" si="13"/>
        <v>Victoria</v>
      </c>
      <c r="G264" t="s">
        <v>45</v>
      </c>
      <c r="H264">
        <v>3030</v>
      </c>
      <c r="I264" t="s">
        <v>11</v>
      </c>
      <c r="J264" t="s">
        <v>46</v>
      </c>
      <c r="K264" t="s">
        <v>156</v>
      </c>
      <c r="L264" t="s">
        <v>17</v>
      </c>
      <c r="M264" s="5">
        <v>5.99</v>
      </c>
    </row>
    <row r="265" spans="1:13" x14ac:dyDescent="0.2">
      <c r="A265" s="2">
        <v>44934</v>
      </c>
      <c r="B265" s="3">
        <f t="shared" si="14"/>
        <v>2023</v>
      </c>
      <c r="C265" t="str">
        <f t="shared" si="12"/>
        <v>2022-2023</v>
      </c>
      <c r="D265" t="s">
        <v>147</v>
      </c>
      <c r="E265" t="s">
        <v>34</v>
      </c>
      <c r="F265" t="str">
        <f t="shared" si="13"/>
        <v>Queensland</v>
      </c>
      <c r="G265" t="s">
        <v>35</v>
      </c>
      <c r="H265">
        <v>4802</v>
      </c>
      <c r="I265" t="s">
        <v>11</v>
      </c>
      <c r="J265" t="s">
        <v>36</v>
      </c>
      <c r="K265" t="s">
        <v>154</v>
      </c>
      <c r="L265" t="s">
        <v>14</v>
      </c>
      <c r="M265" s="5">
        <v>6</v>
      </c>
    </row>
    <row r="266" spans="1:13" x14ac:dyDescent="0.2">
      <c r="A266" s="2">
        <v>45078</v>
      </c>
      <c r="B266" s="3">
        <f t="shared" si="14"/>
        <v>2023</v>
      </c>
      <c r="C266" t="str">
        <f t="shared" si="12"/>
        <v>2022-2023</v>
      </c>
      <c r="D266" t="s">
        <v>147</v>
      </c>
      <c r="E266" t="s">
        <v>96</v>
      </c>
      <c r="F266" t="str">
        <f t="shared" si="13"/>
        <v>Western Australia</v>
      </c>
      <c r="G266" t="s">
        <v>48</v>
      </c>
      <c r="H266">
        <v>6330</v>
      </c>
      <c r="I266" t="s">
        <v>11</v>
      </c>
      <c r="J266" t="s">
        <v>94</v>
      </c>
      <c r="K266" t="s">
        <v>155</v>
      </c>
      <c r="L266" t="s">
        <v>20</v>
      </c>
      <c r="M266" s="5">
        <v>6</v>
      </c>
    </row>
    <row r="267" spans="1:13" x14ac:dyDescent="0.2">
      <c r="A267" s="2">
        <v>45159</v>
      </c>
      <c r="B267" s="3">
        <f t="shared" si="14"/>
        <v>2024</v>
      </c>
      <c r="C267" t="str">
        <f t="shared" si="12"/>
        <v>2023-2024</v>
      </c>
      <c r="D267" t="s">
        <v>147</v>
      </c>
      <c r="E267" t="s">
        <v>86</v>
      </c>
      <c r="F267" t="str">
        <f t="shared" si="13"/>
        <v>New South Wales</v>
      </c>
      <c r="G267" t="s">
        <v>10</v>
      </c>
      <c r="H267">
        <v>2064</v>
      </c>
      <c r="I267" t="s">
        <v>11</v>
      </c>
      <c r="J267" t="s">
        <v>12</v>
      </c>
      <c r="K267" t="s">
        <v>150</v>
      </c>
      <c r="L267" t="s">
        <v>18</v>
      </c>
      <c r="M267" s="5">
        <v>6</v>
      </c>
    </row>
    <row r="268" spans="1:13" x14ac:dyDescent="0.2">
      <c r="A268" s="2">
        <v>45386</v>
      </c>
      <c r="B268" s="3">
        <f t="shared" si="14"/>
        <v>2024</v>
      </c>
      <c r="C268" t="str">
        <f t="shared" si="12"/>
        <v>2023-2024</v>
      </c>
      <c r="D268" t="s">
        <v>147</v>
      </c>
      <c r="E268" t="s">
        <v>126</v>
      </c>
      <c r="F268" t="str">
        <f t="shared" si="13"/>
        <v>Queensland</v>
      </c>
      <c r="G268" t="s">
        <v>35</v>
      </c>
      <c r="H268">
        <v>4551</v>
      </c>
      <c r="I268" t="s">
        <v>11</v>
      </c>
      <c r="J268" t="s">
        <v>120</v>
      </c>
      <c r="K268" t="s">
        <v>154</v>
      </c>
      <c r="L268" t="s">
        <v>14</v>
      </c>
      <c r="M268" s="5">
        <v>6</v>
      </c>
    </row>
    <row r="269" spans="1:13" x14ac:dyDescent="0.2">
      <c r="A269" s="2">
        <v>45290</v>
      </c>
      <c r="B269" s="3">
        <f t="shared" si="14"/>
        <v>2024</v>
      </c>
      <c r="C269" t="str">
        <f t="shared" si="12"/>
        <v>2023-2024</v>
      </c>
      <c r="D269" t="s">
        <v>147</v>
      </c>
      <c r="E269" t="s">
        <v>99</v>
      </c>
      <c r="F269" t="str">
        <f t="shared" si="13"/>
        <v>Victoria</v>
      </c>
      <c r="G269" t="s">
        <v>45</v>
      </c>
      <c r="H269">
        <v>3148</v>
      </c>
      <c r="I269" t="s">
        <v>11</v>
      </c>
      <c r="J269" t="s">
        <v>63</v>
      </c>
      <c r="K269" t="s">
        <v>154</v>
      </c>
      <c r="L269" t="s">
        <v>14</v>
      </c>
      <c r="M269" s="5">
        <v>6</v>
      </c>
    </row>
    <row r="270" spans="1:13" x14ac:dyDescent="0.2">
      <c r="A270" s="2">
        <v>45486</v>
      </c>
      <c r="B270" s="3">
        <f t="shared" si="14"/>
        <v>2025</v>
      </c>
      <c r="C270" t="str">
        <f t="shared" si="12"/>
        <v>2024-2025</v>
      </c>
      <c r="D270" t="s">
        <v>148</v>
      </c>
      <c r="E270" t="s">
        <v>99</v>
      </c>
      <c r="F270" t="str">
        <f t="shared" si="13"/>
        <v>Victoria</v>
      </c>
      <c r="G270" t="s">
        <v>45</v>
      </c>
      <c r="H270">
        <v>3148</v>
      </c>
      <c r="I270" t="s">
        <v>11</v>
      </c>
      <c r="J270" t="s">
        <v>63</v>
      </c>
      <c r="K270" t="s">
        <v>19</v>
      </c>
      <c r="L270" t="s">
        <v>23</v>
      </c>
      <c r="M270" s="5">
        <v>6</v>
      </c>
    </row>
    <row r="271" spans="1:13" x14ac:dyDescent="0.2">
      <c r="A271" s="2">
        <v>45223</v>
      </c>
      <c r="B271" s="3">
        <f t="shared" si="14"/>
        <v>2024</v>
      </c>
      <c r="C271" t="str">
        <f t="shared" si="12"/>
        <v>2023-2024</v>
      </c>
      <c r="D271" t="s">
        <v>148</v>
      </c>
      <c r="E271" t="s">
        <v>9</v>
      </c>
      <c r="F271" t="str">
        <f t="shared" si="13"/>
        <v>New South Wales</v>
      </c>
      <c r="G271" t="s">
        <v>10</v>
      </c>
      <c r="H271">
        <v>2067</v>
      </c>
      <c r="I271" t="s">
        <v>11</v>
      </c>
      <c r="J271" t="s">
        <v>12</v>
      </c>
      <c r="K271" t="s">
        <v>149</v>
      </c>
      <c r="L271" t="s">
        <v>15</v>
      </c>
      <c r="M271" s="5">
        <v>6</v>
      </c>
    </row>
    <row r="272" spans="1:13" x14ac:dyDescent="0.2">
      <c r="A272" s="2">
        <v>45433</v>
      </c>
      <c r="B272" s="3">
        <f t="shared" si="14"/>
        <v>2024</v>
      </c>
      <c r="C272" t="str">
        <f t="shared" si="12"/>
        <v>2023-2024</v>
      </c>
      <c r="D272" t="s">
        <v>148</v>
      </c>
      <c r="E272" t="s">
        <v>9</v>
      </c>
      <c r="F272" t="str">
        <f t="shared" si="13"/>
        <v>New South Wales</v>
      </c>
      <c r="G272" t="s">
        <v>10</v>
      </c>
      <c r="H272">
        <v>2067</v>
      </c>
      <c r="I272" t="s">
        <v>11</v>
      </c>
      <c r="J272" t="s">
        <v>12</v>
      </c>
      <c r="K272" t="s">
        <v>150</v>
      </c>
      <c r="L272" t="s">
        <v>18</v>
      </c>
      <c r="M272" s="5">
        <v>6</v>
      </c>
    </row>
    <row r="273" spans="1:13" x14ac:dyDescent="0.2">
      <c r="A273" s="2">
        <v>44987</v>
      </c>
      <c r="B273" s="3">
        <f t="shared" si="14"/>
        <v>2023</v>
      </c>
      <c r="C273" t="str">
        <f t="shared" si="12"/>
        <v>2022-2023</v>
      </c>
      <c r="D273" t="s">
        <v>148</v>
      </c>
      <c r="E273" t="s">
        <v>54</v>
      </c>
      <c r="F273" t="str">
        <f t="shared" si="13"/>
        <v>Victoria</v>
      </c>
      <c r="G273" t="s">
        <v>45</v>
      </c>
      <c r="H273">
        <v>3977</v>
      </c>
      <c r="I273" t="s">
        <v>11</v>
      </c>
      <c r="J273" t="s">
        <v>55</v>
      </c>
      <c r="K273" t="s">
        <v>152</v>
      </c>
      <c r="L273" t="s">
        <v>13</v>
      </c>
      <c r="M273" s="5">
        <v>6</v>
      </c>
    </row>
    <row r="274" spans="1:13" x14ac:dyDescent="0.2">
      <c r="A274" s="2">
        <v>45032</v>
      </c>
      <c r="B274" s="3">
        <f t="shared" si="14"/>
        <v>2023</v>
      </c>
      <c r="C274" t="str">
        <f t="shared" si="12"/>
        <v>2022-2023</v>
      </c>
      <c r="D274" t="s">
        <v>147</v>
      </c>
      <c r="E274" t="s">
        <v>142</v>
      </c>
      <c r="F274" t="str">
        <f t="shared" si="13"/>
        <v>Australian Capital Territory</v>
      </c>
      <c r="G274" t="s">
        <v>80</v>
      </c>
      <c r="H274">
        <v>2609</v>
      </c>
      <c r="I274" t="s">
        <v>11</v>
      </c>
      <c r="J274" t="s">
        <v>58</v>
      </c>
      <c r="K274" t="s">
        <v>152</v>
      </c>
      <c r="L274" t="s">
        <v>13</v>
      </c>
      <c r="M274" s="5">
        <v>6</v>
      </c>
    </row>
    <row r="275" spans="1:13" x14ac:dyDescent="0.2">
      <c r="A275" s="2">
        <v>45118</v>
      </c>
      <c r="B275" s="3">
        <f t="shared" si="14"/>
        <v>2024</v>
      </c>
      <c r="C275" t="str">
        <f t="shared" si="12"/>
        <v>2023-2024</v>
      </c>
      <c r="D275" t="s">
        <v>147</v>
      </c>
      <c r="E275" t="s">
        <v>110</v>
      </c>
      <c r="F275" t="str">
        <f t="shared" si="13"/>
        <v>Queensland</v>
      </c>
      <c r="G275" t="s">
        <v>35</v>
      </c>
      <c r="H275">
        <v>4680</v>
      </c>
      <c r="I275" t="s">
        <v>11</v>
      </c>
      <c r="J275" t="s">
        <v>51</v>
      </c>
      <c r="K275" t="s">
        <v>150</v>
      </c>
      <c r="L275" t="s">
        <v>18</v>
      </c>
      <c r="M275" s="5">
        <v>6</v>
      </c>
    </row>
    <row r="276" spans="1:13" x14ac:dyDescent="0.2">
      <c r="A276" s="2">
        <v>45446</v>
      </c>
      <c r="B276" s="3">
        <f t="shared" si="14"/>
        <v>2024</v>
      </c>
      <c r="C276" t="str">
        <f t="shared" si="12"/>
        <v>2023-2024</v>
      </c>
      <c r="D276" t="s">
        <v>147</v>
      </c>
      <c r="E276" t="s">
        <v>133</v>
      </c>
      <c r="F276" t="str">
        <f t="shared" si="13"/>
        <v>Queensland</v>
      </c>
      <c r="G276" t="s">
        <v>35</v>
      </c>
      <c r="H276">
        <v>4305</v>
      </c>
      <c r="I276" t="s">
        <v>11</v>
      </c>
      <c r="J276" t="s">
        <v>104</v>
      </c>
      <c r="K276" t="s">
        <v>153</v>
      </c>
      <c r="L276" t="s">
        <v>16</v>
      </c>
      <c r="M276" s="5">
        <v>6</v>
      </c>
    </row>
    <row r="277" spans="1:13" x14ac:dyDescent="0.2">
      <c r="A277" s="2">
        <v>44929</v>
      </c>
      <c r="B277" s="3">
        <f t="shared" si="14"/>
        <v>2023</v>
      </c>
      <c r="C277" t="str">
        <f t="shared" si="12"/>
        <v>2022-2023</v>
      </c>
      <c r="D277" t="s">
        <v>147</v>
      </c>
      <c r="E277" t="s">
        <v>26</v>
      </c>
      <c r="F277" t="str">
        <f t="shared" si="13"/>
        <v>New South Wales</v>
      </c>
      <c r="G277" t="s">
        <v>10</v>
      </c>
      <c r="H277">
        <v>2141</v>
      </c>
      <c r="I277" t="s">
        <v>11</v>
      </c>
      <c r="J277" t="s">
        <v>27</v>
      </c>
      <c r="K277" t="s">
        <v>19</v>
      </c>
      <c r="L277" t="s">
        <v>23</v>
      </c>
      <c r="M277" s="5">
        <v>6</v>
      </c>
    </row>
    <row r="278" spans="1:13" x14ac:dyDescent="0.2">
      <c r="A278" s="2">
        <v>45028</v>
      </c>
      <c r="B278" s="3">
        <f t="shared" si="14"/>
        <v>2023</v>
      </c>
      <c r="C278" t="str">
        <f t="shared" si="12"/>
        <v>2022-2023</v>
      </c>
      <c r="D278" t="s">
        <v>147</v>
      </c>
      <c r="E278" t="s">
        <v>65</v>
      </c>
      <c r="F278" t="str">
        <f t="shared" si="13"/>
        <v>New South Wales</v>
      </c>
      <c r="G278" t="s">
        <v>10</v>
      </c>
      <c r="H278">
        <v>2541</v>
      </c>
      <c r="I278" t="s">
        <v>11</v>
      </c>
      <c r="J278" t="s">
        <v>58</v>
      </c>
      <c r="K278" t="s">
        <v>150</v>
      </c>
      <c r="L278" t="s">
        <v>18</v>
      </c>
      <c r="M278" s="5">
        <v>6</v>
      </c>
    </row>
    <row r="279" spans="1:13" x14ac:dyDescent="0.2">
      <c r="A279" s="2">
        <v>45514</v>
      </c>
      <c r="B279" s="3">
        <f t="shared" si="14"/>
        <v>2025</v>
      </c>
      <c r="C279" t="str">
        <f t="shared" si="12"/>
        <v>2024-2025</v>
      </c>
      <c r="D279" t="s">
        <v>147</v>
      </c>
      <c r="E279" t="s">
        <v>65</v>
      </c>
      <c r="F279" t="str">
        <f t="shared" si="13"/>
        <v>New South Wales</v>
      </c>
      <c r="G279" t="s">
        <v>10</v>
      </c>
      <c r="H279">
        <v>2541</v>
      </c>
      <c r="I279" t="s">
        <v>11</v>
      </c>
      <c r="J279" t="s">
        <v>58</v>
      </c>
      <c r="K279" t="s">
        <v>150</v>
      </c>
      <c r="L279" t="s">
        <v>18</v>
      </c>
      <c r="M279" s="5">
        <v>6</v>
      </c>
    </row>
    <row r="280" spans="1:13" x14ac:dyDescent="0.2">
      <c r="A280" s="2">
        <v>45004</v>
      </c>
      <c r="B280" s="3">
        <f t="shared" si="14"/>
        <v>2023</v>
      </c>
      <c r="C280" t="str">
        <f t="shared" si="12"/>
        <v>2022-2023</v>
      </c>
      <c r="D280" t="s">
        <v>147</v>
      </c>
      <c r="E280" t="s">
        <v>83</v>
      </c>
      <c r="F280" t="str">
        <f t="shared" si="13"/>
        <v>New South Wales</v>
      </c>
      <c r="G280" t="s">
        <v>10</v>
      </c>
      <c r="H280">
        <v>2750</v>
      </c>
      <c r="I280" t="s">
        <v>11</v>
      </c>
      <c r="J280" t="s">
        <v>25</v>
      </c>
      <c r="K280" t="s">
        <v>154</v>
      </c>
      <c r="L280" t="s">
        <v>14</v>
      </c>
      <c r="M280" s="5">
        <v>6</v>
      </c>
    </row>
    <row r="281" spans="1:13" x14ac:dyDescent="0.2">
      <c r="A281" s="2">
        <v>45206</v>
      </c>
      <c r="B281" s="3">
        <f t="shared" si="14"/>
        <v>2024</v>
      </c>
      <c r="C281" t="str">
        <f t="shared" si="12"/>
        <v>2023-2024</v>
      </c>
      <c r="D281" t="s">
        <v>147</v>
      </c>
      <c r="E281" t="s">
        <v>62</v>
      </c>
      <c r="F281" t="str">
        <f t="shared" si="13"/>
        <v>Victoria</v>
      </c>
      <c r="G281" t="s">
        <v>45</v>
      </c>
      <c r="H281">
        <v>3134</v>
      </c>
      <c r="I281" t="s">
        <v>11</v>
      </c>
      <c r="J281" t="s">
        <v>63</v>
      </c>
      <c r="K281" t="s">
        <v>155</v>
      </c>
      <c r="L281" t="s">
        <v>20</v>
      </c>
      <c r="M281" s="5">
        <v>6</v>
      </c>
    </row>
    <row r="282" spans="1:13" x14ac:dyDescent="0.2">
      <c r="A282" s="2">
        <v>45345</v>
      </c>
      <c r="B282" s="3">
        <f t="shared" si="14"/>
        <v>2024</v>
      </c>
      <c r="C282" t="str">
        <f t="shared" si="12"/>
        <v>2023-2024</v>
      </c>
      <c r="D282" t="s">
        <v>147</v>
      </c>
      <c r="E282" t="s">
        <v>40</v>
      </c>
      <c r="F282" t="str">
        <f t="shared" si="13"/>
        <v>New South Wales</v>
      </c>
      <c r="G282" t="s">
        <v>10</v>
      </c>
      <c r="H282">
        <v>2116</v>
      </c>
      <c r="I282" t="s">
        <v>11</v>
      </c>
      <c r="J282" t="s">
        <v>27</v>
      </c>
      <c r="K282" t="s">
        <v>153</v>
      </c>
      <c r="L282" t="s">
        <v>16</v>
      </c>
      <c r="M282" s="5">
        <v>6</v>
      </c>
    </row>
    <row r="283" spans="1:13" x14ac:dyDescent="0.2">
      <c r="A283" s="2">
        <v>45565</v>
      </c>
      <c r="B283" s="3">
        <f t="shared" si="14"/>
        <v>2025</v>
      </c>
      <c r="C283" t="str">
        <f t="shared" si="12"/>
        <v>2024-2025</v>
      </c>
      <c r="D283" t="s">
        <v>147</v>
      </c>
      <c r="E283" t="s">
        <v>90</v>
      </c>
      <c r="F283" t="str">
        <f t="shared" si="13"/>
        <v>Victoria</v>
      </c>
      <c r="G283" t="s">
        <v>45</v>
      </c>
      <c r="H283">
        <v>3179</v>
      </c>
      <c r="I283" t="s">
        <v>11</v>
      </c>
      <c r="J283" t="s">
        <v>63</v>
      </c>
      <c r="K283" t="s">
        <v>154</v>
      </c>
      <c r="L283" t="s">
        <v>14</v>
      </c>
      <c r="M283" s="5">
        <v>6</v>
      </c>
    </row>
    <row r="284" spans="1:13" x14ac:dyDescent="0.2">
      <c r="A284" s="2">
        <v>45531</v>
      </c>
      <c r="B284" s="3">
        <f t="shared" si="14"/>
        <v>2025</v>
      </c>
      <c r="C284" t="str">
        <f t="shared" si="12"/>
        <v>2024-2025</v>
      </c>
      <c r="D284" t="s">
        <v>147</v>
      </c>
      <c r="E284" t="s">
        <v>61</v>
      </c>
      <c r="F284" t="str">
        <f t="shared" si="13"/>
        <v>New South Wales</v>
      </c>
      <c r="G284" t="s">
        <v>10</v>
      </c>
      <c r="H284">
        <v>2539</v>
      </c>
      <c r="I284" t="s">
        <v>11</v>
      </c>
      <c r="J284" t="s">
        <v>58</v>
      </c>
      <c r="K284" t="s">
        <v>154</v>
      </c>
      <c r="L284" t="s">
        <v>14</v>
      </c>
      <c r="M284" s="5">
        <v>6</v>
      </c>
    </row>
    <row r="285" spans="1:13" x14ac:dyDescent="0.2">
      <c r="A285" s="2">
        <v>45214</v>
      </c>
      <c r="B285" s="3">
        <f t="shared" si="14"/>
        <v>2024</v>
      </c>
      <c r="C285" t="str">
        <f t="shared" si="12"/>
        <v>2023-2024</v>
      </c>
      <c r="D285" t="s">
        <v>147</v>
      </c>
      <c r="E285" t="s">
        <v>88</v>
      </c>
      <c r="F285" t="str">
        <f t="shared" si="13"/>
        <v>South Australia</v>
      </c>
      <c r="G285" t="s">
        <v>32</v>
      </c>
      <c r="H285">
        <v>5011</v>
      </c>
      <c r="I285" t="s">
        <v>11</v>
      </c>
      <c r="J285" t="s">
        <v>33</v>
      </c>
      <c r="K285" t="s">
        <v>154</v>
      </c>
      <c r="L285" t="s">
        <v>14</v>
      </c>
      <c r="M285" s="5">
        <v>6</v>
      </c>
    </row>
    <row r="286" spans="1:13" x14ac:dyDescent="0.2">
      <c r="A286" s="2">
        <v>45423</v>
      </c>
      <c r="B286" s="3">
        <f t="shared" si="14"/>
        <v>2024</v>
      </c>
      <c r="C286" t="str">
        <f t="shared" si="12"/>
        <v>2023-2024</v>
      </c>
      <c r="D286" t="s">
        <v>147</v>
      </c>
      <c r="E286" t="s">
        <v>85</v>
      </c>
      <c r="F286" t="str">
        <f t="shared" si="13"/>
        <v>Queensland</v>
      </c>
      <c r="G286" t="s">
        <v>35</v>
      </c>
      <c r="H286">
        <v>4883</v>
      </c>
      <c r="I286" t="s">
        <v>11</v>
      </c>
      <c r="J286" t="s">
        <v>36</v>
      </c>
      <c r="K286" t="s">
        <v>154</v>
      </c>
      <c r="L286" t="s">
        <v>14</v>
      </c>
      <c r="M286" s="5">
        <v>6.5</v>
      </c>
    </row>
    <row r="287" spans="1:13" x14ac:dyDescent="0.2">
      <c r="A287" s="2">
        <v>45657</v>
      </c>
      <c r="B287" s="3">
        <f t="shared" si="14"/>
        <v>2025</v>
      </c>
      <c r="C287" t="str">
        <f t="shared" si="12"/>
        <v>2024-2025</v>
      </c>
      <c r="D287" t="s">
        <v>147</v>
      </c>
      <c r="E287" t="s">
        <v>110</v>
      </c>
      <c r="F287" t="str">
        <f t="shared" si="13"/>
        <v>Queensland</v>
      </c>
      <c r="G287" t="s">
        <v>35</v>
      </c>
      <c r="H287">
        <v>4680</v>
      </c>
      <c r="I287" t="s">
        <v>11</v>
      </c>
      <c r="J287" t="s">
        <v>51</v>
      </c>
      <c r="K287" t="s">
        <v>149</v>
      </c>
      <c r="L287" t="s">
        <v>15</v>
      </c>
      <c r="M287" s="5">
        <v>6.5</v>
      </c>
    </row>
    <row r="288" spans="1:13" x14ac:dyDescent="0.2">
      <c r="A288" s="2">
        <v>45333</v>
      </c>
      <c r="B288" s="3">
        <f t="shared" si="14"/>
        <v>2024</v>
      </c>
      <c r="C288" t="str">
        <f t="shared" si="12"/>
        <v>2023-2024</v>
      </c>
      <c r="D288" t="s">
        <v>147</v>
      </c>
      <c r="E288" t="s">
        <v>134</v>
      </c>
      <c r="F288" t="str">
        <f t="shared" si="13"/>
        <v>Queensland</v>
      </c>
      <c r="G288" t="s">
        <v>35</v>
      </c>
      <c r="H288">
        <v>4825</v>
      </c>
      <c r="I288" t="s">
        <v>11</v>
      </c>
      <c r="J288" t="s">
        <v>36</v>
      </c>
      <c r="K288" t="s">
        <v>150</v>
      </c>
      <c r="L288" t="s">
        <v>18</v>
      </c>
      <c r="M288" s="5">
        <v>6.5</v>
      </c>
    </row>
    <row r="289" spans="1:13" x14ac:dyDescent="0.2">
      <c r="A289" s="2">
        <v>45024</v>
      </c>
      <c r="B289" s="3">
        <f t="shared" si="14"/>
        <v>2023</v>
      </c>
      <c r="C289" t="str">
        <f t="shared" si="12"/>
        <v>2022-2023</v>
      </c>
      <c r="D289" t="s">
        <v>148</v>
      </c>
      <c r="E289" t="s">
        <v>79</v>
      </c>
      <c r="F289" t="str">
        <f t="shared" si="13"/>
        <v>Australian Capital Territory</v>
      </c>
      <c r="G289" t="s">
        <v>80</v>
      </c>
      <c r="H289">
        <v>2617</v>
      </c>
      <c r="I289" t="s">
        <v>11</v>
      </c>
      <c r="J289" t="s">
        <v>58</v>
      </c>
      <c r="K289" t="s">
        <v>153</v>
      </c>
      <c r="L289" t="s">
        <v>16</v>
      </c>
      <c r="M289" s="5">
        <v>6.56</v>
      </c>
    </row>
    <row r="290" spans="1:13" x14ac:dyDescent="0.2">
      <c r="A290" s="2">
        <v>45576</v>
      </c>
      <c r="B290" s="3">
        <f t="shared" si="14"/>
        <v>2025</v>
      </c>
      <c r="C290" t="str">
        <f t="shared" si="12"/>
        <v>2024-2025</v>
      </c>
      <c r="D290" t="s">
        <v>147</v>
      </c>
      <c r="E290" t="s">
        <v>44</v>
      </c>
      <c r="F290" t="str">
        <f t="shared" si="13"/>
        <v>Victoria</v>
      </c>
      <c r="G290" t="s">
        <v>45</v>
      </c>
      <c r="H290">
        <v>3066</v>
      </c>
      <c r="I290" t="s">
        <v>11</v>
      </c>
      <c r="J290" t="s">
        <v>46</v>
      </c>
      <c r="K290" t="s">
        <v>155</v>
      </c>
      <c r="L290" t="s">
        <v>20</v>
      </c>
      <c r="M290" s="5">
        <v>6.6</v>
      </c>
    </row>
    <row r="291" spans="1:13" x14ac:dyDescent="0.2">
      <c r="A291" s="2">
        <v>45471</v>
      </c>
      <c r="B291" s="3">
        <f t="shared" si="14"/>
        <v>2024</v>
      </c>
      <c r="C291" t="str">
        <f t="shared" si="12"/>
        <v>2023-2024</v>
      </c>
      <c r="D291" t="s">
        <v>147</v>
      </c>
      <c r="E291" t="s">
        <v>117</v>
      </c>
      <c r="F291" t="str">
        <f t="shared" si="13"/>
        <v>Queensland</v>
      </c>
      <c r="G291" t="s">
        <v>35</v>
      </c>
      <c r="H291">
        <v>4119</v>
      </c>
      <c r="I291" t="s">
        <v>11</v>
      </c>
      <c r="J291" t="s">
        <v>43</v>
      </c>
      <c r="K291" t="s">
        <v>154</v>
      </c>
      <c r="L291" t="s">
        <v>14</v>
      </c>
      <c r="M291" s="5">
        <v>6.6</v>
      </c>
    </row>
    <row r="292" spans="1:13" x14ac:dyDescent="0.2">
      <c r="A292" s="2">
        <v>45167</v>
      </c>
      <c r="B292" s="3">
        <f t="shared" si="14"/>
        <v>2024</v>
      </c>
      <c r="C292" t="str">
        <f t="shared" si="12"/>
        <v>2023-2024</v>
      </c>
      <c r="D292" t="s">
        <v>147</v>
      </c>
      <c r="E292" t="s">
        <v>113</v>
      </c>
      <c r="F292" t="str">
        <f t="shared" si="13"/>
        <v>Queensland</v>
      </c>
      <c r="G292" t="s">
        <v>35</v>
      </c>
      <c r="H292">
        <v>4215</v>
      </c>
      <c r="I292" t="s">
        <v>11</v>
      </c>
      <c r="J292" t="s">
        <v>104</v>
      </c>
      <c r="K292" t="s">
        <v>154</v>
      </c>
      <c r="L292" t="s">
        <v>14</v>
      </c>
      <c r="M292" s="5">
        <v>6.69</v>
      </c>
    </row>
    <row r="293" spans="1:13" x14ac:dyDescent="0.2">
      <c r="A293" s="2">
        <v>45567</v>
      </c>
      <c r="B293" s="3">
        <f t="shared" si="14"/>
        <v>2025</v>
      </c>
      <c r="C293" t="str">
        <f t="shared" si="12"/>
        <v>2024-2025</v>
      </c>
      <c r="D293" t="s">
        <v>148</v>
      </c>
      <c r="E293" t="s">
        <v>122</v>
      </c>
      <c r="F293" t="str">
        <f t="shared" si="13"/>
        <v>New South Wales</v>
      </c>
      <c r="G293" t="s">
        <v>10</v>
      </c>
      <c r="H293">
        <v>2650</v>
      </c>
      <c r="I293" t="s">
        <v>11</v>
      </c>
      <c r="J293" t="s">
        <v>25</v>
      </c>
      <c r="K293" t="s">
        <v>156</v>
      </c>
      <c r="L293" t="s">
        <v>17</v>
      </c>
      <c r="M293" s="5">
        <v>6.81</v>
      </c>
    </row>
    <row r="294" spans="1:13" x14ac:dyDescent="0.2">
      <c r="A294" s="2">
        <v>45649</v>
      </c>
      <c r="B294" s="3">
        <f t="shared" si="14"/>
        <v>2025</v>
      </c>
      <c r="C294" t="str">
        <f t="shared" si="12"/>
        <v>2024-2025</v>
      </c>
      <c r="D294" t="s">
        <v>147</v>
      </c>
      <c r="E294" t="s">
        <v>138</v>
      </c>
      <c r="F294" t="str">
        <f t="shared" si="13"/>
        <v>Queensland</v>
      </c>
      <c r="G294" t="s">
        <v>35</v>
      </c>
      <c r="H294">
        <v>4558</v>
      </c>
      <c r="I294" t="s">
        <v>11</v>
      </c>
      <c r="J294" t="s">
        <v>120</v>
      </c>
      <c r="K294" t="s">
        <v>153</v>
      </c>
      <c r="L294" t="s">
        <v>16</v>
      </c>
      <c r="M294" s="5">
        <v>6.82</v>
      </c>
    </row>
    <row r="295" spans="1:13" x14ac:dyDescent="0.2">
      <c r="A295" s="2">
        <v>45277</v>
      </c>
      <c r="B295" s="3">
        <f t="shared" si="14"/>
        <v>2024</v>
      </c>
      <c r="C295" t="str">
        <f t="shared" si="12"/>
        <v>2023-2024</v>
      </c>
      <c r="D295" t="s">
        <v>147</v>
      </c>
      <c r="E295" t="s">
        <v>78</v>
      </c>
      <c r="F295" t="str">
        <f t="shared" si="13"/>
        <v>New South Wales</v>
      </c>
      <c r="G295" t="s">
        <v>10</v>
      </c>
      <c r="H295">
        <v>2350</v>
      </c>
      <c r="I295" t="s">
        <v>11</v>
      </c>
      <c r="J295" t="s">
        <v>68</v>
      </c>
      <c r="K295" t="s">
        <v>155</v>
      </c>
      <c r="L295" t="s">
        <v>20</v>
      </c>
      <c r="M295" s="5">
        <v>6.96</v>
      </c>
    </row>
    <row r="296" spans="1:13" x14ac:dyDescent="0.2">
      <c r="A296" s="2">
        <v>45005</v>
      </c>
      <c r="B296" s="3">
        <f t="shared" si="14"/>
        <v>2023</v>
      </c>
      <c r="C296" t="str">
        <f t="shared" si="12"/>
        <v>2022-2023</v>
      </c>
      <c r="D296" t="s">
        <v>147</v>
      </c>
      <c r="E296" t="s">
        <v>96</v>
      </c>
      <c r="F296" t="str">
        <f t="shared" si="13"/>
        <v>Western Australia</v>
      </c>
      <c r="G296" t="s">
        <v>48</v>
      </c>
      <c r="H296">
        <v>6330</v>
      </c>
      <c r="I296" t="s">
        <v>11</v>
      </c>
      <c r="J296" t="s">
        <v>94</v>
      </c>
      <c r="K296" t="s">
        <v>155</v>
      </c>
      <c r="L296" t="s">
        <v>20</v>
      </c>
      <c r="M296" s="5">
        <v>6.98</v>
      </c>
    </row>
    <row r="297" spans="1:13" x14ac:dyDescent="0.2">
      <c r="A297" s="2">
        <v>45565</v>
      </c>
      <c r="B297" s="3">
        <f t="shared" si="14"/>
        <v>2025</v>
      </c>
      <c r="C297" t="str">
        <f t="shared" si="12"/>
        <v>2024-2025</v>
      </c>
      <c r="D297" t="s">
        <v>147</v>
      </c>
      <c r="E297" t="s">
        <v>124</v>
      </c>
      <c r="F297" t="str">
        <f t="shared" si="13"/>
        <v>New South Wales</v>
      </c>
      <c r="G297" t="s">
        <v>10</v>
      </c>
      <c r="H297">
        <v>2015</v>
      </c>
      <c r="I297" t="s">
        <v>11</v>
      </c>
      <c r="J297" t="s">
        <v>12</v>
      </c>
      <c r="K297" t="s">
        <v>19</v>
      </c>
      <c r="L297" t="s">
        <v>23</v>
      </c>
      <c r="M297" s="5">
        <v>6.99</v>
      </c>
    </row>
    <row r="298" spans="1:13" x14ac:dyDescent="0.2">
      <c r="A298" s="2">
        <v>45433</v>
      </c>
      <c r="B298" s="3">
        <f t="shared" si="14"/>
        <v>2024</v>
      </c>
      <c r="C298" t="str">
        <f t="shared" si="12"/>
        <v>2023-2024</v>
      </c>
      <c r="D298" t="s">
        <v>147</v>
      </c>
      <c r="E298" t="s">
        <v>108</v>
      </c>
      <c r="F298" t="str">
        <f t="shared" si="13"/>
        <v>Victoria</v>
      </c>
      <c r="G298" t="s">
        <v>45</v>
      </c>
      <c r="H298">
        <v>3018</v>
      </c>
      <c r="I298" t="s">
        <v>11</v>
      </c>
      <c r="J298" t="s">
        <v>46</v>
      </c>
      <c r="K298" t="s">
        <v>19</v>
      </c>
      <c r="L298" t="s">
        <v>23</v>
      </c>
      <c r="M298" s="5">
        <v>6.99</v>
      </c>
    </row>
    <row r="299" spans="1:13" x14ac:dyDescent="0.2">
      <c r="A299" s="2">
        <v>44938</v>
      </c>
      <c r="B299" s="3">
        <f t="shared" si="14"/>
        <v>2023</v>
      </c>
      <c r="C299" t="str">
        <f t="shared" si="12"/>
        <v>2022-2023</v>
      </c>
      <c r="D299" t="s">
        <v>147</v>
      </c>
      <c r="E299" t="s">
        <v>86</v>
      </c>
      <c r="F299" t="str">
        <f t="shared" si="13"/>
        <v>New South Wales</v>
      </c>
      <c r="G299" t="s">
        <v>10</v>
      </c>
      <c r="H299">
        <v>2064</v>
      </c>
      <c r="I299" t="s">
        <v>11</v>
      </c>
      <c r="J299" t="s">
        <v>12</v>
      </c>
      <c r="K299" t="s">
        <v>149</v>
      </c>
      <c r="L299" t="s">
        <v>15</v>
      </c>
      <c r="M299" s="5">
        <v>6.99</v>
      </c>
    </row>
    <row r="300" spans="1:13" x14ac:dyDescent="0.2">
      <c r="A300" s="2">
        <v>45321</v>
      </c>
      <c r="B300" s="3">
        <f t="shared" si="14"/>
        <v>2024</v>
      </c>
      <c r="C300" t="str">
        <f t="shared" si="12"/>
        <v>2023-2024</v>
      </c>
      <c r="D300" t="s">
        <v>147</v>
      </c>
      <c r="E300" t="s">
        <v>67</v>
      </c>
      <c r="F300" t="str">
        <f t="shared" si="13"/>
        <v>New South Wales</v>
      </c>
      <c r="G300" t="s">
        <v>10</v>
      </c>
      <c r="H300">
        <v>2478</v>
      </c>
      <c r="I300" t="s">
        <v>11</v>
      </c>
      <c r="J300" t="s">
        <v>68</v>
      </c>
      <c r="K300" t="s">
        <v>19</v>
      </c>
      <c r="L300" t="s">
        <v>23</v>
      </c>
      <c r="M300" s="5">
        <v>6.99</v>
      </c>
    </row>
    <row r="301" spans="1:13" x14ac:dyDescent="0.2">
      <c r="A301" s="2">
        <v>45630</v>
      </c>
      <c r="B301" s="3">
        <f t="shared" si="14"/>
        <v>2025</v>
      </c>
      <c r="C301" t="str">
        <f t="shared" si="12"/>
        <v>2024-2025</v>
      </c>
      <c r="D301" t="s">
        <v>148</v>
      </c>
      <c r="E301" t="s">
        <v>102</v>
      </c>
      <c r="F301" t="str">
        <f t="shared" si="13"/>
        <v>Queensland</v>
      </c>
      <c r="G301" t="s">
        <v>35</v>
      </c>
      <c r="H301">
        <v>4870</v>
      </c>
      <c r="I301" t="s">
        <v>11</v>
      </c>
      <c r="J301" t="s">
        <v>36</v>
      </c>
      <c r="K301" t="s">
        <v>150</v>
      </c>
      <c r="L301" t="s">
        <v>18</v>
      </c>
      <c r="M301" s="5">
        <v>6.99</v>
      </c>
    </row>
    <row r="302" spans="1:13" x14ac:dyDescent="0.2">
      <c r="A302" s="2">
        <v>45035</v>
      </c>
      <c r="B302" s="3">
        <f t="shared" si="14"/>
        <v>2023</v>
      </c>
      <c r="C302" t="str">
        <f t="shared" si="12"/>
        <v>2022-2023</v>
      </c>
      <c r="D302" t="s">
        <v>147</v>
      </c>
      <c r="E302" t="s">
        <v>57</v>
      </c>
      <c r="F302" t="str">
        <f t="shared" si="13"/>
        <v>New South Wales</v>
      </c>
      <c r="G302" t="s">
        <v>10</v>
      </c>
      <c r="H302">
        <v>2560</v>
      </c>
      <c r="I302" t="s">
        <v>11</v>
      </c>
      <c r="J302" t="s">
        <v>58</v>
      </c>
      <c r="K302" t="s">
        <v>149</v>
      </c>
      <c r="L302" t="s">
        <v>15</v>
      </c>
      <c r="M302" s="5">
        <v>6.99</v>
      </c>
    </row>
    <row r="303" spans="1:13" x14ac:dyDescent="0.2">
      <c r="A303" s="2">
        <v>45409</v>
      </c>
      <c r="B303" s="3">
        <f t="shared" si="14"/>
        <v>2024</v>
      </c>
      <c r="C303" t="str">
        <f t="shared" si="12"/>
        <v>2023-2024</v>
      </c>
      <c r="D303" t="s">
        <v>147</v>
      </c>
      <c r="E303" t="s">
        <v>41</v>
      </c>
      <c r="F303" t="str">
        <f t="shared" si="13"/>
        <v>New South Wales</v>
      </c>
      <c r="G303" t="s">
        <v>10</v>
      </c>
      <c r="H303">
        <v>2830</v>
      </c>
      <c r="I303" t="s">
        <v>11</v>
      </c>
      <c r="J303" t="s">
        <v>25</v>
      </c>
      <c r="K303" t="s">
        <v>19</v>
      </c>
      <c r="L303" t="s">
        <v>23</v>
      </c>
      <c r="M303" s="5">
        <v>6.99</v>
      </c>
    </row>
    <row r="304" spans="1:13" x14ac:dyDescent="0.2">
      <c r="A304" s="2">
        <v>45591</v>
      </c>
      <c r="B304" s="3">
        <f t="shared" si="14"/>
        <v>2025</v>
      </c>
      <c r="C304" t="str">
        <f t="shared" si="12"/>
        <v>2024-2025</v>
      </c>
      <c r="D304" t="s">
        <v>148</v>
      </c>
      <c r="E304" t="s">
        <v>109</v>
      </c>
      <c r="F304" t="str">
        <f t="shared" si="13"/>
        <v>New South Wales</v>
      </c>
      <c r="G304" t="s">
        <v>10</v>
      </c>
      <c r="H304">
        <v>2480</v>
      </c>
      <c r="I304" t="s">
        <v>11</v>
      </c>
      <c r="J304" t="s">
        <v>68</v>
      </c>
      <c r="K304" t="s">
        <v>156</v>
      </c>
      <c r="L304" t="s">
        <v>17</v>
      </c>
      <c r="M304" s="5">
        <v>6.99</v>
      </c>
    </row>
    <row r="305" spans="1:13" x14ac:dyDescent="0.2">
      <c r="A305" s="2">
        <v>45146</v>
      </c>
      <c r="B305" s="3">
        <f t="shared" si="14"/>
        <v>2024</v>
      </c>
      <c r="C305" t="str">
        <f t="shared" si="12"/>
        <v>2023-2024</v>
      </c>
      <c r="D305" t="s">
        <v>147</v>
      </c>
      <c r="E305" t="s">
        <v>138</v>
      </c>
      <c r="F305" t="str">
        <f t="shared" si="13"/>
        <v>Queensland</v>
      </c>
      <c r="G305" t="s">
        <v>35</v>
      </c>
      <c r="H305">
        <v>4558</v>
      </c>
      <c r="I305" t="s">
        <v>11</v>
      </c>
      <c r="J305" t="s">
        <v>120</v>
      </c>
      <c r="K305" t="s">
        <v>154</v>
      </c>
      <c r="L305" t="s">
        <v>14</v>
      </c>
      <c r="M305" s="5">
        <v>6.99</v>
      </c>
    </row>
    <row r="306" spans="1:13" x14ac:dyDescent="0.2">
      <c r="A306" s="2">
        <v>45283</v>
      </c>
      <c r="B306" s="3">
        <f t="shared" si="14"/>
        <v>2024</v>
      </c>
      <c r="C306" t="str">
        <f t="shared" si="12"/>
        <v>2023-2024</v>
      </c>
      <c r="D306" t="s">
        <v>148</v>
      </c>
      <c r="E306" t="s">
        <v>95</v>
      </c>
      <c r="F306" t="str">
        <f t="shared" si="13"/>
        <v>Victoria</v>
      </c>
      <c r="G306" t="s">
        <v>45</v>
      </c>
      <c r="H306">
        <v>3931</v>
      </c>
      <c r="I306" t="s">
        <v>11</v>
      </c>
      <c r="J306" t="s">
        <v>55</v>
      </c>
      <c r="K306" t="s">
        <v>154</v>
      </c>
      <c r="L306" t="s">
        <v>14</v>
      </c>
      <c r="M306" s="5">
        <v>6.99</v>
      </c>
    </row>
    <row r="307" spans="1:13" x14ac:dyDescent="0.2">
      <c r="A307" s="2">
        <v>45656</v>
      </c>
      <c r="B307" s="3">
        <f t="shared" si="14"/>
        <v>2025</v>
      </c>
      <c r="C307" t="str">
        <f t="shared" si="12"/>
        <v>2024-2025</v>
      </c>
      <c r="D307" t="s">
        <v>147</v>
      </c>
      <c r="E307" t="s">
        <v>42</v>
      </c>
      <c r="F307" t="str">
        <f t="shared" si="13"/>
        <v>Queensland</v>
      </c>
      <c r="G307" t="s">
        <v>35</v>
      </c>
      <c r="H307">
        <v>4053</v>
      </c>
      <c r="I307" t="s">
        <v>11</v>
      </c>
      <c r="J307" t="s">
        <v>43</v>
      </c>
      <c r="K307" t="s">
        <v>151</v>
      </c>
      <c r="L307" t="s">
        <v>21</v>
      </c>
      <c r="M307" s="5">
        <v>6.99</v>
      </c>
    </row>
    <row r="308" spans="1:13" x14ac:dyDescent="0.2">
      <c r="A308" s="2">
        <v>45373</v>
      </c>
      <c r="B308" s="3">
        <f t="shared" si="14"/>
        <v>2024</v>
      </c>
      <c r="C308" t="str">
        <f t="shared" si="12"/>
        <v>2023-2024</v>
      </c>
      <c r="D308" t="s">
        <v>147</v>
      </c>
      <c r="E308" t="s">
        <v>86</v>
      </c>
      <c r="F308" t="str">
        <f t="shared" si="13"/>
        <v>New South Wales</v>
      </c>
      <c r="G308" t="s">
        <v>10</v>
      </c>
      <c r="H308">
        <v>2064</v>
      </c>
      <c r="I308" t="s">
        <v>11</v>
      </c>
      <c r="J308" t="s">
        <v>12</v>
      </c>
      <c r="K308" t="s">
        <v>154</v>
      </c>
      <c r="L308" t="s">
        <v>14</v>
      </c>
      <c r="M308" s="5">
        <v>7</v>
      </c>
    </row>
    <row r="309" spans="1:13" x14ac:dyDescent="0.2">
      <c r="A309" s="2">
        <v>45044</v>
      </c>
      <c r="B309" s="3">
        <f t="shared" si="14"/>
        <v>2023</v>
      </c>
      <c r="C309" t="str">
        <f t="shared" si="12"/>
        <v>2022-2023</v>
      </c>
      <c r="D309" t="s">
        <v>147</v>
      </c>
      <c r="E309" t="s">
        <v>140</v>
      </c>
      <c r="F309" t="str">
        <f t="shared" si="13"/>
        <v>Tasmania</v>
      </c>
      <c r="G309" t="s">
        <v>70</v>
      </c>
      <c r="H309">
        <v>7320</v>
      </c>
      <c r="I309" t="s">
        <v>11</v>
      </c>
      <c r="J309" t="s">
        <v>71</v>
      </c>
      <c r="K309" t="s">
        <v>150</v>
      </c>
      <c r="L309" t="s">
        <v>18</v>
      </c>
      <c r="M309" s="5">
        <v>7</v>
      </c>
    </row>
    <row r="310" spans="1:13" x14ac:dyDescent="0.2">
      <c r="A310" s="2">
        <v>45161</v>
      </c>
      <c r="B310" s="3">
        <f t="shared" si="14"/>
        <v>2024</v>
      </c>
      <c r="C310" t="str">
        <f t="shared" si="12"/>
        <v>2023-2024</v>
      </c>
      <c r="D310" t="s">
        <v>147</v>
      </c>
      <c r="E310" t="s">
        <v>57</v>
      </c>
      <c r="F310" t="str">
        <f t="shared" si="13"/>
        <v>New South Wales</v>
      </c>
      <c r="G310" t="s">
        <v>10</v>
      </c>
      <c r="H310">
        <v>2560</v>
      </c>
      <c r="I310" t="s">
        <v>11</v>
      </c>
      <c r="J310" t="s">
        <v>58</v>
      </c>
      <c r="K310" t="s">
        <v>153</v>
      </c>
      <c r="L310" t="s">
        <v>16</v>
      </c>
      <c r="M310" s="5">
        <v>7</v>
      </c>
    </row>
    <row r="311" spans="1:13" x14ac:dyDescent="0.2">
      <c r="A311" s="2">
        <v>45492</v>
      </c>
      <c r="B311" s="3">
        <f t="shared" si="14"/>
        <v>2025</v>
      </c>
      <c r="C311" t="str">
        <f t="shared" si="12"/>
        <v>2024-2025</v>
      </c>
      <c r="D311" t="s">
        <v>147</v>
      </c>
      <c r="E311" t="s">
        <v>136</v>
      </c>
      <c r="F311" t="str">
        <f t="shared" si="13"/>
        <v>Victoria</v>
      </c>
      <c r="G311" t="s">
        <v>45</v>
      </c>
      <c r="H311">
        <v>3175</v>
      </c>
      <c r="I311" t="s">
        <v>11</v>
      </c>
      <c r="J311" t="s">
        <v>63</v>
      </c>
      <c r="K311" t="s">
        <v>154</v>
      </c>
      <c r="L311" t="s">
        <v>14</v>
      </c>
      <c r="M311" s="5">
        <v>7</v>
      </c>
    </row>
    <row r="312" spans="1:13" x14ac:dyDescent="0.2">
      <c r="A312" s="2">
        <v>45041</v>
      </c>
      <c r="B312" s="3">
        <f t="shared" si="14"/>
        <v>2023</v>
      </c>
      <c r="C312" t="str">
        <f t="shared" si="12"/>
        <v>2022-2023</v>
      </c>
      <c r="D312" t="s">
        <v>147</v>
      </c>
      <c r="E312" t="s">
        <v>106</v>
      </c>
      <c r="F312" t="str">
        <f t="shared" si="13"/>
        <v>Victoria</v>
      </c>
      <c r="G312" t="s">
        <v>45</v>
      </c>
      <c r="H312">
        <v>3915</v>
      </c>
      <c r="I312" t="s">
        <v>11</v>
      </c>
      <c r="J312" t="s">
        <v>55</v>
      </c>
      <c r="K312" t="s">
        <v>154</v>
      </c>
      <c r="L312" t="s">
        <v>14</v>
      </c>
      <c r="M312" s="5">
        <v>7</v>
      </c>
    </row>
    <row r="313" spans="1:13" x14ac:dyDescent="0.2">
      <c r="A313" s="2">
        <v>44982</v>
      </c>
      <c r="B313" s="3">
        <f t="shared" si="14"/>
        <v>2023</v>
      </c>
      <c r="C313" t="str">
        <f t="shared" si="12"/>
        <v>2022-2023</v>
      </c>
      <c r="D313" t="s">
        <v>147</v>
      </c>
      <c r="E313" t="s">
        <v>92</v>
      </c>
      <c r="F313" t="str">
        <f t="shared" si="13"/>
        <v>Queensland</v>
      </c>
      <c r="G313" t="s">
        <v>35</v>
      </c>
      <c r="H313">
        <v>4068</v>
      </c>
      <c r="I313" t="s">
        <v>11</v>
      </c>
      <c r="J313" t="s">
        <v>43</v>
      </c>
      <c r="K313" t="s">
        <v>150</v>
      </c>
      <c r="L313" t="s">
        <v>18</v>
      </c>
      <c r="M313" s="5">
        <v>7</v>
      </c>
    </row>
    <row r="314" spans="1:13" x14ac:dyDescent="0.2">
      <c r="A314" s="2">
        <v>45503</v>
      </c>
      <c r="B314" s="3">
        <f t="shared" si="14"/>
        <v>2025</v>
      </c>
      <c r="C314" t="str">
        <f t="shared" si="12"/>
        <v>2024-2025</v>
      </c>
      <c r="D314" t="s">
        <v>148</v>
      </c>
      <c r="E314" t="s">
        <v>97</v>
      </c>
      <c r="F314" t="str">
        <f t="shared" si="13"/>
        <v>Tasmania</v>
      </c>
      <c r="G314" t="s">
        <v>70</v>
      </c>
      <c r="H314">
        <v>7250</v>
      </c>
      <c r="I314" t="s">
        <v>11</v>
      </c>
      <c r="J314" t="s">
        <v>71</v>
      </c>
      <c r="K314" t="s">
        <v>149</v>
      </c>
      <c r="L314" t="s">
        <v>15</v>
      </c>
      <c r="M314" s="5">
        <v>7</v>
      </c>
    </row>
    <row r="315" spans="1:13" x14ac:dyDescent="0.2">
      <c r="A315" s="2">
        <v>45271</v>
      </c>
      <c r="B315" s="3">
        <f t="shared" si="14"/>
        <v>2024</v>
      </c>
      <c r="C315" t="str">
        <f t="shared" si="12"/>
        <v>2023-2024</v>
      </c>
      <c r="D315" t="s">
        <v>147</v>
      </c>
      <c r="E315" t="s">
        <v>87</v>
      </c>
      <c r="F315" t="str">
        <f t="shared" si="13"/>
        <v>New South Wales</v>
      </c>
      <c r="G315" t="s">
        <v>10</v>
      </c>
      <c r="H315">
        <v>2790</v>
      </c>
      <c r="I315" t="s">
        <v>11</v>
      </c>
      <c r="J315" t="s">
        <v>25</v>
      </c>
      <c r="K315" t="s">
        <v>150</v>
      </c>
      <c r="L315" t="s">
        <v>18</v>
      </c>
      <c r="M315" s="5">
        <v>7</v>
      </c>
    </row>
    <row r="316" spans="1:13" x14ac:dyDescent="0.2">
      <c r="A316" s="2">
        <v>45616</v>
      </c>
      <c r="B316" s="3">
        <f t="shared" si="14"/>
        <v>2025</v>
      </c>
      <c r="C316" t="str">
        <f t="shared" si="12"/>
        <v>2024-2025</v>
      </c>
      <c r="D316" t="s">
        <v>147</v>
      </c>
      <c r="E316" t="s">
        <v>95</v>
      </c>
      <c r="F316" t="str">
        <f t="shared" si="13"/>
        <v>Victoria</v>
      </c>
      <c r="G316" t="s">
        <v>45</v>
      </c>
      <c r="H316">
        <v>3931</v>
      </c>
      <c r="I316" t="s">
        <v>11</v>
      </c>
      <c r="J316" t="s">
        <v>55</v>
      </c>
      <c r="K316" t="s">
        <v>153</v>
      </c>
      <c r="L316" t="s">
        <v>16</v>
      </c>
      <c r="M316" s="5">
        <v>7</v>
      </c>
    </row>
    <row r="317" spans="1:13" x14ac:dyDescent="0.2">
      <c r="A317" s="2">
        <v>45117</v>
      </c>
      <c r="B317" s="3">
        <f t="shared" si="14"/>
        <v>2024</v>
      </c>
      <c r="C317" t="str">
        <f t="shared" si="12"/>
        <v>2023-2024</v>
      </c>
      <c r="D317" t="s">
        <v>147</v>
      </c>
      <c r="E317" t="s">
        <v>132</v>
      </c>
      <c r="F317" t="str">
        <f t="shared" si="13"/>
        <v>New South Wales</v>
      </c>
      <c r="G317" t="s">
        <v>10</v>
      </c>
      <c r="H317">
        <v>2800</v>
      </c>
      <c r="I317" t="s">
        <v>11</v>
      </c>
      <c r="J317" t="s">
        <v>25</v>
      </c>
      <c r="K317" t="s">
        <v>153</v>
      </c>
      <c r="L317" t="s">
        <v>16</v>
      </c>
      <c r="M317" s="5">
        <v>7</v>
      </c>
    </row>
    <row r="318" spans="1:13" x14ac:dyDescent="0.2">
      <c r="A318" s="2">
        <v>44998</v>
      </c>
      <c r="B318" s="3">
        <f t="shared" si="14"/>
        <v>2023</v>
      </c>
      <c r="C318" t="str">
        <f t="shared" si="12"/>
        <v>2022-2023</v>
      </c>
      <c r="D318" t="s">
        <v>147</v>
      </c>
      <c r="E318" t="s">
        <v>66</v>
      </c>
      <c r="F318" t="str">
        <f t="shared" si="13"/>
        <v>South Australia</v>
      </c>
      <c r="G318" t="s">
        <v>32</v>
      </c>
      <c r="H318">
        <v>5169</v>
      </c>
      <c r="I318" t="s">
        <v>11</v>
      </c>
      <c r="J318" t="s">
        <v>33</v>
      </c>
      <c r="K318" t="s">
        <v>153</v>
      </c>
      <c r="L318" t="s">
        <v>16</v>
      </c>
      <c r="M318" s="5">
        <v>7</v>
      </c>
    </row>
    <row r="319" spans="1:13" x14ac:dyDescent="0.2">
      <c r="A319" s="2">
        <v>45051</v>
      </c>
      <c r="B319" s="3">
        <f t="shared" si="14"/>
        <v>2023</v>
      </c>
      <c r="C319" t="str">
        <f t="shared" si="12"/>
        <v>2022-2023</v>
      </c>
      <c r="D319" t="s">
        <v>147</v>
      </c>
      <c r="E319" t="s">
        <v>82</v>
      </c>
      <c r="F319" t="str">
        <f t="shared" si="13"/>
        <v>Queensland</v>
      </c>
      <c r="G319" t="s">
        <v>35</v>
      </c>
      <c r="H319">
        <v>4012</v>
      </c>
      <c r="I319" t="s">
        <v>11</v>
      </c>
      <c r="J319" t="s">
        <v>43</v>
      </c>
      <c r="K319" t="s">
        <v>153</v>
      </c>
      <c r="L319" t="s">
        <v>16</v>
      </c>
      <c r="M319" s="5">
        <v>7</v>
      </c>
    </row>
    <row r="320" spans="1:13" x14ac:dyDescent="0.2">
      <c r="A320" s="2">
        <v>45559</v>
      </c>
      <c r="B320" s="3">
        <f t="shared" si="14"/>
        <v>2025</v>
      </c>
      <c r="C320" t="str">
        <f t="shared" si="12"/>
        <v>2024-2025</v>
      </c>
      <c r="D320" t="s">
        <v>147</v>
      </c>
      <c r="E320" t="s">
        <v>82</v>
      </c>
      <c r="F320" t="str">
        <f t="shared" si="13"/>
        <v>Queensland</v>
      </c>
      <c r="G320" t="s">
        <v>35</v>
      </c>
      <c r="H320">
        <v>4012</v>
      </c>
      <c r="I320" t="s">
        <v>11</v>
      </c>
      <c r="J320" t="s">
        <v>43</v>
      </c>
      <c r="K320" t="s">
        <v>154</v>
      </c>
      <c r="L320" t="s">
        <v>14</v>
      </c>
      <c r="M320" s="5">
        <v>7</v>
      </c>
    </row>
    <row r="321" spans="1:13" x14ac:dyDescent="0.2">
      <c r="A321" s="2">
        <v>45165</v>
      </c>
      <c r="B321" s="3">
        <f t="shared" si="14"/>
        <v>2024</v>
      </c>
      <c r="C321" t="str">
        <f t="shared" si="12"/>
        <v>2023-2024</v>
      </c>
      <c r="D321" t="s">
        <v>147</v>
      </c>
      <c r="E321" t="s">
        <v>117</v>
      </c>
      <c r="F321" t="str">
        <f t="shared" si="13"/>
        <v>Queensland</v>
      </c>
      <c r="G321" t="s">
        <v>35</v>
      </c>
      <c r="H321">
        <v>4119</v>
      </c>
      <c r="I321" t="s">
        <v>11</v>
      </c>
      <c r="J321" t="s">
        <v>43</v>
      </c>
      <c r="K321" t="s">
        <v>153</v>
      </c>
      <c r="L321" t="s">
        <v>16</v>
      </c>
      <c r="M321" s="5">
        <v>7</v>
      </c>
    </row>
    <row r="322" spans="1:13" x14ac:dyDescent="0.2">
      <c r="A322" s="2">
        <v>45064</v>
      </c>
      <c r="B322" s="3">
        <f t="shared" si="14"/>
        <v>2023</v>
      </c>
      <c r="C322" t="str">
        <f t="shared" ref="C322:C385" si="15">IF(MONTH(A322) &gt;= 7, YEAR(A322) &amp; "-" &amp; YEAR(A322) + 1, YEAR(A322) - 1 &amp; "-" &amp; YEAR(A322))</f>
        <v>2022-2023</v>
      </c>
      <c r="D322" t="s">
        <v>147</v>
      </c>
      <c r="E322" t="s">
        <v>99</v>
      </c>
      <c r="F322" t="str">
        <f t="shared" ref="F322:F385" si="16">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row>
    <row r="323" spans="1:13" x14ac:dyDescent="0.2">
      <c r="A323" s="2">
        <v>45418</v>
      </c>
      <c r="B323" s="3">
        <f t="shared" ref="B323:B386" si="17">IF(MONTH(A323)&gt;=7,YEAR(A323)+1,YEAR(A323))</f>
        <v>2024</v>
      </c>
      <c r="C323" t="str">
        <f t="shared" si="15"/>
        <v>2023-2024</v>
      </c>
      <c r="D323" t="s">
        <v>147</v>
      </c>
      <c r="E323" t="s">
        <v>79</v>
      </c>
      <c r="F323" t="str">
        <f t="shared" si="16"/>
        <v>Australian Capital Territory</v>
      </c>
      <c r="G323" t="s">
        <v>80</v>
      </c>
      <c r="H323">
        <v>2617</v>
      </c>
      <c r="I323" t="s">
        <v>11</v>
      </c>
      <c r="J323" t="s">
        <v>58</v>
      </c>
      <c r="K323" t="s">
        <v>149</v>
      </c>
      <c r="L323" t="s">
        <v>15</v>
      </c>
      <c r="M323" s="5">
        <v>7.22</v>
      </c>
    </row>
    <row r="324" spans="1:13" x14ac:dyDescent="0.2">
      <c r="A324" s="2">
        <v>45104</v>
      </c>
      <c r="B324" s="3">
        <f t="shared" si="17"/>
        <v>2023</v>
      </c>
      <c r="C324" t="str">
        <f t="shared" si="15"/>
        <v>2022-2023</v>
      </c>
      <c r="D324" t="s">
        <v>147</v>
      </c>
      <c r="E324" t="s">
        <v>106</v>
      </c>
      <c r="F324" t="str">
        <f t="shared" si="16"/>
        <v>Victoria</v>
      </c>
      <c r="G324" t="s">
        <v>45</v>
      </c>
      <c r="H324">
        <v>3915</v>
      </c>
      <c r="I324" t="s">
        <v>11</v>
      </c>
      <c r="J324" t="s">
        <v>55</v>
      </c>
      <c r="K324" t="s">
        <v>154</v>
      </c>
      <c r="L324" t="s">
        <v>14</v>
      </c>
      <c r="M324" s="5">
        <v>7.29</v>
      </c>
    </row>
    <row r="325" spans="1:13" x14ac:dyDescent="0.2">
      <c r="A325" s="2">
        <v>45463</v>
      </c>
      <c r="B325" s="3">
        <f t="shared" si="17"/>
        <v>2024</v>
      </c>
      <c r="C325" t="str">
        <f t="shared" si="15"/>
        <v>2023-2024</v>
      </c>
      <c r="D325" t="s">
        <v>147</v>
      </c>
      <c r="E325" t="s">
        <v>121</v>
      </c>
      <c r="F325" t="str">
        <f t="shared" si="16"/>
        <v>Queensland</v>
      </c>
      <c r="G325" t="s">
        <v>35</v>
      </c>
      <c r="H325">
        <v>4700</v>
      </c>
      <c r="I325" t="s">
        <v>11</v>
      </c>
      <c r="J325" t="s">
        <v>51</v>
      </c>
      <c r="K325" t="s">
        <v>149</v>
      </c>
      <c r="L325" t="s">
        <v>15</v>
      </c>
      <c r="M325" s="5">
        <v>7.41</v>
      </c>
    </row>
    <row r="326" spans="1:13" x14ac:dyDescent="0.2">
      <c r="A326" s="2">
        <v>45021</v>
      </c>
      <c r="B326" s="3">
        <f t="shared" si="17"/>
        <v>2023</v>
      </c>
      <c r="C326" t="str">
        <f t="shared" si="15"/>
        <v>2022-2023</v>
      </c>
      <c r="D326" t="s">
        <v>148</v>
      </c>
      <c r="E326" t="s">
        <v>54</v>
      </c>
      <c r="F326" t="str">
        <f t="shared" si="16"/>
        <v>Victoria</v>
      </c>
      <c r="G326" t="s">
        <v>45</v>
      </c>
      <c r="H326">
        <v>3977</v>
      </c>
      <c r="I326" t="s">
        <v>11</v>
      </c>
      <c r="J326" t="s">
        <v>55</v>
      </c>
      <c r="K326" t="s">
        <v>154</v>
      </c>
      <c r="L326" t="s">
        <v>14</v>
      </c>
      <c r="M326" s="5">
        <v>7.5</v>
      </c>
    </row>
    <row r="327" spans="1:13" x14ac:dyDescent="0.2">
      <c r="A327" s="2">
        <v>45025</v>
      </c>
      <c r="B327" s="3">
        <f t="shared" si="17"/>
        <v>2023</v>
      </c>
      <c r="C327" t="str">
        <f t="shared" si="15"/>
        <v>2022-2023</v>
      </c>
      <c r="D327" t="s">
        <v>147</v>
      </c>
      <c r="E327" t="s">
        <v>89</v>
      </c>
      <c r="F327" t="str">
        <f t="shared" si="16"/>
        <v>Queensland</v>
      </c>
      <c r="G327" t="s">
        <v>35</v>
      </c>
      <c r="H327">
        <v>4655</v>
      </c>
      <c r="I327" t="s">
        <v>11</v>
      </c>
      <c r="J327" t="s">
        <v>51</v>
      </c>
      <c r="K327" t="s">
        <v>154</v>
      </c>
      <c r="L327" t="s">
        <v>14</v>
      </c>
      <c r="M327" s="5">
        <v>7.5</v>
      </c>
    </row>
    <row r="328" spans="1:13" x14ac:dyDescent="0.2">
      <c r="A328" s="2">
        <v>45457</v>
      </c>
      <c r="B328" s="3">
        <f t="shared" si="17"/>
        <v>2024</v>
      </c>
      <c r="C328" t="str">
        <f t="shared" si="15"/>
        <v>2023-2024</v>
      </c>
      <c r="D328" t="s">
        <v>148</v>
      </c>
      <c r="E328" t="s">
        <v>113</v>
      </c>
      <c r="F328" t="str">
        <f t="shared" si="16"/>
        <v>Queensland</v>
      </c>
      <c r="G328" t="s">
        <v>35</v>
      </c>
      <c r="H328">
        <v>4215</v>
      </c>
      <c r="I328" t="s">
        <v>11</v>
      </c>
      <c r="J328" t="s">
        <v>104</v>
      </c>
      <c r="K328" t="s">
        <v>149</v>
      </c>
      <c r="L328" t="s">
        <v>15</v>
      </c>
      <c r="M328" s="5">
        <v>7.57</v>
      </c>
    </row>
    <row r="329" spans="1:13" x14ac:dyDescent="0.2">
      <c r="A329" s="2">
        <v>45582</v>
      </c>
      <c r="B329" s="3">
        <f t="shared" si="17"/>
        <v>2025</v>
      </c>
      <c r="C329" t="str">
        <f t="shared" si="15"/>
        <v>2024-2025</v>
      </c>
      <c r="D329" t="s">
        <v>148</v>
      </c>
      <c r="E329" t="s">
        <v>113</v>
      </c>
      <c r="F329" t="str">
        <f t="shared" si="16"/>
        <v>Queensland</v>
      </c>
      <c r="G329" t="s">
        <v>35</v>
      </c>
      <c r="H329">
        <v>4215</v>
      </c>
      <c r="I329" t="s">
        <v>11</v>
      </c>
      <c r="J329" t="s">
        <v>104</v>
      </c>
      <c r="K329" t="s">
        <v>149</v>
      </c>
      <c r="L329" t="s">
        <v>15</v>
      </c>
      <c r="M329" s="5">
        <v>7.76</v>
      </c>
    </row>
    <row r="330" spans="1:13" x14ac:dyDescent="0.2">
      <c r="A330" s="2">
        <v>45464</v>
      </c>
      <c r="B330" s="3">
        <f t="shared" si="17"/>
        <v>2024</v>
      </c>
      <c r="C330" t="str">
        <f t="shared" si="15"/>
        <v>2023-2024</v>
      </c>
      <c r="D330" t="s">
        <v>147</v>
      </c>
      <c r="E330" t="s">
        <v>59</v>
      </c>
      <c r="F330" t="str">
        <f t="shared" si="16"/>
        <v>Victoria</v>
      </c>
      <c r="G330" t="s">
        <v>45</v>
      </c>
      <c r="H330">
        <v>3280</v>
      </c>
      <c r="I330" t="s">
        <v>11</v>
      </c>
      <c r="J330" t="s">
        <v>60</v>
      </c>
      <c r="K330" t="s">
        <v>156</v>
      </c>
      <c r="L330" t="s">
        <v>17</v>
      </c>
      <c r="M330" s="5">
        <v>7.96</v>
      </c>
    </row>
    <row r="331" spans="1:13" x14ac:dyDescent="0.2">
      <c r="A331" s="2">
        <v>45546</v>
      </c>
      <c r="B331" s="3">
        <f t="shared" si="17"/>
        <v>2025</v>
      </c>
      <c r="C331" t="str">
        <f t="shared" si="15"/>
        <v>2024-2025</v>
      </c>
      <c r="D331" t="s">
        <v>147</v>
      </c>
      <c r="E331" t="s">
        <v>78</v>
      </c>
      <c r="F331" t="str">
        <f t="shared" si="16"/>
        <v>New South Wales</v>
      </c>
      <c r="G331" t="s">
        <v>10</v>
      </c>
      <c r="H331">
        <v>2350</v>
      </c>
      <c r="I331" t="s">
        <v>11</v>
      </c>
      <c r="J331" t="s">
        <v>68</v>
      </c>
      <c r="K331" t="s">
        <v>155</v>
      </c>
      <c r="L331" t="s">
        <v>20</v>
      </c>
      <c r="M331" s="5">
        <v>7.98</v>
      </c>
    </row>
    <row r="332" spans="1:13" x14ac:dyDescent="0.2">
      <c r="A332" s="2">
        <v>45254</v>
      </c>
      <c r="B332" s="3">
        <f t="shared" si="17"/>
        <v>2024</v>
      </c>
      <c r="C332" t="str">
        <f t="shared" si="15"/>
        <v>2023-2024</v>
      </c>
      <c r="D332" t="s">
        <v>147</v>
      </c>
      <c r="E332" t="s">
        <v>146</v>
      </c>
      <c r="F332" t="str">
        <f t="shared" si="16"/>
        <v>Victoria</v>
      </c>
      <c r="G332" t="s">
        <v>45</v>
      </c>
      <c r="H332">
        <v>3353</v>
      </c>
      <c r="I332" t="s">
        <v>11</v>
      </c>
      <c r="J332" t="s">
        <v>60</v>
      </c>
      <c r="K332" t="s">
        <v>156</v>
      </c>
      <c r="L332" t="s">
        <v>17</v>
      </c>
      <c r="M332" s="5">
        <v>7.98</v>
      </c>
    </row>
    <row r="333" spans="1:13" x14ac:dyDescent="0.2">
      <c r="A333" s="2">
        <v>45647</v>
      </c>
      <c r="B333" s="3">
        <f t="shared" si="17"/>
        <v>2025</v>
      </c>
      <c r="C333" t="str">
        <f t="shared" si="15"/>
        <v>2024-2025</v>
      </c>
      <c r="D333" t="s">
        <v>148</v>
      </c>
      <c r="E333" t="s">
        <v>115</v>
      </c>
      <c r="F333" t="str">
        <f t="shared" si="16"/>
        <v>Western Australia</v>
      </c>
      <c r="G333" t="s">
        <v>48</v>
      </c>
      <c r="H333">
        <v>6280</v>
      </c>
      <c r="I333" t="s">
        <v>11</v>
      </c>
      <c r="J333" t="s">
        <v>94</v>
      </c>
      <c r="K333" t="s">
        <v>156</v>
      </c>
      <c r="L333" t="s">
        <v>17</v>
      </c>
      <c r="M333" s="5">
        <v>7.98</v>
      </c>
    </row>
    <row r="334" spans="1:13" x14ac:dyDescent="0.2">
      <c r="A334" s="2">
        <v>45393</v>
      </c>
      <c r="B334" s="3">
        <f t="shared" si="17"/>
        <v>2024</v>
      </c>
      <c r="C334" t="str">
        <f t="shared" si="15"/>
        <v>2023-2024</v>
      </c>
      <c r="D334" t="s">
        <v>147</v>
      </c>
      <c r="E334" t="s">
        <v>99</v>
      </c>
      <c r="F334" t="str">
        <f t="shared" si="16"/>
        <v>Victoria</v>
      </c>
      <c r="G334" t="s">
        <v>45</v>
      </c>
      <c r="H334">
        <v>3148</v>
      </c>
      <c r="I334" t="s">
        <v>11</v>
      </c>
      <c r="J334" t="s">
        <v>63</v>
      </c>
      <c r="K334" t="s">
        <v>155</v>
      </c>
      <c r="L334" t="s">
        <v>20</v>
      </c>
      <c r="M334" s="5">
        <v>7.98</v>
      </c>
    </row>
    <row r="335" spans="1:13" x14ac:dyDescent="0.2">
      <c r="A335" s="2">
        <v>45548</v>
      </c>
      <c r="B335" s="3">
        <f t="shared" si="17"/>
        <v>2025</v>
      </c>
      <c r="C335" t="str">
        <f t="shared" si="15"/>
        <v>2024-2025</v>
      </c>
      <c r="D335" t="s">
        <v>147</v>
      </c>
      <c r="E335" t="s">
        <v>64</v>
      </c>
      <c r="F335" t="str">
        <f t="shared" si="16"/>
        <v>Victoria</v>
      </c>
      <c r="G335" t="s">
        <v>45</v>
      </c>
      <c r="H335">
        <v>3199</v>
      </c>
      <c r="I335" t="s">
        <v>11</v>
      </c>
      <c r="J335" t="s">
        <v>63</v>
      </c>
      <c r="K335" t="s">
        <v>156</v>
      </c>
      <c r="L335" t="s">
        <v>17</v>
      </c>
      <c r="M335" s="5">
        <v>7.98</v>
      </c>
    </row>
    <row r="336" spans="1:13" x14ac:dyDescent="0.2">
      <c r="A336" s="2">
        <v>45538</v>
      </c>
      <c r="B336" s="3">
        <f t="shared" si="17"/>
        <v>2025</v>
      </c>
      <c r="C336" t="str">
        <f t="shared" si="15"/>
        <v>2024-2025</v>
      </c>
      <c r="D336" t="s">
        <v>147</v>
      </c>
      <c r="E336" t="s">
        <v>129</v>
      </c>
      <c r="F336" t="str">
        <f t="shared" si="16"/>
        <v>Tasmania</v>
      </c>
      <c r="G336" t="s">
        <v>70</v>
      </c>
      <c r="H336">
        <v>7010</v>
      </c>
      <c r="I336" t="s">
        <v>11</v>
      </c>
      <c r="J336" t="s">
        <v>71</v>
      </c>
      <c r="K336" t="s">
        <v>155</v>
      </c>
      <c r="L336" t="s">
        <v>20</v>
      </c>
      <c r="M336" s="5">
        <v>7.98</v>
      </c>
    </row>
    <row r="337" spans="1:13" x14ac:dyDescent="0.2">
      <c r="A337" s="2">
        <v>45142</v>
      </c>
      <c r="B337" s="3">
        <f t="shared" si="17"/>
        <v>2024</v>
      </c>
      <c r="C337" t="str">
        <f t="shared" si="15"/>
        <v>2023-2024</v>
      </c>
      <c r="D337" t="s">
        <v>147</v>
      </c>
      <c r="E337" t="s">
        <v>128</v>
      </c>
      <c r="F337" t="str">
        <f t="shared" si="16"/>
        <v>Western Australia</v>
      </c>
      <c r="G337" t="s">
        <v>48</v>
      </c>
      <c r="H337">
        <v>6027</v>
      </c>
      <c r="I337" t="s">
        <v>11</v>
      </c>
      <c r="J337" t="s">
        <v>49</v>
      </c>
      <c r="K337" t="s">
        <v>155</v>
      </c>
      <c r="L337" t="s">
        <v>20</v>
      </c>
      <c r="M337" s="5">
        <v>7.98</v>
      </c>
    </row>
    <row r="338" spans="1:13" x14ac:dyDescent="0.2">
      <c r="A338" s="2">
        <v>45297</v>
      </c>
      <c r="B338" s="3">
        <f t="shared" si="17"/>
        <v>2024</v>
      </c>
      <c r="C338" t="str">
        <f t="shared" si="15"/>
        <v>2023-2024</v>
      </c>
      <c r="D338" t="s">
        <v>148</v>
      </c>
      <c r="E338" t="s">
        <v>65</v>
      </c>
      <c r="F338" t="str">
        <f t="shared" si="16"/>
        <v>New South Wales</v>
      </c>
      <c r="G338" t="s">
        <v>10</v>
      </c>
      <c r="H338">
        <v>2541</v>
      </c>
      <c r="I338" t="s">
        <v>11</v>
      </c>
      <c r="J338" t="s">
        <v>58</v>
      </c>
      <c r="K338" t="s">
        <v>150</v>
      </c>
      <c r="L338" t="s">
        <v>18</v>
      </c>
      <c r="M338" s="5">
        <v>7.98</v>
      </c>
    </row>
    <row r="339" spans="1:13" x14ac:dyDescent="0.2">
      <c r="A339" s="2">
        <v>45539</v>
      </c>
      <c r="B339" s="3">
        <f t="shared" si="17"/>
        <v>2025</v>
      </c>
      <c r="C339" t="str">
        <f t="shared" si="15"/>
        <v>2024-2025</v>
      </c>
      <c r="D339" t="s">
        <v>147</v>
      </c>
      <c r="E339" t="s">
        <v>101</v>
      </c>
      <c r="F339" t="str">
        <f t="shared" si="16"/>
        <v>Victoria</v>
      </c>
      <c r="G339" t="s">
        <v>45</v>
      </c>
      <c r="H339">
        <v>3131</v>
      </c>
      <c r="I339" t="s">
        <v>11</v>
      </c>
      <c r="J339" t="s">
        <v>63</v>
      </c>
      <c r="K339" t="s">
        <v>155</v>
      </c>
      <c r="L339" t="s">
        <v>20</v>
      </c>
      <c r="M339" s="5">
        <v>7.98</v>
      </c>
    </row>
    <row r="340" spans="1:13" x14ac:dyDescent="0.2">
      <c r="A340" s="2">
        <v>45112</v>
      </c>
      <c r="B340" s="3">
        <f t="shared" si="17"/>
        <v>2024</v>
      </c>
      <c r="C340" t="str">
        <f t="shared" si="15"/>
        <v>2023-2024</v>
      </c>
      <c r="D340" t="s">
        <v>148</v>
      </c>
      <c r="E340" t="s">
        <v>37</v>
      </c>
      <c r="F340" t="str">
        <f t="shared" si="16"/>
        <v>South Australia</v>
      </c>
      <c r="G340" t="s">
        <v>32</v>
      </c>
      <c r="H340">
        <v>5607</v>
      </c>
      <c r="I340" t="s">
        <v>11</v>
      </c>
      <c r="J340" t="s">
        <v>38</v>
      </c>
      <c r="K340" t="s">
        <v>155</v>
      </c>
      <c r="L340" t="s">
        <v>20</v>
      </c>
      <c r="M340" s="5">
        <v>7.98</v>
      </c>
    </row>
    <row r="341" spans="1:13" x14ac:dyDescent="0.2">
      <c r="A341" s="2">
        <v>45440</v>
      </c>
      <c r="B341" s="3">
        <f t="shared" si="17"/>
        <v>2024</v>
      </c>
      <c r="C341" t="str">
        <f t="shared" si="15"/>
        <v>2023-2024</v>
      </c>
      <c r="D341" t="s">
        <v>147</v>
      </c>
      <c r="E341" t="s">
        <v>111</v>
      </c>
      <c r="F341" t="str">
        <f t="shared" si="16"/>
        <v>New South Wales</v>
      </c>
      <c r="G341" t="s">
        <v>10</v>
      </c>
      <c r="H341">
        <v>2120</v>
      </c>
      <c r="I341" t="s">
        <v>11</v>
      </c>
      <c r="J341" t="s">
        <v>27</v>
      </c>
      <c r="K341" t="s">
        <v>155</v>
      </c>
      <c r="L341" t="s">
        <v>20</v>
      </c>
      <c r="M341" s="5">
        <v>7.98</v>
      </c>
    </row>
    <row r="342" spans="1:13" x14ac:dyDescent="0.2">
      <c r="A342" s="2">
        <v>45545</v>
      </c>
      <c r="B342" s="3">
        <f t="shared" si="17"/>
        <v>2025</v>
      </c>
      <c r="C342" t="str">
        <f t="shared" si="15"/>
        <v>2024-2025</v>
      </c>
      <c r="D342" t="s">
        <v>147</v>
      </c>
      <c r="E342" t="s">
        <v>61</v>
      </c>
      <c r="F342" t="str">
        <f t="shared" si="16"/>
        <v>New South Wales</v>
      </c>
      <c r="G342" t="s">
        <v>10</v>
      </c>
      <c r="H342">
        <v>2539</v>
      </c>
      <c r="I342" t="s">
        <v>11</v>
      </c>
      <c r="J342" t="s">
        <v>58</v>
      </c>
      <c r="K342" t="s">
        <v>155</v>
      </c>
      <c r="L342" t="s">
        <v>20</v>
      </c>
      <c r="M342" s="5">
        <v>7.98</v>
      </c>
    </row>
    <row r="343" spans="1:13" x14ac:dyDescent="0.2">
      <c r="A343" s="2">
        <v>44990</v>
      </c>
      <c r="B343" s="3">
        <f t="shared" si="17"/>
        <v>2023</v>
      </c>
      <c r="C343" t="str">
        <f t="shared" si="15"/>
        <v>2022-2023</v>
      </c>
      <c r="D343" t="s">
        <v>148</v>
      </c>
      <c r="E343" t="s">
        <v>117</v>
      </c>
      <c r="F343" t="str">
        <f t="shared" si="16"/>
        <v>Queensland</v>
      </c>
      <c r="G343" t="s">
        <v>35</v>
      </c>
      <c r="H343">
        <v>4119</v>
      </c>
      <c r="I343" t="s">
        <v>11</v>
      </c>
      <c r="J343" t="s">
        <v>43</v>
      </c>
      <c r="K343" t="s">
        <v>154</v>
      </c>
      <c r="L343" t="s">
        <v>14</v>
      </c>
      <c r="M343" s="5">
        <v>7.98</v>
      </c>
    </row>
    <row r="344" spans="1:13" x14ac:dyDescent="0.2">
      <c r="A344" s="2">
        <v>45459</v>
      </c>
      <c r="B344" s="3">
        <f t="shared" si="17"/>
        <v>2024</v>
      </c>
      <c r="C344" t="str">
        <f t="shared" si="15"/>
        <v>2023-2024</v>
      </c>
      <c r="D344" t="s">
        <v>147</v>
      </c>
      <c r="E344" t="s">
        <v>96</v>
      </c>
      <c r="F344" t="str">
        <f t="shared" si="16"/>
        <v>Western Australia</v>
      </c>
      <c r="G344" t="s">
        <v>48</v>
      </c>
      <c r="H344">
        <v>6330</v>
      </c>
      <c r="I344" t="s">
        <v>11</v>
      </c>
      <c r="J344" t="s">
        <v>94</v>
      </c>
      <c r="K344" t="s">
        <v>154</v>
      </c>
      <c r="L344" t="s">
        <v>14</v>
      </c>
      <c r="M344" s="5">
        <v>7.99</v>
      </c>
    </row>
    <row r="345" spans="1:13" x14ac:dyDescent="0.2">
      <c r="A345" s="2">
        <v>45316</v>
      </c>
      <c r="B345" s="3">
        <f t="shared" si="17"/>
        <v>2024</v>
      </c>
      <c r="C345" t="str">
        <f t="shared" si="15"/>
        <v>2023-2024</v>
      </c>
      <c r="D345" t="s">
        <v>147</v>
      </c>
      <c r="E345" t="s">
        <v>108</v>
      </c>
      <c r="F345" t="str">
        <f t="shared" si="16"/>
        <v>Victoria</v>
      </c>
      <c r="G345" t="s">
        <v>45</v>
      </c>
      <c r="H345">
        <v>3018</v>
      </c>
      <c r="I345" t="s">
        <v>11</v>
      </c>
      <c r="J345" t="s">
        <v>46</v>
      </c>
      <c r="K345" t="s">
        <v>154</v>
      </c>
      <c r="L345" t="s">
        <v>14</v>
      </c>
      <c r="M345" s="5">
        <v>7.99</v>
      </c>
    </row>
    <row r="346" spans="1:13" x14ac:dyDescent="0.2">
      <c r="A346" s="2">
        <v>44985</v>
      </c>
      <c r="B346" s="3">
        <f t="shared" si="17"/>
        <v>2023</v>
      </c>
      <c r="C346" t="str">
        <f t="shared" si="15"/>
        <v>2022-2023</v>
      </c>
      <c r="D346" t="s">
        <v>147</v>
      </c>
      <c r="E346" t="s">
        <v>135</v>
      </c>
      <c r="F346" t="str">
        <f t="shared" si="16"/>
        <v>Victoria</v>
      </c>
      <c r="G346" t="s">
        <v>45</v>
      </c>
      <c r="H346">
        <v>3550</v>
      </c>
      <c r="I346" t="s">
        <v>11</v>
      </c>
      <c r="J346" t="s">
        <v>60</v>
      </c>
      <c r="K346" t="s">
        <v>154</v>
      </c>
      <c r="L346" t="s">
        <v>14</v>
      </c>
      <c r="M346" s="5">
        <v>7.99</v>
      </c>
    </row>
    <row r="347" spans="1:13" x14ac:dyDescent="0.2">
      <c r="A347" s="2">
        <v>45025</v>
      </c>
      <c r="B347" s="3">
        <f t="shared" si="17"/>
        <v>2023</v>
      </c>
      <c r="C347" t="str">
        <f t="shared" si="15"/>
        <v>2022-2023</v>
      </c>
      <c r="D347" t="s">
        <v>147</v>
      </c>
      <c r="E347" t="s">
        <v>140</v>
      </c>
      <c r="F347" t="str">
        <f t="shared" si="16"/>
        <v>Tasmania</v>
      </c>
      <c r="G347" t="s">
        <v>70</v>
      </c>
      <c r="H347">
        <v>7320</v>
      </c>
      <c r="I347" t="s">
        <v>11</v>
      </c>
      <c r="J347" t="s">
        <v>71</v>
      </c>
      <c r="K347" t="s">
        <v>155</v>
      </c>
      <c r="L347" t="s">
        <v>20</v>
      </c>
      <c r="M347" s="5">
        <v>7.99</v>
      </c>
    </row>
    <row r="348" spans="1:13" x14ac:dyDescent="0.2">
      <c r="A348" s="2">
        <v>45106</v>
      </c>
      <c r="B348" s="3">
        <f t="shared" si="17"/>
        <v>2023</v>
      </c>
      <c r="C348" t="str">
        <f t="shared" si="15"/>
        <v>2022-2023</v>
      </c>
      <c r="D348" t="s">
        <v>147</v>
      </c>
      <c r="E348" t="s">
        <v>54</v>
      </c>
      <c r="F348" t="str">
        <f t="shared" si="16"/>
        <v>Victoria</v>
      </c>
      <c r="G348" t="s">
        <v>45</v>
      </c>
      <c r="H348">
        <v>3977</v>
      </c>
      <c r="I348" t="s">
        <v>11</v>
      </c>
      <c r="J348" t="s">
        <v>55</v>
      </c>
      <c r="K348" t="s">
        <v>19</v>
      </c>
      <c r="L348" t="s">
        <v>23</v>
      </c>
      <c r="M348" s="5">
        <v>7.99</v>
      </c>
    </row>
    <row r="349" spans="1:13" x14ac:dyDescent="0.2">
      <c r="A349" s="2">
        <v>45526</v>
      </c>
      <c r="B349" s="3">
        <f t="shared" si="17"/>
        <v>2025</v>
      </c>
      <c r="C349" t="str">
        <f t="shared" si="15"/>
        <v>2024-2025</v>
      </c>
      <c r="D349" t="s">
        <v>147</v>
      </c>
      <c r="E349" t="s">
        <v>136</v>
      </c>
      <c r="F349" t="str">
        <f t="shared" si="16"/>
        <v>Victoria</v>
      </c>
      <c r="G349" t="s">
        <v>45</v>
      </c>
      <c r="H349">
        <v>3175</v>
      </c>
      <c r="I349" t="s">
        <v>11</v>
      </c>
      <c r="J349" t="s">
        <v>63</v>
      </c>
      <c r="K349" t="s">
        <v>151</v>
      </c>
      <c r="L349" t="s">
        <v>21</v>
      </c>
      <c r="M349" s="5">
        <v>7.99</v>
      </c>
    </row>
    <row r="350" spans="1:13" x14ac:dyDescent="0.2">
      <c r="A350" s="2">
        <v>45335</v>
      </c>
      <c r="B350" s="3">
        <f t="shared" si="17"/>
        <v>2024</v>
      </c>
      <c r="C350" t="str">
        <f t="shared" si="15"/>
        <v>2023-2024</v>
      </c>
      <c r="D350" t="s">
        <v>147</v>
      </c>
      <c r="E350" t="s">
        <v>125</v>
      </c>
      <c r="F350" t="str">
        <f t="shared" si="16"/>
        <v>Victoria</v>
      </c>
      <c r="G350" t="s">
        <v>45</v>
      </c>
      <c r="H350">
        <v>3400</v>
      </c>
      <c r="I350" t="s">
        <v>11</v>
      </c>
      <c r="J350" t="s">
        <v>60</v>
      </c>
      <c r="K350" t="s">
        <v>150</v>
      </c>
      <c r="L350" t="s">
        <v>18</v>
      </c>
      <c r="M350" s="5">
        <v>7.99</v>
      </c>
    </row>
    <row r="351" spans="1:13" x14ac:dyDescent="0.2">
      <c r="A351" s="2">
        <v>45476</v>
      </c>
      <c r="B351" s="3">
        <f t="shared" si="17"/>
        <v>2025</v>
      </c>
      <c r="C351" t="str">
        <f t="shared" si="15"/>
        <v>2024-2025</v>
      </c>
      <c r="D351" t="s">
        <v>148</v>
      </c>
      <c r="E351" t="s">
        <v>109</v>
      </c>
      <c r="F351" t="str">
        <f t="shared" si="16"/>
        <v>New South Wales</v>
      </c>
      <c r="G351" t="s">
        <v>10</v>
      </c>
      <c r="H351">
        <v>2480</v>
      </c>
      <c r="I351" t="s">
        <v>11</v>
      </c>
      <c r="J351" t="s">
        <v>68</v>
      </c>
      <c r="K351" t="s">
        <v>154</v>
      </c>
      <c r="L351" t="s">
        <v>14</v>
      </c>
      <c r="M351" s="5">
        <v>7.99</v>
      </c>
    </row>
    <row r="352" spans="1:13" x14ac:dyDescent="0.2">
      <c r="A352" s="2">
        <v>45400</v>
      </c>
      <c r="B352" s="3">
        <f t="shared" si="17"/>
        <v>2024</v>
      </c>
      <c r="C352" t="str">
        <f t="shared" si="15"/>
        <v>2023-2024</v>
      </c>
      <c r="D352" t="s">
        <v>147</v>
      </c>
      <c r="E352" t="s">
        <v>105</v>
      </c>
      <c r="F352" t="str">
        <f t="shared" si="16"/>
        <v>Victoria</v>
      </c>
      <c r="G352" t="s">
        <v>45</v>
      </c>
      <c r="H352">
        <v>3500</v>
      </c>
      <c r="I352" t="s">
        <v>11</v>
      </c>
      <c r="J352" t="s">
        <v>60</v>
      </c>
      <c r="K352" t="s">
        <v>152</v>
      </c>
      <c r="L352" t="s">
        <v>13</v>
      </c>
      <c r="M352" s="5">
        <v>7.99</v>
      </c>
    </row>
    <row r="353" spans="1:13" x14ac:dyDescent="0.2">
      <c r="A353" s="2">
        <v>44996</v>
      </c>
      <c r="B353" s="3">
        <f t="shared" si="17"/>
        <v>2023</v>
      </c>
      <c r="C353" t="str">
        <f t="shared" si="15"/>
        <v>2022-2023</v>
      </c>
      <c r="D353" t="s">
        <v>147</v>
      </c>
      <c r="E353" t="s">
        <v>145</v>
      </c>
      <c r="F353" t="str">
        <f t="shared" si="16"/>
        <v>New South Wales</v>
      </c>
      <c r="G353" t="s">
        <v>10</v>
      </c>
      <c r="H353">
        <v>2101</v>
      </c>
      <c r="I353" t="s">
        <v>11</v>
      </c>
      <c r="J353" t="s">
        <v>27</v>
      </c>
      <c r="K353" t="s">
        <v>153</v>
      </c>
      <c r="L353" t="s">
        <v>16</v>
      </c>
      <c r="M353" s="5">
        <v>7.99</v>
      </c>
    </row>
    <row r="354" spans="1:13" x14ac:dyDescent="0.2">
      <c r="A354" s="2">
        <v>45215</v>
      </c>
      <c r="B354" s="3">
        <f t="shared" si="17"/>
        <v>2024</v>
      </c>
      <c r="C354" t="str">
        <f t="shared" si="15"/>
        <v>2023-2024</v>
      </c>
      <c r="D354" t="s">
        <v>148</v>
      </c>
      <c r="E354" t="s">
        <v>145</v>
      </c>
      <c r="F354" t="str">
        <f t="shared" si="16"/>
        <v>New South Wales</v>
      </c>
      <c r="G354" t="s">
        <v>10</v>
      </c>
      <c r="H354">
        <v>2101</v>
      </c>
      <c r="I354" t="s">
        <v>11</v>
      </c>
      <c r="J354" t="s">
        <v>27</v>
      </c>
      <c r="K354" t="s">
        <v>151</v>
      </c>
      <c r="L354" t="s">
        <v>21</v>
      </c>
      <c r="M354" s="5">
        <v>7.99</v>
      </c>
    </row>
    <row r="355" spans="1:13" x14ac:dyDescent="0.2">
      <c r="A355" s="2">
        <v>45594</v>
      </c>
      <c r="B355" s="3">
        <f t="shared" si="17"/>
        <v>2025</v>
      </c>
      <c r="C355" t="str">
        <f t="shared" si="15"/>
        <v>2024-2025</v>
      </c>
      <c r="D355" t="s">
        <v>147</v>
      </c>
      <c r="E355" t="s">
        <v>121</v>
      </c>
      <c r="F355" t="str">
        <f t="shared" si="16"/>
        <v>Queensland</v>
      </c>
      <c r="G355" t="s">
        <v>35</v>
      </c>
      <c r="H355">
        <v>4700</v>
      </c>
      <c r="I355" t="s">
        <v>11</v>
      </c>
      <c r="J355" t="s">
        <v>51</v>
      </c>
      <c r="K355" t="s">
        <v>156</v>
      </c>
      <c r="L355" t="s">
        <v>17</v>
      </c>
      <c r="M355" s="5">
        <v>7.99</v>
      </c>
    </row>
    <row r="356" spans="1:13" x14ac:dyDescent="0.2">
      <c r="A356" s="2">
        <v>44947</v>
      </c>
      <c r="B356" s="3">
        <f t="shared" si="17"/>
        <v>2023</v>
      </c>
      <c r="C356" t="str">
        <f t="shared" si="15"/>
        <v>2022-2023</v>
      </c>
      <c r="D356" t="s">
        <v>147</v>
      </c>
      <c r="E356" t="s">
        <v>66</v>
      </c>
      <c r="F356" t="str">
        <f t="shared" si="16"/>
        <v>South Australia</v>
      </c>
      <c r="G356" t="s">
        <v>32</v>
      </c>
      <c r="H356">
        <v>5169</v>
      </c>
      <c r="I356" t="s">
        <v>11</v>
      </c>
      <c r="J356" t="s">
        <v>33</v>
      </c>
      <c r="K356" t="s">
        <v>152</v>
      </c>
      <c r="L356" t="s">
        <v>13</v>
      </c>
      <c r="M356" s="5">
        <v>7.99</v>
      </c>
    </row>
    <row r="357" spans="1:13" x14ac:dyDescent="0.2">
      <c r="A357" s="2">
        <v>45236</v>
      </c>
      <c r="B357" s="3">
        <f t="shared" si="17"/>
        <v>2024</v>
      </c>
      <c r="C357" t="str">
        <f t="shared" si="15"/>
        <v>2023-2024</v>
      </c>
      <c r="D357" t="s">
        <v>148</v>
      </c>
      <c r="E357" t="s">
        <v>113</v>
      </c>
      <c r="F357" t="str">
        <f t="shared" si="16"/>
        <v>Queensland</v>
      </c>
      <c r="G357" t="s">
        <v>35</v>
      </c>
      <c r="H357">
        <v>4215</v>
      </c>
      <c r="I357" t="s">
        <v>11</v>
      </c>
      <c r="J357" t="s">
        <v>104</v>
      </c>
      <c r="K357" t="s">
        <v>153</v>
      </c>
      <c r="L357" t="s">
        <v>16</v>
      </c>
      <c r="M357" s="5">
        <v>7.99</v>
      </c>
    </row>
    <row r="358" spans="1:13" x14ac:dyDescent="0.2">
      <c r="A358" s="2">
        <v>45575</v>
      </c>
      <c r="B358" s="3">
        <f t="shared" si="17"/>
        <v>2025</v>
      </c>
      <c r="C358" t="str">
        <f t="shared" si="15"/>
        <v>2024-2025</v>
      </c>
      <c r="D358" t="s">
        <v>147</v>
      </c>
      <c r="E358" t="s">
        <v>61</v>
      </c>
      <c r="F358" t="str">
        <f t="shared" si="16"/>
        <v>New South Wales</v>
      </c>
      <c r="G358" t="s">
        <v>10</v>
      </c>
      <c r="H358">
        <v>2539</v>
      </c>
      <c r="I358" t="s">
        <v>11</v>
      </c>
      <c r="J358" t="s">
        <v>58</v>
      </c>
      <c r="K358" t="s">
        <v>153</v>
      </c>
      <c r="L358" t="s">
        <v>16</v>
      </c>
      <c r="M358" s="5">
        <v>7.99</v>
      </c>
    </row>
    <row r="359" spans="1:13" x14ac:dyDescent="0.2">
      <c r="A359" s="2">
        <v>45287</v>
      </c>
      <c r="B359" s="3">
        <f t="shared" si="17"/>
        <v>2024</v>
      </c>
      <c r="C359" t="str">
        <f t="shared" si="15"/>
        <v>2023-2024</v>
      </c>
      <c r="D359" t="s">
        <v>147</v>
      </c>
      <c r="E359" t="s">
        <v>119</v>
      </c>
      <c r="F359" t="str">
        <f t="shared" si="16"/>
        <v>Queensland</v>
      </c>
      <c r="G359" t="s">
        <v>35</v>
      </c>
      <c r="H359">
        <v>4570</v>
      </c>
      <c r="I359" t="s">
        <v>11</v>
      </c>
      <c r="J359" t="s">
        <v>120</v>
      </c>
      <c r="K359" t="s">
        <v>153</v>
      </c>
      <c r="L359" t="s">
        <v>16</v>
      </c>
      <c r="M359" s="5">
        <v>8</v>
      </c>
    </row>
    <row r="360" spans="1:13" x14ac:dyDescent="0.2">
      <c r="A360" s="2">
        <v>45595</v>
      </c>
      <c r="B360" s="3">
        <f t="shared" si="17"/>
        <v>2025</v>
      </c>
      <c r="C360" t="str">
        <f t="shared" si="15"/>
        <v>2024-2025</v>
      </c>
      <c r="D360" t="s">
        <v>147</v>
      </c>
      <c r="E360" t="s">
        <v>133</v>
      </c>
      <c r="F360" t="str">
        <f t="shared" si="16"/>
        <v>Queensland</v>
      </c>
      <c r="G360" t="s">
        <v>35</v>
      </c>
      <c r="H360">
        <v>4305</v>
      </c>
      <c r="I360" t="s">
        <v>11</v>
      </c>
      <c r="J360" t="s">
        <v>104</v>
      </c>
      <c r="K360" t="s">
        <v>153</v>
      </c>
      <c r="L360" t="s">
        <v>16</v>
      </c>
      <c r="M360" s="5">
        <v>8</v>
      </c>
    </row>
    <row r="361" spans="1:13" x14ac:dyDescent="0.2">
      <c r="A361" s="2">
        <v>45070</v>
      </c>
      <c r="B361" s="3">
        <f t="shared" si="17"/>
        <v>2023</v>
      </c>
      <c r="C361" t="str">
        <f t="shared" si="15"/>
        <v>2022-2023</v>
      </c>
      <c r="D361" t="s">
        <v>147</v>
      </c>
      <c r="E361" t="s">
        <v>87</v>
      </c>
      <c r="F361" t="str">
        <f t="shared" si="16"/>
        <v>New South Wales</v>
      </c>
      <c r="G361" t="s">
        <v>10</v>
      </c>
      <c r="H361">
        <v>2790</v>
      </c>
      <c r="I361" t="s">
        <v>11</v>
      </c>
      <c r="J361" t="s">
        <v>25</v>
      </c>
      <c r="K361" t="s">
        <v>154</v>
      </c>
      <c r="L361" t="s">
        <v>14</v>
      </c>
      <c r="M361" s="5">
        <v>8</v>
      </c>
    </row>
    <row r="362" spans="1:13" x14ac:dyDescent="0.2">
      <c r="A362" s="2">
        <v>44970</v>
      </c>
      <c r="B362" s="3">
        <f t="shared" si="17"/>
        <v>2023</v>
      </c>
      <c r="C362" t="str">
        <f t="shared" si="15"/>
        <v>2022-2023</v>
      </c>
      <c r="D362" t="s">
        <v>147</v>
      </c>
      <c r="E362" t="s">
        <v>123</v>
      </c>
      <c r="F362" t="str">
        <f t="shared" si="16"/>
        <v>Western Australia</v>
      </c>
      <c r="G362" t="s">
        <v>48</v>
      </c>
      <c r="H362">
        <v>6109</v>
      </c>
      <c r="I362" t="s">
        <v>11</v>
      </c>
      <c r="J362" t="s">
        <v>94</v>
      </c>
      <c r="K362" t="s">
        <v>154</v>
      </c>
      <c r="L362" t="s">
        <v>14</v>
      </c>
      <c r="M362" s="5">
        <v>8</v>
      </c>
    </row>
    <row r="363" spans="1:13" x14ac:dyDescent="0.2">
      <c r="A363" s="2">
        <v>45592</v>
      </c>
      <c r="B363" s="3">
        <f t="shared" si="17"/>
        <v>2025</v>
      </c>
      <c r="C363" t="str">
        <f t="shared" si="15"/>
        <v>2024-2025</v>
      </c>
      <c r="D363" t="s">
        <v>148</v>
      </c>
      <c r="E363" t="s">
        <v>47</v>
      </c>
      <c r="F363" t="str">
        <f t="shared" si="16"/>
        <v>Western Australia</v>
      </c>
      <c r="G363" t="s">
        <v>48</v>
      </c>
      <c r="H363">
        <v>6030</v>
      </c>
      <c r="I363" t="s">
        <v>11</v>
      </c>
      <c r="J363" t="s">
        <v>49</v>
      </c>
      <c r="K363" t="s">
        <v>149</v>
      </c>
      <c r="L363" t="s">
        <v>15</v>
      </c>
      <c r="M363" s="5">
        <v>8</v>
      </c>
    </row>
    <row r="364" spans="1:13" x14ac:dyDescent="0.2">
      <c r="A364" s="2">
        <v>45493</v>
      </c>
      <c r="B364" s="3">
        <f t="shared" si="17"/>
        <v>2025</v>
      </c>
      <c r="C364" t="str">
        <f t="shared" si="15"/>
        <v>2024-2025</v>
      </c>
      <c r="D364" t="s">
        <v>148</v>
      </c>
      <c r="E364" t="s">
        <v>137</v>
      </c>
      <c r="F364" t="str">
        <f t="shared" si="16"/>
        <v>New South Wales</v>
      </c>
      <c r="G364" t="s">
        <v>10</v>
      </c>
      <c r="H364">
        <v>2031</v>
      </c>
      <c r="I364" t="s">
        <v>11</v>
      </c>
      <c r="J364" t="s">
        <v>12</v>
      </c>
      <c r="K364" t="s">
        <v>150</v>
      </c>
      <c r="L364" t="s">
        <v>18</v>
      </c>
      <c r="M364" s="5">
        <v>8</v>
      </c>
    </row>
    <row r="365" spans="1:13" x14ac:dyDescent="0.2">
      <c r="A365" s="2">
        <v>45636</v>
      </c>
      <c r="B365" s="3">
        <f t="shared" si="17"/>
        <v>2025</v>
      </c>
      <c r="C365" t="str">
        <f t="shared" si="15"/>
        <v>2024-2025</v>
      </c>
      <c r="D365" t="s">
        <v>148</v>
      </c>
      <c r="E365" t="s">
        <v>117</v>
      </c>
      <c r="F365" t="str">
        <f t="shared" si="16"/>
        <v>Queensland</v>
      </c>
      <c r="G365" t="s">
        <v>35</v>
      </c>
      <c r="H365">
        <v>4119</v>
      </c>
      <c r="I365" t="s">
        <v>11</v>
      </c>
      <c r="J365" t="s">
        <v>43</v>
      </c>
      <c r="K365" t="s">
        <v>19</v>
      </c>
      <c r="L365" t="s">
        <v>23</v>
      </c>
      <c r="M365" s="5">
        <v>8</v>
      </c>
    </row>
    <row r="366" spans="1:13" x14ac:dyDescent="0.2">
      <c r="A366" s="2">
        <v>44989</v>
      </c>
      <c r="B366" s="3">
        <f t="shared" si="17"/>
        <v>2023</v>
      </c>
      <c r="C366" t="str">
        <f t="shared" si="15"/>
        <v>2022-2023</v>
      </c>
      <c r="D366" t="s">
        <v>147</v>
      </c>
      <c r="E366" t="s">
        <v>99</v>
      </c>
      <c r="F366" t="str">
        <f t="shared" si="16"/>
        <v>Victoria</v>
      </c>
      <c r="G366" t="s">
        <v>45</v>
      </c>
      <c r="H366">
        <v>3148</v>
      </c>
      <c r="I366" t="s">
        <v>11</v>
      </c>
      <c r="J366" t="s">
        <v>63</v>
      </c>
      <c r="K366" t="s">
        <v>154</v>
      </c>
      <c r="L366" t="s">
        <v>14</v>
      </c>
      <c r="M366" s="5">
        <v>8.1</v>
      </c>
    </row>
    <row r="367" spans="1:13" x14ac:dyDescent="0.2">
      <c r="A367" s="2">
        <v>45138</v>
      </c>
      <c r="B367" s="3">
        <f t="shared" si="17"/>
        <v>2024</v>
      </c>
      <c r="C367" t="str">
        <f t="shared" si="15"/>
        <v>2023-2024</v>
      </c>
      <c r="D367" t="s">
        <v>147</v>
      </c>
      <c r="E367" t="s">
        <v>114</v>
      </c>
      <c r="F367" t="str">
        <f t="shared" si="16"/>
        <v>Victoria</v>
      </c>
      <c r="G367" t="s">
        <v>45</v>
      </c>
      <c r="H367">
        <v>3551</v>
      </c>
      <c r="I367" t="s">
        <v>11</v>
      </c>
      <c r="J367" t="s">
        <v>60</v>
      </c>
      <c r="K367" t="s">
        <v>155</v>
      </c>
      <c r="L367" t="s">
        <v>20</v>
      </c>
      <c r="M367" s="5">
        <v>8.23</v>
      </c>
    </row>
    <row r="368" spans="1:13" x14ac:dyDescent="0.2">
      <c r="A368" s="2">
        <v>45461</v>
      </c>
      <c r="B368" s="3">
        <f t="shared" si="17"/>
        <v>2024</v>
      </c>
      <c r="C368" t="str">
        <f t="shared" si="15"/>
        <v>2023-2024</v>
      </c>
      <c r="D368" t="s">
        <v>147</v>
      </c>
      <c r="E368" t="s">
        <v>40</v>
      </c>
      <c r="F368" t="str">
        <f t="shared" si="16"/>
        <v>New South Wales</v>
      </c>
      <c r="G368" t="s">
        <v>10</v>
      </c>
      <c r="H368">
        <v>2116</v>
      </c>
      <c r="I368" t="s">
        <v>11</v>
      </c>
      <c r="J368" t="s">
        <v>27</v>
      </c>
      <c r="K368" t="s">
        <v>151</v>
      </c>
      <c r="L368" t="s">
        <v>21</v>
      </c>
      <c r="M368" s="5">
        <v>8.26</v>
      </c>
    </row>
    <row r="369" spans="1:13" x14ac:dyDescent="0.2">
      <c r="A369" s="2">
        <v>45380</v>
      </c>
      <c r="B369" s="3">
        <f t="shared" si="17"/>
        <v>2024</v>
      </c>
      <c r="C369" t="str">
        <f t="shared" si="15"/>
        <v>2023-2024</v>
      </c>
      <c r="D369" t="s">
        <v>147</v>
      </c>
      <c r="E369" t="s">
        <v>40</v>
      </c>
      <c r="F369" t="str">
        <f t="shared" si="16"/>
        <v>New South Wales</v>
      </c>
      <c r="G369" t="s">
        <v>10</v>
      </c>
      <c r="H369">
        <v>2116</v>
      </c>
      <c r="I369" t="s">
        <v>11</v>
      </c>
      <c r="J369" t="s">
        <v>27</v>
      </c>
      <c r="K369" t="s">
        <v>157</v>
      </c>
      <c r="L369" t="s">
        <v>22</v>
      </c>
      <c r="M369" s="5">
        <v>8.2799999999999994</v>
      </c>
    </row>
    <row r="370" spans="1:13" x14ac:dyDescent="0.2">
      <c r="A370" s="2">
        <v>45047</v>
      </c>
      <c r="B370" s="3">
        <f t="shared" si="17"/>
        <v>2023</v>
      </c>
      <c r="C370" t="str">
        <f t="shared" si="15"/>
        <v>2022-2023</v>
      </c>
      <c r="D370" t="s">
        <v>147</v>
      </c>
      <c r="E370" t="s">
        <v>40</v>
      </c>
      <c r="F370" t="str">
        <f t="shared" si="16"/>
        <v>New South Wales</v>
      </c>
      <c r="G370" t="s">
        <v>10</v>
      </c>
      <c r="H370">
        <v>2116</v>
      </c>
      <c r="I370" t="s">
        <v>11</v>
      </c>
      <c r="J370" t="s">
        <v>27</v>
      </c>
      <c r="K370" t="s">
        <v>150</v>
      </c>
      <c r="L370" t="s">
        <v>18</v>
      </c>
      <c r="M370" s="5">
        <v>8.4400000000000013</v>
      </c>
    </row>
    <row r="371" spans="1:13" x14ac:dyDescent="0.2">
      <c r="A371" s="2">
        <v>45036</v>
      </c>
      <c r="B371" s="3">
        <f t="shared" si="17"/>
        <v>2023</v>
      </c>
      <c r="C371" t="str">
        <f t="shared" si="15"/>
        <v>2022-2023</v>
      </c>
      <c r="D371" t="s">
        <v>147</v>
      </c>
      <c r="E371" t="s">
        <v>76</v>
      </c>
      <c r="F371" t="str">
        <f t="shared" si="16"/>
        <v>Western Australia</v>
      </c>
      <c r="G371" t="s">
        <v>48</v>
      </c>
      <c r="H371">
        <v>6450</v>
      </c>
      <c r="I371" t="s">
        <v>11</v>
      </c>
      <c r="J371" t="s">
        <v>77</v>
      </c>
      <c r="K371" t="s">
        <v>154</v>
      </c>
      <c r="L371" t="s">
        <v>14</v>
      </c>
      <c r="M371" s="5">
        <v>8.5</v>
      </c>
    </row>
    <row r="372" spans="1:13" x14ac:dyDescent="0.2">
      <c r="A372" s="2">
        <v>45208</v>
      </c>
      <c r="B372" s="3">
        <f t="shared" si="17"/>
        <v>2024</v>
      </c>
      <c r="C372" t="str">
        <f t="shared" si="15"/>
        <v>2023-2024</v>
      </c>
      <c r="D372" t="s">
        <v>147</v>
      </c>
      <c r="E372" t="s">
        <v>123</v>
      </c>
      <c r="F372" t="str">
        <f t="shared" si="16"/>
        <v>Western Australia</v>
      </c>
      <c r="G372" t="s">
        <v>48</v>
      </c>
      <c r="H372">
        <v>6109</v>
      </c>
      <c r="I372" t="s">
        <v>11</v>
      </c>
      <c r="J372" t="s">
        <v>94</v>
      </c>
      <c r="K372" t="s">
        <v>154</v>
      </c>
      <c r="L372" t="s">
        <v>14</v>
      </c>
      <c r="M372" s="5">
        <v>8.5</v>
      </c>
    </row>
    <row r="373" spans="1:13" x14ac:dyDescent="0.2">
      <c r="A373" s="2">
        <v>45346</v>
      </c>
      <c r="B373" s="3">
        <f t="shared" si="17"/>
        <v>2024</v>
      </c>
      <c r="C373" t="str">
        <f t="shared" si="15"/>
        <v>2023-2024</v>
      </c>
      <c r="D373" t="s">
        <v>147</v>
      </c>
      <c r="E373" t="s">
        <v>137</v>
      </c>
      <c r="F373" t="str">
        <f t="shared" si="16"/>
        <v>New South Wales</v>
      </c>
      <c r="G373" t="s">
        <v>10</v>
      </c>
      <c r="H373">
        <v>2031</v>
      </c>
      <c r="I373" t="s">
        <v>11</v>
      </c>
      <c r="J373" t="s">
        <v>12</v>
      </c>
      <c r="K373" t="s">
        <v>154</v>
      </c>
      <c r="L373" t="s">
        <v>14</v>
      </c>
      <c r="M373" s="5">
        <v>8.5</v>
      </c>
    </row>
    <row r="374" spans="1:13" x14ac:dyDescent="0.2">
      <c r="A374" s="2">
        <v>45539</v>
      </c>
      <c r="B374" s="3">
        <f t="shared" si="17"/>
        <v>2025</v>
      </c>
      <c r="C374" t="str">
        <f t="shared" si="15"/>
        <v>2024-2025</v>
      </c>
      <c r="D374" t="s">
        <v>148</v>
      </c>
      <c r="E374" t="s">
        <v>126</v>
      </c>
      <c r="F374" t="str">
        <f t="shared" si="16"/>
        <v>Queensland</v>
      </c>
      <c r="G374" t="s">
        <v>35</v>
      </c>
      <c r="H374">
        <v>4551</v>
      </c>
      <c r="I374" t="s">
        <v>11</v>
      </c>
      <c r="J374" t="s">
        <v>120</v>
      </c>
      <c r="K374" t="s">
        <v>19</v>
      </c>
      <c r="L374" t="s">
        <v>23</v>
      </c>
      <c r="M374" s="5">
        <v>8.629999999999999</v>
      </c>
    </row>
    <row r="375" spans="1:13" x14ac:dyDescent="0.2">
      <c r="A375" s="2">
        <v>45170</v>
      </c>
      <c r="B375" s="3">
        <f t="shared" si="17"/>
        <v>2024</v>
      </c>
      <c r="C375" t="str">
        <f t="shared" si="15"/>
        <v>2023-2024</v>
      </c>
      <c r="D375" t="s">
        <v>147</v>
      </c>
      <c r="E375" t="s">
        <v>78</v>
      </c>
      <c r="F375" t="str">
        <f t="shared" si="16"/>
        <v>New South Wales</v>
      </c>
      <c r="G375" t="s">
        <v>10</v>
      </c>
      <c r="H375">
        <v>2350</v>
      </c>
      <c r="I375" t="s">
        <v>11</v>
      </c>
      <c r="J375" t="s">
        <v>68</v>
      </c>
      <c r="K375" t="s">
        <v>154</v>
      </c>
      <c r="L375" t="s">
        <v>14</v>
      </c>
      <c r="M375" s="5">
        <v>8.84</v>
      </c>
    </row>
    <row r="376" spans="1:13" x14ac:dyDescent="0.2">
      <c r="A376" s="2">
        <v>45507</v>
      </c>
      <c r="B376" s="3">
        <f t="shared" si="17"/>
        <v>2025</v>
      </c>
      <c r="C376" t="str">
        <f t="shared" si="15"/>
        <v>2024-2025</v>
      </c>
      <c r="D376" t="s">
        <v>148</v>
      </c>
      <c r="E376" t="s">
        <v>24</v>
      </c>
      <c r="F376" t="str">
        <f t="shared" si="16"/>
        <v>New South Wales</v>
      </c>
      <c r="G376" t="s">
        <v>10</v>
      </c>
      <c r="H376">
        <v>2795</v>
      </c>
      <c r="I376" t="s">
        <v>11</v>
      </c>
      <c r="J376" t="s">
        <v>25</v>
      </c>
      <c r="K376" t="s">
        <v>149</v>
      </c>
      <c r="L376" t="s">
        <v>15</v>
      </c>
      <c r="M376" s="5">
        <v>8.9400000000000013</v>
      </c>
    </row>
    <row r="377" spans="1:13" x14ac:dyDescent="0.2">
      <c r="A377" s="2">
        <v>45303</v>
      </c>
      <c r="B377" s="3">
        <f t="shared" si="17"/>
        <v>2024</v>
      </c>
      <c r="C377" t="str">
        <f t="shared" si="15"/>
        <v>2023-2024</v>
      </c>
      <c r="D377" t="s">
        <v>147</v>
      </c>
      <c r="E377" t="s">
        <v>111</v>
      </c>
      <c r="F377" t="str">
        <f t="shared" si="16"/>
        <v>New South Wales</v>
      </c>
      <c r="G377" t="s">
        <v>10</v>
      </c>
      <c r="H377">
        <v>2120</v>
      </c>
      <c r="I377" t="s">
        <v>11</v>
      </c>
      <c r="J377" t="s">
        <v>27</v>
      </c>
      <c r="K377" t="s">
        <v>149</v>
      </c>
      <c r="L377" t="s">
        <v>15</v>
      </c>
      <c r="M377" s="5">
        <v>8.9400000000000013</v>
      </c>
    </row>
    <row r="378" spans="1:13" x14ac:dyDescent="0.2">
      <c r="A378" s="2">
        <v>45077</v>
      </c>
      <c r="B378" s="3">
        <f t="shared" si="17"/>
        <v>2023</v>
      </c>
      <c r="C378" t="str">
        <f t="shared" si="15"/>
        <v>2022-2023</v>
      </c>
      <c r="D378" t="s">
        <v>147</v>
      </c>
      <c r="E378" t="s">
        <v>44</v>
      </c>
      <c r="F378" t="str">
        <f t="shared" si="16"/>
        <v>Victoria</v>
      </c>
      <c r="G378" t="s">
        <v>45</v>
      </c>
      <c r="H378">
        <v>3066</v>
      </c>
      <c r="I378" t="s">
        <v>11</v>
      </c>
      <c r="J378" t="s">
        <v>46</v>
      </c>
      <c r="K378" t="s">
        <v>154</v>
      </c>
      <c r="L378" t="s">
        <v>14</v>
      </c>
      <c r="M378" s="5">
        <v>8.9700000000000006</v>
      </c>
    </row>
    <row r="379" spans="1:13" x14ac:dyDescent="0.2">
      <c r="A379" s="2">
        <v>45154</v>
      </c>
      <c r="B379" s="3">
        <f t="shared" si="17"/>
        <v>2024</v>
      </c>
      <c r="C379" t="str">
        <f t="shared" si="15"/>
        <v>2023-2024</v>
      </c>
      <c r="D379" t="s">
        <v>147</v>
      </c>
      <c r="E379" t="s">
        <v>28</v>
      </c>
      <c r="F379" t="str">
        <f t="shared" si="16"/>
        <v>Northern Territory</v>
      </c>
      <c r="G379" t="s">
        <v>29</v>
      </c>
      <c r="H379">
        <v>800</v>
      </c>
      <c r="I379" t="s">
        <v>11</v>
      </c>
      <c r="J379" t="s">
        <v>30</v>
      </c>
      <c r="K379" t="s">
        <v>19</v>
      </c>
      <c r="L379" t="s">
        <v>23</v>
      </c>
      <c r="M379" s="5">
        <v>8.98</v>
      </c>
    </row>
    <row r="380" spans="1:13" x14ac:dyDescent="0.2">
      <c r="A380" s="2">
        <v>45316</v>
      </c>
      <c r="B380" s="3">
        <f t="shared" si="17"/>
        <v>2024</v>
      </c>
      <c r="C380" t="str">
        <f t="shared" si="15"/>
        <v>2023-2024</v>
      </c>
      <c r="D380" t="s">
        <v>148</v>
      </c>
      <c r="E380" t="s">
        <v>115</v>
      </c>
      <c r="F380" t="str">
        <f t="shared" si="16"/>
        <v>Western Australia</v>
      </c>
      <c r="G380" t="s">
        <v>48</v>
      </c>
      <c r="H380">
        <v>6280</v>
      </c>
      <c r="I380" t="s">
        <v>11</v>
      </c>
      <c r="J380" t="s">
        <v>94</v>
      </c>
      <c r="K380" t="s">
        <v>153</v>
      </c>
      <c r="L380" t="s">
        <v>16</v>
      </c>
      <c r="M380" s="5">
        <v>8.99</v>
      </c>
    </row>
    <row r="381" spans="1:13" x14ac:dyDescent="0.2">
      <c r="A381" s="2">
        <v>45398</v>
      </c>
      <c r="B381" s="3">
        <f t="shared" si="17"/>
        <v>2024</v>
      </c>
      <c r="C381" t="str">
        <f t="shared" si="15"/>
        <v>2023-2024</v>
      </c>
      <c r="D381" t="s">
        <v>147</v>
      </c>
      <c r="E381" t="s">
        <v>57</v>
      </c>
      <c r="F381" t="str">
        <f t="shared" si="16"/>
        <v>New South Wales</v>
      </c>
      <c r="G381" t="s">
        <v>10</v>
      </c>
      <c r="H381">
        <v>2560</v>
      </c>
      <c r="I381" t="s">
        <v>11</v>
      </c>
      <c r="J381" t="s">
        <v>58</v>
      </c>
      <c r="K381" t="s">
        <v>19</v>
      </c>
      <c r="L381" t="s">
        <v>23</v>
      </c>
      <c r="M381" s="5">
        <v>8.99</v>
      </c>
    </row>
    <row r="382" spans="1:13" x14ac:dyDescent="0.2">
      <c r="A382" s="2">
        <v>45395</v>
      </c>
      <c r="B382" s="3">
        <f t="shared" si="17"/>
        <v>2024</v>
      </c>
      <c r="C382" t="str">
        <f t="shared" si="15"/>
        <v>2023-2024</v>
      </c>
      <c r="D382" t="s">
        <v>147</v>
      </c>
      <c r="E382" t="s">
        <v>65</v>
      </c>
      <c r="F382" t="str">
        <f t="shared" si="16"/>
        <v>New South Wales</v>
      </c>
      <c r="G382" t="s">
        <v>10</v>
      </c>
      <c r="H382">
        <v>2541</v>
      </c>
      <c r="I382" t="s">
        <v>11</v>
      </c>
      <c r="J382" t="s">
        <v>58</v>
      </c>
      <c r="K382" t="s">
        <v>151</v>
      </c>
      <c r="L382" t="s">
        <v>21</v>
      </c>
      <c r="M382" s="5">
        <v>8.99</v>
      </c>
    </row>
    <row r="383" spans="1:13" x14ac:dyDescent="0.2">
      <c r="A383" s="2">
        <v>45042</v>
      </c>
      <c r="B383" s="3">
        <f t="shared" si="17"/>
        <v>2023</v>
      </c>
      <c r="C383" t="str">
        <f t="shared" si="15"/>
        <v>2022-2023</v>
      </c>
      <c r="D383" t="s">
        <v>147</v>
      </c>
      <c r="E383" t="s">
        <v>56</v>
      </c>
      <c r="F383" t="str">
        <f t="shared" si="16"/>
        <v>Northern Territory</v>
      </c>
      <c r="G383" t="s">
        <v>29</v>
      </c>
      <c r="H383">
        <v>870</v>
      </c>
      <c r="I383" t="s">
        <v>11</v>
      </c>
      <c r="J383" t="s">
        <v>30</v>
      </c>
      <c r="K383" t="s">
        <v>154</v>
      </c>
      <c r="L383" t="s">
        <v>14</v>
      </c>
      <c r="M383" s="5">
        <v>9</v>
      </c>
    </row>
    <row r="384" spans="1:13" x14ac:dyDescent="0.2">
      <c r="A384" s="2">
        <v>45000</v>
      </c>
      <c r="B384" s="3">
        <f t="shared" si="17"/>
        <v>2023</v>
      </c>
      <c r="C384" t="str">
        <f t="shared" si="15"/>
        <v>2022-2023</v>
      </c>
      <c r="D384" t="s">
        <v>147</v>
      </c>
      <c r="E384" t="s">
        <v>100</v>
      </c>
      <c r="F384" t="str">
        <f t="shared" si="16"/>
        <v>Western Australia</v>
      </c>
      <c r="G384" t="s">
        <v>48</v>
      </c>
      <c r="H384">
        <v>6021</v>
      </c>
      <c r="I384" t="s">
        <v>11</v>
      </c>
      <c r="J384" t="s">
        <v>49</v>
      </c>
      <c r="K384" t="s">
        <v>154</v>
      </c>
      <c r="L384" t="s">
        <v>14</v>
      </c>
      <c r="M384" s="5">
        <v>9</v>
      </c>
    </row>
    <row r="385" spans="1:13" x14ac:dyDescent="0.2">
      <c r="A385" s="2">
        <v>45130</v>
      </c>
      <c r="B385" s="3">
        <f t="shared" si="17"/>
        <v>2024</v>
      </c>
      <c r="C385" t="str">
        <f t="shared" si="15"/>
        <v>2023-2024</v>
      </c>
      <c r="D385" t="s">
        <v>147</v>
      </c>
      <c r="E385" t="s">
        <v>116</v>
      </c>
      <c r="F385" t="str">
        <f t="shared" si="16"/>
        <v>Western Australia</v>
      </c>
      <c r="G385" t="s">
        <v>48</v>
      </c>
      <c r="H385">
        <v>6725</v>
      </c>
      <c r="I385" t="s">
        <v>11</v>
      </c>
      <c r="J385" t="s">
        <v>77</v>
      </c>
      <c r="K385" t="s">
        <v>154</v>
      </c>
      <c r="L385" t="s">
        <v>14</v>
      </c>
      <c r="M385" s="5">
        <v>9</v>
      </c>
    </row>
    <row r="386" spans="1:13" x14ac:dyDescent="0.2">
      <c r="A386" s="2">
        <v>45181</v>
      </c>
      <c r="B386" s="3">
        <f t="shared" si="17"/>
        <v>2024</v>
      </c>
      <c r="C386" t="str">
        <f t="shared" ref="C386:C449" si="18">IF(MONTH(A386) &gt;= 7, YEAR(A386) &amp; "-" &amp; YEAR(A386) + 1, YEAR(A386) - 1 &amp; "-" &amp; YEAR(A386))</f>
        <v>2023-2024</v>
      </c>
      <c r="D386" t="s">
        <v>147</v>
      </c>
      <c r="E386" t="s">
        <v>72</v>
      </c>
      <c r="F386" t="str">
        <f t="shared" ref="F386:F449" si="19">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row>
    <row r="387" spans="1:13" x14ac:dyDescent="0.2">
      <c r="A387" s="2">
        <v>45575</v>
      </c>
      <c r="B387" s="3">
        <f t="shared" ref="B387:B450" si="20">IF(MONTH(A387)&gt;=7,YEAR(A387)+1,YEAR(A387))</f>
        <v>2025</v>
      </c>
      <c r="C387" t="str">
        <f t="shared" si="18"/>
        <v>2024-2025</v>
      </c>
      <c r="D387" t="s">
        <v>147</v>
      </c>
      <c r="E387" t="s">
        <v>93</v>
      </c>
      <c r="F387" t="str">
        <f t="shared" si="19"/>
        <v>Western Australia</v>
      </c>
      <c r="G387" t="s">
        <v>48</v>
      </c>
      <c r="H387">
        <v>6112</v>
      </c>
      <c r="I387" t="s">
        <v>11</v>
      </c>
      <c r="J387" t="s">
        <v>94</v>
      </c>
      <c r="K387" t="s">
        <v>149</v>
      </c>
      <c r="L387" t="s">
        <v>15</v>
      </c>
      <c r="M387" s="5">
        <v>9</v>
      </c>
    </row>
    <row r="388" spans="1:13" x14ac:dyDescent="0.2">
      <c r="A388" s="2">
        <v>45143</v>
      </c>
      <c r="B388" s="3">
        <f t="shared" si="20"/>
        <v>2024</v>
      </c>
      <c r="C388" t="str">
        <f t="shared" si="18"/>
        <v>2023-2024</v>
      </c>
      <c r="D388" t="s">
        <v>147</v>
      </c>
      <c r="E388" t="s">
        <v>95</v>
      </c>
      <c r="F388" t="str">
        <f t="shared" si="19"/>
        <v>Victoria</v>
      </c>
      <c r="G388" t="s">
        <v>45</v>
      </c>
      <c r="H388">
        <v>3931</v>
      </c>
      <c r="I388" t="s">
        <v>11</v>
      </c>
      <c r="J388" t="s">
        <v>55</v>
      </c>
      <c r="K388" t="s">
        <v>154</v>
      </c>
      <c r="L388" t="s">
        <v>14</v>
      </c>
      <c r="M388" s="5">
        <v>9</v>
      </c>
    </row>
    <row r="389" spans="1:13" x14ac:dyDescent="0.2">
      <c r="A389" s="2">
        <v>45113</v>
      </c>
      <c r="B389" s="3">
        <f t="shared" si="20"/>
        <v>2024</v>
      </c>
      <c r="C389" t="str">
        <f t="shared" si="18"/>
        <v>2023-2024</v>
      </c>
      <c r="D389" t="s">
        <v>147</v>
      </c>
      <c r="E389" t="s">
        <v>69</v>
      </c>
      <c r="F389" t="str">
        <f t="shared" si="19"/>
        <v>Tasmania</v>
      </c>
      <c r="G389" t="s">
        <v>70</v>
      </c>
      <c r="H389">
        <v>7018</v>
      </c>
      <c r="I389" t="s">
        <v>11</v>
      </c>
      <c r="J389" t="s">
        <v>71</v>
      </c>
      <c r="K389" t="s">
        <v>154</v>
      </c>
      <c r="L389" t="s">
        <v>14</v>
      </c>
      <c r="M389" s="5">
        <v>9</v>
      </c>
    </row>
    <row r="390" spans="1:13" x14ac:dyDescent="0.2">
      <c r="A390" s="2">
        <v>45452</v>
      </c>
      <c r="B390" s="3">
        <f t="shared" si="20"/>
        <v>2024</v>
      </c>
      <c r="C390" t="str">
        <f t="shared" si="18"/>
        <v>2023-2024</v>
      </c>
      <c r="D390" t="s">
        <v>147</v>
      </c>
      <c r="E390" t="s">
        <v>108</v>
      </c>
      <c r="F390" t="str">
        <f t="shared" si="19"/>
        <v>Victoria</v>
      </c>
      <c r="G390" t="s">
        <v>45</v>
      </c>
      <c r="H390">
        <v>3018</v>
      </c>
      <c r="I390" t="s">
        <v>11</v>
      </c>
      <c r="J390" t="s">
        <v>46</v>
      </c>
      <c r="K390" t="s">
        <v>153</v>
      </c>
      <c r="L390" t="s">
        <v>16</v>
      </c>
      <c r="M390" s="5">
        <v>9.02</v>
      </c>
    </row>
    <row r="391" spans="1:13" x14ac:dyDescent="0.2">
      <c r="A391" s="2">
        <v>45238</v>
      </c>
      <c r="B391" s="3">
        <f t="shared" si="20"/>
        <v>2024</v>
      </c>
      <c r="C391" t="str">
        <f t="shared" si="18"/>
        <v>2023-2024</v>
      </c>
      <c r="D391" t="s">
        <v>147</v>
      </c>
      <c r="E391" t="s">
        <v>114</v>
      </c>
      <c r="F391" t="str">
        <f t="shared" si="19"/>
        <v>Victoria</v>
      </c>
      <c r="G391" t="s">
        <v>45</v>
      </c>
      <c r="H391">
        <v>3551</v>
      </c>
      <c r="I391" t="s">
        <v>11</v>
      </c>
      <c r="J391" t="s">
        <v>60</v>
      </c>
      <c r="K391" t="s">
        <v>154</v>
      </c>
      <c r="L391" t="s">
        <v>14</v>
      </c>
      <c r="M391" s="5">
        <v>9.11</v>
      </c>
    </row>
    <row r="392" spans="1:13" x14ac:dyDescent="0.2">
      <c r="A392" s="2">
        <v>45531</v>
      </c>
      <c r="B392" s="3">
        <f t="shared" si="20"/>
        <v>2025</v>
      </c>
      <c r="C392" t="str">
        <f t="shared" si="18"/>
        <v>2024-2025</v>
      </c>
      <c r="D392" t="s">
        <v>147</v>
      </c>
      <c r="E392" t="s">
        <v>122</v>
      </c>
      <c r="F392" t="str">
        <f t="shared" si="19"/>
        <v>New South Wales</v>
      </c>
      <c r="G392" t="s">
        <v>10</v>
      </c>
      <c r="H392">
        <v>2650</v>
      </c>
      <c r="I392" t="s">
        <v>11</v>
      </c>
      <c r="J392" t="s">
        <v>25</v>
      </c>
      <c r="K392" t="s">
        <v>152</v>
      </c>
      <c r="L392" t="s">
        <v>13</v>
      </c>
      <c r="M392" s="5">
        <v>9.2899999999999991</v>
      </c>
    </row>
    <row r="393" spans="1:13" x14ac:dyDescent="0.2">
      <c r="A393" s="2">
        <v>45589</v>
      </c>
      <c r="B393" s="3">
        <f t="shared" si="20"/>
        <v>2025</v>
      </c>
      <c r="C393" t="str">
        <f t="shared" si="18"/>
        <v>2024-2025</v>
      </c>
      <c r="D393" t="s">
        <v>147</v>
      </c>
      <c r="E393" t="s">
        <v>108</v>
      </c>
      <c r="F393" t="str">
        <f t="shared" si="19"/>
        <v>Victoria</v>
      </c>
      <c r="G393" t="s">
        <v>45</v>
      </c>
      <c r="H393">
        <v>3018</v>
      </c>
      <c r="I393" t="s">
        <v>11</v>
      </c>
      <c r="J393" t="s">
        <v>46</v>
      </c>
      <c r="K393" t="s">
        <v>149</v>
      </c>
      <c r="L393" t="s">
        <v>15</v>
      </c>
      <c r="M393" s="5">
        <v>9.36</v>
      </c>
    </row>
    <row r="394" spans="1:13" x14ac:dyDescent="0.2">
      <c r="A394" s="2">
        <v>45429</v>
      </c>
      <c r="B394" s="3">
        <f t="shared" si="20"/>
        <v>2024</v>
      </c>
      <c r="C394" t="str">
        <f t="shared" si="18"/>
        <v>2023-2024</v>
      </c>
      <c r="D394" t="s">
        <v>147</v>
      </c>
      <c r="E394" t="s">
        <v>89</v>
      </c>
      <c r="F394" t="str">
        <f t="shared" si="19"/>
        <v>Queensland</v>
      </c>
      <c r="G394" t="s">
        <v>35</v>
      </c>
      <c r="H394">
        <v>4655</v>
      </c>
      <c r="I394" t="s">
        <v>11</v>
      </c>
      <c r="J394" t="s">
        <v>51</v>
      </c>
      <c r="K394" t="s">
        <v>149</v>
      </c>
      <c r="L394" t="s">
        <v>15</v>
      </c>
      <c r="M394" s="5">
        <v>9.5</v>
      </c>
    </row>
    <row r="395" spans="1:13" x14ac:dyDescent="0.2">
      <c r="A395" s="2">
        <v>45471</v>
      </c>
      <c r="B395" s="3">
        <f t="shared" si="20"/>
        <v>2024</v>
      </c>
      <c r="C395" t="str">
        <f t="shared" si="18"/>
        <v>2023-2024</v>
      </c>
      <c r="D395" t="s">
        <v>147</v>
      </c>
      <c r="E395" t="s">
        <v>92</v>
      </c>
      <c r="F395" t="str">
        <f t="shared" si="19"/>
        <v>Queensland</v>
      </c>
      <c r="G395" t="s">
        <v>35</v>
      </c>
      <c r="H395">
        <v>4068</v>
      </c>
      <c r="I395" t="s">
        <v>11</v>
      </c>
      <c r="J395" t="s">
        <v>43</v>
      </c>
      <c r="K395" t="s">
        <v>153</v>
      </c>
      <c r="L395" t="s">
        <v>16</v>
      </c>
      <c r="M395" s="5">
        <v>9.5</v>
      </c>
    </row>
    <row r="396" spans="1:13" x14ac:dyDescent="0.2">
      <c r="A396" s="2">
        <v>45509</v>
      </c>
      <c r="B396" s="3">
        <f t="shared" si="20"/>
        <v>2025</v>
      </c>
      <c r="C396" t="str">
        <f t="shared" si="18"/>
        <v>2024-2025</v>
      </c>
      <c r="D396" t="s">
        <v>147</v>
      </c>
      <c r="E396" t="s">
        <v>115</v>
      </c>
      <c r="F396" t="str">
        <f t="shared" si="19"/>
        <v>Western Australia</v>
      </c>
      <c r="G396" t="s">
        <v>48</v>
      </c>
      <c r="H396">
        <v>6280</v>
      </c>
      <c r="I396" t="s">
        <v>11</v>
      </c>
      <c r="J396" t="s">
        <v>94</v>
      </c>
      <c r="K396" t="s">
        <v>154</v>
      </c>
      <c r="L396" t="s">
        <v>14</v>
      </c>
      <c r="M396" s="5">
        <v>9.52</v>
      </c>
    </row>
    <row r="397" spans="1:13" x14ac:dyDescent="0.2">
      <c r="A397" s="2">
        <v>45412</v>
      </c>
      <c r="B397" s="3">
        <f t="shared" si="20"/>
        <v>2024</v>
      </c>
      <c r="C397" t="str">
        <f t="shared" si="18"/>
        <v>2023-2024</v>
      </c>
      <c r="D397" t="s">
        <v>147</v>
      </c>
      <c r="E397" t="s">
        <v>76</v>
      </c>
      <c r="F397" t="str">
        <f t="shared" si="19"/>
        <v>Western Australia</v>
      </c>
      <c r="G397" t="s">
        <v>48</v>
      </c>
      <c r="H397">
        <v>6450</v>
      </c>
      <c r="I397" t="s">
        <v>11</v>
      </c>
      <c r="J397" t="s">
        <v>77</v>
      </c>
      <c r="K397" t="s">
        <v>154</v>
      </c>
      <c r="L397" t="s">
        <v>14</v>
      </c>
      <c r="M397" s="5">
        <v>9.6</v>
      </c>
    </row>
    <row r="398" spans="1:13" x14ac:dyDescent="0.2">
      <c r="A398" s="2">
        <v>45448</v>
      </c>
      <c r="B398" s="3">
        <f t="shared" si="20"/>
        <v>2024</v>
      </c>
      <c r="C398" t="str">
        <f t="shared" si="18"/>
        <v>2023-2024</v>
      </c>
      <c r="D398" t="s">
        <v>147</v>
      </c>
      <c r="E398" t="s">
        <v>44</v>
      </c>
      <c r="F398" t="str">
        <f t="shared" si="19"/>
        <v>Victoria</v>
      </c>
      <c r="G398" t="s">
        <v>45</v>
      </c>
      <c r="H398">
        <v>3066</v>
      </c>
      <c r="I398" t="s">
        <v>11</v>
      </c>
      <c r="J398" t="s">
        <v>46</v>
      </c>
      <c r="K398" t="s">
        <v>149</v>
      </c>
      <c r="L398" t="s">
        <v>15</v>
      </c>
      <c r="M398" s="5">
        <v>9.85</v>
      </c>
    </row>
    <row r="399" spans="1:13" x14ac:dyDescent="0.2">
      <c r="A399" s="2">
        <v>45379</v>
      </c>
      <c r="B399" s="3">
        <f t="shared" si="20"/>
        <v>2024</v>
      </c>
      <c r="C399" t="str">
        <f t="shared" si="18"/>
        <v>2023-2024</v>
      </c>
      <c r="D399" t="s">
        <v>147</v>
      </c>
      <c r="E399" t="s">
        <v>9</v>
      </c>
      <c r="F399" t="str">
        <f t="shared" si="19"/>
        <v>New South Wales</v>
      </c>
      <c r="G399" t="s">
        <v>10</v>
      </c>
      <c r="H399">
        <v>2067</v>
      </c>
      <c r="I399" t="s">
        <v>11</v>
      </c>
      <c r="J399" t="s">
        <v>12</v>
      </c>
      <c r="K399" t="s">
        <v>156</v>
      </c>
      <c r="L399" t="s">
        <v>17</v>
      </c>
      <c r="M399" s="5">
        <v>9.9499999999999993</v>
      </c>
    </row>
    <row r="400" spans="1:13" x14ac:dyDescent="0.2">
      <c r="A400" s="2">
        <v>45426</v>
      </c>
      <c r="B400" s="3">
        <f t="shared" si="20"/>
        <v>2024</v>
      </c>
      <c r="C400" t="str">
        <f t="shared" si="18"/>
        <v>2023-2024</v>
      </c>
      <c r="D400" t="s">
        <v>148</v>
      </c>
      <c r="E400" t="s">
        <v>83</v>
      </c>
      <c r="F400" t="str">
        <f t="shared" si="19"/>
        <v>New South Wales</v>
      </c>
      <c r="G400" t="s">
        <v>10</v>
      </c>
      <c r="H400">
        <v>2750</v>
      </c>
      <c r="I400" t="s">
        <v>11</v>
      </c>
      <c r="J400" t="s">
        <v>25</v>
      </c>
      <c r="K400" t="s">
        <v>156</v>
      </c>
      <c r="L400" t="s">
        <v>17</v>
      </c>
      <c r="M400" s="5">
        <v>9.9499999999999993</v>
      </c>
    </row>
    <row r="401" spans="1:13" x14ac:dyDescent="0.2">
      <c r="A401" s="2">
        <v>45599</v>
      </c>
      <c r="B401" s="3">
        <f t="shared" si="20"/>
        <v>2025</v>
      </c>
      <c r="C401" t="str">
        <f t="shared" si="18"/>
        <v>2024-2025</v>
      </c>
      <c r="D401" t="s">
        <v>147</v>
      </c>
      <c r="E401" t="s">
        <v>138</v>
      </c>
      <c r="F401" t="str">
        <f t="shared" si="19"/>
        <v>Queensland</v>
      </c>
      <c r="G401" t="s">
        <v>35</v>
      </c>
      <c r="H401">
        <v>4558</v>
      </c>
      <c r="I401" t="s">
        <v>11</v>
      </c>
      <c r="J401" t="s">
        <v>120</v>
      </c>
      <c r="K401" t="s">
        <v>155</v>
      </c>
      <c r="L401" t="s">
        <v>20</v>
      </c>
      <c r="M401" s="5">
        <v>9.9700000000000006</v>
      </c>
    </row>
    <row r="402" spans="1:13" x14ac:dyDescent="0.2">
      <c r="A402" s="2">
        <v>45064</v>
      </c>
      <c r="B402" s="3">
        <f t="shared" si="20"/>
        <v>2023</v>
      </c>
      <c r="C402" t="str">
        <f t="shared" si="18"/>
        <v>2022-2023</v>
      </c>
      <c r="D402" t="s">
        <v>147</v>
      </c>
      <c r="E402" t="s">
        <v>40</v>
      </c>
      <c r="F402" t="str">
        <f t="shared" si="19"/>
        <v>New South Wales</v>
      </c>
      <c r="G402" t="s">
        <v>10</v>
      </c>
      <c r="H402">
        <v>2116</v>
      </c>
      <c r="I402" t="s">
        <v>11</v>
      </c>
      <c r="J402" t="s">
        <v>27</v>
      </c>
      <c r="K402" t="s">
        <v>155</v>
      </c>
      <c r="L402" t="s">
        <v>20</v>
      </c>
      <c r="M402" s="5">
        <v>9.9700000000000006</v>
      </c>
    </row>
    <row r="403" spans="1:13" x14ac:dyDescent="0.2">
      <c r="A403" s="2">
        <v>45092</v>
      </c>
      <c r="B403" s="3">
        <f t="shared" si="20"/>
        <v>2023</v>
      </c>
      <c r="C403" t="str">
        <f t="shared" si="18"/>
        <v>2022-2023</v>
      </c>
      <c r="D403" t="s">
        <v>147</v>
      </c>
      <c r="E403" t="s">
        <v>85</v>
      </c>
      <c r="F403" t="str">
        <f t="shared" si="19"/>
        <v>Queensland</v>
      </c>
      <c r="G403" t="s">
        <v>35</v>
      </c>
      <c r="H403">
        <v>4883</v>
      </c>
      <c r="I403" t="s">
        <v>11</v>
      </c>
      <c r="J403" t="s">
        <v>36</v>
      </c>
      <c r="K403" t="s">
        <v>156</v>
      </c>
      <c r="L403" t="s">
        <v>17</v>
      </c>
      <c r="M403" s="5">
        <v>9.98</v>
      </c>
    </row>
    <row r="404" spans="1:13" x14ac:dyDescent="0.2">
      <c r="A404" s="2">
        <v>45024</v>
      </c>
      <c r="B404" s="3">
        <f t="shared" si="20"/>
        <v>2023</v>
      </c>
      <c r="C404" t="str">
        <f t="shared" si="18"/>
        <v>2022-2023</v>
      </c>
      <c r="D404" t="s">
        <v>147</v>
      </c>
      <c r="E404" t="s">
        <v>135</v>
      </c>
      <c r="F404" t="str">
        <f t="shared" si="19"/>
        <v>Victoria</v>
      </c>
      <c r="G404" t="s">
        <v>45</v>
      </c>
      <c r="H404">
        <v>3550</v>
      </c>
      <c r="I404" t="s">
        <v>11</v>
      </c>
      <c r="J404" t="s">
        <v>60</v>
      </c>
      <c r="K404" t="s">
        <v>155</v>
      </c>
      <c r="L404" t="s">
        <v>20</v>
      </c>
      <c r="M404" s="5">
        <v>9.98</v>
      </c>
    </row>
    <row r="405" spans="1:13" x14ac:dyDescent="0.2">
      <c r="A405" s="2">
        <v>45354</v>
      </c>
      <c r="B405" s="3">
        <f t="shared" si="20"/>
        <v>2024</v>
      </c>
      <c r="C405" t="str">
        <f t="shared" si="18"/>
        <v>2023-2024</v>
      </c>
      <c r="D405" t="s">
        <v>147</v>
      </c>
      <c r="E405" t="s">
        <v>135</v>
      </c>
      <c r="F405" t="str">
        <f t="shared" si="19"/>
        <v>Victoria</v>
      </c>
      <c r="G405" t="s">
        <v>45</v>
      </c>
      <c r="H405">
        <v>3550</v>
      </c>
      <c r="I405" t="s">
        <v>11</v>
      </c>
      <c r="J405" t="s">
        <v>60</v>
      </c>
      <c r="K405" t="s">
        <v>150</v>
      </c>
      <c r="L405" t="s">
        <v>18</v>
      </c>
      <c r="M405" s="5">
        <v>9.98</v>
      </c>
    </row>
    <row r="406" spans="1:13" x14ac:dyDescent="0.2">
      <c r="A406" s="2">
        <v>45421</v>
      </c>
      <c r="B406" s="3">
        <f t="shared" si="20"/>
        <v>2024</v>
      </c>
      <c r="C406" t="str">
        <f t="shared" si="18"/>
        <v>2023-2024</v>
      </c>
      <c r="D406" t="s">
        <v>147</v>
      </c>
      <c r="E406" t="s">
        <v>140</v>
      </c>
      <c r="F406" t="str">
        <f t="shared" si="19"/>
        <v>Tasmania</v>
      </c>
      <c r="G406" t="s">
        <v>70</v>
      </c>
      <c r="H406">
        <v>7320</v>
      </c>
      <c r="I406" t="s">
        <v>11</v>
      </c>
      <c r="J406" t="s">
        <v>71</v>
      </c>
      <c r="K406" t="s">
        <v>152</v>
      </c>
      <c r="L406" t="s">
        <v>13</v>
      </c>
      <c r="M406" s="5">
        <v>9.98</v>
      </c>
    </row>
    <row r="407" spans="1:13" x14ac:dyDescent="0.2">
      <c r="A407" s="2">
        <v>45649</v>
      </c>
      <c r="B407" s="3">
        <f t="shared" si="20"/>
        <v>2025</v>
      </c>
      <c r="C407" t="str">
        <f t="shared" si="18"/>
        <v>2024-2025</v>
      </c>
      <c r="D407" t="s">
        <v>148</v>
      </c>
      <c r="E407" t="s">
        <v>99</v>
      </c>
      <c r="F407" t="str">
        <f t="shared" si="19"/>
        <v>Victoria</v>
      </c>
      <c r="G407" t="s">
        <v>45</v>
      </c>
      <c r="H407">
        <v>3148</v>
      </c>
      <c r="I407" t="s">
        <v>11</v>
      </c>
      <c r="J407" t="s">
        <v>63</v>
      </c>
      <c r="K407" t="s">
        <v>155</v>
      </c>
      <c r="L407" t="s">
        <v>20</v>
      </c>
      <c r="M407" s="5">
        <v>9.98</v>
      </c>
    </row>
    <row r="408" spans="1:13" x14ac:dyDescent="0.2">
      <c r="A408" s="2">
        <v>45495</v>
      </c>
      <c r="B408" s="3">
        <f t="shared" si="20"/>
        <v>2025</v>
      </c>
      <c r="C408" t="str">
        <f t="shared" si="18"/>
        <v>2024-2025</v>
      </c>
      <c r="D408" t="s">
        <v>148</v>
      </c>
      <c r="E408" t="s">
        <v>9</v>
      </c>
      <c r="F408" t="str">
        <f t="shared" si="19"/>
        <v>New South Wales</v>
      </c>
      <c r="G408" t="s">
        <v>10</v>
      </c>
      <c r="H408">
        <v>2067</v>
      </c>
      <c r="I408" t="s">
        <v>11</v>
      </c>
      <c r="J408" t="s">
        <v>12</v>
      </c>
      <c r="K408" t="s">
        <v>155</v>
      </c>
      <c r="L408" t="s">
        <v>20</v>
      </c>
      <c r="M408" s="5">
        <v>9.98</v>
      </c>
    </row>
    <row r="409" spans="1:13" x14ac:dyDescent="0.2">
      <c r="A409" s="2">
        <v>45378</v>
      </c>
      <c r="B409" s="3">
        <f t="shared" si="20"/>
        <v>2024</v>
      </c>
      <c r="C409" t="str">
        <f t="shared" si="18"/>
        <v>2023-2024</v>
      </c>
      <c r="D409" t="s">
        <v>147</v>
      </c>
      <c r="E409" t="s">
        <v>118</v>
      </c>
      <c r="F409" t="str">
        <f t="shared" si="19"/>
        <v>New South Wales</v>
      </c>
      <c r="G409" t="s">
        <v>10</v>
      </c>
      <c r="H409">
        <v>2158</v>
      </c>
      <c r="I409" t="s">
        <v>11</v>
      </c>
      <c r="J409" t="s">
        <v>27</v>
      </c>
      <c r="K409" t="s">
        <v>154</v>
      </c>
      <c r="L409" t="s">
        <v>14</v>
      </c>
      <c r="M409" s="5">
        <v>9.98</v>
      </c>
    </row>
    <row r="410" spans="1:13" x14ac:dyDescent="0.2">
      <c r="A410" s="2">
        <v>45337</v>
      </c>
      <c r="B410" s="3">
        <f t="shared" si="20"/>
        <v>2024</v>
      </c>
      <c r="C410" t="str">
        <f t="shared" si="18"/>
        <v>2023-2024</v>
      </c>
      <c r="D410" t="s">
        <v>147</v>
      </c>
      <c r="E410" t="s">
        <v>131</v>
      </c>
      <c r="F410" t="str">
        <f t="shared" si="19"/>
        <v>Western Australia</v>
      </c>
      <c r="G410" t="s">
        <v>48</v>
      </c>
      <c r="H410">
        <v>6530</v>
      </c>
      <c r="I410" t="s">
        <v>11</v>
      </c>
      <c r="J410" t="s">
        <v>77</v>
      </c>
      <c r="K410" t="s">
        <v>19</v>
      </c>
      <c r="L410" t="s">
        <v>23</v>
      </c>
      <c r="M410" s="5">
        <v>9.98</v>
      </c>
    </row>
    <row r="411" spans="1:13" x14ac:dyDescent="0.2">
      <c r="A411" s="2">
        <v>45201</v>
      </c>
      <c r="B411" s="3">
        <f t="shared" si="20"/>
        <v>2024</v>
      </c>
      <c r="C411" t="str">
        <f t="shared" si="18"/>
        <v>2023-2024</v>
      </c>
      <c r="D411" t="s">
        <v>147</v>
      </c>
      <c r="E411" t="s">
        <v>119</v>
      </c>
      <c r="F411" t="str">
        <f t="shared" si="19"/>
        <v>Queensland</v>
      </c>
      <c r="G411" t="s">
        <v>35</v>
      </c>
      <c r="H411">
        <v>4570</v>
      </c>
      <c r="I411" t="s">
        <v>11</v>
      </c>
      <c r="J411" t="s">
        <v>120</v>
      </c>
      <c r="K411" t="s">
        <v>156</v>
      </c>
      <c r="L411" t="s">
        <v>17</v>
      </c>
      <c r="M411" s="5">
        <v>9.98</v>
      </c>
    </row>
    <row r="412" spans="1:13" x14ac:dyDescent="0.2">
      <c r="A412" s="2">
        <v>45172</v>
      </c>
      <c r="B412" s="3">
        <f t="shared" si="20"/>
        <v>2024</v>
      </c>
      <c r="C412" t="str">
        <f t="shared" si="18"/>
        <v>2023-2024</v>
      </c>
      <c r="D412" t="s">
        <v>147</v>
      </c>
      <c r="E412" t="s">
        <v>74</v>
      </c>
      <c r="F412" t="str">
        <f t="shared" si="19"/>
        <v>South Australia</v>
      </c>
      <c r="G412" t="s">
        <v>32</v>
      </c>
      <c r="H412">
        <v>5043</v>
      </c>
      <c r="I412" t="s">
        <v>11</v>
      </c>
      <c r="J412" t="s">
        <v>33</v>
      </c>
      <c r="K412" t="s">
        <v>149</v>
      </c>
      <c r="L412" t="s">
        <v>15</v>
      </c>
      <c r="M412" s="5">
        <v>9.98</v>
      </c>
    </row>
    <row r="413" spans="1:13" x14ac:dyDescent="0.2">
      <c r="A413" s="2">
        <v>45445</v>
      </c>
      <c r="B413" s="3">
        <f t="shared" si="20"/>
        <v>2024</v>
      </c>
      <c r="C413" t="str">
        <f t="shared" si="18"/>
        <v>2023-2024</v>
      </c>
      <c r="D413" t="s">
        <v>147</v>
      </c>
      <c r="E413" t="s">
        <v>74</v>
      </c>
      <c r="F413" t="str">
        <f t="shared" si="19"/>
        <v>South Australia</v>
      </c>
      <c r="G413" t="s">
        <v>32</v>
      </c>
      <c r="H413">
        <v>5043</v>
      </c>
      <c r="I413" t="s">
        <v>11</v>
      </c>
      <c r="J413" t="s">
        <v>33</v>
      </c>
      <c r="K413" t="s">
        <v>155</v>
      </c>
      <c r="L413" t="s">
        <v>20</v>
      </c>
      <c r="M413" s="5">
        <v>9.98</v>
      </c>
    </row>
    <row r="414" spans="1:13" x14ac:dyDescent="0.2">
      <c r="A414" s="2">
        <v>45431</v>
      </c>
      <c r="B414" s="3">
        <f t="shared" si="20"/>
        <v>2024</v>
      </c>
      <c r="C414" t="str">
        <f t="shared" si="18"/>
        <v>2023-2024</v>
      </c>
      <c r="D414" t="s">
        <v>148</v>
      </c>
      <c r="E414" t="s">
        <v>37</v>
      </c>
      <c r="F414" t="str">
        <f t="shared" si="19"/>
        <v>South Australia</v>
      </c>
      <c r="G414" t="s">
        <v>32</v>
      </c>
      <c r="H414">
        <v>5607</v>
      </c>
      <c r="I414" t="s">
        <v>11</v>
      </c>
      <c r="J414" t="s">
        <v>38</v>
      </c>
      <c r="K414" t="s">
        <v>155</v>
      </c>
      <c r="L414" t="s">
        <v>20</v>
      </c>
      <c r="M414" s="5">
        <v>9.98</v>
      </c>
    </row>
    <row r="415" spans="1:13" x14ac:dyDescent="0.2">
      <c r="A415" s="2">
        <v>45575</v>
      </c>
      <c r="B415" s="3">
        <f t="shared" si="20"/>
        <v>2025</v>
      </c>
      <c r="C415" t="str">
        <f t="shared" si="18"/>
        <v>2024-2025</v>
      </c>
      <c r="D415" t="s">
        <v>147</v>
      </c>
      <c r="E415" t="s">
        <v>121</v>
      </c>
      <c r="F415" t="str">
        <f t="shared" si="19"/>
        <v>Queensland</v>
      </c>
      <c r="G415" t="s">
        <v>35</v>
      </c>
      <c r="H415">
        <v>4700</v>
      </c>
      <c r="I415" t="s">
        <v>11</v>
      </c>
      <c r="J415" t="s">
        <v>51</v>
      </c>
      <c r="K415" t="s">
        <v>155</v>
      </c>
      <c r="L415" t="s">
        <v>20</v>
      </c>
      <c r="M415" s="5">
        <v>9.98</v>
      </c>
    </row>
    <row r="416" spans="1:13" x14ac:dyDescent="0.2">
      <c r="A416" s="2">
        <v>45655</v>
      </c>
      <c r="B416" s="3">
        <f t="shared" si="20"/>
        <v>2025</v>
      </c>
      <c r="C416" t="str">
        <f t="shared" si="18"/>
        <v>2024-2025</v>
      </c>
      <c r="D416" t="s">
        <v>147</v>
      </c>
      <c r="E416" t="s">
        <v>90</v>
      </c>
      <c r="F416" t="str">
        <f t="shared" si="19"/>
        <v>Victoria</v>
      </c>
      <c r="G416" t="s">
        <v>45</v>
      </c>
      <c r="H416">
        <v>3179</v>
      </c>
      <c r="I416" t="s">
        <v>11</v>
      </c>
      <c r="J416" t="s">
        <v>63</v>
      </c>
      <c r="K416" t="s">
        <v>149</v>
      </c>
      <c r="L416" t="s">
        <v>15</v>
      </c>
      <c r="M416" s="5">
        <v>9.98</v>
      </c>
    </row>
    <row r="417" spans="1:13" x14ac:dyDescent="0.2">
      <c r="A417" s="2">
        <v>45617</v>
      </c>
      <c r="B417" s="3">
        <f t="shared" si="20"/>
        <v>2025</v>
      </c>
      <c r="C417" t="str">
        <f t="shared" si="18"/>
        <v>2024-2025</v>
      </c>
      <c r="D417" t="s">
        <v>148</v>
      </c>
      <c r="E417" t="s">
        <v>113</v>
      </c>
      <c r="F417" t="str">
        <f t="shared" si="19"/>
        <v>Queensland</v>
      </c>
      <c r="G417" t="s">
        <v>35</v>
      </c>
      <c r="H417">
        <v>4215</v>
      </c>
      <c r="I417" t="s">
        <v>11</v>
      </c>
      <c r="J417" t="s">
        <v>104</v>
      </c>
      <c r="K417" t="s">
        <v>155</v>
      </c>
      <c r="L417" t="s">
        <v>20</v>
      </c>
      <c r="M417" s="5">
        <v>9.98</v>
      </c>
    </row>
    <row r="418" spans="1:13" x14ac:dyDescent="0.2">
      <c r="A418" s="2">
        <v>44927</v>
      </c>
      <c r="B418" s="3">
        <f t="shared" si="20"/>
        <v>2023</v>
      </c>
      <c r="C418" t="str">
        <f t="shared" si="18"/>
        <v>2022-2023</v>
      </c>
      <c r="D418" t="s">
        <v>147</v>
      </c>
      <c r="E418" t="s">
        <v>50</v>
      </c>
      <c r="F418" t="str">
        <f t="shared" si="19"/>
        <v>Queensland</v>
      </c>
      <c r="G418" t="s">
        <v>35</v>
      </c>
      <c r="H418">
        <v>4703</v>
      </c>
      <c r="I418" t="s">
        <v>11</v>
      </c>
      <c r="J418" t="s">
        <v>51</v>
      </c>
      <c r="K418" t="s">
        <v>155</v>
      </c>
      <c r="L418" t="s">
        <v>20</v>
      </c>
      <c r="M418" s="5">
        <v>9.98</v>
      </c>
    </row>
    <row r="419" spans="1:13" x14ac:dyDescent="0.2">
      <c r="A419" s="2">
        <v>45220</v>
      </c>
      <c r="B419" s="3">
        <f t="shared" si="20"/>
        <v>2024</v>
      </c>
      <c r="C419" t="str">
        <f t="shared" si="18"/>
        <v>2023-2024</v>
      </c>
      <c r="D419" t="s">
        <v>147</v>
      </c>
      <c r="E419" t="s">
        <v>96</v>
      </c>
      <c r="F419" t="str">
        <f t="shared" si="19"/>
        <v>Western Australia</v>
      </c>
      <c r="G419" t="s">
        <v>48</v>
      </c>
      <c r="H419">
        <v>6330</v>
      </c>
      <c r="I419" t="s">
        <v>11</v>
      </c>
      <c r="J419" t="s">
        <v>94</v>
      </c>
      <c r="K419" t="s">
        <v>150</v>
      </c>
      <c r="L419" t="s">
        <v>18</v>
      </c>
      <c r="M419" s="5">
        <v>9.99</v>
      </c>
    </row>
    <row r="420" spans="1:13" x14ac:dyDescent="0.2">
      <c r="A420" s="2">
        <v>45491</v>
      </c>
      <c r="B420" s="3">
        <f t="shared" si="20"/>
        <v>2025</v>
      </c>
      <c r="C420" t="str">
        <f t="shared" si="18"/>
        <v>2024-2025</v>
      </c>
      <c r="D420" t="s">
        <v>147</v>
      </c>
      <c r="E420" t="s">
        <v>96</v>
      </c>
      <c r="F420" t="str">
        <f t="shared" si="19"/>
        <v>Western Australia</v>
      </c>
      <c r="G420" t="s">
        <v>48</v>
      </c>
      <c r="H420">
        <v>6330</v>
      </c>
      <c r="I420" t="s">
        <v>11</v>
      </c>
      <c r="J420" t="s">
        <v>94</v>
      </c>
      <c r="K420" t="s">
        <v>151</v>
      </c>
      <c r="L420" t="s">
        <v>21</v>
      </c>
      <c r="M420" s="5">
        <v>9.99</v>
      </c>
    </row>
    <row r="421" spans="1:13" x14ac:dyDescent="0.2">
      <c r="A421" s="2">
        <v>45590</v>
      </c>
      <c r="B421" s="3">
        <f t="shared" si="20"/>
        <v>2025</v>
      </c>
      <c r="C421" t="str">
        <f t="shared" si="18"/>
        <v>2024-2025</v>
      </c>
      <c r="D421" t="s">
        <v>147</v>
      </c>
      <c r="E421" t="s">
        <v>146</v>
      </c>
      <c r="F421" t="str">
        <f t="shared" si="19"/>
        <v>Victoria</v>
      </c>
      <c r="G421" t="s">
        <v>45</v>
      </c>
      <c r="H421">
        <v>3353</v>
      </c>
      <c r="I421" t="s">
        <v>11</v>
      </c>
      <c r="J421" t="s">
        <v>60</v>
      </c>
      <c r="K421" t="s">
        <v>150</v>
      </c>
      <c r="L421" t="s">
        <v>18</v>
      </c>
      <c r="M421" s="5">
        <v>9.99</v>
      </c>
    </row>
    <row r="422" spans="1:13" x14ac:dyDescent="0.2">
      <c r="A422" s="2">
        <v>44962</v>
      </c>
      <c r="B422" s="3">
        <f t="shared" si="20"/>
        <v>2023</v>
      </c>
      <c r="C422" t="str">
        <f t="shared" si="18"/>
        <v>2022-2023</v>
      </c>
      <c r="D422" t="s">
        <v>148</v>
      </c>
      <c r="E422" t="s">
        <v>24</v>
      </c>
      <c r="F422" t="str">
        <f t="shared" si="19"/>
        <v>New South Wales</v>
      </c>
      <c r="G422" t="s">
        <v>10</v>
      </c>
      <c r="H422">
        <v>2795</v>
      </c>
      <c r="I422" t="s">
        <v>11</v>
      </c>
      <c r="J422" t="s">
        <v>25</v>
      </c>
      <c r="K422" t="s">
        <v>154</v>
      </c>
      <c r="L422" t="s">
        <v>14</v>
      </c>
      <c r="M422" s="5">
        <v>9.99</v>
      </c>
    </row>
    <row r="423" spans="1:13" x14ac:dyDescent="0.2">
      <c r="A423" s="2">
        <v>45164</v>
      </c>
      <c r="B423" s="3">
        <f t="shared" si="20"/>
        <v>2024</v>
      </c>
      <c r="C423" t="str">
        <f t="shared" si="18"/>
        <v>2023-2024</v>
      </c>
      <c r="D423" t="s">
        <v>147</v>
      </c>
      <c r="E423" t="s">
        <v>116</v>
      </c>
      <c r="F423" t="str">
        <f t="shared" si="19"/>
        <v>Western Australia</v>
      </c>
      <c r="G423" t="s">
        <v>48</v>
      </c>
      <c r="H423">
        <v>6725</v>
      </c>
      <c r="I423" t="s">
        <v>11</v>
      </c>
      <c r="J423" t="s">
        <v>77</v>
      </c>
      <c r="K423" t="s">
        <v>152</v>
      </c>
      <c r="L423" t="s">
        <v>13</v>
      </c>
      <c r="M423" s="5">
        <v>9.99</v>
      </c>
    </row>
    <row r="424" spans="1:13" x14ac:dyDescent="0.2">
      <c r="A424" s="2">
        <v>45461</v>
      </c>
      <c r="B424" s="3">
        <f t="shared" si="20"/>
        <v>2024</v>
      </c>
      <c r="C424" t="str">
        <f t="shared" si="18"/>
        <v>2023-2024</v>
      </c>
      <c r="D424" t="s">
        <v>148</v>
      </c>
      <c r="E424" t="s">
        <v>102</v>
      </c>
      <c r="F424" t="str">
        <f t="shared" si="19"/>
        <v>Queensland</v>
      </c>
      <c r="G424" t="s">
        <v>35</v>
      </c>
      <c r="H424">
        <v>4870</v>
      </c>
      <c r="I424" t="s">
        <v>11</v>
      </c>
      <c r="J424" t="s">
        <v>36</v>
      </c>
      <c r="K424" t="s">
        <v>153</v>
      </c>
      <c r="L424" t="s">
        <v>16</v>
      </c>
      <c r="M424" s="5">
        <v>9.99</v>
      </c>
    </row>
    <row r="425" spans="1:13" x14ac:dyDescent="0.2">
      <c r="A425" s="2">
        <v>45247</v>
      </c>
      <c r="B425" s="3">
        <f t="shared" si="20"/>
        <v>2024</v>
      </c>
      <c r="C425" t="str">
        <f t="shared" si="18"/>
        <v>2023-2024</v>
      </c>
      <c r="D425" t="s">
        <v>148</v>
      </c>
      <c r="E425" t="s">
        <v>126</v>
      </c>
      <c r="F425" t="str">
        <f t="shared" si="19"/>
        <v>Queensland</v>
      </c>
      <c r="G425" t="s">
        <v>35</v>
      </c>
      <c r="H425">
        <v>4551</v>
      </c>
      <c r="I425" t="s">
        <v>11</v>
      </c>
      <c r="J425" t="s">
        <v>120</v>
      </c>
      <c r="K425" t="s">
        <v>19</v>
      </c>
      <c r="L425" t="s">
        <v>23</v>
      </c>
      <c r="M425" s="5">
        <v>9.99</v>
      </c>
    </row>
    <row r="426" spans="1:13" x14ac:dyDescent="0.2">
      <c r="A426" s="2">
        <v>45209</v>
      </c>
      <c r="B426" s="3">
        <f t="shared" si="20"/>
        <v>2024</v>
      </c>
      <c r="C426" t="str">
        <f t="shared" si="18"/>
        <v>2023-2024</v>
      </c>
      <c r="D426" t="s">
        <v>147</v>
      </c>
      <c r="E426" t="s">
        <v>57</v>
      </c>
      <c r="F426" t="str">
        <f t="shared" si="19"/>
        <v>New South Wales</v>
      </c>
      <c r="G426" t="s">
        <v>10</v>
      </c>
      <c r="H426">
        <v>2560</v>
      </c>
      <c r="I426" t="s">
        <v>11</v>
      </c>
      <c r="J426" t="s">
        <v>58</v>
      </c>
      <c r="K426" t="s">
        <v>19</v>
      </c>
      <c r="L426" t="s">
        <v>23</v>
      </c>
      <c r="M426" s="5">
        <v>9.99</v>
      </c>
    </row>
    <row r="427" spans="1:13" x14ac:dyDescent="0.2">
      <c r="A427" s="2">
        <v>44967</v>
      </c>
      <c r="B427" s="3">
        <f t="shared" si="20"/>
        <v>2023</v>
      </c>
      <c r="C427" t="str">
        <f t="shared" si="18"/>
        <v>2022-2023</v>
      </c>
      <c r="D427" t="s">
        <v>147</v>
      </c>
      <c r="E427" t="s">
        <v>143</v>
      </c>
      <c r="F427" t="str">
        <f t="shared" si="19"/>
        <v>New South Wales</v>
      </c>
      <c r="G427" t="s">
        <v>10</v>
      </c>
      <c r="H427">
        <v>2154</v>
      </c>
      <c r="I427" t="s">
        <v>11</v>
      </c>
      <c r="J427" t="s">
        <v>27</v>
      </c>
      <c r="K427" t="s">
        <v>150</v>
      </c>
      <c r="L427" t="s">
        <v>18</v>
      </c>
      <c r="M427" s="5">
        <v>9.99</v>
      </c>
    </row>
    <row r="428" spans="1:13" x14ac:dyDescent="0.2">
      <c r="A428" s="2">
        <v>45471</v>
      </c>
      <c r="B428" s="3">
        <f t="shared" si="20"/>
        <v>2024</v>
      </c>
      <c r="C428" t="str">
        <f t="shared" si="18"/>
        <v>2023-2024</v>
      </c>
      <c r="D428" t="s">
        <v>147</v>
      </c>
      <c r="E428" t="s">
        <v>28</v>
      </c>
      <c r="F428" t="str">
        <f t="shared" si="19"/>
        <v>Northern Territory</v>
      </c>
      <c r="G428" t="s">
        <v>29</v>
      </c>
      <c r="H428">
        <v>800</v>
      </c>
      <c r="I428" t="s">
        <v>11</v>
      </c>
      <c r="J428" t="s">
        <v>30</v>
      </c>
      <c r="K428" t="s">
        <v>154</v>
      </c>
      <c r="L428" t="s">
        <v>14</v>
      </c>
      <c r="M428" s="5">
        <v>9.99</v>
      </c>
    </row>
    <row r="429" spans="1:13" x14ac:dyDescent="0.2">
      <c r="A429" s="2">
        <v>45523</v>
      </c>
      <c r="B429" s="3">
        <f t="shared" si="20"/>
        <v>2025</v>
      </c>
      <c r="C429" t="str">
        <f t="shared" si="18"/>
        <v>2024-2025</v>
      </c>
      <c r="D429" t="s">
        <v>147</v>
      </c>
      <c r="E429" t="s">
        <v>118</v>
      </c>
      <c r="F429" t="str">
        <f t="shared" si="19"/>
        <v>New South Wales</v>
      </c>
      <c r="G429" t="s">
        <v>10</v>
      </c>
      <c r="H429">
        <v>2158</v>
      </c>
      <c r="I429" t="s">
        <v>11</v>
      </c>
      <c r="J429" t="s">
        <v>27</v>
      </c>
      <c r="K429" t="s">
        <v>154</v>
      </c>
      <c r="L429" t="s">
        <v>14</v>
      </c>
      <c r="M429" s="5">
        <v>9.99</v>
      </c>
    </row>
    <row r="430" spans="1:13" x14ac:dyDescent="0.2">
      <c r="A430" s="2">
        <v>45348</v>
      </c>
      <c r="B430" s="3">
        <f t="shared" si="20"/>
        <v>2024</v>
      </c>
      <c r="C430" t="str">
        <f t="shared" si="18"/>
        <v>2023-2024</v>
      </c>
      <c r="D430" t="s">
        <v>148</v>
      </c>
      <c r="E430" t="s">
        <v>114</v>
      </c>
      <c r="F430" t="str">
        <f t="shared" si="19"/>
        <v>Victoria</v>
      </c>
      <c r="G430" t="s">
        <v>45</v>
      </c>
      <c r="H430">
        <v>3551</v>
      </c>
      <c r="I430" t="s">
        <v>11</v>
      </c>
      <c r="J430" t="s">
        <v>60</v>
      </c>
      <c r="K430" t="s">
        <v>151</v>
      </c>
      <c r="L430" t="s">
        <v>21</v>
      </c>
      <c r="M430" s="5">
        <v>9.99</v>
      </c>
    </row>
    <row r="431" spans="1:13" x14ac:dyDescent="0.2">
      <c r="A431" s="2">
        <v>45500</v>
      </c>
      <c r="B431" s="3">
        <f t="shared" si="20"/>
        <v>2025</v>
      </c>
      <c r="C431" t="str">
        <f t="shared" si="18"/>
        <v>2024-2025</v>
      </c>
      <c r="D431" t="s">
        <v>148</v>
      </c>
      <c r="E431" t="s">
        <v>93</v>
      </c>
      <c r="F431" t="str">
        <f t="shared" si="19"/>
        <v>Western Australia</v>
      </c>
      <c r="G431" t="s">
        <v>48</v>
      </c>
      <c r="H431">
        <v>6112</v>
      </c>
      <c r="I431" t="s">
        <v>11</v>
      </c>
      <c r="J431" t="s">
        <v>94</v>
      </c>
      <c r="K431" t="s">
        <v>150</v>
      </c>
      <c r="L431" t="s">
        <v>18</v>
      </c>
      <c r="M431" s="5">
        <v>9.99</v>
      </c>
    </row>
    <row r="432" spans="1:13" x14ac:dyDescent="0.2">
      <c r="A432" s="2">
        <v>45207</v>
      </c>
      <c r="B432" s="3">
        <f t="shared" si="20"/>
        <v>2024</v>
      </c>
      <c r="C432" t="str">
        <f t="shared" si="18"/>
        <v>2023-2024</v>
      </c>
      <c r="D432" t="s">
        <v>147</v>
      </c>
      <c r="E432" t="s">
        <v>125</v>
      </c>
      <c r="F432" t="str">
        <f t="shared" si="19"/>
        <v>Victoria</v>
      </c>
      <c r="G432" t="s">
        <v>45</v>
      </c>
      <c r="H432">
        <v>3400</v>
      </c>
      <c r="I432" t="s">
        <v>11</v>
      </c>
      <c r="J432" t="s">
        <v>60</v>
      </c>
      <c r="K432" t="s">
        <v>154</v>
      </c>
      <c r="L432" t="s">
        <v>14</v>
      </c>
      <c r="M432" s="5">
        <v>9.99</v>
      </c>
    </row>
    <row r="433" spans="1:13" x14ac:dyDescent="0.2">
      <c r="A433" s="2">
        <v>45528</v>
      </c>
      <c r="B433" s="3">
        <f t="shared" si="20"/>
        <v>2025</v>
      </c>
      <c r="C433" t="str">
        <f t="shared" si="18"/>
        <v>2024-2025</v>
      </c>
      <c r="D433" t="s">
        <v>147</v>
      </c>
      <c r="E433" t="s">
        <v>97</v>
      </c>
      <c r="F433" t="str">
        <f t="shared" si="19"/>
        <v>Tasmania</v>
      </c>
      <c r="G433" t="s">
        <v>70</v>
      </c>
      <c r="H433">
        <v>7250</v>
      </c>
      <c r="I433" t="s">
        <v>11</v>
      </c>
      <c r="J433" t="s">
        <v>71</v>
      </c>
      <c r="K433" t="s">
        <v>155</v>
      </c>
      <c r="L433" t="s">
        <v>20</v>
      </c>
      <c r="M433" s="5">
        <v>9.99</v>
      </c>
    </row>
    <row r="434" spans="1:13" x14ac:dyDescent="0.2">
      <c r="A434" s="2">
        <v>45532</v>
      </c>
      <c r="B434" s="3">
        <f t="shared" si="20"/>
        <v>2025</v>
      </c>
      <c r="C434" t="str">
        <f t="shared" si="18"/>
        <v>2024-2025</v>
      </c>
      <c r="D434" t="s">
        <v>148</v>
      </c>
      <c r="E434" t="s">
        <v>47</v>
      </c>
      <c r="F434" t="str">
        <f t="shared" si="19"/>
        <v>Western Australia</v>
      </c>
      <c r="G434" t="s">
        <v>48</v>
      </c>
      <c r="H434">
        <v>6030</v>
      </c>
      <c r="I434" t="s">
        <v>11</v>
      </c>
      <c r="J434" t="s">
        <v>49</v>
      </c>
      <c r="K434" t="s">
        <v>154</v>
      </c>
      <c r="L434" t="s">
        <v>14</v>
      </c>
      <c r="M434" s="5">
        <v>9.99</v>
      </c>
    </row>
    <row r="435" spans="1:13" x14ac:dyDescent="0.2">
      <c r="A435" s="2">
        <v>45075</v>
      </c>
      <c r="B435" s="3">
        <f t="shared" si="20"/>
        <v>2023</v>
      </c>
      <c r="C435" t="str">
        <f t="shared" si="18"/>
        <v>2022-2023</v>
      </c>
      <c r="D435" t="s">
        <v>147</v>
      </c>
      <c r="E435" t="s">
        <v>90</v>
      </c>
      <c r="F435" t="str">
        <f t="shared" si="19"/>
        <v>Victoria</v>
      </c>
      <c r="G435" t="s">
        <v>45</v>
      </c>
      <c r="H435">
        <v>3179</v>
      </c>
      <c r="I435" t="s">
        <v>11</v>
      </c>
      <c r="J435" t="s">
        <v>63</v>
      </c>
      <c r="K435" t="s">
        <v>155</v>
      </c>
      <c r="L435" t="s">
        <v>20</v>
      </c>
      <c r="M435" s="5">
        <v>9.99</v>
      </c>
    </row>
    <row r="436" spans="1:13" x14ac:dyDescent="0.2">
      <c r="A436" s="2">
        <v>45224</v>
      </c>
      <c r="B436" s="3">
        <f t="shared" si="20"/>
        <v>2024</v>
      </c>
      <c r="C436" t="str">
        <f t="shared" si="18"/>
        <v>2023-2024</v>
      </c>
      <c r="D436" t="s">
        <v>147</v>
      </c>
      <c r="E436" t="s">
        <v>66</v>
      </c>
      <c r="F436" t="str">
        <f t="shared" si="19"/>
        <v>South Australia</v>
      </c>
      <c r="G436" t="s">
        <v>32</v>
      </c>
      <c r="H436">
        <v>5169</v>
      </c>
      <c r="I436" t="s">
        <v>11</v>
      </c>
      <c r="J436" t="s">
        <v>33</v>
      </c>
      <c r="K436" t="s">
        <v>149</v>
      </c>
      <c r="L436" t="s">
        <v>15</v>
      </c>
      <c r="M436" s="5">
        <v>9.99</v>
      </c>
    </row>
    <row r="437" spans="1:13" x14ac:dyDescent="0.2">
      <c r="A437" s="2">
        <v>45418</v>
      </c>
      <c r="B437" s="3">
        <f t="shared" si="20"/>
        <v>2024</v>
      </c>
      <c r="C437" t="str">
        <f t="shared" si="18"/>
        <v>2023-2024</v>
      </c>
      <c r="D437" t="s">
        <v>148</v>
      </c>
      <c r="E437" t="s">
        <v>117</v>
      </c>
      <c r="F437" t="str">
        <f t="shared" si="19"/>
        <v>Queensland</v>
      </c>
      <c r="G437" t="s">
        <v>35</v>
      </c>
      <c r="H437">
        <v>4119</v>
      </c>
      <c r="I437" t="s">
        <v>11</v>
      </c>
      <c r="J437" t="s">
        <v>43</v>
      </c>
      <c r="K437" t="s">
        <v>149</v>
      </c>
      <c r="L437" t="s">
        <v>15</v>
      </c>
      <c r="M437" s="5">
        <v>9.99</v>
      </c>
    </row>
    <row r="438" spans="1:13" x14ac:dyDescent="0.2">
      <c r="A438" s="2">
        <v>45082</v>
      </c>
      <c r="B438" s="3">
        <f t="shared" si="20"/>
        <v>2023</v>
      </c>
      <c r="C438" t="str">
        <f t="shared" si="18"/>
        <v>2022-2023</v>
      </c>
      <c r="D438" t="s">
        <v>147</v>
      </c>
      <c r="E438" t="s">
        <v>59</v>
      </c>
      <c r="F438" t="str">
        <f t="shared" si="19"/>
        <v>Victoria</v>
      </c>
      <c r="G438" t="s">
        <v>45</v>
      </c>
      <c r="H438">
        <v>3280</v>
      </c>
      <c r="I438" t="s">
        <v>11</v>
      </c>
      <c r="J438" t="s">
        <v>60</v>
      </c>
      <c r="K438" t="s">
        <v>155</v>
      </c>
      <c r="L438" t="s">
        <v>20</v>
      </c>
      <c r="M438" s="5">
        <v>9.99</v>
      </c>
    </row>
    <row r="439" spans="1:13" x14ac:dyDescent="0.2">
      <c r="A439" s="2">
        <v>45389</v>
      </c>
      <c r="B439" s="3">
        <f t="shared" si="20"/>
        <v>2024</v>
      </c>
      <c r="C439" t="str">
        <f t="shared" si="18"/>
        <v>2023-2024</v>
      </c>
      <c r="D439" t="s">
        <v>147</v>
      </c>
      <c r="E439" t="s">
        <v>52</v>
      </c>
      <c r="F439" t="str">
        <f t="shared" si="19"/>
        <v>Victoria</v>
      </c>
      <c r="G439" t="s">
        <v>45</v>
      </c>
      <c r="H439">
        <v>3030</v>
      </c>
      <c r="I439" t="s">
        <v>11</v>
      </c>
      <c r="J439" t="s">
        <v>46</v>
      </c>
      <c r="K439" t="s">
        <v>152</v>
      </c>
      <c r="L439" t="s">
        <v>13</v>
      </c>
      <c r="M439" s="5">
        <v>9.99</v>
      </c>
    </row>
    <row r="440" spans="1:13" x14ac:dyDescent="0.2">
      <c r="A440" s="2">
        <v>45442</v>
      </c>
      <c r="B440" s="3">
        <f t="shared" si="20"/>
        <v>2024</v>
      </c>
      <c r="C440" t="str">
        <f t="shared" si="18"/>
        <v>2023-2024</v>
      </c>
      <c r="D440" t="s">
        <v>147</v>
      </c>
      <c r="E440" t="s">
        <v>34</v>
      </c>
      <c r="F440" t="str">
        <f t="shared" si="19"/>
        <v>Queensland</v>
      </c>
      <c r="G440" t="s">
        <v>35</v>
      </c>
      <c r="H440">
        <v>4802</v>
      </c>
      <c r="I440" t="s">
        <v>11</v>
      </c>
      <c r="J440" t="s">
        <v>36</v>
      </c>
      <c r="K440" t="s">
        <v>154</v>
      </c>
      <c r="L440" t="s">
        <v>14</v>
      </c>
      <c r="M440" s="5">
        <v>10</v>
      </c>
    </row>
    <row r="441" spans="1:13" x14ac:dyDescent="0.2">
      <c r="A441" s="2">
        <v>45001</v>
      </c>
      <c r="B441" s="3">
        <f t="shared" si="20"/>
        <v>2023</v>
      </c>
      <c r="C441" t="str">
        <f t="shared" si="18"/>
        <v>2022-2023</v>
      </c>
      <c r="D441" t="s">
        <v>147</v>
      </c>
      <c r="E441" t="s">
        <v>100</v>
      </c>
      <c r="F441" t="str">
        <f t="shared" si="19"/>
        <v>Western Australia</v>
      </c>
      <c r="G441" t="s">
        <v>48</v>
      </c>
      <c r="H441">
        <v>6021</v>
      </c>
      <c r="I441" t="s">
        <v>11</v>
      </c>
      <c r="J441" t="s">
        <v>49</v>
      </c>
      <c r="K441" t="s">
        <v>150</v>
      </c>
      <c r="L441" t="s">
        <v>18</v>
      </c>
      <c r="M441" s="5">
        <v>10</v>
      </c>
    </row>
    <row r="442" spans="1:13" x14ac:dyDescent="0.2">
      <c r="A442" s="2">
        <v>44966</v>
      </c>
      <c r="B442" s="3">
        <f t="shared" si="20"/>
        <v>2023</v>
      </c>
      <c r="C442" t="str">
        <f t="shared" si="18"/>
        <v>2022-2023</v>
      </c>
      <c r="D442" t="s">
        <v>147</v>
      </c>
      <c r="E442" t="s">
        <v>136</v>
      </c>
      <c r="F442" t="str">
        <f t="shared" si="19"/>
        <v>Victoria</v>
      </c>
      <c r="G442" t="s">
        <v>45</v>
      </c>
      <c r="H442">
        <v>3175</v>
      </c>
      <c r="I442" t="s">
        <v>11</v>
      </c>
      <c r="J442" t="s">
        <v>63</v>
      </c>
      <c r="K442" t="s">
        <v>153</v>
      </c>
      <c r="L442" t="s">
        <v>16</v>
      </c>
      <c r="M442" s="5">
        <v>10</v>
      </c>
    </row>
    <row r="443" spans="1:13" x14ac:dyDescent="0.2">
      <c r="A443" s="2">
        <v>45026</v>
      </c>
      <c r="B443" s="3">
        <f t="shared" si="20"/>
        <v>2023</v>
      </c>
      <c r="C443" t="str">
        <f t="shared" si="18"/>
        <v>2022-2023</v>
      </c>
      <c r="D443" t="s">
        <v>147</v>
      </c>
      <c r="E443" t="s">
        <v>129</v>
      </c>
      <c r="F443" t="str">
        <f t="shared" si="19"/>
        <v>Tasmania</v>
      </c>
      <c r="G443" t="s">
        <v>70</v>
      </c>
      <c r="H443">
        <v>7010</v>
      </c>
      <c r="I443" t="s">
        <v>11</v>
      </c>
      <c r="J443" t="s">
        <v>71</v>
      </c>
      <c r="K443" t="s">
        <v>154</v>
      </c>
      <c r="L443" t="s">
        <v>14</v>
      </c>
      <c r="M443" s="5">
        <v>10</v>
      </c>
    </row>
    <row r="444" spans="1:13" x14ac:dyDescent="0.2">
      <c r="A444" s="2">
        <v>45273</v>
      </c>
      <c r="B444" s="3">
        <f t="shared" si="20"/>
        <v>2024</v>
      </c>
      <c r="C444" t="str">
        <f t="shared" si="18"/>
        <v>2023-2024</v>
      </c>
      <c r="D444" t="s">
        <v>147</v>
      </c>
      <c r="E444" t="s">
        <v>128</v>
      </c>
      <c r="F444" t="str">
        <f t="shared" si="19"/>
        <v>Western Australia</v>
      </c>
      <c r="G444" t="s">
        <v>48</v>
      </c>
      <c r="H444">
        <v>6027</v>
      </c>
      <c r="I444" t="s">
        <v>11</v>
      </c>
      <c r="J444" t="s">
        <v>49</v>
      </c>
      <c r="K444" t="s">
        <v>154</v>
      </c>
      <c r="L444" t="s">
        <v>14</v>
      </c>
      <c r="M444" s="5">
        <v>10</v>
      </c>
    </row>
    <row r="445" spans="1:13" x14ac:dyDescent="0.2">
      <c r="A445" s="2">
        <v>44989</v>
      </c>
      <c r="B445" s="3">
        <f t="shared" si="20"/>
        <v>2023</v>
      </c>
      <c r="C445" t="str">
        <f t="shared" si="18"/>
        <v>2022-2023</v>
      </c>
      <c r="D445" t="s">
        <v>147</v>
      </c>
      <c r="E445" t="s">
        <v>26</v>
      </c>
      <c r="F445" t="str">
        <f t="shared" si="19"/>
        <v>New South Wales</v>
      </c>
      <c r="G445" t="s">
        <v>10</v>
      </c>
      <c r="H445">
        <v>2141</v>
      </c>
      <c r="I445" t="s">
        <v>11</v>
      </c>
      <c r="J445" t="s">
        <v>27</v>
      </c>
      <c r="K445" t="s">
        <v>154</v>
      </c>
      <c r="L445" t="s">
        <v>14</v>
      </c>
      <c r="M445" s="5">
        <v>10</v>
      </c>
    </row>
    <row r="446" spans="1:13" x14ac:dyDescent="0.2">
      <c r="A446" s="2">
        <v>45406</v>
      </c>
      <c r="B446" s="3">
        <f t="shared" si="20"/>
        <v>2024</v>
      </c>
      <c r="C446" t="str">
        <f t="shared" si="18"/>
        <v>2023-2024</v>
      </c>
      <c r="D446" t="s">
        <v>147</v>
      </c>
      <c r="E446" t="s">
        <v>105</v>
      </c>
      <c r="F446" t="str">
        <f t="shared" si="19"/>
        <v>Victoria</v>
      </c>
      <c r="G446" t="s">
        <v>45</v>
      </c>
      <c r="H446">
        <v>3500</v>
      </c>
      <c r="I446" t="s">
        <v>11</v>
      </c>
      <c r="J446" t="s">
        <v>60</v>
      </c>
      <c r="K446" t="s">
        <v>154</v>
      </c>
      <c r="L446" t="s">
        <v>14</v>
      </c>
      <c r="M446" s="5">
        <v>10</v>
      </c>
    </row>
    <row r="447" spans="1:13" x14ac:dyDescent="0.2">
      <c r="A447" s="2">
        <v>45262</v>
      </c>
      <c r="B447" s="3">
        <f t="shared" si="20"/>
        <v>2024</v>
      </c>
      <c r="C447" t="str">
        <f t="shared" si="18"/>
        <v>2023-2024</v>
      </c>
      <c r="D447" t="s">
        <v>147</v>
      </c>
      <c r="E447" t="s">
        <v>31</v>
      </c>
      <c r="F447" t="str">
        <f t="shared" si="19"/>
        <v>South Australia</v>
      </c>
      <c r="G447" t="s">
        <v>32</v>
      </c>
      <c r="H447">
        <v>5168</v>
      </c>
      <c r="I447" t="s">
        <v>11</v>
      </c>
      <c r="J447" t="s">
        <v>33</v>
      </c>
      <c r="K447" t="s">
        <v>154</v>
      </c>
      <c r="L447" t="s">
        <v>14</v>
      </c>
      <c r="M447" s="5">
        <v>10</v>
      </c>
    </row>
    <row r="448" spans="1:13" x14ac:dyDescent="0.2">
      <c r="A448" s="2">
        <v>44944</v>
      </c>
      <c r="B448" s="3">
        <f t="shared" si="20"/>
        <v>2023</v>
      </c>
      <c r="C448" t="str">
        <f t="shared" si="18"/>
        <v>2022-2023</v>
      </c>
      <c r="D448" t="s">
        <v>148</v>
      </c>
      <c r="E448" t="s">
        <v>65</v>
      </c>
      <c r="F448" t="str">
        <f t="shared" si="19"/>
        <v>New South Wales</v>
      </c>
      <c r="G448" t="s">
        <v>10</v>
      </c>
      <c r="H448">
        <v>2541</v>
      </c>
      <c r="I448" t="s">
        <v>11</v>
      </c>
      <c r="J448" t="s">
        <v>58</v>
      </c>
      <c r="K448" t="s">
        <v>19</v>
      </c>
      <c r="L448" t="s">
        <v>23</v>
      </c>
      <c r="M448" s="5">
        <v>10</v>
      </c>
    </row>
    <row r="449" spans="1:13" x14ac:dyDescent="0.2">
      <c r="A449" s="2">
        <v>45029</v>
      </c>
      <c r="B449" s="3">
        <f t="shared" si="20"/>
        <v>2023</v>
      </c>
      <c r="C449" t="str">
        <f t="shared" si="18"/>
        <v>2022-2023</v>
      </c>
      <c r="D449" t="s">
        <v>147</v>
      </c>
      <c r="E449" t="s">
        <v>90</v>
      </c>
      <c r="F449" t="str">
        <f t="shared" si="19"/>
        <v>Victoria</v>
      </c>
      <c r="G449" t="s">
        <v>45</v>
      </c>
      <c r="H449">
        <v>3179</v>
      </c>
      <c r="I449" t="s">
        <v>11</v>
      </c>
      <c r="J449" t="s">
        <v>63</v>
      </c>
      <c r="K449" t="s">
        <v>149</v>
      </c>
      <c r="L449" t="s">
        <v>15</v>
      </c>
      <c r="M449" s="5">
        <v>10</v>
      </c>
    </row>
    <row r="450" spans="1:13" x14ac:dyDescent="0.2">
      <c r="A450" s="2">
        <v>45515</v>
      </c>
      <c r="B450" s="3">
        <f t="shared" si="20"/>
        <v>2025</v>
      </c>
      <c r="C450" t="str">
        <f t="shared" ref="C450:C513" si="21">IF(MONTH(A450) &gt;= 7, YEAR(A450) &amp; "-" &amp; YEAR(A450) + 1, YEAR(A450) - 1 &amp; "-" &amp; YEAR(A450))</f>
        <v>2024-2025</v>
      </c>
      <c r="D450" t="s">
        <v>147</v>
      </c>
      <c r="E450" t="s">
        <v>81</v>
      </c>
      <c r="F450" t="str">
        <f t="shared" ref="F450:F513" si="22">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row>
    <row r="451" spans="1:13" x14ac:dyDescent="0.2">
      <c r="A451" s="2">
        <v>45481</v>
      </c>
      <c r="B451" s="3">
        <f t="shared" ref="B451:B514" si="23">IF(MONTH(A451)&gt;=7,YEAR(A451)+1,YEAR(A451))</f>
        <v>2025</v>
      </c>
      <c r="C451" t="str">
        <f t="shared" si="21"/>
        <v>2024-2025</v>
      </c>
      <c r="D451" t="s">
        <v>148</v>
      </c>
      <c r="E451" t="s">
        <v>113</v>
      </c>
      <c r="F451" t="str">
        <f t="shared" si="22"/>
        <v>Queensland</v>
      </c>
      <c r="G451" t="s">
        <v>35</v>
      </c>
      <c r="H451">
        <v>4215</v>
      </c>
      <c r="I451" t="s">
        <v>11</v>
      </c>
      <c r="J451" t="s">
        <v>104</v>
      </c>
      <c r="K451" t="s">
        <v>154</v>
      </c>
      <c r="L451" t="s">
        <v>14</v>
      </c>
      <c r="M451" s="5">
        <v>10.050000000000001</v>
      </c>
    </row>
    <row r="452" spans="1:13" x14ac:dyDescent="0.2">
      <c r="A452" s="2">
        <v>45161</v>
      </c>
      <c r="B452" s="3">
        <f t="shared" si="23"/>
        <v>2024</v>
      </c>
      <c r="C452" t="str">
        <f t="shared" si="21"/>
        <v>2023-2024</v>
      </c>
      <c r="D452" t="s">
        <v>147</v>
      </c>
      <c r="E452" t="s">
        <v>41</v>
      </c>
      <c r="F452" t="str">
        <f t="shared" si="22"/>
        <v>New South Wales</v>
      </c>
      <c r="G452" t="s">
        <v>10</v>
      </c>
      <c r="H452">
        <v>2830</v>
      </c>
      <c r="I452" t="s">
        <v>11</v>
      </c>
      <c r="J452" t="s">
        <v>25</v>
      </c>
      <c r="K452" t="s">
        <v>154</v>
      </c>
      <c r="L452" t="s">
        <v>14</v>
      </c>
      <c r="M452" s="5">
        <v>10.09</v>
      </c>
    </row>
    <row r="453" spans="1:13" x14ac:dyDescent="0.2">
      <c r="A453" s="2">
        <v>45098</v>
      </c>
      <c r="B453" s="3">
        <f t="shared" si="23"/>
        <v>2023</v>
      </c>
      <c r="C453" t="str">
        <f t="shared" si="21"/>
        <v>2022-2023</v>
      </c>
      <c r="D453" t="s">
        <v>147</v>
      </c>
      <c r="E453" t="s">
        <v>138</v>
      </c>
      <c r="F453" t="str">
        <f t="shared" si="22"/>
        <v>Queensland</v>
      </c>
      <c r="G453" t="s">
        <v>35</v>
      </c>
      <c r="H453">
        <v>4558</v>
      </c>
      <c r="I453" t="s">
        <v>11</v>
      </c>
      <c r="J453" t="s">
        <v>120</v>
      </c>
      <c r="K453" t="s">
        <v>154</v>
      </c>
      <c r="L453" t="s">
        <v>14</v>
      </c>
      <c r="M453" s="5">
        <v>10.25</v>
      </c>
    </row>
    <row r="454" spans="1:13" x14ac:dyDescent="0.2">
      <c r="A454" s="2">
        <v>45013</v>
      </c>
      <c r="B454" s="3">
        <f t="shared" si="23"/>
        <v>2023</v>
      </c>
      <c r="C454" t="str">
        <f t="shared" si="21"/>
        <v>2022-2023</v>
      </c>
      <c r="D454" t="s">
        <v>147</v>
      </c>
      <c r="E454" t="s">
        <v>106</v>
      </c>
      <c r="F454" t="str">
        <f t="shared" si="22"/>
        <v>Victoria</v>
      </c>
      <c r="G454" t="s">
        <v>45</v>
      </c>
      <c r="H454">
        <v>3915</v>
      </c>
      <c r="I454" t="s">
        <v>11</v>
      </c>
      <c r="J454" t="s">
        <v>55</v>
      </c>
      <c r="K454" t="s">
        <v>19</v>
      </c>
      <c r="L454" t="s">
        <v>23</v>
      </c>
      <c r="M454" s="5">
        <v>10.5</v>
      </c>
    </row>
    <row r="455" spans="1:13" x14ac:dyDescent="0.2">
      <c r="A455" s="2">
        <v>45438</v>
      </c>
      <c r="B455" s="3">
        <f t="shared" si="23"/>
        <v>2024</v>
      </c>
      <c r="C455" t="str">
        <f t="shared" si="21"/>
        <v>2023-2024</v>
      </c>
      <c r="D455" t="s">
        <v>147</v>
      </c>
      <c r="E455" t="s">
        <v>65</v>
      </c>
      <c r="F455" t="str">
        <f t="shared" si="22"/>
        <v>New South Wales</v>
      </c>
      <c r="G455" t="s">
        <v>10</v>
      </c>
      <c r="H455">
        <v>2541</v>
      </c>
      <c r="I455" t="s">
        <v>11</v>
      </c>
      <c r="J455" t="s">
        <v>58</v>
      </c>
      <c r="K455" t="s">
        <v>152</v>
      </c>
      <c r="L455" t="s">
        <v>13</v>
      </c>
      <c r="M455" s="5">
        <v>10.5</v>
      </c>
    </row>
    <row r="456" spans="1:13" x14ac:dyDescent="0.2">
      <c r="A456" s="2">
        <v>45202</v>
      </c>
      <c r="B456" s="3">
        <f t="shared" si="23"/>
        <v>2024</v>
      </c>
      <c r="C456" t="str">
        <f t="shared" si="21"/>
        <v>2023-2024</v>
      </c>
      <c r="D456" t="s">
        <v>147</v>
      </c>
      <c r="E456" t="s">
        <v>109</v>
      </c>
      <c r="F456" t="str">
        <f t="shared" si="22"/>
        <v>New South Wales</v>
      </c>
      <c r="G456" t="s">
        <v>10</v>
      </c>
      <c r="H456">
        <v>2480</v>
      </c>
      <c r="I456" t="s">
        <v>11</v>
      </c>
      <c r="J456" t="s">
        <v>68</v>
      </c>
      <c r="K456" t="s">
        <v>149</v>
      </c>
      <c r="L456" t="s">
        <v>15</v>
      </c>
      <c r="M456" s="5">
        <v>10.65</v>
      </c>
    </row>
    <row r="457" spans="1:13" x14ac:dyDescent="0.2">
      <c r="A457" s="2">
        <v>45285</v>
      </c>
      <c r="B457" s="3">
        <f t="shared" si="23"/>
        <v>2024</v>
      </c>
      <c r="C457" t="str">
        <f t="shared" si="21"/>
        <v>2023-2024</v>
      </c>
      <c r="D457" t="s">
        <v>147</v>
      </c>
      <c r="E457" t="s">
        <v>89</v>
      </c>
      <c r="F457" t="str">
        <f t="shared" si="22"/>
        <v>Queensland</v>
      </c>
      <c r="G457" t="s">
        <v>35</v>
      </c>
      <c r="H457">
        <v>4655</v>
      </c>
      <c r="I457" t="s">
        <v>11</v>
      </c>
      <c r="J457" t="s">
        <v>51</v>
      </c>
      <c r="K457" t="s">
        <v>150</v>
      </c>
      <c r="L457" t="s">
        <v>18</v>
      </c>
      <c r="M457" s="5">
        <v>10.7</v>
      </c>
    </row>
    <row r="458" spans="1:13" x14ac:dyDescent="0.2">
      <c r="A458" s="2">
        <v>45352</v>
      </c>
      <c r="B458" s="3">
        <f t="shared" si="23"/>
        <v>2024</v>
      </c>
      <c r="C458" t="str">
        <f t="shared" si="21"/>
        <v>2023-2024</v>
      </c>
      <c r="D458" t="s">
        <v>148</v>
      </c>
      <c r="E458" t="s">
        <v>24</v>
      </c>
      <c r="F458" t="str">
        <f t="shared" si="22"/>
        <v>New South Wales</v>
      </c>
      <c r="G458" t="s">
        <v>10</v>
      </c>
      <c r="H458">
        <v>2795</v>
      </c>
      <c r="I458" t="s">
        <v>11</v>
      </c>
      <c r="J458" t="s">
        <v>25</v>
      </c>
      <c r="K458" t="s">
        <v>155</v>
      </c>
      <c r="L458" t="s">
        <v>20</v>
      </c>
      <c r="M458" s="5">
        <v>10.78</v>
      </c>
    </row>
    <row r="459" spans="1:13" x14ac:dyDescent="0.2">
      <c r="A459" s="2">
        <v>44942</v>
      </c>
      <c r="B459" s="3">
        <f t="shared" si="23"/>
        <v>2023</v>
      </c>
      <c r="C459" t="str">
        <f t="shared" si="21"/>
        <v>2022-2023</v>
      </c>
      <c r="D459" t="s">
        <v>148</v>
      </c>
      <c r="E459" t="s">
        <v>109</v>
      </c>
      <c r="F459" t="str">
        <f t="shared" si="22"/>
        <v>New South Wales</v>
      </c>
      <c r="G459" t="s">
        <v>10</v>
      </c>
      <c r="H459">
        <v>2480</v>
      </c>
      <c r="I459" t="s">
        <v>11</v>
      </c>
      <c r="J459" t="s">
        <v>68</v>
      </c>
      <c r="K459" t="s">
        <v>154</v>
      </c>
      <c r="L459" t="s">
        <v>14</v>
      </c>
      <c r="M459" s="5">
        <v>10.8</v>
      </c>
    </row>
    <row r="460" spans="1:13" x14ac:dyDescent="0.2">
      <c r="A460" s="2">
        <v>45084</v>
      </c>
      <c r="B460" s="3">
        <f t="shared" si="23"/>
        <v>2023</v>
      </c>
      <c r="C460" t="str">
        <f t="shared" si="21"/>
        <v>2022-2023</v>
      </c>
      <c r="D460" t="s">
        <v>147</v>
      </c>
      <c r="E460" t="s">
        <v>65</v>
      </c>
      <c r="F460" t="str">
        <f t="shared" si="22"/>
        <v>New South Wales</v>
      </c>
      <c r="G460" t="s">
        <v>10</v>
      </c>
      <c r="H460">
        <v>2541</v>
      </c>
      <c r="I460" t="s">
        <v>11</v>
      </c>
      <c r="J460" t="s">
        <v>58</v>
      </c>
      <c r="K460" t="s">
        <v>154</v>
      </c>
      <c r="L460" t="s">
        <v>14</v>
      </c>
      <c r="M460" s="5">
        <v>10.9</v>
      </c>
    </row>
    <row r="461" spans="1:13" x14ac:dyDescent="0.2">
      <c r="A461" s="2">
        <v>45325</v>
      </c>
      <c r="B461" s="3">
        <f t="shared" si="23"/>
        <v>2024</v>
      </c>
      <c r="C461" t="str">
        <f t="shared" si="21"/>
        <v>2023-2024</v>
      </c>
      <c r="D461" t="s">
        <v>147</v>
      </c>
      <c r="E461" t="s">
        <v>86</v>
      </c>
      <c r="F461" t="str">
        <f t="shared" si="22"/>
        <v>New South Wales</v>
      </c>
      <c r="G461" t="s">
        <v>10</v>
      </c>
      <c r="H461">
        <v>2064</v>
      </c>
      <c r="I461" t="s">
        <v>11</v>
      </c>
      <c r="J461" t="s">
        <v>12</v>
      </c>
      <c r="K461" t="s">
        <v>152</v>
      </c>
      <c r="L461" t="s">
        <v>13</v>
      </c>
      <c r="M461" s="5">
        <v>10.98</v>
      </c>
    </row>
    <row r="462" spans="1:13" x14ac:dyDescent="0.2">
      <c r="A462" s="2">
        <v>45272</v>
      </c>
      <c r="B462" s="3">
        <f t="shared" si="23"/>
        <v>2024</v>
      </c>
      <c r="C462" t="str">
        <f t="shared" si="21"/>
        <v>2023-2024</v>
      </c>
      <c r="D462" t="s">
        <v>148</v>
      </c>
      <c r="E462" t="s">
        <v>116</v>
      </c>
      <c r="F462" t="str">
        <f t="shared" si="22"/>
        <v>Western Australia</v>
      </c>
      <c r="G462" t="s">
        <v>48</v>
      </c>
      <c r="H462">
        <v>6725</v>
      </c>
      <c r="I462" t="s">
        <v>11</v>
      </c>
      <c r="J462" t="s">
        <v>77</v>
      </c>
      <c r="K462" t="s">
        <v>150</v>
      </c>
      <c r="L462" t="s">
        <v>18</v>
      </c>
      <c r="M462" s="5">
        <v>10.98</v>
      </c>
    </row>
    <row r="463" spans="1:13" x14ac:dyDescent="0.2">
      <c r="A463" s="2">
        <v>45299</v>
      </c>
      <c r="B463" s="3">
        <f t="shared" si="23"/>
        <v>2024</v>
      </c>
      <c r="C463" t="str">
        <f t="shared" si="21"/>
        <v>2023-2024</v>
      </c>
      <c r="D463" t="s">
        <v>147</v>
      </c>
      <c r="E463" t="s">
        <v>87</v>
      </c>
      <c r="F463" t="str">
        <f t="shared" si="22"/>
        <v>New South Wales</v>
      </c>
      <c r="G463" t="s">
        <v>10</v>
      </c>
      <c r="H463">
        <v>2790</v>
      </c>
      <c r="I463" t="s">
        <v>11</v>
      </c>
      <c r="J463" t="s">
        <v>25</v>
      </c>
      <c r="K463" t="s">
        <v>19</v>
      </c>
      <c r="L463" t="s">
        <v>23</v>
      </c>
      <c r="M463" s="5">
        <v>10.98</v>
      </c>
    </row>
    <row r="464" spans="1:13" x14ac:dyDescent="0.2">
      <c r="A464" s="2">
        <v>45405</v>
      </c>
      <c r="B464" s="3">
        <f t="shared" si="23"/>
        <v>2024</v>
      </c>
      <c r="C464" t="str">
        <f t="shared" si="21"/>
        <v>2023-2024</v>
      </c>
      <c r="D464" t="s">
        <v>148</v>
      </c>
      <c r="E464" t="s">
        <v>37</v>
      </c>
      <c r="F464" t="str">
        <f t="shared" si="22"/>
        <v>South Australia</v>
      </c>
      <c r="G464" t="s">
        <v>32</v>
      </c>
      <c r="H464">
        <v>5607</v>
      </c>
      <c r="I464" t="s">
        <v>11</v>
      </c>
      <c r="J464" t="s">
        <v>38</v>
      </c>
      <c r="K464" t="s">
        <v>155</v>
      </c>
      <c r="L464" t="s">
        <v>20</v>
      </c>
      <c r="M464" s="5">
        <v>10.98</v>
      </c>
    </row>
    <row r="465" spans="1:13" x14ac:dyDescent="0.2">
      <c r="A465" s="2">
        <v>45104</v>
      </c>
      <c r="B465" s="3">
        <f t="shared" si="23"/>
        <v>2023</v>
      </c>
      <c r="C465" t="str">
        <f t="shared" si="21"/>
        <v>2022-2023</v>
      </c>
      <c r="D465" t="s">
        <v>147</v>
      </c>
      <c r="E465" t="s">
        <v>121</v>
      </c>
      <c r="F465" t="str">
        <f t="shared" si="22"/>
        <v>Queensland</v>
      </c>
      <c r="G465" t="s">
        <v>35</v>
      </c>
      <c r="H465">
        <v>4700</v>
      </c>
      <c r="I465" t="s">
        <v>11</v>
      </c>
      <c r="J465" t="s">
        <v>51</v>
      </c>
      <c r="K465" t="s">
        <v>149</v>
      </c>
      <c r="L465" t="s">
        <v>15</v>
      </c>
      <c r="M465" s="5">
        <v>10.98</v>
      </c>
    </row>
    <row r="466" spans="1:13" x14ac:dyDescent="0.2">
      <c r="A466" s="2">
        <v>45629</v>
      </c>
      <c r="B466" s="3">
        <f t="shared" si="23"/>
        <v>2025</v>
      </c>
      <c r="C466" t="str">
        <f t="shared" si="21"/>
        <v>2024-2025</v>
      </c>
      <c r="D466" t="s">
        <v>148</v>
      </c>
      <c r="E466" t="s">
        <v>9</v>
      </c>
      <c r="F466" t="str">
        <f t="shared" si="22"/>
        <v>New South Wales</v>
      </c>
      <c r="G466" t="s">
        <v>10</v>
      </c>
      <c r="H466">
        <v>2067</v>
      </c>
      <c r="I466" t="s">
        <v>11</v>
      </c>
      <c r="J466" t="s">
        <v>12</v>
      </c>
      <c r="K466" t="s">
        <v>149</v>
      </c>
      <c r="L466" t="s">
        <v>15</v>
      </c>
      <c r="M466" s="5">
        <v>10.99</v>
      </c>
    </row>
    <row r="467" spans="1:13" x14ac:dyDescent="0.2">
      <c r="A467" s="2">
        <v>44968</v>
      </c>
      <c r="B467" s="3">
        <f t="shared" si="23"/>
        <v>2023</v>
      </c>
      <c r="C467" t="str">
        <f t="shared" si="21"/>
        <v>2022-2023</v>
      </c>
      <c r="D467" t="s">
        <v>147</v>
      </c>
      <c r="E467" t="s">
        <v>131</v>
      </c>
      <c r="F467" t="str">
        <f t="shared" si="22"/>
        <v>Western Australia</v>
      </c>
      <c r="G467" t="s">
        <v>48</v>
      </c>
      <c r="H467">
        <v>6530</v>
      </c>
      <c r="I467" t="s">
        <v>11</v>
      </c>
      <c r="J467" t="s">
        <v>77</v>
      </c>
      <c r="K467" t="s">
        <v>151</v>
      </c>
      <c r="L467" t="s">
        <v>21</v>
      </c>
      <c r="M467" s="5">
        <v>10.99</v>
      </c>
    </row>
    <row r="468" spans="1:13" x14ac:dyDescent="0.2">
      <c r="A468" s="2">
        <v>45117</v>
      </c>
      <c r="B468" s="3">
        <f t="shared" si="23"/>
        <v>2024</v>
      </c>
      <c r="C468" t="str">
        <f t="shared" si="21"/>
        <v>2023-2024</v>
      </c>
      <c r="D468" t="s">
        <v>147</v>
      </c>
      <c r="E468" t="s">
        <v>86</v>
      </c>
      <c r="F468" t="str">
        <f t="shared" si="22"/>
        <v>New South Wales</v>
      </c>
      <c r="G468" t="s">
        <v>10</v>
      </c>
      <c r="H468">
        <v>2064</v>
      </c>
      <c r="I468" t="s">
        <v>11</v>
      </c>
      <c r="J468" t="s">
        <v>12</v>
      </c>
      <c r="K468" t="s">
        <v>19</v>
      </c>
      <c r="L468" t="s">
        <v>23</v>
      </c>
      <c r="M468" s="5">
        <v>11</v>
      </c>
    </row>
    <row r="469" spans="1:13" x14ac:dyDescent="0.2">
      <c r="A469" s="2">
        <v>45046</v>
      </c>
      <c r="B469" s="3">
        <f t="shared" si="23"/>
        <v>2023</v>
      </c>
      <c r="C469" t="str">
        <f t="shared" si="21"/>
        <v>2022-2023</v>
      </c>
      <c r="D469" t="s">
        <v>147</v>
      </c>
      <c r="E469" t="s">
        <v>125</v>
      </c>
      <c r="F469" t="str">
        <f t="shared" si="22"/>
        <v>Victoria</v>
      </c>
      <c r="G469" t="s">
        <v>45</v>
      </c>
      <c r="H469">
        <v>3400</v>
      </c>
      <c r="I469" t="s">
        <v>11</v>
      </c>
      <c r="J469" t="s">
        <v>60</v>
      </c>
      <c r="K469" t="s">
        <v>154</v>
      </c>
      <c r="L469" t="s">
        <v>14</v>
      </c>
      <c r="M469" s="5">
        <v>11</v>
      </c>
    </row>
    <row r="470" spans="1:13" x14ac:dyDescent="0.2">
      <c r="A470" s="2">
        <v>45316</v>
      </c>
      <c r="B470" s="3">
        <f t="shared" si="23"/>
        <v>2024</v>
      </c>
      <c r="C470" t="str">
        <f t="shared" si="21"/>
        <v>2023-2024</v>
      </c>
      <c r="D470" t="s">
        <v>148</v>
      </c>
      <c r="E470" t="s">
        <v>141</v>
      </c>
      <c r="F470" t="str">
        <f t="shared" si="22"/>
        <v>Western Australia</v>
      </c>
      <c r="G470" t="s">
        <v>48</v>
      </c>
      <c r="H470">
        <v>6052</v>
      </c>
      <c r="I470" t="s">
        <v>11</v>
      </c>
      <c r="J470" t="s">
        <v>49</v>
      </c>
      <c r="K470" t="s">
        <v>150</v>
      </c>
      <c r="L470" t="s">
        <v>18</v>
      </c>
      <c r="M470" s="5">
        <v>11</v>
      </c>
    </row>
    <row r="471" spans="1:13" x14ac:dyDescent="0.2">
      <c r="A471" s="2">
        <v>45374</v>
      </c>
      <c r="B471" s="3">
        <f t="shared" si="23"/>
        <v>2024</v>
      </c>
      <c r="C471" t="str">
        <f t="shared" si="21"/>
        <v>2023-2024</v>
      </c>
      <c r="D471" t="s">
        <v>147</v>
      </c>
      <c r="E471" t="s">
        <v>66</v>
      </c>
      <c r="F471" t="str">
        <f t="shared" si="22"/>
        <v>South Australia</v>
      </c>
      <c r="G471" t="s">
        <v>32</v>
      </c>
      <c r="H471">
        <v>5169</v>
      </c>
      <c r="I471" t="s">
        <v>11</v>
      </c>
      <c r="J471" t="s">
        <v>33</v>
      </c>
      <c r="K471" t="s">
        <v>154</v>
      </c>
      <c r="L471" t="s">
        <v>14</v>
      </c>
      <c r="M471" s="5">
        <v>11</v>
      </c>
    </row>
    <row r="472" spans="1:13" x14ac:dyDescent="0.2">
      <c r="A472" s="2">
        <v>45078</v>
      </c>
      <c r="B472" s="3">
        <f t="shared" si="23"/>
        <v>2023</v>
      </c>
      <c r="C472" t="str">
        <f t="shared" si="21"/>
        <v>2022-2023</v>
      </c>
      <c r="D472" t="s">
        <v>147</v>
      </c>
      <c r="E472" t="s">
        <v>132</v>
      </c>
      <c r="F472" t="str">
        <f t="shared" si="22"/>
        <v>New South Wales</v>
      </c>
      <c r="G472" t="s">
        <v>10</v>
      </c>
      <c r="H472">
        <v>2800</v>
      </c>
      <c r="I472" t="s">
        <v>11</v>
      </c>
      <c r="J472" t="s">
        <v>25</v>
      </c>
      <c r="K472" t="s">
        <v>150</v>
      </c>
      <c r="L472" t="s">
        <v>18</v>
      </c>
      <c r="M472" s="5">
        <v>11.000000000000002</v>
      </c>
    </row>
    <row r="473" spans="1:13" x14ac:dyDescent="0.2">
      <c r="A473" s="2">
        <v>45581</v>
      </c>
      <c r="B473" s="3">
        <f t="shared" si="23"/>
        <v>2025</v>
      </c>
      <c r="C473" t="str">
        <f t="shared" si="21"/>
        <v>2024-2025</v>
      </c>
      <c r="D473" t="s">
        <v>148</v>
      </c>
      <c r="E473" t="s">
        <v>114</v>
      </c>
      <c r="F473" t="str">
        <f t="shared" si="22"/>
        <v>Victoria</v>
      </c>
      <c r="G473" t="s">
        <v>45</v>
      </c>
      <c r="H473">
        <v>3551</v>
      </c>
      <c r="I473" t="s">
        <v>11</v>
      </c>
      <c r="J473" t="s">
        <v>60</v>
      </c>
      <c r="K473" t="s">
        <v>154</v>
      </c>
      <c r="L473" t="s">
        <v>14</v>
      </c>
      <c r="M473" s="5">
        <v>11.32</v>
      </c>
    </row>
    <row r="474" spans="1:13" x14ac:dyDescent="0.2">
      <c r="A474" s="2">
        <v>45284</v>
      </c>
      <c r="B474" s="3">
        <f t="shared" si="23"/>
        <v>2024</v>
      </c>
      <c r="C474" t="str">
        <f t="shared" si="21"/>
        <v>2023-2024</v>
      </c>
      <c r="D474" t="s">
        <v>147</v>
      </c>
      <c r="E474" t="s">
        <v>140</v>
      </c>
      <c r="F474" t="str">
        <f t="shared" si="22"/>
        <v>Tasmania</v>
      </c>
      <c r="G474" t="s">
        <v>70</v>
      </c>
      <c r="H474">
        <v>7320</v>
      </c>
      <c r="I474" t="s">
        <v>11</v>
      </c>
      <c r="J474" t="s">
        <v>71</v>
      </c>
      <c r="K474" t="s">
        <v>154</v>
      </c>
      <c r="L474" t="s">
        <v>14</v>
      </c>
      <c r="M474" s="5">
        <v>11.5</v>
      </c>
    </row>
    <row r="475" spans="1:13" x14ac:dyDescent="0.2">
      <c r="A475" s="2">
        <v>45502</v>
      </c>
      <c r="B475" s="3">
        <f t="shared" si="23"/>
        <v>2025</v>
      </c>
      <c r="C475" t="str">
        <f t="shared" si="21"/>
        <v>2024-2025</v>
      </c>
      <c r="D475" t="s">
        <v>147</v>
      </c>
      <c r="E475" t="s">
        <v>90</v>
      </c>
      <c r="F475" t="str">
        <f t="shared" si="22"/>
        <v>Victoria</v>
      </c>
      <c r="G475" t="s">
        <v>45</v>
      </c>
      <c r="H475">
        <v>3179</v>
      </c>
      <c r="I475" t="s">
        <v>11</v>
      </c>
      <c r="J475" t="s">
        <v>63</v>
      </c>
      <c r="K475" t="s">
        <v>154</v>
      </c>
      <c r="L475" t="s">
        <v>14</v>
      </c>
      <c r="M475" s="5">
        <v>11.5</v>
      </c>
    </row>
    <row r="476" spans="1:13" x14ac:dyDescent="0.2">
      <c r="A476" s="2">
        <v>45134</v>
      </c>
      <c r="B476" s="3">
        <f t="shared" si="23"/>
        <v>2024</v>
      </c>
      <c r="C476" t="str">
        <f t="shared" si="21"/>
        <v>2023-2024</v>
      </c>
      <c r="D476" t="s">
        <v>147</v>
      </c>
      <c r="E476" t="s">
        <v>73</v>
      </c>
      <c r="F476" t="str">
        <f t="shared" si="22"/>
        <v>Victoria</v>
      </c>
      <c r="G476" t="s">
        <v>45</v>
      </c>
      <c r="H476">
        <v>3136</v>
      </c>
      <c r="I476" t="s">
        <v>11</v>
      </c>
      <c r="J476" t="s">
        <v>63</v>
      </c>
      <c r="K476" t="s">
        <v>154</v>
      </c>
      <c r="L476" t="s">
        <v>14</v>
      </c>
      <c r="M476" s="5">
        <v>11.6</v>
      </c>
    </row>
    <row r="477" spans="1:13" x14ac:dyDescent="0.2">
      <c r="A477" s="2">
        <v>45611</v>
      </c>
      <c r="B477" s="3">
        <f t="shared" si="23"/>
        <v>2025</v>
      </c>
      <c r="C477" t="str">
        <f t="shared" si="21"/>
        <v>2024-2025</v>
      </c>
      <c r="D477" t="s">
        <v>147</v>
      </c>
      <c r="E477" t="s">
        <v>136</v>
      </c>
      <c r="F477" t="str">
        <f t="shared" si="22"/>
        <v>Victoria</v>
      </c>
      <c r="G477" t="s">
        <v>45</v>
      </c>
      <c r="H477">
        <v>3175</v>
      </c>
      <c r="I477" t="s">
        <v>11</v>
      </c>
      <c r="J477" t="s">
        <v>63</v>
      </c>
      <c r="K477" t="s">
        <v>157</v>
      </c>
      <c r="L477" t="s">
        <v>22</v>
      </c>
      <c r="M477" s="5">
        <v>11.61</v>
      </c>
    </row>
    <row r="478" spans="1:13" x14ac:dyDescent="0.2">
      <c r="A478" s="2">
        <v>45254</v>
      </c>
      <c r="B478" s="3">
        <f t="shared" si="23"/>
        <v>2024</v>
      </c>
      <c r="C478" t="str">
        <f t="shared" si="21"/>
        <v>2023-2024</v>
      </c>
      <c r="D478" t="s">
        <v>148</v>
      </c>
      <c r="E478" t="s">
        <v>137</v>
      </c>
      <c r="F478" t="str">
        <f t="shared" si="22"/>
        <v>New South Wales</v>
      </c>
      <c r="G478" t="s">
        <v>10</v>
      </c>
      <c r="H478">
        <v>2031</v>
      </c>
      <c r="I478" t="s">
        <v>11</v>
      </c>
      <c r="J478" t="s">
        <v>12</v>
      </c>
      <c r="K478" t="s">
        <v>149</v>
      </c>
      <c r="L478" t="s">
        <v>15</v>
      </c>
      <c r="M478" s="5">
        <v>11.76</v>
      </c>
    </row>
    <row r="479" spans="1:13" x14ac:dyDescent="0.2">
      <c r="A479" s="2">
        <v>45587</v>
      </c>
      <c r="B479" s="3">
        <f t="shared" si="23"/>
        <v>2025</v>
      </c>
      <c r="C479" t="str">
        <f t="shared" si="21"/>
        <v>2024-2025</v>
      </c>
      <c r="D479" t="s">
        <v>148</v>
      </c>
      <c r="E479" t="s">
        <v>9</v>
      </c>
      <c r="F479" t="str">
        <f t="shared" si="22"/>
        <v>New South Wales</v>
      </c>
      <c r="G479" t="s">
        <v>10</v>
      </c>
      <c r="H479">
        <v>2067</v>
      </c>
      <c r="I479" t="s">
        <v>11</v>
      </c>
      <c r="J479" t="s">
        <v>12</v>
      </c>
      <c r="K479" t="s">
        <v>152</v>
      </c>
      <c r="L479" t="s">
        <v>13</v>
      </c>
      <c r="M479" s="5">
        <v>11.92</v>
      </c>
    </row>
    <row r="480" spans="1:13" x14ac:dyDescent="0.2">
      <c r="A480" s="2">
        <v>45384</v>
      </c>
      <c r="B480" s="3">
        <f t="shared" si="23"/>
        <v>2024</v>
      </c>
      <c r="C480" t="str">
        <f t="shared" si="21"/>
        <v>2023-2024</v>
      </c>
      <c r="D480" t="s">
        <v>148</v>
      </c>
      <c r="E480" t="s">
        <v>79</v>
      </c>
      <c r="F480" t="str">
        <f t="shared" si="22"/>
        <v>Australian Capital Territory</v>
      </c>
      <c r="G480" t="s">
        <v>80</v>
      </c>
      <c r="H480">
        <v>2617</v>
      </c>
      <c r="I480" t="s">
        <v>11</v>
      </c>
      <c r="J480" t="s">
        <v>58</v>
      </c>
      <c r="K480" t="s">
        <v>154</v>
      </c>
      <c r="L480" t="s">
        <v>14</v>
      </c>
      <c r="M480" s="5">
        <v>11.96</v>
      </c>
    </row>
    <row r="481" spans="1:13" x14ac:dyDescent="0.2">
      <c r="A481" s="2">
        <v>45440</v>
      </c>
      <c r="B481" s="3">
        <f t="shared" si="23"/>
        <v>2024</v>
      </c>
      <c r="C481" t="str">
        <f t="shared" si="21"/>
        <v>2023-2024</v>
      </c>
      <c r="D481" t="s">
        <v>147</v>
      </c>
      <c r="E481" t="s">
        <v>143</v>
      </c>
      <c r="F481" t="str">
        <f t="shared" si="22"/>
        <v>New South Wales</v>
      </c>
      <c r="G481" t="s">
        <v>10</v>
      </c>
      <c r="H481">
        <v>2154</v>
      </c>
      <c r="I481" t="s">
        <v>11</v>
      </c>
      <c r="J481" t="s">
        <v>27</v>
      </c>
      <c r="K481" t="s">
        <v>154</v>
      </c>
      <c r="L481" t="s">
        <v>14</v>
      </c>
      <c r="M481" s="5">
        <v>11.96</v>
      </c>
    </row>
    <row r="482" spans="1:13" x14ac:dyDescent="0.2">
      <c r="A482" s="2">
        <v>44987</v>
      </c>
      <c r="B482" s="3">
        <f t="shared" si="23"/>
        <v>2023</v>
      </c>
      <c r="C482" t="str">
        <f t="shared" si="21"/>
        <v>2022-2023</v>
      </c>
      <c r="D482" t="s">
        <v>148</v>
      </c>
      <c r="E482" t="s">
        <v>103</v>
      </c>
      <c r="F482" t="str">
        <f t="shared" si="22"/>
        <v>Queensland</v>
      </c>
      <c r="G482" t="s">
        <v>35</v>
      </c>
      <c r="H482">
        <v>4509</v>
      </c>
      <c r="I482" t="s">
        <v>11</v>
      </c>
      <c r="J482" t="s">
        <v>104</v>
      </c>
      <c r="K482" t="s">
        <v>155</v>
      </c>
      <c r="L482" t="s">
        <v>20</v>
      </c>
      <c r="M482" s="5">
        <v>11.96</v>
      </c>
    </row>
    <row r="483" spans="1:13" x14ac:dyDescent="0.2">
      <c r="A483" s="2">
        <v>45283</v>
      </c>
      <c r="B483" s="3">
        <f t="shared" si="23"/>
        <v>2024</v>
      </c>
      <c r="C483" t="str">
        <f t="shared" si="21"/>
        <v>2023-2024</v>
      </c>
      <c r="D483" t="s">
        <v>148</v>
      </c>
      <c r="E483" t="s">
        <v>37</v>
      </c>
      <c r="F483" t="str">
        <f t="shared" si="22"/>
        <v>South Australia</v>
      </c>
      <c r="G483" t="s">
        <v>32</v>
      </c>
      <c r="H483">
        <v>5607</v>
      </c>
      <c r="I483" t="s">
        <v>11</v>
      </c>
      <c r="J483" t="s">
        <v>38</v>
      </c>
      <c r="K483" t="s">
        <v>156</v>
      </c>
      <c r="L483" t="s">
        <v>17</v>
      </c>
      <c r="M483" s="5">
        <v>11.96</v>
      </c>
    </row>
    <row r="484" spans="1:13" x14ac:dyDescent="0.2">
      <c r="A484" s="2">
        <v>44973</v>
      </c>
      <c r="B484" s="3">
        <f t="shared" si="23"/>
        <v>2023</v>
      </c>
      <c r="C484" t="str">
        <f t="shared" si="21"/>
        <v>2022-2023</v>
      </c>
      <c r="D484" t="s">
        <v>147</v>
      </c>
      <c r="E484" t="s">
        <v>96</v>
      </c>
      <c r="F484" t="str">
        <f t="shared" si="22"/>
        <v>Western Australia</v>
      </c>
      <c r="G484" t="s">
        <v>48</v>
      </c>
      <c r="H484">
        <v>6330</v>
      </c>
      <c r="I484" t="s">
        <v>11</v>
      </c>
      <c r="J484" t="s">
        <v>94</v>
      </c>
      <c r="K484" t="s">
        <v>156</v>
      </c>
      <c r="L484" t="s">
        <v>17</v>
      </c>
      <c r="M484" s="5">
        <v>11.97</v>
      </c>
    </row>
    <row r="485" spans="1:13" x14ac:dyDescent="0.2">
      <c r="A485" s="2">
        <v>45242</v>
      </c>
      <c r="B485" s="3">
        <f t="shared" si="23"/>
        <v>2024</v>
      </c>
      <c r="C485" t="str">
        <f t="shared" si="21"/>
        <v>2023-2024</v>
      </c>
      <c r="D485" t="s">
        <v>147</v>
      </c>
      <c r="E485" t="s">
        <v>79</v>
      </c>
      <c r="F485" t="str">
        <f t="shared" si="22"/>
        <v>Australian Capital Territory</v>
      </c>
      <c r="G485" t="s">
        <v>80</v>
      </c>
      <c r="H485">
        <v>2617</v>
      </c>
      <c r="I485" t="s">
        <v>11</v>
      </c>
      <c r="J485" t="s">
        <v>58</v>
      </c>
      <c r="K485" t="s">
        <v>155</v>
      </c>
      <c r="L485" t="s">
        <v>20</v>
      </c>
      <c r="M485" s="5">
        <v>11.97</v>
      </c>
    </row>
    <row r="486" spans="1:13" x14ac:dyDescent="0.2">
      <c r="A486" s="2">
        <v>45251</v>
      </c>
      <c r="B486" s="3">
        <f t="shared" si="23"/>
        <v>2024</v>
      </c>
      <c r="C486" t="str">
        <f t="shared" si="21"/>
        <v>2023-2024</v>
      </c>
      <c r="D486" t="s">
        <v>147</v>
      </c>
      <c r="E486" t="s">
        <v>79</v>
      </c>
      <c r="F486" t="str">
        <f t="shared" si="22"/>
        <v>Australian Capital Territory</v>
      </c>
      <c r="G486" t="s">
        <v>80</v>
      </c>
      <c r="H486">
        <v>2617</v>
      </c>
      <c r="I486" t="s">
        <v>11</v>
      </c>
      <c r="J486" t="s">
        <v>58</v>
      </c>
      <c r="K486" t="s">
        <v>149</v>
      </c>
      <c r="L486" t="s">
        <v>15</v>
      </c>
      <c r="M486" s="5">
        <v>11.97</v>
      </c>
    </row>
    <row r="487" spans="1:13" x14ac:dyDescent="0.2">
      <c r="A487" s="2">
        <v>45349</v>
      </c>
      <c r="B487" s="3">
        <f t="shared" si="23"/>
        <v>2024</v>
      </c>
      <c r="C487" t="str">
        <f t="shared" si="21"/>
        <v>2023-2024</v>
      </c>
      <c r="D487" t="s">
        <v>147</v>
      </c>
      <c r="E487" t="s">
        <v>135</v>
      </c>
      <c r="F487" t="str">
        <f t="shared" si="22"/>
        <v>Victoria</v>
      </c>
      <c r="G487" t="s">
        <v>45</v>
      </c>
      <c r="H487">
        <v>3550</v>
      </c>
      <c r="I487" t="s">
        <v>11</v>
      </c>
      <c r="J487" t="s">
        <v>60</v>
      </c>
      <c r="K487" t="s">
        <v>156</v>
      </c>
      <c r="L487" t="s">
        <v>17</v>
      </c>
      <c r="M487" s="5">
        <v>11.97</v>
      </c>
    </row>
    <row r="488" spans="1:13" x14ac:dyDescent="0.2">
      <c r="A488" s="2">
        <v>45337</v>
      </c>
      <c r="B488" s="3">
        <f t="shared" si="23"/>
        <v>2024</v>
      </c>
      <c r="C488" t="str">
        <f t="shared" si="21"/>
        <v>2023-2024</v>
      </c>
      <c r="D488" t="s">
        <v>148</v>
      </c>
      <c r="E488" t="s">
        <v>102</v>
      </c>
      <c r="F488" t="str">
        <f t="shared" si="22"/>
        <v>Queensland</v>
      </c>
      <c r="G488" t="s">
        <v>35</v>
      </c>
      <c r="H488">
        <v>4870</v>
      </c>
      <c r="I488" t="s">
        <v>11</v>
      </c>
      <c r="J488" t="s">
        <v>36</v>
      </c>
      <c r="K488" t="s">
        <v>155</v>
      </c>
      <c r="L488" t="s">
        <v>20</v>
      </c>
      <c r="M488" s="5">
        <v>11.97</v>
      </c>
    </row>
    <row r="489" spans="1:13" x14ac:dyDescent="0.2">
      <c r="A489" s="2">
        <v>45554</v>
      </c>
      <c r="B489" s="3">
        <f t="shared" si="23"/>
        <v>2025</v>
      </c>
      <c r="C489" t="str">
        <f t="shared" si="21"/>
        <v>2024-2025</v>
      </c>
      <c r="D489" t="s">
        <v>147</v>
      </c>
      <c r="E489" t="s">
        <v>54</v>
      </c>
      <c r="F489" t="str">
        <f t="shared" si="22"/>
        <v>Victoria</v>
      </c>
      <c r="G489" t="s">
        <v>45</v>
      </c>
      <c r="H489">
        <v>3977</v>
      </c>
      <c r="I489" t="s">
        <v>11</v>
      </c>
      <c r="J489" t="s">
        <v>55</v>
      </c>
      <c r="K489" t="s">
        <v>150</v>
      </c>
      <c r="L489" t="s">
        <v>18</v>
      </c>
      <c r="M489" s="5">
        <v>11.97</v>
      </c>
    </row>
    <row r="490" spans="1:13" x14ac:dyDescent="0.2">
      <c r="A490" s="2">
        <v>45112</v>
      </c>
      <c r="B490" s="3">
        <f t="shared" si="23"/>
        <v>2024</v>
      </c>
      <c r="C490" t="str">
        <f t="shared" si="21"/>
        <v>2023-2024</v>
      </c>
      <c r="D490" t="s">
        <v>147</v>
      </c>
      <c r="E490" t="s">
        <v>110</v>
      </c>
      <c r="F490" t="str">
        <f t="shared" si="22"/>
        <v>Queensland</v>
      </c>
      <c r="G490" t="s">
        <v>35</v>
      </c>
      <c r="H490">
        <v>4680</v>
      </c>
      <c r="I490" t="s">
        <v>11</v>
      </c>
      <c r="J490" t="s">
        <v>51</v>
      </c>
      <c r="K490" t="s">
        <v>150</v>
      </c>
      <c r="L490" t="s">
        <v>18</v>
      </c>
      <c r="M490" s="5">
        <v>11.97</v>
      </c>
    </row>
    <row r="491" spans="1:13" x14ac:dyDescent="0.2">
      <c r="A491" s="2">
        <v>45078</v>
      </c>
      <c r="B491" s="3">
        <f t="shared" si="23"/>
        <v>2023</v>
      </c>
      <c r="C491" t="str">
        <f t="shared" si="21"/>
        <v>2022-2023</v>
      </c>
      <c r="D491" t="s">
        <v>148</v>
      </c>
      <c r="E491" t="s">
        <v>93</v>
      </c>
      <c r="F491" t="str">
        <f t="shared" si="22"/>
        <v>Western Australia</v>
      </c>
      <c r="G491" t="s">
        <v>48</v>
      </c>
      <c r="H491">
        <v>6112</v>
      </c>
      <c r="I491" t="s">
        <v>11</v>
      </c>
      <c r="J491" t="s">
        <v>94</v>
      </c>
      <c r="K491" t="s">
        <v>19</v>
      </c>
      <c r="L491" t="s">
        <v>23</v>
      </c>
      <c r="M491" s="5">
        <v>11.97</v>
      </c>
    </row>
    <row r="492" spans="1:13" x14ac:dyDescent="0.2">
      <c r="A492" s="2">
        <v>45441</v>
      </c>
      <c r="B492" s="3">
        <f t="shared" si="23"/>
        <v>2024</v>
      </c>
      <c r="C492" t="str">
        <f t="shared" si="21"/>
        <v>2023-2024</v>
      </c>
      <c r="D492" t="s">
        <v>147</v>
      </c>
      <c r="E492" t="s">
        <v>89</v>
      </c>
      <c r="F492" t="str">
        <f t="shared" si="22"/>
        <v>Queensland</v>
      </c>
      <c r="G492" t="s">
        <v>35</v>
      </c>
      <c r="H492">
        <v>4655</v>
      </c>
      <c r="I492" t="s">
        <v>11</v>
      </c>
      <c r="J492" t="s">
        <v>51</v>
      </c>
      <c r="K492" t="s">
        <v>155</v>
      </c>
      <c r="L492" t="s">
        <v>20</v>
      </c>
      <c r="M492" s="5">
        <v>11.97</v>
      </c>
    </row>
    <row r="493" spans="1:13" x14ac:dyDescent="0.2">
      <c r="A493" s="2">
        <v>45184</v>
      </c>
      <c r="B493" s="3">
        <f t="shared" si="23"/>
        <v>2024</v>
      </c>
      <c r="C493" t="str">
        <f t="shared" si="21"/>
        <v>2023-2024</v>
      </c>
      <c r="D493" t="s">
        <v>147</v>
      </c>
      <c r="E493" t="s">
        <v>92</v>
      </c>
      <c r="F493" t="str">
        <f t="shared" si="22"/>
        <v>Queensland</v>
      </c>
      <c r="G493" t="s">
        <v>35</v>
      </c>
      <c r="H493">
        <v>4068</v>
      </c>
      <c r="I493" t="s">
        <v>11</v>
      </c>
      <c r="J493" t="s">
        <v>43</v>
      </c>
      <c r="K493" t="s">
        <v>155</v>
      </c>
      <c r="L493" t="s">
        <v>20</v>
      </c>
      <c r="M493" s="5">
        <v>11.97</v>
      </c>
    </row>
    <row r="494" spans="1:13" x14ac:dyDescent="0.2">
      <c r="A494" s="2">
        <v>45520</v>
      </c>
      <c r="B494" s="3">
        <f t="shared" si="23"/>
        <v>2025</v>
      </c>
      <c r="C494" t="str">
        <f t="shared" si="21"/>
        <v>2024-2025</v>
      </c>
      <c r="D494" t="s">
        <v>148</v>
      </c>
      <c r="E494" t="s">
        <v>83</v>
      </c>
      <c r="F494" t="str">
        <f t="shared" si="22"/>
        <v>New South Wales</v>
      </c>
      <c r="G494" t="s">
        <v>10</v>
      </c>
      <c r="H494">
        <v>2750</v>
      </c>
      <c r="I494" t="s">
        <v>11</v>
      </c>
      <c r="J494" t="s">
        <v>25</v>
      </c>
      <c r="K494" t="s">
        <v>155</v>
      </c>
      <c r="L494" t="s">
        <v>20</v>
      </c>
      <c r="M494" s="5">
        <v>11.97</v>
      </c>
    </row>
    <row r="495" spans="1:13" x14ac:dyDescent="0.2">
      <c r="A495" s="2">
        <v>45622</v>
      </c>
      <c r="B495" s="3">
        <f t="shared" si="23"/>
        <v>2025</v>
      </c>
      <c r="C495" t="str">
        <f t="shared" si="21"/>
        <v>2024-2025</v>
      </c>
      <c r="D495" t="s">
        <v>147</v>
      </c>
      <c r="E495" t="s">
        <v>98</v>
      </c>
      <c r="F495" t="str">
        <f t="shared" si="22"/>
        <v>Victoria</v>
      </c>
      <c r="G495" t="s">
        <v>45</v>
      </c>
      <c r="H495">
        <v>3429</v>
      </c>
      <c r="I495" t="s">
        <v>11</v>
      </c>
      <c r="J495" t="s">
        <v>60</v>
      </c>
      <c r="K495" t="s">
        <v>155</v>
      </c>
      <c r="L495" t="s">
        <v>20</v>
      </c>
      <c r="M495" s="5">
        <v>11.97</v>
      </c>
    </row>
    <row r="496" spans="1:13" x14ac:dyDescent="0.2">
      <c r="A496" s="2">
        <v>45013</v>
      </c>
      <c r="B496" s="3">
        <f t="shared" si="23"/>
        <v>2023</v>
      </c>
      <c r="C496" t="str">
        <f t="shared" si="21"/>
        <v>2022-2023</v>
      </c>
      <c r="D496" t="s">
        <v>147</v>
      </c>
      <c r="E496" t="s">
        <v>50</v>
      </c>
      <c r="F496" t="str">
        <f t="shared" si="22"/>
        <v>Queensland</v>
      </c>
      <c r="G496" t="s">
        <v>35</v>
      </c>
      <c r="H496">
        <v>4703</v>
      </c>
      <c r="I496" t="s">
        <v>11</v>
      </c>
      <c r="J496" t="s">
        <v>51</v>
      </c>
      <c r="K496" t="s">
        <v>155</v>
      </c>
      <c r="L496" t="s">
        <v>20</v>
      </c>
      <c r="M496" s="5">
        <v>11.97</v>
      </c>
    </row>
    <row r="497" spans="1:13" x14ac:dyDescent="0.2">
      <c r="A497" s="2">
        <v>45219</v>
      </c>
      <c r="B497" s="3">
        <f t="shared" si="23"/>
        <v>2024</v>
      </c>
      <c r="C497" t="str">
        <f t="shared" si="21"/>
        <v>2023-2024</v>
      </c>
      <c r="D497" t="s">
        <v>147</v>
      </c>
      <c r="E497" t="s">
        <v>34</v>
      </c>
      <c r="F497" t="str">
        <f t="shared" si="22"/>
        <v>Queensland</v>
      </c>
      <c r="G497" t="s">
        <v>35</v>
      </c>
      <c r="H497">
        <v>4802</v>
      </c>
      <c r="I497" t="s">
        <v>11</v>
      </c>
      <c r="J497" t="s">
        <v>36</v>
      </c>
      <c r="K497" t="s">
        <v>153</v>
      </c>
      <c r="L497" t="s">
        <v>16</v>
      </c>
      <c r="M497" s="5">
        <v>11.98</v>
      </c>
    </row>
    <row r="498" spans="1:13" x14ac:dyDescent="0.2">
      <c r="A498" s="2">
        <v>45339</v>
      </c>
      <c r="B498" s="3">
        <f t="shared" si="23"/>
        <v>2024</v>
      </c>
      <c r="C498" t="str">
        <f t="shared" si="21"/>
        <v>2023-2024</v>
      </c>
      <c r="D498" t="s">
        <v>147</v>
      </c>
      <c r="E498" t="s">
        <v>39</v>
      </c>
      <c r="F498" t="str">
        <f t="shared" si="22"/>
        <v>South Australia</v>
      </c>
      <c r="G498" t="s">
        <v>32</v>
      </c>
      <c r="H498">
        <v>5343</v>
      </c>
      <c r="I498" t="s">
        <v>11</v>
      </c>
      <c r="J498" t="s">
        <v>38</v>
      </c>
      <c r="K498" t="s">
        <v>150</v>
      </c>
      <c r="L498" t="s">
        <v>18</v>
      </c>
      <c r="M498" s="5">
        <v>11.98</v>
      </c>
    </row>
    <row r="499" spans="1:13" x14ac:dyDescent="0.2">
      <c r="A499" s="2">
        <v>45058</v>
      </c>
      <c r="B499" s="3">
        <f t="shared" si="23"/>
        <v>2023</v>
      </c>
      <c r="C499" t="str">
        <f t="shared" si="21"/>
        <v>2022-2023</v>
      </c>
      <c r="D499" t="s">
        <v>148</v>
      </c>
      <c r="E499" t="s">
        <v>116</v>
      </c>
      <c r="F499" t="str">
        <f t="shared" si="22"/>
        <v>Western Australia</v>
      </c>
      <c r="G499" t="s">
        <v>48</v>
      </c>
      <c r="H499">
        <v>6725</v>
      </c>
      <c r="I499" t="s">
        <v>11</v>
      </c>
      <c r="J499" t="s">
        <v>77</v>
      </c>
      <c r="K499" t="s">
        <v>156</v>
      </c>
      <c r="L499" t="s">
        <v>17</v>
      </c>
      <c r="M499" s="5">
        <v>11.98</v>
      </c>
    </row>
    <row r="500" spans="1:13" x14ac:dyDescent="0.2">
      <c r="A500" s="2">
        <v>45053</v>
      </c>
      <c r="B500" s="3">
        <f t="shared" si="23"/>
        <v>2023</v>
      </c>
      <c r="C500" t="str">
        <f t="shared" si="21"/>
        <v>2022-2023</v>
      </c>
      <c r="D500" t="s">
        <v>147</v>
      </c>
      <c r="E500" t="s">
        <v>140</v>
      </c>
      <c r="F500" t="str">
        <f t="shared" si="22"/>
        <v>Tasmania</v>
      </c>
      <c r="G500" t="s">
        <v>70</v>
      </c>
      <c r="H500">
        <v>7320</v>
      </c>
      <c r="I500" t="s">
        <v>11</v>
      </c>
      <c r="J500" t="s">
        <v>71</v>
      </c>
      <c r="K500" t="s">
        <v>151</v>
      </c>
      <c r="L500" t="s">
        <v>21</v>
      </c>
      <c r="M500" s="5">
        <v>11.98</v>
      </c>
    </row>
    <row r="501" spans="1:13" x14ac:dyDescent="0.2">
      <c r="A501" s="2">
        <v>45312</v>
      </c>
      <c r="B501" s="3">
        <f t="shared" si="23"/>
        <v>2024</v>
      </c>
      <c r="C501" t="str">
        <f t="shared" si="21"/>
        <v>2023-2024</v>
      </c>
      <c r="D501" t="s">
        <v>147</v>
      </c>
      <c r="E501" t="s">
        <v>129</v>
      </c>
      <c r="F501" t="str">
        <f t="shared" si="22"/>
        <v>Tasmania</v>
      </c>
      <c r="G501" t="s">
        <v>70</v>
      </c>
      <c r="H501">
        <v>7010</v>
      </c>
      <c r="I501" t="s">
        <v>11</v>
      </c>
      <c r="J501" t="s">
        <v>71</v>
      </c>
      <c r="K501" t="s">
        <v>156</v>
      </c>
      <c r="L501" t="s">
        <v>17</v>
      </c>
      <c r="M501" s="5">
        <v>11.98</v>
      </c>
    </row>
    <row r="502" spans="1:13" x14ac:dyDescent="0.2">
      <c r="A502" s="2">
        <v>45179</v>
      </c>
      <c r="B502" s="3">
        <f t="shared" si="23"/>
        <v>2024</v>
      </c>
      <c r="C502" t="str">
        <f t="shared" si="21"/>
        <v>2023-2024</v>
      </c>
      <c r="D502" t="s">
        <v>147</v>
      </c>
      <c r="E502" t="s">
        <v>125</v>
      </c>
      <c r="F502" t="str">
        <f t="shared" si="22"/>
        <v>Victoria</v>
      </c>
      <c r="G502" t="s">
        <v>45</v>
      </c>
      <c r="H502">
        <v>3400</v>
      </c>
      <c r="I502" t="s">
        <v>11</v>
      </c>
      <c r="J502" t="s">
        <v>60</v>
      </c>
      <c r="K502" t="s">
        <v>149</v>
      </c>
      <c r="L502" t="s">
        <v>15</v>
      </c>
      <c r="M502" s="5">
        <v>11.98</v>
      </c>
    </row>
    <row r="503" spans="1:13" x14ac:dyDescent="0.2">
      <c r="A503" s="2">
        <v>45001</v>
      </c>
      <c r="B503" s="3">
        <f t="shared" si="23"/>
        <v>2023</v>
      </c>
      <c r="C503" t="str">
        <f t="shared" si="21"/>
        <v>2022-2023</v>
      </c>
      <c r="D503" t="s">
        <v>147</v>
      </c>
      <c r="E503" t="s">
        <v>92</v>
      </c>
      <c r="F503" t="str">
        <f t="shared" si="22"/>
        <v>Queensland</v>
      </c>
      <c r="G503" t="s">
        <v>35</v>
      </c>
      <c r="H503">
        <v>4068</v>
      </c>
      <c r="I503" t="s">
        <v>11</v>
      </c>
      <c r="J503" t="s">
        <v>43</v>
      </c>
      <c r="K503" t="s">
        <v>154</v>
      </c>
      <c r="L503" t="s">
        <v>14</v>
      </c>
      <c r="M503" s="5">
        <v>11.98</v>
      </c>
    </row>
    <row r="504" spans="1:13" x14ac:dyDescent="0.2">
      <c r="A504" s="2">
        <v>44975</v>
      </c>
      <c r="B504" s="3">
        <f t="shared" si="23"/>
        <v>2023</v>
      </c>
      <c r="C504" t="str">
        <f t="shared" si="21"/>
        <v>2022-2023</v>
      </c>
      <c r="D504" t="s">
        <v>147</v>
      </c>
      <c r="E504" t="s">
        <v>133</v>
      </c>
      <c r="F504" t="str">
        <f t="shared" si="22"/>
        <v>Queensland</v>
      </c>
      <c r="G504" t="s">
        <v>35</v>
      </c>
      <c r="H504">
        <v>4305</v>
      </c>
      <c r="I504" t="s">
        <v>11</v>
      </c>
      <c r="J504" t="s">
        <v>104</v>
      </c>
      <c r="K504" t="s">
        <v>152</v>
      </c>
      <c r="L504" t="s">
        <v>13</v>
      </c>
      <c r="M504" s="5">
        <v>11.98</v>
      </c>
    </row>
    <row r="505" spans="1:13" x14ac:dyDescent="0.2">
      <c r="A505" s="2">
        <v>45299</v>
      </c>
      <c r="B505" s="3">
        <f t="shared" si="23"/>
        <v>2024</v>
      </c>
      <c r="C505" t="str">
        <f t="shared" si="21"/>
        <v>2023-2024</v>
      </c>
      <c r="D505" t="s">
        <v>147</v>
      </c>
      <c r="E505" t="s">
        <v>90</v>
      </c>
      <c r="F505" t="str">
        <f t="shared" si="22"/>
        <v>Victoria</v>
      </c>
      <c r="G505" t="s">
        <v>45</v>
      </c>
      <c r="H505">
        <v>3179</v>
      </c>
      <c r="I505" t="s">
        <v>11</v>
      </c>
      <c r="J505" t="s">
        <v>63</v>
      </c>
      <c r="K505" t="s">
        <v>150</v>
      </c>
      <c r="L505" t="s">
        <v>18</v>
      </c>
      <c r="M505" s="5">
        <v>11.98</v>
      </c>
    </row>
    <row r="506" spans="1:13" x14ac:dyDescent="0.2">
      <c r="A506" s="2">
        <v>45407</v>
      </c>
      <c r="B506" s="3">
        <f t="shared" si="23"/>
        <v>2024</v>
      </c>
      <c r="C506" t="str">
        <f t="shared" si="21"/>
        <v>2023-2024</v>
      </c>
      <c r="D506" t="s">
        <v>147</v>
      </c>
      <c r="E506" t="s">
        <v>61</v>
      </c>
      <c r="F506" t="str">
        <f t="shared" si="22"/>
        <v>New South Wales</v>
      </c>
      <c r="G506" t="s">
        <v>10</v>
      </c>
      <c r="H506">
        <v>2539</v>
      </c>
      <c r="I506" t="s">
        <v>11</v>
      </c>
      <c r="J506" t="s">
        <v>58</v>
      </c>
      <c r="K506" t="s">
        <v>149</v>
      </c>
      <c r="L506" t="s">
        <v>15</v>
      </c>
      <c r="M506" s="5">
        <v>11.98</v>
      </c>
    </row>
    <row r="507" spans="1:13" x14ac:dyDescent="0.2">
      <c r="A507" s="2">
        <v>45405</v>
      </c>
      <c r="B507" s="3">
        <f t="shared" si="23"/>
        <v>2024</v>
      </c>
      <c r="C507" t="str">
        <f t="shared" si="21"/>
        <v>2023-2024</v>
      </c>
      <c r="D507" t="s">
        <v>147</v>
      </c>
      <c r="E507" t="s">
        <v>56</v>
      </c>
      <c r="F507" t="str">
        <f t="shared" si="22"/>
        <v>Northern Territory</v>
      </c>
      <c r="G507" t="s">
        <v>29</v>
      </c>
      <c r="H507">
        <v>870</v>
      </c>
      <c r="I507" t="s">
        <v>11</v>
      </c>
      <c r="J507" t="s">
        <v>30</v>
      </c>
      <c r="K507" t="s">
        <v>154</v>
      </c>
      <c r="L507" t="s">
        <v>14</v>
      </c>
      <c r="M507" s="5">
        <v>11.99</v>
      </c>
    </row>
    <row r="508" spans="1:13" x14ac:dyDescent="0.2">
      <c r="A508" s="2">
        <v>45072</v>
      </c>
      <c r="B508" s="3">
        <f t="shared" si="23"/>
        <v>2023</v>
      </c>
      <c r="C508" t="str">
        <f t="shared" si="21"/>
        <v>2022-2023</v>
      </c>
      <c r="D508" t="s">
        <v>147</v>
      </c>
      <c r="E508" t="s">
        <v>108</v>
      </c>
      <c r="F508" t="str">
        <f t="shared" si="22"/>
        <v>Victoria</v>
      </c>
      <c r="G508" t="s">
        <v>45</v>
      </c>
      <c r="H508">
        <v>3018</v>
      </c>
      <c r="I508" t="s">
        <v>11</v>
      </c>
      <c r="J508" t="s">
        <v>46</v>
      </c>
      <c r="K508" t="s">
        <v>149</v>
      </c>
      <c r="L508" t="s">
        <v>15</v>
      </c>
      <c r="M508" s="5">
        <v>11.99</v>
      </c>
    </row>
    <row r="509" spans="1:13" x14ac:dyDescent="0.2">
      <c r="A509" s="2">
        <v>45570</v>
      </c>
      <c r="B509" s="3">
        <f t="shared" si="23"/>
        <v>2025</v>
      </c>
      <c r="C509" t="str">
        <f t="shared" si="21"/>
        <v>2024-2025</v>
      </c>
      <c r="D509" t="s">
        <v>147</v>
      </c>
      <c r="E509" t="s">
        <v>101</v>
      </c>
      <c r="F509" t="str">
        <f t="shared" si="22"/>
        <v>Victoria</v>
      </c>
      <c r="G509" t="s">
        <v>45</v>
      </c>
      <c r="H509">
        <v>3131</v>
      </c>
      <c r="I509" t="s">
        <v>11</v>
      </c>
      <c r="J509" t="s">
        <v>63</v>
      </c>
      <c r="K509" t="s">
        <v>154</v>
      </c>
      <c r="L509" t="s">
        <v>14</v>
      </c>
      <c r="M509" s="5">
        <v>11.99</v>
      </c>
    </row>
    <row r="510" spans="1:13" x14ac:dyDescent="0.2">
      <c r="A510" s="2">
        <v>45164</v>
      </c>
      <c r="B510" s="3">
        <f t="shared" si="23"/>
        <v>2024</v>
      </c>
      <c r="C510" t="str">
        <f t="shared" si="21"/>
        <v>2023-2024</v>
      </c>
      <c r="D510" t="s">
        <v>148</v>
      </c>
      <c r="E510" t="s">
        <v>122</v>
      </c>
      <c r="F510" t="str">
        <f t="shared" si="22"/>
        <v>New South Wales</v>
      </c>
      <c r="G510" t="s">
        <v>10</v>
      </c>
      <c r="H510">
        <v>2650</v>
      </c>
      <c r="I510" t="s">
        <v>11</v>
      </c>
      <c r="J510" t="s">
        <v>25</v>
      </c>
      <c r="K510" t="s">
        <v>153</v>
      </c>
      <c r="L510" t="s">
        <v>16</v>
      </c>
      <c r="M510" s="5">
        <v>12</v>
      </c>
    </row>
    <row r="511" spans="1:13" x14ac:dyDescent="0.2">
      <c r="A511" s="2">
        <v>45394</v>
      </c>
      <c r="B511" s="3">
        <f t="shared" si="23"/>
        <v>2024</v>
      </c>
      <c r="C511" t="str">
        <f t="shared" si="21"/>
        <v>2023-2024</v>
      </c>
      <c r="D511" t="s">
        <v>147</v>
      </c>
      <c r="E511" t="s">
        <v>92</v>
      </c>
      <c r="F511" t="str">
        <f t="shared" si="22"/>
        <v>Queensland</v>
      </c>
      <c r="G511" t="s">
        <v>35</v>
      </c>
      <c r="H511">
        <v>4068</v>
      </c>
      <c r="I511" t="s">
        <v>11</v>
      </c>
      <c r="J511" t="s">
        <v>43</v>
      </c>
      <c r="K511" t="s">
        <v>152</v>
      </c>
      <c r="L511" t="s">
        <v>13</v>
      </c>
      <c r="M511" s="5">
        <v>12.43</v>
      </c>
    </row>
    <row r="512" spans="1:13" x14ac:dyDescent="0.2">
      <c r="A512" s="2">
        <v>45197</v>
      </c>
      <c r="B512" s="3">
        <f t="shared" si="23"/>
        <v>2024</v>
      </c>
      <c r="C512" t="str">
        <f t="shared" si="21"/>
        <v>2023-2024</v>
      </c>
      <c r="D512" t="s">
        <v>147</v>
      </c>
      <c r="E512" t="s">
        <v>131</v>
      </c>
      <c r="F512" t="str">
        <f t="shared" si="22"/>
        <v>Western Australia</v>
      </c>
      <c r="G512" t="s">
        <v>48</v>
      </c>
      <c r="H512">
        <v>6530</v>
      </c>
      <c r="I512" t="s">
        <v>11</v>
      </c>
      <c r="J512" t="s">
        <v>77</v>
      </c>
      <c r="K512" t="s">
        <v>154</v>
      </c>
      <c r="L512" t="s">
        <v>14</v>
      </c>
      <c r="M512" s="5">
        <v>12.52</v>
      </c>
    </row>
    <row r="513" spans="1:13" x14ac:dyDescent="0.2">
      <c r="A513" s="2">
        <v>45373</v>
      </c>
      <c r="B513" s="3">
        <f t="shared" si="23"/>
        <v>2024</v>
      </c>
      <c r="C513" t="str">
        <f t="shared" si="21"/>
        <v>2023-2024</v>
      </c>
      <c r="D513" t="s">
        <v>148</v>
      </c>
      <c r="E513" t="s">
        <v>79</v>
      </c>
      <c r="F513" t="str">
        <f t="shared" si="22"/>
        <v>Australian Capital Territory</v>
      </c>
      <c r="G513" t="s">
        <v>80</v>
      </c>
      <c r="H513">
        <v>2617</v>
      </c>
      <c r="I513" t="s">
        <v>11</v>
      </c>
      <c r="J513" t="s">
        <v>58</v>
      </c>
      <c r="K513" t="s">
        <v>150</v>
      </c>
      <c r="L513" t="s">
        <v>18</v>
      </c>
      <c r="M513" s="5">
        <v>12.77</v>
      </c>
    </row>
    <row r="514" spans="1:13" x14ac:dyDescent="0.2">
      <c r="A514" s="2">
        <v>45380</v>
      </c>
      <c r="B514" s="3">
        <f t="shared" si="23"/>
        <v>2024</v>
      </c>
      <c r="C514" t="str">
        <f t="shared" ref="C514:C577" si="24">IF(MONTH(A514) &gt;= 7, YEAR(A514) &amp; "-" &amp; YEAR(A514) + 1, YEAR(A514) - 1 &amp; "-" &amp; YEAR(A514))</f>
        <v>2023-2024</v>
      </c>
      <c r="D514" t="s">
        <v>148</v>
      </c>
      <c r="E514" t="s">
        <v>100</v>
      </c>
      <c r="F514" t="str">
        <f t="shared" ref="F514:F577" si="25">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row>
    <row r="515" spans="1:13" x14ac:dyDescent="0.2">
      <c r="A515" s="2">
        <v>45395</v>
      </c>
      <c r="B515" s="3">
        <f t="shared" ref="B515:B578" si="26">IF(MONTH(A515)&gt;=7,YEAR(A515)+1,YEAR(A515))</f>
        <v>2024</v>
      </c>
      <c r="C515" t="str">
        <f t="shared" si="24"/>
        <v>2023-2024</v>
      </c>
      <c r="D515" t="s">
        <v>147</v>
      </c>
      <c r="E515" t="s">
        <v>57</v>
      </c>
      <c r="F515" t="str">
        <f t="shared" si="25"/>
        <v>New South Wales</v>
      </c>
      <c r="G515" t="s">
        <v>10</v>
      </c>
      <c r="H515">
        <v>2560</v>
      </c>
      <c r="I515" t="s">
        <v>11</v>
      </c>
      <c r="J515" t="s">
        <v>58</v>
      </c>
      <c r="K515" t="s">
        <v>149</v>
      </c>
      <c r="L515" t="s">
        <v>15</v>
      </c>
      <c r="M515" s="5">
        <v>12.98</v>
      </c>
    </row>
    <row r="516" spans="1:13" x14ac:dyDescent="0.2">
      <c r="A516" s="2">
        <v>45457</v>
      </c>
      <c r="B516" s="3">
        <f t="shared" si="26"/>
        <v>2024</v>
      </c>
      <c r="C516" t="str">
        <f t="shared" si="24"/>
        <v>2023-2024</v>
      </c>
      <c r="D516" t="s">
        <v>147</v>
      </c>
      <c r="E516" t="s">
        <v>100</v>
      </c>
      <c r="F516" t="str">
        <f t="shared" si="25"/>
        <v>Western Australia</v>
      </c>
      <c r="G516" t="s">
        <v>48</v>
      </c>
      <c r="H516">
        <v>6021</v>
      </c>
      <c r="I516" t="s">
        <v>11</v>
      </c>
      <c r="J516" t="s">
        <v>49</v>
      </c>
      <c r="K516" t="s">
        <v>154</v>
      </c>
      <c r="L516" t="s">
        <v>14</v>
      </c>
      <c r="M516" s="5">
        <v>12.99</v>
      </c>
    </row>
    <row r="517" spans="1:13" x14ac:dyDescent="0.2">
      <c r="A517" s="2">
        <v>45027</v>
      </c>
      <c r="B517" s="3">
        <f t="shared" si="26"/>
        <v>2023</v>
      </c>
      <c r="C517" t="str">
        <f t="shared" si="24"/>
        <v>2022-2023</v>
      </c>
      <c r="D517" t="s">
        <v>147</v>
      </c>
      <c r="E517" t="s">
        <v>140</v>
      </c>
      <c r="F517" t="str">
        <f t="shared" si="25"/>
        <v>Tasmania</v>
      </c>
      <c r="G517" t="s">
        <v>70</v>
      </c>
      <c r="H517">
        <v>7320</v>
      </c>
      <c r="I517" t="s">
        <v>11</v>
      </c>
      <c r="J517" t="s">
        <v>71</v>
      </c>
      <c r="K517" t="s">
        <v>153</v>
      </c>
      <c r="L517" t="s">
        <v>16</v>
      </c>
      <c r="M517" s="5">
        <v>12.99</v>
      </c>
    </row>
    <row r="518" spans="1:13" x14ac:dyDescent="0.2">
      <c r="A518" s="2">
        <v>45296</v>
      </c>
      <c r="B518" s="3">
        <f t="shared" si="26"/>
        <v>2024</v>
      </c>
      <c r="C518" t="str">
        <f t="shared" si="24"/>
        <v>2023-2024</v>
      </c>
      <c r="D518" t="s">
        <v>147</v>
      </c>
      <c r="E518" t="s">
        <v>73</v>
      </c>
      <c r="F518" t="str">
        <f t="shared" si="25"/>
        <v>Victoria</v>
      </c>
      <c r="G518" t="s">
        <v>45</v>
      </c>
      <c r="H518">
        <v>3136</v>
      </c>
      <c r="I518" t="s">
        <v>11</v>
      </c>
      <c r="J518" t="s">
        <v>63</v>
      </c>
      <c r="K518" t="s">
        <v>153</v>
      </c>
      <c r="L518" t="s">
        <v>16</v>
      </c>
      <c r="M518" s="5">
        <v>12.99</v>
      </c>
    </row>
    <row r="519" spans="1:13" x14ac:dyDescent="0.2">
      <c r="A519" s="2">
        <v>44965</v>
      </c>
      <c r="B519" s="3">
        <f t="shared" si="26"/>
        <v>2023</v>
      </c>
      <c r="C519" t="str">
        <f t="shared" si="24"/>
        <v>2022-2023</v>
      </c>
      <c r="D519" t="s">
        <v>147</v>
      </c>
      <c r="E519" t="s">
        <v>28</v>
      </c>
      <c r="F519" t="str">
        <f t="shared" si="25"/>
        <v>Northern Territory</v>
      </c>
      <c r="G519" t="s">
        <v>29</v>
      </c>
      <c r="H519">
        <v>800</v>
      </c>
      <c r="I519" t="s">
        <v>11</v>
      </c>
      <c r="J519" t="s">
        <v>30</v>
      </c>
      <c r="K519" t="s">
        <v>154</v>
      </c>
      <c r="L519" t="s">
        <v>14</v>
      </c>
      <c r="M519" s="5">
        <v>12.99</v>
      </c>
    </row>
    <row r="520" spans="1:13" x14ac:dyDescent="0.2">
      <c r="A520" s="2">
        <v>44940</v>
      </c>
      <c r="B520" s="3">
        <f t="shared" si="26"/>
        <v>2023</v>
      </c>
      <c r="C520" t="str">
        <f t="shared" si="24"/>
        <v>2022-2023</v>
      </c>
      <c r="D520" t="s">
        <v>147</v>
      </c>
      <c r="E520" t="s">
        <v>112</v>
      </c>
      <c r="F520" t="str">
        <f t="shared" si="25"/>
        <v>Victoria</v>
      </c>
      <c r="G520" t="s">
        <v>45</v>
      </c>
      <c r="H520">
        <v>3076</v>
      </c>
      <c r="I520" t="s">
        <v>11</v>
      </c>
      <c r="J520" t="s">
        <v>46</v>
      </c>
      <c r="K520" t="s">
        <v>153</v>
      </c>
      <c r="L520" t="s">
        <v>16</v>
      </c>
      <c r="M520" s="5">
        <v>12.99</v>
      </c>
    </row>
    <row r="521" spans="1:13" x14ac:dyDescent="0.2">
      <c r="A521" s="2">
        <v>44928</v>
      </c>
      <c r="B521" s="3">
        <f t="shared" si="26"/>
        <v>2023</v>
      </c>
      <c r="C521" t="str">
        <f t="shared" si="24"/>
        <v>2022-2023</v>
      </c>
      <c r="D521" t="s">
        <v>147</v>
      </c>
      <c r="E521" t="s">
        <v>131</v>
      </c>
      <c r="F521" t="str">
        <f t="shared" si="25"/>
        <v>Western Australia</v>
      </c>
      <c r="G521" t="s">
        <v>48</v>
      </c>
      <c r="H521">
        <v>6530</v>
      </c>
      <c r="I521" t="s">
        <v>11</v>
      </c>
      <c r="J521" t="s">
        <v>77</v>
      </c>
      <c r="K521" t="s">
        <v>153</v>
      </c>
      <c r="L521" t="s">
        <v>16</v>
      </c>
      <c r="M521" s="5">
        <v>12.99</v>
      </c>
    </row>
    <row r="522" spans="1:13" x14ac:dyDescent="0.2">
      <c r="A522" s="2">
        <v>45485</v>
      </c>
      <c r="B522" s="3">
        <f t="shared" si="26"/>
        <v>2025</v>
      </c>
      <c r="C522" t="str">
        <f t="shared" si="24"/>
        <v>2024-2025</v>
      </c>
      <c r="D522" t="s">
        <v>147</v>
      </c>
      <c r="E522" t="s">
        <v>119</v>
      </c>
      <c r="F522" t="str">
        <f t="shared" si="25"/>
        <v>Queensland</v>
      </c>
      <c r="G522" t="s">
        <v>35</v>
      </c>
      <c r="H522">
        <v>4570</v>
      </c>
      <c r="I522" t="s">
        <v>11</v>
      </c>
      <c r="J522" t="s">
        <v>120</v>
      </c>
      <c r="K522" t="s">
        <v>155</v>
      </c>
      <c r="L522" t="s">
        <v>20</v>
      </c>
      <c r="M522" s="5">
        <v>12.99</v>
      </c>
    </row>
    <row r="523" spans="1:13" x14ac:dyDescent="0.2">
      <c r="A523" s="2">
        <v>45210</v>
      </c>
      <c r="B523" s="3">
        <f t="shared" si="26"/>
        <v>2024</v>
      </c>
      <c r="C523" t="str">
        <f t="shared" si="24"/>
        <v>2023-2024</v>
      </c>
      <c r="D523" t="s">
        <v>147</v>
      </c>
      <c r="E523" t="s">
        <v>26</v>
      </c>
      <c r="F523" t="str">
        <f t="shared" si="25"/>
        <v>New South Wales</v>
      </c>
      <c r="G523" t="s">
        <v>10</v>
      </c>
      <c r="H523">
        <v>2141</v>
      </c>
      <c r="I523" t="s">
        <v>11</v>
      </c>
      <c r="J523" t="s">
        <v>27</v>
      </c>
      <c r="K523" t="s">
        <v>150</v>
      </c>
      <c r="L523" t="s">
        <v>18</v>
      </c>
      <c r="M523" s="5">
        <v>12.99</v>
      </c>
    </row>
    <row r="524" spans="1:13" x14ac:dyDescent="0.2">
      <c r="A524" s="2">
        <v>45547</v>
      </c>
      <c r="B524" s="3">
        <f t="shared" si="26"/>
        <v>2025</v>
      </c>
      <c r="C524" t="str">
        <f t="shared" si="24"/>
        <v>2024-2025</v>
      </c>
      <c r="D524" t="s">
        <v>148</v>
      </c>
      <c r="E524" t="s">
        <v>109</v>
      </c>
      <c r="F524" t="str">
        <f t="shared" si="25"/>
        <v>New South Wales</v>
      </c>
      <c r="G524" t="s">
        <v>10</v>
      </c>
      <c r="H524">
        <v>2480</v>
      </c>
      <c r="I524" t="s">
        <v>11</v>
      </c>
      <c r="J524" t="s">
        <v>68</v>
      </c>
      <c r="K524" t="s">
        <v>153</v>
      </c>
      <c r="L524" t="s">
        <v>16</v>
      </c>
      <c r="M524" s="5">
        <v>12.99</v>
      </c>
    </row>
    <row r="525" spans="1:13" x14ac:dyDescent="0.2">
      <c r="A525" s="2">
        <v>45139</v>
      </c>
      <c r="B525" s="3">
        <f t="shared" si="26"/>
        <v>2024</v>
      </c>
      <c r="C525" t="str">
        <f t="shared" si="24"/>
        <v>2023-2024</v>
      </c>
      <c r="D525" t="s">
        <v>148</v>
      </c>
      <c r="E525" t="s">
        <v>139</v>
      </c>
      <c r="F525" t="str">
        <f t="shared" si="25"/>
        <v>New South Wales</v>
      </c>
      <c r="G525" t="s">
        <v>10</v>
      </c>
      <c r="H525">
        <v>2020</v>
      </c>
      <c r="I525" t="s">
        <v>11</v>
      </c>
      <c r="J525" t="s">
        <v>12</v>
      </c>
      <c r="K525" t="s">
        <v>153</v>
      </c>
      <c r="L525" t="s">
        <v>16</v>
      </c>
      <c r="M525" s="5">
        <v>12.99</v>
      </c>
    </row>
    <row r="526" spans="1:13" x14ac:dyDescent="0.2">
      <c r="A526" s="2">
        <v>45170</v>
      </c>
      <c r="B526" s="3">
        <f t="shared" si="26"/>
        <v>2024</v>
      </c>
      <c r="C526" t="str">
        <f t="shared" si="24"/>
        <v>2023-2024</v>
      </c>
      <c r="D526" t="s">
        <v>147</v>
      </c>
      <c r="E526" t="s">
        <v>105</v>
      </c>
      <c r="F526" t="str">
        <f t="shared" si="25"/>
        <v>Victoria</v>
      </c>
      <c r="G526" t="s">
        <v>45</v>
      </c>
      <c r="H526">
        <v>3500</v>
      </c>
      <c r="I526" t="s">
        <v>11</v>
      </c>
      <c r="J526" t="s">
        <v>60</v>
      </c>
      <c r="K526" t="s">
        <v>153</v>
      </c>
      <c r="L526" t="s">
        <v>16</v>
      </c>
      <c r="M526" s="5">
        <v>12.99</v>
      </c>
    </row>
    <row r="527" spans="1:13" x14ac:dyDescent="0.2">
      <c r="A527" s="2">
        <v>44971</v>
      </c>
      <c r="B527" s="3">
        <f t="shared" si="26"/>
        <v>2023</v>
      </c>
      <c r="C527" t="str">
        <f t="shared" si="24"/>
        <v>2022-2023</v>
      </c>
      <c r="D527" t="s">
        <v>148</v>
      </c>
      <c r="E527" t="s">
        <v>95</v>
      </c>
      <c r="F527" t="str">
        <f t="shared" si="25"/>
        <v>Victoria</v>
      </c>
      <c r="G527" t="s">
        <v>45</v>
      </c>
      <c r="H527">
        <v>3931</v>
      </c>
      <c r="I527" t="s">
        <v>11</v>
      </c>
      <c r="J527" t="s">
        <v>55</v>
      </c>
      <c r="K527" t="s">
        <v>153</v>
      </c>
      <c r="L527" t="s">
        <v>16</v>
      </c>
      <c r="M527" s="5">
        <v>12.99</v>
      </c>
    </row>
    <row r="528" spans="1:13" x14ac:dyDescent="0.2">
      <c r="A528" s="2">
        <v>45468</v>
      </c>
      <c r="B528" s="3">
        <f t="shared" si="26"/>
        <v>2024</v>
      </c>
      <c r="C528" t="str">
        <f t="shared" si="24"/>
        <v>2023-2024</v>
      </c>
      <c r="D528" t="s">
        <v>148</v>
      </c>
      <c r="E528" t="s">
        <v>83</v>
      </c>
      <c r="F528" t="str">
        <f t="shared" si="25"/>
        <v>New South Wales</v>
      </c>
      <c r="G528" t="s">
        <v>10</v>
      </c>
      <c r="H528">
        <v>2750</v>
      </c>
      <c r="I528" t="s">
        <v>11</v>
      </c>
      <c r="J528" t="s">
        <v>25</v>
      </c>
      <c r="K528" t="s">
        <v>19</v>
      </c>
      <c r="L528" t="s">
        <v>23</v>
      </c>
      <c r="M528" s="5">
        <v>12.99</v>
      </c>
    </row>
    <row r="529" spans="1:13" x14ac:dyDescent="0.2">
      <c r="A529" s="2">
        <v>45022</v>
      </c>
      <c r="B529" s="3">
        <f t="shared" si="26"/>
        <v>2023</v>
      </c>
      <c r="C529" t="str">
        <f t="shared" si="24"/>
        <v>2022-2023</v>
      </c>
      <c r="D529" t="s">
        <v>148</v>
      </c>
      <c r="E529" t="s">
        <v>137</v>
      </c>
      <c r="F529" t="str">
        <f t="shared" si="25"/>
        <v>New South Wales</v>
      </c>
      <c r="G529" t="s">
        <v>10</v>
      </c>
      <c r="H529">
        <v>2031</v>
      </c>
      <c r="I529" t="s">
        <v>11</v>
      </c>
      <c r="J529" t="s">
        <v>12</v>
      </c>
      <c r="K529" t="s">
        <v>153</v>
      </c>
      <c r="L529" t="s">
        <v>16</v>
      </c>
      <c r="M529" s="5">
        <v>12.99</v>
      </c>
    </row>
    <row r="530" spans="1:13" x14ac:dyDescent="0.2">
      <c r="A530" s="2">
        <v>45416</v>
      </c>
      <c r="B530" s="3">
        <f t="shared" si="26"/>
        <v>2024</v>
      </c>
      <c r="C530" t="str">
        <f t="shared" si="24"/>
        <v>2023-2024</v>
      </c>
      <c r="D530" t="s">
        <v>148</v>
      </c>
      <c r="E530" t="s">
        <v>122</v>
      </c>
      <c r="F530" t="str">
        <f t="shared" si="25"/>
        <v>New South Wales</v>
      </c>
      <c r="G530" t="s">
        <v>10</v>
      </c>
      <c r="H530">
        <v>2650</v>
      </c>
      <c r="I530" t="s">
        <v>11</v>
      </c>
      <c r="J530" t="s">
        <v>25</v>
      </c>
      <c r="K530" t="s">
        <v>149</v>
      </c>
      <c r="L530" t="s">
        <v>15</v>
      </c>
      <c r="M530" s="5">
        <v>12.99</v>
      </c>
    </row>
    <row r="531" spans="1:13" x14ac:dyDescent="0.2">
      <c r="A531" s="2">
        <v>45329</v>
      </c>
      <c r="B531" s="3">
        <f t="shared" si="26"/>
        <v>2024</v>
      </c>
      <c r="C531" t="str">
        <f t="shared" si="24"/>
        <v>2023-2024</v>
      </c>
      <c r="D531" t="s">
        <v>147</v>
      </c>
      <c r="E531" t="s">
        <v>59</v>
      </c>
      <c r="F531" t="str">
        <f t="shared" si="25"/>
        <v>Victoria</v>
      </c>
      <c r="G531" t="s">
        <v>45</v>
      </c>
      <c r="H531">
        <v>3280</v>
      </c>
      <c r="I531" t="s">
        <v>11</v>
      </c>
      <c r="J531" t="s">
        <v>60</v>
      </c>
      <c r="K531" t="s">
        <v>153</v>
      </c>
      <c r="L531" t="s">
        <v>16</v>
      </c>
      <c r="M531" s="5">
        <v>12.99</v>
      </c>
    </row>
    <row r="532" spans="1:13" x14ac:dyDescent="0.2">
      <c r="A532" s="2">
        <v>45513</v>
      </c>
      <c r="B532" s="3">
        <f t="shared" si="26"/>
        <v>2025</v>
      </c>
      <c r="C532" t="str">
        <f t="shared" si="24"/>
        <v>2024-2025</v>
      </c>
      <c r="D532" t="s">
        <v>147</v>
      </c>
      <c r="E532" t="s">
        <v>59</v>
      </c>
      <c r="F532" t="str">
        <f t="shared" si="25"/>
        <v>Victoria</v>
      </c>
      <c r="G532" t="s">
        <v>45</v>
      </c>
      <c r="H532">
        <v>3280</v>
      </c>
      <c r="I532" t="s">
        <v>11</v>
      </c>
      <c r="J532" t="s">
        <v>60</v>
      </c>
      <c r="K532" t="s">
        <v>151</v>
      </c>
      <c r="L532" t="s">
        <v>21</v>
      </c>
      <c r="M532" s="5">
        <v>12.99</v>
      </c>
    </row>
    <row r="533" spans="1:13" x14ac:dyDescent="0.2">
      <c r="A533" s="2">
        <v>45508</v>
      </c>
      <c r="B533" s="3">
        <f t="shared" si="26"/>
        <v>2025</v>
      </c>
      <c r="C533" t="str">
        <f t="shared" si="24"/>
        <v>2024-2025</v>
      </c>
      <c r="D533" t="s">
        <v>147</v>
      </c>
      <c r="E533" t="s">
        <v>91</v>
      </c>
      <c r="F533" t="str">
        <f t="shared" si="25"/>
        <v>Victoria</v>
      </c>
      <c r="G533" t="s">
        <v>45</v>
      </c>
      <c r="H533">
        <v>3690</v>
      </c>
      <c r="I533" t="s">
        <v>11</v>
      </c>
      <c r="J533" t="s">
        <v>55</v>
      </c>
      <c r="K533" t="s">
        <v>154</v>
      </c>
      <c r="L533" t="s">
        <v>14</v>
      </c>
      <c r="M533" s="5">
        <v>12.99</v>
      </c>
    </row>
    <row r="534" spans="1:13" x14ac:dyDescent="0.2">
      <c r="A534" s="2">
        <v>44944</v>
      </c>
      <c r="B534" s="3">
        <f t="shared" si="26"/>
        <v>2023</v>
      </c>
      <c r="C534" t="str">
        <f t="shared" si="24"/>
        <v>2022-2023</v>
      </c>
      <c r="D534" t="s">
        <v>147</v>
      </c>
      <c r="E534" t="s">
        <v>41</v>
      </c>
      <c r="F534" t="str">
        <f t="shared" si="25"/>
        <v>New South Wales</v>
      </c>
      <c r="G534" t="s">
        <v>10</v>
      </c>
      <c r="H534">
        <v>2830</v>
      </c>
      <c r="I534" t="s">
        <v>11</v>
      </c>
      <c r="J534" t="s">
        <v>25</v>
      </c>
      <c r="K534" t="s">
        <v>19</v>
      </c>
      <c r="L534" t="s">
        <v>23</v>
      </c>
      <c r="M534" s="5">
        <v>13</v>
      </c>
    </row>
    <row r="535" spans="1:13" x14ac:dyDescent="0.2">
      <c r="A535" s="2">
        <v>45140</v>
      </c>
      <c r="B535" s="3">
        <f t="shared" si="26"/>
        <v>2024</v>
      </c>
      <c r="C535" t="str">
        <f t="shared" si="24"/>
        <v>2023-2024</v>
      </c>
      <c r="D535" t="s">
        <v>147</v>
      </c>
      <c r="E535" t="s">
        <v>133</v>
      </c>
      <c r="F535" t="str">
        <f t="shared" si="25"/>
        <v>Queensland</v>
      </c>
      <c r="G535" t="s">
        <v>35</v>
      </c>
      <c r="H535">
        <v>4305</v>
      </c>
      <c r="I535" t="s">
        <v>11</v>
      </c>
      <c r="J535" t="s">
        <v>104</v>
      </c>
      <c r="K535" t="s">
        <v>19</v>
      </c>
      <c r="L535" t="s">
        <v>23</v>
      </c>
      <c r="M535" s="5">
        <v>13</v>
      </c>
    </row>
    <row r="536" spans="1:13" x14ac:dyDescent="0.2">
      <c r="A536" s="2">
        <v>45422</v>
      </c>
      <c r="B536" s="3">
        <f t="shared" si="26"/>
        <v>2024</v>
      </c>
      <c r="C536" t="str">
        <f t="shared" si="24"/>
        <v>2023-2024</v>
      </c>
      <c r="D536" t="s">
        <v>147</v>
      </c>
      <c r="E536" t="s">
        <v>61</v>
      </c>
      <c r="F536" t="str">
        <f t="shared" si="25"/>
        <v>New South Wales</v>
      </c>
      <c r="G536" t="s">
        <v>10</v>
      </c>
      <c r="H536">
        <v>2539</v>
      </c>
      <c r="I536" t="s">
        <v>11</v>
      </c>
      <c r="J536" t="s">
        <v>58</v>
      </c>
      <c r="K536" t="s">
        <v>154</v>
      </c>
      <c r="L536" t="s">
        <v>14</v>
      </c>
      <c r="M536" s="5">
        <v>13</v>
      </c>
    </row>
    <row r="537" spans="1:13" x14ac:dyDescent="0.2">
      <c r="A537" s="2">
        <v>45105</v>
      </c>
      <c r="B537" s="3">
        <f t="shared" si="26"/>
        <v>2023</v>
      </c>
      <c r="C537" t="str">
        <f t="shared" si="24"/>
        <v>2022-2023</v>
      </c>
      <c r="D537" t="s">
        <v>147</v>
      </c>
      <c r="E537" t="s">
        <v>127</v>
      </c>
      <c r="F537" t="str">
        <f t="shared" si="25"/>
        <v>New South Wales</v>
      </c>
      <c r="G537" t="s">
        <v>10</v>
      </c>
      <c r="H537">
        <v>2131</v>
      </c>
      <c r="I537" t="s">
        <v>11</v>
      </c>
      <c r="J537" t="s">
        <v>27</v>
      </c>
      <c r="K537" t="s">
        <v>153</v>
      </c>
      <c r="L537" t="s">
        <v>16</v>
      </c>
      <c r="M537" s="5">
        <v>13.01</v>
      </c>
    </row>
    <row r="538" spans="1:13" x14ac:dyDescent="0.2">
      <c r="A538" s="2">
        <v>45545</v>
      </c>
      <c r="B538" s="3">
        <f t="shared" si="26"/>
        <v>2025</v>
      </c>
      <c r="C538" t="str">
        <f t="shared" si="24"/>
        <v>2024-2025</v>
      </c>
      <c r="D538" t="s">
        <v>147</v>
      </c>
      <c r="E538" t="s">
        <v>108</v>
      </c>
      <c r="F538" t="str">
        <f t="shared" si="25"/>
        <v>Victoria</v>
      </c>
      <c r="G538" t="s">
        <v>45</v>
      </c>
      <c r="H538">
        <v>3018</v>
      </c>
      <c r="I538" t="s">
        <v>11</v>
      </c>
      <c r="J538" t="s">
        <v>46</v>
      </c>
      <c r="K538" t="s">
        <v>154</v>
      </c>
      <c r="L538" t="s">
        <v>14</v>
      </c>
      <c r="M538" s="5">
        <v>13.08</v>
      </c>
    </row>
    <row r="539" spans="1:13" x14ac:dyDescent="0.2">
      <c r="A539" s="2">
        <v>45369</v>
      </c>
      <c r="B539" s="3">
        <f t="shared" si="26"/>
        <v>2024</v>
      </c>
      <c r="C539" t="str">
        <f t="shared" si="24"/>
        <v>2023-2024</v>
      </c>
      <c r="D539" t="s">
        <v>147</v>
      </c>
      <c r="E539" t="s">
        <v>56</v>
      </c>
      <c r="F539" t="str">
        <f t="shared" si="25"/>
        <v>Northern Territory</v>
      </c>
      <c r="G539" t="s">
        <v>29</v>
      </c>
      <c r="H539">
        <v>870</v>
      </c>
      <c r="I539" t="s">
        <v>11</v>
      </c>
      <c r="J539" t="s">
        <v>30</v>
      </c>
      <c r="K539" t="s">
        <v>155</v>
      </c>
      <c r="L539" t="s">
        <v>20</v>
      </c>
      <c r="M539" s="5">
        <v>13.27</v>
      </c>
    </row>
    <row r="540" spans="1:13" x14ac:dyDescent="0.2">
      <c r="A540" s="2">
        <v>45214</v>
      </c>
      <c r="B540" s="3">
        <f t="shared" si="26"/>
        <v>2024</v>
      </c>
      <c r="C540" t="str">
        <f t="shared" si="24"/>
        <v>2023-2024</v>
      </c>
      <c r="D540" t="s">
        <v>147</v>
      </c>
      <c r="E540" t="s">
        <v>98</v>
      </c>
      <c r="F540" t="str">
        <f t="shared" si="25"/>
        <v>Victoria</v>
      </c>
      <c r="G540" t="s">
        <v>45</v>
      </c>
      <c r="H540">
        <v>3429</v>
      </c>
      <c r="I540" t="s">
        <v>11</v>
      </c>
      <c r="J540" t="s">
        <v>60</v>
      </c>
      <c r="K540" t="s">
        <v>149</v>
      </c>
      <c r="L540" t="s">
        <v>15</v>
      </c>
      <c r="M540" s="5">
        <v>13.440000000000001</v>
      </c>
    </row>
    <row r="541" spans="1:13" x14ac:dyDescent="0.2">
      <c r="A541" s="2">
        <v>45581</v>
      </c>
      <c r="B541" s="3">
        <f t="shared" si="26"/>
        <v>2025</v>
      </c>
      <c r="C541" t="str">
        <f t="shared" si="24"/>
        <v>2024-2025</v>
      </c>
      <c r="D541" t="s">
        <v>147</v>
      </c>
      <c r="E541" t="s">
        <v>79</v>
      </c>
      <c r="F541" t="str">
        <f t="shared" si="25"/>
        <v>Australian Capital Territory</v>
      </c>
      <c r="G541" t="s">
        <v>80</v>
      </c>
      <c r="H541">
        <v>2617</v>
      </c>
      <c r="I541" t="s">
        <v>11</v>
      </c>
      <c r="J541" t="s">
        <v>58</v>
      </c>
      <c r="K541" t="s">
        <v>149</v>
      </c>
      <c r="L541" t="s">
        <v>15</v>
      </c>
      <c r="M541" s="5">
        <v>13.47</v>
      </c>
    </row>
    <row r="542" spans="1:13" x14ac:dyDescent="0.2">
      <c r="A542" s="2">
        <v>45172</v>
      </c>
      <c r="B542" s="3">
        <f t="shared" si="26"/>
        <v>2024</v>
      </c>
      <c r="C542" t="str">
        <f t="shared" si="24"/>
        <v>2023-2024</v>
      </c>
      <c r="D542" t="s">
        <v>147</v>
      </c>
      <c r="E542" t="s">
        <v>95</v>
      </c>
      <c r="F542" t="str">
        <f t="shared" si="25"/>
        <v>Victoria</v>
      </c>
      <c r="G542" t="s">
        <v>45</v>
      </c>
      <c r="H542">
        <v>3931</v>
      </c>
      <c r="I542" t="s">
        <v>11</v>
      </c>
      <c r="J542" t="s">
        <v>55</v>
      </c>
      <c r="K542" t="s">
        <v>19</v>
      </c>
      <c r="L542" t="s">
        <v>23</v>
      </c>
      <c r="M542" s="5">
        <v>13.5</v>
      </c>
    </row>
    <row r="543" spans="1:13" x14ac:dyDescent="0.2">
      <c r="A543" s="2">
        <v>45636</v>
      </c>
      <c r="B543" s="3">
        <f t="shared" si="26"/>
        <v>2025</v>
      </c>
      <c r="C543" t="str">
        <f t="shared" si="24"/>
        <v>2024-2025</v>
      </c>
      <c r="D543" t="s">
        <v>147</v>
      </c>
      <c r="E543" t="s">
        <v>42</v>
      </c>
      <c r="F543" t="str">
        <f t="shared" si="25"/>
        <v>Queensland</v>
      </c>
      <c r="G543" t="s">
        <v>35</v>
      </c>
      <c r="H543">
        <v>4053</v>
      </c>
      <c r="I543" t="s">
        <v>11</v>
      </c>
      <c r="J543" t="s">
        <v>43</v>
      </c>
      <c r="K543" t="s">
        <v>154</v>
      </c>
      <c r="L543" t="s">
        <v>14</v>
      </c>
      <c r="M543" s="5">
        <v>13.64</v>
      </c>
    </row>
    <row r="544" spans="1:13" x14ac:dyDescent="0.2">
      <c r="A544" s="2">
        <v>45145</v>
      </c>
      <c r="B544" s="3">
        <f t="shared" si="26"/>
        <v>2024</v>
      </c>
      <c r="C544" t="str">
        <f t="shared" si="24"/>
        <v>2023-2024</v>
      </c>
      <c r="D544" t="s">
        <v>147</v>
      </c>
      <c r="E544" t="s">
        <v>64</v>
      </c>
      <c r="F544" t="str">
        <f t="shared" si="25"/>
        <v>Victoria</v>
      </c>
      <c r="G544" t="s">
        <v>45</v>
      </c>
      <c r="H544">
        <v>3199</v>
      </c>
      <c r="I544" t="s">
        <v>11</v>
      </c>
      <c r="J544" t="s">
        <v>63</v>
      </c>
      <c r="K544" t="s">
        <v>156</v>
      </c>
      <c r="L544" t="s">
        <v>17</v>
      </c>
      <c r="M544" s="5">
        <v>13.86</v>
      </c>
    </row>
    <row r="545" spans="1:13" x14ac:dyDescent="0.2">
      <c r="A545" s="2">
        <v>45617</v>
      </c>
      <c r="B545" s="3">
        <f t="shared" si="26"/>
        <v>2025</v>
      </c>
      <c r="C545" t="str">
        <f t="shared" si="24"/>
        <v>2024-2025</v>
      </c>
      <c r="D545" t="s">
        <v>147</v>
      </c>
      <c r="E545" t="s">
        <v>44</v>
      </c>
      <c r="F545" t="str">
        <f t="shared" si="25"/>
        <v>Victoria</v>
      </c>
      <c r="G545" t="s">
        <v>45</v>
      </c>
      <c r="H545">
        <v>3066</v>
      </c>
      <c r="I545" t="s">
        <v>11</v>
      </c>
      <c r="J545" t="s">
        <v>46</v>
      </c>
      <c r="K545" t="s">
        <v>153</v>
      </c>
      <c r="L545" t="s">
        <v>16</v>
      </c>
      <c r="M545" s="5">
        <v>13.93</v>
      </c>
    </row>
    <row r="546" spans="1:13" x14ac:dyDescent="0.2">
      <c r="A546" s="2">
        <v>45314</v>
      </c>
      <c r="B546" s="3">
        <f t="shared" si="26"/>
        <v>2024</v>
      </c>
      <c r="C546" t="str">
        <f t="shared" si="24"/>
        <v>2023-2024</v>
      </c>
      <c r="D546" t="s">
        <v>148</v>
      </c>
      <c r="E546" t="s">
        <v>37</v>
      </c>
      <c r="F546" t="str">
        <f t="shared" si="25"/>
        <v>South Australia</v>
      </c>
      <c r="G546" t="s">
        <v>32</v>
      </c>
      <c r="H546">
        <v>5607</v>
      </c>
      <c r="I546" t="s">
        <v>11</v>
      </c>
      <c r="J546" t="s">
        <v>38</v>
      </c>
      <c r="K546" t="s">
        <v>152</v>
      </c>
      <c r="L546" t="s">
        <v>13</v>
      </c>
      <c r="M546" s="5">
        <v>13.95</v>
      </c>
    </row>
    <row r="547" spans="1:13" x14ac:dyDescent="0.2">
      <c r="A547" s="2">
        <v>45202</v>
      </c>
      <c r="B547" s="3">
        <f t="shared" si="26"/>
        <v>2024</v>
      </c>
      <c r="C547" t="str">
        <f t="shared" si="24"/>
        <v>2023-2024</v>
      </c>
      <c r="D547" t="s">
        <v>147</v>
      </c>
      <c r="E547" t="s">
        <v>76</v>
      </c>
      <c r="F547" t="str">
        <f t="shared" si="25"/>
        <v>Western Australia</v>
      </c>
      <c r="G547" t="s">
        <v>48</v>
      </c>
      <c r="H547">
        <v>6450</v>
      </c>
      <c r="I547" t="s">
        <v>11</v>
      </c>
      <c r="J547" t="s">
        <v>77</v>
      </c>
      <c r="K547" t="s">
        <v>155</v>
      </c>
      <c r="L547" t="s">
        <v>20</v>
      </c>
      <c r="M547" s="5">
        <v>13.96</v>
      </c>
    </row>
    <row r="548" spans="1:13" x14ac:dyDescent="0.2">
      <c r="A548" s="2">
        <v>45330</v>
      </c>
      <c r="B548" s="3">
        <f t="shared" si="26"/>
        <v>2024</v>
      </c>
      <c r="C548" t="str">
        <f t="shared" si="24"/>
        <v>2023-2024</v>
      </c>
      <c r="D548" t="s">
        <v>147</v>
      </c>
      <c r="E548" t="s">
        <v>61</v>
      </c>
      <c r="F548" t="str">
        <f t="shared" si="25"/>
        <v>New South Wales</v>
      </c>
      <c r="G548" t="s">
        <v>10</v>
      </c>
      <c r="H548">
        <v>2539</v>
      </c>
      <c r="I548" t="s">
        <v>11</v>
      </c>
      <c r="J548" t="s">
        <v>58</v>
      </c>
      <c r="K548" t="s">
        <v>156</v>
      </c>
      <c r="L548" t="s">
        <v>17</v>
      </c>
      <c r="M548" s="5">
        <v>13.97</v>
      </c>
    </row>
    <row r="549" spans="1:13" x14ac:dyDescent="0.2">
      <c r="A549" s="2">
        <v>45080</v>
      </c>
      <c r="B549" s="3">
        <f t="shared" si="26"/>
        <v>2023</v>
      </c>
      <c r="C549" t="str">
        <f t="shared" si="24"/>
        <v>2022-2023</v>
      </c>
      <c r="D549" t="s">
        <v>147</v>
      </c>
      <c r="E549" t="s">
        <v>86</v>
      </c>
      <c r="F549" t="str">
        <f t="shared" si="25"/>
        <v>New South Wales</v>
      </c>
      <c r="G549" t="s">
        <v>10</v>
      </c>
      <c r="H549">
        <v>2064</v>
      </c>
      <c r="I549" t="s">
        <v>11</v>
      </c>
      <c r="J549" t="s">
        <v>12</v>
      </c>
      <c r="K549" t="s">
        <v>149</v>
      </c>
      <c r="L549" t="s">
        <v>15</v>
      </c>
      <c r="M549" s="5">
        <v>13.98</v>
      </c>
    </row>
    <row r="550" spans="1:13" x14ac:dyDescent="0.2">
      <c r="A550" s="2">
        <v>45485</v>
      </c>
      <c r="B550" s="3">
        <f t="shared" si="26"/>
        <v>2025</v>
      </c>
      <c r="C550" t="str">
        <f t="shared" si="24"/>
        <v>2024-2025</v>
      </c>
      <c r="D550" t="s">
        <v>147</v>
      </c>
      <c r="E550" t="s">
        <v>79</v>
      </c>
      <c r="F550" t="str">
        <f t="shared" si="25"/>
        <v>Australian Capital Territory</v>
      </c>
      <c r="G550" t="s">
        <v>80</v>
      </c>
      <c r="H550">
        <v>2617</v>
      </c>
      <c r="I550" t="s">
        <v>11</v>
      </c>
      <c r="J550" t="s">
        <v>58</v>
      </c>
      <c r="K550" t="s">
        <v>150</v>
      </c>
      <c r="L550" t="s">
        <v>18</v>
      </c>
      <c r="M550" s="5">
        <v>13.98</v>
      </c>
    </row>
    <row r="551" spans="1:13" x14ac:dyDescent="0.2">
      <c r="A551" s="2">
        <v>45354</v>
      </c>
      <c r="B551" s="3">
        <f t="shared" si="26"/>
        <v>2024</v>
      </c>
      <c r="C551" t="str">
        <f t="shared" si="24"/>
        <v>2023-2024</v>
      </c>
      <c r="D551" t="s">
        <v>147</v>
      </c>
      <c r="E551" t="s">
        <v>56</v>
      </c>
      <c r="F551" t="str">
        <f t="shared" si="25"/>
        <v>Northern Territory</v>
      </c>
      <c r="G551" t="s">
        <v>29</v>
      </c>
      <c r="H551">
        <v>870</v>
      </c>
      <c r="I551" t="s">
        <v>11</v>
      </c>
      <c r="J551" t="s">
        <v>30</v>
      </c>
      <c r="K551" t="s">
        <v>19</v>
      </c>
      <c r="L551" t="s">
        <v>23</v>
      </c>
      <c r="M551" s="5">
        <v>13.99</v>
      </c>
    </row>
    <row r="552" spans="1:13" x14ac:dyDescent="0.2">
      <c r="A552" s="2">
        <v>45629</v>
      </c>
      <c r="B552" s="3">
        <f t="shared" si="26"/>
        <v>2025</v>
      </c>
      <c r="C552" t="str">
        <f t="shared" si="24"/>
        <v>2024-2025</v>
      </c>
      <c r="D552" t="s">
        <v>147</v>
      </c>
      <c r="E552" t="s">
        <v>41</v>
      </c>
      <c r="F552" t="str">
        <f t="shared" si="25"/>
        <v>New South Wales</v>
      </c>
      <c r="G552" t="s">
        <v>10</v>
      </c>
      <c r="H552">
        <v>2830</v>
      </c>
      <c r="I552" t="s">
        <v>11</v>
      </c>
      <c r="J552" t="s">
        <v>25</v>
      </c>
      <c r="K552" t="s">
        <v>155</v>
      </c>
      <c r="L552" t="s">
        <v>20</v>
      </c>
      <c r="M552" s="5">
        <v>13.99</v>
      </c>
    </row>
    <row r="553" spans="1:13" x14ac:dyDescent="0.2">
      <c r="A553" s="2">
        <v>44997</v>
      </c>
      <c r="B553" s="3">
        <f t="shared" si="26"/>
        <v>2023</v>
      </c>
      <c r="C553" t="str">
        <f t="shared" si="24"/>
        <v>2022-2023</v>
      </c>
      <c r="D553" t="s">
        <v>147</v>
      </c>
      <c r="E553" t="s">
        <v>64</v>
      </c>
      <c r="F553" t="str">
        <f t="shared" si="25"/>
        <v>Victoria</v>
      </c>
      <c r="G553" t="s">
        <v>45</v>
      </c>
      <c r="H553">
        <v>3199</v>
      </c>
      <c r="I553" t="s">
        <v>11</v>
      </c>
      <c r="J553" t="s">
        <v>63</v>
      </c>
      <c r="K553" t="s">
        <v>153</v>
      </c>
      <c r="L553" t="s">
        <v>16</v>
      </c>
      <c r="M553" s="5">
        <v>13.99</v>
      </c>
    </row>
    <row r="554" spans="1:13" x14ac:dyDescent="0.2">
      <c r="A554" s="2">
        <v>45359</v>
      </c>
      <c r="B554" s="3">
        <f t="shared" si="26"/>
        <v>2024</v>
      </c>
      <c r="C554" t="str">
        <f t="shared" si="24"/>
        <v>2023-2024</v>
      </c>
      <c r="D554" t="s">
        <v>147</v>
      </c>
      <c r="E554" t="s">
        <v>110</v>
      </c>
      <c r="F554" t="str">
        <f t="shared" si="25"/>
        <v>Queensland</v>
      </c>
      <c r="G554" t="s">
        <v>35</v>
      </c>
      <c r="H554">
        <v>4680</v>
      </c>
      <c r="I554" t="s">
        <v>11</v>
      </c>
      <c r="J554" t="s">
        <v>51</v>
      </c>
      <c r="K554" t="s">
        <v>152</v>
      </c>
      <c r="L554" t="s">
        <v>13</v>
      </c>
      <c r="M554" s="5">
        <v>13.99</v>
      </c>
    </row>
    <row r="555" spans="1:13" x14ac:dyDescent="0.2">
      <c r="A555" s="2">
        <v>45013</v>
      </c>
      <c r="B555" s="3">
        <f t="shared" si="26"/>
        <v>2023</v>
      </c>
      <c r="C555" t="str">
        <f t="shared" si="24"/>
        <v>2022-2023</v>
      </c>
      <c r="D555" t="s">
        <v>147</v>
      </c>
      <c r="E555" t="s">
        <v>88</v>
      </c>
      <c r="F555" t="str">
        <f t="shared" si="25"/>
        <v>South Australia</v>
      </c>
      <c r="G555" t="s">
        <v>32</v>
      </c>
      <c r="H555">
        <v>5011</v>
      </c>
      <c r="I555" t="s">
        <v>11</v>
      </c>
      <c r="J555" t="s">
        <v>33</v>
      </c>
      <c r="K555" t="s">
        <v>155</v>
      </c>
      <c r="L555" t="s">
        <v>20</v>
      </c>
      <c r="M555" s="5">
        <v>14</v>
      </c>
    </row>
    <row r="556" spans="1:13" x14ac:dyDescent="0.2">
      <c r="A556" s="2">
        <v>45550</v>
      </c>
      <c r="B556" s="3">
        <f t="shared" si="26"/>
        <v>2025</v>
      </c>
      <c r="C556" t="str">
        <f t="shared" si="24"/>
        <v>2024-2025</v>
      </c>
      <c r="D556" t="s">
        <v>147</v>
      </c>
      <c r="E556" t="s">
        <v>143</v>
      </c>
      <c r="F556" t="str">
        <f t="shared" si="25"/>
        <v>New South Wales</v>
      </c>
      <c r="G556" t="s">
        <v>10</v>
      </c>
      <c r="H556">
        <v>2154</v>
      </c>
      <c r="I556" t="s">
        <v>11</v>
      </c>
      <c r="J556" t="s">
        <v>27</v>
      </c>
      <c r="K556" t="s">
        <v>153</v>
      </c>
      <c r="L556" t="s">
        <v>16</v>
      </c>
      <c r="M556" s="5">
        <v>14</v>
      </c>
    </row>
    <row r="557" spans="1:13" x14ac:dyDescent="0.2">
      <c r="A557" s="2">
        <v>45305</v>
      </c>
      <c r="B557" s="3">
        <f t="shared" si="26"/>
        <v>2024</v>
      </c>
      <c r="C557" t="str">
        <f t="shared" si="24"/>
        <v>2023-2024</v>
      </c>
      <c r="D557" t="s">
        <v>148</v>
      </c>
      <c r="E557" t="s">
        <v>24</v>
      </c>
      <c r="F557" t="str">
        <f t="shared" si="25"/>
        <v>New South Wales</v>
      </c>
      <c r="G557" t="s">
        <v>10</v>
      </c>
      <c r="H557">
        <v>2795</v>
      </c>
      <c r="I557" t="s">
        <v>11</v>
      </c>
      <c r="J557" t="s">
        <v>25</v>
      </c>
      <c r="K557" t="s">
        <v>19</v>
      </c>
      <c r="L557" t="s">
        <v>23</v>
      </c>
      <c r="M557" s="5">
        <v>14.11</v>
      </c>
    </row>
    <row r="558" spans="1:13" x14ac:dyDescent="0.2">
      <c r="A558" s="2">
        <v>45345</v>
      </c>
      <c r="B558" s="3">
        <f t="shared" si="26"/>
        <v>2024</v>
      </c>
      <c r="C558" t="str">
        <f t="shared" si="24"/>
        <v>2023-2024</v>
      </c>
      <c r="D558" t="s">
        <v>147</v>
      </c>
      <c r="E558" t="s">
        <v>79</v>
      </c>
      <c r="F558" t="str">
        <f t="shared" si="25"/>
        <v>Australian Capital Territory</v>
      </c>
      <c r="G558" t="s">
        <v>80</v>
      </c>
      <c r="H558">
        <v>2617</v>
      </c>
      <c r="I558" t="s">
        <v>11</v>
      </c>
      <c r="J558" t="s">
        <v>58</v>
      </c>
      <c r="K558" t="s">
        <v>154</v>
      </c>
      <c r="L558" t="s">
        <v>14</v>
      </c>
      <c r="M558" s="5">
        <v>14.12</v>
      </c>
    </row>
    <row r="559" spans="1:13" x14ac:dyDescent="0.2">
      <c r="A559" s="2">
        <v>45481</v>
      </c>
      <c r="B559" s="3">
        <f t="shared" si="26"/>
        <v>2025</v>
      </c>
      <c r="C559" t="str">
        <f t="shared" si="24"/>
        <v>2024-2025</v>
      </c>
      <c r="D559" t="s">
        <v>147</v>
      </c>
      <c r="E559" t="s">
        <v>108</v>
      </c>
      <c r="F559" t="str">
        <f t="shared" si="25"/>
        <v>Victoria</v>
      </c>
      <c r="G559" t="s">
        <v>45</v>
      </c>
      <c r="H559">
        <v>3018</v>
      </c>
      <c r="I559" t="s">
        <v>11</v>
      </c>
      <c r="J559" t="s">
        <v>46</v>
      </c>
      <c r="K559" t="s">
        <v>157</v>
      </c>
      <c r="L559" t="s">
        <v>22</v>
      </c>
      <c r="M559" s="5">
        <v>14.21</v>
      </c>
    </row>
    <row r="560" spans="1:13" x14ac:dyDescent="0.2">
      <c r="A560" s="2">
        <v>45252</v>
      </c>
      <c r="B560" s="3">
        <f t="shared" si="26"/>
        <v>2024</v>
      </c>
      <c r="C560" t="str">
        <f t="shared" si="24"/>
        <v>2023-2024</v>
      </c>
      <c r="D560" t="s">
        <v>148</v>
      </c>
      <c r="E560" t="s">
        <v>103</v>
      </c>
      <c r="F560" t="str">
        <f t="shared" si="25"/>
        <v>Queensland</v>
      </c>
      <c r="G560" t="s">
        <v>35</v>
      </c>
      <c r="H560">
        <v>4509</v>
      </c>
      <c r="I560" t="s">
        <v>11</v>
      </c>
      <c r="J560" t="s">
        <v>104</v>
      </c>
      <c r="K560" t="s">
        <v>155</v>
      </c>
      <c r="L560" t="s">
        <v>20</v>
      </c>
      <c r="M560" s="5">
        <v>14.370000000000001</v>
      </c>
    </row>
    <row r="561" spans="1:13" x14ac:dyDescent="0.2">
      <c r="A561" s="2">
        <v>45466</v>
      </c>
      <c r="B561" s="3">
        <f t="shared" si="26"/>
        <v>2024</v>
      </c>
      <c r="C561" t="str">
        <f t="shared" si="24"/>
        <v>2023-2024</v>
      </c>
      <c r="D561" t="s">
        <v>147</v>
      </c>
      <c r="E561" t="s">
        <v>24</v>
      </c>
      <c r="F561" t="str">
        <f t="shared" si="25"/>
        <v>New South Wales</v>
      </c>
      <c r="G561" t="s">
        <v>10</v>
      </c>
      <c r="H561">
        <v>2795</v>
      </c>
      <c r="I561" t="s">
        <v>11</v>
      </c>
      <c r="J561" t="s">
        <v>25</v>
      </c>
      <c r="K561" t="s">
        <v>154</v>
      </c>
      <c r="L561" t="s">
        <v>14</v>
      </c>
      <c r="M561" s="5">
        <v>14.55</v>
      </c>
    </row>
    <row r="562" spans="1:13" x14ac:dyDescent="0.2">
      <c r="A562" s="2">
        <v>44933</v>
      </c>
      <c r="B562" s="3">
        <f t="shared" si="26"/>
        <v>2023</v>
      </c>
      <c r="C562" t="str">
        <f t="shared" si="24"/>
        <v>2022-2023</v>
      </c>
      <c r="D562" t="s">
        <v>147</v>
      </c>
      <c r="E562" t="s">
        <v>65</v>
      </c>
      <c r="F562" t="str">
        <f t="shared" si="25"/>
        <v>New South Wales</v>
      </c>
      <c r="G562" t="s">
        <v>10</v>
      </c>
      <c r="H562">
        <v>2541</v>
      </c>
      <c r="I562" t="s">
        <v>11</v>
      </c>
      <c r="J562" t="s">
        <v>58</v>
      </c>
      <c r="K562" t="s">
        <v>154</v>
      </c>
      <c r="L562" t="s">
        <v>14</v>
      </c>
      <c r="M562" s="5">
        <v>14.57</v>
      </c>
    </row>
    <row r="563" spans="1:13" x14ac:dyDescent="0.2">
      <c r="A563" s="2">
        <v>45317</v>
      </c>
      <c r="B563" s="3">
        <f t="shared" si="26"/>
        <v>2024</v>
      </c>
      <c r="C563" t="str">
        <f t="shared" si="24"/>
        <v>2023-2024</v>
      </c>
      <c r="D563" t="s">
        <v>147</v>
      </c>
      <c r="E563" t="s">
        <v>96</v>
      </c>
      <c r="F563" t="str">
        <f t="shared" si="25"/>
        <v>Western Australia</v>
      </c>
      <c r="G563" t="s">
        <v>48</v>
      </c>
      <c r="H563">
        <v>6330</v>
      </c>
      <c r="I563" t="s">
        <v>11</v>
      </c>
      <c r="J563" t="s">
        <v>94</v>
      </c>
      <c r="K563" t="s">
        <v>152</v>
      </c>
      <c r="L563" t="s">
        <v>13</v>
      </c>
      <c r="M563" s="5">
        <v>14.73</v>
      </c>
    </row>
    <row r="564" spans="1:13" x14ac:dyDescent="0.2">
      <c r="A564" s="2">
        <v>45609</v>
      </c>
      <c r="B564" s="3">
        <f t="shared" si="26"/>
        <v>2025</v>
      </c>
      <c r="C564" t="str">
        <f t="shared" si="24"/>
        <v>2024-2025</v>
      </c>
      <c r="D564" t="s">
        <v>147</v>
      </c>
      <c r="E564" t="s">
        <v>24</v>
      </c>
      <c r="F564" t="str">
        <f t="shared" si="25"/>
        <v>New South Wales</v>
      </c>
      <c r="G564" t="s">
        <v>10</v>
      </c>
      <c r="H564">
        <v>2795</v>
      </c>
      <c r="I564" t="s">
        <v>11</v>
      </c>
      <c r="J564" t="s">
        <v>25</v>
      </c>
      <c r="K564" t="s">
        <v>155</v>
      </c>
      <c r="L564" t="s">
        <v>20</v>
      </c>
      <c r="M564" s="5">
        <v>14.75</v>
      </c>
    </row>
    <row r="565" spans="1:13" x14ac:dyDescent="0.2">
      <c r="A565" s="2">
        <v>45562</v>
      </c>
      <c r="B565" s="3">
        <f t="shared" si="26"/>
        <v>2025</v>
      </c>
      <c r="C565" t="str">
        <f t="shared" si="24"/>
        <v>2024-2025</v>
      </c>
      <c r="D565" t="s">
        <v>147</v>
      </c>
      <c r="E565" t="s">
        <v>24</v>
      </c>
      <c r="F565" t="str">
        <f t="shared" si="25"/>
        <v>New South Wales</v>
      </c>
      <c r="G565" t="s">
        <v>10</v>
      </c>
      <c r="H565">
        <v>2795</v>
      </c>
      <c r="I565" t="s">
        <v>11</v>
      </c>
      <c r="J565" t="s">
        <v>25</v>
      </c>
      <c r="K565" t="s">
        <v>154</v>
      </c>
      <c r="L565" t="s">
        <v>14</v>
      </c>
      <c r="M565" s="5">
        <v>14.9</v>
      </c>
    </row>
    <row r="566" spans="1:13" x14ac:dyDescent="0.2">
      <c r="A566" s="2">
        <v>45341</v>
      </c>
      <c r="B566" s="3">
        <f t="shared" si="26"/>
        <v>2024</v>
      </c>
      <c r="C566" t="str">
        <f t="shared" si="24"/>
        <v>2023-2024</v>
      </c>
      <c r="D566" t="s">
        <v>147</v>
      </c>
      <c r="E566" t="s">
        <v>110</v>
      </c>
      <c r="F566" t="str">
        <f t="shared" si="25"/>
        <v>Queensland</v>
      </c>
      <c r="G566" t="s">
        <v>35</v>
      </c>
      <c r="H566">
        <v>4680</v>
      </c>
      <c r="I566" t="s">
        <v>11</v>
      </c>
      <c r="J566" t="s">
        <v>51</v>
      </c>
      <c r="K566" t="s">
        <v>19</v>
      </c>
      <c r="L566" t="s">
        <v>23</v>
      </c>
      <c r="M566" s="5">
        <v>14.95</v>
      </c>
    </row>
    <row r="567" spans="1:13" x14ac:dyDescent="0.2">
      <c r="A567" s="2">
        <v>45186</v>
      </c>
      <c r="B567" s="3">
        <f t="shared" si="26"/>
        <v>2024</v>
      </c>
      <c r="C567" t="str">
        <f t="shared" si="24"/>
        <v>2023-2024</v>
      </c>
      <c r="D567" t="s">
        <v>147</v>
      </c>
      <c r="E567" t="s">
        <v>90</v>
      </c>
      <c r="F567" t="str">
        <f t="shared" si="25"/>
        <v>Victoria</v>
      </c>
      <c r="G567" t="s">
        <v>45</v>
      </c>
      <c r="H567">
        <v>3179</v>
      </c>
      <c r="I567" t="s">
        <v>11</v>
      </c>
      <c r="J567" t="s">
        <v>63</v>
      </c>
      <c r="K567" t="s">
        <v>19</v>
      </c>
      <c r="L567" t="s">
        <v>23</v>
      </c>
      <c r="M567" s="5">
        <v>14.95</v>
      </c>
    </row>
    <row r="568" spans="1:13" x14ac:dyDescent="0.2">
      <c r="A568" s="2">
        <v>45032</v>
      </c>
      <c r="B568" s="3">
        <f t="shared" si="26"/>
        <v>2023</v>
      </c>
      <c r="C568" t="str">
        <f t="shared" si="24"/>
        <v>2022-2023</v>
      </c>
      <c r="D568" t="s">
        <v>147</v>
      </c>
      <c r="E568" t="s">
        <v>108</v>
      </c>
      <c r="F568" t="str">
        <f t="shared" si="25"/>
        <v>Victoria</v>
      </c>
      <c r="G568" t="s">
        <v>45</v>
      </c>
      <c r="H568">
        <v>3018</v>
      </c>
      <c r="I568" t="s">
        <v>11</v>
      </c>
      <c r="J568" t="s">
        <v>46</v>
      </c>
      <c r="K568" t="s">
        <v>150</v>
      </c>
      <c r="L568" t="s">
        <v>18</v>
      </c>
      <c r="M568" s="5">
        <v>14.97</v>
      </c>
    </row>
    <row r="569" spans="1:13" x14ac:dyDescent="0.2">
      <c r="A569" s="2">
        <v>44933</v>
      </c>
      <c r="B569" s="3">
        <f t="shared" si="26"/>
        <v>2023</v>
      </c>
      <c r="C569" t="str">
        <f t="shared" si="24"/>
        <v>2022-2023</v>
      </c>
      <c r="D569" t="s">
        <v>148</v>
      </c>
      <c r="E569" t="s">
        <v>24</v>
      </c>
      <c r="F569" t="str">
        <f t="shared" si="25"/>
        <v>New South Wales</v>
      </c>
      <c r="G569" t="s">
        <v>10</v>
      </c>
      <c r="H569">
        <v>2795</v>
      </c>
      <c r="I569" t="s">
        <v>11</v>
      </c>
      <c r="J569" t="s">
        <v>25</v>
      </c>
      <c r="K569" t="s">
        <v>153</v>
      </c>
      <c r="L569" t="s">
        <v>16</v>
      </c>
      <c r="M569" s="5">
        <v>14.97</v>
      </c>
    </row>
    <row r="570" spans="1:13" x14ac:dyDescent="0.2">
      <c r="A570" s="2">
        <v>45612</v>
      </c>
      <c r="B570" s="3">
        <f t="shared" si="26"/>
        <v>2025</v>
      </c>
      <c r="C570" t="str">
        <f t="shared" si="24"/>
        <v>2024-2025</v>
      </c>
      <c r="D570" t="s">
        <v>148</v>
      </c>
      <c r="E570" t="s">
        <v>137</v>
      </c>
      <c r="F570" t="str">
        <f t="shared" si="25"/>
        <v>New South Wales</v>
      </c>
      <c r="G570" t="s">
        <v>10</v>
      </c>
      <c r="H570">
        <v>2031</v>
      </c>
      <c r="I570" t="s">
        <v>11</v>
      </c>
      <c r="J570" t="s">
        <v>12</v>
      </c>
      <c r="K570" t="s">
        <v>155</v>
      </c>
      <c r="L570" t="s">
        <v>20</v>
      </c>
      <c r="M570" s="5">
        <v>14.97</v>
      </c>
    </row>
    <row r="571" spans="1:13" x14ac:dyDescent="0.2">
      <c r="A571" s="2">
        <v>45055</v>
      </c>
      <c r="B571" s="3">
        <f t="shared" si="26"/>
        <v>2023</v>
      </c>
      <c r="C571" t="str">
        <f t="shared" si="24"/>
        <v>2022-2023</v>
      </c>
      <c r="D571" t="s">
        <v>148</v>
      </c>
      <c r="E571" t="s">
        <v>90</v>
      </c>
      <c r="F571" t="str">
        <f t="shared" si="25"/>
        <v>Victoria</v>
      </c>
      <c r="G571" t="s">
        <v>45</v>
      </c>
      <c r="H571">
        <v>3179</v>
      </c>
      <c r="I571" t="s">
        <v>11</v>
      </c>
      <c r="J571" t="s">
        <v>63</v>
      </c>
      <c r="K571" t="s">
        <v>155</v>
      </c>
      <c r="L571" t="s">
        <v>20</v>
      </c>
      <c r="M571" s="5">
        <v>14.97</v>
      </c>
    </row>
    <row r="572" spans="1:13" x14ac:dyDescent="0.2">
      <c r="A572" s="2">
        <v>45635</v>
      </c>
      <c r="B572" s="3">
        <f t="shared" si="26"/>
        <v>2025</v>
      </c>
      <c r="C572" t="str">
        <f t="shared" si="24"/>
        <v>2024-2025</v>
      </c>
      <c r="D572" t="s">
        <v>147</v>
      </c>
      <c r="E572" t="s">
        <v>81</v>
      </c>
      <c r="F572" t="str">
        <f t="shared" si="25"/>
        <v>New South Wales</v>
      </c>
      <c r="G572" t="s">
        <v>10</v>
      </c>
      <c r="H572">
        <v>2485</v>
      </c>
      <c r="I572" t="s">
        <v>11</v>
      </c>
      <c r="J572" t="s">
        <v>68</v>
      </c>
      <c r="K572" t="s">
        <v>152</v>
      </c>
      <c r="L572" t="s">
        <v>13</v>
      </c>
      <c r="M572" s="5">
        <v>14.97</v>
      </c>
    </row>
    <row r="573" spans="1:13" x14ac:dyDescent="0.2">
      <c r="A573" s="2">
        <v>44961</v>
      </c>
      <c r="B573" s="3">
        <f t="shared" si="26"/>
        <v>2023</v>
      </c>
      <c r="C573" t="str">
        <f t="shared" si="24"/>
        <v>2022-2023</v>
      </c>
      <c r="D573" t="s">
        <v>148</v>
      </c>
      <c r="E573" t="s">
        <v>117</v>
      </c>
      <c r="F573" t="str">
        <f t="shared" si="25"/>
        <v>Queensland</v>
      </c>
      <c r="G573" t="s">
        <v>35</v>
      </c>
      <c r="H573">
        <v>4119</v>
      </c>
      <c r="I573" t="s">
        <v>11</v>
      </c>
      <c r="J573" t="s">
        <v>43</v>
      </c>
      <c r="K573" t="s">
        <v>149</v>
      </c>
      <c r="L573" t="s">
        <v>15</v>
      </c>
      <c r="M573" s="5">
        <v>14.97</v>
      </c>
    </row>
    <row r="574" spans="1:13" x14ac:dyDescent="0.2">
      <c r="A574" s="2">
        <v>45201</v>
      </c>
      <c r="B574" s="3">
        <f t="shared" si="26"/>
        <v>2024</v>
      </c>
      <c r="C574" t="str">
        <f t="shared" si="24"/>
        <v>2023-2024</v>
      </c>
      <c r="D574" t="s">
        <v>148</v>
      </c>
      <c r="E574" t="s">
        <v>141</v>
      </c>
      <c r="F574" t="str">
        <f t="shared" si="25"/>
        <v>Western Australia</v>
      </c>
      <c r="G574" t="s">
        <v>48</v>
      </c>
      <c r="H574">
        <v>6052</v>
      </c>
      <c r="I574" t="s">
        <v>11</v>
      </c>
      <c r="J574" t="s">
        <v>49</v>
      </c>
      <c r="K574" t="s">
        <v>156</v>
      </c>
      <c r="L574" t="s">
        <v>17</v>
      </c>
      <c r="M574" s="5">
        <v>14.98</v>
      </c>
    </row>
    <row r="575" spans="1:13" x14ac:dyDescent="0.2">
      <c r="A575" s="2">
        <v>45121</v>
      </c>
      <c r="B575" s="3">
        <f t="shared" si="26"/>
        <v>2024</v>
      </c>
      <c r="C575" t="str">
        <f t="shared" si="24"/>
        <v>2023-2024</v>
      </c>
      <c r="D575" t="s">
        <v>147</v>
      </c>
      <c r="E575" t="s">
        <v>34</v>
      </c>
      <c r="F575" t="str">
        <f t="shared" si="25"/>
        <v>Queensland</v>
      </c>
      <c r="G575" t="s">
        <v>35</v>
      </c>
      <c r="H575">
        <v>4802</v>
      </c>
      <c r="I575" t="s">
        <v>11</v>
      </c>
      <c r="J575" t="s">
        <v>36</v>
      </c>
      <c r="K575" t="s">
        <v>154</v>
      </c>
      <c r="L575" t="s">
        <v>14</v>
      </c>
      <c r="M575" s="5">
        <v>14.99</v>
      </c>
    </row>
    <row r="576" spans="1:13" x14ac:dyDescent="0.2">
      <c r="A576" s="2">
        <v>45629</v>
      </c>
      <c r="B576" s="3">
        <f t="shared" si="26"/>
        <v>2025</v>
      </c>
      <c r="C576" t="str">
        <f t="shared" si="24"/>
        <v>2024-2025</v>
      </c>
      <c r="D576" t="s">
        <v>147</v>
      </c>
      <c r="E576" t="s">
        <v>78</v>
      </c>
      <c r="F576" t="str">
        <f t="shared" si="25"/>
        <v>New South Wales</v>
      </c>
      <c r="G576" t="s">
        <v>10</v>
      </c>
      <c r="H576">
        <v>2350</v>
      </c>
      <c r="I576" t="s">
        <v>11</v>
      </c>
      <c r="J576" t="s">
        <v>68</v>
      </c>
      <c r="K576" t="s">
        <v>154</v>
      </c>
      <c r="L576" t="s">
        <v>14</v>
      </c>
      <c r="M576" s="5">
        <v>14.99</v>
      </c>
    </row>
    <row r="577" spans="1:13" x14ac:dyDescent="0.2">
      <c r="A577" s="2">
        <v>44980</v>
      </c>
      <c r="B577" s="3">
        <f t="shared" si="26"/>
        <v>2023</v>
      </c>
      <c r="C577" t="str">
        <f t="shared" si="24"/>
        <v>2022-2023</v>
      </c>
      <c r="D577" t="s">
        <v>148</v>
      </c>
      <c r="E577" t="s">
        <v>102</v>
      </c>
      <c r="F577" t="str">
        <f t="shared" si="25"/>
        <v>Queensland</v>
      </c>
      <c r="G577" t="s">
        <v>35</v>
      </c>
      <c r="H577">
        <v>4870</v>
      </c>
      <c r="I577" t="s">
        <v>11</v>
      </c>
      <c r="J577" t="s">
        <v>36</v>
      </c>
      <c r="K577" t="s">
        <v>150</v>
      </c>
      <c r="L577" t="s">
        <v>18</v>
      </c>
      <c r="M577" s="5">
        <v>14.99</v>
      </c>
    </row>
    <row r="578" spans="1:13" x14ac:dyDescent="0.2">
      <c r="A578" s="2">
        <v>45099</v>
      </c>
      <c r="B578" s="3">
        <f t="shared" si="26"/>
        <v>2023</v>
      </c>
      <c r="C578" t="str">
        <f t="shared" ref="C578:C641" si="27">IF(MONTH(A578) &gt;= 7, YEAR(A578) &amp; "-" &amp; YEAR(A578) + 1, YEAR(A578) - 1 &amp; "-" &amp; YEAR(A578))</f>
        <v>2022-2023</v>
      </c>
      <c r="D578" t="s">
        <v>148</v>
      </c>
      <c r="E578" t="s">
        <v>9</v>
      </c>
      <c r="F578" t="str">
        <f t="shared" ref="F578:F641" si="28">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row>
    <row r="579" spans="1:13" x14ac:dyDescent="0.2">
      <c r="A579" s="2">
        <v>45355</v>
      </c>
      <c r="B579" s="3">
        <f t="shared" ref="B579:B642" si="29">IF(MONTH(A579)&gt;=7,YEAR(A579)+1,YEAR(A579))</f>
        <v>2024</v>
      </c>
      <c r="C579" t="str">
        <f t="shared" si="27"/>
        <v>2023-2024</v>
      </c>
      <c r="D579" t="s">
        <v>147</v>
      </c>
      <c r="E579" t="s">
        <v>142</v>
      </c>
      <c r="F579" t="str">
        <f t="shared" si="28"/>
        <v>Australian Capital Territory</v>
      </c>
      <c r="G579" t="s">
        <v>80</v>
      </c>
      <c r="H579">
        <v>2609</v>
      </c>
      <c r="I579" t="s">
        <v>11</v>
      </c>
      <c r="J579" t="s">
        <v>58</v>
      </c>
      <c r="K579" t="s">
        <v>154</v>
      </c>
      <c r="L579" t="s">
        <v>14</v>
      </c>
      <c r="M579" s="5">
        <v>14.99</v>
      </c>
    </row>
    <row r="580" spans="1:13" x14ac:dyDescent="0.2">
      <c r="A580" s="2">
        <v>45641</v>
      </c>
      <c r="B580" s="3">
        <f t="shared" si="29"/>
        <v>2025</v>
      </c>
      <c r="C580" t="str">
        <f t="shared" si="27"/>
        <v>2024-2025</v>
      </c>
      <c r="D580" t="s">
        <v>148</v>
      </c>
      <c r="E580" t="s">
        <v>93</v>
      </c>
      <c r="F580" t="str">
        <f t="shared" si="28"/>
        <v>Western Australia</v>
      </c>
      <c r="G580" t="s">
        <v>48</v>
      </c>
      <c r="H580">
        <v>6112</v>
      </c>
      <c r="I580" t="s">
        <v>11</v>
      </c>
      <c r="J580" t="s">
        <v>94</v>
      </c>
      <c r="K580" t="s">
        <v>152</v>
      </c>
      <c r="L580" t="s">
        <v>13</v>
      </c>
      <c r="M580" s="5">
        <v>14.99</v>
      </c>
    </row>
    <row r="581" spans="1:13" x14ac:dyDescent="0.2">
      <c r="A581" s="2">
        <v>45463</v>
      </c>
      <c r="B581" s="3">
        <f t="shared" si="29"/>
        <v>2024</v>
      </c>
      <c r="C581" t="str">
        <f t="shared" si="27"/>
        <v>2023-2024</v>
      </c>
      <c r="D581" t="s">
        <v>148</v>
      </c>
      <c r="E581" t="s">
        <v>97</v>
      </c>
      <c r="F581" t="str">
        <f t="shared" si="28"/>
        <v>Tasmania</v>
      </c>
      <c r="G581" t="s">
        <v>70</v>
      </c>
      <c r="H581">
        <v>7250</v>
      </c>
      <c r="I581" t="s">
        <v>11</v>
      </c>
      <c r="J581" t="s">
        <v>71</v>
      </c>
      <c r="K581" t="s">
        <v>153</v>
      </c>
      <c r="L581" t="s">
        <v>16</v>
      </c>
      <c r="M581" s="5">
        <v>14.99</v>
      </c>
    </row>
    <row r="582" spans="1:13" x14ac:dyDescent="0.2">
      <c r="A582" s="2">
        <v>45328</v>
      </c>
      <c r="B582" s="3">
        <f t="shared" si="29"/>
        <v>2024</v>
      </c>
      <c r="C582" t="str">
        <f t="shared" si="27"/>
        <v>2023-2024</v>
      </c>
      <c r="D582" t="s">
        <v>147</v>
      </c>
      <c r="E582" t="s">
        <v>84</v>
      </c>
      <c r="F582" t="str">
        <f t="shared" si="28"/>
        <v>Queensland</v>
      </c>
      <c r="G582" t="s">
        <v>35</v>
      </c>
      <c r="H582">
        <v>4740</v>
      </c>
      <c r="I582" t="s">
        <v>11</v>
      </c>
      <c r="J582" t="s">
        <v>51</v>
      </c>
      <c r="K582" t="s">
        <v>154</v>
      </c>
      <c r="L582" t="s">
        <v>14</v>
      </c>
      <c r="M582" s="5">
        <v>14.99</v>
      </c>
    </row>
    <row r="583" spans="1:13" x14ac:dyDescent="0.2">
      <c r="A583" s="2">
        <v>45426</v>
      </c>
      <c r="B583" s="3">
        <f t="shared" si="29"/>
        <v>2024</v>
      </c>
      <c r="C583" t="str">
        <f t="shared" si="27"/>
        <v>2023-2024</v>
      </c>
      <c r="D583" t="s">
        <v>148</v>
      </c>
      <c r="E583" t="s">
        <v>123</v>
      </c>
      <c r="F583" t="str">
        <f t="shared" si="28"/>
        <v>Western Australia</v>
      </c>
      <c r="G583" t="s">
        <v>48</v>
      </c>
      <c r="H583">
        <v>6109</v>
      </c>
      <c r="I583" t="s">
        <v>11</v>
      </c>
      <c r="J583" t="s">
        <v>94</v>
      </c>
      <c r="K583" t="s">
        <v>150</v>
      </c>
      <c r="L583" t="s">
        <v>18</v>
      </c>
      <c r="M583" s="5">
        <v>14.99</v>
      </c>
    </row>
    <row r="584" spans="1:13" x14ac:dyDescent="0.2">
      <c r="A584" s="2">
        <v>44968</v>
      </c>
      <c r="B584" s="3">
        <f t="shared" si="29"/>
        <v>2023</v>
      </c>
      <c r="C584" t="str">
        <f t="shared" si="27"/>
        <v>2022-2023</v>
      </c>
      <c r="D584" t="s">
        <v>148</v>
      </c>
      <c r="E584" t="s">
        <v>139</v>
      </c>
      <c r="F584" t="str">
        <f t="shared" si="28"/>
        <v>New South Wales</v>
      </c>
      <c r="G584" t="s">
        <v>10</v>
      </c>
      <c r="H584">
        <v>2020</v>
      </c>
      <c r="I584" t="s">
        <v>11</v>
      </c>
      <c r="J584" t="s">
        <v>12</v>
      </c>
      <c r="K584" t="s">
        <v>153</v>
      </c>
      <c r="L584" t="s">
        <v>16</v>
      </c>
      <c r="M584" s="5">
        <v>14.99</v>
      </c>
    </row>
    <row r="585" spans="1:13" x14ac:dyDescent="0.2">
      <c r="A585" s="2">
        <v>45651</v>
      </c>
      <c r="B585" s="3">
        <f t="shared" si="29"/>
        <v>2025</v>
      </c>
      <c r="C585" t="str">
        <f t="shared" si="27"/>
        <v>2024-2025</v>
      </c>
      <c r="D585" t="s">
        <v>148</v>
      </c>
      <c r="E585" t="s">
        <v>83</v>
      </c>
      <c r="F585" t="str">
        <f t="shared" si="28"/>
        <v>New South Wales</v>
      </c>
      <c r="G585" t="s">
        <v>10</v>
      </c>
      <c r="H585">
        <v>2750</v>
      </c>
      <c r="I585" t="s">
        <v>11</v>
      </c>
      <c r="J585" t="s">
        <v>25</v>
      </c>
      <c r="K585" t="s">
        <v>149</v>
      </c>
      <c r="L585" t="s">
        <v>15</v>
      </c>
      <c r="M585" s="5">
        <v>14.99</v>
      </c>
    </row>
    <row r="586" spans="1:13" x14ac:dyDescent="0.2">
      <c r="A586" s="2">
        <v>45308</v>
      </c>
      <c r="B586" s="3">
        <f t="shared" si="29"/>
        <v>2024</v>
      </c>
      <c r="C586" t="str">
        <f t="shared" si="27"/>
        <v>2023-2024</v>
      </c>
      <c r="D586" t="s">
        <v>148</v>
      </c>
      <c r="E586" t="s">
        <v>83</v>
      </c>
      <c r="F586" t="str">
        <f t="shared" si="28"/>
        <v>New South Wales</v>
      </c>
      <c r="G586" t="s">
        <v>10</v>
      </c>
      <c r="H586">
        <v>2750</v>
      </c>
      <c r="I586" t="s">
        <v>11</v>
      </c>
      <c r="J586" t="s">
        <v>25</v>
      </c>
      <c r="K586" t="s">
        <v>150</v>
      </c>
      <c r="L586" t="s">
        <v>18</v>
      </c>
      <c r="M586" s="5">
        <v>14.99</v>
      </c>
    </row>
    <row r="587" spans="1:13" x14ac:dyDescent="0.2">
      <c r="A587" s="2">
        <v>45626</v>
      </c>
      <c r="B587" s="3">
        <f t="shared" si="29"/>
        <v>2025</v>
      </c>
      <c r="C587" t="str">
        <f t="shared" si="27"/>
        <v>2024-2025</v>
      </c>
      <c r="D587" t="s">
        <v>148</v>
      </c>
      <c r="E587" t="s">
        <v>83</v>
      </c>
      <c r="F587" t="str">
        <f t="shared" si="28"/>
        <v>New South Wales</v>
      </c>
      <c r="G587" t="s">
        <v>10</v>
      </c>
      <c r="H587">
        <v>2750</v>
      </c>
      <c r="I587" t="s">
        <v>11</v>
      </c>
      <c r="J587" t="s">
        <v>25</v>
      </c>
      <c r="K587" t="s">
        <v>153</v>
      </c>
      <c r="L587" t="s">
        <v>16</v>
      </c>
      <c r="M587" s="5">
        <v>14.99</v>
      </c>
    </row>
    <row r="588" spans="1:13" x14ac:dyDescent="0.2">
      <c r="A588" s="2">
        <v>45505</v>
      </c>
      <c r="B588" s="3">
        <f t="shared" si="29"/>
        <v>2025</v>
      </c>
      <c r="C588" t="str">
        <f t="shared" si="27"/>
        <v>2024-2025</v>
      </c>
      <c r="D588" t="s">
        <v>147</v>
      </c>
      <c r="E588" t="s">
        <v>53</v>
      </c>
      <c r="F588" t="str">
        <f t="shared" si="28"/>
        <v>South Australia</v>
      </c>
      <c r="G588" t="s">
        <v>32</v>
      </c>
      <c r="H588">
        <v>5082</v>
      </c>
      <c r="I588" t="s">
        <v>11</v>
      </c>
      <c r="J588" t="s">
        <v>33</v>
      </c>
      <c r="K588" t="s">
        <v>154</v>
      </c>
      <c r="L588" t="s">
        <v>14</v>
      </c>
      <c r="M588" s="5">
        <v>14.99</v>
      </c>
    </row>
    <row r="589" spans="1:13" x14ac:dyDescent="0.2">
      <c r="A589" s="2">
        <v>45588</v>
      </c>
      <c r="B589" s="3">
        <f t="shared" si="29"/>
        <v>2025</v>
      </c>
      <c r="C589" t="str">
        <f t="shared" si="27"/>
        <v>2024-2025</v>
      </c>
      <c r="D589" t="s">
        <v>147</v>
      </c>
      <c r="E589" t="s">
        <v>99</v>
      </c>
      <c r="F589" t="str">
        <f t="shared" si="28"/>
        <v>Victoria</v>
      </c>
      <c r="G589" t="s">
        <v>45</v>
      </c>
      <c r="H589">
        <v>3148</v>
      </c>
      <c r="I589" t="s">
        <v>11</v>
      </c>
      <c r="J589" t="s">
        <v>63</v>
      </c>
      <c r="K589" t="s">
        <v>150</v>
      </c>
      <c r="L589" t="s">
        <v>18</v>
      </c>
      <c r="M589" s="5">
        <v>15</v>
      </c>
    </row>
    <row r="590" spans="1:13" x14ac:dyDescent="0.2">
      <c r="A590" s="2">
        <v>45556</v>
      </c>
      <c r="B590" s="3">
        <f t="shared" si="29"/>
        <v>2025</v>
      </c>
      <c r="C590" t="str">
        <f t="shared" si="27"/>
        <v>2024-2025</v>
      </c>
      <c r="D590" t="s">
        <v>147</v>
      </c>
      <c r="E590" t="s">
        <v>84</v>
      </c>
      <c r="F590" t="str">
        <f t="shared" si="28"/>
        <v>Queensland</v>
      </c>
      <c r="G590" t="s">
        <v>35</v>
      </c>
      <c r="H590">
        <v>4740</v>
      </c>
      <c r="I590" t="s">
        <v>11</v>
      </c>
      <c r="J590" t="s">
        <v>51</v>
      </c>
      <c r="K590" t="s">
        <v>154</v>
      </c>
      <c r="L590" t="s">
        <v>14</v>
      </c>
      <c r="M590" s="5">
        <v>15</v>
      </c>
    </row>
    <row r="591" spans="1:13" x14ac:dyDescent="0.2">
      <c r="A591" s="2">
        <v>45418</v>
      </c>
      <c r="B591" s="3">
        <f t="shared" si="29"/>
        <v>2024</v>
      </c>
      <c r="C591" t="str">
        <f t="shared" si="27"/>
        <v>2023-2024</v>
      </c>
      <c r="D591" t="s">
        <v>148</v>
      </c>
      <c r="E591" t="s">
        <v>62</v>
      </c>
      <c r="F591" t="str">
        <f t="shared" si="28"/>
        <v>Victoria</v>
      </c>
      <c r="G591" t="s">
        <v>45</v>
      </c>
      <c r="H591">
        <v>3134</v>
      </c>
      <c r="I591" t="s">
        <v>11</v>
      </c>
      <c r="J591" t="s">
        <v>63</v>
      </c>
      <c r="K591" t="s">
        <v>154</v>
      </c>
      <c r="L591" t="s">
        <v>14</v>
      </c>
      <c r="M591" s="5">
        <v>15</v>
      </c>
    </row>
    <row r="592" spans="1:13" x14ac:dyDescent="0.2">
      <c r="A592" s="2">
        <v>45606</v>
      </c>
      <c r="B592" s="3">
        <f t="shared" si="29"/>
        <v>2025</v>
      </c>
      <c r="C592" t="str">
        <f t="shared" si="27"/>
        <v>2024-2025</v>
      </c>
      <c r="D592" t="s">
        <v>147</v>
      </c>
      <c r="E592" t="s">
        <v>81</v>
      </c>
      <c r="F592" t="str">
        <f t="shared" si="28"/>
        <v>New South Wales</v>
      </c>
      <c r="G592" t="s">
        <v>10</v>
      </c>
      <c r="H592">
        <v>2485</v>
      </c>
      <c r="I592" t="s">
        <v>11</v>
      </c>
      <c r="J592" t="s">
        <v>68</v>
      </c>
      <c r="K592" t="s">
        <v>154</v>
      </c>
      <c r="L592" t="s">
        <v>14</v>
      </c>
      <c r="M592" s="5">
        <v>15</v>
      </c>
    </row>
    <row r="593" spans="1:13" x14ac:dyDescent="0.2">
      <c r="A593" s="2">
        <v>45612</v>
      </c>
      <c r="B593" s="3">
        <f t="shared" si="29"/>
        <v>2025</v>
      </c>
      <c r="C593" t="str">
        <f t="shared" si="27"/>
        <v>2024-2025</v>
      </c>
      <c r="D593" t="s">
        <v>147</v>
      </c>
      <c r="E593" t="s">
        <v>78</v>
      </c>
      <c r="F593" t="str">
        <f t="shared" si="28"/>
        <v>New South Wales</v>
      </c>
      <c r="G593" t="s">
        <v>10</v>
      </c>
      <c r="H593">
        <v>2350</v>
      </c>
      <c r="I593" t="s">
        <v>11</v>
      </c>
      <c r="J593" t="s">
        <v>68</v>
      </c>
      <c r="K593" t="s">
        <v>149</v>
      </c>
      <c r="L593" t="s">
        <v>15</v>
      </c>
      <c r="M593" s="5">
        <v>15.059999999999999</v>
      </c>
    </row>
    <row r="594" spans="1:13" x14ac:dyDescent="0.2">
      <c r="A594" s="2">
        <v>45501</v>
      </c>
      <c r="B594" s="3">
        <f t="shared" si="29"/>
        <v>2025</v>
      </c>
      <c r="C594" t="str">
        <f t="shared" si="27"/>
        <v>2024-2025</v>
      </c>
      <c r="D594" t="s">
        <v>147</v>
      </c>
      <c r="E594" t="s">
        <v>99</v>
      </c>
      <c r="F594" t="str">
        <f t="shared" si="28"/>
        <v>Victoria</v>
      </c>
      <c r="G594" t="s">
        <v>45</v>
      </c>
      <c r="H594">
        <v>3148</v>
      </c>
      <c r="I594" t="s">
        <v>11</v>
      </c>
      <c r="J594" t="s">
        <v>63</v>
      </c>
      <c r="K594" t="s">
        <v>149</v>
      </c>
      <c r="L594" t="s">
        <v>15</v>
      </c>
      <c r="M594" s="5">
        <v>15.39</v>
      </c>
    </row>
    <row r="595" spans="1:13" x14ac:dyDescent="0.2">
      <c r="A595" s="2">
        <v>45275</v>
      </c>
      <c r="B595" s="3">
        <f t="shared" si="29"/>
        <v>2024</v>
      </c>
      <c r="C595" t="str">
        <f t="shared" si="27"/>
        <v>2023-2024</v>
      </c>
      <c r="D595" t="s">
        <v>147</v>
      </c>
      <c r="E595" t="s">
        <v>47</v>
      </c>
      <c r="F595" t="str">
        <f t="shared" si="28"/>
        <v>Western Australia</v>
      </c>
      <c r="G595" t="s">
        <v>48</v>
      </c>
      <c r="H595">
        <v>6030</v>
      </c>
      <c r="I595" t="s">
        <v>11</v>
      </c>
      <c r="J595" t="s">
        <v>49</v>
      </c>
      <c r="K595" t="s">
        <v>154</v>
      </c>
      <c r="L595" t="s">
        <v>14</v>
      </c>
      <c r="M595" s="5">
        <v>15.5</v>
      </c>
    </row>
    <row r="596" spans="1:13" x14ac:dyDescent="0.2">
      <c r="A596" s="2">
        <v>44994</v>
      </c>
      <c r="B596" s="3">
        <f t="shared" si="29"/>
        <v>2023</v>
      </c>
      <c r="C596" t="str">
        <f t="shared" si="27"/>
        <v>2022-2023</v>
      </c>
      <c r="D596" t="s">
        <v>148</v>
      </c>
      <c r="E596" t="s">
        <v>99</v>
      </c>
      <c r="F596" t="str">
        <f t="shared" si="28"/>
        <v>Victoria</v>
      </c>
      <c r="G596" t="s">
        <v>45</v>
      </c>
      <c r="H596">
        <v>3148</v>
      </c>
      <c r="I596" t="s">
        <v>11</v>
      </c>
      <c r="J596" t="s">
        <v>63</v>
      </c>
      <c r="K596" t="s">
        <v>19</v>
      </c>
      <c r="L596" t="s">
        <v>23</v>
      </c>
      <c r="M596" s="5">
        <v>15.53</v>
      </c>
    </row>
    <row r="597" spans="1:13" x14ac:dyDescent="0.2">
      <c r="A597" s="2">
        <v>45657</v>
      </c>
      <c r="B597" s="3">
        <f t="shared" si="29"/>
        <v>2025</v>
      </c>
      <c r="C597" t="str">
        <f t="shared" si="27"/>
        <v>2024-2025</v>
      </c>
      <c r="D597" t="s">
        <v>147</v>
      </c>
      <c r="E597" t="s">
        <v>9</v>
      </c>
      <c r="F597" t="str">
        <f t="shared" si="28"/>
        <v>New South Wales</v>
      </c>
      <c r="G597" t="s">
        <v>10</v>
      </c>
      <c r="H597">
        <v>2067</v>
      </c>
      <c r="I597" t="s">
        <v>11</v>
      </c>
      <c r="J597" t="s">
        <v>12</v>
      </c>
      <c r="K597" t="s">
        <v>152</v>
      </c>
      <c r="L597" t="s">
        <v>13</v>
      </c>
      <c r="M597" s="5">
        <v>15.84</v>
      </c>
    </row>
    <row r="598" spans="1:13" x14ac:dyDescent="0.2">
      <c r="A598" s="2">
        <v>45381</v>
      </c>
      <c r="B598" s="3">
        <f t="shared" si="29"/>
        <v>2024</v>
      </c>
      <c r="C598" t="str">
        <f t="shared" si="27"/>
        <v>2023-2024</v>
      </c>
      <c r="D598" t="s">
        <v>148</v>
      </c>
      <c r="E598" t="s">
        <v>122</v>
      </c>
      <c r="F598" t="str">
        <f t="shared" si="28"/>
        <v>New South Wales</v>
      </c>
      <c r="G598" t="s">
        <v>10</v>
      </c>
      <c r="H598">
        <v>2650</v>
      </c>
      <c r="I598" t="s">
        <v>11</v>
      </c>
      <c r="J598" t="s">
        <v>25</v>
      </c>
      <c r="K598" t="s">
        <v>19</v>
      </c>
      <c r="L598" t="s">
        <v>23</v>
      </c>
      <c r="M598" s="5">
        <v>15.84</v>
      </c>
    </row>
    <row r="599" spans="1:13" x14ac:dyDescent="0.2">
      <c r="A599" s="2">
        <v>45242</v>
      </c>
      <c r="B599" s="3">
        <f t="shared" si="29"/>
        <v>2024</v>
      </c>
      <c r="C599" t="str">
        <f t="shared" si="27"/>
        <v>2023-2024</v>
      </c>
      <c r="D599" t="s">
        <v>148</v>
      </c>
      <c r="E599" t="s">
        <v>114</v>
      </c>
      <c r="F599" t="str">
        <f t="shared" si="28"/>
        <v>Victoria</v>
      </c>
      <c r="G599" t="s">
        <v>45</v>
      </c>
      <c r="H599">
        <v>3551</v>
      </c>
      <c r="I599" t="s">
        <v>11</v>
      </c>
      <c r="J599" t="s">
        <v>60</v>
      </c>
      <c r="K599" t="s">
        <v>19</v>
      </c>
      <c r="L599" t="s">
        <v>23</v>
      </c>
      <c r="M599" s="5">
        <v>15.9</v>
      </c>
    </row>
    <row r="600" spans="1:13" x14ac:dyDescent="0.2">
      <c r="A600" s="2">
        <v>45576</v>
      </c>
      <c r="B600" s="3">
        <f t="shared" si="29"/>
        <v>2025</v>
      </c>
      <c r="C600" t="str">
        <f t="shared" si="27"/>
        <v>2024-2025</v>
      </c>
      <c r="D600" t="s">
        <v>147</v>
      </c>
      <c r="E600" t="s">
        <v>96</v>
      </c>
      <c r="F600" t="str">
        <f t="shared" si="28"/>
        <v>Western Australia</v>
      </c>
      <c r="G600" t="s">
        <v>48</v>
      </c>
      <c r="H600">
        <v>6330</v>
      </c>
      <c r="I600" t="s">
        <v>11</v>
      </c>
      <c r="J600" t="s">
        <v>94</v>
      </c>
      <c r="K600" t="s">
        <v>149</v>
      </c>
      <c r="L600" t="s">
        <v>15</v>
      </c>
      <c r="M600" s="5">
        <v>15.92</v>
      </c>
    </row>
    <row r="601" spans="1:13" x14ac:dyDescent="0.2">
      <c r="A601" s="2">
        <v>45018</v>
      </c>
      <c r="B601" s="3">
        <f t="shared" si="29"/>
        <v>2023</v>
      </c>
      <c r="C601" t="str">
        <f t="shared" si="27"/>
        <v>2022-2023</v>
      </c>
      <c r="D601" t="s">
        <v>147</v>
      </c>
      <c r="E601" t="s">
        <v>56</v>
      </c>
      <c r="F601" t="str">
        <f t="shared" si="28"/>
        <v>Northern Territory</v>
      </c>
      <c r="G601" t="s">
        <v>29</v>
      </c>
      <c r="H601">
        <v>870</v>
      </c>
      <c r="I601" t="s">
        <v>11</v>
      </c>
      <c r="J601" t="s">
        <v>30</v>
      </c>
      <c r="K601" t="s">
        <v>155</v>
      </c>
      <c r="L601" t="s">
        <v>20</v>
      </c>
      <c r="M601" s="5">
        <v>15.96</v>
      </c>
    </row>
    <row r="602" spans="1:13" x14ac:dyDescent="0.2">
      <c r="A602" s="2">
        <v>44975</v>
      </c>
      <c r="B602" s="3">
        <f t="shared" si="29"/>
        <v>2023</v>
      </c>
      <c r="C602" t="str">
        <f t="shared" si="27"/>
        <v>2022-2023</v>
      </c>
      <c r="D602" t="s">
        <v>148</v>
      </c>
      <c r="E602" t="s">
        <v>99</v>
      </c>
      <c r="F602" t="str">
        <f t="shared" si="28"/>
        <v>Victoria</v>
      </c>
      <c r="G602" t="s">
        <v>45</v>
      </c>
      <c r="H602">
        <v>3148</v>
      </c>
      <c r="I602" t="s">
        <v>11</v>
      </c>
      <c r="J602" t="s">
        <v>63</v>
      </c>
      <c r="K602" t="s">
        <v>152</v>
      </c>
      <c r="L602" t="s">
        <v>13</v>
      </c>
      <c r="M602" s="5">
        <v>15.96</v>
      </c>
    </row>
    <row r="603" spans="1:13" x14ac:dyDescent="0.2">
      <c r="A603" s="2">
        <v>45407</v>
      </c>
      <c r="B603" s="3">
        <f t="shared" si="29"/>
        <v>2024</v>
      </c>
      <c r="C603" t="str">
        <f t="shared" si="27"/>
        <v>2023-2024</v>
      </c>
      <c r="D603" t="s">
        <v>147</v>
      </c>
      <c r="E603" t="s">
        <v>54</v>
      </c>
      <c r="F603" t="str">
        <f t="shared" si="28"/>
        <v>Victoria</v>
      </c>
      <c r="G603" t="s">
        <v>45</v>
      </c>
      <c r="H603">
        <v>3977</v>
      </c>
      <c r="I603" t="s">
        <v>11</v>
      </c>
      <c r="J603" t="s">
        <v>55</v>
      </c>
      <c r="K603" t="s">
        <v>156</v>
      </c>
      <c r="L603" t="s">
        <v>17</v>
      </c>
      <c r="M603" s="5">
        <v>15.96</v>
      </c>
    </row>
    <row r="604" spans="1:13" x14ac:dyDescent="0.2">
      <c r="A604" s="2">
        <v>45036</v>
      </c>
      <c r="B604" s="3">
        <f t="shared" si="29"/>
        <v>2023</v>
      </c>
      <c r="C604" t="str">
        <f t="shared" si="27"/>
        <v>2022-2023</v>
      </c>
      <c r="D604" t="s">
        <v>148</v>
      </c>
      <c r="E604" t="s">
        <v>114</v>
      </c>
      <c r="F604" t="str">
        <f t="shared" si="28"/>
        <v>Victoria</v>
      </c>
      <c r="G604" t="s">
        <v>45</v>
      </c>
      <c r="H604">
        <v>3551</v>
      </c>
      <c r="I604" t="s">
        <v>11</v>
      </c>
      <c r="J604" t="s">
        <v>60</v>
      </c>
      <c r="K604" t="s">
        <v>149</v>
      </c>
      <c r="L604" t="s">
        <v>15</v>
      </c>
      <c r="M604" s="5">
        <v>15.96</v>
      </c>
    </row>
    <row r="605" spans="1:13" x14ac:dyDescent="0.2">
      <c r="A605" s="2">
        <v>45447</v>
      </c>
      <c r="B605" s="3">
        <f t="shared" si="29"/>
        <v>2024</v>
      </c>
      <c r="C605" t="str">
        <f t="shared" si="27"/>
        <v>2023-2024</v>
      </c>
      <c r="D605" t="s">
        <v>147</v>
      </c>
      <c r="E605" t="s">
        <v>26</v>
      </c>
      <c r="F605" t="str">
        <f t="shared" si="28"/>
        <v>New South Wales</v>
      </c>
      <c r="G605" t="s">
        <v>10</v>
      </c>
      <c r="H605">
        <v>2141</v>
      </c>
      <c r="I605" t="s">
        <v>11</v>
      </c>
      <c r="J605" t="s">
        <v>27</v>
      </c>
      <c r="K605" t="s">
        <v>149</v>
      </c>
      <c r="L605" t="s">
        <v>15</v>
      </c>
      <c r="M605" s="5">
        <v>15.96</v>
      </c>
    </row>
    <row r="606" spans="1:13" x14ac:dyDescent="0.2">
      <c r="A606" s="2">
        <v>45134</v>
      </c>
      <c r="B606" s="3">
        <f t="shared" si="29"/>
        <v>2024</v>
      </c>
      <c r="C606" t="str">
        <f t="shared" si="27"/>
        <v>2023-2024</v>
      </c>
      <c r="D606" t="s">
        <v>148</v>
      </c>
      <c r="E606" t="s">
        <v>137</v>
      </c>
      <c r="F606" t="str">
        <f t="shared" si="28"/>
        <v>New South Wales</v>
      </c>
      <c r="G606" t="s">
        <v>10</v>
      </c>
      <c r="H606">
        <v>2031</v>
      </c>
      <c r="I606" t="s">
        <v>11</v>
      </c>
      <c r="J606" t="s">
        <v>12</v>
      </c>
      <c r="K606" t="s">
        <v>156</v>
      </c>
      <c r="L606" t="s">
        <v>17</v>
      </c>
      <c r="M606" s="5">
        <v>15.96</v>
      </c>
    </row>
    <row r="607" spans="1:13" x14ac:dyDescent="0.2">
      <c r="A607" s="2">
        <v>45565</v>
      </c>
      <c r="B607" s="3">
        <f t="shared" si="29"/>
        <v>2025</v>
      </c>
      <c r="C607" t="str">
        <f t="shared" si="27"/>
        <v>2024-2025</v>
      </c>
      <c r="D607" t="s">
        <v>148</v>
      </c>
      <c r="E607" t="s">
        <v>99</v>
      </c>
      <c r="F607" t="str">
        <f t="shared" si="28"/>
        <v>Victoria</v>
      </c>
      <c r="G607" t="s">
        <v>45</v>
      </c>
      <c r="H607">
        <v>3148</v>
      </c>
      <c r="I607" t="s">
        <v>11</v>
      </c>
      <c r="J607" t="s">
        <v>63</v>
      </c>
      <c r="K607" t="s">
        <v>19</v>
      </c>
      <c r="L607" t="s">
        <v>23</v>
      </c>
      <c r="M607" s="5">
        <v>15.97</v>
      </c>
    </row>
    <row r="608" spans="1:13" x14ac:dyDescent="0.2">
      <c r="A608" s="2">
        <v>45048</v>
      </c>
      <c r="B608" s="3">
        <f t="shared" si="29"/>
        <v>2023</v>
      </c>
      <c r="C608" t="str">
        <f t="shared" si="27"/>
        <v>2022-2023</v>
      </c>
      <c r="D608" t="s">
        <v>147</v>
      </c>
      <c r="E608" t="s">
        <v>124</v>
      </c>
      <c r="F608" t="str">
        <f t="shared" si="28"/>
        <v>New South Wales</v>
      </c>
      <c r="G608" t="s">
        <v>10</v>
      </c>
      <c r="H608">
        <v>2015</v>
      </c>
      <c r="I608" t="s">
        <v>11</v>
      </c>
      <c r="J608" t="s">
        <v>12</v>
      </c>
      <c r="K608" t="s">
        <v>153</v>
      </c>
      <c r="L608" t="s">
        <v>16</v>
      </c>
      <c r="M608" s="5">
        <v>15.98</v>
      </c>
    </row>
    <row r="609" spans="1:13" x14ac:dyDescent="0.2">
      <c r="A609" s="2">
        <v>45244</v>
      </c>
      <c r="B609" s="3">
        <f t="shared" si="29"/>
        <v>2024</v>
      </c>
      <c r="C609" t="str">
        <f t="shared" si="27"/>
        <v>2023-2024</v>
      </c>
      <c r="D609" t="s">
        <v>147</v>
      </c>
      <c r="E609" t="s">
        <v>108</v>
      </c>
      <c r="F609" t="str">
        <f t="shared" si="28"/>
        <v>Victoria</v>
      </c>
      <c r="G609" t="s">
        <v>45</v>
      </c>
      <c r="H609">
        <v>3018</v>
      </c>
      <c r="I609" t="s">
        <v>11</v>
      </c>
      <c r="J609" t="s">
        <v>46</v>
      </c>
      <c r="K609" t="s">
        <v>155</v>
      </c>
      <c r="L609" t="s">
        <v>20</v>
      </c>
      <c r="M609" s="5">
        <v>15.98</v>
      </c>
    </row>
    <row r="610" spans="1:13" x14ac:dyDescent="0.2">
      <c r="A610" s="2">
        <v>45151</v>
      </c>
      <c r="B610" s="3">
        <f t="shared" si="29"/>
        <v>2024</v>
      </c>
      <c r="C610" t="str">
        <f t="shared" si="27"/>
        <v>2023-2024</v>
      </c>
      <c r="D610" t="s">
        <v>148</v>
      </c>
      <c r="E610" t="s">
        <v>116</v>
      </c>
      <c r="F610" t="str">
        <f t="shared" si="28"/>
        <v>Western Australia</v>
      </c>
      <c r="G610" t="s">
        <v>48</v>
      </c>
      <c r="H610">
        <v>6725</v>
      </c>
      <c r="I610" t="s">
        <v>11</v>
      </c>
      <c r="J610" t="s">
        <v>77</v>
      </c>
      <c r="K610" t="s">
        <v>151</v>
      </c>
      <c r="L610" t="s">
        <v>21</v>
      </c>
      <c r="M610" s="5">
        <v>15.98</v>
      </c>
    </row>
    <row r="611" spans="1:13" x14ac:dyDescent="0.2">
      <c r="A611" s="2">
        <v>45641</v>
      </c>
      <c r="B611" s="3">
        <f t="shared" si="29"/>
        <v>2025</v>
      </c>
      <c r="C611" t="str">
        <f t="shared" si="27"/>
        <v>2024-2025</v>
      </c>
      <c r="D611" t="s">
        <v>148</v>
      </c>
      <c r="E611" t="s">
        <v>126</v>
      </c>
      <c r="F611" t="str">
        <f t="shared" si="28"/>
        <v>Queensland</v>
      </c>
      <c r="G611" t="s">
        <v>35</v>
      </c>
      <c r="H611">
        <v>4551</v>
      </c>
      <c r="I611" t="s">
        <v>11</v>
      </c>
      <c r="J611" t="s">
        <v>120</v>
      </c>
      <c r="K611" t="s">
        <v>153</v>
      </c>
      <c r="L611" t="s">
        <v>16</v>
      </c>
      <c r="M611" s="5">
        <v>15.98</v>
      </c>
    </row>
    <row r="612" spans="1:13" x14ac:dyDescent="0.2">
      <c r="A612" s="2">
        <v>45555</v>
      </c>
      <c r="B612" s="3">
        <f t="shared" si="29"/>
        <v>2025</v>
      </c>
      <c r="C612" t="str">
        <f t="shared" si="27"/>
        <v>2024-2025</v>
      </c>
      <c r="D612" t="s">
        <v>148</v>
      </c>
      <c r="E612" t="s">
        <v>99</v>
      </c>
      <c r="F612" t="str">
        <f t="shared" si="28"/>
        <v>Victoria</v>
      </c>
      <c r="G612" t="s">
        <v>45</v>
      </c>
      <c r="H612">
        <v>3148</v>
      </c>
      <c r="I612" t="s">
        <v>11</v>
      </c>
      <c r="J612" t="s">
        <v>63</v>
      </c>
      <c r="K612" t="s">
        <v>149</v>
      </c>
      <c r="L612" t="s">
        <v>15</v>
      </c>
      <c r="M612" s="5">
        <v>15.98</v>
      </c>
    </row>
    <row r="613" spans="1:13" x14ac:dyDescent="0.2">
      <c r="A613" s="2">
        <v>45384</v>
      </c>
      <c r="B613" s="3">
        <f t="shared" si="29"/>
        <v>2024</v>
      </c>
      <c r="C613" t="str">
        <f t="shared" si="27"/>
        <v>2023-2024</v>
      </c>
      <c r="D613" t="s">
        <v>147</v>
      </c>
      <c r="E613" t="s">
        <v>54</v>
      </c>
      <c r="F613" t="str">
        <f t="shared" si="28"/>
        <v>Victoria</v>
      </c>
      <c r="G613" t="s">
        <v>45</v>
      </c>
      <c r="H613">
        <v>3977</v>
      </c>
      <c r="I613" t="s">
        <v>11</v>
      </c>
      <c r="J613" t="s">
        <v>55</v>
      </c>
      <c r="K613" t="s">
        <v>19</v>
      </c>
      <c r="L613" t="s">
        <v>23</v>
      </c>
      <c r="M613" s="5">
        <v>15.98</v>
      </c>
    </row>
    <row r="614" spans="1:13" x14ac:dyDescent="0.2">
      <c r="A614" s="2">
        <v>44982</v>
      </c>
      <c r="B614" s="3">
        <f t="shared" si="29"/>
        <v>2023</v>
      </c>
      <c r="C614" t="str">
        <f t="shared" si="27"/>
        <v>2022-2023</v>
      </c>
      <c r="D614" t="s">
        <v>147</v>
      </c>
      <c r="E614" t="s">
        <v>136</v>
      </c>
      <c r="F614" t="str">
        <f t="shared" si="28"/>
        <v>Victoria</v>
      </c>
      <c r="G614" t="s">
        <v>45</v>
      </c>
      <c r="H614">
        <v>3175</v>
      </c>
      <c r="I614" t="s">
        <v>11</v>
      </c>
      <c r="J614" t="s">
        <v>63</v>
      </c>
      <c r="K614" t="s">
        <v>151</v>
      </c>
      <c r="L614" t="s">
        <v>21</v>
      </c>
      <c r="M614" s="5">
        <v>15.98</v>
      </c>
    </row>
    <row r="615" spans="1:13" x14ac:dyDescent="0.2">
      <c r="A615" s="2">
        <v>45626</v>
      </c>
      <c r="B615" s="3">
        <f t="shared" si="29"/>
        <v>2025</v>
      </c>
      <c r="C615" t="str">
        <f t="shared" si="27"/>
        <v>2024-2025</v>
      </c>
      <c r="D615" t="s">
        <v>147</v>
      </c>
      <c r="E615" t="s">
        <v>76</v>
      </c>
      <c r="F615" t="str">
        <f t="shared" si="28"/>
        <v>Western Australia</v>
      </c>
      <c r="G615" t="s">
        <v>48</v>
      </c>
      <c r="H615">
        <v>6450</v>
      </c>
      <c r="I615" t="s">
        <v>11</v>
      </c>
      <c r="J615" t="s">
        <v>77</v>
      </c>
      <c r="K615" t="s">
        <v>152</v>
      </c>
      <c r="L615" t="s">
        <v>13</v>
      </c>
      <c r="M615" s="5">
        <v>15.98</v>
      </c>
    </row>
    <row r="616" spans="1:13" x14ac:dyDescent="0.2">
      <c r="A616" s="2">
        <v>44986</v>
      </c>
      <c r="B616" s="3">
        <f t="shared" si="29"/>
        <v>2023</v>
      </c>
      <c r="C616" t="str">
        <f t="shared" si="27"/>
        <v>2022-2023</v>
      </c>
      <c r="D616" t="s">
        <v>147</v>
      </c>
      <c r="E616" t="s">
        <v>133</v>
      </c>
      <c r="F616" t="str">
        <f t="shared" si="28"/>
        <v>Queensland</v>
      </c>
      <c r="G616" t="s">
        <v>35</v>
      </c>
      <c r="H616">
        <v>4305</v>
      </c>
      <c r="I616" t="s">
        <v>11</v>
      </c>
      <c r="J616" t="s">
        <v>104</v>
      </c>
      <c r="K616" t="s">
        <v>154</v>
      </c>
      <c r="L616" t="s">
        <v>14</v>
      </c>
      <c r="M616" s="5">
        <v>15.98</v>
      </c>
    </row>
    <row r="617" spans="1:13" x14ac:dyDescent="0.2">
      <c r="A617" s="2">
        <v>45349</v>
      </c>
      <c r="B617" s="3">
        <f t="shared" si="29"/>
        <v>2024</v>
      </c>
      <c r="C617" t="str">
        <f t="shared" si="27"/>
        <v>2023-2024</v>
      </c>
      <c r="D617" t="s">
        <v>147</v>
      </c>
      <c r="E617" t="s">
        <v>74</v>
      </c>
      <c r="F617" t="str">
        <f t="shared" si="28"/>
        <v>South Australia</v>
      </c>
      <c r="G617" t="s">
        <v>32</v>
      </c>
      <c r="H617">
        <v>5043</v>
      </c>
      <c r="I617" t="s">
        <v>11</v>
      </c>
      <c r="J617" t="s">
        <v>33</v>
      </c>
      <c r="K617" t="s">
        <v>19</v>
      </c>
      <c r="L617" t="s">
        <v>23</v>
      </c>
      <c r="M617" s="5">
        <v>15.98</v>
      </c>
    </row>
    <row r="618" spans="1:13" x14ac:dyDescent="0.2">
      <c r="A618" s="2">
        <v>45621</v>
      </c>
      <c r="B618" s="3">
        <f t="shared" si="29"/>
        <v>2025</v>
      </c>
      <c r="C618" t="str">
        <f t="shared" si="27"/>
        <v>2024-2025</v>
      </c>
      <c r="D618" t="s">
        <v>148</v>
      </c>
      <c r="E618" t="s">
        <v>62</v>
      </c>
      <c r="F618" t="str">
        <f t="shared" si="28"/>
        <v>Victoria</v>
      </c>
      <c r="G618" t="s">
        <v>45</v>
      </c>
      <c r="H618">
        <v>3134</v>
      </c>
      <c r="I618" t="s">
        <v>11</v>
      </c>
      <c r="J618" t="s">
        <v>63</v>
      </c>
      <c r="K618" t="s">
        <v>19</v>
      </c>
      <c r="L618" t="s">
        <v>23</v>
      </c>
      <c r="M618" s="5">
        <v>15.98</v>
      </c>
    </row>
    <row r="619" spans="1:13" x14ac:dyDescent="0.2">
      <c r="A619" s="2">
        <v>45186</v>
      </c>
      <c r="B619" s="3">
        <f t="shared" si="29"/>
        <v>2024</v>
      </c>
      <c r="C619" t="str">
        <f t="shared" si="27"/>
        <v>2023-2024</v>
      </c>
      <c r="D619" t="s">
        <v>147</v>
      </c>
      <c r="E619" t="s">
        <v>113</v>
      </c>
      <c r="F619" t="str">
        <f t="shared" si="28"/>
        <v>Queensland</v>
      </c>
      <c r="G619" t="s">
        <v>35</v>
      </c>
      <c r="H619">
        <v>4215</v>
      </c>
      <c r="I619" t="s">
        <v>11</v>
      </c>
      <c r="J619" t="s">
        <v>104</v>
      </c>
      <c r="K619" t="s">
        <v>149</v>
      </c>
      <c r="L619" t="s">
        <v>15</v>
      </c>
      <c r="M619" s="5">
        <v>15.98</v>
      </c>
    </row>
    <row r="620" spans="1:13" x14ac:dyDescent="0.2">
      <c r="A620" s="2">
        <v>44968</v>
      </c>
      <c r="B620" s="3">
        <f t="shared" si="29"/>
        <v>2023</v>
      </c>
      <c r="C620" t="str">
        <f t="shared" si="27"/>
        <v>2022-2023</v>
      </c>
      <c r="D620" t="s">
        <v>147</v>
      </c>
      <c r="E620" t="s">
        <v>52</v>
      </c>
      <c r="F620" t="str">
        <f t="shared" si="28"/>
        <v>Victoria</v>
      </c>
      <c r="G620" t="s">
        <v>45</v>
      </c>
      <c r="H620">
        <v>3030</v>
      </c>
      <c r="I620" t="s">
        <v>11</v>
      </c>
      <c r="J620" t="s">
        <v>46</v>
      </c>
      <c r="K620" t="s">
        <v>154</v>
      </c>
      <c r="L620" t="s">
        <v>14</v>
      </c>
      <c r="M620" s="5">
        <v>15.99</v>
      </c>
    </row>
    <row r="621" spans="1:13" x14ac:dyDescent="0.2">
      <c r="A621" s="2">
        <v>45028</v>
      </c>
      <c r="B621" s="3">
        <f t="shared" si="29"/>
        <v>2023</v>
      </c>
      <c r="C621" t="str">
        <f t="shared" si="27"/>
        <v>2022-2023</v>
      </c>
      <c r="D621" t="s">
        <v>147</v>
      </c>
      <c r="E621" t="s">
        <v>96</v>
      </c>
      <c r="F621" t="str">
        <f t="shared" si="28"/>
        <v>Western Australia</v>
      </c>
      <c r="G621" t="s">
        <v>48</v>
      </c>
      <c r="H621">
        <v>6330</v>
      </c>
      <c r="I621" t="s">
        <v>11</v>
      </c>
      <c r="J621" t="s">
        <v>94</v>
      </c>
      <c r="K621" t="s">
        <v>154</v>
      </c>
      <c r="L621" t="s">
        <v>14</v>
      </c>
      <c r="M621" s="5">
        <v>16</v>
      </c>
    </row>
    <row r="622" spans="1:13" x14ac:dyDescent="0.2">
      <c r="A622" s="2">
        <v>45277</v>
      </c>
      <c r="B622" s="3">
        <f t="shared" si="29"/>
        <v>2024</v>
      </c>
      <c r="C622" t="str">
        <f t="shared" si="27"/>
        <v>2023-2024</v>
      </c>
      <c r="D622" t="s">
        <v>147</v>
      </c>
      <c r="E622" t="s">
        <v>118</v>
      </c>
      <c r="F622" t="str">
        <f t="shared" si="28"/>
        <v>New South Wales</v>
      </c>
      <c r="G622" t="s">
        <v>10</v>
      </c>
      <c r="H622">
        <v>2158</v>
      </c>
      <c r="I622" t="s">
        <v>11</v>
      </c>
      <c r="J622" t="s">
        <v>27</v>
      </c>
      <c r="K622" t="s">
        <v>153</v>
      </c>
      <c r="L622" t="s">
        <v>16</v>
      </c>
      <c r="M622" s="5">
        <v>16</v>
      </c>
    </row>
    <row r="623" spans="1:13" x14ac:dyDescent="0.2">
      <c r="A623" s="2">
        <v>45250</v>
      </c>
      <c r="B623" s="3">
        <f t="shared" si="29"/>
        <v>2024</v>
      </c>
      <c r="C623" t="str">
        <f t="shared" si="27"/>
        <v>2023-2024</v>
      </c>
      <c r="D623" t="s">
        <v>147</v>
      </c>
      <c r="E623" t="s">
        <v>89</v>
      </c>
      <c r="F623" t="str">
        <f t="shared" si="28"/>
        <v>Queensland</v>
      </c>
      <c r="G623" t="s">
        <v>35</v>
      </c>
      <c r="H623">
        <v>4655</v>
      </c>
      <c r="I623" t="s">
        <v>11</v>
      </c>
      <c r="J623" t="s">
        <v>51</v>
      </c>
      <c r="K623" t="s">
        <v>154</v>
      </c>
      <c r="L623" t="s">
        <v>14</v>
      </c>
      <c r="M623" s="5">
        <v>16</v>
      </c>
    </row>
    <row r="624" spans="1:13" x14ac:dyDescent="0.2">
      <c r="A624" s="2">
        <v>45437</v>
      </c>
      <c r="B624" s="3">
        <f t="shared" si="29"/>
        <v>2024</v>
      </c>
      <c r="C624" t="str">
        <f t="shared" si="27"/>
        <v>2023-2024</v>
      </c>
      <c r="D624" t="s">
        <v>147</v>
      </c>
      <c r="E624" t="s">
        <v>87</v>
      </c>
      <c r="F624" t="str">
        <f t="shared" si="28"/>
        <v>New South Wales</v>
      </c>
      <c r="G624" t="s">
        <v>10</v>
      </c>
      <c r="H624">
        <v>2790</v>
      </c>
      <c r="I624" t="s">
        <v>11</v>
      </c>
      <c r="J624" t="s">
        <v>25</v>
      </c>
      <c r="K624" t="s">
        <v>154</v>
      </c>
      <c r="L624" t="s">
        <v>14</v>
      </c>
      <c r="M624" s="5">
        <v>16</v>
      </c>
    </row>
    <row r="625" spans="1:13" x14ac:dyDescent="0.2">
      <c r="A625" s="2">
        <v>45101</v>
      </c>
      <c r="B625" s="3">
        <f t="shared" si="29"/>
        <v>2023</v>
      </c>
      <c r="C625" t="str">
        <f t="shared" si="27"/>
        <v>2022-2023</v>
      </c>
      <c r="D625" t="s">
        <v>147</v>
      </c>
      <c r="E625" t="s">
        <v>139</v>
      </c>
      <c r="F625" t="str">
        <f t="shared" si="28"/>
        <v>New South Wales</v>
      </c>
      <c r="G625" t="s">
        <v>10</v>
      </c>
      <c r="H625">
        <v>2020</v>
      </c>
      <c r="I625" t="s">
        <v>11</v>
      </c>
      <c r="J625" t="s">
        <v>12</v>
      </c>
      <c r="K625" t="s">
        <v>154</v>
      </c>
      <c r="L625" t="s">
        <v>14</v>
      </c>
      <c r="M625" s="5">
        <v>16.02</v>
      </c>
    </row>
    <row r="626" spans="1:13" x14ac:dyDescent="0.2">
      <c r="A626" s="2">
        <v>45288</v>
      </c>
      <c r="B626" s="3">
        <f t="shared" si="29"/>
        <v>2024</v>
      </c>
      <c r="C626" t="str">
        <f t="shared" si="27"/>
        <v>2023-2024</v>
      </c>
      <c r="D626" t="s">
        <v>147</v>
      </c>
      <c r="E626" t="s">
        <v>89</v>
      </c>
      <c r="F626" t="str">
        <f t="shared" si="28"/>
        <v>Queensland</v>
      </c>
      <c r="G626" t="s">
        <v>35</v>
      </c>
      <c r="H626">
        <v>4655</v>
      </c>
      <c r="I626" t="s">
        <v>11</v>
      </c>
      <c r="J626" t="s">
        <v>51</v>
      </c>
      <c r="K626" t="s">
        <v>154</v>
      </c>
      <c r="L626" t="s">
        <v>14</v>
      </c>
      <c r="M626" s="5">
        <v>16.39</v>
      </c>
    </row>
    <row r="627" spans="1:13" x14ac:dyDescent="0.2">
      <c r="A627" s="2">
        <v>45264</v>
      </c>
      <c r="B627" s="3">
        <f t="shared" si="29"/>
        <v>2024</v>
      </c>
      <c r="C627" t="str">
        <f t="shared" si="27"/>
        <v>2023-2024</v>
      </c>
      <c r="D627" t="s">
        <v>148</v>
      </c>
      <c r="E627" t="s">
        <v>122</v>
      </c>
      <c r="F627" t="str">
        <f t="shared" si="28"/>
        <v>New South Wales</v>
      </c>
      <c r="G627" t="s">
        <v>10</v>
      </c>
      <c r="H627">
        <v>2650</v>
      </c>
      <c r="I627" t="s">
        <v>11</v>
      </c>
      <c r="J627" t="s">
        <v>25</v>
      </c>
      <c r="K627" t="s">
        <v>149</v>
      </c>
      <c r="L627" t="s">
        <v>15</v>
      </c>
      <c r="M627" s="5">
        <v>16.45</v>
      </c>
    </row>
    <row r="628" spans="1:13" x14ac:dyDescent="0.2">
      <c r="A628" s="2">
        <v>45226</v>
      </c>
      <c r="B628" s="3">
        <f t="shared" si="29"/>
        <v>2024</v>
      </c>
      <c r="C628" t="str">
        <f t="shared" si="27"/>
        <v>2023-2024</v>
      </c>
      <c r="D628" t="s">
        <v>147</v>
      </c>
      <c r="E628" t="s">
        <v>76</v>
      </c>
      <c r="F628" t="str">
        <f t="shared" si="28"/>
        <v>Western Australia</v>
      </c>
      <c r="G628" t="s">
        <v>48</v>
      </c>
      <c r="H628">
        <v>6450</v>
      </c>
      <c r="I628" t="s">
        <v>11</v>
      </c>
      <c r="J628" t="s">
        <v>77</v>
      </c>
      <c r="K628" t="s">
        <v>152</v>
      </c>
      <c r="L628" t="s">
        <v>13</v>
      </c>
      <c r="M628" s="5">
        <v>16.490000000000002</v>
      </c>
    </row>
    <row r="629" spans="1:13" x14ac:dyDescent="0.2">
      <c r="A629" s="2">
        <v>45266</v>
      </c>
      <c r="B629" s="3">
        <f t="shared" si="29"/>
        <v>2024</v>
      </c>
      <c r="C629" t="str">
        <f t="shared" si="27"/>
        <v>2023-2024</v>
      </c>
      <c r="D629" t="s">
        <v>147</v>
      </c>
      <c r="E629" t="s">
        <v>57</v>
      </c>
      <c r="F629" t="str">
        <f t="shared" si="28"/>
        <v>New South Wales</v>
      </c>
      <c r="G629" t="s">
        <v>10</v>
      </c>
      <c r="H629">
        <v>2560</v>
      </c>
      <c r="I629" t="s">
        <v>11</v>
      </c>
      <c r="J629" t="s">
        <v>58</v>
      </c>
      <c r="K629" t="s">
        <v>154</v>
      </c>
      <c r="L629" t="s">
        <v>14</v>
      </c>
      <c r="M629" s="5">
        <v>16.5</v>
      </c>
    </row>
    <row r="630" spans="1:13" x14ac:dyDescent="0.2">
      <c r="A630" s="2">
        <v>44950</v>
      </c>
      <c r="B630" s="3">
        <f t="shared" si="29"/>
        <v>2023</v>
      </c>
      <c r="C630" t="str">
        <f t="shared" si="27"/>
        <v>2022-2023</v>
      </c>
      <c r="D630" t="s">
        <v>147</v>
      </c>
      <c r="E630" t="s">
        <v>145</v>
      </c>
      <c r="F630" t="str">
        <f t="shared" si="28"/>
        <v>New South Wales</v>
      </c>
      <c r="G630" t="s">
        <v>10</v>
      </c>
      <c r="H630">
        <v>2101</v>
      </c>
      <c r="I630" t="s">
        <v>11</v>
      </c>
      <c r="J630" t="s">
        <v>27</v>
      </c>
      <c r="K630" t="s">
        <v>154</v>
      </c>
      <c r="L630" t="s">
        <v>14</v>
      </c>
      <c r="M630" s="5">
        <v>16.5</v>
      </c>
    </row>
    <row r="631" spans="1:13" x14ac:dyDescent="0.2">
      <c r="A631" s="2">
        <v>45341</v>
      </c>
      <c r="B631" s="3">
        <f t="shared" si="29"/>
        <v>2024</v>
      </c>
      <c r="C631" t="str">
        <f t="shared" si="27"/>
        <v>2023-2024</v>
      </c>
      <c r="D631" t="s">
        <v>147</v>
      </c>
      <c r="E631" t="s">
        <v>90</v>
      </c>
      <c r="F631" t="str">
        <f t="shared" si="28"/>
        <v>Victoria</v>
      </c>
      <c r="G631" t="s">
        <v>45</v>
      </c>
      <c r="H631">
        <v>3179</v>
      </c>
      <c r="I631" t="s">
        <v>11</v>
      </c>
      <c r="J631" t="s">
        <v>63</v>
      </c>
      <c r="K631" t="s">
        <v>19</v>
      </c>
      <c r="L631" t="s">
        <v>23</v>
      </c>
      <c r="M631" s="5">
        <v>16.5</v>
      </c>
    </row>
    <row r="632" spans="1:13" x14ac:dyDescent="0.2">
      <c r="A632" s="2">
        <v>45616</v>
      </c>
      <c r="B632" s="3">
        <f t="shared" si="29"/>
        <v>2025</v>
      </c>
      <c r="C632" t="str">
        <f t="shared" si="27"/>
        <v>2024-2025</v>
      </c>
      <c r="D632" t="s">
        <v>147</v>
      </c>
      <c r="E632" t="s">
        <v>81</v>
      </c>
      <c r="F632" t="str">
        <f t="shared" si="28"/>
        <v>New South Wales</v>
      </c>
      <c r="G632" t="s">
        <v>10</v>
      </c>
      <c r="H632">
        <v>2485</v>
      </c>
      <c r="I632" t="s">
        <v>11</v>
      </c>
      <c r="J632" t="s">
        <v>68</v>
      </c>
      <c r="K632" t="s">
        <v>156</v>
      </c>
      <c r="L632" t="s">
        <v>17</v>
      </c>
      <c r="M632" s="5">
        <v>16.899999999999999</v>
      </c>
    </row>
    <row r="633" spans="1:13" x14ac:dyDescent="0.2">
      <c r="A633" s="2">
        <v>45370</v>
      </c>
      <c r="B633" s="3">
        <f t="shared" si="29"/>
        <v>2024</v>
      </c>
      <c r="C633" t="str">
        <f t="shared" si="27"/>
        <v>2023-2024</v>
      </c>
      <c r="D633" t="s">
        <v>147</v>
      </c>
      <c r="E633" t="s">
        <v>73</v>
      </c>
      <c r="F633" t="str">
        <f t="shared" si="28"/>
        <v>Victoria</v>
      </c>
      <c r="G633" t="s">
        <v>45</v>
      </c>
      <c r="H633">
        <v>3136</v>
      </c>
      <c r="I633" t="s">
        <v>11</v>
      </c>
      <c r="J633" t="s">
        <v>63</v>
      </c>
      <c r="K633" t="s">
        <v>156</v>
      </c>
      <c r="L633" t="s">
        <v>17</v>
      </c>
      <c r="M633" s="5">
        <v>16.91</v>
      </c>
    </row>
    <row r="634" spans="1:13" x14ac:dyDescent="0.2">
      <c r="A634" s="2">
        <v>45227</v>
      </c>
      <c r="B634" s="3">
        <f t="shared" si="29"/>
        <v>2024</v>
      </c>
      <c r="C634" t="str">
        <f t="shared" si="27"/>
        <v>2023-2024</v>
      </c>
      <c r="D634" t="s">
        <v>147</v>
      </c>
      <c r="E634" t="s">
        <v>79</v>
      </c>
      <c r="F634" t="str">
        <f t="shared" si="28"/>
        <v>Australian Capital Territory</v>
      </c>
      <c r="G634" t="s">
        <v>80</v>
      </c>
      <c r="H634">
        <v>2617</v>
      </c>
      <c r="I634" t="s">
        <v>11</v>
      </c>
      <c r="J634" t="s">
        <v>58</v>
      </c>
      <c r="K634" t="s">
        <v>154</v>
      </c>
      <c r="L634" t="s">
        <v>14</v>
      </c>
      <c r="M634" s="5">
        <v>16.98</v>
      </c>
    </row>
    <row r="635" spans="1:13" x14ac:dyDescent="0.2">
      <c r="A635" s="2">
        <v>45555</v>
      </c>
      <c r="B635" s="3">
        <f t="shared" si="29"/>
        <v>2025</v>
      </c>
      <c r="C635" t="str">
        <f t="shared" si="27"/>
        <v>2024-2025</v>
      </c>
      <c r="D635" t="s">
        <v>147</v>
      </c>
      <c r="E635" t="s">
        <v>85</v>
      </c>
      <c r="F635" t="str">
        <f t="shared" si="28"/>
        <v>Queensland</v>
      </c>
      <c r="G635" t="s">
        <v>35</v>
      </c>
      <c r="H635">
        <v>4883</v>
      </c>
      <c r="I635" t="s">
        <v>11</v>
      </c>
      <c r="J635" t="s">
        <v>36</v>
      </c>
      <c r="K635" t="s">
        <v>154</v>
      </c>
      <c r="L635" t="s">
        <v>14</v>
      </c>
      <c r="M635" s="5">
        <v>16.989999999999998</v>
      </c>
    </row>
    <row r="636" spans="1:13" x14ac:dyDescent="0.2">
      <c r="A636" s="2">
        <v>45233</v>
      </c>
      <c r="B636" s="3">
        <f t="shared" si="29"/>
        <v>2024</v>
      </c>
      <c r="C636" t="str">
        <f t="shared" si="27"/>
        <v>2023-2024</v>
      </c>
      <c r="D636" t="s">
        <v>147</v>
      </c>
      <c r="E636" t="s">
        <v>101</v>
      </c>
      <c r="F636" t="str">
        <f t="shared" si="28"/>
        <v>Victoria</v>
      </c>
      <c r="G636" t="s">
        <v>45</v>
      </c>
      <c r="H636">
        <v>3131</v>
      </c>
      <c r="I636" t="s">
        <v>11</v>
      </c>
      <c r="J636" t="s">
        <v>63</v>
      </c>
      <c r="K636" t="s">
        <v>150</v>
      </c>
      <c r="L636" t="s">
        <v>18</v>
      </c>
      <c r="M636" s="5">
        <v>16.989999999999998</v>
      </c>
    </row>
    <row r="637" spans="1:13" x14ac:dyDescent="0.2">
      <c r="A637" s="2">
        <v>45170</v>
      </c>
      <c r="B637" s="3">
        <f t="shared" si="29"/>
        <v>2024</v>
      </c>
      <c r="C637" t="str">
        <f t="shared" si="27"/>
        <v>2023-2024</v>
      </c>
      <c r="D637" t="s">
        <v>147</v>
      </c>
      <c r="E637" t="s">
        <v>66</v>
      </c>
      <c r="F637" t="str">
        <f t="shared" si="28"/>
        <v>South Australia</v>
      </c>
      <c r="G637" t="s">
        <v>32</v>
      </c>
      <c r="H637">
        <v>5169</v>
      </c>
      <c r="I637" t="s">
        <v>11</v>
      </c>
      <c r="J637" t="s">
        <v>33</v>
      </c>
      <c r="K637" t="s">
        <v>152</v>
      </c>
      <c r="L637" t="s">
        <v>13</v>
      </c>
      <c r="M637" s="5">
        <v>16.989999999999998</v>
      </c>
    </row>
    <row r="638" spans="1:13" x14ac:dyDescent="0.2">
      <c r="A638" s="2">
        <v>45029</v>
      </c>
      <c r="B638" s="3">
        <f t="shared" si="29"/>
        <v>2023</v>
      </c>
      <c r="C638" t="str">
        <f t="shared" si="27"/>
        <v>2022-2023</v>
      </c>
      <c r="D638" t="s">
        <v>148</v>
      </c>
      <c r="E638" t="s">
        <v>42</v>
      </c>
      <c r="F638" t="str">
        <f t="shared" si="28"/>
        <v>Queensland</v>
      </c>
      <c r="G638" t="s">
        <v>35</v>
      </c>
      <c r="H638">
        <v>4053</v>
      </c>
      <c r="I638" t="s">
        <v>11</v>
      </c>
      <c r="J638" t="s">
        <v>43</v>
      </c>
      <c r="K638" t="s">
        <v>153</v>
      </c>
      <c r="L638" t="s">
        <v>16</v>
      </c>
      <c r="M638" s="5">
        <v>16.990000000000002</v>
      </c>
    </row>
    <row r="639" spans="1:13" x14ac:dyDescent="0.2">
      <c r="A639" s="2">
        <v>44935</v>
      </c>
      <c r="B639" s="3">
        <f t="shared" si="29"/>
        <v>2023</v>
      </c>
      <c r="C639" t="str">
        <f t="shared" si="27"/>
        <v>2022-2023</v>
      </c>
      <c r="D639" t="s">
        <v>147</v>
      </c>
      <c r="E639" t="s">
        <v>64</v>
      </c>
      <c r="F639" t="str">
        <f t="shared" si="28"/>
        <v>Victoria</v>
      </c>
      <c r="G639" t="s">
        <v>45</v>
      </c>
      <c r="H639">
        <v>3199</v>
      </c>
      <c r="I639" t="s">
        <v>11</v>
      </c>
      <c r="J639" t="s">
        <v>63</v>
      </c>
      <c r="K639" t="s">
        <v>19</v>
      </c>
      <c r="L639" t="s">
        <v>23</v>
      </c>
      <c r="M639" s="5">
        <v>17</v>
      </c>
    </row>
    <row r="640" spans="1:13" x14ac:dyDescent="0.2">
      <c r="A640" s="2">
        <v>45384</v>
      </c>
      <c r="B640" s="3">
        <f t="shared" si="29"/>
        <v>2024</v>
      </c>
      <c r="C640" t="str">
        <f t="shared" si="27"/>
        <v>2023-2024</v>
      </c>
      <c r="D640" t="s">
        <v>147</v>
      </c>
      <c r="E640" t="s">
        <v>112</v>
      </c>
      <c r="F640" t="str">
        <f t="shared" si="28"/>
        <v>Victoria</v>
      </c>
      <c r="G640" t="s">
        <v>45</v>
      </c>
      <c r="H640">
        <v>3076</v>
      </c>
      <c r="I640" t="s">
        <v>11</v>
      </c>
      <c r="J640" t="s">
        <v>46</v>
      </c>
      <c r="K640" t="s">
        <v>156</v>
      </c>
      <c r="L640" t="s">
        <v>17</v>
      </c>
      <c r="M640" s="5">
        <v>17</v>
      </c>
    </row>
    <row r="641" spans="1:13" x14ac:dyDescent="0.2">
      <c r="A641" s="2">
        <v>45552</v>
      </c>
      <c r="B641" s="3">
        <f t="shared" si="29"/>
        <v>2025</v>
      </c>
      <c r="C641" t="str">
        <f t="shared" si="27"/>
        <v>2024-2025</v>
      </c>
      <c r="D641" t="s">
        <v>147</v>
      </c>
      <c r="E641" t="s">
        <v>90</v>
      </c>
      <c r="F641" t="str">
        <f t="shared" si="28"/>
        <v>Victoria</v>
      </c>
      <c r="G641" t="s">
        <v>45</v>
      </c>
      <c r="H641">
        <v>3179</v>
      </c>
      <c r="I641" t="s">
        <v>11</v>
      </c>
      <c r="J641" t="s">
        <v>63</v>
      </c>
      <c r="K641" t="s">
        <v>154</v>
      </c>
      <c r="L641" t="s">
        <v>14</v>
      </c>
      <c r="M641" s="5">
        <v>17</v>
      </c>
    </row>
    <row r="642" spans="1:13" x14ac:dyDescent="0.2">
      <c r="A642" s="2">
        <v>45523</v>
      </c>
      <c r="B642" s="3">
        <f t="shared" si="29"/>
        <v>2025</v>
      </c>
      <c r="C642" t="str">
        <f t="shared" ref="C642:C705" si="30">IF(MONTH(A642) &gt;= 7, YEAR(A642) &amp; "-" &amp; YEAR(A642) + 1, YEAR(A642) - 1 &amp; "-" &amp; YEAR(A642))</f>
        <v>2024-2025</v>
      </c>
      <c r="D642" t="s">
        <v>148</v>
      </c>
      <c r="E642" t="s">
        <v>47</v>
      </c>
      <c r="F642" t="str">
        <f t="shared" ref="F642:F705" si="31">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row>
    <row r="643" spans="1:13" x14ac:dyDescent="0.2">
      <c r="A643" s="2">
        <v>45097</v>
      </c>
      <c r="B643" s="3">
        <f t="shared" ref="B643:B706" si="32">IF(MONTH(A643)&gt;=7,YEAR(A643)+1,YEAR(A643))</f>
        <v>2023</v>
      </c>
      <c r="C643" t="str">
        <f t="shared" si="30"/>
        <v>2022-2023</v>
      </c>
      <c r="D643" t="s">
        <v>148</v>
      </c>
      <c r="E643" t="s">
        <v>130</v>
      </c>
      <c r="F643" t="str">
        <f t="shared" si="31"/>
        <v>South Australia</v>
      </c>
      <c r="G643" t="s">
        <v>32</v>
      </c>
      <c r="H643">
        <v>5290</v>
      </c>
      <c r="I643" t="s">
        <v>11</v>
      </c>
      <c r="J643" t="s">
        <v>38</v>
      </c>
      <c r="K643" t="s">
        <v>150</v>
      </c>
      <c r="L643" t="s">
        <v>18</v>
      </c>
      <c r="M643" s="5">
        <v>17.46</v>
      </c>
    </row>
    <row r="644" spans="1:13" x14ac:dyDescent="0.2">
      <c r="A644" s="2">
        <v>45100</v>
      </c>
      <c r="B644" s="3">
        <f t="shared" si="32"/>
        <v>2023</v>
      </c>
      <c r="C644" t="str">
        <f t="shared" si="30"/>
        <v>2022-2023</v>
      </c>
      <c r="D644" t="s">
        <v>147</v>
      </c>
      <c r="E644" t="s">
        <v>42</v>
      </c>
      <c r="F644" t="str">
        <f t="shared" si="31"/>
        <v>Queensland</v>
      </c>
      <c r="G644" t="s">
        <v>35</v>
      </c>
      <c r="H644">
        <v>4053</v>
      </c>
      <c r="I644" t="s">
        <v>11</v>
      </c>
      <c r="J644" t="s">
        <v>43</v>
      </c>
      <c r="K644" t="s">
        <v>149</v>
      </c>
      <c r="L644" t="s">
        <v>15</v>
      </c>
      <c r="M644" s="5">
        <v>17.490000000000002</v>
      </c>
    </row>
    <row r="645" spans="1:13" x14ac:dyDescent="0.2">
      <c r="A645" s="2">
        <v>44980</v>
      </c>
      <c r="B645" s="3">
        <f t="shared" si="32"/>
        <v>2023</v>
      </c>
      <c r="C645" t="str">
        <f t="shared" si="30"/>
        <v>2022-2023</v>
      </c>
      <c r="D645" t="s">
        <v>148</v>
      </c>
      <c r="E645" t="s">
        <v>103</v>
      </c>
      <c r="F645" t="str">
        <f t="shared" si="31"/>
        <v>Queensland</v>
      </c>
      <c r="G645" t="s">
        <v>35</v>
      </c>
      <c r="H645">
        <v>4509</v>
      </c>
      <c r="I645" t="s">
        <v>11</v>
      </c>
      <c r="J645" t="s">
        <v>104</v>
      </c>
      <c r="K645" t="s">
        <v>149</v>
      </c>
      <c r="L645" t="s">
        <v>15</v>
      </c>
      <c r="M645" s="5">
        <v>17.54</v>
      </c>
    </row>
    <row r="646" spans="1:13" x14ac:dyDescent="0.2">
      <c r="A646" s="2">
        <v>45208</v>
      </c>
      <c r="B646" s="3">
        <f t="shared" si="32"/>
        <v>2024</v>
      </c>
      <c r="C646" t="str">
        <f t="shared" si="30"/>
        <v>2023-2024</v>
      </c>
      <c r="D646" t="s">
        <v>147</v>
      </c>
      <c r="E646" t="s">
        <v>67</v>
      </c>
      <c r="F646" t="str">
        <f t="shared" si="31"/>
        <v>New South Wales</v>
      </c>
      <c r="G646" t="s">
        <v>10</v>
      </c>
      <c r="H646">
        <v>2478</v>
      </c>
      <c r="I646" t="s">
        <v>11</v>
      </c>
      <c r="J646" t="s">
        <v>68</v>
      </c>
      <c r="K646" t="s">
        <v>155</v>
      </c>
      <c r="L646" t="s">
        <v>20</v>
      </c>
      <c r="M646" s="5">
        <v>17.829999999999998</v>
      </c>
    </row>
    <row r="647" spans="1:13" x14ac:dyDescent="0.2">
      <c r="A647" s="2">
        <v>45009</v>
      </c>
      <c r="B647" s="3">
        <f t="shared" si="32"/>
        <v>2023</v>
      </c>
      <c r="C647" t="str">
        <f t="shared" si="30"/>
        <v>2022-2023</v>
      </c>
      <c r="D647" t="s">
        <v>147</v>
      </c>
      <c r="E647" t="s">
        <v>117</v>
      </c>
      <c r="F647" t="str">
        <f t="shared" si="31"/>
        <v>Queensland</v>
      </c>
      <c r="G647" t="s">
        <v>35</v>
      </c>
      <c r="H647">
        <v>4119</v>
      </c>
      <c r="I647" t="s">
        <v>11</v>
      </c>
      <c r="J647" t="s">
        <v>43</v>
      </c>
      <c r="K647" t="s">
        <v>154</v>
      </c>
      <c r="L647" t="s">
        <v>14</v>
      </c>
      <c r="M647" s="5">
        <v>17.829999999999998</v>
      </c>
    </row>
    <row r="648" spans="1:13" x14ac:dyDescent="0.2">
      <c r="A648" s="2">
        <v>45652</v>
      </c>
      <c r="B648" s="3">
        <f t="shared" si="32"/>
        <v>2025</v>
      </c>
      <c r="C648" t="str">
        <f t="shared" si="30"/>
        <v>2024-2025</v>
      </c>
      <c r="D648" t="s">
        <v>148</v>
      </c>
      <c r="E648" t="s">
        <v>83</v>
      </c>
      <c r="F648" t="str">
        <f t="shared" si="31"/>
        <v>New South Wales</v>
      </c>
      <c r="G648" t="s">
        <v>10</v>
      </c>
      <c r="H648">
        <v>2750</v>
      </c>
      <c r="I648" t="s">
        <v>11</v>
      </c>
      <c r="J648" t="s">
        <v>25</v>
      </c>
      <c r="K648" t="s">
        <v>156</v>
      </c>
      <c r="L648" t="s">
        <v>17</v>
      </c>
      <c r="M648" s="5">
        <v>17.91</v>
      </c>
    </row>
    <row r="649" spans="1:13" x14ac:dyDescent="0.2">
      <c r="A649" s="2">
        <v>45206</v>
      </c>
      <c r="B649" s="3">
        <f t="shared" si="32"/>
        <v>2024</v>
      </c>
      <c r="C649" t="str">
        <f t="shared" si="30"/>
        <v>2023-2024</v>
      </c>
      <c r="D649" t="s">
        <v>148</v>
      </c>
      <c r="E649" t="s">
        <v>100</v>
      </c>
      <c r="F649" t="str">
        <f t="shared" si="31"/>
        <v>Western Australia</v>
      </c>
      <c r="G649" t="s">
        <v>48</v>
      </c>
      <c r="H649">
        <v>6021</v>
      </c>
      <c r="I649" t="s">
        <v>11</v>
      </c>
      <c r="J649" t="s">
        <v>49</v>
      </c>
      <c r="K649" t="s">
        <v>19</v>
      </c>
      <c r="L649" t="s">
        <v>23</v>
      </c>
      <c r="M649" s="5">
        <v>17.940000000000001</v>
      </c>
    </row>
    <row r="650" spans="1:13" x14ac:dyDescent="0.2">
      <c r="A650" s="2">
        <v>44940</v>
      </c>
      <c r="B650" s="3">
        <f t="shared" si="32"/>
        <v>2023</v>
      </c>
      <c r="C650" t="str">
        <f t="shared" si="30"/>
        <v>2022-2023</v>
      </c>
      <c r="D650" t="s">
        <v>147</v>
      </c>
      <c r="E650" t="s">
        <v>91</v>
      </c>
      <c r="F650" t="str">
        <f t="shared" si="31"/>
        <v>Victoria</v>
      </c>
      <c r="G650" t="s">
        <v>45</v>
      </c>
      <c r="H650">
        <v>3690</v>
      </c>
      <c r="I650" t="s">
        <v>11</v>
      </c>
      <c r="J650" t="s">
        <v>55</v>
      </c>
      <c r="K650" t="s">
        <v>156</v>
      </c>
      <c r="L650" t="s">
        <v>17</v>
      </c>
      <c r="M650" s="5">
        <v>17.940000000000001</v>
      </c>
    </row>
    <row r="651" spans="1:13" x14ac:dyDescent="0.2">
      <c r="A651" s="2">
        <v>44971</v>
      </c>
      <c r="B651" s="3">
        <f t="shared" si="32"/>
        <v>2023</v>
      </c>
      <c r="C651" t="str">
        <f t="shared" si="30"/>
        <v>2022-2023</v>
      </c>
      <c r="D651" t="s">
        <v>148</v>
      </c>
      <c r="E651" t="s">
        <v>145</v>
      </c>
      <c r="F651" t="str">
        <f t="shared" si="31"/>
        <v>New South Wales</v>
      </c>
      <c r="G651" t="s">
        <v>10</v>
      </c>
      <c r="H651">
        <v>2101</v>
      </c>
      <c r="I651" t="s">
        <v>11</v>
      </c>
      <c r="J651" t="s">
        <v>27</v>
      </c>
      <c r="K651" t="s">
        <v>154</v>
      </c>
      <c r="L651" t="s">
        <v>14</v>
      </c>
      <c r="M651" s="5">
        <v>17.96</v>
      </c>
    </row>
    <row r="652" spans="1:13" x14ac:dyDescent="0.2">
      <c r="A652" s="2">
        <v>45444</v>
      </c>
      <c r="B652" s="3">
        <f t="shared" si="32"/>
        <v>2024</v>
      </c>
      <c r="C652" t="str">
        <f t="shared" si="30"/>
        <v>2023-2024</v>
      </c>
      <c r="D652" t="s">
        <v>147</v>
      </c>
      <c r="E652" t="s">
        <v>79</v>
      </c>
      <c r="F652" t="str">
        <f t="shared" si="31"/>
        <v>Australian Capital Territory</v>
      </c>
      <c r="G652" t="s">
        <v>80</v>
      </c>
      <c r="H652">
        <v>2617</v>
      </c>
      <c r="I652" t="s">
        <v>11</v>
      </c>
      <c r="J652" t="s">
        <v>58</v>
      </c>
      <c r="K652" t="s">
        <v>19</v>
      </c>
      <c r="L652" t="s">
        <v>23</v>
      </c>
      <c r="M652" s="5">
        <v>17.97</v>
      </c>
    </row>
    <row r="653" spans="1:13" x14ac:dyDescent="0.2">
      <c r="A653" s="2">
        <v>45183</v>
      </c>
      <c r="B653" s="3">
        <f t="shared" si="32"/>
        <v>2024</v>
      </c>
      <c r="C653" t="str">
        <f t="shared" si="30"/>
        <v>2023-2024</v>
      </c>
      <c r="D653" t="s">
        <v>148</v>
      </c>
      <c r="E653" t="s">
        <v>39</v>
      </c>
      <c r="F653" t="str">
        <f t="shared" si="31"/>
        <v>South Australia</v>
      </c>
      <c r="G653" t="s">
        <v>32</v>
      </c>
      <c r="H653">
        <v>5343</v>
      </c>
      <c r="I653" t="s">
        <v>11</v>
      </c>
      <c r="J653" t="s">
        <v>38</v>
      </c>
      <c r="K653" t="s">
        <v>150</v>
      </c>
      <c r="L653" t="s">
        <v>18</v>
      </c>
      <c r="M653" s="5">
        <v>17.97</v>
      </c>
    </row>
    <row r="654" spans="1:13" x14ac:dyDescent="0.2">
      <c r="A654" s="2">
        <v>45220</v>
      </c>
      <c r="B654" s="3">
        <f t="shared" si="32"/>
        <v>2024</v>
      </c>
      <c r="C654" t="str">
        <f t="shared" si="30"/>
        <v>2023-2024</v>
      </c>
      <c r="D654" t="s">
        <v>147</v>
      </c>
      <c r="E654" t="s">
        <v>140</v>
      </c>
      <c r="F654" t="str">
        <f t="shared" si="31"/>
        <v>Tasmania</v>
      </c>
      <c r="G654" t="s">
        <v>70</v>
      </c>
      <c r="H654">
        <v>7320</v>
      </c>
      <c r="I654" t="s">
        <v>11</v>
      </c>
      <c r="J654" t="s">
        <v>71</v>
      </c>
      <c r="K654" t="s">
        <v>153</v>
      </c>
      <c r="L654" t="s">
        <v>16</v>
      </c>
      <c r="M654" s="5">
        <v>17.97</v>
      </c>
    </row>
    <row r="655" spans="1:13" x14ac:dyDescent="0.2">
      <c r="A655" s="2">
        <v>45259</v>
      </c>
      <c r="B655" s="3">
        <f t="shared" si="32"/>
        <v>2024</v>
      </c>
      <c r="C655" t="str">
        <f t="shared" si="30"/>
        <v>2023-2024</v>
      </c>
      <c r="D655" t="s">
        <v>147</v>
      </c>
      <c r="E655" t="s">
        <v>28</v>
      </c>
      <c r="F655" t="str">
        <f t="shared" si="31"/>
        <v>Northern Territory</v>
      </c>
      <c r="G655" t="s">
        <v>29</v>
      </c>
      <c r="H655">
        <v>800</v>
      </c>
      <c r="I655" t="s">
        <v>11</v>
      </c>
      <c r="J655" t="s">
        <v>30</v>
      </c>
      <c r="K655" t="s">
        <v>155</v>
      </c>
      <c r="L655" t="s">
        <v>20</v>
      </c>
      <c r="M655" s="5">
        <v>17.97</v>
      </c>
    </row>
    <row r="656" spans="1:13" x14ac:dyDescent="0.2">
      <c r="A656" s="2">
        <v>45384</v>
      </c>
      <c r="B656" s="3">
        <f t="shared" si="32"/>
        <v>2024</v>
      </c>
      <c r="C656" t="str">
        <f t="shared" si="30"/>
        <v>2023-2024</v>
      </c>
      <c r="D656" t="s">
        <v>148</v>
      </c>
      <c r="E656" t="s">
        <v>93</v>
      </c>
      <c r="F656" t="str">
        <f t="shared" si="31"/>
        <v>Western Australia</v>
      </c>
      <c r="G656" t="s">
        <v>48</v>
      </c>
      <c r="H656">
        <v>6112</v>
      </c>
      <c r="I656" t="s">
        <v>11</v>
      </c>
      <c r="J656" t="s">
        <v>94</v>
      </c>
      <c r="K656" t="s">
        <v>149</v>
      </c>
      <c r="L656" t="s">
        <v>15</v>
      </c>
      <c r="M656" s="5">
        <v>17.97</v>
      </c>
    </row>
    <row r="657" spans="1:13" x14ac:dyDescent="0.2">
      <c r="A657" s="2">
        <v>45469</v>
      </c>
      <c r="B657" s="3">
        <f t="shared" si="32"/>
        <v>2024</v>
      </c>
      <c r="C657" t="str">
        <f t="shared" si="30"/>
        <v>2023-2024</v>
      </c>
      <c r="D657" t="s">
        <v>147</v>
      </c>
      <c r="E657" t="s">
        <v>106</v>
      </c>
      <c r="F657" t="str">
        <f t="shared" si="31"/>
        <v>Victoria</v>
      </c>
      <c r="G657" t="s">
        <v>45</v>
      </c>
      <c r="H657">
        <v>3915</v>
      </c>
      <c r="I657" t="s">
        <v>11</v>
      </c>
      <c r="J657" t="s">
        <v>55</v>
      </c>
      <c r="K657" t="s">
        <v>154</v>
      </c>
      <c r="L657" t="s">
        <v>14</v>
      </c>
      <c r="M657" s="5">
        <v>17.97</v>
      </c>
    </row>
    <row r="658" spans="1:13" x14ac:dyDescent="0.2">
      <c r="A658" s="2">
        <v>45280</v>
      </c>
      <c r="B658" s="3">
        <f t="shared" si="32"/>
        <v>2024</v>
      </c>
      <c r="C658" t="str">
        <f t="shared" si="30"/>
        <v>2023-2024</v>
      </c>
      <c r="D658" t="s">
        <v>147</v>
      </c>
      <c r="E658" t="s">
        <v>92</v>
      </c>
      <c r="F658" t="str">
        <f t="shared" si="31"/>
        <v>Queensland</v>
      </c>
      <c r="G658" t="s">
        <v>35</v>
      </c>
      <c r="H658">
        <v>4068</v>
      </c>
      <c r="I658" t="s">
        <v>11</v>
      </c>
      <c r="J658" t="s">
        <v>43</v>
      </c>
      <c r="K658" t="s">
        <v>155</v>
      </c>
      <c r="L658" t="s">
        <v>20</v>
      </c>
      <c r="M658" s="5">
        <v>17.97</v>
      </c>
    </row>
    <row r="659" spans="1:13" x14ac:dyDescent="0.2">
      <c r="A659" s="2">
        <v>44946</v>
      </c>
      <c r="B659" s="3">
        <f t="shared" si="32"/>
        <v>2023</v>
      </c>
      <c r="C659" t="str">
        <f t="shared" si="30"/>
        <v>2022-2023</v>
      </c>
      <c r="D659" t="s">
        <v>147</v>
      </c>
      <c r="E659" t="s">
        <v>98</v>
      </c>
      <c r="F659" t="str">
        <f t="shared" si="31"/>
        <v>Victoria</v>
      </c>
      <c r="G659" t="s">
        <v>45</v>
      </c>
      <c r="H659">
        <v>3429</v>
      </c>
      <c r="I659" t="s">
        <v>11</v>
      </c>
      <c r="J659" t="s">
        <v>60</v>
      </c>
      <c r="K659" t="s">
        <v>156</v>
      </c>
      <c r="L659" t="s">
        <v>17</v>
      </c>
      <c r="M659" s="5">
        <v>17.97</v>
      </c>
    </row>
    <row r="660" spans="1:13" x14ac:dyDescent="0.2">
      <c r="A660" s="2">
        <v>45369</v>
      </c>
      <c r="B660" s="3">
        <f t="shared" si="32"/>
        <v>2024</v>
      </c>
      <c r="C660" t="str">
        <f t="shared" si="30"/>
        <v>2023-2024</v>
      </c>
      <c r="D660" t="s">
        <v>148</v>
      </c>
      <c r="E660" t="s">
        <v>122</v>
      </c>
      <c r="F660" t="str">
        <f t="shared" si="31"/>
        <v>New South Wales</v>
      </c>
      <c r="G660" t="s">
        <v>10</v>
      </c>
      <c r="H660">
        <v>2650</v>
      </c>
      <c r="I660" t="s">
        <v>11</v>
      </c>
      <c r="J660" t="s">
        <v>25</v>
      </c>
      <c r="K660" t="s">
        <v>19</v>
      </c>
      <c r="L660" t="s">
        <v>23</v>
      </c>
      <c r="M660" s="5">
        <v>17.97</v>
      </c>
    </row>
    <row r="661" spans="1:13" x14ac:dyDescent="0.2">
      <c r="A661" s="2">
        <v>45459</v>
      </c>
      <c r="B661" s="3">
        <f t="shared" si="32"/>
        <v>2024</v>
      </c>
      <c r="C661" t="str">
        <f t="shared" si="30"/>
        <v>2023-2024</v>
      </c>
      <c r="D661" t="s">
        <v>147</v>
      </c>
      <c r="E661" t="s">
        <v>119</v>
      </c>
      <c r="F661" t="str">
        <f t="shared" si="31"/>
        <v>Queensland</v>
      </c>
      <c r="G661" t="s">
        <v>35</v>
      </c>
      <c r="H661">
        <v>4570</v>
      </c>
      <c r="I661" t="s">
        <v>11</v>
      </c>
      <c r="J661" t="s">
        <v>120</v>
      </c>
      <c r="K661" t="s">
        <v>156</v>
      </c>
      <c r="L661" t="s">
        <v>17</v>
      </c>
      <c r="M661" s="5">
        <v>17.98</v>
      </c>
    </row>
    <row r="662" spans="1:13" x14ac:dyDescent="0.2">
      <c r="A662" s="2">
        <v>45538</v>
      </c>
      <c r="B662" s="3">
        <f t="shared" si="32"/>
        <v>2025</v>
      </c>
      <c r="C662" t="str">
        <f t="shared" si="30"/>
        <v>2024-2025</v>
      </c>
      <c r="D662" t="s">
        <v>147</v>
      </c>
      <c r="E662" t="s">
        <v>128</v>
      </c>
      <c r="F662" t="str">
        <f t="shared" si="31"/>
        <v>Western Australia</v>
      </c>
      <c r="G662" t="s">
        <v>48</v>
      </c>
      <c r="H662">
        <v>6027</v>
      </c>
      <c r="I662" t="s">
        <v>11</v>
      </c>
      <c r="J662" t="s">
        <v>49</v>
      </c>
      <c r="K662" t="s">
        <v>150</v>
      </c>
      <c r="L662" t="s">
        <v>18</v>
      </c>
      <c r="M662" s="5">
        <v>17.98</v>
      </c>
    </row>
    <row r="663" spans="1:13" x14ac:dyDescent="0.2">
      <c r="A663" s="2">
        <v>45386</v>
      </c>
      <c r="B663" s="3">
        <f t="shared" si="32"/>
        <v>2024</v>
      </c>
      <c r="C663" t="str">
        <f t="shared" si="30"/>
        <v>2023-2024</v>
      </c>
      <c r="D663" t="s">
        <v>148</v>
      </c>
      <c r="E663" t="s">
        <v>109</v>
      </c>
      <c r="F663" t="str">
        <f t="shared" si="31"/>
        <v>New South Wales</v>
      </c>
      <c r="G663" t="s">
        <v>10</v>
      </c>
      <c r="H663">
        <v>2480</v>
      </c>
      <c r="I663" t="s">
        <v>11</v>
      </c>
      <c r="J663" t="s">
        <v>68</v>
      </c>
      <c r="K663" t="s">
        <v>149</v>
      </c>
      <c r="L663" t="s">
        <v>15</v>
      </c>
      <c r="M663" s="5">
        <v>17.98</v>
      </c>
    </row>
    <row r="664" spans="1:13" x14ac:dyDescent="0.2">
      <c r="A664" s="2">
        <v>45019</v>
      </c>
      <c r="B664" s="3">
        <f t="shared" si="32"/>
        <v>2023</v>
      </c>
      <c r="C664" t="str">
        <f t="shared" si="30"/>
        <v>2022-2023</v>
      </c>
      <c r="D664" t="s">
        <v>147</v>
      </c>
      <c r="E664" t="s">
        <v>37</v>
      </c>
      <c r="F664" t="str">
        <f t="shared" si="31"/>
        <v>South Australia</v>
      </c>
      <c r="G664" t="s">
        <v>32</v>
      </c>
      <c r="H664">
        <v>5607</v>
      </c>
      <c r="I664" t="s">
        <v>11</v>
      </c>
      <c r="J664" t="s">
        <v>38</v>
      </c>
      <c r="K664" t="s">
        <v>149</v>
      </c>
      <c r="L664" t="s">
        <v>15</v>
      </c>
      <c r="M664" s="5">
        <v>17.98</v>
      </c>
    </row>
    <row r="665" spans="1:13" x14ac:dyDescent="0.2">
      <c r="A665" s="2">
        <v>45288</v>
      </c>
      <c r="B665" s="3">
        <f t="shared" si="32"/>
        <v>2024</v>
      </c>
      <c r="C665" t="str">
        <f t="shared" si="30"/>
        <v>2023-2024</v>
      </c>
      <c r="D665" t="s">
        <v>148</v>
      </c>
      <c r="E665" t="s">
        <v>137</v>
      </c>
      <c r="F665" t="str">
        <f t="shared" si="31"/>
        <v>New South Wales</v>
      </c>
      <c r="G665" t="s">
        <v>10</v>
      </c>
      <c r="H665">
        <v>2031</v>
      </c>
      <c r="I665" t="s">
        <v>11</v>
      </c>
      <c r="J665" t="s">
        <v>12</v>
      </c>
      <c r="K665" t="s">
        <v>153</v>
      </c>
      <c r="L665" t="s">
        <v>16</v>
      </c>
      <c r="M665" s="5">
        <v>17.98</v>
      </c>
    </row>
    <row r="666" spans="1:13" x14ac:dyDescent="0.2">
      <c r="A666" s="2">
        <v>45654</v>
      </c>
      <c r="B666" s="3">
        <f t="shared" si="32"/>
        <v>2025</v>
      </c>
      <c r="C666" t="str">
        <f t="shared" si="30"/>
        <v>2024-2025</v>
      </c>
      <c r="D666" t="s">
        <v>147</v>
      </c>
      <c r="E666" t="s">
        <v>56</v>
      </c>
      <c r="F666" t="str">
        <f t="shared" si="31"/>
        <v>Northern Territory</v>
      </c>
      <c r="G666" t="s">
        <v>29</v>
      </c>
      <c r="H666">
        <v>870</v>
      </c>
      <c r="I666" t="s">
        <v>11</v>
      </c>
      <c r="J666" t="s">
        <v>30</v>
      </c>
      <c r="K666" t="s">
        <v>150</v>
      </c>
      <c r="L666" t="s">
        <v>18</v>
      </c>
      <c r="M666" s="5">
        <v>17.990000000000002</v>
      </c>
    </row>
    <row r="667" spans="1:13" x14ac:dyDescent="0.2">
      <c r="A667" s="2">
        <v>45513</v>
      </c>
      <c r="B667" s="3">
        <f t="shared" si="32"/>
        <v>2025</v>
      </c>
      <c r="C667" t="str">
        <f t="shared" si="30"/>
        <v>2024-2025</v>
      </c>
      <c r="D667" t="s">
        <v>147</v>
      </c>
      <c r="E667" t="s">
        <v>135</v>
      </c>
      <c r="F667" t="str">
        <f t="shared" si="31"/>
        <v>Victoria</v>
      </c>
      <c r="G667" t="s">
        <v>45</v>
      </c>
      <c r="H667">
        <v>3550</v>
      </c>
      <c r="I667" t="s">
        <v>11</v>
      </c>
      <c r="J667" t="s">
        <v>60</v>
      </c>
      <c r="K667" t="s">
        <v>153</v>
      </c>
      <c r="L667" t="s">
        <v>16</v>
      </c>
      <c r="M667" s="5">
        <v>17.990000000000002</v>
      </c>
    </row>
    <row r="668" spans="1:13" x14ac:dyDescent="0.2">
      <c r="A668" s="2">
        <v>44960</v>
      </c>
      <c r="B668" s="3">
        <f t="shared" si="32"/>
        <v>2023</v>
      </c>
      <c r="C668" t="str">
        <f t="shared" si="30"/>
        <v>2022-2023</v>
      </c>
      <c r="D668" t="s">
        <v>147</v>
      </c>
      <c r="E668" t="s">
        <v>132</v>
      </c>
      <c r="F668" t="str">
        <f t="shared" si="31"/>
        <v>New South Wales</v>
      </c>
      <c r="G668" t="s">
        <v>10</v>
      </c>
      <c r="H668">
        <v>2800</v>
      </c>
      <c r="I668" t="s">
        <v>11</v>
      </c>
      <c r="J668" t="s">
        <v>25</v>
      </c>
      <c r="K668" t="s">
        <v>154</v>
      </c>
      <c r="L668" t="s">
        <v>14</v>
      </c>
      <c r="M668" s="5">
        <v>17.990000000000002</v>
      </c>
    </row>
    <row r="669" spans="1:13" x14ac:dyDescent="0.2">
      <c r="A669" s="2">
        <v>45343</v>
      </c>
      <c r="B669" s="3">
        <f t="shared" si="32"/>
        <v>2024</v>
      </c>
      <c r="C669" t="str">
        <f t="shared" si="30"/>
        <v>2023-2024</v>
      </c>
      <c r="D669" t="s">
        <v>147</v>
      </c>
      <c r="E669" t="s">
        <v>52</v>
      </c>
      <c r="F669" t="str">
        <f t="shared" si="31"/>
        <v>Victoria</v>
      </c>
      <c r="G669" t="s">
        <v>45</v>
      </c>
      <c r="H669">
        <v>3030</v>
      </c>
      <c r="I669" t="s">
        <v>11</v>
      </c>
      <c r="J669" t="s">
        <v>46</v>
      </c>
      <c r="K669" t="s">
        <v>154</v>
      </c>
      <c r="L669" t="s">
        <v>14</v>
      </c>
      <c r="M669" s="5">
        <v>17.990000000000002</v>
      </c>
    </row>
    <row r="670" spans="1:13" x14ac:dyDescent="0.2">
      <c r="A670" s="2">
        <v>45140</v>
      </c>
      <c r="B670" s="3">
        <f t="shared" si="32"/>
        <v>2024</v>
      </c>
      <c r="C670" t="str">
        <f t="shared" si="30"/>
        <v>2023-2024</v>
      </c>
      <c r="D670" t="s">
        <v>147</v>
      </c>
      <c r="E670" t="s">
        <v>136</v>
      </c>
      <c r="F670" t="str">
        <f t="shared" si="31"/>
        <v>Victoria</v>
      </c>
      <c r="G670" t="s">
        <v>45</v>
      </c>
      <c r="H670">
        <v>3175</v>
      </c>
      <c r="I670" t="s">
        <v>11</v>
      </c>
      <c r="J670" t="s">
        <v>63</v>
      </c>
      <c r="K670" t="s">
        <v>155</v>
      </c>
      <c r="L670" t="s">
        <v>20</v>
      </c>
      <c r="M670" s="5">
        <v>18</v>
      </c>
    </row>
    <row r="671" spans="1:13" x14ac:dyDescent="0.2">
      <c r="A671" s="2">
        <v>45286</v>
      </c>
      <c r="B671" s="3">
        <f t="shared" si="32"/>
        <v>2024</v>
      </c>
      <c r="C671" t="str">
        <f t="shared" si="30"/>
        <v>2023-2024</v>
      </c>
      <c r="D671" t="s">
        <v>147</v>
      </c>
      <c r="E671" t="s">
        <v>110</v>
      </c>
      <c r="F671" t="str">
        <f t="shared" si="31"/>
        <v>Queensland</v>
      </c>
      <c r="G671" t="s">
        <v>35</v>
      </c>
      <c r="H671">
        <v>4680</v>
      </c>
      <c r="I671" t="s">
        <v>11</v>
      </c>
      <c r="J671" t="s">
        <v>51</v>
      </c>
      <c r="K671" t="s">
        <v>154</v>
      </c>
      <c r="L671" t="s">
        <v>14</v>
      </c>
      <c r="M671" s="5">
        <v>18</v>
      </c>
    </row>
    <row r="672" spans="1:13" x14ac:dyDescent="0.2">
      <c r="A672" s="2">
        <v>44935</v>
      </c>
      <c r="B672" s="3">
        <f t="shared" si="32"/>
        <v>2023</v>
      </c>
      <c r="C672" t="str">
        <f t="shared" si="30"/>
        <v>2022-2023</v>
      </c>
      <c r="D672" t="s">
        <v>147</v>
      </c>
      <c r="E672" t="s">
        <v>65</v>
      </c>
      <c r="F672" t="str">
        <f t="shared" si="31"/>
        <v>New South Wales</v>
      </c>
      <c r="G672" t="s">
        <v>10</v>
      </c>
      <c r="H672">
        <v>2541</v>
      </c>
      <c r="I672" t="s">
        <v>11</v>
      </c>
      <c r="J672" t="s">
        <v>58</v>
      </c>
      <c r="K672" t="s">
        <v>150</v>
      </c>
      <c r="L672" t="s">
        <v>18</v>
      </c>
      <c r="M672" s="5">
        <v>18</v>
      </c>
    </row>
    <row r="673" spans="1:13" x14ac:dyDescent="0.2">
      <c r="A673" s="2">
        <v>45520</v>
      </c>
      <c r="B673" s="3">
        <f t="shared" si="32"/>
        <v>2025</v>
      </c>
      <c r="C673" t="str">
        <f t="shared" si="30"/>
        <v>2024-2025</v>
      </c>
      <c r="D673" t="s">
        <v>147</v>
      </c>
      <c r="E673" t="s">
        <v>111</v>
      </c>
      <c r="F673" t="str">
        <f t="shared" si="31"/>
        <v>New South Wales</v>
      </c>
      <c r="G673" t="s">
        <v>10</v>
      </c>
      <c r="H673">
        <v>2120</v>
      </c>
      <c r="I673" t="s">
        <v>11</v>
      </c>
      <c r="J673" t="s">
        <v>27</v>
      </c>
      <c r="K673" t="s">
        <v>154</v>
      </c>
      <c r="L673" t="s">
        <v>14</v>
      </c>
      <c r="M673" s="5">
        <v>18.010000000000002</v>
      </c>
    </row>
    <row r="674" spans="1:13" x14ac:dyDescent="0.2">
      <c r="A674" s="2">
        <v>45475</v>
      </c>
      <c r="B674" s="3">
        <f t="shared" si="32"/>
        <v>2025</v>
      </c>
      <c r="C674" t="str">
        <f t="shared" si="30"/>
        <v>2024-2025</v>
      </c>
      <c r="D674" t="s">
        <v>147</v>
      </c>
      <c r="E674" t="s">
        <v>112</v>
      </c>
      <c r="F674" t="str">
        <f t="shared" si="31"/>
        <v>Victoria</v>
      </c>
      <c r="G674" t="s">
        <v>45</v>
      </c>
      <c r="H674">
        <v>3076</v>
      </c>
      <c r="I674" t="s">
        <v>11</v>
      </c>
      <c r="J674" t="s">
        <v>46</v>
      </c>
      <c r="K674" t="s">
        <v>154</v>
      </c>
      <c r="L674" t="s">
        <v>14</v>
      </c>
      <c r="M674" s="5">
        <v>18.309999999999999</v>
      </c>
    </row>
    <row r="675" spans="1:13" x14ac:dyDescent="0.2">
      <c r="A675" s="2">
        <v>45153</v>
      </c>
      <c r="B675" s="3">
        <f t="shared" si="32"/>
        <v>2024</v>
      </c>
      <c r="C675" t="str">
        <f t="shared" si="30"/>
        <v>2023-2024</v>
      </c>
      <c r="D675" t="s">
        <v>147</v>
      </c>
      <c r="E675" t="s">
        <v>140</v>
      </c>
      <c r="F675" t="str">
        <f t="shared" si="31"/>
        <v>Tasmania</v>
      </c>
      <c r="G675" t="s">
        <v>70</v>
      </c>
      <c r="H675">
        <v>7320</v>
      </c>
      <c r="I675" t="s">
        <v>11</v>
      </c>
      <c r="J675" t="s">
        <v>71</v>
      </c>
      <c r="K675" t="s">
        <v>154</v>
      </c>
      <c r="L675" t="s">
        <v>14</v>
      </c>
      <c r="M675" s="5">
        <v>18.5</v>
      </c>
    </row>
    <row r="676" spans="1:13" x14ac:dyDescent="0.2">
      <c r="A676" s="2">
        <v>45157</v>
      </c>
      <c r="B676" s="3">
        <f t="shared" si="32"/>
        <v>2024</v>
      </c>
      <c r="C676" t="str">
        <f t="shared" si="30"/>
        <v>2023-2024</v>
      </c>
      <c r="D676" t="s">
        <v>147</v>
      </c>
      <c r="E676" t="s">
        <v>132</v>
      </c>
      <c r="F676" t="str">
        <f t="shared" si="31"/>
        <v>New South Wales</v>
      </c>
      <c r="G676" t="s">
        <v>10</v>
      </c>
      <c r="H676">
        <v>2800</v>
      </c>
      <c r="I676" t="s">
        <v>11</v>
      </c>
      <c r="J676" t="s">
        <v>25</v>
      </c>
      <c r="K676" t="s">
        <v>153</v>
      </c>
      <c r="L676" t="s">
        <v>16</v>
      </c>
      <c r="M676" s="5">
        <v>18.57</v>
      </c>
    </row>
    <row r="677" spans="1:13" x14ac:dyDescent="0.2">
      <c r="A677" s="2">
        <v>45142</v>
      </c>
      <c r="B677" s="3">
        <f t="shared" si="32"/>
        <v>2024</v>
      </c>
      <c r="C677" t="str">
        <f t="shared" si="30"/>
        <v>2023-2024</v>
      </c>
      <c r="D677" t="s">
        <v>147</v>
      </c>
      <c r="E677" t="s">
        <v>91</v>
      </c>
      <c r="F677" t="str">
        <f t="shared" si="31"/>
        <v>Victoria</v>
      </c>
      <c r="G677" t="s">
        <v>45</v>
      </c>
      <c r="H677">
        <v>3690</v>
      </c>
      <c r="I677" t="s">
        <v>11</v>
      </c>
      <c r="J677" t="s">
        <v>55</v>
      </c>
      <c r="K677" t="s">
        <v>156</v>
      </c>
      <c r="L677" t="s">
        <v>17</v>
      </c>
      <c r="M677" s="5">
        <v>18.579999999999998</v>
      </c>
    </row>
    <row r="678" spans="1:13" x14ac:dyDescent="0.2">
      <c r="A678" s="2">
        <v>44938</v>
      </c>
      <c r="B678" s="3">
        <f t="shared" si="32"/>
        <v>2023</v>
      </c>
      <c r="C678" t="str">
        <f t="shared" si="30"/>
        <v>2022-2023</v>
      </c>
      <c r="D678" t="s">
        <v>148</v>
      </c>
      <c r="E678" t="s">
        <v>145</v>
      </c>
      <c r="F678" t="str">
        <f t="shared" si="31"/>
        <v>New South Wales</v>
      </c>
      <c r="G678" t="s">
        <v>10</v>
      </c>
      <c r="H678">
        <v>2101</v>
      </c>
      <c r="I678" t="s">
        <v>11</v>
      </c>
      <c r="J678" t="s">
        <v>27</v>
      </c>
      <c r="K678" t="s">
        <v>152</v>
      </c>
      <c r="L678" t="s">
        <v>13</v>
      </c>
      <c r="M678" s="5">
        <v>18.89</v>
      </c>
    </row>
    <row r="679" spans="1:13" x14ac:dyDescent="0.2">
      <c r="A679" s="2">
        <v>45445</v>
      </c>
      <c r="B679" s="3">
        <f t="shared" si="32"/>
        <v>2024</v>
      </c>
      <c r="C679" t="str">
        <f t="shared" si="30"/>
        <v>2023-2024</v>
      </c>
      <c r="D679" t="s">
        <v>147</v>
      </c>
      <c r="E679" t="s">
        <v>127</v>
      </c>
      <c r="F679" t="str">
        <f t="shared" si="31"/>
        <v>New South Wales</v>
      </c>
      <c r="G679" t="s">
        <v>10</v>
      </c>
      <c r="H679">
        <v>2131</v>
      </c>
      <c r="I679" t="s">
        <v>11</v>
      </c>
      <c r="J679" t="s">
        <v>27</v>
      </c>
      <c r="K679" t="s">
        <v>155</v>
      </c>
      <c r="L679" t="s">
        <v>20</v>
      </c>
      <c r="M679" s="5">
        <v>18.950000000000003</v>
      </c>
    </row>
    <row r="680" spans="1:13" x14ac:dyDescent="0.2">
      <c r="A680" s="2">
        <v>45434</v>
      </c>
      <c r="B680" s="3">
        <f t="shared" si="32"/>
        <v>2024</v>
      </c>
      <c r="C680" t="str">
        <f t="shared" si="30"/>
        <v>2023-2024</v>
      </c>
      <c r="D680" t="s">
        <v>147</v>
      </c>
      <c r="E680" t="s">
        <v>129</v>
      </c>
      <c r="F680" t="str">
        <f t="shared" si="31"/>
        <v>Tasmania</v>
      </c>
      <c r="G680" t="s">
        <v>70</v>
      </c>
      <c r="H680">
        <v>7010</v>
      </c>
      <c r="I680" t="s">
        <v>11</v>
      </c>
      <c r="J680" t="s">
        <v>71</v>
      </c>
      <c r="K680" t="s">
        <v>156</v>
      </c>
      <c r="L680" t="s">
        <v>17</v>
      </c>
      <c r="M680" s="5">
        <v>18.950000000000003</v>
      </c>
    </row>
    <row r="681" spans="1:13" x14ac:dyDescent="0.2">
      <c r="A681" s="2">
        <v>45308</v>
      </c>
      <c r="B681" s="3">
        <f t="shared" si="32"/>
        <v>2024</v>
      </c>
      <c r="C681" t="str">
        <f t="shared" si="30"/>
        <v>2023-2024</v>
      </c>
      <c r="D681" t="s">
        <v>147</v>
      </c>
      <c r="E681" t="s">
        <v>96</v>
      </c>
      <c r="F681" t="str">
        <f t="shared" si="31"/>
        <v>Western Australia</v>
      </c>
      <c r="G681" t="s">
        <v>48</v>
      </c>
      <c r="H681">
        <v>6330</v>
      </c>
      <c r="I681" t="s">
        <v>11</v>
      </c>
      <c r="J681" t="s">
        <v>94</v>
      </c>
      <c r="K681" t="s">
        <v>19</v>
      </c>
      <c r="L681" t="s">
        <v>23</v>
      </c>
      <c r="M681" s="5">
        <v>18.97</v>
      </c>
    </row>
    <row r="682" spans="1:13" x14ac:dyDescent="0.2">
      <c r="A682" s="2">
        <v>45575</v>
      </c>
      <c r="B682" s="3">
        <f t="shared" si="32"/>
        <v>2025</v>
      </c>
      <c r="C682" t="str">
        <f t="shared" si="30"/>
        <v>2024-2025</v>
      </c>
      <c r="D682" t="s">
        <v>148</v>
      </c>
      <c r="E682" t="s">
        <v>115</v>
      </c>
      <c r="F682" t="str">
        <f t="shared" si="31"/>
        <v>Western Australia</v>
      </c>
      <c r="G682" t="s">
        <v>48</v>
      </c>
      <c r="H682">
        <v>6280</v>
      </c>
      <c r="I682" t="s">
        <v>11</v>
      </c>
      <c r="J682" t="s">
        <v>94</v>
      </c>
      <c r="K682" t="s">
        <v>150</v>
      </c>
      <c r="L682" t="s">
        <v>18</v>
      </c>
      <c r="M682" s="5">
        <v>18.98</v>
      </c>
    </row>
    <row r="683" spans="1:13" x14ac:dyDescent="0.2">
      <c r="A683" s="2">
        <v>45132</v>
      </c>
      <c r="B683" s="3">
        <f t="shared" si="32"/>
        <v>2024</v>
      </c>
      <c r="C683" t="str">
        <f t="shared" si="30"/>
        <v>2023-2024</v>
      </c>
      <c r="D683" t="s">
        <v>147</v>
      </c>
      <c r="E683" t="s">
        <v>102</v>
      </c>
      <c r="F683" t="str">
        <f t="shared" si="31"/>
        <v>Queensland</v>
      </c>
      <c r="G683" t="s">
        <v>35</v>
      </c>
      <c r="H683">
        <v>4870</v>
      </c>
      <c r="I683" t="s">
        <v>11</v>
      </c>
      <c r="J683" t="s">
        <v>36</v>
      </c>
      <c r="K683" t="s">
        <v>19</v>
      </c>
      <c r="L683" t="s">
        <v>23</v>
      </c>
      <c r="M683" s="5">
        <v>18.990000000000002</v>
      </c>
    </row>
    <row r="684" spans="1:13" x14ac:dyDescent="0.2">
      <c r="A684" s="2">
        <v>45395</v>
      </c>
      <c r="B684" s="3">
        <f t="shared" si="32"/>
        <v>2024</v>
      </c>
      <c r="C684" t="str">
        <f t="shared" si="30"/>
        <v>2023-2024</v>
      </c>
      <c r="D684" t="s">
        <v>147</v>
      </c>
      <c r="E684" t="s">
        <v>39</v>
      </c>
      <c r="F684" t="str">
        <f t="shared" si="31"/>
        <v>South Australia</v>
      </c>
      <c r="G684" t="s">
        <v>32</v>
      </c>
      <c r="H684">
        <v>5343</v>
      </c>
      <c r="I684" t="s">
        <v>11</v>
      </c>
      <c r="J684" t="s">
        <v>38</v>
      </c>
      <c r="K684" t="s">
        <v>149</v>
      </c>
      <c r="L684" t="s">
        <v>15</v>
      </c>
      <c r="M684" s="5">
        <v>19</v>
      </c>
    </row>
    <row r="685" spans="1:13" x14ac:dyDescent="0.2">
      <c r="A685" s="2">
        <v>45095</v>
      </c>
      <c r="B685" s="3">
        <f t="shared" si="32"/>
        <v>2023</v>
      </c>
      <c r="C685" t="str">
        <f t="shared" si="30"/>
        <v>2022-2023</v>
      </c>
      <c r="D685" t="s">
        <v>147</v>
      </c>
      <c r="E685" t="s">
        <v>96</v>
      </c>
      <c r="F685" t="str">
        <f t="shared" si="31"/>
        <v>Western Australia</v>
      </c>
      <c r="G685" t="s">
        <v>48</v>
      </c>
      <c r="H685">
        <v>6330</v>
      </c>
      <c r="I685" t="s">
        <v>11</v>
      </c>
      <c r="J685" t="s">
        <v>94</v>
      </c>
      <c r="K685" t="s">
        <v>153</v>
      </c>
      <c r="L685" t="s">
        <v>16</v>
      </c>
      <c r="M685" s="5">
        <v>19</v>
      </c>
    </row>
    <row r="686" spans="1:13" x14ac:dyDescent="0.2">
      <c r="A686" s="2">
        <v>45075</v>
      </c>
      <c r="B686" s="3">
        <f t="shared" si="32"/>
        <v>2023</v>
      </c>
      <c r="C686" t="str">
        <f t="shared" si="30"/>
        <v>2022-2023</v>
      </c>
      <c r="D686" t="s">
        <v>147</v>
      </c>
      <c r="E686" t="s">
        <v>62</v>
      </c>
      <c r="F686" t="str">
        <f t="shared" si="31"/>
        <v>Victoria</v>
      </c>
      <c r="G686" t="s">
        <v>45</v>
      </c>
      <c r="H686">
        <v>3134</v>
      </c>
      <c r="I686" t="s">
        <v>11</v>
      </c>
      <c r="J686" t="s">
        <v>63</v>
      </c>
      <c r="K686" t="s">
        <v>19</v>
      </c>
      <c r="L686" t="s">
        <v>23</v>
      </c>
      <c r="M686" s="5">
        <v>19</v>
      </c>
    </row>
    <row r="687" spans="1:13" x14ac:dyDescent="0.2">
      <c r="A687" s="2">
        <v>45647</v>
      </c>
      <c r="B687" s="3">
        <f t="shared" si="32"/>
        <v>2025</v>
      </c>
      <c r="C687" t="str">
        <f t="shared" si="30"/>
        <v>2024-2025</v>
      </c>
      <c r="D687" t="s">
        <v>148</v>
      </c>
      <c r="E687" t="s">
        <v>65</v>
      </c>
      <c r="F687" t="str">
        <f t="shared" si="31"/>
        <v>New South Wales</v>
      </c>
      <c r="G687" t="s">
        <v>10</v>
      </c>
      <c r="H687">
        <v>2541</v>
      </c>
      <c r="I687" t="s">
        <v>11</v>
      </c>
      <c r="J687" t="s">
        <v>58</v>
      </c>
      <c r="K687" t="s">
        <v>154</v>
      </c>
      <c r="L687" t="s">
        <v>14</v>
      </c>
      <c r="M687" s="5">
        <v>19.18</v>
      </c>
    </row>
    <row r="688" spans="1:13" x14ac:dyDescent="0.2">
      <c r="A688" s="2">
        <v>45564</v>
      </c>
      <c r="B688" s="3">
        <f t="shared" si="32"/>
        <v>2025</v>
      </c>
      <c r="C688" t="str">
        <f t="shared" si="30"/>
        <v>2024-2025</v>
      </c>
      <c r="D688" t="s">
        <v>147</v>
      </c>
      <c r="E688" t="s">
        <v>39</v>
      </c>
      <c r="F688" t="str">
        <f t="shared" si="31"/>
        <v>South Australia</v>
      </c>
      <c r="G688" t="s">
        <v>32</v>
      </c>
      <c r="H688">
        <v>5343</v>
      </c>
      <c r="I688" t="s">
        <v>11</v>
      </c>
      <c r="J688" t="s">
        <v>38</v>
      </c>
      <c r="K688" t="s">
        <v>154</v>
      </c>
      <c r="L688" t="s">
        <v>14</v>
      </c>
      <c r="M688" s="5">
        <v>19.2</v>
      </c>
    </row>
    <row r="689" spans="1:13" x14ac:dyDescent="0.2">
      <c r="A689" s="2">
        <v>45214</v>
      </c>
      <c r="B689" s="3">
        <f t="shared" si="32"/>
        <v>2024</v>
      </c>
      <c r="C689" t="str">
        <f t="shared" si="30"/>
        <v>2023-2024</v>
      </c>
      <c r="D689" t="s">
        <v>148</v>
      </c>
      <c r="E689" t="s">
        <v>126</v>
      </c>
      <c r="F689" t="str">
        <f t="shared" si="31"/>
        <v>Queensland</v>
      </c>
      <c r="G689" t="s">
        <v>35</v>
      </c>
      <c r="H689">
        <v>4551</v>
      </c>
      <c r="I689" t="s">
        <v>11</v>
      </c>
      <c r="J689" t="s">
        <v>120</v>
      </c>
      <c r="K689" t="s">
        <v>155</v>
      </c>
      <c r="L689" t="s">
        <v>20</v>
      </c>
      <c r="M689" s="5">
        <v>19.34</v>
      </c>
    </row>
    <row r="690" spans="1:13" x14ac:dyDescent="0.2">
      <c r="A690" s="2">
        <v>45577</v>
      </c>
      <c r="B690" s="3">
        <f t="shared" si="32"/>
        <v>2025</v>
      </c>
      <c r="C690" t="str">
        <f t="shared" si="30"/>
        <v>2024-2025</v>
      </c>
      <c r="D690" t="s">
        <v>147</v>
      </c>
      <c r="E690" t="s">
        <v>129</v>
      </c>
      <c r="F690" t="str">
        <f t="shared" si="31"/>
        <v>Tasmania</v>
      </c>
      <c r="G690" t="s">
        <v>70</v>
      </c>
      <c r="H690">
        <v>7010</v>
      </c>
      <c r="I690" t="s">
        <v>11</v>
      </c>
      <c r="J690" t="s">
        <v>71</v>
      </c>
      <c r="K690" t="s">
        <v>152</v>
      </c>
      <c r="L690" t="s">
        <v>13</v>
      </c>
      <c r="M690" s="5">
        <v>19.39</v>
      </c>
    </row>
    <row r="691" spans="1:13" x14ac:dyDescent="0.2">
      <c r="A691" s="2">
        <v>45116</v>
      </c>
      <c r="B691" s="3">
        <f t="shared" si="32"/>
        <v>2024</v>
      </c>
      <c r="C691" t="str">
        <f t="shared" si="30"/>
        <v>2023-2024</v>
      </c>
      <c r="D691" t="s">
        <v>147</v>
      </c>
      <c r="E691" t="s">
        <v>73</v>
      </c>
      <c r="F691" t="str">
        <f t="shared" si="31"/>
        <v>Victoria</v>
      </c>
      <c r="G691" t="s">
        <v>45</v>
      </c>
      <c r="H691">
        <v>3136</v>
      </c>
      <c r="I691" t="s">
        <v>11</v>
      </c>
      <c r="J691" t="s">
        <v>63</v>
      </c>
      <c r="K691" t="s">
        <v>149</v>
      </c>
      <c r="L691" t="s">
        <v>15</v>
      </c>
      <c r="M691" s="5">
        <v>19.48</v>
      </c>
    </row>
    <row r="692" spans="1:13" x14ac:dyDescent="0.2">
      <c r="A692" s="2">
        <v>45418</v>
      </c>
      <c r="B692" s="3">
        <f t="shared" si="32"/>
        <v>2024</v>
      </c>
      <c r="C692" t="str">
        <f t="shared" si="30"/>
        <v>2023-2024</v>
      </c>
      <c r="D692" t="s">
        <v>147</v>
      </c>
      <c r="E692" t="s">
        <v>89</v>
      </c>
      <c r="F692" t="str">
        <f t="shared" si="31"/>
        <v>Queensland</v>
      </c>
      <c r="G692" t="s">
        <v>35</v>
      </c>
      <c r="H692">
        <v>4655</v>
      </c>
      <c r="I692" t="s">
        <v>11</v>
      </c>
      <c r="J692" t="s">
        <v>51</v>
      </c>
      <c r="K692" t="s">
        <v>150</v>
      </c>
      <c r="L692" t="s">
        <v>18</v>
      </c>
      <c r="M692" s="5">
        <v>19.490000000000002</v>
      </c>
    </row>
    <row r="693" spans="1:13" x14ac:dyDescent="0.2">
      <c r="A693" s="2">
        <v>45249</v>
      </c>
      <c r="B693" s="3">
        <f t="shared" si="32"/>
        <v>2024</v>
      </c>
      <c r="C693" t="str">
        <f t="shared" si="30"/>
        <v>2023-2024</v>
      </c>
      <c r="D693" t="s">
        <v>147</v>
      </c>
      <c r="E693" t="s">
        <v>84</v>
      </c>
      <c r="F693" t="str">
        <f t="shared" si="31"/>
        <v>Queensland</v>
      </c>
      <c r="G693" t="s">
        <v>35</v>
      </c>
      <c r="H693">
        <v>4740</v>
      </c>
      <c r="I693" t="s">
        <v>11</v>
      </c>
      <c r="J693" t="s">
        <v>51</v>
      </c>
      <c r="K693" t="s">
        <v>155</v>
      </c>
      <c r="L693" t="s">
        <v>20</v>
      </c>
      <c r="M693" s="5">
        <v>19.55</v>
      </c>
    </row>
    <row r="694" spans="1:13" x14ac:dyDescent="0.2">
      <c r="A694" s="2">
        <v>45010</v>
      </c>
      <c r="B694" s="3">
        <f t="shared" si="32"/>
        <v>2023</v>
      </c>
      <c r="C694" t="str">
        <f t="shared" si="30"/>
        <v>2022-2023</v>
      </c>
      <c r="D694" t="s">
        <v>147</v>
      </c>
      <c r="E694" t="s">
        <v>34</v>
      </c>
      <c r="F694" t="str">
        <f t="shared" si="31"/>
        <v>Queensland</v>
      </c>
      <c r="G694" t="s">
        <v>35</v>
      </c>
      <c r="H694">
        <v>4802</v>
      </c>
      <c r="I694" t="s">
        <v>11</v>
      </c>
      <c r="J694" t="s">
        <v>36</v>
      </c>
      <c r="K694" t="s">
        <v>156</v>
      </c>
      <c r="L694" t="s">
        <v>17</v>
      </c>
      <c r="M694" s="5">
        <v>19.899999999999999</v>
      </c>
    </row>
    <row r="695" spans="1:13" x14ac:dyDescent="0.2">
      <c r="A695" s="2">
        <v>45401</v>
      </c>
      <c r="B695" s="3">
        <f t="shared" si="32"/>
        <v>2024</v>
      </c>
      <c r="C695" t="str">
        <f t="shared" si="30"/>
        <v>2023-2024</v>
      </c>
      <c r="D695" t="s">
        <v>147</v>
      </c>
      <c r="E695" t="s">
        <v>108</v>
      </c>
      <c r="F695" t="str">
        <f t="shared" si="31"/>
        <v>Victoria</v>
      </c>
      <c r="G695" t="s">
        <v>45</v>
      </c>
      <c r="H695">
        <v>3018</v>
      </c>
      <c r="I695" t="s">
        <v>11</v>
      </c>
      <c r="J695" t="s">
        <v>46</v>
      </c>
      <c r="K695" t="s">
        <v>156</v>
      </c>
      <c r="L695" t="s">
        <v>17</v>
      </c>
      <c r="M695" s="5">
        <v>19.95</v>
      </c>
    </row>
    <row r="696" spans="1:13" x14ac:dyDescent="0.2">
      <c r="A696" s="2">
        <v>45361</v>
      </c>
      <c r="B696" s="3">
        <f t="shared" si="32"/>
        <v>2024</v>
      </c>
      <c r="C696" t="str">
        <f t="shared" si="30"/>
        <v>2023-2024</v>
      </c>
      <c r="D696" t="s">
        <v>147</v>
      </c>
      <c r="E696" t="s">
        <v>118</v>
      </c>
      <c r="F696" t="str">
        <f t="shared" si="31"/>
        <v>New South Wales</v>
      </c>
      <c r="G696" t="s">
        <v>10</v>
      </c>
      <c r="H696">
        <v>2158</v>
      </c>
      <c r="I696" t="s">
        <v>11</v>
      </c>
      <c r="J696" t="s">
        <v>27</v>
      </c>
      <c r="K696" t="s">
        <v>155</v>
      </c>
      <c r="L696" t="s">
        <v>20</v>
      </c>
      <c r="M696" s="5">
        <v>19.95</v>
      </c>
    </row>
    <row r="697" spans="1:13" x14ac:dyDescent="0.2">
      <c r="A697" s="2">
        <v>45490</v>
      </c>
      <c r="B697" s="3">
        <f t="shared" si="32"/>
        <v>2025</v>
      </c>
      <c r="C697" t="str">
        <f t="shared" si="30"/>
        <v>2024-2025</v>
      </c>
      <c r="D697" t="s">
        <v>148</v>
      </c>
      <c r="E697" t="s">
        <v>137</v>
      </c>
      <c r="F697" t="str">
        <f t="shared" si="31"/>
        <v>New South Wales</v>
      </c>
      <c r="G697" t="s">
        <v>10</v>
      </c>
      <c r="H697">
        <v>2031</v>
      </c>
      <c r="I697" t="s">
        <v>11</v>
      </c>
      <c r="J697" t="s">
        <v>12</v>
      </c>
      <c r="K697" t="s">
        <v>149</v>
      </c>
      <c r="L697" t="s">
        <v>15</v>
      </c>
      <c r="M697" s="5">
        <v>19.95</v>
      </c>
    </row>
    <row r="698" spans="1:13" x14ac:dyDescent="0.2">
      <c r="A698" s="2">
        <v>45591</v>
      </c>
      <c r="B698" s="3">
        <f t="shared" si="32"/>
        <v>2025</v>
      </c>
      <c r="C698" t="str">
        <f t="shared" si="30"/>
        <v>2024-2025</v>
      </c>
      <c r="D698" t="s">
        <v>147</v>
      </c>
      <c r="E698" t="s">
        <v>81</v>
      </c>
      <c r="F698" t="str">
        <f t="shared" si="31"/>
        <v>New South Wales</v>
      </c>
      <c r="G698" t="s">
        <v>10</v>
      </c>
      <c r="H698">
        <v>2485</v>
      </c>
      <c r="I698" t="s">
        <v>11</v>
      </c>
      <c r="J698" t="s">
        <v>68</v>
      </c>
      <c r="K698" t="s">
        <v>155</v>
      </c>
      <c r="L698" t="s">
        <v>20</v>
      </c>
      <c r="M698" s="5">
        <v>19.95</v>
      </c>
    </row>
    <row r="699" spans="1:13" x14ac:dyDescent="0.2">
      <c r="A699" s="2">
        <v>45443</v>
      </c>
      <c r="B699" s="3">
        <f t="shared" si="32"/>
        <v>2024</v>
      </c>
      <c r="C699" t="str">
        <f t="shared" si="30"/>
        <v>2023-2024</v>
      </c>
      <c r="D699" t="s">
        <v>147</v>
      </c>
      <c r="E699" t="s">
        <v>86</v>
      </c>
      <c r="F699" t="str">
        <f t="shared" si="31"/>
        <v>New South Wales</v>
      </c>
      <c r="G699" t="s">
        <v>10</v>
      </c>
      <c r="H699">
        <v>2064</v>
      </c>
      <c r="I699" t="s">
        <v>11</v>
      </c>
      <c r="J699" t="s">
        <v>12</v>
      </c>
      <c r="K699" t="s">
        <v>156</v>
      </c>
      <c r="L699" t="s">
        <v>17</v>
      </c>
      <c r="M699" s="5">
        <v>19.96</v>
      </c>
    </row>
    <row r="700" spans="1:13" x14ac:dyDescent="0.2">
      <c r="A700" s="2">
        <v>45027</v>
      </c>
      <c r="B700" s="3">
        <f t="shared" si="32"/>
        <v>2023</v>
      </c>
      <c r="C700" t="str">
        <f t="shared" si="30"/>
        <v>2022-2023</v>
      </c>
      <c r="D700" t="s">
        <v>147</v>
      </c>
      <c r="E700" t="s">
        <v>142</v>
      </c>
      <c r="F700" t="str">
        <f t="shared" si="31"/>
        <v>Australian Capital Territory</v>
      </c>
      <c r="G700" t="s">
        <v>80</v>
      </c>
      <c r="H700">
        <v>2609</v>
      </c>
      <c r="I700" t="s">
        <v>11</v>
      </c>
      <c r="J700" t="s">
        <v>58</v>
      </c>
      <c r="K700" t="s">
        <v>149</v>
      </c>
      <c r="L700" t="s">
        <v>15</v>
      </c>
      <c r="M700" s="5">
        <v>19.96</v>
      </c>
    </row>
    <row r="701" spans="1:13" x14ac:dyDescent="0.2">
      <c r="A701" s="2">
        <v>45622</v>
      </c>
      <c r="B701" s="3">
        <f t="shared" si="32"/>
        <v>2025</v>
      </c>
      <c r="C701" t="str">
        <f t="shared" si="30"/>
        <v>2024-2025</v>
      </c>
      <c r="D701" t="s">
        <v>147</v>
      </c>
      <c r="E701" t="s">
        <v>105</v>
      </c>
      <c r="F701" t="str">
        <f t="shared" si="31"/>
        <v>Victoria</v>
      </c>
      <c r="G701" t="s">
        <v>45</v>
      </c>
      <c r="H701">
        <v>3500</v>
      </c>
      <c r="I701" t="s">
        <v>11</v>
      </c>
      <c r="J701" t="s">
        <v>60</v>
      </c>
      <c r="K701" t="s">
        <v>155</v>
      </c>
      <c r="L701" t="s">
        <v>20</v>
      </c>
      <c r="M701" s="5">
        <v>19.96</v>
      </c>
    </row>
    <row r="702" spans="1:13" x14ac:dyDescent="0.2">
      <c r="A702" s="2">
        <v>44998</v>
      </c>
      <c r="B702" s="3">
        <f t="shared" si="32"/>
        <v>2023</v>
      </c>
      <c r="C702" t="str">
        <f t="shared" si="30"/>
        <v>2022-2023</v>
      </c>
      <c r="D702" t="s">
        <v>148</v>
      </c>
      <c r="E702" t="s">
        <v>145</v>
      </c>
      <c r="F702" t="str">
        <f t="shared" si="31"/>
        <v>New South Wales</v>
      </c>
      <c r="G702" t="s">
        <v>10</v>
      </c>
      <c r="H702">
        <v>2101</v>
      </c>
      <c r="I702" t="s">
        <v>11</v>
      </c>
      <c r="J702" t="s">
        <v>27</v>
      </c>
      <c r="K702" t="s">
        <v>155</v>
      </c>
      <c r="L702" t="s">
        <v>20</v>
      </c>
      <c r="M702" s="5">
        <v>19.96</v>
      </c>
    </row>
    <row r="703" spans="1:13" x14ac:dyDescent="0.2">
      <c r="A703" s="2">
        <v>45331</v>
      </c>
      <c r="B703" s="3">
        <f t="shared" si="32"/>
        <v>2024</v>
      </c>
      <c r="C703" t="str">
        <f t="shared" si="30"/>
        <v>2023-2024</v>
      </c>
      <c r="D703" t="s">
        <v>147</v>
      </c>
      <c r="E703" t="s">
        <v>53</v>
      </c>
      <c r="F703" t="str">
        <f t="shared" si="31"/>
        <v>South Australia</v>
      </c>
      <c r="G703" t="s">
        <v>32</v>
      </c>
      <c r="H703">
        <v>5082</v>
      </c>
      <c r="I703" t="s">
        <v>11</v>
      </c>
      <c r="J703" t="s">
        <v>33</v>
      </c>
      <c r="K703" t="s">
        <v>156</v>
      </c>
      <c r="L703" t="s">
        <v>17</v>
      </c>
      <c r="M703" s="5">
        <v>19.96</v>
      </c>
    </row>
    <row r="704" spans="1:13" x14ac:dyDescent="0.2">
      <c r="A704" s="2">
        <v>45619</v>
      </c>
      <c r="B704" s="3">
        <f t="shared" si="32"/>
        <v>2025</v>
      </c>
      <c r="C704" t="str">
        <f t="shared" si="30"/>
        <v>2024-2025</v>
      </c>
      <c r="D704" t="s">
        <v>148</v>
      </c>
      <c r="E704" t="s">
        <v>113</v>
      </c>
      <c r="F704" t="str">
        <f t="shared" si="31"/>
        <v>Queensland</v>
      </c>
      <c r="G704" t="s">
        <v>35</v>
      </c>
      <c r="H704">
        <v>4215</v>
      </c>
      <c r="I704" t="s">
        <v>11</v>
      </c>
      <c r="J704" t="s">
        <v>104</v>
      </c>
      <c r="K704" t="s">
        <v>155</v>
      </c>
      <c r="L704" t="s">
        <v>20</v>
      </c>
      <c r="M704" s="5">
        <v>19.96</v>
      </c>
    </row>
    <row r="705" spans="1:13" x14ac:dyDescent="0.2">
      <c r="A705" s="2">
        <v>45348</v>
      </c>
      <c r="B705" s="3">
        <f t="shared" si="32"/>
        <v>2024</v>
      </c>
      <c r="C705" t="str">
        <f t="shared" si="30"/>
        <v>2023-2024</v>
      </c>
      <c r="D705" t="s">
        <v>148</v>
      </c>
      <c r="E705" t="s">
        <v>116</v>
      </c>
      <c r="F705" t="str">
        <f t="shared" si="31"/>
        <v>Western Australia</v>
      </c>
      <c r="G705" t="s">
        <v>48</v>
      </c>
      <c r="H705">
        <v>6725</v>
      </c>
      <c r="I705" t="s">
        <v>11</v>
      </c>
      <c r="J705" t="s">
        <v>77</v>
      </c>
      <c r="K705" t="s">
        <v>19</v>
      </c>
      <c r="L705" t="s">
        <v>23</v>
      </c>
      <c r="M705" s="5">
        <v>19.98</v>
      </c>
    </row>
    <row r="706" spans="1:13" x14ac:dyDescent="0.2">
      <c r="A706" s="2">
        <v>45502</v>
      </c>
      <c r="B706" s="3">
        <f t="shared" si="32"/>
        <v>2025</v>
      </c>
      <c r="C706" t="str">
        <f t="shared" ref="C706:C769" si="33">IF(MONTH(A706) &gt;= 7, YEAR(A706) &amp; "-" &amp; YEAR(A706) + 1, YEAR(A706) - 1 &amp; "-" &amp; YEAR(A706))</f>
        <v>2024-2025</v>
      </c>
      <c r="D706" t="s">
        <v>147</v>
      </c>
      <c r="E706" t="s">
        <v>57</v>
      </c>
      <c r="F706" t="str">
        <f t="shared" ref="F706:F769" si="34">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row>
    <row r="707" spans="1:13" x14ac:dyDescent="0.2">
      <c r="A707" s="2">
        <v>45250</v>
      </c>
      <c r="B707" s="3">
        <f t="shared" ref="B707:B770" si="35">IF(MONTH(A707)&gt;=7,YEAR(A707)+1,YEAR(A707))</f>
        <v>2024</v>
      </c>
      <c r="C707" t="str">
        <f t="shared" si="33"/>
        <v>2023-2024</v>
      </c>
      <c r="D707" t="s">
        <v>147</v>
      </c>
      <c r="E707" t="s">
        <v>129</v>
      </c>
      <c r="F707" t="str">
        <f t="shared" si="34"/>
        <v>Tasmania</v>
      </c>
      <c r="G707" t="s">
        <v>70</v>
      </c>
      <c r="H707">
        <v>7010</v>
      </c>
      <c r="I707" t="s">
        <v>11</v>
      </c>
      <c r="J707" t="s">
        <v>71</v>
      </c>
      <c r="K707" t="s">
        <v>154</v>
      </c>
      <c r="L707" t="s">
        <v>14</v>
      </c>
      <c r="M707" s="5">
        <v>19.98</v>
      </c>
    </row>
    <row r="708" spans="1:13" x14ac:dyDescent="0.2">
      <c r="A708" s="2">
        <v>45251</v>
      </c>
      <c r="B708" s="3">
        <f t="shared" si="35"/>
        <v>2024</v>
      </c>
      <c r="C708" t="str">
        <f t="shared" si="33"/>
        <v>2023-2024</v>
      </c>
      <c r="D708" t="s">
        <v>148</v>
      </c>
      <c r="E708" t="s">
        <v>145</v>
      </c>
      <c r="F708" t="str">
        <f t="shared" si="34"/>
        <v>New South Wales</v>
      </c>
      <c r="G708" t="s">
        <v>10</v>
      </c>
      <c r="H708">
        <v>2101</v>
      </c>
      <c r="I708" t="s">
        <v>11</v>
      </c>
      <c r="J708" t="s">
        <v>27</v>
      </c>
      <c r="K708" t="s">
        <v>150</v>
      </c>
      <c r="L708" t="s">
        <v>18</v>
      </c>
      <c r="M708" s="5">
        <v>19.98</v>
      </c>
    </row>
    <row r="709" spans="1:13" x14ac:dyDescent="0.2">
      <c r="A709" s="2">
        <v>45453</v>
      </c>
      <c r="B709" s="3">
        <f t="shared" si="35"/>
        <v>2024</v>
      </c>
      <c r="C709" t="str">
        <f t="shared" si="33"/>
        <v>2023-2024</v>
      </c>
      <c r="D709" t="s">
        <v>147</v>
      </c>
      <c r="E709" t="s">
        <v>75</v>
      </c>
      <c r="F709" t="str">
        <f t="shared" si="34"/>
        <v>Victoria</v>
      </c>
      <c r="G709" t="s">
        <v>45</v>
      </c>
      <c r="H709">
        <v>3630</v>
      </c>
      <c r="I709" t="s">
        <v>11</v>
      </c>
      <c r="J709" t="s">
        <v>55</v>
      </c>
      <c r="K709" t="s">
        <v>151</v>
      </c>
      <c r="L709" t="s">
        <v>21</v>
      </c>
      <c r="M709" s="5">
        <v>19.98</v>
      </c>
    </row>
    <row r="710" spans="1:13" x14ac:dyDescent="0.2">
      <c r="A710" s="2">
        <v>45506</v>
      </c>
      <c r="B710" s="3">
        <f t="shared" si="35"/>
        <v>2025</v>
      </c>
      <c r="C710" t="str">
        <f t="shared" si="33"/>
        <v>2024-2025</v>
      </c>
      <c r="D710" t="s">
        <v>147</v>
      </c>
      <c r="E710" t="s">
        <v>50</v>
      </c>
      <c r="F710" t="str">
        <f t="shared" si="34"/>
        <v>Queensland</v>
      </c>
      <c r="G710" t="s">
        <v>35</v>
      </c>
      <c r="H710">
        <v>4703</v>
      </c>
      <c r="I710" t="s">
        <v>11</v>
      </c>
      <c r="J710" t="s">
        <v>51</v>
      </c>
      <c r="K710" t="s">
        <v>150</v>
      </c>
      <c r="L710" t="s">
        <v>18</v>
      </c>
      <c r="M710" s="5">
        <v>19.98</v>
      </c>
    </row>
    <row r="711" spans="1:13" x14ac:dyDescent="0.2">
      <c r="A711" s="2">
        <v>45005</v>
      </c>
      <c r="B711" s="3">
        <f t="shared" si="35"/>
        <v>2023</v>
      </c>
      <c r="C711" t="str">
        <f t="shared" si="33"/>
        <v>2022-2023</v>
      </c>
      <c r="D711" t="s">
        <v>147</v>
      </c>
      <c r="E711" t="s">
        <v>34</v>
      </c>
      <c r="F711" t="str">
        <f t="shared" si="34"/>
        <v>Queensland</v>
      </c>
      <c r="G711" t="s">
        <v>35</v>
      </c>
      <c r="H711">
        <v>4802</v>
      </c>
      <c r="I711" t="s">
        <v>11</v>
      </c>
      <c r="J711" t="s">
        <v>36</v>
      </c>
      <c r="K711" t="s">
        <v>154</v>
      </c>
      <c r="L711" t="s">
        <v>14</v>
      </c>
      <c r="M711" s="5">
        <v>19.989999999999998</v>
      </c>
    </row>
    <row r="712" spans="1:13" x14ac:dyDescent="0.2">
      <c r="A712" s="2">
        <v>45060</v>
      </c>
      <c r="B712" s="3">
        <f t="shared" si="35"/>
        <v>2023</v>
      </c>
      <c r="C712" t="str">
        <f t="shared" si="33"/>
        <v>2022-2023</v>
      </c>
      <c r="D712" t="s">
        <v>147</v>
      </c>
      <c r="E712" t="s">
        <v>129</v>
      </c>
      <c r="F712" t="str">
        <f t="shared" si="34"/>
        <v>Tasmania</v>
      </c>
      <c r="G712" t="s">
        <v>70</v>
      </c>
      <c r="H712">
        <v>7010</v>
      </c>
      <c r="I712" t="s">
        <v>11</v>
      </c>
      <c r="J712" t="s">
        <v>71</v>
      </c>
      <c r="K712" t="s">
        <v>152</v>
      </c>
      <c r="L712" t="s">
        <v>13</v>
      </c>
      <c r="M712" s="5">
        <v>19.989999999999998</v>
      </c>
    </row>
    <row r="713" spans="1:13" x14ac:dyDescent="0.2">
      <c r="A713" s="2">
        <v>45249</v>
      </c>
      <c r="B713" s="3">
        <f t="shared" si="35"/>
        <v>2024</v>
      </c>
      <c r="C713" t="str">
        <f t="shared" si="33"/>
        <v>2023-2024</v>
      </c>
      <c r="D713" t="s">
        <v>147</v>
      </c>
      <c r="E713" t="s">
        <v>101</v>
      </c>
      <c r="F713" t="str">
        <f t="shared" si="34"/>
        <v>Victoria</v>
      </c>
      <c r="G713" t="s">
        <v>45</v>
      </c>
      <c r="H713">
        <v>3131</v>
      </c>
      <c r="I713" t="s">
        <v>11</v>
      </c>
      <c r="J713" t="s">
        <v>63</v>
      </c>
      <c r="K713" t="s">
        <v>154</v>
      </c>
      <c r="L713" t="s">
        <v>14</v>
      </c>
      <c r="M713" s="5">
        <v>19.989999999999998</v>
      </c>
    </row>
    <row r="714" spans="1:13" x14ac:dyDescent="0.2">
      <c r="A714" s="2">
        <v>45015</v>
      </c>
      <c r="B714" s="3">
        <f t="shared" si="35"/>
        <v>2023</v>
      </c>
      <c r="C714" t="str">
        <f t="shared" si="33"/>
        <v>2022-2023</v>
      </c>
      <c r="D714" t="s">
        <v>147</v>
      </c>
      <c r="E714" t="s">
        <v>121</v>
      </c>
      <c r="F714" t="str">
        <f t="shared" si="34"/>
        <v>Queensland</v>
      </c>
      <c r="G714" t="s">
        <v>35</v>
      </c>
      <c r="H714">
        <v>4700</v>
      </c>
      <c r="I714" t="s">
        <v>11</v>
      </c>
      <c r="J714" t="s">
        <v>51</v>
      </c>
      <c r="K714" t="s">
        <v>149</v>
      </c>
      <c r="L714" t="s">
        <v>15</v>
      </c>
      <c r="M714" s="5">
        <v>19.989999999999998</v>
      </c>
    </row>
    <row r="715" spans="1:13" x14ac:dyDescent="0.2">
      <c r="A715" s="2">
        <v>45496</v>
      </c>
      <c r="B715" s="3">
        <f t="shared" si="35"/>
        <v>2025</v>
      </c>
      <c r="C715" t="str">
        <f t="shared" si="33"/>
        <v>2024-2025</v>
      </c>
      <c r="D715" t="s">
        <v>147</v>
      </c>
      <c r="E715" t="s">
        <v>111</v>
      </c>
      <c r="F715" t="str">
        <f t="shared" si="34"/>
        <v>New South Wales</v>
      </c>
      <c r="G715" t="s">
        <v>10</v>
      </c>
      <c r="H715">
        <v>2120</v>
      </c>
      <c r="I715" t="s">
        <v>11</v>
      </c>
      <c r="J715" t="s">
        <v>27</v>
      </c>
      <c r="K715" t="s">
        <v>154</v>
      </c>
      <c r="L715" t="s">
        <v>14</v>
      </c>
      <c r="M715" s="5">
        <v>19.989999999999998</v>
      </c>
    </row>
    <row r="716" spans="1:13" x14ac:dyDescent="0.2">
      <c r="A716" s="2">
        <v>45267</v>
      </c>
      <c r="B716" s="3">
        <f t="shared" si="35"/>
        <v>2024</v>
      </c>
      <c r="C716" t="str">
        <f t="shared" si="33"/>
        <v>2023-2024</v>
      </c>
      <c r="D716" t="s">
        <v>147</v>
      </c>
      <c r="E716" t="s">
        <v>85</v>
      </c>
      <c r="F716" t="str">
        <f t="shared" si="34"/>
        <v>Queensland</v>
      </c>
      <c r="G716" t="s">
        <v>35</v>
      </c>
      <c r="H716">
        <v>4883</v>
      </c>
      <c r="I716" t="s">
        <v>11</v>
      </c>
      <c r="J716" t="s">
        <v>36</v>
      </c>
      <c r="K716" t="s">
        <v>152</v>
      </c>
      <c r="L716" t="s">
        <v>13</v>
      </c>
      <c r="M716" s="5">
        <v>19.990000000000002</v>
      </c>
    </row>
    <row r="717" spans="1:13" x14ac:dyDescent="0.2">
      <c r="A717" s="2">
        <v>45218</v>
      </c>
      <c r="B717" s="3">
        <f t="shared" si="35"/>
        <v>2024</v>
      </c>
      <c r="C717" t="str">
        <f t="shared" si="33"/>
        <v>2023-2024</v>
      </c>
      <c r="D717" t="s">
        <v>147</v>
      </c>
      <c r="E717" t="s">
        <v>124</v>
      </c>
      <c r="F717" t="str">
        <f t="shared" si="34"/>
        <v>New South Wales</v>
      </c>
      <c r="G717" t="s">
        <v>10</v>
      </c>
      <c r="H717">
        <v>2015</v>
      </c>
      <c r="I717" t="s">
        <v>11</v>
      </c>
      <c r="J717" t="s">
        <v>12</v>
      </c>
      <c r="K717" t="s">
        <v>154</v>
      </c>
      <c r="L717" t="s">
        <v>14</v>
      </c>
      <c r="M717" s="5">
        <v>20</v>
      </c>
    </row>
    <row r="718" spans="1:13" x14ac:dyDescent="0.2">
      <c r="A718" s="2">
        <v>45023</v>
      </c>
      <c r="B718" s="3">
        <f t="shared" si="35"/>
        <v>2023</v>
      </c>
      <c r="C718" t="str">
        <f t="shared" si="33"/>
        <v>2022-2023</v>
      </c>
      <c r="D718" t="s">
        <v>147</v>
      </c>
      <c r="E718" t="s">
        <v>142</v>
      </c>
      <c r="F718" t="str">
        <f t="shared" si="34"/>
        <v>Australian Capital Territory</v>
      </c>
      <c r="G718" t="s">
        <v>80</v>
      </c>
      <c r="H718">
        <v>2609</v>
      </c>
      <c r="I718" t="s">
        <v>11</v>
      </c>
      <c r="J718" t="s">
        <v>58</v>
      </c>
      <c r="K718" t="s">
        <v>154</v>
      </c>
      <c r="L718" t="s">
        <v>14</v>
      </c>
      <c r="M718" s="5">
        <v>20</v>
      </c>
    </row>
    <row r="719" spans="1:13" x14ac:dyDescent="0.2">
      <c r="A719" s="2">
        <v>45569</v>
      </c>
      <c r="B719" s="3">
        <f t="shared" si="35"/>
        <v>2025</v>
      </c>
      <c r="C719" t="str">
        <f t="shared" si="33"/>
        <v>2024-2025</v>
      </c>
      <c r="D719" t="s">
        <v>147</v>
      </c>
      <c r="E719" t="s">
        <v>31</v>
      </c>
      <c r="F719" t="str">
        <f t="shared" si="34"/>
        <v>South Australia</v>
      </c>
      <c r="G719" t="s">
        <v>32</v>
      </c>
      <c r="H719">
        <v>5168</v>
      </c>
      <c r="I719" t="s">
        <v>11</v>
      </c>
      <c r="J719" t="s">
        <v>33</v>
      </c>
      <c r="K719" t="s">
        <v>149</v>
      </c>
      <c r="L719" t="s">
        <v>15</v>
      </c>
      <c r="M719" s="5">
        <v>20</v>
      </c>
    </row>
    <row r="720" spans="1:13" x14ac:dyDescent="0.2">
      <c r="A720" s="2">
        <v>45568</v>
      </c>
      <c r="B720" s="3">
        <f t="shared" si="35"/>
        <v>2025</v>
      </c>
      <c r="C720" t="str">
        <f t="shared" si="33"/>
        <v>2024-2025</v>
      </c>
      <c r="D720" t="s">
        <v>148</v>
      </c>
      <c r="E720" t="s">
        <v>115</v>
      </c>
      <c r="F720" t="str">
        <f t="shared" si="34"/>
        <v>Western Australia</v>
      </c>
      <c r="G720" t="s">
        <v>48</v>
      </c>
      <c r="H720">
        <v>6280</v>
      </c>
      <c r="I720" t="s">
        <v>11</v>
      </c>
      <c r="J720" t="s">
        <v>94</v>
      </c>
      <c r="K720" t="s">
        <v>154</v>
      </c>
      <c r="L720" t="s">
        <v>14</v>
      </c>
      <c r="M720" s="5">
        <v>20.010000000000002</v>
      </c>
    </row>
    <row r="721" spans="1:13" x14ac:dyDescent="0.2">
      <c r="A721" s="2">
        <v>45297</v>
      </c>
      <c r="B721" s="3">
        <f t="shared" si="35"/>
        <v>2024</v>
      </c>
      <c r="C721" t="str">
        <f t="shared" si="33"/>
        <v>2023-2024</v>
      </c>
      <c r="D721" t="s">
        <v>148</v>
      </c>
      <c r="E721" t="s">
        <v>103</v>
      </c>
      <c r="F721" t="str">
        <f t="shared" si="34"/>
        <v>Queensland</v>
      </c>
      <c r="G721" t="s">
        <v>35</v>
      </c>
      <c r="H721">
        <v>4509</v>
      </c>
      <c r="I721" t="s">
        <v>11</v>
      </c>
      <c r="J721" t="s">
        <v>104</v>
      </c>
      <c r="K721" t="s">
        <v>157</v>
      </c>
      <c r="L721" t="s">
        <v>22</v>
      </c>
      <c r="M721" s="5">
        <v>20.18</v>
      </c>
    </row>
    <row r="722" spans="1:13" x14ac:dyDescent="0.2">
      <c r="A722" s="2">
        <v>45459</v>
      </c>
      <c r="B722" s="3">
        <f t="shared" si="35"/>
        <v>2024</v>
      </c>
      <c r="C722" t="str">
        <f t="shared" si="33"/>
        <v>2023-2024</v>
      </c>
      <c r="D722" t="s">
        <v>148</v>
      </c>
      <c r="E722" t="s">
        <v>122</v>
      </c>
      <c r="F722" t="str">
        <f t="shared" si="34"/>
        <v>New South Wales</v>
      </c>
      <c r="G722" t="s">
        <v>10</v>
      </c>
      <c r="H722">
        <v>2650</v>
      </c>
      <c r="I722" t="s">
        <v>11</v>
      </c>
      <c r="J722" t="s">
        <v>25</v>
      </c>
      <c r="K722" t="s">
        <v>157</v>
      </c>
      <c r="L722" t="s">
        <v>22</v>
      </c>
      <c r="M722" s="5">
        <v>20.32</v>
      </c>
    </row>
    <row r="723" spans="1:13" x14ac:dyDescent="0.2">
      <c r="A723" s="2">
        <v>45619</v>
      </c>
      <c r="B723" s="3">
        <f t="shared" si="35"/>
        <v>2025</v>
      </c>
      <c r="C723" t="str">
        <f t="shared" si="33"/>
        <v>2024-2025</v>
      </c>
      <c r="D723" t="s">
        <v>147</v>
      </c>
      <c r="E723" t="s">
        <v>57</v>
      </c>
      <c r="F723" t="str">
        <f t="shared" si="34"/>
        <v>New South Wales</v>
      </c>
      <c r="G723" t="s">
        <v>10</v>
      </c>
      <c r="H723">
        <v>2560</v>
      </c>
      <c r="I723" t="s">
        <v>11</v>
      </c>
      <c r="J723" t="s">
        <v>58</v>
      </c>
      <c r="K723" t="s">
        <v>150</v>
      </c>
      <c r="L723" t="s">
        <v>18</v>
      </c>
      <c r="M723" s="5">
        <v>20.5</v>
      </c>
    </row>
    <row r="724" spans="1:13" x14ac:dyDescent="0.2">
      <c r="A724" s="2">
        <v>45056</v>
      </c>
      <c r="B724" s="3">
        <f t="shared" si="35"/>
        <v>2023</v>
      </c>
      <c r="C724" t="str">
        <f t="shared" si="33"/>
        <v>2022-2023</v>
      </c>
      <c r="D724" t="s">
        <v>148</v>
      </c>
      <c r="E724" t="s">
        <v>42</v>
      </c>
      <c r="F724" t="str">
        <f t="shared" si="34"/>
        <v>Queensland</v>
      </c>
      <c r="G724" t="s">
        <v>35</v>
      </c>
      <c r="H724">
        <v>4053</v>
      </c>
      <c r="I724" t="s">
        <v>11</v>
      </c>
      <c r="J724" t="s">
        <v>43</v>
      </c>
      <c r="K724" t="s">
        <v>157</v>
      </c>
      <c r="L724" t="s">
        <v>22</v>
      </c>
      <c r="M724" s="5">
        <v>20.58</v>
      </c>
    </row>
    <row r="725" spans="1:13" x14ac:dyDescent="0.2">
      <c r="A725" s="2">
        <v>45354</v>
      </c>
      <c r="B725" s="3">
        <f t="shared" si="35"/>
        <v>2024</v>
      </c>
      <c r="C725" t="str">
        <f t="shared" si="33"/>
        <v>2023-2024</v>
      </c>
      <c r="D725" t="s">
        <v>147</v>
      </c>
      <c r="E725" t="s">
        <v>79</v>
      </c>
      <c r="F725" t="str">
        <f t="shared" si="34"/>
        <v>Australian Capital Territory</v>
      </c>
      <c r="G725" t="s">
        <v>80</v>
      </c>
      <c r="H725">
        <v>2617</v>
      </c>
      <c r="I725" t="s">
        <v>11</v>
      </c>
      <c r="J725" t="s">
        <v>58</v>
      </c>
      <c r="K725" t="s">
        <v>154</v>
      </c>
      <c r="L725" t="s">
        <v>14</v>
      </c>
      <c r="M725" s="5">
        <v>20.59</v>
      </c>
    </row>
    <row r="726" spans="1:13" x14ac:dyDescent="0.2">
      <c r="A726" s="2">
        <v>45164</v>
      </c>
      <c r="B726" s="3">
        <f t="shared" si="35"/>
        <v>2024</v>
      </c>
      <c r="C726" t="str">
        <f t="shared" si="33"/>
        <v>2023-2024</v>
      </c>
      <c r="D726" t="s">
        <v>147</v>
      </c>
      <c r="E726" t="s">
        <v>139</v>
      </c>
      <c r="F726" t="str">
        <f t="shared" si="34"/>
        <v>New South Wales</v>
      </c>
      <c r="G726" t="s">
        <v>10</v>
      </c>
      <c r="H726">
        <v>2020</v>
      </c>
      <c r="I726" t="s">
        <v>11</v>
      </c>
      <c r="J726" t="s">
        <v>12</v>
      </c>
      <c r="K726" t="s">
        <v>154</v>
      </c>
      <c r="L726" t="s">
        <v>14</v>
      </c>
      <c r="M726" s="5">
        <v>20.75</v>
      </c>
    </row>
    <row r="727" spans="1:13" x14ac:dyDescent="0.2">
      <c r="A727" s="2">
        <v>45260</v>
      </c>
      <c r="B727" s="3">
        <f t="shared" si="35"/>
        <v>2024</v>
      </c>
      <c r="C727" t="str">
        <f t="shared" si="33"/>
        <v>2023-2024</v>
      </c>
      <c r="D727" t="s">
        <v>147</v>
      </c>
      <c r="E727" t="s">
        <v>56</v>
      </c>
      <c r="F727" t="str">
        <f t="shared" si="34"/>
        <v>Northern Territory</v>
      </c>
      <c r="G727" t="s">
        <v>29</v>
      </c>
      <c r="H727">
        <v>870</v>
      </c>
      <c r="I727" t="s">
        <v>11</v>
      </c>
      <c r="J727" t="s">
        <v>30</v>
      </c>
      <c r="K727" t="s">
        <v>152</v>
      </c>
      <c r="L727" t="s">
        <v>13</v>
      </c>
      <c r="M727" s="5">
        <v>20.87</v>
      </c>
    </row>
    <row r="728" spans="1:13" x14ac:dyDescent="0.2">
      <c r="A728" s="2">
        <v>45378</v>
      </c>
      <c r="B728" s="3">
        <f t="shared" si="35"/>
        <v>2024</v>
      </c>
      <c r="C728" t="str">
        <f t="shared" si="33"/>
        <v>2023-2024</v>
      </c>
      <c r="D728" t="s">
        <v>147</v>
      </c>
      <c r="E728" t="s">
        <v>112</v>
      </c>
      <c r="F728" t="str">
        <f t="shared" si="34"/>
        <v>Victoria</v>
      </c>
      <c r="G728" t="s">
        <v>45</v>
      </c>
      <c r="H728">
        <v>3076</v>
      </c>
      <c r="I728" t="s">
        <v>11</v>
      </c>
      <c r="J728" t="s">
        <v>46</v>
      </c>
      <c r="K728" t="s">
        <v>152</v>
      </c>
      <c r="L728" t="s">
        <v>13</v>
      </c>
      <c r="M728" s="5">
        <v>20.9</v>
      </c>
    </row>
    <row r="729" spans="1:13" x14ac:dyDescent="0.2">
      <c r="A729" s="2">
        <v>45542</v>
      </c>
      <c r="B729" s="3">
        <f t="shared" si="35"/>
        <v>2025</v>
      </c>
      <c r="C729" t="str">
        <f t="shared" si="33"/>
        <v>2024-2025</v>
      </c>
      <c r="D729" t="s">
        <v>147</v>
      </c>
      <c r="E729" t="s">
        <v>146</v>
      </c>
      <c r="F729" t="str">
        <f t="shared" si="34"/>
        <v>Victoria</v>
      </c>
      <c r="G729" t="s">
        <v>45</v>
      </c>
      <c r="H729">
        <v>3353</v>
      </c>
      <c r="I729" t="s">
        <v>11</v>
      </c>
      <c r="J729" t="s">
        <v>60</v>
      </c>
      <c r="K729" t="s">
        <v>155</v>
      </c>
      <c r="L729" t="s">
        <v>20</v>
      </c>
      <c r="M729" s="5">
        <v>20.93</v>
      </c>
    </row>
    <row r="730" spans="1:13" x14ac:dyDescent="0.2">
      <c r="A730" s="2">
        <v>45453</v>
      </c>
      <c r="B730" s="3">
        <f t="shared" si="35"/>
        <v>2024</v>
      </c>
      <c r="C730" t="str">
        <f t="shared" si="33"/>
        <v>2023-2024</v>
      </c>
      <c r="D730" t="s">
        <v>147</v>
      </c>
      <c r="E730" t="s">
        <v>26</v>
      </c>
      <c r="F730" t="str">
        <f t="shared" si="34"/>
        <v>New South Wales</v>
      </c>
      <c r="G730" t="s">
        <v>10</v>
      </c>
      <c r="H730">
        <v>2141</v>
      </c>
      <c r="I730" t="s">
        <v>11</v>
      </c>
      <c r="J730" t="s">
        <v>27</v>
      </c>
      <c r="K730" t="s">
        <v>156</v>
      </c>
      <c r="L730" t="s">
        <v>17</v>
      </c>
      <c r="M730" s="5">
        <v>20.94</v>
      </c>
    </row>
    <row r="731" spans="1:13" x14ac:dyDescent="0.2">
      <c r="A731" s="2">
        <v>45086</v>
      </c>
      <c r="B731" s="3">
        <f t="shared" si="35"/>
        <v>2023</v>
      </c>
      <c r="C731" t="str">
        <f t="shared" si="33"/>
        <v>2022-2023</v>
      </c>
      <c r="D731" t="s">
        <v>147</v>
      </c>
      <c r="E731" t="s">
        <v>64</v>
      </c>
      <c r="F731" t="str">
        <f t="shared" si="34"/>
        <v>Victoria</v>
      </c>
      <c r="G731" t="s">
        <v>45</v>
      </c>
      <c r="H731">
        <v>3199</v>
      </c>
      <c r="I731" t="s">
        <v>11</v>
      </c>
      <c r="J731" t="s">
        <v>63</v>
      </c>
      <c r="K731" t="s">
        <v>155</v>
      </c>
      <c r="L731" t="s">
        <v>20</v>
      </c>
      <c r="M731" s="5">
        <v>20.950000000000003</v>
      </c>
    </row>
    <row r="732" spans="1:13" x14ac:dyDescent="0.2">
      <c r="A732" s="2">
        <v>45558</v>
      </c>
      <c r="B732" s="3">
        <f t="shared" si="35"/>
        <v>2025</v>
      </c>
      <c r="C732" t="str">
        <f t="shared" si="33"/>
        <v>2024-2025</v>
      </c>
      <c r="D732" t="s">
        <v>147</v>
      </c>
      <c r="E732" t="s">
        <v>86</v>
      </c>
      <c r="F732" t="str">
        <f t="shared" si="34"/>
        <v>New South Wales</v>
      </c>
      <c r="G732" t="s">
        <v>10</v>
      </c>
      <c r="H732">
        <v>2064</v>
      </c>
      <c r="I732" t="s">
        <v>11</v>
      </c>
      <c r="J732" t="s">
        <v>12</v>
      </c>
      <c r="K732" t="s">
        <v>152</v>
      </c>
      <c r="L732" t="s">
        <v>13</v>
      </c>
      <c r="M732" s="5">
        <v>20.96</v>
      </c>
    </row>
    <row r="733" spans="1:13" x14ac:dyDescent="0.2">
      <c r="A733" s="2">
        <v>45581</v>
      </c>
      <c r="B733" s="3">
        <f t="shared" si="35"/>
        <v>2025</v>
      </c>
      <c r="C733" t="str">
        <f t="shared" si="33"/>
        <v>2024-2025</v>
      </c>
      <c r="D733" t="s">
        <v>147</v>
      </c>
      <c r="E733" t="s">
        <v>54</v>
      </c>
      <c r="F733" t="str">
        <f t="shared" si="34"/>
        <v>Victoria</v>
      </c>
      <c r="G733" t="s">
        <v>45</v>
      </c>
      <c r="H733">
        <v>3977</v>
      </c>
      <c r="I733" t="s">
        <v>11</v>
      </c>
      <c r="J733" t="s">
        <v>55</v>
      </c>
      <c r="K733" t="s">
        <v>149</v>
      </c>
      <c r="L733" t="s">
        <v>15</v>
      </c>
      <c r="M733" s="5">
        <v>20.97</v>
      </c>
    </row>
    <row r="734" spans="1:13" x14ac:dyDescent="0.2">
      <c r="A734" s="2">
        <v>45239</v>
      </c>
      <c r="B734" s="3">
        <f t="shared" si="35"/>
        <v>2024</v>
      </c>
      <c r="C734" t="str">
        <f t="shared" si="33"/>
        <v>2023-2024</v>
      </c>
      <c r="D734" t="s">
        <v>147</v>
      </c>
      <c r="E734" t="s">
        <v>119</v>
      </c>
      <c r="F734" t="str">
        <f t="shared" si="34"/>
        <v>Queensland</v>
      </c>
      <c r="G734" t="s">
        <v>35</v>
      </c>
      <c r="H734">
        <v>4570</v>
      </c>
      <c r="I734" t="s">
        <v>11</v>
      </c>
      <c r="J734" t="s">
        <v>120</v>
      </c>
      <c r="K734" t="s">
        <v>152</v>
      </c>
      <c r="L734" t="s">
        <v>13</v>
      </c>
      <c r="M734" s="5">
        <v>20.97</v>
      </c>
    </row>
    <row r="735" spans="1:13" x14ac:dyDescent="0.2">
      <c r="A735" s="2">
        <v>45648</v>
      </c>
      <c r="B735" s="3">
        <f t="shared" si="35"/>
        <v>2025</v>
      </c>
      <c r="C735" t="str">
        <f t="shared" si="33"/>
        <v>2024-2025</v>
      </c>
      <c r="D735" t="s">
        <v>147</v>
      </c>
      <c r="E735" t="s">
        <v>31</v>
      </c>
      <c r="F735" t="str">
        <f t="shared" si="34"/>
        <v>South Australia</v>
      </c>
      <c r="G735" t="s">
        <v>32</v>
      </c>
      <c r="H735">
        <v>5168</v>
      </c>
      <c r="I735" t="s">
        <v>11</v>
      </c>
      <c r="J735" t="s">
        <v>33</v>
      </c>
      <c r="K735" t="s">
        <v>149</v>
      </c>
      <c r="L735" t="s">
        <v>15</v>
      </c>
      <c r="M735" s="5">
        <v>20.97</v>
      </c>
    </row>
    <row r="736" spans="1:13" x14ac:dyDescent="0.2">
      <c r="A736" s="2">
        <v>44965</v>
      </c>
      <c r="B736" s="3">
        <f t="shared" si="35"/>
        <v>2023</v>
      </c>
      <c r="C736" t="str">
        <f t="shared" si="33"/>
        <v>2022-2023</v>
      </c>
      <c r="D736" t="s">
        <v>147</v>
      </c>
      <c r="E736" t="s">
        <v>129</v>
      </c>
      <c r="F736" t="str">
        <f t="shared" si="34"/>
        <v>Tasmania</v>
      </c>
      <c r="G736" t="s">
        <v>70</v>
      </c>
      <c r="H736">
        <v>7010</v>
      </c>
      <c r="I736" t="s">
        <v>11</v>
      </c>
      <c r="J736" t="s">
        <v>71</v>
      </c>
      <c r="K736" t="s">
        <v>154</v>
      </c>
      <c r="L736" t="s">
        <v>14</v>
      </c>
      <c r="M736" s="5">
        <v>20.98</v>
      </c>
    </row>
    <row r="737" spans="1:13" x14ac:dyDescent="0.2">
      <c r="A737" s="2">
        <v>45069</v>
      </c>
      <c r="B737" s="3">
        <f t="shared" si="35"/>
        <v>2023</v>
      </c>
      <c r="C737" t="str">
        <f t="shared" si="33"/>
        <v>2022-2023</v>
      </c>
      <c r="D737" t="s">
        <v>147</v>
      </c>
      <c r="E737" t="s">
        <v>111</v>
      </c>
      <c r="F737" t="str">
        <f t="shared" si="34"/>
        <v>New South Wales</v>
      </c>
      <c r="G737" t="s">
        <v>10</v>
      </c>
      <c r="H737">
        <v>2120</v>
      </c>
      <c r="I737" t="s">
        <v>11</v>
      </c>
      <c r="J737" t="s">
        <v>27</v>
      </c>
      <c r="K737" t="s">
        <v>153</v>
      </c>
      <c r="L737" t="s">
        <v>16</v>
      </c>
      <c r="M737" s="5">
        <v>20.98</v>
      </c>
    </row>
    <row r="738" spans="1:13" x14ac:dyDescent="0.2">
      <c r="A738" s="2">
        <v>45408</v>
      </c>
      <c r="B738" s="3">
        <f t="shared" si="35"/>
        <v>2024</v>
      </c>
      <c r="C738" t="str">
        <f t="shared" si="33"/>
        <v>2023-2024</v>
      </c>
      <c r="D738" t="s">
        <v>147</v>
      </c>
      <c r="E738" t="s">
        <v>127</v>
      </c>
      <c r="F738" t="str">
        <f t="shared" si="34"/>
        <v>New South Wales</v>
      </c>
      <c r="G738" t="s">
        <v>10</v>
      </c>
      <c r="H738">
        <v>2131</v>
      </c>
      <c r="I738" t="s">
        <v>11</v>
      </c>
      <c r="J738" t="s">
        <v>27</v>
      </c>
      <c r="K738" t="s">
        <v>150</v>
      </c>
      <c r="L738" t="s">
        <v>18</v>
      </c>
      <c r="M738" s="5">
        <v>20.990000000000002</v>
      </c>
    </row>
    <row r="739" spans="1:13" x14ac:dyDescent="0.2">
      <c r="A739" s="2">
        <v>45561</v>
      </c>
      <c r="B739" s="3">
        <f t="shared" si="35"/>
        <v>2025</v>
      </c>
      <c r="C739" t="str">
        <f t="shared" si="33"/>
        <v>2024-2025</v>
      </c>
      <c r="D739" t="s">
        <v>147</v>
      </c>
      <c r="E739" t="s">
        <v>124</v>
      </c>
      <c r="F739" t="str">
        <f t="shared" si="34"/>
        <v>New South Wales</v>
      </c>
      <c r="G739" t="s">
        <v>10</v>
      </c>
      <c r="H739">
        <v>2015</v>
      </c>
      <c r="I739" t="s">
        <v>11</v>
      </c>
      <c r="J739" t="s">
        <v>12</v>
      </c>
      <c r="K739" t="s">
        <v>149</v>
      </c>
      <c r="L739" t="s">
        <v>15</v>
      </c>
      <c r="M739" s="5">
        <v>21</v>
      </c>
    </row>
    <row r="740" spans="1:13" x14ac:dyDescent="0.2">
      <c r="A740" s="2">
        <v>45084</v>
      </c>
      <c r="B740" s="3">
        <f t="shared" si="35"/>
        <v>2023</v>
      </c>
      <c r="C740" t="str">
        <f t="shared" si="33"/>
        <v>2022-2023</v>
      </c>
      <c r="D740" t="s">
        <v>147</v>
      </c>
      <c r="E740" t="s">
        <v>39</v>
      </c>
      <c r="F740" t="str">
        <f t="shared" si="34"/>
        <v>South Australia</v>
      </c>
      <c r="G740" t="s">
        <v>32</v>
      </c>
      <c r="H740">
        <v>5343</v>
      </c>
      <c r="I740" t="s">
        <v>11</v>
      </c>
      <c r="J740" t="s">
        <v>38</v>
      </c>
      <c r="K740" t="s">
        <v>153</v>
      </c>
      <c r="L740" t="s">
        <v>16</v>
      </c>
      <c r="M740" s="5">
        <v>21</v>
      </c>
    </row>
    <row r="741" spans="1:13" x14ac:dyDescent="0.2">
      <c r="A741" s="2">
        <v>45382</v>
      </c>
      <c r="B741" s="3">
        <f t="shared" si="35"/>
        <v>2024</v>
      </c>
      <c r="C741" t="str">
        <f t="shared" si="33"/>
        <v>2023-2024</v>
      </c>
      <c r="D741" t="s">
        <v>147</v>
      </c>
      <c r="E741" t="s">
        <v>39</v>
      </c>
      <c r="F741" t="str">
        <f t="shared" si="34"/>
        <v>South Australia</v>
      </c>
      <c r="G741" t="s">
        <v>32</v>
      </c>
      <c r="H741">
        <v>5343</v>
      </c>
      <c r="I741" t="s">
        <v>11</v>
      </c>
      <c r="J741" t="s">
        <v>38</v>
      </c>
      <c r="K741" t="s">
        <v>19</v>
      </c>
      <c r="L741" t="s">
        <v>23</v>
      </c>
      <c r="M741" s="5">
        <v>21</v>
      </c>
    </row>
    <row r="742" spans="1:13" x14ac:dyDescent="0.2">
      <c r="A742" s="2">
        <v>45065</v>
      </c>
      <c r="B742" s="3">
        <f t="shared" si="35"/>
        <v>2023</v>
      </c>
      <c r="C742" t="str">
        <f t="shared" si="33"/>
        <v>2022-2023</v>
      </c>
      <c r="D742" t="s">
        <v>147</v>
      </c>
      <c r="E742" t="s">
        <v>74</v>
      </c>
      <c r="F742" t="str">
        <f t="shared" si="34"/>
        <v>South Australia</v>
      </c>
      <c r="G742" t="s">
        <v>32</v>
      </c>
      <c r="H742">
        <v>5043</v>
      </c>
      <c r="I742" t="s">
        <v>11</v>
      </c>
      <c r="J742" t="s">
        <v>33</v>
      </c>
      <c r="K742" t="s">
        <v>154</v>
      </c>
      <c r="L742" t="s">
        <v>14</v>
      </c>
      <c r="M742" s="5">
        <v>21</v>
      </c>
    </row>
    <row r="743" spans="1:13" x14ac:dyDescent="0.2">
      <c r="A743" s="2">
        <v>45592</v>
      </c>
      <c r="B743" s="3">
        <f t="shared" si="35"/>
        <v>2025</v>
      </c>
      <c r="C743" t="str">
        <f t="shared" si="33"/>
        <v>2024-2025</v>
      </c>
      <c r="D743" t="s">
        <v>147</v>
      </c>
      <c r="E743" t="s">
        <v>95</v>
      </c>
      <c r="F743" t="str">
        <f t="shared" si="34"/>
        <v>Victoria</v>
      </c>
      <c r="G743" t="s">
        <v>45</v>
      </c>
      <c r="H743">
        <v>3931</v>
      </c>
      <c r="I743" t="s">
        <v>11</v>
      </c>
      <c r="J743" t="s">
        <v>55</v>
      </c>
      <c r="K743" t="s">
        <v>151</v>
      </c>
      <c r="L743" t="s">
        <v>21</v>
      </c>
      <c r="M743" s="5">
        <v>21</v>
      </c>
    </row>
    <row r="744" spans="1:13" x14ac:dyDescent="0.2">
      <c r="A744" s="2">
        <v>45338</v>
      </c>
      <c r="B744" s="3">
        <f t="shared" si="35"/>
        <v>2024</v>
      </c>
      <c r="C744" t="str">
        <f t="shared" si="33"/>
        <v>2023-2024</v>
      </c>
      <c r="D744" t="s">
        <v>148</v>
      </c>
      <c r="E744" t="s">
        <v>101</v>
      </c>
      <c r="F744" t="str">
        <f t="shared" si="34"/>
        <v>Victoria</v>
      </c>
      <c r="G744" t="s">
        <v>45</v>
      </c>
      <c r="H744">
        <v>3131</v>
      </c>
      <c r="I744" t="s">
        <v>11</v>
      </c>
      <c r="J744" t="s">
        <v>63</v>
      </c>
      <c r="K744" t="s">
        <v>154</v>
      </c>
      <c r="L744" t="s">
        <v>14</v>
      </c>
      <c r="M744" s="5">
        <v>21</v>
      </c>
    </row>
    <row r="745" spans="1:13" x14ac:dyDescent="0.2">
      <c r="A745" s="2">
        <v>45042</v>
      </c>
      <c r="B745" s="3">
        <f t="shared" si="35"/>
        <v>2023</v>
      </c>
      <c r="C745" t="str">
        <f t="shared" si="33"/>
        <v>2022-2023</v>
      </c>
      <c r="D745" t="s">
        <v>148</v>
      </c>
      <c r="E745" t="s">
        <v>24</v>
      </c>
      <c r="F745" t="str">
        <f t="shared" si="34"/>
        <v>New South Wales</v>
      </c>
      <c r="G745" t="s">
        <v>10</v>
      </c>
      <c r="H745">
        <v>2795</v>
      </c>
      <c r="I745" t="s">
        <v>11</v>
      </c>
      <c r="J745" t="s">
        <v>25</v>
      </c>
      <c r="K745" t="s">
        <v>150</v>
      </c>
      <c r="L745" t="s">
        <v>18</v>
      </c>
      <c r="M745" s="5">
        <v>21.310000000000002</v>
      </c>
    </row>
    <row r="746" spans="1:13" x14ac:dyDescent="0.2">
      <c r="A746" s="2">
        <v>45289</v>
      </c>
      <c r="B746" s="3">
        <f t="shared" si="35"/>
        <v>2024</v>
      </c>
      <c r="C746" t="str">
        <f t="shared" si="33"/>
        <v>2023-2024</v>
      </c>
      <c r="D746" t="s">
        <v>148</v>
      </c>
      <c r="E746" t="s">
        <v>99</v>
      </c>
      <c r="F746" t="str">
        <f t="shared" si="34"/>
        <v>Victoria</v>
      </c>
      <c r="G746" t="s">
        <v>45</v>
      </c>
      <c r="H746">
        <v>3148</v>
      </c>
      <c r="I746" t="s">
        <v>11</v>
      </c>
      <c r="J746" t="s">
        <v>63</v>
      </c>
      <c r="K746" t="s">
        <v>153</v>
      </c>
      <c r="L746" t="s">
        <v>16</v>
      </c>
      <c r="M746" s="5">
        <v>21.48</v>
      </c>
    </row>
    <row r="747" spans="1:13" x14ac:dyDescent="0.2">
      <c r="A747" s="2">
        <v>44978</v>
      </c>
      <c r="B747" s="3">
        <f t="shared" si="35"/>
        <v>2023</v>
      </c>
      <c r="C747" t="str">
        <f t="shared" si="33"/>
        <v>2022-2023</v>
      </c>
      <c r="D747" t="s">
        <v>147</v>
      </c>
      <c r="E747" t="s">
        <v>143</v>
      </c>
      <c r="F747" t="str">
        <f t="shared" si="34"/>
        <v>New South Wales</v>
      </c>
      <c r="G747" t="s">
        <v>10</v>
      </c>
      <c r="H747">
        <v>2154</v>
      </c>
      <c r="I747" t="s">
        <v>11</v>
      </c>
      <c r="J747" t="s">
        <v>27</v>
      </c>
      <c r="K747" t="s">
        <v>150</v>
      </c>
      <c r="L747" t="s">
        <v>18</v>
      </c>
      <c r="M747" s="5">
        <v>21.490000000000002</v>
      </c>
    </row>
    <row r="748" spans="1:13" x14ac:dyDescent="0.2">
      <c r="A748" s="2">
        <v>45568</v>
      </c>
      <c r="B748" s="3">
        <f t="shared" si="35"/>
        <v>2025</v>
      </c>
      <c r="C748" t="str">
        <f t="shared" si="33"/>
        <v>2024-2025</v>
      </c>
      <c r="D748" t="s">
        <v>147</v>
      </c>
      <c r="E748" t="s">
        <v>57</v>
      </c>
      <c r="F748" t="str">
        <f t="shared" si="34"/>
        <v>New South Wales</v>
      </c>
      <c r="G748" t="s">
        <v>10</v>
      </c>
      <c r="H748">
        <v>2560</v>
      </c>
      <c r="I748" t="s">
        <v>11</v>
      </c>
      <c r="J748" t="s">
        <v>58</v>
      </c>
      <c r="K748" t="s">
        <v>154</v>
      </c>
      <c r="L748" t="s">
        <v>14</v>
      </c>
      <c r="M748" s="5">
        <v>21.5</v>
      </c>
    </row>
    <row r="749" spans="1:13" x14ac:dyDescent="0.2">
      <c r="A749" s="2">
        <v>44988</v>
      </c>
      <c r="B749" s="3">
        <f t="shared" si="35"/>
        <v>2023</v>
      </c>
      <c r="C749" t="str">
        <f t="shared" si="33"/>
        <v>2022-2023</v>
      </c>
      <c r="D749" t="s">
        <v>147</v>
      </c>
      <c r="E749" t="s">
        <v>99</v>
      </c>
      <c r="F749" t="str">
        <f t="shared" si="34"/>
        <v>Victoria</v>
      </c>
      <c r="G749" t="s">
        <v>45</v>
      </c>
      <c r="H749">
        <v>3148</v>
      </c>
      <c r="I749" t="s">
        <v>11</v>
      </c>
      <c r="J749" t="s">
        <v>63</v>
      </c>
      <c r="K749" t="s">
        <v>154</v>
      </c>
      <c r="L749" t="s">
        <v>14</v>
      </c>
      <c r="M749" s="5">
        <v>21.75</v>
      </c>
    </row>
    <row r="750" spans="1:13" x14ac:dyDescent="0.2">
      <c r="A750" s="2">
        <v>45504</v>
      </c>
      <c r="B750" s="3">
        <f t="shared" si="35"/>
        <v>2025</v>
      </c>
      <c r="C750" t="str">
        <f t="shared" si="33"/>
        <v>2024-2025</v>
      </c>
      <c r="D750" t="s">
        <v>147</v>
      </c>
      <c r="E750" t="s">
        <v>136</v>
      </c>
      <c r="F750" t="str">
        <f t="shared" si="34"/>
        <v>Victoria</v>
      </c>
      <c r="G750" t="s">
        <v>45</v>
      </c>
      <c r="H750">
        <v>3175</v>
      </c>
      <c r="I750" t="s">
        <v>11</v>
      </c>
      <c r="J750" t="s">
        <v>63</v>
      </c>
      <c r="K750" t="s">
        <v>19</v>
      </c>
      <c r="L750" t="s">
        <v>23</v>
      </c>
      <c r="M750" s="5">
        <v>21.81</v>
      </c>
    </row>
    <row r="751" spans="1:13" x14ac:dyDescent="0.2">
      <c r="A751" s="2">
        <v>45321</v>
      </c>
      <c r="B751" s="3">
        <f t="shared" si="35"/>
        <v>2024</v>
      </c>
      <c r="C751" t="str">
        <f t="shared" si="33"/>
        <v>2023-2024</v>
      </c>
      <c r="D751" t="s">
        <v>148</v>
      </c>
      <c r="E751" t="s">
        <v>65</v>
      </c>
      <c r="F751" t="str">
        <f t="shared" si="34"/>
        <v>New South Wales</v>
      </c>
      <c r="G751" t="s">
        <v>10</v>
      </c>
      <c r="H751">
        <v>2541</v>
      </c>
      <c r="I751" t="s">
        <v>11</v>
      </c>
      <c r="J751" t="s">
        <v>58</v>
      </c>
      <c r="K751" t="s">
        <v>156</v>
      </c>
      <c r="L751" t="s">
        <v>17</v>
      </c>
      <c r="M751" s="5">
        <v>21.94</v>
      </c>
    </row>
    <row r="752" spans="1:13" x14ac:dyDescent="0.2">
      <c r="A752" s="2">
        <v>45028</v>
      </c>
      <c r="B752" s="3">
        <f t="shared" si="35"/>
        <v>2023</v>
      </c>
      <c r="C752" t="str">
        <f t="shared" si="33"/>
        <v>2022-2023</v>
      </c>
      <c r="D752" t="s">
        <v>147</v>
      </c>
      <c r="E752" t="s">
        <v>61</v>
      </c>
      <c r="F752" t="str">
        <f t="shared" si="34"/>
        <v>New South Wales</v>
      </c>
      <c r="G752" t="s">
        <v>10</v>
      </c>
      <c r="H752">
        <v>2539</v>
      </c>
      <c r="I752" t="s">
        <v>11</v>
      </c>
      <c r="J752" t="s">
        <v>58</v>
      </c>
      <c r="K752" t="s">
        <v>155</v>
      </c>
      <c r="L752" t="s">
        <v>20</v>
      </c>
      <c r="M752" s="5">
        <v>21.95</v>
      </c>
    </row>
    <row r="753" spans="1:13" x14ac:dyDescent="0.2">
      <c r="A753" s="2">
        <v>45240</v>
      </c>
      <c r="B753" s="3">
        <f t="shared" si="35"/>
        <v>2024</v>
      </c>
      <c r="C753" t="str">
        <f t="shared" si="33"/>
        <v>2023-2024</v>
      </c>
      <c r="D753" t="s">
        <v>147</v>
      </c>
      <c r="E753" t="s">
        <v>52</v>
      </c>
      <c r="F753" t="str">
        <f t="shared" si="34"/>
        <v>Victoria</v>
      </c>
      <c r="G753" t="s">
        <v>45</v>
      </c>
      <c r="H753">
        <v>3030</v>
      </c>
      <c r="I753" t="s">
        <v>11</v>
      </c>
      <c r="J753" t="s">
        <v>46</v>
      </c>
      <c r="K753" t="s">
        <v>155</v>
      </c>
      <c r="L753" t="s">
        <v>20</v>
      </c>
      <c r="M753" s="5">
        <v>21.96</v>
      </c>
    </row>
    <row r="754" spans="1:13" x14ac:dyDescent="0.2">
      <c r="A754" s="2">
        <v>44985</v>
      </c>
      <c r="B754" s="3">
        <f t="shared" si="35"/>
        <v>2023</v>
      </c>
      <c r="C754" t="str">
        <f t="shared" si="33"/>
        <v>2022-2023</v>
      </c>
      <c r="D754" t="s">
        <v>147</v>
      </c>
      <c r="E754" t="s">
        <v>136</v>
      </c>
      <c r="F754" t="str">
        <f t="shared" si="34"/>
        <v>Victoria</v>
      </c>
      <c r="G754" t="s">
        <v>45</v>
      </c>
      <c r="H754">
        <v>3175</v>
      </c>
      <c r="I754" t="s">
        <v>11</v>
      </c>
      <c r="J754" t="s">
        <v>63</v>
      </c>
      <c r="K754" t="s">
        <v>149</v>
      </c>
      <c r="L754" t="s">
        <v>15</v>
      </c>
      <c r="M754" s="5">
        <v>21.97</v>
      </c>
    </row>
    <row r="755" spans="1:13" x14ac:dyDescent="0.2">
      <c r="A755" s="2">
        <v>45635</v>
      </c>
      <c r="B755" s="3">
        <f t="shared" si="35"/>
        <v>2025</v>
      </c>
      <c r="C755" t="str">
        <f t="shared" si="33"/>
        <v>2024-2025</v>
      </c>
      <c r="D755" t="s">
        <v>148</v>
      </c>
      <c r="E755" t="s">
        <v>113</v>
      </c>
      <c r="F755" t="str">
        <f t="shared" si="34"/>
        <v>Queensland</v>
      </c>
      <c r="G755" t="s">
        <v>35</v>
      </c>
      <c r="H755">
        <v>4215</v>
      </c>
      <c r="I755" t="s">
        <v>11</v>
      </c>
      <c r="J755" t="s">
        <v>104</v>
      </c>
      <c r="K755" t="s">
        <v>19</v>
      </c>
      <c r="L755" t="s">
        <v>23</v>
      </c>
      <c r="M755" s="5">
        <v>21.97</v>
      </c>
    </row>
    <row r="756" spans="1:13" x14ac:dyDescent="0.2">
      <c r="A756" s="2">
        <v>45534</v>
      </c>
      <c r="B756" s="3">
        <f t="shared" si="35"/>
        <v>2025</v>
      </c>
      <c r="C756" t="str">
        <f t="shared" si="33"/>
        <v>2024-2025</v>
      </c>
      <c r="D756" t="s">
        <v>148</v>
      </c>
      <c r="E756" t="s">
        <v>47</v>
      </c>
      <c r="F756" t="str">
        <f t="shared" si="34"/>
        <v>Western Australia</v>
      </c>
      <c r="G756" t="s">
        <v>48</v>
      </c>
      <c r="H756">
        <v>6030</v>
      </c>
      <c r="I756" t="s">
        <v>11</v>
      </c>
      <c r="J756" t="s">
        <v>49</v>
      </c>
      <c r="K756" t="s">
        <v>155</v>
      </c>
      <c r="L756" t="s">
        <v>20</v>
      </c>
      <c r="M756" s="5">
        <v>21.98</v>
      </c>
    </row>
    <row r="757" spans="1:13" x14ac:dyDescent="0.2">
      <c r="A757" s="2">
        <v>45572</v>
      </c>
      <c r="B757" s="3">
        <f t="shared" si="35"/>
        <v>2025</v>
      </c>
      <c r="C757" t="str">
        <f t="shared" si="33"/>
        <v>2024-2025</v>
      </c>
      <c r="D757" t="s">
        <v>147</v>
      </c>
      <c r="E757" t="s">
        <v>72</v>
      </c>
      <c r="F757" t="str">
        <f t="shared" si="34"/>
        <v>Western Australia</v>
      </c>
      <c r="G757" t="s">
        <v>48</v>
      </c>
      <c r="H757">
        <v>6010</v>
      </c>
      <c r="I757" t="s">
        <v>11</v>
      </c>
      <c r="J757" t="s">
        <v>49</v>
      </c>
      <c r="K757" t="s">
        <v>152</v>
      </c>
      <c r="L757" t="s">
        <v>13</v>
      </c>
      <c r="M757" s="5">
        <v>21.99</v>
      </c>
    </row>
    <row r="758" spans="1:13" x14ac:dyDescent="0.2">
      <c r="A758" s="2">
        <v>45387</v>
      </c>
      <c r="B758" s="3">
        <f t="shared" si="35"/>
        <v>2024</v>
      </c>
      <c r="C758" t="str">
        <f t="shared" si="33"/>
        <v>2023-2024</v>
      </c>
      <c r="D758" t="s">
        <v>147</v>
      </c>
      <c r="E758" t="s">
        <v>133</v>
      </c>
      <c r="F758" t="str">
        <f t="shared" si="34"/>
        <v>Queensland</v>
      </c>
      <c r="G758" t="s">
        <v>35</v>
      </c>
      <c r="H758">
        <v>4305</v>
      </c>
      <c r="I758" t="s">
        <v>11</v>
      </c>
      <c r="J758" t="s">
        <v>104</v>
      </c>
      <c r="K758" t="s">
        <v>19</v>
      </c>
      <c r="L758" t="s">
        <v>23</v>
      </c>
      <c r="M758" s="5">
        <v>21.990000000000002</v>
      </c>
    </row>
    <row r="759" spans="1:13" x14ac:dyDescent="0.2">
      <c r="A759" s="2">
        <v>44972</v>
      </c>
      <c r="B759" s="3">
        <f t="shared" si="35"/>
        <v>2023</v>
      </c>
      <c r="C759" t="str">
        <f t="shared" si="33"/>
        <v>2022-2023</v>
      </c>
      <c r="D759" t="s">
        <v>147</v>
      </c>
      <c r="E759" t="s">
        <v>136</v>
      </c>
      <c r="F759" t="str">
        <f t="shared" si="34"/>
        <v>Victoria</v>
      </c>
      <c r="G759" t="s">
        <v>45</v>
      </c>
      <c r="H759">
        <v>3175</v>
      </c>
      <c r="I759" t="s">
        <v>11</v>
      </c>
      <c r="J759" t="s">
        <v>63</v>
      </c>
      <c r="K759" t="s">
        <v>154</v>
      </c>
      <c r="L759" t="s">
        <v>14</v>
      </c>
      <c r="M759" s="5">
        <v>22</v>
      </c>
    </row>
    <row r="760" spans="1:13" x14ac:dyDescent="0.2">
      <c r="A760" s="2">
        <v>45446</v>
      </c>
      <c r="B760" s="3">
        <f t="shared" si="35"/>
        <v>2024</v>
      </c>
      <c r="C760" t="str">
        <f t="shared" si="33"/>
        <v>2023-2024</v>
      </c>
      <c r="D760" t="s">
        <v>147</v>
      </c>
      <c r="E760" t="s">
        <v>75</v>
      </c>
      <c r="F760" t="str">
        <f t="shared" si="34"/>
        <v>Victoria</v>
      </c>
      <c r="G760" t="s">
        <v>45</v>
      </c>
      <c r="H760">
        <v>3630</v>
      </c>
      <c r="I760" t="s">
        <v>11</v>
      </c>
      <c r="J760" t="s">
        <v>55</v>
      </c>
      <c r="K760" t="s">
        <v>150</v>
      </c>
      <c r="L760" t="s">
        <v>18</v>
      </c>
      <c r="M760" s="5">
        <v>22</v>
      </c>
    </row>
    <row r="761" spans="1:13" x14ac:dyDescent="0.2">
      <c r="A761" s="2">
        <v>44946</v>
      </c>
      <c r="B761" s="3">
        <f t="shared" si="35"/>
        <v>2023</v>
      </c>
      <c r="C761" t="str">
        <f t="shared" si="33"/>
        <v>2022-2023</v>
      </c>
      <c r="D761" t="s">
        <v>147</v>
      </c>
      <c r="E761" t="s">
        <v>57</v>
      </c>
      <c r="F761" t="str">
        <f t="shared" si="34"/>
        <v>New South Wales</v>
      </c>
      <c r="G761" t="s">
        <v>10</v>
      </c>
      <c r="H761">
        <v>2560</v>
      </c>
      <c r="I761" t="s">
        <v>11</v>
      </c>
      <c r="J761" t="s">
        <v>58</v>
      </c>
      <c r="K761" t="s">
        <v>153</v>
      </c>
      <c r="L761" t="s">
        <v>16</v>
      </c>
      <c r="M761" s="5">
        <v>22.25</v>
      </c>
    </row>
    <row r="762" spans="1:13" x14ac:dyDescent="0.2">
      <c r="A762" s="2">
        <v>45598</v>
      </c>
      <c r="B762" s="3">
        <f t="shared" si="35"/>
        <v>2025</v>
      </c>
      <c r="C762" t="str">
        <f t="shared" si="33"/>
        <v>2024-2025</v>
      </c>
      <c r="D762" t="s">
        <v>147</v>
      </c>
      <c r="E762" t="s">
        <v>37</v>
      </c>
      <c r="F762" t="str">
        <f t="shared" si="34"/>
        <v>South Australia</v>
      </c>
      <c r="G762" t="s">
        <v>32</v>
      </c>
      <c r="H762">
        <v>5607</v>
      </c>
      <c r="I762" t="s">
        <v>11</v>
      </c>
      <c r="J762" t="s">
        <v>38</v>
      </c>
      <c r="K762" t="s">
        <v>19</v>
      </c>
      <c r="L762" t="s">
        <v>23</v>
      </c>
      <c r="M762" s="5">
        <v>22.29</v>
      </c>
    </row>
    <row r="763" spans="1:13" x14ac:dyDescent="0.2">
      <c r="A763" s="2">
        <v>45593</v>
      </c>
      <c r="B763" s="3">
        <f t="shared" si="35"/>
        <v>2025</v>
      </c>
      <c r="C763" t="str">
        <f t="shared" si="33"/>
        <v>2024-2025</v>
      </c>
      <c r="D763" t="s">
        <v>148</v>
      </c>
      <c r="E763" t="s">
        <v>24</v>
      </c>
      <c r="F763" t="str">
        <f t="shared" si="34"/>
        <v>New South Wales</v>
      </c>
      <c r="G763" t="s">
        <v>10</v>
      </c>
      <c r="H763">
        <v>2795</v>
      </c>
      <c r="I763" t="s">
        <v>11</v>
      </c>
      <c r="J763" t="s">
        <v>25</v>
      </c>
      <c r="K763" t="s">
        <v>154</v>
      </c>
      <c r="L763" t="s">
        <v>14</v>
      </c>
      <c r="M763" s="5">
        <v>22.41</v>
      </c>
    </row>
    <row r="764" spans="1:13" x14ac:dyDescent="0.2">
      <c r="A764" s="2">
        <v>45480</v>
      </c>
      <c r="B764" s="3">
        <f t="shared" si="35"/>
        <v>2025</v>
      </c>
      <c r="C764" t="str">
        <f t="shared" si="33"/>
        <v>2024-2025</v>
      </c>
      <c r="D764" t="s">
        <v>147</v>
      </c>
      <c r="E764" t="s">
        <v>41</v>
      </c>
      <c r="F764" t="str">
        <f t="shared" si="34"/>
        <v>New South Wales</v>
      </c>
      <c r="G764" t="s">
        <v>10</v>
      </c>
      <c r="H764">
        <v>2830</v>
      </c>
      <c r="I764" t="s">
        <v>11</v>
      </c>
      <c r="J764" t="s">
        <v>25</v>
      </c>
      <c r="K764" t="s">
        <v>155</v>
      </c>
      <c r="L764" t="s">
        <v>20</v>
      </c>
      <c r="M764" s="5">
        <v>22.93</v>
      </c>
    </row>
    <row r="765" spans="1:13" x14ac:dyDescent="0.2">
      <c r="A765" s="2">
        <v>45396</v>
      </c>
      <c r="B765" s="3">
        <f t="shared" si="35"/>
        <v>2024</v>
      </c>
      <c r="C765" t="str">
        <f t="shared" si="33"/>
        <v>2023-2024</v>
      </c>
      <c r="D765" t="s">
        <v>148</v>
      </c>
      <c r="E765" t="s">
        <v>47</v>
      </c>
      <c r="F765" t="str">
        <f t="shared" si="34"/>
        <v>Western Australia</v>
      </c>
      <c r="G765" t="s">
        <v>48</v>
      </c>
      <c r="H765">
        <v>6030</v>
      </c>
      <c r="I765" t="s">
        <v>11</v>
      </c>
      <c r="J765" t="s">
        <v>49</v>
      </c>
      <c r="K765" t="s">
        <v>156</v>
      </c>
      <c r="L765" t="s">
        <v>17</v>
      </c>
      <c r="M765" s="5">
        <v>22.939999999999998</v>
      </c>
    </row>
    <row r="766" spans="1:13" x14ac:dyDescent="0.2">
      <c r="A766" s="2">
        <v>45084</v>
      </c>
      <c r="B766" s="3">
        <f t="shared" si="35"/>
        <v>2023</v>
      </c>
      <c r="C766" t="str">
        <f t="shared" si="33"/>
        <v>2022-2023</v>
      </c>
      <c r="D766" t="s">
        <v>148</v>
      </c>
      <c r="E766" t="s">
        <v>62</v>
      </c>
      <c r="F766" t="str">
        <f t="shared" si="34"/>
        <v>Victoria</v>
      </c>
      <c r="G766" t="s">
        <v>45</v>
      </c>
      <c r="H766">
        <v>3134</v>
      </c>
      <c r="I766" t="s">
        <v>11</v>
      </c>
      <c r="J766" t="s">
        <v>63</v>
      </c>
      <c r="K766" t="s">
        <v>155</v>
      </c>
      <c r="L766" t="s">
        <v>20</v>
      </c>
      <c r="M766" s="5">
        <v>22.939999999999998</v>
      </c>
    </row>
    <row r="767" spans="1:13" x14ac:dyDescent="0.2">
      <c r="A767" s="2">
        <v>45188</v>
      </c>
      <c r="B767" s="3">
        <f t="shared" si="35"/>
        <v>2024</v>
      </c>
      <c r="C767" t="str">
        <f t="shared" si="33"/>
        <v>2023-2024</v>
      </c>
      <c r="D767" t="s">
        <v>147</v>
      </c>
      <c r="E767" t="s">
        <v>67</v>
      </c>
      <c r="F767" t="str">
        <f t="shared" si="34"/>
        <v>New South Wales</v>
      </c>
      <c r="G767" t="s">
        <v>10</v>
      </c>
      <c r="H767">
        <v>2478</v>
      </c>
      <c r="I767" t="s">
        <v>11</v>
      </c>
      <c r="J767" t="s">
        <v>68</v>
      </c>
      <c r="K767" t="s">
        <v>152</v>
      </c>
      <c r="L767" t="s">
        <v>13</v>
      </c>
      <c r="M767" s="5">
        <v>22.97</v>
      </c>
    </row>
    <row r="768" spans="1:13" x14ac:dyDescent="0.2">
      <c r="A768" s="2">
        <v>45534</v>
      </c>
      <c r="B768" s="3">
        <f t="shared" si="35"/>
        <v>2025</v>
      </c>
      <c r="C768" t="str">
        <f t="shared" si="33"/>
        <v>2024-2025</v>
      </c>
      <c r="D768" t="s">
        <v>147</v>
      </c>
      <c r="E768" t="s">
        <v>92</v>
      </c>
      <c r="F768" t="str">
        <f t="shared" si="34"/>
        <v>Queensland</v>
      </c>
      <c r="G768" t="s">
        <v>35</v>
      </c>
      <c r="H768">
        <v>4068</v>
      </c>
      <c r="I768" t="s">
        <v>11</v>
      </c>
      <c r="J768" t="s">
        <v>43</v>
      </c>
      <c r="K768" t="s">
        <v>149</v>
      </c>
      <c r="L768" t="s">
        <v>15</v>
      </c>
      <c r="M768" s="5">
        <v>22.990000000000002</v>
      </c>
    </row>
    <row r="769" spans="1:13" x14ac:dyDescent="0.2">
      <c r="A769" s="2">
        <v>45337</v>
      </c>
      <c r="B769" s="3">
        <f t="shared" si="35"/>
        <v>2024</v>
      </c>
      <c r="C769" t="str">
        <f t="shared" si="33"/>
        <v>2023-2024</v>
      </c>
      <c r="D769" t="s">
        <v>147</v>
      </c>
      <c r="E769" t="s">
        <v>40</v>
      </c>
      <c r="F769" t="str">
        <f t="shared" si="34"/>
        <v>New South Wales</v>
      </c>
      <c r="G769" t="s">
        <v>10</v>
      </c>
      <c r="H769">
        <v>2116</v>
      </c>
      <c r="I769" t="s">
        <v>11</v>
      </c>
      <c r="J769" t="s">
        <v>27</v>
      </c>
      <c r="K769" t="s">
        <v>155</v>
      </c>
      <c r="L769" t="s">
        <v>20</v>
      </c>
      <c r="M769" s="5">
        <v>23</v>
      </c>
    </row>
    <row r="770" spans="1:13" x14ac:dyDescent="0.2">
      <c r="A770" s="2">
        <v>45548</v>
      </c>
      <c r="B770" s="3">
        <f t="shared" si="35"/>
        <v>2025</v>
      </c>
      <c r="C770" t="str">
        <f t="shared" ref="C770:C833" si="36">IF(MONTH(A770) &gt;= 7, YEAR(A770) &amp; "-" &amp; YEAR(A770) + 1, YEAR(A770) - 1 &amp; "-" &amp; YEAR(A770))</f>
        <v>2024-2025</v>
      </c>
      <c r="D770" t="s">
        <v>147</v>
      </c>
      <c r="E770" t="s">
        <v>72</v>
      </c>
      <c r="F770" t="str">
        <f t="shared" ref="F770:F833" si="37">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row>
    <row r="771" spans="1:13" x14ac:dyDescent="0.2">
      <c r="A771" s="2">
        <v>44979</v>
      </c>
      <c r="B771" s="3">
        <f t="shared" ref="B771:B834" si="38">IF(MONTH(A771)&gt;=7,YEAR(A771)+1,YEAR(A771))</f>
        <v>2023</v>
      </c>
      <c r="C771" t="str">
        <f t="shared" si="36"/>
        <v>2022-2023</v>
      </c>
      <c r="D771" t="s">
        <v>147</v>
      </c>
      <c r="E771" t="s">
        <v>78</v>
      </c>
      <c r="F771" t="str">
        <f t="shared" si="37"/>
        <v>New South Wales</v>
      </c>
      <c r="G771" t="s">
        <v>10</v>
      </c>
      <c r="H771">
        <v>2350</v>
      </c>
      <c r="I771" t="s">
        <v>11</v>
      </c>
      <c r="J771" t="s">
        <v>68</v>
      </c>
      <c r="K771" t="s">
        <v>154</v>
      </c>
      <c r="L771" t="s">
        <v>14</v>
      </c>
      <c r="M771" s="5">
        <v>23.16</v>
      </c>
    </row>
    <row r="772" spans="1:13" x14ac:dyDescent="0.2">
      <c r="A772" s="2">
        <v>45635</v>
      </c>
      <c r="B772" s="3">
        <f t="shared" si="38"/>
        <v>2025</v>
      </c>
      <c r="C772" t="str">
        <f t="shared" si="36"/>
        <v>2024-2025</v>
      </c>
      <c r="D772" t="s">
        <v>147</v>
      </c>
      <c r="E772" t="s">
        <v>34</v>
      </c>
      <c r="F772" t="str">
        <f t="shared" si="37"/>
        <v>Queensland</v>
      </c>
      <c r="G772" t="s">
        <v>35</v>
      </c>
      <c r="H772">
        <v>4802</v>
      </c>
      <c r="I772" t="s">
        <v>11</v>
      </c>
      <c r="J772" t="s">
        <v>36</v>
      </c>
      <c r="K772" t="s">
        <v>19</v>
      </c>
      <c r="L772" t="s">
        <v>23</v>
      </c>
      <c r="M772" s="5">
        <v>23.18</v>
      </c>
    </row>
    <row r="773" spans="1:13" x14ac:dyDescent="0.2">
      <c r="A773" s="2">
        <v>45181</v>
      </c>
      <c r="B773" s="3">
        <f t="shared" si="38"/>
        <v>2024</v>
      </c>
      <c r="C773" t="str">
        <f t="shared" si="36"/>
        <v>2023-2024</v>
      </c>
      <c r="D773" t="s">
        <v>148</v>
      </c>
      <c r="E773" t="s">
        <v>97</v>
      </c>
      <c r="F773" t="str">
        <f t="shared" si="37"/>
        <v>Tasmania</v>
      </c>
      <c r="G773" t="s">
        <v>70</v>
      </c>
      <c r="H773">
        <v>7250</v>
      </c>
      <c r="I773" t="s">
        <v>11</v>
      </c>
      <c r="J773" t="s">
        <v>71</v>
      </c>
      <c r="K773" t="s">
        <v>153</v>
      </c>
      <c r="L773" t="s">
        <v>16</v>
      </c>
      <c r="M773" s="5">
        <v>23.38</v>
      </c>
    </row>
    <row r="774" spans="1:13" x14ac:dyDescent="0.2">
      <c r="A774" s="2">
        <v>45028</v>
      </c>
      <c r="B774" s="3">
        <f t="shared" si="38"/>
        <v>2023</v>
      </c>
      <c r="C774" t="str">
        <f t="shared" si="36"/>
        <v>2022-2023</v>
      </c>
      <c r="D774" t="s">
        <v>148</v>
      </c>
      <c r="E774" t="s">
        <v>145</v>
      </c>
      <c r="F774" t="str">
        <f t="shared" si="37"/>
        <v>New South Wales</v>
      </c>
      <c r="G774" t="s">
        <v>10</v>
      </c>
      <c r="H774">
        <v>2101</v>
      </c>
      <c r="I774" t="s">
        <v>11</v>
      </c>
      <c r="J774" t="s">
        <v>27</v>
      </c>
      <c r="K774" t="s">
        <v>150</v>
      </c>
      <c r="L774" t="s">
        <v>18</v>
      </c>
      <c r="M774" s="5">
        <v>23.39</v>
      </c>
    </row>
    <row r="775" spans="1:13" x14ac:dyDescent="0.2">
      <c r="A775" s="2">
        <v>45464</v>
      </c>
      <c r="B775" s="3">
        <f t="shared" si="38"/>
        <v>2024</v>
      </c>
      <c r="C775" t="str">
        <f t="shared" si="36"/>
        <v>2023-2024</v>
      </c>
      <c r="D775" t="s">
        <v>147</v>
      </c>
      <c r="E775" t="s">
        <v>123</v>
      </c>
      <c r="F775" t="str">
        <f t="shared" si="37"/>
        <v>Western Australia</v>
      </c>
      <c r="G775" t="s">
        <v>48</v>
      </c>
      <c r="H775">
        <v>6109</v>
      </c>
      <c r="I775" t="s">
        <v>11</v>
      </c>
      <c r="J775" t="s">
        <v>94</v>
      </c>
      <c r="K775" t="s">
        <v>19</v>
      </c>
      <c r="L775" t="s">
        <v>23</v>
      </c>
      <c r="M775" s="5">
        <v>23.490000000000002</v>
      </c>
    </row>
    <row r="776" spans="1:13" x14ac:dyDescent="0.2">
      <c r="A776" s="2">
        <v>45498</v>
      </c>
      <c r="B776" s="3">
        <f t="shared" si="38"/>
        <v>2025</v>
      </c>
      <c r="C776" t="str">
        <f t="shared" si="36"/>
        <v>2024-2025</v>
      </c>
      <c r="D776" t="s">
        <v>148</v>
      </c>
      <c r="E776" t="s">
        <v>114</v>
      </c>
      <c r="F776" t="str">
        <f t="shared" si="37"/>
        <v>Victoria</v>
      </c>
      <c r="G776" t="s">
        <v>45</v>
      </c>
      <c r="H776">
        <v>3551</v>
      </c>
      <c r="I776" t="s">
        <v>11</v>
      </c>
      <c r="J776" t="s">
        <v>60</v>
      </c>
      <c r="K776" t="s">
        <v>156</v>
      </c>
      <c r="L776" t="s">
        <v>17</v>
      </c>
      <c r="M776" s="5">
        <v>23.76</v>
      </c>
    </row>
    <row r="777" spans="1:13" x14ac:dyDescent="0.2">
      <c r="A777" s="2">
        <v>45161</v>
      </c>
      <c r="B777" s="3">
        <f t="shared" si="38"/>
        <v>2024</v>
      </c>
      <c r="C777" t="str">
        <f t="shared" si="36"/>
        <v>2023-2024</v>
      </c>
      <c r="D777" t="s">
        <v>147</v>
      </c>
      <c r="E777" t="s">
        <v>123</v>
      </c>
      <c r="F777" t="str">
        <f t="shared" si="37"/>
        <v>Western Australia</v>
      </c>
      <c r="G777" t="s">
        <v>48</v>
      </c>
      <c r="H777">
        <v>6109</v>
      </c>
      <c r="I777" t="s">
        <v>11</v>
      </c>
      <c r="J777" t="s">
        <v>94</v>
      </c>
      <c r="K777" t="s">
        <v>156</v>
      </c>
      <c r="L777" t="s">
        <v>17</v>
      </c>
      <c r="M777" s="5">
        <v>23.89</v>
      </c>
    </row>
    <row r="778" spans="1:13" x14ac:dyDescent="0.2">
      <c r="A778" s="2">
        <v>45611</v>
      </c>
      <c r="B778" s="3">
        <f t="shared" si="38"/>
        <v>2025</v>
      </c>
      <c r="C778" t="str">
        <f t="shared" si="36"/>
        <v>2024-2025</v>
      </c>
      <c r="D778" t="s">
        <v>147</v>
      </c>
      <c r="E778" t="s">
        <v>78</v>
      </c>
      <c r="F778" t="str">
        <f t="shared" si="37"/>
        <v>New South Wales</v>
      </c>
      <c r="G778" t="s">
        <v>10</v>
      </c>
      <c r="H778">
        <v>2350</v>
      </c>
      <c r="I778" t="s">
        <v>11</v>
      </c>
      <c r="J778" t="s">
        <v>68</v>
      </c>
      <c r="K778" t="s">
        <v>157</v>
      </c>
      <c r="L778" t="s">
        <v>22</v>
      </c>
      <c r="M778" s="5">
        <v>23.9</v>
      </c>
    </row>
    <row r="779" spans="1:13" x14ac:dyDescent="0.2">
      <c r="A779" s="2">
        <v>44960</v>
      </c>
      <c r="B779" s="3">
        <f t="shared" si="38"/>
        <v>2023</v>
      </c>
      <c r="C779" t="str">
        <f t="shared" si="36"/>
        <v>2022-2023</v>
      </c>
      <c r="D779" t="s">
        <v>147</v>
      </c>
      <c r="E779" t="s">
        <v>118</v>
      </c>
      <c r="F779" t="str">
        <f t="shared" si="37"/>
        <v>New South Wales</v>
      </c>
      <c r="G779" t="s">
        <v>10</v>
      </c>
      <c r="H779">
        <v>2158</v>
      </c>
      <c r="I779" t="s">
        <v>11</v>
      </c>
      <c r="J779" t="s">
        <v>27</v>
      </c>
      <c r="K779" t="s">
        <v>156</v>
      </c>
      <c r="L779" t="s">
        <v>17</v>
      </c>
      <c r="M779" s="5">
        <v>23.92</v>
      </c>
    </row>
    <row r="780" spans="1:13" x14ac:dyDescent="0.2">
      <c r="A780" s="2">
        <v>45008</v>
      </c>
      <c r="B780" s="3">
        <f t="shared" si="38"/>
        <v>2023</v>
      </c>
      <c r="C780" t="str">
        <f t="shared" si="36"/>
        <v>2022-2023</v>
      </c>
      <c r="D780" t="s">
        <v>147</v>
      </c>
      <c r="E780" t="s">
        <v>111</v>
      </c>
      <c r="F780" t="str">
        <f t="shared" si="37"/>
        <v>New South Wales</v>
      </c>
      <c r="G780" t="s">
        <v>10</v>
      </c>
      <c r="H780">
        <v>2120</v>
      </c>
      <c r="I780" t="s">
        <v>11</v>
      </c>
      <c r="J780" t="s">
        <v>27</v>
      </c>
      <c r="K780" t="s">
        <v>156</v>
      </c>
      <c r="L780" t="s">
        <v>17</v>
      </c>
      <c r="M780" s="5">
        <v>23.92</v>
      </c>
    </row>
    <row r="781" spans="1:13" x14ac:dyDescent="0.2">
      <c r="A781" s="2">
        <v>44927</v>
      </c>
      <c r="B781" s="3">
        <f t="shared" si="38"/>
        <v>2023</v>
      </c>
      <c r="C781" t="str">
        <f t="shared" si="36"/>
        <v>2022-2023</v>
      </c>
      <c r="D781" t="s">
        <v>147</v>
      </c>
      <c r="E781" t="s">
        <v>59</v>
      </c>
      <c r="F781" t="str">
        <f t="shared" si="37"/>
        <v>Victoria</v>
      </c>
      <c r="G781" t="s">
        <v>45</v>
      </c>
      <c r="H781">
        <v>3280</v>
      </c>
      <c r="I781" t="s">
        <v>11</v>
      </c>
      <c r="J781" t="s">
        <v>60</v>
      </c>
      <c r="K781" t="s">
        <v>19</v>
      </c>
      <c r="L781" t="s">
        <v>23</v>
      </c>
      <c r="M781" s="5">
        <v>23.92</v>
      </c>
    </row>
    <row r="782" spans="1:13" x14ac:dyDescent="0.2">
      <c r="A782" s="2">
        <v>45433</v>
      </c>
      <c r="B782" s="3">
        <f t="shared" si="38"/>
        <v>2024</v>
      </c>
      <c r="C782" t="str">
        <f t="shared" si="36"/>
        <v>2023-2024</v>
      </c>
      <c r="D782" t="s">
        <v>147</v>
      </c>
      <c r="E782" t="s">
        <v>79</v>
      </c>
      <c r="F782" t="str">
        <f t="shared" si="37"/>
        <v>Australian Capital Territory</v>
      </c>
      <c r="G782" t="s">
        <v>80</v>
      </c>
      <c r="H782">
        <v>2617</v>
      </c>
      <c r="I782" t="s">
        <v>11</v>
      </c>
      <c r="J782" t="s">
        <v>58</v>
      </c>
      <c r="K782" t="s">
        <v>157</v>
      </c>
      <c r="L782" t="s">
        <v>22</v>
      </c>
      <c r="M782" s="5">
        <v>23.94</v>
      </c>
    </row>
    <row r="783" spans="1:13" x14ac:dyDescent="0.2">
      <c r="A783" s="2">
        <v>45534</v>
      </c>
      <c r="B783" s="3">
        <f t="shared" si="38"/>
        <v>2025</v>
      </c>
      <c r="C783" t="str">
        <f t="shared" si="36"/>
        <v>2024-2025</v>
      </c>
      <c r="D783" t="s">
        <v>147</v>
      </c>
      <c r="E783" t="s">
        <v>140</v>
      </c>
      <c r="F783" t="str">
        <f t="shared" si="37"/>
        <v>Tasmania</v>
      </c>
      <c r="G783" t="s">
        <v>70</v>
      </c>
      <c r="H783">
        <v>7320</v>
      </c>
      <c r="I783" t="s">
        <v>11</v>
      </c>
      <c r="J783" t="s">
        <v>71</v>
      </c>
      <c r="K783" t="s">
        <v>150</v>
      </c>
      <c r="L783" t="s">
        <v>18</v>
      </c>
      <c r="M783" s="5">
        <v>23.94</v>
      </c>
    </row>
    <row r="784" spans="1:13" x14ac:dyDescent="0.2">
      <c r="A784" s="2">
        <v>44995</v>
      </c>
      <c r="B784" s="3">
        <f t="shared" si="38"/>
        <v>2023</v>
      </c>
      <c r="C784" t="str">
        <f t="shared" si="36"/>
        <v>2022-2023</v>
      </c>
      <c r="D784" t="s">
        <v>148</v>
      </c>
      <c r="E784" t="s">
        <v>126</v>
      </c>
      <c r="F784" t="str">
        <f t="shared" si="37"/>
        <v>Queensland</v>
      </c>
      <c r="G784" t="s">
        <v>35</v>
      </c>
      <c r="H784">
        <v>4551</v>
      </c>
      <c r="I784" t="s">
        <v>11</v>
      </c>
      <c r="J784" t="s">
        <v>120</v>
      </c>
      <c r="K784" t="s">
        <v>156</v>
      </c>
      <c r="L784" t="s">
        <v>17</v>
      </c>
      <c r="M784" s="5">
        <v>23.94</v>
      </c>
    </row>
    <row r="785" spans="1:13" x14ac:dyDescent="0.2">
      <c r="A785" s="2">
        <v>45279</v>
      </c>
      <c r="B785" s="3">
        <f t="shared" si="38"/>
        <v>2024</v>
      </c>
      <c r="C785" t="str">
        <f t="shared" si="36"/>
        <v>2023-2024</v>
      </c>
      <c r="D785" t="s">
        <v>148</v>
      </c>
      <c r="E785" t="s">
        <v>99</v>
      </c>
      <c r="F785" t="str">
        <f t="shared" si="37"/>
        <v>Victoria</v>
      </c>
      <c r="G785" t="s">
        <v>45</v>
      </c>
      <c r="H785">
        <v>3148</v>
      </c>
      <c r="I785" t="s">
        <v>11</v>
      </c>
      <c r="J785" t="s">
        <v>63</v>
      </c>
      <c r="K785" t="s">
        <v>19</v>
      </c>
      <c r="L785" t="s">
        <v>23</v>
      </c>
      <c r="M785" s="5">
        <v>23.94</v>
      </c>
    </row>
    <row r="786" spans="1:13" x14ac:dyDescent="0.2">
      <c r="A786" s="2">
        <v>45484</v>
      </c>
      <c r="B786" s="3">
        <f t="shared" si="38"/>
        <v>2025</v>
      </c>
      <c r="C786" t="str">
        <f t="shared" si="36"/>
        <v>2024-2025</v>
      </c>
      <c r="D786" t="s">
        <v>147</v>
      </c>
      <c r="E786" t="s">
        <v>128</v>
      </c>
      <c r="F786" t="str">
        <f t="shared" si="37"/>
        <v>Western Australia</v>
      </c>
      <c r="G786" t="s">
        <v>48</v>
      </c>
      <c r="H786">
        <v>6027</v>
      </c>
      <c r="I786" t="s">
        <v>11</v>
      </c>
      <c r="J786" t="s">
        <v>49</v>
      </c>
      <c r="K786" t="s">
        <v>150</v>
      </c>
      <c r="L786" t="s">
        <v>18</v>
      </c>
      <c r="M786" s="5">
        <v>23.94</v>
      </c>
    </row>
    <row r="787" spans="1:13" x14ac:dyDescent="0.2">
      <c r="A787" s="2">
        <v>45350</v>
      </c>
      <c r="B787" s="3">
        <f t="shared" si="38"/>
        <v>2024</v>
      </c>
      <c r="C787" t="str">
        <f t="shared" si="36"/>
        <v>2023-2024</v>
      </c>
      <c r="D787" t="s">
        <v>148</v>
      </c>
      <c r="E787" t="s">
        <v>109</v>
      </c>
      <c r="F787" t="str">
        <f t="shared" si="37"/>
        <v>New South Wales</v>
      </c>
      <c r="G787" t="s">
        <v>10</v>
      </c>
      <c r="H787">
        <v>2480</v>
      </c>
      <c r="I787" t="s">
        <v>11</v>
      </c>
      <c r="J787" t="s">
        <v>68</v>
      </c>
      <c r="K787" t="s">
        <v>150</v>
      </c>
      <c r="L787" t="s">
        <v>18</v>
      </c>
      <c r="M787" s="5">
        <v>23.94</v>
      </c>
    </row>
    <row r="788" spans="1:13" x14ac:dyDescent="0.2">
      <c r="A788" s="2">
        <v>45070</v>
      </c>
      <c r="B788" s="3">
        <f t="shared" si="38"/>
        <v>2023</v>
      </c>
      <c r="C788" t="str">
        <f t="shared" si="36"/>
        <v>2022-2023</v>
      </c>
      <c r="D788" t="s">
        <v>148</v>
      </c>
      <c r="E788" t="s">
        <v>123</v>
      </c>
      <c r="F788" t="str">
        <f t="shared" si="37"/>
        <v>Western Australia</v>
      </c>
      <c r="G788" t="s">
        <v>48</v>
      </c>
      <c r="H788">
        <v>6109</v>
      </c>
      <c r="I788" t="s">
        <v>11</v>
      </c>
      <c r="J788" t="s">
        <v>94</v>
      </c>
      <c r="K788" t="s">
        <v>155</v>
      </c>
      <c r="L788" t="s">
        <v>20</v>
      </c>
      <c r="M788" s="5">
        <v>23.94</v>
      </c>
    </row>
    <row r="789" spans="1:13" x14ac:dyDescent="0.2">
      <c r="A789" s="2">
        <v>45406</v>
      </c>
      <c r="B789" s="3">
        <f t="shared" si="38"/>
        <v>2024</v>
      </c>
      <c r="C789" t="str">
        <f t="shared" si="36"/>
        <v>2023-2024</v>
      </c>
      <c r="D789" t="s">
        <v>147</v>
      </c>
      <c r="E789" t="s">
        <v>9</v>
      </c>
      <c r="F789" t="str">
        <f t="shared" si="37"/>
        <v>New South Wales</v>
      </c>
      <c r="G789" t="s">
        <v>10</v>
      </c>
      <c r="H789">
        <v>2067</v>
      </c>
      <c r="I789" t="s">
        <v>11</v>
      </c>
      <c r="J789" t="s">
        <v>12</v>
      </c>
      <c r="K789" t="s">
        <v>154</v>
      </c>
      <c r="L789" t="s">
        <v>14</v>
      </c>
      <c r="M789" s="5">
        <v>23.96</v>
      </c>
    </row>
    <row r="790" spans="1:13" x14ac:dyDescent="0.2">
      <c r="A790" s="2">
        <v>45060</v>
      </c>
      <c r="B790" s="3">
        <f t="shared" si="38"/>
        <v>2023</v>
      </c>
      <c r="C790" t="str">
        <f t="shared" si="36"/>
        <v>2022-2023</v>
      </c>
      <c r="D790" t="s">
        <v>147</v>
      </c>
      <c r="E790" t="s">
        <v>28</v>
      </c>
      <c r="F790" t="str">
        <f t="shared" si="37"/>
        <v>Northern Territory</v>
      </c>
      <c r="G790" t="s">
        <v>29</v>
      </c>
      <c r="H790">
        <v>800</v>
      </c>
      <c r="I790" t="s">
        <v>11</v>
      </c>
      <c r="J790" t="s">
        <v>30</v>
      </c>
      <c r="K790" t="s">
        <v>19</v>
      </c>
      <c r="L790" t="s">
        <v>23</v>
      </c>
      <c r="M790" s="5">
        <v>23.96</v>
      </c>
    </row>
    <row r="791" spans="1:13" x14ac:dyDescent="0.2">
      <c r="A791" s="2">
        <v>45148</v>
      </c>
      <c r="B791" s="3">
        <f t="shared" si="38"/>
        <v>2024</v>
      </c>
      <c r="C791" t="str">
        <f t="shared" si="36"/>
        <v>2023-2024</v>
      </c>
      <c r="D791" t="s">
        <v>148</v>
      </c>
      <c r="E791" t="s">
        <v>114</v>
      </c>
      <c r="F791" t="str">
        <f t="shared" si="37"/>
        <v>Victoria</v>
      </c>
      <c r="G791" t="s">
        <v>45</v>
      </c>
      <c r="H791">
        <v>3551</v>
      </c>
      <c r="I791" t="s">
        <v>11</v>
      </c>
      <c r="J791" t="s">
        <v>60</v>
      </c>
      <c r="K791" t="s">
        <v>155</v>
      </c>
      <c r="L791" t="s">
        <v>20</v>
      </c>
      <c r="M791" s="5">
        <v>23.96</v>
      </c>
    </row>
    <row r="792" spans="1:13" x14ac:dyDescent="0.2">
      <c r="A792" s="2">
        <v>45612</v>
      </c>
      <c r="B792" s="3">
        <f t="shared" si="38"/>
        <v>2025</v>
      </c>
      <c r="C792" t="str">
        <f t="shared" si="36"/>
        <v>2024-2025</v>
      </c>
      <c r="D792" t="s">
        <v>147</v>
      </c>
      <c r="E792" t="s">
        <v>89</v>
      </c>
      <c r="F792" t="str">
        <f t="shared" si="37"/>
        <v>Queensland</v>
      </c>
      <c r="G792" t="s">
        <v>35</v>
      </c>
      <c r="H792">
        <v>4655</v>
      </c>
      <c r="I792" t="s">
        <v>11</v>
      </c>
      <c r="J792" t="s">
        <v>51</v>
      </c>
      <c r="K792" t="s">
        <v>150</v>
      </c>
      <c r="L792" t="s">
        <v>18</v>
      </c>
      <c r="M792" s="5">
        <v>23.96</v>
      </c>
    </row>
    <row r="793" spans="1:13" x14ac:dyDescent="0.2">
      <c r="A793" s="2">
        <v>45553</v>
      </c>
      <c r="B793" s="3">
        <f t="shared" si="38"/>
        <v>2025</v>
      </c>
      <c r="C793" t="str">
        <f t="shared" si="36"/>
        <v>2024-2025</v>
      </c>
      <c r="D793" t="s">
        <v>147</v>
      </c>
      <c r="E793" t="s">
        <v>134</v>
      </c>
      <c r="F793" t="str">
        <f t="shared" si="37"/>
        <v>Queensland</v>
      </c>
      <c r="G793" t="s">
        <v>35</v>
      </c>
      <c r="H793">
        <v>4825</v>
      </c>
      <c r="I793" t="s">
        <v>11</v>
      </c>
      <c r="J793" t="s">
        <v>36</v>
      </c>
      <c r="K793" t="s">
        <v>149</v>
      </c>
      <c r="L793" t="s">
        <v>15</v>
      </c>
      <c r="M793" s="5">
        <v>23.96</v>
      </c>
    </row>
    <row r="794" spans="1:13" x14ac:dyDescent="0.2">
      <c r="A794" s="2">
        <v>45239</v>
      </c>
      <c r="B794" s="3">
        <f t="shared" si="38"/>
        <v>2024</v>
      </c>
      <c r="C794" t="str">
        <f t="shared" si="36"/>
        <v>2023-2024</v>
      </c>
      <c r="D794" t="s">
        <v>147</v>
      </c>
      <c r="E794" t="s">
        <v>31</v>
      </c>
      <c r="F794" t="str">
        <f t="shared" si="37"/>
        <v>South Australia</v>
      </c>
      <c r="G794" t="s">
        <v>32</v>
      </c>
      <c r="H794">
        <v>5168</v>
      </c>
      <c r="I794" t="s">
        <v>11</v>
      </c>
      <c r="J794" t="s">
        <v>33</v>
      </c>
      <c r="K794" t="s">
        <v>156</v>
      </c>
      <c r="L794" t="s">
        <v>17</v>
      </c>
      <c r="M794" s="5">
        <v>23.96</v>
      </c>
    </row>
    <row r="795" spans="1:13" x14ac:dyDescent="0.2">
      <c r="A795" s="2">
        <v>45217</v>
      </c>
      <c r="B795" s="3">
        <f t="shared" si="38"/>
        <v>2024</v>
      </c>
      <c r="C795" t="str">
        <f t="shared" si="36"/>
        <v>2023-2024</v>
      </c>
      <c r="D795" t="s">
        <v>148</v>
      </c>
      <c r="E795" t="s">
        <v>90</v>
      </c>
      <c r="F795" t="str">
        <f t="shared" si="37"/>
        <v>Victoria</v>
      </c>
      <c r="G795" t="s">
        <v>45</v>
      </c>
      <c r="H795">
        <v>3179</v>
      </c>
      <c r="I795" t="s">
        <v>11</v>
      </c>
      <c r="J795" t="s">
        <v>63</v>
      </c>
      <c r="K795" t="s">
        <v>153</v>
      </c>
      <c r="L795" t="s">
        <v>16</v>
      </c>
      <c r="M795" s="5">
        <v>23.96</v>
      </c>
    </row>
    <row r="796" spans="1:13" x14ac:dyDescent="0.2">
      <c r="A796" s="2">
        <v>45092</v>
      </c>
      <c r="B796" s="3">
        <f t="shared" si="38"/>
        <v>2023</v>
      </c>
      <c r="C796" t="str">
        <f t="shared" si="36"/>
        <v>2022-2023</v>
      </c>
      <c r="D796" t="s">
        <v>147</v>
      </c>
      <c r="E796" t="s">
        <v>98</v>
      </c>
      <c r="F796" t="str">
        <f t="shared" si="37"/>
        <v>Victoria</v>
      </c>
      <c r="G796" t="s">
        <v>45</v>
      </c>
      <c r="H796">
        <v>3429</v>
      </c>
      <c r="I796" t="s">
        <v>11</v>
      </c>
      <c r="J796" t="s">
        <v>60</v>
      </c>
      <c r="K796" t="s">
        <v>153</v>
      </c>
      <c r="L796" t="s">
        <v>16</v>
      </c>
      <c r="M796" s="5">
        <v>23.96</v>
      </c>
    </row>
    <row r="797" spans="1:13" x14ac:dyDescent="0.2">
      <c r="A797" s="2">
        <v>45213</v>
      </c>
      <c r="B797" s="3">
        <f t="shared" si="38"/>
        <v>2024</v>
      </c>
      <c r="C797" t="str">
        <f t="shared" si="36"/>
        <v>2023-2024</v>
      </c>
      <c r="D797" t="s">
        <v>147</v>
      </c>
      <c r="E797" t="s">
        <v>82</v>
      </c>
      <c r="F797" t="str">
        <f t="shared" si="37"/>
        <v>Queensland</v>
      </c>
      <c r="G797" t="s">
        <v>35</v>
      </c>
      <c r="H797">
        <v>4012</v>
      </c>
      <c r="I797" t="s">
        <v>11</v>
      </c>
      <c r="J797" t="s">
        <v>43</v>
      </c>
      <c r="K797" t="s">
        <v>19</v>
      </c>
      <c r="L797" t="s">
        <v>23</v>
      </c>
      <c r="M797" s="5">
        <v>23.96</v>
      </c>
    </row>
    <row r="798" spans="1:13" x14ac:dyDescent="0.2">
      <c r="A798" s="2">
        <v>45606</v>
      </c>
      <c r="B798" s="3">
        <f t="shared" si="38"/>
        <v>2025</v>
      </c>
      <c r="C798" t="str">
        <f t="shared" si="36"/>
        <v>2024-2025</v>
      </c>
      <c r="D798" t="s">
        <v>147</v>
      </c>
      <c r="E798" t="s">
        <v>88</v>
      </c>
      <c r="F798" t="str">
        <f t="shared" si="37"/>
        <v>South Australia</v>
      </c>
      <c r="G798" t="s">
        <v>32</v>
      </c>
      <c r="H798">
        <v>5011</v>
      </c>
      <c r="I798" t="s">
        <v>11</v>
      </c>
      <c r="J798" t="s">
        <v>33</v>
      </c>
      <c r="K798" t="s">
        <v>19</v>
      </c>
      <c r="L798" t="s">
        <v>23</v>
      </c>
      <c r="M798" s="5">
        <v>23.96</v>
      </c>
    </row>
    <row r="799" spans="1:13" x14ac:dyDescent="0.2">
      <c r="A799" s="2">
        <v>45428</v>
      </c>
      <c r="B799" s="3">
        <f t="shared" si="38"/>
        <v>2024</v>
      </c>
      <c r="C799" t="str">
        <f t="shared" si="36"/>
        <v>2023-2024</v>
      </c>
      <c r="D799" t="s">
        <v>147</v>
      </c>
      <c r="E799" t="s">
        <v>146</v>
      </c>
      <c r="F799" t="str">
        <f t="shared" si="37"/>
        <v>Victoria</v>
      </c>
      <c r="G799" t="s">
        <v>45</v>
      </c>
      <c r="H799">
        <v>3353</v>
      </c>
      <c r="I799" t="s">
        <v>11</v>
      </c>
      <c r="J799" t="s">
        <v>60</v>
      </c>
      <c r="K799" t="s">
        <v>151</v>
      </c>
      <c r="L799" t="s">
        <v>21</v>
      </c>
      <c r="M799" s="5">
        <v>23.97</v>
      </c>
    </row>
    <row r="800" spans="1:13" x14ac:dyDescent="0.2">
      <c r="A800" s="2">
        <v>45320</v>
      </c>
      <c r="B800" s="3">
        <f t="shared" si="38"/>
        <v>2024</v>
      </c>
      <c r="C800" t="str">
        <f t="shared" si="36"/>
        <v>2023-2024</v>
      </c>
      <c r="D800" t="s">
        <v>148</v>
      </c>
      <c r="E800" t="s">
        <v>101</v>
      </c>
      <c r="F800" t="str">
        <f t="shared" si="37"/>
        <v>Victoria</v>
      </c>
      <c r="G800" t="s">
        <v>45</v>
      </c>
      <c r="H800">
        <v>3131</v>
      </c>
      <c r="I800" t="s">
        <v>11</v>
      </c>
      <c r="J800" t="s">
        <v>63</v>
      </c>
      <c r="K800" t="s">
        <v>153</v>
      </c>
      <c r="L800" t="s">
        <v>16</v>
      </c>
      <c r="M800" s="5">
        <v>23.97</v>
      </c>
    </row>
    <row r="801" spans="1:13" x14ac:dyDescent="0.2">
      <c r="A801" s="2">
        <v>45429</v>
      </c>
      <c r="B801" s="3">
        <f t="shared" si="38"/>
        <v>2024</v>
      </c>
      <c r="C801" t="str">
        <f t="shared" si="36"/>
        <v>2023-2024</v>
      </c>
      <c r="D801" t="s">
        <v>147</v>
      </c>
      <c r="E801" t="s">
        <v>56</v>
      </c>
      <c r="F801" t="str">
        <f t="shared" si="37"/>
        <v>Northern Territory</v>
      </c>
      <c r="G801" t="s">
        <v>29</v>
      </c>
      <c r="H801">
        <v>870</v>
      </c>
      <c r="I801" t="s">
        <v>11</v>
      </c>
      <c r="J801" t="s">
        <v>30</v>
      </c>
      <c r="K801" t="s">
        <v>154</v>
      </c>
      <c r="L801" t="s">
        <v>14</v>
      </c>
      <c r="M801" s="5">
        <v>23.98</v>
      </c>
    </row>
    <row r="802" spans="1:13" x14ac:dyDescent="0.2">
      <c r="A802" s="2">
        <v>45629</v>
      </c>
      <c r="B802" s="3">
        <f t="shared" si="38"/>
        <v>2025</v>
      </c>
      <c r="C802" t="str">
        <f t="shared" si="36"/>
        <v>2024-2025</v>
      </c>
      <c r="D802" t="s">
        <v>147</v>
      </c>
      <c r="E802" t="s">
        <v>144</v>
      </c>
      <c r="F802" t="str">
        <f t="shared" si="37"/>
        <v>Queensland</v>
      </c>
      <c r="G802" t="s">
        <v>35</v>
      </c>
      <c r="H802">
        <v>4566</v>
      </c>
      <c r="I802" t="s">
        <v>11</v>
      </c>
      <c r="J802" t="s">
        <v>120</v>
      </c>
      <c r="K802" t="s">
        <v>152</v>
      </c>
      <c r="L802" t="s">
        <v>13</v>
      </c>
      <c r="M802" s="5">
        <v>23.990000000000002</v>
      </c>
    </row>
    <row r="803" spans="1:13" x14ac:dyDescent="0.2">
      <c r="A803" s="2">
        <v>44971</v>
      </c>
      <c r="B803" s="3">
        <f t="shared" si="38"/>
        <v>2023</v>
      </c>
      <c r="C803" t="str">
        <f t="shared" si="36"/>
        <v>2022-2023</v>
      </c>
      <c r="D803" t="s">
        <v>147</v>
      </c>
      <c r="E803" t="s">
        <v>121</v>
      </c>
      <c r="F803" t="str">
        <f t="shared" si="37"/>
        <v>Queensland</v>
      </c>
      <c r="G803" t="s">
        <v>35</v>
      </c>
      <c r="H803">
        <v>4700</v>
      </c>
      <c r="I803" t="s">
        <v>11</v>
      </c>
      <c r="J803" t="s">
        <v>51</v>
      </c>
      <c r="K803" t="s">
        <v>154</v>
      </c>
      <c r="L803" t="s">
        <v>14</v>
      </c>
      <c r="M803" s="5">
        <v>23.990000000000002</v>
      </c>
    </row>
    <row r="804" spans="1:13" x14ac:dyDescent="0.2">
      <c r="A804" s="2">
        <v>45090</v>
      </c>
      <c r="B804" s="3">
        <f t="shared" si="38"/>
        <v>2023</v>
      </c>
      <c r="C804" t="str">
        <f t="shared" si="36"/>
        <v>2022-2023</v>
      </c>
      <c r="D804" t="s">
        <v>148</v>
      </c>
      <c r="E804" t="s">
        <v>114</v>
      </c>
      <c r="F804" t="str">
        <f t="shared" si="37"/>
        <v>Victoria</v>
      </c>
      <c r="G804" t="s">
        <v>45</v>
      </c>
      <c r="H804">
        <v>3551</v>
      </c>
      <c r="I804" t="s">
        <v>11</v>
      </c>
      <c r="J804" t="s">
        <v>60</v>
      </c>
      <c r="K804" t="s">
        <v>151</v>
      </c>
      <c r="L804" t="s">
        <v>21</v>
      </c>
      <c r="M804" s="5">
        <v>24.04</v>
      </c>
    </row>
    <row r="805" spans="1:13" x14ac:dyDescent="0.2">
      <c r="A805" s="2">
        <v>45159</v>
      </c>
      <c r="B805" s="3">
        <f t="shared" si="38"/>
        <v>2024</v>
      </c>
      <c r="C805" t="str">
        <f t="shared" si="36"/>
        <v>2023-2024</v>
      </c>
      <c r="D805" t="s">
        <v>148</v>
      </c>
      <c r="E805" t="s">
        <v>141</v>
      </c>
      <c r="F805" t="str">
        <f t="shared" si="37"/>
        <v>Western Australia</v>
      </c>
      <c r="G805" t="s">
        <v>48</v>
      </c>
      <c r="H805">
        <v>6052</v>
      </c>
      <c r="I805" t="s">
        <v>11</v>
      </c>
      <c r="J805" t="s">
        <v>49</v>
      </c>
      <c r="K805" t="s">
        <v>155</v>
      </c>
      <c r="L805" t="s">
        <v>20</v>
      </c>
      <c r="M805" s="5">
        <v>24.08</v>
      </c>
    </row>
    <row r="806" spans="1:13" x14ac:dyDescent="0.2">
      <c r="A806" s="2">
        <v>45145</v>
      </c>
      <c r="B806" s="3">
        <f t="shared" si="38"/>
        <v>2024</v>
      </c>
      <c r="C806" t="str">
        <f t="shared" si="36"/>
        <v>2023-2024</v>
      </c>
      <c r="D806" t="s">
        <v>148</v>
      </c>
      <c r="E806" t="s">
        <v>93</v>
      </c>
      <c r="F806" t="str">
        <f t="shared" si="37"/>
        <v>Western Australia</v>
      </c>
      <c r="G806" t="s">
        <v>48</v>
      </c>
      <c r="H806">
        <v>6112</v>
      </c>
      <c r="I806" t="s">
        <v>11</v>
      </c>
      <c r="J806" t="s">
        <v>94</v>
      </c>
      <c r="K806" t="s">
        <v>154</v>
      </c>
      <c r="L806" t="s">
        <v>14</v>
      </c>
      <c r="M806" s="5">
        <v>24.42</v>
      </c>
    </row>
    <row r="807" spans="1:13" x14ac:dyDescent="0.2">
      <c r="A807" s="2">
        <v>45656</v>
      </c>
      <c r="B807" s="3">
        <f t="shared" si="38"/>
        <v>2025</v>
      </c>
      <c r="C807" t="str">
        <f t="shared" si="36"/>
        <v>2024-2025</v>
      </c>
      <c r="D807" t="s">
        <v>147</v>
      </c>
      <c r="E807" t="s">
        <v>128</v>
      </c>
      <c r="F807" t="str">
        <f t="shared" si="37"/>
        <v>Western Australia</v>
      </c>
      <c r="G807" t="s">
        <v>48</v>
      </c>
      <c r="H807">
        <v>6027</v>
      </c>
      <c r="I807" t="s">
        <v>11</v>
      </c>
      <c r="J807" t="s">
        <v>49</v>
      </c>
      <c r="K807" t="s">
        <v>152</v>
      </c>
      <c r="L807" t="s">
        <v>13</v>
      </c>
      <c r="M807" s="5">
        <v>24.439999999999998</v>
      </c>
    </row>
    <row r="808" spans="1:13" x14ac:dyDescent="0.2">
      <c r="A808" s="2">
        <v>44971</v>
      </c>
      <c r="B808" s="3">
        <f t="shared" si="38"/>
        <v>2023</v>
      </c>
      <c r="C808" t="str">
        <f t="shared" si="36"/>
        <v>2022-2023</v>
      </c>
      <c r="D808" t="s">
        <v>147</v>
      </c>
      <c r="E808" t="s">
        <v>52</v>
      </c>
      <c r="F808" t="str">
        <f t="shared" si="37"/>
        <v>Victoria</v>
      </c>
      <c r="G808" t="s">
        <v>45</v>
      </c>
      <c r="H808">
        <v>3030</v>
      </c>
      <c r="I808" t="s">
        <v>11</v>
      </c>
      <c r="J808" t="s">
        <v>46</v>
      </c>
      <c r="K808" t="s">
        <v>150</v>
      </c>
      <c r="L808" t="s">
        <v>18</v>
      </c>
      <c r="M808" s="5">
        <v>24.45</v>
      </c>
    </row>
    <row r="809" spans="1:13" x14ac:dyDescent="0.2">
      <c r="A809" s="2">
        <v>45321</v>
      </c>
      <c r="B809" s="3">
        <f t="shared" si="38"/>
        <v>2024</v>
      </c>
      <c r="C809" t="str">
        <f t="shared" si="36"/>
        <v>2023-2024</v>
      </c>
      <c r="D809" t="s">
        <v>147</v>
      </c>
      <c r="E809" t="s">
        <v>37</v>
      </c>
      <c r="F809" t="str">
        <f t="shared" si="37"/>
        <v>South Australia</v>
      </c>
      <c r="G809" t="s">
        <v>32</v>
      </c>
      <c r="H809">
        <v>5607</v>
      </c>
      <c r="I809" t="s">
        <v>11</v>
      </c>
      <c r="J809" t="s">
        <v>38</v>
      </c>
      <c r="K809" t="s">
        <v>154</v>
      </c>
      <c r="L809" t="s">
        <v>14</v>
      </c>
      <c r="M809" s="5">
        <v>24.46</v>
      </c>
    </row>
    <row r="810" spans="1:13" x14ac:dyDescent="0.2">
      <c r="A810" s="2">
        <v>44957</v>
      </c>
      <c r="B810" s="3">
        <f t="shared" si="38"/>
        <v>2023</v>
      </c>
      <c r="C810" t="str">
        <f t="shared" si="36"/>
        <v>2022-2023</v>
      </c>
      <c r="D810" t="s">
        <v>147</v>
      </c>
      <c r="E810" t="s">
        <v>121</v>
      </c>
      <c r="F810" t="str">
        <f t="shared" si="37"/>
        <v>Queensland</v>
      </c>
      <c r="G810" t="s">
        <v>35</v>
      </c>
      <c r="H810">
        <v>4700</v>
      </c>
      <c r="I810" t="s">
        <v>11</v>
      </c>
      <c r="J810" t="s">
        <v>51</v>
      </c>
      <c r="K810" t="s">
        <v>152</v>
      </c>
      <c r="L810" t="s">
        <v>13</v>
      </c>
      <c r="M810" s="5">
        <v>24.490000000000002</v>
      </c>
    </row>
    <row r="811" spans="1:13" x14ac:dyDescent="0.2">
      <c r="A811" s="2">
        <v>45613</v>
      </c>
      <c r="B811" s="3">
        <f t="shared" si="38"/>
        <v>2025</v>
      </c>
      <c r="C811" t="str">
        <f t="shared" si="36"/>
        <v>2024-2025</v>
      </c>
      <c r="D811" t="s">
        <v>148</v>
      </c>
      <c r="E811" t="s">
        <v>24</v>
      </c>
      <c r="F811" t="str">
        <f t="shared" si="37"/>
        <v>New South Wales</v>
      </c>
      <c r="G811" t="s">
        <v>10</v>
      </c>
      <c r="H811">
        <v>2795</v>
      </c>
      <c r="I811" t="s">
        <v>11</v>
      </c>
      <c r="J811" t="s">
        <v>25</v>
      </c>
      <c r="K811" t="s">
        <v>153</v>
      </c>
      <c r="L811" t="s">
        <v>16</v>
      </c>
      <c r="M811" s="5">
        <v>24.58</v>
      </c>
    </row>
    <row r="812" spans="1:13" x14ac:dyDescent="0.2">
      <c r="A812" s="2">
        <v>45033</v>
      </c>
      <c r="B812" s="3">
        <f t="shared" si="38"/>
        <v>2023</v>
      </c>
      <c r="C812" t="str">
        <f t="shared" si="36"/>
        <v>2022-2023</v>
      </c>
      <c r="D812" t="s">
        <v>148</v>
      </c>
      <c r="E812" t="s">
        <v>24</v>
      </c>
      <c r="F812" t="str">
        <f t="shared" si="37"/>
        <v>New South Wales</v>
      </c>
      <c r="G812" t="s">
        <v>10</v>
      </c>
      <c r="H812">
        <v>2795</v>
      </c>
      <c r="I812" t="s">
        <v>11</v>
      </c>
      <c r="J812" t="s">
        <v>25</v>
      </c>
      <c r="K812" t="s">
        <v>152</v>
      </c>
      <c r="L812" t="s">
        <v>13</v>
      </c>
      <c r="M812" s="5">
        <v>24.880000000000003</v>
      </c>
    </row>
    <row r="813" spans="1:13" x14ac:dyDescent="0.2">
      <c r="A813" s="2">
        <v>45570</v>
      </c>
      <c r="B813" s="3">
        <f t="shared" si="38"/>
        <v>2025</v>
      </c>
      <c r="C813" t="str">
        <f t="shared" si="36"/>
        <v>2024-2025</v>
      </c>
      <c r="D813" t="s">
        <v>148</v>
      </c>
      <c r="E813" t="s">
        <v>138</v>
      </c>
      <c r="F813" t="str">
        <f t="shared" si="37"/>
        <v>Queensland</v>
      </c>
      <c r="G813" t="s">
        <v>35</v>
      </c>
      <c r="H813">
        <v>4558</v>
      </c>
      <c r="I813" t="s">
        <v>11</v>
      </c>
      <c r="J813" t="s">
        <v>120</v>
      </c>
      <c r="K813" t="s">
        <v>19</v>
      </c>
      <c r="L813" t="s">
        <v>23</v>
      </c>
      <c r="M813" s="5">
        <v>24.93</v>
      </c>
    </row>
    <row r="814" spans="1:13" x14ac:dyDescent="0.2">
      <c r="A814" s="2">
        <v>45348</v>
      </c>
      <c r="B814" s="3">
        <f t="shared" si="38"/>
        <v>2024</v>
      </c>
      <c r="C814" t="str">
        <f t="shared" si="36"/>
        <v>2023-2024</v>
      </c>
      <c r="D814" t="s">
        <v>147</v>
      </c>
      <c r="E814" t="s">
        <v>73</v>
      </c>
      <c r="F814" t="str">
        <f t="shared" si="37"/>
        <v>Victoria</v>
      </c>
      <c r="G814" t="s">
        <v>45</v>
      </c>
      <c r="H814">
        <v>3136</v>
      </c>
      <c r="I814" t="s">
        <v>11</v>
      </c>
      <c r="J814" t="s">
        <v>63</v>
      </c>
      <c r="K814" t="s">
        <v>156</v>
      </c>
      <c r="L814" t="s">
        <v>17</v>
      </c>
      <c r="M814" s="5">
        <v>24.95</v>
      </c>
    </row>
    <row r="815" spans="1:13" x14ac:dyDescent="0.2">
      <c r="A815" s="2">
        <v>45530</v>
      </c>
      <c r="B815" s="3">
        <f t="shared" si="38"/>
        <v>2025</v>
      </c>
      <c r="C815" t="str">
        <f t="shared" si="36"/>
        <v>2024-2025</v>
      </c>
      <c r="D815" t="s">
        <v>148</v>
      </c>
      <c r="E815" t="s">
        <v>114</v>
      </c>
      <c r="F815" t="str">
        <f t="shared" si="37"/>
        <v>Victoria</v>
      </c>
      <c r="G815" t="s">
        <v>45</v>
      </c>
      <c r="H815">
        <v>3551</v>
      </c>
      <c r="I815" t="s">
        <v>11</v>
      </c>
      <c r="J815" t="s">
        <v>60</v>
      </c>
      <c r="K815" t="s">
        <v>156</v>
      </c>
      <c r="L815" t="s">
        <v>17</v>
      </c>
      <c r="M815" s="5">
        <v>24.95</v>
      </c>
    </row>
    <row r="816" spans="1:13" x14ac:dyDescent="0.2">
      <c r="A816" s="2">
        <v>45151</v>
      </c>
      <c r="B816" s="3">
        <f t="shared" si="38"/>
        <v>2024</v>
      </c>
      <c r="C816" t="str">
        <f t="shared" si="36"/>
        <v>2023-2024</v>
      </c>
      <c r="D816" t="s">
        <v>147</v>
      </c>
      <c r="E816" t="s">
        <v>138</v>
      </c>
      <c r="F816" t="str">
        <f t="shared" si="37"/>
        <v>Queensland</v>
      </c>
      <c r="G816" t="s">
        <v>35</v>
      </c>
      <c r="H816">
        <v>4558</v>
      </c>
      <c r="I816" t="s">
        <v>11</v>
      </c>
      <c r="J816" t="s">
        <v>120</v>
      </c>
      <c r="K816" t="s">
        <v>150</v>
      </c>
      <c r="L816" t="s">
        <v>18</v>
      </c>
      <c r="M816" s="5">
        <v>24.95</v>
      </c>
    </row>
    <row r="817" spans="1:13" x14ac:dyDescent="0.2">
      <c r="A817" s="2">
        <v>45599</v>
      </c>
      <c r="B817" s="3">
        <f t="shared" si="38"/>
        <v>2025</v>
      </c>
      <c r="C817" t="str">
        <f t="shared" si="36"/>
        <v>2024-2025</v>
      </c>
      <c r="D817" t="s">
        <v>148</v>
      </c>
      <c r="E817" t="s">
        <v>65</v>
      </c>
      <c r="F817" t="str">
        <f t="shared" si="37"/>
        <v>New South Wales</v>
      </c>
      <c r="G817" t="s">
        <v>10</v>
      </c>
      <c r="H817">
        <v>2541</v>
      </c>
      <c r="I817" t="s">
        <v>11</v>
      </c>
      <c r="J817" t="s">
        <v>58</v>
      </c>
      <c r="K817" t="s">
        <v>155</v>
      </c>
      <c r="L817" t="s">
        <v>20</v>
      </c>
      <c r="M817" s="5">
        <v>24.97</v>
      </c>
    </row>
    <row r="818" spans="1:13" x14ac:dyDescent="0.2">
      <c r="A818" s="2">
        <v>45496</v>
      </c>
      <c r="B818" s="3">
        <f t="shared" si="38"/>
        <v>2025</v>
      </c>
      <c r="C818" t="str">
        <f t="shared" si="36"/>
        <v>2024-2025</v>
      </c>
      <c r="D818" t="s">
        <v>148</v>
      </c>
      <c r="E818" t="s">
        <v>24</v>
      </c>
      <c r="F818" t="str">
        <f t="shared" si="37"/>
        <v>New South Wales</v>
      </c>
      <c r="G818" t="s">
        <v>10</v>
      </c>
      <c r="H818">
        <v>2795</v>
      </c>
      <c r="I818" t="s">
        <v>11</v>
      </c>
      <c r="J818" t="s">
        <v>25</v>
      </c>
      <c r="K818" t="s">
        <v>151</v>
      </c>
      <c r="L818" t="s">
        <v>21</v>
      </c>
      <c r="M818" s="5">
        <v>24.99</v>
      </c>
    </row>
    <row r="819" spans="1:13" x14ac:dyDescent="0.2">
      <c r="A819" s="2">
        <v>45438</v>
      </c>
      <c r="B819" s="3">
        <f t="shared" si="38"/>
        <v>2024</v>
      </c>
      <c r="C819" t="str">
        <f t="shared" si="36"/>
        <v>2023-2024</v>
      </c>
      <c r="D819" t="s">
        <v>147</v>
      </c>
      <c r="E819" t="s">
        <v>119</v>
      </c>
      <c r="F819" t="str">
        <f t="shared" si="37"/>
        <v>Queensland</v>
      </c>
      <c r="G819" t="s">
        <v>35</v>
      </c>
      <c r="H819">
        <v>4570</v>
      </c>
      <c r="I819" t="s">
        <v>11</v>
      </c>
      <c r="J819" t="s">
        <v>120</v>
      </c>
      <c r="K819" t="s">
        <v>152</v>
      </c>
      <c r="L819" t="s">
        <v>13</v>
      </c>
      <c r="M819" s="5">
        <v>24.99</v>
      </c>
    </row>
    <row r="820" spans="1:13" x14ac:dyDescent="0.2">
      <c r="A820" s="2">
        <v>45502</v>
      </c>
      <c r="B820" s="3">
        <f t="shared" si="38"/>
        <v>2025</v>
      </c>
      <c r="C820" t="str">
        <f t="shared" si="36"/>
        <v>2024-2025</v>
      </c>
      <c r="D820" t="s">
        <v>147</v>
      </c>
      <c r="E820" t="s">
        <v>87</v>
      </c>
      <c r="F820" t="str">
        <f t="shared" si="37"/>
        <v>New South Wales</v>
      </c>
      <c r="G820" t="s">
        <v>10</v>
      </c>
      <c r="H820">
        <v>2790</v>
      </c>
      <c r="I820" t="s">
        <v>11</v>
      </c>
      <c r="J820" t="s">
        <v>25</v>
      </c>
      <c r="K820" t="s">
        <v>152</v>
      </c>
      <c r="L820" t="s">
        <v>13</v>
      </c>
      <c r="M820" s="5">
        <v>24.99</v>
      </c>
    </row>
    <row r="821" spans="1:13" x14ac:dyDescent="0.2">
      <c r="A821" s="2">
        <v>45461</v>
      </c>
      <c r="B821" s="3">
        <f t="shared" si="38"/>
        <v>2024</v>
      </c>
      <c r="C821" t="str">
        <f t="shared" si="36"/>
        <v>2023-2024</v>
      </c>
      <c r="D821" t="s">
        <v>147</v>
      </c>
      <c r="E821" t="s">
        <v>87</v>
      </c>
      <c r="F821" t="str">
        <f t="shared" si="37"/>
        <v>New South Wales</v>
      </c>
      <c r="G821" t="s">
        <v>10</v>
      </c>
      <c r="H821">
        <v>2790</v>
      </c>
      <c r="I821" t="s">
        <v>11</v>
      </c>
      <c r="J821" t="s">
        <v>25</v>
      </c>
      <c r="K821" t="s">
        <v>154</v>
      </c>
      <c r="L821" t="s">
        <v>14</v>
      </c>
      <c r="M821" s="5">
        <v>24.99</v>
      </c>
    </row>
    <row r="822" spans="1:13" x14ac:dyDescent="0.2">
      <c r="A822" s="2">
        <v>45148</v>
      </c>
      <c r="B822" s="3">
        <f t="shared" si="38"/>
        <v>2024</v>
      </c>
      <c r="C822" t="str">
        <f t="shared" si="36"/>
        <v>2023-2024</v>
      </c>
      <c r="D822" t="s">
        <v>147</v>
      </c>
      <c r="E822" t="s">
        <v>125</v>
      </c>
      <c r="F822" t="str">
        <f t="shared" si="37"/>
        <v>Victoria</v>
      </c>
      <c r="G822" t="s">
        <v>45</v>
      </c>
      <c r="H822">
        <v>3400</v>
      </c>
      <c r="I822" t="s">
        <v>11</v>
      </c>
      <c r="J822" t="s">
        <v>60</v>
      </c>
      <c r="K822" t="s">
        <v>153</v>
      </c>
      <c r="L822" t="s">
        <v>16</v>
      </c>
      <c r="M822" s="5">
        <v>24.990000000000002</v>
      </c>
    </row>
    <row r="823" spans="1:13" x14ac:dyDescent="0.2">
      <c r="A823" s="2">
        <v>45631</v>
      </c>
      <c r="B823" s="3">
        <f t="shared" si="38"/>
        <v>2025</v>
      </c>
      <c r="C823" t="str">
        <f t="shared" si="36"/>
        <v>2024-2025</v>
      </c>
      <c r="D823" t="s">
        <v>147</v>
      </c>
      <c r="E823" t="s">
        <v>59</v>
      </c>
      <c r="F823" t="str">
        <f t="shared" si="37"/>
        <v>Victoria</v>
      </c>
      <c r="G823" t="s">
        <v>45</v>
      </c>
      <c r="H823">
        <v>3280</v>
      </c>
      <c r="I823" t="s">
        <v>11</v>
      </c>
      <c r="J823" t="s">
        <v>60</v>
      </c>
      <c r="K823" t="s">
        <v>150</v>
      </c>
      <c r="L823" t="s">
        <v>18</v>
      </c>
      <c r="M823" s="5">
        <v>25</v>
      </c>
    </row>
    <row r="824" spans="1:13" x14ac:dyDescent="0.2">
      <c r="A824" s="2">
        <v>45639</v>
      </c>
      <c r="B824" s="3">
        <f t="shared" si="38"/>
        <v>2025</v>
      </c>
      <c r="C824" t="str">
        <f t="shared" si="36"/>
        <v>2024-2025</v>
      </c>
      <c r="D824" t="s">
        <v>147</v>
      </c>
      <c r="E824" t="s">
        <v>109</v>
      </c>
      <c r="F824" t="str">
        <f t="shared" si="37"/>
        <v>New South Wales</v>
      </c>
      <c r="G824" t="s">
        <v>10</v>
      </c>
      <c r="H824">
        <v>2480</v>
      </c>
      <c r="I824" t="s">
        <v>11</v>
      </c>
      <c r="J824" t="s">
        <v>68</v>
      </c>
      <c r="K824" t="s">
        <v>155</v>
      </c>
      <c r="L824" t="s">
        <v>20</v>
      </c>
      <c r="M824" s="5">
        <v>25</v>
      </c>
    </row>
    <row r="825" spans="1:13" x14ac:dyDescent="0.2">
      <c r="A825" s="2">
        <v>45523</v>
      </c>
      <c r="B825" s="3">
        <f t="shared" si="38"/>
        <v>2025</v>
      </c>
      <c r="C825" t="str">
        <f t="shared" si="36"/>
        <v>2024-2025</v>
      </c>
      <c r="D825" t="s">
        <v>147</v>
      </c>
      <c r="E825" t="s">
        <v>53</v>
      </c>
      <c r="F825" t="str">
        <f t="shared" si="37"/>
        <v>South Australia</v>
      </c>
      <c r="G825" t="s">
        <v>32</v>
      </c>
      <c r="H825">
        <v>5082</v>
      </c>
      <c r="I825" t="s">
        <v>11</v>
      </c>
      <c r="J825" t="s">
        <v>33</v>
      </c>
      <c r="K825" t="s">
        <v>154</v>
      </c>
      <c r="L825" t="s">
        <v>14</v>
      </c>
      <c r="M825" s="5">
        <v>25</v>
      </c>
    </row>
    <row r="826" spans="1:13" x14ac:dyDescent="0.2">
      <c r="A826" s="2">
        <v>45261</v>
      </c>
      <c r="B826" s="3">
        <f t="shared" si="38"/>
        <v>2024</v>
      </c>
      <c r="C826" t="str">
        <f t="shared" si="36"/>
        <v>2023-2024</v>
      </c>
      <c r="D826" t="s">
        <v>147</v>
      </c>
      <c r="E826" t="s">
        <v>59</v>
      </c>
      <c r="F826" t="str">
        <f t="shared" si="37"/>
        <v>Victoria</v>
      </c>
      <c r="G826" t="s">
        <v>45</v>
      </c>
      <c r="H826">
        <v>3280</v>
      </c>
      <c r="I826" t="s">
        <v>11</v>
      </c>
      <c r="J826" t="s">
        <v>60</v>
      </c>
      <c r="K826" t="s">
        <v>149</v>
      </c>
      <c r="L826" t="s">
        <v>15</v>
      </c>
      <c r="M826" s="5">
        <v>25</v>
      </c>
    </row>
    <row r="827" spans="1:13" x14ac:dyDescent="0.2">
      <c r="A827" s="2">
        <v>45276</v>
      </c>
      <c r="B827" s="3">
        <f t="shared" si="38"/>
        <v>2024</v>
      </c>
      <c r="C827" t="str">
        <f t="shared" si="36"/>
        <v>2023-2024</v>
      </c>
      <c r="D827" t="s">
        <v>147</v>
      </c>
      <c r="E827" t="s">
        <v>138</v>
      </c>
      <c r="F827" t="str">
        <f t="shared" si="37"/>
        <v>Queensland</v>
      </c>
      <c r="G827" t="s">
        <v>35</v>
      </c>
      <c r="H827">
        <v>4558</v>
      </c>
      <c r="I827" t="s">
        <v>11</v>
      </c>
      <c r="J827" t="s">
        <v>120</v>
      </c>
      <c r="K827" t="s">
        <v>154</v>
      </c>
      <c r="L827" t="s">
        <v>14</v>
      </c>
      <c r="M827" s="5">
        <v>25.19</v>
      </c>
    </row>
    <row r="828" spans="1:13" x14ac:dyDescent="0.2">
      <c r="A828" s="2">
        <v>45440</v>
      </c>
      <c r="B828" s="3">
        <f t="shared" si="38"/>
        <v>2024</v>
      </c>
      <c r="C828" t="str">
        <f t="shared" si="36"/>
        <v>2023-2024</v>
      </c>
      <c r="D828" t="s">
        <v>147</v>
      </c>
      <c r="E828" t="s">
        <v>41</v>
      </c>
      <c r="F828" t="str">
        <f t="shared" si="37"/>
        <v>New South Wales</v>
      </c>
      <c r="G828" t="s">
        <v>10</v>
      </c>
      <c r="H828">
        <v>2830</v>
      </c>
      <c r="I828" t="s">
        <v>11</v>
      </c>
      <c r="J828" t="s">
        <v>25</v>
      </c>
      <c r="K828" t="s">
        <v>149</v>
      </c>
      <c r="L828" t="s">
        <v>15</v>
      </c>
      <c r="M828" s="5">
        <v>25.2</v>
      </c>
    </row>
    <row r="829" spans="1:13" x14ac:dyDescent="0.2">
      <c r="A829" s="2">
        <v>45225</v>
      </c>
      <c r="B829" s="3">
        <f t="shared" si="38"/>
        <v>2024</v>
      </c>
      <c r="C829" t="str">
        <f t="shared" si="36"/>
        <v>2023-2024</v>
      </c>
      <c r="D829" t="s">
        <v>147</v>
      </c>
      <c r="E829" t="s">
        <v>143</v>
      </c>
      <c r="F829" t="str">
        <f t="shared" si="37"/>
        <v>New South Wales</v>
      </c>
      <c r="G829" t="s">
        <v>10</v>
      </c>
      <c r="H829">
        <v>2154</v>
      </c>
      <c r="I829" t="s">
        <v>11</v>
      </c>
      <c r="J829" t="s">
        <v>27</v>
      </c>
      <c r="K829" t="s">
        <v>153</v>
      </c>
      <c r="L829" t="s">
        <v>16</v>
      </c>
      <c r="M829" s="5">
        <v>25.5</v>
      </c>
    </row>
    <row r="830" spans="1:13" x14ac:dyDescent="0.2">
      <c r="A830" s="2">
        <v>45455</v>
      </c>
      <c r="B830" s="3">
        <f t="shared" si="38"/>
        <v>2024</v>
      </c>
      <c r="C830" t="str">
        <f t="shared" si="36"/>
        <v>2023-2024</v>
      </c>
      <c r="D830" t="s">
        <v>147</v>
      </c>
      <c r="E830" t="s">
        <v>64</v>
      </c>
      <c r="F830" t="str">
        <f t="shared" si="37"/>
        <v>Victoria</v>
      </c>
      <c r="G830" t="s">
        <v>45</v>
      </c>
      <c r="H830">
        <v>3199</v>
      </c>
      <c r="I830" t="s">
        <v>11</v>
      </c>
      <c r="J830" t="s">
        <v>63</v>
      </c>
      <c r="K830" t="s">
        <v>149</v>
      </c>
      <c r="L830" t="s">
        <v>15</v>
      </c>
      <c r="M830" s="5">
        <v>25.52</v>
      </c>
    </row>
    <row r="831" spans="1:13" x14ac:dyDescent="0.2">
      <c r="A831" s="2">
        <v>45502</v>
      </c>
      <c r="B831" s="3">
        <f t="shared" si="38"/>
        <v>2025</v>
      </c>
      <c r="C831" t="str">
        <f t="shared" si="36"/>
        <v>2024-2025</v>
      </c>
      <c r="D831" t="s">
        <v>147</v>
      </c>
      <c r="E831" t="s">
        <v>96</v>
      </c>
      <c r="F831" t="str">
        <f t="shared" si="37"/>
        <v>Western Australia</v>
      </c>
      <c r="G831" t="s">
        <v>48</v>
      </c>
      <c r="H831">
        <v>6330</v>
      </c>
      <c r="I831" t="s">
        <v>11</v>
      </c>
      <c r="J831" t="s">
        <v>94</v>
      </c>
      <c r="K831" t="s">
        <v>154</v>
      </c>
      <c r="L831" t="s">
        <v>14</v>
      </c>
      <c r="M831" s="5">
        <v>25.6</v>
      </c>
    </row>
    <row r="832" spans="1:13" x14ac:dyDescent="0.2">
      <c r="A832" s="2">
        <v>45644</v>
      </c>
      <c r="B832" s="3">
        <f t="shared" si="38"/>
        <v>2025</v>
      </c>
      <c r="C832" t="str">
        <f t="shared" si="36"/>
        <v>2024-2025</v>
      </c>
      <c r="D832" t="s">
        <v>147</v>
      </c>
      <c r="E832" t="s">
        <v>132</v>
      </c>
      <c r="F832" t="str">
        <f t="shared" si="37"/>
        <v>New South Wales</v>
      </c>
      <c r="G832" t="s">
        <v>10</v>
      </c>
      <c r="H832">
        <v>2800</v>
      </c>
      <c r="I832" t="s">
        <v>11</v>
      </c>
      <c r="J832" t="s">
        <v>25</v>
      </c>
      <c r="K832" t="s">
        <v>152</v>
      </c>
      <c r="L832" t="s">
        <v>13</v>
      </c>
      <c r="M832" s="5">
        <v>25.77</v>
      </c>
    </row>
    <row r="833" spans="1:13" x14ac:dyDescent="0.2">
      <c r="A833" s="2">
        <v>45330</v>
      </c>
      <c r="B833" s="3">
        <f t="shared" si="38"/>
        <v>2024</v>
      </c>
      <c r="C833" t="str">
        <f t="shared" si="36"/>
        <v>2023-2024</v>
      </c>
      <c r="D833" t="s">
        <v>147</v>
      </c>
      <c r="E833" t="s">
        <v>42</v>
      </c>
      <c r="F833" t="str">
        <f t="shared" si="37"/>
        <v>Queensland</v>
      </c>
      <c r="G833" t="s">
        <v>35</v>
      </c>
      <c r="H833">
        <v>4053</v>
      </c>
      <c r="I833" t="s">
        <v>11</v>
      </c>
      <c r="J833" t="s">
        <v>43</v>
      </c>
      <c r="K833" t="s">
        <v>157</v>
      </c>
      <c r="L833" t="s">
        <v>22</v>
      </c>
      <c r="M833" s="5">
        <v>25.79</v>
      </c>
    </row>
    <row r="834" spans="1:13" x14ac:dyDescent="0.2">
      <c r="A834" s="2">
        <v>45006</v>
      </c>
      <c r="B834" s="3">
        <f t="shared" si="38"/>
        <v>2023</v>
      </c>
      <c r="C834" t="str">
        <f t="shared" ref="C834:C897" si="39">IF(MONTH(A834) &gt;= 7, YEAR(A834) &amp; "-" &amp; YEAR(A834) + 1, YEAR(A834) - 1 &amp; "-" &amp; YEAR(A834))</f>
        <v>2022-2023</v>
      </c>
      <c r="D834" t="s">
        <v>147</v>
      </c>
      <c r="E834" t="s">
        <v>106</v>
      </c>
      <c r="F834" t="str">
        <f t="shared" ref="F834:F897" si="40">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row>
    <row r="835" spans="1:13" x14ac:dyDescent="0.2">
      <c r="A835" s="2">
        <v>45477</v>
      </c>
      <c r="B835" s="3">
        <f t="shared" ref="B835:B898" si="41">IF(MONTH(A835)&gt;=7,YEAR(A835)+1,YEAR(A835))</f>
        <v>2025</v>
      </c>
      <c r="C835" t="str">
        <f t="shared" si="39"/>
        <v>2024-2025</v>
      </c>
      <c r="D835" t="s">
        <v>148</v>
      </c>
      <c r="E835" t="s">
        <v>100</v>
      </c>
      <c r="F835" t="str">
        <f t="shared" si="40"/>
        <v>Western Australia</v>
      </c>
      <c r="G835" t="s">
        <v>48</v>
      </c>
      <c r="H835">
        <v>6021</v>
      </c>
      <c r="I835" t="s">
        <v>11</v>
      </c>
      <c r="J835" t="s">
        <v>49</v>
      </c>
      <c r="K835" t="s">
        <v>155</v>
      </c>
      <c r="L835" t="s">
        <v>20</v>
      </c>
      <c r="M835" s="5">
        <v>25.92</v>
      </c>
    </row>
    <row r="836" spans="1:13" x14ac:dyDescent="0.2">
      <c r="A836" s="2">
        <v>45490</v>
      </c>
      <c r="B836" s="3">
        <f t="shared" si="41"/>
        <v>2025</v>
      </c>
      <c r="C836" t="str">
        <f t="shared" si="39"/>
        <v>2024-2025</v>
      </c>
      <c r="D836" t="s">
        <v>148</v>
      </c>
      <c r="E836" t="s">
        <v>122</v>
      </c>
      <c r="F836" t="str">
        <f t="shared" si="40"/>
        <v>New South Wales</v>
      </c>
      <c r="G836" t="s">
        <v>10</v>
      </c>
      <c r="H836">
        <v>2650</v>
      </c>
      <c r="I836" t="s">
        <v>11</v>
      </c>
      <c r="J836" t="s">
        <v>25</v>
      </c>
      <c r="K836" t="s">
        <v>156</v>
      </c>
      <c r="L836" t="s">
        <v>17</v>
      </c>
      <c r="M836" s="5">
        <v>25.93</v>
      </c>
    </row>
    <row r="837" spans="1:13" x14ac:dyDescent="0.2">
      <c r="A837" s="2">
        <v>45007</v>
      </c>
      <c r="B837" s="3">
        <f t="shared" si="41"/>
        <v>2023</v>
      </c>
      <c r="C837" t="str">
        <f t="shared" si="39"/>
        <v>2022-2023</v>
      </c>
      <c r="D837" t="s">
        <v>148</v>
      </c>
      <c r="E837" t="s">
        <v>144</v>
      </c>
      <c r="F837" t="str">
        <f t="shared" si="40"/>
        <v>Queensland</v>
      </c>
      <c r="G837" t="s">
        <v>35</v>
      </c>
      <c r="H837">
        <v>4566</v>
      </c>
      <c r="I837" t="s">
        <v>11</v>
      </c>
      <c r="J837" t="s">
        <v>120</v>
      </c>
      <c r="K837" t="s">
        <v>155</v>
      </c>
      <c r="L837" t="s">
        <v>20</v>
      </c>
      <c r="M837" s="5">
        <v>25.95</v>
      </c>
    </row>
    <row r="838" spans="1:13" x14ac:dyDescent="0.2">
      <c r="A838" s="2">
        <v>45099</v>
      </c>
      <c r="B838" s="3">
        <f t="shared" si="41"/>
        <v>2023</v>
      </c>
      <c r="C838" t="str">
        <f t="shared" si="39"/>
        <v>2022-2023</v>
      </c>
      <c r="D838" t="s">
        <v>147</v>
      </c>
      <c r="E838" t="s">
        <v>69</v>
      </c>
      <c r="F838" t="str">
        <f t="shared" si="40"/>
        <v>Tasmania</v>
      </c>
      <c r="G838" t="s">
        <v>70</v>
      </c>
      <c r="H838">
        <v>7018</v>
      </c>
      <c r="I838" t="s">
        <v>11</v>
      </c>
      <c r="J838" t="s">
        <v>71</v>
      </c>
      <c r="K838" t="s">
        <v>149</v>
      </c>
      <c r="L838" t="s">
        <v>15</v>
      </c>
      <c r="M838" s="5">
        <v>25.95</v>
      </c>
    </row>
    <row r="839" spans="1:13" x14ac:dyDescent="0.2">
      <c r="A839" s="2">
        <v>44973</v>
      </c>
      <c r="B839" s="3">
        <f t="shared" si="41"/>
        <v>2023</v>
      </c>
      <c r="C839" t="str">
        <f t="shared" si="39"/>
        <v>2022-2023</v>
      </c>
      <c r="D839" t="s">
        <v>147</v>
      </c>
      <c r="E839" t="s">
        <v>75</v>
      </c>
      <c r="F839" t="str">
        <f t="shared" si="40"/>
        <v>Victoria</v>
      </c>
      <c r="G839" t="s">
        <v>45</v>
      </c>
      <c r="H839">
        <v>3630</v>
      </c>
      <c r="I839" t="s">
        <v>11</v>
      </c>
      <c r="J839" t="s">
        <v>55</v>
      </c>
      <c r="K839" t="s">
        <v>155</v>
      </c>
      <c r="L839" t="s">
        <v>20</v>
      </c>
      <c r="M839" s="5">
        <v>25.95</v>
      </c>
    </row>
    <row r="840" spans="1:13" x14ac:dyDescent="0.2">
      <c r="A840" s="2">
        <v>45047</v>
      </c>
      <c r="B840" s="3">
        <f t="shared" si="41"/>
        <v>2023</v>
      </c>
      <c r="C840" t="str">
        <f t="shared" si="39"/>
        <v>2022-2023</v>
      </c>
      <c r="D840" t="s">
        <v>147</v>
      </c>
      <c r="E840" t="s">
        <v>88</v>
      </c>
      <c r="F840" t="str">
        <f t="shared" si="40"/>
        <v>South Australia</v>
      </c>
      <c r="G840" t="s">
        <v>32</v>
      </c>
      <c r="H840">
        <v>5011</v>
      </c>
      <c r="I840" t="s">
        <v>11</v>
      </c>
      <c r="J840" t="s">
        <v>33</v>
      </c>
      <c r="K840" t="s">
        <v>152</v>
      </c>
      <c r="L840" t="s">
        <v>13</v>
      </c>
      <c r="M840" s="5">
        <v>25.95</v>
      </c>
    </row>
    <row r="841" spans="1:13" x14ac:dyDescent="0.2">
      <c r="A841" s="2">
        <v>45092</v>
      </c>
      <c r="B841" s="3">
        <f t="shared" si="41"/>
        <v>2023</v>
      </c>
      <c r="C841" t="str">
        <f t="shared" si="39"/>
        <v>2022-2023</v>
      </c>
      <c r="D841" t="s">
        <v>147</v>
      </c>
      <c r="E841" t="s">
        <v>134</v>
      </c>
      <c r="F841" t="str">
        <f t="shared" si="40"/>
        <v>Queensland</v>
      </c>
      <c r="G841" t="s">
        <v>35</v>
      </c>
      <c r="H841">
        <v>4825</v>
      </c>
      <c r="I841" t="s">
        <v>11</v>
      </c>
      <c r="J841" t="s">
        <v>36</v>
      </c>
      <c r="K841" t="s">
        <v>150</v>
      </c>
      <c r="L841" t="s">
        <v>18</v>
      </c>
      <c r="M841" s="5">
        <v>25.96</v>
      </c>
    </row>
    <row r="842" spans="1:13" x14ac:dyDescent="0.2">
      <c r="A842" s="2">
        <v>44965</v>
      </c>
      <c r="B842" s="3">
        <f t="shared" si="41"/>
        <v>2023</v>
      </c>
      <c r="C842" t="str">
        <f t="shared" si="39"/>
        <v>2022-2023</v>
      </c>
      <c r="D842" t="s">
        <v>147</v>
      </c>
      <c r="E842" t="s">
        <v>86</v>
      </c>
      <c r="F842" t="str">
        <f t="shared" si="40"/>
        <v>New South Wales</v>
      </c>
      <c r="G842" t="s">
        <v>10</v>
      </c>
      <c r="H842">
        <v>2064</v>
      </c>
      <c r="I842" t="s">
        <v>11</v>
      </c>
      <c r="J842" t="s">
        <v>12</v>
      </c>
      <c r="K842" t="s">
        <v>153</v>
      </c>
      <c r="L842" t="s">
        <v>16</v>
      </c>
      <c r="M842" s="5">
        <v>25.98</v>
      </c>
    </row>
    <row r="843" spans="1:13" x14ac:dyDescent="0.2">
      <c r="A843" s="2">
        <v>45171</v>
      </c>
      <c r="B843" s="3">
        <f t="shared" si="41"/>
        <v>2024</v>
      </c>
      <c r="C843" t="str">
        <f t="shared" si="39"/>
        <v>2023-2024</v>
      </c>
      <c r="D843" t="s">
        <v>148</v>
      </c>
      <c r="E843" t="s">
        <v>67</v>
      </c>
      <c r="F843" t="str">
        <f t="shared" si="40"/>
        <v>New South Wales</v>
      </c>
      <c r="G843" t="s">
        <v>10</v>
      </c>
      <c r="H843">
        <v>2478</v>
      </c>
      <c r="I843" t="s">
        <v>11</v>
      </c>
      <c r="J843" t="s">
        <v>68</v>
      </c>
      <c r="K843" t="s">
        <v>153</v>
      </c>
      <c r="L843" t="s">
        <v>16</v>
      </c>
      <c r="M843" s="5">
        <v>25.98</v>
      </c>
    </row>
    <row r="844" spans="1:13" x14ac:dyDescent="0.2">
      <c r="A844" s="2">
        <v>45178</v>
      </c>
      <c r="B844" s="3">
        <f t="shared" si="41"/>
        <v>2024</v>
      </c>
      <c r="C844" t="str">
        <f t="shared" si="39"/>
        <v>2023-2024</v>
      </c>
      <c r="D844" t="s">
        <v>148</v>
      </c>
      <c r="E844" t="s">
        <v>102</v>
      </c>
      <c r="F844" t="str">
        <f t="shared" si="40"/>
        <v>Queensland</v>
      </c>
      <c r="G844" t="s">
        <v>35</v>
      </c>
      <c r="H844">
        <v>4870</v>
      </c>
      <c r="I844" t="s">
        <v>11</v>
      </c>
      <c r="J844" t="s">
        <v>36</v>
      </c>
      <c r="K844" t="s">
        <v>153</v>
      </c>
      <c r="L844" t="s">
        <v>16</v>
      </c>
      <c r="M844" s="5">
        <v>25.98</v>
      </c>
    </row>
    <row r="845" spans="1:13" x14ac:dyDescent="0.2">
      <c r="A845" s="2">
        <v>45646</v>
      </c>
      <c r="B845" s="3">
        <f t="shared" si="41"/>
        <v>2025</v>
      </c>
      <c r="C845" t="str">
        <f t="shared" si="39"/>
        <v>2024-2025</v>
      </c>
      <c r="D845" t="s">
        <v>148</v>
      </c>
      <c r="E845" t="s">
        <v>99</v>
      </c>
      <c r="F845" t="str">
        <f t="shared" si="40"/>
        <v>Victoria</v>
      </c>
      <c r="G845" t="s">
        <v>45</v>
      </c>
      <c r="H845">
        <v>3148</v>
      </c>
      <c r="I845" t="s">
        <v>11</v>
      </c>
      <c r="J845" t="s">
        <v>63</v>
      </c>
      <c r="K845" t="s">
        <v>153</v>
      </c>
      <c r="L845" t="s">
        <v>16</v>
      </c>
      <c r="M845" s="5">
        <v>25.98</v>
      </c>
    </row>
    <row r="846" spans="1:13" x14ac:dyDescent="0.2">
      <c r="A846" s="2">
        <v>44967</v>
      </c>
      <c r="B846" s="3">
        <f t="shared" si="41"/>
        <v>2023</v>
      </c>
      <c r="C846" t="str">
        <f t="shared" si="39"/>
        <v>2022-2023</v>
      </c>
      <c r="D846" t="s">
        <v>147</v>
      </c>
      <c r="E846" t="s">
        <v>9</v>
      </c>
      <c r="F846" t="str">
        <f t="shared" si="40"/>
        <v>New South Wales</v>
      </c>
      <c r="G846" t="s">
        <v>10</v>
      </c>
      <c r="H846">
        <v>2067</v>
      </c>
      <c r="I846" t="s">
        <v>11</v>
      </c>
      <c r="J846" t="s">
        <v>12</v>
      </c>
      <c r="K846" t="s">
        <v>151</v>
      </c>
      <c r="L846" t="s">
        <v>21</v>
      </c>
      <c r="M846" s="5">
        <v>25.98</v>
      </c>
    </row>
    <row r="847" spans="1:13" x14ac:dyDescent="0.2">
      <c r="A847" s="2">
        <v>45037</v>
      </c>
      <c r="B847" s="3">
        <f t="shared" si="41"/>
        <v>2023</v>
      </c>
      <c r="C847" t="str">
        <f t="shared" si="39"/>
        <v>2022-2023</v>
      </c>
      <c r="D847" t="s">
        <v>147</v>
      </c>
      <c r="E847" t="s">
        <v>54</v>
      </c>
      <c r="F847" t="str">
        <f t="shared" si="40"/>
        <v>Victoria</v>
      </c>
      <c r="G847" t="s">
        <v>45</v>
      </c>
      <c r="H847">
        <v>3977</v>
      </c>
      <c r="I847" t="s">
        <v>11</v>
      </c>
      <c r="J847" t="s">
        <v>55</v>
      </c>
      <c r="K847" t="s">
        <v>153</v>
      </c>
      <c r="L847" t="s">
        <v>16</v>
      </c>
      <c r="M847" s="5">
        <v>25.98</v>
      </c>
    </row>
    <row r="848" spans="1:13" x14ac:dyDescent="0.2">
      <c r="A848" s="2">
        <v>45149</v>
      </c>
      <c r="B848" s="3">
        <f t="shared" si="41"/>
        <v>2024</v>
      </c>
      <c r="C848" t="str">
        <f t="shared" si="39"/>
        <v>2023-2024</v>
      </c>
      <c r="D848" t="s">
        <v>147</v>
      </c>
      <c r="E848" t="s">
        <v>118</v>
      </c>
      <c r="F848" t="str">
        <f t="shared" si="40"/>
        <v>New South Wales</v>
      </c>
      <c r="G848" t="s">
        <v>10</v>
      </c>
      <c r="H848">
        <v>2158</v>
      </c>
      <c r="I848" t="s">
        <v>11</v>
      </c>
      <c r="J848" t="s">
        <v>27</v>
      </c>
      <c r="K848" t="s">
        <v>154</v>
      </c>
      <c r="L848" t="s">
        <v>14</v>
      </c>
      <c r="M848" s="5">
        <v>25.98</v>
      </c>
    </row>
    <row r="849" spans="1:13" x14ac:dyDescent="0.2">
      <c r="A849" s="2">
        <v>45004</v>
      </c>
      <c r="B849" s="3">
        <f t="shared" si="41"/>
        <v>2023</v>
      </c>
      <c r="C849" t="str">
        <f t="shared" si="39"/>
        <v>2022-2023</v>
      </c>
      <c r="D849" t="s">
        <v>147</v>
      </c>
      <c r="E849" t="s">
        <v>142</v>
      </c>
      <c r="F849" t="str">
        <f t="shared" si="40"/>
        <v>Australian Capital Territory</v>
      </c>
      <c r="G849" t="s">
        <v>80</v>
      </c>
      <c r="H849">
        <v>2609</v>
      </c>
      <c r="I849" t="s">
        <v>11</v>
      </c>
      <c r="J849" t="s">
        <v>58</v>
      </c>
      <c r="K849" t="s">
        <v>154</v>
      </c>
      <c r="L849" t="s">
        <v>14</v>
      </c>
      <c r="M849" s="5">
        <v>25.98</v>
      </c>
    </row>
    <row r="850" spans="1:13" x14ac:dyDescent="0.2">
      <c r="A850" s="2">
        <v>45358</v>
      </c>
      <c r="B850" s="3">
        <f t="shared" si="41"/>
        <v>2024</v>
      </c>
      <c r="C850" t="str">
        <f t="shared" si="39"/>
        <v>2023-2024</v>
      </c>
      <c r="D850" t="s">
        <v>147</v>
      </c>
      <c r="E850" t="s">
        <v>119</v>
      </c>
      <c r="F850" t="str">
        <f t="shared" si="40"/>
        <v>Queensland</v>
      </c>
      <c r="G850" t="s">
        <v>35</v>
      </c>
      <c r="H850">
        <v>4570</v>
      </c>
      <c r="I850" t="s">
        <v>11</v>
      </c>
      <c r="J850" t="s">
        <v>120</v>
      </c>
      <c r="K850" t="s">
        <v>151</v>
      </c>
      <c r="L850" t="s">
        <v>21</v>
      </c>
      <c r="M850" s="5">
        <v>25.98</v>
      </c>
    </row>
    <row r="851" spans="1:13" x14ac:dyDescent="0.2">
      <c r="A851" s="2">
        <v>45038</v>
      </c>
      <c r="B851" s="3">
        <f t="shared" si="41"/>
        <v>2023</v>
      </c>
      <c r="C851" t="str">
        <f t="shared" si="39"/>
        <v>2022-2023</v>
      </c>
      <c r="D851" t="s">
        <v>148</v>
      </c>
      <c r="E851" t="s">
        <v>93</v>
      </c>
      <c r="F851" t="str">
        <f t="shared" si="40"/>
        <v>Western Australia</v>
      </c>
      <c r="G851" t="s">
        <v>48</v>
      </c>
      <c r="H851">
        <v>6112</v>
      </c>
      <c r="I851" t="s">
        <v>11</v>
      </c>
      <c r="J851" t="s">
        <v>94</v>
      </c>
      <c r="K851" t="s">
        <v>153</v>
      </c>
      <c r="L851" t="s">
        <v>16</v>
      </c>
      <c r="M851" s="5">
        <v>25.98</v>
      </c>
    </row>
    <row r="852" spans="1:13" x14ac:dyDescent="0.2">
      <c r="A852" s="2">
        <v>45389</v>
      </c>
      <c r="B852" s="3">
        <f t="shared" si="41"/>
        <v>2024</v>
      </c>
      <c r="C852" t="str">
        <f t="shared" si="39"/>
        <v>2023-2024</v>
      </c>
      <c r="D852" t="s">
        <v>147</v>
      </c>
      <c r="E852" t="s">
        <v>106</v>
      </c>
      <c r="F852" t="str">
        <f t="shared" si="40"/>
        <v>Victoria</v>
      </c>
      <c r="G852" t="s">
        <v>45</v>
      </c>
      <c r="H852">
        <v>3915</v>
      </c>
      <c r="I852" t="s">
        <v>11</v>
      </c>
      <c r="J852" t="s">
        <v>55</v>
      </c>
      <c r="K852" t="s">
        <v>153</v>
      </c>
      <c r="L852" t="s">
        <v>16</v>
      </c>
      <c r="M852" s="5">
        <v>25.98</v>
      </c>
    </row>
    <row r="853" spans="1:13" x14ac:dyDescent="0.2">
      <c r="A853" s="2">
        <v>45390</v>
      </c>
      <c r="B853" s="3">
        <f t="shared" si="41"/>
        <v>2024</v>
      </c>
      <c r="C853" t="str">
        <f t="shared" si="39"/>
        <v>2023-2024</v>
      </c>
      <c r="D853" t="s">
        <v>147</v>
      </c>
      <c r="E853" t="s">
        <v>138</v>
      </c>
      <c r="F853" t="str">
        <f t="shared" si="40"/>
        <v>Queensland</v>
      </c>
      <c r="G853" t="s">
        <v>35</v>
      </c>
      <c r="H853">
        <v>4558</v>
      </c>
      <c r="I853" t="s">
        <v>11</v>
      </c>
      <c r="J853" t="s">
        <v>120</v>
      </c>
      <c r="K853" t="s">
        <v>153</v>
      </c>
      <c r="L853" t="s">
        <v>16</v>
      </c>
      <c r="M853" s="5">
        <v>25.98</v>
      </c>
    </row>
    <row r="854" spans="1:13" x14ac:dyDescent="0.2">
      <c r="A854" s="2">
        <v>45246</v>
      </c>
      <c r="B854" s="3">
        <f t="shared" si="41"/>
        <v>2024</v>
      </c>
      <c r="C854" t="str">
        <f t="shared" si="39"/>
        <v>2023-2024</v>
      </c>
      <c r="D854" t="s">
        <v>148</v>
      </c>
      <c r="E854" t="s">
        <v>95</v>
      </c>
      <c r="F854" t="str">
        <f t="shared" si="40"/>
        <v>Victoria</v>
      </c>
      <c r="G854" t="s">
        <v>45</v>
      </c>
      <c r="H854">
        <v>3931</v>
      </c>
      <c r="I854" t="s">
        <v>11</v>
      </c>
      <c r="J854" t="s">
        <v>55</v>
      </c>
      <c r="K854" t="s">
        <v>153</v>
      </c>
      <c r="L854" t="s">
        <v>16</v>
      </c>
      <c r="M854" s="5">
        <v>25.98</v>
      </c>
    </row>
    <row r="855" spans="1:13" x14ac:dyDescent="0.2">
      <c r="A855" s="2">
        <v>45333</v>
      </c>
      <c r="B855" s="3">
        <f t="shared" si="41"/>
        <v>2024</v>
      </c>
      <c r="C855" t="str">
        <f t="shared" si="39"/>
        <v>2023-2024</v>
      </c>
      <c r="D855" t="s">
        <v>147</v>
      </c>
      <c r="E855" t="s">
        <v>83</v>
      </c>
      <c r="F855" t="str">
        <f t="shared" si="40"/>
        <v>New South Wales</v>
      </c>
      <c r="G855" t="s">
        <v>10</v>
      </c>
      <c r="H855">
        <v>2750</v>
      </c>
      <c r="I855" t="s">
        <v>11</v>
      </c>
      <c r="J855" t="s">
        <v>25</v>
      </c>
      <c r="K855" t="s">
        <v>154</v>
      </c>
      <c r="L855" t="s">
        <v>14</v>
      </c>
      <c r="M855" s="5">
        <v>25.98</v>
      </c>
    </row>
    <row r="856" spans="1:13" x14ac:dyDescent="0.2">
      <c r="A856" s="2">
        <v>45479</v>
      </c>
      <c r="B856" s="3">
        <f t="shared" si="41"/>
        <v>2025</v>
      </c>
      <c r="C856" t="str">
        <f t="shared" si="39"/>
        <v>2024-2025</v>
      </c>
      <c r="D856" t="s">
        <v>147</v>
      </c>
      <c r="E856" t="s">
        <v>40</v>
      </c>
      <c r="F856" t="str">
        <f t="shared" si="40"/>
        <v>New South Wales</v>
      </c>
      <c r="G856" t="s">
        <v>10</v>
      </c>
      <c r="H856">
        <v>2116</v>
      </c>
      <c r="I856" t="s">
        <v>11</v>
      </c>
      <c r="J856" t="s">
        <v>27</v>
      </c>
      <c r="K856" t="s">
        <v>153</v>
      </c>
      <c r="L856" t="s">
        <v>16</v>
      </c>
      <c r="M856" s="5">
        <v>25.98</v>
      </c>
    </row>
    <row r="857" spans="1:13" x14ac:dyDescent="0.2">
      <c r="A857" s="2">
        <v>45046</v>
      </c>
      <c r="B857" s="3">
        <f t="shared" si="41"/>
        <v>2023</v>
      </c>
      <c r="C857" t="str">
        <f t="shared" si="39"/>
        <v>2022-2023</v>
      </c>
      <c r="D857" t="s">
        <v>148</v>
      </c>
      <c r="E857" t="s">
        <v>90</v>
      </c>
      <c r="F857" t="str">
        <f t="shared" si="40"/>
        <v>Victoria</v>
      </c>
      <c r="G857" t="s">
        <v>45</v>
      </c>
      <c r="H857">
        <v>3179</v>
      </c>
      <c r="I857" t="s">
        <v>11</v>
      </c>
      <c r="J857" t="s">
        <v>63</v>
      </c>
      <c r="K857" t="s">
        <v>153</v>
      </c>
      <c r="L857" t="s">
        <v>16</v>
      </c>
      <c r="M857" s="5">
        <v>25.98</v>
      </c>
    </row>
    <row r="858" spans="1:13" x14ac:dyDescent="0.2">
      <c r="A858" s="2">
        <v>45067</v>
      </c>
      <c r="B858" s="3">
        <f t="shared" si="41"/>
        <v>2023</v>
      </c>
      <c r="C858" t="str">
        <f t="shared" si="39"/>
        <v>2022-2023</v>
      </c>
      <c r="D858" t="s">
        <v>147</v>
      </c>
      <c r="E858" t="s">
        <v>113</v>
      </c>
      <c r="F858" t="str">
        <f t="shared" si="40"/>
        <v>Queensland</v>
      </c>
      <c r="G858" t="s">
        <v>35</v>
      </c>
      <c r="H858">
        <v>4215</v>
      </c>
      <c r="I858" t="s">
        <v>11</v>
      </c>
      <c r="J858" t="s">
        <v>104</v>
      </c>
      <c r="K858" t="s">
        <v>153</v>
      </c>
      <c r="L858" t="s">
        <v>16</v>
      </c>
      <c r="M858" s="5">
        <v>25.98</v>
      </c>
    </row>
    <row r="859" spans="1:13" x14ac:dyDescent="0.2">
      <c r="A859" s="2">
        <v>45486</v>
      </c>
      <c r="B859" s="3">
        <f t="shared" si="41"/>
        <v>2025</v>
      </c>
      <c r="C859" t="str">
        <f t="shared" si="39"/>
        <v>2024-2025</v>
      </c>
      <c r="D859" t="s">
        <v>147</v>
      </c>
      <c r="E859" t="s">
        <v>98</v>
      </c>
      <c r="F859" t="str">
        <f t="shared" si="40"/>
        <v>Victoria</v>
      </c>
      <c r="G859" t="s">
        <v>45</v>
      </c>
      <c r="H859">
        <v>3429</v>
      </c>
      <c r="I859" t="s">
        <v>11</v>
      </c>
      <c r="J859" t="s">
        <v>60</v>
      </c>
      <c r="K859" t="s">
        <v>150</v>
      </c>
      <c r="L859" t="s">
        <v>18</v>
      </c>
      <c r="M859" s="5">
        <v>25.98</v>
      </c>
    </row>
    <row r="860" spans="1:13" x14ac:dyDescent="0.2">
      <c r="A860" s="2">
        <v>45069</v>
      </c>
      <c r="B860" s="3">
        <f t="shared" si="41"/>
        <v>2023</v>
      </c>
      <c r="C860" t="str">
        <f t="shared" si="39"/>
        <v>2022-2023</v>
      </c>
      <c r="D860" t="s">
        <v>147</v>
      </c>
      <c r="E860" t="s">
        <v>61</v>
      </c>
      <c r="F860" t="str">
        <f t="shared" si="40"/>
        <v>New South Wales</v>
      </c>
      <c r="G860" t="s">
        <v>10</v>
      </c>
      <c r="H860">
        <v>2539</v>
      </c>
      <c r="I860" t="s">
        <v>11</v>
      </c>
      <c r="J860" t="s">
        <v>58</v>
      </c>
      <c r="K860" t="s">
        <v>154</v>
      </c>
      <c r="L860" t="s">
        <v>14</v>
      </c>
      <c r="M860" s="5">
        <v>25.98</v>
      </c>
    </row>
    <row r="861" spans="1:13" x14ac:dyDescent="0.2">
      <c r="A861" s="2">
        <v>45413</v>
      </c>
      <c r="B861" s="3">
        <f t="shared" si="41"/>
        <v>2024</v>
      </c>
      <c r="C861" t="str">
        <f t="shared" si="39"/>
        <v>2023-2024</v>
      </c>
      <c r="D861" t="s">
        <v>147</v>
      </c>
      <c r="E861" t="s">
        <v>84</v>
      </c>
      <c r="F861" t="str">
        <f t="shared" si="40"/>
        <v>Queensland</v>
      </c>
      <c r="G861" t="s">
        <v>35</v>
      </c>
      <c r="H861">
        <v>4740</v>
      </c>
      <c r="I861" t="s">
        <v>11</v>
      </c>
      <c r="J861" t="s">
        <v>51</v>
      </c>
      <c r="K861" t="s">
        <v>151</v>
      </c>
      <c r="L861" t="s">
        <v>21</v>
      </c>
      <c r="M861" s="5">
        <v>26</v>
      </c>
    </row>
    <row r="862" spans="1:13" x14ac:dyDescent="0.2">
      <c r="A862" s="2">
        <v>45509</v>
      </c>
      <c r="B862" s="3">
        <f t="shared" si="41"/>
        <v>2025</v>
      </c>
      <c r="C862" t="str">
        <f t="shared" si="39"/>
        <v>2024-2025</v>
      </c>
      <c r="D862" t="s">
        <v>147</v>
      </c>
      <c r="E862" t="s">
        <v>127</v>
      </c>
      <c r="F862" t="str">
        <f t="shared" si="40"/>
        <v>New South Wales</v>
      </c>
      <c r="G862" t="s">
        <v>10</v>
      </c>
      <c r="H862">
        <v>2131</v>
      </c>
      <c r="I862" t="s">
        <v>11</v>
      </c>
      <c r="J862" t="s">
        <v>27</v>
      </c>
      <c r="K862" t="s">
        <v>154</v>
      </c>
      <c r="L862" t="s">
        <v>14</v>
      </c>
      <c r="M862" s="5">
        <v>26</v>
      </c>
    </row>
    <row r="863" spans="1:13" x14ac:dyDescent="0.2">
      <c r="A863" s="2">
        <v>45512</v>
      </c>
      <c r="B863" s="3">
        <f t="shared" si="41"/>
        <v>2025</v>
      </c>
      <c r="C863" t="str">
        <f t="shared" si="39"/>
        <v>2024-2025</v>
      </c>
      <c r="D863" t="s">
        <v>148</v>
      </c>
      <c r="E863" t="s">
        <v>79</v>
      </c>
      <c r="F863" t="str">
        <f t="shared" si="40"/>
        <v>Australian Capital Territory</v>
      </c>
      <c r="G863" t="s">
        <v>80</v>
      </c>
      <c r="H863">
        <v>2617</v>
      </c>
      <c r="I863" t="s">
        <v>11</v>
      </c>
      <c r="J863" t="s">
        <v>58</v>
      </c>
      <c r="K863" t="s">
        <v>154</v>
      </c>
      <c r="L863" t="s">
        <v>14</v>
      </c>
      <c r="M863" s="5">
        <v>26.28</v>
      </c>
    </row>
    <row r="864" spans="1:13" x14ac:dyDescent="0.2">
      <c r="A864" s="2">
        <v>45274</v>
      </c>
      <c r="B864" s="3">
        <f t="shared" si="41"/>
        <v>2024</v>
      </c>
      <c r="C864" t="str">
        <f t="shared" si="39"/>
        <v>2023-2024</v>
      </c>
      <c r="D864" t="s">
        <v>148</v>
      </c>
      <c r="E864" t="s">
        <v>103</v>
      </c>
      <c r="F864" t="str">
        <f t="shared" si="40"/>
        <v>Queensland</v>
      </c>
      <c r="G864" t="s">
        <v>35</v>
      </c>
      <c r="H864">
        <v>4509</v>
      </c>
      <c r="I864" t="s">
        <v>11</v>
      </c>
      <c r="J864" t="s">
        <v>104</v>
      </c>
      <c r="K864" t="s">
        <v>157</v>
      </c>
      <c r="L864" t="s">
        <v>22</v>
      </c>
      <c r="M864" s="5">
        <v>26.41</v>
      </c>
    </row>
    <row r="865" spans="1:13" x14ac:dyDescent="0.2">
      <c r="A865" s="2">
        <v>45266</v>
      </c>
      <c r="B865" s="3">
        <f t="shared" si="41"/>
        <v>2024</v>
      </c>
      <c r="C865" t="str">
        <f t="shared" si="39"/>
        <v>2023-2024</v>
      </c>
      <c r="D865" t="s">
        <v>147</v>
      </c>
      <c r="E865" t="s">
        <v>124</v>
      </c>
      <c r="F865" t="str">
        <f t="shared" si="40"/>
        <v>New South Wales</v>
      </c>
      <c r="G865" t="s">
        <v>10</v>
      </c>
      <c r="H865">
        <v>2015</v>
      </c>
      <c r="I865" t="s">
        <v>11</v>
      </c>
      <c r="J865" t="s">
        <v>12</v>
      </c>
      <c r="K865" t="s">
        <v>154</v>
      </c>
      <c r="L865" t="s">
        <v>14</v>
      </c>
      <c r="M865" s="5">
        <v>26.810000000000002</v>
      </c>
    </row>
    <row r="866" spans="1:13" x14ac:dyDescent="0.2">
      <c r="A866" s="2">
        <v>45456</v>
      </c>
      <c r="B866" s="3">
        <f t="shared" si="41"/>
        <v>2024</v>
      </c>
      <c r="C866" t="str">
        <f t="shared" si="39"/>
        <v>2023-2024</v>
      </c>
      <c r="D866" t="s">
        <v>147</v>
      </c>
      <c r="E866" t="s">
        <v>31</v>
      </c>
      <c r="F866" t="str">
        <f t="shared" si="40"/>
        <v>South Australia</v>
      </c>
      <c r="G866" t="s">
        <v>32</v>
      </c>
      <c r="H866">
        <v>5168</v>
      </c>
      <c r="I866" t="s">
        <v>11</v>
      </c>
      <c r="J866" t="s">
        <v>33</v>
      </c>
      <c r="K866" t="s">
        <v>152</v>
      </c>
      <c r="L866" t="s">
        <v>13</v>
      </c>
      <c r="M866" s="5">
        <v>26.9</v>
      </c>
    </row>
    <row r="867" spans="1:13" x14ac:dyDescent="0.2">
      <c r="A867" s="2">
        <v>45603</v>
      </c>
      <c r="B867" s="3">
        <f t="shared" si="41"/>
        <v>2025</v>
      </c>
      <c r="C867" t="str">
        <f t="shared" si="39"/>
        <v>2024-2025</v>
      </c>
      <c r="D867" t="s">
        <v>148</v>
      </c>
      <c r="E867" t="s">
        <v>31</v>
      </c>
      <c r="F867" t="str">
        <f t="shared" si="40"/>
        <v>South Australia</v>
      </c>
      <c r="G867" t="s">
        <v>32</v>
      </c>
      <c r="H867">
        <v>5168</v>
      </c>
      <c r="I867" t="s">
        <v>11</v>
      </c>
      <c r="J867" t="s">
        <v>33</v>
      </c>
      <c r="K867" t="s">
        <v>19</v>
      </c>
      <c r="L867" t="s">
        <v>23</v>
      </c>
      <c r="M867" s="5">
        <v>26.91</v>
      </c>
    </row>
    <row r="868" spans="1:13" x14ac:dyDescent="0.2">
      <c r="A868" s="2">
        <v>45016</v>
      </c>
      <c r="B868" s="3">
        <f t="shared" si="41"/>
        <v>2023</v>
      </c>
      <c r="C868" t="str">
        <f t="shared" si="39"/>
        <v>2022-2023</v>
      </c>
      <c r="D868" t="s">
        <v>147</v>
      </c>
      <c r="E868" t="s">
        <v>64</v>
      </c>
      <c r="F868" t="str">
        <f t="shared" si="40"/>
        <v>Victoria</v>
      </c>
      <c r="G868" t="s">
        <v>45</v>
      </c>
      <c r="H868">
        <v>3199</v>
      </c>
      <c r="I868" t="s">
        <v>11</v>
      </c>
      <c r="J868" t="s">
        <v>63</v>
      </c>
      <c r="K868" t="s">
        <v>150</v>
      </c>
      <c r="L868" t="s">
        <v>18</v>
      </c>
      <c r="M868" s="5">
        <v>26.95</v>
      </c>
    </row>
    <row r="869" spans="1:13" x14ac:dyDescent="0.2">
      <c r="A869" s="2">
        <v>45582</v>
      </c>
      <c r="B869" s="3">
        <f t="shared" si="41"/>
        <v>2025</v>
      </c>
      <c r="C869" t="str">
        <f t="shared" si="39"/>
        <v>2024-2025</v>
      </c>
      <c r="D869" t="s">
        <v>148</v>
      </c>
      <c r="E869" t="s">
        <v>83</v>
      </c>
      <c r="F869" t="str">
        <f t="shared" si="40"/>
        <v>New South Wales</v>
      </c>
      <c r="G869" t="s">
        <v>10</v>
      </c>
      <c r="H869">
        <v>2750</v>
      </c>
      <c r="I869" t="s">
        <v>11</v>
      </c>
      <c r="J869" t="s">
        <v>25</v>
      </c>
      <c r="K869" t="s">
        <v>149</v>
      </c>
      <c r="L869" t="s">
        <v>15</v>
      </c>
      <c r="M869" s="5">
        <v>26.950000000000003</v>
      </c>
    </row>
    <row r="870" spans="1:13" x14ac:dyDescent="0.2">
      <c r="A870" s="2">
        <v>45368</v>
      </c>
      <c r="B870" s="3">
        <f t="shared" si="41"/>
        <v>2024</v>
      </c>
      <c r="C870" t="str">
        <f t="shared" si="39"/>
        <v>2023-2024</v>
      </c>
      <c r="D870" t="s">
        <v>148</v>
      </c>
      <c r="E870" t="s">
        <v>97</v>
      </c>
      <c r="F870" t="str">
        <f t="shared" si="40"/>
        <v>Tasmania</v>
      </c>
      <c r="G870" t="s">
        <v>70</v>
      </c>
      <c r="H870">
        <v>7250</v>
      </c>
      <c r="I870" t="s">
        <v>11</v>
      </c>
      <c r="J870" t="s">
        <v>71</v>
      </c>
      <c r="K870" t="s">
        <v>150</v>
      </c>
      <c r="L870" t="s">
        <v>18</v>
      </c>
      <c r="M870" s="5">
        <v>26.97</v>
      </c>
    </row>
    <row r="871" spans="1:13" x14ac:dyDescent="0.2">
      <c r="A871" s="2">
        <v>45010</v>
      </c>
      <c r="B871" s="3">
        <f t="shared" si="41"/>
        <v>2023</v>
      </c>
      <c r="C871" t="str">
        <f t="shared" si="39"/>
        <v>2022-2023</v>
      </c>
      <c r="D871" t="s">
        <v>147</v>
      </c>
      <c r="E871" t="s">
        <v>111</v>
      </c>
      <c r="F871" t="str">
        <f t="shared" si="40"/>
        <v>New South Wales</v>
      </c>
      <c r="G871" t="s">
        <v>10</v>
      </c>
      <c r="H871">
        <v>2120</v>
      </c>
      <c r="I871" t="s">
        <v>11</v>
      </c>
      <c r="J871" t="s">
        <v>27</v>
      </c>
      <c r="K871" t="s">
        <v>152</v>
      </c>
      <c r="L871" t="s">
        <v>13</v>
      </c>
      <c r="M871" s="5">
        <v>26.979999999999997</v>
      </c>
    </row>
    <row r="872" spans="1:13" x14ac:dyDescent="0.2">
      <c r="A872" s="2">
        <v>45491</v>
      </c>
      <c r="B872" s="3">
        <f t="shared" si="41"/>
        <v>2025</v>
      </c>
      <c r="C872" t="str">
        <f t="shared" si="39"/>
        <v>2024-2025</v>
      </c>
      <c r="D872" t="s">
        <v>147</v>
      </c>
      <c r="E872" t="s">
        <v>85</v>
      </c>
      <c r="F872" t="str">
        <f t="shared" si="40"/>
        <v>Queensland</v>
      </c>
      <c r="G872" t="s">
        <v>35</v>
      </c>
      <c r="H872">
        <v>4883</v>
      </c>
      <c r="I872" t="s">
        <v>11</v>
      </c>
      <c r="J872" t="s">
        <v>36</v>
      </c>
      <c r="K872" t="s">
        <v>19</v>
      </c>
      <c r="L872" t="s">
        <v>23</v>
      </c>
      <c r="M872" s="5">
        <v>26.98</v>
      </c>
    </row>
    <row r="873" spans="1:13" x14ac:dyDescent="0.2">
      <c r="A873" s="2">
        <v>45227</v>
      </c>
      <c r="B873" s="3">
        <f t="shared" si="41"/>
        <v>2024</v>
      </c>
      <c r="C873" t="str">
        <f t="shared" si="39"/>
        <v>2023-2024</v>
      </c>
      <c r="D873" t="s">
        <v>147</v>
      </c>
      <c r="E873" t="s">
        <v>85</v>
      </c>
      <c r="F873" t="str">
        <f t="shared" si="40"/>
        <v>Queensland</v>
      </c>
      <c r="G873" t="s">
        <v>35</v>
      </c>
      <c r="H873">
        <v>4883</v>
      </c>
      <c r="I873" t="s">
        <v>11</v>
      </c>
      <c r="J873" t="s">
        <v>36</v>
      </c>
      <c r="K873" t="s">
        <v>154</v>
      </c>
      <c r="L873" t="s">
        <v>14</v>
      </c>
      <c r="M873" s="5">
        <v>26.98</v>
      </c>
    </row>
    <row r="874" spans="1:13" x14ac:dyDescent="0.2">
      <c r="A874" s="2">
        <v>45320</v>
      </c>
      <c r="B874" s="3">
        <f t="shared" si="41"/>
        <v>2024</v>
      </c>
      <c r="C874" t="str">
        <f t="shared" si="39"/>
        <v>2023-2024</v>
      </c>
      <c r="D874" t="s">
        <v>147</v>
      </c>
      <c r="E874" t="s">
        <v>101</v>
      </c>
      <c r="F874" t="str">
        <f t="shared" si="40"/>
        <v>Victoria</v>
      </c>
      <c r="G874" t="s">
        <v>45</v>
      </c>
      <c r="H874">
        <v>3131</v>
      </c>
      <c r="I874" t="s">
        <v>11</v>
      </c>
      <c r="J874" t="s">
        <v>63</v>
      </c>
      <c r="K874" t="s">
        <v>154</v>
      </c>
      <c r="L874" t="s">
        <v>14</v>
      </c>
      <c r="M874" s="5">
        <v>26.98</v>
      </c>
    </row>
    <row r="875" spans="1:13" x14ac:dyDescent="0.2">
      <c r="A875" s="2">
        <v>45138</v>
      </c>
      <c r="B875" s="3">
        <f t="shared" si="41"/>
        <v>2024</v>
      </c>
      <c r="C875" t="str">
        <f t="shared" si="39"/>
        <v>2023-2024</v>
      </c>
      <c r="D875" t="s">
        <v>147</v>
      </c>
      <c r="E875" t="s">
        <v>140</v>
      </c>
      <c r="F875" t="str">
        <f t="shared" si="40"/>
        <v>Tasmania</v>
      </c>
      <c r="G875" t="s">
        <v>70</v>
      </c>
      <c r="H875">
        <v>7320</v>
      </c>
      <c r="I875" t="s">
        <v>11</v>
      </c>
      <c r="J875" t="s">
        <v>71</v>
      </c>
      <c r="K875" t="s">
        <v>19</v>
      </c>
      <c r="L875" t="s">
        <v>23</v>
      </c>
      <c r="M875" s="5">
        <v>26.990000000000002</v>
      </c>
    </row>
    <row r="876" spans="1:13" x14ac:dyDescent="0.2">
      <c r="A876" s="2">
        <v>44945</v>
      </c>
      <c r="B876" s="3">
        <f t="shared" si="41"/>
        <v>2023</v>
      </c>
      <c r="C876" t="str">
        <f t="shared" si="39"/>
        <v>2022-2023</v>
      </c>
      <c r="D876" t="s">
        <v>147</v>
      </c>
      <c r="E876" t="s">
        <v>44</v>
      </c>
      <c r="F876" t="str">
        <f t="shared" si="40"/>
        <v>Victoria</v>
      </c>
      <c r="G876" t="s">
        <v>45</v>
      </c>
      <c r="H876">
        <v>3066</v>
      </c>
      <c r="I876" t="s">
        <v>11</v>
      </c>
      <c r="J876" t="s">
        <v>46</v>
      </c>
      <c r="K876" t="s">
        <v>19</v>
      </c>
      <c r="L876" t="s">
        <v>23</v>
      </c>
      <c r="M876" s="5">
        <v>27</v>
      </c>
    </row>
    <row r="877" spans="1:13" x14ac:dyDescent="0.2">
      <c r="A877" s="2">
        <v>45416</v>
      </c>
      <c r="B877" s="3">
        <f t="shared" si="41"/>
        <v>2024</v>
      </c>
      <c r="C877" t="str">
        <f t="shared" si="39"/>
        <v>2023-2024</v>
      </c>
      <c r="D877" t="s">
        <v>147</v>
      </c>
      <c r="E877" t="s">
        <v>142</v>
      </c>
      <c r="F877" t="str">
        <f t="shared" si="40"/>
        <v>Australian Capital Territory</v>
      </c>
      <c r="G877" t="s">
        <v>80</v>
      </c>
      <c r="H877">
        <v>2609</v>
      </c>
      <c r="I877" t="s">
        <v>11</v>
      </c>
      <c r="J877" t="s">
        <v>58</v>
      </c>
      <c r="K877" t="s">
        <v>155</v>
      </c>
      <c r="L877" t="s">
        <v>20</v>
      </c>
      <c r="M877" s="5">
        <v>27.18</v>
      </c>
    </row>
    <row r="878" spans="1:13" x14ac:dyDescent="0.2">
      <c r="A878" s="2">
        <v>44968</v>
      </c>
      <c r="B878" s="3">
        <f t="shared" si="41"/>
        <v>2023</v>
      </c>
      <c r="C878" t="str">
        <f t="shared" si="39"/>
        <v>2022-2023</v>
      </c>
      <c r="D878" t="s">
        <v>147</v>
      </c>
      <c r="E878" t="s">
        <v>138</v>
      </c>
      <c r="F878" t="str">
        <f t="shared" si="40"/>
        <v>Queensland</v>
      </c>
      <c r="G878" t="s">
        <v>35</v>
      </c>
      <c r="H878">
        <v>4558</v>
      </c>
      <c r="I878" t="s">
        <v>11</v>
      </c>
      <c r="J878" t="s">
        <v>120</v>
      </c>
      <c r="K878" t="s">
        <v>149</v>
      </c>
      <c r="L878" t="s">
        <v>15</v>
      </c>
      <c r="M878" s="5">
        <v>27.27</v>
      </c>
    </row>
    <row r="879" spans="1:13" x14ac:dyDescent="0.2">
      <c r="A879" s="2">
        <v>45438</v>
      </c>
      <c r="B879" s="3">
        <f t="shared" si="41"/>
        <v>2024</v>
      </c>
      <c r="C879" t="str">
        <f t="shared" si="39"/>
        <v>2023-2024</v>
      </c>
      <c r="D879" t="s">
        <v>147</v>
      </c>
      <c r="E879" t="s">
        <v>79</v>
      </c>
      <c r="F879" t="str">
        <f t="shared" si="40"/>
        <v>Australian Capital Territory</v>
      </c>
      <c r="G879" t="s">
        <v>80</v>
      </c>
      <c r="H879">
        <v>2617</v>
      </c>
      <c r="I879" t="s">
        <v>11</v>
      </c>
      <c r="J879" t="s">
        <v>58</v>
      </c>
      <c r="K879" t="s">
        <v>150</v>
      </c>
      <c r="L879" t="s">
        <v>18</v>
      </c>
      <c r="M879" s="5">
        <v>27.36</v>
      </c>
    </row>
    <row r="880" spans="1:13" x14ac:dyDescent="0.2">
      <c r="A880" s="2">
        <v>45529</v>
      </c>
      <c r="B880" s="3">
        <f t="shared" si="41"/>
        <v>2025</v>
      </c>
      <c r="C880" t="str">
        <f t="shared" si="39"/>
        <v>2024-2025</v>
      </c>
      <c r="D880" t="s">
        <v>147</v>
      </c>
      <c r="E880" t="s">
        <v>81</v>
      </c>
      <c r="F880" t="str">
        <f t="shared" si="40"/>
        <v>New South Wales</v>
      </c>
      <c r="G880" t="s">
        <v>10</v>
      </c>
      <c r="H880">
        <v>2485</v>
      </c>
      <c r="I880" t="s">
        <v>11</v>
      </c>
      <c r="J880" t="s">
        <v>68</v>
      </c>
      <c r="K880" t="s">
        <v>19</v>
      </c>
      <c r="L880" t="s">
        <v>23</v>
      </c>
      <c r="M880" s="5">
        <v>27.38</v>
      </c>
    </row>
    <row r="881" spans="1:13" x14ac:dyDescent="0.2">
      <c r="A881" s="2">
        <v>45534</v>
      </c>
      <c r="B881" s="3">
        <f t="shared" si="41"/>
        <v>2025</v>
      </c>
      <c r="C881" t="str">
        <f t="shared" si="39"/>
        <v>2024-2025</v>
      </c>
      <c r="D881" t="s">
        <v>148</v>
      </c>
      <c r="E881" t="s">
        <v>79</v>
      </c>
      <c r="F881" t="str">
        <f t="shared" si="40"/>
        <v>Australian Capital Territory</v>
      </c>
      <c r="G881" t="s">
        <v>80</v>
      </c>
      <c r="H881">
        <v>2617</v>
      </c>
      <c r="I881" t="s">
        <v>11</v>
      </c>
      <c r="J881" t="s">
        <v>58</v>
      </c>
      <c r="K881" t="s">
        <v>153</v>
      </c>
      <c r="L881" t="s">
        <v>16</v>
      </c>
      <c r="M881" s="5">
        <v>27.48</v>
      </c>
    </row>
    <row r="882" spans="1:13" x14ac:dyDescent="0.2">
      <c r="A882" s="2">
        <v>44956</v>
      </c>
      <c r="B882" s="3">
        <f t="shared" si="41"/>
        <v>2023</v>
      </c>
      <c r="C882" t="str">
        <f t="shared" si="39"/>
        <v>2022-2023</v>
      </c>
      <c r="D882" t="s">
        <v>147</v>
      </c>
      <c r="E882" t="s">
        <v>110</v>
      </c>
      <c r="F882" t="str">
        <f t="shared" si="40"/>
        <v>Queensland</v>
      </c>
      <c r="G882" t="s">
        <v>35</v>
      </c>
      <c r="H882">
        <v>4680</v>
      </c>
      <c r="I882" t="s">
        <v>11</v>
      </c>
      <c r="J882" t="s">
        <v>51</v>
      </c>
      <c r="K882" t="s">
        <v>154</v>
      </c>
      <c r="L882" t="s">
        <v>14</v>
      </c>
      <c r="M882" s="5">
        <v>27.5</v>
      </c>
    </row>
    <row r="883" spans="1:13" x14ac:dyDescent="0.2">
      <c r="A883" s="2">
        <v>45437</v>
      </c>
      <c r="B883" s="3">
        <f t="shared" si="41"/>
        <v>2024</v>
      </c>
      <c r="C883" t="str">
        <f t="shared" si="39"/>
        <v>2023-2024</v>
      </c>
      <c r="D883" t="s">
        <v>148</v>
      </c>
      <c r="E883" t="s">
        <v>31</v>
      </c>
      <c r="F883" t="str">
        <f t="shared" si="40"/>
        <v>South Australia</v>
      </c>
      <c r="G883" t="s">
        <v>32</v>
      </c>
      <c r="H883">
        <v>5168</v>
      </c>
      <c r="I883" t="s">
        <v>11</v>
      </c>
      <c r="J883" t="s">
        <v>33</v>
      </c>
      <c r="K883" t="s">
        <v>19</v>
      </c>
      <c r="L883" t="s">
        <v>23</v>
      </c>
      <c r="M883" s="5">
        <v>27.53</v>
      </c>
    </row>
    <row r="884" spans="1:13" x14ac:dyDescent="0.2">
      <c r="A884" s="2">
        <v>45250</v>
      </c>
      <c r="B884" s="3">
        <f t="shared" si="41"/>
        <v>2024</v>
      </c>
      <c r="C884" t="str">
        <f t="shared" si="39"/>
        <v>2023-2024</v>
      </c>
      <c r="D884" t="s">
        <v>147</v>
      </c>
      <c r="E884" t="s">
        <v>112</v>
      </c>
      <c r="F884" t="str">
        <f t="shared" si="40"/>
        <v>Victoria</v>
      </c>
      <c r="G884" t="s">
        <v>45</v>
      </c>
      <c r="H884">
        <v>3076</v>
      </c>
      <c r="I884" t="s">
        <v>11</v>
      </c>
      <c r="J884" t="s">
        <v>46</v>
      </c>
      <c r="K884" t="s">
        <v>157</v>
      </c>
      <c r="L884" t="s">
        <v>22</v>
      </c>
      <c r="M884" s="5">
        <v>27.62</v>
      </c>
    </row>
    <row r="885" spans="1:13" x14ac:dyDescent="0.2">
      <c r="A885" s="2">
        <v>45203</v>
      </c>
      <c r="B885" s="3">
        <f t="shared" si="41"/>
        <v>2024</v>
      </c>
      <c r="C885" t="str">
        <f t="shared" si="39"/>
        <v>2023-2024</v>
      </c>
      <c r="D885" t="s">
        <v>147</v>
      </c>
      <c r="E885" t="s">
        <v>65</v>
      </c>
      <c r="F885" t="str">
        <f t="shared" si="40"/>
        <v>New South Wales</v>
      </c>
      <c r="G885" t="s">
        <v>10</v>
      </c>
      <c r="H885">
        <v>2541</v>
      </c>
      <c r="I885" t="s">
        <v>11</v>
      </c>
      <c r="J885" t="s">
        <v>58</v>
      </c>
      <c r="K885" t="s">
        <v>149</v>
      </c>
      <c r="L885" t="s">
        <v>15</v>
      </c>
      <c r="M885" s="5">
        <v>27.72</v>
      </c>
    </row>
    <row r="886" spans="1:13" x14ac:dyDescent="0.2">
      <c r="A886" s="2">
        <v>45471</v>
      </c>
      <c r="B886" s="3">
        <f t="shared" si="41"/>
        <v>2024</v>
      </c>
      <c r="C886" t="str">
        <f t="shared" si="39"/>
        <v>2023-2024</v>
      </c>
      <c r="D886" t="s">
        <v>147</v>
      </c>
      <c r="E886" t="s">
        <v>97</v>
      </c>
      <c r="F886" t="str">
        <f t="shared" si="40"/>
        <v>Tasmania</v>
      </c>
      <c r="G886" t="s">
        <v>70</v>
      </c>
      <c r="H886">
        <v>7250</v>
      </c>
      <c r="I886" t="s">
        <v>11</v>
      </c>
      <c r="J886" t="s">
        <v>71</v>
      </c>
      <c r="K886" t="s">
        <v>154</v>
      </c>
      <c r="L886" t="s">
        <v>14</v>
      </c>
      <c r="M886" s="5">
        <v>27.86</v>
      </c>
    </row>
    <row r="887" spans="1:13" x14ac:dyDescent="0.2">
      <c r="A887" s="2">
        <v>45467</v>
      </c>
      <c r="B887" s="3">
        <f t="shared" si="41"/>
        <v>2024</v>
      </c>
      <c r="C887" t="str">
        <f t="shared" si="39"/>
        <v>2023-2024</v>
      </c>
      <c r="D887" t="s">
        <v>147</v>
      </c>
      <c r="E887" t="s">
        <v>105</v>
      </c>
      <c r="F887" t="str">
        <f t="shared" si="40"/>
        <v>Victoria</v>
      </c>
      <c r="G887" t="s">
        <v>45</v>
      </c>
      <c r="H887">
        <v>3500</v>
      </c>
      <c r="I887" t="s">
        <v>11</v>
      </c>
      <c r="J887" t="s">
        <v>60</v>
      </c>
      <c r="K887" t="s">
        <v>150</v>
      </c>
      <c r="L887" t="s">
        <v>18</v>
      </c>
      <c r="M887" s="5">
        <v>27.93</v>
      </c>
    </row>
    <row r="888" spans="1:13" x14ac:dyDescent="0.2">
      <c r="A888" s="2">
        <v>45648</v>
      </c>
      <c r="B888" s="3">
        <f t="shared" si="41"/>
        <v>2025</v>
      </c>
      <c r="C888" t="str">
        <f t="shared" si="39"/>
        <v>2024-2025</v>
      </c>
      <c r="D888" t="s">
        <v>148</v>
      </c>
      <c r="E888" t="s">
        <v>130</v>
      </c>
      <c r="F888" t="str">
        <f t="shared" si="40"/>
        <v>South Australia</v>
      </c>
      <c r="G888" t="s">
        <v>32</v>
      </c>
      <c r="H888">
        <v>5290</v>
      </c>
      <c r="I888" t="s">
        <v>11</v>
      </c>
      <c r="J888" t="s">
        <v>38</v>
      </c>
      <c r="K888" t="s">
        <v>155</v>
      </c>
      <c r="L888" t="s">
        <v>20</v>
      </c>
      <c r="M888" s="5">
        <v>27.94</v>
      </c>
    </row>
    <row r="889" spans="1:13" x14ac:dyDescent="0.2">
      <c r="A889" s="2">
        <v>45064</v>
      </c>
      <c r="B889" s="3">
        <f t="shared" si="41"/>
        <v>2023</v>
      </c>
      <c r="C889" t="str">
        <f t="shared" si="39"/>
        <v>2022-2023</v>
      </c>
      <c r="D889" t="s">
        <v>147</v>
      </c>
      <c r="E889" t="s">
        <v>53</v>
      </c>
      <c r="F889" t="str">
        <f t="shared" si="40"/>
        <v>South Australia</v>
      </c>
      <c r="G889" t="s">
        <v>32</v>
      </c>
      <c r="H889">
        <v>5082</v>
      </c>
      <c r="I889" t="s">
        <v>11</v>
      </c>
      <c r="J889" t="s">
        <v>33</v>
      </c>
      <c r="K889" t="s">
        <v>155</v>
      </c>
      <c r="L889" t="s">
        <v>20</v>
      </c>
      <c r="M889" s="5">
        <v>27.94</v>
      </c>
    </row>
    <row r="890" spans="1:13" x14ac:dyDescent="0.2">
      <c r="A890" s="2">
        <v>45464</v>
      </c>
      <c r="B890" s="3">
        <f t="shared" si="41"/>
        <v>2024</v>
      </c>
      <c r="C890" t="str">
        <f t="shared" si="39"/>
        <v>2023-2024</v>
      </c>
      <c r="D890" t="s">
        <v>147</v>
      </c>
      <c r="E890" t="s">
        <v>113</v>
      </c>
      <c r="F890" t="str">
        <f t="shared" si="40"/>
        <v>Queensland</v>
      </c>
      <c r="G890" t="s">
        <v>35</v>
      </c>
      <c r="H890">
        <v>4215</v>
      </c>
      <c r="I890" t="s">
        <v>11</v>
      </c>
      <c r="J890" t="s">
        <v>104</v>
      </c>
      <c r="K890" t="s">
        <v>156</v>
      </c>
      <c r="L890" t="s">
        <v>17</v>
      </c>
      <c r="M890" s="5">
        <v>27.94</v>
      </c>
    </row>
    <row r="891" spans="1:13" x14ac:dyDescent="0.2">
      <c r="A891" s="2">
        <v>45578</v>
      </c>
      <c r="B891" s="3">
        <f t="shared" si="41"/>
        <v>2025</v>
      </c>
      <c r="C891" t="str">
        <f t="shared" si="39"/>
        <v>2024-2025</v>
      </c>
      <c r="D891" t="s">
        <v>147</v>
      </c>
      <c r="E891" t="s">
        <v>107</v>
      </c>
      <c r="F891" t="str">
        <f t="shared" si="40"/>
        <v>Queensland</v>
      </c>
      <c r="G891" t="s">
        <v>35</v>
      </c>
      <c r="H891">
        <v>4220</v>
      </c>
      <c r="I891" t="s">
        <v>11</v>
      </c>
      <c r="J891" t="s">
        <v>104</v>
      </c>
      <c r="K891" t="s">
        <v>156</v>
      </c>
      <c r="L891" t="s">
        <v>17</v>
      </c>
      <c r="M891" s="5">
        <v>27.96</v>
      </c>
    </row>
    <row r="892" spans="1:13" x14ac:dyDescent="0.2">
      <c r="A892" s="2">
        <v>45044</v>
      </c>
      <c r="B892" s="3">
        <f t="shared" si="41"/>
        <v>2023</v>
      </c>
      <c r="C892" t="str">
        <f t="shared" si="39"/>
        <v>2022-2023</v>
      </c>
      <c r="D892" t="s">
        <v>147</v>
      </c>
      <c r="E892" t="s">
        <v>91</v>
      </c>
      <c r="F892" t="str">
        <f t="shared" si="40"/>
        <v>Victoria</v>
      </c>
      <c r="G892" t="s">
        <v>45</v>
      </c>
      <c r="H892">
        <v>3690</v>
      </c>
      <c r="I892" t="s">
        <v>11</v>
      </c>
      <c r="J892" t="s">
        <v>55</v>
      </c>
      <c r="K892" t="s">
        <v>150</v>
      </c>
      <c r="L892" t="s">
        <v>18</v>
      </c>
      <c r="M892" s="5">
        <v>27.96</v>
      </c>
    </row>
    <row r="893" spans="1:13" x14ac:dyDescent="0.2">
      <c r="A893" s="2">
        <v>45206</v>
      </c>
      <c r="B893" s="3">
        <f t="shared" si="41"/>
        <v>2024</v>
      </c>
      <c r="C893" t="str">
        <f t="shared" si="39"/>
        <v>2023-2024</v>
      </c>
      <c r="D893" t="s">
        <v>148</v>
      </c>
      <c r="E893" t="s">
        <v>117</v>
      </c>
      <c r="F893" t="str">
        <f t="shared" si="40"/>
        <v>Queensland</v>
      </c>
      <c r="G893" t="s">
        <v>35</v>
      </c>
      <c r="H893">
        <v>4119</v>
      </c>
      <c r="I893" t="s">
        <v>11</v>
      </c>
      <c r="J893" t="s">
        <v>43</v>
      </c>
      <c r="K893" t="s">
        <v>153</v>
      </c>
      <c r="L893" t="s">
        <v>16</v>
      </c>
      <c r="M893" s="5">
        <v>27.97</v>
      </c>
    </row>
    <row r="894" spans="1:13" x14ac:dyDescent="0.2">
      <c r="A894" s="2">
        <v>45271</v>
      </c>
      <c r="B894" s="3">
        <f t="shared" si="41"/>
        <v>2024</v>
      </c>
      <c r="C894" t="str">
        <f t="shared" si="39"/>
        <v>2023-2024</v>
      </c>
      <c r="D894" t="s">
        <v>148</v>
      </c>
      <c r="E894" t="s">
        <v>117</v>
      </c>
      <c r="F894" t="str">
        <f t="shared" si="40"/>
        <v>Queensland</v>
      </c>
      <c r="G894" t="s">
        <v>35</v>
      </c>
      <c r="H894">
        <v>4119</v>
      </c>
      <c r="I894" t="s">
        <v>11</v>
      </c>
      <c r="J894" t="s">
        <v>43</v>
      </c>
      <c r="K894" t="s">
        <v>150</v>
      </c>
      <c r="L894" t="s">
        <v>18</v>
      </c>
      <c r="M894" s="5">
        <v>27.97</v>
      </c>
    </row>
    <row r="895" spans="1:13" x14ac:dyDescent="0.2">
      <c r="A895" s="2">
        <v>45238</v>
      </c>
      <c r="B895" s="3">
        <f t="shared" si="41"/>
        <v>2024</v>
      </c>
      <c r="C895" t="str">
        <f t="shared" si="39"/>
        <v>2023-2024</v>
      </c>
      <c r="D895" t="s">
        <v>147</v>
      </c>
      <c r="E895" t="s">
        <v>118</v>
      </c>
      <c r="F895" t="str">
        <f t="shared" si="40"/>
        <v>New South Wales</v>
      </c>
      <c r="G895" t="s">
        <v>10</v>
      </c>
      <c r="H895">
        <v>2158</v>
      </c>
      <c r="I895" t="s">
        <v>11</v>
      </c>
      <c r="J895" t="s">
        <v>27</v>
      </c>
      <c r="K895" t="s">
        <v>19</v>
      </c>
      <c r="L895" t="s">
        <v>23</v>
      </c>
      <c r="M895" s="5">
        <v>27.98</v>
      </c>
    </row>
    <row r="896" spans="1:13" x14ac:dyDescent="0.2">
      <c r="A896" s="2">
        <v>45361</v>
      </c>
      <c r="B896" s="3">
        <f t="shared" si="41"/>
        <v>2024</v>
      </c>
      <c r="C896" t="str">
        <f t="shared" si="39"/>
        <v>2023-2024</v>
      </c>
      <c r="D896" t="s">
        <v>147</v>
      </c>
      <c r="E896" t="s">
        <v>110</v>
      </c>
      <c r="F896" t="str">
        <f t="shared" si="40"/>
        <v>Queensland</v>
      </c>
      <c r="G896" t="s">
        <v>35</v>
      </c>
      <c r="H896">
        <v>4680</v>
      </c>
      <c r="I896" t="s">
        <v>11</v>
      </c>
      <c r="J896" t="s">
        <v>51</v>
      </c>
      <c r="K896" t="s">
        <v>154</v>
      </c>
      <c r="L896" t="s">
        <v>14</v>
      </c>
      <c r="M896" s="5">
        <v>27.98</v>
      </c>
    </row>
    <row r="897" spans="1:13" x14ac:dyDescent="0.2">
      <c r="A897" s="2">
        <v>45240</v>
      </c>
      <c r="B897" s="3">
        <f t="shared" si="41"/>
        <v>2024</v>
      </c>
      <c r="C897" t="str">
        <f t="shared" si="39"/>
        <v>2023-2024</v>
      </c>
      <c r="D897" t="s">
        <v>147</v>
      </c>
      <c r="E897" t="s">
        <v>125</v>
      </c>
      <c r="F897" t="str">
        <f t="shared" si="40"/>
        <v>Victoria</v>
      </c>
      <c r="G897" t="s">
        <v>45</v>
      </c>
      <c r="H897">
        <v>3400</v>
      </c>
      <c r="I897" t="s">
        <v>11</v>
      </c>
      <c r="J897" t="s">
        <v>60</v>
      </c>
      <c r="K897" t="s">
        <v>154</v>
      </c>
      <c r="L897" t="s">
        <v>14</v>
      </c>
      <c r="M897" s="5">
        <v>27.98</v>
      </c>
    </row>
    <row r="898" spans="1:13" x14ac:dyDescent="0.2">
      <c r="A898" s="2">
        <v>45606</v>
      </c>
      <c r="B898" s="3">
        <f t="shared" si="41"/>
        <v>2025</v>
      </c>
      <c r="C898" t="str">
        <f t="shared" ref="C898:C961" si="42">IF(MONTH(A898) &gt;= 7, YEAR(A898) &amp; "-" &amp; YEAR(A898) + 1, YEAR(A898) - 1 &amp; "-" &amp; YEAR(A898))</f>
        <v>2024-2025</v>
      </c>
      <c r="D898" t="s">
        <v>147</v>
      </c>
      <c r="E898" t="s">
        <v>54</v>
      </c>
      <c r="F898" t="str">
        <f t="shared" ref="F898:F961" si="43">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row>
    <row r="899" spans="1:13" x14ac:dyDescent="0.2">
      <c r="A899" s="2">
        <v>45493</v>
      </c>
      <c r="B899" s="3">
        <f t="shared" ref="B899:B962" si="44">IF(MONTH(A899)&gt;=7,YEAR(A899)+1,YEAR(A899))</f>
        <v>2025</v>
      </c>
      <c r="C899" t="str">
        <f t="shared" si="42"/>
        <v>2024-2025</v>
      </c>
      <c r="D899" t="s">
        <v>147</v>
      </c>
      <c r="E899" t="s">
        <v>67</v>
      </c>
      <c r="F899" t="str">
        <f t="shared" si="43"/>
        <v>New South Wales</v>
      </c>
      <c r="G899" t="s">
        <v>10</v>
      </c>
      <c r="H899">
        <v>2478</v>
      </c>
      <c r="I899" t="s">
        <v>11</v>
      </c>
      <c r="J899" t="s">
        <v>68</v>
      </c>
      <c r="K899" t="s">
        <v>19</v>
      </c>
      <c r="L899" t="s">
        <v>23</v>
      </c>
      <c r="M899" s="5">
        <v>28</v>
      </c>
    </row>
    <row r="900" spans="1:13" x14ac:dyDescent="0.2">
      <c r="A900" s="2">
        <v>45016</v>
      </c>
      <c r="B900" s="3">
        <f t="shared" si="44"/>
        <v>2023</v>
      </c>
      <c r="C900" t="str">
        <f t="shared" si="42"/>
        <v>2022-2023</v>
      </c>
      <c r="D900" t="s">
        <v>148</v>
      </c>
      <c r="E900" t="s">
        <v>115</v>
      </c>
      <c r="F900" t="str">
        <f t="shared" si="43"/>
        <v>Western Australia</v>
      </c>
      <c r="G900" t="s">
        <v>48</v>
      </c>
      <c r="H900">
        <v>6280</v>
      </c>
      <c r="I900" t="s">
        <v>11</v>
      </c>
      <c r="J900" t="s">
        <v>94</v>
      </c>
      <c r="K900" t="s">
        <v>153</v>
      </c>
      <c r="L900" t="s">
        <v>16</v>
      </c>
      <c r="M900" s="5">
        <v>28.04</v>
      </c>
    </row>
    <row r="901" spans="1:13" x14ac:dyDescent="0.2">
      <c r="A901" s="2">
        <v>45168</v>
      </c>
      <c r="B901" s="3">
        <f t="shared" si="44"/>
        <v>2024</v>
      </c>
      <c r="C901" t="str">
        <f t="shared" si="42"/>
        <v>2023-2024</v>
      </c>
      <c r="D901" t="s">
        <v>147</v>
      </c>
      <c r="E901" t="s">
        <v>40</v>
      </c>
      <c r="F901" t="str">
        <f t="shared" si="43"/>
        <v>New South Wales</v>
      </c>
      <c r="G901" t="s">
        <v>10</v>
      </c>
      <c r="H901">
        <v>2116</v>
      </c>
      <c r="I901" t="s">
        <v>11</v>
      </c>
      <c r="J901" t="s">
        <v>27</v>
      </c>
      <c r="K901" t="s">
        <v>155</v>
      </c>
      <c r="L901" t="s">
        <v>20</v>
      </c>
      <c r="M901" s="5">
        <v>28.13</v>
      </c>
    </row>
    <row r="902" spans="1:13" x14ac:dyDescent="0.2">
      <c r="A902" s="2">
        <v>45297</v>
      </c>
      <c r="B902" s="3">
        <f t="shared" si="44"/>
        <v>2024</v>
      </c>
      <c r="C902" t="str">
        <f t="shared" si="42"/>
        <v>2023-2024</v>
      </c>
      <c r="D902" t="s">
        <v>147</v>
      </c>
      <c r="E902" t="s">
        <v>137</v>
      </c>
      <c r="F902" t="str">
        <f t="shared" si="43"/>
        <v>New South Wales</v>
      </c>
      <c r="G902" t="s">
        <v>10</v>
      </c>
      <c r="H902">
        <v>2031</v>
      </c>
      <c r="I902" t="s">
        <v>11</v>
      </c>
      <c r="J902" t="s">
        <v>12</v>
      </c>
      <c r="K902" t="s">
        <v>154</v>
      </c>
      <c r="L902" t="s">
        <v>14</v>
      </c>
      <c r="M902" s="5">
        <v>28.18</v>
      </c>
    </row>
    <row r="903" spans="1:13" x14ac:dyDescent="0.2">
      <c r="A903" s="2">
        <v>44980</v>
      </c>
      <c r="B903" s="3">
        <f t="shared" si="44"/>
        <v>2023</v>
      </c>
      <c r="C903" t="str">
        <f t="shared" si="42"/>
        <v>2022-2023</v>
      </c>
      <c r="D903" t="s">
        <v>147</v>
      </c>
      <c r="E903" t="s">
        <v>119</v>
      </c>
      <c r="F903" t="str">
        <f t="shared" si="43"/>
        <v>Queensland</v>
      </c>
      <c r="G903" t="s">
        <v>35</v>
      </c>
      <c r="H903">
        <v>4570</v>
      </c>
      <c r="I903" t="s">
        <v>11</v>
      </c>
      <c r="J903" t="s">
        <v>120</v>
      </c>
      <c r="K903" t="s">
        <v>19</v>
      </c>
      <c r="L903" t="s">
        <v>23</v>
      </c>
      <c r="M903" s="5">
        <v>28.47</v>
      </c>
    </row>
    <row r="904" spans="1:13" x14ac:dyDescent="0.2">
      <c r="A904" s="2">
        <v>45170</v>
      </c>
      <c r="B904" s="3">
        <f t="shared" si="44"/>
        <v>2024</v>
      </c>
      <c r="C904" t="str">
        <f t="shared" si="42"/>
        <v>2023-2024</v>
      </c>
      <c r="D904" t="s">
        <v>147</v>
      </c>
      <c r="E904" t="s">
        <v>89</v>
      </c>
      <c r="F904" t="str">
        <f t="shared" si="43"/>
        <v>Queensland</v>
      </c>
      <c r="G904" t="s">
        <v>35</v>
      </c>
      <c r="H904">
        <v>4655</v>
      </c>
      <c r="I904" t="s">
        <v>11</v>
      </c>
      <c r="J904" t="s">
        <v>51</v>
      </c>
      <c r="K904" t="s">
        <v>19</v>
      </c>
      <c r="L904" t="s">
        <v>23</v>
      </c>
      <c r="M904" s="5">
        <v>28.48</v>
      </c>
    </row>
    <row r="905" spans="1:13" x14ac:dyDescent="0.2">
      <c r="A905" s="2">
        <v>45620</v>
      </c>
      <c r="B905" s="3">
        <f t="shared" si="44"/>
        <v>2025</v>
      </c>
      <c r="C905" t="str">
        <f t="shared" si="42"/>
        <v>2024-2025</v>
      </c>
      <c r="D905" t="s">
        <v>148</v>
      </c>
      <c r="E905" t="s">
        <v>97</v>
      </c>
      <c r="F905" t="str">
        <f t="shared" si="43"/>
        <v>Tasmania</v>
      </c>
      <c r="G905" t="s">
        <v>70</v>
      </c>
      <c r="H905">
        <v>7250</v>
      </c>
      <c r="I905" t="s">
        <v>11</v>
      </c>
      <c r="J905" t="s">
        <v>71</v>
      </c>
      <c r="K905" t="s">
        <v>155</v>
      </c>
      <c r="L905" t="s">
        <v>20</v>
      </c>
      <c r="M905" s="5">
        <v>28.53</v>
      </c>
    </row>
    <row r="906" spans="1:13" x14ac:dyDescent="0.2">
      <c r="A906" s="2">
        <v>45596</v>
      </c>
      <c r="B906" s="3">
        <f t="shared" si="44"/>
        <v>2025</v>
      </c>
      <c r="C906" t="str">
        <f t="shared" si="42"/>
        <v>2024-2025</v>
      </c>
      <c r="D906" t="s">
        <v>148</v>
      </c>
      <c r="E906" t="s">
        <v>134</v>
      </c>
      <c r="F906" t="str">
        <f t="shared" si="43"/>
        <v>Queensland</v>
      </c>
      <c r="G906" t="s">
        <v>35</v>
      </c>
      <c r="H906">
        <v>4825</v>
      </c>
      <c r="I906" t="s">
        <v>11</v>
      </c>
      <c r="J906" t="s">
        <v>36</v>
      </c>
      <c r="K906" t="s">
        <v>19</v>
      </c>
      <c r="L906" t="s">
        <v>23</v>
      </c>
      <c r="M906" s="5">
        <v>28.92</v>
      </c>
    </row>
    <row r="907" spans="1:13" x14ac:dyDescent="0.2">
      <c r="A907" s="2">
        <v>45176</v>
      </c>
      <c r="B907" s="3">
        <f t="shared" si="44"/>
        <v>2024</v>
      </c>
      <c r="C907" t="str">
        <f t="shared" si="42"/>
        <v>2023-2024</v>
      </c>
      <c r="D907" t="s">
        <v>147</v>
      </c>
      <c r="E907" t="s">
        <v>91</v>
      </c>
      <c r="F907" t="str">
        <f t="shared" si="43"/>
        <v>Victoria</v>
      </c>
      <c r="G907" t="s">
        <v>45</v>
      </c>
      <c r="H907">
        <v>3690</v>
      </c>
      <c r="I907" t="s">
        <v>11</v>
      </c>
      <c r="J907" t="s">
        <v>55</v>
      </c>
      <c r="K907" t="s">
        <v>156</v>
      </c>
      <c r="L907" t="s">
        <v>17</v>
      </c>
      <c r="M907" s="5">
        <v>28.92</v>
      </c>
    </row>
    <row r="908" spans="1:13" x14ac:dyDescent="0.2">
      <c r="A908" s="2">
        <v>45160</v>
      </c>
      <c r="B908" s="3">
        <f t="shared" si="44"/>
        <v>2024</v>
      </c>
      <c r="C908" t="str">
        <f t="shared" si="42"/>
        <v>2023-2024</v>
      </c>
      <c r="D908" t="s">
        <v>148</v>
      </c>
      <c r="E908" t="s">
        <v>81</v>
      </c>
      <c r="F908" t="str">
        <f t="shared" si="43"/>
        <v>New South Wales</v>
      </c>
      <c r="G908" t="s">
        <v>10</v>
      </c>
      <c r="H908">
        <v>2485</v>
      </c>
      <c r="I908" t="s">
        <v>11</v>
      </c>
      <c r="J908" t="s">
        <v>68</v>
      </c>
      <c r="K908" t="s">
        <v>19</v>
      </c>
      <c r="L908" t="s">
        <v>23</v>
      </c>
      <c r="M908" s="5">
        <v>28.93</v>
      </c>
    </row>
    <row r="909" spans="1:13" x14ac:dyDescent="0.2">
      <c r="A909" s="2">
        <v>45136</v>
      </c>
      <c r="B909" s="3">
        <f t="shared" si="44"/>
        <v>2024</v>
      </c>
      <c r="C909" t="str">
        <f t="shared" si="42"/>
        <v>2023-2024</v>
      </c>
      <c r="D909" t="s">
        <v>147</v>
      </c>
      <c r="E909" t="s">
        <v>106</v>
      </c>
      <c r="F909" t="str">
        <f t="shared" si="43"/>
        <v>Victoria</v>
      </c>
      <c r="G909" t="s">
        <v>45</v>
      </c>
      <c r="H909">
        <v>3915</v>
      </c>
      <c r="I909" t="s">
        <v>11</v>
      </c>
      <c r="J909" t="s">
        <v>55</v>
      </c>
      <c r="K909" t="s">
        <v>149</v>
      </c>
      <c r="L909" t="s">
        <v>15</v>
      </c>
      <c r="M909" s="5">
        <v>28.939999999999998</v>
      </c>
    </row>
    <row r="910" spans="1:13" x14ac:dyDescent="0.2">
      <c r="A910" s="2">
        <v>44972</v>
      </c>
      <c r="B910" s="3">
        <f t="shared" si="44"/>
        <v>2023</v>
      </c>
      <c r="C910" t="str">
        <f t="shared" si="42"/>
        <v>2022-2023</v>
      </c>
      <c r="D910" t="s">
        <v>148</v>
      </c>
      <c r="E910" t="s">
        <v>93</v>
      </c>
      <c r="F910" t="str">
        <f t="shared" si="43"/>
        <v>Western Australia</v>
      </c>
      <c r="G910" t="s">
        <v>48</v>
      </c>
      <c r="H910">
        <v>6112</v>
      </c>
      <c r="I910" t="s">
        <v>11</v>
      </c>
      <c r="J910" t="s">
        <v>94</v>
      </c>
      <c r="K910" t="s">
        <v>156</v>
      </c>
      <c r="L910" t="s">
        <v>17</v>
      </c>
      <c r="M910" s="5">
        <v>28.95</v>
      </c>
    </row>
    <row r="911" spans="1:13" x14ac:dyDescent="0.2">
      <c r="A911" s="2">
        <v>45074</v>
      </c>
      <c r="B911" s="3">
        <f t="shared" si="44"/>
        <v>2023</v>
      </c>
      <c r="C911" t="str">
        <f t="shared" si="42"/>
        <v>2022-2023</v>
      </c>
      <c r="D911" t="s">
        <v>147</v>
      </c>
      <c r="E911" t="s">
        <v>128</v>
      </c>
      <c r="F911" t="str">
        <f t="shared" si="43"/>
        <v>Western Australia</v>
      </c>
      <c r="G911" t="s">
        <v>48</v>
      </c>
      <c r="H911">
        <v>6027</v>
      </c>
      <c r="I911" t="s">
        <v>11</v>
      </c>
      <c r="J911" t="s">
        <v>49</v>
      </c>
      <c r="K911" t="s">
        <v>156</v>
      </c>
      <c r="L911" t="s">
        <v>17</v>
      </c>
      <c r="M911" s="5">
        <v>28.96</v>
      </c>
    </row>
    <row r="912" spans="1:13" x14ac:dyDescent="0.2">
      <c r="A912" s="2">
        <v>44996</v>
      </c>
      <c r="B912" s="3">
        <f t="shared" si="44"/>
        <v>2023</v>
      </c>
      <c r="C912" t="str">
        <f t="shared" si="42"/>
        <v>2022-2023</v>
      </c>
      <c r="D912" t="s">
        <v>148</v>
      </c>
      <c r="E912" t="s">
        <v>65</v>
      </c>
      <c r="F912" t="str">
        <f t="shared" si="43"/>
        <v>New South Wales</v>
      </c>
      <c r="G912" t="s">
        <v>10</v>
      </c>
      <c r="H912">
        <v>2541</v>
      </c>
      <c r="I912" t="s">
        <v>11</v>
      </c>
      <c r="J912" t="s">
        <v>58</v>
      </c>
      <c r="K912" t="s">
        <v>154</v>
      </c>
      <c r="L912" t="s">
        <v>14</v>
      </c>
      <c r="M912" s="5">
        <v>28.97</v>
      </c>
    </row>
    <row r="913" spans="1:13" x14ac:dyDescent="0.2">
      <c r="A913" s="2">
        <v>45552</v>
      </c>
      <c r="B913" s="3">
        <f t="shared" si="44"/>
        <v>2025</v>
      </c>
      <c r="C913" t="str">
        <f t="shared" si="42"/>
        <v>2024-2025</v>
      </c>
      <c r="D913" t="s">
        <v>148</v>
      </c>
      <c r="E913" t="s">
        <v>92</v>
      </c>
      <c r="F913" t="str">
        <f t="shared" si="43"/>
        <v>Queensland</v>
      </c>
      <c r="G913" t="s">
        <v>35</v>
      </c>
      <c r="H913">
        <v>4068</v>
      </c>
      <c r="I913" t="s">
        <v>11</v>
      </c>
      <c r="J913" t="s">
        <v>43</v>
      </c>
      <c r="K913" t="s">
        <v>149</v>
      </c>
      <c r="L913" t="s">
        <v>15</v>
      </c>
      <c r="M913" s="5">
        <v>28.979999999999997</v>
      </c>
    </row>
    <row r="914" spans="1:13" x14ac:dyDescent="0.2">
      <c r="A914" s="2">
        <v>45182</v>
      </c>
      <c r="B914" s="3">
        <f t="shared" si="44"/>
        <v>2024</v>
      </c>
      <c r="C914" t="str">
        <f t="shared" si="42"/>
        <v>2023-2024</v>
      </c>
      <c r="D914" t="s">
        <v>148</v>
      </c>
      <c r="E914" t="s">
        <v>37</v>
      </c>
      <c r="F914" t="str">
        <f t="shared" si="43"/>
        <v>South Australia</v>
      </c>
      <c r="G914" t="s">
        <v>32</v>
      </c>
      <c r="H914">
        <v>5607</v>
      </c>
      <c r="I914" t="s">
        <v>11</v>
      </c>
      <c r="J914" t="s">
        <v>38</v>
      </c>
      <c r="K914" t="s">
        <v>149</v>
      </c>
      <c r="L914" t="s">
        <v>15</v>
      </c>
      <c r="M914" s="5">
        <v>28.98</v>
      </c>
    </row>
    <row r="915" spans="1:13" x14ac:dyDescent="0.2">
      <c r="A915" s="2">
        <v>45468</v>
      </c>
      <c r="B915" s="3">
        <f t="shared" si="44"/>
        <v>2024</v>
      </c>
      <c r="C915" t="str">
        <f t="shared" si="42"/>
        <v>2023-2024</v>
      </c>
      <c r="D915" t="s">
        <v>147</v>
      </c>
      <c r="E915" t="s">
        <v>66</v>
      </c>
      <c r="F915" t="str">
        <f t="shared" si="43"/>
        <v>South Australia</v>
      </c>
      <c r="G915" t="s">
        <v>32</v>
      </c>
      <c r="H915">
        <v>5169</v>
      </c>
      <c r="I915" t="s">
        <v>11</v>
      </c>
      <c r="J915" t="s">
        <v>33</v>
      </c>
      <c r="K915" t="s">
        <v>154</v>
      </c>
      <c r="L915" t="s">
        <v>14</v>
      </c>
      <c r="M915" s="5">
        <v>29</v>
      </c>
    </row>
    <row r="916" spans="1:13" x14ac:dyDescent="0.2">
      <c r="A916" s="2">
        <v>45390</v>
      </c>
      <c r="B916" s="3">
        <f t="shared" si="44"/>
        <v>2024</v>
      </c>
      <c r="C916" t="str">
        <f t="shared" si="42"/>
        <v>2023-2024</v>
      </c>
      <c r="D916" t="s">
        <v>147</v>
      </c>
      <c r="E916" t="s">
        <v>96</v>
      </c>
      <c r="F916" t="str">
        <f t="shared" si="43"/>
        <v>Western Australia</v>
      </c>
      <c r="G916" t="s">
        <v>48</v>
      </c>
      <c r="H916">
        <v>6330</v>
      </c>
      <c r="I916" t="s">
        <v>11</v>
      </c>
      <c r="J916" t="s">
        <v>94</v>
      </c>
      <c r="K916" t="s">
        <v>153</v>
      </c>
      <c r="L916" t="s">
        <v>16</v>
      </c>
      <c r="M916" s="5">
        <v>29</v>
      </c>
    </row>
    <row r="917" spans="1:13" x14ac:dyDescent="0.2">
      <c r="A917" s="2">
        <v>45386</v>
      </c>
      <c r="B917" s="3">
        <f t="shared" si="44"/>
        <v>2024</v>
      </c>
      <c r="C917" t="str">
        <f t="shared" si="42"/>
        <v>2023-2024</v>
      </c>
      <c r="D917" t="s">
        <v>148</v>
      </c>
      <c r="E917" t="s">
        <v>9</v>
      </c>
      <c r="F917" t="str">
        <f t="shared" si="43"/>
        <v>New South Wales</v>
      </c>
      <c r="G917" t="s">
        <v>10</v>
      </c>
      <c r="H917">
        <v>2067</v>
      </c>
      <c r="I917" t="s">
        <v>11</v>
      </c>
      <c r="J917" t="s">
        <v>12</v>
      </c>
      <c r="K917" t="s">
        <v>154</v>
      </c>
      <c r="L917" t="s">
        <v>14</v>
      </c>
      <c r="M917" s="5">
        <v>29</v>
      </c>
    </row>
    <row r="918" spans="1:13" x14ac:dyDescent="0.2">
      <c r="A918" s="2">
        <v>44974</v>
      </c>
      <c r="B918" s="3">
        <f t="shared" si="44"/>
        <v>2023</v>
      </c>
      <c r="C918" t="str">
        <f t="shared" si="42"/>
        <v>2022-2023</v>
      </c>
      <c r="D918" t="s">
        <v>147</v>
      </c>
      <c r="E918" t="s">
        <v>93</v>
      </c>
      <c r="F918" t="str">
        <f t="shared" si="43"/>
        <v>Western Australia</v>
      </c>
      <c r="G918" t="s">
        <v>48</v>
      </c>
      <c r="H918">
        <v>6112</v>
      </c>
      <c r="I918" t="s">
        <v>11</v>
      </c>
      <c r="J918" t="s">
        <v>94</v>
      </c>
      <c r="K918" t="s">
        <v>154</v>
      </c>
      <c r="L918" t="s">
        <v>14</v>
      </c>
      <c r="M918" s="5">
        <v>29</v>
      </c>
    </row>
    <row r="919" spans="1:13" x14ac:dyDescent="0.2">
      <c r="A919" s="2">
        <v>45344</v>
      </c>
      <c r="B919" s="3">
        <f t="shared" si="44"/>
        <v>2024</v>
      </c>
      <c r="C919" t="str">
        <f t="shared" si="42"/>
        <v>2023-2024</v>
      </c>
      <c r="D919" t="s">
        <v>147</v>
      </c>
      <c r="E919" t="s">
        <v>74</v>
      </c>
      <c r="F919" t="str">
        <f t="shared" si="43"/>
        <v>South Australia</v>
      </c>
      <c r="G919" t="s">
        <v>32</v>
      </c>
      <c r="H919">
        <v>5043</v>
      </c>
      <c r="I919" t="s">
        <v>11</v>
      </c>
      <c r="J919" t="s">
        <v>33</v>
      </c>
      <c r="K919" t="s">
        <v>154</v>
      </c>
      <c r="L919" t="s">
        <v>14</v>
      </c>
      <c r="M919" s="5">
        <v>29.009999999999998</v>
      </c>
    </row>
    <row r="920" spans="1:13" x14ac:dyDescent="0.2">
      <c r="A920" s="2">
        <v>45279</v>
      </c>
      <c r="B920" s="3">
        <f t="shared" si="44"/>
        <v>2024</v>
      </c>
      <c r="C920" t="str">
        <f t="shared" si="42"/>
        <v>2023-2024</v>
      </c>
      <c r="D920" t="s">
        <v>148</v>
      </c>
      <c r="E920" t="s">
        <v>103</v>
      </c>
      <c r="F920" t="str">
        <f t="shared" si="43"/>
        <v>Queensland</v>
      </c>
      <c r="G920" t="s">
        <v>35</v>
      </c>
      <c r="H920">
        <v>4509</v>
      </c>
      <c r="I920" t="s">
        <v>11</v>
      </c>
      <c r="J920" t="s">
        <v>104</v>
      </c>
      <c r="K920" t="s">
        <v>154</v>
      </c>
      <c r="L920" t="s">
        <v>14</v>
      </c>
      <c r="M920" s="5">
        <v>29.39</v>
      </c>
    </row>
    <row r="921" spans="1:13" x14ac:dyDescent="0.2">
      <c r="A921" s="2">
        <v>45262</v>
      </c>
      <c r="B921" s="3">
        <f t="shared" si="44"/>
        <v>2024</v>
      </c>
      <c r="C921" t="str">
        <f t="shared" si="42"/>
        <v>2023-2024</v>
      </c>
      <c r="D921" t="s">
        <v>148</v>
      </c>
      <c r="E921" t="s">
        <v>54</v>
      </c>
      <c r="F921" t="str">
        <f t="shared" si="43"/>
        <v>Victoria</v>
      </c>
      <c r="G921" t="s">
        <v>45</v>
      </c>
      <c r="H921">
        <v>3977</v>
      </c>
      <c r="I921" t="s">
        <v>11</v>
      </c>
      <c r="J921" t="s">
        <v>55</v>
      </c>
      <c r="K921" t="s">
        <v>154</v>
      </c>
      <c r="L921" t="s">
        <v>14</v>
      </c>
      <c r="M921" s="5">
        <v>29.5</v>
      </c>
    </row>
    <row r="922" spans="1:13" x14ac:dyDescent="0.2">
      <c r="A922" s="2">
        <v>45536</v>
      </c>
      <c r="B922" s="3">
        <f t="shared" si="44"/>
        <v>2025</v>
      </c>
      <c r="C922" t="str">
        <f t="shared" si="42"/>
        <v>2024-2025</v>
      </c>
      <c r="D922" t="s">
        <v>147</v>
      </c>
      <c r="E922" t="s">
        <v>107</v>
      </c>
      <c r="F922" t="str">
        <f t="shared" si="43"/>
        <v>Queensland</v>
      </c>
      <c r="G922" t="s">
        <v>35</v>
      </c>
      <c r="H922">
        <v>4220</v>
      </c>
      <c r="I922" t="s">
        <v>11</v>
      </c>
      <c r="J922" t="s">
        <v>104</v>
      </c>
      <c r="K922" t="s">
        <v>156</v>
      </c>
      <c r="L922" t="s">
        <v>17</v>
      </c>
      <c r="M922" s="5">
        <v>29.6</v>
      </c>
    </row>
    <row r="923" spans="1:13" x14ac:dyDescent="0.2">
      <c r="A923" s="2">
        <v>45023</v>
      </c>
      <c r="B923" s="3">
        <f t="shared" si="44"/>
        <v>2023</v>
      </c>
      <c r="C923" t="str">
        <f t="shared" si="42"/>
        <v>2022-2023</v>
      </c>
      <c r="D923" t="s">
        <v>147</v>
      </c>
      <c r="E923" t="s">
        <v>143</v>
      </c>
      <c r="F923" t="str">
        <f t="shared" si="43"/>
        <v>New South Wales</v>
      </c>
      <c r="G923" t="s">
        <v>10</v>
      </c>
      <c r="H923">
        <v>2154</v>
      </c>
      <c r="I923" t="s">
        <v>11</v>
      </c>
      <c r="J923" t="s">
        <v>27</v>
      </c>
      <c r="K923" t="s">
        <v>157</v>
      </c>
      <c r="L923" t="s">
        <v>22</v>
      </c>
      <c r="M923" s="5">
        <v>29.65</v>
      </c>
    </row>
    <row r="924" spans="1:13" x14ac:dyDescent="0.2">
      <c r="A924" s="2">
        <v>45441</v>
      </c>
      <c r="B924" s="3">
        <f t="shared" si="44"/>
        <v>2024</v>
      </c>
      <c r="C924" t="str">
        <f t="shared" si="42"/>
        <v>2023-2024</v>
      </c>
      <c r="D924" t="s">
        <v>148</v>
      </c>
      <c r="E924" t="s">
        <v>101</v>
      </c>
      <c r="F924" t="str">
        <f t="shared" si="43"/>
        <v>Victoria</v>
      </c>
      <c r="G924" t="s">
        <v>45</v>
      </c>
      <c r="H924">
        <v>3131</v>
      </c>
      <c r="I924" t="s">
        <v>11</v>
      </c>
      <c r="J924" t="s">
        <v>63</v>
      </c>
      <c r="K924" t="s">
        <v>156</v>
      </c>
      <c r="L924" t="s">
        <v>17</v>
      </c>
      <c r="M924" s="5">
        <v>29.85</v>
      </c>
    </row>
    <row r="925" spans="1:13" x14ac:dyDescent="0.2">
      <c r="A925" s="2">
        <v>45414</v>
      </c>
      <c r="B925" s="3">
        <f t="shared" si="44"/>
        <v>2024</v>
      </c>
      <c r="C925" t="str">
        <f t="shared" si="42"/>
        <v>2023-2024</v>
      </c>
      <c r="D925" t="s">
        <v>148</v>
      </c>
      <c r="E925" t="s">
        <v>145</v>
      </c>
      <c r="F925" t="str">
        <f t="shared" si="43"/>
        <v>New South Wales</v>
      </c>
      <c r="G925" t="s">
        <v>10</v>
      </c>
      <c r="H925">
        <v>2101</v>
      </c>
      <c r="I925" t="s">
        <v>11</v>
      </c>
      <c r="J925" t="s">
        <v>27</v>
      </c>
      <c r="K925" t="s">
        <v>155</v>
      </c>
      <c r="L925" t="s">
        <v>20</v>
      </c>
      <c r="M925" s="5">
        <v>29.9</v>
      </c>
    </row>
    <row r="926" spans="1:13" x14ac:dyDescent="0.2">
      <c r="A926" s="2">
        <v>45123</v>
      </c>
      <c r="B926" s="3">
        <f t="shared" si="44"/>
        <v>2024</v>
      </c>
      <c r="C926" t="str">
        <f t="shared" si="42"/>
        <v>2023-2024</v>
      </c>
      <c r="D926" t="s">
        <v>147</v>
      </c>
      <c r="E926" t="s">
        <v>125</v>
      </c>
      <c r="F926" t="str">
        <f t="shared" si="43"/>
        <v>Victoria</v>
      </c>
      <c r="G926" t="s">
        <v>45</v>
      </c>
      <c r="H926">
        <v>3400</v>
      </c>
      <c r="I926" t="s">
        <v>11</v>
      </c>
      <c r="J926" t="s">
        <v>60</v>
      </c>
      <c r="K926" t="s">
        <v>156</v>
      </c>
      <c r="L926" t="s">
        <v>17</v>
      </c>
      <c r="M926" s="5">
        <v>29.91</v>
      </c>
    </row>
    <row r="927" spans="1:13" x14ac:dyDescent="0.2">
      <c r="A927" s="2">
        <v>45625</v>
      </c>
      <c r="B927" s="3">
        <f t="shared" si="44"/>
        <v>2025</v>
      </c>
      <c r="C927" t="str">
        <f t="shared" si="42"/>
        <v>2024-2025</v>
      </c>
      <c r="D927" t="s">
        <v>147</v>
      </c>
      <c r="E927" t="s">
        <v>106</v>
      </c>
      <c r="F927" t="str">
        <f t="shared" si="43"/>
        <v>Victoria</v>
      </c>
      <c r="G927" t="s">
        <v>45</v>
      </c>
      <c r="H927">
        <v>3915</v>
      </c>
      <c r="I927" t="s">
        <v>11</v>
      </c>
      <c r="J927" t="s">
        <v>55</v>
      </c>
      <c r="K927" t="s">
        <v>155</v>
      </c>
      <c r="L927" t="s">
        <v>20</v>
      </c>
      <c r="M927" s="5">
        <v>29.910000000000004</v>
      </c>
    </row>
    <row r="928" spans="1:13" x14ac:dyDescent="0.2">
      <c r="A928" s="2">
        <v>45538</v>
      </c>
      <c r="B928" s="3">
        <f t="shared" si="44"/>
        <v>2025</v>
      </c>
      <c r="C928" t="str">
        <f t="shared" si="42"/>
        <v>2024-2025</v>
      </c>
      <c r="D928" t="s">
        <v>147</v>
      </c>
      <c r="E928" t="s">
        <v>85</v>
      </c>
      <c r="F928" t="str">
        <f t="shared" si="43"/>
        <v>Queensland</v>
      </c>
      <c r="G928" t="s">
        <v>35</v>
      </c>
      <c r="H928">
        <v>4883</v>
      </c>
      <c r="I928" t="s">
        <v>11</v>
      </c>
      <c r="J928" t="s">
        <v>36</v>
      </c>
      <c r="K928" t="s">
        <v>155</v>
      </c>
      <c r="L928" t="s">
        <v>20</v>
      </c>
      <c r="M928" s="5">
        <v>29.92</v>
      </c>
    </row>
    <row r="929" spans="1:13" x14ac:dyDescent="0.2">
      <c r="A929" s="2">
        <v>45363</v>
      </c>
      <c r="B929" s="3">
        <f t="shared" si="44"/>
        <v>2024</v>
      </c>
      <c r="C929" t="str">
        <f t="shared" si="42"/>
        <v>2023-2024</v>
      </c>
      <c r="D929" t="s">
        <v>147</v>
      </c>
      <c r="E929" t="s">
        <v>146</v>
      </c>
      <c r="F929" t="str">
        <f t="shared" si="43"/>
        <v>Victoria</v>
      </c>
      <c r="G929" t="s">
        <v>45</v>
      </c>
      <c r="H929">
        <v>3353</v>
      </c>
      <c r="I929" t="s">
        <v>11</v>
      </c>
      <c r="J929" t="s">
        <v>60</v>
      </c>
      <c r="K929" t="s">
        <v>153</v>
      </c>
      <c r="L929" t="s">
        <v>16</v>
      </c>
      <c r="M929" s="5">
        <v>29.95</v>
      </c>
    </row>
    <row r="930" spans="1:13" x14ac:dyDescent="0.2">
      <c r="A930" s="2">
        <v>45540</v>
      </c>
      <c r="B930" s="3">
        <f t="shared" si="44"/>
        <v>2025</v>
      </c>
      <c r="C930" t="str">
        <f t="shared" si="42"/>
        <v>2024-2025</v>
      </c>
      <c r="D930" t="s">
        <v>147</v>
      </c>
      <c r="E930" t="s">
        <v>41</v>
      </c>
      <c r="F930" t="str">
        <f t="shared" si="43"/>
        <v>New South Wales</v>
      </c>
      <c r="G930" t="s">
        <v>10</v>
      </c>
      <c r="H930">
        <v>2830</v>
      </c>
      <c r="I930" t="s">
        <v>11</v>
      </c>
      <c r="J930" t="s">
        <v>25</v>
      </c>
      <c r="K930" t="s">
        <v>19</v>
      </c>
      <c r="L930" t="s">
        <v>23</v>
      </c>
      <c r="M930" s="5">
        <v>29.95</v>
      </c>
    </row>
    <row r="931" spans="1:13" x14ac:dyDescent="0.2">
      <c r="A931" s="2">
        <v>44992</v>
      </c>
      <c r="B931" s="3">
        <f t="shared" si="44"/>
        <v>2023</v>
      </c>
      <c r="C931" t="str">
        <f t="shared" si="42"/>
        <v>2022-2023</v>
      </c>
      <c r="D931" t="s">
        <v>148</v>
      </c>
      <c r="E931" t="s">
        <v>112</v>
      </c>
      <c r="F931" t="str">
        <f t="shared" si="43"/>
        <v>Victoria</v>
      </c>
      <c r="G931" t="s">
        <v>45</v>
      </c>
      <c r="H931">
        <v>3076</v>
      </c>
      <c r="I931" t="s">
        <v>11</v>
      </c>
      <c r="J931" t="s">
        <v>46</v>
      </c>
      <c r="K931" t="s">
        <v>153</v>
      </c>
      <c r="L931" t="s">
        <v>16</v>
      </c>
      <c r="M931" s="5">
        <v>29.95</v>
      </c>
    </row>
    <row r="932" spans="1:13" x14ac:dyDescent="0.2">
      <c r="A932" s="2">
        <v>44981</v>
      </c>
      <c r="B932" s="3">
        <f t="shared" si="44"/>
        <v>2023</v>
      </c>
      <c r="C932" t="str">
        <f t="shared" si="42"/>
        <v>2022-2023</v>
      </c>
      <c r="D932" t="s">
        <v>147</v>
      </c>
      <c r="E932" t="s">
        <v>129</v>
      </c>
      <c r="F932" t="str">
        <f t="shared" si="43"/>
        <v>Tasmania</v>
      </c>
      <c r="G932" t="s">
        <v>70</v>
      </c>
      <c r="H932">
        <v>7010</v>
      </c>
      <c r="I932" t="s">
        <v>11</v>
      </c>
      <c r="J932" t="s">
        <v>71</v>
      </c>
      <c r="K932" t="s">
        <v>19</v>
      </c>
      <c r="L932" t="s">
        <v>23</v>
      </c>
      <c r="M932" s="5">
        <v>29.95</v>
      </c>
    </row>
    <row r="933" spans="1:13" x14ac:dyDescent="0.2">
      <c r="A933" s="2">
        <v>45581</v>
      </c>
      <c r="B933" s="3">
        <f t="shared" si="44"/>
        <v>2025</v>
      </c>
      <c r="C933" t="str">
        <f t="shared" si="42"/>
        <v>2024-2025</v>
      </c>
      <c r="D933" t="s">
        <v>148</v>
      </c>
      <c r="E933" t="s">
        <v>123</v>
      </c>
      <c r="F933" t="str">
        <f t="shared" si="43"/>
        <v>Western Australia</v>
      </c>
      <c r="G933" t="s">
        <v>48</v>
      </c>
      <c r="H933">
        <v>6109</v>
      </c>
      <c r="I933" t="s">
        <v>11</v>
      </c>
      <c r="J933" t="s">
        <v>94</v>
      </c>
      <c r="K933" t="s">
        <v>19</v>
      </c>
      <c r="L933" t="s">
        <v>23</v>
      </c>
      <c r="M933" s="5">
        <v>29.95</v>
      </c>
    </row>
    <row r="934" spans="1:13" x14ac:dyDescent="0.2">
      <c r="A934" s="2">
        <v>45356</v>
      </c>
      <c r="B934" s="3">
        <f t="shared" si="44"/>
        <v>2024</v>
      </c>
      <c r="C934" t="str">
        <f t="shared" si="42"/>
        <v>2023-2024</v>
      </c>
      <c r="D934" t="s">
        <v>147</v>
      </c>
      <c r="E934" t="s">
        <v>83</v>
      </c>
      <c r="F934" t="str">
        <f t="shared" si="43"/>
        <v>New South Wales</v>
      </c>
      <c r="G934" t="s">
        <v>10</v>
      </c>
      <c r="H934">
        <v>2750</v>
      </c>
      <c r="I934" t="s">
        <v>11</v>
      </c>
      <c r="J934" t="s">
        <v>25</v>
      </c>
      <c r="K934" t="s">
        <v>153</v>
      </c>
      <c r="L934" t="s">
        <v>16</v>
      </c>
      <c r="M934" s="5">
        <v>29.95</v>
      </c>
    </row>
    <row r="935" spans="1:13" x14ac:dyDescent="0.2">
      <c r="A935" s="2">
        <v>45461</v>
      </c>
      <c r="B935" s="3">
        <f t="shared" si="44"/>
        <v>2024</v>
      </c>
      <c r="C935" t="str">
        <f t="shared" si="42"/>
        <v>2023-2024</v>
      </c>
      <c r="D935" t="s">
        <v>147</v>
      </c>
      <c r="E935" t="s">
        <v>62</v>
      </c>
      <c r="F935" t="str">
        <f t="shared" si="43"/>
        <v>Victoria</v>
      </c>
      <c r="G935" t="s">
        <v>45</v>
      </c>
      <c r="H935">
        <v>3134</v>
      </c>
      <c r="I935" t="s">
        <v>11</v>
      </c>
      <c r="J935" t="s">
        <v>63</v>
      </c>
      <c r="K935" t="s">
        <v>153</v>
      </c>
      <c r="L935" t="s">
        <v>16</v>
      </c>
      <c r="M935" s="5">
        <v>29.95</v>
      </c>
    </row>
    <row r="936" spans="1:13" x14ac:dyDescent="0.2">
      <c r="A936" s="2">
        <v>45506</v>
      </c>
      <c r="B936" s="3">
        <f t="shared" si="44"/>
        <v>2025</v>
      </c>
      <c r="C936" t="str">
        <f t="shared" si="42"/>
        <v>2024-2025</v>
      </c>
      <c r="D936" t="s">
        <v>147</v>
      </c>
      <c r="E936" t="s">
        <v>82</v>
      </c>
      <c r="F936" t="str">
        <f t="shared" si="43"/>
        <v>Queensland</v>
      </c>
      <c r="G936" t="s">
        <v>35</v>
      </c>
      <c r="H936">
        <v>4012</v>
      </c>
      <c r="I936" t="s">
        <v>11</v>
      </c>
      <c r="J936" t="s">
        <v>43</v>
      </c>
      <c r="K936" t="s">
        <v>149</v>
      </c>
      <c r="L936" t="s">
        <v>15</v>
      </c>
      <c r="M936" s="5">
        <v>29.95</v>
      </c>
    </row>
    <row r="937" spans="1:13" x14ac:dyDescent="0.2">
      <c r="A937" s="2">
        <v>45089</v>
      </c>
      <c r="B937" s="3">
        <f t="shared" si="44"/>
        <v>2023</v>
      </c>
      <c r="C937" t="str">
        <f t="shared" si="42"/>
        <v>2022-2023</v>
      </c>
      <c r="D937" t="s">
        <v>148</v>
      </c>
      <c r="E937" t="s">
        <v>101</v>
      </c>
      <c r="F937" t="str">
        <f t="shared" si="43"/>
        <v>Victoria</v>
      </c>
      <c r="G937" t="s">
        <v>45</v>
      </c>
      <c r="H937">
        <v>3131</v>
      </c>
      <c r="I937" t="s">
        <v>11</v>
      </c>
      <c r="J937" t="s">
        <v>63</v>
      </c>
      <c r="K937" t="s">
        <v>156</v>
      </c>
      <c r="L937" t="s">
        <v>17</v>
      </c>
      <c r="M937" s="5">
        <v>29.950000000000003</v>
      </c>
    </row>
    <row r="938" spans="1:13" x14ac:dyDescent="0.2">
      <c r="A938" s="2">
        <v>44986</v>
      </c>
      <c r="B938" s="3">
        <f t="shared" si="44"/>
        <v>2023</v>
      </c>
      <c r="C938" t="str">
        <f t="shared" si="42"/>
        <v>2022-2023</v>
      </c>
      <c r="D938" t="s">
        <v>147</v>
      </c>
      <c r="E938" t="s">
        <v>56</v>
      </c>
      <c r="F938" t="str">
        <f t="shared" si="43"/>
        <v>Northern Territory</v>
      </c>
      <c r="G938" t="s">
        <v>29</v>
      </c>
      <c r="H938">
        <v>870</v>
      </c>
      <c r="I938" t="s">
        <v>11</v>
      </c>
      <c r="J938" t="s">
        <v>30</v>
      </c>
      <c r="K938" t="s">
        <v>150</v>
      </c>
      <c r="L938" t="s">
        <v>18</v>
      </c>
      <c r="M938" s="5">
        <v>29.97</v>
      </c>
    </row>
    <row r="939" spans="1:13" x14ac:dyDescent="0.2">
      <c r="A939" s="2">
        <v>45611</v>
      </c>
      <c r="B939" s="3">
        <f t="shared" si="44"/>
        <v>2025</v>
      </c>
      <c r="C939" t="str">
        <f t="shared" si="42"/>
        <v>2024-2025</v>
      </c>
      <c r="D939" t="s">
        <v>148</v>
      </c>
      <c r="E939" t="s">
        <v>67</v>
      </c>
      <c r="F939" t="str">
        <f t="shared" si="43"/>
        <v>New South Wales</v>
      </c>
      <c r="G939" t="s">
        <v>10</v>
      </c>
      <c r="H939">
        <v>2478</v>
      </c>
      <c r="I939" t="s">
        <v>11</v>
      </c>
      <c r="J939" t="s">
        <v>68</v>
      </c>
      <c r="K939" t="s">
        <v>155</v>
      </c>
      <c r="L939" t="s">
        <v>20</v>
      </c>
      <c r="M939" s="5">
        <v>29.97</v>
      </c>
    </row>
    <row r="940" spans="1:13" x14ac:dyDescent="0.2">
      <c r="A940" s="2">
        <v>45245</v>
      </c>
      <c r="B940" s="3">
        <f t="shared" si="44"/>
        <v>2024</v>
      </c>
      <c r="C940" t="str">
        <f t="shared" si="42"/>
        <v>2023-2024</v>
      </c>
      <c r="D940" t="s">
        <v>148</v>
      </c>
      <c r="E940" t="s">
        <v>112</v>
      </c>
      <c r="F940" t="str">
        <f t="shared" si="43"/>
        <v>Victoria</v>
      </c>
      <c r="G940" t="s">
        <v>45</v>
      </c>
      <c r="H940">
        <v>3076</v>
      </c>
      <c r="I940" t="s">
        <v>11</v>
      </c>
      <c r="J940" t="s">
        <v>46</v>
      </c>
      <c r="K940" t="s">
        <v>150</v>
      </c>
      <c r="L940" t="s">
        <v>18</v>
      </c>
      <c r="M940" s="5">
        <v>29.97</v>
      </c>
    </row>
    <row r="941" spans="1:13" x14ac:dyDescent="0.2">
      <c r="A941" s="2">
        <v>45008</v>
      </c>
      <c r="B941" s="3">
        <f t="shared" si="44"/>
        <v>2023</v>
      </c>
      <c r="C941" t="str">
        <f t="shared" si="42"/>
        <v>2022-2023</v>
      </c>
      <c r="D941" t="s">
        <v>147</v>
      </c>
      <c r="E941" t="s">
        <v>89</v>
      </c>
      <c r="F941" t="str">
        <f t="shared" si="43"/>
        <v>Queensland</v>
      </c>
      <c r="G941" t="s">
        <v>35</v>
      </c>
      <c r="H941">
        <v>4655</v>
      </c>
      <c r="I941" t="s">
        <v>11</v>
      </c>
      <c r="J941" t="s">
        <v>51</v>
      </c>
      <c r="K941" t="s">
        <v>152</v>
      </c>
      <c r="L941" t="s">
        <v>13</v>
      </c>
      <c r="M941" s="5">
        <v>29.97</v>
      </c>
    </row>
    <row r="942" spans="1:13" x14ac:dyDescent="0.2">
      <c r="A942" s="2">
        <v>45048</v>
      </c>
      <c r="B942" s="3">
        <f t="shared" si="44"/>
        <v>2023</v>
      </c>
      <c r="C942" t="str">
        <f t="shared" si="42"/>
        <v>2022-2023</v>
      </c>
      <c r="D942" t="s">
        <v>147</v>
      </c>
      <c r="E942" t="s">
        <v>133</v>
      </c>
      <c r="F942" t="str">
        <f t="shared" si="43"/>
        <v>Queensland</v>
      </c>
      <c r="G942" t="s">
        <v>35</v>
      </c>
      <c r="H942">
        <v>4305</v>
      </c>
      <c r="I942" t="s">
        <v>11</v>
      </c>
      <c r="J942" t="s">
        <v>104</v>
      </c>
      <c r="K942" t="s">
        <v>154</v>
      </c>
      <c r="L942" t="s">
        <v>14</v>
      </c>
      <c r="M942" s="5">
        <v>29.97</v>
      </c>
    </row>
    <row r="943" spans="1:13" x14ac:dyDescent="0.2">
      <c r="A943" s="2">
        <v>44954</v>
      </c>
      <c r="B943" s="3">
        <f t="shared" si="44"/>
        <v>2023</v>
      </c>
      <c r="C943" t="str">
        <f t="shared" si="42"/>
        <v>2022-2023</v>
      </c>
      <c r="D943" t="s">
        <v>148</v>
      </c>
      <c r="E943" t="s">
        <v>47</v>
      </c>
      <c r="F943" t="str">
        <f t="shared" si="43"/>
        <v>Western Australia</v>
      </c>
      <c r="G943" t="s">
        <v>48</v>
      </c>
      <c r="H943">
        <v>6030</v>
      </c>
      <c r="I943" t="s">
        <v>11</v>
      </c>
      <c r="J943" t="s">
        <v>49</v>
      </c>
      <c r="K943" t="s">
        <v>152</v>
      </c>
      <c r="L943" t="s">
        <v>13</v>
      </c>
      <c r="M943" s="5">
        <v>29.97</v>
      </c>
    </row>
    <row r="944" spans="1:13" x14ac:dyDescent="0.2">
      <c r="A944" s="2">
        <v>45136</v>
      </c>
      <c r="B944" s="3">
        <f t="shared" si="44"/>
        <v>2024</v>
      </c>
      <c r="C944" t="str">
        <f t="shared" si="42"/>
        <v>2023-2024</v>
      </c>
      <c r="D944" t="s">
        <v>147</v>
      </c>
      <c r="E944" t="s">
        <v>133</v>
      </c>
      <c r="F944" t="str">
        <f t="shared" si="43"/>
        <v>Queensland</v>
      </c>
      <c r="G944" t="s">
        <v>35</v>
      </c>
      <c r="H944">
        <v>4305</v>
      </c>
      <c r="I944" t="s">
        <v>11</v>
      </c>
      <c r="J944" t="s">
        <v>104</v>
      </c>
      <c r="K944" t="s">
        <v>154</v>
      </c>
      <c r="L944" t="s">
        <v>14</v>
      </c>
      <c r="M944" s="5">
        <v>29.98</v>
      </c>
    </row>
    <row r="945" spans="1:13" x14ac:dyDescent="0.2">
      <c r="A945" s="2">
        <v>45495</v>
      </c>
      <c r="B945" s="3">
        <f t="shared" si="44"/>
        <v>2025</v>
      </c>
      <c r="C945" t="str">
        <f t="shared" si="42"/>
        <v>2024-2025</v>
      </c>
      <c r="D945" t="s">
        <v>148</v>
      </c>
      <c r="E945" t="s">
        <v>97</v>
      </c>
      <c r="F945" t="str">
        <f t="shared" si="43"/>
        <v>Tasmania</v>
      </c>
      <c r="G945" t="s">
        <v>70</v>
      </c>
      <c r="H945">
        <v>7250</v>
      </c>
      <c r="I945" t="s">
        <v>11</v>
      </c>
      <c r="J945" t="s">
        <v>71</v>
      </c>
      <c r="K945" t="s">
        <v>154</v>
      </c>
      <c r="L945" t="s">
        <v>14</v>
      </c>
      <c r="M945" s="5">
        <v>29.98</v>
      </c>
    </row>
    <row r="946" spans="1:13" x14ac:dyDescent="0.2">
      <c r="A946" s="2">
        <v>45344</v>
      </c>
      <c r="B946" s="3">
        <f t="shared" si="44"/>
        <v>2024</v>
      </c>
      <c r="C946" t="str">
        <f t="shared" si="42"/>
        <v>2023-2024</v>
      </c>
      <c r="D946" t="s">
        <v>148</v>
      </c>
      <c r="E946" t="s">
        <v>130</v>
      </c>
      <c r="F946" t="str">
        <f t="shared" si="43"/>
        <v>South Australia</v>
      </c>
      <c r="G946" t="s">
        <v>32</v>
      </c>
      <c r="H946">
        <v>5290</v>
      </c>
      <c r="I946" t="s">
        <v>11</v>
      </c>
      <c r="J946" t="s">
        <v>38</v>
      </c>
      <c r="K946" t="s">
        <v>154</v>
      </c>
      <c r="L946" t="s">
        <v>14</v>
      </c>
      <c r="M946" s="5">
        <v>29.98</v>
      </c>
    </row>
    <row r="947" spans="1:13" x14ac:dyDescent="0.2">
      <c r="A947" s="2">
        <v>45584</v>
      </c>
      <c r="B947" s="3">
        <f t="shared" si="44"/>
        <v>2025</v>
      </c>
      <c r="C947" t="str">
        <f t="shared" si="42"/>
        <v>2024-2025</v>
      </c>
      <c r="D947" t="s">
        <v>147</v>
      </c>
      <c r="E947" t="s">
        <v>69</v>
      </c>
      <c r="F947" t="str">
        <f t="shared" si="43"/>
        <v>Tasmania</v>
      </c>
      <c r="G947" t="s">
        <v>70</v>
      </c>
      <c r="H947">
        <v>7018</v>
      </c>
      <c r="I947" t="s">
        <v>11</v>
      </c>
      <c r="J947" t="s">
        <v>71</v>
      </c>
      <c r="K947" t="s">
        <v>152</v>
      </c>
      <c r="L947" t="s">
        <v>13</v>
      </c>
      <c r="M947" s="5">
        <v>29.98</v>
      </c>
    </row>
    <row r="948" spans="1:13" x14ac:dyDescent="0.2">
      <c r="A948" s="2">
        <v>45263</v>
      </c>
      <c r="B948" s="3">
        <f t="shared" si="44"/>
        <v>2024</v>
      </c>
      <c r="C948" t="str">
        <f t="shared" si="42"/>
        <v>2023-2024</v>
      </c>
      <c r="D948" t="s">
        <v>148</v>
      </c>
      <c r="E948" t="s">
        <v>90</v>
      </c>
      <c r="F948" t="str">
        <f t="shared" si="43"/>
        <v>Victoria</v>
      </c>
      <c r="G948" t="s">
        <v>45</v>
      </c>
      <c r="H948">
        <v>3179</v>
      </c>
      <c r="I948" t="s">
        <v>11</v>
      </c>
      <c r="J948" t="s">
        <v>63</v>
      </c>
      <c r="K948" t="s">
        <v>152</v>
      </c>
      <c r="L948" t="s">
        <v>13</v>
      </c>
      <c r="M948" s="5">
        <v>29.98</v>
      </c>
    </row>
    <row r="949" spans="1:13" x14ac:dyDescent="0.2">
      <c r="A949" s="2">
        <v>45039</v>
      </c>
      <c r="B949" s="3">
        <f t="shared" si="44"/>
        <v>2023</v>
      </c>
      <c r="C949" t="str">
        <f t="shared" si="42"/>
        <v>2022-2023</v>
      </c>
      <c r="D949" t="s">
        <v>147</v>
      </c>
      <c r="E949" t="s">
        <v>98</v>
      </c>
      <c r="F949" t="str">
        <f t="shared" si="43"/>
        <v>Victoria</v>
      </c>
      <c r="G949" t="s">
        <v>45</v>
      </c>
      <c r="H949">
        <v>3429</v>
      </c>
      <c r="I949" t="s">
        <v>11</v>
      </c>
      <c r="J949" t="s">
        <v>60</v>
      </c>
      <c r="K949" t="s">
        <v>153</v>
      </c>
      <c r="L949" t="s">
        <v>16</v>
      </c>
      <c r="M949" s="5">
        <v>29.98</v>
      </c>
    </row>
    <row r="950" spans="1:13" x14ac:dyDescent="0.2">
      <c r="A950" s="2">
        <v>45166</v>
      </c>
      <c r="B950" s="3">
        <f t="shared" si="44"/>
        <v>2024</v>
      </c>
      <c r="C950" t="str">
        <f t="shared" si="42"/>
        <v>2023-2024</v>
      </c>
      <c r="D950" t="s">
        <v>148</v>
      </c>
      <c r="E950" t="s">
        <v>102</v>
      </c>
      <c r="F950" t="str">
        <f t="shared" si="43"/>
        <v>Queensland</v>
      </c>
      <c r="G950" t="s">
        <v>35</v>
      </c>
      <c r="H950">
        <v>4870</v>
      </c>
      <c r="I950" t="s">
        <v>11</v>
      </c>
      <c r="J950" t="s">
        <v>36</v>
      </c>
      <c r="K950" t="s">
        <v>154</v>
      </c>
      <c r="L950" t="s">
        <v>14</v>
      </c>
      <c r="M950" s="5">
        <v>29.99</v>
      </c>
    </row>
    <row r="951" spans="1:13" x14ac:dyDescent="0.2">
      <c r="A951" s="2">
        <v>45453</v>
      </c>
      <c r="B951" s="3">
        <f t="shared" si="44"/>
        <v>2024</v>
      </c>
      <c r="C951" t="str">
        <f t="shared" si="42"/>
        <v>2023-2024</v>
      </c>
      <c r="D951" t="s">
        <v>147</v>
      </c>
      <c r="E951" t="s">
        <v>72</v>
      </c>
      <c r="F951" t="str">
        <f t="shared" si="43"/>
        <v>Western Australia</v>
      </c>
      <c r="G951" t="s">
        <v>48</v>
      </c>
      <c r="H951">
        <v>6010</v>
      </c>
      <c r="I951" t="s">
        <v>11</v>
      </c>
      <c r="J951" t="s">
        <v>49</v>
      </c>
      <c r="K951" t="s">
        <v>151</v>
      </c>
      <c r="L951" t="s">
        <v>21</v>
      </c>
      <c r="M951" s="5">
        <v>29.99</v>
      </c>
    </row>
    <row r="952" spans="1:13" x14ac:dyDescent="0.2">
      <c r="A952" s="2">
        <v>45565</v>
      </c>
      <c r="B952" s="3">
        <f t="shared" si="44"/>
        <v>2025</v>
      </c>
      <c r="C952" t="str">
        <f t="shared" si="42"/>
        <v>2024-2025</v>
      </c>
      <c r="D952" t="s">
        <v>147</v>
      </c>
      <c r="E952" t="s">
        <v>42</v>
      </c>
      <c r="F952" t="str">
        <f t="shared" si="43"/>
        <v>Queensland</v>
      </c>
      <c r="G952" t="s">
        <v>35</v>
      </c>
      <c r="H952">
        <v>4053</v>
      </c>
      <c r="I952" t="s">
        <v>11</v>
      </c>
      <c r="J952" t="s">
        <v>43</v>
      </c>
      <c r="K952" t="s">
        <v>153</v>
      </c>
      <c r="L952" t="s">
        <v>16</v>
      </c>
      <c r="M952" s="5">
        <v>30.369999999999997</v>
      </c>
    </row>
    <row r="953" spans="1:13" x14ac:dyDescent="0.2">
      <c r="A953" s="2">
        <v>45022</v>
      </c>
      <c r="B953" s="3">
        <f t="shared" si="44"/>
        <v>2023</v>
      </c>
      <c r="C953" t="str">
        <f t="shared" si="42"/>
        <v>2022-2023</v>
      </c>
      <c r="D953" t="s">
        <v>147</v>
      </c>
      <c r="E953" t="s">
        <v>123</v>
      </c>
      <c r="F953" t="str">
        <f t="shared" si="43"/>
        <v>Western Australia</v>
      </c>
      <c r="G953" t="s">
        <v>48</v>
      </c>
      <c r="H953">
        <v>6109</v>
      </c>
      <c r="I953" t="s">
        <v>11</v>
      </c>
      <c r="J953" t="s">
        <v>94</v>
      </c>
      <c r="K953" t="s">
        <v>152</v>
      </c>
      <c r="L953" t="s">
        <v>13</v>
      </c>
      <c r="M953" s="5">
        <v>30.63</v>
      </c>
    </row>
    <row r="954" spans="1:13" x14ac:dyDescent="0.2">
      <c r="A954" s="2">
        <v>45553</v>
      </c>
      <c r="B954" s="3">
        <f t="shared" si="44"/>
        <v>2025</v>
      </c>
      <c r="C954" t="str">
        <f t="shared" si="42"/>
        <v>2024-2025</v>
      </c>
      <c r="D954" t="s">
        <v>147</v>
      </c>
      <c r="E954" t="s">
        <v>124</v>
      </c>
      <c r="F954" t="str">
        <f t="shared" si="43"/>
        <v>New South Wales</v>
      </c>
      <c r="G954" t="s">
        <v>10</v>
      </c>
      <c r="H954">
        <v>2015</v>
      </c>
      <c r="I954" t="s">
        <v>11</v>
      </c>
      <c r="J954" t="s">
        <v>12</v>
      </c>
      <c r="K954" t="s">
        <v>155</v>
      </c>
      <c r="L954" t="s">
        <v>20</v>
      </c>
      <c r="M954" s="5">
        <v>30.86</v>
      </c>
    </row>
    <row r="955" spans="1:13" x14ac:dyDescent="0.2">
      <c r="A955" s="2">
        <v>45358</v>
      </c>
      <c r="B955" s="3">
        <f t="shared" si="44"/>
        <v>2024</v>
      </c>
      <c r="C955" t="str">
        <f t="shared" si="42"/>
        <v>2023-2024</v>
      </c>
      <c r="D955" t="s">
        <v>147</v>
      </c>
      <c r="E955" t="s">
        <v>67</v>
      </c>
      <c r="F955" t="str">
        <f t="shared" si="43"/>
        <v>New South Wales</v>
      </c>
      <c r="G955" t="s">
        <v>10</v>
      </c>
      <c r="H955">
        <v>2478</v>
      </c>
      <c r="I955" t="s">
        <v>11</v>
      </c>
      <c r="J955" t="s">
        <v>68</v>
      </c>
      <c r="K955" t="s">
        <v>154</v>
      </c>
      <c r="L955" t="s">
        <v>14</v>
      </c>
      <c r="M955" s="5">
        <v>30.9</v>
      </c>
    </row>
    <row r="956" spans="1:13" x14ac:dyDescent="0.2">
      <c r="A956" s="2">
        <v>45293</v>
      </c>
      <c r="B956" s="3">
        <f t="shared" si="44"/>
        <v>2024</v>
      </c>
      <c r="C956" t="str">
        <f t="shared" si="42"/>
        <v>2023-2024</v>
      </c>
      <c r="D956" t="s">
        <v>148</v>
      </c>
      <c r="E956" t="s">
        <v>92</v>
      </c>
      <c r="F956" t="str">
        <f t="shared" si="43"/>
        <v>Queensland</v>
      </c>
      <c r="G956" t="s">
        <v>35</v>
      </c>
      <c r="H956">
        <v>4068</v>
      </c>
      <c r="I956" t="s">
        <v>11</v>
      </c>
      <c r="J956" t="s">
        <v>43</v>
      </c>
      <c r="K956" t="s">
        <v>19</v>
      </c>
      <c r="L956" t="s">
        <v>23</v>
      </c>
      <c r="M956" s="5">
        <v>30.92</v>
      </c>
    </row>
    <row r="957" spans="1:13" x14ac:dyDescent="0.2">
      <c r="A957" s="2">
        <v>45085</v>
      </c>
      <c r="B957" s="3">
        <f t="shared" si="44"/>
        <v>2023</v>
      </c>
      <c r="C957" t="str">
        <f t="shared" si="42"/>
        <v>2022-2023</v>
      </c>
      <c r="D957" t="s">
        <v>147</v>
      </c>
      <c r="E957" t="s">
        <v>50</v>
      </c>
      <c r="F957" t="str">
        <f t="shared" si="43"/>
        <v>Queensland</v>
      </c>
      <c r="G957" t="s">
        <v>35</v>
      </c>
      <c r="H957">
        <v>4703</v>
      </c>
      <c r="I957" t="s">
        <v>11</v>
      </c>
      <c r="J957" t="s">
        <v>51</v>
      </c>
      <c r="K957" t="s">
        <v>19</v>
      </c>
      <c r="L957" t="s">
        <v>23</v>
      </c>
      <c r="M957" s="5">
        <v>30.950000000000003</v>
      </c>
    </row>
    <row r="958" spans="1:13" x14ac:dyDescent="0.2">
      <c r="A958" s="2">
        <v>45187</v>
      </c>
      <c r="B958" s="3">
        <f t="shared" si="44"/>
        <v>2024</v>
      </c>
      <c r="C958" t="str">
        <f t="shared" si="42"/>
        <v>2023-2024</v>
      </c>
      <c r="D958" t="s">
        <v>147</v>
      </c>
      <c r="E958" t="s">
        <v>115</v>
      </c>
      <c r="F958" t="str">
        <f t="shared" si="43"/>
        <v>Western Australia</v>
      </c>
      <c r="G958" t="s">
        <v>48</v>
      </c>
      <c r="H958">
        <v>6280</v>
      </c>
      <c r="I958" t="s">
        <v>11</v>
      </c>
      <c r="J958" t="s">
        <v>94</v>
      </c>
      <c r="K958" t="s">
        <v>157</v>
      </c>
      <c r="L958" t="s">
        <v>22</v>
      </c>
      <c r="M958" s="5">
        <v>31</v>
      </c>
    </row>
    <row r="959" spans="1:13" x14ac:dyDescent="0.2">
      <c r="A959" s="2">
        <v>44963</v>
      </c>
      <c r="B959" s="3">
        <f t="shared" si="44"/>
        <v>2023</v>
      </c>
      <c r="C959" t="str">
        <f t="shared" si="42"/>
        <v>2022-2023</v>
      </c>
      <c r="D959" t="s">
        <v>147</v>
      </c>
      <c r="E959" t="s">
        <v>142</v>
      </c>
      <c r="F959" t="str">
        <f t="shared" si="43"/>
        <v>Australian Capital Territory</v>
      </c>
      <c r="G959" t="s">
        <v>80</v>
      </c>
      <c r="H959">
        <v>2609</v>
      </c>
      <c r="I959" t="s">
        <v>11</v>
      </c>
      <c r="J959" t="s">
        <v>58</v>
      </c>
      <c r="K959" t="s">
        <v>156</v>
      </c>
      <c r="L959" t="s">
        <v>17</v>
      </c>
      <c r="M959" s="5">
        <v>31</v>
      </c>
    </row>
    <row r="960" spans="1:13" x14ac:dyDescent="0.2">
      <c r="A960" s="2">
        <v>45467</v>
      </c>
      <c r="B960" s="3">
        <f t="shared" si="44"/>
        <v>2024</v>
      </c>
      <c r="C960" t="str">
        <f t="shared" si="42"/>
        <v>2023-2024</v>
      </c>
      <c r="D960" t="s">
        <v>147</v>
      </c>
      <c r="E960" t="s">
        <v>87</v>
      </c>
      <c r="F960" t="str">
        <f t="shared" si="43"/>
        <v>New South Wales</v>
      </c>
      <c r="G960" t="s">
        <v>10</v>
      </c>
      <c r="H960">
        <v>2790</v>
      </c>
      <c r="I960" t="s">
        <v>11</v>
      </c>
      <c r="J960" t="s">
        <v>25</v>
      </c>
      <c r="K960" t="s">
        <v>154</v>
      </c>
      <c r="L960" t="s">
        <v>14</v>
      </c>
      <c r="M960" s="5">
        <v>31</v>
      </c>
    </row>
    <row r="961" spans="1:13" x14ac:dyDescent="0.2">
      <c r="A961" s="2">
        <v>44967</v>
      </c>
      <c r="B961" s="3">
        <f t="shared" si="44"/>
        <v>2023</v>
      </c>
      <c r="C961" t="str">
        <f t="shared" si="42"/>
        <v>2022-2023</v>
      </c>
      <c r="D961" t="s">
        <v>147</v>
      </c>
      <c r="E961" t="s">
        <v>107</v>
      </c>
      <c r="F961" t="str">
        <f t="shared" si="43"/>
        <v>Queensland</v>
      </c>
      <c r="G961" t="s">
        <v>35</v>
      </c>
      <c r="H961">
        <v>4220</v>
      </c>
      <c r="I961" t="s">
        <v>11</v>
      </c>
      <c r="J961" t="s">
        <v>104</v>
      </c>
      <c r="K961" t="s">
        <v>155</v>
      </c>
      <c r="L961" t="s">
        <v>20</v>
      </c>
      <c r="M961" s="5">
        <v>31.119999999999997</v>
      </c>
    </row>
    <row r="962" spans="1:13" x14ac:dyDescent="0.2">
      <c r="A962" s="2">
        <v>45113</v>
      </c>
      <c r="B962" s="3">
        <f t="shared" si="44"/>
        <v>2024</v>
      </c>
      <c r="C962" t="str">
        <f t="shared" ref="C962:C1025" si="45">IF(MONTH(A962) &gt;= 7, YEAR(A962) &amp; "-" &amp; YEAR(A962) + 1, YEAR(A962) - 1 &amp; "-" &amp; YEAR(A962))</f>
        <v>2023-2024</v>
      </c>
      <c r="D962" t="s">
        <v>147</v>
      </c>
      <c r="E962" t="s">
        <v>113</v>
      </c>
      <c r="F962" t="str">
        <f t="shared" ref="F962:F1025" si="46">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row>
    <row r="963" spans="1:13" x14ac:dyDescent="0.2">
      <c r="A963" s="2">
        <v>45364</v>
      </c>
      <c r="B963" s="3">
        <f t="shared" ref="B963:B1026" si="47">IF(MONTH(A963)&gt;=7,YEAR(A963)+1,YEAR(A963))</f>
        <v>2024</v>
      </c>
      <c r="C963" t="str">
        <f t="shared" si="45"/>
        <v>2023-2024</v>
      </c>
      <c r="D963" t="s">
        <v>147</v>
      </c>
      <c r="E963" t="s">
        <v>91</v>
      </c>
      <c r="F963" t="str">
        <f t="shared" si="46"/>
        <v>Victoria</v>
      </c>
      <c r="G963" t="s">
        <v>45</v>
      </c>
      <c r="H963">
        <v>3690</v>
      </c>
      <c r="I963" t="s">
        <v>11</v>
      </c>
      <c r="J963" t="s">
        <v>55</v>
      </c>
      <c r="K963" t="s">
        <v>154</v>
      </c>
      <c r="L963" t="s">
        <v>14</v>
      </c>
      <c r="M963" s="5">
        <v>31.490000000000002</v>
      </c>
    </row>
    <row r="964" spans="1:13" x14ac:dyDescent="0.2">
      <c r="A964" s="2">
        <v>45464</v>
      </c>
      <c r="B964" s="3">
        <f t="shared" si="47"/>
        <v>2024</v>
      </c>
      <c r="C964" t="str">
        <f t="shared" si="45"/>
        <v>2023-2024</v>
      </c>
      <c r="D964" t="s">
        <v>147</v>
      </c>
      <c r="E964" t="s">
        <v>92</v>
      </c>
      <c r="F964" t="str">
        <f t="shared" si="46"/>
        <v>Queensland</v>
      </c>
      <c r="G964" t="s">
        <v>35</v>
      </c>
      <c r="H964">
        <v>4068</v>
      </c>
      <c r="I964" t="s">
        <v>11</v>
      </c>
      <c r="J964" t="s">
        <v>43</v>
      </c>
      <c r="K964" t="s">
        <v>154</v>
      </c>
      <c r="L964" t="s">
        <v>14</v>
      </c>
      <c r="M964" s="5">
        <v>31.5</v>
      </c>
    </row>
    <row r="965" spans="1:13" x14ac:dyDescent="0.2">
      <c r="A965" s="2">
        <v>45273</v>
      </c>
      <c r="B965" s="3">
        <f t="shared" si="47"/>
        <v>2024</v>
      </c>
      <c r="C965" t="str">
        <f t="shared" si="45"/>
        <v>2023-2024</v>
      </c>
      <c r="D965" t="s">
        <v>147</v>
      </c>
      <c r="E965" t="s">
        <v>144</v>
      </c>
      <c r="F965" t="str">
        <f t="shared" si="46"/>
        <v>Queensland</v>
      </c>
      <c r="G965" t="s">
        <v>35</v>
      </c>
      <c r="H965">
        <v>4566</v>
      </c>
      <c r="I965" t="s">
        <v>11</v>
      </c>
      <c r="J965" t="s">
        <v>120</v>
      </c>
      <c r="K965" t="s">
        <v>154</v>
      </c>
      <c r="L965" t="s">
        <v>14</v>
      </c>
      <c r="M965" s="5">
        <v>31.5</v>
      </c>
    </row>
    <row r="966" spans="1:13" x14ac:dyDescent="0.2">
      <c r="A966" s="2">
        <v>45218</v>
      </c>
      <c r="B966" s="3">
        <f t="shared" si="47"/>
        <v>2024</v>
      </c>
      <c r="C966" t="str">
        <f t="shared" si="45"/>
        <v>2023-2024</v>
      </c>
      <c r="D966" t="s">
        <v>147</v>
      </c>
      <c r="E966" t="s">
        <v>82</v>
      </c>
      <c r="F966" t="str">
        <f t="shared" si="46"/>
        <v>Queensland</v>
      </c>
      <c r="G966" t="s">
        <v>35</v>
      </c>
      <c r="H966">
        <v>4012</v>
      </c>
      <c r="I966" t="s">
        <v>11</v>
      </c>
      <c r="J966" t="s">
        <v>43</v>
      </c>
      <c r="K966" t="s">
        <v>154</v>
      </c>
      <c r="L966" t="s">
        <v>14</v>
      </c>
      <c r="M966" s="5">
        <v>31.5</v>
      </c>
    </row>
    <row r="967" spans="1:13" x14ac:dyDescent="0.2">
      <c r="A967" s="2">
        <v>44941</v>
      </c>
      <c r="B967" s="3">
        <f t="shared" si="47"/>
        <v>2023</v>
      </c>
      <c r="C967" t="str">
        <f t="shared" si="45"/>
        <v>2022-2023</v>
      </c>
      <c r="D967" t="s">
        <v>148</v>
      </c>
      <c r="E967" t="s">
        <v>99</v>
      </c>
      <c r="F967" t="str">
        <f t="shared" si="46"/>
        <v>Victoria</v>
      </c>
      <c r="G967" t="s">
        <v>45</v>
      </c>
      <c r="H967">
        <v>3148</v>
      </c>
      <c r="I967" t="s">
        <v>11</v>
      </c>
      <c r="J967" t="s">
        <v>63</v>
      </c>
      <c r="K967" t="s">
        <v>155</v>
      </c>
      <c r="L967" t="s">
        <v>20</v>
      </c>
      <c r="M967" s="5">
        <v>31.68</v>
      </c>
    </row>
    <row r="968" spans="1:13" x14ac:dyDescent="0.2">
      <c r="A968" s="2">
        <v>45499</v>
      </c>
      <c r="B968" s="3">
        <f t="shared" si="47"/>
        <v>2025</v>
      </c>
      <c r="C968" t="str">
        <f t="shared" si="45"/>
        <v>2024-2025</v>
      </c>
      <c r="D968" t="s">
        <v>147</v>
      </c>
      <c r="E968" t="s">
        <v>40</v>
      </c>
      <c r="F968" t="str">
        <f t="shared" si="46"/>
        <v>New South Wales</v>
      </c>
      <c r="G968" t="s">
        <v>10</v>
      </c>
      <c r="H968">
        <v>2116</v>
      </c>
      <c r="I968" t="s">
        <v>11</v>
      </c>
      <c r="J968" t="s">
        <v>27</v>
      </c>
      <c r="K968" t="s">
        <v>156</v>
      </c>
      <c r="L968" t="s">
        <v>17</v>
      </c>
      <c r="M968" s="5">
        <v>31.68</v>
      </c>
    </row>
    <row r="969" spans="1:13" x14ac:dyDescent="0.2">
      <c r="A969" s="2">
        <v>45303</v>
      </c>
      <c r="B969" s="3">
        <f t="shared" si="47"/>
        <v>2024</v>
      </c>
      <c r="C969" t="str">
        <f t="shared" si="45"/>
        <v>2023-2024</v>
      </c>
      <c r="D969" t="s">
        <v>148</v>
      </c>
      <c r="E969" t="s">
        <v>145</v>
      </c>
      <c r="F969" t="str">
        <f t="shared" si="46"/>
        <v>New South Wales</v>
      </c>
      <c r="G969" t="s">
        <v>10</v>
      </c>
      <c r="H969">
        <v>2101</v>
      </c>
      <c r="I969" t="s">
        <v>11</v>
      </c>
      <c r="J969" t="s">
        <v>27</v>
      </c>
      <c r="K969" t="s">
        <v>157</v>
      </c>
      <c r="L969" t="s">
        <v>22</v>
      </c>
      <c r="M969" s="5">
        <v>31.84</v>
      </c>
    </row>
    <row r="970" spans="1:13" x14ac:dyDescent="0.2">
      <c r="A970" s="2">
        <v>45008</v>
      </c>
      <c r="B970" s="3">
        <f t="shared" si="47"/>
        <v>2023</v>
      </c>
      <c r="C970" t="str">
        <f t="shared" si="45"/>
        <v>2022-2023</v>
      </c>
      <c r="D970" t="s">
        <v>147</v>
      </c>
      <c r="E970" t="s">
        <v>117</v>
      </c>
      <c r="F970" t="str">
        <f t="shared" si="46"/>
        <v>Queensland</v>
      </c>
      <c r="G970" t="s">
        <v>35</v>
      </c>
      <c r="H970">
        <v>4119</v>
      </c>
      <c r="I970" t="s">
        <v>11</v>
      </c>
      <c r="J970" t="s">
        <v>43</v>
      </c>
      <c r="K970" t="s">
        <v>154</v>
      </c>
      <c r="L970" t="s">
        <v>14</v>
      </c>
      <c r="M970" s="5">
        <v>31.880000000000003</v>
      </c>
    </row>
    <row r="971" spans="1:13" x14ac:dyDescent="0.2">
      <c r="A971" s="2">
        <v>45562</v>
      </c>
      <c r="B971" s="3">
        <f t="shared" si="47"/>
        <v>2025</v>
      </c>
      <c r="C971" t="str">
        <f t="shared" si="45"/>
        <v>2024-2025</v>
      </c>
      <c r="D971" t="s">
        <v>148</v>
      </c>
      <c r="E971" t="s">
        <v>121</v>
      </c>
      <c r="F971" t="str">
        <f t="shared" si="46"/>
        <v>Queensland</v>
      </c>
      <c r="G971" t="s">
        <v>35</v>
      </c>
      <c r="H971">
        <v>4700</v>
      </c>
      <c r="I971" t="s">
        <v>11</v>
      </c>
      <c r="J971" t="s">
        <v>51</v>
      </c>
      <c r="K971" t="s">
        <v>155</v>
      </c>
      <c r="L971" t="s">
        <v>20</v>
      </c>
      <c r="M971" s="5">
        <v>31.91</v>
      </c>
    </row>
    <row r="972" spans="1:13" x14ac:dyDescent="0.2">
      <c r="A972" s="2">
        <v>45337</v>
      </c>
      <c r="B972" s="3">
        <f t="shared" si="47"/>
        <v>2024</v>
      </c>
      <c r="C972" t="str">
        <f t="shared" si="45"/>
        <v>2023-2024</v>
      </c>
      <c r="D972" t="s">
        <v>147</v>
      </c>
      <c r="E972" t="s">
        <v>64</v>
      </c>
      <c r="F972" t="str">
        <f t="shared" si="46"/>
        <v>Victoria</v>
      </c>
      <c r="G972" t="s">
        <v>45</v>
      </c>
      <c r="H972">
        <v>3199</v>
      </c>
      <c r="I972" t="s">
        <v>11</v>
      </c>
      <c r="J972" t="s">
        <v>63</v>
      </c>
      <c r="K972" t="s">
        <v>155</v>
      </c>
      <c r="L972" t="s">
        <v>20</v>
      </c>
      <c r="M972" s="5">
        <v>31.92</v>
      </c>
    </row>
    <row r="973" spans="1:13" x14ac:dyDescent="0.2">
      <c r="A973" s="2">
        <v>45126</v>
      </c>
      <c r="B973" s="3">
        <f t="shared" si="47"/>
        <v>2024</v>
      </c>
      <c r="C973" t="str">
        <f t="shared" si="45"/>
        <v>2023-2024</v>
      </c>
      <c r="D973" t="s">
        <v>148</v>
      </c>
      <c r="E973" t="s">
        <v>117</v>
      </c>
      <c r="F973" t="str">
        <f t="shared" si="46"/>
        <v>Queensland</v>
      </c>
      <c r="G973" t="s">
        <v>35</v>
      </c>
      <c r="H973">
        <v>4119</v>
      </c>
      <c r="I973" t="s">
        <v>11</v>
      </c>
      <c r="J973" t="s">
        <v>43</v>
      </c>
      <c r="K973" t="s">
        <v>149</v>
      </c>
      <c r="L973" t="s">
        <v>15</v>
      </c>
      <c r="M973" s="5">
        <v>31.92</v>
      </c>
    </row>
    <row r="974" spans="1:13" x14ac:dyDescent="0.2">
      <c r="A974" s="2">
        <v>45361</v>
      </c>
      <c r="B974" s="3">
        <f t="shared" si="47"/>
        <v>2024</v>
      </c>
      <c r="C974" t="str">
        <f t="shared" si="45"/>
        <v>2023-2024</v>
      </c>
      <c r="D974" t="s">
        <v>148</v>
      </c>
      <c r="E974" t="s">
        <v>122</v>
      </c>
      <c r="F974" t="str">
        <f t="shared" si="46"/>
        <v>New South Wales</v>
      </c>
      <c r="G974" t="s">
        <v>10</v>
      </c>
      <c r="H974">
        <v>2650</v>
      </c>
      <c r="I974" t="s">
        <v>11</v>
      </c>
      <c r="J974" t="s">
        <v>25</v>
      </c>
      <c r="K974" t="s">
        <v>152</v>
      </c>
      <c r="L974" t="s">
        <v>13</v>
      </c>
      <c r="M974" s="5">
        <v>31.92</v>
      </c>
    </row>
    <row r="975" spans="1:13" x14ac:dyDescent="0.2">
      <c r="A975" s="2">
        <v>45318</v>
      </c>
      <c r="B975" s="3">
        <f t="shared" si="47"/>
        <v>2024</v>
      </c>
      <c r="C975" t="str">
        <f t="shared" si="45"/>
        <v>2023-2024</v>
      </c>
      <c r="D975" t="s">
        <v>147</v>
      </c>
      <c r="E975" t="s">
        <v>44</v>
      </c>
      <c r="F975" t="str">
        <f t="shared" si="46"/>
        <v>Victoria</v>
      </c>
      <c r="G975" t="s">
        <v>45</v>
      </c>
      <c r="H975">
        <v>3066</v>
      </c>
      <c r="I975" t="s">
        <v>11</v>
      </c>
      <c r="J975" t="s">
        <v>46</v>
      </c>
      <c r="K975" t="s">
        <v>155</v>
      </c>
      <c r="L975" t="s">
        <v>20</v>
      </c>
      <c r="M975" s="5">
        <v>31.93</v>
      </c>
    </row>
    <row r="976" spans="1:13" x14ac:dyDescent="0.2">
      <c r="A976" s="2">
        <v>45527</v>
      </c>
      <c r="B976" s="3">
        <f t="shared" si="47"/>
        <v>2025</v>
      </c>
      <c r="C976" t="str">
        <f t="shared" si="45"/>
        <v>2024-2025</v>
      </c>
      <c r="D976" t="s">
        <v>147</v>
      </c>
      <c r="E976" t="s">
        <v>112</v>
      </c>
      <c r="F976" t="str">
        <f t="shared" si="46"/>
        <v>Victoria</v>
      </c>
      <c r="G976" t="s">
        <v>45</v>
      </c>
      <c r="H976">
        <v>3076</v>
      </c>
      <c r="I976" t="s">
        <v>11</v>
      </c>
      <c r="J976" t="s">
        <v>46</v>
      </c>
      <c r="K976" t="s">
        <v>155</v>
      </c>
      <c r="L976" t="s">
        <v>20</v>
      </c>
      <c r="M976" s="5">
        <v>31.93</v>
      </c>
    </row>
    <row r="977" spans="1:13" x14ac:dyDescent="0.2">
      <c r="A977" s="2">
        <v>45508</v>
      </c>
      <c r="B977" s="3">
        <f t="shared" si="47"/>
        <v>2025</v>
      </c>
      <c r="C977" t="str">
        <f t="shared" si="45"/>
        <v>2024-2025</v>
      </c>
      <c r="D977" t="s">
        <v>147</v>
      </c>
      <c r="E977" t="s">
        <v>108</v>
      </c>
      <c r="F977" t="str">
        <f t="shared" si="46"/>
        <v>Victoria</v>
      </c>
      <c r="G977" t="s">
        <v>45</v>
      </c>
      <c r="H977">
        <v>3018</v>
      </c>
      <c r="I977" t="s">
        <v>11</v>
      </c>
      <c r="J977" t="s">
        <v>46</v>
      </c>
      <c r="K977" t="s">
        <v>153</v>
      </c>
      <c r="L977" t="s">
        <v>16</v>
      </c>
      <c r="M977" s="5">
        <v>31.96</v>
      </c>
    </row>
    <row r="978" spans="1:13" x14ac:dyDescent="0.2">
      <c r="A978" s="2">
        <v>44975</v>
      </c>
      <c r="B978" s="3">
        <f t="shared" si="47"/>
        <v>2023</v>
      </c>
      <c r="C978" t="str">
        <f t="shared" si="45"/>
        <v>2022-2023</v>
      </c>
      <c r="D978" t="s">
        <v>148</v>
      </c>
      <c r="E978" t="s">
        <v>112</v>
      </c>
      <c r="F978" t="str">
        <f t="shared" si="46"/>
        <v>Victoria</v>
      </c>
      <c r="G978" t="s">
        <v>45</v>
      </c>
      <c r="H978">
        <v>3076</v>
      </c>
      <c r="I978" t="s">
        <v>11</v>
      </c>
      <c r="J978" t="s">
        <v>46</v>
      </c>
      <c r="K978" t="s">
        <v>149</v>
      </c>
      <c r="L978" t="s">
        <v>15</v>
      </c>
      <c r="M978" s="5">
        <v>31.96</v>
      </c>
    </row>
    <row r="979" spans="1:13" x14ac:dyDescent="0.2">
      <c r="A979" s="2">
        <v>45614</v>
      </c>
      <c r="B979" s="3">
        <f t="shared" si="47"/>
        <v>2025</v>
      </c>
      <c r="C979" t="str">
        <f t="shared" si="45"/>
        <v>2024-2025</v>
      </c>
      <c r="D979" t="s">
        <v>147</v>
      </c>
      <c r="E979" t="s">
        <v>110</v>
      </c>
      <c r="F979" t="str">
        <f t="shared" si="46"/>
        <v>Queensland</v>
      </c>
      <c r="G979" t="s">
        <v>35</v>
      </c>
      <c r="H979">
        <v>4680</v>
      </c>
      <c r="I979" t="s">
        <v>11</v>
      </c>
      <c r="J979" t="s">
        <v>51</v>
      </c>
      <c r="K979" t="s">
        <v>155</v>
      </c>
      <c r="L979" t="s">
        <v>20</v>
      </c>
      <c r="M979" s="5">
        <v>31.96</v>
      </c>
    </row>
    <row r="980" spans="1:13" x14ac:dyDescent="0.2">
      <c r="A980" s="2">
        <v>45144</v>
      </c>
      <c r="B980" s="3">
        <f t="shared" si="47"/>
        <v>2024</v>
      </c>
      <c r="C980" t="str">
        <f t="shared" si="45"/>
        <v>2023-2024</v>
      </c>
      <c r="D980" t="s">
        <v>147</v>
      </c>
      <c r="E980" t="s">
        <v>119</v>
      </c>
      <c r="F980" t="str">
        <f t="shared" si="46"/>
        <v>Queensland</v>
      </c>
      <c r="G980" t="s">
        <v>35</v>
      </c>
      <c r="H980">
        <v>4570</v>
      </c>
      <c r="I980" t="s">
        <v>11</v>
      </c>
      <c r="J980" t="s">
        <v>120</v>
      </c>
      <c r="K980" t="s">
        <v>156</v>
      </c>
      <c r="L980" t="s">
        <v>17</v>
      </c>
      <c r="M980" s="5">
        <v>31.96</v>
      </c>
    </row>
    <row r="981" spans="1:13" x14ac:dyDescent="0.2">
      <c r="A981" s="2">
        <v>45106</v>
      </c>
      <c r="B981" s="3">
        <f t="shared" si="47"/>
        <v>2023</v>
      </c>
      <c r="C981" t="str">
        <f t="shared" si="45"/>
        <v>2022-2023</v>
      </c>
      <c r="D981" t="s">
        <v>147</v>
      </c>
      <c r="E981" t="s">
        <v>138</v>
      </c>
      <c r="F981" t="str">
        <f t="shared" si="46"/>
        <v>Queensland</v>
      </c>
      <c r="G981" t="s">
        <v>35</v>
      </c>
      <c r="H981">
        <v>4558</v>
      </c>
      <c r="I981" t="s">
        <v>11</v>
      </c>
      <c r="J981" t="s">
        <v>120</v>
      </c>
      <c r="K981" t="s">
        <v>154</v>
      </c>
      <c r="L981" t="s">
        <v>14</v>
      </c>
      <c r="M981" s="5">
        <v>31.96</v>
      </c>
    </row>
    <row r="982" spans="1:13" x14ac:dyDescent="0.2">
      <c r="A982" s="2">
        <v>45286</v>
      </c>
      <c r="B982" s="3">
        <f t="shared" si="47"/>
        <v>2024</v>
      </c>
      <c r="C982" t="str">
        <f t="shared" si="45"/>
        <v>2023-2024</v>
      </c>
      <c r="D982" t="s">
        <v>148</v>
      </c>
      <c r="E982" t="s">
        <v>132</v>
      </c>
      <c r="F982" t="str">
        <f t="shared" si="46"/>
        <v>New South Wales</v>
      </c>
      <c r="G982" t="s">
        <v>10</v>
      </c>
      <c r="H982">
        <v>2800</v>
      </c>
      <c r="I982" t="s">
        <v>11</v>
      </c>
      <c r="J982" t="s">
        <v>25</v>
      </c>
      <c r="K982" t="s">
        <v>153</v>
      </c>
      <c r="L982" t="s">
        <v>16</v>
      </c>
      <c r="M982" s="5">
        <v>31.96</v>
      </c>
    </row>
    <row r="983" spans="1:13" x14ac:dyDescent="0.2">
      <c r="A983" s="2">
        <v>45618</v>
      </c>
      <c r="B983" s="3">
        <f t="shared" si="47"/>
        <v>2025</v>
      </c>
      <c r="C983" t="str">
        <f t="shared" si="45"/>
        <v>2024-2025</v>
      </c>
      <c r="D983" t="s">
        <v>147</v>
      </c>
      <c r="E983" t="s">
        <v>121</v>
      </c>
      <c r="F983" t="str">
        <f t="shared" si="46"/>
        <v>Queensland</v>
      </c>
      <c r="G983" t="s">
        <v>35</v>
      </c>
      <c r="H983">
        <v>4700</v>
      </c>
      <c r="I983" t="s">
        <v>11</v>
      </c>
      <c r="J983" t="s">
        <v>51</v>
      </c>
      <c r="K983" t="s">
        <v>153</v>
      </c>
      <c r="L983" t="s">
        <v>16</v>
      </c>
      <c r="M983" s="5">
        <v>31.96</v>
      </c>
    </row>
    <row r="984" spans="1:13" x14ac:dyDescent="0.2">
      <c r="A984" s="2">
        <v>45241</v>
      </c>
      <c r="B984" s="3">
        <f t="shared" si="47"/>
        <v>2024</v>
      </c>
      <c r="C984" t="str">
        <f t="shared" si="45"/>
        <v>2023-2024</v>
      </c>
      <c r="D984" t="s">
        <v>147</v>
      </c>
      <c r="E984" t="s">
        <v>142</v>
      </c>
      <c r="F984" t="str">
        <f t="shared" si="46"/>
        <v>Australian Capital Territory</v>
      </c>
      <c r="G984" t="s">
        <v>80</v>
      </c>
      <c r="H984">
        <v>2609</v>
      </c>
      <c r="I984" t="s">
        <v>11</v>
      </c>
      <c r="J984" t="s">
        <v>58</v>
      </c>
      <c r="K984" t="s">
        <v>153</v>
      </c>
      <c r="L984" t="s">
        <v>16</v>
      </c>
      <c r="M984" s="5">
        <v>31.97</v>
      </c>
    </row>
    <row r="985" spans="1:13" x14ac:dyDescent="0.2">
      <c r="A985" s="2">
        <v>45612</v>
      </c>
      <c r="B985" s="3">
        <f t="shared" si="47"/>
        <v>2025</v>
      </c>
      <c r="C985" t="str">
        <f t="shared" si="45"/>
        <v>2024-2025</v>
      </c>
      <c r="D985" t="s">
        <v>148</v>
      </c>
      <c r="E985" t="s">
        <v>144</v>
      </c>
      <c r="F985" t="str">
        <f t="shared" si="46"/>
        <v>Queensland</v>
      </c>
      <c r="G985" t="s">
        <v>35</v>
      </c>
      <c r="H985">
        <v>4566</v>
      </c>
      <c r="I985" t="s">
        <v>11</v>
      </c>
      <c r="J985" t="s">
        <v>120</v>
      </c>
      <c r="K985" t="s">
        <v>156</v>
      </c>
      <c r="L985" t="s">
        <v>17</v>
      </c>
      <c r="M985" s="5">
        <v>31.97</v>
      </c>
    </row>
    <row r="986" spans="1:13" x14ac:dyDescent="0.2">
      <c r="A986" s="2">
        <v>45275</v>
      </c>
      <c r="B986" s="3">
        <f t="shared" si="47"/>
        <v>2024</v>
      </c>
      <c r="C986" t="str">
        <f t="shared" si="45"/>
        <v>2023-2024</v>
      </c>
      <c r="D986" t="s">
        <v>148</v>
      </c>
      <c r="E986" t="s">
        <v>47</v>
      </c>
      <c r="F986" t="str">
        <f t="shared" si="46"/>
        <v>Western Australia</v>
      </c>
      <c r="G986" t="s">
        <v>48</v>
      </c>
      <c r="H986">
        <v>6030</v>
      </c>
      <c r="I986" t="s">
        <v>11</v>
      </c>
      <c r="J986" t="s">
        <v>49</v>
      </c>
      <c r="K986" t="s">
        <v>150</v>
      </c>
      <c r="L986" t="s">
        <v>18</v>
      </c>
      <c r="M986" s="5">
        <v>32.46</v>
      </c>
    </row>
    <row r="987" spans="1:13" x14ac:dyDescent="0.2">
      <c r="A987" s="2">
        <v>45046</v>
      </c>
      <c r="B987" s="3">
        <f t="shared" si="47"/>
        <v>2023</v>
      </c>
      <c r="C987" t="str">
        <f t="shared" si="45"/>
        <v>2022-2023</v>
      </c>
      <c r="D987" t="s">
        <v>147</v>
      </c>
      <c r="E987" t="s">
        <v>131</v>
      </c>
      <c r="F987" t="str">
        <f t="shared" si="46"/>
        <v>Western Australia</v>
      </c>
      <c r="G987" t="s">
        <v>48</v>
      </c>
      <c r="H987">
        <v>6530</v>
      </c>
      <c r="I987" t="s">
        <v>11</v>
      </c>
      <c r="J987" t="s">
        <v>77</v>
      </c>
      <c r="K987" t="s">
        <v>19</v>
      </c>
      <c r="L987" t="s">
        <v>23</v>
      </c>
      <c r="M987" s="5">
        <v>32.56</v>
      </c>
    </row>
    <row r="988" spans="1:13" x14ac:dyDescent="0.2">
      <c r="A988" s="2">
        <v>45343</v>
      </c>
      <c r="B988" s="3">
        <f t="shared" si="47"/>
        <v>2024</v>
      </c>
      <c r="C988" t="str">
        <f t="shared" si="45"/>
        <v>2023-2024</v>
      </c>
      <c r="D988" t="s">
        <v>148</v>
      </c>
      <c r="E988" t="s">
        <v>137</v>
      </c>
      <c r="F988" t="str">
        <f t="shared" si="46"/>
        <v>New South Wales</v>
      </c>
      <c r="G988" t="s">
        <v>10</v>
      </c>
      <c r="H988">
        <v>2031</v>
      </c>
      <c r="I988" t="s">
        <v>11</v>
      </c>
      <c r="J988" t="s">
        <v>12</v>
      </c>
      <c r="K988" t="s">
        <v>155</v>
      </c>
      <c r="L988" t="s">
        <v>20</v>
      </c>
      <c r="M988" s="5">
        <v>32.67</v>
      </c>
    </row>
    <row r="989" spans="1:13" x14ac:dyDescent="0.2">
      <c r="A989" s="2">
        <v>45513</v>
      </c>
      <c r="B989" s="3">
        <f t="shared" si="47"/>
        <v>2025</v>
      </c>
      <c r="C989" t="str">
        <f t="shared" si="45"/>
        <v>2024-2025</v>
      </c>
      <c r="D989" t="s">
        <v>147</v>
      </c>
      <c r="E989" t="s">
        <v>132</v>
      </c>
      <c r="F989" t="str">
        <f t="shared" si="46"/>
        <v>New South Wales</v>
      </c>
      <c r="G989" t="s">
        <v>10</v>
      </c>
      <c r="H989">
        <v>2800</v>
      </c>
      <c r="I989" t="s">
        <v>11</v>
      </c>
      <c r="J989" t="s">
        <v>25</v>
      </c>
      <c r="K989" t="s">
        <v>152</v>
      </c>
      <c r="L989" t="s">
        <v>13</v>
      </c>
      <c r="M989" s="5">
        <v>32.74</v>
      </c>
    </row>
    <row r="990" spans="1:13" x14ac:dyDescent="0.2">
      <c r="A990" s="2">
        <v>45162</v>
      </c>
      <c r="B990" s="3">
        <f t="shared" si="47"/>
        <v>2024</v>
      </c>
      <c r="C990" t="str">
        <f t="shared" si="45"/>
        <v>2023-2024</v>
      </c>
      <c r="D990" t="s">
        <v>147</v>
      </c>
      <c r="E990" t="s">
        <v>50</v>
      </c>
      <c r="F990" t="str">
        <f t="shared" si="46"/>
        <v>Queensland</v>
      </c>
      <c r="G990" t="s">
        <v>35</v>
      </c>
      <c r="H990">
        <v>4703</v>
      </c>
      <c r="I990" t="s">
        <v>11</v>
      </c>
      <c r="J990" t="s">
        <v>51</v>
      </c>
      <c r="K990" t="s">
        <v>154</v>
      </c>
      <c r="L990" t="s">
        <v>14</v>
      </c>
      <c r="M990" s="5">
        <v>32.799999999999997</v>
      </c>
    </row>
    <row r="991" spans="1:13" x14ac:dyDescent="0.2">
      <c r="A991" s="2">
        <v>44972</v>
      </c>
      <c r="B991" s="3">
        <f t="shared" si="47"/>
        <v>2023</v>
      </c>
      <c r="C991" t="str">
        <f t="shared" si="45"/>
        <v>2022-2023</v>
      </c>
      <c r="D991" t="s">
        <v>147</v>
      </c>
      <c r="E991" t="s">
        <v>135</v>
      </c>
      <c r="F991" t="str">
        <f t="shared" si="46"/>
        <v>Victoria</v>
      </c>
      <c r="G991" t="s">
        <v>45</v>
      </c>
      <c r="H991">
        <v>3550</v>
      </c>
      <c r="I991" t="s">
        <v>11</v>
      </c>
      <c r="J991" t="s">
        <v>60</v>
      </c>
      <c r="K991" t="s">
        <v>151</v>
      </c>
      <c r="L991" t="s">
        <v>21</v>
      </c>
      <c r="M991" s="5">
        <v>32.85</v>
      </c>
    </row>
    <row r="992" spans="1:13" x14ac:dyDescent="0.2">
      <c r="A992" s="2">
        <v>45237</v>
      </c>
      <c r="B992" s="3">
        <f t="shared" si="47"/>
        <v>2024</v>
      </c>
      <c r="C992" t="str">
        <f t="shared" si="45"/>
        <v>2023-2024</v>
      </c>
      <c r="D992" t="s">
        <v>147</v>
      </c>
      <c r="E992" t="s">
        <v>78</v>
      </c>
      <c r="F992" t="str">
        <f t="shared" si="46"/>
        <v>New South Wales</v>
      </c>
      <c r="G992" t="s">
        <v>10</v>
      </c>
      <c r="H992">
        <v>2350</v>
      </c>
      <c r="I992" t="s">
        <v>11</v>
      </c>
      <c r="J992" t="s">
        <v>68</v>
      </c>
      <c r="K992" t="s">
        <v>19</v>
      </c>
      <c r="L992" t="s">
        <v>23</v>
      </c>
      <c r="M992" s="5">
        <v>32.89</v>
      </c>
    </row>
    <row r="993" spans="1:13" x14ac:dyDescent="0.2">
      <c r="A993" s="2">
        <v>45556</v>
      </c>
      <c r="B993" s="3">
        <f t="shared" si="47"/>
        <v>2025</v>
      </c>
      <c r="C993" t="str">
        <f t="shared" si="45"/>
        <v>2024-2025</v>
      </c>
      <c r="D993" t="s">
        <v>147</v>
      </c>
      <c r="E993" t="s">
        <v>125</v>
      </c>
      <c r="F993" t="str">
        <f t="shared" si="46"/>
        <v>Victoria</v>
      </c>
      <c r="G993" t="s">
        <v>45</v>
      </c>
      <c r="H993">
        <v>3400</v>
      </c>
      <c r="I993" t="s">
        <v>11</v>
      </c>
      <c r="J993" t="s">
        <v>60</v>
      </c>
      <c r="K993" t="s">
        <v>155</v>
      </c>
      <c r="L993" t="s">
        <v>20</v>
      </c>
      <c r="M993" s="5">
        <v>32.89</v>
      </c>
    </row>
    <row r="994" spans="1:13" x14ac:dyDescent="0.2">
      <c r="A994" s="2">
        <v>45478</v>
      </c>
      <c r="B994" s="3">
        <f t="shared" si="47"/>
        <v>2025</v>
      </c>
      <c r="C994" t="str">
        <f t="shared" si="45"/>
        <v>2024-2025</v>
      </c>
      <c r="D994" t="s">
        <v>148</v>
      </c>
      <c r="E994" t="s">
        <v>62</v>
      </c>
      <c r="F994" t="str">
        <f t="shared" si="46"/>
        <v>Victoria</v>
      </c>
      <c r="G994" t="s">
        <v>45</v>
      </c>
      <c r="H994">
        <v>3134</v>
      </c>
      <c r="I994" t="s">
        <v>11</v>
      </c>
      <c r="J994" t="s">
        <v>63</v>
      </c>
      <c r="K994" t="s">
        <v>152</v>
      </c>
      <c r="L994" t="s">
        <v>13</v>
      </c>
      <c r="M994" s="5">
        <v>32.94</v>
      </c>
    </row>
    <row r="995" spans="1:13" x14ac:dyDescent="0.2">
      <c r="A995" s="2">
        <v>45016</v>
      </c>
      <c r="B995" s="3">
        <f t="shared" si="47"/>
        <v>2023</v>
      </c>
      <c r="C995" t="str">
        <f t="shared" si="45"/>
        <v>2022-2023</v>
      </c>
      <c r="D995" t="s">
        <v>147</v>
      </c>
      <c r="E995" t="s">
        <v>106</v>
      </c>
      <c r="F995" t="str">
        <f t="shared" si="46"/>
        <v>Victoria</v>
      </c>
      <c r="G995" t="s">
        <v>45</v>
      </c>
      <c r="H995">
        <v>3915</v>
      </c>
      <c r="I995" t="s">
        <v>11</v>
      </c>
      <c r="J995" t="s">
        <v>55</v>
      </c>
      <c r="K995" t="s">
        <v>152</v>
      </c>
      <c r="L995" t="s">
        <v>13</v>
      </c>
      <c r="M995" s="5">
        <v>32.950000000000003</v>
      </c>
    </row>
    <row r="996" spans="1:13" x14ac:dyDescent="0.2">
      <c r="A996" s="2">
        <v>45543</v>
      </c>
      <c r="B996" s="3">
        <f t="shared" si="47"/>
        <v>2025</v>
      </c>
      <c r="C996" t="str">
        <f t="shared" si="45"/>
        <v>2024-2025</v>
      </c>
      <c r="D996" t="s">
        <v>147</v>
      </c>
      <c r="E996" t="s">
        <v>52</v>
      </c>
      <c r="F996" t="str">
        <f t="shared" si="46"/>
        <v>Victoria</v>
      </c>
      <c r="G996" t="s">
        <v>45</v>
      </c>
      <c r="H996">
        <v>3030</v>
      </c>
      <c r="I996" t="s">
        <v>11</v>
      </c>
      <c r="J996" t="s">
        <v>46</v>
      </c>
      <c r="K996" t="s">
        <v>151</v>
      </c>
      <c r="L996" t="s">
        <v>21</v>
      </c>
      <c r="M996" s="5">
        <v>32.99</v>
      </c>
    </row>
    <row r="997" spans="1:13" x14ac:dyDescent="0.2">
      <c r="A997" s="2">
        <v>45394</v>
      </c>
      <c r="B997" s="3">
        <f t="shared" si="47"/>
        <v>2024</v>
      </c>
      <c r="C997" t="str">
        <f t="shared" si="45"/>
        <v>2023-2024</v>
      </c>
      <c r="D997" t="s">
        <v>147</v>
      </c>
      <c r="E997" t="s">
        <v>113</v>
      </c>
      <c r="F997" t="str">
        <f t="shared" si="46"/>
        <v>Queensland</v>
      </c>
      <c r="G997" t="s">
        <v>35</v>
      </c>
      <c r="H997">
        <v>4215</v>
      </c>
      <c r="I997" t="s">
        <v>11</v>
      </c>
      <c r="J997" t="s">
        <v>104</v>
      </c>
      <c r="K997" t="s">
        <v>153</v>
      </c>
      <c r="L997" t="s">
        <v>16</v>
      </c>
      <c r="M997" s="5">
        <v>33</v>
      </c>
    </row>
    <row r="998" spans="1:13" x14ac:dyDescent="0.2">
      <c r="A998" s="2">
        <v>45043</v>
      </c>
      <c r="B998" s="3">
        <f t="shared" si="47"/>
        <v>2023</v>
      </c>
      <c r="C998" t="str">
        <f t="shared" si="45"/>
        <v>2022-2023</v>
      </c>
      <c r="D998" t="s">
        <v>147</v>
      </c>
      <c r="E998" t="s">
        <v>108</v>
      </c>
      <c r="F998" t="str">
        <f t="shared" si="46"/>
        <v>Victoria</v>
      </c>
      <c r="G998" t="s">
        <v>45</v>
      </c>
      <c r="H998">
        <v>3018</v>
      </c>
      <c r="I998" t="s">
        <v>11</v>
      </c>
      <c r="J998" t="s">
        <v>46</v>
      </c>
      <c r="K998" t="s">
        <v>149</v>
      </c>
      <c r="L998" t="s">
        <v>15</v>
      </c>
      <c r="M998" s="5">
        <v>33</v>
      </c>
    </row>
    <row r="999" spans="1:13" x14ac:dyDescent="0.2">
      <c r="A999" s="2">
        <v>45464</v>
      </c>
      <c r="B999" s="3">
        <f t="shared" si="47"/>
        <v>2024</v>
      </c>
      <c r="C999" t="str">
        <f t="shared" si="45"/>
        <v>2023-2024</v>
      </c>
      <c r="D999" t="s">
        <v>147</v>
      </c>
      <c r="E999" t="s">
        <v>130</v>
      </c>
      <c r="F999" t="str">
        <f t="shared" si="46"/>
        <v>South Australia</v>
      </c>
      <c r="G999" t="s">
        <v>32</v>
      </c>
      <c r="H999">
        <v>5290</v>
      </c>
      <c r="I999" t="s">
        <v>11</v>
      </c>
      <c r="J999" t="s">
        <v>38</v>
      </c>
      <c r="K999" t="s">
        <v>154</v>
      </c>
      <c r="L999" t="s">
        <v>14</v>
      </c>
      <c r="M999" s="5">
        <v>33</v>
      </c>
    </row>
    <row r="1000" spans="1:13" x14ac:dyDescent="0.2">
      <c r="A1000" s="2">
        <v>45304</v>
      </c>
      <c r="B1000" s="3">
        <f t="shared" si="47"/>
        <v>2024</v>
      </c>
      <c r="C1000" t="str">
        <f t="shared" si="45"/>
        <v>2023-2024</v>
      </c>
      <c r="D1000" t="s">
        <v>147</v>
      </c>
      <c r="E1000" t="s">
        <v>52</v>
      </c>
      <c r="F1000" t="str">
        <f t="shared" si="46"/>
        <v>Victoria</v>
      </c>
      <c r="G1000" t="s">
        <v>45</v>
      </c>
      <c r="H1000">
        <v>3030</v>
      </c>
      <c r="I1000" t="s">
        <v>11</v>
      </c>
      <c r="J1000" t="s">
        <v>46</v>
      </c>
      <c r="K1000" t="s">
        <v>152</v>
      </c>
      <c r="L1000" t="s">
        <v>13</v>
      </c>
      <c r="M1000" s="5">
        <v>33.380000000000003</v>
      </c>
    </row>
    <row r="1001" spans="1:13" x14ac:dyDescent="0.2">
      <c r="A1001" s="2">
        <v>45265</v>
      </c>
      <c r="B1001" s="3">
        <f t="shared" si="47"/>
        <v>2024</v>
      </c>
      <c r="C1001" t="str">
        <f t="shared" si="45"/>
        <v>2023-2024</v>
      </c>
      <c r="D1001" t="s">
        <v>147</v>
      </c>
      <c r="E1001" t="s">
        <v>103</v>
      </c>
      <c r="F1001" t="str">
        <f t="shared" si="46"/>
        <v>Queensland</v>
      </c>
      <c r="G1001" t="s">
        <v>35</v>
      </c>
      <c r="H1001">
        <v>4509</v>
      </c>
      <c r="I1001" t="s">
        <v>11</v>
      </c>
      <c r="J1001" t="s">
        <v>104</v>
      </c>
      <c r="K1001" t="s">
        <v>152</v>
      </c>
      <c r="L1001" t="s">
        <v>13</v>
      </c>
      <c r="M1001" s="5">
        <v>33.39</v>
      </c>
    </row>
    <row r="1002" spans="1:13" x14ac:dyDescent="0.2">
      <c r="A1002" s="2">
        <v>44958</v>
      </c>
      <c r="B1002" s="3">
        <f t="shared" si="47"/>
        <v>2023</v>
      </c>
      <c r="C1002" t="str">
        <f t="shared" si="45"/>
        <v>2022-2023</v>
      </c>
      <c r="D1002" t="s">
        <v>147</v>
      </c>
      <c r="E1002" t="s">
        <v>28</v>
      </c>
      <c r="F1002" t="str">
        <f t="shared" si="46"/>
        <v>Northern Territory</v>
      </c>
      <c r="G1002" t="s">
        <v>29</v>
      </c>
      <c r="H1002">
        <v>800</v>
      </c>
      <c r="I1002" t="s">
        <v>11</v>
      </c>
      <c r="J1002" t="s">
        <v>30</v>
      </c>
      <c r="K1002" t="s">
        <v>156</v>
      </c>
      <c r="L1002" t="s">
        <v>17</v>
      </c>
      <c r="M1002" s="5">
        <v>33.409999999999997</v>
      </c>
    </row>
    <row r="1003" spans="1:13" x14ac:dyDescent="0.2">
      <c r="A1003" s="2">
        <v>45635</v>
      </c>
      <c r="B1003" s="3">
        <f t="shared" si="47"/>
        <v>2025</v>
      </c>
      <c r="C1003" t="str">
        <f t="shared" si="45"/>
        <v>2024-2025</v>
      </c>
      <c r="D1003" t="s">
        <v>147</v>
      </c>
      <c r="E1003" t="s">
        <v>129</v>
      </c>
      <c r="F1003" t="str">
        <f t="shared" si="46"/>
        <v>Tasmania</v>
      </c>
      <c r="G1003" t="s">
        <v>70</v>
      </c>
      <c r="H1003">
        <v>7010</v>
      </c>
      <c r="I1003" t="s">
        <v>11</v>
      </c>
      <c r="J1003" t="s">
        <v>71</v>
      </c>
      <c r="K1003" t="s">
        <v>152</v>
      </c>
      <c r="L1003" t="s">
        <v>13</v>
      </c>
      <c r="M1003" s="5">
        <v>33.43</v>
      </c>
    </row>
    <row r="1004" spans="1:13" x14ac:dyDescent="0.2">
      <c r="A1004" s="2">
        <v>45045</v>
      </c>
      <c r="B1004" s="3">
        <f t="shared" si="47"/>
        <v>2023</v>
      </c>
      <c r="C1004" t="str">
        <f t="shared" si="45"/>
        <v>2022-2023</v>
      </c>
      <c r="D1004" t="s">
        <v>148</v>
      </c>
      <c r="E1004" t="s">
        <v>64</v>
      </c>
      <c r="F1004" t="str">
        <f t="shared" si="46"/>
        <v>Victoria</v>
      </c>
      <c r="G1004" t="s">
        <v>45</v>
      </c>
      <c r="H1004">
        <v>3199</v>
      </c>
      <c r="I1004" t="s">
        <v>11</v>
      </c>
      <c r="J1004" t="s">
        <v>63</v>
      </c>
      <c r="K1004" t="s">
        <v>154</v>
      </c>
      <c r="L1004" t="s">
        <v>14</v>
      </c>
      <c r="M1004" s="5">
        <v>33.75</v>
      </c>
    </row>
    <row r="1005" spans="1:13" x14ac:dyDescent="0.2">
      <c r="A1005" s="2">
        <v>45174</v>
      </c>
      <c r="B1005" s="3">
        <f t="shared" si="47"/>
        <v>2024</v>
      </c>
      <c r="C1005" t="str">
        <f t="shared" si="45"/>
        <v>2023-2024</v>
      </c>
      <c r="D1005" t="s">
        <v>147</v>
      </c>
      <c r="E1005" t="s">
        <v>131</v>
      </c>
      <c r="F1005" t="str">
        <f t="shared" si="46"/>
        <v>Western Australia</v>
      </c>
      <c r="G1005" t="s">
        <v>48</v>
      </c>
      <c r="H1005">
        <v>6530</v>
      </c>
      <c r="I1005" t="s">
        <v>11</v>
      </c>
      <c r="J1005" t="s">
        <v>77</v>
      </c>
      <c r="K1005" t="s">
        <v>155</v>
      </c>
      <c r="L1005" t="s">
        <v>20</v>
      </c>
      <c r="M1005" s="5">
        <v>33.89</v>
      </c>
    </row>
    <row r="1006" spans="1:13" x14ac:dyDescent="0.2">
      <c r="A1006" s="2">
        <v>45007</v>
      </c>
      <c r="B1006" s="3">
        <f t="shared" si="47"/>
        <v>2023</v>
      </c>
      <c r="C1006" t="str">
        <f t="shared" si="45"/>
        <v>2022-2023</v>
      </c>
      <c r="D1006" t="s">
        <v>147</v>
      </c>
      <c r="E1006" t="s">
        <v>61</v>
      </c>
      <c r="F1006" t="str">
        <f t="shared" si="46"/>
        <v>New South Wales</v>
      </c>
      <c r="G1006" t="s">
        <v>10</v>
      </c>
      <c r="H1006">
        <v>2539</v>
      </c>
      <c r="I1006" t="s">
        <v>11</v>
      </c>
      <c r="J1006" t="s">
        <v>58</v>
      </c>
      <c r="K1006" t="s">
        <v>149</v>
      </c>
      <c r="L1006" t="s">
        <v>15</v>
      </c>
      <c r="M1006" s="5">
        <v>33.93</v>
      </c>
    </row>
    <row r="1007" spans="1:13" x14ac:dyDescent="0.2">
      <c r="A1007" s="2">
        <v>45372</v>
      </c>
      <c r="B1007" s="3">
        <f t="shared" si="47"/>
        <v>2024</v>
      </c>
      <c r="C1007" t="str">
        <f t="shared" si="45"/>
        <v>2023-2024</v>
      </c>
      <c r="D1007" t="s">
        <v>147</v>
      </c>
      <c r="E1007" t="s">
        <v>136</v>
      </c>
      <c r="F1007" t="str">
        <f t="shared" si="46"/>
        <v>Victoria</v>
      </c>
      <c r="G1007" t="s">
        <v>45</v>
      </c>
      <c r="H1007">
        <v>3175</v>
      </c>
      <c r="I1007" t="s">
        <v>11</v>
      </c>
      <c r="J1007" t="s">
        <v>63</v>
      </c>
      <c r="K1007" t="s">
        <v>155</v>
      </c>
      <c r="L1007" t="s">
        <v>20</v>
      </c>
      <c r="M1007" s="5">
        <v>33.94</v>
      </c>
    </row>
    <row r="1008" spans="1:13" x14ac:dyDescent="0.2">
      <c r="A1008" s="2">
        <v>45195</v>
      </c>
      <c r="B1008" s="3">
        <f t="shared" si="47"/>
        <v>2024</v>
      </c>
      <c r="C1008" t="str">
        <f t="shared" si="45"/>
        <v>2023-2024</v>
      </c>
      <c r="D1008" t="s">
        <v>147</v>
      </c>
      <c r="E1008" t="s">
        <v>57</v>
      </c>
      <c r="F1008" t="str">
        <f t="shared" si="46"/>
        <v>New South Wales</v>
      </c>
      <c r="G1008" t="s">
        <v>10</v>
      </c>
      <c r="H1008">
        <v>2560</v>
      </c>
      <c r="I1008" t="s">
        <v>11</v>
      </c>
      <c r="J1008" t="s">
        <v>58</v>
      </c>
      <c r="K1008" t="s">
        <v>154</v>
      </c>
      <c r="L1008" t="s">
        <v>14</v>
      </c>
      <c r="M1008" s="5">
        <v>33.97</v>
      </c>
    </row>
    <row r="1009" spans="1:13" x14ac:dyDescent="0.2">
      <c r="A1009" s="2">
        <v>45069</v>
      </c>
      <c r="B1009" s="3">
        <f t="shared" si="47"/>
        <v>2023</v>
      </c>
      <c r="C1009" t="str">
        <f t="shared" si="45"/>
        <v>2022-2023</v>
      </c>
      <c r="D1009" t="s">
        <v>147</v>
      </c>
      <c r="E1009" t="s">
        <v>57</v>
      </c>
      <c r="F1009" t="str">
        <f t="shared" si="46"/>
        <v>New South Wales</v>
      </c>
      <c r="G1009" t="s">
        <v>10</v>
      </c>
      <c r="H1009">
        <v>2560</v>
      </c>
      <c r="I1009" t="s">
        <v>11</v>
      </c>
      <c r="J1009" t="s">
        <v>58</v>
      </c>
      <c r="K1009" t="s">
        <v>153</v>
      </c>
      <c r="L1009" t="s">
        <v>16</v>
      </c>
      <c r="M1009" s="5">
        <v>33.979999999999997</v>
      </c>
    </row>
    <row r="1010" spans="1:13" x14ac:dyDescent="0.2">
      <c r="A1010" s="2">
        <v>44965</v>
      </c>
      <c r="B1010" s="3">
        <f t="shared" si="47"/>
        <v>2023</v>
      </c>
      <c r="C1010" t="str">
        <f t="shared" si="45"/>
        <v>2022-2023</v>
      </c>
      <c r="D1010" t="s">
        <v>147</v>
      </c>
      <c r="E1010" t="s">
        <v>54</v>
      </c>
      <c r="F1010" t="str">
        <f t="shared" si="46"/>
        <v>Victoria</v>
      </c>
      <c r="G1010" t="s">
        <v>45</v>
      </c>
      <c r="H1010">
        <v>3977</v>
      </c>
      <c r="I1010" t="s">
        <v>11</v>
      </c>
      <c r="J1010" t="s">
        <v>55</v>
      </c>
      <c r="K1010" t="s">
        <v>150</v>
      </c>
      <c r="L1010" t="s">
        <v>18</v>
      </c>
      <c r="M1010" s="5">
        <v>33.979999999999997</v>
      </c>
    </row>
    <row r="1011" spans="1:13" x14ac:dyDescent="0.2">
      <c r="A1011" s="2">
        <v>45074</v>
      </c>
      <c r="B1011" s="3">
        <f t="shared" si="47"/>
        <v>2023</v>
      </c>
      <c r="C1011" t="str">
        <f t="shared" si="45"/>
        <v>2022-2023</v>
      </c>
      <c r="D1011" t="s">
        <v>147</v>
      </c>
      <c r="E1011" t="s">
        <v>109</v>
      </c>
      <c r="F1011" t="str">
        <f t="shared" si="46"/>
        <v>New South Wales</v>
      </c>
      <c r="G1011" t="s">
        <v>10</v>
      </c>
      <c r="H1011">
        <v>2480</v>
      </c>
      <c r="I1011" t="s">
        <v>11</v>
      </c>
      <c r="J1011" t="s">
        <v>68</v>
      </c>
      <c r="K1011" t="s">
        <v>154</v>
      </c>
      <c r="L1011" t="s">
        <v>14</v>
      </c>
      <c r="M1011" s="5">
        <v>34.120000000000005</v>
      </c>
    </row>
    <row r="1012" spans="1:13" x14ac:dyDescent="0.2">
      <c r="A1012" s="2">
        <v>45516</v>
      </c>
      <c r="B1012" s="3">
        <f t="shared" si="47"/>
        <v>2025</v>
      </c>
      <c r="C1012" t="str">
        <f t="shared" si="45"/>
        <v>2024-2025</v>
      </c>
      <c r="D1012" t="s">
        <v>147</v>
      </c>
      <c r="E1012" t="s">
        <v>73</v>
      </c>
      <c r="F1012" t="str">
        <f t="shared" si="46"/>
        <v>Victoria</v>
      </c>
      <c r="G1012" t="s">
        <v>45</v>
      </c>
      <c r="H1012">
        <v>3136</v>
      </c>
      <c r="I1012" t="s">
        <v>11</v>
      </c>
      <c r="J1012" t="s">
        <v>63</v>
      </c>
      <c r="K1012" t="s">
        <v>19</v>
      </c>
      <c r="L1012" t="s">
        <v>23</v>
      </c>
      <c r="M1012" s="5">
        <v>34.47</v>
      </c>
    </row>
    <row r="1013" spans="1:13" x14ac:dyDescent="0.2">
      <c r="A1013" s="2">
        <v>45209</v>
      </c>
      <c r="B1013" s="3">
        <f t="shared" si="47"/>
        <v>2024</v>
      </c>
      <c r="C1013" t="str">
        <f t="shared" si="45"/>
        <v>2023-2024</v>
      </c>
      <c r="D1013" t="s">
        <v>147</v>
      </c>
      <c r="E1013" t="s">
        <v>73</v>
      </c>
      <c r="F1013" t="str">
        <f t="shared" si="46"/>
        <v>Victoria</v>
      </c>
      <c r="G1013" t="s">
        <v>45</v>
      </c>
      <c r="H1013">
        <v>3136</v>
      </c>
      <c r="I1013" t="s">
        <v>11</v>
      </c>
      <c r="J1013" t="s">
        <v>63</v>
      </c>
      <c r="K1013" t="s">
        <v>154</v>
      </c>
      <c r="L1013" t="s">
        <v>14</v>
      </c>
      <c r="M1013" s="5">
        <v>34.5</v>
      </c>
    </row>
    <row r="1014" spans="1:13" x14ac:dyDescent="0.2">
      <c r="A1014" s="2">
        <v>45521</v>
      </c>
      <c r="B1014" s="3">
        <f t="shared" si="47"/>
        <v>2025</v>
      </c>
      <c r="C1014" t="str">
        <f t="shared" si="45"/>
        <v>2024-2025</v>
      </c>
      <c r="D1014" t="s">
        <v>147</v>
      </c>
      <c r="E1014" t="s">
        <v>78</v>
      </c>
      <c r="F1014" t="str">
        <f t="shared" si="46"/>
        <v>New South Wales</v>
      </c>
      <c r="G1014" t="s">
        <v>10</v>
      </c>
      <c r="H1014">
        <v>2350</v>
      </c>
      <c r="I1014" t="s">
        <v>11</v>
      </c>
      <c r="J1014" t="s">
        <v>68</v>
      </c>
      <c r="K1014" t="s">
        <v>156</v>
      </c>
      <c r="L1014" t="s">
        <v>17</v>
      </c>
      <c r="M1014" s="5">
        <v>34.57</v>
      </c>
    </row>
    <row r="1015" spans="1:13" x14ac:dyDescent="0.2">
      <c r="A1015" s="2">
        <v>45206</v>
      </c>
      <c r="B1015" s="3">
        <f t="shared" si="47"/>
        <v>2024</v>
      </c>
      <c r="C1015" t="str">
        <f t="shared" si="45"/>
        <v>2023-2024</v>
      </c>
      <c r="D1015" t="s">
        <v>148</v>
      </c>
      <c r="E1015" t="s">
        <v>141</v>
      </c>
      <c r="F1015" t="str">
        <f t="shared" si="46"/>
        <v>Western Australia</v>
      </c>
      <c r="G1015" t="s">
        <v>48</v>
      </c>
      <c r="H1015">
        <v>6052</v>
      </c>
      <c r="I1015" t="s">
        <v>11</v>
      </c>
      <c r="J1015" t="s">
        <v>49</v>
      </c>
      <c r="K1015" t="s">
        <v>153</v>
      </c>
      <c r="L1015" t="s">
        <v>16</v>
      </c>
      <c r="M1015" s="5">
        <v>34.74</v>
      </c>
    </row>
    <row r="1016" spans="1:13" x14ac:dyDescent="0.2">
      <c r="A1016" s="2">
        <v>45416</v>
      </c>
      <c r="B1016" s="3">
        <f t="shared" si="47"/>
        <v>2024</v>
      </c>
      <c r="C1016" t="str">
        <f t="shared" si="45"/>
        <v>2023-2024</v>
      </c>
      <c r="D1016" t="s">
        <v>148</v>
      </c>
      <c r="E1016" t="s">
        <v>126</v>
      </c>
      <c r="F1016" t="str">
        <f t="shared" si="46"/>
        <v>Queensland</v>
      </c>
      <c r="G1016" t="s">
        <v>35</v>
      </c>
      <c r="H1016">
        <v>4551</v>
      </c>
      <c r="I1016" t="s">
        <v>11</v>
      </c>
      <c r="J1016" t="s">
        <v>120</v>
      </c>
      <c r="K1016" t="s">
        <v>157</v>
      </c>
      <c r="L1016" t="s">
        <v>22</v>
      </c>
      <c r="M1016" s="5">
        <v>34.86</v>
      </c>
    </row>
    <row r="1017" spans="1:13" x14ac:dyDescent="0.2">
      <c r="A1017" s="2">
        <v>44936</v>
      </c>
      <c r="B1017" s="3">
        <f t="shared" si="47"/>
        <v>2023</v>
      </c>
      <c r="C1017" t="str">
        <f t="shared" si="45"/>
        <v>2022-2023</v>
      </c>
      <c r="D1017" t="s">
        <v>147</v>
      </c>
      <c r="E1017" t="s">
        <v>76</v>
      </c>
      <c r="F1017" t="str">
        <f t="shared" si="46"/>
        <v>Western Australia</v>
      </c>
      <c r="G1017" t="s">
        <v>48</v>
      </c>
      <c r="H1017">
        <v>6450</v>
      </c>
      <c r="I1017" t="s">
        <v>11</v>
      </c>
      <c r="J1017" t="s">
        <v>77</v>
      </c>
      <c r="K1017" t="s">
        <v>155</v>
      </c>
      <c r="L1017" t="s">
        <v>20</v>
      </c>
      <c r="M1017" s="5">
        <v>34.910000000000004</v>
      </c>
    </row>
    <row r="1018" spans="1:13" x14ac:dyDescent="0.2">
      <c r="A1018" s="2">
        <v>45230</v>
      </c>
      <c r="B1018" s="3">
        <f t="shared" si="47"/>
        <v>2024</v>
      </c>
      <c r="C1018" t="str">
        <f t="shared" si="45"/>
        <v>2023-2024</v>
      </c>
      <c r="D1018" t="s">
        <v>147</v>
      </c>
      <c r="E1018" t="s">
        <v>91</v>
      </c>
      <c r="F1018" t="str">
        <f t="shared" si="46"/>
        <v>Victoria</v>
      </c>
      <c r="G1018" t="s">
        <v>45</v>
      </c>
      <c r="H1018">
        <v>3690</v>
      </c>
      <c r="I1018" t="s">
        <v>11</v>
      </c>
      <c r="J1018" t="s">
        <v>55</v>
      </c>
      <c r="K1018" t="s">
        <v>155</v>
      </c>
      <c r="L1018" t="s">
        <v>20</v>
      </c>
      <c r="M1018" s="5">
        <v>34.92</v>
      </c>
    </row>
    <row r="1019" spans="1:13" x14ac:dyDescent="0.2">
      <c r="A1019" s="2">
        <v>44981</v>
      </c>
      <c r="B1019" s="3">
        <f t="shared" si="47"/>
        <v>2023</v>
      </c>
      <c r="C1019" t="str">
        <f t="shared" si="45"/>
        <v>2022-2023</v>
      </c>
      <c r="D1019" t="s">
        <v>147</v>
      </c>
      <c r="E1019" t="s">
        <v>96</v>
      </c>
      <c r="F1019" t="str">
        <f t="shared" si="46"/>
        <v>Western Australia</v>
      </c>
      <c r="G1019" t="s">
        <v>48</v>
      </c>
      <c r="H1019">
        <v>6330</v>
      </c>
      <c r="I1019" t="s">
        <v>11</v>
      </c>
      <c r="J1019" t="s">
        <v>94</v>
      </c>
      <c r="K1019" t="s">
        <v>152</v>
      </c>
      <c r="L1019" t="s">
        <v>13</v>
      </c>
      <c r="M1019" s="5">
        <v>34.93</v>
      </c>
    </row>
    <row r="1020" spans="1:13" x14ac:dyDescent="0.2">
      <c r="A1020" s="2">
        <v>45106</v>
      </c>
      <c r="B1020" s="3">
        <f t="shared" si="47"/>
        <v>2023</v>
      </c>
      <c r="C1020" t="str">
        <f t="shared" si="45"/>
        <v>2022-2023</v>
      </c>
      <c r="D1020" t="s">
        <v>147</v>
      </c>
      <c r="E1020" t="s">
        <v>96</v>
      </c>
      <c r="F1020" t="str">
        <f t="shared" si="46"/>
        <v>Western Australia</v>
      </c>
      <c r="G1020" t="s">
        <v>48</v>
      </c>
      <c r="H1020">
        <v>6330</v>
      </c>
      <c r="I1020" t="s">
        <v>11</v>
      </c>
      <c r="J1020" t="s">
        <v>94</v>
      </c>
      <c r="K1020" t="s">
        <v>149</v>
      </c>
      <c r="L1020" t="s">
        <v>15</v>
      </c>
      <c r="M1020" s="5">
        <v>34.93</v>
      </c>
    </row>
    <row r="1021" spans="1:13" x14ac:dyDescent="0.2">
      <c r="A1021" s="2">
        <v>45494</v>
      </c>
      <c r="B1021" s="3">
        <f t="shared" si="47"/>
        <v>2025</v>
      </c>
      <c r="C1021" t="str">
        <f t="shared" si="45"/>
        <v>2024-2025</v>
      </c>
      <c r="D1021" t="s">
        <v>147</v>
      </c>
      <c r="E1021" t="s">
        <v>85</v>
      </c>
      <c r="F1021" t="str">
        <f t="shared" si="46"/>
        <v>Queensland</v>
      </c>
      <c r="G1021" t="s">
        <v>35</v>
      </c>
      <c r="H1021">
        <v>4883</v>
      </c>
      <c r="I1021" t="s">
        <v>11</v>
      </c>
      <c r="J1021" t="s">
        <v>36</v>
      </c>
      <c r="K1021" t="s">
        <v>149</v>
      </c>
      <c r="L1021" t="s">
        <v>15</v>
      </c>
      <c r="M1021" s="5">
        <v>34.93</v>
      </c>
    </row>
    <row r="1022" spans="1:13" x14ac:dyDescent="0.2">
      <c r="A1022" s="2">
        <v>45022</v>
      </c>
      <c r="B1022" s="3">
        <f t="shared" si="47"/>
        <v>2023</v>
      </c>
      <c r="C1022" t="str">
        <f t="shared" si="45"/>
        <v>2022-2023</v>
      </c>
      <c r="D1022" t="s">
        <v>148</v>
      </c>
      <c r="E1022" t="s">
        <v>67</v>
      </c>
      <c r="F1022" t="str">
        <f t="shared" si="46"/>
        <v>New South Wales</v>
      </c>
      <c r="G1022" t="s">
        <v>10</v>
      </c>
      <c r="H1022">
        <v>2478</v>
      </c>
      <c r="I1022" t="s">
        <v>11</v>
      </c>
      <c r="J1022" t="s">
        <v>68</v>
      </c>
      <c r="K1022" t="s">
        <v>150</v>
      </c>
      <c r="L1022" t="s">
        <v>18</v>
      </c>
      <c r="M1022" s="5">
        <v>34.93</v>
      </c>
    </row>
    <row r="1023" spans="1:13" x14ac:dyDescent="0.2">
      <c r="A1023" s="2">
        <v>45095</v>
      </c>
      <c r="B1023" s="3">
        <f t="shared" si="47"/>
        <v>2023</v>
      </c>
      <c r="C1023" t="str">
        <f t="shared" si="45"/>
        <v>2022-2023</v>
      </c>
      <c r="D1023" t="s">
        <v>147</v>
      </c>
      <c r="E1023" t="s">
        <v>52</v>
      </c>
      <c r="F1023" t="str">
        <f t="shared" si="46"/>
        <v>Victoria</v>
      </c>
      <c r="G1023" t="s">
        <v>45</v>
      </c>
      <c r="H1023">
        <v>3030</v>
      </c>
      <c r="I1023" t="s">
        <v>11</v>
      </c>
      <c r="J1023" t="s">
        <v>46</v>
      </c>
      <c r="K1023" t="s">
        <v>154</v>
      </c>
      <c r="L1023" t="s">
        <v>14</v>
      </c>
      <c r="M1023" s="5">
        <v>34.950000000000003</v>
      </c>
    </row>
    <row r="1024" spans="1:13" x14ac:dyDescent="0.2">
      <c r="A1024" s="2">
        <v>45085</v>
      </c>
      <c r="B1024" s="3">
        <f t="shared" si="47"/>
        <v>2023</v>
      </c>
      <c r="C1024" t="str">
        <f t="shared" si="45"/>
        <v>2022-2023</v>
      </c>
      <c r="D1024" t="s">
        <v>147</v>
      </c>
      <c r="E1024" t="s">
        <v>110</v>
      </c>
      <c r="F1024" t="str">
        <f t="shared" si="46"/>
        <v>Queensland</v>
      </c>
      <c r="G1024" t="s">
        <v>35</v>
      </c>
      <c r="H1024">
        <v>4680</v>
      </c>
      <c r="I1024" t="s">
        <v>11</v>
      </c>
      <c r="J1024" t="s">
        <v>51</v>
      </c>
      <c r="K1024" t="s">
        <v>154</v>
      </c>
      <c r="L1024" t="s">
        <v>14</v>
      </c>
      <c r="M1024" s="5">
        <v>34.96</v>
      </c>
    </row>
    <row r="1025" spans="1:13" x14ac:dyDescent="0.2">
      <c r="A1025" s="2">
        <v>45291</v>
      </c>
      <c r="B1025" s="3">
        <f t="shared" si="47"/>
        <v>2024</v>
      </c>
      <c r="C1025" t="str">
        <f t="shared" si="45"/>
        <v>2023-2024</v>
      </c>
      <c r="D1025" t="s">
        <v>148</v>
      </c>
      <c r="E1025" t="s">
        <v>141</v>
      </c>
      <c r="F1025" t="str">
        <f t="shared" si="46"/>
        <v>Western Australia</v>
      </c>
      <c r="G1025" t="s">
        <v>48</v>
      </c>
      <c r="H1025">
        <v>6052</v>
      </c>
      <c r="I1025" t="s">
        <v>11</v>
      </c>
      <c r="J1025" t="s">
        <v>49</v>
      </c>
      <c r="K1025" t="s">
        <v>152</v>
      </c>
      <c r="L1025" t="s">
        <v>13</v>
      </c>
      <c r="M1025" s="5">
        <v>34.97</v>
      </c>
    </row>
    <row r="1026" spans="1:13" x14ac:dyDescent="0.2">
      <c r="A1026" s="2">
        <v>45182</v>
      </c>
      <c r="B1026" s="3">
        <f t="shared" si="47"/>
        <v>2024</v>
      </c>
      <c r="C1026" t="str">
        <f t="shared" ref="C1026:C1089" si="48">IF(MONTH(A1026) &gt;= 7, YEAR(A1026) &amp; "-" &amp; YEAR(A1026) + 1, YEAR(A1026) - 1 &amp; "-" &amp; YEAR(A1026))</f>
        <v>2023-2024</v>
      </c>
      <c r="D1026" t="s">
        <v>147</v>
      </c>
      <c r="E1026" t="s">
        <v>126</v>
      </c>
      <c r="F1026" t="str">
        <f t="shared" ref="F1026:F1089" si="49">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row>
    <row r="1027" spans="1:13" x14ac:dyDescent="0.2">
      <c r="A1027" s="2">
        <v>45303</v>
      </c>
      <c r="B1027" s="3">
        <f t="shared" ref="B1027:B1090" si="50">IF(MONTH(A1027)&gt;=7,YEAR(A1027)+1,YEAR(A1027))</f>
        <v>2024</v>
      </c>
      <c r="C1027" t="str">
        <f t="shared" si="48"/>
        <v>2023-2024</v>
      </c>
      <c r="D1027" t="s">
        <v>147</v>
      </c>
      <c r="E1027" t="s">
        <v>56</v>
      </c>
      <c r="F1027" t="str">
        <f t="shared" si="49"/>
        <v>Northern Territory</v>
      </c>
      <c r="G1027" t="s">
        <v>29</v>
      </c>
      <c r="H1027">
        <v>870</v>
      </c>
      <c r="I1027" t="s">
        <v>11</v>
      </c>
      <c r="J1027" t="s">
        <v>30</v>
      </c>
      <c r="K1027" t="s">
        <v>152</v>
      </c>
      <c r="L1027" t="s">
        <v>13</v>
      </c>
      <c r="M1027" s="5">
        <v>35</v>
      </c>
    </row>
    <row r="1028" spans="1:13" x14ac:dyDescent="0.2">
      <c r="A1028" s="2">
        <v>45396</v>
      </c>
      <c r="B1028" s="3">
        <f t="shared" si="50"/>
        <v>2024</v>
      </c>
      <c r="C1028" t="str">
        <f t="shared" si="48"/>
        <v>2023-2024</v>
      </c>
      <c r="D1028" t="s">
        <v>147</v>
      </c>
      <c r="E1028" t="s">
        <v>64</v>
      </c>
      <c r="F1028" t="str">
        <f t="shared" si="49"/>
        <v>Victoria</v>
      </c>
      <c r="G1028" t="s">
        <v>45</v>
      </c>
      <c r="H1028">
        <v>3199</v>
      </c>
      <c r="I1028" t="s">
        <v>11</v>
      </c>
      <c r="J1028" t="s">
        <v>63</v>
      </c>
      <c r="K1028" t="s">
        <v>19</v>
      </c>
      <c r="L1028" t="s">
        <v>23</v>
      </c>
      <c r="M1028" s="5">
        <v>35.11</v>
      </c>
    </row>
    <row r="1029" spans="1:13" x14ac:dyDescent="0.2">
      <c r="A1029" s="2">
        <v>45622</v>
      </c>
      <c r="B1029" s="3">
        <f t="shared" si="50"/>
        <v>2025</v>
      </c>
      <c r="C1029" t="str">
        <f t="shared" si="48"/>
        <v>2024-2025</v>
      </c>
      <c r="D1029" t="s">
        <v>147</v>
      </c>
      <c r="E1029" t="s">
        <v>72</v>
      </c>
      <c r="F1029" t="str">
        <f t="shared" si="49"/>
        <v>Western Australia</v>
      </c>
      <c r="G1029" t="s">
        <v>48</v>
      </c>
      <c r="H1029">
        <v>6010</v>
      </c>
      <c r="I1029" t="s">
        <v>11</v>
      </c>
      <c r="J1029" t="s">
        <v>49</v>
      </c>
      <c r="K1029" t="s">
        <v>150</v>
      </c>
      <c r="L1029" t="s">
        <v>18</v>
      </c>
      <c r="M1029" s="5">
        <v>35.28</v>
      </c>
    </row>
    <row r="1030" spans="1:13" x14ac:dyDescent="0.2">
      <c r="A1030" s="2">
        <v>44927</v>
      </c>
      <c r="B1030" s="3">
        <f t="shared" si="50"/>
        <v>2023</v>
      </c>
      <c r="C1030" t="str">
        <f t="shared" si="48"/>
        <v>2022-2023</v>
      </c>
      <c r="D1030" t="s">
        <v>147</v>
      </c>
      <c r="E1030" t="s">
        <v>88</v>
      </c>
      <c r="F1030" t="str">
        <f t="shared" si="49"/>
        <v>South Australia</v>
      </c>
      <c r="G1030" t="s">
        <v>32</v>
      </c>
      <c r="H1030">
        <v>5011</v>
      </c>
      <c r="I1030" t="s">
        <v>11</v>
      </c>
      <c r="J1030" t="s">
        <v>33</v>
      </c>
      <c r="K1030" t="s">
        <v>154</v>
      </c>
      <c r="L1030" t="s">
        <v>14</v>
      </c>
      <c r="M1030" s="5">
        <v>35.480000000000004</v>
      </c>
    </row>
    <row r="1031" spans="1:13" x14ac:dyDescent="0.2">
      <c r="A1031" s="2">
        <v>45047</v>
      </c>
      <c r="B1031" s="3">
        <f t="shared" si="50"/>
        <v>2023</v>
      </c>
      <c r="C1031" t="str">
        <f t="shared" si="48"/>
        <v>2022-2023</v>
      </c>
      <c r="D1031" t="s">
        <v>147</v>
      </c>
      <c r="E1031" t="s">
        <v>107</v>
      </c>
      <c r="F1031" t="str">
        <f t="shared" si="49"/>
        <v>Queensland</v>
      </c>
      <c r="G1031" t="s">
        <v>35</v>
      </c>
      <c r="H1031">
        <v>4220</v>
      </c>
      <c r="I1031" t="s">
        <v>11</v>
      </c>
      <c r="J1031" t="s">
        <v>104</v>
      </c>
      <c r="K1031" t="s">
        <v>156</v>
      </c>
      <c r="L1031" t="s">
        <v>17</v>
      </c>
      <c r="M1031" s="5">
        <v>35.619999999999997</v>
      </c>
    </row>
    <row r="1032" spans="1:13" x14ac:dyDescent="0.2">
      <c r="A1032" s="2">
        <v>45179</v>
      </c>
      <c r="B1032" s="3">
        <f t="shared" si="50"/>
        <v>2024</v>
      </c>
      <c r="C1032" t="str">
        <f t="shared" si="48"/>
        <v>2023-2024</v>
      </c>
      <c r="D1032" t="s">
        <v>147</v>
      </c>
      <c r="E1032" t="s">
        <v>41</v>
      </c>
      <c r="F1032" t="str">
        <f t="shared" si="49"/>
        <v>New South Wales</v>
      </c>
      <c r="G1032" t="s">
        <v>10</v>
      </c>
      <c r="H1032">
        <v>2830</v>
      </c>
      <c r="I1032" t="s">
        <v>11</v>
      </c>
      <c r="J1032" t="s">
        <v>25</v>
      </c>
      <c r="K1032" t="s">
        <v>151</v>
      </c>
      <c r="L1032" t="s">
        <v>21</v>
      </c>
      <c r="M1032" s="5">
        <v>35.72</v>
      </c>
    </row>
    <row r="1033" spans="1:13" x14ac:dyDescent="0.2">
      <c r="A1033" s="2">
        <v>45128</v>
      </c>
      <c r="B1033" s="3">
        <f t="shared" si="50"/>
        <v>2024</v>
      </c>
      <c r="C1033" t="str">
        <f t="shared" si="48"/>
        <v>2023-2024</v>
      </c>
      <c r="D1033" t="s">
        <v>147</v>
      </c>
      <c r="E1033" t="s">
        <v>9</v>
      </c>
      <c r="F1033" t="str">
        <f t="shared" si="49"/>
        <v>New South Wales</v>
      </c>
      <c r="G1033" t="s">
        <v>10</v>
      </c>
      <c r="H1033">
        <v>2067</v>
      </c>
      <c r="I1033" t="s">
        <v>11</v>
      </c>
      <c r="J1033" t="s">
        <v>12</v>
      </c>
      <c r="K1033" t="s">
        <v>157</v>
      </c>
      <c r="L1033" t="s">
        <v>22</v>
      </c>
      <c r="M1033" s="5">
        <v>35.82</v>
      </c>
    </row>
    <row r="1034" spans="1:13" x14ac:dyDescent="0.2">
      <c r="A1034" s="2">
        <v>45450</v>
      </c>
      <c r="B1034" s="3">
        <f t="shared" si="50"/>
        <v>2024</v>
      </c>
      <c r="C1034" t="str">
        <f t="shared" si="48"/>
        <v>2023-2024</v>
      </c>
      <c r="D1034" t="s">
        <v>147</v>
      </c>
      <c r="E1034" t="s">
        <v>91</v>
      </c>
      <c r="F1034" t="str">
        <f t="shared" si="49"/>
        <v>Victoria</v>
      </c>
      <c r="G1034" t="s">
        <v>45</v>
      </c>
      <c r="H1034">
        <v>3690</v>
      </c>
      <c r="I1034" t="s">
        <v>11</v>
      </c>
      <c r="J1034" t="s">
        <v>55</v>
      </c>
      <c r="K1034" t="s">
        <v>153</v>
      </c>
      <c r="L1034" t="s">
        <v>16</v>
      </c>
      <c r="M1034" s="5">
        <v>35.840000000000003</v>
      </c>
    </row>
    <row r="1035" spans="1:13" x14ac:dyDescent="0.2">
      <c r="A1035" s="2">
        <v>45257</v>
      </c>
      <c r="B1035" s="3">
        <f t="shared" si="50"/>
        <v>2024</v>
      </c>
      <c r="C1035" t="str">
        <f t="shared" si="48"/>
        <v>2023-2024</v>
      </c>
      <c r="D1035" t="s">
        <v>148</v>
      </c>
      <c r="E1035" t="s">
        <v>93</v>
      </c>
      <c r="F1035" t="str">
        <f t="shared" si="49"/>
        <v>Western Australia</v>
      </c>
      <c r="G1035" t="s">
        <v>48</v>
      </c>
      <c r="H1035">
        <v>6112</v>
      </c>
      <c r="I1035" t="s">
        <v>11</v>
      </c>
      <c r="J1035" t="s">
        <v>94</v>
      </c>
      <c r="K1035" t="s">
        <v>156</v>
      </c>
      <c r="L1035" t="s">
        <v>17</v>
      </c>
      <c r="M1035" s="5">
        <v>35.880000000000003</v>
      </c>
    </row>
    <row r="1036" spans="1:13" x14ac:dyDescent="0.2">
      <c r="A1036" s="2">
        <v>44951</v>
      </c>
      <c r="B1036" s="3">
        <f t="shared" si="50"/>
        <v>2023</v>
      </c>
      <c r="C1036" t="str">
        <f t="shared" si="48"/>
        <v>2022-2023</v>
      </c>
      <c r="D1036" t="s">
        <v>147</v>
      </c>
      <c r="E1036" t="s">
        <v>105</v>
      </c>
      <c r="F1036" t="str">
        <f t="shared" si="49"/>
        <v>Victoria</v>
      </c>
      <c r="G1036" t="s">
        <v>45</v>
      </c>
      <c r="H1036">
        <v>3500</v>
      </c>
      <c r="I1036" t="s">
        <v>11</v>
      </c>
      <c r="J1036" t="s">
        <v>60</v>
      </c>
      <c r="K1036" t="s">
        <v>19</v>
      </c>
      <c r="L1036" t="s">
        <v>23</v>
      </c>
      <c r="M1036" s="5">
        <v>35.880000000000003</v>
      </c>
    </row>
    <row r="1037" spans="1:13" x14ac:dyDescent="0.2">
      <c r="A1037" s="2">
        <v>45384</v>
      </c>
      <c r="B1037" s="3">
        <f t="shared" si="50"/>
        <v>2024</v>
      </c>
      <c r="C1037" t="str">
        <f t="shared" si="48"/>
        <v>2023-2024</v>
      </c>
      <c r="D1037" t="s">
        <v>148</v>
      </c>
      <c r="E1037" t="s">
        <v>144</v>
      </c>
      <c r="F1037" t="str">
        <f t="shared" si="49"/>
        <v>Queensland</v>
      </c>
      <c r="G1037" t="s">
        <v>35</v>
      </c>
      <c r="H1037">
        <v>4566</v>
      </c>
      <c r="I1037" t="s">
        <v>11</v>
      </c>
      <c r="J1037" t="s">
        <v>120</v>
      </c>
      <c r="K1037" t="s">
        <v>156</v>
      </c>
      <c r="L1037" t="s">
        <v>17</v>
      </c>
      <c r="M1037" s="5">
        <v>35.880000000000003</v>
      </c>
    </row>
    <row r="1038" spans="1:13" x14ac:dyDescent="0.2">
      <c r="A1038" s="2">
        <v>45597</v>
      </c>
      <c r="B1038" s="3">
        <f t="shared" si="50"/>
        <v>2025</v>
      </c>
      <c r="C1038" t="str">
        <f t="shared" si="48"/>
        <v>2024-2025</v>
      </c>
      <c r="D1038" t="s">
        <v>148</v>
      </c>
      <c r="E1038" t="s">
        <v>137</v>
      </c>
      <c r="F1038" t="str">
        <f t="shared" si="49"/>
        <v>New South Wales</v>
      </c>
      <c r="G1038" t="s">
        <v>10</v>
      </c>
      <c r="H1038">
        <v>2031</v>
      </c>
      <c r="I1038" t="s">
        <v>11</v>
      </c>
      <c r="J1038" t="s">
        <v>12</v>
      </c>
      <c r="K1038" t="s">
        <v>156</v>
      </c>
      <c r="L1038" t="s">
        <v>17</v>
      </c>
      <c r="M1038" s="5">
        <v>35.880000000000003</v>
      </c>
    </row>
    <row r="1039" spans="1:13" x14ac:dyDescent="0.2">
      <c r="A1039" s="2">
        <v>45255</v>
      </c>
      <c r="B1039" s="3">
        <f t="shared" si="50"/>
        <v>2024</v>
      </c>
      <c r="C1039" t="str">
        <f t="shared" si="48"/>
        <v>2023-2024</v>
      </c>
      <c r="D1039" t="s">
        <v>147</v>
      </c>
      <c r="E1039" t="s">
        <v>124</v>
      </c>
      <c r="F1039" t="str">
        <f t="shared" si="49"/>
        <v>New South Wales</v>
      </c>
      <c r="G1039" t="s">
        <v>10</v>
      </c>
      <c r="H1039">
        <v>2015</v>
      </c>
      <c r="I1039" t="s">
        <v>11</v>
      </c>
      <c r="J1039" t="s">
        <v>12</v>
      </c>
      <c r="K1039" t="s">
        <v>155</v>
      </c>
      <c r="L1039" t="s">
        <v>20</v>
      </c>
      <c r="M1039" s="5">
        <v>35.909999999999997</v>
      </c>
    </row>
    <row r="1040" spans="1:13" x14ac:dyDescent="0.2">
      <c r="A1040" s="2">
        <v>45200</v>
      </c>
      <c r="B1040" s="3">
        <f t="shared" si="50"/>
        <v>2024</v>
      </c>
      <c r="C1040" t="str">
        <f t="shared" si="48"/>
        <v>2023-2024</v>
      </c>
      <c r="D1040" t="s">
        <v>147</v>
      </c>
      <c r="E1040" t="s">
        <v>44</v>
      </c>
      <c r="F1040" t="str">
        <f t="shared" si="49"/>
        <v>Victoria</v>
      </c>
      <c r="G1040" t="s">
        <v>45</v>
      </c>
      <c r="H1040">
        <v>3066</v>
      </c>
      <c r="I1040" t="s">
        <v>11</v>
      </c>
      <c r="J1040" t="s">
        <v>46</v>
      </c>
      <c r="K1040" t="s">
        <v>152</v>
      </c>
      <c r="L1040" t="s">
        <v>13</v>
      </c>
      <c r="M1040" s="5">
        <v>35.909999999999997</v>
      </c>
    </row>
    <row r="1041" spans="1:13" x14ac:dyDescent="0.2">
      <c r="A1041" s="2">
        <v>45111</v>
      </c>
      <c r="B1041" s="3">
        <f t="shared" si="50"/>
        <v>2024</v>
      </c>
      <c r="C1041" t="str">
        <f t="shared" si="48"/>
        <v>2023-2024</v>
      </c>
      <c r="D1041" t="s">
        <v>147</v>
      </c>
      <c r="E1041" t="s">
        <v>119</v>
      </c>
      <c r="F1041" t="str">
        <f t="shared" si="49"/>
        <v>Queensland</v>
      </c>
      <c r="G1041" t="s">
        <v>35</v>
      </c>
      <c r="H1041">
        <v>4570</v>
      </c>
      <c r="I1041" t="s">
        <v>11</v>
      </c>
      <c r="J1041" t="s">
        <v>120</v>
      </c>
      <c r="K1041" t="s">
        <v>155</v>
      </c>
      <c r="L1041" t="s">
        <v>20</v>
      </c>
      <c r="M1041" s="5">
        <v>35.909999999999997</v>
      </c>
    </row>
    <row r="1042" spans="1:13" x14ac:dyDescent="0.2">
      <c r="A1042" s="2">
        <v>45354</v>
      </c>
      <c r="B1042" s="3">
        <f t="shared" si="50"/>
        <v>2024</v>
      </c>
      <c r="C1042" t="str">
        <f t="shared" si="48"/>
        <v>2023-2024</v>
      </c>
      <c r="D1042" t="s">
        <v>147</v>
      </c>
      <c r="E1042" t="s">
        <v>106</v>
      </c>
      <c r="F1042" t="str">
        <f t="shared" si="49"/>
        <v>Victoria</v>
      </c>
      <c r="G1042" t="s">
        <v>45</v>
      </c>
      <c r="H1042">
        <v>3915</v>
      </c>
      <c r="I1042" t="s">
        <v>11</v>
      </c>
      <c r="J1042" t="s">
        <v>55</v>
      </c>
      <c r="K1042" t="s">
        <v>150</v>
      </c>
      <c r="L1042" t="s">
        <v>18</v>
      </c>
      <c r="M1042" s="5">
        <v>35.909999999999997</v>
      </c>
    </row>
    <row r="1043" spans="1:13" x14ac:dyDescent="0.2">
      <c r="A1043" s="2">
        <v>45108</v>
      </c>
      <c r="B1043" s="3">
        <f t="shared" si="50"/>
        <v>2024</v>
      </c>
      <c r="C1043" t="str">
        <f t="shared" si="48"/>
        <v>2023-2024</v>
      </c>
      <c r="D1043" t="s">
        <v>147</v>
      </c>
      <c r="E1043" t="s">
        <v>26</v>
      </c>
      <c r="F1043" t="str">
        <f t="shared" si="49"/>
        <v>New South Wales</v>
      </c>
      <c r="G1043" t="s">
        <v>10</v>
      </c>
      <c r="H1043">
        <v>2141</v>
      </c>
      <c r="I1043" t="s">
        <v>11</v>
      </c>
      <c r="J1043" t="s">
        <v>27</v>
      </c>
      <c r="K1043" t="s">
        <v>156</v>
      </c>
      <c r="L1043" t="s">
        <v>17</v>
      </c>
      <c r="M1043" s="5">
        <v>35.909999999999997</v>
      </c>
    </row>
    <row r="1044" spans="1:13" x14ac:dyDescent="0.2">
      <c r="A1044" s="2">
        <v>45400</v>
      </c>
      <c r="B1044" s="3">
        <f t="shared" si="50"/>
        <v>2024</v>
      </c>
      <c r="C1044" t="str">
        <f t="shared" si="48"/>
        <v>2023-2024</v>
      </c>
      <c r="D1044" t="s">
        <v>147</v>
      </c>
      <c r="E1044" t="s">
        <v>142</v>
      </c>
      <c r="F1044" t="str">
        <f t="shared" si="49"/>
        <v>Australian Capital Territory</v>
      </c>
      <c r="G1044" t="s">
        <v>80</v>
      </c>
      <c r="H1044">
        <v>2609</v>
      </c>
      <c r="I1044" t="s">
        <v>11</v>
      </c>
      <c r="J1044" t="s">
        <v>58</v>
      </c>
      <c r="K1044" t="s">
        <v>155</v>
      </c>
      <c r="L1044" t="s">
        <v>20</v>
      </c>
      <c r="M1044" s="5">
        <v>35.910000000000004</v>
      </c>
    </row>
    <row r="1045" spans="1:13" x14ac:dyDescent="0.2">
      <c r="A1045" s="2">
        <v>44962</v>
      </c>
      <c r="B1045" s="3">
        <f t="shared" si="50"/>
        <v>2023</v>
      </c>
      <c r="C1045" t="str">
        <f t="shared" si="48"/>
        <v>2022-2023</v>
      </c>
      <c r="D1045" t="s">
        <v>147</v>
      </c>
      <c r="E1045" t="s">
        <v>37</v>
      </c>
      <c r="F1045" t="str">
        <f t="shared" si="49"/>
        <v>South Australia</v>
      </c>
      <c r="G1045" t="s">
        <v>32</v>
      </c>
      <c r="H1045">
        <v>5607</v>
      </c>
      <c r="I1045" t="s">
        <v>11</v>
      </c>
      <c r="J1045" t="s">
        <v>38</v>
      </c>
      <c r="K1045" t="s">
        <v>150</v>
      </c>
      <c r="L1045" t="s">
        <v>18</v>
      </c>
      <c r="M1045" s="5">
        <v>35.92</v>
      </c>
    </row>
    <row r="1046" spans="1:13" x14ac:dyDescent="0.2">
      <c r="A1046" s="2">
        <v>45227</v>
      </c>
      <c r="B1046" s="3">
        <f t="shared" si="50"/>
        <v>2024</v>
      </c>
      <c r="C1046" t="str">
        <f t="shared" si="48"/>
        <v>2023-2024</v>
      </c>
      <c r="D1046" t="s">
        <v>147</v>
      </c>
      <c r="E1046" t="s">
        <v>107</v>
      </c>
      <c r="F1046" t="str">
        <f t="shared" si="49"/>
        <v>Queensland</v>
      </c>
      <c r="G1046" t="s">
        <v>35</v>
      </c>
      <c r="H1046">
        <v>4220</v>
      </c>
      <c r="I1046" t="s">
        <v>11</v>
      </c>
      <c r="J1046" t="s">
        <v>104</v>
      </c>
      <c r="K1046" t="s">
        <v>19</v>
      </c>
      <c r="L1046" t="s">
        <v>23</v>
      </c>
      <c r="M1046" s="5">
        <v>35.94</v>
      </c>
    </row>
    <row r="1047" spans="1:13" x14ac:dyDescent="0.2">
      <c r="A1047" s="2">
        <v>45216</v>
      </c>
      <c r="B1047" s="3">
        <f t="shared" si="50"/>
        <v>2024</v>
      </c>
      <c r="C1047" t="str">
        <f t="shared" si="48"/>
        <v>2023-2024</v>
      </c>
      <c r="D1047" t="s">
        <v>148</v>
      </c>
      <c r="E1047" t="s">
        <v>110</v>
      </c>
      <c r="F1047" t="str">
        <f t="shared" si="49"/>
        <v>Queensland</v>
      </c>
      <c r="G1047" t="s">
        <v>35</v>
      </c>
      <c r="H1047">
        <v>4680</v>
      </c>
      <c r="I1047" t="s">
        <v>11</v>
      </c>
      <c r="J1047" t="s">
        <v>51</v>
      </c>
      <c r="K1047" t="s">
        <v>153</v>
      </c>
      <c r="L1047" t="s">
        <v>16</v>
      </c>
      <c r="M1047" s="5">
        <v>35.94</v>
      </c>
    </row>
    <row r="1048" spans="1:13" x14ac:dyDescent="0.2">
      <c r="A1048" s="2">
        <v>45355</v>
      </c>
      <c r="B1048" s="3">
        <f t="shared" si="50"/>
        <v>2024</v>
      </c>
      <c r="C1048" t="str">
        <f t="shared" si="48"/>
        <v>2023-2024</v>
      </c>
      <c r="D1048" t="s">
        <v>148</v>
      </c>
      <c r="E1048" t="s">
        <v>134</v>
      </c>
      <c r="F1048" t="str">
        <f t="shared" si="49"/>
        <v>Queensland</v>
      </c>
      <c r="G1048" t="s">
        <v>35</v>
      </c>
      <c r="H1048">
        <v>4825</v>
      </c>
      <c r="I1048" t="s">
        <v>11</v>
      </c>
      <c r="J1048" t="s">
        <v>36</v>
      </c>
      <c r="K1048" t="s">
        <v>153</v>
      </c>
      <c r="L1048" t="s">
        <v>16</v>
      </c>
      <c r="M1048" s="5">
        <v>35.94</v>
      </c>
    </row>
    <row r="1049" spans="1:13" x14ac:dyDescent="0.2">
      <c r="A1049" s="2">
        <v>45213</v>
      </c>
      <c r="B1049" s="3">
        <f t="shared" si="50"/>
        <v>2024</v>
      </c>
      <c r="C1049" t="str">
        <f t="shared" si="48"/>
        <v>2023-2024</v>
      </c>
      <c r="D1049" t="s">
        <v>147</v>
      </c>
      <c r="E1049" t="s">
        <v>111</v>
      </c>
      <c r="F1049" t="str">
        <f t="shared" si="49"/>
        <v>New South Wales</v>
      </c>
      <c r="G1049" t="s">
        <v>10</v>
      </c>
      <c r="H1049">
        <v>2120</v>
      </c>
      <c r="I1049" t="s">
        <v>11</v>
      </c>
      <c r="J1049" t="s">
        <v>27</v>
      </c>
      <c r="K1049" t="s">
        <v>153</v>
      </c>
      <c r="L1049" t="s">
        <v>16</v>
      </c>
      <c r="M1049" s="5">
        <v>35.94</v>
      </c>
    </row>
    <row r="1050" spans="1:13" x14ac:dyDescent="0.2">
      <c r="A1050" s="2">
        <v>45001</v>
      </c>
      <c r="B1050" s="3">
        <f t="shared" si="50"/>
        <v>2023</v>
      </c>
      <c r="C1050" t="str">
        <f t="shared" si="48"/>
        <v>2022-2023</v>
      </c>
      <c r="D1050" t="s">
        <v>147</v>
      </c>
      <c r="E1050" t="s">
        <v>79</v>
      </c>
      <c r="F1050" t="str">
        <f t="shared" si="49"/>
        <v>Australian Capital Territory</v>
      </c>
      <c r="G1050" t="s">
        <v>80</v>
      </c>
      <c r="H1050">
        <v>2617</v>
      </c>
      <c r="I1050" t="s">
        <v>11</v>
      </c>
      <c r="J1050" t="s">
        <v>58</v>
      </c>
      <c r="K1050" t="s">
        <v>150</v>
      </c>
      <c r="L1050" t="s">
        <v>18</v>
      </c>
      <c r="M1050" s="5">
        <v>35.96</v>
      </c>
    </row>
    <row r="1051" spans="1:13" x14ac:dyDescent="0.2">
      <c r="A1051" s="2">
        <v>44943</v>
      </c>
      <c r="B1051" s="3">
        <f t="shared" si="50"/>
        <v>2023</v>
      </c>
      <c r="C1051" t="str">
        <f t="shared" si="48"/>
        <v>2022-2023</v>
      </c>
      <c r="D1051" t="s">
        <v>148</v>
      </c>
      <c r="E1051" t="s">
        <v>100</v>
      </c>
      <c r="F1051" t="str">
        <f t="shared" si="49"/>
        <v>Western Australia</v>
      </c>
      <c r="G1051" t="s">
        <v>48</v>
      </c>
      <c r="H1051">
        <v>6021</v>
      </c>
      <c r="I1051" t="s">
        <v>11</v>
      </c>
      <c r="J1051" t="s">
        <v>49</v>
      </c>
      <c r="K1051" t="s">
        <v>154</v>
      </c>
      <c r="L1051" t="s">
        <v>14</v>
      </c>
      <c r="M1051" s="5">
        <v>35.97</v>
      </c>
    </row>
    <row r="1052" spans="1:13" x14ac:dyDescent="0.2">
      <c r="A1052" s="2">
        <v>45000</v>
      </c>
      <c r="B1052" s="3">
        <f t="shared" si="50"/>
        <v>2023</v>
      </c>
      <c r="C1052" t="str">
        <f t="shared" si="48"/>
        <v>2022-2023</v>
      </c>
      <c r="D1052" t="s">
        <v>147</v>
      </c>
      <c r="E1052" t="s">
        <v>53</v>
      </c>
      <c r="F1052" t="str">
        <f t="shared" si="49"/>
        <v>South Australia</v>
      </c>
      <c r="G1052" t="s">
        <v>32</v>
      </c>
      <c r="H1052">
        <v>5082</v>
      </c>
      <c r="I1052" t="s">
        <v>11</v>
      </c>
      <c r="J1052" t="s">
        <v>33</v>
      </c>
      <c r="K1052" t="s">
        <v>155</v>
      </c>
      <c r="L1052" t="s">
        <v>20</v>
      </c>
      <c r="M1052" s="5">
        <v>35.980000000000004</v>
      </c>
    </row>
    <row r="1053" spans="1:13" x14ac:dyDescent="0.2">
      <c r="A1053" s="2">
        <v>44957</v>
      </c>
      <c r="B1053" s="3">
        <f t="shared" si="50"/>
        <v>2023</v>
      </c>
      <c r="C1053" t="str">
        <f t="shared" si="48"/>
        <v>2022-2023</v>
      </c>
      <c r="D1053" t="s">
        <v>147</v>
      </c>
      <c r="E1053" t="s">
        <v>127</v>
      </c>
      <c r="F1053" t="str">
        <f t="shared" si="49"/>
        <v>New South Wales</v>
      </c>
      <c r="G1053" t="s">
        <v>10</v>
      </c>
      <c r="H1053">
        <v>2131</v>
      </c>
      <c r="I1053" t="s">
        <v>11</v>
      </c>
      <c r="J1053" t="s">
        <v>27</v>
      </c>
      <c r="K1053" t="s">
        <v>154</v>
      </c>
      <c r="L1053" t="s">
        <v>14</v>
      </c>
      <c r="M1053" s="5">
        <v>36</v>
      </c>
    </row>
    <row r="1054" spans="1:13" x14ac:dyDescent="0.2">
      <c r="A1054" s="2">
        <v>45202</v>
      </c>
      <c r="B1054" s="3">
        <f t="shared" si="50"/>
        <v>2024</v>
      </c>
      <c r="C1054" t="str">
        <f t="shared" si="48"/>
        <v>2023-2024</v>
      </c>
      <c r="D1054" t="s">
        <v>147</v>
      </c>
      <c r="E1054" t="s">
        <v>134</v>
      </c>
      <c r="F1054" t="str">
        <f t="shared" si="49"/>
        <v>Queensland</v>
      </c>
      <c r="G1054" t="s">
        <v>35</v>
      </c>
      <c r="H1054">
        <v>4825</v>
      </c>
      <c r="I1054" t="s">
        <v>11</v>
      </c>
      <c r="J1054" t="s">
        <v>36</v>
      </c>
      <c r="K1054" t="s">
        <v>154</v>
      </c>
      <c r="L1054" t="s">
        <v>14</v>
      </c>
      <c r="M1054" s="5">
        <v>36</v>
      </c>
    </row>
    <row r="1055" spans="1:13" x14ac:dyDescent="0.2">
      <c r="A1055" s="2">
        <v>45556</v>
      </c>
      <c r="B1055" s="3">
        <f t="shared" si="50"/>
        <v>2025</v>
      </c>
      <c r="C1055" t="str">
        <f t="shared" si="48"/>
        <v>2024-2025</v>
      </c>
      <c r="D1055" t="s">
        <v>147</v>
      </c>
      <c r="E1055" t="s">
        <v>75</v>
      </c>
      <c r="F1055" t="str">
        <f t="shared" si="49"/>
        <v>Victoria</v>
      </c>
      <c r="G1055" t="s">
        <v>45</v>
      </c>
      <c r="H1055">
        <v>3630</v>
      </c>
      <c r="I1055" t="s">
        <v>11</v>
      </c>
      <c r="J1055" t="s">
        <v>55</v>
      </c>
      <c r="K1055" t="s">
        <v>151</v>
      </c>
      <c r="L1055" t="s">
        <v>21</v>
      </c>
      <c r="M1055" s="5">
        <v>36</v>
      </c>
    </row>
    <row r="1056" spans="1:13" x14ac:dyDescent="0.2">
      <c r="A1056" s="2">
        <v>45060</v>
      </c>
      <c r="B1056" s="3">
        <f t="shared" si="50"/>
        <v>2023</v>
      </c>
      <c r="C1056" t="str">
        <f t="shared" si="48"/>
        <v>2022-2023</v>
      </c>
      <c r="D1056" t="s">
        <v>147</v>
      </c>
      <c r="E1056" t="s">
        <v>88</v>
      </c>
      <c r="F1056" t="str">
        <f t="shared" si="49"/>
        <v>South Australia</v>
      </c>
      <c r="G1056" t="s">
        <v>32</v>
      </c>
      <c r="H1056">
        <v>5011</v>
      </c>
      <c r="I1056" t="s">
        <v>11</v>
      </c>
      <c r="J1056" t="s">
        <v>33</v>
      </c>
      <c r="K1056" t="s">
        <v>154</v>
      </c>
      <c r="L1056" t="s">
        <v>14</v>
      </c>
      <c r="M1056" s="5">
        <v>36</v>
      </c>
    </row>
    <row r="1057" spans="1:13" x14ac:dyDescent="0.2">
      <c r="A1057" s="2">
        <v>45349</v>
      </c>
      <c r="B1057" s="3">
        <f t="shared" si="50"/>
        <v>2024</v>
      </c>
      <c r="C1057" t="str">
        <f t="shared" si="48"/>
        <v>2023-2024</v>
      </c>
      <c r="D1057" t="s">
        <v>147</v>
      </c>
      <c r="E1057" t="s">
        <v>28</v>
      </c>
      <c r="F1057" t="str">
        <f t="shared" si="49"/>
        <v>Northern Territory</v>
      </c>
      <c r="G1057" t="s">
        <v>29</v>
      </c>
      <c r="H1057">
        <v>800</v>
      </c>
      <c r="I1057" t="s">
        <v>11</v>
      </c>
      <c r="J1057" t="s">
        <v>30</v>
      </c>
      <c r="K1057" t="s">
        <v>149</v>
      </c>
      <c r="L1057" t="s">
        <v>15</v>
      </c>
      <c r="M1057" s="5">
        <v>36.08</v>
      </c>
    </row>
    <row r="1058" spans="1:13" x14ac:dyDescent="0.2">
      <c r="A1058" s="2">
        <v>45053</v>
      </c>
      <c r="B1058" s="3">
        <f t="shared" si="50"/>
        <v>2023</v>
      </c>
      <c r="C1058" t="str">
        <f t="shared" si="48"/>
        <v>2022-2023</v>
      </c>
      <c r="D1058" t="s">
        <v>147</v>
      </c>
      <c r="E1058" t="s">
        <v>53</v>
      </c>
      <c r="F1058" t="str">
        <f t="shared" si="49"/>
        <v>South Australia</v>
      </c>
      <c r="G1058" t="s">
        <v>32</v>
      </c>
      <c r="H1058">
        <v>5082</v>
      </c>
      <c r="I1058" t="s">
        <v>11</v>
      </c>
      <c r="J1058" t="s">
        <v>33</v>
      </c>
      <c r="K1058" t="s">
        <v>152</v>
      </c>
      <c r="L1058" t="s">
        <v>13</v>
      </c>
      <c r="M1058" s="5">
        <v>36.489999999999995</v>
      </c>
    </row>
    <row r="1059" spans="1:13" x14ac:dyDescent="0.2">
      <c r="A1059" s="2">
        <v>45278</v>
      </c>
      <c r="B1059" s="3">
        <f t="shared" si="50"/>
        <v>2024</v>
      </c>
      <c r="C1059" t="str">
        <f t="shared" si="48"/>
        <v>2023-2024</v>
      </c>
      <c r="D1059" t="s">
        <v>147</v>
      </c>
      <c r="E1059" t="s">
        <v>89</v>
      </c>
      <c r="F1059" t="str">
        <f t="shared" si="49"/>
        <v>Queensland</v>
      </c>
      <c r="G1059" t="s">
        <v>35</v>
      </c>
      <c r="H1059">
        <v>4655</v>
      </c>
      <c r="I1059" t="s">
        <v>11</v>
      </c>
      <c r="J1059" t="s">
        <v>51</v>
      </c>
      <c r="K1059" t="s">
        <v>154</v>
      </c>
      <c r="L1059" t="s">
        <v>14</v>
      </c>
      <c r="M1059" s="5">
        <v>36.5</v>
      </c>
    </row>
    <row r="1060" spans="1:13" x14ac:dyDescent="0.2">
      <c r="A1060" s="2">
        <v>45342</v>
      </c>
      <c r="B1060" s="3">
        <f t="shared" si="50"/>
        <v>2024</v>
      </c>
      <c r="C1060" t="str">
        <f t="shared" si="48"/>
        <v>2023-2024</v>
      </c>
      <c r="D1060" t="s">
        <v>147</v>
      </c>
      <c r="E1060" t="s">
        <v>97</v>
      </c>
      <c r="F1060" t="str">
        <f t="shared" si="49"/>
        <v>Tasmania</v>
      </c>
      <c r="G1060" t="s">
        <v>70</v>
      </c>
      <c r="H1060">
        <v>7250</v>
      </c>
      <c r="I1060" t="s">
        <v>11</v>
      </c>
      <c r="J1060" t="s">
        <v>71</v>
      </c>
      <c r="K1060" t="s">
        <v>154</v>
      </c>
      <c r="L1060" t="s">
        <v>14</v>
      </c>
      <c r="M1060" s="5">
        <v>36.5</v>
      </c>
    </row>
    <row r="1061" spans="1:13" x14ac:dyDescent="0.2">
      <c r="A1061" s="2">
        <v>45556</v>
      </c>
      <c r="B1061" s="3">
        <f t="shared" si="50"/>
        <v>2025</v>
      </c>
      <c r="C1061" t="str">
        <f t="shared" si="48"/>
        <v>2024-2025</v>
      </c>
      <c r="D1061" t="s">
        <v>148</v>
      </c>
      <c r="E1061" t="s">
        <v>112</v>
      </c>
      <c r="F1061" t="str">
        <f t="shared" si="49"/>
        <v>Victoria</v>
      </c>
      <c r="G1061" t="s">
        <v>45</v>
      </c>
      <c r="H1061">
        <v>3076</v>
      </c>
      <c r="I1061" t="s">
        <v>11</v>
      </c>
      <c r="J1061" t="s">
        <v>46</v>
      </c>
      <c r="K1061" t="s">
        <v>150</v>
      </c>
      <c r="L1061" t="s">
        <v>18</v>
      </c>
      <c r="M1061" s="5">
        <v>36.54</v>
      </c>
    </row>
    <row r="1062" spans="1:13" x14ac:dyDescent="0.2">
      <c r="A1062" s="2">
        <v>45420</v>
      </c>
      <c r="B1062" s="3">
        <f t="shared" si="50"/>
        <v>2024</v>
      </c>
      <c r="C1062" t="str">
        <f t="shared" si="48"/>
        <v>2023-2024</v>
      </c>
      <c r="D1062" t="s">
        <v>147</v>
      </c>
      <c r="E1062" t="s">
        <v>124</v>
      </c>
      <c r="F1062" t="str">
        <f t="shared" si="49"/>
        <v>New South Wales</v>
      </c>
      <c r="G1062" t="s">
        <v>10</v>
      </c>
      <c r="H1062">
        <v>2015</v>
      </c>
      <c r="I1062" t="s">
        <v>11</v>
      </c>
      <c r="J1062" t="s">
        <v>12</v>
      </c>
      <c r="K1062" t="s">
        <v>150</v>
      </c>
      <c r="L1062" t="s">
        <v>18</v>
      </c>
      <c r="M1062" s="5">
        <v>36.67</v>
      </c>
    </row>
    <row r="1063" spans="1:13" x14ac:dyDescent="0.2">
      <c r="A1063" s="2">
        <v>45442</v>
      </c>
      <c r="B1063" s="3">
        <f t="shared" si="50"/>
        <v>2024</v>
      </c>
      <c r="C1063" t="str">
        <f t="shared" si="48"/>
        <v>2023-2024</v>
      </c>
      <c r="D1063" t="s">
        <v>148</v>
      </c>
      <c r="E1063" t="s">
        <v>50</v>
      </c>
      <c r="F1063" t="str">
        <f t="shared" si="49"/>
        <v>Queensland</v>
      </c>
      <c r="G1063" t="s">
        <v>35</v>
      </c>
      <c r="H1063">
        <v>4703</v>
      </c>
      <c r="I1063" t="s">
        <v>11</v>
      </c>
      <c r="J1063" t="s">
        <v>51</v>
      </c>
      <c r="K1063" t="s">
        <v>19</v>
      </c>
      <c r="L1063" t="s">
        <v>23</v>
      </c>
      <c r="M1063" s="5">
        <v>36.92</v>
      </c>
    </row>
    <row r="1064" spans="1:13" x14ac:dyDescent="0.2">
      <c r="A1064" s="2">
        <v>45008</v>
      </c>
      <c r="B1064" s="3">
        <f t="shared" si="50"/>
        <v>2023</v>
      </c>
      <c r="C1064" t="str">
        <f t="shared" si="48"/>
        <v>2022-2023</v>
      </c>
      <c r="D1064" t="s">
        <v>148</v>
      </c>
      <c r="E1064" t="s">
        <v>67</v>
      </c>
      <c r="F1064" t="str">
        <f t="shared" si="49"/>
        <v>New South Wales</v>
      </c>
      <c r="G1064" t="s">
        <v>10</v>
      </c>
      <c r="H1064">
        <v>2478</v>
      </c>
      <c r="I1064" t="s">
        <v>11</v>
      </c>
      <c r="J1064" t="s">
        <v>68</v>
      </c>
      <c r="K1064" t="s">
        <v>153</v>
      </c>
      <c r="L1064" t="s">
        <v>16</v>
      </c>
      <c r="M1064" s="5">
        <v>36.97</v>
      </c>
    </row>
    <row r="1065" spans="1:13" x14ac:dyDescent="0.2">
      <c r="A1065" s="2">
        <v>45280</v>
      </c>
      <c r="B1065" s="3">
        <f t="shared" si="50"/>
        <v>2024</v>
      </c>
      <c r="C1065" t="str">
        <f t="shared" si="48"/>
        <v>2023-2024</v>
      </c>
      <c r="D1065" t="s">
        <v>147</v>
      </c>
      <c r="E1065" t="s">
        <v>133</v>
      </c>
      <c r="F1065" t="str">
        <f t="shared" si="49"/>
        <v>Queensland</v>
      </c>
      <c r="G1065" t="s">
        <v>35</v>
      </c>
      <c r="H1065">
        <v>4305</v>
      </c>
      <c r="I1065" t="s">
        <v>11</v>
      </c>
      <c r="J1065" t="s">
        <v>104</v>
      </c>
      <c r="K1065" t="s">
        <v>155</v>
      </c>
      <c r="L1065" t="s">
        <v>20</v>
      </c>
      <c r="M1065" s="5">
        <v>36.97</v>
      </c>
    </row>
    <row r="1066" spans="1:13" x14ac:dyDescent="0.2">
      <c r="A1066" s="2">
        <v>45083</v>
      </c>
      <c r="B1066" s="3">
        <f t="shared" si="50"/>
        <v>2023</v>
      </c>
      <c r="C1066" t="str">
        <f t="shared" si="48"/>
        <v>2022-2023</v>
      </c>
      <c r="D1066" t="s">
        <v>147</v>
      </c>
      <c r="E1066" t="s">
        <v>85</v>
      </c>
      <c r="F1066" t="str">
        <f t="shared" si="49"/>
        <v>Queensland</v>
      </c>
      <c r="G1066" t="s">
        <v>35</v>
      </c>
      <c r="H1066">
        <v>4883</v>
      </c>
      <c r="I1066" t="s">
        <v>11</v>
      </c>
      <c r="J1066" t="s">
        <v>36</v>
      </c>
      <c r="K1066" t="s">
        <v>150</v>
      </c>
      <c r="L1066" t="s">
        <v>18</v>
      </c>
      <c r="M1066" s="5">
        <v>37</v>
      </c>
    </row>
    <row r="1067" spans="1:13" x14ac:dyDescent="0.2">
      <c r="A1067" s="2">
        <v>45501</v>
      </c>
      <c r="B1067" s="3">
        <f t="shared" si="50"/>
        <v>2025</v>
      </c>
      <c r="C1067" t="str">
        <f t="shared" si="48"/>
        <v>2024-2025</v>
      </c>
      <c r="D1067" t="s">
        <v>148</v>
      </c>
      <c r="E1067" t="s">
        <v>109</v>
      </c>
      <c r="F1067" t="str">
        <f t="shared" si="49"/>
        <v>New South Wales</v>
      </c>
      <c r="G1067" t="s">
        <v>10</v>
      </c>
      <c r="H1067">
        <v>2480</v>
      </c>
      <c r="I1067" t="s">
        <v>11</v>
      </c>
      <c r="J1067" t="s">
        <v>68</v>
      </c>
      <c r="K1067" t="s">
        <v>157</v>
      </c>
      <c r="L1067" t="s">
        <v>22</v>
      </c>
      <c r="M1067" s="5">
        <v>37.19</v>
      </c>
    </row>
    <row r="1068" spans="1:13" x14ac:dyDescent="0.2">
      <c r="A1068" s="2">
        <v>45470</v>
      </c>
      <c r="B1068" s="3">
        <f t="shared" si="50"/>
        <v>2024</v>
      </c>
      <c r="C1068" t="str">
        <f t="shared" si="48"/>
        <v>2023-2024</v>
      </c>
      <c r="D1068" t="s">
        <v>147</v>
      </c>
      <c r="E1068" t="s">
        <v>114</v>
      </c>
      <c r="F1068" t="str">
        <f t="shared" si="49"/>
        <v>Victoria</v>
      </c>
      <c r="G1068" t="s">
        <v>45</v>
      </c>
      <c r="H1068">
        <v>3551</v>
      </c>
      <c r="I1068" t="s">
        <v>11</v>
      </c>
      <c r="J1068" t="s">
        <v>60</v>
      </c>
      <c r="K1068" t="s">
        <v>149</v>
      </c>
      <c r="L1068" t="s">
        <v>15</v>
      </c>
      <c r="M1068" s="5">
        <v>37.33</v>
      </c>
    </row>
    <row r="1069" spans="1:13" x14ac:dyDescent="0.2">
      <c r="A1069" s="2">
        <v>45007</v>
      </c>
      <c r="B1069" s="3">
        <f t="shared" si="50"/>
        <v>2023</v>
      </c>
      <c r="C1069" t="str">
        <f t="shared" si="48"/>
        <v>2022-2023</v>
      </c>
      <c r="D1069" t="s">
        <v>148</v>
      </c>
      <c r="E1069" t="s">
        <v>84</v>
      </c>
      <c r="F1069" t="str">
        <f t="shared" si="49"/>
        <v>Queensland</v>
      </c>
      <c r="G1069" t="s">
        <v>35</v>
      </c>
      <c r="H1069">
        <v>4740</v>
      </c>
      <c r="I1069" t="s">
        <v>11</v>
      </c>
      <c r="J1069" t="s">
        <v>51</v>
      </c>
      <c r="K1069" t="s">
        <v>152</v>
      </c>
      <c r="L1069" t="s">
        <v>13</v>
      </c>
      <c r="M1069" s="5">
        <v>37.42</v>
      </c>
    </row>
    <row r="1070" spans="1:13" x14ac:dyDescent="0.2">
      <c r="A1070" s="2">
        <v>45635</v>
      </c>
      <c r="B1070" s="3">
        <f t="shared" si="50"/>
        <v>2025</v>
      </c>
      <c r="C1070" t="str">
        <f t="shared" si="48"/>
        <v>2024-2025</v>
      </c>
      <c r="D1070" t="s">
        <v>147</v>
      </c>
      <c r="E1070" t="s">
        <v>132</v>
      </c>
      <c r="F1070" t="str">
        <f t="shared" si="49"/>
        <v>New South Wales</v>
      </c>
      <c r="G1070" t="s">
        <v>10</v>
      </c>
      <c r="H1070">
        <v>2800</v>
      </c>
      <c r="I1070" t="s">
        <v>11</v>
      </c>
      <c r="J1070" t="s">
        <v>25</v>
      </c>
      <c r="K1070" t="s">
        <v>154</v>
      </c>
      <c r="L1070" t="s">
        <v>14</v>
      </c>
      <c r="M1070" s="5">
        <v>37.46</v>
      </c>
    </row>
    <row r="1071" spans="1:13" x14ac:dyDescent="0.2">
      <c r="A1071" s="2">
        <v>45419</v>
      </c>
      <c r="B1071" s="3">
        <f t="shared" si="50"/>
        <v>2024</v>
      </c>
      <c r="C1071" t="str">
        <f t="shared" si="48"/>
        <v>2023-2024</v>
      </c>
      <c r="D1071" t="s">
        <v>147</v>
      </c>
      <c r="E1071" t="s">
        <v>37</v>
      </c>
      <c r="F1071" t="str">
        <f t="shared" si="49"/>
        <v>South Australia</v>
      </c>
      <c r="G1071" t="s">
        <v>32</v>
      </c>
      <c r="H1071">
        <v>5607</v>
      </c>
      <c r="I1071" t="s">
        <v>11</v>
      </c>
      <c r="J1071" t="s">
        <v>38</v>
      </c>
      <c r="K1071" t="s">
        <v>154</v>
      </c>
      <c r="L1071" t="s">
        <v>14</v>
      </c>
      <c r="M1071" s="5">
        <v>37.47</v>
      </c>
    </row>
    <row r="1072" spans="1:13" x14ac:dyDescent="0.2">
      <c r="A1072" s="2">
        <v>45509</v>
      </c>
      <c r="B1072" s="3">
        <f t="shared" si="50"/>
        <v>2025</v>
      </c>
      <c r="C1072" t="str">
        <f t="shared" si="48"/>
        <v>2024-2025</v>
      </c>
      <c r="D1072" t="s">
        <v>147</v>
      </c>
      <c r="E1072" t="s">
        <v>142</v>
      </c>
      <c r="F1072" t="str">
        <f t="shared" si="49"/>
        <v>Australian Capital Territory</v>
      </c>
      <c r="G1072" t="s">
        <v>80</v>
      </c>
      <c r="H1072">
        <v>2609</v>
      </c>
      <c r="I1072" t="s">
        <v>11</v>
      </c>
      <c r="J1072" t="s">
        <v>58</v>
      </c>
      <c r="K1072" t="s">
        <v>152</v>
      </c>
      <c r="L1072" t="s">
        <v>13</v>
      </c>
      <c r="M1072" s="5">
        <v>37.49</v>
      </c>
    </row>
    <row r="1073" spans="1:13" x14ac:dyDescent="0.2">
      <c r="A1073" s="2">
        <v>45613</v>
      </c>
      <c r="B1073" s="3">
        <f t="shared" si="50"/>
        <v>2025</v>
      </c>
      <c r="C1073" t="str">
        <f t="shared" si="48"/>
        <v>2024-2025</v>
      </c>
      <c r="D1073" t="s">
        <v>148</v>
      </c>
      <c r="E1073" t="s">
        <v>102</v>
      </c>
      <c r="F1073" t="str">
        <f t="shared" si="49"/>
        <v>Queensland</v>
      </c>
      <c r="G1073" t="s">
        <v>35</v>
      </c>
      <c r="H1073">
        <v>4870</v>
      </c>
      <c r="I1073" t="s">
        <v>11</v>
      </c>
      <c r="J1073" t="s">
        <v>36</v>
      </c>
      <c r="K1073" t="s">
        <v>154</v>
      </c>
      <c r="L1073" t="s">
        <v>14</v>
      </c>
      <c r="M1073" s="5">
        <v>37.5</v>
      </c>
    </row>
    <row r="1074" spans="1:13" x14ac:dyDescent="0.2">
      <c r="A1074" s="2">
        <v>45178</v>
      </c>
      <c r="B1074" s="3">
        <f t="shared" si="50"/>
        <v>2024</v>
      </c>
      <c r="C1074" t="str">
        <f t="shared" si="48"/>
        <v>2023-2024</v>
      </c>
      <c r="D1074" t="s">
        <v>148</v>
      </c>
      <c r="E1074" t="s">
        <v>99</v>
      </c>
      <c r="F1074" t="str">
        <f t="shared" si="49"/>
        <v>Victoria</v>
      </c>
      <c r="G1074" t="s">
        <v>45</v>
      </c>
      <c r="H1074">
        <v>3148</v>
      </c>
      <c r="I1074" t="s">
        <v>11</v>
      </c>
      <c r="J1074" t="s">
        <v>63</v>
      </c>
      <c r="K1074" t="s">
        <v>153</v>
      </c>
      <c r="L1074" t="s">
        <v>16</v>
      </c>
      <c r="M1074" s="5">
        <v>37.57</v>
      </c>
    </row>
    <row r="1075" spans="1:13" x14ac:dyDescent="0.2">
      <c r="A1075" s="2">
        <v>44989</v>
      </c>
      <c r="B1075" s="3">
        <f t="shared" si="50"/>
        <v>2023</v>
      </c>
      <c r="C1075" t="str">
        <f t="shared" si="48"/>
        <v>2022-2023</v>
      </c>
      <c r="D1075" t="s">
        <v>147</v>
      </c>
      <c r="E1075" t="s">
        <v>124</v>
      </c>
      <c r="F1075" t="str">
        <f t="shared" si="49"/>
        <v>New South Wales</v>
      </c>
      <c r="G1075" t="s">
        <v>10</v>
      </c>
      <c r="H1075">
        <v>2015</v>
      </c>
      <c r="I1075" t="s">
        <v>11</v>
      </c>
      <c r="J1075" t="s">
        <v>12</v>
      </c>
      <c r="K1075" t="s">
        <v>151</v>
      </c>
      <c r="L1075" t="s">
        <v>21</v>
      </c>
      <c r="M1075" s="5">
        <v>37.619999999999997</v>
      </c>
    </row>
    <row r="1076" spans="1:13" x14ac:dyDescent="0.2">
      <c r="A1076" s="2">
        <v>45032</v>
      </c>
      <c r="B1076" s="3">
        <f t="shared" si="50"/>
        <v>2023</v>
      </c>
      <c r="C1076" t="str">
        <f t="shared" si="48"/>
        <v>2022-2023</v>
      </c>
      <c r="D1076" t="s">
        <v>148</v>
      </c>
      <c r="E1076" t="s">
        <v>139</v>
      </c>
      <c r="F1076" t="str">
        <f t="shared" si="49"/>
        <v>New South Wales</v>
      </c>
      <c r="G1076" t="s">
        <v>10</v>
      </c>
      <c r="H1076">
        <v>2020</v>
      </c>
      <c r="I1076" t="s">
        <v>11</v>
      </c>
      <c r="J1076" t="s">
        <v>12</v>
      </c>
      <c r="K1076" t="s">
        <v>155</v>
      </c>
      <c r="L1076" t="s">
        <v>20</v>
      </c>
      <c r="M1076" s="5">
        <v>37.619999999999997</v>
      </c>
    </row>
    <row r="1077" spans="1:13" x14ac:dyDescent="0.2">
      <c r="A1077" s="2">
        <v>45522</v>
      </c>
      <c r="B1077" s="3">
        <f t="shared" si="50"/>
        <v>2025</v>
      </c>
      <c r="C1077" t="str">
        <f t="shared" si="48"/>
        <v>2024-2025</v>
      </c>
      <c r="D1077" t="s">
        <v>148</v>
      </c>
      <c r="E1077" t="s">
        <v>95</v>
      </c>
      <c r="F1077" t="str">
        <f t="shared" si="49"/>
        <v>Victoria</v>
      </c>
      <c r="G1077" t="s">
        <v>45</v>
      </c>
      <c r="H1077">
        <v>3931</v>
      </c>
      <c r="I1077" t="s">
        <v>11</v>
      </c>
      <c r="J1077" t="s">
        <v>55</v>
      </c>
      <c r="K1077" t="s">
        <v>150</v>
      </c>
      <c r="L1077" t="s">
        <v>18</v>
      </c>
      <c r="M1077" s="5">
        <v>37.620000000000005</v>
      </c>
    </row>
    <row r="1078" spans="1:13" x14ac:dyDescent="0.2">
      <c r="A1078" s="2">
        <v>45621</v>
      </c>
      <c r="B1078" s="3">
        <f t="shared" si="50"/>
        <v>2025</v>
      </c>
      <c r="C1078" t="str">
        <f t="shared" si="48"/>
        <v>2024-2025</v>
      </c>
      <c r="D1078" t="s">
        <v>147</v>
      </c>
      <c r="E1078" t="s">
        <v>103</v>
      </c>
      <c r="F1078" t="str">
        <f t="shared" si="49"/>
        <v>Queensland</v>
      </c>
      <c r="G1078" t="s">
        <v>35</v>
      </c>
      <c r="H1078">
        <v>4509</v>
      </c>
      <c r="I1078" t="s">
        <v>11</v>
      </c>
      <c r="J1078" t="s">
        <v>104</v>
      </c>
      <c r="K1078" t="s">
        <v>155</v>
      </c>
      <c r="L1078" t="s">
        <v>20</v>
      </c>
      <c r="M1078" s="5">
        <v>37.909999999999997</v>
      </c>
    </row>
    <row r="1079" spans="1:13" x14ac:dyDescent="0.2">
      <c r="A1079" s="2">
        <v>44961</v>
      </c>
      <c r="B1079" s="3">
        <f t="shared" si="50"/>
        <v>2023</v>
      </c>
      <c r="C1079" t="str">
        <f t="shared" si="48"/>
        <v>2022-2023</v>
      </c>
      <c r="D1079" t="s">
        <v>147</v>
      </c>
      <c r="E1079" t="s">
        <v>133</v>
      </c>
      <c r="F1079" t="str">
        <f t="shared" si="49"/>
        <v>Queensland</v>
      </c>
      <c r="G1079" t="s">
        <v>35</v>
      </c>
      <c r="H1079">
        <v>4305</v>
      </c>
      <c r="I1079" t="s">
        <v>11</v>
      </c>
      <c r="J1079" t="s">
        <v>104</v>
      </c>
      <c r="K1079" t="s">
        <v>156</v>
      </c>
      <c r="L1079" t="s">
        <v>17</v>
      </c>
      <c r="M1079" s="5">
        <v>37.910000000000004</v>
      </c>
    </row>
    <row r="1080" spans="1:13" x14ac:dyDescent="0.2">
      <c r="A1080" s="2">
        <v>45642</v>
      </c>
      <c r="B1080" s="3">
        <f t="shared" si="50"/>
        <v>2025</v>
      </c>
      <c r="C1080" t="str">
        <f t="shared" si="48"/>
        <v>2024-2025</v>
      </c>
      <c r="D1080" t="s">
        <v>147</v>
      </c>
      <c r="E1080" t="s">
        <v>91</v>
      </c>
      <c r="F1080" t="str">
        <f t="shared" si="49"/>
        <v>Victoria</v>
      </c>
      <c r="G1080" t="s">
        <v>45</v>
      </c>
      <c r="H1080">
        <v>3690</v>
      </c>
      <c r="I1080" t="s">
        <v>11</v>
      </c>
      <c r="J1080" t="s">
        <v>55</v>
      </c>
      <c r="K1080" t="s">
        <v>155</v>
      </c>
      <c r="L1080" t="s">
        <v>20</v>
      </c>
      <c r="M1080" s="5">
        <v>37.93</v>
      </c>
    </row>
    <row r="1081" spans="1:13" x14ac:dyDescent="0.2">
      <c r="A1081" s="2">
        <v>45122</v>
      </c>
      <c r="B1081" s="3">
        <f t="shared" si="50"/>
        <v>2024</v>
      </c>
      <c r="C1081" t="str">
        <f t="shared" si="48"/>
        <v>2023-2024</v>
      </c>
      <c r="D1081" t="s">
        <v>148</v>
      </c>
      <c r="E1081" t="s">
        <v>130</v>
      </c>
      <c r="F1081" t="str">
        <f t="shared" si="49"/>
        <v>South Australia</v>
      </c>
      <c r="G1081" t="s">
        <v>32</v>
      </c>
      <c r="H1081">
        <v>5290</v>
      </c>
      <c r="I1081" t="s">
        <v>11</v>
      </c>
      <c r="J1081" t="s">
        <v>38</v>
      </c>
      <c r="K1081" t="s">
        <v>152</v>
      </c>
      <c r="L1081" t="s">
        <v>13</v>
      </c>
      <c r="M1081" s="5">
        <v>37.96</v>
      </c>
    </row>
    <row r="1082" spans="1:13" x14ac:dyDescent="0.2">
      <c r="A1082" s="2">
        <v>45553</v>
      </c>
      <c r="B1082" s="3">
        <f t="shared" si="50"/>
        <v>2025</v>
      </c>
      <c r="C1082" t="str">
        <f t="shared" si="48"/>
        <v>2024-2025</v>
      </c>
      <c r="D1082" t="s">
        <v>147</v>
      </c>
      <c r="E1082" t="s">
        <v>106</v>
      </c>
      <c r="F1082" t="str">
        <f t="shared" si="49"/>
        <v>Victoria</v>
      </c>
      <c r="G1082" t="s">
        <v>45</v>
      </c>
      <c r="H1082">
        <v>3915</v>
      </c>
      <c r="I1082" t="s">
        <v>11</v>
      </c>
      <c r="J1082" t="s">
        <v>55</v>
      </c>
      <c r="K1082" t="s">
        <v>150</v>
      </c>
      <c r="L1082" t="s">
        <v>18</v>
      </c>
      <c r="M1082" s="5">
        <v>37.979999999999997</v>
      </c>
    </row>
    <row r="1083" spans="1:13" x14ac:dyDescent="0.2">
      <c r="A1083" s="2">
        <v>45582</v>
      </c>
      <c r="B1083" s="3">
        <f t="shared" si="50"/>
        <v>2025</v>
      </c>
      <c r="C1083" t="str">
        <f t="shared" si="48"/>
        <v>2024-2025</v>
      </c>
      <c r="D1083" t="s">
        <v>147</v>
      </c>
      <c r="E1083" t="s">
        <v>143</v>
      </c>
      <c r="F1083" t="str">
        <f t="shared" si="49"/>
        <v>New South Wales</v>
      </c>
      <c r="G1083" t="s">
        <v>10</v>
      </c>
      <c r="H1083">
        <v>2154</v>
      </c>
      <c r="I1083" t="s">
        <v>11</v>
      </c>
      <c r="J1083" t="s">
        <v>27</v>
      </c>
      <c r="K1083" t="s">
        <v>155</v>
      </c>
      <c r="L1083" t="s">
        <v>20</v>
      </c>
      <c r="M1083" s="5">
        <v>38</v>
      </c>
    </row>
    <row r="1084" spans="1:13" x14ac:dyDescent="0.2">
      <c r="A1084" s="2">
        <v>45132</v>
      </c>
      <c r="B1084" s="3">
        <f t="shared" si="50"/>
        <v>2024</v>
      </c>
      <c r="C1084" t="str">
        <f t="shared" si="48"/>
        <v>2023-2024</v>
      </c>
      <c r="D1084" t="s">
        <v>147</v>
      </c>
      <c r="E1084" t="s">
        <v>132</v>
      </c>
      <c r="F1084" t="str">
        <f t="shared" si="49"/>
        <v>New South Wales</v>
      </c>
      <c r="G1084" t="s">
        <v>10</v>
      </c>
      <c r="H1084">
        <v>2800</v>
      </c>
      <c r="I1084" t="s">
        <v>11</v>
      </c>
      <c r="J1084" t="s">
        <v>25</v>
      </c>
      <c r="K1084" t="s">
        <v>154</v>
      </c>
      <c r="L1084" t="s">
        <v>14</v>
      </c>
      <c r="M1084" s="5">
        <v>38</v>
      </c>
    </row>
    <row r="1085" spans="1:13" x14ac:dyDescent="0.2">
      <c r="A1085" s="2">
        <v>44950</v>
      </c>
      <c r="B1085" s="3">
        <f t="shared" si="50"/>
        <v>2023</v>
      </c>
      <c r="C1085" t="str">
        <f t="shared" si="48"/>
        <v>2022-2023</v>
      </c>
      <c r="D1085" t="s">
        <v>147</v>
      </c>
      <c r="E1085" t="s">
        <v>146</v>
      </c>
      <c r="F1085" t="str">
        <f t="shared" si="49"/>
        <v>Victoria</v>
      </c>
      <c r="G1085" t="s">
        <v>45</v>
      </c>
      <c r="H1085">
        <v>3353</v>
      </c>
      <c r="I1085" t="s">
        <v>11</v>
      </c>
      <c r="J1085" t="s">
        <v>60</v>
      </c>
      <c r="K1085" t="s">
        <v>152</v>
      </c>
      <c r="L1085" t="s">
        <v>13</v>
      </c>
      <c r="M1085" s="5">
        <v>38.130000000000003</v>
      </c>
    </row>
    <row r="1086" spans="1:13" x14ac:dyDescent="0.2">
      <c r="A1086" s="2">
        <v>45583</v>
      </c>
      <c r="B1086" s="3">
        <f t="shared" si="50"/>
        <v>2025</v>
      </c>
      <c r="C1086" t="str">
        <f t="shared" si="48"/>
        <v>2024-2025</v>
      </c>
      <c r="D1086" t="s">
        <v>147</v>
      </c>
      <c r="E1086" t="s">
        <v>108</v>
      </c>
      <c r="F1086" t="str">
        <f t="shared" si="49"/>
        <v>Victoria</v>
      </c>
      <c r="G1086" t="s">
        <v>45</v>
      </c>
      <c r="H1086">
        <v>3018</v>
      </c>
      <c r="I1086" t="s">
        <v>11</v>
      </c>
      <c r="J1086" t="s">
        <v>46</v>
      </c>
      <c r="K1086" t="s">
        <v>152</v>
      </c>
      <c r="L1086" t="s">
        <v>13</v>
      </c>
      <c r="M1086" s="5">
        <v>38.28</v>
      </c>
    </row>
    <row r="1087" spans="1:13" x14ac:dyDescent="0.2">
      <c r="A1087" s="2">
        <v>45553</v>
      </c>
      <c r="B1087" s="3">
        <f t="shared" si="50"/>
        <v>2025</v>
      </c>
      <c r="C1087" t="str">
        <f t="shared" si="48"/>
        <v>2024-2025</v>
      </c>
      <c r="D1087" t="s">
        <v>148</v>
      </c>
      <c r="E1087" t="s">
        <v>138</v>
      </c>
      <c r="F1087" t="str">
        <f t="shared" si="49"/>
        <v>Queensland</v>
      </c>
      <c r="G1087" t="s">
        <v>35</v>
      </c>
      <c r="H1087">
        <v>4558</v>
      </c>
      <c r="I1087" t="s">
        <v>11</v>
      </c>
      <c r="J1087" t="s">
        <v>120</v>
      </c>
      <c r="K1087" t="s">
        <v>155</v>
      </c>
      <c r="L1087" t="s">
        <v>20</v>
      </c>
      <c r="M1087" s="5">
        <v>38.340000000000003</v>
      </c>
    </row>
    <row r="1088" spans="1:13" x14ac:dyDescent="0.2">
      <c r="A1088" s="2">
        <v>44947</v>
      </c>
      <c r="B1088" s="3">
        <f t="shared" si="50"/>
        <v>2023</v>
      </c>
      <c r="C1088" t="str">
        <f t="shared" si="48"/>
        <v>2022-2023</v>
      </c>
      <c r="D1088" t="s">
        <v>147</v>
      </c>
      <c r="E1088" t="s">
        <v>91</v>
      </c>
      <c r="F1088" t="str">
        <f t="shared" si="49"/>
        <v>Victoria</v>
      </c>
      <c r="G1088" t="s">
        <v>45</v>
      </c>
      <c r="H1088">
        <v>3690</v>
      </c>
      <c r="I1088" t="s">
        <v>11</v>
      </c>
      <c r="J1088" t="s">
        <v>55</v>
      </c>
      <c r="K1088" t="s">
        <v>19</v>
      </c>
      <c r="L1088" t="s">
        <v>23</v>
      </c>
      <c r="M1088" s="5">
        <v>38.480000000000004</v>
      </c>
    </row>
    <row r="1089" spans="1:13" x14ac:dyDescent="0.2">
      <c r="A1089" s="2">
        <v>45085</v>
      </c>
      <c r="B1089" s="3">
        <f t="shared" si="50"/>
        <v>2023</v>
      </c>
      <c r="C1089" t="str">
        <f t="shared" si="48"/>
        <v>2022-2023</v>
      </c>
      <c r="D1089" t="s">
        <v>148</v>
      </c>
      <c r="E1089" t="s">
        <v>39</v>
      </c>
      <c r="F1089" t="str">
        <f t="shared" si="49"/>
        <v>South Australia</v>
      </c>
      <c r="G1089" t="s">
        <v>32</v>
      </c>
      <c r="H1089">
        <v>5343</v>
      </c>
      <c r="I1089" t="s">
        <v>11</v>
      </c>
      <c r="J1089" t="s">
        <v>38</v>
      </c>
      <c r="K1089" t="s">
        <v>19</v>
      </c>
      <c r="L1089" t="s">
        <v>23</v>
      </c>
      <c r="M1089" s="5">
        <v>38.869999999999997</v>
      </c>
    </row>
    <row r="1090" spans="1:13" x14ac:dyDescent="0.2">
      <c r="A1090" s="2">
        <v>45040</v>
      </c>
      <c r="B1090" s="3">
        <f t="shared" si="50"/>
        <v>2023</v>
      </c>
      <c r="C1090" t="str">
        <f t="shared" ref="C1090:C1153" si="51">IF(MONTH(A1090) &gt;= 7, YEAR(A1090) &amp; "-" &amp; YEAR(A1090) + 1, YEAR(A1090) - 1 &amp; "-" &amp; YEAR(A1090))</f>
        <v>2022-2023</v>
      </c>
      <c r="D1090" t="s">
        <v>147</v>
      </c>
      <c r="E1090" t="s">
        <v>34</v>
      </c>
      <c r="F1090" t="str">
        <f t="shared" ref="F1090:F1153" si="52">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row>
    <row r="1091" spans="1:13" x14ac:dyDescent="0.2">
      <c r="A1091" s="2">
        <v>45413</v>
      </c>
      <c r="B1091" s="3">
        <f t="shared" ref="B1091:B1154" si="53">IF(MONTH(A1091)&gt;=7,YEAR(A1091)+1,YEAR(A1091))</f>
        <v>2024</v>
      </c>
      <c r="C1091" t="str">
        <f t="shared" si="51"/>
        <v>2023-2024</v>
      </c>
      <c r="D1091" t="s">
        <v>147</v>
      </c>
      <c r="E1091" t="s">
        <v>79</v>
      </c>
      <c r="F1091" t="str">
        <f t="shared" si="52"/>
        <v>Australian Capital Territory</v>
      </c>
      <c r="G1091" t="s">
        <v>80</v>
      </c>
      <c r="H1091">
        <v>2617</v>
      </c>
      <c r="I1091" t="s">
        <v>11</v>
      </c>
      <c r="J1091" t="s">
        <v>58</v>
      </c>
      <c r="K1091" t="s">
        <v>156</v>
      </c>
      <c r="L1091" t="s">
        <v>17</v>
      </c>
      <c r="M1091" s="5">
        <v>38.94</v>
      </c>
    </row>
    <row r="1092" spans="1:13" x14ac:dyDescent="0.2">
      <c r="A1092" s="2">
        <v>45115</v>
      </c>
      <c r="B1092" s="3">
        <f t="shared" si="53"/>
        <v>2024</v>
      </c>
      <c r="C1092" t="str">
        <f t="shared" si="51"/>
        <v>2023-2024</v>
      </c>
      <c r="D1092" t="s">
        <v>147</v>
      </c>
      <c r="E1092" t="s">
        <v>64</v>
      </c>
      <c r="F1092" t="str">
        <f t="shared" si="52"/>
        <v>Victoria</v>
      </c>
      <c r="G1092" t="s">
        <v>45</v>
      </c>
      <c r="H1092">
        <v>3199</v>
      </c>
      <c r="I1092" t="s">
        <v>11</v>
      </c>
      <c r="J1092" t="s">
        <v>63</v>
      </c>
      <c r="K1092" t="s">
        <v>19</v>
      </c>
      <c r="L1092" t="s">
        <v>23</v>
      </c>
      <c r="M1092" s="5">
        <v>38.94</v>
      </c>
    </row>
    <row r="1093" spans="1:13" x14ac:dyDescent="0.2">
      <c r="A1093" s="2">
        <v>44975</v>
      </c>
      <c r="B1093" s="3">
        <f t="shared" si="53"/>
        <v>2023</v>
      </c>
      <c r="C1093" t="str">
        <f t="shared" si="51"/>
        <v>2022-2023</v>
      </c>
      <c r="D1093" t="s">
        <v>147</v>
      </c>
      <c r="E1093" t="s">
        <v>53</v>
      </c>
      <c r="F1093" t="str">
        <f t="shared" si="52"/>
        <v>South Australia</v>
      </c>
      <c r="G1093" t="s">
        <v>32</v>
      </c>
      <c r="H1093">
        <v>5082</v>
      </c>
      <c r="I1093" t="s">
        <v>11</v>
      </c>
      <c r="J1093" t="s">
        <v>33</v>
      </c>
      <c r="K1093" t="s">
        <v>19</v>
      </c>
      <c r="L1093" t="s">
        <v>23</v>
      </c>
      <c r="M1093" s="5">
        <v>38.96</v>
      </c>
    </row>
    <row r="1094" spans="1:13" x14ac:dyDescent="0.2">
      <c r="A1094" s="2">
        <v>45406</v>
      </c>
      <c r="B1094" s="3">
        <f t="shared" si="53"/>
        <v>2024</v>
      </c>
      <c r="C1094" t="str">
        <f t="shared" si="51"/>
        <v>2023-2024</v>
      </c>
      <c r="D1094" t="s">
        <v>147</v>
      </c>
      <c r="E1094" t="s">
        <v>56</v>
      </c>
      <c r="F1094" t="str">
        <f t="shared" si="52"/>
        <v>Northern Territory</v>
      </c>
      <c r="G1094" t="s">
        <v>29</v>
      </c>
      <c r="H1094">
        <v>870</v>
      </c>
      <c r="I1094" t="s">
        <v>11</v>
      </c>
      <c r="J1094" t="s">
        <v>30</v>
      </c>
      <c r="K1094" t="s">
        <v>153</v>
      </c>
      <c r="L1094" t="s">
        <v>16</v>
      </c>
      <c r="M1094" s="5">
        <v>38.97</v>
      </c>
    </row>
    <row r="1095" spans="1:13" x14ac:dyDescent="0.2">
      <c r="A1095" s="2">
        <v>45031</v>
      </c>
      <c r="B1095" s="3">
        <f t="shared" si="53"/>
        <v>2023</v>
      </c>
      <c r="C1095" t="str">
        <f t="shared" si="51"/>
        <v>2022-2023</v>
      </c>
      <c r="D1095" t="s">
        <v>147</v>
      </c>
      <c r="E1095" t="s">
        <v>26</v>
      </c>
      <c r="F1095" t="str">
        <f t="shared" si="52"/>
        <v>New South Wales</v>
      </c>
      <c r="G1095" t="s">
        <v>10</v>
      </c>
      <c r="H1095">
        <v>2141</v>
      </c>
      <c r="I1095" t="s">
        <v>11</v>
      </c>
      <c r="J1095" t="s">
        <v>27</v>
      </c>
      <c r="K1095" t="s">
        <v>153</v>
      </c>
      <c r="L1095" t="s">
        <v>16</v>
      </c>
      <c r="M1095" s="5">
        <v>38.97</v>
      </c>
    </row>
    <row r="1096" spans="1:13" x14ac:dyDescent="0.2">
      <c r="A1096" s="2">
        <v>45611</v>
      </c>
      <c r="B1096" s="3">
        <f t="shared" si="53"/>
        <v>2025</v>
      </c>
      <c r="C1096" t="str">
        <f t="shared" si="51"/>
        <v>2024-2025</v>
      </c>
      <c r="D1096" t="s">
        <v>148</v>
      </c>
      <c r="E1096" t="s">
        <v>26</v>
      </c>
      <c r="F1096" t="str">
        <f t="shared" si="52"/>
        <v>New South Wales</v>
      </c>
      <c r="G1096" t="s">
        <v>10</v>
      </c>
      <c r="H1096">
        <v>2141</v>
      </c>
      <c r="I1096" t="s">
        <v>11</v>
      </c>
      <c r="J1096" t="s">
        <v>27</v>
      </c>
      <c r="K1096" t="s">
        <v>150</v>
      </c>
      <c r="L1096" t="s">
        <v>18</v>
      </c>
      <c r="M1096" s="5">
        <v>38.97</v>
      </c>
    </row>
    <row r="1097" spans="1:13" x14ac:dyDescent="0.2">
      <c r="A1097" s="2">
        <v>44998</v>
      </c>
      <c r="B1097" s="3">
        <f t="shared" si="53"/>
        <v>2023</v>
      </c>
      <c r="C1097" t="str">
        <f t="shared" si="51"/>
        <v>2022-2023</v>
      </c>
      <c r="D1097" t="s">
        <v>148</v>
      </c>
      <c r="E1097" t="s">
        <v>62</v>
      </c>
      <c r="F1097" t="str">
        <f t="shared" si="52"/>
        <v>Victoria</v>
      </c>
      <c r="G1097" t="s">
        <v>45</v>
      </c>
      <c r="H1097">
        <v>3134</v>
      </c>
      <c r="I1097" t="s">
        <v>11</v>
      </c>
      <c r="J1097" t="s">
        <v>63</v>
      </c>
      <c r="K1097" t="s">
        <v>153</v>
      </c>
      <c r="L1097" t="s">
        <v>16</v>
      </c>
      <c r="M1097" s="5">
        <v>38.97</v>
      </c>
    </row>
    <row r="1098" spans="1:13" x14ac:dyDescent="0.2">
      <c r="A1098" s="2">
        <v>45506</v>
      </c>
      <c r="B1098" s="3">
        <f t="shared" si="53"/>
        <v>2025</v>
      </c>
      <c r="C1098" t="str">
        <f t="shared" si="51"/>
        <v>2024-2025</v>
      </c>
      <c r="D1098" t="s">
        <v>147</v>
      </c>
      <c r="E1098" t="s">
        <v>121</v>
      </c>
      <c r="F1098" t="str">
        <f t="shared" si="52"/>
        <v>Queensland</v>
      </c>
      <c r="G1098" t="s">
        <v>35</v>
      </c>
      <c r="H1098">
        <v>4700</v>
      </c>
      <c r="I1098" t="s">
        <v>11</v>
      </c>
      <c r="J1098" t="s">
        <v>51</v>
      </c>
      <c r="K1098" t="s">
        <v>153</v>
      </c>
      <c r="L1098" t="s">
        <v>16</v>
      </c>
      <c r="M1098" s="5">
        <v>38.97</v>
      </c>
    </row>
    <row r="1099" spans="1:13" x14ac:dyDescent="0.2">
      <c r="A1099" s="2">
        <v>45133</v>
      </c>
      <c r="B1099" s="3">
        <f t="shared" si="53"/>
        <v>2024</v>
      </c>
      <c r="C1099" t="str">
        <f t="shared" si="51"/>
        <v>2023-2024</v>
      </c>
      <c r="D1099" t="s">
        <v>147</v>
      </c>
      <c r="E1099" t="s">
        <v>69</v>
      </c>
      <c r="F1099" t="str">
        <f t="shared" si="52"/>
        <v>Tasmania</v>
      </c>
      <c r="G1099" t="s">
        <v>70</v>
      </c>
      <c r="H1099">
        <v>7018</v>
      </c>
      <c r="I1099" t="s">
        <v>11</v>
      </c>
      <c r="J1099" t="s">
        <v>71</v>
      </c>
      <c r="K1099" t="s">
        <v>153</v>
      </c>
      <c r="L1099" t="s">
        <v>16</v>
      </c>
      <c r="M1099" s="5">
        <v>38.97</v>
      </c>
    </row>
    <row r="1100" spans="1:13" x14ac:dyDescent="0.2">
      <c r="A1100" s="2">
        <v>45425</v>
      </c>
      <c r="B1100" s="3">
        <f t="shared" si="53"/>
        <v>2024</v>
      </c>
      <c r="C1100" t="str">
        <f t="shared" si="51"/>
        <v>2023-2024</v>
      </c>
      <c r="D1100" t="s">
        <v>147</v>
      </c>
      <c r="E1100" t="s">
        <v>40</v>
      </c>
      <c r="F1100" t="str">
        <f t="shared" si="52"/>
        <v>New South Wales</v>
      </c>
      <c r="G1100" t="s">
        <v>10</v>
      </c>
      <c r="H1100">
        <v>2116</v>
      </c>
      <c r="I1100" t="s">
        <v>11</v>
      </c>
      <c r="J1100" t="s">
        <v>27</v>
      </c>
      <c r="K1100" t="s">
        <v>153</v>
      </c>
      <c r="L1100" t="s">
        <v>16</v>
      </c>
      <c r="M1100" s="5">
        <v>38.97</v>
      </c>
    </row>
    <row r="1101" spans="1:13" x14ac:dyDescent="0.2">
      <c r="A1101" s="2">
        <v>45633</v>
      </c>
      <c r="B1101" s="3">
        <f t="shared" si="53"/>
        <v>2025</v>
      </c>
      <c r="C1101" t="str">
        <f t="shared" si="51"/>
        <v>2024-2025</v>
      </c>
      <c r="D1101" t="s">
        <v>147</v>
      </c>
      <c r="E1101" t="s">
        <v>132</v>
      </c>
      <c r="F1101" t="str">
        <f t="shared" si="52"/>
        <v>New South Wales</v>
      </c>
      <c r="G1101" t="s">
        <v>10</v>
      </c>
      <c r="H1101">
        <v>2800</v>
      </c>
      <c r="I1101" t="s">
        <v>11</v>
      </c>
      <c r="J1101" t="s">
        <v>25</v>
      </c>
      <c r="K1101" t="s">
        <v>153</v>
      </c>
      <c r="L1101" t="s">
        <v>16</v>
      </c>
      <c r="M1101" s="5">
        <v>39</v>
      </c>
    </row>
    <row r="1102" spans="1:13" x14ac:dyDescent="0.2">
      <c r="A1102" s="2">
        <v>45312</v>
      </c>
      <c r="B1102" s="3">
        <f t="shared" si="53"/>
        <v>2024</v>
      </c>
      <c r="C1102" t="str">
        <f t="shared" si="51"/>
        <v>2023-2024</v>
      </c>
      <c r="D1102" t="s">
        <v>147</v>
      </c>
      <c r="E1102" t="s">
        <v>40</v>
      </c>
      <c r="F1102" t="str">
        <f t="shared" si="52"/>
        <v>New South Wales</v>
      </c>
      <c r="G1102" t="s">
        <v>10</v>
      </c>
      <c r="H1102">
        <v>2116</v>
      </c>
      <c r="I1102" t="s">
        <v>11</v>
      </c>
      <c r="J1102" t="s">
        <v>27</v>
      </c>
      <c r="K1102" t="s">
        <v>19</v>
      </c>
      <c r="L1102" t="s">
        <v>23</v>
      </c>
      <c r="M1102" s="5">
        <v>39.049999999999997</v>
      </c>
    </row>
    <row r="1103" spans="1:13" x14ac:dyDescent="0.2">
      <c r="A1103" s="2">
        <v>45142</v>
      </c>
      <c r="B1103" s="3">
        <f t="shared" si="53"/>
        <v>2024</v>
      </c>
      <c r="C1103" t="str">
        <f t="shared" si="51"/>
        <v>2023-2024</v>
      </c>
      <c r="D1103" t="s">
        <v>148</v>
      </c>
      <c r="E1103" t="s">
        <v>47</v>
      </c>
      <c r="F1103" t="str">
        <f t="shared" si="52"/>
        <v>Western Australia</v>
      </c>
      <c r="G1103" t="s">
        <v>48</v>
      </c>
      <c r="H1103">
        <v>6030</v>
      </c>
      <c r="I1103" t="s">
        <v>11</v>
      </c>
      <c r="J1103" t="s">
        <v>49</v>
      </c>
      <c r="K1103" t="s">
        <v>152</v>
      </c>
      <c r="L1103" t="s">
        <v>13</v>
      </c>
      <c r="M1103" s="5">
        <v>39.480000000000004</v>
      </c>
    </row>
    <row r="1104" spans="1:13" x14ac:dyDescent="0.2">
      <c r="A1104" s="2">
        <v>45048</v>
      </c>
      <c r="B1104" s="3">
        <f t="shared" si="53"/>
        <v>2023</v>
      </c>
      <c r="C1104" t="str">
        <f t="shared" si="51"/>
        <v>2022-2023</v>
      </c>
      <c r="D1104" t="s">
        <v>148</v>
      </c>
      <c r="E1104" t="s">
        <v>143</v>
      </c>
      <c r="F1104" t="str">
        <f t="shared" si="52"/>
        <v>New South Wales</v>
      </c>
      <c r="G1104" t="s">
        <v>10</v>
      </c>
      <c r="H1104">
        <v>2154</v>
      </c>
      <c r="I1104" t="s">
        <v>11</v>
      </c>
      <c r="J1104" t="s">
        <v>27</v>
      </c>
      <c r="K1104" t="s">
        <v>153</v>
      </c>
      <c r="L1104" t="s">
        <v>16</v>
      </c>
      <c r="M1104" s="5">
        <v>39.5</v>
      </c>
    </row>
    <row r="1105" spans="1:13" x14ac:dyDescent="0.2">
      <c r="A1105" s="2">
        <v>45011</v>
      </c>
      <c r="B1105" s="3">
        <f t="shared" si="53"/>
        <v>2023</v>
      </c>
      <c r="C1105" t="str">
        <f t="shared" si="51"/>
        <v>2022-2023</v>
      </c>
      <c r="D1105" t="s">
        <v>148</v>
      </c>
      <c r="E1105" t="s">
        <v>65</v>
      </c>
      <c r="F1105" t="str">
        <f t="shared" si="52"/>
        <v>New South Wales</v>
      </c>
      <c r="G1105" t="s">
        <v>10</v>
      </c>
      <c r="H1105">
        <v>2541</v>
      </c>
      <c r="I1105" t="s">
        <v>11</v>
      </c>
      <c r="J1105" t="s">
        <v>58</v>
      </c>
      <c r="K1105" t="s">
        <v>149</v>
      </c>
      <c r="L1105" t="s">
        <v>15</v>
      </c>
      <c r="M1105" s="5">
        <v>39.58</v>
      </c>
    </row>
    <row r="1106" spans="1:13" x14ac:dyDescent="0.2">
      <c r="A1106" s="2">
        <v>45215</v>
      </c>
      <c r="B1106" s="3">
        <f t="shared" si="53"/>
        <v>2024</v>
      </c>
      <c r="C1106" t="str">
        <f t="shared" si="51"/>
        <v>2023-2024</v>
      </c>
      <c r="D1106" t="s">
        <v>147</v>
      </c>
      <c r="E1106" t="s">
        <v>61</v>
      </c>
      <c r="F1106" t="str">
        <f t="shared" si="52"/>
        <v>New South Wales</v>
      </c>
      <c r="G1106" t="s">
        <v>10</v>
      </c>
      <c r="H1106">
        <v>2539</v>
      </c>
      <c r="I1106" t="s">
        <v>11</v>
      </c>
      <c r="J1106" t="s">
        <v>58</v>
      </c>
      <c r="K1106" t="s">
        <v>152</v>
      </c>
      <c r="L1106" t="s">
        <v>13</v>
      </c>
      <c r="M1106" s="5">
        <v>39.78</v>
      </c>
    </row>
    <row r="1107" spans="1:13" x14ac:dyDescent="0.2">
      <c r="A1107" s="2">
        <v>45612</v>
      </c>
      <c r="B1107" s="3">
        <f t="shared" si="53"/>
        <v>2025</v>
      </c>
      <c r="C1107" t="str">
        <f t="shared" si="51"/>
        <v>2024-2025</v>
      </c>
      <c r="D1107" t="s">
        <v>147</v>
      </c>
      <c r="E1107" t="s">
        <v>117</v>
      </c>
      <c r="F1107" t="str">
        <f t="shared" si="52"/>
        <v>Queensland</v>
      </c>
      <c r="G1107" t="s">
        <v>35</v>
      </c>
      <c r="H1107">
        <v>4119</v>
      </c>
      <c r="I1107" t="s">
        <v>11</v>
      </c>
      <c r="J1107" t="s">
        <v>43</v>
      </c>
      <c r="K1107" t="s">
        <v>149</v>
      </c>
      <c r="L1107" t="s">
        <v>15</v>
      </c>
      <c r="M1107" s="5">
        <v>39.799999999999997</v>
      </c>
    </row>
    <row r="1108" spans="1:13" x14ac:dyDescent="0.2">
      <c r="A1108" s="2">
        <v>45246</v>
      </c>
      <c r="B1108" s="3">
        <f t="shared" si="53"/>
        <v>2024</v>
      </c>
      <c r="C1108" t="str">
        <f t="shared" si="51"/>
        <v>2023-2024</v>
      </c>
      <c r="D1108" t="s">
        <v>148</v>
      </c>
      <c r="E1108" t="s">
        <v>99</v>
      </c>
      <c r="F1108" t="str">
        <f t="shared" si="52"/>
        <v>Victoria</v>
      </c>
      <c r="G1108" t="s">
        <v>45</v>
      </c>
      <c r="H1108">
        <v>3148</v>
      </c>
      <c r="I1108" t="s">
        <v>11</v>
      </c>
      <c r="J1108" t="s">
        <v>63</v>
      </c>
      <c r="K1108" t="s">
        <v>152</v>
      </c>
      <c r="L1108" t="s">
        <v>13</v>
      </c>
      <c r="M1108" s="5">
        <v>39.83</v>
      </c>
    </row>
    <row r="1109" spans="1:13" x14ac:dyDescent="0.2">
      <c r="A1109" s="2">
        <v>45634</v>
      </c>
      <c r="B1109" s="3">
        <f t="shared" si="53"/>
        <v>2025</v>
      </c>
      <c r="C1109" t="str">
        <f t="shared" si="51"/>
        <v>2024-2025</v>
      </c>
      <c r="D1109" t="s">
        <v>148</v>
      </c>
      <c r="E1109" t="s">
        <v>144</v>
      </c>
      <c r="F1109" t="str">
        <f t="shared" si="52"/>
        <v>Queensland</v>
      </c>
      <c r="G1109" t="s">
        <v>35</v>
      </c>
      <c r="H1109">
        <v>4566</v>
      </c>
      <c r="I1109" t="s">
        <v>11</v>
      </c>
      <c r="J1109" t="s">
        <v>120</v>
      </c>
      <c r="K1109" t="s">
        <v>150</v>
      </c>
      <c r="L1109" t="s">
        <v>18</v>
      </c>
      <c r="M1109" s="5">
        <v>39.909999999999997</v>
      </c>
    </row>
    <row r="1110" spans="1:13" x14ac:dyDescent="0.2">
      <c r="A1110" s="2">
        <v>45048</v>
      </c>
      <c r="B1110" s="3">
        <f t="shared" si="53"/>
        <v>2023</v>
      </c>
      <c r="C1110" t="str">
        <f t="shared" si="51"/>
        <v>2022-2023</v>
      </c>
      <c r="D1110" t="s">
        <v>148</v>
      </c>
      <c r="E1110" t="s">
        <v>116</v>
      </c>
      <c r="F1110" t="str">
        <f t="shared" si="52"/>
        <v>Western Australia</v>
      </c>
      <c r="G1110" t="s">
        <v>48</v>
      </c>
      <c r="H1110">
        <v>6725</v>
      </c>
      <c r="I1110" t="s">
        <v>11</v>
      </c>
      <c r="J1110" t="s">
        <v>77</v>
      </c>
      <c r="K1110" t="s">
        <v>156</v>
      </c>
      <c r="L1110" t="s">
        <v>17</v>
      </c>
      <c r="M1110" s="5">
        <v>39.92</v>
      </c>
    </row>
    <row r="1111" spans="1:13" x14ac:dyDescent="0.2">
      <c r="A1111" s="2">
        <v>45542</v>
      </c>
      <c r="B1111" s="3">
        <f t="shared" si="53"/>
        <v>2025</v>
      </c>
      <c r="C1111" t="str">
        <f t="shared" si="51"/>
        <v>2024-2025</v>
      </c>
      <c r="D1111" t="s">
        <v>147</v>
      </c>
      <c r="E1111" t="s">
        <v>118</v>
      </c>
      <c r="F1111" t="str">
        <f t="shared" si="52"/>
        <v>New South Wales</v>
      </c>
      <c r="G1111" t="s">
        <v>10</v>
      </c>
      <c r="H1111">
        <v>2158</v>
      </c>
      <c r="I1111" t="s">
        <v>11</v>
      </c>
      <c r="J1111" t="s">
        <v>27</v>
      </c>
      <c r="K1111" t="s">
        <v>152</v>
      </c>
      <c r="L1111" t="s">
        <v>13</v>
      </c>
      <c r="M1111" s="5">
        <v>39.94</v>
      </c>
    </row>
    <row r="1112" spans="1:13" x14ac:dyDescent="0.2">
      <c r="A1112" s="2">
        <v>45243</v>
      </c>
      <c r="B1112" s="3">
        <f t="shared" si="53"/>
        <v>2024</v>
      </c>
      <c r="C1112" t="str">
        <f t="shared" si="51"/>
        <v>2023-2024</v>
      </c>
      <c r="D1112" t="s">
        <v>147</v>
      </c>
      <c r="E1112" t="s">
        <v>108</v>
      </c>
      <c r="F1112" t="str">
        <f t="shared" si="52"/>
        <v>Victoria</v>
      </c>
      <c r="G1112" t="s">
        <v>45</v>
      </c>
      <c r="H1112">
        <v>3018</v>
      </c>
      <c r="I1112" t="s">
        <v>11</v>
      </c>
      <c r="J1112" t="s">
        <v>46</v>
      </c>
      <c r="K1112" t="s">
        <v>19</v>
      </c>
      <c r="L1112" t="s">
        <v>23</v>
      </c>
      <c r="M1112" s="5">
        <v>39.950000000000003</v>
      </c>
    </row>
    <row r="1113" spans="1:13" x14ac:dyDescent="0.2">
      <c r="A1113" s="2">
        <v>45414</v>
      </c>
      <c r="B1113" s="3">
        <f t="shared" si="53"/>
        <v>2024</v>
      </c>
      <c r="C1113" t="str">
        <f t="shared" si="51"/>
        <v>2023-2024</v>
      </c>
      <c r="D1113" t="s">
        <v>147</v>
      </c>
      <c r="E1113" t="s">
        <v>108</v>
      </c>
      <c r="F1113" t="str">
        <f t="shared" si="52"/>
        <v>Victoria</v>
      </c>
      <c r="G1113" t="s">
        <v>45</v>
      </c>
      <c r="H1113">
        <v>3018</v>
      </c>
      <c r="I1113" t="s">
        <v>11</v>
      </c>
      <c r="J1113" t="s">
        <v>46</v>
      </c>
      <c r="K1113" t="s">
        <v>149</v>
      </c>
      <c r="L1113" t="s">
        <v>15</v>
      </c>
      <c r="M1113" s="5">
        <v>39.950000000000003</v>
      </c>
    </row>
    <row r="1114" spans="1:13" x14ac:dyDescent="0.2">
      <c r="A1114" s="2">
        <v>45368</v>
      </c>
      <c r="B1114" s="3">
        <f t="shared" si="53"/>
        <v>2024</v>
      </c>
      <c r="C1114" t="str">
        <f t="shared" si="51"/>
        <v>2023-2024</v>
      </c>
      <c r="D1114" t="s">
        <v>148</v>
      </c>
      <c r="E1114" t="s">
        <v>67</v>
      </c>
      <c r="F1114" t="str">
        <f t="shared" si="52"/>
        <v>New South Wales</v>
      </c>
      <c r="G1114" t="s">
        <v>10</v>
      </c>
      <c r="H1114">
        <v>2478</v>
      </c>
      <c r="I1114" t="s">
        <v>11</v>
      </c>
      <c r="J1114" t="s">
        <v>68</v>
      </c>
      <c r="K1114" t="s">
        <v>156</v>
      </c>
      <c r="L1114" t="s">
        <v>17</v>
      </c>
      <c r="M1114" s="5">
        <v>39.950000000000003</v>
      </c>
    </row>
    <row r="1115" spans="1:13" x14ac:dyDescent="0.2">
      <c r="A1115" s="2">
        <v>45633</v>
      </c>
      <c r="B1115" s="3">
        <f t="shared" si="53"/>
        <v>2025</v>
      </c>
      <c r="C1115" t="str">
        <f t="shared" si="51"/>
        <v>2024-2025</v>
      </c>
      <c r="D1115" t="s">
        <v>148</v>
      </c>
      <c r="E1115" t="s">
        <v>99</v>
      </c>
      <c r="F1115" t="str">
        <f t="shared" si="52"/>
        <v>Victoria</v>
      </c>
      <c r="G1115" t="s">
        <v>45</v>
      </c>
      <c r="H1115">
        <v>3148</v>
      </c>
      <c r="I1115" t="s">
        <v>11</v>
      </c>
      <c r="J1115" t="s">
        <v>63</v>
      </c>
      <c r="K1115" t="s">
        <v>149</v>
      </c>
      <c r="L1115" t="s">
        <v>15</v>
      </c>
      <c r="M1115" s="5">
        <v>39.950000000000003</v>
      </c>
    </row>
    <row r="1116" spans="1:13" x14ac:dyDescent="0.2">
      <c r="A1116" s="2">
        <v>45261</v>
      </c>
      <c r="B1116" s="3">
        <f t="shared" si="53"/>
        <v>2024</v>
      </c>
      <c r="C1116" t="str">
        <f t="shared" si="51"/>
        <v>2023-2024</v>
      </c>
      <c r="D1116" t="s">
        <v>147</v>
      </c>
      <c r="E1116" t="s">
        <v>9</v>
      </c>
      <c r="F1116" t="str">
        <f t="shared" si="52"/>
        <v>New South Wales</v>
      </c>
      <c r="G1116" t="s">
        <v>10</v>
      </c>
      <c r="H1116">
        <v>2067</v>
      </c>
      <c r="I1116" t="s">
        <v>11</v>
      </c>
      <c r="J1116" t="s">
        <v>12</v>
      </c>
      <c r="K1116" t="s">
        <v>19</v>
      </c>
      <c r="L1116" t="s">
        <v>23</v>
      </c>
      <c r="M1116" s="5">
        <v>39.950000000000003</v>
      </c>
    </row>
    <row r="1117" spans="1:13" x14ac:dyDescent="0.2">
      <c r="A1117" s="2">
        <v>44994</v>
      </c>
      <c r="B1117" s="3">
        <f t="shared" si="53"/>
        <v>2023</v>
      </c>
      <c r="C1117" t="str">
        <f t="shared" si="51"/>
        <v>2022-2023</v>
      </c>
      <c r="D1117" t="s">
        <v>147</v>
      </c>
      <c r="E1117" t="s">
        <v>44</v>
      </c>
      <c r="F1117" t="str">
        <f t="shared" si="52"/>
        <v>Victoria</v>
      </c>
      <c r="G1117" t="s">
        <v>45</v>
      </c>
      <c r="H1117">
        <v>3066</v>
      </c>
      <c r="I1117" t="s">
        <v>11</v>
      </c>
      <c r="J1117" t="s">
        <v>46</v>
      </c>
      <c r="K1117" t="s">
        <v>155</v>
      </c>
      <c r="L1117" t="s">
        <v>20</v>
      </c>
      <c r="M1117" s="5">
        <v>39.950000000000003</v>
      </c>
    </row>
    <row r="1118" spans="1:13" x14ac:dyDescent="0.2">
      <c r="A1118" s="2">
        <v>45297</v>
      </c>
      <c r="B1118" s="3">
        <f t="shared" si="53"/>
        <v>2024</v>
      </c>
      <c r="C1118" t="str">
        <f t="shared" si="51"/>
        <v>2023-2024</v>
      </c>
      <c r="D1118" t="s">
        <v>147</v>
      </c>
      <c r="E1118" t="s">
        <v>86</v>
      </c>
      <c r="F1118" t="str">
        <f t="shared" si="52"/>
        <v>New South Wales</v>
      </c>
      <c r="G1118" t="s">
        <v>10</v>
      </c>
      <c r="H1118">
        <v>2064</v>
      </c>
      <c r="I1118" t="s">
        <v>11</v>
      </c>
      <c r="J1118" t="s">
        <v>12</v>
      </c>
      <c r="K1118" t="s">
        <v>151</v>
      </c>
      <c r="L1118" t="s">
        <v>21</v>
      </c>
      <c r="M1118" s="5">
        <v>39.96</v>
      </c>
    </row>
    <row r="1119" spans="1:13" x14ac:dyDescent="0.2">
      <c r="A1119" s="2">
        <v>45637</v>
      </c>
      <c r="B1119" s="3">
        <f t="shared" si="53"/>
        <v>2025</v>
      </c>
      <c r="C1119" t="str">
        <f t="shared" si="51"/>
        <v>2024-2025</v>
      </c>
      <c r="D1119" t="s">
        <v>148</v>
      </c>
      <c r="E1119" t="s">
        <v>39</v>
      </c>
      <c r="F1119" t="str">
        <f t="shared" si="52"/>
        <v>South Australia</v>
      </c>
      <c r="G1119" t="s">
        <v>32</v>
      </c>
      <c r="H1119">
        <v>5343</v>
      </c>
      <c r="I1119" t="s">
        <v>11</v>
      </c>
      <c r="J1119" t="s">
        <v>38</v>
      </c>
      <c r="K1119" t="s">
        <v>154</v>
      </c>
      <c r="L1119" t="s">
        <v>14</v>
      </c>
      <c r="M1119" s="5">
        <v>39.96</v>
      </c>
    </row>
    <row r="1120" spans="1:13" x14ac:dyDescent="0.2">
      <c r="A1120" s="2">
        <v>45508</v>
      </c>
      <c r="B1120" s="3">
        <f t="shared" si="53"/>
        <v>2025</v>
      </c>
      <c r="C1120" t="str">
        <f t="shared" si="51"/>
        <v>2024-2025</v>
      </c>
      <c r="D1120" t="s">
        <v>147</v>
      </c>
      <c r="E1120" t="s">
        <v>9</v>
      </c>
      <c r="F1120" t="str">
        <f t="shared" si="52"/>
        <v>New South Wales</v>
      </c>
      <c r="G1120" t="s">
        <v>10</v>
      </c>
      <c r="H1120">
        <v>2067</v>
      </c>
      <c r="I1120" t="s">
        <v>11</v>
      </c>
      <c r="J1120" t="s">
        <v>12</v>
      </c>
      <c r="K1120" t="s">
        <v>150</v>
      </c>
      <c r="L1120" t="s">
        <v>18</v>
      </c>
      <c r="M1120" s="5">
        <v>39.96</v>
      </c>
    </row>
    <row r="1121" spans="1:13" x14ac:dyDescent="0.2">
      <c r="A1121" s="2">
        <v>44937</v>
      </c>
      <c r="B1121" s="3">
        <f t="shared" si="53"/>
        <v>2023</v>
      </c>
      <c r="C1121" t="str">
        <f t="shared" si="51"/>
        <v>2022-2023</v>
      </c>
      <c r="D1121" t="s">
        <v>147</v>
      </c>
      <c r="E1121" t="s">
        <v>119</v>
      </c>
      <c r="F1121" t="str">
        <f t="shared" si="52"/>
        <v>Queensland</v>
      </c>
      <c r="G1121" t="s">
        <v>35</v>
      </c>
      <c r="H1121">
        <v>4570</v>
      </c>
      <c r="I1121" t="s">
        <v>11</v>
      </c>
      <c r="J1121" t="s">
        <v>120</v>
      </c>
      <c r="K1121" t="s">
        <v>155</v>
      </c>
      <c r="L1121" t="s">
        <v>20</v>
      </c>
      <c r="M1121" s="5">
        <v>39.96</v>
      </c>
    </row>
    <row r="1122" spans="1:13" x14ac:dyDescent="0.2">
      <c r="A1122" s="2">
        <v>44987</v>
      </c>
      <c r="B1122" s="3">
        <f t="shared" si="53"/>
        <v>2023</v>
      </c>
      <c r="C1122" t="str">
        <f t="shared" si="51"/>
        <v>2022-2023</v>
      </c>
      <c r="D1122" t="s">
        <v>147</v>
      </c>
      <c r="E1122" t="s">
        <v>121</v>
      </c>
      <c r="F1122" t="str">
        <f t="shared" si="52"/>
        <v>Queensland</v>
      </c>
      <c r="G1122" t="s">
        <v>35</v>
      </c>
      <c r="H1122">
        <v>4700</v>
      </c>
      <c r="I1122" t="s">
        <v>11</v>
      </c>
      <c r="J1122" t="s">
        <v>51</v>
      </c>
      <c r="K1122" t="s">
        <v>19</v>
      </c>
      <c r="L1122" t="s">
        <v>23</v>
      </c>
      <c r="M1122" s="5">
        <v>39.96</v>
      </c>
    </row>
    <row r="1123" spans="1:13" x14ac:dyDescent="0.2">
      <c r="A1123" s="2">
        <v>45332</v>
      </c>
      <c r="B1123" s="3">
        <f t="shared" si="53"/>
        <v>2024</v>
      </c>
      <c r="C1123" t="str">
        <f t="shared" si="51"/>
        <v>2023-2024</v>
      </c>
      <c r="D1123" t="s">
        <v>147</v>
      </c>
      <c r="E1123" t="s">
        <v>116</v>
      </c>
      <c r="F1123" t="str">
        <f t="shared" si="52"/>
        <v>Western Australia</v>
      </c>
      <c r="G1123" t="s">
        <v>48</v>
      </c>
      <c r="H1123">
        <v>6725</v>
      </c>
      <c r="I1123" t="s">
        <v>11</v>
      </c>
      <c r="J1123" t="s">
        <v>77</v>
      </c>
      <c r="K1123" t="s">
        <v>154</v>
      </c>
      <c r="L1123" t="s">
        <v>14</v>
      </c>
      <c r="M1123" s="5">
        <v>39.97</v>
      </c>
    </row>
    <row r="1124" spans="1:13" x14ac:dyDescent="0.2">
      <c r="A1124" s="2">
        <v>45318</v>
      </c>
      <c r="B1124" s="3">
        <f t="shared" si="53"/>
        <v>2024</v>
      </c>
      <c r="C1124" t="str">
        <f t="shared" si="51"/>
        <v>2023-2024</v>
      </c>
      <c r="D1124" t="s">
        <v>148</v>
      </c>
      <c r="E1124" t="s">
        <v>74</v>
      </c>
      <c r="F1124" t="str">
        <f t="shared" si="52"/>
        <v>South Australia</v>
      </c>
      <c r="G1124" t="s">
        <v>32</v>
      </c>
      <c r="H1124">
        <v>5043</v>
      </c>
      <c r="I1124" t="s">
        <v>11</v>
      </c>
      <c r="J1124" t="s">
        <v>33</v>
      </c>
      <c r="K1124" t="s">
        <v>153</v>
      </c>
      <c r="L1124" t="s">
        <v>16</v>
      </c>
      <c r="M1124" s="5">
        <v>39.97</v>
      </c>
    </row>
    <row r="1125" spans="1:13" x14ac:dyDescent="0.2">
      <c r="A1125" s="2">
        <v>45545</v>
      </c>
      <c r="B1125" s="3">
        <f t="shared" si="53"/>
        <v>2025</v>
      </c>
      <c r="C1125" t="str">
        <f t="shared" si="51"/>
        <v>2024-2025</v>
      </c>
      <c r="D1125" t="s">
        <v>147</v>
      </c>
      <c r="E1125" t="s">
        <v>61</v>
      </c>
      <c r="F1125" t="str">
        <f t="shared" si="52"/>
        <v>New South Wales</v>
      </c>
      <c r="G1125" t="s">
        <v>10</v>
      </c>
      <c r="H1125">
        <v>2539</v>
      </c>
      <c r="I1125" t="s">
        <v>11</v>
      </c>
      <c r="J1125" t="s">
        <v>58</v>
      </c>
      <c r="K1125" t="s">
        <v>150</v>
      </c>
      <c r="L1125" t="s">
        <v>18</v>
      </c>
      <c r="M1125" s="5">
        <v>40</v>
      </c>
    </row>
    <row r="1126" spans="1:13" x14ac:dyDescent="0.2">
      <c r="A1126" s="2">
        <v>45530</v>
      </c>
      <c r="B1126" s="3">
        <f t="shared" si="53"/>
        <v>2025</v>
      </c>
      <c r="C1126" t="str">
        <f t="shared" si="51"/>
        <v>2024-2025</v>
      </c>
      <c r="D1126" t="s">
        <v>148</v>
      </c>
      <c r="E1126" t="s">
        <v>24</v>
      </c>
      <c r="F1126" t="str">
        <f t="shared" si="52"/>
        <v>New South Wales</v>
      </c>
      <c r="G1126" t="s">
        <v>10</v>
      </c>
      <c r="H1126">
        <v>2795</v>
      </c>
      <c r="I1126" t="s">
        <v>11</v>
      </c>
      <c r="J1126" t="s">
        <v>25</v>
      </c>
      <c r="K1126" t="s">
        <v>151</v>
      </c>
      <c r="L1126" t="s">
        <v>21</v>
      </c>
      <c r="M1126" s="5">
        <v>40.21</v>
      </c>
    </row>
    <row r="1127" spans="1:13" x14ac:dyDescent="0.2">
      <c r="A1127" s="2">
        <v>44983</v>
      </c>
      <c r="B1127" s="3">
        <f t="shared" si="53"/>
        <v>2023</v>
      </c>
      <c r="C1127" t="str">
        <f t="shared" si="51"/>
        <v>2022-2023</v>
      </c>
      <c r="D1127" t="s">
        <v>148</v>
      </c>
      <c r="E1127" t="s">
        <v>143</v>
      </c>
      <c r="F1127" t="str">
        <f t="shared" si="52"/>
        <v>New South Wales</v>
      </c>
      <c r="G1127" t="s">
        <v>10</v>
      </c>
      <c r="H1127">
        <v>2154</v>
      </c>
      <c r="I1127" t="s">
        <v>11</v>
      </c>
      <c r="J1127" t="s">
        <v>27</v>
      </c>
      <c r="K1127" t="s">
        <v>152</v>
      </c>
      <c r="L1127" t="s">
        <v>13</v>
      </c>
      <c r="M1127" s="5">
        <v>40.230000000000004</v>
      </c>
    </row>
    <row r="1128" spans="1:13" x14ac:dyDescent="0.2">
      <c r="A1128" s="2">
        <v>45484</v>
      </c>
      <c r="B1128" s="3">
        <f t="shared" si="53"/>
        <v>2025</v>
      </c>
      <c r="C1128" t="str">
        <f t="shared" si="51"/>
        <v>2024-2025</v>
      </c>
      <c r="D1128" t="s">
        <v>147</v>
      </c>
      <c r="E1128" t="s">
        <v>69</v>
      </c>
      <c r="F1128" t="str">
        <f t="shared" si="52"/>
        <v>Tasmania</v>
      </c>
      <c r="G1128" t="s">
        <v>70</v>
      </c>
      <c r="H1128">
        <v>7018</v>
      </c>
      <c r="I1128" t="s">
        <v>11</v>
      </c>
      <c r="J1128" t="s">
        <v>71</v>
      </c>
      <c r="K1128" t="s">
        <v>156</v>
      </c>
      <c r="L1128" t="s">
        <v>17</v>
      </c>
      <c r="M1128" s="5">
        <v>40.29</v>
      </c>
    </row>
    <row r="1129" spans="1:13" x14ac:dyDescent="0.2">
      <c r="A1129" s="2">
        <v>45495</v>
      </c>
      <c r="B1129" s="3">
        <f t="shared" si="53"/>
        <v>2025</v>
      </c>
      <c r="C1129" t="str">
        <f t="shared" si="51"/>
        <v>2024-2025</v>
      </c>
      <c r="D1129" t="s">
        <v>147</v>
      </c>
      <c r="E1129" t="s">
        <v>44</v>
      </c>
      <c r="F1129" t="str">
        <f t="shared" si="52"/>
        <v>Victoria</v>
      </c>
      <c r="G1129" t="s">
        <v>45</v>
      </c>
      <c r="H1129">
        <v>3066</v>
      </c>
      <c r="I1129" t="s">
        <v>11</v>
      </c>
      <c r="J1129" t="s">
        <v>46</v>
      </c>
      <c r="K1129" t="s">
        <v>149</v>
      </c>
      <c r="L1129" t="s">
        <v>15</v>
      </c>
      <c r="M1129" s="5">
        <v>40.39</v>
      </c>
    </row>
    <row r="1130" spans="1:13" x14ac:dyDescent="0.2">
      <c r="A1130" s="2">
        <v>45182</v>
      </c>
      <c r="B1130" s="3">
        <f t="shared" si="53"/>
        <v>2024</v>
      </c>
      <c r="C1130" t="str">
        <f t="shared" si="51"/>
        <v>2023-2024</v>
      </c>
      <c r="D1130" t="s">
        <v>147</v>
      </c>
      <c r="E1130" t="s">
        <v>133</v>
      </c>
      <c r="F1130" t="str">
        <f t="shared" si="52"/>
        <v>Queensland</v>
      </c>
      <c r="G1130" t="s">
        <v>35</v>
      </c>
      <c r="H1130">
        <v>4305</v>
      </c>
      <c r="I1130" t="s">
        <v>11</v>
      </c>
      <c r="J1130" t="s">
        <v>104</v>
      </c>
      <c r="K1130" t="s">
        <v>156</v>
      </c>
      <c r="L1130" t="s">
        <v>17</v>
      </c>
      <c r="M1130" s="5">
        <v>40.450000000000003</v>
      </c>
    </row>
    <row r="1131" spans="1:13" x14ac:dyDescent="0.2">
      <c r="A1131" s="2">
        <v>45199</v>
      </c>
      <c r="B1131" s="3">
        <f t="shared" si="53"/>
        <v>2024</v>
      </c>
      <c r="C1131" t="str">
        <f t="shared" si="51"/>
        <v>2023-2024</v>
      </c>
      <c r="D1131" t="s">
        <v>147</v>
      </c>
      <c r="E1131" t="s">
        <v>44</v>
      </c>
      <c r="F1131" t="str">
        <f t="shared" si="52"/>
        <v>Victoria</v>
      </c>
      <c r="G1131" t="s">
        <v>45</v>
      </c>
      <c r="H1131">
        <v>3066</v>
      </c>
      <c r="I1131" t="s">
        <v>11</v>
      </c>
      <c r="J1131" t="s">
        <v>46</v>
      </c>
      <c r="K1131" t="s">
        <v>19</v>
      </c>
      <c r="L1131" t="s">
        <v>23</v>
      </c>
      <c r="M1131" s="5">
        <v>40.729999999999997</v>
      </c>
    </row>
    <row r="1132" spans="1:13" x14ac:dyDescent="0.2">
      <c r="A1132" s="2">
        <v>45480</v>
      </c>
      <c r="B1132" s="3">
        <f t="shared" si="53"/>
        <v>2025</v>
      </c>
      <c r="C1132" t="str">
        <f t="shared" si="51"/>
        <v>2024-2025</v>
      </c>
      <c r="D1132" t="s">
        <v>147</v>
      </c>
      <c r="E1132" t="s">
        <v>124</v>
      </c>
      <c r="F1132" t="str">
        <f t="shared" si="52"/>
        <v>New South Wales</v>
      </c>
      <c r="G1132" t="s">
        <v>10</v>
      </c>
      <c r="H1132">
        <v>2015</v>
      </c>
      <c r="I1132" t="s">
        <v>11</v>
      </c>
      <c r="J1132" t="s">
        <v>12</v>
      </c>
      <c r="K1132" t="s">
        <v>149</v>
      </c>
      <c r="L1132" t="s">
        <v>15</v>
      </c>
      <c r="M1132" s="5">
        <v>40.79</v>
      </c>
    </row>
    <row r="1133" spans="1:13" x14ac:dyDescent="0.2">
      <c r="A1133" s="2">
        <v>45561</v>
      </c>
      <c r="B1133" s="3">
        <f t="shared" si="53"/>
        <v>2025</v>
      </c>
      <c r="C1133" t="str">
        <f t="shared" si="51"/>
        <v>2024-2025</v>
      </c>
      <c r="D1133" t="s">
        <v>147</v>
      </c>
      <c r="E1133" t="s">
        <v>135</v>
      </c>
      <c r="F1133" t="str">
        <f t="shared" si="52"/>
        <v>Victoria</v>
      </c>
      <c r="G1133" t="s">
        <v>45</v>
      </c>
      <c r="H1133">
        <v>3550</v>
      </c>
      <c r="I1133" t="s">
        <v>11</v>
      </c>
      <c r="J1133" t="s">
        <v>60</v>
      </c>
      <c r="K1133" t="s">
        <v>149</v>
      </c>
      <c r="L1133" t="s">
        <v>15</v>
      </c>
      <c r="M1133" s="5">
        <v>40.950000000000003</v>
      </c>
    </row>
    <row r="1134" spans="1:13" x14ac:dyDescent="0.2">
      <c r="A1134" s="2">
        <v>45292</v>
      </c>
      <c r="B1134" s="3">
        <f t="shared" si="53"/>
        <v>2024</v>
      </c>
      <c r="C1134" t="str">
        <f t="shared" si="51"/>
        <v>2023-2024</v>
      </c>
      <c r="D1134" t="s">
        <v>147</v>
      </c>
      <c r="E1134" t="s">
        <v>89</v>
      </c>
      <c r="F1134" t="str">
        <f t="shared" si="52"/>
        <v>Queensland</v>
      </c>
      <c r="G1134" t="s">
        <v>35</v>
      </c>
      <c r="H1134">
        <v>4655</v>
      </c>
      <c r="I1134" t="s">
        <v>11</v>
      </c>
      <c r="J1134" t="s">
        <v>51</v>
      </c>
      <c r="K1134" t="s">
        <v>154</v>
      </c>
      <c r="L1134" t="s">
        <v>14</v>
      </c>
      <c r="M1134" s="5">
        <v>40.980000000000004</v>
      </c>
    </row>
    <row r="1135" spans="1:13" x14ac:dyDescent="0.2">
      <c r="A1135" s="2">
        <v>45619</v>
      </c>
      <c r="B1135" s="3">
        <f t="shared" si="53"/>
        <v>2025</v>
      </c>
      <c r="C1135" t="str">
        <f t="shared" si="51"/>
        <v>2024-2025</v>
      </c>
      <c r="D1135" t="s">
        <v>148</v>
      </c>
      <c r="E1135" t="s">
        <v>122</v>
      </c>
      <c r="F1135" t="str">
        <f t="shared" si="52"/>
        <v>New South Wales</v>
      </c>
      <c r="G1135" t="s">
        <v>10</v>
      </c>
      <c r="H1135">
        <v>2650</v>
      </c>
      <c r="I1135" t="s">
        <v>11</v>
      </c>
      <c r="J1135" t="s">
        <v>25</v>
      </c>
      <c r="K1135" t="s">
        <v>150</v>
      </c>
      <c r="L1135" t="s">
        <v>18</v>
      </c>
      <c r="M1135" s="5">
        <v>41.48</v>
      </c>
    </row>
    <row r="1136" spans="1:13" x14ac:dyDescent="0.2">
      <c r="A1136" s="2">
        <v>45428</v>
      </c>
      <c r="B1136" s="3">
        <f t="shared" si="53"/>
        <v>2024</v>
      </c>
      <c r="C1136" t="str">
        <f t="shared" si="51"/>
        <v>2023-2024</v>
      </c>
      <c r="D1136" t="s">
        <v>148</v>
      </c>
      <c r="E1136" t="s">
        <v>99</v>
      </c>
      <c r="F1136" t="str">
        <f t="shared" si="52"/>
        <v>Victoria</v>
      </c>
      <c r="G1136" t="s">
        <v>45</v>
      </c>
      <c r="H1136">
        <v>3148</v>
      </c>
      <c r="I1136" t="s">
        <v>11</v>
      </c>
      <c r="J1136" t="s">
        <v>63</v>
      </c>
      <c r="K1136" t="s">
        <v>150</v>
      </c>
      <c r="L1136" t="s">
        <v>18</v>
      </c>
      <c r="M1136" s="5">
        <v>41.64</v>
      </c>
    </row>
    <row r="1137" spans="1:13" x14ac:dyDescent="0.2">
      <c r="A1137" s="2">
        <v>45496</v>
      </c>
      <c r="B1137" s="3">
        <f t="shared" si="53"/>
        <v>2025</v>
      </c>
      <c r="C1137" t="str">
        <f t="shared" si="51"/>
        <v>2024-2025</v>
      </c>
      <c r="D1137" t="s">
        <v>148</v>
      </c>
      <c r="E1137" t="s">
        <v>145</v>
      </c>
      <c r="F1137" t="str">
        <f t="shared" si="52"/>
        <v>New South Wales</v>
      </c>
      <c r="G1137" t="s">
        <v>10</v>
      </c>
      <c r="H1137">
        <v>2101</v>
      </c>
      <c r="I1137" t="s">
        <v>11</v>
      </c>
      <c r="J1137" t="s">
        <v>27</v>
      </c>
      <c r="K1137" t="s">
        <v>149</v>
      </c>
      <c r="L1137" t="s">
        <v>15</v>
      </c>
      <c r="M1137" s="5">
        <v>41.64</v>
      </c>
    </row>
    <row r="1138" spans="1:13" x14ac:dyDescent="0.2">
      <c r="A1138" s="2">
        <v>45424</v>
      </c>
      <c r="B1138" s="3">
        <f t="shared" si="53"/>
        <v>2024</v>
      </c>
      <c r="C1138" t="str">
        <f t="shared" si="51"/>
        <v>2023-2024</v>
      </c>
      <c r="D1138" t="s">
        <v>148</v>
      </c>
      <c r="E1138" t="s">
        <v>130</v>
      </c>
      <c r="F1138" t="str">
        <f t="shared" si="52"/>
        <v>South Australia</v>
      </c>
      <c r="G1138" t="s">
        <v>32</v>
      </c>
      <c r="H1138">
        <v>5290</v>
      </c>
      <c r="I1138" t="s">
        <v>11</v>
      </c>
      <c r="J1138" t="s">
        <v>38</v>
      </c>
      <c r="K1138" t="s">
        <v>152</v>
      </c>
      <c r="L1138" t="s">
        <v>13</v>
      </c>
      <c r="M1138" s="5">
        <v>41.75</v>
      </c>
    </row>
    <row r="1139" spans="1:13" x14ac:dyDescent="0.2">
      <c r="A1139" s="2">
        <v>45492</v>
      </c>
      <c r="B1139" s="3">
        <f t="shared" si="53"/>
        <v>2025</v>
      </c>
      <c r="C1139" t="str">
        <f t="shared" si="51"/>
        <v>2024-2025</v>
      </c>
      <c r="D1139" t="s">
        <v>147</v>
      </c>
      <c r="E1139" t="s">
        <v>132</v>
      </c>
      <c r="F1139" t="str">
        <f t="shared" si="52"/>
        <v>New South Wales</v>
      </c>
      <c r="G1139" t="s">
        <v>10</v>
      </c>
      <c r="H1139">
        <v>2800</v>
      </c>
      <c r="I1139" t="s">
        <v>11</v>
      </c>
      <c r="J1139" t="s">
        <v>25</v>
      </c>
      <c r="K1139" t="s">
        <v>154</v>
      </c>
      <c r="L1139" t="s">
        <v>14</v>
      </c>
      <c r="M1139" s="5">
        <v>41.870000000000005</v>
      </c>
    </row>
    <row r="1140" spans="1:13" x14ac:dyDescent="0.2">
      <c r="A1140" s="2">
        <v>45024</v>
      </c>
      <c r="B1140" s="3">
        <f t="shared" si="53"/>
        <v>2023</v>
      </c>
      <c r="C1140" t="str">
        <f t="shared" si="51"/>
        <v>2022-2023</v>
      </c>
      <c r="D1140" t="s">
        <v>148</v>
      </c>
      <c r="E1140" t="s">
        <v>95</v>
      </c>
      <c r="F1140" t="str">
        <f t="shared" si="52"/>
        <v>Victoria</v>
      </c>
      <c r="G1140" t="s">
        <v>45</v>
      </c>
      <c r="H1140">
        <v>3931</v>
      </c>
      <c r="I1140" t="s">
        <v>11</v>
      </c>
      <c r="J1140" t="s">
        <v>55</v>
      </c>
      <c r="K1140" t="s">
        <v>155</v>
      </c>
      <c r="L1140" t="s">
        <v>20</v>
      </c>
      <c r="M1140" s="5">
        <v>41.88</v>
      </c>
    </row>
    <row r="1141" spans="1:13" x14ac:dyDescent="0.2">
      <c r="A1141" s="2">
        <v>45009</v>
      </c>
      <c r="B1141" s="3">
        <f t="shared" si="53"/>
        <v>2023</v>
      </c>
      <c r="C1141" t="str">
        <f t="shared" si="51"/>
        <v>2022-2023</v>
      </c>
      <c r="D1141" t="s">
        <v>147</v>
      </c>
      <c r="E1141" t="s">
        <v>69</v>
      </c>
      <c r="F1141" t="str">
        <f t="shared" si="52"/>
        <v>Tasmania</v>
      </c>
      <c r="G1141" t="s">
        <v>70</v>
      </c>
      <c r="H1141">
        <v>7018</v>
      </c>
      <c r="I1141" t="s">
        <v>11</v>
      </c>
      <c r="J1141" t="s">
        <v>71</v>
      </c>
      <c r="K1141" t="s">
        <v>150</v>
      </c>
      <c r="L1141" t="s">
        <v>18</v>
      </c>
      <c r="M1141" s="5">
        <v>41.92</v>
      </c>
    </row>
    <row r="1142" spans="1:13" x14ac:dyDescent="0.2">
      <c r="A1142" s="2">
        <v>45482</v>
      </c>
      <c r="B1142" s="3">
        <f t="shared" si="53"/>
        <v>2025</v>
      </c>
      <c r="C1142" t="str">
        <f t="shared" si="51"/>
        <v>2024-2025</v>
      </c>
      <c r="D1142" t="s">
        <v>147</v>
      </c>
      <c r="E1142" t="s">
        <v>86</v>
      </c>
      <c r="F1142" t="str">
        <f t="shared" si="52"/>
        <v>New South Wales</v>
      </c>
      <c r="G1142" t="s">
        <v>10</v>
      </c>
      <c r="H1142">
        <v>2064</v>
      </c>
      <c r="I1142" t="s">
        <v>11</v>
      </c>
      <c r="J1142" t="s">
        <v>12</v>
      </c>
      <c r="K1142" t="s">
        <v>153</v>
      </c>
      <c r="L1142" t="s">
        <v>16</v>
      </c>
      <c r="M1142" s="5">
        <v>41.93</v>
      </c>
    </row>
    <row r="1143" spans="1:13" x14ac:dyDescent="0.2">
      <c r="A1143" s="2">
        <v>45568</v>
      </c>
      <c r="B1143" s="3">
        <f t="shared" si="53"/>
        <v>2025</v>
      </c>
      <c r="C1143" t="str">
        <f t="shared" si="51"/>
        <v>2024-2025</v>
      </c>
      <c r="D1143" t="s">
        <v>148</v>
      </c>
      <c r="E1143" t="s">
        <v>100</v>
      </c>
      <c r="F1143" t="str">
        <f t="shared" si="52"/>
        <v>Western Australia</v>
      </c>
      <c r="G1143" t="s">
        <v>48</v>
      </c>
      <c r="H1143">
        <v>6021</v>
      </c>
      <c r="I1143" t="s">
        <v>11</v>
      </c>
      <c r="J1143" t="s">
        <v>49</v>
      </c>
      <c r="K1143" t="s">
        <v>153</v>
      </c>
      <c r="L1143" t="s">
        <v>16</v>
      </c>
      <c r="M1143" s="5">
        <v>41.93</v>
      </c>
    </row>
    <row r="1144" spans="1:13" x14ac:dyDescent="0.2">
      <c r="A1144" s="2">
        <v>45069</v>
      </c>
      <c r="B1144" s="3">
        <f t="shared" si="53"/>
        <v>2023</v>
      </c>
      <c r="C1144" t="str">
        <f t="shared" si="51"/>
        <v>2022-2023</v>
      </c>
      <c r="D1144" t="s">
        <v>147</v>
      </c>
      <c r="E1144" t="s">
        <v>146</v>
      </c>
      <c r="F1144" t="str">
        <f t="shared" si="52"/>
        <v>Victoria</v>
      </c>
      <c r="G1144" t="s">
        <v>45</v>
      </c>
      <c r="H1144">
        <v>3353</v>
      </c>
      <c r="I1144" t="s">
        <v>11</v>
      </c>
      <c r="J1144" t="s">
        <v>60</v>
      </c>
      <c r="K1144" t="s">
        <v>155</v>
      </c>
      <c r="L1144" t="s">
        <v>20</v>
      </c>
      <c r="M1144" s="5">
        <v>41.93</v>
      </c>
    </row>
    <row r="1145" spans="1:13" x14ac:dyDescent="0.2">
      <c r="A1145" s="2">
        <v>45403</v>
      </c>
      <c r="B1145" s="3">
        <f t="shared" si="53"/>
        <v>2024</v>
      </c>
      <c r="C1145" t="str">
        <f t="shared" si="51"/>
        <v>2023-2024</v>
      </c>
      <c r="D1145" t="s">
        <v>147</v>
      </c>
      <c r="E1145" t="s">
        <v>73</v>
      </c>
      <c r="F1145" t="str">
        <f t="shared" si="52"/>
        <v>Victoria</v>
      </c>
      <c r="G1145" t="s">
        <v>45</v>
      </c>
      <c r="H1145">
        <v>3136</v>
      </c>
      <c r="I1145" t="s">
        <v>11</v>
      </c>
      <c r="J1145" t="s">
        <v>63</v>
      </c>
      <c r="K1145" t="s">
        <v>149</v>
      </c>
      <c r="L1145" t="s">
        <v>15</v>
      </c>
      <c r="M1145" s="5">
        <v>41.93</v>
      </c>
    </row>
    <row r="1146" spans="1:13" x14ac:dyDescent="0.2">
      <c r="A1146" s="2">
        <v>45204</v>
      </c>
      <c r="B1146" s="3">
        <f t="shared" si="53"/>
        <v>2024</v>
      </c>
      <c r="C1146" t="str">
        <f t="shared" si="51"/>
        <v>2023-2024</v>
      </c>
      <c r="D1146" t="s">
        <v>147</v>
      </c>
      <c r="E1146" t="s">
        <v>28</v>
      </c>
      <c r="F1146" t="str">
        <f t="shared" si="52"/>
        <v>Northern Territory</v>
      </c>
      <c r="G1146" t="s">
        <v>29</v>
      </c>
      <c r="H1146">
        <v>800</v>
      </c>
      <c r="I1146" t="s">
        <v>11</v>
      </c>
      <c r="J1146" t="s">
        <v>30</v>
      </c>
      <c r="K1146" t="s">
        <v>19</v>
      </c>
      <c r="L1146" t="s">
        <v>23</v>
      </c>
      <c r="M1146" s="5">
        <v>41.93</v>
      </c>
    </row>
    <row r="1147" spans="1:13" x14ac:dyDescent="0.2">
      <c r="A1147" s="2">
        <v>45205</v>
      </c>
      <c r="B1147" s="3">
        <f t="shared" si="53"/>
        <v>2024</v>
      </c>
      <c r="C1147" t="str">
        <f t="shared" si="51"/>
        <v>2023-2024</v>
      </c>
      <c r="D1147" t="s">
        <v>147</v>
      </c>
      <c r="E1147" t="s">
        <v>64</v>
      </c>
      <c r="F1147" t="str">
        <f t="shared" si="52"/>
        <v>Victoria</v>
      </c>
      <c r="G1147" t="s">
        <v>45</v>
      </c>
      <c r="H1147">
        <v>3199</v>
      </c>
      <c r="I1147" t="s">
        <v>11</v>
      </c>
      <c r="J1147" t="s">
        <v>63</v>
      </c>
      <c r="K1147" t="s">
        <v>19</v>
      </c>
      <c r="L1147" t="s">
        <v>23</v>
      </c>
      <c r="M1147" s="5">
        <v>41.93</v>
      </c>
    </row>
    <row r="1148" spans="1:13" x14ac:dyDescent="0.2">
      <c r="A1148" s="2">
        <v>45029</v>
      </c>
      <c r="B1148" s="3">
        <f t="shared" si="53"/>
        <v>2023</v>
      </c>
      <c r="C1148" t="str">
        <f t="shared" si="51"/>
        <v>2022-2023</v>
      </c>
      <c r="D1148" t="s">
        <v>147</v>
      </c>
      <c r="E1148" t="s">
        <v>128</v>
      </c>
      <c r="F1148" t="str">
        <f t="shared" si="52"/>
        <v>Western Australia</v>
      </c>
      <c r="G1148" t="s">
        <v>48</v>
      </c>
      <c r="H1148">
        <v>6027</v>
      </c>
      <c r="I1148" t="s">
        <v>11</v>
      </c>
      <c r="J1148" t="s">
        <v>49</v>
      </c>
      <c r="K1148" t="s">
        <v>156</v>
      </c>
      <c r="L1148" t="s">
        <v>17</v>
      </c>
      <c r="M1148" s="5">
        <v>41.93</v>
      </c>
    </row>
    <row r="1149" spans="1:13" x14ac:dyDescent="0.2">
      <c r="A1149" s="2">
        <v>44938</v>
      </c>
      <c r="B1149" s="3">
        <f t="shared" si="53"/>
        <v>2023</v>
      </c>
      <c r="C1149" t="str">
        <f t="shared" si="51"/>
        <v>2022-2023</v>
      </c>
      <c r="D1149" t="s">
        <v>148</v>
      </c>
      <c r="E1149" t="s">
        <v>47</v>
      </c>
      <c r="F1149" t="str">
        <f t="shared" si="52"/>
        <v>Western Australia</v>
      </c>
      <c r="G1149" t="s">
        <v>48</v>
      </c>
      <c r="H1149">
        <v>6030</v>
      </c>
      <c r="I1149" t="s">
        <v>11</v>
      </c>
      <c r="J1149" t="s">
        <v>49</v>
      </c>
      <c r="K1149" t="s">
        <v>153</v>
      </c>
      <c r="L1149" t="s">
        <v>16</v>
      </c>
      <c r="M1149" s="5">
        <v>41.93</v>
      </c>
    </row>
    <row r="1150" spans="1:13" x14ac:dyDescent="0.2">
      <c r="A1150" s="2">
        <v>45302</v>
      </c>
      <c r="B1150" s="3">
        <f t="shared" si="53"/>
        <v>2024</v>
      </c>
      <c r="C1150" t="str">
        <f t="shared" si="51"/>
        <v>2023-2024</v>
      </c>
      <c r="D1150" t="s">
        <v>148</v>
      </c>
      <c r="E1150" t="s">
        <v>130</v>
      </c>
      <c r="F1150" t="str">
        <f t="shared" si="52"/>
        <v>South Australia</v>
      </c>
      <c r="G1150" t="s">
        <v>32</v>
      </c>
      <c r="H1150">
        <v>5290</v>
      </c>
      <c r="I1150" t="s">
        <v>11</v>
      </c>
      <c r="J1150" t="s">
        <v>38</v>
      </c>
      <c r="K1150" t="s">
        <v>156</v>
      </c>
      <c r="L1150" t="s">
        <v>17</v>
      </c>
      <c r="M1150" s="5">
        <v>41.93</v>
      </c>
    </row>
    <row r="1151" spans="1:13" x14ac:dyDescent="0.2">
      <c r="A1151" s="2">
        <v>45258</v>
      </c>
      <c r="B1151" s="3">
        <f t="shared" si="53"/>
        <v>2024</v>
      </c>
      <c r="C1151" t="str">
        <f t="shared" si="51"/>
        <v>2023-2024</v>
      </c>
      <c r="D1151" t="s">
        <v>147</v>
      </c>
      <c r="E1151" t="s">
        <v>136</v>
      </c>
      <c r="F1151" t="str">
        <f t="shared" si="52"/>
        <v>Victoria</v>
      </c>
      <c r="G1151" t="s">
        <v>45</v>
      </c>
      <c r="H1151">
        <v>3175</v>
      </c>
      <c r="I1151" t="s">
        <v>11</v>
      </c>
      <c r="J1151" t="s">
        <v>63</v>
      </c>
      <c r="K1151" t="s">
        <v>150</v>
      </c>
      <c r="L1151" t="s">
        <v>18</v>
      </c>
      <c r="M1151" s="5">
        <v>41.96</v>
      </c>
    </row>
    <row r="1152" spans="1:13" x14ac:dyDescent="0.2">
      <c r="A1152" s="2">
        <v>45136</v>
      </c>
      <c r="B1152" s="3">
        <f t="shared" si="53"/>
        <v>2024</v>
      </c>
      <c r="C1152" t="str">
        <f t="shared" si="51"/>
        <v>2023-2024</v>
      </c>
      <c r="D1152" t="s">
        <v>147</v>
      </c>
      <c r="E1152" t="s">
        <v>57</v>
      </c>
      <c r="F1152" t="str">
        <f t="shared" si="52"/>
        <v>New South Wales</v>
      </c>
      <c r="G1152" t="s">
        <v>10</v>
      </c>
      <c r="H1152">
        <v>2560</v>
      </c>
      <c r="I1152" t="s">
        <v>11</v>
      </c>
      <c r="J1152" t="s">
        <v>58</v>
      </c>
      <c r="K1152" t="s">
        <v>152</v>
      </c>
      <c r="L1152" t="s">
        <v>13</v>
      </c>
      <c r="M1152" s="5">
        <v>41.97</v>
      </c>
    </row>
    <row r="1153" spans="1:13" x14ac:dyDescent="0.2">
      <c r="A1153" s="2">
        <v>45357</v>
      </c>
      <c r="B1153" s="3">
        <f t="shared" si="53"/>
        <v>2024</v>
      </c>
      <c r="C1153" t="str">
        <f t="shared" si="51"/>
        <v>2023-2024</v>
      </c>
      <c r="D1153" t="s">
        <v>147</v>
      </c>
      <c r="E1153" t="s">
        <v>93</v>
      </c>
      <c r="F1153" t="str">
        <f t="shared" si="52"/>
        <v>Western Australia</v>
      </c>
      <c r="G1153" t="s">
        <v>48</v>
      </c>
      <c r="H1153">
        <v>6112</v>
      </c>
      <c r="I1153" t="s">
        <v>11</v>
      </c>
      <c r="J1153" t="s">
        <v>94</v>
      </c>
      <c r="K1153" t="s">
        <v>154</v>
      </c>
      <c r="L1153" t="s">
        <v>14</v>
      </c>
      <c r="M1153" s="5">
        <v>42</v>
      </c>
    </row>
    <row r="1154" spans="1:13" x14ac:dyDescent="0.2">
      <c r="A1154" s="2">
        <v>45415</v>
      </c>
      <c r="B1154" s="3">
        <f t="shared" si="53"/>
        <v>2024</v>
      </c>
      <c r="C1154" t="str">
        <f t="shared" ref="C1154:C1217" si="54">IF(MONTH(A1154) &gt;= 7, YEAR(A1154) &amp; "-" &amp; YEAR(A1154) + 1, YEAR(A1154) - 1 &amp; "-" &amp; YEAR(A1154))</f>
        <v>2023-2024</v>
      </c>
      <c r="D1154" t="s">
        <v>147</v>
      </c>
      <c r="E1154" t="s">
        <v>64</v>
      </c>
      <c r="F1154" t="str">
        <f t="shared" ref="F1154:F1217" si="55">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row>
    <row r="1155" spans="1:13" x14ac:dyDescent="0.2">
      <c r="A1155" s="2">
        <v>45624</v>
      </c>
      <c r="B1155" s="3">
        <f t="shared" ref="B1155:B1218" si="56">IF(MONTH(A1155)&gt;=7,YEAR(A1155)+1,YEAR(A1155))</f>
        <v>2025</v>
      </c>
      <c r="C1155" t="str">
        <f t="shared" si="54"/>
        <v>2024-2025</v>
      </c>
      <c r="D1155" t="s">
        <v>147</v>
      </c>
      <c r="E1155" t="s">
        <v>87</v>
      </c>
      <c r="F1155" t="str">
        <f t="shared" si="55"/>
        <v>New South Wales</v>
      </c>
      <c r="G1155" t="s">
        <v>10</v>
      </c>
      <c r="H1155">
        <v>2790</v>
      </c>
      <c r="I1155" t="s">
        <v>11</v>
      </c>
      <c r="J1155" t="s">
        <v>25</v>
      </c>
      <c r="K1155" t="s">
        <v>152</v>
      </c>
      <c r="L1155" t="s">
        <v>13</v>
      </c>
      <c r="M1155" s="5">
        <v>42.65</v>
      </c>
    </row>
    <row r="1156" spans="1:13" x14ac:dyDescent="0.2">
      <c r="A1156" s="2">
        <v>45382</v>
      </c>
      <c r="B1156" s="3">
        <f t="shared" si="56"/>
        <v>2024</v>
      </c>
      <c r="C1156" t="str">
        <f t="shared" si="54"/>
        <v>2023-2024</v>
      </c>
      <c r="D1156" t="s">
        <v>147</v>
      </c>
      <c r="E1156" t="s">
        <v>113</v>
      </c>
      <c r="F1156" t="str">
        <f t="shared" si="55"/>
        <v>Queensland</v>
      </c>
      <c r="G1156" t="s">
        <v>35</v>
      </c>
      <c r="H1156">
        <v>4215</v>
      </c>
      <c r="I1156" t="s">
        <v>11</v>
      </c>
      <c r="J1156" t="s">
        <v>104</v>
      </c>
      <c r="K1156" t="s">
        <v>157</v>
      </c>
      <c r="L1156" t="s">
        <v>22</v>
      </c>
      <c r="M1156" s="5">
        <v>42.79</v>
      </c>
    </row>
    <row r="1157" spans="1:13" x14ac:dyDescent="0.2">
      <c r="A1157" s="2">
        <v>45606</v>
      </c>
      <c r="B1157" s="3">
        <f t="shared" si="56"/>
        <v>2025</v>
      </c>
      <c r="C1157" t="str">
        <f t="shared" si="54"/>
        <v>2024-2025</v>
      </c>
      <c r="D1157" t="s">
        <v>147</v>
      </c>
      <c r="E1157" t="s">
        <v>73</v>
      </c>
      <c r="F1157" t="str">
        <f t="shared" si="55"/>
        <v>Victoria</v>
      </c>
      <c r="G1157" t="s">
        <v>45</v>
      </c>
      <c r="H1157">
        <v>3136</v>
      </c>
      <c r="I1157" t="s">
        <v>11</v>
      </c>
      <c r="J1157" t="s">
        <v>63</v>
      </c>
      <c r="K1157" t="s">
        <v>156</v>
      </c>
      <c r="L1157" t="s">
        <v>17</v>
      </c>
      <c r="M1157" s="5">
        <v>42.92</v>
      </c>
    </row>
    <row r="1158" spans="1:13" x14ac:dyDescent="0.2">
      <c r="A1158" s="2">
        <v>45006</v>
      </c>
      <c r="B1158" s="3">
        <f t="shared" si="56"/>
        <v>2023</v>
      </c>
      <c r="C1158" t="str">
        <f t="shared" si="54"/>
        <v>2022-2023</v>
      </c>
      <c r="D1158" t="s">
        <v>147</v>
      </c>
      <c r="E1158" t="s">
        <v>105</v>
      </c>
      <c r="F1158" t="str">
        <f t="shared" si="55"/>
        <v>Victoria</v>
      </c>
      <c r="G1158" t="s">
        <v>45</v>
      </c>
      <c r="H1158">
        <v>3500</v>
      </c>
      <c r="I1158" t="s">
        <v>11</v>
      </c>
      <c r="J1158" t="s">
        <v>60</v>
      </c>
      <c r="K1158" t="s">
        <v>155</v>
      </c>
      <c r="L1158" t="s">
        <v>20</v>
      </c>
      <c r="M1158" s="5">
        <v>42.92</v>
      </c>
    </row>
    <row r="1159" spans="1:13" x14ac:dyDescent="0.2">
      <c r="A1159" s="2">
        <v>45159</v>
      </c>
      <c r="B1159" s="3">
        <f t="shared" si="56"/>
        <v>2024</v>
      </c>
      <c r="C1159" t="str">
        <f t="shared" si="54"/>
        <v>2023-2024</v>
      </c>
      <c r="D1159" t="s">
        <v>147</v>
      </c>
      <c r="E1159" t="s">
        <v>76</v>
      </c>
      <c r="F1159" t="str">
        <f t="shared" si="55"/>
        <v>Western Australia</v>
      </c>
      <c r="G1159" t="s">
        <v>48</v>
      </c>
      <c r="H1159">
        <v>6450</v>
      </c>
      <c r="I1159" t="s">
        <v>11</v>
      </c>
      <c r="J1159" t="s">
        <v>77</v>
      </c>
      <c r="K1159" t="s">
        <v>19</v>
      </c>
      <c r="L1159" t="s">
        <v>23</v>
      </c>
      <c r="M1159" s="5">
        <v>42.93</v>
      </c>
    </row>
    <row r="1160" spans="1:13" x14ac:dyDescent="0.2">
      <c r="A1160" s="2">
        <v>45443</v>
      </c>
      <c r="B1160" s="3">
        <f t="shared" si="56"/>
        <v>2024</v>
      </c>
      <c r="C1160" t="str">
        <f t="shared" si="54"/>
        <v>2023-2024</v>
      </c>
      <c r="D1160" t="s">
        <v>148</v>
      </c>
      <c r="E1160" t="s">
        <v>102</v>
      </c>
      <c r="F1160" t="str">
        <f t="shared" si="55"/>
        <v>Queensland</v>
      </c>
      <c r="G1160" t="s">
        <v>35</v>
      </c>
      <c r="H1160">
        <v>4870</v>
      </c>
      <c r="I1160" t="s">
        <v>11</v>
      </c>
      <c r="J1160" t="s">
        <v>36</v>
      </c>
      <c r="K1160" t="s">
        <v>154</v>
      </c>
      <c r="L1160" t="s">
        <v>14</v>
      </c>
      <c r="M1160" s="5">
        <v>42.96</v>
      </c>
    </row>
    <row r="1161" spans="1:13" x14ac:dyDescent="0.2">
      <c r="A1161" s="2">
        <v>45144</v>
      </c>
      <c r="B1161" s="3">
        <f t="shared" si="56"/>
        <v>2024</v>
      </c>
      <c r="C1161" t="str">
        <f t="shared" si="54"/>
        <v>2023-2024</v>
      </c>
      <c r="D1161" t="s">
        <v>147</v>
      </c>
      <c r="E1161" t="s">
        <v>127</v>
      </c>
      <c r="F1161" t="str">
        <f t="shared" si="55"/>
        <v>New South Wales</v>
      </c>
      <c r="G1161" t="s">
        <v>10</v>
      </c>
      <c r="H1161">
        <v>2131</v>
      </c>
      <c r="I1161" t="s">
        <v>11</v>
      </c>
      <c r="J1161" t="s">
        <v>27</v>
      </c>
      <c r="K1161" t="s">
        <v>154</v>
      </c>
      <c r="L1161" t="s">
        <v>14</v>
      </c>
      <c r="M1161" s="5">
        <v>42.98</v>
      </c>
    </row>
    <row r="1162" spans="1:13" x14ac:dyDescent="0.2">
      <c r="A1162" s="2">
        <v>45014</v>
      </c>
      <c r="B1162" s="3">
        <f t="shared" si="56"/>
        <v>2023</v>
      </c>
      <c r="C1162" t="str">
        <f t="shared" si="54"/>
        <v>2022-2023</v>
      </c>
      <c r="D1162" t="s">
        <v>147</v>
      </c>
      <c r="E1162" t="s">
        <v>74</v>
      </c>
      <c r="F1162" t="str">
        <f t="shared" si="55"/>
        <v>South Australia</v>
      </c>
      <c r="G1162" t="s">
        <v>32</v>
      </c>
      <c r="H1162">
        <v>5043</v>
      </c>
      <c r="I1162" t="s">
        <v>11</v>
      </c>
      <c r="J1162" t="s">
        <v>33</v>
      </c>
      <c r="K1162" t="s">
        <v>154</v>
      </c>
      <c r="L1162" t="s">
        <v>14</v>
      </c>
      <c r="M1162" s="5">
        <v>43</v>
      </c>
    </row>
    <row r="1163" spans="1:13" x14ac:dyDescent="0.2">
      <c r="A1163" s="2">
        <v>45141</v>
      </c>
      <c r="B1163" s="3">
        <f t="shared" si="56"/>
        <v>2024</v>
      </c>
      <c r="C1163" t="str">
        <f t="shared" si="54"/>
        <v>2023-2024</v>
      </c>
      <c r="D1163" t="s">
        <v>147</v>
      </c>
      <c r="E1163" t="s">
        <v>109</v>
      </c>
      <c r="F1163" t="str">
        <f t="shared" si="55"/>
        <v>New South Wales</v>
      </c>
      <c r="G1163" t="s">
        <v>10</v>
      </c>
      <c r="H1163">
        <v>2480</v>
      </c>
      <c r="I1163" t="s">
        <v>11</v>
      </c>
      <c r="J1163" t="s">
        <v>68</v>
      </c>
      <c r="K1163" t="s">
        <v>151</v>
      </c>
      <c r="L1163" t="s">
        <v>21</v>
      </c>
      <c r="M1163" s="5">
        <v>43.13</v>
      </c>
    </row>
    <row r="1164" spans="1:13" x14ac:dyDescent="0.2">
      <c r="A1164" s="2">
        <v>45626</v>
      </c>
      <c r="B1164" s="3">
        <f t="shared" si="56"/>
        <v>2025</v>
      </c>
      <c r="C1164" t="str">
        <f t="shared" si="54"/>
        <v>2024-2025</v>
      </c>
      <c r="D1164" t="s">
        <v>147</v>
      </c>
      <c r="E1164" t="s">
        <v>9</v>
      </c>
      <c r="F1164" t="str">
        <f t="shared" si="55"/>
        <v>New South Wales</v>
      </c>
      <c r="G1164" t="s">
        <v>10</v>
      </c>
      <c r="H1164">
        <v>2067</v>
      </c>
      <c r="I1164" t="s">
        <v>11</v>
      </c>
      <c r="J1164" t="s">
        <v>12</v>
      </c>
      <c r="K1164" t="s">
        <v>157</v>
      </c>
      <c r="L1164" t="s">
        <v>22</v>
      </c>
      <c r="M1164" s="5">
        <v>43.28</v>
      </c>
    </row>
    <row r="1165" spans="1:13" x14ac:dyDescent="0.2">
      <c r="A1165" s="2">
        <v>45554</v>
      </c>
      <c r="B1165" s="3">
        <f t="shared" si="56"/>
        <v>2025</v>
      </c>
      <c r="C1165" t="str">
        <f t="shared" si="54"/>
        <v>2024-2025</v>
      </c>
      <c r="D1165" t="s">
        <v>147</v>
      </c>
      <c r="E1165" t="s">
        <v>125</v>
      </c>
      <c r="F1165" t="str">
        <f t="shared" si="55"/>
        <v>Victoria</v>
      </c>
      <c r="G1165" t="s">
        <v>45</v>
      </c>
      <c r="H1165">
        <v>3400</v>
      </c>
      <c r="I1165" t="s">
        <v>11</v>
      </c>
      <c r="J1165" t="s">
        <v>60</v>
      </c>
      <c r="K1165" t="s">
        <v>152</v>
      </c>
      <c r="L1165" t="s">
        <v>13</v>
      </c>
      <c r="M1165" s="5">
        <v>43.47</v>
      </c>
    </row>
    <row r="1166" spans="1:13" x14ac:dyDescent="0.2">
      <c r="A1166" s="2">
        <v>45022</v>
      </c>
      <c r="B1166" s="3">
        <f t="shared" si="56"/>
        <v>2023</v>
      </c>
      <c r="C1166" t="str">
        <f t="shared" si="54"/>
        <v>2022-2023</v>
      </c>
      <c r="D1166" t="s">
        <v>147</v>
      </c>
      <c r="E1166" t="s">
        <v>136</v>
      </c>
      <c r="F1166" t="str">
        <f t="shared" si="55"/>
        <v>Victoria</v>
      </c>
      <c r="G1166" t="s">
        <v>45</v>
      </c>
      <c r="H1166">
        <v>3175</v>
      </c>
      <c r="I1166" t="s">
        <v>11</v>
      </c>
      <c r="J1166" t="s">
        <v>63</v>
      </c>
      <c r="K1166" t="s">
        <v>157</v>
      </c>
      <c r="L1166" t="s">
        <v>22</v>
      </c>
      <c r="M1166" s="5">
        <v>43.56</v>
      </c>
    </row>
    <row r="1167" spans="1:13" x14ac:dyDescent="0.2">
      <c r="A1167" s="2">
        <v>45384</v>
      </c>
      <c r="B1167" s="3">
        <f t="shared" si="56"/>
        <v>2024</v>
      </c>
      <c r="C1167" t="str">
        <f t="shared" si="54"/>
        <v>2023-2024</v>
      </c>
      <c r="D1167" t="s">
        <v>147</v>
      </c>
      <c r="E1167" t="s">
        <v>73</v>
      </c>
      <c r="F1167" t="str">
        <f t="shared" si="55"/>
        <v>Victoria</v>
      </c>
      <c r="G1167" t="s">
        <v>45</v>
      </c>
      <c r="H1167">
        <v>3136</v>
      </c>
      <c r="I1167" t="s">
        <v>11</v>
      </c>
      <c r="J1167" t="s">
        <v>63</v>
      </c>
      <c r="K1167" t="s">
        <v>155</v>
      </c>
      <c r="L1167" t="s">
        <v>20</v>
      </c>
      <c r="M1167" s="5">
        <v>43.58</v>
      </c>
    </row>
    <row r="1168" spans="1:13" x14ac:dyDescent="0.2">
      <c r="A1168" s="2">
        <v>45270</v>
      </c>
      <c r="B1168" s="3">
        <f t="shared" si="56"/>
        <v>2024</v>
      </c>
      <c r="C1168" t="str">
        <f t="shared" si="54"/>
        <v>2023-2024</v>
      </c>
      <c r="D1168" t="s">
        <v>147</v>
      </c>
      <c r="E1168" t="s">
        <v>9</v>
      </c>
      <c r="F1168" t="str">
        <f t="shared" si="55"/>
        <v>New South Wales</v>
      </c>
      <c r="G1168" t="s">
        <v>10</v>
      </c>
      <c r="H1168">
        <v>2067</v>
      </c>
      <c r="I1168" t="s">
        <v>11</v>
      </c>
      <c r="J1168" t="s">
        <v>12</v>
      </c>
      <c r="K1168" t="s">
        <v>19</v>
      </c>
      <c r="L1168" t="s">
        <v>23</v>
      </c>
      <c r="M1168" s="5">
        <v>43.64</v>
      </c>
    </row>
    <row r="1169" spans="1:13" x14ac:dyDescent="0.2">
      <c r="A1169" s="2">
        <v>44993</v>
      </c>
      <c r="B1169" s="3">
        <f t="shared" si="56"/>
        <v>2023</v>
      </c>
      <c r="C1169" t="str">
        <f t="shared" si="54"/>
        <v>2022-2023</v>
      </c>
      <c r="D1169" t="s">
        <v>148</v>
      </c>
      <c r="E1169" t="s">
        <v>109</v>
      </c>
      <c r="F1169" t="str">
        <f t="shared" si="55"/>
        <v>New South Wales</v>
      </c>
      <c r="G1169" t="s">
        <v>10</v>
      </c>
      <c r="H1169">
        <v>2480</v>
      </c>
      <c r="I1169" t="s">
        <v>11</v>
      </c>
      <c r="J1169" t="s">
        <v>68</v>
      </c>
      <c r="K1169" t="s">
        <v>149</v>
      </c>
      <c r="L1169" t="s">
        <v>15</v>
      </c>
      <c r="M1169" s="5">
        <v>43.75</v>
      </c>
    </row>
    <row r="1170" spans="1:13" x14ac:dyDescent="0.2">
      <c r="A1170" s="2">
        <v>45590</v>
      </c>
      <c r="B1170" s="3">
        <f t="shared" si="56"/>
        <v>2025</v>
      </c>
      <c r="C1170" t="str">
        <f t="shared" si="54"/>
        <v>2024-2025</v>
      </c>
      <c r="D1170" t="s">
        <v>147</v>
      </c>
      <c r="E1170" t="s">
        <v>72</v>
      </c>
      <c r="F1170" t="str">
        <f t="shared" si="55"/>
        <v>Western Australia</v>
      </c>
      <c r="G1170" t="s">
        <v>48</v>
      </c>
      <c r="H1170">
        <v>6010</v>
      </c>
      <c r="I1170" t="s">
        <v>11</v>
      </c>
      <c r="J1170" t="s">
        <v>49</v>
      </c>
      <c r="K1170" t="s">
        <v>155</v>
      </c>
      <c r="L1170" t="s">
        <v>20</v>
      </c>
      <c r="M1170" s="5">
        <v>43.89</v>
      </c>
    </row>
    <row r="1171" spans="1:13" x14ac:dyDescent="0.2">
      <c r="A1171" s="2">
        <v>45028</v>
      </c>
      <c r="B1171" s="3">
        <f t="shared" si="56"/>
        <v>2023</v>
      </c>
      <c r="C1171" t="str">
        <f t="shared" si="54"/>
        <v>2022-2023</v>
      </c>
      <c r="D1171" t="s">
        <v>147</v>
      </c>
      <c r="E1171" t="s">
        <v>87</v>
      </c>
      <c r="F1171" t="str">
        <f t="shared" si="55"/>
        <v>New South Wales</v>
      </c>
      <c r="G1171" t="s">
        <v>10</v>
      </c>
      <c r="H1171">
        <v>2790</v>
      </c>
      <c r="I1171" t="s">
        <v>11</v>
      </c>
      <c r="J1171" t="s">
        <v>25</v>
      </c>
      <c r="K1171" t="s">
        <v>155</v>
      </c>
      <c r="L1171" t="s">
        <v>20</v>
      </c>
      <c r="M1171" s="5">
        <v>43.89</v>
      </c>
    </row>
    <row r="1172" spans="1:13" x14ac:dyDescent="0.2">
      <c r="A1172" s="2">
        <v>45067</v>
      </c>
      <c r="B1172" s="3">
        <f t="shared" si="56"/>
        <v>2023</v>
      </c>
      <c r="C1172" t="str">
        <f t="shared" si="54"/>
        <v>2022-2023</v>
      </c>
      <c r="D1172" t="s">
        <v>147</v>
      </c>
      <c r="E1172" t="s">
        <v>126</v>
      </c>
      <c r="F1172" t="str">
        <f t="shared" si="55"/>
        <v>Queensland</v>
      </c>
      <c r="G1172" t="s">
        <v>35</v>
      </c>
      <c r="H1172">
        <v>4551</v>
      </c>
      <c r="I1172" t="s">
        <v>11</v>
      </c>
      <c r="J1172" t="s">
        <v>120</v>
      </c>
      <c r="K1172" t="s">
        <v>156</v>
      </c>
      <c r="L1172" t="s">
        <v>17</v>
      </c>
      <c r="M1172" s="5">
        <v>43.900000000000006</v>
      </c>
    </row>
    <row r="1173" spans="1:13" x14ac:dyDescent="0.2">
      <c r="A1173" s="2">
        <v>45449</v>
      </c>
      <c r="B1173" s="3">
        <f t="shared" si="56"/>
        <v>2024</v>
      </c>
      <c r="C1173" t="str">
        <f t="shared" si="54"/>
        <v>2023-2024</v>
      </c>
      <c r="D1173" t="s">
        <v>148</v>
      </c>
      <c r="E1173" t="s">
        <v>112</v>
      </c>
      <c r="F1173" t="str">
        <f t="shared" si="55"/>
        <v>Victoria</v>
      </c>
      <c r="G1173" t="s">
        <v>45</v>
      </c>
      <c r="H1173">
        <v>3076</v>
      </c>
      <c r="I1173" t="s">
        <v>11</v>
      </c>
      <c r="J1173" t="s">
        <v>46</v>
      </c>
      <c r="K1173" t="s">
        <v>156</v>
      </c>
      <c r="L1173" t="s">
        <v>17</v>
      </c>
      <c r="M1173" s="5">
        <v>43.900000000000006</v>
      </c>
    </row>
    <row r="1174" spans="1:13" x14ac:dyDescent="0.2">
      <c r="A1174" s="2">
        <v>45113</v>
      </c>
      <c r="B1174" s="3">
        <f t="shared" si="56"/>
        <v>2024</v>
      </c>
      <c r="C1174" t="str">
        <f t="shared" si="54"/>
        <v>2023-2024</v>
      </c>
      <c r="D1174" t="s">
        <v>147</v>
      </c>
      <c r="E1174" t="s">
        <v>54</v>
      </c>
      <c r="F1174" t="str">
        <f t="shared" si="55"/>
        <v>Victoria</v>
      </c>
      <c r="G1174" t="s">
        <v>45</v>
      </c>
      <c r="H1174">
        <v>3977</v>
      </c>
      <c r="I1174" t="s">
        <v>11</v>
      </c>
      <c r="J1174" t="s">
        <v>55</v>
      </c>
      <c r="K1174" t="s">
        <v>156</v>
      </c>
      <c r="L1174" t="s">
        <v>17</v>
      </c>
      <c r="M1174" s="5">
        <v>43.92</v>
      </c>
    </row>
    <row r="1175" spans="1:13" x14ac:dyDescent="0.2">
      <c r="A1175" s="2">
        <v>45640</v>
      </c>
      <c r="B1175" s="3">
        <f t="shared" si="56"/>
        <v>2025</v>
      </c>
      <c r="C1175" t="str">
        <f t="shared" si="54"/>
        <v>2024-2025</v>
      </c>
      <c r="D1175" t="s">
        <v>147</v>
      </c>
      <c r="E1175" t="s">
        <v>135</v>
      </c>
      <c r="F1175" t="str">
        <f t="shared" si="55"/>
        <v>Victoria</v>
      </c>
      <c r="G1175" t="s">
        <v>45</v>
      </c>
      <c r="H1175">
        <v>3550</v>
      </c>
      <c r="I1175" t="s">
        <v>11</v>
      </c>
      <c r="J1175" t="s">
        <v>60</v>
      </c>
      <c r="K1175" t="s">
        <v>155</v>
      </c>
      <c r="L1175" t="s">
        <v>20</v>
      </c>
      <c r="M1175" s="5">
        <v>43.95</v>
      </c>
    </row>
    <row r="1176" spans="1:13" x14ac:dyDescent="0.2">
      <c r="A1176" s="2">
        <v>45349</v>
      </c>
      <c r="B1176" s="3">
        <f t="shared" si="56"/>
        <v>2024</v>
      </c>
      <c r="C1176" t="str">
        <f t="shared" si="54"/>
        <v>2023-2024</v>
      </c>
      <c r="D1176" t="s">
        <v>148</v>
      </c>
      <c r="E1176" t="s">
        <v>123</v>
      </c>
      <c r="F1176" t="str">
        <f t="shared" si="55"/>
        <v>Western Australia</v>
      </c>
      <c r="G1176" t="s">
        <v>48</v>
      </c>
      <c r="H1176">
        <v>6109</v>
      </c>
      <c r="I1176" t="s">
        <v>11</v>
      </c>
      <c r="J1176" t="s">
        <v>94</v>
      </c>
      <c r="K1176" t="s">
        <v>154</v>
      </c>
      <c r="L1176" t="s">
        <v>14</v>
      </c>
      <c r="M1176" s="5">
        <v>43.96</v>
      </c>
    </row>
    <row r="1177" spans="1:13" x14ac:dyDescent="0.2">
      <c r="A1177" s="2">
        <v>45485</v>
      </c>
      <c r="B1177" s="3">
        <f t="shared" si="56"/>
        <v>2025</v>
      </c>
      <c r="C1177" t="str">
        <f t="shared" si="54"/>
        <v>2024-2025</v>
      </c>
      <c r="D1177" t="s">
        <v>147</v>
      </c>
      <c r="E1177" t="s">
        <v>127</v>
      </c>
      <c r="F1177" t="str">
        <f t="shared" si="55"/>
        <v>New South Wales</v>
      </c>
      <c r="G1177" t="s">
        <v>10</v>
      </c>
      <c r="H1177">
        <v>2131</v>
      </c>
      <c r="I1177" t="s">
        <v>11</v>
      </c>
      <c r="J1177" t="s">
        <v>27</v>
      </c>
      <c r="K1177" t="s">
        <v>152</v>
      </c>
      <c r="L1177" t="s">
        <v>13</v>
      </c>
      <c r="M1177" s="5">
        <v>43.97</v>
      </c>
    </row>
    <row r="1178" spans="1:13" x14ac:dyDescent="0.2">
      <c r="A1178" s="2">
        <v>45306</v>
      </c>
      <c r="B1178" s="3">
        <f t="shared" si="56"/>
        <v>2024</v>
      </c>
      <c r="C1178" t="str">
        <f t="shared" si="54"/>
        <v>2023-2024</v>
      </c>
      <c r="D1178" t="s">
        <v>147</v>
      </c>
      <c r="E1178" t="s">
        <v>98</v>
      </c>
      <c r="F1178" t="str">
        <f t="shared" si="55"/>
        <v>Victoria</v>
      </c>
      <c r="G1178" t="s">
        <v>45</v>
      </c>
      <c r="H1178">
        <v>3429</v>
      </c>
      <c r="I1178" t="s">
        <v>11</v>
      </c>
      <c r="J1178" t="s">
        <v>60</v>
      </c>
      <c r="K1178" t="s">
        <v>152</v>
      </c>
      <c r="L1178" t="s">
        <v>13</v>
      </c>
      <c r="M1178" s="5">
        <v>43.97</v>
      </c>
    </row>
    <row r="1179" spans="1:13" x14ac:dyDescent="0.2">
      <c r="A1179" s="2">
        <v>45183</v>
      </c>
      <c r="B1179" s="3">
        <f t="shared" si="56"/>
        <v>2024</v>
      </c>
      <c r="C1179" t="str">
        <f t="shared" si="54"/>
        <v>2023-2024</v>
      </c>
      <c r="D1179" t="s">
        <v>147</v>
      </c>
      <c r="E1179" t="s">
        <v>130</v>
      </c>
      <c r="F1179" t="str">
        <f t="shared" si="55"/>
        <v>South Australia</v>
      </c>
      <c r="G1179" t="s">
        <v>32</v>
      </c>
      <c r="H1179">
        <v>5290</v>
      </c>
      <c r="I1179" t="s">
        <v>11</v>
      </c>
      <c r="J1179" t="s">
        <v>38</v>
      </c>
      <c r="K1179" t="s">
        <v>154</v>
      </c>
      <c r="L1179" t="s">
        <v>14</v>
      </c>
      <c r="M1179" s="5">
        <v>44</v>
      </c>
    </row>
    <row r="1180" spans="1:13" x14ac:dyDescent="0.2">
      <c r="A1180" s="2">
        <v>45204</v>
      </c>
      <c r="B1180" s="3">
        <f t="shared" si="56"/>
        <v>2024</v>
      </c>
      <c r="C1180" t="str">
        <f t="shared" si="54"/>
        <v>2023-2024</v>
      </c>
      <c r="D1180" t="s">
        <v>148</v>
      </c>
      <c r="E1180" t="s">
        <v>81</v>
      </c>
      <c r="F1180" t="str">
        <f t="shared" si="55"/>
        <v>New South Wales</v>
      </c>
      <c r="G1180" t="s">
        <v>10</v>
      </c>
      <c r="H1180">
        <v>2485</v>
      </c>
      <c r="I1180" t="s">
        <v>11</v>
      </c>
      <c r="J1180" t="s">
        <v>68</v>
      </c>
      <c r="K1180" t="s">
        <v>19</v>
      </c>
      <c r="L1180" t="s">
        <v>23</v>
      </c>
      <c r="M1180" s="5">
        <v>44.33</v>
      </c>
    </row>
    <row r="1181" spans="1:13" x14ac:dyDescent="0.2">
      <c r="A1181" s="2">
        <v>44970</v>
      </c>
      <c r="B1181" s="3">
        <f t="shared" si="56"/>
        <v>2023</v>
      </c>
      <c r="C1181" t="str">
        <f t="shared" si="54"/>
        <v>2022-2023</v>
      </c>
      <c r="D1181" t="s">
        <v>148</v>
      </c>
      <c r="E1181" t="s">
        <v>42</v>
      </c>
      <c r="F1181" t="str">
        <f t="shared" si="55"/>
        <v>Queensland</v>
      </c>
      <c r="G1181" t="s">
        <v>35</v>
      </c>
      <c r="H1181">
        <v>4053</v>
      </c>
      <c r="I1181" t="s">
        <v>11</v>
      </c>
      <c r="J1181" t="s">
        <v>43</v>
      </c>
      <c r="K1181" t="s">
        <v>157</v>
      </c>
      <c r="L1181" t="s">
        <v>22</v>
      </c>
      <c r="M1181" s="5">
        <v>44.38</v>
      </c>
    </row>
    <row r="1182" spans="1:13" x14ac:dyDescent="0.2">
      <c r="A1182" s="2">
        <v>45521</v>
      </c>
      <c r="B1182" s="3">
        <f t="shared" si="56"/>
        <v>2025</v>
      </c>
      <c r="C1182" t="str">
        <f t="shared" si="54"/>
        <v>2024-2025</v>
      </c>
      <c r="D1182" t="s">
        <v>148</v>
      </c>
      <c r="E1182" t="s">
        <v>50</v>
      </c>
      <c r="F1182" t="str">
        <f t="shared" si="55"/>
        <v>Queensland</v>
      </c>
      <c r="G1182" t="s">
        <v>35</v>
      </c>
      <c r="H1182">
        <v>4703</v>
      </c>
      <c r="I1182" t="s">
        <v>11</v>
      </c>
      <c r="J1182" t="s">
        <v>51</v>
      </c>
      <c r="K1182" t="s">
        <v>150</v>
      </c>
      <c r="L1182" t="s">
        <v>18</v>
      </c>
      <c r="M1182" s="5">
        <v>44.42</v>
      </c>
    </row>
    <row r="1183" spans="1:13" x14ac:dyDescent="0.2">
      <c r="A1183" s="2">
        <v>45150</v>
      </c>
      <c r="B1183" s="3">
        <f t="shared" si="56"/>
        <v>2024</v>
      </c>
      <c r="C1183" t="str">
        <f t="shared" si="54"/>
        <v>2023-2024</v>
      </c>
      <c r="D1183" t="s">
        <v>147</v>
      </c>
      <c r="E1183" t="s">
        <v>85</v>
      </c>
      <c r="F1183" t="str">
        <f t="shared" si="55"/>
        <v>Queensland</v>
      </c>
      <c r="G1183" t="s">
        <v>35</v>
      </c>
      <c r="H1183">
        <v>4883</v>
      </c>
      <c r="I1183" t="s">
        <v>11</v>
      </c>
      <c r="J1183" t="s">
        <v>36</v>
      </c>
      <c r="K1183" t="s">
        <v>152</v>
      </c>
      <c r="L1183" t="s">
        <v>13</v>
      </c>
      <c r="M1183" s="5">
        <v>44.47</v>
      </c>
    </row>
    <row r="1184" spans="1:13" x14ac:dyDescent="0.2">
      <c r="A1184" s="2">
        <v>45390</v>
      </c>
      <c r="B1184" s="3">
        <f t="shared" si="56"/>
        <v>2024</v>
      </c>
      <c r="C1184" t="str">
        <f t="shared" si="54"/>
        <v>2023-2024</v>
      </c>
      <c r="D1184" t="s">
        <v>148</v>
      </c>
      <c r="E1184" t="s">
        <v>62</v>
      </c>
      <c r="F1184" t="str">
        <f t="shared" si="55"/>
        <v>Victoria</v>
      </c>
      <c r="G1184" t="s">
        <v>45</v>
      </c>
      <c r="H1184">
        <v>3134</v>
      </c>
      <c r="I1184" t="s">
        <v>11</v>
      </c>
      <c r="J1184" t="s">
        <v>63</v>
      </c>
      <c r="K1184" t="s">
        <v>154</v>
      </c>
      <c r="L1184" t="s">
        <v>14</v>
      </c>
      <c r="M1184" s="5">
        <v>44.47</v>
      </c>
    </row>
    <row r="1185" spans="1:13" x14ac:dyDescent="0.2">
      <c r="A1185" s="2">
        <v>45401</v>
      </c>
      <c r="B1185" s="3">
        <f t="shared" si="56"/>
        <v>2024</v>
      </c>
      <c r="C1185" t="str">
        <f t="shared" si="54"/>
        <v>2023-2024</v>
      </c>
      <c r="D1185" t="s">
        <v>147</v>
      </c>
      <c r="E1185" t="s">
        <v>135</v>
      </c>
      <c r="F1185" t="str">
        <f t="shared" si="55"/>
        <v>Victoria</v>
      </c>
      <c r="G1185" t="s">
        <v>45</v>
      </c>
      <c r="H1185">
        <v>3550</v>
      </c>
      <c r="I1185" t="s">
        <v>11</v>
      </c>
      <c r="J1185" t="s">
        <v>60</v>
      </c>
      <c r="K1185" t="s">
        <v>153</v>
      </c>
      <c r="L1185" t="s">
        <v>16</v>
      </c>
      <c r="M1185" s="5">
        <v>44.5</v>
      </c>
    </row>
    <row r="1186" spans="1:13" x14ac:dyDescent="0.2">
      <c r="A1186" s="2">
        <v>45114</v>
      </c>
      <c r="B1186" s="3">
        <f t="shared" si="56"/>
        <v>2024</v>
      </c>
      <c r="C1186" t="str">
        <f t="shared" si="54"/>
        <v>2023-2024</v>
      </c>
      <c r="D1186" t="s">
        <v>147</v>
      </c>
      <c r="E1186" t="s">
        <v>53</v>
      </c>
      <c r="F1186" t="str">
        <f t="shared" si="55"/>
        <v>South Australia</v>
      </c>
      <c r="G1186" t="s">
        <v>32</v>
      </c>
      <c r="H1186">
        <v>5082</v>
      </c>
      <c r="I1186" t="s">
        <v>11</v>
      </c>
      <c r="J1186" t="s">
        <v>33</v>
      </c>
      <c r="K1186" t="s">
        <v>150</v>
      </c>
      <c r="L1186" t="s">
        <v>18</v>
      </c>
      <c r="M1186" s="5">
        <v>44.5</v>
      </c>
    </row>
    <row r="1187" spans="1:13" x14ac:dyDescent="0.2">
      <c r="A1187" s="2">
        <v>45381</v>
      </c>
      <c r="B1187" s="3">
        <f t="shared" si="56"/>
        <v>2024</v>
      </c>
      <c r="C1187" t="str">
        <f t="shared" si="54"/>
        <v>2023-2024</v>
      </c>
      <c r="D1187" t="s">
        <v>147</v>
      </c>
      <c r="E1187" t="s">
        <v>113</v>
      </c>
      <c r="F1187" t="str">
        <f t="shared" si="55"/>
        <v>Queensland</v>
      </c>
      <c r="G1187" t="s">
        <v>35</v>
      </c>
      <c r="H1187">
        <v>4215</v>
      </c>
      <c r="I1187" t="s">
        <v>11</v>
      </c>
      <c r="J1187" t="s">
        <v>104</v>
      </c>
      <c r="K1187" t="s">
        <v>154</v>
      </c>
      <c r="L1187" t="s">
        <v>14</v>
      </c>
      <c r="M1187" s="5">
        <v>44.53</v>
      </c>
    </row>
    <row r="1188" spans="1:13" x14ac:dyDescent="0.2">
      <c r="A1188" s="2">
        <v>45463</v>
      </c>
      <c r="B1188" s="3">
        <f t="shared" si="56"/>
        <v>2024</v>
      </c>
      <c r="C1188" t="str">
        <f t="shared" si="54"/>
        <v>2023-2024</v>
      </c>
      <c r="D1188" t="s">
        <v>147</v>
      </c>
      <c r="E1188" t="s">
        <v>40</v>
      </c>
      <c r="F1188" t="str">
        <f t="shared" si="55"/>
        <v>New South Wales</v>
      </c>
      <c r="G1188" t="s">
        <v>10</v>
      </c>
      <c r="H1188">
        <v>2116</v>
      </c>
      <c r="I1188" t="s">
        <v>11</v>
      </c>
      <c r="J1188" t="s">
        <v>27</v>
      </c>
      <c r="K1188" t="s">
        <v>157</v>
      </c>
      <c r="L1188" t="s">
        <v>22</v>
      </c>
      <c r="M1188" s="5">
        <v>44.599999999999994</v>
      </c>
    </row>
    <row r="1189" spans="1:13" x14ac:dyDescent="0.2">
      <c r="A1189" s="2">
        <v>45462</v>
      </c>
      <c r="B1189" s="3">
        <f t="shared" si="56"/>
        <v>2024</v>
      </c>
      <c r="C1189" t="str">
        <f t="shared" si="54"/>
        <v>2023-2024</v>
      </c>
      <c r="D1189" t="s">
        <v>147</v>
      </c>
      <c r="E1189" t="s">
        <v>76</v>
      </c>
      <c r="F1189" t="str">
        <f t="shared" si="55"/>
        <v>Western Australia</v>
      </c>
      <c r="G1189" t="s">
        <v>48</v>
      </c>
      <c r="H1189">
        <v>6450</v>
      </c>
      <c r="I1189" t="s">
        <v>11</v>
      </c>
      <c r="J1189" t="s">
        <v>77</v>
      </c>
      <c r="K1189" t="s">
        <v>153</v>
      </c>
      <c r="L1189" t="s">
        <v>16</v>
      </c>
      <c r="M1189" s="5">
        <v>44.67</v>
      </c>
    </row>
    <row r="1190" spans="1:13" x14ac:dyDescent="0.2">
      <c r="A1190" s="2">
        <v>45016</v>
      </c>
      <c r="B1190" s="3">
        <f t="shared" si="56"/>
        <v>2023</v>
      </c>
      <c r="C1190" t="str">
        <f t="shared" si="54"/>
        <v>2022-2023</v>
      </c>
      <c r="D1190" t="s">
        <v>147</v>
      </c>
      <c r="E1190" t="s">
        <v>28</v>
      </c>
      <c r="F1190" t="str">
        <f t="shared" si="55"/>
        <v>Northern Territory</v>
      </c>
      <c r="G1190" t="s">
        <v>29</v>
      </c>
      <c r="H1190">
        <v>800</v>
      </c>
      <c r="I1190" t="s">
        <v>11</v>
      </c>
      <c r="J1190" t="s">
        <v>30</v>
      </c>
      <c r="K1190" t="s">
        <v>157</v>
      </c>
      <c r="L1190" t="s">
        <v>22</v>
      </c>
      <c r="M1190" s="5">
        <v>44.820000000000007</v>
      </c>
    </row>
    <row r="1191" spans="1:13" x14ac:dyDescent="0.2">
      <c r="A1191" s="2">
        <v>44954</v>
      </c>
      <c r="B1191" s="3">
        <f t="shared" si="56"/>
        <v>2023</v>
      </c>
      <c r="C1191" t="str">
        <f t="shared" si="54"/>
        <v>2022-2023</v>
      </c>
      <c r="D1191" t="s">
        <v>148</v>
      </c>
      <c r="E1191" t="s">
        <v>42</v>
      </c>
      <c r="F1191" t="str">
        <f t="shared" si="55"/>
        <v>Queensland</v>
      </c>
      <c r="G1191" t="s">
        <v>35</v>
      </c>
      <c r="H1191">
        <v>4053</v>
      </c>
      <c r="I1191" t="s">
        <v>11</v>
      </c>
      <c r="J1191" t="s">
        <v>43</v>
      </c>
      <c r="K1191" t="s">
        <v>155</v>
      </c>
      <c r="L1191" t="s">
        <v>20</v>
      </c>
      <c r="M1191" s="5">
        <v>44.84</v>
      </c>
    </row>
    <row r="1192" spans="1:13" x14ac:dyDescent="0.2">
      <c r="A1192" s="2">
        <v>45444</v>
      </c>
      <c r="B1192" s="3">
        <f t="shared" si="56"/>
        <v>2024</v>
      </c>
      <c r="C1192" t="str">
        <f t="shared" si="54"/>
        <v>2023-2024</v>
      </c>
      <c r="D1192" t="s">
        <v>147</v>
      </c>
      <c r="E1192" t="s">
        <v>134</v>
      </c>
      <c r="F1192" t="str">
        <f t="shared" si="55"/>
        <v>Queensland</v>
      </c>
      <c r="G1192" t="s">
        <v>35</v>
      </c>
      <c r="H1192">
        <v>4825</v>
      </c>
      <c r="I1192" t="s">
        <v>11</v>
      </c>
      <c r="J1192" t="s">
        <v>36</v>
      </c>
      <c r="K1192" t="s">
        <v>156</v>
      </c>
      <c r="L1192" t="s">
        <v>17</v>
      </c>
      <c r="M1192" s="5">
        <v>44.87</v>
      </c>
    </row>
    <row r="1193" spans="1:13" x14ac:dyDescent="0.2">
      <c r="A1193" s="2">
        <v>45519</v>
      </c>
      <c r="B1193" s="3">
        <f t="shared" si="56"/>
        <v>2025</v>
      </c>
      <c r="C1193" t="str">
        <f t="shared" si="54"/>
        <v>2024-2025</v>
      </c>
      <c r="D1193" t="s">
        <v>147</v>
      </c>
      <c r="E1193" t="s">
        <v>137</v>
      </c>
      <c r="F1193" t="str">
        <f t="shared" si="55"/>
        <v>New South Wales</v>
      </c>
      <c r="G1193" t="s">
        <v>10</v>
      </c>
      <c r="H1193">
        <v>2031</v>
      </c>
      <c r="I1193" t="s">
        <v>11</v>
      </c>
      <c r="J1193" t="s">
        <v>12</v>
      </c>
      <c r="K1193" t="s">
        <v>154</v>
      </c>
      <c r="L1193" t="s">
        <v>14</v>
      </c>
      <c r="M1193" s="5">
        <v>44.9</v>
      </c>
    </row>
    <row r="1194" spans="1:13" x14ac:dyDescent="0.2">
      <c r="A1194" s="2">
        <v>45402</v>
      </c>
      <c r="B1194" s="3">
        <f t="shared" si="56"/>
        <v>2024</v>
      </c>
      <c r="C1194" t="str">
        <f t="shared" si="54"/>
        <v>2023-2024</v>
      </c>
      <c r="D1194" t="s">
        <v>147</v>
      </c>
      <c r="E1194" t="s">
        <v>34</v>
      </c>
      <c r="F1194" t="str">
        <f t="shared" si="55"/>
        <v>Queensland</v>
      </c>
      <c r="G1194" t="s">
        <v>35</v>
      </c>
      <c r="H1194">
        <v>4802</v>
      </c>
      <c r="I1194" t="s">
        <v>11</v>
      </c>
      <c r="J1194" t="s">
        <v>36</v>
      </c>
      <c r="K1194" t="s">
        <v>151</v>
      </c>
      <c r="L1194" t="s">
        <v>21</v>
      </c>
      <c r="M1194" s="5">
        <v>44.91</v>
      </c>
    </row>
    <row r="1195" spans="1:13" x14ac:dyDescent="0.2">
      <c r="A1195" s="2">
        <v>44941</v>
      </c>
      <c r="B1195" s="3">
        <f t="shared" si="56"/>
        <v>2023</v>
      </c>
      <c r="C1195" t="str">
        <f t="shared" si="54"/>
        <v>2022-2023</v>
      </c>
      <c r="D1195" t="s">
        <v>147</v>
      </c>
      <c r="E1195" t="s">
        <v>26</v>
      </c>
      <c r="F1195" t="str">
        <f t="shared" si="55"/>
        <v>New South Wales</v>
      </c>
      <c r="G1195" t="s">
        <v>10</v>
      </c>
      <c r="H1195">
        <v>2141</v>
      </c>
      <c r="I1195" t="s">
        <v>11</v>
      </c>
      <c r="J1195" t="s">
        <v>27</v>
      </c>
      <c r="K1195" t="s">
        <v>156</v>
      </c>
      <c r="L1195" t="s">
        <v>17</v>
      </c>
      <c r="M1195" s="5">
        <v>44.91</v>
      </c>
    </row>
    <row r="1196" spans="1:13" x14ac:dyDescent="0.2">
      <c r="A1196" s="2">
        <v>45482</v>
      </c>
      <c r="B1196" s="3">
        <f t="shared" si="56"/>
        <v>2025</v>
      </c>
      <c r="C1196" t="str">
        <f t="shared" si="54"/>
        <v>2024-2025</v>
      </c>
      <c r="D1196" t="s">
        <v>147</v>
      </c>
      <c r="E1196" t="s">
        <v>139</v>
      </c>
      <c r="F1196" t="str">
        <f t="shared" si="55"/>
        <v>New South Wales</v>
      </c>
      <c r="G1196" t="s">
        <v>10</v>
      </c>
      <c r="H1196">
        <v>2020</v>
      </c>
      <c r="I1196" t="s">
        <v>11</v>
      </c>
      <c r="J1196" t="s">
        <v>12</v>
      </c>
      <c r="K1196" t="s">
        <v>156</v>
      </c>
      <c r="L1196" t="s">
        <v>17</v>
      </c>
      <c r="M1196" s="5">
        <v>44.91</v>
      </c>
    </row>
    <row r="1197" spans="1:13" x14ac:dyDescent="0.2">
      <c r="A1197" s="2">
        <v>45255</v>
      </c>
      <c r="B1197" s="3">
        <f t="shared" si="56"/>
        <v>2024</v>
      </c>
      <c r="C1197" t="str">
        <f t="shared" si="54"/>
        <v>2023-2024</v>
      </c>
      <c r="D1197" t="s">
        <v>147</v>
      </c>
      <c r="E1197" t="s">
        <v>75</v>
      </c>
      <c r="F1197" t="str">
        <f t="shared" si="55"/>
        <v>Victoria</v>
      </c>
      <c r="G1197" t="s">
        <v>45</v>
      </c>
      <c r="H1197">
        <v>3630</v>
      </c>
      <c r="I1197" t="s">
        <v>11</v>
      </c>
      <c r="J1197" t="s">
        <v>55</v>
      </c>
      <c r="K1197" t="s">
        <v>19</v>
      </c>
      <c r="L1197" t="s">
        <v>23</v>
      </c>
      <c r="M1197" s="5">
        <v>44.91</v>
      </c>
    </row>
    <row r="1198" spans="1:13" x14ac:dyDescent="0.2">
      <c r="A1198" s="2">
        <v>45534</v>
      </c>
      <c r="B1198" s="3">
        <f t="shared" si="56"/>
        <v>2025</v>
      </c>
      <c r="C1198" t="str">
        <f t="shared" si="54"/>
        <v>2024-2025</v>
      </c>
      <c r="D1198" t="s">
        <v>148</v>
      </c>
      <c r="E1198" t="s">
        <v>39</v>
      </c>
      <c r="F1198" t="str">
        <f t="shared" si="55"/>
        <v>South Australia</v>
      </c>
      <c r="G1198" t="s">
        <v>32</v>
      </c>
      <c r="H1198">
        <v>5343</v>
      </c>
      <c r="I1198" t="s">
        <v>11</v>
      </c>
      <c r="J1198" t="s">
        <v>38</v>
      </c>
      <c r="K1198" t="s">
        <v>152</v>
      </c>
      <c r="L1198" t="s">
        <v>13</v>
      </c>
      <c r="M1198" s="5">
        <v>44.96</v>
      </c>
    </row>
    <row r="1199" spans="1:13" x14ac:dyDescent="0.2">
      <c r="A1199" s="2">
        <v>45046</v>
      </c>
      <c r="B1199" s="3">
        <f t="shared" si="56"/>
        <v>2023</v>
      </c>
      <c r="C1199" t="str">
        <f t="shared" si="54"/>
        <v>2022-2023</v>
      </c>
      <c r="D1199" t="s">
        <v>147</v>
      </c>
      <c r="E1199" t="s">
        <v>72</v>
      </c>
      <c r="F1199" t="str">
        <f t="shared" si="55"/>
        <v>Western Australia</v>
      </c>
      <c r="G1199" t="s">
        <v>48</v>
      </c>
      <c r="H1199">
        <v>6010</v>
      </c>
      <c r="I1199" t="s">
        <v>11</v>
      </c>
      <c r="J1199" t="s">
        <v>49</v>
      </c>
      <c r="K1199" t="s">
        <v>154</v>
      </c>
      <c r="L1199" t="s">
        <v>14</v>
      </c>
      <c r="M1199" s="5">
        <v>44.97</v>
      </c>
    </row>
    <row r="1200" spans="1:13" x14ac:dyDescent="0.2">
      <c r="A1200" s="2">
        <v>45011</v>
      </c>
      <c r="B1200" s="3">
        <f t="shared" si="56"/>
        <v>2023</v>
      </c>
      <c r="C1200" t="str">
        <f t="shared" si="54"/>
        <v>2022-2023</v>
      </c>
      <c r="D1200" t="s">
        <v>148</v>
      </c>
      <c r="E1200" t="s">
        <v>47</v>
      </c>
      <c r="F1200" t="str">
        <f t="shared" si="55"/>
        <v>Western Australia</v>
      </c>
      <c r="G1200" t="s">
        <v>48</v>
      </c>
      <c r="H1200">
        <v>6030</v>
      </c>
      <c r="I1200" t="s">
        <v>11</v>
      </c>
      <c r="J1200" t="s">
        <v>49</v>
      </c>
      <c r="K1200" t="s">
        <v>153</v>
      </c>
      <c r="L1200" t="s">
        <v>16</v>
      </c>
      <c r="M1200" s="5">
        <v>44.97</v>
      </c>
    </row>
    <row r="1201" spans="1:13" x14ac:dyDescent="0.2">
      <c r="A1201" s="2">
        <v>44947</v>
      </c>
      <c r="B1201" s="3">
        <f t="shared" si="56"/>
        <v>2023</v>
      </c>
      <c r="C1201" t="str">
        <f t="shared" si="54"/>
        <v>2022-2023</v>
      </c>
      <c r="D1201" t="s">
        <v>148</v>
      </c>
      <c r="E1201" t="s">
        <v>101</v>
      </c>
      <c r="F1201" t="str">
        <f t="shared" si="55"/>
        <v>Victoria</v>
      </c>
      <c r="G1201" t="s">
        <v>45</v>
      </c>
      <c r="H1201">
        <v>3131</v>
      </c>
      <c r="I1201" t="s">
        <v>11</v>
      </c>
      <c r="J1201" t="s">
        <v>63</v>
      </c>
      <c r="K1201" t="s">
        <v>152</v>
      </c>
      <c r="L1201" t="s">
        <v>13</v>
      </c>
      <c r="M1201" s="5">
        <v>44.97</v>
      </c>
    </row>
    <row r="1202" spans="1:13" x14ac:dyDescent="0.2">
      <c r="A1202" s="2">
        <v>45462</v>
      </c>
      <c r="B1202" s="3">
        <f t="shared" si="56"/>
        <v>2024</v>
      </c>
      <c r="C1202" t="str">
        <f t="shared" si="54"/>
        <v>2023-2024</v>
      </c>
      <c r="D1202" t="s">
        <v>147</v>
      </c>
      <c r="E1202" t="s">
        <v>59</v>
      </c>
      <c r="F1202" t="str">
        <f t="shared" si="55"/>
        <v>Victoria</v>
      </c>
      <c r="G1202" t="s">
        <v>45</v>
      </c>
      <c r="H1202">
        <v>3280</v>
      </c>
      <c r="I1202" t="s">
        <v>11</v>
      </c>
      <c r="J1202" t="s">
        <v>60</v>
      </c>
      <c r="K1202" t="s">
        <v>154</v>
      </c>
      <c r="L1202" t="s">
        <v>14</v>
      </c>
      <c r="M1202" s="5">
        <v>44.97</v>
      </c>
    </row>
    <row r="1203" spans="1:13" x14ac:dyDescent="0.2">
      <c r="A1203" s="2">
        <v>45178</v>
      </c>
      <c r="B1203" s="3">
        <f t="shared" si="56"/>
        <v>2024</v>
      </c>
      <c r="C1203" t="str">
        <f t="shared" si="54"/>
        <v>2023-2024</v>
      </c>
      <c r="D1203" t="s">
        <v>147</v>
      </c>
      <c r="E1203" t="s">
        <v>124</v>
      </c>
      <c r="F1203" t="str">
        <f t="shared" si="55"/>
        <v>New South Wales</v>
      </c>
      <c r="G1203" t="s">
        <v>10</v>
      </c>
      <c r="H1203">
        <v>2015</v>
      </c>
      <c r="I1203" t="s">
        <v>11</v>
      </c>
      <c r="J1203" t="s">
        <v>12</v>
      </c>
      <c r="K1203" t="s">
        <v>154</v>
      </c>
      <c r="L1203" t="s">
        <v>14</v>
      </c>
      <c r="M1203" s="5">
        <v>45</v>
      </c>
    </row>
    <row r="1204" spans="1:13" x14ac:dyDescent="0.2">
      <c r="A1204" s="2">
        <v>45599</v>
      </c>
      <c r="B1204" s="3">
        <f t="shared" si="56"/>
        <v>2025</v>
      </c>
      <c r="C1204" t="str">
        <f t="shared" si="54"/>
        <v>2024-2025</v>
      </c>
      <c r="D1204" t="s">
        <v>147</v>
      </c>
      <c r="E1204" t="s">
        <v>95</v>
      </c>
      <c r="F1204" t="str">
        <f t="shared" si="55"/>
        <v>Victoria</v>
      </c>
      <c r="G1204" t="s">
        <v>45</v>
      </c>
      <c r="H1204">
        <v>3931</v>
      </c>
      <c r="I1204" t="s">
        <v>11</v>
      </c>
      <c r="J1204" t="s">
        <v>55</v>
      </c>
      <c r="K1204" t="s">
        <v>154</v>
      </c>
      <c r="L1204" t="s">
        <v>14</v>
      </c>
      <c r="M1204" s="5">
        <v>45</v>
      </c>
    </row>
    <row r="1205" spans="1:13" x14ac:dyDescent="0.2">
      <c r="A1205" s="2">
        <v>45554</v>
      </c>
      <c r="B1205" s="3">
        <f t="shared" si="56"/>
        <v>2025</v>
      </c>
      <c r="C1205" t="str">
        <f t="shared" si="54"/>
        <v>2024-2025</v>
      </c>
      <c r="D1205" t="s">
        <v>147</v>
      </c>
      <c r="E1205" t="s">
        <v>144</v>
      </c>
      <c r="F1205" t="str">
        <f t="shared" si="55"/>
        <v>Queensland</v>
      </c>
      <c r="G1205" t="s">
        <v>35</v>
      </c>
      <c r="H1205">
        <v>4566</v>
      </c>
      <c r="I1205" t="s">
        <v>11</v>
      </c>
      <c r="J1205" t="s">
        <v>120</v>
      </c>
      <c r="K1205" t="s">
        <v>151</v>
      </c>
      <c r="L1205" t="s">
        <v>21</v>
      </c>
      <c r="M1205" s="5">
        <v>45</v>
      </c>
    </row>
    <row r="1206" spans="1:13" x14ac:dyDescent="0.2">
      <c r="A1206" s="2">
        <v>45531</v>
      </c>
      <c r="B1206" s="3">
        <f t="shared" si="56"/>
        <v>2025</v>
      </c>
      <c r="C1206" t="str">
        <f t="shared" si="54"/>
        <v>2024-2025</v>
      </c>
      <c r="D1206" t="s">
        <v>148</v>
      </c>
      <c r="E1206" t="s">
        <v>116</v>
      </c>
      <c r="F1206" t="str">
        <f t="shared" si="55"/>
        <v>Western Australia</v>
      </c>
      <c r="G1206" t="s">
        <v>48</v>
      </c>
      <c r="H1206">
        <v>6725</v>
      </c>
      <c r="I1206" t="s">
        <v>11</v>
      </c>
      <c r="J1206" t="s">
        <v>77</v>
      </c>
      <c r="K1206" t="s">
        <v>152</v>
      </c>
      <c r="L1206" t="s">
        <v>13</v>
      </c>
      <c r="M1206" s="5">
        <v>45.15</v>
      </c>
    </row>
    <row r="1207" spans="1:13" x14ac:dyDescent="0.2">
      <c r="A1207" s="2">
        <v>45215</v>
      </c>
      <c r="B1207" s="3">
        <f t="shared" si="56"/>
        <v>2024</v>
      </c>
      <c r="C1207" t="str">
        <f t="shared" si="54"/>
        <v>2023-2024</v>
      </c>
      <c r="D1207" t="s">
        <v>147</v>
      </c>
      <c r="E1207" t="s">
        <v>61</v>
      </c>
      <c r="F1207" t="str">
        <f t="shared" si="55"/>
        <v>New South Wales</v>
      </c>
      <c r="G1207" t="s">
        <v>10</v>
      </c>
      <c r="H1207">
        <v>2539</v>
      </c>
      <c r="I1207" t="s">
        <v>11</v>
      </c>
      <c r="J1207" t="s">
        <v>58</v>
      </c>
      <c r="K1207" t="s">
        <v>152</v>
      </c>
      <c r="L1207" t="s">
        <v>13</v>
      </c>
      <c r="M1207" s="5">
        <v>45.15</v>
      </c>
    </row>
    <row r="1208" spans="1:13" x14ac:dyDescent="0.2">
      <c r="A1208" s="2">
        <v>45076</v>
      </c>
      <c r="B1208" s="3">
        <f t="shared" si="56"/>
        <v>2023</v>
      </c>
      <c r="C1208" t="str">
        <f t="shared" si="54"/>
        <v>2022-2023</v>
      </c>
      <c r="D1208" t="s">
        <v>147</v>
      </c>
      <c r="E1208" t="s">
        <v>124</v>
      </c>
      <c r="F1208" t="str">
        <f t="shared" si="55"/>
        <v>New South Wales</v>
      </c>
      <c r="G1208" t="s">
        <v>10</v>
      </c>
      <c r="H1208">
        <v>2015</v>
      </c>
      <c r="I1208" t="s">
        <v>11</v>
      </c>
      <c r="J1208" t="s">
        <v>12</v>
      </c>
      <c r="K1208" t="s">
        <v>150</v>
      </c>
      <c r="L1208" t="s">
        <v>18</v>
      </c>
      <c r="M1208" s="5">
        <v>45.46</v>
      </c>
    </row>
    <row r="1209" spans="1:13" x14ac:dyDescent="0.2">
      <c r="A1209" s="2">
        <v>45162</v>
      </c>
      <c r="B1209" s="3">
        <f t="shared" si="56"/>
        <v>2024</v>
      </c>
      <c r="C1209" t="str">
        <f t="shared" si="54"/>
        <v>2023-2024</v>
      </c>
      <c r="D1209" t="s">
        <v>147</v>
      </c>
      <c r="E1209" t="s">
        <v>142</v>
      </c>
      <c r="F1209" t="str">
        <f t="shared" si="55"/>
        <v>Australian Capital Territory</v>
      </c>
      <c r="G1209" t="s">
        <v>80</v>
      </c>
      <c r="H1209">
        <v>2609</v>
      </c>
      <c r="I1209" t="s">
        <v>11</v>
      </c>
      <c r="J1209" t="s">
        <v>58</v>
      </c>
      <c r="K1209" t="s">
        <v>154</v>
      </c>
      <c r="L1209" t="s">
        <v>14</v>
      </c>
      <c r="M1209" s="5">
        <v>45.46</v>
      </c>
    </row>
    <row r="1210" spans="1:13" x14ac:dyDescent="0.2">
      <c r="A1210" s="2">
        <v>45196</v>
      </c>
      <c r="B1210" s="3">
        <f t="shared" si="56"/>
        <v>2024</v>
      </c>
      <c r="C1210" t="str">
        <f t="shared" si="54"/>
        <v>2023-2024</v>
      </c>
      <c r="D1210" t="s">
        <v>147</v>
      </c>
      <c r="E1210" t="s">
        <v>59</v>
      </c>
      <c r="F1210" t="str">
        <f t="shared" si="55"/>
        <v>Victoria</v>
      </c>
      <c r="G1210" t="s">
        <v>45</v>
      </c>
      <c r="H1210">
        <v>3280</v>
      </c>
      <c r="I1210" t="s">
        <v>11</v>
      </c>
      <c r="J1210" t="s">
        <v>60</v>
      </c>
      <c r="K1210" t="s">
        <v>154</v>
      </c>
      <c r="L1210" t="s">
        <v>14</v>
      </c>
      <c r="M1210" s="5">
        <v>45.49</v>
      </c>
    </row>
    <row r="1211" spans="1:13" x14ac:dyDescent="0.2">
      <c r="A1211" s="2">
        <v>44984</v>
      </c>
      <c r="B1211" s="3">
        <f t="shared" si="56"/>
        <v>2023</v>
      </c>
      <c r="C1211" t="str">
        <f t="shared" si="54"/>
        <v>2022-2023</v>
      </c>
      <c r="D1211" t="s">
        <v>147</v>
      </c>
      <c r="E1211" t="s">
        <v>96</v>
      </c>
      <c r="F1211" t="str">
        <f t="shared" si="55"/>
        <v>Western Australia</v>
      </c>
      <c r="G1211" t="s">
        <v>48</v>
      </c>
      <c r="H1211">
        <v>6330</v>
      </c>
      <c r="I1211" t="s">
        <v>11</v>
      </c>
      <c r="J1211" t="s">
        <v>94</v>
      </c>
      <c r="K1211" t="s">
        <v>156</v>
      </c>
      <c r="L1211" t="s">
        <v>17</v>
      </c>
      <c r="M1211" s="5">
        <v>45.54</v>
      </c>
    </row>
    <row r="1212" spans="1:13" x14ac:dyDescent="0.2">
      <c r="A1212" s="2">
        <v>44973</v>
      </c>
      <c r="B1212" s="3">
        <f t="shared" si="56"/>
        <v>2023</v>
      </c>
      <c r="C1212" t="str">
        <f t="shared" si="54"/>
        <v>2022-2023</v>
      </c>
      <c r="D1212" t="s">
        <v>148</v>
      </c>
      <c r="E1212" t="s">
        <v>130</v>
      </c>
      <c r="F1212" t="str">
        <f t="shared" si="55"/>
        <v>South Australia</v>
      </c>
      <c r="G1212" t="s">
        <v>32</v>
      </c>
      <c r="H1212">
        <v>5290</v>
      </c>
      <c r="I1212" t="s">
        <v>11</v>
      </c>
      <c r="J1212" t="s">
        <v>38</v>
      </c>
      <c r="K1212" t="s">
        <v>155</v>
      </c>
      <c r="L1212" t="s">
        <v>20</v>
      </c>
      <c r="M1212" s="5">
        <v>45.65</v>
      </c>
    </row>
    <row r="1213" spans="1:13" x14ac:dyDescent="0.2">
      <c r="A1213" s="2">
        <v>45366</v>
      </c>
      <c r="B1213" s="3">
        <f t="shared" si="56"/>
        <v>2024</v>
      </c>
      <c r="C1213" t="str">
        <f t="shared" si="54"/>
        <v>2023-2024</v>
      </c>
      <c r="D1213" t="s">
        <v>147</v>
      </c>
      <c r="E1213" t="s">
        <v>135</v>
      </c>
      <c r="F1213" t="str">
        <f t="shared" si="55"/>
        <v>Victoria</v>
      </c>
      <c r="G1213" t="s">
        <v>45</v>
      </c>
      <c r="H1213">
        <v>3550</v>
      </c>
      <c r="I1213" t="s">
        <v>11</v>
      </c>
      <c r="J1213" t="s">
        <v>60</v>
      </c>
      <c r="K1213" t="s">
        <v>154</v>
      </c>
      <c r="L1213" t="s">
        <v>14</v>
      </c>
      <c r="M1213" s="5">
        <v>45.89</v>
      </c>
    </row>
    <row r="1214" spans="1:13" x14ac:dyDescent="0.2">
      <c r="A1214" s="2">
        <v>45543</v>
      </c>
      <c r="B1214" s="3">
        <f t="shared" si="56"/>
        <v>2025</v>
      </c>
      <c r="C1214" t="str">
        <f t="shared" si="54"/>
        <v>2024-2025</v>
      </c>
      <c r="D1214" t="s">
        <v>148</v>
      </c>
      <c r="E1214" t="s">
        <v>31</v>
      </c>
      <c r="F1214" t="str">
        <f t="shared" si="55"/>
        <v>South Australia</v>
      </c>
      <c r="G1214" t="s">
        <v>32</v>
      </c>
      <c r="H1214">
        <v>5168</v>
      </c>
      <c r="I1214" t="s">
        <v>11</v>
      </c>
      <c r="J1214" t="s">
        <v>33</v>
      </c>
      <c r="K1214" t="s">
        <v>150</v>
      </c>
      <c r="L1214" t="s">
        <v>18</v>
      </c>
      <c r="M1214" s="5">
        <v>45.91</v>
      </c>
    </row>
    <row r="1215" spans="1:13" x14ac:dyDescent="0.2">
      <c r="A1215" s="2">
        <v>45280</v>
      </c>
      <c r="B1215" s="3">
        <f t="shared" si="56"/>
        <v>2024</v>
      </c>
      <c r="C1215" t="str">
        <f t="shared" si="54"/>
        <v>2023-2024</v>
      </c>
      <c r="D1215" t="s">
        <v>147</v>
      </c>
      <c r="E1215" t="s">
        <v>54</v>
      </c>
      <c r="F1215" t="str">
        <f t="shared" si="55"/>
        <v>Victoria</v>
      </c>
      <c r="G1215" t="s">
        <v>45</v>
      </c>
      <c r="H1215">
        <v>3977</v>
      </c>
      <c r="I1215" t="s">
        <v>11</v>
      </c>
      <c r="J1215" t="s">
        <v>55</v>
      </c>
      <c r="K1215" t="s">
        <v>155</v>
      </c>
      <c r="L1215" t="s">
        <v>20</v>
      </c>
      <c r="M1215" s="5">
        <v>45.92</v>
      </c>
    </row>
    <row r="1216" spans="1:13" x14ac:dyDescent="0.2">
      <c r="A1216" s="2">
        <v>45266</v>
      </c>
      <c r="B1216" s="3">
        <f t="shared" si="56"/>
        <v>2024</v>
      </c>
      <c r="C1216" t="str">
        <f t="shared" si="54"/>
        <v>2023-2024</v>
      </c>
      <c r="D1216" t="s">
        <v>148</v>
      </c>
      <c r="E1216" t="s">
        <v>141</v>
      </c>
      <c r="F1216" t="str">
        <f t="shared" si="55"/>
        <v>Western Australia</v>
      </c>
      <c r="G1216" t="s">
        <v>48</v>
      </c>
      <c r="H1216">
        <v>6052</v>
      </c>
      <c r="I1216" t="s">
        <v>11</v>
      </c>
      <c r="J1216" t="s">
        <v>49</v>
      </c>
      <c r="K1216" t="s">
        <v>152</v>
      </c>
      <c r="L1216" t="s">
        <v>13</v>
      </c>
      <c r="M1216" s="5">
        <v>45.92</v>
      </c>
    </row>
    <row r="1217" spans="1:13" x14ac:dyDescent="0.2">
      <c r="A1217" s="2">
        <v>45315</v>
      </c>
      <c r="B1217" s="3">
        <f t="shared" si="56"/>
        <v>2024</v>
      </c>
      <c r="C1217" t="str">
        <f t="shared" si="54"/>
        <v>2023-2024</v>
      </c>
      <c r="D1217" t="s">
        <v>147</v>
      </c>
      <c r="E1217" t="s">
        <v>66</v>
      </c>
      <c r="F1217" t="str">
        <f t="shared" si="55"/>
        <v>South Australia</v>
      </c>
      <c r="G1217" t="s">
        <v>32</v>
      </c>
      <c r="H1217">
        <v>5169</v>
      </c>
      <c r="I1217" t="s">
        <v>11</v>
      </c>
      <c r="J1217" t="s">
        <v>33</v>
      </c>
      <c r="K1217" t="s">
        <v>154</v>
      </c>
      <c r="L1217" t="s">
        <v>14</v>
      </c>
      <c r="M1217" s="5">
        <v>46</v>
      </c>
    </row>
    <row r="1218" spans="1:13" x14ac:dyDescent="0.2">
      <c r="A1218" s="2">
        <v>45625</v>
      </c>
      <c r="B1218" s="3">
        <f t="shared" si="56"/>
        <v>2025</v>
      </c>
      <c r="C1218" t="str">
        <f t="shared" ref="C1218:C1281" si="57">IF(MONTH(A1218) &gt;= 7, YEAR(A1218) &amp; "-" &amp; YEAR(A1218) + 1, YEAR(A1218) - 1 &amp; "-" &amp; YEAR(A1218))</f>
        <v>2024-2025</v>
      </c>
      <c r="D1218" t="s">
        <v>147</v>
      </c>
      <c r="E1218" t="s">
        <v>135</v>
      </c>
      <c r="F1218" t="str">
        <f t="shared" ref="F1218:F1281" si="58">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row>
    <row r="1219" spans="1:13" x14ac:dyDescent="0.2">
      <c r="A1219" s="2">
        <v>45262</v>
      </c>
      <c r="B1219" s="3">
        <f t="shared" ref="B1219:B1282" si="59">IF(MONTH(A1219)&gt;=7,YEAR(A1219)+1,YEAR(A1219))</f>
        <v>2024</v>
      </c>
      <c r="C1219" t="str">
        <f t="shared" si="57"/>
        <v>2023-2024</v>
      </c>
      <c r="D1219" t="s">
        <v>147</v>
      </c>
      <c r="E1219" t="s">
        <v>37</v>
      </c>
      <c r="F1219" t="str">
        <f t="shared" si="58"/>
        <v>South Australia</v>
      </c>
      <c r="G1219" t="s">
        <v>32</v>
      </c>
      <c r="H1219">
        <v>5607</v>
      </c>
      <c r="I1219" t="s">
        <v>11</v>
      </c>
      <c r="J1219" t="s">
        <v>38</v>
      </c>
      <c r="K1219" t="s">
        <v>154</v>
      </c>
      <c r="L1219" t="s">
        <v>14</v>
      </c>
      <c r="M1219" s="5">
        <v>46.5</v>
      </c>
    </row>
    <row r="1220" spans="1:13" x14ac:dyDescent="0.2">
      <c r="A1220" s="2">
        <v>45151</v>
      </c>
      <c r="B1220" s="3">
        <f t="shared" si="59"/>
        <v>2024</v>
      </c>
      <c r="C1220" t="str">
        <f t="shared" si="57"/>
        <v>2023-2024</v>
      </c>
      <c r="D1220" t="s">
        <v>148</v>
      </c>
      <c r="E1220" t="s">
        <v>39</v>
      </c>
      <c r="F1220" t="str">
        <f t="shared" si="58"/>
        <v>South Australia</v>
      </c>
      <c r="G1220" t="s">
        <v>32</v>
      </c>
      <c r="H1220">
        <v>5343</v>
      </c>
      <c r="I1220" t="s">
        <v>11</v>
      </c>
      <c r="J1220" t="s">
        <v>38</v>
      </c>
      <c r="K1220" t="s">
        <v>152</v>
      </c>
      <c r="L1220" t="s">
        <v>13</v>
      </c>
      <c r="M1220" s="5">
        <v>46.9</v>
      </c>
    </row>
    <row r="1221" spans="1:13" x14ac:dyDescent="0.2">
      <c r="A1221" s="2">
        <v>45325</v>
      </c>
      <c r="B1221" s="3">
        <f t="shared" si="59"/>
        <v>2024</v>
      </c>
      <c r="C1221" t="str">
        <f t="shared" si="57"/>
        <v>2023-2024</v>
      </c>
      <c r="D1221" t="s">
        <v>147</v>
      </c>
      <c r="E1221" t="s">
        <v>79</v>
      </c>
      <c r="F1221" t="str">
        <f t="shared" si="58"/>
        <v>Australian Capital Territory</v>
      </c>
      <c r="G1221" t="s">
        <v>80</v>
      </c>
      <c r="H1221">
        <v>2617</v>
      </c>
      <c r="I1221" t="s">
        <v>11</v>
      </c>
      <c r="J1221" t="s">
        <v>58</v>
      </c>
      <c r="K1221" t="s">
        <v>150</v>
      </c>
      <c r="L1221" t="s">
        <v>18</v>
      </c>
      <c r="M1221" s="5">
        <v>46.91</v>
      </c>
    </row>
    <row r="1222" spans="1:13" x14ac:dyDescent="0.2">
      <c r="A1222" s="2">
        <v>45322</v>
      </c>
      <c r="B1222" s="3">
        <f t="shared" si="59"/>
        <v>2024</v>
      </c>
      <c r="C1222" t="str">
        <f t="shared" si="57"/>
        <v>2023-2024</v>
      </c>
      <c r="D1222" t="s">
        <v>148</v>
      </c>
      <c r="E1222" t="s">
        <v>74</v>
      </c>
      <c r="F1222" t="str">
        <f t="shared" si="58"/>
        <v>South Australia</v>
      </c>
      <c r="G1222" t="s">
        <v>32</v>
      </c>
      <c r="H1222">
        <v>5043</v>
      </c>
      <c r="I1222" t="s">
        <v>11</v>
      </c>
      <c r="J1222" t="s">
        <v>33</v>
      </c>
      <c r="K1222" t="s">
        <v>150</v>
      </c>
      <c r="L1222" t="s">
        <v>18</v>
      </c>
      <c r="M1222" s="5">
        <v>46.93</v>
      </c>
    </row>
    <row r="1223" spans="1:13" x14ac:dyDescent="0.2">
      <c r="A1223" s="2">
        <v>45270</v>
      </c>
      <c r="B1223" s="3">
        <f t="shared" si="59"/>
        <v>2024</v>
      </c>
      <c r="C1223" t="str">
        <f t="shared" si="57"/>
        <v>2023-2024</v>
      </c>
      <c r="D1223" t="s">
        <v>147</v>
      </c>
      <c r="E1223" t="s">
        <v>34</v>
      </c>
      <c r="F1223" t="str">
        <f t="shared" si="58"/>
        <v>Queensland</v>
      </c>
      <c r="G1223" t="s">
        <v>35</v>
      </c>
      <c r="H1223">
        <v>4802</v>
      </c>
      <c r="I1223" t="s">
        <v>11</v>
      </c>
      <c r="J1223" t="s">
        <v>36</v>
      </c>
      <c r="K1223" t="s">
        <v>153</v>
      </c>
      <c r="L1223" t="s">
        <v>16</v>
      </c>
      <c r="M1223" s="5">
        <v>46.96</v>
      </c>
    </row>
    <row r="1224" spans="1:13" x14ac:dyDescent="0.2">
      <c r="A1224" s="2">
        <v>45289</v>
      </c>
      <c r="B1224" s="3">
        <f t="shared" si="59"/>
        <v>2024</v>
      </c>
      <c r="C1224" t="str">
        <f t="shared" si="57"/>
        <v>2023-2024</v>
      </c>
      <c r="D1224" t="s">
        <v>147</v>
      </c>
      <c r="E1224" t="s">
        <v>39</v>
      </c>
      <c r="F1224" t="str">
        <f t="shared" si="58"/>
        <v>South Australia</v>
      </c>
      <c r="G1224" t="s">
        <v>32</v>
      </c>
      <c r="H1224">
        <v>5343</v>
      </c>
      <c r="I1224" t="s">
        <v>11</v>
      </c>
      <c r="J1224" t="s">
        <v>38</v>
      </c>
      <c r="K1224" t="s">
        <v>154</v>
      </c>
      <c r="L1224" t="s">
        <v>14</v>
      </c>
      <c r="M1224" s="5">
        <v>47</v>
      </c>
    </row>
    <row r="1225" spans="1:13" x14ac:dyDescent="0.2">
      <c r="A1225" s="2">
        <v>45631</v>
      </c>
      <c r="B1225" s="3">
        <f t="shared" si="59"/>
        <v>2025</v>
      </c>
      <c r="C1225" t="str">
        <f t="shared" si="57"/>
        <v>2024-2025</v>
      </c>
      <c r="D1225" t="s">
        <v>148</v>
      </c>
      <c r="E1225" t="s">
        <v>93</v>
      </c>
      <c r="F1225" t="str">
        <f t="shared" si="58"/>
        <v>Western Australia</v>
      </c>
      <c r="G1225" t="s">
        <v>48</v>
      </c>
      <c r="H1225">
        <v>6112</v>
      </c>
      <c r="I1225" t="s">
        <v>11</v>
      </c>
      <c r="J1225" t="s">
        <v>94</v>
      </c>
      <c r="K1225" t="s">
        <v>19</v>
      </c>
      <c r="L1225" t="s">
        <v>23</v>
      </c>
      <c r="M1225" s="5">
        <v>47.440000000000005</v>
      </c>
    </row>
    <row r="1226" spans="1:13" x14ac:dyDescent="0.2">
      <c r="A1226" s="2">
        <v>44948</v>
      </c>
      <c r="B1226" s="3">
        <f t="shared" si="59"/>
        <v>2023</v>
      </c>
      <c r="C1226" t="str">
        <f t="shared" si="57"/>
        <v>2022-2023</v>
      </c>
      <c r="D1226" t="s">
        <v>147</v>
      </c>
      <c r="E1226" t="s">
        <v>131</v>
      </c>
      <c r="F1226" t="str">
        <f t="shared" si="58"/>
        <v>Western Australia</v>
      </c>
      <c r="G1226" t="s">
        <v>48</v>
      </c>
      <c r="H1226">
        <v>6530</v>
      </c>
      <c r="I1226" t="s">
        <v>11</v>
      </c>
      <c r="J1226" t="s">
        <v>77</v>
      </c>
      <c r="K1226" t="s">
        <v>157</v>
      </c>
      <c r="L1226" t="s">
        <v>22</v>
      </c>
      <c r="M1226" s="5">
        <v>47.64</v>
      </c>
    </row>
    <row r="1227" spans="1:13" x14ac:dyDescent="0.2">
      <c r="A1227" s="2">
        <v>44953</v>
      </c>
      <c r="B1227" s="3">
        <f t="shared" si="59"/>
        <v>2023</v>
      </c>
      <c r="C1227" t="str">
        <f t="shared" si="57"/>
        <v>2022-2023</v>
      </c>
      <c r="D1227" t="s">
        <v>148</v>
      </c>
      <c r="E1227" t="s">
        <v>99</v>
      </c>
      <c r="F1227" t="str">
        <f t="shared" si="58"/>
        <v>Victoria</v>
      </c>
      <c r="G1227" t="s">
        <v>45</v>
      </c>
      <c r="H1227">
        <v>3148</v>
      </c>
      <c r="I1227" t="s">
        <v>11</v>
      </c>
      <c r="J1227" t="s">
        <v>63</v>
      </c>
      <c r="K1227" t="s">
        <v>156</v>
      </c>
      <c r="L1227" t="s">
        <v>17</v>
      </c>
      <c r="M1227" s="5">
        <v>47.84</v>
      </c>
    </row>
    <row r="1228" spans="1:13" x14ac:dyDescent="0.2">
      <c r="A1228" s="2">
        <v>45448</v>
      </c>
      <c r="B1228" s="3">
        <f t="shared" si="59"/>
        <v>2024</v>
      </c>
      <c r="C1228" t="str">
        <f t="shared" si="57"/>
        <v>2023-2024</v>
      </c>
      <c r="D1228" t="s">
        <v>148</v>
      </c>
      <c r="E1228" t="s">
        <v>97</v>
      </c>
      <c r="F1228" t="str">
        <f t="shared" si="58"/>
        <v>Tasmania</v>
      </c>
      <c r="G1228" t="s">
        <v>70</v>
      </c>
      <c r="H1228">
        <v>7250</v>
      </c>
      <c r="I1228" t="s">
        <v>11</v>
      </c>
      <c r="J1228" t="s">
        <v>71</v>
      </c>
      <c r="K1228" t="s">
        <v>156</v>
      </c>
      <c r="L1228" t="s">
        <v>17</v>
      </c>
      <c r="M1228" s="5">
        <v>47.84</v>
      </c>
    </row>
    <row r="1229" spans="1:13" x14ac:dyDescent="0.2">
      <c r="A1229" s="2">
        <v>45538</v>
      </c>
      <c r="B1229" s="3">
        <f t="shared" si="59"/>
        <v>2025</v>
      </c>
      <c r="C1229" t="str">
        <f t="shared" si="57"/>
        <v>2024-2025</v>
      </c>
      <c r="D1229" t="s">
        <v>147</v>
      </c>
      <c r="E1229" t="s">
        <v>66</v>
      </c>
      <c r="F1229" t="str">
        <f t="shared" si="58"/>
        <v>South Australia</v>
      </c>
      <c r="G1229" t="s">
        <v>32</v>
      </c>
      <c r="H1229">
        <v>5169</v>
      </c>
      <c r="I1229" t="s">
        <v>11</v>
      </c>
      <c r="J1229" t="s">
        <v>33</v>
      </c>
      <c r="K1229" t="s">
        <v>156</v>
      </c>
      <c r="L1229" t="s">
        <v>17</v>
      </c>
      <c r="M1229" s="5">
        <v>47.84</v>
      </c>
    </row>
    <row r="1230" spans="1:13" x14ac:dyDescent="0.2">
      <c r="A1230" s="2">
        <v>45445</v>
      </c>
      <c r="B1230" s="3">
        <f t="shared" si="59"/>
        <v>2024</v>
      </c>
      <c r="C1230" t="str">
        <f t="shared" si="57"/>
        <v>2023-2024</v>
      </c>
      <c r="D1230" t="s">
        <v>147</v>
      </c>
      <c r="E1230" t="s">
        <v>127</v>
      </c>
      <c r="F1230" t="str">
        <f t="shared" si="58"/>
        <v>New South Wales</v>
      </c>
      <c r="G1230" t="s">
        <v>10</v>
      </c>
      <c r="H1230">
        <v>2131</v>
      </c>
      <c r="I1230" t="s">
        <v>11</v>
      </c>
      <c r="J1230" t="s">
        <v>27</v>
      </c>
      <c r="K1230" t="s">
        <v>155</v>
      </c>
      <c r="L1230" t="s">
        <v>20</v>
      </c>
      <c r="M1230" s="5">
        <v>47.849999999999994</v>
      </c>
    </row>
    <row r="1231" spans="1:13" x14ac:dyDescent="0.2">
      <c r="A1231" s="2">
        <v>45630</v>
      </c>
      <c r="B1231" s="3">
        <f t="shared" si="59"/>
        <v>2025</v>
      </c>
      <c r="C1231" t="str">
        <f t="shared" si="57"/>
        <v>2024-2025</v>
      </c>
      <c r="D1231" t="s">
        <v>148</v>
      </c>
      <c r="E1231" t="s">
        <v>67</v>
      </c>
      <c r="F1231" t="str">
        <f t="shared" si="58"/>
        <v>New South Wales</v>
      </c>
      <c r="G1231" t="s">
        <v>10</v>
      </c>
      <c r="H1231">
        <v>2478</v>
      </c>
      <c r="I1231" t="s">
        <v>11</v>
      </c>
      <c r="J1231" t="s">
        <v>68</v>
      </c>
      <c r="K1231" t="s">
        <v>152</v>
      </c>
      <c r="L1231" t="s">
        <v>13</v>
      </c>
      <c r="M1231" s="5">
        <v>47.86</v>
      </c>
    </row>
    <row r="1232" spans="1:13" x14ac:dyDescent="0.2">
      <c r="A1232" s="2">
        <v>45489</v>
      </c>
      <c r="B1232" s="3">
        <f t="shared" si="59"/>
        <v>2025</v>
      </c>
      <c r="C1232" t="str">
        <f t="shared" si="57"/>
        <v>2024-2025</v>
      </c>
      <c r="D1232" t="s">
        <v>147</v>
      </c>
      <c r="E1232" t="s">
        <v>78</v>
      </c>
      <c r="F1232" t="str">
        <f t="shared" si="58"/>
        <v>New South Wales</v>
      </c>
      <c r="G1232" t="s">
        <v>10</v>
      </c>
      <c r="H1232">
        <v>2350</v>
      </c>
      <c r="I1232" t="s">
        <v>11</v>
      </c>
      <c r="J1232" t="s">
        <v>68</v>
      </c>
      <c r="K1232" t="s">
        <v>149</v>
      </c>
      <c r="L1232" t="s">
        <v>15</v>
      </c>
      <c r="M1232" s="5">
        <v>47.88</v>
      </c>
    </row>
    <row r="1233" spans="1:13" x14ac:dyDescent="0.2">
      <c r="A1233" s="2">
        <v>45528</v>
      </c>
      <c r="B1233" s="3">
        <f t="shared" si="59"/>
        <v>2025</v>
      </c>
      <c r="C1233" t="str">
        <f t="shared" si="57"/>
        <v>2024-2025</v>
      </c>
      <c r="D1233" t="s">
        <v>147</v>
      </c>
      <c r="E1233" t="s">
        <v>113</v>
      </c>
      <c r="F1233" t="str">
        <f t="shared" si="58"/>
        <v>Queensland</v>
      </c>
      <c r="G1233" t="s">
        <v>35</v>
      </c>
      <c r="H1233">
        <v>4215</v>
      </c>
      <c r="I1233" t="s">
        <v>11</v>
      </c>
      <c r="J1233" t="s">
        <v>104</v>
      </c>
      <c r="K1233" t="s">
        <v>156</v>
      </c>
      <c r="L1233" t="s">
        <v>17</v>
      </c>
      <c r="M1233" s="5">
        <v>47.88</v>
      </c>
    </row>
    <row r="1234" spans="1:13" x14ac:dyDescent="0.2">
      <c r="A1234" s="2">
        <v>45127</v>
      </c>
      <c r="B1234" s="3">
        <f t="shared" si="59"/>
        <v>2024</v>
      </c>
      <c r="C1234" t="str">
        <f t="shared" si="57"/>
        <v>2023-2024</v>
      </c>
      <c r="D1234" t="s">
        <v>147</v>
      </c>
      <c r="E1234" t="s">
        <v>82</v>
      </c>
      <c r="F1234" t="str">
        <f t="shared" si="58"/>
        <v>Queensland</v>
      </c>
      <c r="G1234" t="s">
        <v>35</v>
      </c>
      <c r="H1234">
        <v>4012</v>
      </c>
      <c r="I1234" t="s">
        <v>11</v>
      </c>
      <c r="J1234" t="s">
        <v>43</v>
      </c>
      <c r="K1234" t="s">
        <v>155</v>
      </c>
      <c r="L1234" t="s">
        <v>20</v>
      </c>
      <c r="M1234" s="5">
        <v>47.88</v>
      </c>
    </row>
    <row r="1235" spans="1:13" x14ac:dyDescent="0.2">
      <c r="A1235" s="2">
        <v>45202</v>
      </c>
      <c r="B1235" s="3">
        <f t="shared" si="59"/>
        <v>2024</v>
      </c>
      <c r="C1235" t="str">
        <f t="shared" si="57"/>
        <v>2023-2024</v>
      </c>
      <c r="D1235" t="s">
        <v>147</v>
      </c>
      <c r="E1235" t="s">
        <v>72</v>
      </c>
      <c r="F1235" t="str">
        <f t="shared" si="58"/>
        <v>Western Australia</v>
      </c>
      <c r="G1235" t="s">
        <v>48</v>
      </c>
      <c r="H1235">
        <v>6010</v>
      </c>
      <c r="I1235" t="s">
        <v>11</v>
      </c>
      <c r="J1235" t="s">
        <v>49</v>
      </c>
      <c r="K1235" t="s">
        <v>19</v>
      </c>
      <c r="L1235" t="s">
        <v>23</v>
      </c>
      <c r="M1235" s="5">
        <v>47.92</v>
      </c>
    </row>
    <row r="1236" spans="1:13" x14ac:dyDescent="0.2">
      <c r="A1236" s="2">
        <v>45402</v>
      </c>
      <c r="B1236" s="3">
        <f t="shared" si="59"/>
        <v>2024</v>
      </c>
      <c r="C1236" t="str">
        <f t="shared" si="57"/>
        <v>2023-2024</v>
      </c>
      <c r="D1236" t="s">
        <v>147</v>
      </c>
      <c r="E1236" t="s">
        <v>142</v>
      </c>
      <c r="F1236" t="str">
        <f t="shared" si="58"/>
        <v>Australian Capital Territory</v>
      </c>
      <c r="G1236" t="s">
        <v>80</v>
      </c>
      <c r="H1236">
        <v>2609</v>
      </c>
      <c r="I1236" t="s">
        <v>11</v>
      </c>
      <c r="J1236" t="s">
        <v>58</v>
      </c>
      <c r="K1236" t="s">
        <v>150</v>
      </c>
      <c r="L1236" t="s">
        <v>18</v>
      </c>
      <c r="M1236" s="5">
        <v>47.92</v>
      </c>
    </row>
    <row r="1237" spans="1:13" x14ac:dyDescent="0.2">
      <c r="A1237" s="2">
        <v>44980</v>
      </c>
      <c r="B1237" s="3">
        <f t="shared" si="59"/>
        <v>2023</v>
      </c>
      <c r="C1237" t="str">
        <f t="shared" si="57"/>
        <v>2022-2023</v>
      </c>
      <c r="D1237" t="s">
        <v>148</v>
      </c>
      <c r="E1237" t="s">
        <v>101</v>
      </c>
      <c r="F1237" t="str">
        <f t="shared" si="58"/>
        <v>Victoria</v>
      </c>
      <c r="G1237" t="s">
        <v>45</v>
      </c>
      <c r="H1237">
        <v>3131</v>
      </c>
      <c r="I1237" t="s">
        <v>11</v>
      </c>
      <c r="J1237" t="s">
        <v>63</v>
      </c>
      <c r="K1237" t="s">
        <v>151</v>
      </c>
      <c r="L1237" t="s">
        <v>21</v>
      </c>
      <c r="M1237" s="5">
        <v>47.92</v>
      </c>
    </row>
    <row r="1238" spans="1:13" x14ac:dyDescent="0.2">
      <c r="A1238" s="2">
        <v>45043</v>
      </c>
      <c r="B1238" s="3">
        <f t="shared" si="59"/>
        <v>2023</v>
      </c>
      <c r="C1238" t="str">
        <f t="shared" si="57"/>
        <v>2022-2023</v>
      </c>
      <c r="D1238" t="s">
        <v>147</v>
      </c>
      <c r="E1238" t="s">
        <v>82</v>
      </c>
      <c r="F1238" t="str">
        <f t="shared" si="58"/>
        <v>Queensland</v>
      </c>
      <c r="G1238" t="s">
        <v>35</v>
      </c>
      <c r="H1238">
        <v>4012</v>
      </c>
      <c r="I1238" t="s">
        <v>11</v>
      </c>
      <c r="J1238" t="s">
        <v>43</v>
      </c>
      <c r="K1238" t="s">
        <v>156</v>
      </c>
      <c r="L1238" t="s">
        <v>17</v>
      </c>
      <c r="M1238" s="5">
        <v>47.92</v>
      </c>
    </row>
    <row r="1239" spans="1:13" x14ac:dyDescent="0.2">
      <c r="A1239" s="2">
        <v>45406</v>
      </c>
      <c r="B1239" s="3">
        <f t="shared" si="59"/>
        <v>2024</v>
      </c>
      <c r="C1239" t="str">
        <f t="shared" si="57"/>
        <v>2023-2024</v>
      </c>
      <c r="D1239" t="s">
        <v>147</v>
      </c>
      <c r="E1239" t="s">
        <v>108</v>
      </c>
      <c r="F1239" t="str">
        <f t="shared" si="58"/>
        <v>Victoria</v>
      </c>
      <c r="G1239" t="s">
        <v>45</v>
      </c>
      <c r="H1239">
        <v>3018</v>
      </c>
      <c r="I1239" t="s">
        <v>11</v>
      </c>
      <c r="J1239" t="s">
        <v>46</v>
      </c>
      <c r="K1239" t="s">
        <v>149</v>
      </c>
      <c r="L1239" t="s">
        <v>15</v>
      </c>
      <c r="M1239" s="5">
        <v>47.94</v>
      </c>
    </row>
    <row r="1240" spans="1:13" x14ac:dyDescent="0.2">
      <c r="A1240" s="2">
        <v>44940</v>
      </c>
      <c r="B1240" s="3">
        <f t="shared" si="59"/>
        <v>2023</v>
      </c>
      <c r="C1240" t="str">
        <f t="shared" si="57"/>
        <v>2022-2023</v>
      </c>
      <c r="D1240" t="s">
        <v>147</v>
      </c>
      <c r="E1240" t="s">
        <v>79</v>
      </c>
      <c r="F1240" t="str">
        <f t="shared" si="58"/>
        <v>Australian Capital Territory</v>
      </c>
      <c r="G1240" t="s">
        <v>80</v>
      </c>
      <c r="H1240">
        <v>2617</v>
      </c>
      <c r="I1240" t="s">
        <v>11</v>
      </c>
      <c r="J1240" t="s">
        <v>58</v>
      </c>
      <c r="K1240" t="s">
        <v>154</v>
      </c>
      <c r="L1240" t="s">
        <v>14</v>
      </c>
      <c r="M1240" s="5">
        <v>47.94</v>
      </c>
    </row>
    <row r="1241" spans="1:13" x14ac:dyDescent="0.2">
      <c r="A1241" s="2">
        <v>45458</v>
      </c>
      <c r="B1241" s="3">
        <f t="shared" si="59"/>
        <v>2024</v>
      </c>
      <c r="C1241" t="str">
        <f t="shared" si="57"/>
        <v>2023-2024</v>
      </c>
      <c r="D1241" t="s">
        <v>148</v>
      </c>
      <c r="E1241" t="s">
        <v>93</v>
      </c>
      <c r="F1241" t="str">
        <f t="shared" si="58"/>
        <v>Western Australia</v>
      </c>
      <c r="G1241" t="s">
        <v>48</v>
      </c>
      <c r="H1241">
        <v>6112</v>
      </c>
      <c r="I1241" t="s">
        <v>11</v>
      </c>
      <c r="J1241" t="s">
        <v>94</v>
      </c>
      <c r="K1241" t="s">
        <v>19</v>
      </c>
      <c r="L1241" t="s">
        <v>23</v>
      </c>
      <c r="M1241" s="5">
        <v>47.94</v>
      </c>
    </row>
    <row r="1242" spans="1:13" x14ac:dyDescent="0.2">
      <c r="A1242" s="2">
        <v>45617</v>
      </c>
      <c r="B1242" s="3">
        <f t="shared" si="59"/>
        <v>2025</v>
      </c>
      <c r="C1242" t="str">
        <f t="shared" si="57"/>
        <v>2024-2025</v>
      </c>
      <c r="D1242" t="s">
        <v>148</v>
      </c>
      <c r="E1242" t="s">
        <v>97</v>
      </c>
      <c r="F1242" t="str">
        <f t="shared" si="58"/>
        <v>Tasmania</v>
      </c>
      <c r="G1242" t="s">
        <v>70</v>
      </c>
      <c r="H1242">
        <v>7250</v>
      </c>
      <c r="I1242" t="s">
        <v>11</v>
      </c>
      <c r="J1242" t="s">
        <v>71</v>
      </c>
      <c r="K1242" t="s">
        <v>152</v>
      </c>
      <c r="L1242" t="s">
        <v>13</v>
      </c>
      <c r="M1242" s="5">
        <v>47.94</v>
      </c>
    </row>
    <row r="1243" spans="1:13" x14ac:dyDescent="0.2">
      <c r="A1243" s="2">
        <v>45567</v>
      </c>
      <c r="B1243" s="3">
        <f t="shared" si="59"/>
        <v>2025</v>
      </c>
      <c r="C1243" t="str">
        <f t="shared" si="57"/>
        <v>2024-2025</v>
      </c>
      <c r="D1243" t="s">
        <v>147</v>
      </c>
      <c r="E1243" t="s">
        <v>139</v>
      </c>
      <c r="F1243" t="str">
        <f t="shared" si="58"/>
        <v>New South Wales</v>
      </c>
      <c r="G1243" t="s">
        <v>10</v>
      </c>
      <c r="H1243">
        <v>2020</v>
      </c>
      <c r="I1243" t="s">
        <v>11</v>
      </c>
      <c r="J1243" t="s">
        <v>12</v>
      </c>
      <c r="K1243" t="s">
        <v>149</v>
      </c>
      <c r="L1243" t="s">
        <v>15</v>
      </c>
      <c r="M1243" s="5">
        <v>47.94</v>
      </c>
    </row>
    <row r="1244" spans="1:13" x14ac:dyDescent="0.2">
      <c r="A1244" s="2">
        <v>45266</v>
      </c>
      <c r="B1244" s="3">
        <f t="shared" si="59"/>
        <v>2024</v>
      </c>
      <c r="C1244" t="str">
        <f t="shared" si="57"/>
        <v>2023-2024</v>
      </c>
      <c r="D1244" t="s">
        <v>148</v>
      </c>
      <c r="E1244" t="s">
        <v>42</v>
      </c>
      <c r="F1244" t="str">
        <f t="shared" si="58"/>
        <v>Queensland</v>
      </c>
      <c r="G1244" t="s">
        <v>35</v>
      </c>
      <c r="H1244">
        <v>4053</v>
      </c>
      <c r="I1244" t="s">
        <v>11</v>
      </c>
      <c r="J1244" t="s">
        <v>43</v>
      </c>
      <c r="K1244" t="s">
        <v>154</v>
      </c>
      <c r="L1244" t="s">
        <v>14</v>
      </c>
      <c r="M1244" s="5">
        <v>47.94</v>
      </c>
    </row>
    <row r="1245" spans="1:13" x14ac:dyDescent="0.2">
      <c r="A1245" s="2">
        <v>45144</v>
      </c>
      <c r="B1245" s="3">
        <f t="shared" si="59"/>
        <v>2024</v>
      </c>
      <c r="C1245" t="str">
        <f t="shared" si="57"/>
        <v>2023-2024</v>
      </c>
      <c r="D1245" t="s">
        <v>148</v>
      </c>
      <c r="E1245" t="s">
        <v>117</v>
      </c>
      <c r="F1245" t="str">
        <f t="shared" si="58"/>
        <v>Queensland</v>
      </c>
      <c r="G1245" t="s">
        <v>35</v>
      </c>
      <c r="H1245">
        <v>4119</v>
      </c>
      <c r="I1245" t="s">
        <v>11</v>
      </c>
      <c r="J1245" t="s">
        <v>43</v>
      </c>
      <c r="K1245" t="s">
        <v>153</v>
      </c>
      <c r="L1245" t="s">
        <v>16</v>
      </c>
      <c r="M1245" s="5">
        <v>47.94</v>
      </c>
    </row>
    <row r="1246" spans="1:13" x14ac:dyDescent="0.2">
      <c r="A1246" s="2">
        <v>45158</v>
      </c>
      <c r="B1246" s="3">
        <f t="shared" si="59"/>
        <v>2024</v>
      </c>
      <c r="C1246" t="str">
        <f t="shared" si="57"/>
        <v>2023-2024</v>
      </c>
      <c r="D1246" t="s">
        <v>147</v>
      </c>
      <c r="E1246" t="s">
        <v>86</v>
      </c>
      <c r="F1246" t="str">
        <f t="shared" si="58"/>
        <v>New South Wales</v>
      </c>
      <c r="G1246" t="s">
        <v>10</v>
      </c>
      <c r="H1246">
        <v>2064</v>
      </c>
      <c r="I1246" t="s">
        <v>11</v>
      </c>
      <c r="J1246" t="s">
        <v>12</v>
      </c>
      <c r="K1246" t="s">
        <v>19</v>
      </c>
      <c r="L1246" t="s">
        <v>23</v>
      </c>
      <c r="M1246" s="5">
        <v>47.95</v>
      </c>
    </row>
    <row r="1247" spans="1:13" x14ac:dyDescent="0.2">
      <c r="A1247" s="2">
        <v>45448</v>
      </c>
      <c r="B1247" s="3">
        <f t="shared" si="59"/>
        <v>2024</v>
      </c>
      <c r="C1247" t="str">
        <f t="shared" si="57"/>
        <v>2023-2024</v>
      </c>
      <c r="D1247" t="s">
        <v>147</v>
      </c>
      <c r="E1247" t="s">
        <v>110</v>
      </c>
      <c r="F1247" t="str">
        <f t="shared" si="58"/>
        <v>Queensland</v>
      </c>
      <c r="G1247" t="s">
        <v>35</v>
      </c>
      <c r="H1247">
        <v>4680</v>
      </c>
      <c r="I1247" t="s">
        <v>11</v>
      </c>
      <c r="J1247" t="s">
        <v>51</v>
      </c>
      <c r="K1247" t="s">
        <v>154</v>
      </c>
      <c r="L1247" t="s">
        <v>14</v>
      </c>
      <c r="M1247" s="5">
        <v>47.97</v>
      </c>
    </row>
    <row r="1248" spans="1:13" x14ac:dyDescent="0.2">
      <c r="A1248" s="2">
        <v>45347</v>
      </c>
      <c r="B1248" s="3">
        <f t="shared" si="59"/>
        <v>2024</v>
      </c>
      <c r="C1248" t="str">
        <f t="shared" si="57"/>
        <v>2023-2024</v>
      </c>
      <c r="D1248" t="s">
        <v>148</v>
      </c>
      <c r="E1248" t="s">
        <v>144</v>
      </c>
      <c r="F1248" t="str">
        <f t="shared" si="58"/>
        <v>Queensland</v>
      </c>
      <c r="G1248" t="s">
        <v>35</v>
      </c>
      <c r="H1248">
        <v>4566</v>
      </c>
      <c r="I1248" t="s">
        <v>11</v>
      </c>
      <c r="J1248" t="s">
        <v>120</v>
      </c>
      <c r="K1248" t="s">
        <v>152</v>
      </c>
      <c r="L1248" t="s">
        <v>13</v>
      </c>
      <c r="M1248" s="5">
        <v>47.97</v>
      </c>
    </row>
    <row r="1249" spans="1:13" x14ac:dyDescent="0.2">
      <c r="A1249" s="2">
        <v>45130</v>
      </c>
      <c r="B1249" s="3">
        <f t="shared" si="59"/>
        <v>2024</v>
      </c>
      <c r="C1249" t="str">
        <f t="shared" si="57"/>
        <v>2023-2024</v>
      </c>
      <c r="D1249" t="s">
        <v>147</v>
      </c>
      <c r="E1249" t="s">
        <v>125</v>
      </c>
      <c r="F1249" t="str">
        <f t="shared" si="58"/>
        <v>Victoria</v>
      </c>
      <c r="G1249" t="s">
        <v>45</v>
      </c>
      <c r="H1249">
        <v>3400</v>
      </c>
      <c r="I1249" t="s">
        <v>11</v>
      </c>
      <c r="J1249" t="s">
        <v>60</v>
      </c>
      <c r="K1249" t="s">
        <v>154</v>
      </c>
      <c r="L1249" t="s">
        <v>14</v>
      </c>
      <c r="M1249" s="5">
        <v>47.980000000000004</v>
      </c>
    </row>
    <row r="1250" spans="1:13" x14ac:dyDescent="0.2">
      <c r="A1250" s="2">
        <v>45366</v>
      </c>
      <c r="B1250" s="3">
        <f t="shared" si="59"/>
        <v>2024</v>
      </c>
      <c r="C1250" t="str">
        <f t="shared" si="57"/>
        <v>2023-2024</v>
      </c>
      <c r="D1250" t="s">
        <v>147</v>
      </c>
      <c r="E1250" t="s">
        <v>93</v>
      </c>
      <c r="F1250" t="str">
        <f t="shared" si="58"/>
        <v>Western Australia</v>
      </c>
      <c r="G1250" t="s">
        <v>48</v>
      </c>
      <c r="H1250">
        <v>6112</v>
      </c>
      <c r="I1250" t="s">
        <v>11</v>
      </c>
      <c r="J1250" t="s">
        <v>94</v>
      </c>
      <c r="K1250" t="s">
        <v>154</v>
      </c>
      <c r="L1250" t="s">
        <v>14</v>
      </c>
      <c r="M1250" s="5">
        <v>48</v>
      </c>
    </row>
    <row r="1251" spans="1:13" x14ac:dyDescent="0.2">
      <c r="A1251" s="2">
        <v>45437</v>
      </c>
      <c r="B1251" s="3">
        <f t="shared" si="59"/>
        <v>2024</v>
      </c>
      <c r="C1251" t="str">
        <f t="shared" si="57"/>
        <v>2023-2024</v>
      </c>
      <c r="D1251" t="s">
        <v>148</v>
      </c>
      <c r="E1251" t="s">
        <v>98</v>
      </c>
      <c r="F1251" t="str">
        <f t="shared" si="58"/>
        <v>Victoria</v>
      </c>
      <c r="G1251" t="s">
        <v>45</v>
      </c>
      <c r="H1251">
        <v>3429</v>
      </c>
      <c r="I1251" t="s">
        <v>11</v>
      </c>
      <c r="J1251" t="s">
        <v>60</v>
      </c>
      <c r="K1251" t="s">
        <v>154</v>
      </c>
      <c r="L1251" t="s">
        <v>14</v>
      </c>
      <c r="M1251" s="5">
        <v>48</v>
      </c>
    </row>
    <row r="1252" spans="1:13" x14ac:dyDescent="0.2">
      <c r="A1252" s="2">
        <v>45140</v>
      </c>
      <c r="B1252" s="3">
        <f t="shared" si="59"/>
        <v>2024</v>
      </c>
      <c r="C1252" t="str">
        <f t="shared" si="57"/>
        <v>2023-2024</v>
      </c>
      <c r="D1252" t="s">
        <v>147</v>
      </c>
      <c r="E1252" t="s">
        <v>111</v>
      </c>
      <c r="F1252" t="str">
        <f t="shared" si="58"/>
        <v>New South Wales</v>
      </c>
      <c r="G1252" t="s">
        <v>10</v>
      </c>
      <c r="H1252">
        <v>2120</v>
      </c>
      <c r="I1252" t="s">
        <v>11</v>
      </c>
      <c r="J1252" t="s">
        <v>27</v>
      </c>
      <c r="K1252" t="s">
        <v>152</v>
      </c>
      <c r="L1252" t="s">
        <v>13</v>
      </c>
      <c r="M1252" s="5">
        <v>48.04</v>
      </c>
    </row>
    <row r="1253" spans="1:13" x14ac:dyDescent="0.2">
      <c r="A1253" s="2">
        <v>45370</v>
      </c>
      <c r="B1253" s="3">
        <f t="shared" si="59"/>
        <v>2024</v>
      </c>
      <c r="C1253" t="str">
        <f t="shared" si="57"/>
        <v>2023-2024</v>
      </c>
      <c r="D1253" t="s">
        <v>148</v>
      </c>
      <c r="E1253" t="s">
        <v>109</v>
      </c>
      <c r="F1253" t="str">
        <f t="shared" si="58"/>
        <v>New South Wales</v>
      </c>
      <c r="G1253" t="s">
        <v>10</v>
      </c>
      <c r="H1253">
        <v>2480</v>
      </c>
      <c r="I1253" t="s">
        <v>11</v>
      </c>
      <c r="J1253" t="s">
        <v>68</v>
      </c>
      <c r="K1253" t="s">
        <v>157</v>
      </c>
      <c r="L1253" t="s">
        <v>22</v>
      </c>
      <c r="M1253" s="5">
        <v>48.09</v>
      </c>
    </row>
    <row r="1254" spans="1:13" x14ac:dyDescent="0.2">
      <c r="A1254" s="2">
        <v>45614</v>
      </c>
      <c r="B1254" s="3">
        <f t="shared" si="59"/>
        <v>2025</v>
      </c>
      <c r="C1254" t="str">
        <f t="shared" si="57"/>
        <v>2024-2025</v>
      </c>
      <c r="D1254" t="s">
        <v>147</v>
      </c>
      <c r="E1254" t="s">
        <v>78</v>
      </c>
      <c r="F1254" t="str">
        <f t="shared" si="58"/>
        <v>New South Wales</v>
      </c>
      <c r="G1254" t="s">
        <v>10</v>
      </c>
      <c r="H1254">
        <v>2350</v>
      </c>
      <c r="I1254" t="s">
        <v>11</v>
      </c>
      <c r="J1254" t="s">
        <v>68</v>
      </c>
      <c r="K1254" t="s">
        <v>152</v>
      </c>
      <c r="L1254" t="s">
        <v>13</v>
      </c>
      <c r="M1254" s="5">
        <v>48.209999999999994</v>
      </c>
    </row>
    <row r="1255" spans="1:13" x14ac:dyDescent="0.2">
      <c r="A1255" s="2">
        <v>45600</v>
      </c>
      <c r="B1255" s="3">
        <f t="shared" si="59"/>
        <v>2025</v>
      </c>
      <c r="C1255" t="str">
        <f t="shared" si="57"/>
        <v>2024-2025</v>
      </c>
      <c r="D1255" t="s">
        <v>147</v>
      </c>
      <c r="E1255" t="s">
        <v>40</v>
      </c>
      <c r="F1255" t="str">
        <f t="shared" si="58"/>
        <v>New South Wales</v>
      </c>
      <c r="G1255" t="s">
        <v>10</v>
      </c>
      <c r="H1255">
        <v>2116</v>
      </c>
      <c r="I1255" t="s">
        <v>11</v>
      </c>
      <c r="J1255" t="s">
        <v>27</v>
      </c>
      <c r="K1255" t="s">
        <v>154</v>
      </c>
      <c r="L1255" t="s">
        <v>14</v>
      </c>
      <c r="M1255" s="5">
        <v>48.83</v>
      </c>
    </row>
    <row r="1256" spans="1:13" x14ac:dyDescent="0.2">
      <c r="A1256" s="2">
        <v>45416</v>
      </c>
      <c r="B1256" s="3">
        <f t="shared" si="59"/>
        <v>2024</v>
      </c>
      <c r="C1256" t="str">
        <f t="shared" si="57"/>
        <v>2023-2024</v>
      </c>
      <c r="D1256" t="s">
        <v>148</v>
      </c>
      <c r="E1256" t="s">
        <v>47</v>
      </c>
      <c r="F1256" t="str">
        <f t="shared" si="58"/>
        <v>Western Australia</v>
      </c>
      <c r="G1256" t="s">
        <v>48</v>
      </c>
      <c r="H1256">
        <v>6030</v>
      </c>
      <c r="I1256" t="s">
        <v>11</v>
      </c>
      <c r="J1256" t="s">
        <v>49</v>
      </c>
      <c r="K1256" t="s">
        <v>155</v>
      </c>
      <c r="L1256" t="s">
        <v>20</v>
      </c>
      <c r="M1256" s="5">
        <v>48.85</v>
      </c>
    </row>
    <row r="1257" spans="1:13" x14ac:dyDescent="0.2">
      <c r="A1257" s="2">
        <v>45543</v>
      </c>
      <c r="B1257" s="3">
        <f t="shared" si="59"/>
        <v>2025</v>
      </c>
      <c r="C1257" t="str">
        <f t="shared" si="57"/>
        <v>2024-2025</v>
      </c>
      <c r="D1257" t="s">
        <v>147</v>
      </c>
      <c r="E1257" t="s">
        <v>40</v>
      </c>
      <c r="F1257" t="str">
        <f t="shared" si="58"/>
        <v>New South Wales</v>
      </c>
      <c r="G1257" t="s">
        <v>10</v>
      </c>
      <c r="H1257">
        <v>2116</v>
      </c>
      <c r="I1257" t="s">
        <v>11</v>
      </c>
      <c r="J1257" t="s">
        <v>27</v>
      </c>
      <c r="K1257" t="s">
        <v>19</v>
      </c>
      <c r="L1257" t="s">
        <v>23</v>
      </c>
      <c r="M1257" s="5">
        <v>48.910000000000004</v>
      </c>
    </row>
    <row r="1258" spans="1:13" x14ac:dyDescent="0.2">
      <c r="A1258" s="2">
        <v>45561</v>
      </c>
      <c r="B1258" s="3">
        <f t="shared" si="59"/>
        <v>2025</v>
      </c>
      <c r="C1258" t="str">
        <f t="shared" si="57"/>
        <v>2024-2025</v>
      </c>
      <c r="D1258" t="s">
        <v>148</v>
      </c>
      <c r="E1258" t="s">
        <v>122</v>
      </c>
      <c r="F1258" t="str">
        <f t="shared" si="58"/>
        <v>New South Wales</v>
      </c>
      <c r="G1258" t="s">
        <v>10</v>
      </c>
      <c r="H1258">
        <v>2650</v>
      </c>
      <c r="I1258" t="s">
        <v>11</v>
      </c>
      <c r="J1258" t="s">
        <v>25</v>
      </c>
      <c r="K1258" t="s">
        <v>155</v>
      </c>
      <c r="L1258" t="s">
        <v>20</v>
      </c>
      <c r="M1258" s="5">
        <v>48.92</v>
      </c>
    </row>
    <row r="1259" spans="1:13" x14ac:dyDescent="0.2">
      <c r="A1259" s="2">
        <v>45048</v>
      </c>
      <c r="B1259" s="3">
        <f t="shared" si="59"/>
        <v>2023</v>
      </c>
      <c r="C1259" t="str">
        <f t="shared" si="57"/>
        <v>2022-2023</v>
      </c>
      <c r="D1259" t="s">
        <v>147</v>
      </c>
      <c r="E1259" t="s">
        <v>56</v>
      </c>
      <c r="F1259" t="str">
        <f t="shared" si="58"/>
        <v>Northern Territory</v>
      </c>
      <c r="G1259" t="s">
        <v>29</v>
      </c>
      <c r="H1259">
        <v>870</v>
      </c>
      <c r="I1259" t="s">
        <v>11</v>
      </c>
      <c r="J1259" t="s">
        <v>30</v>
      </c>
      <c r="K1259" t="s">
        <v>19</v>
      </c>
      <c r="L1259" t="s">
        <v>23</v>
      </c>
      <c r="M1259" s="5">
        <v>48.93</v>
      </c>
    </row>
    <row r="1260" spans="1:13" x14ac:dyDescent="0.2">
      <c r="A1260" s="2">
        <v>44934</v>
      </c>
      <c r="B1260" s="3">
        <f t="shared" si="59"/>
        <v>2023</v>
      </c>
      <c r="C1260" t="str">
        <f t="shared" si="57"/>
        <v>2022-2023</v>
      </c>
      <c r="D1260" t="s">
        <v>147</v>
      </c>
      <c r="E1260" t="s">
        <v>44</v>
      </c>
      <c r="F1260" t="str">
        <f t="shared" si="58"/>
        <v>Victoria</v>
      </c>
      <c r="G1260" t="s">
        <v>45</v>
      </c>
      <c r="H1260">
        <v>3066</v>
      </c>
      <c r="I1260" t="s">
        <v>11</v>
      </c>
      <c r="J1260" t="s">
        <v>46</v>
      </c>
      <c r="K1260" t="s">
        <v>149</v>
      </c>
      <c r="L1260" t="s">
        <v>15</v>
      </c>
      <c r="M1260" s="5">
        <v>48.93</v>
      </c>
    </row>
    <row r="1261" spans="1:13" x14ac:dyDescent="0.2">
      <c r="A1261" s="2">
        <v>45182</v>
      </c>
      <c r="B1261" s="3">
        <f t="shared" si="59"/>
        <v>2024</v>
      </c>
      <c r="C1261" t="str">
        <f t="shared" si="57"/>
        <v>2023-2024</v>
      </c>
      <c r="D1261" t="s">
        <v>148</v>
      </c>
      <c r="E1261" t="s">
        <v>102</v>
      </c>
      <c r="F1261" t="str">
        <f t="shared" si="58"/>
        <v>Queensland</v>
      </c>
      <c r="G1261" t="s">
        <v>35</v>
      </c>
      <c r="H1261">
        <v>4870</v>
      </c>
      <c r="I1261" t="s">
        <v>11</v>
      </c>
      <c r="J1261" t="s">
        <v>36</v>
      </c>
      <c r="K1261" t="s">
        <v>154</v>
      </c>
      <c r="L1261" t="s">
        <v>14</v>
      </c>
      <c r="M1261" s="5">
        <v>48.94</v>
      </c>
    </row>
    <row r="1262" spans="1:13" x14ac:dyDescent="0.2">
      <c r="A1262" s="2">
        <v>45518</v>
      </c>
      <c r="B1262" s="3">
        <f t="shared" si="59"/>
        <v>2025</v>
      </c>
      <c r="C1262" t="str">
        <f t="shared" si="57"/>
        <v>2024-2025</v>
      </c>
      <c r="D1262" t="s">
        <v>148</v>
      </c>
      <c r="E1262" t="s">
        <v>84</v>
      </c>
      <c r="F1262" t="str">
        <f t="shared" si="58"/>
        <v>Queensland</v>
      </c>
      <c r="G1262" t="s">
        <v>35</v>
      </c>
      <c r="H1262">
        <v>4740</v>
      </c>
      <c r="I1262" t="s">
        <v>11</v>
      </c>
      <c r="J1262" t="s">
        <v>51</v>
      </c>
      <c r="K1262" t="s">
        <v>154</v>
      </c>
      <c r="L1262" t="s">
        <v>14</v>
      </c>
      <c r="M1262" s="5">
        <v>48.97</v>
      </c>
    </row>
    <row r="1263" spans="1:13" x14ac:dyDescent="0.2">
      <c r="A1263" s="2">
        <v>45489</v>
      </c>
      <c r="B1263" s="3">
        <f t="shared" si="59"/>
        <v>2025</v>
      </c>
      <c r="C1263" t="str">
        <f t="shared" si="57"/>
        <v>2024-2025</v>
      </c>
      <c r="D1263" t="s">
        <v>148</v>
      </c>
      <c r="E1263" t="s">
        <v>75</v>
      </c>
      <c r="F1263" t="str">
        <f t="shared" si="58"/>
        <v>Victoria</v>
      </c>
      <c r="G1263" t="s">
        <v>45</v>
      </c>
      <c r="H1263">
        <v>3630</v>
      </c>
      <c r="I1263" t="s">
        <v>11</v>
      </c>
      <c r="J1263" t="s">
        <v>55</v>
      </c>
      <c r="K1263" t="s">
        <v>154</v>
      </c>
      <c r="L1263" t="s">
        <v>14</v>
      </c>
      <c r="M1263" s="5">
        <v>49</v>
      </c>
    </row>
    <row r="1264" spans="1:13" x14ac:dyDescent="0.2">
      <c r="A1264" s="2">
        <v>45586</v>
      </c>
      <c r="B1264" s="3">
        <f t="shared" si="59"/>
        <v>2025</v>
      </c>
      <c r="C1264" t="str">
        <f t="shared" si="57"/>
        <v>2024-2025</v>
      </c>
      <c r="D1264" t="s">
        <v>148</v>
      </c>
      <c r="E1264" t="s">
        <v>114</v>
      </c>
      <c r="F1264" t="str">
        <f t="shared" si="58"/>
        <v>Victoria</v>
      </c>
      <c r="G1264" t="s">
        <v>45</v>
      </c>
      <c r="H1264">
        <v>3551</v>
      </c>
      <c r="I1264" t="s">
        <v>11</v>
      </c>
      <c r="J1264" t="s">
        <v>60</v>
      </c>
      <c r="K1264" t="s">
        <v>152</v>
      </c>
      <c r="L1264" t="s">
        <v>13</v>
      </c>
      <c r="M1264" s="5">
        <v>49.25</v>
      </c>
    </row>
    <row r="1265" spans="1:13" x14ac:dyDescent="0.2">
      <c r="A1265" s="2">
        <v>45334</v>
      </c>
      <c r="B1265" s="3">
        <f t="shared" si="59"/>
        <v>2024</v>
      </c>
      <c r="C1265" t="str">
        <f t="shared" si="57"/>
        <v>2023-2024</v>
      </c>
      <c r="D1265" t="s">
        <v>147</v>
      </c>
      <c r="E1265" t="s">
        <v>127</v>
      </c>
      <c r="F1265" t="str">
        <f t="shared" si="58"/>
        <v>New South Wales</v>
      </c>
      <c r="G1265" t="s">
        <v>10</v>
      </c>
      <c r="H1265">
        <v>2131</v>
      </c>
      <c r="I1265" t="s">
        <v>11</v>
      </c>
      <c r="J1265" t="s">
        <v>27</v>
      </c>
      <c r="K1265" t="s">
        <v>149</v>
      </c>
      <c r="L1265" t="s">
        <v>15</v>
      </c>
      <c r="M1265" s="5">
        <v>49.9</v>
      </c>
    </row>
    <row r="1266" spans="1:13" x14ac:dyDescent="0.2">
      <c r="A1266" s="2">
        <v>44998</v>
      </c>
      <c r="B1266" s="3">
        <f t="shared" si="59"/>
        <v>2023</v>
      </c>
      <c r="C1266" t="str">
        <f t="shared" si="57"/>
        <v>2022-2023</v>
      </c>
      <c r="D1266" t="s">
        <v>148</v>
      </c>
      <c r="E1266" t="s">
        <v>24</v>
      </c>
      <c r="F1266" t="str">
        <f t="shared" si="58"/>
        <v>New South Wales</v>
      </c>
      <c r="G1266" t="s">
        <v>10</v>
      </c>
      <c r="H1266">
        <v>2795</v>
      </c>
      <c r="I1266" t="s">
        <v>11</v>
      </c>
      <c r="J1266" t="s">
        <v>25</v>
      </c>
      <c r="K1266" t="s">
        <v>149</v>
      </c>
      <c r="L1266" t="s">
        <v>15</v>
      </c>
      <c r="M1266" s="5">
        <v>49.9</v>
      </c>
    </row>
    <row r="1267" spans="1:13" x14ac:dyDescent="0.2">
      <c r="A1267" s="2">
        <v>45215</v>
      </c>
      <c r="B1267" s="3">
        <f t="shared" si="59"/>
        <v>2024</v>
      </c>
      <c r="C1267" t="str">
        <f t="shared" si="57"/>
        <v>2023-2024</v>
      </c>
      <c r="D1267" t="s">
        <v>147</v>
      </c>
      <c r="E1267" t="s">
        <v>72</v>
      </c>
      <c r="F1267" t="str">
        <f t="shared" si="58"/>
        <v>Western Australia</v>
      </c>
      <c r="G1267" t="s">
        <v>48</v>
      </c>
      <c r="H1267">
        <v>6010</v>
      </c>
      <c r="I1267" t="s">
        <v>11</v>
      </c>
      <c r="J1267" t="s">
        <v>49</v>
      </c>
      <c r="K1267" t="s">
        <v>19</v>
      </c>
      <c r="L1267" t="s">
        <v>23</v>
      </c>
      <c r="M1267" s="5">
        <v>49.91</v>
      </c>
    </row>
    <row r="1268" spans="1:13" x14ac:dyDescent="0.2">
      <c r="A1268" s="2">
        <v>45515</v>
      </c>
      <c r="B1268" s="3">
        <f t="shared" si="59"/>
        <v>2025</v>
      </c>
      <c r="C1268" t="str">
        <f t="shared" si="57"/>
        <v>2024-2025</v>
      </c>
      <c r="D1268" t="s">
        <v>148</v>
      </c>
      <c r="E1268" t="s">
        <v>132</v>
      </c>
      <c r="F1268" t="str">
        <f t="shared" si="58"/>
        <v>New South Wales</v>
      </c>
      <c r="G1268" t="s">
        <v>10</v>
      </c>
      <c r="H1268">
        <v>2800</v>
      </c>
      <c r="I1268" t="s">
        <v>11</v>
      </c>
      <c r="J1268" t="s">
        <v>25</v>
      </c>
      <c r="K1268" t="s">
        <v>151</v>
      </c>
      <c r="L1268" t="s">
        <v>21</v>
      </c>
      <c r="M1268" s="5">
        <v>49.93</v>
      </c>
    </row>
    <row r="1269" spans="1:13" x14ac:dyDescent="0.2">
      <c r="A1269" s="2">
        <v>45061</v>
      </c>
      <c r="B1269" s="3">
        <f t="shared" si="59"/>
        <v>2023</v>
      </c>
      <c r="C1269" t="str">
        <f t="shared" si="57"/>
        <v>2022-2023</v>
      </c>
      <c r="D1269" t="s">
        <v>148</v>
      </c>
      <c r="E1269" t="s">
        <v>114</v>
      </c>
      <c r="F1269" t="str">
        <f t="shared" si="58"/>
        <v>Victoria</v>
      </c>
      <c r="G1269" t="s">
        <v>45</v>
      </c>
      <c r="H1269">
        <v>3551</v>
      </c>
      <c r="I1269" t="s">
        <v>11</v>
      </c>
      <c r="J1269" t="s">
        <v>60</v>
      </c>
      <c r="K1269" t="s">
        <v>154</v>
      </c>
      <c r="L1269" t="s">
        <v>14</v>
      </c>
      <c r="M1269" s="5">
        <v>49.94</v>
      </c>
    </row>
    <row r="1270" spans="1:13" x14ac:dyDescent="0.2">
      <c r="A1270" s="2">
        <v>44972</v>
      </c>
      <c r="B1270" s="3">
        <f t="shared" si="59"/>
        <v>2023</v>
      </c>
      <c r="C1270" t="str">
        <f t="shared" si="57"/>
        <v>2022-2023</v>
      </c>
      <c r="D1270" t="s">
        <v>147</v>
      </c>
      <c r="E1270" t="s">
        <v>110</v>
      </c>
      <c r="F1270" t="str">
        <f t="shared" si="58"/>
        <v>Queensland</v>
      </c>
      <c r="G1270" t="s">
        <v>35</v>
      </c>
      <c r="H1270">
        <v>4680</v>
      </c>
      <c r="I1270" t="s">
        <v>11</v>
      </c>
      <c r="J1270" t="s">
        <v>51</v>
      </c>
      <c r="K1270" t="s">
        <v>153</v>
      </c>
      <c r="L1270" t="s">
        <v>16</v>
      </c>
      <c r="M1270" s="5">
        <v>49.94</v>
      </c>
    </row>
    <row r="1271" spans="1:13" x14ac:dyDescent="0.2">
      <c r="A1271" s="2">
        <v>45332</v>
      </c>
      <c r="B1271" s="3">
        <f t="shared" si="59"/>
        <v>2024</v>
      </c>
      <c r="C1271" t="str">
        <f t="shared" si="57"/>
        <v>2023-2024</v>
      </c>
      <c r="D1271" t="s">
        <v>147</v>
      </c>
      <c r="E1271" t="s">
        <v>89</v>
      </c>
      <c r="F1271" t="str">
        <f t="shared" si="58"/>
        <v>Queensland</v>
      </c>
      <c r="G1271" t="s">
        <v>35</v>
      </c>
      <c r="H1271">
        <v>4655</v>
      </c>
      <c r="I1271" t="s">
        <v>11</v>
      </c>
      <c r="J1271" t="s">
        <v>51</v>
      </c>
      <c r="K1271" t="s">
        <v>152</v>
      </c>
      <c r="L1271" t="s">
        <v>13</v>
      </c>
      <c r="M1271" s="5">
        <v>49.94</v>
      </c>
    </row>
    <row r="1272" spans="1:13" x14ac:dyDescent="0.2">
      <c r="A1272" s="2">
        <v>45198</v>
      </c>
      <c r="B1272" s="3">
        <f t="shared" si="59"/>
        <v>2024</v>
      </c>
      <c r="C1272" t="str">
        <f t="shared" si="57"/>
        <v>2023-2024</v>
      </c>
      <c r="D1272" t="s">
        <v>147</v>
      </c>
      <c r="E1272" t="s">
        <v>133</v>
      </c>
      <c r="F1272" t="str">
        <f t="shared" si="58"/>
        <v>Queensland</v>
      </c>
      <c r="G1272" t="s">
        <v>35</v>
      </c>
      <c r="H1272">
        <v>4305</v>
      </c>
      <c r="I1272" t="s">
        <v>11</v>
      </c>
      <c r="J1272" t="s">
        <v>104</v>
      </c>
      <c r="K1272" t="s">
        <v>154</v>
      </c>
      <c r="L1272" t="s">
        <v>14</v>
      </c>
      <c r="M1272" s="5">
        <v>49.94</v>
      </c>
    </row>
    <row r="1273" spans="1:13" x14ac:dyDescent="0.2">
      <c r="A1273" s="2">
        <v>45027</v>
      </c>
      <c r="B1273" s="3">
        <f t="shared" si="59"/>
        <v>2023</v>
      </c>
      <c r="C1273" t="str">
        <f t="shared" si="57"/>
        <v>2022-2023</v>
      </c>
      <c r="D1273" t="s">
        <v>147</v>
      </c>
      <c r="E1273" t="s">
        <v>53</v>
      </c>
      <c r="F1273" t="str">
        <f t="shared" si="58"/>
        <v>South Australia</v>
      </c>
      <c r="G1273" t="s">
        <v>32</v>
      </c>
      <c r="H1273">
        <v>5082</v>
      </c>
      <c r="I1273" t="s">
        <v>11</v>
      </c>
      <c r="J1273" t="s">
        <v>33</v>
      </c>
      <c r="K1273" t="s">
        <v>152</v>
      </c>
      <c r="L1273" t="s">
        <v>13</v>
      </c>
      <c r="M1273" s="5">
        <v>49.94</v>
      </c>
    </row>
    <row r="1274" spans="1:13" x14ac:dyDescent="0.2">
      <c r="A1274" s="2">
        <v>45556</v>
      </c>
      <c r="B1274" s="3">
        <f t="shared" si="59"/>
        <v>2025</v>
      </c>
      <c r="C1274" t="str">
        <f t="shared" si="57"/>
        <v>2024-2025</v>
      </c>
      <c r="D1274" t="s">
        <v>148</v>
      </c>
      <c r="E1274" t="s">
        <v>92</v>
      </c>
      <c r="F1274" t="str">
        <f t="shared" si="58"/>
        <v>Queensland</v>
      </c>
      <c r="G1274" t="s">
        <v>35</v>
      </c>
      <c r="H1274">
        <v>4068</v>
      </c>
      <c r="I1274" t="s">
        <v>11</v>
      </c>
      <c r="J1274" t="s">
        <v>43</v>
      </c>
      <c r="K1274" t="s">
        <v>154</v>
      </c>
      <c r="L1274" t="s">
        <v>14</v>
      </c>
      <c r="M1274" s="5">
        <v>49.95</v>
      </c>
    </row>
    <row r="1275" spans="1:13" x14ac:dyDescent="0.2">
      <c r="A1275" s="2">
        <v>45375</v>
      </c>
      <c r="B1275" s="3">
        <f t="shared" si="59"/>
        <v>2024</v>
      </c>
      <c r="C1275" t="str">
        <f t="shared" si="57"/>
        <v>2023-2024</v>
      </c>
      <c r="D1275" t="s">
        <v>148</v>
      </c>
      <c r="E1275" t="s">
        <v>90</v>
      </c>
      <c r="F1275" t="str">
        <f t="shared" si="58"/>
        <v>Victoria</v>
      </c>
      <c r="G1275" t="s">
        <v>45</v>
      </c>
      <c r="H1275">
        <v>3179</v>
      </c>
      <c r="I1275" t="s">
        <v>11</v>
      </c>
      <c r="J1275" t="s">
        <v>63</v>
      </c>
      <c r="K1275" t="s">
        <v>150</v>
      </c>
      <c r="L1275" t="s">
        <v>18</v>
      </c>
      <c r="M1275" s="5">
        <v>49.95</v>
      </c>
    </row>
    <row r="1276" spans="1:13" x14ac:dyDescent="0.2">
      <c r="A1276" s="2">
        <v>44961</v>
      </c>
      <c r="B1276" s="3">
        <f t="shared" si="59"/>
        <v>2023</v>
      </c>
      <c r="C1276" t="str">
        <f t="shared" si="57"/>
        <v>2022-2023</v>
      </c>
      <c r="D1276" t="s">
        <v>147</v>
      </c>
      <c r="E1276" t="s">
        <v>91</v>
      </c>
      <c r="F1276" t="str">
        <f t="shared" si="58"/>
        <v>Victoria</v>
      </c>
      <c r="G1276" t="s">
        <v>45</v>
      </c>
      <c r="H1276">
        <v>3690</v>
      </c>
      <c r="I1276" t="s">
        <v>11</v>
      </c>
      <c r="J1276" t="s">
        <v>55</v>
      </c>
      <c r="K1276" t="s">
        <v>152</v>
      </c>
      <c r="L1276" t="s">
        <v>13</v>
      </c>
      <c r="M1276" s="5">
        <v>49.97</v>
      </c>
    </row>
    <row r="1277" spans="1:13" x14ac:dyDescent="0.2">
      <c r="A1277" s="2">
        <v>45519</v>
      </c>
      <c r="B1277" s="3">
        <f t="shared" si="59"/>
        <v>2025</v>
      </c>
      <c r="C1277" t="str">
        <f t="shared" si="57"/>
        <v>2024-2025</v>
      </c>
      <c r="D1277" t="s">
        <v>147</v>
      </c>
      <c r="E1277" t="s">
        <v>118</v>
      </c>
      <c r="F1277" t="str">
        <f t="shared" si="58"/>
        <v>New South Wales</v>
      </c>
      <c r="G1277" t="s">
        <v>10</v>
      </c>
      <c r="H1277">
        <v>2158</v>
      </c>
      <c r="I1277" t="s">
        <v>11</v>
      </c>
      <c r="J1277" t="s">
        <v>27</v>
      </c>
      <c r="K1277" t="s">
        <v>153</v>
      </c>
      <c r="L1277" t="s">
        <v>16</v>
      </c>
      <c r="M1277" s="5">
        <v>49.980000000000004</v>
      </c>
    </row>
    <row r="1278" spans="1:13" x14ac:dyDescent="0.2">
      <c r="A1278" s="2">
        <v>45214</v>
      </c>
      <c r="B1278" s="3">
        <f t="shared" si="59"/>
        <v>2024</v>
      </c>
      <c r="C1278" t="str">
        <f t="shared" si="57"/>
        <v>2023-2024</v>
      </c>
      <c r="D1278" t="s">
        <v>147</v>
      </c>
      <c r="E1278" t="s">
        <v>140</v>
      </c>
      <c r="F1278" t="str">
        <f t="shared" si="58"/>
        <v>Tasmania</v>
      </c>
      <c r="G1278" t="s">
        <v>70</v>
      </c>
      <c r="H1278">
        <v>7320</v>
      </c>
      <c r="I1278" t="s">
        <v>11</v>
      </c>
      <c r="J1278" t="s">
        <v>71</v>
      </c>
      <c r="K1278" t="s">
        <v>154</v>
      </c>
      <c r="L1278" t="s">
        <v>14</v>
      </c>
      <c r="M1278" s="5">
        <v>50</v>
      </c>
    </row>
    <row r="1279" spans="1:13" x14ac:dyDescent="0.2">
      <c r="A1279" s="2">
        <v>45276</v>
      </c>
      <c r="B1279" s="3">
        <f t="shared" si="59"/>
        <v>2024</v>
      </c>
      <c r="C1279" t="str">
        <f t="shared" si="57"/>
        <v>2023-2024</v>
      </c>
      <c r="D1279" t="s">
        <v>147</v>
      </c>
      <c r="E1279" t="s">
        <v>61</v>
      </c>
      <c r="F1279" t="str">
        <f t="shared" si="58"/>
        <v>New South Wales</v>
      </c>
      <c r="G1279" t="s">
        <v>10</v>
      </c>
      <c r="H1279">
        <v>2539</v>
      </c>
      <c r="I1279" t="s">
        <v>11</v>
      </c>
      <c r="J1279" t="s">
        <v>58</v>
      </c>
      <c r="K1279" t="s">
        <v>154</v>
      </c>
      <c r="L1279" t="s">
        <v>14</v>
      </c>
      <c r="M1279" s="5">
        <v>50</v>
      </c>
    </row>
    <row r="1280" spans="1:13" x14ac:dyDescent="0.2">
      <c r="A1280" s="2">
        <v>45608</v>
      </c>
      <c r="B1280" s="3">
        <f t="shared" si="59"/>
        <v>2025</v>
      </c>
      <c r="C1280" t="str">
        <f t="shared" si="57"/>
        <v>2024-2025</v>
      </c>
      <c r="D1280" t="s">
        <v>147</v>
      </c>
      <c r="E1280" t="s">
        <v>126</v>
      </c>
      <c r="F1280" t="str">
        <f t="shared" si="58"/>
        <v>Queensland</v>
      </c>
      <c r="G1280" t="s">
        <v>35</v>
      </c>
      <c r="H1280">
        <v>4551</v>
      </c>
      <c r="I1280" t="s">
        <v>11</v>
      </c>
      <c r="J1280" t="s">
        <v>120</v>
      </c>
      <c r="K1280" t="s">
        <v>149</v>
      </c>
      <c r="L1280" t="s">
        <v>15</v>
      </c>
      <c r="M1280" s="5">
        <v>50.22</v>
      </c>
    </row>
    <row r="1281" spans="1:13" x14ac:dyDescent="0.2">
      <c r="A1281" s="2">
        <v>45137</v>
      </c>
      <c r="B1281" s="3">
        <f t="shared" si="59"/>
        <v>2024</v>
      </c>
      <c r="C1281" t="str">
        <f t="shared" si="57"/>
        <v>2023-2024</v>
      </c>
      <c r="D1281" t="s">
        <v>148</v>
      </c>
      <c r="E1281" t="s">
        <v>114</v>
      </c>
      <c r="F1281" t="str">
        <f t="shared" si="58"/>
        <v>Victoria</v>
      </c>
      <c r="G1281" t="s">
        <v>45</v>
      </c>
      <c r="H1281">
        <v>3551</v>
      </c>
      <c r="I1281" t="s">
        <v>11</v>
      </c>
      <c r="J1281" t="s">
        <v>60</v>
      </c>
      <c r="K1281" t="s">
        <v>150</v>
      </c>
      <c r="L1281" t="s">
        <v>18</v>
      </c>
      <c r="M1281" s="5">
        <v>50.25</v>
      </c>
    </row>
    <row r="1282" spans="1:13" x14ac:dyDescent="0.2">
      <c r="A1282" s="2">
        <v>45278</v>
      </c>
      <c r="B1282" s="3">
        <f t="shared" si="59"/>
        <v>2024</v>
      </c>
      <c r="C1282" t="str">
        <f t="shared" ref="C1282:C1345" si="60">IF(MONTH(A1282) &gt;= 7, YEAR(A1282) &amp; "-" &amp; YEAR(A1282) + 1, YEAR(A1282) - 1 &amp; "-" &amp; YEAR(A1282))</f>
        <v>2023-2024</v>
      </c>
      <c r="D1282" t="s">
        <v>147</v>
      </c>
      <c r="E1282" t="s">
        <v>127</v>
      </c>
      <c r="F1282" t="str">
        <f t="shared" ref="F1282:F1345" si="61">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row>
    <row r="1283" spans="1:13" x14ac:dyDescent="0.2">
      <c r="A1283" s="2">
        <v>45418</v>
      </c>
      <c r="B1283" s="3">
        <f t="shared" ref="B1283:B1346" si="62">IF(MONTH(A1283)&gt;=7,YEAR(A1283)+1,YEAR(A1283))</f>
        <v>2024</v>
      </c>
      <c r="C1283" t="str">
        <f t="shared" si="60"/>
        <v>2023-2024</v>
      </c>
      <c r="D1283" t="s">
        <v>147</v>
      </c>
      <c r="E1283" t="s">
        <v>124</v>
      </c>
      <c r="F1283" t="str">
        <f t="shared" si="61"/>
        <v>New South Wales</v>
      </c>
      <c r="G1283" t="s">
        <v>10</v>
      </c>
      <c r="H1283">
        <v>2015</v>
      </c>
      <c r="I1283" t="s">
        <v>11</v>
      </c>
      <c r="J1283" t="s">
        <v>12</v>
      </c>
      <c r="K1283" t="s">
        <v>157</v>
      </c>
      <c r="L1283" t="s">
        <v>22</v>
      </c>
      <c r="M1283" s="5">
        <v>50.4</v>
      </c>
    </row>
    <row r="1284" spans="1:13" x14ac:dyDescent="0.2">
      <c r="A1284" s="2">
        <v>45240</v>
      </c>
      <c r="B1284" s="3">
        <f t="shared" si="62"/>
        <v>2024</v>
      </c>
      <c r="C1284" t="str">
        <f t="shared" si="60"/>
        <v>2023-2024</v>
      </c>
      <c r="D1284" t="s">
        <v>147</v>
      </c>
      <c r="E1284" t="s">
        <v>127</v>
      </c>
      <c r="F1284" t="str">
        <f t="shared" si="61"/>
        <v>New South Wales</v>
      </c>
      <c r="G1284" t="s">
        <v>10</v>
      </c>
      <c r="H1284">
        <v>2131</v>
      </c>
      <c r="I1284" t="s">
        <v>11</v>
      </c>
      <c r="J1284" t="s">
        <v>27</v>
      </c>
      <c r="K1284" t="s">
        <v>156</v>
      </c>
      <c r="L1284" t="s">
        <v>17</v>
      </c>
      <c r="M1284" s="5">
        <v>50.400000000000006</v>
      </c>
    </row>
    <row r="1285" spans="1:13" x14ac:dyDescent="0.2">
      <c r="A1285" s="2">
        <v>45326</v>
      </c>
      <c r="B1285" s="3">
        <f t="shared" si="62"/>
        <v>2024</v>
      </c>
      <c r="C1285" t="str">
        <f t="shared" si="60"/>
        <v>2023-2024</v>
      </c>
      <c r="D1285" t="s">
        <v>147</v>
      </c>
      <c r="E1285" t="s">
        <v>86</v>
      </c>
      <c r="F1285" t="str">
        <f t="shared" si="61"/>
        <v>New South Wales</v>
      </c>
      <c r="G1285" t="s">
        <v>10</v>
      </c>
      <c r="H1285">
        <v>2064</v>
      </c>
      <c r="I1285" t="s">
        <v>11</v>
      </c>
      <c r="J1285" t="s">
        <v>12</v>
      </c>
      <c r="K1285" t="s">
        <v>153</v>
      </c>
      <c r="L1285" t="s">
        <v>16</v>
      </c>
      <c r="M1285" s="5">
        <v>50.97</v>
      </c>
    </row>
    <row r="1286" spans="1:13" x14ac:dyDescent="0.2">
      <c r="A1286" s="2">
        <v>44972</v>
      </c>
      <c r="B1286" s="3">
        <f t="shared" si="62"/>
        <v>2023</v>
      </c>
      <c r="C1286" t="str">
        <f t="shared" si="60"/>
        <v>2022-2023</v>
      </c>
      <c r="D1286" t="s">
        <v>147</v>
      </c>
      <c r="E1286" t="s">
        <v>65</v>
      </c>
      <c r="F1286" t="str">
        <f t="shared" si="61"/>
        <v>New South Wales</v>
      </c>
      <c r="G1286" t="s">
        <v>10</v>
      </c>
      <c r="H1286">
        <v>2541</v>
      </c>
      <c r="I1286" t="s">
        <v>11</v>
      </c>
      <c r="J1286" t="s">
        <v>58</v>
      </c>
      <c r="K1286" t="s">
        <v>156</v>
      </c>
      <c r="L1286" t="s">
        <v>17</v>
      </c>
      <c r="M1286" s="5">
        <v>51</v>
      </c>
    </row>
    <row r="1287" spans="1:13" x14ac:dyDescent="0.2">
      <c r="A1287" s="2">
        <v>45146</v>
      </c>
      <c r="B1287" s="3">
        <f t="shared" si="62"/>
        <v>2024</v>
      </c>
      <c r="C1287" t="str">
        <f t="shared" si="60"/>
        <v>2023-2024</v>
      </c>
      <c r="D1287" t="s">
        <v>148</v>
      </c>
      <c r="E1287" t="s">
        <v>9</v>
      </c>
      <c r="F1287" t="str">
        <f t="shared" si="61"/>
        <v>New South Wales</v>
      </c>
      <c r="G1287" t="s">
        <v>10</v>
      </c>
      <c r="H1287">
        <v>2067</v>
      </c>
      <c r="I1287" t="s">
        <v>11</v>
      </c>
      <c r="J1287" t="s">
        <v>12</v>
      </c>
      <c r="K1287" t="s">
        <v>155</v>
      </c>
      <c r="L1287" t="s">
        <v>20</v>
      </c>
      <c r="M1287" s="5">
        <v>51</v>
      </c>
    </row>
    <row r="1288" spans="1:13" x14ac:dyDescent="0.2">
      <c r="A1288" s="2">
        <v>44956</v>
      </c>
      <c r="B1288" s="3">
        <f t="shared" si="62"/>
        <v>2023</v>
      </c>
      <c r="C1288" t="str">
        <f t="shared" si="60"/>
        <v>2022-2023</v>
      </c>
      <c r="D1288" t="s">
        <v>147</v>
      </c>
      <c r="E1288" t="s">
        <v>126</v>
      </c>
      <c r="F1288" t="str">
        <f t="shared" si="61"/>
        <v>Queensland</v>
      </c>
      <c r="G1288" t="s">
        <v>35</v>
      </c>
      <c r="H1288">
        <v>4551</v>
      </c>
      <c r="I1288" t="s">
        <v>11</v>
      </c>
      <c r="J1288" t="s">
        <v>120</v>
      </c>
      <c r="K1288" t="s">
        <v>154</v>
      </c>
      <c r="L1288" t="s">
        <v>14</v>
      </c>
      <c r="M1288" s="5">
        <v>51</v>
      </c>
    </row>
    <row r="1289" spans="1:13" x14ac:dyDescent="0.2">
      <c r="A1289" s="2">
        <v>45292</v>
      </c>
      <c r="B1289" s="3">
        <f t="shared" si="62"/>
        <v>2024</v>
      </c>
      <c r="C1289" t="str">
        <f t="shared" si="60"/>
        <v>2023-2024</v>
      </c>
      <c r="D1289" t="s">
        <v>148</v>
      </c>
      <c r="E1289" t="s">
        <v>136</v>
      </c>
      <c r="F1289" t="str">
        <f t="shared" si="61"/>
        <v>Victoria</v>
      </c>
      <c r="G1289" t="s">
        <v>45</v>
      </c>
      <c r="H1289">
        <v>3175</v>
      </c>
      <c r="I1289" t="s">
        <v>11</v>
      </c>
      <c r="J1289" t="s">
        <v>63</v>
      </c>
      <c r="K1289" t="s">
        <v>152</v>
      </c>
      <c r="L1289" t="s">
        <v>13</v>
      </c>
      <c r="M1289" s="5">
        <v>51.05</v>
      </c>
    </row>
    <row r="1290" spans="1:13" x14ac:dyDescent="0.2">
      <c r="A1290" s="2">
        <v>44990</v>
      </c>
      <c r="B1290" s="3">
        <f t="shared" si="62"/>
        <v>2023</v>
      </c>
      <c r="C1290" t="str">
        <f t="shared" si="60"/>
        <v>2022-2023</v>
      </c>
      <c r="D1290" t="s">
        <v>147</v>
      </c>
      <c r="E1290" t="s">
        <v>110</v>
      </c>
      <c r="F1290" t="str">
        <f t="shared" si="61"/>
        <v>Queensland</v>
      </c>
      <c r="G1290" t="s">
        <v>35</v>
      </c>
      <c r="H1290">
        <v>4680</v>
      </c>
      <c r="I1290" t="s">
        <v>11</v>
      </c>
      <c r="J1290" t="s">
        <v>51</v>
      </c>
      <c r="K1290" t="s">
        <v>19</v>
      </c>
      <c r="L1290" t="s">
        <v>23</v>
      </c>
      <c r="M1290" s="5">
        <v>51.5</v>
      </c>
    </row>
    <row r="1291" spans="1:13" x14ac:dyDescent="0.2">
      <c r="A1291" s="2">
        <v>45471</v>
      </c>
      <c r="B1291" s="3">
        <f t="shared" si="62"/>
        <v>2024</v>
      </c>
      <c r="C1291" t="str">
        <f t="shared" si="60"/>
        <v>2023-2024</v>
      </c>
      <c r="D1291" t="s">
        <v>147</v>
      </c>
      <c r="E1291" t="s">
        <v>9</v>
      </c>
      <c r="F1291" t="str">
        <f t="shared" si="61"/>
        <v>New South Wales</v>
      </c>
      <c r="G1291" t="s">
        <v>10</v>
      </c>
      <c r="H1291">
        <v>2067</v>
      </c>
      <c r="I1291" t="s">
        <v>11</v>
      </c>
      <c r="J1291" t="s">
        <v>12</v>
      </c>
      <c r="K1291" t="s">
        <v>150</v>
      </c>
      <c r="L1291" t="s">
        <v>18</v>
      </c>
      <c r="M1291" s="5">
        <v>51.87</v>
      </c>
    </row>
    <row r="1292" spans="1:13" x14ac:dyDescent="0.2">
      <c r="A1292" s="2">
        <v>44959</v>
      </c>
      <c r="B1292" s="3">
        <f t="shared" si="62"/>
        <v>2023</v>
      </c>
      <c r="C1292" t="str">
        <f t="shared" si="60"/>
        <v>2022-2023</v>
      </c>
      <c r="D1292" t="s">
        <v>147</v>
      </c>
      <c r="E1292" t="s">
        <v>125</v>
      </c>
      <c r="F1292" t="str">
        <f t="shared" si="61"/>
        <v>Victoria</v>
      </c>
      <c r="G1292" t="s">
        <v>45</v>
      </c>
      <c r="H1292">
        <v>3400</v>
      </c>
      <c r="I1292" t="s">
        <v>11</v>
      </c>
      <c r="J1292" t="s">
        <v>60</v>
      </c>
      <c r="K1292" t="s">
        <v>150</v>
      </c>
      <c r="L1292" t="s">
        <v>18</v>
      </c>
      <c r="M1292" s="5">
        <v>51.87</v>
      </c>
    </row>
    <row r="1293" spans="1:13" x14ac:dyDescent="0.2">
      <c r="A1293" s="2">
        <v>45401</v>
      </c>
      <c r="B1293" s="3">
        <f t="shared" si="62"/>
        <v>2024</v>
      </c>
      <c r="C1293" t="str">
        <f t="shared" si="60"/>
        <v>2023-2024</v>
      </c>
      <c r="D1293" t="s">
        <v>147</v>
      </c>
      <c r="E1293" t="s">
        <v>86</v>
      </c>
      <c r="F1293" t="str">
        <f t="shared" si="61"/>
        <v>New South Wales</v>
      </c>
      <c r="G1293" t="s">
        <v>10</v>
      </c>
      <c r="H1293">
        <v>2064</v>
      </c>
      <c r="I1293" t="s">
        <v>11</v>
      </c>
      <c r="J1293" t="s">
        <v>12</v>
      </c>
      <c r="K1293" t="s">
        <v>152</v>
      </c>
      <c r="L1293" t="s">
        <v>13</v>
      </c>
      <c r="M1293" s="5">
        <v>51.94</v>
      </c>
    </row>
    <row r="1294" spans="1:13" x14ac:dyDescent="0.2">
      <c r="A1294" s="2">
        <v>45362</v>
      </c>
      <c r="B1294" s="3">
        <f t="shared" si="62"/>
        <v>2024</v>
      </c>
      <c r="C1294" t="str">
        <f t="shared" si="60"/>
        <v>2023-2024</v>
      </c>
      <c r="D1294" t="s">
        <v>147</v>
      </c>
      <c r="E1294" t="s">
        <v>107</v>
      </c>
      <c r="F1294" t="str">
        <f t="shared" si="61"/>
        <v>Queensland</v>
      </c>
      <c r="G1294" t="s">
        <v>35</v>
      </c>
      <c r="H1294">
        <v>4220</v>
      </c>
      <c r="I1294" t="s">
        <v>11</v>
      </c>
      <c r="J1294" t="s">
        <v>104</v>
      </c>
      <c r="K1294" t="s">
        <v>153</v>
      </c>
      <c r="L1294" t="s">
        <v>16</v>
      </c>
      <c r="M1294" s="5">
        <v>51.96</v>
      </c>
    </row>
    <row r="1295" spans="1:13" x14ac:dyDescent="0.2">
      <c r="A1295" s="2">
        <v>45399</v>
      </c>
      <c r="B1295" s="3">
        <f t="shared" si="62"/>
        <v>2024</v>
      </c>
      <c r="C1295" t="str">
        <f t="shared" si="60"/>
        <v>2023-2024</v>
      </c>
      <c r="D1295" t="s">
        <v>148</v>
      </c>
      <c r="E1295" t="s">
        <v>115</v>
      </c>
      <c r="F1295" t="str">
        <f t="shared" si="61"/>
        <v>Western Australia</v>
      </c>
      <c r="G1295" t="s">
        <v>48</v>
      </c>
      <c r="H1295">
        <v>6280</v>
      </c>
      <c r="I1295" t="s">
        <v>11</v>
      </c>
      <c r="J1295" t="s">
        <v>94</v>
      </c>
      <c r="K1295" t="s">
        <v>153</v>
      </c>
      <c r="L1295" t="s">
        <v>16</v>
      </c>
      <c r="M1295" s="5">
        <v>51.96</v>
      </c>
    </row>
    <row r="1296" spans="1:13" x14ac:dyDescent="0.2">
      <c r="A1296" s="2">
        <v>45176</v>
      </c>
      <c r="B1296" s="3">
        <f t="shared" si="62"/>
        <v>2024</v>
      </c>
      <c r="C1296" t="str">
        <f t="shared" si="60"/>
        <v>2023-2024</v>
      </c>
      <c r="D1296" t="s">
        <v>147</v>
      </c>
      <c r="E1296" t="s">
        <v>126</v>
      </c>
      <c r="F1296" t="str">
        <f t="shared" si="61"/>
        <v>Queensland</v>
      </c>
      <c r="G1296" t="s">
        <v>35</v>
      </c>
      <c r="H1296">
        <v>4551</v>
      </c>
      <c r="I1296" t="s">
        <v>11</v>
      </c>
      <c r="J1296" t="s">
        <v>120</v>
      </c>
      <c r="K1296" t="s">
        <v>153</v>
      </c>
      <c r="L1296" t="s">
        <v>16</v>
      </c>
      <c r="M1296" s="5">
        <v>51.96</v>
      </c>
    </row>
    <row r="1297" spans="1:13" x14ac:dyDescent="0.2">
      <c r="A1297" s="2">
        <v>45372</v>
      </c>
      <c r="B1297" s="3">
        <f t="shared" si="62"/>
        <v>2024</v>
      </c>
      <c r="C1297" t="str">
        <f t="shared" si="60"/>
        <v>2023-2024</v>
      </c>
      <c r="D1297" t="s">
        <v>147</v>
      </c>
      <c r="E1297" t="s">
        <v>118</v>
      </c>
      <c r="F1297" t="str">
        <f t="shared" si="61"/>
        <v>New South Wales</v>
      </c>
      <c r="G1297" t="s">
        <v>10</v>
      </c>
      <c r="H1297">
        <v>2158</v>
      </c>
      <c r="I1297" t="s">
        <v>11</v>
      </c>
      <c r="J1297" t="s">
        <v>27</v>
      </c>
      <c r="K1297" t="s">
        <v>151</v>
      </c>
      <c r="L1297" t="s">
        <v>21</v>
      </c>
      <c r="M1297" s="5">
        <v>51.96</v>
      </c>
    </row>
    <row r="1298" spans="1:13" x14ac:dyDescent="0.2">
      <c r="A1298" s="2">
        <v>45509</v>
      </c>
      <c r="B1298" s="3">
        <f t="shared" si="62"/>
        <v>2025</v>
      </c>
      <c r="C1298" t="str">
        <f t="shared" si="60"/>
        <v>2024-2025</v>
      </c>
      <c r="D1298" t="s">
        <v>148</v>
      </c>
      <c r="E1298" t="s">
        <v>114</v>
      </c>
      <c r="F1298" t="str">
        <f t="shared" si="61"/>
        <v>Victoria</v>
      </c>
      <c r="G1298" t="s">
        <v>45</v>
      </c>
      <c r="H1298">
        <v>3551</v>
      </c>
      <c r="I1298" t="s">
        <v>11</v>
      </c>
      <c r="J1298" t="s">
        <v>60</v>
      </c>
      <c r="K1298" t="s">
        <v>153</v>
      </c>
      <c r="L1298" t="s">
        <v>16</v>
      </c>
      <c r="M1298" s="5">
        <v>51.96</v>
      </c>
    </row>
    <row r="1299" spans="1:13" x14ac:dyDescent="0.2">
      <c r="A1299" s="2">
        <v>45651</v>
      </c>
      <c r="B1299" s="3">
        <f t="shared" si="62"/>
        <v>2025</v>
      </c>
      <c r="C1299" t="str">
        <f t="shared" si="60"/>
        <v>2024-2025</v>
      </c>
      <c r="D1299" t="s">
        <v>147</v>
      </c>
      <c r="E1299" t="s">
        <v>64</v>
      </c>
      <c r="F1299" t="str">
        <f t="shared" si="61"/>
        <v>Victoria</v>
      </c>
      <c r="G1299" t="s">
        <v>45</v>
      </c>
      <c r="H1299">
        <v>3199</v>
      </c>
      <c r="I1299" t="s">
        <v>11</v>
      </c>
      <c r="J1299" t="s">
        <v>63</v>
      </c>
      <c r="K1299" t="s">
        <v>153</v>
      </c>
      <c r="L1299" t="s">
        <v>16</v>
      </c>
      <c r="M1299" s="5">
        <v>51.96</v>
      </c>
    </row>
    <row r="1300" spans="1:13" x14ac:dyDescent="0.2">
      <c r="A1300" s="2">
        <v>45381</v>
      </c>
      <c r="B1300" s="3">
        <f t="shared" si="62"/>
        <v>2024</v>
      </c>
      <c r="C1300" t="str">
        <f t="shared" si="60"/>
        <v>2023-2024</v>
      </c>
      <c r="D1300" t="s">
        <v>148</v>
      </c>
      <c r="E1300" t="s">
        <v>142</v>
      </c>
      <c r="F1300" t="str">
        <f t="shared" si="61"/>
        <v>Australian Capital Territory</v>
      </c>
      <c r="G1300" t="s">
        <v>80</v>
      </c>
      <c r="H1300">
        <v>2609</v>
      </c>
      <c r="I1300" t="s">
        <v>11</v>
      </c>
      <c r="J1300" t="s">
        <v>58</v>
      </c>
      <c r="K1300" t="s">
        <v>153</v>
      </c>
      <c r="L1300" t="s">
        <v>16</v>
      </c>
      <c r="M1300" s="5">
        <v>51.96</v>
      </c>
    </row>
    <row r="1301" spans="1:13" x14ac:dyDescent="0.2">
      <c r="A1301" s="2">
        <v>45386</v>
      </c>
      <c r="B1301" s="3">
        <f t="shared" si="62"/>
        <v>2024</v>
      </c>
      <c r="C1301" t="str">
        <f t="shared" si="60"/>
        <v>2023-2024</v>
      </c>
      <c r="D1301" t="s">
        <v>147</v>
      </c>
      <c r="E1301" t="s">
        <v>110</v>
      </c>
      <c r="F1301" t="str">
        <f t="shared" si="61"/>
        <v>Queensland</v>
      </c>
      <c r="G1301" t="s">
        <v>35</v>
      </c>
      <c r="H1301">
        <v>4680</v>
      </c>
      <c r="I1301" t="s">
        <v>11</v>
      </c>
      <c r="J1301" t="s">
        <v>51</v>
      </c>
      <c r="K1301" t="s">
        <v>153</v>
      </c>
      <c r="L1301" t="s">
        <v>16</v>
      </c>
      <c r="M1301" s="5">
        <v>51.96</v>
      </c>
    </row>
    <row r="1302" spans="1:13" x14ac:dyDescent="0.2">
      <c r="A1302" s="2">
        <v>45479</v>
      </c>
      <c r="B1302" s="3">
        <f t="shared" si="62"/>
        <v>2025</v>
      </c>
      <c r="C1302" t="str">
        <f t="shared" si="60"/>
        <v>2024-2025</v>
      </c>
      <c r="D1302" t="s">
        <v>148</v>
      </c>
      <c r="E1302" t="s">
        <v>92</v>
      </c>
      <c r="F1302" t="str">
        <f t="shared" si="61"/>
        <v>Queensland</v>
      </c>
      <c r="G1302" t="s">
        <v>35</v>
      </c>
      <c r="H1302">
        <v>4068</v>
      </c>
      <c r="I1302" t="s">
        <v>11</v>
      </c>
      <c r="J1302" t="s">
        <v>43</v>
      </c>
      <c r="K1302" t="s">
        <v>153</v>
      </c>
      <c r="L1302" t="s">
        <v>16</v>
      </c>
      <c r="M1302" s="5">
        <v>51.96</v>
      </c>
    </row>
    <row r="1303" spans="1:13" x14ac:dyDescent="0.2">
      <c r="A1303" s="2">
        <v>44966</v>
      </c>
      <c r="B1303" s="3">
        <f t="shared" si="62"/>
        <v>2023</v>
      </c>
      <c r="C1303" t="str">
        <f t="shared" si="60"/>
        <v>2022-2023</v>
      </c>
      <c r="D1303" t="s">
        <v>147</v>
      </c>
      <c r="E1303" t="s">
        <v>133</v>
      </c>
      <c r="F1303" t="str">
        <f t="shared" si="61"/>
        <v>Queensland</v>
      </c>
      <c r="G1303" t="s">
        <v>35</v>
      </c>
      <c r="H1303">
        <v>4305</v>
      </c>
      <c r="I1303" t="s">
        <v>11</v>
      </c>
      <c r="J1303" t="s">
        <v>104</v>
      </c>
      <c r="K1303" t="s">
        <v>153</v>
      </c>
      <c r="L1303" t="s">
        <v>16</v>
      </c>
      <c r="M1303" s="5">
        <v>51.96</v>
      </c>
    </row>
    <row r="1304" spans="1:13" x14ac:dyDescent="0.2">
      <c r="A1304" s="2">
        <v>45573</v>
      </c>
      <c r="B1304" s="3">
        <f t="shared" si="62"/>
        <v>2025</v>
      </c>
      <c r="C1304" t="str">
        <f t="shared" si="60"/>
        <v>2024-2025</v>
      </c>
      <c r="D1304" t="s">
        <v>147</v>
      </c>
      <c r="E1304" t="s">
        <v>133</v>
      </c>
      <c r="F1304" t="str">
        <f t="shared" si="61"/>
        <v>Queensland</v>
      </c>
      <c r="G1304" t="s">
        <v>35</v>
      </c>
      <c r="H1304">
        <v>4305</v>
      </c>
      <c r="I1304" t="s">
        <v>11</v>
      </c>
      <c r="J1304" t="s">
        <v>104</v>
      </c>
      <c r="K1304" t="s">
        <v>150</v>
      </c>
      <c r="L1304" t="s">
        <v>18</v>
      </c>
      <c r="M1304" s="5">
        <v>51.96</v>
      </c>
    </row>
    <row r="1305" spans="1:13" x14ac:dyDescent="0.2">
      <c r="A1305" s="2">
        <v>45401</v>
      </c>
      <c r="B1305" s="3">
        <f t="shared" si="62"/>
        <v>2024</v>
      </c>
      <c r="C1305" t="str">
        <f t="shared" si="60"/>
        <v>2023-2024</v>
      </c>
      <c r="D1305" t="s">
        <v>148</v>
      </c>
      <c r="E1305" t="s">
        <v>84</v>
      </c>
      <c r="F1305" t="str">
        <f t="shared" si="61"/>
        <v>Queensland</v>
      </c>
      <c r="G1305" t="s">
        <v>35</v>
      </c>
      <c r="H1305">
        <v>4740</v>
      </c>
      <c r="I1305" t="s">
        <v>11</v>
      </c>
      <c r="J1305" t="s">
        <v>51</v>
      </c>
      <c r="K1305" t="s">
        <v>153</v>
      </c>
      <c r="L1305" t="s">
        <v>16</v>
      </c>
      <c r="M1305" s="5">
        <v>51.96</v>
      </c>
    </row>
    <row r="1306" spans="1:13" x14ac:dyDescent="0.2">
      <c r="A1306" s="2">
        <v>45144</v>
      </c>
      <c r="B1306" s="3">
        <f t="shared" si="62"/>
        <v>2024</v>
      </c>
      <c r="C1306" t="str">
        <f t="shared" si="60"/>
        <v>2023-2024</v>
      </c>
      <c r="D1306" t="s">
        <v>147</v>
      </c>
      <c r="E1306" t="s">
        <v>37</v>
      </c>
      <c r="F1306" t="str">
        <f t="shared" si="61"/>
        <v>South Australia</v>
      </c>
      <c r="G1306" t="s">
        <v>32</v>
      </c>
      <c r="H1306">
        <v>5607</v>
      </c>
      <c r="I1306" t="s">
        <v>11</v>
      </c>
      <c r="J1306" t="s">
        <v>38</v>
      </c>
      <c r="K1306" t="s">
        <v>153</v>
      </c>
      <c r="L1306" t="s">
        <v>16</v>
      </c>
      <c r="M1306" s="5">
        <v>51.96</v>
      </c>
    </row>
    <row r="1307" spans="1:13" x14ac:dyDescent="0.2">
      <c r="A1307" s="2">
        <v>45276</v>
      </c>
      <c r="B1307" s="3">
        <f t="shared" si="62"/>
        <v>2024</v>
      </c>
      <c r="C1307" t="str">
        <f t="shared" si="60"/>
        <v>2023-2024</v>
      </c>
      <c r="D1307" t="s">
        <v>148</v>
      </c>
      <c r="E1307" t="s">
        <v>98</v>
      </c>
      <c r="F1307" t="str">
        <f t="shared" si="61"/>
        <v>Victoria</v>
      </c>
      <c r="G1307" t="s">
        <v>45</v>
      </c>
      <c r="H1307">
        <v>3429</v>
      </c>
      <c r="I1307" t="s">
        <v>11</v>
      </c>
      <c r="J1307" t="s">
        <v>60</v>
      </c>
      <c r="K1307" t="s">
        <v>153</v>
      </c>
      <c r="L1307" t="s">
        <v>16</v>
      </c>
      <c r="M1307" s="5">
        <v>51.96</v>
      </c>
    </row>
    <row r="1308" spans="1:13" x14ac:dyDescent="0.2">
      <c r="A1308" s="2">
        <v>45181</v>
      </c>
      <c r="B1308" s="3">
        <f t="shared" si="62"/>
        <v>2024</v>
      </c>
      <c r="C1308" t="str">
        <f t="shared" si="60"/>
        <v>2023-2024</v>
      </c>
      <c r="D1308" t="s">
        <v>147</v>
      </c>
      <c r="E1308" t="s">
        <v>111</v>
      </c>
      <c r="F1308" t="str">
        <f t="shared" si="61"/>
        <v>New South Wales</v>
      </c>
      <c r="G1308" t="s">
        <v>10</v>
      </c>
      <c r="H1308">
        <v>2120</v>
      </c>
      <c r="I1308" t="s">
        <v>11</v>
      </c>
      <c r="J1308" t="s">
        <v>27</v>
      </c>
      <c r="K1308" t="s">
        <v>153</v>
      </c>
      <c r="L1308" t="s">
        <v>16</v>
      </c>
      <c r="M1308" s="5">
        <v>51.96</v>
      </c>
    </row>
    <row r="1309" spans="1:13" x14ac:dyDescent="0.2">
      <c r="A1309" s="2">
        <v>44953</v>
      </c>
      <c r="B1309" s="3">
        <f t="shared" si="62"/>
        <v>2023</v>
      </c>
      <c r="C1309" t="str">
        <f t="shared" si="60"/>
        <v>2022-2023</v>
      </c>
      <c r="D1309" t="s">
        <v>147</v>
      </c>
      <c r="E1309" t="s">
        <v>61</v>
      </c>
      <c r="F1309" t="str">
        <f t="shared" si="61"/>
        <v>New South Wales</v>
      </c>
      <c r="G1309" t="s">
        <v>10</v>
      </c>
      <c r="H1309">
        <v>2539</v>
      </c>
      <c r="I1309" t="s">
        <v>11</v>
      </c>
      <c r="J1309" t="s">
        <v>58</v>
      </c>
      <c r="K1309" t="s">
        <v>153</v>
      </c>
      <c r="L1309" t="s">
        <v>16</v>
      </c>
      <c r="M1309" s="5">
        <v>51.96</v>
      </c>
    </row>
    <row r="1310" spans="1:13" x14ac:dyDescent="0.2">
      <c r="A1310" s="2">
        <v>45071</v>
      </c>
      <c r="B1310" s="3">
        <f t="shared" si="62"/>
        <v>2023</v>
      </c>
      <c r="C1310" t="str">
        <f t="shared" si="60"/>
        <v>2022-2023</v>
      </c>
      <c r="D1310" t="s">
        <v>147</v>
      </c>
      <c r="E1310" t="s">
        <v>88</v>
      </c>
      <c r="F1310" t="str">
        <f t="shared" si="61"/>
        <v>South Australia</v>
      </c>
      <c r="G1310" t="s">
        <v>32</v>
      </c>
      <c r="H1310">
        <v>5011</v>
      </c>
      <c r="I1310" t="s">
        <v>11</v>
      </c>
      <c r="J1310" t="s">
        <v>33</v>
      </c>
      <c r="K1310" t="s">
        <v>156</v>
      </c>
      <c r="L1310" t="s">
        <v>17</v>
      </c>
      <c r="M1310" s="5">
        <v>51.96</v>
      </c>
    </row>
    <row r="1311" spans="1:13" x14ac:dyDescent="0.2">
      <c r="A1311" s="2">
        <v>45108</v>
      </c>
      <c r="B1311" s="3">
        <f t="shared" si="62"/>
        <v>2024</v>
      </c>
      <c r="C1311" t="str">
        <f t="shared" si="60"/>
        <v>2023-2024</v>
      </c>
      <c r="D1311" t="s">
        <v>147</v>
      </c>
      <c r="E1311" t="s">
        <v>88</v>
      </c>
      <c r="F1311" t="str">
        <f t="shared" si="61"/>
        <v>South Australia</v>
      </c>
      <c r="G1311" t="s">
        <v>32</v>
      </c>
      <c r="H1311">
        <v>5011</v>
      </c>
      <c r="I1311" t="s">
        <v>11</v>
      </c>
      <c r="J1311" t="s">
        <v>33</v>
      </c>
      <c r="K1311" t="s">
        <v>153</v>
      </c>
      <c r="L1311" t="s">
        <v>16</v>
      </c>
      <c r="M1311" s="5">
        <v>51.96</v>
      </c>
    </row>
    <row r="1312" spans="1:13" x14ac:dyDescent="0.2">
      <c r="A1312" s="2">
        <v>45308</v>
      </c>
      <c r="B1312" s="3">
        <f t="shared" si="62"/>
        <v>2024</v>
      </c>
      <c r="C1312" t="str">
        <f t="shared" si="60"/>
        <v>2023-2024</v>
      </c>
      <c r="D1312" t="s">
        <v>147</v>
      </c>
      <c r="E1312" t="s">
        <v>53</v>
      </c>
      <c r="F1312" t="str">
        <f t="shared" si="61"/>
        <v>South Australia</v>
      </c>
      <c r="G1312" t="s">
        <v>32</v>
      </c>
      <c r="H1312">
        <v>5082</v>
      </c>
      <c r="I1312" t="s">
        <v>11</v>
      </c>
      <c r="J1312" t="s">
        <v>33</v>
      </c>
      <c r="K1312" t="s">
        <v>154</v>
      </c>
      <c r="L1312" t="s">
        <v>14</v>
      </c>
      <c r="M1312" s="5">
        <v>51.980000000000004</v>
      </c>
    </row>
    <row r="1313" spans="1:13" x14ac:dyDescent="0.2">
      <c r="A1313" s="2">
        <v>44997</v>
      </c>
      <c r="B1313" s="3">
        <f t="shared" si="62"/>
        <v>2023</v>
      </c>
      <c r="C1313" t="str">
        <f t="shared" si="60"/>
        <v>2022-2023</v>
      </c>
      <c r="D1313" t="s">
        <v>147</v>
      </c>
      <c r="E1313" t="s">
        <v>75</v>
      </c>
      <c r="F1313" t="str">
        <f t="shared" si="61"/>
        <v>Victoria</v>
      </c>
      <c r="G1313" t="s">
        <v>45</v>
      </c>
      <c r="H1313">
        <v>3630</v>
      </c>
      <c r="I1313" t="s">
        <v>11</v>
      </c>
      <c r="J1313" t="s">
        <v>55</v>
      </c>
      <c r="K1313" t="s">
        <v>152</v>
      </c>
      <c r="L1313" t="s">
        <v>13</v>
      </c>
      <c r="M1313" s="5">
        <v>51.980000000000004</v>
      </c>
    </row>
    <row r="1314" spans="1:13" x14ac:dyDescent="0.2">
      <c r="A1314" s="2">
        <v>45171</v>
      </c>
      <c r="B1314" s="3">
        <f t="shared" si="62"/>
        <v>2024</v>
      </c>
      <c r="C1314" t="str">
        <f t="shared" si="60"/>
        <v>2023-2024</v>
      </c>
      <c r="D1314" t="s">
        <v>147</v>
      </c>
      <c r="E1314" t="s">
        <v>81</v>
      </c>
      <c r="F1314" t="str">
        <f t="shared" si="61"/>
        <v>New South Wales</v>
      </c>
      <c r="G1314" t="s">
        <v>10</v>
      </c>
      <c r="H1314">
        <v>2485</v>
      </c>
      <c r="I1314" t="s">
        <v>11</v>
      </c>
      <c r="J1314" t="s">
        <v>68</v>
      </c>
      <c r="K1314" t="s">
        <v>152</v>
      </c>
      <c r="L1314" t="s">
        <v>13</v>
      </c>
      <c r="M1314" s="5">
        <v>52.15</v>
      </c>
    </row>
    <row r="1315" spans="1:13" x14ac:dyDescent="0.2">
      <c r="A1315" s="2">
        <v>45639</v>
      </c>
      <c r="B1315" s="3">
        <f t="shared" si="62"/>
        <v>2025</v>
      </c>
      <c r="C1315" t="str">
        <f t="shared" si="60"/>
        <v>2024-2025</v>
      </c>
      <c r="D1315" t="s">
        <v>148</v>
      </c>
      <c r="E1315" t="s">
        <v>121</v>
      </c>
      <c r="F1315" t="str">
        <f t="shared" si="61"/>
        <v>Queensland</v>
      </c>
      <c r="G1315" t="s">
        <v>35</v>
      </c>
      <c r="H1315">
        <v>4700</v>
      </c>
      <c r="I1315" t="s">
        <v>11</v>
      </c>
      <c r="J1315" t="s">
        <v>51</v>
      </c>
      <c r="K1315" t="s">
        <v>150</v>
      </c>
      <c r="L1315" t="s">
        <v>18</v>
      </c>
      <c r="M1315" s="5">
        <v>52.269999999999996</v>
      </c>
    </row>
    <row r="1316" spans="1:13" x14ac:dyDescent="0.2">
      <c r="A1316" s="2">
        <v>45436</v>
      </c>
      <c r="B1316" s="3">
        <f t="shared" si="62"/>
        <v>2024</v>
      </c>
      <c r="C1316" t="str">
        <f t="shared" si="60"/>
        <v>2023-2024</v>
      </c>
      <c r="D1316" t="s">
        <v>147</v>
      </c>
      <c r="E1316" t="s">
        <v>39</v>
      </c>
      <c r="F1316" t="str">
        <f t="shared" si="61"/>
        <v>South Australia</v>
      </c>
      <c r="G1316" t="s">
        <v>32</v>
      </c>
      <c r="H1316">
        <v>5343</v>
      </c>
      <c r="I1316" t="s">
        <v>11</v>
      </c>
      <c r="J1316" t="s">
        <v>38</v>
      </c>
      <c r="K1316" t="s">
        <v>154</v>
      </c>
      <c r="L1316" t="s">
        <v>14</v>
      </c>
      <c r="M1316" s="5">
        <v>52.3</v>
      </c>
    </row>
    <row r="1317" spans="1:13" x14ac:dyDescent="0.2">
      <c r="A1317" s="2">
        <v>45394</v>
      </c>
      <c r="B1317" s="3">
        <f t="shared" si="62"/>
        <v>2024</v>
      </c>
      <c r="C1317" t="str">
        <f t="shared" si="60"/>
        <v>2023-2024</v>
      </c>
      <c r="D1317" t="s">
        <v>148</v>
      </c>
      <c r="E1317" t="s">
        <v>116</v>
      </c>
      <c r="F1317" t="str">
        <f t="shared" si="61"/>
        <v>Western Australia</v>
      </c>
      <c r="G1317" t="s">
        <v>48</v>
      </c>
      <c r="H1317">
        <v>6725</v>
      </c>
      <c r="I1317" t="s">
        <v>11</v>
      </c>
      <c r="J1317" t="s">
        <v>77</v>
      </c>
      <c r="K1317" t="s">
        <v>19</v>
      </c>
      <c r="L1317" t="s">
        <v>23</v>
      </c>
      <c r="M1317" s="5">
        <v>52.45</v>
      </c>
    </row>
    <row r="1318" spans="1:13" x14ac:dyDescent="0.2">
      <c r="A1318" s="2">
        <v>45422</v>
      </c>
      <c r="B1318" s="3">
        <f t="shared" si="62"/>
        <v>2024</v>
      </c>
      <c r="C1318" t="str">
        <f t="shared" si="60"/>
        <v>2023-2024</v>
      </c>
      <c r="D1318" t="s">
        <v>147</v>
      </c>
      <c r="E1318" t="s">
        <v>124</v>
      </c>
      <c r="F1318" t="str">
        <f t="shared" si="61"/>
        <v>New South Wales</v>
      </c>
      <c r="G1318" t="s">
        <v>10</v>
      </c>
      <c r="H1318">
        <v>2015</v>
      </c>
      <c r="I1318" t="s">
        <v>11</v>
      </c>
      <c r="J1318" t="s">
        <v>12</v>
      </c>
      <c r="K1318" t="s">
        <v>19</v>
      </c>
      <c r="L1318" t="s">
        <v>23</v>
      </c>
      <c r="M1318" s="5">
        <v>52.519999999999996</v>
      </c>
    </row>
    <row r="1319" spans="1:13" x14ac:dyDescent="0.2">
      <c r="A1319" s="2">
        <v>45228</v>
      </c>
      <c r="B1319" s="3">
        <f t="shared" si="62"/>
        <v>2024</v>
      </c>
      <c r="C1319" t="str">
        <f t="shared" si="60"/>
        <v>2023-2024</v>
      </c>
      <c r="D1319" t="s">
        <v>147</v>
      </c>
      <c r="E1319" t="s">
        <v>131</v>
      </c>
      <c r="F1319" t="str">
        <f t="shared" si="61"/>
        <v>Western Australia</v>
      </c>
      <c r="G1319" t="s">
        <v>48</v>
      </c>
      <c r="H1319">
        <v>6530</v>
      </c>
      <c r="I1319" t="s">
        <v>11</v>
      </c>
      <c r="J1319" t="s">
        <v>77</v>
      </c>
      <c r="K1319" t="s">
        <v>153</v>
      </c>
      <c r="L1319" t="s">
        <v>16</v>
      </c>
      <c r="M1319" s="5">
        <v>52.71</v>
      </c>
    </row>
    <row r="1320" spans="1:13" x14ac:dyDescent="0.2">
      <c r="A1320" s="2">
        <v>45428</v>
      </c>
      <c r="B1320" s="3">
        <f t="shared" si="62"/>
        <v>2024</v>
      </c>
      <c r="C1320" t="str">
        <f t="shared" si="60"/>
        <v>2023-2024</v>
      </c>
      <c r="D1320" t="s">
        <v>147</v>
      </c>
      <c r="E1320" t="s">
        <v>133</v>
      </c>
      <c r="F1320" t="str">
        <f t="shared" si="61"/>
        <v>Queensland</v>
      </c>
      <c r="G1320" t="s">
        <v>35</v>
      </c>
      <c r="H1320">
        <v>4305</v>
      </c>
      <c r="I1320" t="s">
        <v>11</v>
      </c>
      <c r="J1320" t="s">
        <v>104</v>
      </c>
      <c r="K1320" t="s">
        <v>149</v>
      </c>
      <c r="L1320" t="s">
        <v>15</v>
      </c>
      <c r="M1320" s="5">
        <v>52.9</v>
      </c>
    </row>
    <row r="1321" spans="1:13" x14ac:dyDescent="0.2">
      <c r="A1321" s="2">
        <v>45645</v>
      </c>
      <c r="B1321" s="3">
        <f t="shared" si="62"/>
        <v>2025</v>
      </c>
      <c r="C1321" t="str">
        <f t="shared" si="60"/>
        <v>2024-2025</v>
      </c>
      <c r="D1321" t="s">
        <v>148</v>
      </c>
      <c r="E1321" t="s">
        <v>67</v>
      </c>
      <c r="F1321" t="str">
        <f t="shared" si="61"/>
        <v>New South Wales</v>
      </c>
      <c r="G1321" t="s">
        <v>10</v>
      </c>
      <c r="H1321">
        <v>2478</v>
      </c>
      <c r="I1321" t="s">
        <v>11</v>
      </c>
      <c r="J1321" t="s">
        <v>68</v>
      </c>
      <c r="K1321" t="s">
        <v>19</v>
      </c>
      <c r="L1321" t="s">
        <v>23</v>
      </c>
      <c r="M1321" s="5">
        <v>52.92</v>
      </c>
    </row>
    <row r="1322" spans="1:13" x14ac:dyDescent="0.2">
      <c r="A1322" s="2">
        <v>44954</v>
      </c>
      <c r="B1322" s="3">
        <f t="shared" si="62"/>
        <v>2023</v>
      </c>
      <c r="C1322" t="str">
        <f t="shared" si="60"/>
        <v>2022-2023</v>
      </c>
      <c r="D1322" t="s">
        <v>148</v>
      </c>
      <c r="E1322" t="s">
        <v>84</v>
      </c>
      <c r="F1322" t="str">
        <f t="shared" si="61"/>
        <v>Queensland</v>
      </c>
      <c r="G1322" t="s">
        <v>35</v>
      </c>
      <c r="H1322">
        <v>4740</v>
      </c>
      <c r="I1322" t="s">
        <v>11</v>
      </c>
      <c r="J1322" t="s">
        <v>51</v>
      </c>
      <c r="K1322" t="s">
        <v>19</v>
      </c>
      <c r="L1322" t="s">
        <v>23</v>
      </c>
      <c r="M1322" s="5">
        <v>52.92</v>
      </c>
    </row>
    <row r="1323" spans="1:13" x14ac:dyDescent="0.2">
      <c r="A1323" s="2">
        <v>45096</v>
      </c>
      <c r="B1323" s="3">
        <f t="shared" si="62"/>
        <v>2023</v>
      </c>
      <c r="C1323" t="str">
        <f t="shared" si="60"/>
        <v>2022-2023</v>
      </c>
      <c r="D1323" t="s">
        <v>148</v>
      </c>
      <c r="E1323" t="s">
        <v>100</v>
      </c>
      <c r="F1323" t="str">
        <f t="shared" si="61"/>
        <v>Western Australia</v>
      </c>
      <c r="G1323" t="s">
        <v>48</v>
      </c>
      <c r="H1323">
        <v>6021</v>
      </c>
      <c r="I1323" t="s">
        <v>11</v>
      </c>
      <c r="J1323" t="s">
        <v>49</v>
      </c>
      <c r="K1323" t="s">
        <v>154</v>
      </c>
      <c r="L1323" t="s">
        <v>14</v>
      </c>
      <c r="M1323" s="5">
        <v>52.94</v>
      </c>
    </row>
    <row r="1324" spans="1:13" x14ac:dyDescent="0.2">
      <c r="A1324" s="2">
        <v>45281</v>
      </c>
      <c r="B1324" s="3">
        <f t="shared" si="62"/>
        <v>2024</v>
      </c>
      <c r="C1324" t="str">
        <f t="shared" si="60"/>
        <v>2023-2024</v>
      </c>
      <c r="D1324" t="s">
        <v>147</v>
      </c>
      <c r="E1324" t="s">
        <v>69</v>
      </c>
      <c r="F1324" t="str">
        <f t="shared" si="61"/>
        <v>Tasmania</v>
      </c>
      <c r="G1324" t="s">
        <v>70</v>
      </c>
      <c r="H1324">
        <v>7018</v>
      </c>
      <c r="I1324" t="s">
        <v>11</v>
      </c>
      <c r="J1324" t="s">
        <v>71</v>
      </c>
      <c r="K1324" t="s">
        <v>19</v>
      </c>
      <c r="L1324" t="s">
        <v>23</v>
      </c>
      <c r="M1324" s="5">
        <v>52.95</v>
      </c>
    </row>
    <row r="1325" spans="1:13" x14ac:dyDescent="0.2">
      <c r="A1325" s="2">
        <v>44932</v>
      </c>
      <c r="B1325" s="3">
        <f t="shared" si="62"/>
        <v>2023</v>
      </c>
      <c r="C1325" t="str">
        <f t="shared" si="60"/>
        <v>2022-2023</v>
      </c>
      <c r="D1325" t="s">
        <v>147</v>
      </c>
      <c r="E1325" t="s">
        <v>72</v>
      </c>
      <c r="F1325" t="str">
        <f t="shared" si="61"/>
        <v>Western Australia</v>
      </c>
      <c r="G1325" t="s">
        <v>48</v>
      </c>
      <c r="H1325">
        <v>6010</v>
      </c>
      <c r="I1325" t="s">
        <v>11</v>
      </c>
      <c r="J1325" t="s">
        <v>49</v>
      </c>
      <c r="K1325" t="s">
        <v>154</v>
      </c>
      <c r="L1325" t="s">
        <v>14</v>
      </c>
      <c r="M1325" s="5">
        <v>52.97</v>
      </c>
    </row>
    <row r="1326" spans="1:13" x14ac:dyDescent="0.2">
      <c r="A1326" s="2">
        <v>45366</v>
      </c>
      <c r="B1326" s="3">
        <f t="shared" si="62"/>
        <v>2024</v>
      </c>
      <c r="C1326" t="str">
        <f t="shared" si="60"/>
        <v>2023-2024</v>
      </c>
      <c r="D1326" t="s">
        <v>147</v>
      </c>
      <c r="E1326" t="s">
        <v>41</v>
      </c>
      <c r="F1326" t="str">
        <f t="shared" si="61"/>
        <v>New South Wales</v>
      </c>
      <c r="G1326" t="s">
        <v>10</v>
      </c>
      <c r="H1326">
        <v>2830</v>
      </c>
      <c r="I1326" t="s">
        <v>11</v>
      </c>
      <c r="J1326" t="s">
        <v>25</v>
      </c>
      <c r="K1326" t="s">
        <v>153</v>
      </c>
      <c r="L1326" t="s">
        <v>16</v>
      </c>
      <c r="M1326" s="5">
        <v>53</v>
      </c>
    </row>
    <row r="1327" spans="1:13" x14ac:dyDescent="0.2">
      <c r="A1327" s="2">
        <v>45302</v>
      </c>
      <c r="B1327" s="3">
        <f t="shared" si="62"/>
        <v>2024</v>
      </c>
      <c r="C1327" t="str">
        <f t="shared" si="60"/>
        <v>2023-2024</v>
      </c>
      <c r="D1327" t="s">
        <v>147</v>
      </c>
      <c r="E1327" t="s">
        <v>106</v>
      </c>
      <c r="F1327" t="str">
        <f t="shared" si="61"/>
        <v>Victoria</v>
      </c>
      <c r="G1327" t="s">
        <v>45</v>
      </c>
      <c r="H1327">
        <v>3915</v>
      </c>
      <c r="I1327" t="s">
        <v>11</v>
      </c>
      <c r="J1327" t="s">
        <v>55</v>
      </c>
      <c r="K1327" t="s">
        <v>154</v>
      </c>
      <c r="L1327" t="s">
        <v>14</v>
      </c>
      <c r="M1327" s="5">
        <v>53.430000000000007</v>
      </c>
    </row>
    <row r="1328" spans="1:13" x14ac:dyDescent="0.2">
      <c r="A1328" s="2">
        <v>45489</v>
      </c>
      <c r="B1328" s="3">
        <f t="shared" si="62"/>
        <v>2025</v>
      </c>
      <c r="C1328" t="str">
        <f t="shared" si="60"/>
        <v>2024-2025</v>
      </c>
      <c r="D1328" t="s">
        <v>147</v>
      </c>
      <c r="E1328" t="s">
        <v>69</v>
      </c>
      <c r="F1328" t="str">
        <f t="shared" si="61"/>
        <v>Tasmania</v>
      </c>
      <c r="G1328" t="s">
        <v>70</v>
      </c>
      <c r="H1328">
        <v>7018</v>
      </c>
      <c r="I1328" t="s">
        <v>11</v>
      </c>
      <c r="J1328" t="s">
        <v>71</v>
      </c>
      <c r="K1328" t="s">
        <v>151</v>
      </c>
      <c r="L1328" t="s">
        <v>21</v>
      </c>
      <c r="M1328" s="5">
        <v>53.46</v>
      </c>
    </row>
    <row r="1329" spans="1:13" x14ac:dyDescent="0.2">
      <c r="A1329" s="2">
        <v>45431</v>
      </c>
      <c r="B1329" s="3">
        <f t="shared" si="62"/>
        <v>2024</v>
      </c>
      <c r="C1329" t="str">
        <f t="shared" si="60"/>
        <v>2023-2024</v>
      </c>
      <c r="D1329" t="s">
        <v>148</v>
      </c>
      <c r="E1329" t="s">
        <v>9</v>
      </c>
      <c r="F1329" t="str">
        <f t="shared" si="61"/>
        <v>New South Wales</v>
      </c>
      <c r="G1329" t="s">
        <v>10</v>
      </c>
      <c r="H1329">
        <v>2067</v>
      </c>
      <c r="I1329" t="s">
        <v>11</v>
      </c>
      <c r="J1329" t="s">
        <v>12</v>
      </c>
      <c r="K1329" t="s">
        <v>150</v>
      </c>
      <c r="L1329" t="s">
        <v>18</v>
      </c>
      <c r="M1329" s="5">
        <v>53.82</v>
      </c>
    </row>
    <row r="1330" spans="1:13" x14ac:dyDescent="0.2">
      <c r="A1330" s="2">
        <v>45106</v>
      </c>
      <c r="B1330" s="3">
        <f t="shared" si="62"/>
        <v>2023</v>
      </c>
      <c r="C1330" t="str">
        <f t="shared" si="60"/>
        <v>2022-2023</v>
      </c>
      <c r="D1330" t="s">
        <v>147</v>
      </c>
      <c r="E1330" t="s">
        <v>91</v>
      </c>
      <c r="F1330" t="str">
        <f t="shared" si="61"/>
        <v>Victoria</v>
      </c>
      <c r="G1330" t="s">
        <v>45</v>
      </c>
      <c r="H1330">
        <v>3690</v>
      </c>
      <c r="I1330" t="s">
        <v>11</v>
      </c>
      <c r="J1330" t="s">
        <v>55</v>
      </c>
      <c r="K1330" t="s">
        <v>19</v>
      </c>
      <c r="L1330" t="s">
        <v>23</v>
      </c>
      <c r="M1330" s="5">
        <v>53.82</v>
      </c>
    </row>
    <row r="1331" spans="1:13" x14ac:dyDescent="0.2">
      <c r="A1331" s="2">
        <v>45627</v>
      </c>
      <c r="B1331" s="3">
        <f t="shared" si="62"/>
        <v>2025</v>
      </c>
      <c r="C1331" t="str">
        <f t="shared" si="60"/>
        <v>2024-2025</v>
      </c>
      <c r="D1331" t="s">
        <v>148</v>
      </c>
      <c r="E1331" t="s">
        <v>102</v>
      </c>
      <c r="F1331" t="str">
        <f t="shared" si="61"/>
        <v>Queensland</v>
      </c>
      <c r="G1331" t="s">
        <v>35</v>
      </c>
      <c r="H1331">
        <v>4870</v>
      </c>
      <c r="I1331" t="s">
        <v>11</v>
      </c>
      <c r="J1331" t="s">
        <v>36</v>
      </c>
      <c r="K1331" t="s">
        <v>156</v>
      </c>
      <c r="L1331" t="s">
        <v>17</v>
      </c>
      <c r="M1331" s="5">
        <v>53.89</v>
      </c>
    </row>
    <row r="1332" spans="1:13" x14ac:dyDescent="0.2">
      <c r="A1332" s="2">
        <v>45103</v>
      </c>
      <c r="B1332" s="3">
        <f t="shared" si="62"/>
        <v>2023</v>
      </c>
      <c r="C1332" t="str">
        <f t="shared" si="60"/>
        <v>2022-2023</v>
      </c>
      <c r="D1332" t="s">
        <v>147</v>
      </c>
      <c r="E1332" t="s">
        <v>73</v>
      </c>
      <c r="F1332" t="str">
        <f t="shared" si="61"/>
        <v>Victoria</v>
      </c>
      <c r="G1332" t="s">
        <v>45</v>
      </c>
      <c r="H1332">
        <v>3136</v>
      </c>
      <c r="I1332" t="s">
        <v>11</v>
      </c>
      <c r="J1332" t="s">
        <v>63</v>
      </c>
      <c r="K1332" t="s">
        <v>19</v>
      </c>
      <c r="L1332" t="s">
        <v>23</v>
      </c>
      <c r="M1332" s="5">
        <v>53.900000000000006</v>
      </c>
    </row>
    <row r="1333" spans="1:13" x14ac:dyDescent="0.2">
      <c r="A1333" s="2">
        <v>45199</v>
      </c>
      <c r="B1333" s="3">
        <f t="shared" si="62"/>
        <v>2024</v>
      </c>
      <c r="C1333" t="str">
        <f t="shared" si="60"/>
        <v>2023-2024</v>
      </c>
      <c r="D1333" t="s">
        <v>147</v>
      </c>
      <c r="E1333" t="s">
        <v>146</v>
      </c>
      <c r="F1333" t="str">
        <f t="shared" si="61"/>
        <v>Victoria</v>
      </c>
      <c r="G1333" t="s">
        <v>45</v>
      </c>
      <c r="H1333">
        <v>3353</v>
      </c>
      <c r="I1333" t="s">
        <v>11</v>
      </c>
      <c r="J1333" t="s">
        <v>60</v>
      </c>
      <c r="K1333" t="s">
        <v>154</v>
      </c>
      <c r="L1333" t="s">
        <v>14</v>
      </c>
      <c r="M1333" s="5">
        <v>53.91</v>
      </c>
    </row>
    <row r="1334" spans="1:13" x14ac:dyDescent="0.2">
      <c r="A1334" s="2">
        <v>45323</v>
      </c>
      <c r="B1334" s="3">
        <f t="shared" si="62"/>
        <v>2024</v>
      </c>
      <c r="C1334" t="str">
        <f t="shared" si="60"/>
        <v>2023-2024</v>
      </c>
      <c r="D1334" t="s">
        <v>148</v>
      </c>
      <c r="E1334" t="s">
        <v>24</v>
      </c>
      <c r="F1334" t="str">
        <f t="shared" si="61"/>
        <v>New South Wales</v>
      </c>
      <c r="G1334" t="s">
        <v>10</v>
      </c>
      <c r="H1334">
        <v>2795</v>
      </c>
      <c r="I1334" t="s">
        <v>11</v>
      </c>
      <c r="J1334" t="s">
        <v>25</v>
      </c>
      <c r="K1334" t="s">
        <v>156</v>
      </c>
      <c r="L1334" t="s">
        <v>17</v>
      </c>
      <c r="M1334" s="5">
        <v>53.91</v>
      </c>
    </row>
    <row r="1335" spans="1:13" x14ac:dyDescent="0.2">
      <c r="A1335" s="2">
        <v>45062</v>
      </c>
      <c r="B1335" s="3">
        <f t="shared" si="62"/>
        <v>2023</v>
      </c>
      <c r="C1335" t="str">
        <f t="shared" si="60"/>
        <v>2022-2023</v>
      </c>
      <c r="D1335" t="s">
        <v>147</v>
      </c>
      <c r="E1335" t="s">
        <v>129</v>
      </c>
      <c r="F1335" t="str">
        <f t="shared" si="61"/>
        <v>Tasmania</v>
      </c>
      <c r="G1335" t="s">
        <v>70</v>
      </c>
      <c r="H1335">
        <v>7010</v>
      </c>
      <c r="I1335" t="s">
        <v>11</v>
      </c>
      <c r="J1335" t="s">
        <v>71</v>
      </c>
      <c r="K1335" t="s">
        <v>153</v>
      </c>
      <c r="L1335" t="s">
        <v>16</v>
      </c>
      <c r="M1335" s="5">
        <v>53.91</v>
      </c>
    </row>
    <row r="1336" spans="1:13" x14ac:dyDescent="0.2">
      <c r="A1336" s="2">
        <v>45132</v>
      </c>
      <c r="B1336" s="3">
        <f t="shared" si="62"/>
        <v>2024</v>
      </c>
      <c r="C1336" t="str">
        <f t="shared" si="60"/>
        <v>2023-2024</v>
      </c>
      <c r="D1336" t="s">
        <v>148</v>
      </c>
      <c r="E1336" t="s">
        <v>125</v>
      </c>
      <c r="F1336" t="str">
        <f t="shared" si="61"/>
        <v>Victoria</v>
      </c>
      <c r="G1336" t="s">
        <v>45</v>
      </c>
      <c r="H1336">
        <v>3400</v>
      </c>
      <c r="I1336" t="s">
        <v>11</v>
      </c>
      <c r="J1336" t="s">
        <v>60</v>
      </c>
      <c r="K1336" t="s">
        <v>154</v>
      </c>
      <c r="L1336" t="s">
        <v>14</v>
      </c>
      <c r="M1336" s="5">
        <v>53.91</v>
      </c>
    </row>
    <row r="1337" spans="1:13" x14ac:dyDescent="0.2">
      <c r="A1337" s="2">
        <v>44968</v>
      </c>
      <c r="B1337" s="3">
        <f t="shared" si="62"/>
        <v>2023</v>
      </c>
      <c r="C1337" t="str">
        <f t="shared" si="60"/>
        <v>2022-2023</v>
      </c>
      <c r="D1337" t="s">
        <v>147</v>
      </c>
      <c r="E1337" t="s">
        <v>66</v>
      </c>
      <c r="F1337" t="str">
        <f t="shared" si="61"/>
        <v>South Australia</v>
      </c>
      <c r="G1337" t="s">
        <v>32</v>
      </c>
      <c r="H1337">
        <v>5169</v>
      </c>
      <c r="I1337" t="s">
        <v>11</v>
      </c>
      <c r="J1337" t="s">
        <v>33</v>
      </c>
      <c r="K1337" t="s">
        <v>153</v>
      </c>
      <c r="L1337" t="s">
        <v>16</v>
      </c>
      <c r="M1337" s="5">
        <v>53.91</v>
      </c>
    </row>
    <row r="1338" spans="1:13" x14ac:dyDescent="0.2">
      <c r="A1338" s="2">
        <v>45536</v>
      </c>
      <c r="B1338" s="3">
        <f t="shared" si="62"/>
        <v>2025</v>
      </c>
      <c r="C1338" t="str">
        <f t="shared" si="60"/>
        <v>2024-2025</v>
      </c>
      <c r="D1338" t="s">
        <v>147</v>
      </c>
      <c r="E1338" t="s">
        <v>91</v>
      </c>
      <c r="F1338" t="str">
        <f t="shared" si="61"/>
        <v>Victoria</v>
      </c>
      <c r="G1338" t="s">
        <v>45</v>
      </c>
      <c r="H1338">
        <v>3690</v>
      </c>
      <c r="I1338" t="s">
        <v>11</v>
      </c>
      <c r="J1338" t="s">
        <v>55</v>
      </c>
      <c r="K1338" t="s">
        <v>153</v>
      </c>
      <c r="L1338" t="s">
        <v>16</v>
      </c>
      <c r="M1338" s="5">
        <v>53.91</v>
      </c>
    </row>
    <row r="1339" spans="1:13" x14ac:dyDescent="0.2">
      <c r="A1339" s="2">
        <v>45019</v>
      </c>
      <c r="B1339" s="3">
        <f t="shared" si="62"/>
        <v>2023</v>
      </c>
      <c r="C1339" t="str">
        <f t="shared" si="60"/>
        <v>2022-2023</v>
      </c>
      <c r="D1339" t="s">
        <v>147</v>
      </c>
      <c r="E1339" t="s">
        <v>88</v>
      </c>
      <c r="F1339" t="str">
        <f t="shared" si="61"/>
        <v>South Australia</v>
      </c>
      <c r="G1339" t="s">
        <v>32</v>
      </c>
      <c r="H1339">
        <v>5011</v>
      </c>
      <c r="I1339" t="s">
        <v>11</v>
      </c>
      <c r="J1339" t="s">
        <v>33</v>
      </c>
      <c r="K1339" t="s">
        <v>156</v>
      </c>
      <c r="L1339" t="s">
        <v>17</v>
      </c>
      <c r="M1339" s="5">
        <v>53.91</v>
      </c>
    </row>
    <row r="1340" spans="1:13" x14ac:dyDescent="0.2">
      <c r="A1340" s="2">
        <v>45588</v>
      </c>
      <c r="B1340" s="3">
        <f t="shared" si="62"/>
        <v>2025</v>
      </c>
      <c r="C1340" t="str">
        <f t="shared" si="60"/>
        <v>2024-2025</v>
      </c>
      <c r="D1340" t="s">
        <v>147</v>
      </c>
      <c r="E1340" t="s">
        <v>41</v>
      </c>
      <c r="F1340" t="str">
        <f t="shared" si="61"/>
        <v>New South Wales</v>
      </c>
      <c r="G1340" t="s">
        <v>10</v>
      </c>
      <c r="H1340">
        <v>2830</v>
      </c>
      <c r="I1340" t="s">
        <v>11</v>
      </c>
      <c r="J1340" t="s">
        <v>25</v>
      </c>
      <c r="K1340" t="s">
        <v>152</v>
      </c>
      <c r="L1340" t="s">
        <v>13</v>
      </c>
      <c r="M1340" s="5">
        <v>53.94</v>
      </c>
    </row>
    <row r="1341" spans="1:13" x14ac:dyDescent="0.2">
      <c r="A1341" s="2">
        <v>45231</v>
      </c>
      <c r="B1341" s="3">
        <f t="shared" si="62"/>
        <v>2024</v>
      </c>
      <c r="C1341" t="str">
        <f t="shared" si="60"/>
        <v>2023-2024</v>
      </c>
      <c r="D1341" t="s">
        <v>147</v>
      </c>
      <c r="E1341" t="s">
        <v>56</v>
      </c>
      <c r="F1341" t="str">
        <f t="shared" si="61"/>
        <v>Northern Territory</v>
      </c>
      <c r="G1341" t="s">
        <v>29</v>
      </c>
      <c r="H1341">
        <v>870</v>
      </c>
      <c r="I1341" t="s">
        <v>11</v>
      </c>
      <c r="J1341" t="s">
        <v>30</v>
      </c>
      <c r="K1341" t="s">
        <v>154</v>
      </c>
      <c r="L1341" t="s">
        <v>14</v>
      </c>
      <c r="M1341" s="5">
        <v>53.95</v>
      </c>
    </row>
    <row r="1342" spans="1:13" x14ac:dyDescent="0.2">
      <c r="A1342" s="2">
        <v>45400</v>
      </c>
      <c r="B1342" s="3">
        <f t="shared" si="62"/>
        <v>2024</v>
      </c>
      <c r="C1342" t="str">
        <f t="shared" si="60"/>
        <v>2023-2024</v>
      </c>
      <c r="D1342" t="s">
        <v>148</v>
      </c>
      <c r="E1342" t="s">
        <v>130</v>
      </c>
      <c r="F1342" t="str">
        <f t="shared" si="61"/>
        <v>South Australia</v>
      </c>
      <c r="G1342" t="s">
        <v>32</v>
      </c>
      <c r="H1342">
        <v>5290</v>
      </c>
      <c r="I1342" t="s">
        <v>11</v>
      </c>
      <c r="J1342" t="s">
        <v>38</v>
      </c>
      <c r="K1342" t="s">
        <v>154</v>
      </c>
      <c r="L1342" t="s">
        <v>14</v>
      </c>
      <c r="M1342" s="5">
        <v>53.95</v>
      </c>
    </row>
    <row r="1343" spans="1:13" x14ac:dyDescent="0.2">
      <c r="A1343" s="2">
        <v>45519</v>
      </c>
      <c r="B1343" s="3">
        <f t="shared" si="62"/>
        <v>2025</v>
      </c>
      <c r="C1343" t="str">
        <f t="shared" si="60"/>
        <v>2024-2025</v>
      </c>
      <c r="D1343" t="s">
        <v>147</v>
      </c>
      <c r="E1343" t="s">
        <v>34</v>
      </c>
      <c r="F1343" t="str">
        <f t="shared" si="61"/>
        <v>Queensland</v>
      </c>
      <c r="G1343" t="s">
        <v>35</v>
      </c>
      <c r="H1343">
        <v>4802</v>
      </c>
      <c r="I1343" t="s">
        <v>11</v>
      </c>
      <c r="J1343" t="s">
        <v>36</v>
      </c>
      <c r="K1343" t="s">
        <v>154</v>
      </c>
      <c r="L1343" t="s">
        <v>14</v>
      </c>
      <c r="M1343" s="5">
        <v>53.96</v>
      </c>
    </row>
    <row r="1344" spans="1:13" x14ac:dyDescent="0.2">
      <c r="A1344" s="2">
        <v>45633</v>
      </c>
      <c r="B1344" s="3">
        <f t="shared" si="62"/>
        <v>2025</v>
      </c>
      <c r="C1344" t="str">
        <f t="shared" si="60"/>
        <v>2024-2025</v>
      </c>
      <c r="D1344" t="s">
        <v>147</v>
      </c>
      <c r="E1344" t="s">
        <v>92</v>
      </c>
      <c r="F1344" t="str">
        <f t="shared" si="61"/>
        <v>Queensland</v>
      </c>
      <c r="G1344" t="s">
        <v>35</v>
      </c>
      <c r="H1344">
        <v>4068</v>
      </c>
      <c r="I1344" t="s">
        <v>11</v>
      </c>
      <c r="J1344" t="s">
        <v>43</v>
      </c>
      <c r="K1344" t="s">
        <v>151</v>
      </c>
      <c r="L1344" t="s">
        <v>21</v>
      </c>
      <c r="M1344" s="5">
        <v>54</v>
      </c>
    </row>
    <row r="1345" spans="1:13" x14ac:dyDescent="0.2">
      <c r="A1345" s="2">
        <v>44951</v>
      </c>
      <c r="B1345" s="3">
        <f t="shared" si="62"/>
        <v>2023</v>
      </c>
      <c r="C1345" t="str">
        <f t="shared" si="60"/>
        <v>2022-2023</v>
      </c>
      <c r="D1345" t="s">
        <v>147</v>
      </c>
      <c r="E1345" t="s">
        <v>115</v>
      </c>
      <c r="F1345" t="str">
        <f t="shared" si="61"/>
        <v>Western Australia</v>
      </c>
      <c r="G1345" t="s">
        <v>48</v>
      </c>
      <c r="H1345">
        <v>6280</v>
      </c>
      <c r="I1345" t="s">
        <v>11</v>
      </c>
      <c r="J1345" t="s">
        <v>94</v>
      </c>
      <c r="K1345" t="s">
        <v>155</v>
      </c>
      <c r="L1345" t="s">
        <v>20</v>
      </c>
      <c r="M1345" s="5">
        <v>54.129999999999995</v>
      </c>
    </row>
    <row r="1346" spans="1:13" x14ac:dyDescent="0.2">
      <c r="A1346" s="2">
        <v>45222</v>
      </c>
      <c r="B1346" s="3">
        <f t="shared" si="62"/>
        <v>2024</v>
      </c>
      <c r="C1346" t="str">
        <f t="shared" ref="C1346:C1409" si="63">IF(MONTH(A1346) &gt;= 7, YEAR(A1346) &amp; "-" &amp; YEAR(A1346) + 1, YEAR(A1346) - 1 &amp; "-" &amp; YEAR(A1346))</f>
        <v>2023-2024</v>
      </c>
      <c r="D1346" t="s">
        <v>148</v>
      </c>
      <c r="E1346" t="s">
        <v>126</v>
      </c>
      <c r="F1346" t="str">
        <f t="shared" ref="F1346:F1409" si="64">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row>
    <row r="1347" spans="1:13" x14ac:dyDescent="0.2">
      <c r="A1347" s="2">
        <v>45162</v>
      </c>
      <c r="B1347" s="3">
        <f t="shared" ref="B1347:B1410" si="65">IF(MONTH(A1347)&gt;=7,YEAR(A1347)+1,YEAR(A1347))</f>
        <v>2024</v>
      </c>
      <c r="C1347" t="str">
        <f t="shared" si="63"/>
        <v>2023-2024</v>
      </c>
      <c r="D1347" t="s">
        <v>147</v>
      </c>
      <c r="E1347" t="s">
        <v>112</v>
      </c>
      <c r="F1347" t="str">
        <f t="shared" si="64"/>
        <v>Victoria</v>
      </c>
      <c r="G1347" t="s">
        <v>45</v>
      </c>
      <c r="H1347">
        <v>3076</v>
      </c>
      <c r="I1347" t="s">
        <v>11</v>
      </c>
      <c r="J1347" t="s">
        <v>46</v>
      </c>
      <c r="K1347" t="s">
        <v>154</v>
      </c>
      <c r="L1347" t="s">
        <v>14</v>
      </c>
      <c r="M1347" s="5">
        <v>54.66</v>
      </c>
    </row>
    <row r="1348" spans="1:13" x14ac:dyDescent="0.2">
      <c r="A1348" s="2">
        <v>45468</v>
      </c>
      <c r="B1348" s="3">
        <f t="shared" si="65"/>
        <v>2024</v>
      </c>
      <c r="C1348" t="str">
        <f t="shared" si="63"/>
        <v>2023-2024</v>
      </c>
      <c r="D1348" t="s">
        <v>148</v>
      </c>
      <c r="E1348" t="s">
        <v>138</v>
      </c>
      <c r="F1348" t="str">
        <f t="shared" si="64"/>
        <v>Queensland</v>
      </c>
      <c r="G1348" t="s">
        <v>35</v>
      </c>
      <c r="H1348">
        <v>4558</v>
      </c>
      <c r="I1348" t="s">
        <v>11</v>
      </c>
      <c r="J1348" t="s">
        <v>120</v>
      </c>
      <c r="K1348" t="s">
        <v>156</v>
      </c>
      <c r="L1348" t="s">
        <v>17</v>
      </c>
      <c r="M1348" s="5">
        <v>54.82</v>
      </c>
    </row>
    <row r="1349" spans="1:13" x14ac:dyDescent="0.2">
      <c r="A1349" s="2">
        <v>45192</v>
      </c>
      <c r="B1349" s="3">
        <f t="shared" si="65"/>
        <v>2024</v>
      </c>
      <c r="C1349" t="str">
        <f t="shared" si="63"/>
        <v>2023-2024</v>
      </c>
      <c r="D1349" t="s">
        <v>147</v>
      </c>
      <c r="E1349" t="s">
        <v>73</v>
      </c>
      <c r="F1349" t="str">
        <f t="shared" si="64"/>
        <v>Victoria</v>
      </c>
      <c r="G1349" t="s">
        <v>45</v>
      </c>
      <c r="H1349">
        <v>3136</v>
      </c>
      <c r="I1349" t="s">
        <v>11</v>
      </c>
      <c r="J1349" t="s">
        <v>63</v>
      </c>
      <c r="K1349" t="s">
        <v>150</v>
      </c>
      <c r="L1349" t="s">
        <v>18</v>
      </c>
      <c r="M1349" s="5">
        <v>54.88</v>
      </c>
    </row>
    <row r="1350" spans="1:13" x14ac:dyDescent="0.2">
      <c r="A1350" s="2">
        <v>45059</v>
      </c>
      <c r="B1350" s="3">
        <f t="shared" si="65"/>
        <v>2023</v>
      </c>
      <c r="C1350" t="str">
        <f t="shared" si="63"/>
        <v>2022-2023</v>
      </c>
      <c r="D1350" t="s">
        <v>147</v>
      </c>
      <c r="E1350" t="s">
        <v>53</v>
      </c>
      <c r="F1350" t="str">
        <f t="shared" si="64"/>
        <v>South Australia</v>
      </c>
      <c r="G1350" t="s">
        <v>32</v>
      </c>
      <c r="H1350">
        <v>5082</v>
      </c>
      <c r="I1350" t="s">
        <v>11</v>
      </c>
      <c r="J1350" t="s">
        <v>33</v>
      </c>
      <c r="K1350" t="s">
        <v>155</v>
      </c>
      <c r="L1350" t="s">
        <v>20</v>
      </c>
      <c r="M1350" s="5">
        <v>54.89</v>
      </c>
    </row>
    <row r="1351" spans="1:13" x14ac:dyDescent="0.2">
      <c r="A1351" s="2">
        <v>45223</v>
      </c>
      <c r="B1351" s="3">
        <f t="shared" si="65"/>
        <v>2024</v>
      </c>
      <c r="C1351" t="str">
        <f t="shared" si="63"/>
        <v>2023-2024</v>
      </c>
      <c r="D1351" t="s">
        <v>148</v>
      </c>
      <c r="E1351" t="s">
        <v>42</v>
      </c>
      <c r="F1351" t="str">
        <f t="shared" si="64"/>
        <v>Queensland</v>
      </c>
      <c r="G1351" t="s">
        <v>35</v>
      </c>
      <c r="H1351">
        <v>4053</v>
      </c>
      <c r="I1351" t="s">
        <v>11</v>
      </c>
      <c r="J1351" t="s">
        <v>43</v>
      </c>
      <c r="K1351" t="s">
        <v>156</v>
      </c>
      <c r="L1351" t="s">
        <v>17</v>
      </c>
      <c r="M1351" s="5">
        <v>54.89</v>
      </c>
    </row>
    <row r="1352" spans="1:13" x14ac:dyDescent="0.2">
      <c r="A1352" s="2">
        <v>45508</v>
      </c>
      <c r="B1352" s="3">
        <f t="shared" si="65"/>
        <v>2025</v>
      </c>
      <c r="C1352" t="str">
        <f t="shared" si="63"/>
        <v>2024-2025</v>
      </c>
      <c r="D1352" t="s">
        <v>147</v>
      </c>
      <c r="E1352" t="s">
        <v>61</v>
      </c>
      <c r="F1352" t="str">
        <f t="shared" si="64"/>
        <v>New South Wales</v>
      </c>
      <c r="G1352" t="s">
        <v>10</v>
      </c>
      <c r="H1352">
        <v>2539</v>
      </c>
      <c r="I1352" t="s">
        <v>11</v>
      </c>
      <c r="J1352" t="s">
        <v>58</v>
      </c>
      <c r="K1352" t="s">
        <v>149</v>
      </c>
      <c r="L1352" t="s">
        <v>15</v>
      </c>
      <c r="M1352" s="5">
        <v>54.89</v>
      </c>
    </row>
    <row r="1353" spans="1:13" x14ac:dyDescent="0.2">
      <c r="A1353" s="2">
        <v>45348</v>
      </c>
      <c r="B1353" s="3">
        <f t="shared" si="65"/>
        <v>2024</v>
      </c>
      <c r="C1353" t="str">
        <f t="shared" si="63"/>
        <v>2023-2024</v>
      </c>
      <c r="D1353" t="s">
        <v>147</v>
      </c>
      <c r="E1353" t="s">
        <v>66</v>
      </c>
      <c r="F1353" t="str">
        <f t="shared" si="64"/>
        <v>South Australia</v>
      </c>
      <c r="G1353" t="s">
        <v>32</v>
      </c>
      <c r="H1353">
        <v>5169</v>
      </c>
      <c r="I1353" t="s">
        <v>11</v>
      </c>
      <c r="J1353" t="s">
        <v>33</v>
      </c>
      <c r="K1353" t="s">
        <v>156</v>
      </c>
      <c r="L1353" t="s">
        <v>17</v>
      </c>
      <c r="M1353" s="5">
        <v>54.92</v>
      </c>
    </row>
    <row r="1354" spans="1:13" x14ac:dyDescent="0.2">
      <c r="A1354" s="2">
        <v>45078</v>
      </c>
      <c r="B1354" s="3">
        <f t="shared" si="65"/>
        <v>2023</v>
      </c>
      <c r="C1354" t="str">
        <f t="shared" si="63"/>
        <v>2022-2023</v>
      </c>
      <c r="D1354" t="s">
        <v>148</v>
      </c>
      <c r="E1354" t="s">
        <v>141</v>
      </c>
      <c r="F1354" t="str">
        <f t="shared" si="64"/>
        <v>Western Australia</v>
      </c>
      <c r="G1354" t="s">
        <v>48</v>
      </c>
      <c r="H1354">
        <v>6052</v>
      </c>
      <c r="I1354" t="s">
        <v>11</v>
      </c>
      <c r="J1354" t="s">
        <v>49</v>
      </c>
      <c r="K1354" t="s">
        <v>154</v>
      </c>
      <c r="L1354" t="s">
        <v>14</v>
      </c>
      <c r="M1354" s="5">
        <v>54.97</v>
      </c>
    </row>
    <row r="1355" spans="1:13" x14ac:dyDescent="0.2">
      <c r="A1355" s="2">
        <v>45530</v>
      </c>
      <c r="B1355" s="3">
        <f t="shared" si="65"/>
        <v>2025</v>
      </c>
      <c r="C1355" t="str">
        <f t="shared" si="63"/>
        <v>2024-2025</v>
      </c>
      <c r="D1355" t="s">
        <v>148</v>
      </c>
      <c r="E1355" t="s">
        <v>121</v>
      </c>
      <c r="F1355" t="str">
        <f t="shared" si="64"/>
        <v>Queensland</v>
      </c>
      <c r="G1355" t="s">
        <v>35</v>
      </c>
      <c r="H1355">
        <v>4700</v>
      </c>
      <c r="I1355" t="s">
        <v>11</v>
      </c>
      <c r="J1355" t="s">
        <v>51</v>
      </c>
      <c r="K1355" t="s">
        <v>151</v>
      </c>
      <c r="L1355" t="s">
        <v>21</v>
      </c>
      <c r="M1355" s="5">
        <v>54.99</v>
      </c>
    </row>
    <row r="1356" spans="1:13" x14ac:dyDescent="0.2">
      <c r="A1356" s="2">
        <v>45488</v>
      </c>
      <c r="B1356" s="3">
        <f t="shared" si="65"/>
        <v>2025</v>
      </c>
      <c r="C1356" t="str">
        <f t="shared" si="63"/>
        <v>2024-2025</v>
      </c>
      <c r="D1356" t="s">
        <v>147</v>
      </c>
      <c r="E1356" t="s">
        <v>57</v>
      </c>
      <c r="F1356" t="str">
        <f t="shared" si="64"/>
        <v>New South Wales</v>
      </c>
      <c r="G1356" t="s">
        <v>10</v>
      </c>
      <c r="H1356">
        <v>2560</v>
      </c>
      <c r="I1356" t="s">
        <v>11</v>
      </c>
      <c r="J1356" t="s">
        <v>58</v>
      </c>
      <c r="K1356" t="s">
        <v>150</v>
      </c>
      <c r="L1356" t="s">
        <v>18</v>
      </c>
      <c r="M1356" s="5">
        <v>55</v>
      </c>
    </row>
    <row r="1357" spans="1:13" x14ac:dyDescent="0.2">
      <c r="A1357" s="2">
        <v>45008</v>
      </c>
      <c r="B1357" s="3">
        <f t="shared" si="65"/>
        <v>2023</v>
      </c>
      <c r="C1357" t="str">
        <f t="shared" si="63"/>
        <v>2022-2023</v>
      </c>
      <c r="D1357" t="s">
        <v>148</v>
      </c>
      <c r="E1357" t="s">
        <v>138</v>
      </c>
      <c r="F1357" t="str">
        <f t="shared" si="64"/>
        <v>Queensland</v>
      </c>
      <c r="G1357" t="s">
        <v>35</v>
      </c>
      <c r="H1357">
        <v>4558</v>
      </c>
      <c r="I1357" t="s">
        <v>11</v>
      </c>
      <c r="J1357" t="s">
        <v>120</v>
      </c>
      <c r="K1357" t="s">
        <v>149</v>
      </c>
      <c r="L1357" t="s">
        <v>15</v>
      </c>
      <c r="M1357" s="5">
        <v>55.13</v>
      </c>
    </row>
    <row r="1358" spans="1:13" x14ac:dyDescent="0.2">
      <c r="A1358" s="2">
        <v>45411</v>
      </c>
      <c r="B1358" s="3">
        <f t="shared" si="65"/>
        <v>2024</v>
      </c>
      <c r="C1358" t="str">
        <f t="shared" si="63"/>
        <v>2023-2024</v>
      </c>
      <c r="D1358" t="s">
        <v>147</v>
      </c>
      <c r="E1358" t="s">
        <v>133</v>
      </c>
      <c r="F1358" t="str">
        <f t="shared" si="64"/>
        <v>Queensland</v>
      </c>
      <c r="G1358" t="s">
        <v>35</v>
      </c>
      <c r="H1358">
        <v>4305</v>
      </c>
      <c r="I1358" t="s">
        <v>11</v>
      </c>
      <c r="J1358" t="s">
        <v>104</v>
      </c>
      <c r="K1358" t="s">
        <v>155</v>
      </c>
      <c r="L1358" t="s">
        <v>20</v>
      </c>
      <c r="M1358" s="5">
        <v>55.14</v>
      </c>
    </row>
    <row r="1359" spans="1:13" x14ac:dyDescent="0.2">
      <c r="A1359" s="2">
        <v>45561</v>
      </c>
      <c r="B1359" s="3">
        <f t="shared" si="65"/>
        <v>2025</v>
      </c>
      <c r="C1359" t="str">
        <f t="shared" si="63"/>
        <v>2024-2025</v>
      </c>
      <c r="D1359" t="s">
        <v>148</v>
      </c>
      <c r="E1359" t="s">
        <v>145</v>
      </c>
      <c r="F1359" t="str">
        <f t="shared" si="64"/>
        <v>New South Wales</v>
      </c>
      <c r="G1359" t="s">
        <v>10</v>
      </c>
      <c r="H1359">
        <v>2101</v>
      </c>
      <c r="I1359" t="s">
        <v>11</v>
      </c>
      <c r="J1359" t="s">
        <v>27</v>
      </c>
      <c r="K1359" t="s">
        <v>149</v>
      </c>
      <c r="L1359" t="s">
        <v>15</v>
      </c>
      <c r="M1359" s="5">
        <v>55.47</v>
      </c>
    </row>
    <row r="1360" spans="1:13" x14ac:dyDescent="0.2">
      <c r="A1360" s="2">
        <v>45151</v>
      </c>
      <c r="B1360" s="3">
        <f t="shared" si="65"/>
        <v>2024</v>
      </c>
      <c r="C1360" t="str">
        <f t="shared" si="63"/>
        <v>2023-2024</v>
      </c>
      <c r="D1360" t="s">
        <v>147</v>
      </c>
      <c r="E1360" t="s">
        <v>54</v>
      </c>
      <c r="F1360" t="str">
        <f t="shared" si="64"/>
        <v>Victoria</v>
      </c>
      <c r="G1360" t="s">
        <v>45</v>
      </c>
      <c r="H1360">
        <v>3977</v>
      </c>
      <c r="I1360" t="s">
        <v>11</v>
      </c>
      <c r="J1360" t="s">
        <v>55</v>
      </c>
      <c r="K1360" t="s">
        <v>155</v>
      </c>
      <c r="L1360" t="s">
        <v>20</v>
      </c>
      <c r="M1360" s="5">
        <v>55.5</v>
      </c>
    </row>
    <row r="1361" spans="1:13" x14ac:dyDescent="0.2">
      <c r="A1361" s="2">
        <v>45232</v>
      </c>
      <c r="B1361" s="3">
        <f t="shared" si="65"/>
        <v>2024</v>
      </c>
      <c r="C1361" t="str">
        <f t="shared" si="63"/>
        <v>2023-2024</v>
      </c>
      <c r="D1361" t="s">
        <v>147</v>
      </c>
      <c r="E1361" t="s">
        <v>126</v>
      </c>
      <c r="F1361" t="str">
        <f t="shared" si="64"/>
        <v>Queensland</v>
      </c>
      <c r="G1361" t="s">
        <v>35</v>
      </c>
      <c r="H1361">
        <v>4551</v>
      </c>
      <c r="I1361" t="s">
        <v>11</v>
      </c>
      <c r="J1361" t="s">
        <v>120</v>
      </c>
      <c r="K1361" t="s">
        <v>152</v>
      </c>
      <c r="L1361" t="s">
        <v>13</v>
      </c>
      <c r="M1361" s="5">
        <v>55.57</v>
      </c>
    </row>
    <row r="1362" spans="1:13" x14ac:dyDescent="0.2">
      <c r="A1362" s="2">
        <v>45113</v>
      </c>
      <c r="B1362" s="3">
        <f t="shared" si="65"/>
        <v>2024</v>
      </c>
      <c r="C1362" t="str">
        <f t="shared" si="63"/>
        <v>2023-2024</v>
      </c>
      <c r="D1362" t="s">
        <v>147</v>
      </c>
      <c r="E1362" t="s">
        <v>119</v>
      </c>
      <c r="F1362" t="str">
        <f t="shared" si="64"/>
        <v>Queensland</v>
      </c>
      <c r="G1362" t="s">
        <v>35</v>
      </c>
      <c r="H1362">
        <v>4570</v>
      </c>
      <c r="I1362" t="s">
        <v>11</v>
      </c>
      <c r="J1362" t="s">
        <v>120</v>
      </c>
      <c r="K1362" t="s">
        <v>19</v>
      </c>
      <c r="L1362" t="s">
        <v>23</v>
      </c>
      <c r="M1362" s="5">
        <v>55.86</v>
      </c>
    </row>
    <row r="1363" spans="1:13" x14ac:dyDescent="0.2">
      <c r="A1363" s="2">
        <v>45523</v>
      </c>
      <c r="B1363" s="3">
        <f t="shared" si="65"/>
        <v>2025</v>
      </c>
      <c r="C1363" t="str">
        <f t="shared" si="63"/>
        <v>2024-2025</v>
      </c>
      <c r="D1363" t="s">
        <v>147</v>
      </c>
      <c r="E1363" t="s">
        <v>133</v>
      </c>
      <c r="F1363" t="str">
        <f t="shared" si="64"/>
        <v>Queensland</v>
      </c>
      <c r="G1363" t="s">
        <v>35</v>
      </c>
      <c r="H1363">
        <v>4305</v>
      </c>
      <c r="I1363" t="s">
        <v>11</v>
      </c>
      <c r="J1363" t="s">
        <v>104</v>
      </c>
      <c r="K1363" t="s">
        <v>150</v>
      </c>
      <c r="L1363" t="s">
        <v>18</v>
      </c>
      <c r="M1363" s="5">
        <v>55.86</v>
      </c>
    </row>
    <row r="1364" spans="1:13" x14ac:dyDescent="0.2">
      <c r="A1364" s="2">
        <v>45400</v>
      </c>
      <c r="B1364" s="3">
        <f t="shared" si="65"/>
        <v>2024</v>
      </c>
      <c r="C1364" t="str">
        <f t="shared" si="63"/>
        <v>2023-2024</v>
      </c>
      <c r="D1364" t="s">
        <v>148</v>
      </c>
      <c r="E1364" t="s">
        <v>137</v>
      </c>
      <c r="F1364" t="str">
        <f t="shared" si="64"/>
        <v>New South Wales</v>
      </c>
      <c r="G1364" t="s">
        <v>10</v>
      </c>
      <c r="H1364">
        <v>2031</v>
      </c>
      <c r="I1364" t="s">
        <v>11</v>
      </c>
      <c r="J1364" t="s">
        <v>12</v>
      </c>
      <c r="K1364" t="s">
        <v>150</v>
      </c>
      <c r="L1364" t="s">
        <v>18</v>
      </c>
      <c r="M1364" s="5">
        <v>55.9</v>
      </c>
    </row>
    <row r="1365" spans="1:13" x14ac:dyDescent="0.2">
      <c r="A1365" s="2">
        <v>44958</v>
      </c>
      <c r="B1365" s="3">
        <f t="shared" si="65"/>
        <v>2023</v>
      </c>
      <c r="C1365" t="str">
        <f t="shared" si="63"/>
        <v>2022-2023</v>
      </c>
      <c r="D1365" t="s">
        <v>147</v>
      </c>
      <c r="E1365" t="s">
        <v>128</v>
      </c>
      <c r="F1365" t="str">
        <f t="shared" si="64"/>
        <v>Western Australia</v>
      </c>
      <c r="G1365" t="s">
        <v>48</v>
      </c>
      <c r="H1365">
        <v>6027</v>
      </c>
      <c r="I1365" t="s">
        <v>11</v>
      </c>
      <c r="J1365" t="s">
        <v>49</v>
      </c>
      <c r="K1365" t="s">
        <v>150</v>
      </c>
      <c r="L1365" t="s">
        <v>18</v>
      </c>
      <c r="M1365" s="5">
        <v>55.92</v>
      </c>
    </row>
    <row r="1366" spans="1:13" x14ac:dyDescent="0.2">
      <c r="A1366" s="2">
        <v>45474</v>
      </c>
      <c r="B1366" s="3">
        <f t="shared" si="65"/>
        <v>2025</v>
      </c>
      <c r="C1366" t="str">
        <f t="shared" si="63"/>
        <v>2024-2025</v>
      </c>
      <c r="D1366" t="s">
        <v>147</v>
      </c>
      <c r="E1366" t="s">
        <v>124</v>
      </c>
      <c r="F1366" t="str">
        <f t="shared" si="64"/>
        <v>New South Wales</v>
      </c>
      <c r="G1366" t="s">
        <v>10</v>
      </c>
      <c r="H1366">
        <v>2015</v>
      </c>
      <c r="I1366" t="s">
        <v>11</v>
      </c>
      <c r="J1366" t="s">
        <v>12</v>
      </c>
      <c r="K1366" t="s">
        <v>151</v>
      </c>
      <c r="L1366" t="s">
        <v>21</v>
      </c>
      <c r="M1366" s="5">
        <v>55.93</v>
      </c>
    </row>
    <row r="1367" spans="1:13" x14ac:dyDescent="0.2">
      <c r="A1367" s="2">
        <v>45096</v>
      </c>
      <c r="B1367" s="3">
        <f t="shared" si="65"/>
        <v>2023</v>
      </c>
      <c r="C1367" t="str">
        <f t="shared" si="63"/>
        <v>2022-2023</v>
      </c>
      <c r="D1367" t="s">
        <v>147</v>
      </c>
      <c r="E1367" t="s">
        <v>73</v>
      </c>
      <c r="F1367" t="str">
        <f t="shared" si="64"/>
        <v>Victoria</v>
      </c>
      <c r="G1367" t="s">
        <v>45</v>
      </c>
      <c r="H1367">
        <v>3136</v>
      </c>
      <c r="I1367" t="s">
        <v>11</v>
      </c>
      <c r="J1367" t="s">
        <v>63</v>
      </c>
      <c r="K1367" t="s">
        <v>150</v>
      </c>
      <c r="L1367" t="s">
        <v>18</v>
      </c>
      <c r="M1367" s="5">
        <v>55.93</v>
      </c>
    </row>
    <row r="1368" spans="1:13" x14ac:dyDescent="0.2">
      <c r="A1368" s="2">
        <v>45386</v>
      </c>
      <c r="B1368" s="3">
        <f t="shared" si="65"/>
        <v>2024</v>
      </c>
      <c r="C1368" t="str">
        <f t="shared" si="63"/>
        <v>2023-2024</v>
      </c>
      <c r="D1368" t="s">
        <v>148</v>
      </c>
      <c r="E1368" t="s">
        <v>112</v>
      </c>
      <c r="F1368" t="str">
        <f t="shared" si="64"/>
        <v>Victoria</v>
      </c>
      <c r="G1368" t="s">
        <v>45</v>
      </c>
      <c r="H1368">
        <v>3076</v>
      </c>
      <c r="I1368" t="s">
        <v>11</v>
      </c>
      <c r="J1368" t="s">
        <v>46</v>
      </c>
      <c r="K1368" t="s">
        <v>149</v>
      </c>
      <c r="L1368" t="s">
        <v>15</v>
      </c>
      <c r="M1368" s="5">
        <v>55.93</v>
      </c>
    </row>
    <row r="1369" spans="1:13" x14ac:dyDescent="0.2">
      <c r="A1369" s="2">
        <v>45449</v>
      </c>
      <c r="B1369" s="3">
        <f t="shared" si="65"/>
        <v>2024</v>
      </c>
      <c r="C1369" t="str">
        <f t="shared" si="63"/>
        <v>2023-2024</v>
      </c>
      <c r="D1369" t="s">
        <v>147</v>
      </c>
      <c r="E1369" t="s">
        <v>106</v>
      </c>
      <c r="F1369" t="str">
        <f t="shared" si="64"/>
        <v>Victoria</v>
      </c>
      <c r="G1369" t="s">
        <v>45</v>
      </c>
      <c r="H1369">
        <v>3915</v>
      </c>
      <c r="I1369" t="s">
        <v>11</v>
      </c>
      <c r="J1369" t="s">
        <v>55</v>
      </c>
      <c r="K1369" t="s">
        <v>154</v>
      </c>
      <c r="L1369" t="s">
        <v>14</v>
      </c>
      <c r="M1369" s="5">
        <v>55.93</v>
      </c>
    </row>
    <row r="1370" spans="1:13" x14ac:dyDescent="0.2">
      <c r="A1370" s="2">
        <v>45021</v>
      </c>
      <c r="B1370" s="3">
        <f t="shared" si="65"/>
        <v>2023</v>
      </c>
      <c r="C1370" t="str">
        <f t="shared" si="63"/>
        <v>2022-2023</v>
      </c>
      <c r="D1370" t="s">
        <v>148</v>
      </c>
      <c r="E1370" t="s">
        <v>117</v>
      </c>
      <c r="F1370" t="str">
        <f t="shared" si="64"/>
        <v>Queensland</v>
      </c>
      <c r="G1370" t="s">
        <v>35</v>
      </c>
      <c r="H1370">
        <v>4119</v>
      </c>
      <c r="I1370" t="s">
        <v>11</v>
      </c>
      <c r="J1370" t="s">
        <v>43</v>
      </c>
      <c r="K1370" t="s">
        <v>19</v>
      </c>
      <c r="L1370" t="s">
        <v>23</v>
      </c>
      <c r="M1370" s="5">
        <v>55.93</v>
      </c>
    </row>
    <row r="1371" spans="1:13" x14ac:dyDescent="0.2">
      <c r="A1371" s="2">
        <v>45182</v>
      </c>
      <c r="B1371" s="3">
        <f t="shared" si="65"/>
        <v>2024</v>
      </c>
      <c r="C1371" t="str">
        <f t="shared" si="63"/>
        <v>2023-2024</v>
      </c>
      <c r="D1371" t="s">
        <v>147</v>
      </c>
      <c r="E1371" t="s">
        <v>103</v>
      </c>
      <c r="F1371" t="str">
        <f t="shared" si="64"/>
        <v>Queensland</v>
      </c>
      <c r="G1371" t="s">
        <v>35</v>
      </c>
      <c r="H1371">
        <v>4509</v>
      </c>
      <c r="I1371" t="s">
        <v>11</v>
      </c>
      <c r="J1371" t="s">
        <v>104</v>
      </c>
      <c r="K1371" t="s">
        <v>150</v>
      </c>
      <c r="L1371" t="s">
        <v>18</v>
      </c>
      <c r="M1371" s="5">
        <v>55.95</v>
      </c>
    </row>
    <row r="1372" spans="1:13" x14ac:dyDescent="0.2">
      <c r="A1372" s="2">
        <v>45551</v>
      </c>
      <c r="B1372" s="3">
        <f t="shared" si="65"/>
        <v>2025</v>
      </c>
      <c r="C1372" t="str">
        <f t="shared" si="63"/>
        <v>2024-2025</v>
      </c>
      <c r="D1372" t="s">
        <v>147</v>
      </c>
      <c r="E1372" t="s">
        <v>9</v>
      </c>
      <c r="F1372" t="str">
        <f t="shared" si="64"/>
        <v>New South Wales</v>
      </c>
      <c r="G1372" t="s">
        <v>10</v>
      </c>
      <c r="H1372">
        <v>2067</v>
      </c>
      <c r="I1372" t="s">
        <v>11</v>
      </c>
      <c r="J1372" t="s">
        <v>12</v>
      </c>
      <c r="K1372" t="s">
        <v>156</v>
      </c>
      <c r="L1372" t="s">
        <v>17</v>
      </c>
      <c r="M1372" s="5">
        <v>56</v>
      </c>
    </row>
    <row r="1373" spans="1:13" x14ac:dyDescent="0.2">
      <c r="A1373" s="2">
        <v>45019</v>
      </c>
      <c r="B1373" s="3">
        <f t="shared" si="65"/>
        <v>2023</v>
      </c>
      <c r="C1373" t="str">
        <f t="shared" si="63"/>
        <v>2022-2023</v>
      </c>
      <c r="D1373" t="s">
        <v>148</v>
      </c>
      <c r="E1373" t="s">
        <v>130</v>
      </c>
      <c r="F1373" t="str">
        <f t="shared" si="64"/>
        <v>South Australia</v>
      </c>
      <c r="G1373" t="s">
        <v>32</v>
      </c>
      <c r="H1373">
        <v>5290</v>
      </c>
      <c r="I1373" t="s">
        <v>11</v>
      </c>
      <c r="J1373" t="s">
        <v>38</v>
      </c>
      <c r="K1373" t="s">
        <v>19</v>
      </c>
      <c r="L1373" t="s">
        <v>23</v>
      </c>
      <c r="M1373" s="5">
        <v>56.46</v>
      </c>
    </row>
    <row r="1374" spans="1:13" x14ac:dyDescent="0.2">
      <c r="A1374" s="2">
        <v>45572</v>
      </c>
      <c r="B1374" s="3">
        <f t="shared" si="65"/>
        <v>2025</v>
      </c>
      <c r="C1374" t="str">
        <f t="shared" si="63"/>
        <v>2024-2025</v>
      </c>
      <c r="D1374" t="s">
        <v>147</v>
      </c>
      <c r="E1374" t="s">
        <v>103</v>
      </c>
      <c r="F1374" t="str">
        <f t="shared" si="64"/>
        <v>Queensland</v>
      </c>
      <c r="G1374" t="s">
        <v>35</v>
      </c>
      <c r="H1374">
        <v>4509</v>
      </c>
      <c r="I1374" t="s">
        <v>11</v>
      </c>
      <c r="J1374" t="s">
        <v>104</v>
      </c>
      <c r="K1374" t="s">
        <v>154</v>
      </c>
      <c r="L1374" t="s">
        <v>14</v>
      </c>
      <c r="M1374" s="5">
        <v>56.699999999999996</v>
      </c>
    </row>
    <row r="1375" spans="1:13" x14ac:dyDescent="0.2">
      <c r="A1375" s="2">
        <v>45143</v>
      </c>
      <c r="B1375" s="3">
        <f t="shared" si="65"/>
        <v>2024</v>
      </c>
      <c r="C1375" t="str">
        <f t="shared" si="63"/>
        <v>2023-2024</v>
      </c>
      <c r="D1375" t="s">
        <v>148</v>
      </c>
      <c r="E1375" t="s">
        <v>109</v>
      </c>
      <c r="F1375" t="str">
        <f t="shared" si="64"/>
        <v>New South Wales</v>
      </c>
      <c r="G1375" t="s">
        <v>10</v>
      </c>
      <c r="H1375">
        <v>2480</v>
      </c>
      <c r="I1375" t="s">
        <v>11</v>
      </c>
      <c r="J1375" t="s">
        <v>68</v>
      </c>
      <c r="K1375" t="s">
        <v>155</v>
      </c>
      <c r="L1375" t="s">
        <v>20</v>
      </c>
      <c r="M1375" s="5">
        <v>56.81</v>
      </c>
    </row>
    <row r="1376" spans="1:13" x14ac:dyDescent="0.2">
      <c r="A1376" s="2">
        <v>45422</v>
      </c>
      <c r="B1376" s="3">
        <f t="shared" si="65"/>
        <v>2024</v>
      </c>
      <c r="C1376" t="str">
        <f t="shared" si="63"/>
        <v>2023-2024</v>
      </c>
      <c r="D1376" t="s">
        <v>148</v>
      </c>
      <c r="E1376" t="s">
        <v>52</v>
      </c>
      <c r="F1376" t="str">
        <f t="shared" si="64"/>
        <v>Victoria</v>
      </c>
      <c r="G1376" t="s">
        <v>45</v>
      </c>
      <c r="H1376">
        <v>3030</v>
      </c>
      <c r="I1376" t="s">
        <v>11</v>
      </c>
      <c r="J1376" t="s">
        <v>46</v>
      </c>
      <c r="K1376" t="s">
        <v>19</v>
      </c>
      <c r="L1376" t="s">
        <v>23</v>
      </c>
      <c r="M1376" s="5">
        <v>56.81</v>
      </c>
    </row>
    <row r="1377" spans="1:13" x14ac:dyDescent="0.2">
      <c r="A1377" s="2">
        <v>45445</v>
      </c>
      <c r="B1377" s="3">
        <f t="shared" si="65"/>
        <v>2024</v>
      </c>
      <c r="C1377" t="str">
        <f t="shared" si="63"/>
        <v>2023-2024</v>
      </c>
      <c r="D1377" t="s">
        <v>147</v>
      </c>
      <c r="E1377" t="s">
        <v>109</v>
      </c>
      <c r="F1377" t="str">
        <f t="shared" si="64"/>
        <v>New South Wales</v>
      </c>
      <c r="G1377" t="s">
        <v>10</v>
      </c>
      <c r="H1377">
        <v>2480</v>
      </c>
      <c r="I1377" t="s">
        <v>11</v>
      </c>
      <c r="J1377" t="s">
        <v>68</v>
      </c>
      <c r="K1377" t="s">
        <v>149</v>
      </c>
      <c r="L1377" t="s">
        <v>15</v>
      </c>
      <c r="M1377" s="5">
        <v>57</v>
      </c>
    </row>
    <row r="1378" spans="1:13" x14ac:dyDescent="0.2">
      <c r="A1378" s="2">
        <v>45026</v>
      </c>
      <c r="B1378" s="3">
        <f t="shared" si="65"/>
        <v>2023</v>
      </c>
      <c r="C1378" t="str">
        <f t="shared" si="63"/>
        <v>2022-2023</v>
      </c>
      <c r="D1378" t="s">
        <v>147</v>
      </c>
      <c r="E1378" t="s">
        <v>114</v>
      </c>
      <c r="F1378" t="str">
        <f t="shared" si="64"/>
        <v>Victoria</v>
      </c>
      <c r="G1378" t="s">
        <v>45</v>
      </c>
      <c r="H1378">
        <v>3551</v>
      </c>
      <c r="I1378" t="s">
        <v>11</v>
      </c>
      <c r="J1378" t="s">
        <v>60</v>
      </c>
      <c r="K1378" t="s">
        <v>155</v>
      </c>
      <c r="L1378" t="s">
        <v>20</v>
      </c>
      <c r="M1378" s="5">
        <v>57.18</v>
      </c>
    </row>
    <row r="1379" spans="1:13" x14ac:dyDescent="0.2">
      <c r="A1379" s="2">
        <v>45085</v>
      </c>
      <c r="B1379" s="3">
        <f t="shared" si="65"/>
        <v>2023</v>
      </c>
      <c r="C1379" t="str">
        <f t="shared" si="63"/>
        <v>2022-2023</v>
      </c>
      <c r="D1379" t="s">
        <v>147</v>
      </c>
      <c r="E1379" t="s">
        <v>76</v>
      </c>
      <c r="F1379" t="str">
        <f t="shared" si="64"/>
        <v>Western Australia</v>
      </c>
      <c r="G1379" t="s">
        <v>48</v>
      </c>
      <c r="H1379">
        <v>6450</v>
      </c>
      <c r="I1379" t="s">
        <v>11</v>
      </c>
      <c r="J1379" t="s">
        <v>77</v>
      </c>
      <c r="K1379" t="s">
        <v>154</v>
      </c>
      <c r="L1379" t="s">
        <v>14</v>
      </c>
      <c r="M1379" s="5">
        <v>57.2</v>
      </c>
    </row>
    <row r="1380" spans="1:13" x14ac:dyDescent="0.2">
      <c r="A1380" s="2">
        <v>45287</v>
      </c>
      <c r="B1380" s="3">
        <f t="shared" si="65"/>
        <v>2024</v>
      </c>
      <c r="C1380" t="str">
        <f t="shared" si="63"/>
        <v>2023-2024</v>
      </c>
      <c r="D1380" t="s">
        <v>147</v>
      </c>
      <c r="E1380" t="s">
        <v>128</v>
      </c>
      <c r="F1380" t="str">
        <f t="shared" si="64"/>
        <v>Western Australia</v>
      </c>
      <c r="G1380" t="s">
        <v>48</v>
      </c>
      <c r="H1380">
        <v>6027</v>
      </c>
      <c r="I1380" t="s">
        <v>11</v>
      </c>
      <c r="J1380" t="s">
        <v>49</v>
      </c>
      <c r="K1380" t="s">
        <v>152</v>
      </c>
      <c r="L1380" t="s">
        <v>13</v>
      </c>
      <c r="M1380" s="5">
        <v>57.2</v>
      </c>
    </row>
    <row r="1381" spans="1:13" x14ac:dyDescent="0.2">
      <c r="A1381" s="2">
        <v>45595</v>
      </c>
      <c r="B1381" s="3">
        <f t="shared" si="65"/>
        <v>2025</v>
      </c>
      <c r="C1381" t="str">
        <f t="shared" si="63"/>
        <v>2024-2025</v>
      </c>
      <c r="D1381" t="s">
        <v>147</v>
      </c>
      <c r="E1381" t="s">
        <v>85</v>
      </c>
      <c r="F1381" t="str">
        <f t="shared" si="64"/>
        <v>Queensland</v>
      </c>
      <c r="G1381" t="s">
        <v>35</v>
      </c>
      <c r="H1381">
        <v>4883</v>
      </c>
      <c r="I1381" t="s">
        <v>11</v>
      </c>
      <c r="J1381" t="s">
        <v>36</v>
      </c>
      <c r="K1381" t="s">
        <v>154</v>
      </c>
      <c r="L1381" t="s">
        <v>14</v>
      </c>
      <c r="M1381" s="5">
        <v>57.44</v>
      </c>
    </row>
    <row r="1382" spans="1:13" x14ac:dyDescent="0.2">
      <c r="A1382" s="2">
        <v>45358</v>
      </c>
      <c r="B1382" s="3">
        <f t="shared" si="65"/>
        <v>2024</v>
      </c>
      <c r="C1382" t="str">
        <f t="shared" si="63"/>
        <v>2023-2024</v>
      </c>
      <c r="D1382" t="s">
        <v>148</v>
      </c>
      <c r="E1382" t="s">
        <v>134</v>
      </c>
      <c r="F1382" t="str">
        <f t="shared" si="64"/>
        <v>Queensland</v>
      </c>
      <c r="G1382" t="s">
        <v>35</v>
      </c>
      <c r="H1382">
        <v>4825</v>
      </c>
      <c r="I1382" t="s">
        <v>11</v>
      </c>
      <c r="J1382" t="s">
        <v>36</v>
      </c>
      <c r="K1382" t="s">
        <v>153</v>
      </c>
      <c r="L1382" t="s">
        <v>16</v>
      </c>
      <c r="M1382" s="5">
        <v>57.66</v>
      </c>
    </row>
    <row r="1383" spans="1:13" x14ac:dyDescent="0.2">
      <c r="A1383" s="2">
        <v>45613</v>
      </c>
      <c r="B1383" s="3">
        <f t="shared" si="65"/>
        <v>2025</v>
      </c>
      <c r="C1383" t="str">
        <f t="shared" si="63"/>
        <v>2024-2025</v>
      </c>
      <c r="D1383" t="s">
        <v>148</v>
      </c>
      <c r="E1383" t="s">
        <v>79</v>
      </c>
      <c r="F1383" t="str">
        <f t="shared" si="64"/>
        <v>Australian Capital Territory</v>
      </c>
      <c r="G1383" t="s">
        <v>80</v>
      </c>
      <c r="H1383">
        <v>2617</v>
      </c>
      <c r="I1383" t="s">
        <v>11</v>
      </c>
      <c r="J1383" t="s">
        <v>58</v>
      </c>
      <c r="K1383" t="s">
        <v>155</v>
      </c>
      <c r="L1383" t="s">
        <v>20</v>
      </c>
      <c r="M1383" s="5">
        <v>57.8</v>
      </c>
    </row>
    <row r="1384" spans="1:13" x14ac:dyDescent="0.2">
      <c r="A1384" s="2">
        <v>45061</v>
      </c>
      <c r="B1384" s="3">
        <f t="shared" si="65"/>
        <v>2023</v>
      </c>
      <c r="C1384" t="str">
        <f t="shared" si="63"/>
        <v>2022-2023</v>
      </c>
      <c r="D1384" t="s">
        <v>148</v>
      </c>
      <c r="E1384" t="s">
        <v>116</v>
      </c>
      <c r="F1384" t="str">
        <f t="shared" si="64"/>
        <v>Western Australia</v>
      </c>
      <c r="G1384" t="s">
        <v>48</v>
      </c>
      <c r="H1384">
        <v>6725</v>
      </c>
      <c r="I1384" t="s">
        <v>11</v>
      </c>
      <c r="J1384" t="s">
        <v>77</v>
      </c>
      <c r="K1384" t="s">
        <v>152</v>
      </c>
      <c r="L1384" t="s">
        <v>13</v>
      </c>
      <c r="M1384" s="5">
        <v>57.86</v>
      </c>
    </row>
    <row r="1385" spans="1:13" x14ac:dyDescent="0.2">
      <c r="A1385" s="2">
        <v>45102</v>
      </c>
      <c r="B1385" s="3">
        <f t="shared" si="65"/>
        <v>2023</v>
      </c>
      <c r="C1385" t="str">
        <f t="shared" si="63"/>
        <v>2022-2023</v>
      </c>
      <c r="D1385" t="s">
        <v>148</v>
      </c>
      <c r="E1385" t="s">
        <v>84</v>
      </c>
      <c r="F1385" t="str">
        <f t="shared" si="64"/>
        <v>Queensland</v>
      </c>
      <c r="G1385" t="s">
        <v>35</v>
      </c>
      <c r="H1385">
        <v>4740</v>
      </c>
      <c r="I1385" t="s">
        <v>11</v>
      </c>
      <c r="J1385" t="s">
        <v>51</v>
      </c>
      <c r="K1385" t="s">
        <v>156</v>
      </c>
      <c r="L1385" t="s">
        <v>17</v>
      </c>
      <c r="M1385" s="5">
        <v>57.88</v>
      </c>
    </row>
    <row r="1386" spans="1:13" x14ac:dyDescent="0.2">
      <c r="A1386" s="2">
        <v>45443</v>
      </c>
      <c r="B1386" s="3">
        <f t="shared" si="65"/>
        <v>2024</v>
      </c>
      <c r="C1386" t="str">
        <f t="shared" si="63"/>
        <v>2023-2024</v>
      </c>
      <c r="D1386" t="s">
        <v>147</v>
      </c>
      <c r="E1386" t="s">
        <v>44</v>
      </c>
      <c r="F1386" t="str">
        <f t="shared" si="64"/>
        <v>Victoria</v>
      </c>
      <c r="G1386" t="s">
        <v>45</v>
      </c>
      <c r="H1386">
        <v>3066</v>
      </c>
      <c r="I1386" t="s">
        <v>11</v>
      </c>
      <c r="J1386" t="s">
        <v>46</v>
      </c>
      <c r="K1386" t="s">
        <v>153</v>
      </c>
      <c r="L1386" t="s">
        <v>16</v>
      </c>
      <c r="M1386" s="5">
        <v>57.91</v>
      </c>
    </row>
    <row r="1387" spans="1:13" x14ac:dyDescent="0.2">
      <c r="A1387" s="2">
        <v>45140</v>
      </c>
      <c r="B1387" s="3">
        <f t="shared" si="65"/>
        <v>2024</v>
      </c>
      <c r="C1387" t="str">
        <f t="shared" si="63"/>
        <v>2023-2024</v>
      </c>
      <c r="D1387" t="s">
        <v>147</v>
      </c>
      <c r="E1387" t="s">
        <v>75</v>
      </c>
      <c r="F1387" t="str">
        <f t="shared" si="64"/>
        <v>Victoria</v>
      </c>
      <c r="G1387" t="s">
        <v>45</v>
      </c>
      <c r="H1387">
        <v>3630</v>
      </c>
      <c r="I1387" t="s">
        <v>11</v>
      </c>
      <c r="J1387" t="s">
        <v>55</v>
      </c>
      <c r="K1387" t="s">
        <v>152</v>
      </c>
      <c r="L1387" t="s">
        <v>13</v>
      </c>
      <c r="M1387" s="5">
        <v>57.94</v>
      </c>
    </row>
    <row r="1388" spans="1:13" x14ac:dyDescent="0.2">
      <c r="A1388" s="2">
        <v>45261</v>
      </c>
      <c r="B1388" s="3">
        <f t="shared" si="65"/>
        <v>2024</v>
      </c>
      <c r="C1388" t="str">
        <f t="shared" si="63"/>
        <v>2023-2024</v>
      </c>
      <c r="D1388" t="s">
        <v>148</v>
      </c>
      <c r="E1388" t="s">
        <v>134</v>
      </c>
      <c r="F1388" t="str">
        <f t="shared" si="64"/>
        <v>Queensland</v>
      </c>
      <c r="G1388" t="s">
        <v>35</v>
      </c>
      <c r="H1388">
        <v>4825</v>
      </c>
      <c r="I1388" t="s">
        <v>11</v>
      </c>
      <c r="J1388" t="s">
        <v>36</v>
      </c>
      <c r="K1388" t="s">
        <v>154</v>
      </c>
      <c r="L1388" t="s">
        <v>14</v>
      </c>
      <c r="M1388" s="5">
        <v>57.940000000000005</v>
      </c>
    </row>
    <row r="1389" spans="1:13" x14ac:dyDescent="0.2">
      <c r="A1389" s="2">
        <v>45387</v>
      </c>
      <c r="B1389" s="3">
        <f t="shared" si="65"/>
        <v>2024</v>
      </c>
      <c r="C1389" t="str">
        <f t="shared" si="63"/>
        <v>2023-2024</v>
      </c>
      <c r="D1389" t="s">
        <v>147</v>
      </c>
      <c r="E1389" t="s">
        <v>41</v>
      </c>
      <c r="F1389" t="str">
        <f t="shared" si="64"/>
        <v>New South Wales</v>
      </c>
      <c r="G1389" t="s">
        <v>10</v>
      </c>
      <c r="H1389">
        <v>2830</v>
      </c>
      <c r="I1389" t="s">
        <v>11</v>
      </c>
      <c r="J1389" t="s">
        <v>25</v>
      </c>
      <c r="K1389" t="s">
        <v>154</v>
      </c>
      <c r="L1389" t="s">
        <v>14</v>
      </c>
      <c r="M1389" s="5">
        <v>57.96</v>
      </c>
    </row>
    <row r="1390" spans="1:13" x14ac:dyDescent="0.2">
      <c r="A1390" s="2">
        <v>45649</v>
      </c>
      <c r="B1390" s="3">
        <f t="shared" si="65"/>
        <v>2025</v>
      </c>
      <c r="C1390" t="str">
        <f t="shared" si="63"/>
        <v>2024-2025</v>
      </c>
      <c r="D1390" t="s">
        <v>148</v>
      </c>
      <c r="E1390" t="s">
        <v>138</v>
      </c>
      <c r="F1390" t="str">
        <f t="shared" si="64"/>
        <v>Queensland</v>
      </c>
      <c r="G1390" t="s">
        <v>35</v>
      </c>
      <c r="H1390">
        <v>4558</v>
      </c>
      <c r="I1390" t="s">
        <v>11</v>
      </c>
      <c r="J1390" t="s">
        <v>120</v>
      </c>
      <c r="K1390" t="s">
        <v>152</v>
      </c>
      <c r="L1390" t="s">
        <v>13</v>
      </c>
      <c r="M1390" s="5">
        <v>58.19</v>
      </c>
    </row>
    <row r="1391" spans="1:13" x14ac:dyDescent="0.2">
      <c r="A1391" s="2">
        <v>45268</v>
      </c>
      <c r="B1391" s="3">
        <f t="shared" si="65"/>
        <v>2024</v>
      </c>
      <c r="C1391" t="str">
        <f t="shared" si="63"/>
        <v>2023-2024</v>
      </c>
      <c r="D1391" t="s">
        <v>148</v>
      </c>
      <c r="E1391" t="s">
        <v>100</v>
      </c>
      <c r="F1391" t="str">
        <f t="shared" si="64"/>
        <v>Western Australia</v>
      </c>
      <c r="G1391" t="s">
        <v>48</v>
      </c>
      <c r="H1391">
        <v>6021</v>
      </c>
      <c r="I1391" t="s">
        <v>11</v>
      </c>
      <c r="J1391" t="s">
        <v>49</v>
      </c>
      <c r="K1391" t="s">
        <v>152</v>
      </c>
      <c r="L1391" t="s">
        <v>13</v>
      </c>
      <c r="M1391" s="5">
        <v>58.459999999999994</v>
      </c>
    </row>
    <row r="1392" spans="1:13" x14ac:dyDescent="0.2">
      <c r="A1392" s="2">
        <v>45122</v>
      </c>
      <c r="B1392" s="3">
        <f t="shared" si="65"/>
        <v>2024</v>
      </c>
      <c r="C1392" t="str">
        <f t="shared" si="63"/>
        <v>2023-2024</v>
      </c>
      <c r="D1392" t="s">
        <v>147</v>
      </c>
      <c r="E1392" t="s">
        <v>26</v>
      </c>
      <c r="F1392" t="str">
        <f t="shared" si="64"/>
        <v>New South Wales</v>
      </c>
      <c r="G1392" t="s">
        <v>10</v>
      </c>
      <c r="H1392">
        <v>2141</v>
      </c>
      <c r="I1392" t="s">
        <v>11</v>
      </c>
      <c r="J1392" t="s">
        <v>27</v>
      </c>
      <c r="K1392" t="s">
        <v>152</v>
      </c>
      <c r="L1392" t="s">
        <v>13</v>
      </c>
      <c r="M1392" s="5">
        <v>58.769999999999996</v>
      </c>
    </row>
    <row r="1393" spans="1:13" x14ac:dyDescent="0.2">
      <c r="A1393" s="2">
        <v>45638</v>
      </c>
      <c r="B1393" s="3">
        <f t="shared" si="65"/>
        <v>2025</v>
      </c>
      <c r="C1393" t="str">
        <f t="shared" si="63"/>
        <v>2024-2025</v>
      </c>
      <c r="D1393" t="s">
        <v>147</v>
      </c>
      <c r="E1393" t="s">
        <v>98</v>
      </c>
      <c r="F1393" t="str">
        <f t="shared" si="64"/>
        <v>Victoria</v>
      </c>
      <c r="G1393" t="s">
        <v>45</v>
      </c>
      <c r="H1393">
        <v>3429</v>
      </c>
      <c r="I1393" t="s">
        <v>11</v>
      </c>
      <c r="J1393" t="s">
        <v>60</v>
      </c>
      <c r="K1393" t="s">
        <v>19</v>
      </c>
      <c r="L1393" t="s">
        <v>23</v>
      </c>
      <c r="M1393" s="5">
        <v>58.82</v>
      </c>
    </row>
    <row r="1394" spans="1:13" x14ac:dyDescent="0.2">
      <c r="A1394" s="2">
        <v>45123</v>
      </c>
      <c r="B1394" s="3">
        <f t="shared" si="65"/>
        <v>2024</v>
      </c>
      <c r="C1394" t="str">
        <f t="shared" si="63"/>
        <v>2023-2024</v>
      </c>
      <c r="D1394" t="s">
        <v>148</v>
      </c>
      <c r="E1394" t="s">
        <v>141</v>
      </c>
      <c r="F1394" t="str">
        <f t="shared" si="64"/>
        <v>Western Australia</v>
      </c>
      <c r="G1394" t="s">
        <v>48</v>
      </c>
      <c r="H1394">
        <v>6052</v>
      </c>
      <c r="I1394" t="s">
        <v>11</v>
      </c>
      <c r="J1394" t="s">
        <v>49</v>
      </c>
      <c r="K1394" t="s">
        <v>155</v>
      </c>
      <c r="L1394" t="s">
        <v>20</v>
      </c>
      <c r="M1394" s="5">
        <v>58.84</v>
      </c>
    </row>
    <row r="1395" spans="1:13" x14ac:dyDescent="0.2">
      <c r="A1395" s="2">
        <v>45473</v>
      </c>
      <c r="B1395" s="3">
        <f t="shared" si="65"/>
        <v>2024</v>
      </c>
      <c r="C1395" t="str">
        <f t="shared" si="63"/>
        <v>2023-2024</v>
      </c>
      <c r="D1395" t="s">
        <v>148</v>
      </c>
      <c r="E1395" t="s">
        <v>110</v>
      </c>
      <c r="F1395" t="str">
        <f t="shared" si="64"/>
        <v>Queensland</v>
      </c>
      <c r="G1395" t="s">
        <v>35</v>
      </c>
      <c r="H1395">
        <v>4680</v>
      </c>
      <c r="I1395" t="s">
        <v>11</v>
      </c>
      <c r="J1395" t="s">
        <v>51</v>
      </c>
      <c r="K1395" t="s">
        <v>155</v>
      </c>
      <c r="L1395" t="s">
        <v>20</v>
      </c>
      <c r="M1395" s="5">
        <v>58.88</v>
      </c>
    </row>
    <row r="1396" spans="1:13" x14ac:dyDescent="0.2">
      <c r="A1396" s="2">
        <v>44977</v>
      </c>
      <c r="B1396" s="3">
        <f t="shared" si="65"/>
        <v>2023</v>
      </c>
      <c r="C1396" t="str">
        <f t="shared" si="63"/>
        <v>2022-2023</v>
      </c>
      <c r="D1396" t="s">
        <v>148</v>
      </c>
      <c r="E1396" t="s">
        <v>102</v>
      </c>
      <c r="F1396" t="str">
        <f t="shared" si="64"/>
        <v>Queensland</v>
      </c>
      <c r="G1396" t="s">
        <v>35</v>
      </c>
      <c r="H1396">
        <v>4870</v>
      </c>
      <c r="I1396" t="s">
        <v>11</v>
      </c>
      <c r="J1396" t="s">
        <v>36</v>
      </c>
      <c r="K1396" t="s">
        <v>152</v>
      </c>
      <c r="L1396" t="s">
        <v>13</v>
      </c>
      <c r="M1396" s="5">
        <v>58.89</v>
      </c>
    </row>
    <row r="1397" spans="1:13" x14ac:dyDescent="0.2">
      <c r="A1397" s="2">
        <v>45438</v>
      </c>
      <c r="B1397" s="3">
        <f t="shared" si="65"/>
        <v>2024</v>
      </c>
      <c r="C1397" t="str">
        <f t="shared" si="63"/>
        <v>2023-2024</v>
      </c>
      <c r="D1397" t="s">
        <v>148</v>
      </c>
      <c r="E1397" t="s">
        <v>95</v>
      </c>
      <c r="F1397" t="str">
        <f t="shared" si="64"/>
        <v>Victoria</v>
      </c>
      <c r="G1397" t="s">
        <v>45</v>
      </c>
      <c r="H1397">
        <v>3931</v>
      </c>
      <c r="I1397" t="s">
        <v>11</v>
      </c>
      <c r="J1397" t="s">
        <v>55</v>
      </c>
      <c r="K1397" t="s">
        <v>156</v>
      </c>
      <c r="L1397" t="s">
        <v>17</v>
      </c>
      <c r="M1397" s="5">
        <v>58.9</v>
      </c>
    </row>
    <row r="1398" spans="1:13" x14ac:dyDescent="0.2">
      <c r="A1398" s="2">
        <v>45162</v>
      </c>
      <c r="B1398" s="3">
        <f t="shared" si="65"/>
        <v>2024</v>
      </c>
      <c r="C1398" t="str">
        <f t="shared" si="63"/>
        <v>2023-2024</v>
      </c>
      <c r="D1398" t="s">
        <v>148</v>
      </c>
      <c r="E1398" t="s">
        <v>122</v>
      </c>
      <c r="F1398" t="str">
        <f t="shared" si="64"/>
        <v>New South Wales</v>
      </c>
      <c r="G1398" t="s">
        <v>10</v>
      </c>
      <c r="H1398">
        <v>2650</v>
      </c>
      <c r="I1398" t="s">
        <v>11</v>
      </c>
      <c r="J1398" t="s">
        <v>25</v>
      </c>
      <c r="K1398" t="s">
        <v>149</v>
      </c>
      <c r="L1398" t="s">
        <v>15</v>
      </c>
      <c r="M1398" s="5">
        <v>58.9</v>
      </c>
    </row>
    <row r="1399" spans="1:13" x14ac:dyDescent="0.2">
      <c r="A1399" s="2">
        <v>45645</v>
      </c>
      <c r="B1399" s="3">
        <f t="shared" si="65"/>
        <v>2025</v>
      </c>
      <c r="C1399" t="str">
        <f t="shared" si="63"/>
        <v>2024-2025</v>
      </c>
      <c r="D1399" t="s">
        <v>147</v>
      </c>
      <c r="E1399" t="s">
        <v>41</v>
      </c>
      <c r="F1399" t="str">
        <f t="shared" si="64"/>
        <v>New South Wales</v>
      </c>
      <c r="G1399" t="s">
        <v>10</v>
      </c>
      <c r="H1399">
        <v>2830</v>
      </c>
      <c r="I1399" t="s">
        <v>11</v>
      </c>
      <c r="J1399" t="s">
        <v>25</v>
      </c>
      <c r="K1399" t="s">
        <v>153</v>
      </c>
      <c r="L1399" t="s">
        <v>16</v>
      </c>
      <c r="M1399" s="5">
        <v>58.96</v>
      </c>
    </row>
    <row r="1400" spans="1:13" x14ac:dyDescent="0.2">
      <c r="A1400" s="2">
        <v>45587</v>
      </c>
      <c r="B1400" s="3">
        <f t="shared" si="65"/>
        <v>2025</v>
      </c>
      <c r="C1400" t="str">
        <f t="shared" si="63"/>
        <v>2024-2025</v>
      </c>
      <c r="D1400" t="s">
        <v>148</v>
      </c>
      <c r="E1400" t="s">
        <v>123</v>
      </c>
      <c r="F1400" t="str">
        <f t="shared" si="64"/>
        <v>Western Australia</v>
      </c>
      <c r="G1400" t="s">
        <v>48</v>
      </c>
      <c r="H1400">
        <v>6109</v>
      </c>
      <c r="I1400" t="s">
        <v>11</v>
      </c>
      <c r="J1400" t="s">
        <v>94</v>
      </c>
      <c r="K1400" t="s">
        <v>150</v>
      </c>
      <c r="L1400" t="s">
        <v>18</v>
      </c>
      <c r="M1400" s="5">
        <v>58.96</v>
      </c>
    </row>
    <row r="1401" spans="1:13" x14ac:dyDescent="0.2">
      <c r="A1401" s="2">
        <v>44961</v>
      </c>
      <c r="B1401" s="3">
        <f t="shared" si="65"/>
        <v>2023</v>
      </c>
      <c r="C1401" t="str">
        <f t="shared" si="63"/>
        <v>2022-2023</v>
      </c>
      <c r="D1401" t="s">
        <v>147</v>
      </c>
      <c r="E1401" t="s">
        <v>82</v>
      </c>
      <c r="F1401" t="str">
        <f t="shared" si="64"/>
        <v>Queensland</v>
      </c>
      <c r="G1401" t="s">
        <v>35</v>
      </c>
      <c r="H1401">
        <v>4012</v>
      </c>
      <c r="I1401" t="s">
        <v>11</v>
      </c>
      <c r="J1401" t="s">
        <v>43</v>
      </c>
      <c r="K1401" t="s">
        <v>152</v>
      </c>
      <c r="L1401" t="s">
        <v>13</v>
      </c>
      <c r="M1401" s="5">
        <v>58.96</v>
      </c>
    </row>
    <row r="1402" spans="1:13" x14ac:dyDescent="0.2">
      <c r="A1402" s="2">
        <v>44967</v>
      </c>
      <c r="B1402" s="3">
        <f t="shared" si="65"/>
        <v>2023</v>
      </c>
      <c r="C1402" t="str">
        <f t="shared" si="63"/>
        <v>2022-2023</v>
      </c>
      <c r="D1402" t="s">
        <v>147</v>
      </c>
      <c r="E1402" t="s">
        <v>26</v>
      </c>
      <c r="F1402" t="str">
        <f t="shared" si="64"/>
        <v>New South Wales</v>
      </c>
      <c r="G1402" t="s">
        <v>10</v>
      </c>
      <c r="H1402">
        <v>2141</v>
      </c>
      <c r="I1402" t="s">
        <v>11</v>
      </c>
      <c r="J1402" t="s">
        <v>27</v>
      </c>
      <c r="K1402" t="s">
        <v>154</v>
      </c>
      <c r="L1402" t="s">
        <v>14</v>
      </c>
      <c r="M1402" s="5">
        <v>58.97</v>
      </c>
    </row>
    <row r="1403" spans="1:13" x14ac:dyDescent="0.2">
      <c r="A1403" s="2">
        <v>44981</v>
      </c>
      <c r="B1403" s="3">
        <f t="shared" si="65"/>
        <v>2023</v>
      </c>
      <c r="C1403" t="str">
        <f t="shared" si="63"/>
        <v>2022-2023</v>
      </c>
      <c r="D1403" t="s">
        <v>147</v>
      </c>
      <c r="E1403" t="s">
        <v>66</v>
      </c>
      <c r="F1403" t="str">
        <f t="shared" si="64"/>
        <v>South Australia</v>
      </c>
      <c r="G1403" t="s">
        <v>32</v>
      </c>
      <c r="H1403">
        <v>5169</v>
      </c>
      <c r="I1403" t="s">
        <v>11</v>
      </c>
      <c r="J1403" t="s">
        <v>33</v>
      </c>
      <c r="K1403" t="s">
        <v>154</v>
      </c>
      <c r="L1403" t="s">
        <v>14</v>
      </c>
      <c r="M1403" s="5">
        <v>59</v>
      </c>
    </row>
    <row r="1404" spans="1:13" x14ac:dyDescent="0.2">
      <c r="A1404" s="2">
        <v>45051</v>
      </c>
      <c r="B1404" s="3">
        <f t="shared" si="65"/>
        <v>2023</v>
      </c>
      <c r="C1404" t="str">
        <f t="shared" si="63"/>
        <v>2022-2023</v>
      </c>
      <c r="D1404" t="s">
        <v>148</v>
      </c>
      <c r="E1404" t="s">
        <v>122</v>
      </c>
      <c r="F1404" t="str">
        <f t="shared" si="64"/>
        <v>New South Wales</v>
      </c>
      <c r="G1404" t="s">
        <v>10</v>
      </c>
      <c r="H1404">
        <v>2650</v>
      </c>
      <c r="I1404" t="s">
        <v>11</v>
      </c>
      <c r="J1404" t="s">
        <v>25</v>
      </c>
      <c r="K1404" t="s">
        <v>154</v>
      </c>
      <c r="L1404" t="s">
        <v>14</v>
      </c>
      <c r="M1404" s="5">
        <v>59</v>
      </c>
    </row>
    <row r="1405" spans="1:13" x14ac:dyDescent="0.2">
      <c r="A1405" s="2">
        <v>45242</v>
      </c>
      <c r="B1405" s="3">
        <f t="shared" si="65"/>
        <v>2024</v>
      </c>
      <c r="C1405" t="str">
        <f t="shared" si="63"/>
        <v>2023-2024</v>
      </c>
      <c r="D1405" t="s">
        <v>147</v>
      </c>
      <c r="E1405" t="s">
        <v>9</v>
      </c>
      <c r="F1405" t="str">
        <f t="shared" si="64"/>
        <v>New South Wales</v>
      </c>
      <c r="G1405" t="s">
        <v>10</v>
      </c>
      <c r="H1405">
        <v>2067</v>
      </c>
      <c r="I1405" t="s">
        <v>11</v>
      </c>
      <c r="J1405" t="s">
        <v>12</v>
      </c>
      <c r="K1405" t="s">
        <v>153</v>
      </c>
      <c r="L1405" t="s">
        <v>16</v>
      </c>
      <c r="M1405" s="5">
        <v>59.3</v>
      </c>
    </row>
    <row r="1406" spans="1:13" x14ac:dyDescent="0.2">
      <c r="A1406" s="2">
        <v>45630</v>
      </c>
      <c r="B1406" s="3">
        <f t="shared" si="65"/>
        <v>2025</v>
      </c>
      <c r="C1406" t="str">
        <f t="shared" si="63"/>
        <v>2024-2025</v>
      </c>
      <c r="D1406" t="s">
        <v>148</v>
      </c>
      <c r="E1406" t="s">
        <v>61</v>
      </c>
      <c r="F1406" t="str">
        <f t="shared" si="64"/>
        <v>New South Wales</v>
      </c>
      <c r="G1406" t="s">
        <v>10</v>
      </c>
      <c r="H1406">
        <v>2539</v>
      </c>
      <c r="I1406" t="s">
        <v>11</v>
      </c>
      <c r="J1406" t="s">
        <v>58</v>
      </c>
      <c r="K1406" t="s">
        <v>19</v>
      </c>
      <c r="L1406" t="s">
        <v>23</v>
      </c>
      <c r="M1406" s="5">
        <v>59.43</v>
      </c>
    </row>
    <row r="1407" spans="1:13" x14ac:dyDescent="0.2">
      <c r="A1407" s="2">
        <v>45656</v>
      </c>
      <c r="B1407" s="3">
        <f t="shared" si="65"/>
        <v>2025</v>
      </c>
      <c r="C1407" t="str">
        <f t="shared" si="63"/>
        <v>2024-2025</v>
      </c>
      <c r="D1407" t="s">
        <v>147</v>
      </c>
      <c r="E1407" t="s">
        <v>128</v>
      </c>
      <c r="F1407" t="str">
        <f t="shared" si="64"/>
        <v>Western Australia</v>
      </c>
      <c r="G1407" t="s">
        <v>48</v>
      </c>
      <c r="H1407">
        <v>6027</v>
      </c>
      <c r="I1407" t="s">
        <v>11</v>
      </c>
      <c r="J1407" t="s">
        <v>49</v>
      </c>
      <c r="K1407" t="s">
        <v>155</v>
      </c>
      <c r="L1407" t="s">
        <v>20</v>
      </c>
      <c r="M1407" s="5">
        <v>59.45</v>
      </c>
    </row>
    <row r="1408" spans="1:13" x14ac:dyDescent="0.2">
      <c r="A1408" s="2">
        <v>45150</v>
      </c>
      <c r="B1408" s="3">
        <f t="shared" si="65"/>
        <v>2024</v>
      </c>
      <c r="C1408" t="str">
        <f t="shared" si="63"/>
        <v>2023-2024</v>
      </c>
      <c r="D1408" t="s">
        <v>148</v>
      </c>
      <c r="E1408" t="s">
        <v>74</v>
      </c>
      <c r="F1408" t="str">
        <f t="shared" si="64"/>
        <v>South Australia</v>
      </c>
      <c r="G1408" t="s">
        <v>32</v>
      </c>
      <c r="H1408">
        <v>5043</v>
      </c>
      <c r="I1408" t="s">
        <v>11</v>
      </c>
      <c r="J1408" t="s">
        <v>33</v>
      </c>
      <c r="K1408" t="s">
        <v>150</v>
      </c>
      <c r="L1408" t="s">
        <v>18</v>
      </c>
      <c r="M1408" s="5">
        <v>59.580000000000005</v>
      </c>
    </row>
    <row r="1409" spans="1:13" x14ac:dyDescent="0.2">
      <c r="A1409" s="2">
        <v>45589</v>
      </c>
      <c r="B1409" s="3">
        <f t="shared" si="65"/>
        <v>2025</v>
      </c>
      <c r="C1409" t="str">
        <f t="shared" si="63"/>
        <v>2024-2025</v>
      </c>
      <c r="D1409" t="s">
        <v>147</v>
      </c>
      <c r="E1409" t="s">
        <v>87</v>
      </c>
      <c r="F1409" t="str">
        <f t="shared" si="64"/>
        <v>New South Wales</v>
      </c>
      <c r="G1409" t="s">
        <v>10</v>
      </c>
      <c r="H1409">
        <v>2790</v>
      </c>
      <c r="I1409" t="s">
        <v>11</v>
      </c>
      <c r="J1409" t="s">
        <v>25</v>
      </c>
      <c r="K1409" t="s">
        <v>149</v>
      </c>
      <c r="L1409" t="s">
        <v>15</v>
      </c>
      <c r="M1409" s="5">
        <v>59.85</v>
      </c>
    </row>
    <row r="1410" spans="1:13" x14ac:dyDescent="0.2">
      <c r="A1410" s="2">
        <v>45532</v>
      </c>
      <c r="B1410" s="3">
        <f t="shared" si="65"/>
        <v>2025</v>
      </c>
      <c r="C1410" t="str">
        <f t="shared" ref="C1410:C1473" si="66">IF(MONTH(A1410) &gt;= 7, YEAR(A1410) &amp; "-" &amp; YEAR(A1410) + 1, YEAR(A1410) - 1 &amp; "-" &amp; YEAR(A1410))</f>
        <v>2024-2025</v>
      </c>
      <c r="D1410" t="s">
        <v>148</v>
      </c>
      <c r="E1410" t="s">
        <v>102</v>
      </c>
      <c r="F1410" t="str">
        <f t="shared" ref="F1410:F1473" si="67">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row>
    <row r="1411" spans="1:13" x14ac:dyDescent="0.2">
      <c r="A1411" s="2">
        <v>45624</v>
      </c>
      <c r="B1411" s="3">
        <f t="shared" ref="B1411:B1474" si="68">IF(MONTH(A1411)&gt;=7,YEAR(A1411)+1,YEAR(A1411))</f>
        <v>2025</v>
      </c>
      <c r="C1411" t="str">
        <f t="shared" si="66"/>
        <v>2024-2025</v>
      </c>
      <c r="D1411" t="s">
        <v>148</v>
      </c>
      <c r="E1411" t="s">
        <v>92</v>
      </c>
      <c r="F1411" t="str">
        <f t="shared" si="67"/>
        <v>Queensland</v>
      </c>
      <c r="G1411" t="s">
        <v>35</v>
      </c>
      <c r="H1411">
        <v>4068</v>
      </c>
      <c r="I1411" t="s">
        <v>11</v>
      </c>
      <c r="J1411" t="s">
        <v>43</v>
      </c>
      <c r="K1411" t="s">
        <v>149</v>
      </c>
      <c r="L1411" t="s">
        <v>15</v>
      </c>
      <c r="M1411" s="5">
        <v>59.88</v>
      </c>
    </row>
    <row r="1412" spans="1:13" x14ac:dyDescent="0.2">
      <c r="A1412" s="2">
        <v>45301</v>
      </c>
      <c r="B1412" s="3">
        <f t="shared" si="68"/>
        <v>2024</v>
      </c>
      <c r="C1412" t="str">
        <f t="shared" si="66"/>
        <v>2023-2024</v>
      </c>
      <c r="D1412" t="s">
        <v>147</v>
      </c>
      <c r="E1412" t="s">
        <v>78</v>
      </c>
      <c r="F1412" t="str">
        <f t="shared" si="67"/>
        <v>New South Wales</v>
      </c>
      <c r="G1412" t="s">
        <v>10</v>
      </c>
      <c r="H1412">
        <v>2350</v>
      </c>
      <c r="I1412" t="s">
        <v>11</v>
      </c>
      <c r="J1412" t="s">
        <v>68</v>
      </c>
      <c r="K1412" t="s">
        <v>150</v>
      </c>
      <c r="L1412" t="s">
        <v>18</v>
      </c>
      <c r="M1412" s="5">
        <v>59.9</v>
      </c>
    </row>
    <row r="1413" spans="1:13" x14ac:dyDescent="0.2">
      <c r="A1413" s="2">
        <v>45466</v>
      </c>
      <c r="B1413" s="3">
        <f t="shared" si="68"/>
        <v>2024</v>
      </c>
      <c r="C1413" t="str">
        <f t="shared" si="66"/>
        <v>2023-2024</v>
      </c>
      <c r="D1413" t="s">
        <v>147</v>
      </c>
      <c r="E1413" t="s">
        <v>41</v>
      </c>
      <c r="F1413" t="str">
        <f t="shared" si="67"/>
        <v>New South Wales</v>
      </c>
      <c r="G1413" t="s">
        <v>10</v>
      </c>
      <c r="H1413">
        <v>2830</v>
      </c>
      <c r="I1413" t="s">
        <v>11</v>
      </c>
      <c r="J1413" t="s">
        <v>25</v>
      </c>
      <c r="K1413" t="s">
        <v>153</v>
      </c>
      <c r="L1413" t="s">
        <v>16</v>
      </c>
      <c r="M1413" s="5">
        <v>59.9</v>
      </c>
    </row>
    <row r="1414" spans="1:13" x14ac:dyDescent="0.2">
      <c r="A1414" s="2">
        <v>45445</v>
      </c>
      <c r="B1414" s="3">
        <f t="shared" si="68"/>
        <v>2024</v>
      </c>
      <c r="C1414" t="str">
        <f t="shared" si="66"/>
        <v>2023-2024</v>
      </c>
      <c r="D1414" t="s">
        <v>148</v>
      </c>
      <c r="E1414" t="s">
        <v>142</v>
      </c>
      <c r="F1414" t="str">
        <f t="shared" si="67"/>
        <v>Australian Capital Territory</v>
      </c>
      <c r="G1414" t="s">
        <v>80</v>
      </c>
      <c r="H1414">
        <v>2609</v>
      </c>
      <c r="I1414" t="s">
        <v>11</v>
      </c>
      <c r="J1414" t="s">
        <v>58</v>
      </c>
      <c r="K1414" t="s">
        <v>19</v>
      </c>
      <c r="L1414" t="s">
        <v>23</v>
      </c>
      <c r="M1414" s="5">
        <v>59.9</v>
      </c>
    </row>
    <row r="1415" spans="1:13" x14ac:dyDescent="0.2">
      <c r="A1415" s="2">
        <v>45466</v>
      </c>
      <c r="B1415" s="3">
        <f t="shared" si="68"/>
        <v>2024</v>
      </c>
      <c r="C1415" t="str">
        <f t="shared" si="66"/>
        <v>2023-2024</v>
      </c>
      <c r="D1415" t="s">
        <v>148</v>
      </c>
      <c r="E1415" t="s">
        <v>141</v>
      </c>
      <c r="F1415" t="str">
        <f t="shared" si="67"/>
        <v>Western Australia</v>
      </c>
      <c r="G1415" t="s">
        <v>48</v>
      </c>
      <c r="H1415">
        <v>6052</v>
      </c>
      <c r="I1415" t="s">
        <v>11</v>
      </c>
      <c r="J1415" t="s">
        <v>49</v>
      </c>
      <c r="K1415" t="s">
        <v>156</v>
      </c>
      <c r="L1415" t="s">
        <v>17</v>
      </c>
      <c r="M1415" s="5">
        <v>59.9</v>
      </c>
    </row>
    <row r="1416" spans="1:13" x14ac:dyDescent="0.2">
      <c r="A1416" s="2">
        <v>45229</v>
      </c>
      <c r="B1416" s="3">
        <f t="shared" si="68"/>
        <v>2024</v>
      </c>
      <c r="C1416" t="str">
        <f t="shared" si="66"/>
        <v>2023-2024</v>
      </c>
      <c r="D1416" t="s">
        <v>148</v>
      </c>
      <c r="E1416" t="s">
        <v>134</v>
      </c>
      <c r="F1416" t="str">
        <f t="shared" si="67"/>
        <v>Queensland</v>
      </c>
      <c r="G1416" t="s">
        <v>35</v>
      </c>
      <c r="H1416">
        <v>4825</v>
      </c>
      <c r="I1416" t="s">
        <v>11</v>
      </c>
      <c r="J1416" t="s">
        <v>36</v>
      </c>
      <c r="K1416" t="s">
        <v>150</v>
      </c>
      <c r="L1416" t="s">
        <v>18</v>
      </c>
      <c r="M1416" s="5">
        <v>59.9</v>
      </c>
    </row>
    <row r="1417" spans="1:13" x14ac:dyDescent="0.2">
      <c r="A1417" s="2">
        <v>44952</v>
      </c>
      <c r="B1417" s="3">
        <f t="shared" si="68"/>
        <v>2023</v>
      </c>
      <c r="C1417" t="str">
        <f t="shared" si="66"/>
        <v>2022-2023</v>
      </c>
      <c r="D1417" t="s">
        <v>148</v>
      </c>
      <c r="E1417" t="s">
        <v>84</v>
      </c>
      <c r="F1417" t="str">
        <f t="shared" si="67"/>
        <v>Queensland</v>
      </c>
      <c r="G1417" t="s">
        <v>35</v>
      </c>
      <c r="H1417">
        <v>4740</v>
      </c>
      <c r="I1417" t="s">
        <v>11</v>
      </c>
      <c r="J1417" t="s">
        <v>51</v>
      </c>
      <c r="K1417" t="s">
        <v>19</v>
      </c>
      <c r="L1417" t="s">
        <v>23</v>
      </c>
      <c r="M1417" s="5">
        <v>59.900000000000006</v>
      </c>
    </row>
    <row r="1418" spans="1:13" x14ac:dyDescent="0.2">
      <c r="A1418" s="2">
        <v>45602</v>
      </c>
      <c r="B1418" s="3">
        <f t="shared" si="68"/>
        <v>2025</v>
      </c>
      <c r="C1418" t="str">
        <f t="shared" si="66"/>
        <v>2024-2025</v>
      </c>
      <c r="D1418" t="s">
        <v>148</v>
      </c>
      <c r="E1418" t="s">
        <v>112</v>
      </c>
      <c r="F1418" t="str">
        <f t="shared" si="67"/>
        <v>Victoria</v>
      </c>
      <c r="G1418" t="s">
        <v>45</v>
      </c>
      <c r="H1418">
        <v>3076</v>
      </c>
      <c r="I1418" t="s">
        <v>11</v>
      </c>
      <c r="J1418" t="s">
        <v>46</v>
      </c>
      <c r="K1418" t="s">
        <v>151</v>
      </c>
      <c r="L1418" t="s">
        <v>21</v>
      </c>
      <c r="M1418" s="5">
        <v>59.94</v>
      </c>
    </row>
    <row r="1419" spans="1:13" x14ac:dyDescent="0.2">
      <c r="A1419" s="2">
        <v>45006</v>
      </c>
      <c r="B1419" s="3">
        <f t="shared" si="68"/>
        <v>2023</v>
      </c>
      <c r="C1419" t="str">
        <f t="shared" si="66"/>
        <v>2022-2023</v>
      </c>
      <c r="D1419" t="s">
        <v>148</v>
      </c>
      <c r="E1419" t="s">
        <v>24</v>
      </c>
      <c r="F1419" t="str">
        <f t="shared" si="67"/>
        <v>New South Wales</v>
      </c>
      <c r="G1419" t="s">
        <v>10</v>
      </c>
      <c r="H1419">
        <v>2795</v>
      </c>
      <c r="I1419" t="s">
        <v>11</v>
      </c>
      <c r="J1419" t="s">
        <v>25</v>
      </c>
      <c r="K1419" t="s">
        <v>154</v>
      </c>
      <c r="L1419" t="s">
        <v>14</v>
      </c>
      <c r="M1419" s="5">
        <v>59.96</v>
      </c>
    </row>
    <row r="1420" spans="1:13" x14ac:dyDescent="0.2">
      <c r="A1420" s="2">
        <v>45446</v>
      </c>
      <c r="B1420" s="3">
        <f t="shared" si="68"/>
        <v>2024</v>
      </c>
      <c r="C1420" t="str">
        <f t="shared" si="66"/>
        <v>2023-2024</v>
      </c>
      <c r="D1420" t="s">
        <v>147</v>
      </c>
      <c r="E1420" t="s">
        <v>121</v>
      </c>
      <c r="F1420" t="str">
        <f t="shared" si="67"/>
        <v>Queensland</v>
      </c>
      <c r="G1420" t="s">
        <v>35</v>
      </c>
      <c r="H1420">
        <v>4700</v>
      </c>
      <c r="I1420" t="s">
        <v>11</v>
      </c>
      <c r="J1420" t="s">
        <v>51</v>
      </c>
      <c r="K1420" t="s">
        <v>154</v>
      </c>
      <c r="L1420" t="s">
        <v>14</v>
      </c>
      <c r="M1420" s="5">
        <v>59.96</v>
      </c>
    </row>
    <row r="1421" spans="1:13" x14ac:dyDescent="0.2">
      <c r="A1421" s="2">
        <v>45563</v>
      </c>
      <c r="B1421" s="3">
        <f t="shared" si="68"/>
        <v>2025</v>
      </c>
      <c r="C1421" t="str">
        <f t="shared" si="66"/>
        <v>2024-2025</v>
      </c>
      <c r="D1421" t="s">
        <v>148</v>
      </c>
      <c r="E1421" t="s">
        <v>140</v>
      </c>
      <c r="F1421" t="str">
        <f t="shared" si="67"/>
        <v>Tasmania</v>
      </c>
      <c r="G1421" t="s">
        <v>70</v>
      </c>
      <c r="H1421">
        <v>7320</v>
      </c>
      <c r="I1421" t="s">
        <v>11</v>
      </c>
      <c r="J1421" t="s">
        <v>71</v>
      </c>
      <c r="K1421" t="s">
        <v>154</v>
      </c>
      <c r="L1421" t="s">
        <v>14</v>
      </c>
      <c r="M1421" s="5">
        <v>59.97</v>
      </c>
    </row>
    <row r="1422" spans="1:13" x14ac:dyDescent="0.2">
      <c r="A1422" s="2">
        <v>44954</v>
      </c>
      <c r="B1422" s="3">
        <f t="shared" si="68"/>
        <v>2023</v>
      </c>
      <c r="C1422" t="str">
        <f t="shared" si="66"/>
        <v>2022-2023</v>
      </c>
      <c r="D1422" t="s">
        <v>147</v>
      </c>
      <c r="E1422" t="s">
        <v>136</v>
      </c>
      <c r="F1422" t="str">
        <f t="shared" si="67"/>
        <v>Victoria</v>
      </c>
      <c r="G1422" t="s">
        <v>45</v>
      </c>
      <c r="H1422">
        <v>3175</v>
      </c>
      <c r="I1422" t="s">
        <v>11</v>
      </c>
      <c r="J1422" t="s">
        <v>63</v>
      </c>
      <c r="K1422" t="s">
        <v>150</v>
      </c>
      <c r="L1422" t="s">
        <v>18</v>
      </c>
      <c r="M1422" s="5">
        <v>59.97</v>
      </c>
    </row>
    <row r="1423" spans="1:13" x14ac:dyDescent="0.2">
      <c r="A1423" s="2">
        <v>45591</v>
      </c>
      <c r="B1423" s="3">
        <f t="shared" si="68"/>
        <v>2025</v>
      </c>
      <c r="C1423" t="str">
        <f t="shared" si="66"/>
        <v>2024-2025</v>
      </c>
      <c r="D1423" t="s">
        <v>148</v>
      </c>
      <c r="E1423" t="s">
        <v>26</v>
      </c>
      <c r="F1423" t="str">
        <f t="shared" si="67"/>
        <v>New South Wales</v>
      </c>
      <c r="G1423" t="s">
        <v>10</v>
      </c>
      <c r="H1423">
        <v>2141</v>
      </c>
      <c r="I1423" t="s">
        <v>11</v>
      </c>
      <c r="J1423" t="s">
        <v>27</v>
      </c>
      <c r="K1423" t="s">
        <v>154</v>
      </c>
      <c r="L1423" t="s">
        <v>14</v>
      </c>
      <c r="M1423" s="5">
        <v>59.97</v>
      </c>
    </row>
    <row r="1424" spans="1:13" x14ac:dyDescent="0.2">
      <c r="A1424" s="2">
        <v>45568</v>
      </c>
      <c r="B1424" s="3">
        <f t="shared" si="68"/>
        <v>2025</v>
      </c>
      <c r="C1424" t="str">
        <f t="shared" si="66"/>
        <v>2024-2025</v>
      </c>
      <c r="D1424" t="s">
        <v>148</v>
      </c>
      <c r="E1424" t="s">
        <v>137</v>
      </c>
      <c r="F1424" t="str">
        <f t="shared" si="67"/>
        <v>New South Wales</v>
      </c>
      <c r="G1424" t="s">
        <v>10</v>
      </c>
      <c r="H1424">
        <v>2031</v>
      </c>
      <c r="I1424" t="s">
        <v>11</v>
      </c>
      <c r="J1424" t="s">
        <v>12</v>
      </c>
      <c r="K1424" t="s">
        <v>154</v>
      </c>
      <c r="L1424" t="s">
        <v>14</v>
      </c>
      <c r="M1424" s="5">
        <v>59.97</v>
      </c>
    </row>
    <row r="1425" spans="1:13" x14ac:dyDescent="0.2">
      <c r="A1425" s="2">
        <v>45034</v>
      </c>
      <c r="B1425" s="3">
        <f t="shared" si="68"/>
        <v>2023</v>
      </c>
      <c r="C1425" t="str">
        <f t="shared" si="66"/>
        <v>2022-2023</v>
      </c>
      <c r="D1425" t="s">
        <v>148</v>
      </c>
      <c r="E1425" t="s">
        <v>121</v>
      </c>
      <c r="F1425" t="str">
        <f t="shared" si="67"/>
        <v>Queensland</v>
      </c>
      <c r="G1425" t="s">
        <v>35</v>
      </c>
      <c r="H1425">
        <v>4700</v>
      </c>
      <c r="I1425" t="s">
        <v>11</v>
      </c>
      <c r="J1425" t="s">
        <v>51</v>
      </c>
      <c r="K1425" t="s">
        <v>151</v>
      </c>
      <c r="L1425" t="s">
        <v>21</v>
      </c>
      <c r="M1425" s="5">
        <v>59.97</v>
      </c>
    </row>
    <row r="1426" spans="1:13" x14ac:dyDescent="0.2">
      <c r="A1426" s="2">
        <v>45123</v>
      </c>
      <c r="B1426" s="3">
        <f t="shared" si="68"/>
        <v>2024</v>
      </c>
      <c r="C1426" t="str">
        <f t="shared" si="66"/>
        <v>2023-2024</v>
      </c>
      <c r="D1426" t="s">
        <v>147</v>
      </c>
      <c r="E1426" t="s">
        <v>73</v>
      </c>
      <c r="F1426" t="str">
        <f t="shared" si="67"/>
        <v>Victoria</v>
      </c>
      <c r="G1426" t="s">
        <v>45</v>
      </c>
      <c r="H1426">
        <v>3136</v>
      </c>
      <c r="I1426" t="s">
        <v>11</v>
      </c>
      <c r="J1426" t="s">
        <v>63</v>
      </c>
      <c r="K1426" t="s">
        <v>151</v>
      </c>
      <c r="L1426" t="s">
        <v>21</v>
      </c>
      <c r="M1426" s="5">
        <v>59.98</v>
      </c>
    </row>
    <row r="1427" spans="1:13" x14ac:dyDescent="0.2">
      <c r="A1427" s="2">
        <v>45203</v>
      </c>
      <c r="B1427" s="3">
        <f t="shared" si="68"/>
        <v>2024</v>
      </c>
      <c r="C1427" t="str">
        <f t="shared" si="66"/>
        <v>2023-2024</v>
      </c>
      <c r="D1427" t="s">
        <v>147</v>
      </c>
      <c r="E1427" t="s">
        <v>129</v>
      </c>
      <c r="F1427" t="str">
        <f t="shared" si="67"/>
        <v>Tasmania</v>
      </c>
      <c r="G1427" t="s">
        <v>70</v>
      </c>
      <c r="H1427">
        <v>7010</v>
      </c>
      <c r="I1427" t="s">
        <v>11</v>
      </c>
      <c r="J1427" t="s">
        <v>71</v>
      </c>
      <c r="K1427" t="s">
        <v>154</v>
      </c>
      <c r="L1427" t="s">
        <v>14</v>
      </c>
      <c r="M1427" s="5">
        <v>60</v>
      </c>
    </row>
    <row r="1428" spans="1:13" x14ac:dyDescent="0.2">
      <c r="A1428" s="2">
        <v>45275</v>
      </c>
      <c r="B1428" s="3">
        <f t="shared" si="68"/>
        <v>2024</v>
      </c>
      <c r="C1428" t="str">
        <f t="shared" si="66"/>
        <v>2023-2024</v>
      </c>
      <c r="D1428" t="s">
        <v>147</v>
      </c>
      <c r="E1428" t="s">
        <v>109</v>
      </c>
      <c r="F1428" t="str">
        <f t="shared" si="67"/>
        <v>New South Wales</v>
      </c>
      <c r="G1428" t="s">
        <v>10</v>
      </c>
      <c r="H1428">
        <v>2480</v>
      </c>
      <c r="I1428" t="s">
        <v>11</v>
      </c>
      <c r="J1428" t="s">
        <v>68</v>
      </c>
      <c r="K1428" t="s">
        <v>153</v>
      </c>
      <c r="L1428" t="s">
        <v>16</v>
      </c>
      <c r="M1428" s="5">
        <v>60.2</v>
      </c>
    </row>
    <row r="1429" spans="1:13" x14ac:dyDescent="0.2">
      <c r="A1429" s="2">
        <v>45321</v>
      </c>
      <c r="B1429" s="3">
        <f t="shared" si="68"/>
        <v>2024</v>
      </c>
      <c r="C1429" t="str">
        <f t="shared" si="66"/>
        <v>2023-2024</v>
      </c>
      <c r="D1429" t="s">
        <v>148</v>
      </c>
      <c r="E1429" t="s">
        <v>144</v>
      </c>
      <c r="F1429" t="str">
        <f t="shared" si="67"/>
        <v>Queensland</v>
      </c>
      <c r="G1429" t="s">
        <v>35</v>
      </c>
      <c r="H1429">
        <v>4566</v>
      </c>
      <c r="I1429" t="s">
        <v>11</v>
      </c>
      <c r="J1429" t="s">
        <v>120</v>
      </c>
      <c r="K1429" t="s">
        <v>154</v>
      </c>
      <c r="L1429" t="s">
        <v>14</v>
      </c>
      <c r="M1429" s="5">
        <v>60.440000000000005</v>
      </c>
    </row>
    <row r="1430" spans="1:13" x14ac:dyDescent="0.2">
      <c r="A1430" s="2">
        <v>45114</v>
      </c>
      <c r="B1430" s="3">
        <f t="shared" si="68"/>
        <v>2024</v>
      </c>
      <c r="C1430" t="str">
        <f t="shared" si="66"/>
        <v>2023-2024</v>
      </c>
      <c r="D1430" t="s">
        <v>148</v>
      </c>
      <c r="E1430" t="s">
        <v>117</v>
      </c>
      <c r="F1430" t="str">
        <f t="shared" si="67"/>
        <v>Queensland</v>
      </c>
      <c r="G1430" t="s">
        <v>35</v>
      </c>
      <c r="H1430">
        <v>4119</v>
      </c>
      <c r="I1430" t="s">
        <v>11</v>
      </c>
      <c r="J1430" t="s">
        <v>43</v>
      </c>
      <c r="K1430" t="s">
        <v>154</v>
      </c>
      <c r="L1430" t="s">
        <v>14</v>
      </c>
      <c r="M1430" s="5">
        <v>60.78</v>
      </c>
    </row>
    <row r="1431" spans="1:13" x14ac:dyDescent="0.2">
      <c r="A1431" s="2">
        <v>45318</v>
      </c>
      <c r="B1431" s="3">
        <f t="shared" si="68"/>
        <v>2024</v>
      </c>
      <c r="C1431" t="str">
        <f t="shared" si="66"/>
        <v>2023-2024</v>
      </c>
      <c r="D1431" t="s">
        <v>148</v>
      </c>
      <c r="E1431" t="s">
        <v>92</v>
      </c>
      <c r="F1431" t="str">
        <f t="shared" si="67"/>
        <v>Queensland</v>
      </c>
      <c r="G1431" t="s">
        <v>35</v>
      </c>
      <c r="H1431">
        <v>4068</v>
      </c>
      <c r="I1431" t="s">
        <v>11</v>
      </c>
      <c r="J1431" t="s">
        <v>43</v>
      </c>
      <c r="K1431" t="s">
        <v>156</v>
      </c>
      <c r="L1431" t="s">
        <v>17</v>
      </c>
      <c r="M1431" s="5">
        <v>60.879999999999995</v>
      </c>
    </row>
    <row r="1432" spans="1:13" x14ac:dyDescent="0.2">
      <c r="A1432" s="2">
        <v>44978</v>
      </c>
      <c r="B1432" s="3">
        <f t="shared" si="68"/>
        <v>2023</v>
      </c>
      <c r="C1432" t="str">
        <f t="shared" si="66"/>
        <v>2022-2023</v>
      </c>
      <c r="D1432" t="s">
        <v>147</v>
      </c>
      <c r="E1432" t="s">
        <v>28</v>
      </c>
      <c r="F1432" t="str">
        <f t="shared" si="67"/>
        <v>Northern Territory</v>
      </c>
      <c r="G1432" t="s">
        <v>29</v>
      </c>
      <c r="H1432">
        <v>800</v>
      </c>
      <c r="I1432" t="s">
        <v>11</v>
      </c>
      <c r="J1432" t="s">
        <v>30</v>
      </c>
      <c r="K1432" t="s">
        <v>151</v>
      </c>
      <c r="L1432" t="s">
        <v>21</v>
      </c>
      <c r="M1432" s="5">
        <v>61</v>
      </c>
    </row>
    <row r="1433" spans="1:13" x14ac:dyDescent="0.2">
      <c r="A1433" s="2">
        <v>45314</v>
      </c>
      <c r="B1433" s="3">
        <f t="shared" si="68"/>
        <v>2024</v>
      </c>
      <c r="C1433" t="str">
        <f t="shared" si="66"/>
        <v>2023-2024</v>
      </c>
      <c r="D1433" t="s">
        <v>147</v>
      </c>
      <c r="E1433" t="s">
        <v>115</v>
      </c>
      <c r="F1433" t="str">
        <f t="shared" si="67"/>
        <v>Western Australia</v>
      </c>
      <c r="G1433" t="s">
        <v>48</v>
      </c>
      <c r="H1433">
        <v>6280</v>
      </c>
      <c r="I1433" t="s">
        <v>11</v>
      </c>
      <c r="J1433" t="s">
        <v>94</v>
      </c>
      <c r="K1433" t="s">
        <v>149</v>
      </c>
      <c r="L1433" t="s">
        <v>15</v>
      </c>
      <c r="M1433" s="5">
        <v>61.1</v>
      </c>
    </row>
    <row r="1434" spans="1:13" x14ac:dyDescent="0.2">
      <c r="A1434" s="2">
        <v>45107</v>
      </c>
      <c r="B1434" s="3">
        <f t="shared" si="68"/>
        <v>2023</v>
      </c>
      <c r="C1434" t="str">
        <f t="shared" si="66"/>
        <v>2022-2023</v>
      </c>
      <c r="D1434" t="s">
        <v>147</v>
      </c>
      <c r="E1434" t="s">
        <v>76</v>
      </c>
      <c r="F1434" t="str">
        <f t="shared" si="67"/>
        <v>Western Australia</v>
      </c>
      <c r="G1434" t="s">
        <v>48</v>
      </c>
      <c r="H1434">
        <v>6450</v>
      </c>
      <c r="I1434" t="s">
        <v>11</v>
      </c>
      <c r="J1434" t="s">
        <v>77</v>
      </c>
      <c r="K1434" t="s">
        <v>153</v>
      </c>
      <c r="L1434" t="s">
        <v>16</v>
      </c>
      <c r="M1434" s="5">
        <v>61.13</v>
      </c>
    </row>
    <row r="1435" spans="1:13" x14ac:dyDescent="0.2">
      <c r="A1435" s="2">
        <v>45614</v>
      </c>
      <c r="B1435" s="3">
        <f t="shared" si="68"/>
        <v>2025</v>
      </c>
      <c r="C1435" t="str">
        <f t="shared" si="66"/>
        <v>2024-2025</v>
      </c>
      <c r="D1435" t="s">
        <v>148</v>
      </c>
      <c r="E1435" t="s">
        <v>116</v>
      </c>
      <c r="F1435" t="str">
        <f t="shared" si="67"/>
        <v>Western Australia</v>
      </c>
      <c r="G1435" t="s">
        <v>48</v>
      </c>
      <c r="H1435">
        <v>6725</v>
      </c>
      <c r="I1435" t="s">
        <v>11</v>
      </c>
      <c r="J1435" t="s">
        <v>77</v>
      </c>
      <c r="K1435" t="s">
        <v>155</v>
      </c>
      <c r="L1435" t="s">
        <v>20</v>
      </c>
      <c r="M1435" s="5">
        <v>61.410000000000004</v>
      </c>
    </row>
    <row r="1436" spans="1:13" x14ac:dyDescent="0.2">
      <c r="A1436" s="2">
        <v>45450</v>
      </c>
      <c r="B1436" s="3">
        <f t="shared" si="68"/>
        <v>2024</v>
      </c>
      <c r="C1436" t="str">
        <f t="shared" si="66"/>
        <v>2023-2024</v>
      </c>
      <c r="D1436" t="s">
        <v>148</v>
      </c>
      <c r="E1436" t="s">
        <v>137</v>
      </c>
      <c r="F1436" t="str">
        <f t="shared" si="67"/>
        <v>New South Wales</v>
      </c>
      <c r="G1436" t="s">
        <v>10</v>
      </c>
      <c r="H1436">
        <v>2031</v>
      </c>
      <c r="I1436" t="s">
        <v>11</v>
      </c>
      <c r="J1436" t="s">
        <v>12</v>
      </c>
      <c r="K1436" t="s">
        <v>152</v>
      </c>
      <c r="L1436" t="s">
        <v>13</v>
      </c>
      <c r="M1436" s="5">
        <v>61.449999999999996</v>
      </c>
    </row>
    <row r="1437" spans="1:13" x14ac:dyDescent="0.2">
      <c r="A1437" s="2">
        <v>45168</v>
      </c>
      <c r="B1437" s="3">
        <f t="shared" si="68"/>
        <v>2024</v>
      </c>
      <c r="C1437" t="str">
        <f t="shared" si="66"/>
        <v>2023-2024</v>
      </c>
      <c r="D1437" t="s">
        <v>147</v>
      </c>
      <c r="E1437" t="s">
        <v>44</v>
      </c>
      <c r="F1437" t="str">
        <f t="shared" si="67"/>
        <v>Victoria</v>
      </c>
      <c r="G1437" t="s">
        <v>45</v>
      </c>
      <c r="H1437">
        <v>3066</v>
      </c>
      <c r="I1437" t="s">
        <v>11</v>
      </c>
      <c r="J1437" t="s">
        <v>46</v>
      </c>
      <c r="K1437" t="s">
        <v>156</v>
      </c>
      <c r="L1437" t="s">
        <v>17</v>
      </c>
      <c r="M1437" s="5">
        <v>61.569999999999993</v>
      </c>
    </row>
    <row r="1438" spans="1:13" x14ac:dyDescent="0.2">
      <c r="A1438" s="2">
        <v>45562</v>
      </c>
      <c r="B1438" s="3">
        <f t="shared" si="68"/>
        <v>2025</v>
      </c>
      <c r="C1438" t="str">
        <f t="shared" si="66"/>
        <v>2024-2025</v>
      </c>
      <c r="D1438" t="s">
        <v>148</v>
      </c>
      <c r="E1438" t="s">
        <v>140</v>
      </c>
      <c r="F1438" t="str">
        <f t="shared" si="67"/>
        <v>Tasmania</v>
      </c>
      <c r="G1438" t="s">
        <v>70</v>
      </c>
      <c r="H1438">
        <v>7320</v>
      </c>
      <c r="I1438" t="s">
        <v>11</v>
      </c>
      <c r="J1438" t="s">
        <v>71</v>
      </c>
      <c r="K1438" t="s">
        <v>155</v>
      </c>
      <c r="L1438" t="s">
        <v>20</v>
      </c>
      <c r="M1438" s="5">
        <v>61.8</v>
      </c>
    </row>
    <row r="1439" spans="1:13" x14ac:dyDescent="0.2">
      <c r="A1439" s="2">
        <v>45464</v>
      </c>
      <c r="B1439" s="3">
        <f t="shared" si="68"/>
        <v>2024</v>
      </c>
      <c r="C1439" t="str">
        <f t="shared" si="66"/>
        <v>2023-2024</v>
      </c>
      <c r="D1439" t="s">
        <v>148</v>
      </c>
      <c r="E1439" t="s">
        <v>116</v>
      </c>
      <c r="F1439" t="str">
        <f t="shared" si="67"/>
        <v>Western Australia</v>
      </c>
      <c r="G1439" t="s">
        <v>48</v>
      </c>
      <c r="H1439">
        <v>6725</v>
      </c>
      <c r="I1439" t="s">
        <v>11</v>
      </c>
      <c r="J1439" t="s">
        <v>77</v>
      </c>
      <c r="K1439" t="s">
        <v>19</v>
      </c>
      <c r="L1439" t="s">
        <v>23</v>
      </c>
      <c r="M1439" s="5">
        <v>61.89</v>
      </c>
    </row>
    <row r="1440" spans="1:13" x14ac:dyDescent="0.2">
      <c r="A1440" s="2">
        <v>45097</v>
      </c>
      <c r="B1440" s="3">
        <f t="shared" si="68"/>
        <v>2023</v>
      </c>
      <c r="C1440" t="str">
        <f t="shared" si="66"/>
        <v>2022-2023</v>
      </c>
      <c r="D1440" t="s">
        <v>147</v>
      </c>
      <c r="E1440" t="s">
        <v>72</v>
      </c>
      <c r="F1440" t="str">
        <f t="shared" si="67"/>
        <v>Western Australia</v>
      </c>
      <c r="G1440" t="s">
        <v>48</v>
      </c>
      <c r="H1440">
        <v>6010</v>
      </c>
      <c r="I1440" t="s">
        <v>11</v>
      </c>
      <c r="J1440" t="s">
        <v>49</v>
      </c>
      <c r="K1440" t="s">
        <v>156</v>
      </c>
      <c r="L1440" t="s">
        <v>17</v>
      </c>
      <c r="M1440" s="5">
        <v>61.91</v>
      </c>
    </row>
    <row r="1441" spans="1:13" x14ac:dyDescent="0.2">
      <c r="A1441" s="2">
        <v>45388</v>
      </c>
      <c r="B1441" s="3">
        <f t="shared" si="68"/>
        <v>2024</v>
      </c>
      <c r="C1441" t="str">
        <f t="shared" si="66"/>
        <v>2023-2024</v>
      </c>
      <c r="D1441" t="s">
        <v>148</v>
      </c>
      <c r="E1441" t="s">
        <v>140</v>
      </c>
      <c r="F1441" t="str">
        <f t="shared" si="67"/>
        <v>Tasmania</v>
      </c>
      <c r="G1441" t="s">
        <v>70</v>
      </c>
      <c r="H1441">
        <v>7320</v>
      </c>
      <c r="I1441" t="s">
        <v>11</v>
      </c>
      <c r="J1441" t="s">
        <v>71</v>
      </c>
      <c r="K1441" t="s">
        <v>154</v>
      </c>
      <c r="L1441" t="s">
        <v>14</v>
      </c>
      <c r="M1441" s="5">
        <v>61.940000000000005</v>
      </c>
    </row>
    <row r="1442" spans="1:13" x14ac:dyDescent="0.2">
      <c r="A1442" s="2">
        <v>45069</v>
      </c>
      <c r="B1442" s="3">
        <f t="shared" si="68"/>
        <v>2023</v>
      </c>
      <c r="C1442" t="str">
        <f t="shared" si="66"/>
        <v>2022-2023</v>
      </c>
      <c r="D1442" t="s">
        <v>147</v>
      </c>
      <c r="E1442" t="s">
        <v>56</v>
      </c>
      <c r="F1442" t="str">
        <f t="shared" si="67"/>
        <v>Northern Territory</v>
      </c>
      <c r="G1442" t="s">
        <v>29</v>
      </c>
      <c r="H1442">
        <v>870</v>
      </c>
      <c r="I1442" t="s">
        <v>11</v>
      </c>
      <c r="J1442" t="s">
        <v>30</v>
      </c>
      <c r="K1442" t="s">
        <v>154</v>
      </c>
      <c r="L1442" t="s">
        <v>14</v>
      </c>
      <c r="M1442" s="5">
        <v>61.96</v>
      </c>
    </row>
    <row r="1443" spans="1:13" x14ac:dyDescent="0.2">
      <c r="A1443" s="2">
        <v>45346</v>
      </c>
      <c r="B1443" s="3">
        <f t="shared" si="68"/>
        <v>2024</v>
      </c>
      <c r="C1443" t="str">
        <f t="shared" si="66"/>
        <v>2023-2024</v>
      </c>
      <c r="D1443" t="s">
        <v>147</v>
      </c>
      <c r="E1443" t="s">
        <v>101</v>
      </c>
      <c r="F1443" t="str">
        <f t="shared" si="67"/>
        <v>Victoria</v>
      </c>
      <c r="G1443" t="s">
        <v>45</v>
      </c>
      <c r="H1443">
        <v>3131</v>
      </c>
      <c r="I1443" t="s">
        <v>11</v>
      </c>
      <c r="J1443" t="s">
        <v>63</v>
      </c>
      <c r="K1443" t="s">
        <v>19</v>
      </c>
      <c r="L1443" t="s">
        <v>23</v>
      </c>
      <c r="M1443" s="5">
        <v>62.15</v>
      </c>
    </row>
    <row r="1444" spans="1:13" x14ac:dyDescent="0.2">
      <c r="A1444" s="2">
        <v>45025</v>
      </c>
      <c r="B1444" s="3">
        <f t="shared" si="68"/>
        <v>2023</v>
      </c>
      <c r="C1444" t="str">
        <f t="shared" si="66"/>
        <v>2022-2023</v>
      </c>
      <c r="D1444" t="s">
        <v>147</v>
      </c>
      <c r="E1444" t="s">
        <v>131</v>
      </c>
      <c r="F1444" t="str">
        <f t="shared" si="67"/>
        <v>Western Australia</v>
      </c>
      <c r="G1444" t="s">
        <v>48</v>
      </c>
      <c r="H1444">
        <v>6530</v>
      </c>
      <c r="I1444" t="s">
        <v>11</v>
      </c>
      <c r="J1444" t="s">
        <v>77</v>
      </c>
      <c r="K1444" t="s">
        <v>152</v>
      </c>
      <c r="L1444" t="s">
        <v>13</v>
      </c>
      <c r="M1444" s="5">
        <v>62.21</v>
      </c>
    </row>
    <row r="1445" spans="1:13" x14ac:dyDescent="0.2">
      <c r="A1445" s="2">
        <v>45200</v>
      </c>
      <c r="B1445" s="3">
        <f t="shared" si="68"/>
        <v>2024</v>
      </c>
      <c r="C1445" t="str">
        <f t="shared" si="66"/>
        <v>2023-2024</v>
      </c>
      <c r="D1445" t="s">
        <v>148</v>
      </c>
      <c r="E1445" t="s">
        <v>95</v>
      </c>
      <c r="F1445" t="str">
        <f t="shared" si="67"/>
        <v>Victoria</v>
      </c>
      <c r="G1445" t="s">
        <v>45</v>
      </c>
      <c r="H1445">
        <v>3931</v>
      </c>
      <c r="I1445" t="s">
        <v>11</v>
      </c>
      <c r="J1445" t="s">
        <v>55</v>
      </c>
      <c r="K1445" t="s">
        <v>154</v>
      </c>
      <c r="L1445" t="s">
        <v>14</v>
      </c>
      <c r="M1445" s="5">
        <v>62.35</v>
      </c>
    </row>
    <row r="1446" spans="1:13" x14ac:dyDescent="0.2">
      <c r="A1446" s="2">
        <v>45406</v>
      </c>
      <c r="B1446" s="3">
        <f t="shared" si="68"/>
        <v>2024</v>
      </c>
      <c r="C1446" t="str">
        <f t="shared" si="66"/>
        <v>2023-2024</v>
      </c>
      <c r="D1446" t="s">
        <v>147</v>
      </c>
      <c r="E1446" t="s">
        <v>105</v>
      </c>
      <c r="F1446" t="str">
        <f t="shared" si="67"/>
        <v>Victoria</v>
      </c>
      <c r="G1446" t="s">
        <v>45</v>
      </c>
      <c r="H1446">
        <v>3500</v>
      </c>
      <c r="I1446" t="s">
        <v>11</v>
      </c>
      <c r="J1446" t="s">
        <v>60</v>
      </c>
      <c r="K1446" t="s">
        <v>154</v>
      </c>
      <c r="L1446" t="s">
        <v>14</v>
      </c>
      <c r="M1446" s="5">
        <v>62.46</v>
      </c>
    </row>
    <row r="1447" spans="1:13" x14ac:dyDescent="0.2">
      <c r="A1447" s="2">
        <v>45282</v>
      </c>
      <c r="B1447" s="3">
        <f t="shared" si="68"/>
        <v>2024</v>
      </c>
      <c r="C1447" t="str">
        <f t="shared" si="66"/>
        <v>2023-2024</v>
      </c>
      <c r="D1447" t="s">
        <v>147</v>
      </c>
      <c r="E1447" t="s">
        <v>119</v>
      </c>
      <c r="F1447" t="str">
        <f t="shared" si="67"/>
        <v>Queensland</v>
      </c>
      <c r="G1447" t="s">
        <v>35</v>
      </c>
      <c r="H1447">
        <v>4570</v>
      </c>
      <c r="I1447" t="s">
        <v>11</v>
      </c>
      <c r="J1447" t="s">
        <v>120</v>
      </c>
      <c r="K1447" t="s">
        <v>153</v>
      </c>
      <c r="L1447" t="s">
        <v>16</v>
      </c>
      <c r="M1447" s="5">
        <v>62.480000000000004</v>
      </c>
    </row>
    <row r="1448" spans="1:13" x14ac:dyDescent="0.2">
      <c r="A1448" s="2">
        <v>45255</v>
      </c>
      <c r="B1448" s="3">
        <f t="shared" si="68"/>
        <v>2024</v>
      </c>
      <c r="C1448" t="str">
        <f t="shared" si="66"/>
        <v>2023-2024</v>
      </c>
      <c r="D1448" t="s">
        <v>147</v>
      </c>
      <c r="E1448" t="s">
        <v>102</v>
      </c>
      <c r="F1448" t="str">
        <f t="shared" si="67"/>
        <v>Queensland</v>
      </c>
      <c r="G1448" t="s">
        <v>35</v>
      </c>
      <c r="H1448">
        <v>4870</v>
      </c>
      <c r="I1448" t="s">
        <v>11</v>
      </c>
      <c r="J1448" t="s">
        <v>36</v>
      </c>
      <c r="K1448" t="s">
        <v>152</v>
      </c>
      <c r="L1448" t="s">
        <v>13</v>
      </c>
      <c r="M1448" s="5">
        <v>62.49</v>
      </c>
    </row>
    <row r="1449" spans="1:13" x14ac:dyDescent="0.2">
      <c r="A1449" s="2">
        <v>45079</v>
      </c>
      <c r="B1449" s="3">
        <f t="shared" si="68"/>
        <v>2023</v>
      </c>
      <c r="C1449" t="str">
        <f t="shared" si="66"/>
        <v>2022-2023</v>
      </c>
      <c r="D1449" t="s">
        <v>147</v>
      </c>
      <c r="E1449" t="s">
        <v>76</v>
      </c>
      <c r="F1449" t="str">
        <f t="shared" si="67"/>
        <v>Western Australia</v>
      </c>
      <c r="G1449" t="s">
        <v>48</v>
      </c>
      <c r="H1449">
        <v>6450</v>
      </c>
      <c r="I1449" t="s">
        <v>11</v>
      </c>
      <c r="J1449" t="s">
        <v>77</v>
      </c>
      <c r="K1449" t="s">
        <v>19</v>
      </c>
      <c r="L1449" t="s">
        <v>23</v>
      </c>
      <c r="M1449" s="5">
        <v>62.620000000000005</v>
      </c>
    </row>
    <row r="1450" spans="1:13" x14ac:dyDescent="0.2">
      <c r="A1450" s="2">
        <v>45115</v>
      </c>
      <c r="B1450" s="3">
        <f t="shared" si="68"/>
        <v>2024</v>
      </c>
      <c r="C1450" t="str">
        <f t="shared" si="66"/>
        <v>2023-2024</v>
      </c>
      <c r="D1450" t="s">
        <v>147</v>
      </c>
      <c r="E1450" t="s">
        <v>114</v>
      </c>
      <c r="F1450" t="str">
        <f t="shared" si="67"/>
        <v>Victoria</v>
      </c>
      <c r="G1450" t="s">
        <v>45</v>
      </c>
      <c r="H1450">
        <v>3551</v>
      </c>
      <c r="I1450" t="s">
        <v>11</v>
      </c>
      <c r="J1450" t="s">
        <v>60</v>
      </c>
      <c r="K1450" t="s">
        <v>155</v>
      </c>
      <c r="L1450" t="s">
        <v>20</v>
      </c>
      <c r="M1450" s="5">
        <v>62.75</v>
      </c>
    </row>
    <row r="1451" spans="1:13" x14ac:dyDescent="0.2">
      <c r="A1451" s="2">
        <v>45292</v>
      </c>
      <c r="B1451" s="3">
        <f t="shared" si="68"/>
        <v>2024</v>
      </c>
      <c r="C1451" t="str">
        <f t="shared" si="66"/>
        <v>2023-2024</v>
      </c>
      <c r="D1451" t="s">
        <v>148</v>
      </c>
      <c r="E1451" t="s">
        <v>75</v>
      </c>
      <c r="F1451" t="str">
        <f t="shared" si="67"/>
        <v>Victoria</v>
      </c>
      <c r="G1451" t="s">
        <v>45</v>
      </c>
      <c r="H1451">
        <v>3630</v>
      </c>
      <c r="I1451" t="s">
        <v>11</v>
      </c>
      <c r="J1451" t="s">
        <v>55</v>
      </c>
      <c r="K1451" t="s">
        <v>156</v>
      </c>
      <c r="L1451" t="s">
        <v>17</v>
      </c>
      <c r="M1451" s="5">
        <v>62.839999999999996</v>
      </c>
    </row>
    <row r="1452" spans="1:13" x14ac:dyDescent="0.2">
      <c r="A1452" s="2">
        <v>45371</v>
      </c>
      <c r="B1452" s="3">
        <f t="shared" si="68"/>
        <v>2024</v>
      </c>
      <c r="C1452" t="str">
        <f t="shared" si="66"/>
        <v>2023-2024</v>
      </c>
      <c r="D1452" t="s">
        <v>147</v>
      </c>
      <c r="E1452" t="s">
        <v>59</v>
      </c>
      <c r="F1452" t="str">
        <f t="shared" si="67"/>
        <v>Victoria</v>
      </c>
      <c r="G1452" t="s">
        <v>45</v>
      </c>
      <c r="H1452">
        <v>3280</v>
      </c>
      <c r="I1452" t="s">
        <v>11</v>
      </c>
      <c r="J1452" t="s">
        <v>60</v>
      </c>
      <c r="K1452" t="s">
        <v>155</v>
      </c>
      <c r="L1452" t="s">
        <v>20</v>
      </c>
      <c r="M1452" s="5">
        <v>62.910000000000004</v>
      </c>
    </row>
    <row r="1453" spans="1:13" x14ac:dyDescent="0.2">
      <c r="A1453" s="2">
        <v>45590</v>
      </c>
      <c r="B1453" s="3">
        <f t="shared" si="68"/>
        <v>2025</v>
      </c>
      <c r="C1453" t="str">
        <f t="shared" si="66"/>
        <v>2024-2025</v>
      </c>
      <c r="D1453" t="s">
        <v>147</v>
      </c>
      <c r="E1453" t="s">
        <v>89</v>
      </c>
      <c r="F1453" t="str">
        <f t="shared" si="67"/>
        <v>Queensland</v>
      </c>
      <c r="G1453" t="s">
        <v>35</v>
      </c>
      <c r="H1453">
        <v>4655</v>
      </c>
      <c r="I1453" t="s">
        <v>11</v>
      </c>
      <c r="J1453" t="s">
        <v>51</v>
      </c>
      <c r="K1453" t="s">
        <v>153</v>
      </c>
      <c r="L1453" t="s">
        <v>16</v>
      </c>
      <c r="M1453" s="5">
        <v>63</v>
      </c>
    </row>
    <row r="1454" spans="1:13" x14ac:dyDescent="0.2">
      <c r="A1454" s="2">
        <v>45592</v>
      </c>
      <c r="B1454" s="3">
        <f t="shared" si="68"/>
        <v>2025</v>
      </c>
      <c r="C1454" t="str">
        <f t="shared" si="66"/>
        <v>2024-2025</v>
      </c>
      <c r="D1454" t="s">
        <v>147</v>
      </c>
      <c r="E1454" t="s">
        <v>109</v>
      </c>
      <c r="F1454" t="str">
        <f t="shared" si="67"/>
        <v>New South Wales</v>
      </c>
      <c r="G1454" t="s">
        <v>10</v>
      </c>
      <c r="H1454">
        <v>2480</v>
      </c>
      <c r="I1454" t="s">
        <v>11</v>
      </c>
      <c r="J1454" t="s">
        <v>68</v>
      </c>
      <c r="K1454" t="s">
        <v>149</v>
      </c>
      <c r="L1454" t="s">
        <v>15</v>
      </c>
      <c r="M1454" s="5">
        <v>63.11</v>
      </c>
    </row>
    <row r="1455" spans="1:13" x14ac:dyDescent="0.2">
      <c r="A1455" s="2">
        <v>45286</v>
      </c>
      <c r="B1455" s="3">
        <f t="shared" si="68"/>
        <v>2024</v>
      </c>
      <c r="C1455" t="str">
        <f t="shared" si="66"/>
        <v>2023-2024</v>
      </c>
      <c r="D1455" t="s">
        <v>147</v>
      </c>
      <c r="E1455" t="s">
        <v>88</v>
      </c>
      <c r="F1455" t="str">
        <f t="shared" si="67"/>
        <v>South Australia</v>
      </c>
      <c r="G1455" t="s">
        <v>32</v>
      </c>
      <c r="H1455">
        <v>5011</v>
      </c>
      <c r="I1455" t="s">
        <v>11</v>
      </c>
      <c r="J1455" t="s">
        <v>33</v>
      </c>
      <c r="K1455" t="s">
        <v>19</v>
      </c>
      <c r="L1455" t="s">
        <v>23</v>
      </c>
      <c r="M1455" s="5">
        <v>63.46</v>
      </c>
    </row>
    <row r="1456" spans="1:13" x14ac:dyDescent="0.2">
      <c r="A1456" s="2">
        <v>45602</v>
      </c>
      <c r="B1456" s="3">
        <f t="shared" si="68"/>
        <v>2025</v>
      </c>
      <c r="C1456" t="str">
        <f t="shared" si="66"/>
        <v>2024-2025</v>
      </c>
      <c r="D1456" t="s">
        <v>147</v>
      </c>
      <c r="E1456" t="s">
        <v>69</v>
      </c>
      <c r="F1456" t="str">
        <f t="shared" si="67"/>
        <v>Tasmania</v>
      </c>
      <c r="G1456" t="s">
        <v>70</v>
      </c>
      <c r="H1456">
        <v>7018</v>
      </c>
      <c r="I1456" t="s">
        <v>11</v>
      </c>
      <c r="J1456" t="s">
        <v>71</v>
      </c>
      <c r="K1456" t="s">
        <v>152</v>
      </c>
      <c r="L1456" t="s">
        <v>13</v>
      </c>
      <c r="M1456" s="5">
        <v>63.64</v>
      </c>
    </row>
    <row r="1457" spans="1:13" x14ac:dyDescent="0.2">
      <c r="A1457" s="2">
        <v>44969</v>
      </c>
      <c r="B1457" s="3">
        <f t="shared" si="68"/>
        <v>2023</v>
      </c>
      <c r="C1457" t="str">
        <f t="shared" si="66"/>
        <v>2022-2023</v>
      </c>
      <c r="D1457" t="s">
        <v>147</v>
      </c>
      <c r="E1457" t="s">
        <v>76</v>
      </c>
      <c r="F1457" t="str">
        <f t="shared" si="67"/>
        <v>Western Australia</v>
      </c>
      <c r="G1457" t="s">
        <v>48</v>
      </c>
      <c r="H1457">
        <v>6450</v>
      </c>
      <c r="I1457" t="s">
        <v>11</v>
      </c>
      <c r="J1457" t="s">
        <v>77</v>
      </c>
      <c r="K1457" t="s">
        <v>156</v>
      </c>
      <c r="L1457" t="s">
        <v>17</v>
      </c>
      <c r="M1457" s="5">
        <v>63.89</v>
      </c>
    </row>
    <row r="1458" spans="1:13" x14ac:dyDescent="0.2">
      <c r="A1458" s="2">
        <v>45226</v>
      </c>
      <c r="B1458" s="3">
        <f t="shared" si="68"/>
        <v>2024</v>
      </c>
      <c r="C1458" t="str">
        <f t="shared" si="66"/>
        <v>2023-2024</v>
      </c>
      <c r="D1458" t="s">
        <v>147</v>
      </c>
      <c r="E1458" t="s">
        <v>34</v>
      </c>
      <c r="F1458" t="str">
        <f t="shared" si="67"/>
        <v>Queensland</v>
      </c>
      <c r="G1458" t="s">
        <v>35</v>
      </c>
      <c r="H1458">
        <v>4802</v>
      </c>
      <c r="I1458" t="s">
        <v>11</v>
      </c>
      <c r="J1458" t="s">
        <v>36</v>
      </c>
      <c r="K1458" t="s">
        <v>152</v>
      </c>
      <c r="L1458" t="s">
        <v>13</v>
      </c>
      <c r="M1458" s="5">
        <v>63.92</v>
      </c>
    </row>
    <row r="1459" spans="1:13" x14ac:dyDescent="0.2">
      <c r="A1459" s="2">
        <v>45392</v>
      </c>
      <c r="B1459" s="3">
        <f t="shared" si="68"/>
        <v>2024</v>
      </c>
      <c r="C1459" t="str">
        <f t="shared" si="66"/>
        <v>2023-2024</v>
      </c>
      <c r="D1459" t="s">
        <v>147</v>
      </c>
      <c r="E1459" t="s">
        <v>57</v>
      </c>
      <c r="F1459" t="str">
        <f t="shared" si="67"/>
        <v>New South Wales</v>
      </c>
      <c r="G1459" t="s">
        <v>10</v>
      </c>
      <c r="H1459">
        <v>2560</v>
      </c>
      <c r="I1459" t="s">
        <v>11</v>
      </c>
      <c r="J1459" t="s">
        <v>58</v>
      </c>
      <c r="K1459" t="s">
        <v>153</v>
      </c>
      <c r="L1459" t="s">
        <v>16</v>
      </c>
      <c r="M1459" s="5">
        <v>63.92</v>
      </c>
    </row>
    <row r="1460" spans="1:13" x14ac:dyDescent="0.2">
      <c r="A1460" s="2">
        <v>45077</v>
      </c>
      <c r="B1460" s="3">
        <f t="shared" si="68"/>
        <v>2023</v>
      </c>
      <c r="C1460" t="str">
        <f t="shared" si="66"/>
        <v>2022-2023</v>
      </c>
      <c r="D1460" t="s">
        <v>148</v>
      </c>
      <c r="E1460" t="s">
        <v>141</v>
      </c>
      <c r="F1460" t="str">
        <f t="shared" si="67"/>
        <v>Western Australia</v>
      </c>
      <c r="G1460" t="s">
        <v>48</v>
      </c>
      <c r="H1460">
        <v>6052</v>
      </c>
      <c r="I1460" t="s">
        <v>11</v>
      </c>
      <c r="J1460" t="s">
        <v>49</v>
      </c>
      <c r="K1460" t="s">
        <v>19</v>
      </c>
      <c r="L1460" t="s">
        <v>23</v>
      </c>
      <c r="M1460" s="5">
        <v>63.92</v>
      </c>
    </row>
    <row r="1461" spans="1:13" x14ac:dyDescent="0.2">
      <c r="A1461" s="2">
        <v>45639</v>
      </c>
      <c r="B1461" s="3">
        <f t="shared" si="68"/>
        <v>2025</v>
      </c>
      <c r="C1461" t="str">
        <f t="shared" si="66"/>
        <v>2024-2025</v>
      </c>
      <c r="D1461" t="s">
        <v>148</v>
      </c>
      <c r="E1461" t="s">
        <v>145</v>
      </c>
      <c r="F1461" t="str">
        <f t="shared" si="67"/>
        <v>New South Wales</v>
      </c>
      <c r="G1461" t="s">
        <v>10</v>
      </c>
      <c r="H1461">
        <v>2101</v>
      </c>
      <c r="I1461" t="s">
        <v>11</v>
      </c>
      <c r="J1461" t="s">
        <v>27</v>
      </c>
      <c r="K1461" t="s">
        <v>151</v>
      </c>
      <c r="L1461" t="s">
        <v>21</v>
      </c>
      <c r="M1461" s="5">
        <v>63.92</v>
      </c>
    </row>
    <row r="1462" spans="1:13" x14ac:dyDescent="0.2">
      <c r="A1462" s="2">
        <v>45580</v>
      </c>
      <c r="B1462" s="3">
        <f t="shared" si="68"/>
        <v>2025</v>
      </c>
      <c r="C1462" t="str">
        <f t="shared" si="66"/>
        <v>2024-2025</v>
      </c>
      <c r="D1462" t="s">
        <v>147</v>
      </c>
      <c r="E1462" t="s">
        <v>115</v>
      </c>
      <c r="F1462" t="str">
        <f t="shared" si="67"/>
        <v>Western Australia</v>
      </c>
      <c r="G1462" t="s">
        <v>48</v>
      </c>
      <c r="H1462">
        <v>6280</v>
      </c>
      <c r="I1462" t="s">
        <v>11</v>
      </c>
      <c r="J1462" t="s">
        <v>94</v>
      </c>
      <c r="K1462" t="s">
        <v>149</v>
      </c>
      <c r="L1462" t="s">
        <v>15</v>
      </c>
      <c r="M1462" s="5">
        <v>64</v>
      </c>
    </row>
    <row r="1463" spans="1:13" x14ac:dyDescent="0.2">
      <c r="A1463" s="2">
        <v>45190</v>
      </c>
      <c r="B1463" s="3">
        <f t="shared" si="68"/>
        <v>2024</v>
      </c>
      <c r="C1463" t="str">
        <f t="shared" si="66"/>
        <v>2023-2024</v>
      </c>
      <c r="D1463" t="s">
        <v>147</v>
      </c>
      <c r="E1463" t="s">
        <v>78</v>
      </c>
      <c r="F1463" t="str">
        <f t="shared" si="67"/>
        <v>New South Wales</v>
      </c>
      <c r="G1463" t="s">
        <v>10</v>
      </c>
      <c r="H1463">
        <v>2350</v>
      </c>
      <c r="I1463" t="s">
        <v>11</v>
      </c>
      <c r="J1463" t="s">
        <v>68</v>
      </c>
      <c r="K1463" t="s">
        <v>149</v>
      </c>
      <c r="L1463" t="s">
        <v>15</v>
      </c>
      <c r="M1463" s="5">
        <v>64.87</v>
      </c>
    </row>
    <row r="1464" spans="1:13" x14ac:dyDescent="0.2">
      <c r="A1464" s="2">
        <v>45159</v>
      </c>
      <c r="B1464" s="3">
        <f t="shared" si="68"/>
        <v>2024</v>
      </c>
      <c r="C1464" t="str">
        <f t="shared" si="66"/>
        <v>2023-2024</v>
      </c>
      <c r="D1464" t="s">
        <v>148</v>
      </c>
      <c r="E1464" t="s">
        <v>100</v>
      </c>
      <c r="F1464" t="str">
        <f t="shared" si="67"/>
        <v>Western Australia</v>
      </c>
      <c r="G1464" t="s">
        <v>48</v>
      </c>
      <c r="H1464">
        <v>6021</v>
      </c>
      <c r="I1464" t="s">
        <v>11</v>
      </c>
      <c r="J1464" t="s">
        <v>49</v>
      </c>
      <c r="K1464" t="s">
        <v>150</v>
      </c>
      <c r="L1464" t="s">
        <v>18</v>
      </c>
      <c r="M1464" s="5">
        <v>64.89</v>
      </c>
    </row>
    <row r="1465" spans="1:13" x14ac:dyDescent="0.2">
      <c r="A1465" s="2">
        <v>45241</v>
      </c>
      <c r="B1465" s="3">
        <f t="shared" si="68"/>
        <v>2024</v>
      </c>
      <c r="C1465" t="str">
        <f t="shared" si="66"/>
        <v>2023-2024</v>
      </c>
      <c r="D1465" t="s">
        <v>147</v>
      </c>
      <c r="E1465" t="s">
        <v>119</v>
      </c>
      <c r="F1465" t="str">
        <f t="shared" si="67"/>
        <v>Queensland</v>
      </c>
      <c r="G1465" t="s">
        <v>35</v>
      </c>
      <c r="H1465">
        <v>4570</v>
      </c>
      <c r="I1465" t="s">
        <v>11</v>
      </c>
      <c r="J1465" t="s">
        <v>120</v>
      </c>
      <c r="K1465" t="s">
        <v>152</v>
      </c>
      <c r="L1465" t="s">
        <v>13</v>
      </c>
      <c r="M1465" s="5">
        <v>64.900000000000006</v>
      </c>
    </row>
    <row r="1466" spans="1:13" x14ac:dyDescent="0.2">
      <c r="A1466" s="2">
        <v>45217</v>
      </c>
      <c r="B1466" s="3">
        <f t="shared" si="68"/>
        <v>2024</v>
      </c>
      <c r="C1466" t="str">
        <f t="shared" si="66"/>
        <v>2023-2024</v>
      </c>
      <c r="D1466" t="s">
        <v>147</v>
      </c>
      <c r="E1466" t="s">
        <v>124</v>
      </c>
      <c r="F1466" t="str">
        <f t="shared" si="67"/>
        <v>New South Wales</v>
      </c>
      <c r="G1466" t="s">
        <v>10</v>
      </c>
      <c r="H1466">
        <v>2015</v>
      </c>
      <c r="I1466" t="s">
        <v>11</v>
      </c>
      <c r="J1466" t="s">
        <v>12</v>
      </c>
      <c r="K1466" t="s">
        <v>153</v>
      </c>
      <c r="L1466" t="s">
        <v>16</v>
      </c>
      <c r="M1466" s="5">
        <v>64.95</v>
      </c>
    </row>
    <row r="1467" spans="1:13" x14ac:dyDescent="0.2">
      <c r="A1467" s="2">
        <v>45134</v>
      </c>
      <c r="B1467" s="3">
        <f t="shared" si="68"/>
        <v>2024</v>
      </c>
      <c r="C1467" t="str">
        <f t="shared" si="66"/>
        <v>2023-2024</v>
      </c>
      <c r="D1467" t="s">
        <v>147</v>
      </c>
      <c r="E1467" t="s">
        <v>56</v>
      </c>
      <c r="F1467" t="str">
        <f t="shared" si="67"/>
        <v>Northern Territory</v>
      </c>
      <c r="G1467" t="s">
        <v>29</v>
      </c>
      <c r="H1467">
        <v>870</v>
      </c>
      <c r="I1467" t="s">
        <v>11</v>
      </c>
      <c r="J1467" t="s">
        <v>30</v>
      </c>
      <c r="K1467" t="s">
        <v>154</v>
      </c>
      <c r="L1467" t="s">
        <v>14</v>
      </c>
      <c r="M1467" s="5">
        <v>64.95</v>
      </c>
    </row>
    <row r="1468" spans="1:13" x14ac:dyDescent="0.2">
      <c r="A1468" s="2">
        <v>45152</v>
      </c>
      <c r="B1468" s="3">
        <f t="shared" si="68"/>
        <v>2024</v>
      </c>
      <c r="C1468" t="str">
        <f t="shared" si="66"/>
        <v>2023-2024</v>
      </c>
      <c r="D1468" t="s">
        <v>148</v>
      </c>
      <c r="E1468" t="s">
        <v>74</v>
      </c>
      <c r="F1468" t="str">
        <f t="shared" si="67"/>
        <v>South Australia</v>
      </c>
      <c r="G1468" t="s">
        <v>32</v>
      </c>
      <c r="H1468">
        <v>5043</v>
      </c>
      <c r="I1468" t="s">
        <v>11</v>
      </c>
      <c r="J1468" t="s">
        <v>33</v>
      </c>
      <c r="K1468" t="s">
        <v>154</v>
      </c>
      <c r="L1468" t="s">
        <v>14</v>
      </c>
      <c r="M1468" s="5">
        <v>64.95</v>
      </c>
    </row>
    <row r="1469" spans="1:13" x14ac:dyDescent="0.2">
      <c r="A1469" s="2">
        <v>44953</v>
      </c>
      <c r="B1469" s="3">
        <f t="shared" si="68"/>
        <v>2023</v>
      </c>
      <c r="C1469" t="str">
        <f t="shared" si="66"/>
        <v>2022-2023</v>
      </c>
      <c r="D1469" t="s">
        <v>147</v>
      </c>
      <c r="E1469" t="s">
        <v>139</v>
      </c>
      <c r="F1469" t="str">
        <f t="shared" si="67"/>
        <v>New South Wales</v>
      </c>
      <c r="G1469" t="s">
        <v>10</v>
      </c>
      <c r="H1469">
        <v>2020</v>
      </c>
      <c r="I1469" t="s">
        <v>11</v>
      </c>
      <c r="J1469" t="s">
        <v>12</v>
      </c>
      <c r="K1469" t="s">
        <v>153</v>
      </c>
      <c r="L1469" t="s">
        <v>16</v>
      </c>
      <c r="M1469" s="5">
        <v>64.95</v>
      </c>
    </row>
    <row r="1470" spans="1:13" x14ac:dyDescent="0.2">
      <c r="A1470" s="2">
        <v>45467</v>
      </c>
      <c r="B1470" s="3">
        <f t="shared" si="68"/>
        <v>2024</v>
      </c>
      <c r="C1470" t="str">
        <f t="shared" si="66"/>
        <v>2023-2024</v>
      </c>
      <c r="D1470" t="s">
        <v>148</v>
      </c>
      <c r="E1470" t="s">
        <v>137</v>
      </c>
      <c r="F1470" t="str">
        <f t="shared" si="67"/>
        <v>New South Wales</v>
      </c>
      <c r="G1470" t="s">
        <v>10</v>
      </c>
      <c r="H1470">
        <v>2031</v>
      </c>
      <c r="I1470" t="s">
        <v>11</v>
      </c>
      <c r="J1470" t="s">
        <v>12</v>
      </c>
      <c r="K1470" t="s">
        <v>153</v>
      </c>
      <c r="L1470" t="s">
        <v>16</v>
      </c>
      <c r="M1470" s="5">
        <v>64.95</v>
      </c>
    </row>
    <row r="1471" spans="1:13" x14ac:dyDescent="0.2">
      <c r="A1471" s="2">
        <v>45103</v>
      </c>
      <c r="B1471" s="3">
        <f t="shared" si="68"/>
        <v>2023</v>
      </c>
      <c r="C1471" t="str">
        <f t="shared" si="66"/>
        <v>2022-2023</v>
      </c>
      <c r="D1471" t="s">
        <v>147</v>
      </c>
      <c r="E1471" t="s">
        <v>66</v>
      </c>
      <c r="F1471" t="str">
        <f t="shared" si="67"/>
        <v>South Australia</v>
      </c>
      <c r="G1471" t="s">
        <v>32</v>
      </c>
      <c r="H1471">
        <v>5169</v>
      </c>
      <c r="I1471" t="s">
        <v>11</v>
      </c>
      <c r="J1471" t="s">
        <v>33</v>
      </c>
      <c r="K1471" t="s">
        <v>153</v>
      </c>
      <c r="L1471" t="s">
        <v>16</v>
      </c>
      <c r="M1471" s="5">
        <v>64.95</v>
      </c>
    </row>
    <row r="1472" spans="1:13" x14ac:dyDescent="0.2">
      <c r="A1472" s="2">
        <v>45162</v>
      </c>
      <c r="B1472" s="3">
        <f t="shared" si="68"/>
        <v>2024</v>
      </c>
      <c r="C1472" t="str">
        <f t="shared" si="66"/>
        <v>2023-2024</v>
      </c>
      <c r="D1472" t="s">
        <v>147</v>
      </c>
      <c r="E1472" t="s">
        <v>75</v>
      </c>
      <c r="F1472" t="str">
        <f t="shared" si="67"/>
        <v>Victoria</v>
      </c>
      <c r="G1472" t="s">
        <v>45</v>
      </c>
      <c r="H1472">
        <v>3630</v>
      </c>
      <c r="I1472" t="s">
        <v>11</v>
      </c>
      <c r="J1472" t="s">
        <v>55</v>
      </c>
      <c r="K1472" t="s">
        <v>150</v>
      </c>
      <c r="L1472" t="s">
        <v>18</v>
      </c>
      <c r="M1472" s="5">
        <v>64.95</v>
      </c>
    </row>
    <row r="1473" spans="1:13" x14ac:dyDescent="0.2">
      <c r="A1473" s="2">
        <v>45261</v>
      </c>
      <c r="B1473" s="3">
        <f t="shared" si="68"/>
        <v>2024</v>
      </c>
      <c r="C1473" t="str">
        <f t="shared" si="66"/>
        <v>2023-2024</v>
      </c>
      <c r="D1473" t="s">
        <v>148</v>
      </c>
      <c r="E1473" t="s">
        <v>50</v>
      </c>
      <c r="F1473" t="str">
        <f t="shared" si="67"/>
        <v>Queensland</v>
      </c>
      <c r="G1473" t="s">
        <v>35</v>
      </c>
      <c r="H1473">
        <v>4703</v>
      </c>
      <c r="I1473" t="s">
        <v>11</v>
      </c>
      <c r="J1473" t="s">
        <v>51</v>
      </c>
      <c r="K1473" t="s">
        <v>154</v>
      </c>
      <c r="L1473" t="s">
        <v>14</v>
      </c>
      <c r="M1473" s="5">
        <v>64.95</v>
      </c>
    </row>
    <row r="1474" spans="1:13" x14ac:dyDescent="0.2">
      <c r="A1474" s="2">
        <v>44980</v>
      </c>
      <c r="B1474" s="3">
        <f t="shared" si="68"/>
        <v>2023</v>
      </c>
      <c r="C1474" t="str">
        <f t="shared" ref="C1474:C1537" si="69">IF(MONTH(A1474) &gt;= 7, YEAR(A1474) &amp; "-" &amp; YEAR(A1474) + 1, YEAR(A1474) - 1 &amp; "-" &amp; YEAR(A1474))</f>
        <v>2022-2023</v>
      </c>
      <c r="D1474" t="s">
        <v>147</v>
      </c>
      <c r="E1474" t="s">
        <v>44</v>
      </c>
      <c r="F1474" t="str">
        <f t="shared" ref="F1474:F1537" si="70">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row>
    <row r="1475" spans="1:13" x14ac:dyDescent="0.2">
      <c r="A1475" s="2">
        <v>45426</v>
      </c>
      <c r="B1475" s="3">
        <f t="shared" ref="B1475:B1538" si="71">IF(MONTH(A1475)&gt;=7,YEAR(A1475)+1,YEAR(A1475))</f>
        <v>2024</v>
      </c>
      <c r="C1475" t="str">
        <f t="shared" si="69"/>
        <v>2023-2024</v>
      </c>
      <c r="D1475" t="s">
        <v>147</v>
      </c>
      <c r="E1475" t="s">
        <v>9</v>
      </c>
      <c r="F1475" t="str">
        <f t="shared" si="70"/>
        <v>New South Wales</v>
      </c>
      <c r="G1475" t="s">
        <v>10</v>
      </c>
      <c r="H1475">
        <v>2067</v>
      </c>
      <c r="I1475" t="s">
        <v>11</v>
      </c>
      <c r="J1475" t="s">
        <v>12</v>
      </c>
      <c r="K1475" t="s">
        <v>149</v>
      </c>
      <c r="L1475" t="s">
        <v>15</v>
      </c>
      <c r="M1475" s="5">
        <v>64.98</v>
      </c>
    </row>
    <row r="1476" spans="1:13" x14ac:dyDescent="0.2">
      <c r="A1476" s="2">
        <v>45534</v>
      </c>
      <c r="B1476" s="3">
        <f t="shared" si="71"/>
        <v>2025</v>
      </c>
      <c r="C1476" t="str">
        <f t="shared" si="69"/>
        <v>2024-2025</v>
      </c>
      <c r="D1476" t="s">
        <v>148</v>
      </c>
      <c r="E1476" t="s">
        <v>103</v>
      </c>
      <c r="F1476" t="str">
        <f t="shared" si="70"/>
        <v>Queensland</v>
      </c>
      <c r="G1476" t="s">
        <v>35</v>
      </c>
      <c r="H1476">
        <v>4509</v>
      </c>
      <c r="I1476" t="s">
        <v>11</v>
      </c>
      <c r="J1476" t="s">
        <v>104</v>
      </c>
      <c r="K1476" t="s">
        <v>149</v>
      </c>
      <c r="L1476" t="s">
        <v>15</v>
      </c>
      <c r="M1476" s="5">
        <v>65.209999999999994</v>
      </c>
    </row>
    <row r="1477" spans="1:13" x14ac:dyDescent="0.2">
      <c r="A1477" s="2">
        <v>45189</v>
      </c>
      <c r="B1477" s="3">
        <f t="shared" si="71"/>
        <v>2024</v>
      </c>
      <c r="C1477" t="str">
        <f t="shared" si="69"/>
        <v>2023-2024</v>
      </c>
      <c r="D1477" t="s">
        <v>147</v>
      </c>
      <c r="E1477" t="s">
        <v>69</v>
      </c>
      <c r="F1477" t="str">
        <f t="shared" si="70"/>
        <v>Tasmania</v>
      </c>
      <c r="G1477" t="s">
        <v>70</v>
      </c>
      <c r="H1477">
        <v>7018</v>
      </c>
      <c r="I1477" t="s">
        <v>11</v>
      </c>
      <c r="J1477" t="s">
        <v>71</v>
      </c>
      <c r="K1477" t="s">
        <v>154</v>
      </c>
      <c r="L1477" t="s">
        <v>14</v>
      </c>
      <c r="M1477" s="5">
        <v>65.490000000000009</v>
      </c>
    </row>
    <row r="1478" spans="1:13" x14ac:dyDescent="0.2">
      <c r="A1478" s="2">
        <v>45097</v>
      </c>
      <c r="B1478" s="3">
        <f t="shared" si="71"/>
        <v>2023</v>
      </c>
      <c r="C1478" t="str">
        <f t="shared" si="69"/>
        <v>2022-2023</v>
      </c>
      <c r="D1478" t="s">
        <v>148</v>
      </c>
      <c r="E1478" t="s">
        <v>42</v>
      </c>
      <c r="F1478" t="str">
        <f t="shared" si="70"/>
        <v>Queensland</v>
      </c>
      <c r="G1478" t="s">
        <v>35</v>
      </c>
      <c r="H1478">
        <v>4053</v>
      </c>
      <c r="I1478" t="s">
        <v>11</v>
      </c>
      <c r="J1478" t="s">
        <v>43</v>
      </c>
      <c r="K1478" t="s">
        <v>154</v>
      </c>
      <c r="L1478" t="s">
        <v>14</v>
      </c>
      <c r="M1478" s="5">
        <v>65.490000000000009</v>
      </c>
    </row>
    <row r="1479" spans="1:13" x14ac:dyDescent="0.2">
      <c r="A1479" s="2">
        <v>45315</v>
      </c>
      <c r="B1479" s="3">
        <f t="shared" si="71"/>
        <v>2024</v>
      </c>
      <c r="C1479" t="str">
        <f t="shared" si="69"/>
        <v>2023-2024</v>
      </c>
      <c r="D1479" t="s">
        <v>148</v>
      </c>
      <c r="E1479" t="s">
        <v>99</v>
      </c>
      <c r="F1479" t="str">
        <f t="shared" si="70"/>
        <v>Victoria</v>
      </c>
      <c r="G1479" t="s">
        <v>45</v>
      </c>
      <c r="H1479">
        <v>3148</v>
      </c>
      <c r="I1479" t="s">
        <v>11</v>
      </c>
      <c r="J1479" t="s">
        <v>63</v>
      </c>
      <c r="K1479" t="s">
        <v>151</v>
      </c>
      <c r="L1479" t="s">
        <v>21</v>
      </c>
      <c r="M1479" s="5">
        <v>65.5</v>
      </c>
    </row>
    <row r="1480" spans="1:13" x14ac:dyDescent="0.2">
      <c r="A1480" s="2">
        <v>45602</v>
      </c>
      <c r="B1480" s="3">
        <f t="shared" si="71"/>
        <v>2025</v>
      </c>
      <c r="C1480" t="str">
        <f t="shared" si="69"/>
        <v>2024-2025</v>
      </c>
      <c r="D1480" t="s">
        <v>148</v>
      </c>
      <c r="E1480" t="s">
        <v>81</v>
      </c>
      <c r="F1480" t="str">
        <f t="shared" si="70"/>
        <v>New South Wales</v>
      </c>
      <c r="G1480" t="s">
        <v>10</v>
      </c>
      <c r="H1480">
        <v>2485</v>
      </c>
      <c r="I1480" t="s">
        <v>11</v>
      </c>
      <c r="J1480" t="s">
        <v>68</v>
      </c>
      <c r="K1480" t="s">
        <v>19</v>
      </c>
      <c r="L1480" t="s">
        <v>23</v>
      </c>
      <c r="M1480" s="5">
        <v>65.56</v>
      </c>
    </row>
    <row r="1481" spans="1:13" x14ac:dyDescent="0.2">
      <c r="A1481" s="2">
        <v>45244</v>
      </c>
      <c r="B1481" s="3">
        <f t="shared" si="71"/>
        <v>2024</v>
      </c>
      <c r="C1481" t="str">
        <f t="shared" si="69"/>
        <v>2023-2024</v>
      </c>
      <c r="D1481" t="s">
        <v>147</v>
      </c>
      <c r="E1481" t="s">
        <v>128</v>
      </c>
      <c r="F1481" t="str">
        <f t="shared" si="70"/>
        <v>Western Australia</v>
      </c>
      <c r="G1481" t="s">
        <v>48</v>
      </c>
      <c r="H1481">
        <v>6027</v>
      </c>
      <c r="I1481" t="s">
        <v>11</v>
      </c>
      <c r="J1481" t="s">
        <v>49</v>
      </c>
      <c r="K1481" t="s">
        <v>156</v>
      </c>
      <c r="L1481" t="s">
        <v>17</v>
      </c>
      <c r="M1481" s="5">
        <v>65.8</v>
      </c>
    </row>
    <row r="1482" spans="1:13" x14ac:dyDescent="0.2">
      <c r="A1482" s="2">
        <v>45420</v>
      </c>
      <c r="B1482" s="3">
        <f t="shared" si="71"/>
        <v>2024</v>
      </c>
      <c r="C1482" t="str">
        <f t="shared" si="69"/>
        <v>2023-2024</v>
      </c>
      <c r="D1482" t="s">
        <v>148</v>
      </c>
      <c r="E1482" t="s">
        <v>74</v>
      </c>
      <c r="F1482" t="str">
        <f t="shared" si="70"/>
        <v>South Australia</v>
      </c>
      <c r="G1482" t="s">
        <v>32</v>
      </c>
      <c r="H1482">
        <v>5043</v>
      </c>
      <c r="I1482" t="s">
        <v>11</v>
      </c>
      <c r="J1482" t="s">
        <v>33</v>
      </c>
      <c r="K1482" t="s">
        <v>19</v>
      </c>
      <c r="L1482" t="s">
        <v>23</v>
      </c>
      <c r="M1482" s="5">
        <v>65.88</v>
      </c>
    </row>
    <row r="1483" spans="1:13" x14ac:dyDescent="0.2">
      <c r="A1483" s="2">
        <v>45269</v>
      </c>
      <c r="B1483" s="3">
        <f t="shared" si="71"/>
        <v>2024</v>
      </c>
      <c r="C1483" t="str">
        <f t="shared" si="69"/>
        <v>2023-2024</v>
      </c>
      <c r="D1483" t="s">
        <v>148</v>
      </c>
      <c r="E1483" t="s">
        <v>101</v>
      </c>
      <c r="F1483" t="str">
        <f t="shared" si="70"/>
        <v>Victoria</v>
      </c>
      <c r="G1483" t="s">
        <v>45</v>
      </c>
      <c r="H1483">
        <v>3131</v>
      </c>
      <c r="I1483" t="s">
        <v>11</v>
      </c>
      <c r="J1483" t="s">
        <v>63</v>
      </c>
      <c r="K1483" t="s">
        <v>156</v>
      </c>
      <c r="L1483" t="s">
        <v>17</v>
      </c>
      <c r="M1483" s="5">
        <v>65.88</v>
      </c>
    </row>
    <row r="1484" spans="1:13" x14ac:dyDescent="0.2">
      <c r="A1484" s="2">
        <v>45421</v>
      </c>
      <c r="B1484" s="3">
        <f t="shared" si="71"/>
        <v>2024</v>
      </c>
      <c r="C1484" t="str">
        <f t="shared" si="69"/>
        <v>2023-2024</v>
      </c>
      <c r="D1484" t="s">
        <v>147</v>
      </c>
      <c r="E1484" t="s">
        <v>146</v>
      </c>
      <c r="F1484" t="str">
        <f t="shared" si="70"/>
        <v>Victoria</v>
      </c>
      <c r="G1484" t="s">
        <v>45</v>
      </c>
      <c r="H1484">
        <v>3353</v>
      </c>
      <c r="I1484" t="s">
        <v>11</v>
      </c>
      <c r="J1484" t="s">
        <v>60</v>
      </c>
      <c r="K1484" t="s">
        <v>149</v>
      </c>
      <c r="L1484" t="s">
        <v>15</v>
      </c>
      <c r="M1484" s="5">
        <v>65.89</v>
      </c>
    </row>
    <row r="1485" spans="1:13" x14ac:dyDescent="0.2">
      <c r="A1485" s="2">
        <v>45535</v>
      </c>
      <c r="B1485" s="3">
        <f t="shared" si="71"/>
        <v>2025</v>
      </c>
      <c r="C1485" t="str">
        <f t="shared" si="69"/>
        <v>2024-2025</v>
      </c>
      <c r="D1485" t="s">
        <v>148</v>
      </c>
      <c r="E1485" t="s">
        <v>57</v>
      </c>
      <c r="F1485" t="str">
        <f t="shared" si="70"/>
        <v>New South Wales</v>
      </c>
      <c r="G1485" t="s">
        <v>10</v>
      </c>
      <c r="H1485">
        <v>2560</v>
      </c>
      <c r="I1485" t="s">
        <v>11</v>
      </c>
      <c r="J1485" t="s">
        <v>58</v>
      </c>
      <c r="K1485" t="s">
        <v>153</v>
      </c>
      <c r="L1485" t="s">
        <v>16</v>
      </c>
      <c r="M1485" s="5">
        <v>65.89</v>
      </c>
    </row>
    <row r="1486" spans="1:13" x14ac:dyDescent="0.2">
      <c r="A1486" s="2">
        <v>45115</v>
      </c>
      <c r="B1486" s="3">
        <f t="shared" si="71"/>
        <v>2024</v>
      </c>
      <c r="C1486" t="str">
        <f t="shared" si="69"/>
        <v>2023-2024</v>
      </c>
      <c r="D1486" t="s">
        <v>147</v>
      </c>
      <c r="E1486" t="s">
        <v>44</v>
      </c>
      <c r="F1486" t="str">
        <f t="shared" si="70"/>
        <v>Victoria</v>
      </c>
      <c r="G1486" t="s">
        <v>45</v>
      </c>
      <c r="H1486">
        <v>3066</v>
      </c>
      <c r="I1486" t="s">
        <v>11</v>
      </c>
      <c r="J1486" t="s">
        <v>46</v>
      </c>
      <c r="K1486" t="s">
        <v>19</v>
      </c>
      <c r="L1486" t="s">
        <v>23</v>
      </c>
      <c r="M1486" s="5">
        <v>65.89</v>
      </c>
    </row>
    <row r="1487" spans="1:13" x14ac:dyDescent="0.2">
      <c r="A1487" s="2">
        <v>44994</v>
      </c>
      <c r="B1487" s="3">
        <f t="shared" si="71"/>
        <v>2023</v>
      </c>
      <c r="C1487" t="str">
        <f t="shared" si="69"/>
        <v>2022-2023</v>
      </c>
      <c r="D1487" t="s">
        <v>148</v>
      </c>
      <c r="E1487" t="s">
        <v>89</v>
      </c>
      <c r="F1487" t="str">
        <f t="shared" si="70"/>
        <v>Queensland</v>
      </c>
      <c r="G1487" t="s">
        <v>35</v>
      </c>
      <c r="H1487">
        <v>4655</v>
      </c>
      <c r="I1487" t="s">
        <v>11</v>
      </c>
      <c r="J1487" t="s">
        <v>51</v>
      </c>
      <c r="K1487" t="s">
        <v>153</v>
      </c>
      <c r="L1487" t="s">
        <v>16</v>
      </c>
      <c r="M1487" s="5">
        <v>65.89</v>
      </c>
    </row>
    <row r="1488" spans="1:13" x14ac:dyDescent="0.2">
      <c r="A1488" s="2">
        <v>45306</v>
      </c>
      <c r="B1488" s="3">
        <f t="shared" si="71"/>
        <v>2024</v>
      </c>
      <c r="C1488" t="str">
        <f t="shared" si="69"/>
        <v>2023-2024</v>
      </c>
      <c r="D1488" t="s">
        <v>148</v>
      </c>
      <c r="E1488" t="s">
        <v>125</v>
      </c>
      <c r="F1488" t="str">
        <f t="shared" si="70"/>
        <v>Victoria</v>
      </c>
      <c r="G1488" t="s">
        <v>45</v>
      </c>
      <c r="H1488">
        <v>3400</v>
      </c>
      <c r="I1488" t="s">
        <v>11</v>
      </c>
      <c r="J1488" t="s">
        <v>60</v>
      </c>
      <c r="K1488" t="s">
        <v>153</v>
      </c>
      <c r="L1488" t="s">
        <v>16</v>
      </c>
      <c r="M1488" s="5">
        <v>65.89</v>
      </c>
    </row>
    <row r="1489" spans="1:13" x14ac:dyDescent="0.2">
      <c r="A1489" s="2">
        <v>44938</v>
      </c>
      <c r="B1489" s="3">
        <f t="shared" si="71"/>
        <v>2023</v>
      </c>
      <c r="C1489" t="str">
        <f t="shared" si="69"/>
        <v>2022-2023</v>
      </c>
      <c r="D1489" t="s">
        <v>147</v>
      </c>
      <c r="E1489" t="s">
        <v>128</v>
      </c>
      <c r="F1489" t="str">
        <f t="shared" si="70"/>
        <v>Western Australia</v>
      </c>
      <c r="G1489" t="s">
        <v>48</v>
      </c>
      <c r="H1489">
        <v>6027</v>
      </c>
      <c r="I1489" t="s">
        <v>11</v>
      </c>
      <c r="J1489" t="s">
        <v>49</v>
      </c>
      <c r="K1489" t="s">
        <v>151</v>
      </c>
      <c r="L1489" t="s">
        <v>21</v>
      </c>
      <c r="M1489" s="5">
        <v>65.89</v>
      </c>
    </row>
    <row r="1490" spans="1:13" x14ac:dyDescent="0.2">
      <c r="A1490" s="2">
        <v>45319</v>
      </c>
      <c r="B1490" s="3">
        <f t="shared" si="71"/>
        <v>2024</v>
      </c>
      <c r="C1490" t="str">
        <f t="shared" si="69"/>
        <v>2023-2024</v>
      </c>
      <c r="D1490" t="s">
        <v>148</v>
      </c>
      <c r="E1490" t="s">
        <v>123</v>
      </c>
      <c r="F1490" t="str">
        <f t="shared" si="70"/>
        <v>Western Australia</v>
      </c>
      <c r="G1490" t="s">
        <v>48</v>
      </c>
      <c r="H1490">
        <v>6109</v>
      </c>
      <c r="I1490" t="s">
        <v>11</v>
      </c>
      <c r="J1490" t="s">
        <v>94</v>
      </c>
      <c r="K1490" t="s">
        <v>151</v>
      </c>
      <c r="L1490" t="s">
        <v>21</v>
      </c>
      <c r="M1490" s="5">
        <v>65.89</v>
      </c>
    </row>
    <row r="1491" spans="1:13" x14ac:dyDescent="0.2">
      <c r="A1491" s="2">
        <v>45288</v>
      </c>
      <c r="B1491" s="3">
        <f t="shared" si="71"/>
        <v>2024</v>
      </c>
      <c r="C1491" t="str">
        <f t="shared" si="69"/>
        <v>2023-2024</v>
      </c>
      <c r="D1491" t="s">
        <v>147</v>
      </c>
      <c r="E1491" t="s">
        <v>139</v>
      </c>
      <c r="F1491" t="str">
        <f t="shared" si="70"/>
        <v>New South Wales</v>
      </c>
      <c r="G1491" t="s">
        <v>10</v>
      </c>
      <c r="H1491">
        <v>2020</v>
      </c>
      <c r="I1491" t="s">
        <v>11</v>
      </c>
      <c r="J1491" t="s">
        <v>12</v>
      </c>
      <c r="K1491" t="s">
        <v>153</v>
      </c>
      <c r="L1491" t="s">
        <v>16</v>
      </c>
      <c r="M1491" s="5">
        <v>65.89</v>
      </c>
    </row>
    <row r="1492" spans="1:13" x14ac:dyDescent="0.2">
      <c r="A1492" s="2">
        <v>45159</v>
      </c>
      <c r="B1492" s="3">
        <f t="shared" si="71"/>
        <v>2024</v>
      </c>
      <c r="C1492" t="str">
        <f t="shared" si="69"/>
        <v>2023-2024</v>
      </c>
      <c r="D1492" t="s">
        <v>147</v>
      </c>
      <c r="E1492" t="s">
        <v>82</v>
      </c>
      <c r="F1492" t="str">
        <f t="shared" si="70"/>
        <v>Queensland</v>
      </c>
      <c r="G1492" t="s">
        <v>35</v>
      </c>
      <c r="H1492">
        <v>4012</v>
      </c>
      <c r="I1492" t="s">
        <v>11</v>
      </c>
      <c r="J1492" t="s">
        <v>43</v>
      </c>
      <c r="K1492" t="s">
        <v>153</v>
      </c>
      <c r="L1492" t="s">
        <v>16</v>
      </c>
      <c r="M1492" s="5">
        <v>65.89</v>
      </c>
    </row>
    <row r="1493" spans="1:13" x14ac:dyDescent="0.2">
      <c r="A1493" s="2">
        <v>45518</v>
      </c>
      <c r="B1493" s="3">
        <f t="shared" si="71"/>
        <v>2025</v>
      </c>
      <c r="C1493" t="str">
        <f t="shared" si="69"/>
        <v>2024-2025</v>
      </c>
      <c r="D1493" t="s">
        <v>148</v>
      </c>
      <c r="E1493" t="s">
        <v>140</v>
      </c>
      <c r="F1493" t="str">
        <f t="shared" si="70"/>
        <v>Tasmania</v>
      </c>
      <c r="G1493" t="s">
        <v>70</v>
      </c>
      <c r="H1493">
        <v>7320</v>
      </c>
      <c r="I1493" t="s">
        <v>11</v>
      </c>
      <c r="J1493" t="s">
        <v>71</v>
      </c>
      <c r="K1493" t="s">
        <v>155</v>
      </c>
      <c r="L1493" t="s">
        <v>20</v>
      </c>
      <c r="M1493" s="5">
        <v>65.900000000000006</v>
      </c>
    </row>
    <row r="1494" spans="1:13" x14ac:dyDescent="0.2">
      <c r="A1494" s="2">
        <v>45572</v>
      </c>
      <c r="B1494" s="3">
        <f t="shared" si="71"/>
        <v>2025</v>
      </c>
      <c r="C1494" t="str">
        <f t="shared" si="69"/>
        <v>2024-2025</v>
      </c>
      <c r="D1494" t="s">
        <v>148</v>
      </c>
      <c r="E1494" t="s">
        <v>81</v>
      </c>
      <c r="F1494" t="str">
        <f t="shared" si="70"/>
        <v>New South Wales</v>
      </c>
      <c r="G1494" t="s">
        <v>10</v>
      </c>
      <c r="H1494">
        <v>2485</v>
      </c>
      <c r="I1494" t="s">
        <v>11</v>
      </c>
      <c r="J1494" t="s">
        <v>68</v>
      </c>
      <c r="K1494" t="s">
        <v>150</v>
      </c>
      <c r="L1494" t="s">
        <v>18</v>
      </c>
      <c r="M1494" s="5">
        <v>65.92</v>
      </c>
    </row>
    <row r="1495" spans="1:13" x14ac:dyDescent="0.2">
      <c r="A1495" s="2">
        <v>45267</v>
      </c>
      <c r="B1495" s="3">
        <f t="shared" si="71"/>
        <v>2024</v>
      </c>
      <c r="C1495" t="str">
        <f t="shared" si="69"/>
        <v>2023-2024</v>
      </c>
      <c r="D1495" t="s">
        <v>148</v>
      </c>
      <c r="E1495" t="s">
        <v>57</v>
      </c>
      <c r="F1495" t="str">
        <f t="shared" si="70"/>
        <v>New South Wales</v>
      </c>
      <c r="G1495" t="s">
        <v>10</v>
      </c>
      <c r="H1495">
        <v>2560</v>
      </c>
      <c r="I1495" t="s">
        <v>11</v>
      </c>
      <c r="J1495" t="s">
        <v>58</v>
      </c>
      <c r="K1495" t="s">
        <v>149</v>
      </c>
      <c r="L1495" t="s">
        <v>15</v>
      </c>
      <c r="M1495" s="5">
        <v>65.930000000000007</v>
      </c>
    </row>
    <row r="1496" spans="1:13" x14ac:dyDescent="0.2">
      <c r="A1496" s="2">
        <v>45385</v>
      </c>
      <c r="B1496" s="3">
        <f t="shared" si="71"/>
        <v>2024</v>
      </c>
      <c r="C1496" t="str">
        <f t="shared" si="69"/>
        <v>2023-2024</v>
      </c>
      <c r="D1496" t="s">
        <v>147</v>
      </c>
      <c r="E1496" t="s">
        <v>119</v>
      </c>
      <c r="F1496" t="str">
        <f t="shared" si="70"/>
        <v>Queensland</v>
      </c>
      <c r="G1496" t="s">
        <v>35</v>
      </c>
      <c r="H1496">
        <v>4570</v>
      </c>
      <c r="I1496" t="s">
        <v>11</v>
      </c>
      <c r="J1496" t="s">
        <v>120</v>
      </c>
      <c r="K1496" t="s">
        <v>150</v>
      </c>
      <c r="L1496" t="s">
        <v>18</v>
      </c>
      <c r="M1496" s="5">
        <v>65.930000000000007</v>
      </c>
    </row>
    <row r="1497" spans="1:13" x14ac:dyDescent="0.2">
      <c r="A1497" s="2">
        <v>45467</v>
      </c>
      <c r="B1497" s="3">
        <f t="shared" si="71"/>
        <v>2024</v>
      </c>
      <c r="C1497" t="str">
        <f t="shared" si="69"/>
        <v>2023-2024</v>
      </c>
      <c r="D1497" t="s">
        <v>147</v>
      </c>
      <c r="E1497" t="s">
        <v>28</v>
      </c>
      <c r="F1497" t="str">
        <f t="shared" si="70"/>
        <v>Northern Territory</v>
      </c>
      <c r="G1497" t="s">
        <v>29</v>
      </c>
      <c r="H1497">
        <v>800</v>
      </c>
      <c r="I1497" t="s">
        <v>11</v>
      </c>
      <c r="J1497" t="s">
        <v>30</v>
      </c>
      <c r="K1497" t="s">
        <v>154</v>
      </c>
      <c r="L1497" t="s">
        <v>14</v>
      </c>
      <c r="M1497" s="5">
        <v>65.960000000000008</v>
      </c>
    </row>
    <row r="1498" spans="1:13" x14ac:dyDescent="0.2">
      <c r="A1498" s="2">
        <v>45105</v>
      </c>
      <c r="B1498" s="3">
        <f t="shared" si="71"/>
        <v>2023</v>
      </c>
      <c r="C1498" t="str">
        <f t="shared" si="69"/>
        <v>2022-2023</v>
      </c>
      <c r="D1498" t="s">
        <v>148</v>
      </c>
      <c r="E1498" t="s">
        <v>116</v>
      </c>
      <c r="F1498" t="str">
        <f t="shared" si="70"/>
        <v>Western Australia</v>
      </c>
      <c r="G1498" t="s">
        <v>48</v>
      </c>
      <c r="H1498">
        <v>6725</v>
      </c>
      <c r="I1498" t="s">
        <v>11</v>
      </c>
      <c r="J1498" t="s">
        <v>77</v>
      </c>
      <c r="K1498" t="s">
        <v>151</v>
      </c>
      <c r="L1498" t="s">
        <v>21</v>
      </c>
      <c r="M1498" s="5">
        <v>66</v>
      </c>
    </row>
    <row r="1499" spans="1:13" x14ac:dyDescent="0.2">
      <c r="A1499" s="2">
        <v>45492</v>
      </c>
      <c r="B1499" s="3">
        <f t="shared" si="71"/>
        <v>2025</v>
      </c>
      <c r="C1499" t="str">
        <f t="shared" si="69"/>
        <v>2024-2025</v>
      </c>
      <c r="D1499" t="s">
        <v>148</v>
      </c>
      <c r="E1499" t="s">
        <v>144</v>
      </c>
      <c r="F1499" t="str">
        <f t="shared" si="70"/>
        <v>Queensland</v>
      </c>
      <c r="G1499" t="s">
        <v>35</v>
      </c>
      <c r="H1499">
        <v>4566</v>
      </c>
      <c r="I1499" t="s">
        <v>11</v>
      </c>
      <c r="J1499" t="s">
        <v>120</v>
      </c>
      <c r="K1499" t="s">
        <v>19</v>
      </c>
      <c r="L1499" t="s">
        <v>23</v>
      </c>
      <c r="M1499" s="5">
        <v>66.11</v>
      </c>
    </row>
    <row r="1500" spans="1:13" x14ac:dyDescent="0.2">
      <c r="A1500" s="2">
        <v>44947</v>
      </c>
      <c r="B1500" s="3">
        <f t="shared" si="71"/>
        <v>2023</v>
      </c>
      <c r="C1500" t="str">
        <f t="shared" si="69"/>
        <v>2022-2023</v>
      </c>
      <c r="D1500" t="s">
        <v>147</v>
      </c>
      <c r="E1500" t="s">
        <v>83</v>
      </c>
      <c r="F1500" t="str">
        <f t="shared" si="70"/>
        <v>New South Wales</v>
      </c>
      <c r="G1500" t="s">
        <v>10</v>
      </c>
      <c r="H1500">
        <v>2750</v>
      </c>
      <c r="I1500" t="s">
        <v>11</v>
      </c>
      <c r="J1500" t="s">
        <v>25</v>
      </c>
      <c r="K1500" t="s">
        <v>156</v>
      </c>
      <c r="L1500" t="s">
        <v>17</v>
      </c>
      <c r="M1500" s="5">
        <v>66.650000000000006</v>
      </c>
    </row>
    <row r="1501" spans="1:13" x14ac:dyDescent="0.2">
      <c r="A1501" s="2">
        <v>45411</v>
      </c>
      <c r="B1501" s="3">
        <f t="shared" si="71"/>
        <v>2024</v>
      </c>
      <c r="C1501" t="str">
        <f t="shared" si="69"/>
        <v>2023-2024</v>
      </c>
      <c r="D1501" t="s">
        <v>147</v>
      </c>
      <c r="E1501" t="s">
        <v>96</v>
      </c>
      <c r="F1501" t="str">
        <f t="shared" si="70"/>
        <v>Western Australia</v>
      </c>
      <c r="G1501" t="s">
        <v>48</v>
      </c>
      <c r="H1501">
        <v>6330</v>
      </c>
      <c r="I1501" t="s">
        <v>11</v>
      </c>
      <c r="J1501" t="s">
        <v>94</v>
      </c>
      <c r="K1501" t="s">
        <v>157</v>
      </c>
      <c r="L1501" t="s">
        <v>22</v>
      </c>
      <c r="M1501" s="5">
        <v>66.87</v>
      </c>
    </row>
    <row r="1502" spans="1:13" x14ac:dyDescent="0.2">
      <c r="A1502" s="2">
        <v>45389</v>
      </c>
      <c r="B1502" s="3">
        <f t="shared" si="71"/>
        <v>2024</v>
      </c>
      <c r="C1502" t="str">
        <f t="shared" si="69"/>
        <v>2023-2024</v>
      </c>
      <c r="D1502" t="s">
        <v>147</v>
      </c>
      <c r="E1502" t="s">
        <v>62</v>
      </c>
      <c r="F1502" t="str">
        <f t="shared" si="70"/>
        <v>Victoria</v>
      </c>
      <c r="G1502" t="s">
        <v>45</v>
      </c>
      <c r="H1502">
        <v>3134</v>
      </c>
      <c r="I1502" t="s">
        <v>11</v>
      </c>
      <c r="J1502" t="s">
        <v>63</v>
      </c>
      <c r="K1502" t="s">
        <v>19</v>
      </c>
      <c r="L1502" t="s">
        <v>23</v>
      </c>
      <c r="M1502" s="5">
        <v>66.87</v>
      </c>
    </row>
    <row r="1503" spans="1:13" x14ac:dyDescent="0.2">
      <c r="A1503" s="2">
        <v>45223</v>
      </c>
      <c r="B1503" s="3">
        <f t="shared" si="71"/>
        <v>2024</v>
      </c>
      <c r="C1503" t="str">
        <f t="shared" si="69"/>
        <v>2023-2024</v>
      </c>
      <c r="D1503" t="s">
        <v>148</v>
      </c>
      <c r="E1503" t="s">
        <v>115</v>
      </c>
      <c r="F1503" t="str">
        <f t="shared" si="70"/>
        <v>Western Australia</v>
      </c>
      <c r="G1503" t="s">
        <v>48</v>
      </c>
      <c r="H1503">
        <v>6280</v>
      </c>
      <c r="I1503" t="s">
        <v>11</v>
      </c>
      <c r="J1503" t="s">
        <v>94</v>
      </c>
      <c r="K1503" t="s">
        <v>157</v>
      </c>
      <c r="L1503" t="s">
        <v>22</v>
      </c>
      <c r="M1503" s="5">
        <v>66.92</v>
      </c>
    </row>
    <row r="1504" spans="1:13" x14ac:dyDescent="0.2">
      <c r="A1504" s="2">
        <v>45004</v>
      </c>
      <c r="B1504" s="3">
        <f t="shared" si="71"/>
        <v>2023</v>
      </c>
      <c r="C1504" t="str">
        <f t="shared" si="69"/>
        <v>2022-2023</v>
      </c>
      <c r="D1504" t="s">
        <v>147</v>
      </c>
      <c r="E1504" t="s">
        <v>41</v>
      </c>
      <c r="F1504" t="str">
        <f t="shared" si="70"/>
        <v>New South Wales</v>
      </c>
      <c r="G1504" t="s">
        <v>10</v>
      </c>
      <c r="H1504">
        <v>2830</v>
      </c>
      <c r="I1504" t="s">
        <v>11</v>
      </c>
      <c r="J1504" t="s">
        <v>25</v>
      </c>
      <c r="K1504" t="s">
        <v>157</v>
      </c>
      <c r="L1504" t="s">
        <v>22</v>
      </c>
      <c r="M1504" s="5">
        <v>66.930000000000007</v>
      </c>
    </row>
    <row r="1505" spans="1:13" x14ac:dyDescent="0.2">
      <c r="A1505" s="2">
        <v>45436</v>
      </c>
      <c r="B1505" s="3">
        <f t="shared" si="71"/>
        <v>2024</v>
      </c>
      <c r="C1505" t="str">
        <f t="shared" si="69"/>
        <v>2023-2024</v>
      </c>
      <c r="D1505" t="s">
        <v>147</v>
      </c>
      <c r="E1505" t="s">
        <v>85</v>
      </c>
      <c r="F1505" t="str">
        <f t="shared" si="70"/>
        <v>Queensland</v>
      </c>
      <c r="G1505" t="s">
        <v>35</v>
      </c>
      <c r="H1505">
        <v>4883</v>
      </c>
      <c r="I1505" t="s">
        <v>11</v>
      </c>
      <c r="J1505" t="s">
        <v>36</v>
      </c>
      <c r="K1505" t="s">
        <v>154</v>
      </c>
      <c r="L1505" t="s">
        <v>14</v>
      </c>
      <c r="M1505" s="5">
        <v>66.94</v>
      </c>
    </row>
    <row r="1506" spans="1:13" x14ac:dyDescent="0.2">
      <c r="A1506" s="2">
        <v>45455</v>
      </c>
      <c r="B1506" s="3">
        <f t="shared" si="71"/>
        <v>2024</v>
      </c>
      <c r="C1506" t="str">
        <f t="shared" si="69"/>
        <v>2023-2024</v>
      </c>
      <c r="D1506" t="s">
        <v>147</v>
      </c>
      <c r="E1506" t="s">
        <v>128</v>
      </c>
      <c r="F1506" t="str">
        <f t="shared" si="70"/>
        <v>Western Australia</v>
      </c>
      <c r="G1506" t="s">
        <v>48</v>
      </c>
      <c r="H1506">
        <v>6027</v>
      </c>
      <c r="I1506" t="s">
        <v>11</v>
      </c>
      <c r="J1506" t="s">
        <v>49</v>
      </c>
      <c r="K1506" t="s">
        <v>154</v>
      </c>
      <c r="L1506" t="s">
        <v>14</v>
      </c>
      <c r="M1506" s="5">
        <v>66.94</v>
      </c>
    </row>
    <row r="1507" spans="1:13" x14ac:dyDescent="0.2">
      <c r="A1507" s="2">
        <v>45449</v>
      </c>
      <c r="B1507" s="3">
        <f t="shared" si="71"/>
        <v>2024</v>
      </c>
      <c r="C1507" t="str">
        <f t="shared" si="69"/>
        <v>2023-2024</v>
      </c>
      <c r="D1507" t="s">
        <v>148</v>
      </c>
      <c r="E1507" t="s">
        <v>74</v>
      </c>
      <c r="F1507" t="str">
        <f t="shared" si="70"/>
        <v>South Australia</v>
      </c>
      <c r="G1507" t="s">
        <v>32</v>
      </c>
      <c r="H1507">
        <v>5043</v>
      </c>
      <c r="I1507" t="s">
        <v>11</v>
      </c>
      <c r="J1507" t="s">
        <v>33</v>
      </c>
      <c r="K1507" t="s">
        <v>154</v>
      </c>
      <c r="L1507" t="s">
        <v>14</v>
      </c>
      <c r="M1507" s="5">
        <v>66.95</v>
      </c>
    </row>
    <row r="1508" spans="1:13" x14ac:dyDescent="0.2">
      <c r="A1508" s="2">
        <v>45389</v>
      </c>
      <c r="B1508" s="3">
        <f t="shared" si="71"/>
        <v>2024</v>
      </c>
      <c r="C1508" t="str">
        <f t="shared" si="69"/>
        <v>2023-2024</v>
      </c>
      <c r="D1508" t="s">
        <v>148</v>
      </c>
      <c r="E1508" t="s">
        <v>69</v>
      </c>
      <c r="F1508" t="str">
        <f t="shared" si="70"/>
        <v>Tasmania</v>
      </c>
      <c r="G1508" t="s">
        <v>70</v>
      </c>
      <c r="H1508">
        <v>7018</v>
      </c>
      <c r="I1508" t="s">
        <v>11</v>
      </c>
      <c r="J1508" t="s">
        <v>71</v>
      </c>
      <c r="K1508" t="s">
        <v>154</v>
      </c>
      <c r="L1508" t="s">
        <v>14</v>
      </c>
      <c r="M1508" s="5">
        <v>66.960000000000008</v>
      </c>
    </row>
    <row r="1509" spans="1:13" x14ac:dyDescent="0.2">
      <c r="A1509" s="2">
        <v>45435</v>
      </c>
      <c r="B1509" s="3">
        <f t="shared" si="71"/>
        <v>2024</v>
      </c>
      <c r="C1509" t="str">
        <f t="shared" si="69"/>
        <v>2023-2024</v>
      </c>
      <c r="D1509" t="s">
        <v>147</v>
      </c>
      <c r="E1509" t="s">
        <v>28</v>
      </c>
      <c r="F1509" t="str">
        <f t="shared" si="70"/>
        <v>Northern Territory</v>
      </c>
      <c r="G1509" t="s">
        <v>29</v>
      </c>
      <c r="H1509">
        <v>800</v>
      </c>
      <c r="I1509" t="s">
        <v>11</v>
      </c>
      <c r="J1509" t="s">
        <v>30</v>
      </c>
      <c r="K1509" t="s">
        <v>152</v>
      </c>
      <c r="L1509" t="s">
        <v>13</v>
      </c>
      <c r="M1509" s="5">
        <v>67.180000000000007</v>
      </c>
    </row>
    <row r="1510" spans="1:13" x14ac:dyDescent="0.2">
      <c r="A1510" s="2">
        <v>45391</v>
      </c>
      <c r="B1510" s="3">
        <f t="shared" si="71"/>
        <v>2024</v>
      </c>
      <c r="C1510" t="str">
        <f t="shared" si="69"/>
        <v>2023-2024</v>
      </c>
      <c r="D1510" t="s">
        <v>147</v>
      </c>
      <c r="E1510" t="s">
        <v>75</v>
      </c>
      <c r="F1510" t="str">
        <f t="shared" si="70"/>
        <v>Victoria</v>
      </c>
      <c r="G1510" t="s">
        <v>45</v>
      </c>
      <c r="H1510">
        <v>3630</v>
      </c>
      <c r="I1510" t="s">
        <v>11</v>
      </c>
      <c r="J1510" t="s">
        <v>55</v>
      </c>
      <c r="K1510" t="s">
        <v>155</v>
      </c>
      <c r="L1510" t="s">
        <v>20</v>
      </c>
      <c r="M1510" s="5">
        <v>67.430000000000007</v>
      </c>
    </row>
    <row r="1511" spans="1:13" x14ac:dyDescent="0.2">
      <c r="A1511" s="2">
        <v>45222</v>
      </c>
      <c r="B1511" s="3">
        <f t="shared" si="71"/>
        <v>2024</v>
      </c>
      <c r="C1511" t="str">
        <f t="shared" si="69"/>
        <v>2023-2024</v>
      </c>
      <c r="D1511" t="s">
        <v>148</v>
      </c>
      <c r="E1511" t="s">
        <v>65</v>
      </c>
      <c r="F1511" t="str">
        <f t="shared" si="70"/>
        <v>New South Wales</v>
      </c>
      <c r="G1511" t="s">
        <v>10</v>
      </c>
      <c r="H1511">
        <v>2541</v>
      </c>
      <c r="I1511" t="s">
        <v>11</v>
      </c>
      <c r="J1511" t="s">
        <v>58</v>
      </c>
      <c r="K1511" t="s">
        <v>157</v>
      </c>
      <c r="L1511" t="s">
        <v>22</v>
      </c>
      <c r="M1511" s="5">
        <v>67.45</v>
      </c>
    </row>
    <row r="1512" spans="1:13" x14ac:dyDescent="0.2">
      <c r="A1512" s="2">
        <v>44962</v>
      </c>
      <c r="B1512" s="3">
        <f t="shared" si="71"/>
        <v>2023</v>
      </c>
      <c r="C1512" t="str">
        <f t="shared" si="69"/>
        <v>2022-2023</v>
      </c>
      <c r="D1512" t="s">
        <v>148</v>
      </c>
      <c r="E1512" t="s">
        <v>62</v>
      </c>
      <c r="F1512" t="str">
        <f t="shared" si="70"/>
        <v>Victoria</v>
      </c>
      <c r="G1512" t="s">
        <v>45</v>
      </c>
      <c r="H1512">
        <v>3134</v>
      </c>
      <c r="I1512" t="s">
        <v>11</v>
      </c>
      <c r="J1512" t="s">
        <v>63</v>
      </c>
      <c r="K1512" t="s">
        <v>154</v>
      </c>
      <c r="L1512" t="s">
        <v>14</v>
      </c>
      <c r="M1512" s="5">
        <v>67.47</v>
      </c>
    </row>
    <row r="1513" spans="1:13" x14ac:dyDescent="0.2">
      <c r="A1513" s="2">
        <v>45625</v>
      </c>
      <c r="B1513" s="3">
        <f t="shared" si="71"/>
        <v>2025</v>
      </c>
      <c r="C1513" t="str">
        <f t="shared" si="69"/>
        <v>2024-2025</v>
      </c>
      <c r="D1513" t="s">
        <v>147</v>
      </c>
      <c r="E1513" t="s">
        <v>108</v>
      </c>
      <c r="F1513" t="str">
        <f t="shared" si="70"/>
        <v>Victoria</v>
      </c>
      <c r="G1513" t="s">
        <v>45</v>
      </c>
      <c r="H1513">
        <v>3018</v>
      </c>
      <c r="I1513" t="s">
        <v>11</v>
      </c>
      <c r="J1513" t="s">
        <v>46</v>
      </c>
      <c r="K1513" t="s">
        <v>149</v>
      </c>
      <c r="L1513" t="s">
        <v>15</v>
      </c>
      <c r="M1513" s="5">
        <v>67.58</v>
      </c>
    </row>
    <row r="1514" spans="1:13" x14ac:dyDescent="0.2">
      <c r="A1514" s="2">
        <v>45134</v>
      </c>
      <c r="B1514" s="3">
        <f t="shared" si="71"/>
        <v>2024</v>
      </c>
      <c r="C1514" t="str">
        <f t="shared" si="69"/>
        <v>2023-2024</v>
      </c>
      <c r="D1514" t="s">
        <v>147</v>
      </c>
      <c r="E1514" t="s">
        <v>64</v>
      </c>
      <c r="F1514" t="str">
        <f t="shared" si="70"/>
        <v>Victoria</v>
      </c>
      <c r="G1514" t="s">
        <v>45</v>
      </c>
      <c r="H1514">
        <v>3199</v>
      </c>
      <c r="I1514" t="s">
        <v>11</v>
      </c>
      <c r="J1514" t="s">
        <v>63</v>
      </c>
      <c r="K1514" t="s">
        <v>154</v>
      </c>
      <c r="L1514" t="s">
        <v>14</v>
      </c>
      <c r="M1514" s="5">
        <v>67.66</v>
      </c>
    </row>
    <row r="1515" spans="1:13" x14ac:dyDescent="0.2">
      <c r="A1515" s="2">
        <v>45481</v>
      </c>
      <c r="B1515" s="3">
        <f t="shared" si="71"/>
        <v>2025</v>
      </c>
      <c r="C1515" t="str">
        <f t="shared" si="69"/>
        <v>2024-2025</v>
      </c>
      <c r="D1515" t="s">
        <v>147</v>
      </c>
      <c r="E1515" t="s">
        <v>41</v>
      </c>
      <c r="F1515" t="str">
        <f t="shared" si="70"/>
        <v>New South Wales</v>
      </c>
      <c r="G1515" t="s">
        <v>10</v>
      </c>
      <c r="H1515">
        <v>2830</v>
      </c>
      <c r="I1515" t="s">
        <v>11</v>
      </c>
      <c r="J1515" t="s">
        <v>25</v>
      </c>
      <c r="K1515" t="s">
        <v>156</v>
      </c>
      <c r="L1515" t="s">
        <v>17</v>
      </c>
      <c r="M1515" s="5">
        <v>67.83</v>
      </c>
    </row>
    <row r="1516" spans="1:13" x14ac:dyDescent="0.2">
      <c r="A1516" s="2">
        <v>44954</v>
      </c>
      <c r="B1516" s="3">
        <f t="shared" si="71"/>
        <v>2023</v>
      </c>
      <c r="C1516" t="str">
        <f t="shared" si="69"/>
        <v>2022-2023</v>
      </c>
      <c r="D1516" t="s">
        <v>148</v>
      </c>
      <c r="E1516" t="s">
        <v>97</v>
      </c>
      <c r="F1516" t="str">
        <f t="shared" si="70"/>
        <v>Tasmania</v>
      </c>
      <c r="G1516" t="s">
        <v>70</v>
      </c>
      <c r="H1516">
        <v>7250</v>
      </c>
      <c r="I1516" t="s">
        <v>11</v>
      </c>
      <c r="J1516" t="s">
        <v>71</v>
      </c>
      <c r="K1516" t="s">
        <v>150</v>
      </c>
      <c r="L1516" t="s">
        <v>18</v>
      </c>
      <c r="M1516" s="5">
        <v>67.83</v>
      </c>
    </row>
    <row r="1517" spans="1:13" x14ac:dyDescent="0.2">
      <c r="A1517" s="2">
        <v>45397</v>
      </c>
      <c r="B1517" s="3">
        <f t="shared" si="71"/>
        <v>2024</v>
      </c>
      <c r="C1517" t="str">
        <f t="shared" si="69"/>
        <v>2023-2024</v>
      </c>
      <c r="D1517" t="s">
        <v>147</v>
      </c>
      <c r="E1517" t="s">
        <v>52</v>
      </c>
      <c r="F1517" t="str">
        <f t="shared" si="70"/>
        <v>Victoria</v>
      </c>
      <c r="G1517" t="s">
        <v>45</v>
      </c>
      <c r="H1517">
        <v>3030</v>
      </c>
      <c r="I1517" t="s">
        <v>11</v>
      </c>
      <c r="J1517" t="s">
        <v>46</v>
      </c>
      <c r="K1517" t="s">
        <v>149</v>
      </c>
      <c r="L1517" t="s">
        <v>15</v>
      </c>
      <c r="M1517" s="5">
        <v>67.83</v>
      </c>
    </row>
    <row r="1518" spans="1:13" x14ac:dyDescent="0.2">
      <c r="A1518" s="2">
        <v>45124</v>
      </c>
      <c r="B1518" s="3">
        <f t="shared" si="71"/>
        <v>2024</v>
      </c>
      <c r="C1518" t="str">
        <f t="shared" si="69"/>
        <v>2023-2024</v>
      </c>
      <c r="D1518" t="s">
        <v>148</v>
      </c>
      <c r="E1518" t="s">
        <v>121</v>
      </c>
      <c r="F1518" t="str">
        <f t="shared" si="70"/>
        <v>Queensland</v>
      </c>
      <c r="G1518" t="s">
        <v>35</v>
      </c>
      <c r="H1518">
        <v>4700</v>
      </c>
      <c r="I1518" t="s">
        <v>11</v>
      </c>
      <c r="J1518" t="s">
        <v>51</v>
      </c>
      <c r="K1518" t="s">
        <v>155</v>
      </c>
      <c r="L1518" t="s">
        <v>20</v>
      </c>
      <c r="M1518" s="5">
        <v>67.849999999999994</v>
      </c>
    </row>
    <row r="1519" spans="1:13" x14ac:dyDescent="0.2">
      <c r="A1519" s="2">
        <v>45018</v>
      </c>
      <c r="B1519" s="3">
        <f t="shared" si="71"/>
        <v>2023</v>
      </c>
      <c r="C1519" t="str">
        <f t="shared" si="69"/>
        <v>2022-2023</v>
      </c>
      <c r="D1519" t="s">
        <v>148</v>
      </c>
      <c r="E1519" t="s">
        <v>92</v>
      </c>
      <c r="F1519" t="str">
        <f t="shared" si="70"/>
        <v>Queensland</v>
      </c>
      <c r="G1519" t="s">
        <v>35</v>
      </c>
      <c r="H1519">
        <v>4068</v>
      </c>
      <c r="I1519" t="s">
        <v>11</v>
      </c>
      <c r="J1519" t="s">
        <v>43</v>
      </c>
      <c r="K1519" t="s">
        <v>157</v>
      </c>
      <c r="L1519" t="s">
        <v>22</v>
      </c>
      <c r="M1519" s="5">
        <v>67.86</v>
      </c>
    </row>
    <row r="1520" spans="1:13" x14ac:dyDescent="0.2">
      <c r="A1520" s="2">
        <v>45548</v>
      </c>
      <c r="B1520" s="3">
        <f t="shared" si="71"/>
        <v>2025</v>
      </c>
      <c r="C1520" t="str">
        <f t="shared" si="69"/>
        <v>2024-2025</v>
      </c>
      <c r="D1520" t="s">
        <v>147</v>
      </c>
      <c r="E1520" t="s">
        <v>52</v>
      </c>
      <c r="F1520" t="str">
        <f t="shared" si="70"/>
        <v>Victoria</v>
      </c>
      <c r="G1520" t="s">
        <v>45</v>
      </c>
      <c r="H1520">
        <v>3030</v>
      </c>
      <c r="I1520" t="s">
        <v>11</v>
      </c>
      <c r="J1520" t="s">
        <v>46</v>
      </c>
      <c r="K1520" t="s">
        <v>19</v>
      </c>
      <c r="L1520" t="s">
        <v>23</v>
      </c>
      <c r="M1520" s="5">
        <v>67.89</v>
      </c>
    </row>
    <row r="1521" spans="1:13" x14ac:dyDescent="0.2">
      <c r="A1521" s="2">
        <v>45120</v>
      </c>
      <c r="B1521" s="3">
        <f t="shared" si="71"/>
        <v>2024</v>
      </c>
      <c r="C1521" t="str">
        <f t="shared" si="69"/>
        <v>2023-2024</v>
      </c>
      <c r="D1521" t="s">
        <v>148</v>
      </c>
      <c r="E1521" t="s">
        <v>52</v>
      </c>
      <c r="F1521" t="str">
        <f t="shared" si="70"/>
        <v>Victoria</v>
      </c>
      <c r="G1521" t="s">
        <v>45</v>
      </c>
      <c r="H1521">
        <v>3030</v>
      </c>
      <c r="I1521" t="s">
        <v>11</v>
      </c>
      <c r="J1521" t="s">
        <v>46</v>
      </c>
      <c r="K1521" t="s">
        <v>153</v>
      </c>
      <c r="L1521" t="s">
        <v>16</v>
      </c>
      <c r="M1521" s="5">
        <v>67.94</v>
      </c>
    </row>
    <row r="1522" spans="1:13" x14ac:dyDescent="0.2">
      <c r="A1522" s="2">
        <v>44973</v>
      </c>
      <c r="B1522" s="3">
        <f t="shared" si="71"/>
        <v>2023</v>
      </c>
      <c r="C1522" t="str">
        <f t="shared" si="69"/>
        <v>2022-2023</v>
      </c>
      <c r="D1522" t="s">
        <v>147</v>
      </c>
      <c r="E1522" t="s">
        <v>111</v>
      </c>
      <c r="F1522" t="str">
        <f t="shared" si="70"/>
        <v>New South Wales</v>
      </c>
      <c r="G1522" t="s">
        <v>10</v>
      </c>
      <c r="H1522">
        <v>2120</v>
      </c>
      <c r="I1522" t="s">
        <v>11</v>
      </c>
      <c r="J1522" t="s">
        <v>27</v>
      </c>
      <c r="K1522" t="s">
        <v>154</v>
      </c>
      <c r="L1522" t="s">
        <v>14</v>
      </c>
      <c r="M1522" s="5">
        <v>68</v>
      </c>
    </row>
    <row r="1523" spans="1:13" x14ac:dyDescent="0.2">
      <c r="A1523" s="2">
        <v>45637</v>
      </c>
      <c r="B1523" s="3">
        <f t="shared" si="71"/>
        <v>2025</v>
      </c>
      <c r="C1523" t="str">
        <f t="shared" si="69"/>
        <v>2024-2025</v>
      </c>
      <c r="D1523" t="s">
        <v>147</v>
      </c>
      <c r="E1523" t="s">
        <v>126</v>
      </c>
      <c r="F1523" t="str">
        <f t="shared" si="70"/>
        <v>Queensland</v>
      </c>
      <c r="G1523" t="s">
        <v>35</v>
      </c>
      <c r="H1523">
        <v>4551</v>
      </c>
      <c r="I1523" t="s">
        <v>11</v>
      </c>
      <c r="J1523" t="s">
        <v>120</v>
      </c>
      <c r="K1523" t="s">
        <v>150</v>
      </c>
      <c r="L1523" t="s">
        <v>18</v>
      </c>
      <c r="M1523" s="5">
        <v>68.290000000000006</v>
      </c>
    </row>
    <row r="1524" spans="1:13" x14ac:dyDescent="0.2">
      <c r="A1524" s="2">
        <v>45395</v>
      </c>
      <c r="B1524" s="3">
        <f t="shared" si="71"/>
        <v>2024</v>
      </c>
      <c r="C1524" t="str">
        <f t="shared" si="69"/>
        <v>2023-2024</v>
      </c>
      <c r="D1524" t="s">
        <v>147</v>
      </c>
      <c r="E1524" t="s">
        <v>79</v>
      </c>
      <c r="F1524" t="str">
        <f t="shared" si="70"/>
        <v>Australian Capital Territory</v>
      </c>
      <c r="G1524" t="s">
        <v>80</v>
      </c>
      <c r="H1524">
        <v>2617</v>
      </c>
      <c r="I1524" t="s">
        <v>11</v>
      </c>
      <c r="J1524" t="s">
        <v>58</v>
      </c>
      <c r="K1524" t="s">
        <v>157</v>
      </c>
      <c r="L1524" t="s">
        <v>22</v>
      </c>
      <c r="M1524" s="5">
        <v>68.419999999999987</v>
      </c>
    </row>
    <row r="1525" spans="1:13" x14ac:dyDescent="0.2">
      <c r="A1525" s="2">
        <v>45520</v>
      </c>
      <c r="B1525" s="3">
        <f t="shared" si="71"/>
        <v>2025</v>
      </c>
      <c r="C1525" t="str">
        <f t="shared" si="69"/>
        <v>2024-2025</v>
      </c>
      <c r="D1525" t="s">
        <v>147</v>
      </c>
      <c r="E1525" t="s">
        <v>111</v>
      </c>
      <c r="F1525" t="str">
        <f t="shared" si="70"/>
        <v>New South Wales</v>
      </c>
      <c r="G1525" t="s">
        <v>10</v>
      </c>
      <c r="H1525">
        <v>2120</v>
      </c>
      <c r="I1525" t="s">
        <v>11</v>
      </c>
      <c r="J1525" t="s">
        <v>27</v>
      </c>
      <c r="K1525" t="s">
        <v>152</v>
      </c>
      <c r="L1525" t="s">
        <v>13</v>
      </c>
      <c r="M1525" s="5">
        <v>68.44</v>
      </c>
    </row>
    <row r="1526" spans="1:13" x14ac:dyDescent="0.2">
      <c r="A1526" s="2">
        <v>45050</v>
      </c>
      <c r="B1526" s="3">
        <f t="shared" si="71"/>
        <v>2023</v>
      </c>
      <c r="C1526" t="str">
        <f t="shared" si="69"/>
        <v>2022-2023</v>
      </c>
      <c r="D1526" t="s">
        <v>148</v>
      </c>
      <c r="E1526" t="s">
        <v>144</v>
      </c>
      <c r="F1526" t="str">
        <f t="shared" si="70"/>
        <v>Queensland</v>
      </c>
      <c r="G1526" t="s">
        <v>35</v>
      </c>
      <c r="H1526">
        <v>4566</v>
      </c>
      <c r="I1526" t="s">
        <v>11</v>
      </c>
      <c r="J1526" t="s">
        <v>120</v>
      </c>
      <c r="K1526" t="s">
        <v>152</v>
      </c>
      <c r="L1526" t="s">
        <v>13</v>
      </c>
      <c r="M1526" s="5">
        <v>69.11</v>
      </c>
    </row>
    <row r="1527" spans="1:13" x14ac:dyDescent="0.2">
      <c r="A1527" s="2">
        <v>45434</v>
      </c>
      <c r="B1527" s="3">
        <f t="shared" si="71"/>
        <v>2024</v>
      </c>
      <c r="C1527" t="str">
        <f t="shared" si="69"/>
        <v>2023-2024</v>
      </c>
      <c r="D1527" t="s">
        <v>148</v>
      </c>
      <c r="E1527" t="s">
        <v>143</v>
      </c>
      <c r="F1527" t="str">
        <f t="shared" si="70"/>
        <v>New South Wales</v>
      </c>
      <c r="G1527" t="s">
        <v>10</v>
      </c>
      <c r="H1527">
        <v>2154</v>
      </c>
      <c r="I1527" t="s">
        <v>11</v>
      </c>
      <c r="J1527" t="s">
        <v>27</v>
      </c>
      <c r="K1527" t="s">
        <v>157</v>
      </c>
      <c r="L1527" t="s">
        <v>22</v>
      </c>
      <c r="M1527" s="5">
        <v>69.2</v>
      </c>
    </row>
    <row r="1528" spans="1:13" x14ac:dyDescent="0.2">
      <c r="A1528" s="2">
        <v>45009</v>
      </c>
      <c r="B1528" s="3">
        <f t="shared" si="71"/>
        <v>2023</v>
      </c>
      <c r="C1528" t="str">
        <f t="shared" si="69"/>
        <v>2022-2023</v>
      </c>
      <c r="D1528" t="s">
        <v>147</v>
      </c>
      <c r="E1528" t="s">
        <v>146</v>
      </c>
      <c r="F1528" t="str">
        <f t="shared" si="70"/>
        <v>Victoria</v>
      </c>
      <c r="G1528" t="s">
        <v>45</v>
      </c>
      <c r="H1528">
        <v>3353</v>
      </c>
      <c r="I1528" t="s">
        <v>11</v>
      </c>
      <c r="J1528" t="s">
        <v>60</v>
      </c>
      <c r="K1528" t="s">
        <v>152</v>
      </c>
      <c r="L1528" t="s">
        <v>13</v>
      </c>
      <c r="M1528" s="5">
        <v>69.27</v>
      </c>
    </row>
    <row r="1529" spans="1:13" x14ac:dyDescent="0.2">
      <c r="A1529" s="2">
        <v>45153</v>
      </c>
      <c r="B1529" s="3">
        <f t="shared" si="71"/>
        <v>2024</v>
      </c>
      <c r="C1529" t="str">
        <f t="shared" si="69"/>
        <v>2023-2024</v>
      </c>
      <c r="D1529" t="s">
        <v>148</v>
      </c>
      <c r="E1529" t="s">
        <v>92</v>
      </c>
      <c r="F1529" t="str">
        <f t="shared" si="70"/>
        <v>Queensland</v>
      </c>
      <c r="G1529" t="s">
        <v>35</v>
      </c>
      <c r="H1529">
        <v>4068</v>
      </c>
      <c r="I1529" t="s">
        <v>11</v>
      </c>
      <c r="J1529" t="s">
        <v>43</v>
      </c>
      <c r="K1529" t="s">
        <v>157</v>
      </c>
      <c r="L1529" t="s">
        <v>22</v>
      </c>
      <c r="M1529" s="5">
        <v>69.3</v>
      </c>
    </row>
    <row r="1530" spans="1:13" x14ac:dyDescent="0.2">
      <c r="A1530" s="2">
        <v>45022</v>
      </c>
      <c r="B1530" s="3">
        <f t="shared" si="71"/>
        <v>2023</v>
      </c>
      <c r="C1530" t="str">
        <f t="shared" si="69"/>
        <v>2022-2023</v>
      </c>
      <c r="D1530" t="s">
        <v>147</v>
      </c>
      <c r="E1530" t="s">
        <v>40</v>
      </c>
      <c r="F1530" t="str">
        <f t="shared" si="70"/>
        <v>New South Wales</v>
      </c>
      <c r="G1530" t="s">
        <v>10</v>
      </c>
      <c r="H1530">
        <v>2116</v>
      </c>
      <c r="I1530" t="s">
        <v>11</v>
      </c>
      <c r="J1530" t="s">
        <v>27</v>
      </c>
      <c r="K1530" t="s">
        <v>149</v>
      </c>
      <c r="L1530" t="s">
        <v>15</v>
      </c>
      <c r="M1530" s="5">
        <v>69.400000000000006</v>
      </c>
    </row>
    <row r="1531" spans="1:13" x14ac:dyDescent="0.2">
      <c r="A1531" s="2">
        <v>45035</v>
      </c>
      <c r="B1531" s="3">
        <f t="shared" si="71"/>
        <v>2023</v>
      </c>
      <c r="C1531" t="str">
        <f t="shared" si="69"/>
        <v>2022-2023</v>
      </c>
      <c r="D1531" t="s">
        <v>147</v>
      </c>
      <c r="E1531" t="s">
        <v>109</v>
      </c>
      <c r="F1531" t="str">
        <f t="shared" si="70"/>
        <v>New South Wales</v>
      </c>
      <c r="G1531" t="s">
        <v>10</v>
      </c>
      <c r="H1531">
        <v>2480</v>
      </c>
      <c r="I1531" t="s">
        <v>11</v>
      </c>
      <c r="J1531" t="s">
        <v>68</v>
      </c>
      <c r="K1531" t="s">
        <v>149</v>
      </c>
      <c r="L1531" t="s">
        <v>15</v>
      </c>
      <c r="M1531" s="5">
        <v>69.86</v>
      </c>
    </row>
    <row r="1532" spans="1:13" x14ac:dyDescent="0.2">
      <c r="A1532" s="2">
        <v>45462</v>
      </c>
      <c r="B1532" s="3">
        <f t="shared" si="71"/>
        <v>2024</v>
      </c>
      <c r="C1532" t="str">
        <f t="shared" si="69"/>
        <v>2023-2024</v>
      </c>
      <c r="D1532" t="s">
        <v>147</v>
      </c>
      <c r="E1532" t="s">
        <v>42</v>
      </c>
      <c r="F1532" t="str">
        <f t="shared" si="70"/>
        <v>Queensland</v>
      </c>
      <c r="G1532" t="s">
        <v>35</v>
      </c>
      <c r="H1532">
        <v>4053</v>
      </c>
      <c r="I1532" t="s">
        <v>11</v>
      </c>
      <c r="J1532" t="s">
        <v>43</v>
      </c>
      <c r="K1532" t="s">
        <v>153</v>
      </c>
      <c r="L1532" t="s">
        <v>16</v>
      </c>
      <c r="M1532" s="5">
        <v>70</v>
      </c>
    </row>
    <row r="1533" spans="1:13" x14ac:dyDescent="0.2">
      <c r="A1533" s="2">
        <v>45072</v>
      </c>
      <c r="B1533" s="3">
        <f t="shared" si="71"/>
        <v>2023</v>
      </c>
      <c r="C1533" t="str">
        <f t="shared" si="69"/>
        <v>2022-2023</v>
      </c>
      <c r="D1533" t="s">
        <v>148</v>
      </c>
      <c r="E1533" t="s">
        <v>81</v>
      </c>
      <c r="F1533" t="str">
        <f t="shared" si="70"/>
        <v>New South Wales</v>
      </c>
      <c r="G1533" t="s">
        <v>10</v>
      </c>
      <c r="H1533">
        <v>2485</v>
      </c>
      <c r="I1533" t="s">
        <v>11</v>
      </c>
      <c r="J1533" t="s">
        <v>68</v>
      </c>
      <c r="K1533" t="s">
        <v>154</v>
      </c>
      <c r="L1533" t="s">
        <v>14</v>
      </c>
      <c r="M1533" s="5">
        <v>70.25</v>
      </c>
    </row>
    <row r="1534" spans="1:13" x14ac:dyDescent="0.2">
      <c r="A1534" s="2">
        <v>45473</v>
      </c>
      <c r="B1534" s="3">
        <f t="shared" si="71"/>
        <v>2024</v>
      </c>
      <c r="C1534" t="str">
        <f t="shared" si="69"/>
        <v>2023-2024</v>
      </c>
      <c r="D1534" t="s">
        <v>147</v>
      </c>
      <c r="E1534" t="s">
        <v>146</v>
      </c>
      <c r="F1534" t="str">
        <f t="shared" si="70"/>
        <v>Victoria</v>
      </c>
      <c r="G1534" t="s">
        <v>45</v>
      </c>
      <c r="H1534">
        <v>3353</v>
      </c>
      <c r="I1534" t="s">
        <v>11</v>
      </c>
      <c r="J1534" t="s">
        <v>60</v>
      </c>
      <c r="K1534" t="s">
        <v>19</v>
      </c>
      <c r="L1534" t="s">
        <v>23</v>
      </c>
      <c r="M1534" s="5">
        <v>70.34</v>
      </c>
    </row>
    <row r="1535" spans="1:13" x14ac:dyDescent="0.2">
      <c r="A1535" s="2">
        <v>45184</v>
      </c>
      <c r="B1535" s="3">
        <f t="shared" si="71"/>
        <v>2024</v>
      </c>
      <c r="C1535" t="str">
        <f t="shared" si="69"/>
        <v>2023-2024</v>
      </c>
      <c r="D1535" t="s">
        <v>148</v>
      </c>
      <c r="E1535" t="s">
        <v>69</v>
      </c>
      <c r="F1535" t="str">
        <f t="shared" si="70"/>
        <v>Tasmania</v>
      </c>
      <c r="G1535" t="s">
        <v>70</v>
      </c>
      <c r="H1535">
        <v>7018</v>
      </c>
      <c r="I1535" t="s">
        <v>11</v>
      </c>
      <c r="J1535" t="s">
        <v>71</v>
      </c>
      <c r="K1535" t="s">
        <v>154</v>
      </c>
      <c r="L1535" t="s">
        <v>14</v>
      </c>
      <c r="M1535" s="5">
        <v>70.45</v>
      </c>
    </row>
    <row r="1536" spans="1:13" x14ac:dyDescent="0.2">
      <c r="A1536" s="2">
        <v>45054</v>
      </c>
      <c r="B1536" s="3">
        <f t="shared" si="71"/>
        <v>2023</v>
      </c>
      <c r="C1536" t="str">
        <f t="shared" si="69"/>
        <v>2022-2023</v>
      </c>
      <c r="D1536" t="s">
        <v>147</v>
      </c>
      <c r="E1536" t="s">
        <v>37</v>
      </c>
      <c r="F1536" t="str">
        <f t="shared" si="70"/>
        <v>South Australia</v>
      </c>
      <c r="G1536" t="s">
        <v>32</v>
      </c>
      <c r="H1536">
        <v>5607</v>
      </c>
      <c r="I1536" t="s">
        <v>11</v>
      </c>
      <c r="J1536" t="s">
        <v>38</v>
      </c>
      <c r="K1536" t="s">
        <v>154</v>
      </c>
      <c r="L1536" t="s">
        <v>14</v>
      </c>
      <c r="M1536" s="5">
        <v>70.5</v>
      </c>
    </row>
    <row r="1537" spans="1:13" x14ac:dyDescent="0.2">
      <c r="A1537" s="2">
        <v>45278</v>
      </c>
      <c r="B1537" s="3">
        <f t="shared" si="71"/>
        <v>2024</v>
      </c>
      <c r="C1537" t="str">
        <f t="shared" si="69"/>
        <v>2023-2024</v>
      </c>
      <c r="D1537" t="s">
        <v>148</v>
      </c>
      <c r="E1537" t="s">
        <v>24</v>
      </c>
      <c r="F1537" t="str">
        <f t="shared" si="70"/>
        <v>New South Wales</v>
      </c>
      <c r="G1537" t="s">
        <v>10</v>
      </c>
      <c r="H1537">
        <v>2795</v>
      </c>
      <c r="I1537" t="s">
        <v>11</v>
      </c>
      <c r="J1537" t="s">
        <v>25</v>
      </c>
      <c r="K1537" t="s">
        <v>157</v>
      </c>
      <c r="L1537" t="s">
        <v>22</v>
      </c>
      <c r="M1537" s="5">
        <v>70.599999999999994</v>
      </c>
    </row>
    <row r="1538" spans="1:13" x14ac:dyDescent="0.2">
      <c r="A1538" s="2">
        <v>45187</v>
      </c>
      <c r="B1538" s="3">
        <f t="shared" si="71"/>
        <v>2024</v>
      </c>
      <c r="C1538" t="str">
        <f t="shared" ref="C1538:C1601" si="72">IF(MONTH(A1538) &gt;= 7, YEAR(A1538) &amp; "-" &amp; YEAR(A1538) + 1, YEAR(A1538) - 1 &amp; "-" &amp; YEAR(A1538))</f>
        <v>2023-2024</v>
      </c>
      <c r="D1538" t="s">
        <v>148</v>
      </c>
      <c r="E1538" t="s">
        <v>98</v>
      </c>
      <c r="F1538" t="str">
        <f t="shared" ref="F1538:F1601" si="73">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row>
    <row r="1539" spans="1:13" x14ac:dyDescent="0.2">
      <c r="A1539" s="2">
        <v>44931</v>
      </c>
      <c r="B1539" s="3">
        <f t="shared" ref="B1539:B1602" si="74">IF(MONTH(A1539)&gt;=7,YEAR(A1539)+1,YEAR(A1539))</f>
        <v>2023</v>
      </c>
      <c r="C1539" t="str">
        <f t="shared" si="72"/>
        <v>2022-2023</v>
      </c>
      <c r="D1539" t="s">
        <v>147</v>
      </c>
      <c r="E1539" t="s">
        <v>146</v>
      </c>
      <c r="F1539" t="str">
        <f t="shared" si="73"/>
        <v>Victoria</v>
      </c>
      <c r="G1539" t="s">
        <v>45</v>
      </c>
      <c r="H1539">
        <v>3353</v>
      </c>
      <c r="I1539" t="s">
        <v>11</v>
      </c>
      <c r="J1539" t="s">
        <v>60</v>
      </c>
      <c r="K1539" t="s">
        <v>155</v>
      </c>
      <c r="L1539" t="s">
        <v>20</v>
      </c>
      <c r="M1539" s="5">
        <v>70.83</v>
      </c>
    </row>
    <row r="1540" spans="1:13" x14ac:dyDescent="0.2">
      <c r="A1540" s="2">
        <v>45095</v>
      </c>
      <c r="B1540" s="3">
        <f t="shared" si="74"/>
        <v>2023</v>
      </c>
      <c r="C1540" t="str">
        <f t="shared" si="72"/>
        <v>2022-2023</v>
      </c>
      <c r="D1540" t="s">
        <v>148</v>
      </c>
      <c r="E1540" t="s">
        <v>139</v>
      </c>
      <c r="F1540" t="str">
        <f t="shared" si="73"/>
        <v>New South Wales</v>
      </c>
      <c r="G1540" t="s">
        <v>10</v>
      </c>
      <c r="H1540">
        <v>2020</v>
      </c>
      <c r="I1540" t="s">
        <v>11</v>
      </c>
      <c r="J1540" t="s">
        <v>12</v>
      </c>
      <c r="K1540" t="s">
        <v>157</v>
      </c>
      <c r="L1540" t="s">
        <v>22</v>
      </c>
      <c r="M1540" s="5">
        <v>70.930000000000007</v>
      </c>
    </row>
    <row r="1541" spans="1:13" x14ac:dyDescent="0.2">
      <c r="A1541" s="2">
        <v>45507</v>
      </c>
      <c r="B1541" s="3">
        <f t="shared" si="74"/>
        <v>2025</v>
      </c>
      <c r="C1541" t="str">
        <f t="shared" si="72"/>
        <v>2024-2025</v>
      </c>
      <c r="D1541" t="s">
        <v>147</v>
      </c>
      <c r="E1541" t="s">
        <v>107</v>
      </c>
      <c r="F1541" t="str">
        <f t="shared" si="73"/>
        <v>Queensland</v>
      </c>
      <c r="G1541" t="s">
        <v>35</v>
      </c>
      <c r="H1541">
        <v>4220</v>
      </c>
      <c r="I1541" t="s">
        <v>11</v>
      </c>
      <c r="J1541" t="s">
        <v>104</v>
      </c>
      <c r="K1541" t="s">
        <v>154</v>
      </c>
      <c r="L1541" t="s">
        <v>14</v>
      </c>
      <c r="M1541" s="5">
        <v>71.14</v>
      </c>
    </row>
    <row r="1542" spans="1:13" x14ac:dyDescent="0.2">
      <c r="A1542" s="2">
        <v>45364</v>
      </c>
      <c r="B1542" s="3">
        <f t="shared" si="74"/>
        <v>2024</v>
      </c>
      <c r="C1542" t="str">
        <f t="shared" si="72"/>
        <v>2023-2024</v>
      </c>
      <c r="D1542" t="s">
        <v>147</v>
      </c>
      <c r="E1542" t="s">
        <v>53</v>
      </c>
      <c r="F1542" t="str">
        <f t="shared" si="73"/>
        <v>South Australia</v>
      </c>
      <c r="G1542" t="s">
        <v>32</v>
      </c>
      <c r="H1542">
        <v>5082</v>
      </c>
      <c r="I1542" t="s">
        <v>11</v>
      </c>
      <c r="J1542" t="s">
        <v>33</v>
      </c>
      <c r="K1542" t="s">
        <v>156</v>
      </c>
      <c r="L1542" t="s">
        <v>17</v>
      </c>
      <c r="M1542" s="5">
        <v>71.39</v>
      </c>
    </row>
    <row r="1543" spans="1:13" x14ac:dyDescent="0.2">
      <c r="A1543" s="2">
        <v>45482</v>
      </c>
      <c r="B1543" s="3">
        <f t="shared" si="74"/>
        <v>2025</v>
      </c>
      <c r="C1543" t="str">
        <f t="shared" si="72"/>
        <v>2024-2025</v>
      </c>
      <c r="D1543" t="s">
        <v>147</v>
      </c>
      <c r="E1543" t="s">
        <v>128</v>
      </c>
      <c r="F1543" t="str">
        <f t="shared" si="73"/>
        <v>Western Australia</v>
      </c>
      <c r="G1543" t="s">
        <v>48</v>
      </c>
      <c r="H1543">
        <v>6027</v>
      </c>
      <c r="I1543" t="s">
        <v>11</v>
      </c>
      <c r="J1543" t="s">
        <v>49</v>
      </c>
      <c r="K1543" t="s">
        <v>19</v>
      </c>
      <c r="L1543" t="s">
        <v>23</v>
      </c>
      <c r="M1543" s="5">
        <v>71.490000000000009</v>
      </c>
    </row>
    <row r="1544" spans="1:13" x14ac:dyDescent="0.2">
      <c r="A1544" s="2">
        <v>45100</v>
      </c>
      <c r="B1544" s="3">
        <f t="shared" si="74"/>
        <v>2023</v>
      </c>
      <c r="C1544" t="str">
        <f t="shared" si="72"/>
        <v>2022-2023</v>
      </c>
      <c r="D1544" t="s">
        <v>147</v>
      </c>
      <c r="E1544" t="s">
        <v>40</v>
      </c>
      <c r="F1544" t="str">
        <f t="shared" si="73"/>
        <v>New South Wales</v>
      </c>
      <c r="G1544" t="s">
        <v>10</v>
      </c>
      <c r="H1544">
        <v>2116</v>
      </c>
      <c r="I1544" t="s">
        <v>11</v>
      </c>
      <c r="J1544" t="s">
        <v>27</v>
      </c>
      <c r="K1544" t="s">
        <v>151</v>
      </c>
      <c r="L1544" t="s">
        <v>21</v>
      </c>
      <c r="M1544" s="5">
        <v>71.5</v>
      </c>
    </row>
    <row r="1545" spans="1:13" x14ac:dyDescent="0.2">
      <c r="A1545" s="2">
        <v>45505</v>
      </c>
      <c r="B1545" s="3">
        <f t="shared" si="74"/>
        <v>2025</v>
      </c>
      <c r="C1545" t="str">
        <f t="shared" si="72"/>
        <v>2024-2025</v>
      </c>
      <c r="D1545" t="s">
        <v>147</v>
      </c>
      <c r="E1545" t="s">
        <v>124</v>
      </c>
      <c r="F1545" t="str">
        <f t="shared" si="73"/>
        <v>New South Wales</v>
      </c>
      <c r="G1545" t="s">
        <v>10</v>
      </c>
      <c r="H1545">
        <v>2015</v>
      </c>
      <c r="I1545" t="s">
        <v>11</v>
      </c>
      <c r="J1545" t="s">
        <v>12</v>
      </c>
      <c r="K1545" t="s">
        <v>152</v>
      </c>
      <c r="L1545" t="s">
        <v>13</v>
      </c>
      <c r="M1545" s="5">
        <v>71.709999999999994</v>
      </c>
    </row>
    <row r="1546" spans="1:13" x14ac:dyDescent="0.2">
      <c r="A1546" s="2">
        <v>45558</v>
      </c>
      <c r="B1546" s="3">
        <f t="shared" si="74"/>
        <v>2025</v>
      </c>
      <c r="C1546" t="str">
        <f t="shared" si="72"/>
        <v>2024-2025</v>
      </c>
      <c r="D1546" t="s">
        <v>147</v>
      </c>
      <c r="E1546" t="s">
        <v>44</v>
      </c>
      <c r="F1546" t="str">
        <f t="shared" si="73"/>
        <v>Victoria</v>
      </c>
      <c r="G1546" t="s">
        <v>45</v>
      </c>
      <c r="H1546">
        <v>3066</v>
      </c>
      <c r="I1546" t="s">
        <v>11</v>
      </c>
      <c r="J1546" t="s">
        <v>46</v>
      </c>
      <c r="K1546" t="s">
        <v>154</v>
      </c>
      <c r="L1546" t="s">
        <v>14</v>
      </c>
      <c r="M1546" s="5">
        <v>71.760000000000005</v>
      </c>
    </row>
    <row r="1547" spans="1:13" x14ac:dyDescent="0.2">
      <c r="A1547" s="2">
        <v>45498</v>
      </c>
      <c r="B1547" s="3">
        <f t="shared" si="74"/>
        <v>2025</v>
      </c>
      <c r="C1547" t="str">
        <f t="shared" si="72"/>
        <v>2024-2025</v>
      </c>
      <c r="D1547" t="s">
        <v>148</v>
      </c>
      <c r="E1547" t="s">
        <v>107</v>
      </c>
      <c r="F1547" t="str">
        <f t="shared" si="73"/>
        <v>Queensland</v>
      </c>
      <c r="G1547" t="s">
        <v>35</v>
      </c>
      <c r="H1547">
        <v>4220</v>
      </c>
      <c r="I1547" t="s">
        <v>11</v>
      </c>
      <c r="J1547" t="s">
        <v>104</v>
      </c>
      <c r="K1547" t="s">
        <v>149</v>
      </c>
      <c r="L1547" t="s">
        <v>15</v>
      </c>
      <c r="M1547" s="5">
        <v>71.819999999999993</v>
      </c>
    </row>
    <row r="1548" spans="1:13" x14ac:dyDescent="0.2">
      <c r="A1548" s="2">
        <v>45164</v>
      </c>
      <c r="B1548" s="3">
        <f t="shared" si="74"/>
        <v>2024</v>
      </c>
      <c r="C1548" t="str">
        <f t="shared" si="72"/>
        <v>2023-2024</v>
      </c>
      <c r="D1548" t="s">
        <v>147</v>
      </c>
      <c r="E1548" t="s">
        <v>114</v>
      </c>
      <c r="F1548" t="str">
        <f t="shared" si="73"/>
        <v>Victoria</v>
      </c>
      <c r="G1548" t="s">
        <v>45</v>
      </c>
      <c r="H1548">
        <v>3551</v>
      </c>
      <c r="I1548" t="s">
        <v>11</v>
      </c>
      <c r="J1548" t="s">
        <v>60</v>
      </c>
      <c r="K1548" t="s">
        <v>149</v>
      </c>
      <c r="L1548" t="s">
        <v>15</v>
      </c>
      <c r="M1548" s="5">
        <v>71.86</v>
      </c>
    </row>
    <row r="1549" spans="1:13" x14ac:dyDescent="0.2">
      <c r="A1549" s="2">
        <v>45250</v>
      </c>
      <c r="B1549" s="3">
        <f t="shared" si="74"/>
        <v>2024</v>
      </c>
      <c r="C1549" t="str">
        <f t="shared" si="72"/>
        <v>2023-2024</v>
      </c>
      <c r="D1549" t="s">
        <v>148</v>
      </c>
      <c r="E1549" t="s">
        <v>26</v>
      </c>
      <c r="F1549" t="str">
        <f t="shared" si="73"/>
        <v>New South Wales</v>
      </c>
      <c r="G1549" t="s">
        <v>10</v>
      </c>
      <c r="H1549">
        <v>2141</v>
      </c>
      <c r="I1549" t="s">
        <v>11</v>
      </c>
      <c r="J1549" t="s">
        <v>27</v>
      </c>
      <c r="K1549" t="s">
        <v>19</v>
      </c>
      <c r="L1549" t="s">
        <v>23</v>
      </c>
      <c r="M1549" s="5">
        <v>71.88</v>
      </c>
    </row>
    <row r="1550" spans="1:13" x14ac:dyDescent="0.2">
      <c r="A1550" s="2">
        <v>45529</v>
      </c>
      <c r="B1550" s="3">
        <f t="shared" si="74"/>
        <v>2025</v>
      </c>
      <c r="C1550" t="str">
        <f t="shared" si="72"/>
        <v>2024-2025</v>
      </c>
      <c r="D1550" t="s">
        <v>148</v>
      </c>
      <c r="E1550" t="s">
        <v>122</v>
      </c>
      <c r="F1550" t="str">
        <f t="shared" si="73"/>
        <v>New South Wales</v>
      </c>
      <c r="G1550" t="s">
        <v>10</v>
      </c>
      <c r="H1550">
        <v>2650</v>
      </c>
      <c r="I1550" t="s">
        <v>11</v>
      </c>
      <c r="J1550" t="s">
        <v>25</v>
      </c>
      <c r="K1550" t="s">
        <v>155</v>
      </c>
      <c r="L1550" t="s">
        <v>20</v>
      </c>
      <c r="M1550" s="5">
        <v>71.88</v>
      </c>
    </row>
    <row r="1551" spans="1:13" x14ac:dyDescent="0.2">
      <c r="A1551" s="2">
        <v>45441</v>
      </c>
      <c r="B1551" s="3">
        <f t="shared" si="74"/>
        <v>2024</v>
      </c>
      <c r="C1551" t="str">
        <f t="shared" si="72"/>
        <v>2023-2024</v>
      </c>
      <c r="D1551" t="s">
        <v>147</v>
      </c>
      <c r="E1551" t="s">
        <v>103</v>
      </c>
      <c r="F1551" t="str">
        <f t="shared" si="73"/>
        <v>Queensland</v>
      </c>
      <c r="G1551" t="s">
        <v>35</v>
      </c>
      <c r="H1551">
        <v>4509</v>
      </c>
      <c r="I1551" t="s">
        <v>11</v>
      </c>
      <c r="J1551" t="s">
        <v>104</v>
      </c>
      <c r="K1551" t="s">
        <v>151</v>
      </c>
      <c r="L1551" t="s">
        <v>21</v>
      </c>
      <c r="M1551" s="5">
        <v>71.91</v>
      </c>
    </row>
    <row r="1552" spans="1:13" x14ac:dyDescent="0.2">
      <c r="A1552" s="2">
        <v>44958</v>
      </c>
      <c r="B1552" s="3">
        <f t="shared" si="74"/>
        <v>2023</v>
      </c>
      <c r="C1552" t="str">
        <f t="shared" si="72"/>
        <v>2022-2023</v>
      </c>
      <c r="D1552" t="s">
        <v>147</v>
      </c>
      <c r="E1552" t="s">
        <v>59</v>
      </c>
      <c r="F1552" t="str">
        <f t="shared" si="73"/>
        <v>Victoria</v>
      </c>
      <c r="G1552" t="s">
        <v>45</v>
      </c>
      <c r="H1552">
        <v>3280</v>
      </c>
      <c r="I1552" t="s">
        <v>11</v>
      </c>
      <c r="J1552" t="s">
        <v>60</v>
      </c>
      <c r="K1552" t="s">
        <v>150</v>
      </c>
      <c r="L1552" t="s">
        <v>18</v>
      </c>
      <c r="M1552" s="5">
        <v>72.84</v>
      </c>
    </row>
    <row r="1553" spans="1:13" x14ac:dyDescent="0.2">
      <c r="A1553" s="2">
        <v>45122</v>
      </c>
      <c r="B1553" s="3">
        <f t="shared" si="74"/>
        <v>2024</v>
      </c>
      <c r="C1553" t="str">
        <f t="shared" si="72"/>
        <v>2023-2024</v>
      </c>
      <c r="D1553" t="s">
        <v>148</v>
      </c>
      <c r="E1553" t="s">
        <v>100</v>
      </c>
      <c r="F1553" t="str">
        <f t="shared" si="73"/>
        <v>Western Australia</v>
      </c>
      <c r="G1553" t="s">
        <v>48</v>
      </c>
      <c r="H1553">
        <v>6021</v>
      </c>
      <c r="I1553" t="s">
        <v>11</v>
      </c>
      <c r="J1553" t="s">
        <v>49</v>
      </c>
      <c r="K1553" t="s">
        <v>150</v>
      </c>
      <c r="L1553" t="s">
        <v>18</v>
      </c>
      <c r="M1553" s="5">
        <v>72.900000000000006</v>
      </c>
    </row>
    <row r="1554" spans="1:13" x14ac:dyDescent="0.2">
      <c r="A1554" s="2">
        <v>45425</v>
      </c>
      <c r="B1554" s="3">
        <f t="shared" si="74"/>
        <v>2024</v>
      </c>
      <c r="C1554" t="str">
        <f t="shared" si="72"/>
        <v>2023-2024</v>
      </c>
      <c r="D1554" t="s">
        <v>148</v>
      </c>
      <c r="E1554" t="s">
        <v>98</v>
      </c>
      <c r="F1554" t="str">
        <f t="shared" si="73"/>
        <v>Victoria</v>
      </c>
      <c r="G1554" t="s">
        <v>45</v>
      </c>
      <c r="H1554">
        <v>3429</v>
      </c>
      <c r="I1554" t="s">
        <v>11</v>
      </c>
      <c r="J1554" t="s">
        <v>60</v>
      </c>
      <c r="K1554" t="s">
        <v>154</v>
      </c>
      <c r="L1554" t="s">
        <v>14</v>
      </c>
      <c r="M1554" s="5">
        <v>72.94</v>
      </c>
    </row>
    <row r="1555" spans="1:13" x14ac:dyDescent="0.2">
      <c r="A1555" s="2">
        <v>45489</v>
      </c>
      <c r="B1555" s="3">
        <f t="shared" si="74"/>
        <v>2025</v>
      </c>
      <c r="C1555" t="str">
        <f t="shared" si="72"/>
        <v>2024-2025</v>
      </c>
      <c r="D1555" t="s">
        <v>147</v>
      </c>
      <c r="E1555" t="s">
        <v>28</v>
      </c>
      <c r="F1555" t="str">
        <f t="shared" si="73"/>
        <v>Northern Territory</v>
      </c>
      <c r="G1555" t="s">
        <v>29</v>
      </c>
      <c r="H1555">
        <v>800</v>
      </c>
      <c r="I1555" t="s">
        <v>11</v>
      </c>
      <c r="J1555" t="s">
        <v>30</v>
      </c>
      <c r="K1555" t="s">
        <v>154</v>
      </c>
      <c r="L1555" t="s">
        <v>14</v>
      </c>
      <c r="M1555" s="5">
        <v>73.12</v>
      </c>
    </row>
    <row r="1556" spans="1:13" x14ac:dyDescent="0.2">
      <c r="A1556" s="2">
        <v>45056</v>
      </c>
      <c r="B1556" s="3">
        <f t="shared" si="74"/>
        <v>2023</v>
      </c>
      <c r="C1556" t="str">
        <f t="shared" si="72"/>
        <v>2022-2023</v>
      </c>
      <c r="D1556" t="s">
        <v>147</v>
      </c>
      <c r="E1556" t="s">
        <v>92</v>
      </c>
      <c r="F1556" t="str">
        <f t="shared" si="73"/>
        <v>Queensland</v>
      </c>
      <c r="G1556" t="s">
        <v>35</v>
      </c>
      <c r="H1556">
        <v>4068</v>
      </c>
      <c r="I1556" t="s">
        <v>11</v>
      </c>
      <c r="J1556" t="s">
        <v>43</v>
      </c>
      <c r="K1556" t="s">
        <v>19</v>
      </c>
      <c r="L1556" t="s">
        <v>23</v>
      </c>
      <c r="M1556" s="5">
        <v>73.22</v>
      </c>
    </row>
    <row r="1557" spans="1:13" x14ac:dyDescent="0.2">
      <c r="A1557" s="2">
        <v>45041</v>
      </c>
      <c r="B1557" s="3">
        <f t="shared" si="74"/>
        <v>2023</v>
      </c>
      <c r="C1557" t="str">
        <f t="shared" si="72"/>
        <v>2022-2023</v>
      </c>
      <c r="D1557" t="s">
        <v>147</v>
      </c>
      <c r="E1557" t="s">
        <v>96</v>
      </c>
      <c r="F1557" t="str">
        <f t="shared" si="73"/>
        <v>Western Australia</v>
      </c>
      <c r="G1557" t="s">
        <v>48</v>
      </c>
      <c r="H1557">
        <v>6330</v>
      </c>
      <c r="I1557" t="s">
        <v>11</v>
      </c>
      <c r="J1557" t="s">
        <v>94</v>
      </c>
      <c r="K1557" t="s">
        <v>154</v>
      </c>
      <c r="L1557" t="s">
        <v>14</v>
      </c>
      <c r="M1557" s="5">
        <v>73.490000000000009</v>
      </c>
    </row>
    <row r="1558" spans="1:13" x14ac:dyDescent="0.2">
      <c r="A1558" s="2">
        <v>45141</v>
      </c>
      <c r="B1558" s="3">
        <f t="shared" si="74"/>
        <v>2024</v>
      </c>
      <c r="C1558" t="str">
        <f t="shared" si="72"/>
        <v>2023-2024</v>
      </c>
      <c r="D1558" t="s">
        <v>147</v>
      </c>
      <c r="E1558" t="s">
        <v>31</v>
      </c>
      <c r="F1558" t="str">
        <f t="shared" si="73"/>
        <v>South Australia</v>
      </c>
      <c r="G1558" t="s">
        <v>32</v>
      </c>
      <c r="H1558">
        <v>5168</v>
      </c>
      <c r="I1558" t="s">
        <v>11</v>
      </c>
      <c r="J1558" t="s">
        <v>33</v>
      </c>
      <c r="K1558" t="s">
        <v>154</v>
      </c>
      <c r="L1558" t="s">
        <v>14</v>
      </c>
      <c r="M1558" s="5">
        <v>73.5</v>
      </c>
    </row>
    <row r="1559" spans="1:13" x14ac:dyDescent="0.2">
      <c r="A1559" s="2">
        <v>45197</v>
      </c>
      <c r="B1559" s="3">
        <f t="shared" si="74"/>
        <v>2024</v>
      </c>
      <c r="C1559" t="str">
        <f t="shared" si="72"/>
        <v>2023-2024</v>
      </c>
      <c r="D1559" t="s">
        <v>148</v>
      </c>
      <c r="E1559" t="s">
        <v>101</v>
      </c>
      <c r="F1559" t="str">
        <f t="shared" si="73"/>
        <v>Victoria</v>
      </c>
      <c r="G1559" t="s">
        <v>45</v>
      </c>
      <c r="H1559">
        <v>3131</v>
      </c>
      <c r="I1559" t="s">
        <v>11</v>
      </c>
      <c r="J1559" t="s">
        <v>63</v>
      </c>
      <c r="K1559" t="s">
        <v>152</v>
      </c>
      <c r="L1559" t="s">
        <v>13</v>
      </c>
      <c r="M1559" s="5">
        <v>73.59</v>
      </c>
    </row>
    <row r="1560" spans="1:13" x14ac:dyDescent="0.2">
      <c r="A1560" s="2">
        <v>45405</v>
      </c>
      <c r="B1560" s="3">
        <f t="shared" si="74"/>
        <v>2024</v>
      </c>
      <c r="C1560" t="str">
        <f t="shared" si="72"/>
        <v>2023-2024</v>
      </c>
      <c r="D1560" t="s">
        <v>148</v>
      </c>
      <c r="E1560" t="s">
        <v>26</v>
      </c>
      <c r="F1560" t="str">
        <f t="shared" si="73"/>
        <v>New South Wales</v>
      </c>
      <c r="G1560" t="s">
        <v>10</v>
      </c>
      <c r="H1560">
        <v>2141</v>
      </c>
      <c r="I1560" t="s">
        <v>11</v>
      </c>
      <c r="J1560" t="s">
        <v>27</v>
      </c>
      <c r="K1560" t="s">
        <v>156</v>
      </c>
      <c r="L1560" t="s">
        <v>17</v>
      </c>
      <c r="M1560" s="5">
        <v>73.830000000000013</v>
      </c>
    </row>
    <row r="1561" spans="1:13" x14ac:dyDescent="0.2">
      <c r="A1561" s="2">
        <v>45031</v>
      </c>
      <c r="B1561" s="3">
        <f t="shared" si="74"/>
        <v>2023</v>
      </c>
      <c r="C1561" t="str">
        <f t="shared" si="72"/>
        <v>2022-2023</v>
      </c>
      <c r="D1561" t="s">
        <v>148</v>
      </c>
      <c r="E1561" t="s">
        <v>138</v>
      </c>
      <c r="F1561" t="str">
        <f t="shared" si="73"/>
        <v>Queensland</v>
      </c>
      <c r="G1561" t="s">
        <v>35</v>
      </c>
      <c r="H1561">
        <v>4558</v>
      </c>
      <c r="I1561" t="s">
        <v>11</v>
      </c>
      <c r="J1561" t="s">
        <v>120</v>
      </c>
      <c r="K1561" t="s">
        <v>157</v>
      </c>
      <c r="L1561" t="s">
        <v>22</v>
      </c>
      <c r="M1561" s="5">
        <v>73.89</v>
      </c>
    </row>
    <row r="1562" spans="1:13" x14ac:dyDescent="0.2">
      <c r="A1562" s="2">
        <v>45597</v>
      </c>
      <c r="B1562" s="3">
        <f t="shared" si="74"/>
        <v>2025</v>
      </c>
      <c r="C1562" t="str">
        <f t="shared" si="72"/>
        <v>2024-2025</v>
      </c>
      <c r="D1562" t="s">
        <v>147</v>
      </c>
      <c r="E1562" t="s">
        <v>86</v>
      </c>
      <c r="F1562" t="str">
        <f t="shared" si="73"/>
        <v>New South Wales</v>
      </c>
      <c r="G1562" t="s">
        <v>10</v>
      </c>
      <c r="H1562">
        <v>2064</v>
      </c>
      <c r="I1562" t="s">
        <v>11</v>
      </c>
      <c r="J1562" t="s">
        <v>12</v>
      </c>
      <c r="K1562" t="s">
        <v>150</v>
      </c>
      <c r="L1562" t="s">
        <v>18</v>
      </c>
      <c r="M1562" s="5">
        <v>73.930000000000007</v>
      </c>
    </row>
    <row r="1563" spans="1:13" x14ac:dyDescent="0.2">
      <c r="A1563" s="2">
        <v>45624</v>
      </c>
      <c r="B1563" s="3">
        <f t="shared" si="74"/>
        <v>2025</v>
      </c>
      <c r="C1563" t="str">
        <f t="shared" si="72"/>
        <v>2024-2025</v>
      </c>
      <c r="D1563" t="s">
        <v>148</v>
      </c>
      <c r="E1563" t="s">
        <v>31</v>
      </c>
      <c r="F1563" t="str">
        <f t="shared" si="73"/>
        <v>South Australia</v>
      </c>
      <c r="G1563" t="s">
        <v>32</v>
      </c>
      <c r="H1563">
        <v>5168</v>
      </c>
      <c r="I1563" t="s">
        <v>11</v>
      </c>
      <c r="J1563" t="s">
        <v>33</v>
      </c>
      <c r="K1563" t="s">
        <v>154</v>
      </c>
      <c r="L1563" t="s">
        <v>14</v>
      </c>
      <c r="M1563" s="5">
        <v>74</v>
      </c>
    </row>
    <row r="1564" spans="1:13" x14ac:dyDescent="0.2">
      <c r="A1564" s="2">
        <v>45608</v>
      </c>
      <c r="B1564" s="3">
        <f t="shared" si="74"/>
        <v>2025</v>
      </c>
      <c r="C1564" t="str">
        <f t="shared" si="72"/>
        <v>2024-2025</v>
      </c>
      <c r="D1564" t="s">
        <v>147</v>
      </c>
      <c r="E1564" t="s">
        <v>113</v>
      </c>
      <c r="F1564" t="str">
        <f t="shared" si="73"/>
        <v>Queensland</v>
      </c>
      <c r="G1564" t="s">
        <v>35</v>
      </c>
      <c r="H1564">
        <v>4215</v>
      </c>
      <c r="I1564" t="s">
        <v>11</v>
      </c>
      <c r="J1564" t="s">
        <v>104</v>
      </c>
      <c r="K1564" t="s">
        <v>152</v>
      </c>
      <c r="L1564" t="s">
        <v>13</v>
      </c>
      <c r="M1564" s="5">
        <v>74.16</v>
      </c>
    </row>
    <row r="1565" spans="1:13" x14ac:dyDescent="0.2">
      <c r="A1565" s="2">
        <v>45294</v>
      </c>
      <c r="B1565" s="3">
        <f t="shared" si="74"/>
        <v>2024</v>
      </c>
      <c r="C1565" t="str">
        <f t="shared" si="72"/>
        <v>2023-2024</v>
      </c>
      <c r="D1565" t="s">
        <v>148</v>
      </c>
      <c r="E1565" t="s">
        <v>138</v>
      </c>
      <c r="F1565" t="str">
        <f t="shared" si="73"/>
        <v>Queensland</v>
      </c>
      <c r="G1565" t="s">
        <v>35</v>
      </c>
      <c r="H1565">
        <v>4558</v>
      </c>
      <c r="I1565" t="s">
        <v>11</v>
      </c>
      <c r="J1565" t="s">
        <v>120</v>
      </c>
      <c r="K1565" t="s">
        <v>157</v>
      </c>
      <c r="L1565" t="s">
        <v>22</v>
      </c>
      <c r="M1565" s="5">
        <v>74.169999999999987</v>
      </c>
    </row>
    <row r="1566" spans="1:13" x14ac:dyDescent="0.2">
      <c r="A1566" s="2">
        <v>45010</v>
      </c>
      <c r="B1566" s="3">
        <f t="shared" si="74"/>
        <v>2023</v>
      </c>
      <c r="C1566" t="str">
        <f t="shared" si="72"/>
        <v>2022-2023</v>
      </c>
      <c r="D1566" t="s">
        <v>147</v>
      </c>
      <c r="E1566" t="s">
        <v>121</v>
      </c>
      <c r="F1566" t="str">
        <f t="shared" si="73"/>
        <v>Queensland</v>
      </c>
      <c r="G1566" t="s">
        <v>35</v>
      </c>
      <c r="H1566">
        <v>4700</v>
      </c>
      <c r="I1566" t="s">
        <v>11</v>
      </c>
      <c r="J1566" t="s">
        <v>51</v>
      </c>
      <c r="K1566" t="s">
        <v>156</v>
      </c>
      <c r="L1566" t="s">
        <v>17</v>
      </c>
      <c r="M1566" s="5">
        <v>74.34</v>
      </c>
    </row>
    <row r="1567" spans="1:13" x14ac:dyDescent="0.2">
      <c r="A1567" s="2">
        <v>45439</v>
      </c>
      <c r="B1567" s="3">
        <f t="shared" si="74"/>
        <v>2024</v>
      </c>
      <c r="C1567" t="str">
        <f t="shared" si="72"/>
        <v>2023-2024</v>
      </c>
      <c r="D1567" t="s">
        <v>148</v>
      </c>
      <c r="E1567" t="s">
        <v>97</v>
      </c>
      <c r="F1567" t="str">
        <f t="shared" si="73"/>
        <v>Tasmania</v>
      </c>
      <c r="G1567" t="s">
        <v>70</v>
      </c>
      <c r="H1567">
        <v>7250</v>
      </c>
      <c r="I1567" t="s">
        <v>11</v>
      </c>
      <c r="J1567" t="s">
        <v>71</v>
      </c>
      <c r="K1567" t="s">
        <v>19</v>
      </c>
      <c r="L1567" t="s">
        <v>23</v>
      </c>
      <c r="M1567" s="5">
        <v>74.5</v>
      </c>
    </row>
    <row r="1568" spans="1:13" x14ac:dyDescent="0.2">
      <c r="A1568" s="2">
        <v>45554</v>
      </c>
      <c r="B1568" s="3">
        <f t="shared" si="74"/>
        <v>2025</v>
      </c>
      <c r="C1568" t="str">
        <f t="shared" si="72"/>
        <v>2024-2025</v>
      </c>
      <c r="D1568" t="s">
        <v>147</v>
      </c>
      <c r="E1568" t="s">
        <v>113</v>
      </c>
      <c r="F1568" t="str">
        <f t="shared" si="73"/>
        <v>Queensland</v>
      </c>
      <c r="G1568" t="s">
        <v>35</v>
      </c>
      <c r="H1568">
        <v>4215</v>
      </c>
      <c r="I1568" t="s">
        <v>11</v>
      </c>
      <c r="J1568" t="s">
        <v>104</v>
      </c>
      <c r="K1568" t="s">
        <v>156</v>
      </c>
      <c r="L1568" t="s">
        <v>17</v>
      </c>
      <c r="M1568" s="5">
        <v>74.75</v>
      </c>
    </row>
    <row r="1569" spans="1:13" x14ac:dyDescent="0.2">
      <c r="A1569" s="2">
        <v>45197</v>
      </c>
      <c r="B1569" s="3">
        <f t="shared" si="74"/>
        <v>2024</v>
      </c>
      <c r="C1569" t="str">
        <f t="shared" si="72"/>
        <v>2023-2024</v>
      </c>
      <c r="D1569" t="s">
        <v>147</v>
      </c>
      <c r="E1569" t="s">
        <v>66</v>
      </c>
      <c r="F1569" t="str">
        <f t="shared" si="73"/>
        <v>South Australia</v>
      </c>
      <c r="G1569" t="s">
        <v>32</v>
      </c>
      <c r="H1569">
        <v>5169</v>
      </c>
      <c r="I1569" t="s">
        <v>11</v>
      </c>
      <c r="J1569" t="s">
        <v>33</v>
      </c>
      <c r="K1569" t="s">
        <v>19</v>
      </c>
      <c r="L1569" t="s">
        <v>23</v>
      </c>
      <c r="M1569" s="5">
        <v>74.789999999999992</v>
      </c>
    </row>
    <row r="1570" spans="1:13" x14ac:dyDescent="0.2">
      <c r="A1570" s="2">
        <v>45549</v>
      </c>
      <c r="B1570" s="3">
        <f t="shared" si="74"/>
        <v>2025</v>
      </c>
      <c r="C1570" t="str">
        <f t="shared" si="72"/>
        <v>2024-2025</v>
      </c>
      <c r="D1570" t="s">
        <v>147</v>
      </c>
      <c r="E1570" t="s">
        <v>135</v>
      </c>
      <c r="F1570" t="str">
        <f t="shared" si="73"/>
        <v>Victoria</v>
      </c>
      <c r="G1570" t="s">
        <v>45</v>
      </c>
      <c r="H1570">
        <v>3550</v>
      </c>
      <c r="I1570" t="s">
        <v>11</v>
      </c>
      <c r="J1570" t="s">
        <v>60</v>
      </c>
      <c r="K1570" t="s">
        <v>156</v>
      </c>
      <c r="L1570" t="s">
        <v>17</v>
      </c>
      <c r="M1570" s="5">
        <v>74.86</v>
      </c>
    </row>
    <row r="1571" spans="1:13" x14ac:dyDescent="0.2">
      <c r="A1571" s="2">
        <v>44948</v>
      </c>
      <c r="B1571" s="3">
        <f t="shared" si="74"/>
        <v>2023</v>
      </c>
      <c r="C1571" t="str">
        <f t="shared" si="72"/>
        <v>2022-2023</v>
      </c>
      <c r="D1571" t="s">
        <v>147</v>
      </c>
      <c r="E1571" t="s">
        <v>126</v>
      </c>
      <c r="F1571" t="str">
        <f t="shared" si="73"/>
        <v>Queensland</v>
      </c>
      <c r="G1571" t="s">
        <v>35</v>
      </c>
      <c r="H1571">
        <v>4551</v>
      </c>
      <c r="I1571" t="s">
        <v>11</v>
      </c>
      <c r="J1571" t="s">
        <v>120</v>
      </c>
      <c r="K1571" t="s">
        <v>149</v>
      </c>
      <c r="L1571" t="s">
        <v>15</v>
      </c>
      <c r="M1571" s="5">
        <v>74.88</v>
      </c>
    </row>
    <row r="1572" spans="1:13" x14ac:dyDescent="0.2">
      <c r="A1572" s="2">
        <v>45239</v>
      </c>
      <c r="B1572" s="3">
        <f t="shared" si="74"/>
        <v>2024</v>
      </c>
      <c r="C1572" t="str">
        <f t="shared" si="72"/>
        <v>2023-2024</v>
      </c>
      <c r="D1572" t="s">
        <v>147</v>
      </c>
      <c r="E1572" t="s">
        <v>136</v>
      </c>
      <c r="F1572" t="str">
        <f t="shared" si="73"/>
        <v>Victoria</v>
      </c>
      <c r="G1572" t="s">
        <v>45</v>
      </c>
      <c r="H1572">
        <v>3175</v>
      </c>
      <c r="I1572" t="s">
        <v>11</v>
      </c>
      <c r="J1572" t="s">
        <v>63</v>
      </c>
      <c r="K1572" t="s">
        <v>154</v>
      </c>
      <c r="L1572" t="s">
        <v>14</v>
      </c>
      <c r="M1572" s="5">
        <v>74.91</v>
      </c>
    </row>
    <row r="1573" spans="1:13" x14ac:dyDescent="0.2">
      <c r="A1573" s="2">
        <v>45514</v>
      </c>
      <c r="B1573" s="3">
        <f t="shared" si="74"/>
        <v>2025</v>
      </c>
      <c r="C1573" t="str">
        <f t="shared" si="72"/>
        <v>2024-2025</v>
      </c>
      <c r="D1573" t="s">
        <v>147</v>
      </c>
      <c r="E1573" t="s">
        <v>103</v>
      </c>
      <c r="F1573" t="str">
        <f t="shared" si="73"/>
        <v>Queensland</v>
      </c>
      <c r="G1573" t="s">
        <v>35</v>
      </c>
      <c r="H1573">
        <v>4509</v>
      </c>
      <c r="I1573" t="s">
        <v>11</v>
      </c>
      <c r="J1573" t="s">
        <v>104</v>
      </c>
      <c r="K1573" t="s">
        <v>154</v>
      </c>
      <c r="L1573" t="s">
        <v>14</v>
      </c>
      <c r="M1573" s="5">
        <v>74.910000000000011</v>
      </c>
    </row>
    <row r="1574" spans="1:13" x14ac:dyDescent="0.2">
      <c r="A1574" s="2">
        <v>45539</v>
      </c>
      <c r="B1574" s="3">
        <f t="shared" si="74"/>
        <v>2025</v>
      </c>
      <c r="C1574" t="str">
        <f t="shared" si="72"/>
        <v>2024-2025</v>
      </c>
      <c r="D1574" t="s">
        <v>147</v>
      </c>
      <c r="E1574" t="s">
        <v>66</v>
      </c>
      <c r="F1574" t="str">
        <f t="shared" si="73"/>
        <v>South Australia</v>
      </c>
      <c r="G1574" t="s">
        <v>32</v>
      </c>
      <c r="H1574">
        <v>5169</v>
      </c>
      <c r="I1574" t="s">
        <v>11</v>
      </c>
      <c r="J1574" t="s">
        <v>33</v>
      </c>
      <c r="K1574" t="s">
        <v>154</v>
      </c>
      <c r="L1574" t="s">
        <v>14</v>
      </c>
      <c r="M1574" s="5">
        <v>74.930000000000007</v>
      </c>
    </row>
    <row r="1575" spans="1:13" x14ac:dyDescent="0.2">
      <c r="A1575" s="2">
        <v>45550</v>
      </c>
      <c r="B1575" s="3">
        <f t="shared" si="74"/>
        <v>2025</v>
      </c>
      <c r="C1575" t="str">
        <f t="shared" si="72"/>
        <v>2024-2025</v>
      </c>
      <c r="D1575" t="s">
        <v>147</v>
      </c>
      <c r="E1575" t="s">
        <v>34</v>
      </c>
      <c r="F1575" t="str">
        <f t="shared" si="73"/>
        <v>Queensland</v>
      </c>
      <c r="G1575" t="s">
        <v>35</v>
      </c>
      <c r="H1575">
        <v>4802</v>
      </c>
      <c r="I1575" t="s">
        <v>11</v>
      </c>
      <c r="J1575" t="s">
        <v>36</v>
      </c>
      <c r="K1575" t="s">
        <v>150</v>
      </c>
      <c r="L1575" t="s">
        <v>18</v>
      </c>
      <c r="M1575" s="5">
        <v>74.95</v>
      </c>
    </row>
    <row r="1576" spans="1:13" x14ac:dyDescent="0.2">
      <c r="A1576" s="2">
        <v>45308</v>
      </c>
      <c r="B1576" s="3">
        <f t="shared" si="74"/>
        <v>2024</v>
      </c>
      <c r="C1576" t="str">
        <f t="shared" si="72"/>
        <v>2023-2024</v>
      </c>
      <c r="D1576" t="s">
        <v>148</v>
      </c>
      <c r="E1576" t="s">
        <v>67</v>
      </c>
      <c r="F1576" t="str">
        <f t="shared" si="73"/>
        <v>New South Wales</v>
      </c>
      <c r="G1576" t="s">
        <v>10</v>
      </c>
      <c r="H1576">
        <v>2478</v>
      </c>
      <c r="I1576" t="s">
        <v>11</v>
      </c>
      <c r="J1576" t="s">
        <v>68</v>
      </c>
      <c r="K1576" t="s">
        <v>152</v>
      </c>
      <c r="L1576" t="s">
        <v>13</v>
      </c>
      <c r="M1576" s="5">
        <v>74.95</v>
      </c>
    </row>
    <row r="1577" spans="1:13" x14ac:dyDescent="0.2">
      <c r="A1577" s="2">
        <v>44953</v>
      </c>
      <c r="B1577" s="3">
        <f t="shared" si="74"/>
        <v>2023</v>
      </c>
      <c r="C1577" t="str">
        <f t="shared" si="72"/>
        <v>2022-2023</v>
      </c>
      <c r="D1577" t="s">
        <v>147</v>
      </c>
      <c r="E1577" t="s">
        <v>73</v>
      </c>
      <c r="F1577" t="str">
        <f t="shared" si="73"/>
        <v>Victoria</v>
      </c>
      <c r="G1577" t="s">
        <v>45</v>
      </c>
      <c r="H1577">
        <v>3136</v>
      </c>
      <c r="I1577" t="s">
        <v>11</v>
      </c>
      <c r="J1577" t="s">
        <v>63</v>
      </c>
      <c r="K1577" t="s">
        <v>154</v>
      </c>
      <c r="L1577" t="s">
        <v>14</v>
      </c>
      <c r="M1577" s="5">
        <v>74.95</v>
      </c>
    </row>
    <row r="1578" spans="1:13" x14ac:dyDescent="0.2">
      <c r="A1578" s="2">
        <v>45344</v>
      </c>
      <c r="B1578" s="3">
        <f t="shared" si="74"/>
        <v>2024</v>
      </c>
      <c r="C1578" t="str">
        <f t="shared" si="72"/>
        <v>2023-2024</v>
      </c>
      <c r="D1578" t="s">
        <v>147</v>
      </c>
      <c r="E1578" t="s">
        <v>39</v>
      </c>
      <c r="F1578" t="str">
        <f t="shared" si="73"/>
        <v>South Australia</v>
      </c>
      <c r="G1578" t="s">
        <v>32</v>
      </c>
      <c r="H1578">
        <v>5343</v>
      </c>
      <c r="I1578" t="s">
        <v>11</v>
      </c>
      <c r="J1578" t="s">
        <v>38</v>
      </c>
      <c r="K1578" t="s">
        <v>19</v>
      </c>
      <c r="L1578" t="s">
        <v>23</v>
      </c>
      <c r="M1578" s="5">
        <v>75.05</v>
      </c>
    </row>
    <row r="1579" spans="1:13" x14ac:dyDescent="0.2">
      <c r="A1579" s="2">
        <v>45060</v>
      </c>
      <c r="B1579" s="3">
        <f t="shared" si="74"/>
        <v>2023</v>
      </c>
      <c r="C1579" t="str">
        <f t="shared" si="72"/>
        <v>2022-2023</v>
      </c>
      <c r="D1579" t="s">
        <v>148</v>
      </c>
      <c r="E1579" t="s">
        <v>119</v>
      </c>
      <c r="F1579" t="str">
        <f t="shared" si="73"/>
        <v>Queensland</v>
      </c>
      <c r="G1579" t="s">
        <v>35</v>
      </c>
      <c r="H1579">
        <v>4570</v>
      </c>
      <c r="I1579" t="s">
        <v>11</v>
      </c>
      <c r="J1579" t="s">
        <v>120</v>
      </c>
      <c r="K1579" t="s">
        <v>150</v>
      </c>
      <c r="L1579" t="s">
        <v>18</v>
      </c>
      <c r="M1579" s="5">
        <v>75.41</v>
      </c>
    </row>
    <row r="1580" spans="1:13" x14ac:dyDescent="0.2">
      <c r="A1580" s="2">
        <v>45149</v>
      </c>
      <c r="B1580" s="3">
        <f t="shared" si="74"/>
        <v>2024</v>
      </c>
      <c r="C1580" t="str">
        <f t="shared" si="72"/>
        <v>2023-2024</v>
      </c>
      <c r="D1580" t="s">
        <v>147</v>
      </c>
      <c r="E1580" t="s">
        <v>146</v>
      </c>
      <c r="F1580" t="str">
        <f t="shared" si="73"/>
        <v>Victoria</v>
      </c>
      <c r="G1580" t="s">
        <v>45</v>
      </c>
      <c r="H1580">
        <v>3353</v>
      </c>
      <c r="I1580" t="s">
        <v>11</v>
      </c>
      <c r="J1580" t="s">
        <v>60</v>
      </c>
      <c r="K1580" t="s">
        <v>153</v>
      </c>
      <c r="L1580" t="s">
        <v>16</v>
      </c>
      <c r="M1580" s="5">
        <v>75.5</v>
      </c>
    </row>
    <row r="1581" spans="1:13" x14ac:dyDescent="0.2">
      <c r="A1581" s="2">
        <v>45404</v>
      </c>
      <c r="B1581" s="3">
        <f t="shared" si="74"/>
        <v>2024</v>
      </c>
      <c r="C1581" t="str">
        <f t="shared" si="72"/>
        <v>2023-2024</v>
      </c>
      <c r="D1581" t="s">
        <v>148</v>
      </c>
      <c r="E1581" t="s">
        <v>93</v>
      </c>
      <c r="F1581" t="str">
        <f t="shared" si="73"/>
        <v>Western Australia</v>
      </c>
      <c r="G1581" t="s">
        <v>48</v>
      </c>
      <c r="H1581">
        <v>6112</v>
      </c>
      <c r="I1581" t="s">
        <v>11</v>
      </c>
      <c r="J1581" t="s">
        <v>94</v>
      </c>
      <c r="K1581" t="s">
        <v>150</v>
      </c>
      <c r="L1581" t="s">
        <v>18</v>
      </c>
      <c r="M1581" s="5">
        <v>75.89</v>
      </c>
    </row>
    <row r="1582" spans="1:13" x14ac:dyDescent="0.2">
      <c r="A1582" s="2">
        <v>45408</v>
      </c>
      <c r="B1582" s="3">
        <f t="shared" si="74"/>
        <v>2024</v>
      </c>
      <c r="C1582" t="str">
        <f t="shared" si="72"/>
        <v>2023-2024</v>
      </c>
      <c r="D1582" t="s">
        <v>147</v>
      </c>
      <c r="E1582" t="s">
        <v>54</v>
      </c>
      <c r="F1582" t="str">
        <f t="shared" si="73"/>
        <v>Victoria</v>
      </c>
      <c r="G1582" t="s">
        <v>45</v>
      </c>
      <c r="H1582">
        <v>3977</v>
      </c>
      <c r="I1582" t="s">
        <v>11</v>
      </c>
      <c r="J1582" t="s">
        <v>55</v>
      </c>
      <c r="K1582" t="s">
        <v>150</v>
      </c>
      <c r="L1582" t="s">
        <v>18</v>
      </c>
      <c r="M1582" s="5">
        <v>75.959999999999994</v>
      </c>
    </row>
    <row r="1583" spans="1:13" x14ac:dyDescent="0.2">
      <c r="A1583" s="2">
        <v>45433</v>
      </c>
      <c r="B1583" s="3">
        <f t="shared" si="74"/>
        <v>2024</v>
      </c>
      <c r="C1583" t="str">
        <f t="shared" si="72"/>
        <v>2023-2024</v>
      </c>
      <c r="D1583" t="s">
        <v>148</v>
      </c>
      <c r="E1583" t="s">
        <v>145</v>
      </c>
      <c r="F1583" t="str">
        <f t="shared" si="73"/>
        <v>New South Wales</v>
      </c>
      <c r="G1583" t="s">
        <v>10</v>
      </c>
      <c r="H1583">
        <v>2101</v>
      </c>
      <c r="I1583" t="s">
        <v>11</v>
      </c>
      <c r="J1583" t="s">
        <v>27</v>
      </c>
      <c r="K1583" t="s">
        <v>149</v>
      </c>
      <c r="L1583" t="s">
        <v>15</v>
      </c>
      <c r="M1583" s="5">
        <v>75.960000000000008</v>
      </c>
    </row>
    <row r="1584" spans="1:13" x14ac:dyDescent="0.2">
      <c r="A1584" s="2">
        <v>45577</v>
      </c>
      <c r="B1584" s="3">
        <f t="shared" si="74"/>
        <v>2025</v>
      </c>
      <c r="C1584" t="str">
        <f t="shared" si="72"/>
        <v>2024-2025</v>
      </c>
      <c r="D1584" t="s">
        <v>148</v>
      </c>
      <c r="E1584" t="s">
        <v>90</v>
      </c>
      <c r="F1584" t="str">
        <f t="shared" si="73"/>
        <v>Victoria</v>
      </c>
      <c r="G1584" t="s">
        <v>45</v>
      </c>
      <c r="H1584">
        <v>3179</v>
      </c>
      <c r="I1584" t="s">
        <v>11</v>
      </c>
      <c r="J1584" t="s">
        <v>63</v>
      </c>
      <c r="K1584" t="s">
        <v>19</v>
      </c>
      <c r="L1584" t="s">
        <v>23</v>
      </c>
      <c r="M1584" s="5">
        <v>76.210000000000008</v>
      </c>
    </row>
    <row r="1585" spans="1:13" x14ac:dyDescent="0.2">
      <c r="A1585" s="2">
        <v>45136</v>
      </c>
      <c r="B1585" s="3">
        <f t="shared" si="74"/>
        <v>2024</v>
      </c>
      <c r="C1585" t="str">
        <f t="shared" si="72"/>
        <v>2023-2024</v>
      </c>
      <c r="D1585" t="s">
        <v>147</v>
      </c>
      <c r="E1585" t="s">
        <v>121</v>
      </c>
      <c r="F1585" t="str">
        <f t="shared" si="73"/>
        <v>Queensland</v>
      </c>
      <c r="G1585" t="s">
        <v>35</v>
      </c>
      <c r="H1585">
        <v>4700</v>
      </c>
      <c r="I1585" t="s">
        <v>11</v>
      </c>
      <c r="J1585" t="s">
        <v>51</v>
      </c>
      <c r="K1585" t="s">
        <v>152</v>
      </c>
      <c r="L1585" t="s">
        <v>13</v>
      </c>
      <c r="M1585" s="5">
        <v>76.66</v>
      </c>
    </row>
    <row r="1586" spans="1:13" x14ac:dyDescent="0.2">
      <c r="A1586" s="2">
        <v>45567</v>
      </c>
      <c r="B1586" s="3">
        <f t="shared" si="74"/>
        <v>2025</v>
      </c>
      <c r="C1586" t="str">
        <f t="shared" si="72"/>
        <v>2024-2025</v>
      </c>
      <c r="D1586" t="s">
        <v>147</v>
      </c>
      <c r="E1586" t="s">
        <v>76</v>
      </c>
      <c r="F1586" t="str">
        <f t="shared" si="73"/>
        <v>Western Australia</v>
      </c>
      <c r="G1586" t="s">
        <v>48</v>
      </c>
      <c r="H1586">
        <v>6450</v>
      </c>
      <c r="I1586" t="s">
        <v>11</v>
      </c>
      <c r="J1586" t="s">
        <v>77</v>
      </c>
      <c r="K1586" t="s">
        <v>156</v>
      </c>
      <c r="L1586" t="s">
        <v>17</v>
      </c>
      <c r="M1586" s="5">
        <v>76.86999999999999</v>
      </c>
    </row>
    <row r="1587" spans="1:13" x14ac:dyDescent="0.2">
      <c r="A1587" s="2">
        <v>45379</v>
      </c>
      <c r="B1587" s="3">
        <f t="shared" si="74"/>
        <v>2024</v>
      </c>
      <c r="C1587" t="str">
        <f t="shared" si="72"/>
        <v>2023-2024</v>
      </c>
      <c r="D1587" t="s">
        <v>148</v>
      </c>
      <c r="E1587" t="s">
        <v>57</v>
      </c>
      <c r="F1587" t="str">
        <f t="shared" si="73"/>
        <v>New South Wales</v>
      </c>
      <c r="G1587" t="s">
        <v>10</v>
      </c>
      <c r="H1587">
        <v>2560</v>
      </c>
      <c r="I1587" t="s">
        <v>11</v>
      </c>
      <c r="J1587" t="s">
        <v>58</v>
      </c>
      <c r="K1587" t="s">
        <v>19</v>
      </c>
      <c r="L1587" t="s">
        <v>23</v>
      </c>
      <c r="M1587" s="5">
        <v>76.88</v>
      </c>
    </row>
    <row r="1588" spans="1:13" x14ac:dyDescent="0.2">
      <c r="A1588" s="2">
        <v>45339</v>
      </c>
      <c r="B1588" s="3">
        <f t="shared" si="74"/>
        <v>2024</v>
      </c>
      <c r="C1588" t="str">
        <f t="shared" si="72"/>
        <v>2023-2024</v>
      </c>
      <c r="D1588" t="s">
        <v>147</v>
      </c>
      <c r="E1588" t="s">
        <v>83</v>
      </c>
      <c r="F1588" t="str">
        <f t="shared" si="73"/>
        <v>New South Wales</v>
      </c>
      <c r="G1588" t="s">
        <v>10</v>
      </c>
      <c r="H1588">
        <v>2750</v>
      </c>
      <c r="I1588" t="s">
        <v>11</v>
      </c>
      <c r="J1588" t="s">
        <v>25</v>
      </c>
      <c r="K1588" t="s">
        <v>152</v>
      </c>
      <c r="L1588" t="s">
        <v>13</v>
      </c>
      <c r="M1588" s="5">
        <v>76.899999999999991</v>
      </c>
    </row>
    <row r="1589" spans="1:13" x14ac:dyDescent="0.2">
      <c r="A1589" s="2">
        <v>44963</v>
      </c>
      <c r="B1589" s="3">
        <f t="shared" si="74"/>
        <v>2023</v>
      </c>
      <c r="C1589" t="str">
        <f t="shared" si="72"/>
        <v>2022-2023</v>
      </c>
      <c r="D1589" t="s">
        <v>148</v>
      </c>
      <c r="E1589" t="s">
        <v>141</v>
      </c>
      <c r="F1589" t="str">
        <f t="shared" si="73"/>
        <v>Western Australia</v>
      </c>
      <c r="G1589" t="s">
        <v>48</v>
      </c>
      <c r="H1589">
        <v>6052</v>
      </c>
      <c r="I1589" t="s">
        <v>11</v>
      </c>
      <c r="J1589" t="s">
        <v>49</v>
      </c>
      <c r="K1589" t="s">
        <v>154</v>
      </c>
      <c r="L1589" t="s">
        <v>14</v>
      </c>
      <c r="M1589" s="5">
        <v>76.92</v>
      </c>
    </row>
    <row r="1590" spans="1:13" x14ac:dyDescent="0.2">
      <c r="A1590" s="2">
        <v>45072</v>
      </c>
      <c r="B1590" s="3">
        <f t="shared" si="74"/>
        <v>2023</v>
      </c>
      <c r="C1590" t="str">
        <f t="shared" si="72"/>
        <v>2022-2023</v>
      </c>
      <c r="D1590" t="s">
        <v>148</v>
      </c>
      <c r="E1590" t="s">
        <v>145</v>
      </c>
      <c r="F1590" t="str">
        <f t="shared" si="73"/>
        <v>New South Wales</v>
      </c>
      <c r="G1590" t="s">
        <v>10</v>
      </c>
      <c r="H1590">
        <v>2101</v>
      </c>
      <c r="I1590" t="s">
        <v>11</v>
      </c>
      <c r="J1590" t="s">
        <v>27</v>
      </c>
      <c r="K1590" t="s">
        <v>151</v>
      </c>
      <c r="L1590" t="s">
        <v>21</v>
      </c>
      <c r="M1590" s="5">
        <v>76.95</v>
      </c>
    </row>
    <row r="1591" spans="1:13" x14ac:dyDescent="0.2">
      <c r="A1591" s="2">
        <v>45240</v>
      </c>
      <c r="B1591" s="3">
        <f t="shared" si="74"/>
        <v>2024</v>
      </c>
      <c r="C1591" t="str">
        <f t="shared" si="72"/>
        <v>2023-2024</v>
      </c>
      <c r="D1591" t="s">
        <v>147</v>
      </c>
      <c r="E1591" t="s">
        <v>76</v>
      </c>
      <c r="F1591" t="str">
        <f t="shared" si="73"/>
        <v>Western Australia</v>
      </c>
      <c r="G1591" t="s">
        <v>48</v>
      </c>
      <c r="H1591">
        <v>6450</v>
      </c>
      <c r="I1591" t="s">
        <v>11</v>
      </c>
      <c r="J1591" t="s">
        <v>77</v>
      </c>
      <c r="K1591" t="s">
        <v>154</v>
      </c>
      <c r="L1591" t="s">
        <v>14</v>
      </c>
      <c r="M1591" s="5">
        <v>77</v>
      </c>
    </row>
    <row r="1592" spans="1:13" x14ac:dyDescent="0.2">
      <c r="A1592" s="2">
        <v>45521</v>
      </c>
      <c r="B1592" s="3">
        <f t="shared" si="74"/>
        <v>2025</v>
      </c>
      <c r="C1592" t="str">
        <f t="shared" si="72"/>
        <v>2024-2025</v>
      </c>
      <c r="D1592" t="s">
        <v>147</v>
      </c>
      <c r="E1592" t="s">
        <v>126</v>
      </c>
      <c r="F1592" t="str">
        <f t="shared" si="73"/>
        <v>Queensland</v>
      </c>
      <c r="G1592" t="s">
        <v>35</v>
      </c>
      <c r="H1592">
        <v>4551</v>
      </c>
      <c r="I1592" t="s">
        <v>11</v>
      </c>
      <c r="J1592" t="s">
        <v>120</v>
      </c>
      <c r="K1592" t="s">
        <v>154</v>
      </c>
      <c r="L1592" t="s">
        <v>14</v>
      </c>
      <c r="M1592" s="5">
        <v>77.12</v>
      </c>
    </row>
    <row r="1593" spans="1:13" x14ac:dyDescent="0.2">
      <c r="A1593" s="2">
        <v>45436</v>
      </c>
      <c r="B1593" s="3">
        <f t="shared" si="74"/>
        <v>2024</v>
      </c>
      <c r="C1593" t="str">
        <f t="shared" si="72"/>
        <v>2023-2024</v>
      </c>
      <c r="D1593" t="s">
        <v>148</v>
      </c>
      <c r="E1593" t="s">
        <v>90</v>
      </c>
      <c r="F1593" t="str">
        <f t="shared" si="73"/>
        <v>Victoria</v>
      </c>
      <c r="G1593" t="s">
        <v>45</v>
      </c>
      <c r="H1593">
        <v>3179</v>
      </c>
      <c r="I1593" t="s">
        <v>11</v>
      </c>
      <c r="J1593" t="s">
        <v>63</v>
      </c>
      <c r="K1593" t="s">
        <v>156</v>
      </c>
      <c r="L1593" t="s">
        <v>17</v>
      </c>
      <c r="M1593" s="5">
        <v>77.14</v>
      </c>
    </row>
    <row r="1594" spans="1:13" x14ac:dyDescent="0.2">
      <c r="A1594" s="2">
        <v>45266</v>
      </c>
      <c r="B1594" s="3">
        <f t="shared" si="74"/>
        <v>2024</v>
      </c>
      <c r="C1594" t="str">
        <f t="shared" si="72"/>
        <v>2023-2024</v>
      </c>
      <c r="D1594" t="s">
        <v>147</v>
      </c>
      <c r="E1594" t="s">
        <v>82</v>
      </c>
      <c r="F1594" t="str">
        <f t="shared" si="73"/>
        <v>Queensland</v>
      </c>
      <c r="G1594" t="s">
        <v>35</v>
      </c>
      <c r="H1594">
        <v>4012</v>
      </c>
      <c r="I1594" t="s">
        <v>11</v>
      </c>
      <c r="J1594" t="s">
        <v>43</v>
      </c>
      <c r="K1594" t="s">
        <v>156</v>
      </c>
      <c r="L1594" t="s">
        <v>17</v>
      </c>
      <c r="M1594" s="5">
        <v>77.350000000000009</v>
      </c>
    </row>
    <row r="1595" spans="1:13" x14ac:dyDescent="0.2">
      <c r="A1595" s="2">
        <v>45548</v>
      </c>
      <c r="B1595" s="3">
        <f t="shared" si="74"/>
        <v>2025</v>
      </c>
      <c r="C1595" t="str">
        <f t="shared" si="72"/>
        <v>2024-2025</v>
      </c>
      <c r="D1595" t="s">
        <v>147</v>
      </c>
      <c r="E1595" t="s">
        <v>109</v>
      </c>
      <c r="F1595" t="str">
        <f t="shared" si="73"/>
        <v>New South Wales</v>
      </c>
      <c r="G1595" t="s">
        <v>10</v>
      </c>
      <c r="H1595">
        <v>2480</v>
      </c>
      <c r="I1595" t="s">
        <v>11</v>
      </c>
      <c r="J1595" t="s">
        <v>68</v>
      </c>
      <c r="K1595" t="s">
        <v>19</v>
      </c>
      <c r="L1595" t="s">
        <v>23</v>
      </c>
      <c r="M1595" s="5">
        <v>77.87</v>
      </c>
    </row>
    <row r="1596" spans="1:13" x14ac:dyDescent="0.2">
      <c r="A1596" s="2">
        <v>45283</v>
      </c>
      <c r="B1596" s="3">
        <f t="shared" si="74"/>
        <v>2024</v>
      </c>
      <c r="C1596" t="str">
        <f t="shared" si="72"/>
        <v>2023-2024</v>
      </c>
      <c r="D1596" t="s">
        <v>148</v>
      </c>
      <c r="E1596" t="s">
        <v>87</v>
      </c>
      <c r="F1596" t="str">
        <f t="shared" si="73"/>
        <v>New South Wales</v>
      </c>
      <c r="G1596" t="s">
        <v>10</v>
      </c>
      <c r="H1596">
        <v>2790</v>
      </c>
      <c r="I1596" t="s">
        <v>11</v>
      </c>
      <c r="J1596" t="s">
        <v>25</v>
      </c>
      <c r="K1596" t="s">
        <v>19</v>
      </c>
      <c r="L1596" t="s">
        <v>23</v>
      </c>
      <c r="M1596" s="5">
        <v>77.87</v>
      </c>
    </row>
    <row r="1597" spans="1:13" x14ac:dyDescent="0.2">
      <c r="A1597" s="2">
        <v>45467</v>
      </c>
      <c r="B1597" s="3">
        <f t="shared" si="74"/>
        <v>2024</v>
      </c>
      <c r="C1597" t="str">
        <f t="shared" si="72"/>
        <v>2023-2024</v>
      </c>
      <c r="D1597" t="s">
        <v>148</v>
      </c>
      <c r="E1597" t="s">
        <v>130</v>
      </c>
      <c r="F1597" t="str">
        <f t="shared" si="73"/>
        <v>South Australia</v>
      </c>
      <c r="G1597" t="s">
        <v>32</v>
      </c>
      <c r="H1597">
        <v>5290</v>
      </c>
      <c r="I1597" t="s">
        <v>11</v>
      </c>
      <c r="J1597" t="s">
        <v>38</v>
      </c>
      <c r="K1597" t="s">
        <v>151</v>
      </c>
      <c r="L1597" t="s">
        <v>21</v>
      </c>
      <c r="M1597" s="5">
        <v>77.87</v>
      </c>
    </row>
    <row r="1598" spans="1:13" x14ac:dyDescent="0.2">
      <c r="A1598" s="2">
        <v>45379</v>
      </c>
      <c r="B1598" s="3">
        <f t="shared" si="74"/>
        <v>2024</v>
      </c>
      <c r="C1598" t="str">
        <f t="shared" si="72"/>
        <v>2023-2024</v>
      </c>
      <c r="D1598" t="s">
        <v>148</v>
      </c>
      <c r="E1598" t="s">
        <v>101</v>
      </c>
      <c r="F1598" t="str">
        <f t="shared" si="73"/>
        <v>Victoria</v>
      </c>
      <c r="G1598" t="s">
        <v>45</v>
      </c>
      <c r="H1598">
        <v>3131</v>
      </c>
      <c r="I1598" t="s">
        <v>11</v>
      </c>
      <c r="J1598" t="s">
        <v>63</v>
      </c>
      <c r="K1598" t="s">
        <v>153</v>
      </c>
      <c r="L1598" t="s">
        <v>16</v>
      </c>
      <c r="M1598" s="5">
        <v>77.87</v>
      </c>
    </row>
    <row r="1599" spans="1:13" x14ac:dyDescent="0.2">
      <c r="A1599" s="2">
        <v>45151</v>
      </c>
      <c r="B1599" s="3">
        <f t="shared" si="74"/>
        <v>2024</v>
      </c>
      <c r="C1599" t="str">
        <f t="shared" si="72"/>
        <v>2023-2024</v>
      </c>
      <c r="D1599" t="s">
        <v>148</v>
      </c>
      <c r="E1599" t="s">
        <v>122</v>
      </c>
      <c r="F1599" t="str">
        <f t="shared" si="73"/>
        <v>New South Wales</v>
      </c>
      <c r="G1599" t="s">
        <v>10</v>
      </c>
      <c r="H1599">
        <v>2650</v>
      </c>
      <c r="I1599" t="s">
        <v>11</v>
      </c>
      <c r="J1599" t="s">
        <v>25</v>
      </c>
      <c r="K1599" t="s">
        <v>153</v>
      </c>
      <c r="L1599" t="s">
        <v>16</v>
      </c>
      <c r="M1599" s="5">
        <v>77.87</v>
      </c>
    </row>
    <row r="1600" spans="1:13" x14ac:dyDescent="0.2">
      <c r="A1600" s="2">
        <v>45388</v>
      </c>
      <c r="B1600" s="3">
        <f t="shared" si="74"/>
        <v>2024</v>
      </c>
      <c r="C1600" t="str">
        <f t="shared" si="72"/>
        <v>2023-2024</v>
      </c>
      <c r="D1600" t="s">
        <v>147</v>
      </c>
      <c r="E1600" t="s">
        <v>62</v>
      </c>
      <c r="F1600" t="str">
        <f t="shared" si="73"/>
        <v>Victoria</v>
      </c>
      <c r="G1600" t="s">
        <v>45</v>
      </c>
      <c r="H1600">
        <v>3134</v>
      </c>
      <c r="I1600" t="s">
        <v>11</v>
      </c>
      <c r="J1600" t="s">
        <v>63</v>
      </c>
      <c r="K1600" t="s">
        <v>154</v>
      </c>
      <c r="L1600" t="s">
        <v>14</v>
      </c>
      <c r="M1600" s="5">
        <v>77.92</v>
      </c>
    </row>
    <row r="1601" spans="1:13" x14ac:dyDescent="0.2">
      <c r="A1601" s="2">
        <v>45167</v>
      </c>
      <c r="B1601" s="3">
        <f t="shared" si="74"/>
        <v>2024</v>
      </c>
      <c r="C1601" t="str">
        <f t="shared" si="72"/>
        <v>2023-2024</v>
      </c>
      <c r="D1601" t="s">
        <v>147</v>
      </c>
      <c r="E1601" t="s">
        <v>39</v>
      </c>
      <c r="F1601" t="str">
        <f t="shared" si="73"/>
        <v>South Australia</v>
      </c>
      <c r="G1601" t="s">
        <v>32</v>
      </c>
      <c r="H1601">
        <v>5343</v>
      </c>
      <c r="I1601" t="s">
        <v>11</v>
      </c>
      <c r="J1601" t="s">
        <v>38</v>
      </c>
      <c r="K1601" t="s">
        <v>153</v>
      </c>
      <c r="L1601" t="s">
        <v>16</v>
      </c>
      <c r="M1601" s="5">
        <v>77.94</v>
      </c>
    </row>
    <row r="1602" spans="1:13" x14ac:dyDescent="0.2">
      <c r="A1602" s="2">
        <v>45303</v>
      </c>
      <c r="B1602" s="3">
        <f t="shared" si="74"/>
        <v>2024</v>
      </c>
      <c r="C1602" t="str">
        <f t="shared" ref="C1602:C1665" si="75">IF(MONTH(A1602) &gt;= 7, YEAR(A1602) &amp; "-" &amp; YEAR(A1602) + 1, YEAR(A1602) - 1 &amp; "-" &amp; YEAR(A1602))</f>
        <v>2023-2024</v>
      </c>
      <c r="D1602" t="s">
        <v>148</v>
      </c>
      <c r="E1602" t="s">
        <v>57</v>
      </c>
      <c r="F1602" t="str">
        <f t="shared" ref="F1602:F1665" si="76">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row>
    <row r="1603" spans="1:13" x14ac:dyDescent="0.2">
      <c r="A1603" s="2">
        <v>45490</v>
      </c>
      <c r="B1603" s="3">
        <f t="shared" ref="B1603:B1666" si="77">IF(MONTH(A1603)&gt;=7,YEAR(A1603)+1,YEAR(A1603))</f>
        <v>2025</v>
      </c>
      <c r="C1603" t="str">
        <f t="shared" si="75"/>
        <v>2024-2025</v>
      </c>
      <c r="D1603" t="s">
        <v>148</v>
      </c>
      <c r="E1603" t="s">
        <v>143</v>
      </c>
      <c r="F1603" t="str">
        <f t="shared" si="76"/>
        <v>New South Wales</v>
      </c>
      <c r="G1603" t="s">
        <v>10</v>
      </c>
      <c r="H1603">
        <v>2154</v>
      </c>
      <c r="I1603" t="s">
        <v>11</v>
      </c>
      <c r="J1603" t="s">
        <v>27</v>
      </c>
      <c r="K1603" t="s">
        <v>151</v>
      </c>
      <c r="L1603" t="s">
        <v>21</v>
      </c>
      <c r="M1603" s="5">
        <v>77.94</v>
      </c>
    </row>
    <row r="1604" spans="1:13" x14ac:dyDescent="0.2">
      <c r="A1604" s="2">
        <v>45371</v>
      </c>
      <c r="B1604" s="3">
        <f t="shared" si="77"/>
        <v>2024</v>
      </c>
      <c r="C1604" t="str">
        <f t="shared" si="75"/>
        <v>2023-2024</v>
      </c>
      <c r="D1604" t="s">
        <v>147</v>
      </c>
      <c r="E1604" t="s">
        <v>129</v>
      </c>
      <c r="F1604" t="str">
        <f t="shared" si="76"/>
        <v>Tasmania</v>
      </c>
      <c r="G1604" t="s">
        <v>70</v>
      </c>
      <c r="H1604">
        <v>7010</v>
      </c>
      <c r="I1604" t="s">
        <v>11</v>
      </c>
      <c r="J1604" t="s">
        <v>71</v>
      </c>
      <c r="K1604" t="s">
        <v>153</v>
      </c>
      <c r="L1604" t="s">
        <v>16</v>
      </c>
      <c r="M1604" s="5">
        <v>77.94</v>
      </c>
    </row>
    <row r="1605" spans="1:13" x14ac:dyDescent="0.2">
      <c r="A1605" s="2">
        <v>45200</v>
      </c>
      <c r="B1605" s="3">
        <f t="shared" si="77"/>
        <v>2024</v>
      </c>
      <c r="C1605" t="str">
        <f t="shared" si="75"/>
        <v>2023-2024</v>
      </c>
      <c r="D1605" t="s">
        <v>148</v>
      </c>
      <c r="E1605" t="s">
        <v>89</v>
      </c>
      <c r="F1605" t="str">
        <f t="shared" si="76"/>
        <v>Queensland</v>
      </c>
      <c r="G1605" t="s">
        <v>35</v>
      </c>
      <c r="H1605">
        <v>4655</v>
      </c>
      <c r="I1605" t="s">
        <v>11</v>
      </c>
      <c r="J1605" t="s">
        <v>51</v>
      </c>
      <c r="K1605" t="s">
        <v>153</v>
      </c>
      <c r="L1605" t="s">
        <v>16</v>
      </c>
      <c r="M1605" s="5">
        <v>77.94</v>
      </c>
    </row>
    <row r="1606" spans="1:13" x14ac:dyDescent="0.2">
      <c r="A1606" s="2">
        <v>45179</v>
      </c>
      <c r="B1606" s="3">
        <f t="shared" si="77"/>
        <v>2024</v>
      </c>
      <c r="C1606" t="str">
        <f t="shared" si="75"/>
        <v>2023-2024</v>
      </c>
      <c r="D1606" t="s">
        <v>148</v>
      </c>
      <c r="E1606" t="s">
        <v>98</v>
      </c>
      <c r="F1606" t="str">
        <f t="shared" si="76"/>
        <v>Victoria</v>
      </c>
      <c r="G1606" t="s">
        <v>45</v>
      </c>
      <c r="H1606">
        <v>3429</v>
      </c>
      <c r="I1606" t="s">
        <v>11</v>
      </c>
      <c r="J1606" t="s">
        <v>60</v>
      </c>
      <c r="K1606" t="s">
        <v>154</v>
      </c>
      <c r="L1606" t="s">
        <v>14</v>
      </c>
      <c r="M1606" s="5">
        <v>77.94</v>
      </c>
    </row>
    <row r="1607" spans="1:13" x14ac:dyDescent="0.2">
      <c r="A1607" s="2">
        <v>45469</v>
      </c>
      <c r="B1607" s="3">
        <f t="shared" si="77"/>
        <v>2024</v>
      </c>
      <c r="C1607" t="str">
        <f t="shared" si="75"/>
        <v>2023-2024</v>
      </c>
      <c r="D1607" t="s">
        <v>147</v>
      </c>
      <c r="E1607" t="s">
        <v>82</v>
      </c>
      <c r="F1607" t="str">
        <f t="shared" si="76"/>
        <v>Queensland</v>
      </c>
      <c r="G1607" t="s">
        <v>35</v>
      </c>
      <c r="H1607">
        <v>4012</v>
      </c>
      <c r="I1607" t="s">
        <v>11</v>
      </c>
      <c r="J1607" t="s">
        <v>43</v>
      </c>
      <c r="K1607" t="s">
        <v>153</v>
      </c>
      <c r="L1607" t="s">
        <v>16</v>
      </c>
      <c r="M1607" s="5">
        <v>77.94</v>
      </c>
    </row>
    <row r="1608" spans="1:13" x14ac:dyDescent="0.2">
      <c r="A1608" s="2">
        <v>45056</v>
      </c>
      <c r="B1608" s="3">
        <f t="shared" si="77"/>
        <v>2023</v>
      </c>
      <c r="C1608" t="str">
        <f t="shared" si="75"/>
        <v>2022-2023</v>
      </c>
      <c r="D1608" t="s">
        <v>147</v>
      </c>
      <c r="E1608" t="s">
        <v>91</v>
      </c>
      <c r="F1608" t="str">
        <f t="shared" si="76"/>
        <v>Victoria</v>
      </c>
      <c r="G1608" t="s">
        <v>45</v>
      </c>
      <c r="H1608">
        <v>3690</v>
      </c>
      <c r="I1608" t="s">
        <v>11</v>
      </c>
      <c r="J1608" t="s">
        <v>55</v>
      </c>
      <c r="K1608" t="s">
        <v>153</v>
      </c>
      <c r="L1608" t="s">
        <v>16</v>
      </c>
      <c r="M1608" s="5">
        <v>77.94</v>
      </c>
    </row>
    <row r="1609" spans="1:13" x14ac:dyDescent="0.2">
      <c r="A1609" s="2">
        <v>45009</v>
      </c>
      <c r="B1609" s="3">
        <f t="shared" si="77"/>
        <v>2023</v>
      </c>
      <c r="C1609" t="str">
        <f t="shared" si="75"/>
        <v>2022-2023</v>
      </c>
      <c r="D1609" t="s">
        <v>147</v>
      </c>
      <c r="E1609" t="s">
        <v>135</v>
      </c>
      <c r="F1609" t="str">
        <f t="shared" si="76"/>
        <v>Victoria</v>
      </c>
      <c r="G1609" t="s">
        <v>45</v>
      </c>
      <c r="H1609">
        <v>3550</v>
      </c>
      <c r="I1609" t="s">
        <v>11</v>
      </c>
      <c r="J1609" t="s">
        <v>60</v>
      </c>
      <c r="K1609" t="s">
        <v>152</v>
      </c>
      <c r="L1609" t="s">
        <v>13</v>
      </c>
      <c r="M1609" s="5">
        <v>78.62</v>
      </c>
    </row>
    <row r="1610" spans="1:13" x14ac:dyDescent="0.2">
      <c r="A1610" s="2">
        <v>45537</v>
      </c>
      <c r="B1610" s="3">
        <f t="shared" si="77"/>
        <v>2025</v>
      </c>
      <c r="C1610" t="str">
        <f t="shared" si="75"/>
        <v>2024-2025</v>
      </c>
      <c r="D1610" t="s">
        <v>148</v>
      </c>
      <c r="E1610" t="s">
        <v>134</v>
      </c>
      <c r="F1610" t="str">
        <f t="shared" si="76"/>
        <v>Queensland</v>
      </c>
      <c r="G1610" t="s">
        <v>35</v>
      </c>
      <c r="H1610">
        <v>4825</v>
      </c>
      <c r="I1610" t="s">
        <v>11</v>
      </c>
      <c r="J1610" t="s">
        <v>36</v>
      </c>
      <c r="K1610" t="s">
        <v>149</v>
      </c>
      <c r="L1610" t="s">
        <v>15</v>
      </c>
      <c r="M1610" s="5">
        <v>78.89</v>
      </c>
    </row>
    <row r="1611" spans="1:13" x14ac:dyDescent="0.2">
      <c r="A1611" s="2">
        <v>45248</v>
      </c>
      <c r="B1611" s="3">
        <f t="shared" si="77"/>
        <v>2024</v>
      </c>
      <c r="C1611" t="str">
        <f t="shared" si="75"/>
        <v>2023-2024</v>
      </c>
      <c r="D1611" t="s">
        <v>147</v>
      </c>
      <c r="E1611" t="s">
        <v>134</v>
      </c>
      <c r="F1611" t="str">
        <f t="shared" si="76"/>
        <v>Queensland</v>
      </c>
      <c r="G1611" t="s">
        <v>35</v>
      </c>
      <c r="H1611">
        <v>4825</v>
      </c>
      <c r="I1611" t="s">
        <v>11</v>
      </c>
      <c r="J1611" t="s">
        <v>36</v>
      </c>
      <c r="K1611" t="s">
        <v>154</v>
      </c>
      <c r="L1611" t="s">
        <v>14</v>
      </c>
      <c r="M1611" s="5">
        <v>78.97</v>
      </c>
    </row>
    <row r="1612" spans="1:13" x14ac:dyDescent="0.2">
      <c r="A1612" s="2">
        <v>45328</v>
      </c>
      <c r="B1612" s="3">
        <f t="shared" si="77"/>
        <v>2024</v>
      </c>
      <c r="C1612" t="str">
        <f t="shared" si="75"/>
        <v>2023-2024</v>
      </c>
      <c r="D1612" t="s">
        <v>148</v>
      </c>
      <c r="E1612" t="s">
        <v>75</v>
      </c>
      <c r="F1612" t="str">
        <f t="shared" si="76"/>
        <v>Victoria</v>
      </c>
      <c r="G1612" t="s">
        <v>45</v>
      </c>
      <c r="H1612">
        <v>3630</v>
      </c>
      <c r="I1612" t="s">
        <v>11</v>
      </c>
      <c r="J1612" t="s">
        <v>55</v>
      </c>
      <c r="K1612" t="s">
        <v>154</v>
      </c>
      <c r="L1612" t="s">
        <v>14</v>
      </c>
      <c r="M1612" s="5">
        <v>78.97</v>
      </c>
    </row>
    <row r="1613" spans="1:13" x14ac:dyDescent="0.2">
      <c r="A1613" s="2">
        <v>45516</v>
      </c>
      <c r="B1613" s="3">
        <f t="shared" si="77"/>
        <v>2025</v>
      </c>
      <c r="C1613" t="str">
        <f t="shared" si="75"/>
        <v>2024-2025</v>
      </c>
      <c r="D1613" t="s">
        <v>147</v>
      </c>
      <c r="E1613" t="s">
        <v>107</v>
      </c>
      <c r="F1613" t="str">
        <f t="shared" si="76"/>
        <v>Queensland</v>
      </c>
      <c r="G1613" t="s">
        <v>35</v>
      </c>
      <c r="H1613">
        <v>4220</v>
      </c>
      <c r="I1613" t="s">
        <v>11</v>
      </c>
      <c r="J1613" t="s">
        <v>104</v>
      </c>
      <c r="K1613" t="s">
        <v>153</v>
      </c>
      <c r="L1613" t="s">
        <v>16</v>
      </c>
      <c r="M1613" s="5">
        <v>79</v>
      </c>
    </row>
    <row r="1614" spans="1:13" x14ac:dyDescent="0.2">
      <c r="A1614" s="2">
        <v>45546</v>
      </c>
      <c r="B1614" s="3">
        <f t="shared" si="77"/>
        <v>2025</v>
      </c>
      <c r="C1614" t="str">
        <f t="shared" si="75"/>
        <v>2024-2025</v>
      </c>
      <c r="D1614" t="s">
        <v>147</v>
      </c>
      <c r="E1614" t="s">
        <v>96</v>
      </c>
      <c r="F1614" t="str">
        <f t="shared" si="76"/>
        <v>Western Australia</v>
      </c>
      <c r="G1614" t="s">
        <v>48</v>
      </c>
      <c r="H1614">
        <v>6330</v>
      </c>
      <c r="I1614" t="s">
        <v>11</v>
      </c>
      <c r="J1614" t="s">
        <v>94</v>
      </c>
      <c r="K1614" t="s">
        <v>149</v>
      </c>
      <c r="L1614" t="s">
        <v>15</v>
      </c>
      <c r="M1614" s="5">
        <v>79.099999999999994</v>
      </c>
    </row>
    <row r="1615" spans="1:13" x14ac:dyDescent="0.2">
      <c r="A1615" s="2">
        <v>45022</v>
      </c>
      <c r="B1615" s="3">
        <f t="shared" si="77"/>
        <v>2023</v>
      </c>
      <c r="C1615" t="str">
        <f t="shared" si="75"/>
        <v>2022-2023</v>
      </c>
      <c r="D1615" t="s">
        <v>148</v>
      </c>
      <c r="E1615" t="s">
        <v>90</v>
      </c>
      <c r="F1615" t="str">
        <f t="shared" si="76"/>
        <v>Victoria</v>
      </c>
      <c r="G1615" t="s">
        <v>45</v>
      </c>
      <c r="H1615">
        <v>3179</v>
      </c>
      <c r="I1615" t="s">
        <v>11</v>
      </c>
      <c r="J1615" t="s">
        <v>63</v>
      </c>
      <c r="K1615" t="s">
        <v>153</v>
      </c>
      <c r="L1615" t="s">
        <v>16</v>
      </c>
      <c r="M1615" s="5">
        <v>79.289999999999992</v>
      </c>
    </row>
    <row r="1616" spans="1:13" x14ac:dyDescent="0.2">
      <c r="A1616" s="2">
        <v>44952</v>
      </c>
      <c r="B1616" s="3">
        <f t="shared" si="77"/>
        <v>2023</v>
      </c>
      <c r="C1616" t="str">
        <f t="shared" si="75"/>
        <v>2022-2023</v>
      </c>
      <c r="D1616" t="s">
        <v>148</v>
      </c>
      <c r="E1616" t="s">
        <v>102</v>
      </c>
      <c r="F1616" t="str">
        <f t="shared" si="76"/>
        <v>Queensland</v>
      </c>
      <c r="G1616" t="s">
        <v>35</v>
      </c>
      <c r="H1616">
        <v>4870</v>
      </c>
      <c r="I1616" t="s">
        <v>11</v>
      </c>
      <c r="J1616" t="s">
        <v>36</v>
      </c>
      <c r="K1616" t="s">
        <v>156</v>
      </c>
      <c r="L1616" t="s">
        <v>17</v>
      </c>
      <c r="M1616" s="5">
        <v>79.62</v>
      </c>
    </row>
    <row r="1617" spans="1:13" x14ac:dyDescent="0.2">
      <c r="A1617" s="2">
        <v>44977</v>
      </c>
      <c r="B1617" s="3">
        <f t="shared" si="77"/>
        <v>2023</v>
      </c>
      <c r="C1617" t="str">
        <f t="shared" si="75"/>
        <v>2022-2023</v>
      </c>
      <c r="D1617" t="s">
        <v>147</v>
      </c>
      <c r="E1617" t="s">
        <v>146</v>
      </c>
      <c r="F1617" t="str">
        <f t="shared" si="76"/>
        <v>Victoria</v>
      </c>
      <c r="G1617" t="s">
        <v>45</v>
      </c>
      <c r="H1617">
        <v>3353</v>
      </c>
      <c r="I1617" t="s">
        <v>11</v>
      </c>
      <c r="J1617" t="s">
        <v>60</v>
      </c>
      <c r="K1617" t="s">
        <v>156</v>
      </c>
      <c r="L1617" t="s">
        <v>17</v>
      </c>
      <c r="M1617" s="5">
        <v>79.72</v>
      </c>
    </row>
    <row r="1618" spans="1:13" x14ac:dyDescent="0.2">
      <c r="A1618" s="2">
        <v>45219</v>
      </c>
      <c r="B1618" s="3">
        <f t="shared" si="77"/>
        <v>2024</v>
      </c>
      <c r="C1618" t="str">
        <f t="shared" si="75"/>
        <v>2023-2024</v>
      </c>
      <c r="D1618" t="s">
        <v>148</v>
      </c>
      <c r="E1618" t="s">
        <v>132</v>
      </c>
      <c r="F1618" t="str">
        <f t="shared" si="76"/>
        <v>New South Wales</v>
      </c>
      <c r="G1618" t="s">
        <v>10</v>
      </c>
      <c r="H1618">
        <v>2800</v>
      </c>
      <c r="I1618" t="s">
        <v>11</v>
      </c>
      <c r="J1618" t="s">
        <v>25</v>
      </c>
      <c r="K1618" t="s">
        <v>150</v>
      </c>
      <c r="L1618" t="s">
        <v>18</v>
      </c>
      <c r="M1618" s="5">
        <v>79.900000000000006</v>
      </c>
    </row>
    <row r="1619" spans="1:13" x14ac:dyDescent="0.2">
      <c r="A1619" s="2">
        <v>45461</v>
      </c>
      <c r="B1619" s="3">
        <f t="shared" si="77"/>
        <v>2024</v>
      </c>
      <c r="C1619" t="str">
        <f t="shared" si="75"/>
        <v>2023-2024</v>
      </c>
      <c r="D1619" t="s">
        <v>148</v>
      </c>
      <c r="E1619" t="s">
        <v>110</v>
      </c>
      <c r="F1619" t="str">
        <f t="shared" si="76"/>
        <v>Queensland</v>
      </c>
      <c r="G1619" t="s">
        <v>35</v>
      </c>
      <c r="H1619">
        <v>4680</v>
      </c>
      <c r="I1619" t="s">
        <v>11</v>
      </c>
      <c r="J1619" t="s">
        <v>51</v>
      </c>
      <c r="K1619" t="s">
        <v>152</v>
      </c>
      <c r="L1619" t="s">
        <v>13</v>
      </c>
      <c r="M1619" s="5">
        <v>79.910000000000011</v>
      </c>
    </row>
    <row r="1620" spans="1:13" x14ac:dyDescent="0.2">
      <c r="A1620" s="2">
        <v>45225</v>
      </c>
      <c r="B1620" s="3">
        <f t="shared" si="77"/>
        <v>2024</v>
      </c>
      <c r="C1620" t="str">
        <f t="shared" si="75"/>
        <v>2023-2024</v>
      </c>
      <c r="D1620" t="s">
        <v>148</v>
      </c>
      <c r="E1620" t="s">
        <v>107</v>
      </c>
      <c r="F1620" t="str">
        <f t="shared" si="76"/>
        <v>Queensland</v>
      </c>
      <c r="G1620" t="s">
        <v>35</v>
      </c>
      <c r="H1620">
        <v>4220</v>
      </c>
      <c r="I1620" t="s">
        <v>11</v>
      </c>
      <c r="J1620" t="s">
        <v>104</v>
      </c>
      <c r="K1620" t="s">
        <v>150</v>
      </c>
      <c r="L1620" t="s">
        <v>18</v>
      </c>
      <c r="M1620" s="5">
        <v>79.92</v>
      </c>
    </row>
    <row r="1621" spans="1:13" x14ac:dyDescent="0.2">
      <c r="A1621" s="2">
        <v>45627</v>
      </c>
      <c r="B1621" s="3">
        <f t="shared" si="77"/>
        <v>2025</v>
      </c>
      <c r="C1621" t="str">
        <f t="shared" si="75"/>
        <v>2024-2025</v>
      </c>
      <c r="D1621" t="s">
        <v>147</v>
      </c>
      <c r="E1621" t="s">
        <v>28</v>
      </c>
      <c r="F1621" t="str">
        <f t="shared" si="76"/>
        <v>Northern Territory</v>
      </c>
      <c r="G1621" t="s">
        <v>29</v>
      </c>
      <c r="H1621">
        <v>800</v>
      </c>
      <c r="I1621" t="s">
        <v>11</v>
      </c>
      <c r="J1621" t="s">
        <v>30</v>
      </c>
      <c r="K1621" t="s">
        <v>157</v>
      </c>
      <c r="L1621" t="s">
        <v>22</v>
      </c>
      <c r="M1621" s="5">
        <v>79.94</v>
      </c>
    </row>
    <row r="1622" spans="1:13" x14ac:dyDescent="0.2">
      <c r="A1622" s="2">
        <v>45153</v>
      </c>
      <c r="B1622" s="3">
        <f t="shared" si="77"/>
        <v>2024</v>
      </c>
      <c r="C1622" t="str">
        <f t="shared" si="75"/>
        <v>2023-2024</v>
      </c>
      <c r="D1622" t="s">
        <v>148</v>
      </c>
      <c r="E1622" t="s">
        <v>141</v>
      </c>
      <c r="F1622" t="str">
        <f t="shared" si="76"/>
        <v>Western Australia</v>
      </c>
      <c r="G1622" t="s">
        <v>48</v>
      </c>
      <c r="H1622">
        <v>6052</v>
      </c>
      <c r="I1622" t="s">
        <v>11</v>
      </c>
      <c r="J1622" t="s">
        <v>49</v>
      </c>
      <c r="K1622" t="s">
        <v>19</v>
      </c>
      <c r="L1622" t="s">
        <v>23</v>
      </c>
      <c r="M1622" s="5">
        <v>79.94</v>
      </c>
    </row>
    <row r="1623" spans="1:13" x14ac:dyDescent="0.2">
      <c r="A1623" s="2">
        <v>45633</v>
      </c>
      <c r="B1623" s="3">
        <f t="shared" si="77"/>
        <v>2025</v>
      </c>
      <c r="C1623" t="str">
        <f t="shared" si="75"/>
        <v>2024-2025</v>
      </c>
      <c r="D1623" t="s">
        <v>148</v>
      </c>
      <c r="E1623" t="s">
        <v>84</v>
      </c>
      <c r="F1623" t="str">
        <f t="shared" si="76"/>
        <v>Queensland</v>
      </c>
      <c r="G1623" t="s">
        <v>35</v>
      </c>
      <c r="H1623">
        <v>4740</v>
      </c>
      <c r="I1623" t="s">
        <v>11</v>
      </c>
      <c r="J1623" t="s">
        <v>51</v>
      </c>
      <c r="K1623" t="s">
        <v>152</v>
      </c>
      <c r="L1623" t="s">
        <v>13</v>
      </c>
      <c r="M1623" s="5">
        <v>79.94</v>
      </c>
    </row>
    <row r="1624" spans="1:13" x14ac:dyDescent="0.2">
      <c r="A1624" s="2">
        <v>45340</v>
      </c>
      <c r="B1624" s="3">
        <f t="shared" si="77"/>
        <v>2024</v>
      </c>
      <c r="C1624" t="str">
        <f t="shared" si="75"/>
        <v>2023-2024</v>
      </c>
      <c r="D1624" t="s">
        <v>148</v>
      </c>
      <c r="E1624" t="s">
        <v>136</v>
      </c>
      <c r="F1624" t="str">
        <f t="shared" si="76"/>
        <v>Victoria</v>
      </c>
      <c r="G1624" t="s">
        <v>45</v>
      </c>
      <c r="H1624">
        <v>3175</v>
      </c>
      <c r="I1624" t="s">
        <v>11</v>
      </c>
      <c r="J1624" t="s">
        <v>63</v>
      </c>
      <c r="K1624" t="s">
        <v>152</v>
      </c>
      <c r="L1624" t="s">
        <v>13</v>
      </c>
      <c r="M1624" s="5">
        <v>79.95</v>
      </c>
    </row>
    <row r="1625" spans="1:13" x14ac:dyDescent="0.2">
      <c r="A1625" s="2">
        <v>45038</v>
      </c>
      <c r="B1625" s="3">
        <f t="shared" si="77"/>
        <v>2023</v>
      </c>
      <c r="C1625" t="str">
        <f t="shared" si="75"/>
        <v>2022-2023</v>
      </c>
      <c r="D1625" t="s">
        <v>148</v>
      </c>
      <c r="E1625" t="s">
        <v>95</v>
      </c>
      <c r="F1625" t="str">
        <f t="shared" si="76"/>
        <v>Victoria</v>
      </c>
      <c r="G1625" t="s">
        <v>45</v>
      </c>
      <c r="H1625">
        <v>3931</v>
      </c>
      <c r="I1625" t="s">
        <v>11</v>
      </c>
      <c r="J1625" t="s">
        <v>55</v>
      </c>
      <c r="K1625" t="s">
        <v>154</v>
      </c>
      <c r="L1625" t="s">
        <v>14</v>
      </c>
      <c r="M1625" s="5">
        <v>79.95</v>
      </c>
    </row>
    <row r="1626" spans="1:13" x14ac:dyDescent="0.2">
      <c r="A1626" s="2">
        <v>44941</v>
      </c>
      <c r="B1626" s="3">
        <f t="shared" si="77"/>
        <v>2023</v>
      </c>
      <c r="C1626" t="str">
        <f t="shared" si="75"/>
        <v>2022-2023</v>
      </c>
      <c r="D1626" t="s">
        <v>148</v>
      </c>
      <c r="E1626" t="s">
        <v>89</v>
      </c>
      <c r="F1626" t="str">
        <f t="shared" si="76"/>
        <v>Queensland</v>
      </c>
      <c r="G1626" t="s">
        <v>35</v>
      </c>
      <c r="H1626">
        <v>4655</v>
      </c>
      <c r="I1626" t="s">
        <v>11</v>
      </c>
      <c r="J1626" t="s">
        <v>51</v>
      </c>
      <c r="K1626" t="s">
        <v>151</v>
      </c>
      <c r="L1626" t="s">
        <v>21</v>
      </c>
      <c r="M1626" s="5">
        <v>79.98</v>
      </c>
    </row>
    <row r="1627" spans="1:13" x14ac:dyDescent="0.2">
      <c r="A1627" s="2">
        <v>45547</v>
      </c>
      <c r="B1627" s="3">
        <f t="shared" si="77"/>
        <v>2025</v>
      </c>
      <c r="C1627" t="str">
        <f t="shared" si="75"/>
        <v>2024-2025</v>
      </c>
      <c r="D1627" t="s">
        <v>148</v>
      </c>
      <c r="E1627" t="s">
        <v>87</v>
      </c>
      <c r="F1627" t="str">
        <f t="shared" si="76"/>
        <v>New South Wales</v>
      </c>
      <c r="G1627" t="s">
        <v>10</v>
      </c>
      <c r="H1627">
        <v>2790</v>
      </c>
      <c r="I1627" t="s">
        <v>11</v>
      </c>
      <c r="J1627" t="s">
        <v>25</v>
      </c>
      <c r="K1627" t="s">
        <v>151</v>
      </c>
      <c r="L1627" t="s">
        <v>21</v>
      </c>
      <c r="M1627" s="5">
        <v>79.98</v>
      </c>
    </row>
    <row r="1628" spans="1:13" x14ac:dyDescent="0.2">
      <c r="A1628" s="2">
        <v>45007</v>
      </c>
      <c r="B1628" s="3">
        <f t="shared" si="77"/>
        <v>2023</v>
      </c>
      <c r="C1628" t="str">
        <f t="shared" si="75"/>
        <v>2022-2023</v>
      </c>
      <c r="D1628" t="s">
        <v>148</v>
      </c>
      <c r="E1628" t="s">
        <v>102</v>
      </c>
      <c r="F1628" t="str">
        <f t="shared" si="76"/>
        <v>Queensland</v>
      </c>
      <c r="G1628" t="s">
        <v>35</v>
      </c>
      <c r="H1628">
        <v>4870</v>
      </c>
      <c r="I1628" t="s">
        <v>11</v>
      </c>
      <c r="J1628" t="s">
        <v>36</v>
      </c>
      <c r="K1628" t="s">
        <v>154</v>
      </c>
      <c r="L1628" t="s">
        <v>14</v>
      </c>
      <c r="M1628" s="5">
        <v>80.45</v>
      </c>
    </row>
    <row r="1629" spans="1:13" x14ac:dyDescent="0.2">
      <c r="A1629" s="2">
        <v>45091</v>
      </c>
      <c r="B1629" s="3">
        <f t="shared" si="77"/>
        <v>2023</v>
      </c>
      <c r="C1629" t="str">
        <f t="shared" si="75"/>
        <v>2022-2023</v>
      </c>
      <c r="D1629" t="s">
        <v>148</v>
      </c>
      <c r="E1629" t="s">
        <v>122</v>
      </c>
      <c r="F1629" t="str">
        <f t="shared" si="76"/>
        <v>New South Wales</v>
      </c>
      <c r="G1629" t="s">
        <v>10</v>
      </c>
      <c r="H1629">
        <v>2650</v>
      </c>
      <c r="I1629" t="s">
        <v>11</v>
      </c>
      <c r="J1629" t="s">
        <v>25</v>
      </c>
      <c r="K1629" t="s">
        <v>19</v>
      </c>
      <c r="L1629" t="s">
        <v>23</v>
      </c>
      <c r="M1629" s="5">
        <v>80.45</v>
      </c>
    </row>
    <row r="1630" spans="1:13" x14ac:dyDescent="0.2">
      <c r="A1630" s="2">
        <v>45116</v>
      </c>
      <c r="B1630" s="3">
        <f t="shared" si="77"/>
        <v>2024</v>
      </c>
      <c r="C1630" t="str">
        <f t="shared" si="75"/>
        <v>2023-2024</v>
      </c>
      <c r="D1630" t="s">
        <v>148</v>
      </c>
      <c r="E1630" t="s">
        <v>100</v>
      </c>
      <c r="F1630" t="str">
        <f t="shared" si="76"/>
        <v>Western Australia</v>
      </c>
      <c r="G1630" t="s">
        <v>48</v>
      </c>
      <c r="H1630">
        <v>6021</v>
      </c>
      <c r="I1630" t="s">
        <v>11</v>
      </c>
      <c r="J1630" t="s">
        <v>49</v>
      </c>
      <c r="K1630" t="s">
        <v>19</v>
      </c>
      <c r="L1630" t="s">
        <v>23</v>
      </c>
      <c r="M1630" s="5">
        <v>80.460000000000008</v>
      </c>
    </row>
    <row r="1631" spans="1:13" x14ac:dyDescent="0.2">
      <c r="A1631" s="2">
        <v>45003</v>
      </c>
      <c r="B1631" s="3">
        <f t="shared" si="77"/>
        <v>2023</v>
      </c>
      <c r="C1631" t="str">
        <f t="shared" si="75"/>
        <v>2022-2023</v>
      </c>
      <c r="D1631" t="s">
        <v>147</v>
      </c>
      <c r="E1631" t="s">
        <v>101</v>
      </c>
      <c r="F1631" t="str">
        <f t="shared" si="76"/>
        <v>Victoria</v>
      </c>
      <c r="G1631" t="s">
        <v>45</v>
      </c>
      <c r="H1631">
        <v>3131</v>
      </c>
      <c r="I1631" t="s">
        <v>11</v>
      </c>
      <c r="J1631" t="s">
        <v>63</v>
      </c>
      <c r="K1631" t="s">
        <v>154</v>
      </c>
      <c r="L1631" t="s">
        <v>14</v>
      </c>
      <c r="M1631" s="5">
        <v>80.5</v>
      </c>
    </row>
    <row r="1632" spans="1:13" x14ac:dyDescent="0.2">
      <c r="A1632" s="2">
        <v>45147</v>
      </c>
      <c r="B1632" s="3">
        <f t="shared" si="77"/>
        <v>2024</v>
      </c>
      <c r="C1632" t="str">
        <f t="shared" si="75"/>
        <v>2023-2024</v>
      </c>
      <c r="D1632" t="s">
        <v>148</v>
      </c>
      <c r="E1632" t="s">
        <v>123</v>
      </c>
      <c r="F1632" t="str">
        <f t="shared" si="76"/>
        <v>Western Australia</v>
      </c>
      <c r="G1632" t="s">
        <v>48</v>
      </c>
      <c r="H1632">
        <v>6109</v>
      </c>
      <c r="I1632" t="s">
        <v>11</v>
      </c>
      <c r="J1632" t="s">
        <v>94</v>
      </c>
      <c r="K1632" t="s">
        <v>155</v>
      </c>
      <c r="L1632" t="s">
        <v>20</v>
      </c>
      <c r="M1632" s="5">
        <v>80.92</v>
      </c>
    </row>
    <row r="1633" spans="1:13" x14ac:dyDescent="0.2">
      <c r="A1633" s="2">
        <v>45182</v>
      </c>
      <c r="B1633" s="3">
        <f t="shared" si="77"/>
        <v>2024</v>
      </c>
      <c r="C1633" t="str">
        <f t="shared" si="75"/>
        <v>2023-2024</v>
      </c>
      <c r="D1633" t="s">
        <v>148</v>
      </c>
      <c r="E1633" t="s">
        <v>90</v>
      </c>
      <c r="F1633" t="str">
        <f t="shared" si="76"/>
        <v>Victoria</v>
      </c>
      <c r="G1633" t="s">
        <v>45</v>
      </c>
      <c r="H1633">
        <v>3179</v>
      </c>
      <c r="I1633" t="s">
        <v>11</v>
      </c>
      <c r="J1633" t="s">
        <v>63</v>
      </c>
      <c r="K1633" t="s">
        <v>156</v>
      </c>
      <c r="L1633" t="s">
        <v>17</v>
      </c>
      <c r="M1633" s="5">
        <v>80.92</v>
      </c>
    </row>
    <row r="1634" spans="1:13" x14ac:dyDescent="0.2">
      <c r="A1634" s="2">
        <v>45040</v>
      </c>
      <c r="B1634" s="3">
        <f t="shared" si="77"/>
        <v>2023</v>
      </c>
      <c r="C1634" t="str">
        <f t="shared" si="75"/>
        <v>2022-2023</v>
      </c>
      <c r="D1634" t="s">
        <v>148</v>
      </c>
      <c r="E1634" t="s">
        <v>50</v>
      </c>
      <c r="F1634" t="str">
        <f t="shared" si="76"/>
        <v>Queensland</v>
      </c>
      <c r="G1634" t="s">
        <v>35</v>
      </c>
      <c r="H1634">
        <v>4703</v>
      </c>
      <c r="I1634" t="s">
        <v>11</v>
      </c>
      <c r="J1634" t="s">
        <v>51</v>
      </c>
      <c r="K1634" t="s">
        <v>150</v>
      </c>
      <c r="L1634" t="s">
        <v>18</v>
      </c>
      <c r="M1634" s="5">
        <v>80.94</v>
      </c>
    </row>
    <row r="1635" spans="1:13" x14ac:dyDescent="0.2">
      <c r="A1635" s="2">
        <v>45347</v>
      </c>
      <c r="B1635" s="3">
        <f t="shared" si="77"/>
        <v>2024</v>
      </c>
      <c r="C1635" t="str">
        <f t="shared" si="75"/>
        <v>2023-2024</v>
      </c>
      <c r="D1635" t="s">
        <v>147</v>
      </c>
      <c r="E1635" t="s">
        <v>129</v>
      </c>
      <c r="F1635" t="str">
        <f t="shared" si="76"/>
        <v>Tasmania</v>
      </c>
      <c r="G1635" t="s">
        <v>70</v>
      </c>
      <c r="H1635">
        <v>7010</v>
      </c>
      <c r="I1635" t="s">
        <v>11</v>
      </c>
      <c r="J1635" t="s">
        <v>71</v>
      </c>
      <c r="K1635" t="s">
        <v>19</v>
      </c>
      <c r="L1635" t="s">
        <v>23</v>
      </c>
      <c r="M1635" s="5">
        <v>80.95</v>
      </c>
    </row>
    <row r="1636" spans="1:13" x14ac:dyDescent="0.2">
      <c r="A1636" s="2">
        <v>45527</v>
      </c>
      <c r="B1636" s="3">
        <f t="shared" si="77"/>
        <v>2025</v>
      </c>
      <c r="C1636" t="str">
        <f t="shared" si="75"/>
        <v>2024-2025</v>
      </c>
      <c r="D1636" t="s">
        <v>148</v>
      </c>
      <c r="E1636" t="s">
        <v>62</v>
      </c>
      <c r="F1636" t="str">
        <f t="shared" si="76"/>
        <v>Victoria</v>
      </c>
      <c r="G1636" t="s">
        <v>45</v>
      </c>
      <c r="H1636">
        <v>3134</v>
      </c>
      <c r="I1636" t="s">
        <v>11</v>
      </c>
      <c r="J1636" t="s">
        <v>63</v>
      </c>
      <c r="K1636" t="s">
        <v>156</v>
      </c>
      <c r="L1636" t="s">
        <v>17</v>
      </c>
      <c r="M1636" s="5">
        <v>80.95</v>
      </c>
    </row>
    <row r="1637" spans="1:13" x14ac:dyDescent="0.2">
      <c r="A1637" s="2">
        <v>45546</v>
      </c>
      <c r="B1637" s="3">
        <f t="shared" si="77"/>
        <v>2025</v>
      </c>
      <c r="C1637" t="str">
        <f t="shared" si="75"/>
        <v>2024-2025</v>
      </c>
      <c r="D1637" t="s">
        <v>148</v>
      </c>
      <c r="E1637" t="s">
        <v>122</v>
      </c>
      <c r="F1637" t="str">
        <f t="shared" si="76"/>
        <v>New South Wales</v>
      </c>
      <c r="G1637" t="s">
        <v>10</v>
      </c>
      <c r="H1637">
        <v>2650</v>
      </c>
      <c r="I1637" t="s">
        <v>11</v>
      </c>
      <c r="J1637" t="s">
        <v>25</v>
      </c>
      <c r="K1637" t="s">
        <v>154</v>
      </c>
      <c r="L1637" t="s">
        <v>14</v>
      </c>
      <c r="M1637" s="5">
        <v>81.25</v>
      </c>
    </row>
    <row r="1638" spans="1:13" x14ac:dyDescent="0.2">
      <c r="A1638" s="2">
        <v>45614</v>
      </c>
      <c r="B1638" s="3">
        <f t="shared" si="77"/>
        <v>2025</v>
      </c>
      <c r="C1638" t="str">
        <f t="shared" si="75"/>
        <v>2024-2025</v>
      </c>
      <c r="D1638" t="s">
        <v>148</v>
      </c>
      <c r="E1638" t="s">
        <v>99</v>
      </c>
      <c r="F1638" t="str">
        <f t="shared" si="76"/>
        <v>Victoria</v>
      </c>
      <c r="G1638" t="s">
        <v>45</v>
      </c>
      <c r="H1638">
        <v>3148</v>
      </c>
      <c r="I1638" t="s">
        <v>11</v>
      </c>
      <c r="J1638" t="s">
        <v>63</v>
      </c>
      <c r="K1638" t="s">
        <v>151</v>
      </c>
      <c r="L1638" t="s">
        <v>21</v>
      </c>
      <c r="M1638" s="5">
        <v>81.510000000000005</v>
      </c>
    </row>
    <row r="1639" spans="1:13" x14ac:dyDescent="0.2">
      <c r="A1639" s="2">
        <v>45127</v>
      </c>
      <c r="B1639" s="3">
        <f t="shared" si="77"/>
        <v>2024</v>
      </c>
      <c r="C1639" t="str">
        <f t="shared" si="75"/>
        <v>2023-2024</v>
      </c>
      <c r="D1639" t="s">
        <v>147</v>
      </c>
      <c r="E1639" t="s">
        <v>56</v>
      </c>
      <c r="F1639" t="str">
        <f t="shared" si="76"/>
        <v>Northern Territory</v>
      </c>
      <c r="G1639" t="s">
        <v>29</v>
      </c>
      <c r="H1639">
        <v>870</v>
      </c>
      <c r="I1639" t="s">
        <v>11</v>
      </c>
      <c r="J1639" t="s">
        <v>30</v>
      </c>
      <c r="K1639" t="s">
        <v>156</v>
      </c>
      <c r="L1639" t="s">
        <v>17</v>
      </c>
      <c r="M1639" s="5">
        <v>81.540000000000006</v>
      </c>
    </row>
    <row r="1640" spans="1:13" x14ac:dyDescent="0.2">
      <c r="A1640" s="2">
        <v>45237</v>
      </c>
      <c r="B1640" s="3">
        <f t="shared" si="77"/>
        <v>2024</v>
      </c>
      <c r="C1640" t="str">
        <f t="shared" si="75"/>
        <v>2023-2024</v>
      </c>
      <c r="D1640" t="s">
        <v>148</v>
      </c>
      <c r="E1640" t="s">
        <v>24</v>
      </c>
      <c r="F1640" t="str">
        <f t="shared" si="76"/>
        <v>New South Wales</v>
      </c>
      <c r="G1640" t="s">
        <v>10</v>
      </c>
      <c r="H1640">
        <v>2795</v>
      </c>
      <c r="I1640" t="s">
        <v>11</v>
      </c>
      <c r="J1640" t="s">
        <v>25</v>
      </c>
      <c r="K1640" t="s">
        <v>156</v>
      </c>
      <c r="L1640" t="s">
        <v>17</v>
      </c>
      <c r="M1640" s="5">
        <v>81.59</v>
      </c>
    </row>
    <row r="1641" spans="1:13" x14ac:dyDescent="0.2">
      <c r="A1641" s="2">
        <v>45522</v>
      </c>
      <c r="B1641" s="3">
        <f t="shared" si="77"/>
        <v>2025</v>
      </c>
      <c r="C1641" t="str">
        <f t="shared" si="75"/>
        <v>2024-2025</v>
      </c>
      <c r="D1641" t="s">
        <v>148</v>
      </c>
      <c r="E1641" t="s">
        <v>117</v>
      </c>
      <c r="F1641" t="str">
        <f t="shared" si="76"/>
        <v>Queensland</v>
      </c>
      <c r="G1641" t="s">
        <v>35</v>
      </c>
      <c r="H1641">
        <v>4119</v>
      </c>
      <c r="I1641" t="s">
        <v>11</v>
      </c>
      <c r="J1641" t="s">
        <v>43</v>
      </c>
      <c r="K1641" t="s">
        <v>157</v>
      </c>
      <c r="L1641" t="s">
        <v>22</v>
      </c>
      <c r="M1641" s="5">
        <v>81.73</v>
      </c>
    </row>
    <row r="1642" spans="1:13" x14ac:dyDescent="0.2">
      <c r="A1642" s="2">
        <v>45318</v>
      </c>
      <c r="B1642" s="3">
        <f t="shared" si="77"/>
        <v>2024</v>
      </c>
      <c r="C1642" t="str">
        <f t="shared" si="75"/>
        <v>2023-2024</v>
      </c>
      <c r="D1642" t="s">
        <v>147</v>
      </c>
      <c r="E1642" t="s">
        <v>142</v>
      </c>
      <c r="F1642" t="str">
        <f t="shared" si="76"/>
        <v>Australian Capital Territory</v>
      </c>
      <c r="G1642" t="s">
        <v>80</v>
      </c>
      <c r="H1642">
        <v>2609</v>
      </c>
      <c r="I1642" t="s">
        <v>11</v>
      </c>
      <c r="J1642" t="s">
        <v>58</v>
      </c>
      <c r="K1642" t="s">
        <v>152</v>
      </c>
      <c r="L1642" t="s">
        <v>13</v>
      </c>
      <c r="M1642" s="5">
        <v>81.800000000000011</v>
      </c>
    </row>
    <row r="1643" spans="1:13" x14ac:dyDescent="0.2">
      <c r="A1643" s="2">
        <v>44950</v>
      </c>
      <c r="B1643" s="3">
        <f t="shared" si="77"/>
        <v>2023</v>
      </c>
      <c r="C1643" t="str">
        <f t="shared" si="75"/>
        <v>2022-2023</v>
      </c>
      <c r="D1643" t="s">
        <v>148</v>
      </c>
      <c r="E1643" t="s">
        <v>136</v>
      </c>
      <c r="F1643" t="str">
        <f t="shared" si="76"/>
        <v>Victoria</v>
      </c>
      <c r="G1643" t="s">
        <v>45</v>
      </c>
      <c r="H1643">
        <v>3175</v>
      </c>
      <c r="I1643" t="s">
        <v>11</v>
      </c>
      <c r="J1643" t="s">
        <v>63</v>
      </c>
      <c r="K1643" t="s">
        <v>155</v>
      </c>
      <c r="L1643" t="s">
        <v>20</v>
      </c>
      <c r="M1643" s="5">
        <v>81.81</v>
      </c>
    </row>
    <row r="1644" spans="1:13" x14ac:dyDescent="0.2">
      <c r="A1644" s="2">
        <v>45108</v>
      </c>
      <c r="B1644" s="3">
        <f t="shared" si="77"/>
        <v>2024</v>
      </c>
      <c r="C1644" t="str">
        <f t="shared" si="75"/>
        <v>2023-2024</v>
      </c>
      <c r="D1644" t="s">
        <v>147</v>
      </c>
      <c r="E1644" t="s">
        <v>118</v>
      </c>
      <c r="F1644" t="str">
        <f t="shared" si="76"/>
        <v>New South Wales</v>
      </c>
      <c r="G1644" t="s">
        <v>10</v>
      </c>
      <c r="H1644">
        <v>2158</v>
      </c>
      <c r="I1644" t="s">
        <v>11</v>
      </c>
      <c r="J1644" t="s">
        <v>27</v>
      </c>
      <c r="K1644" t="s">
        <v>19</v>
      </c>
      <c r="L1644" t="s">
        <v>23</v>
      </c>
      <c r="M1644" s="5">
        <v>81.86</v>
      </c>
    </row>
    <row r="1645" spans="1:13" x14ac:dyDescent="0.2">
      <c r="A1645" s="2">
        <v>44968</v>
      </c>
      <c r="B1645" s="3">
        <f t="shared" si="77"/>
        <v>2023</v>
      </c>
      <c r="C1645" t="str">
        <f t="shared" si="75"/>
        <v>2022-2023</v>
      </c>
      <c r="D1645" t="s">
        <v>148</v>
      </c>
      <c r="E1645" t="s">
        <v>84</v>
      </c>
      <c r="F1645" t="str">
        <f t="shared" si="76"/>
        <v>Queensland</v>
      </c>
      <c r="G1645" t="s">
        <v>35</v>
      </c>
      <c r="H1645">
        <v>4740</v>
      </c>
      <c r="I1645" t="s">
        <v>11</v>
      </c>
      <c r="J1645" t="s">
        <v>51</v>
      </c>
      <c r="K1645" t="s">
        <v>150</v>
      </c>
      <c r="L1645" t="s">
        <v>18</v>
      </c>
      <c r="M1645" s="5">
        <v>81.95</v>
      </c>
    </row>
    <row r="1646" spans="1:13" x14ac:dyDescent="0.2">
      <c r="A1646" s="2">
        <v>45578</v>
      </c>
      <c r="B1646" s="3">
        <f t="shared" si="77"/>
        <v>2025</v>
      </c>
      <c r="C1646" t="str">
        <f t="shared" si="75"/>
        <v>2024-2025</v>
      </c>
      <c r="D1646" t="s">
        <v>147</v>
      </c>
      <c r="E1646" t="s">
        <v>65</v>
      </c>
      <c r="F1646" t="str">
        <f t="shared" si="76"/>
        <v>New South Wales</v>
      </c>
      <c r="G1646" t="s">
        <v>10</v>
      </c>
      <c r="H1646">
        <v>2541</v>
      </c>
      <c r="I1646" t="s">
        <v>11</v>
      </c>
      <c r="J1646" t="s">
        <v>58</v>
      </c>
      <c r="K1646" t="s">
        <v>149</v>
      </c>
      <c r="L1646" t="s">
        <v>15</v>
      </c>
      <c r="M1646" s="5">
        <v>82.16</v>
      </c>
    </row>
    <row r="1647" spans="1:13" x14ac:dyDescent="0.2">
      <c r="A1647" s="2">
        <v>45587</v>
      </c>
      <c r="B1647" s="3">
        <f t="shared" si="77"/>
        <v>2025</v>
      </c>
      <c r="C1647" t="str">
        <f t="shared" si="75"/>
        <v>2024-2025</v>
      </c>
      <c r="D1647" t="s">
        <v>147</v>
      </c>
      <c r="E1647" t="s">
        <v>44</v>
      </c>
      <c r="F1647" t="str">
        <f t="shared" si="76"/>
        <v>Victoria</v>
      </c>
      <c r="G1647" t="s">
        <v>45</v>
      </c>
      <c r="H1647">
        <v>3066</v>
      </c>
      <c r="I1647" t="s">
        <v>11</v>
      </c>
      <c r="J1647" t="s">
        <v>46</v>
      </c>
      <c r="K1647" t="s">
        <v>152</v>
      </c>
      <c r="L1647" t="s">
        <v>13</v>
      </c>
      <c r="M1647" s="5">
        <v>82.169999999999987</v>
      </c>
    </row>
    <row r="1648" spans="1:13" x14ac:dyDescent="0.2">
      <c r="A1648" s="2">
        <v>45427</v>
      </c>
      <c r="B1648" s="3">
        <f t="shared" si="77"/>
        <v>2024</v>
      </c>
      <c r="C1648" t="str">
        <f t="shared" si="75"/>
        <v>2023-2024</v>
      </c>
      <c r="D1648" t="s">
        <v>147</v>
      </c>
      <c r="E1648" t="s">
        <v>113</v>
      </c>
      <c r="F1648" t="str">
        <f t="shared" si="76"/>
        <v>Queensland</v>
      </c>
      <c r="G1648" t="s">
        <v>35</v>
      </c>
      <c r="H1648">
        <v>4215</v>
      </c>
      <c r="I1648" t="s">
        <v>11</v>
      </c>
      <c r="J1648" t="s">
        <v>104</v>
      </c>
      <c r="K1648" t="s">
        <v>154</v>
      </c>
      <c r="L1648" t="s">
        <v>14</v>
      </c>
      <c r="M1648" s="5">
        <v>82.21</v>
      </c>
    </row>
    <row r="1649" spans="1:13" x14ac:dyDescent="0.2">
      <c r="A1649" s="2">
        <v>45541</v>
      </c>
      <c r="B1649" s="3">
        <f t="shared" si="77"/>
        <v>2025</v>
      </c>
      <c r="C1649" t="str">
        <f t="shared" si="75"/>
        <v>2024-2025</v>
      </c>
      <c r="D1649" t="s">
        <v>148</v>
      </c>
      <c r="E1649" t="s">
        <v>117</v>
      </c>
      <c r="F1649" t="str">
        <f t="shared" si="76"/>
        <v>Queensland</v>
      </c>
      <c r="G1649" t="s">
        <v>35</v>
      </c>
      <c r="H1649">
        <v>4119</v>
      </c>
      <c r="I1649" t="s">
        <v>11</v>
      </c>
      <c r="J1649" t="s">
        <v>43</v>
      </c>
      <c r="K1649" t="s">
        <v>154</v>
      </c>
      <c r="L1649" t="s">
        <v>14</v>
      </c>
      <c r="M1649" s="5">
        <v>82.3</v>
      </c>
    </row>
    <row r="1650" spans="1:13" x14ac:dyDescent="0.2">
      <c r="A1650" s="2">
        <v>45105</v>
      </c>
      <c r="B1650" s="3">
        <f t="shared" si="77"/>
        <v>2023</v>
      </c>
      <c r="C1650" t="str">
        <f t="shared" si="75"/>
        <v>2022-2023</v>
      </c>
      <c r="D1650" t="s">
        <v>147</v>
      </c>
      <c r="E1650" t="s">
        <v>54</v>
      </c>
      <c r="F1650" t="str">
        <f t="shared" si="76"/>
        <v>Victoria</v>
      </c>
      <c r="G1650" t="s">
        <v>45</v>
      </c>
      <c r="H1650">
        <v>3977</v>
      </c>
      <c r="I1650" t="s">
        <v>11</v>
      </c>
      <c r="J1650" t="s">
        <v>55</v>
      </c>
      <c r="K1650" t="s">
        <v>156</v>
      </c>
      <c r="L1650" t="s">
        <v>17</v>
      </c>
      <c r="M1650" s="5">
        <v>82.7</v>
      </c>
    </row>
    <row r="1651" spans="1:13" x14ac:dyDescent="0.2">
      <c r="A1651" s="2">
        <v>45596</v>
      </c>
      <c r="B1651" s="3">
        <f t="shared" si="77"/>
        <v>2025</v>
      </c>
      <c r="C1651" t="str">
        <f t="shared" si="75"/>
        <v>2024-2025</v>
      </c>
      <c r="D1651" t="s">
        <v>147</v>
      </c>
      <c r="E1651" t="s">
        <v>83</v>
      </c>
      <c r="F1651" t="str">
        <f t="shared" si="76"/>
        <v>New South Wales</v>
      </c>
      <c r="G1651" t="s">
        <v>10</v>
      </c>
      <c r="H1651">
        <v>2750</v>
      </c>
      <c r="I1651" t="s">
        <v>11</v>
      </c>
      <c r="J1651" t="s">
        <v>25</v>
      </c>
      <c r="K1651" t="s">
        <v>154</v>
      </c>
      <c r="L1651" t="s">
        <v>14</v>
      </c>
      <c r="M1651" s="5">
        <v>82.92</v>
      </c>
    </row>
    <row r="1652" spans="1:13" x14ac:dyDescent="0.2">
      <c r="A1652" s="2">
        <v>45021</v>
      </c>
      <c r="B1652" s="3">
        <f t="shared" si="77"/>
        <v>2023</v>
      </c>
      <c r="C1652" t="str">
        <f t="shared" si="75"/>
        <v>2022-2023</v>
      </c>
      <c r="D1652" t="s">
        <v>147</v>
      </c>
      <c r="E1652" t="s">
        <v>40</v>
      </c>
      <c r="F1652" t="str">
        <f t="shared" si="76"/>
        <v>New South Wales</v>
      </c>
      <c r="G1652" t="s">
        <v>10</v>
      </c>
      <c r="H1652">
        <v>2116</v>
      </c>
      <c r="I1652" t="s">
        <v>11</v>
      </c>
      <c r="J1652" t="s">
        <v>27</v>
      </c>
      <c r="K1652" t="s">
        <v>157</v>
      </c>
      <c r="L1652" t="s">
        <v>22</v>
      </c>
      <c r="M1652" s="5">
        <v>83.02</v>
      </c>
    </row>
    <row r="1653" spans="1:13" x14ac:dyDescent="0.2">
      <c r="A1653" s="2">
        <v>45350</v>
      </c>
      <c r="B1653" s="3">
        <f t="shared" si="77"/>
        <v>2024</v>
      </c>
      <c r="C1653" t="str">
        <f t="shared" si="75"/>
        <v>2023-2024</v>
      </c>
      <c r="D1653" t="s">
        <v>147</v>
      </c>
      <c r="E1653" t="s">
        <v>57</v>
      </c>
      <c r="F1653" t="str">
        <f t="shared" si="76"/>
        <v>New South Wales</v>
      </c>
      <c r="G1653" t="s">
        <v>10</v>
      </c>
      <c r="H1653">
        <v>2560</v>
      </c>
      <c r="I1653" t="s">
        <v>11</v>
      </c>
      <c r="J1653" t="s">
        <v>58</v>
      </c>
      <c r="K1653" t="s">
        <v>156</v>
      </c>
      <c r="L1653" t="s">
        <v>17</v>
      </c>
      <c r="M1653" s="5">
        <v>83.18</v>
      </c>
    </row>
    <row r="1654" spans="1:13" x14ac:dyDescent="0.2">
      <c r="A1654" s="2">
        <v>45517</v>
      </c>
      <c r="B1654" s="3">
        <f t="shared" si="77"/>
        <v>2025</v>
      </c>
      <c r="C1654" t="str">
        <f t="shared" si="75"/>
        <v>2024-2025</v>
      </c>
      <c r="D1654" t="s">
        <v>148</v>
      </c>
      <c r="E1654" t="s">
        <v>99</v>
      </c>
      <c r="F1654" t="str">
        <f t="shared" si="76"/>
        <v>Victoria</v>
      </c>
      <c r="G1654" t="s">
        <v>45</v>
      </c>
      <c r="H1654">
        <v>3148</v>
      </c>
      <c r="I1654" t="s">
        <v>11</v>
      </c>
      <c r="J1654" t="s">
        <v>63</v>
      </c>
      <c r="K1654" t="s">
        <v>156</v>
      </c>
      <c r="L1654" t="s">
        <v>17</v>
      </c>
      <c r="M1654" s="5">
        <v>83.39</v>
      </c>
    </row>
    <row r="1655" spans="1:13" x14ac:dyDescent="0.2">
      <c r="A1655" s="2">
        <v>45228</v>
      </c>
      <c r="B1655" s="3">
        <f t="shared" si="77"/>
        <v>2024</v>
      </c>
      <c r="C1655" t="str">
        <f t="shared" si="75"/>
        <v>2023-2024</v>
      </c>
      <c r="D1655" t="s">
        <v>148</v>
      </c>
      <c r="E1655" t="s">
        <v>74</v>
      </c>
      <c r="F1655" t="str">
        <f t="shared" si="76"/>
        <v>South Australia</v>
      </c>
      <c r="G1655" t="s">
        <v>32</v>
      </c>
      <c r="H1655">
        <v>5043</v>
      </c>
      <c r="I1655" t="s">
        <v>11</v>
      </c>
      <c r="J1655" t="s">
        <v>33</v>
      </c>
      <c r="K1655" t="s">
        <v>151</v>
      </c>
      <c r="L1655" t="s">
        <v>21</v>
      </c>
      <c r="M1655" s="5">
        <v>83.47999999999999</v>
      </c>
    </row>
    <row r="1656" spans="1:13" x14ac:dyDescent="0.2">
      <c r="A1656" s="2">
        <v>45588</v>
      </c>
      <c r="B1656" s="3">
        <f t="shared" si="77"/>
        <v>2025</v>
      </c>
      <c r="C1656" t="str">
        <f t="shared" si="75"/>
        <v>2024-2025</v>
      </c>
      <c r="D1656" t="s">
        <v>147</v>
      </c>
      <c r="E1656" t="s">
        <v>44</v>
      </c>
      <c r="F1656" t="str">
        <f t="shared" si="76"/>
        <v>Victoria</v>
      </c>
      <c r="G1656" t="s">
        <v>45</v>
      </c>
      <c r="H1656">
        <v>3066</v>
      </c>
      <c r="I1656" t="s">
        <v>11</v>
      </c>
      <c r="J1656" t="s">
        <v>46</v>
      </c>
      <c r="K1656" t="s">
        <v>156</v>
      </c>
      <c r="L1656" t="s">
        <v>17</v>
      </c>
      <c r="M1656" s="5">
        <v>83.789999999999992</v>
      </c>
    </row>
    <row r="1657" spans="1:13" x14ac:dyDescent="0.2">
      <c r="A1657" s="2">
        <v>45541</v>
      </c>
      <c r="B1657" s="3">
        <f t="shared" si="77"/>
        <v>2025</v>
      </c>
      <c r="C1657" t="str">
        <f t="shared" si="75"/>
        <v>2024-2025</v>
      </c>
      <c r="D1657" t="s">
        <v>147</v>
      </c>
      <c r="E1657" t="s">
        <v>108</v>
      </c>
      <c r="F1657" t="str">
        <f t="shared" si="76"/>
        <v>Victoria</v>
      </c>
      <c r="G1657" t="s">
        <v>45</v>
      </c>
      <c r="H1657">
        <v>3018</v>
      </c>
      <c r="I1657" t="s">
        <v>11</v>
      </c>
      <c r="J1657" t="s">
        <v>46</v>
      </c>
      <c r="K1657" t="s">
        <v>154</v>
      </c>
      <c r="L1657" t="s">
        <v>14</v>
      </c>
      <c r="M1657" s="5">
        <v>83.86</v>
      </c>
    </row>
    <row r="1658" spans="1:13" x14ac:dyDescent="0.2">
      <c r="A1658" s="2">
        <v>45095</v>
      </c>
      <c r="B1658" s="3">
        <f t="shared" si="77"/>
        <v>2023</v>
      </c>
      <c r="C1658" t="str">
        <f t="shared" si="75"/>
        <v>2022-2023</v>
      </c>
      <c r="D1658" t="s">
        <v>148</v>
      </c>
      <c r="E1658" t="s">
        <v>123</v>
      </c>
      <c r="F1658" t="str">
        <f t="shared" si="76"/>
        <v>Western Australia</v>
      </c>
      <c r="G1658" t="s">
        <v>48</v>
      </c>
      <c r="H1658">
        <v>6109</v>
      </c>
      <c r="I1658" t="s">
        <v>11</v>
      </c>
      <c r="J1658" t="s">
        <v>94</v>
      </c>
      <c r="K1658" t="s">
        <v>156</v>
      </c>
      <c r="L1658" t="s">
        <v>17</v>
      </c>
      <c r="M1658" s="5">
        <v>83.86</v>
      </c>
    </row>
    <row r="1659" spans="1:13" x14ac:dyDescent="0.2">
      <c r="A1659" s="2">
        <v>45451</v>
      </c>
      <c r="B1659" s="3">
        <f t="shared" si="77"/>
        <v>2024</v>
      </c>
      <c r="C1659" t="str">
        <f t="shared" si="75"/>
        <v>2023-2024</v>
      </c>
      <c r="D1659" t="s">
        <v>147</v>
      </c>
      <c r="E1659" t="s">
        <v>133</v>
      </c>
      <c r="F1659" t="str">
        <f t="shared" si="76"/>
        <v>Queensland</v>
      </c>
      <c r="G1659" t="s">
        <v>35</v>
      </c>
      <c r="H1659">
        <v>4305</v>
      </c>
      <c r="I1659" t="s">
        <v>11</v>
      </c>
      <c r="J1659" t="s">
        <v>104</v>
      </c>
      <c r="K1659" t="s">
        <v>154</v>
      </c>
      <c r="L1659" t="s">
        <v>14</v>
      </c>
      <c r="M1659" s="5">
        <v>83.89</v>
      </c>
    </row>
    <row r="1660" spans="1:13" x14ac:dyDescent="0.2">
      <c r="A1660" s="2">
        <v>44951</v>
      </c>
      <c r="B1660" s="3">
        <f t="shared" si="77"/>
        <v>2023</v>
      </c>
      <c r="C1660" t="str">
        <f t="shared" si="75"/>
        <v>2022-2023</v>
      </c>
      <c r="D1660" t="s">
        <v>147</v>
      </c>
      <c r="E1660" t="s">
        <v>72</v>
      </c>
      <c r="F1660" t="str">
        <f t="shared" si="76"/>
        <v>Western Australia</v>
      </c>
      <c r="G1660" t="s">
        <v>48</v>
      </c>
      <c r="H1660">
        <v>6010</v>
      </c>
      <c r="I1660" t="s">
        <v>11</v>
      </c>
      <c r="J1660" t="s">
        <v>49</v>
      </c>
      <c r="K1660" t="s">
        <v>150</v>
      </c>
      <c r="L1660" t="s">
        <v>18</v>
      </c>
      <c r="M1660" s="5">
        <v>83.93</v>
      </c>
    </row>
    <row r="1661" spans="1:13" x14ac:dyDescent="0.2">
      <c r="A1661" s="2">
        <v>45403</v>
      </c>
      <c r="B1661" s="3">
        <f t="shared" si="77"/>
        <v>2024</v>
      </c>
      <c r="C1661" t="str">
        <f t="shared" si="75"/>
        <v>2023-2024</v>
      </c>
      <c r="D1661" t="s">
        <v>148</v>
      </c>
      <c r="E1661" t="s">
        <v>69</v>
      </c>
      <c r="F1661" t="str">
        <f t="shared" si="76"/>
        <v>Tasmania</v>
      </c>
      <c r="G1661" t="s">
        <v>70</v>
      </c>
      <c r="H1661">
        <v>7018</v>
      </c>
      <c r="I1661" t="s">
        <v>11</v>
      </c>
      <c r="J1661" t="s">
        <v>71</v>
      </c>
      <c r="K1661" t="s">
        <v>150</v>
      </c>
      <c r="L1661" t="s">
        <v>18</v>
      </c>
      <c r="M1661" s="5">
        <v>83.949999999999989</v>
      </c>
    </row>
    <row r="1662" spans="1:13" x14ac:dyDescent="0.2">
      <c r="A1662" s="2">
        <v>45259</v>
      </c>
      <c r="B1662" s="3">
        <f t="shared" si="77"/>
        <v>2024</v>
      </c>
      <c r="C1662" t="str">
        <f t="shared" si="75"/>
        <v>2023-2024</v>
      </c>
      <c r="D1662" t="s">
        <v>147</v>
      </c>
      <c r="E1662" t="s">
        <v>73</v>
      </c>
      <c r="F1662" t="str">
        <f t="shared" si="76"/>
        <v>Victoria</v>
      </c>
      <c r="G1662" t="s">
        <v>45</v>
      </c>
      <c r="H1662">
        <v>3136</v>
      </c>
      <c r="I1662" t="s">
        <v>11</v>
      </c>
      <c r="J1662" t="s">
        <v>63</v>
      </c>
      <c r="K1662" t="s">
        <v>152</v>
      </c>
      <c r="L1662" t="s">
        <v>13</v>
      </c>
      <c r="M1662" s="5">
        <v>84.16</v>
      </c>
    </row>
    <row r="1663" spans="1:13" x14ac:dyDescent="0.2">
      <c r="A1663" s="2">
        <v>45646</v>
      </c>
      <c r="B1663" s="3">
        <f t="shared" si="77"/>
        <v>2025</v>
      </c>
      <c r="C1663" t="str">
        <f t="shared" si="75"/>
        <v>2024-2025</v>
      </c>
      <c r="D1663" t="s">
        <v>147</v>
      </c>
      <c r="E1663" t="s">
        <v>61</v>
      </c>
      <c r="F1663" t="str">
        <f t="shared" si="76"/>
        <v>New South Wales</v>
      </c>
      <c r="G1663" t="s">
        <v>10</v>
      </c>
      <c r="H1663">
        <v>2539</v>
      </c>
      <c r="I1663" t="s">
        <v>11</v>
      </c>
      <c r="J1663" t="s">
        <v>58</v>
      </c>
      <c r="K1663" t="s">
        <v>154</v>
      </c>
      <c r="L1663" t="s">
        <v>14</v>
      </c>
      <c r="M1663" s="5">
        <v>84.44</v>
      </c>
    </row>
    <row r="1664" spans="1:13" x14ac:dyDescent="0.2">
      <c r="A1664" s="2">
        <v>45617</v>
      </c>
      <c r="B1664" s="3">
        <f t="shared" si="77"/>
        <v>2025</v>
      </c>
      <c r="C1664" t="str">
        <f t="shared" si="75"/>
        <v>2024-2025</v>
      </c>
      <c r="D1664" t="s">
        <v>148</v>
      </c>
      <c r="E1664" t="s">
        <v>61</v>
      </c>
      <c r="F1664" t="str">
        <f t="shared" si="76"/>
        <v>New South Wales</v>
      </c>
      <c r="G1664" t="s">
        <v>10</v>
      </c>
      <c r="H1664">
        <v>2539</v>
      </c>
      <c r="I1664" t="s">
        <v>11</v>
      </c>
      <c r="J1664" t="s">
        <v>58</v>
      </c>
      <c r="K1664" t="s">
        <v>154</v>
      </c>
      <c r="L1664" t="s">
        <v>14</v>
      </c>
      <c r="M1664" s="5">
        <v>84.93</v>
      </c>
    </row>
    <row r="1665" spans="1:13" x14ac:dyDescent="0.2">
      <c r="A1665" s="2">
        <v>44936</v>
      </c>
      <c r="B1665" s="3">
        <f t="shared" si="77"/>
        <v>2023</v>
      </c>
      <c r="C1665" t="str">
        <f t="shared" si="75"/>
        <v>2022-2023</v>
      </c>
      <c r="D1665" t="s">
        <v>147</v>
      </c>
      <c r="E1665" t="s">
        <v>88</v>
      </c>
      <c r="F1665" t="str">
        <f t="shared" si="76"/>
        <v>South Australia</v>
      </c>
      <c r="G1665" t="s">
        <v>32</v>
      </c>
      <c r="H1665">
        <v>5011</v>
      </c>
      <c r="I1665" t="s">
        <v>11</v>
      </c>
      <c r="J1665" t="s">
        <v>33</v>
      </c>
      <c r="K1665" t="s">
        <v>150</v>
      </c>
      <c r="L1665" t="s">
        <v>18</v>
      </c>
      <c r="M1665" s="5">
        <v>84.94</v>
      </c>
    </row>
    <row r="1666" spans="1:13" x14ac:dyDescent="0.2">
      <c r="A1666" s="2">
        <v>45124</v>
      </c>
      <c r="B1666" s="3">
        <f t="shared" si="77"/>
        <v>2024</v>
      </c>
      <c r="C1666" t="str">
        <f t="shared" ref="C1666:C1729" si="78">IF(MONTH(A1666) &gt;= 7, YEAR(A1666) &amp; "-" &amp; YEAR(A1666) + 1, YEAR(A1666) - 1 &amp; "-" &amp; YEAR(A1666))</f>
        <v>2023-2024</v>
      </c>
      <c r="D1666" t="s">
        <v>148</v>
      </c>
      <c r="E1666" t="s">
        <v>122</v>
      </c>
      <c r="F1666" t="str">
        <f t="shared" ref="F1666:F1729" si="79">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row>
    <row r="1667" spans="1:13" x14ac:dyDescent="0.2">
      <c r="A1667" s="2">
        <v>45597</v>
      </c>
      <c r="B1667" s="3">
        <f t="shared" ref="B1667:B1730" si="80">IF(MONTH(A1667)&gt;=7,YEAR(A1667)+1,YEAR(A1667))</f>
        <v>2025</v>
      </c>
      <c r="C1667" t="str">
        <f t="shared" si="78"/>
        <v>2024-2025</v>
      </c>
      <c r="D1667" t="s">
        <v>148</v>
      </c>
      <c r="E1667" t="s">
        <v>137</v>
      </c>
      <c r="F1667" t="str">
        <f t="shared" si="79"/>
        <v>New South Wales</v>
      </c>
      <c r="G1667" t="s">
        <v>10</v>
      </c>
      <c r="H1667">
        <v>2031</v>
      </c>
      <c r="I1667" t="s">
        <v>11</v>
      </c>
      <c r="J1667" t="s">
        <v>12</v>
      </c>
      <c r="K1667" t="s">
        <v>157</v>
      </c>
      <c r="L1667" t="s">
        <v>22</v>
      </c>
      <c r="M1667" s="5">
        <v>85.65</v>
      </c>
    </row>
    <row r="1668" spans="1:13" x14ac:dyDescent="0.2">
      <c r="A1668" s="2">
        <v>45050</v>
      </c>
      <c r="B1668" s="3">
        <f t="shared" si="80"/>
        <v>2023</v>
      </c>
      <c r="C1668" t="str">
        <f t="shared" si="78"/>
        <v>2022-2023</v>
      </c>
      <c r="D1668" t="s">
        <v>148</v>
      </c>
      <c r="E1668" t="s">
        <v>141</v>
      </c>
      <c r="F1668" t="str">
        <f t="shared" si="79"/>
        <v>Western Australia</v>
      </c>
      <c r="G1668" t="s">
        <v>48</v>
      </c>
      <c r="H1668">
        <v>6052</v>
      </c>
      <c r="I1668" t="s">
        <v>11</v>
      </c>
      <c r="J1668" t="s">
        <v>49</v>
      </c>
      <c r="K1668" t="s">
        <v>156</v>
      </c>
      <c r="L1668" t="s">
        <v>17</v>
      </c>
      <c r="M1668" s="5">
        <v>85.82</v>
      </c>
    </row>
    <row r="1669" spans="1:13" x14ac:dyDescent="0.2">
      <c r="A1669" s="2">
        <v>45045</v>
      </c>
      <c r="B1669" s="3">
        <f t="shared" si="80"/>
        <v>2023</v>
      </c>
      <c r="C1669" t="str">
        <f t="shared" si="78"/>
        <v>2022-2023</v>
      </c>
      <c r="D1669" t="s">
        <v>148</v>
      </c>
      <c r="E1669" t="s">
        <v>90</v>
      </c>
      <c r="F1669" t="str">
        <f t="shared" si="79"/>
        <v>Victoria</v>
      </c>
      <c r="G1669" t="s">
        <v>45</v>
      </c>
      <c r="H1669">
        <v>3179</v>
      </c>
      <c r="I1669" t="s">
        <v>11</v>
      </c>
      <c r="J1669" t="s">
        <v>63</v>
      </c>
      <c r="K1669" t="s">
        <v>152</v>
      </c>
      <c r="L1669" t="s">
        <v>13</v>
      </c>
      <c r="M1669" s="5">
        <v>85.84</v>
      </c>
    </row>
    <row r="1670" spans="1:13" x14ac:dyDescent="0.2">
      <c r="A1670" s="2">
        <v>45272</v>
      </c>
      <c r="B1670" s="3">
        <f t="shared" si="80"/>
        <v>2024</v>
      </c>
      <c r="C1670" t="str">
        <f t="shared" si="78"/>
        <v>2023-2024</v>
      </c>
      <c r="D1670" t="s">
        <v>147</v>
      </c>
      <c r="E1670" t="s">
        <v>88</v>
      </c>
      <c r="F1670" t="str">
        <f t="shared" si="79"/>
        <v>South Australia</v>
      </c>
      <c r="G1670" t="s">
        <v>32</v>
      </c>
      <c r="H1670">
        <v>5011</v>
      </c>
      <c r="I1670" t="s">
        <v>11</v>
      </c>
      <c r="J1670" t="s">
        <v>33</v>
      </c>
      <c r="K1670" t="s">
        <v>152</v>
      </c>
      <c r="L1670" t="s">
        <v>13</v>
      </c>
      <c r="M1670" s="5">
        <v>85.86</v>
      </c>
    </row>
    <row r="1671" spans="1:13" x14ac:dyDescent="0.2">
      <c r="A1671" s="2">
        <v>45116</v>
      </c>
      <c r="B1671" s="3">
        <f t="shared" si="80"/>
        <v>2024</v>
      </c>
      <c r="C1671" t="str">
        <f t="shared" si="78"/>
        <v>2023-2024</v>
      </c>
      <c r="D1671" t="s">
        <v>148</v>
      </c>
      <c r="E1671" t="s">
        <v>31</v>
      </c>
      <c r="F1671" t="str">
        <f t="shared" si="79"/>
        <v>South Australia</v>
      </c>
      <c r="G1671" t="s">
        <v>32</v>
      </c>
      <c r="H1671">
        <v>5168</v>
      </c>
      <c r="I1671" t="s">
        <v>11</v>
      </c>
      <c r="J1671" t="s">
        <v>33</v>
      </c>
      <c r="K1671" t="s">
        <v>156</v>
      </c>
      <c r="L1671" t="s">
        <v>17</v>
      </c>
      <c r="M1671" s="5">
        <v>85.88</v>
      </c>
    </row>
    <row r="1672" spans="1:13" x14ac:dyDescent="0.2">
      <c r="A1672" s="2">
        <v>45568</v>
      </c>
      <c r="B1672" s="3">
        <f t="shared" si="80"/>
        <v>2025</v>
      </c>
      <c r="C1672" t="str">
        <f t="shared" si="78"/>
        <v>2024-2025</v>
      </c>
      <c r="D1672" t="s">
        <v>147</v>
      </c>
      <c r="E1672" t="s">
        <v>56</v>
      </c>
      <c r="F1672" t="str">
        <f t="shared" si="79"/>
        <v>Northern Territory</v>
      </c>
      <c r="G1672" t="s">
        <v>29</v>
      </c>
      <c r="H1672">
        <v>870</v>
      </c>
      <c r="I1672" t="s">
        <v>11</v>
      </c>
      <c r="J1672" t="s">
        <v>30</v>
      </c>
      <c r="K1672" t="s">
        <v>154</v>
      </c>
      <c r="L1672" t="s">
        <v>14</v>
      </c>
      <c r="M1672" s="5">
        <v>85.92</v>
      </c>
    </row>
    <row r="1673" spans="1:13" x14ac:dyDescent="0.2">
      <c r="A1673" s="2">
        <v>45468</v>
      </c>
      <c r="B1673" s="3">
        <f t="shared" si="80"/>
        <v>2024</v>
      </c>
      <c r="C1673" t="str">
        <f t="shared" si="78"/>
        <v>2023-2024</v>
      </c>
      <c r="D1673" t="s">
        <v>147</v>
      </c>
      <c r="E1673" t="s">
        <v>109</v>
      </c>
      <c r="F1673" t="str">
        <f t="shared" si="79"/>
        <v>New South Wales</v>
      </c>
      <c r="G1673" t="s">
        <v>10</v>
      </c>
      <c r="H1673">
        <v>2480</v>
      </c>
      <c r="I1673" t="s">
        <v>11</v>
      </c>
      <c r="J1673" t="s">
        <v>68</v>
      </c>
      <c r="K1673" t="s">
        <v>154</v>
      </c>
      <c r="L1673" t="s">
        <v>14</v>
      </c>
      <c r="M1673" s="5">
        <v>85.949999999999989</v>
      </c>
    </row>
    <row r="1674" spans="1:13" x14ac:dyDescent="0.2">
      <c r="A1674" s="2">
        <v>45617</v>
      </c>
      <c r="B1674" s="3">
        <f t="shared" si="80"/>
        <v>2025</v>
      </c>
      <c r="C1674" t="str">
        <f t="shared" si="78"/>
        <v>2024-2025</v>
      </c>
      <c r="D1674" t="s">
        <v>147</v>
      </c>
      <c r="E1674" t="s">
        <v>9</v>
      </c>
      <c r="F1674" t="str">
        <f t="shared" si="79"/>
        <v>New South Wales</v>
      </c>
      <c r="G1674" t="s">
        <v>10</v>
      </c>
      <c r="H1674">
        <v>2067</v>
      </c>
      <c r="I1674" t="s">
        <v>11</v>
      </c>
      <c r="J1674" t="s">
        <v>12</v>
      </c>
      <c r="K1674" t="s">
        <v>149</v>
      </c>
      <c r="L1674" t="s">
        <v>15</v>
      </c>
      <c r="M1674" s="5">
        <v>86.29</v>
      </c>
    </row>
    <row r="1675" spans="1:13" x14ac:dyDescent="0.2">
      <c r="A1675" s="2">
        <v>45072</v>
      </c>
      <c r="B1675" s="3">
        <f t="shared" si="80"/>
        <v>2023</v>
      </c>
      <c r="C1675" t="str">
        <f t="shared" si="78"/>
        <v>2022-2023</v>
      </c>
      <c r="D1675" t="s">
        <v>147</v>
      </c>
      <c r="E1675" t="s">
        <v>76</v>
      </c>
      <c r="F1675" t="str">
        <f t="shared" si="79"/>
        <v>Western Australia</v>
      </c>
      <c r="G1675" t="s">
        <v>48</v>
      </c>
      <c r="H1675">
        <v>6450</v>
      </c>
      <c r="I1675" t="s">
        <v>11</v>
      </c>
      <c r="J1675" t="s">
        <v>77</v>
      </c>
      <c r="K1675" t="s">
        <v>151</v>
      </c>
      <c r="L1675" t="s">
        <v>21</v>
      </c>
      <c r="M1675" s="5">
        <v>86.43</v>
      </c>
    </row>
    <row r="1676" spans="1:13" x14ac:dyDescent="0.2">
      <c r="A1676" s="2">
        <v>45331</v>
      </c>
      <c r="B1676" s="3">
        <f t="shared" si="80"/>
        <v>2024</v>
      </c>
      <c r="C1676" t="str">
        <f t="shared" si="78"/>
        <v>2023-2024</v>
      </c>
      <c r="D1676" t="s">
        <v>147</v>
      </c>
      <c r="E1676" t="s">
        <v>74</v>
      </c>
      <c r="F1676" t="str">
        <f t="shared" si="79"/>
        <v>South Australia</v>
      </c>
      <c r="G1676" t="s">
        <v>32</v>
      </c>
      <c r="H1676">
        <v>5043</v>
      </c>
      <c r="I1676" t="s">
        <v>11</v>
      </c>
      <c r="J1676" t="s">
        <v>33</v>
      </c>
      <c r="K1676" t="s">
        <v>152</v>
      </c>
      <c r="L1676" t="s">
        <v>13</v>
      </c>
      <c r="M1676" s="5">
        <v>86.48</v>
      </c>
    </row>
    <row r="1677" spans="1:13" x14ac:dyDescent="0.2">
      <c r="A1677" s="2">
        <v>45021</v>
      </c>
      <c r="B1677" s="3">
        <f t="shared" si="80"/>
        <v>2023</v>
      </c>
      <c r="C1677" t="str">
        <f t="shared" si="78"/>
        <v>2022-2023</v>
      </c>
      <c r="D1677" t="s">
        <v>147</v>
      </c>
      <c r="E1677" t="s">
        <v>92</v>
      </c>
      <c r="F1677" t="str">
        <f t="shared" si="79"/>
        <v>Queensland</v>
      </c>
      <c r="G1677" t="s">
        <v>35</v>
      </c>
      <c r="H1677">
        <v>4068</v>
      </c>
      <c r="I1677" t="s">
        <v>11</v>
      </c>
      <c r="J1677" t="s">
        <v>43</v>
      </c>
      <c r="K1677" t="s">
        <v>156</v>
      </c>
      <c r="L1677" t="s">
        <v>17</v>
      </c>
      <c r="M1677" s="5">
        <v>86.77</v>
      </c>
    </row>
    <row r="1678" spans="1:13" x14ac:dyDescent="0.2">
      <c r="A1678" s="2">
        <v>45635</v>
      </c>
      <c r="B1678" s="3">
        <f t="shared" si="80"/>
        <v>2025</v>
      </c>
      <c r="C1678" t="str">
        <f t="shared" si="78"/>
        <v>2024-2025</v>
      </c>
      <c r="D1678" t="s">
        <v>148</v>
      </c>
      <c r="E1678" t="s">
        <v>130</v>
      </c>
      <c r="F1678" t="str">
        <f t="shared" si="79"/>
        <v>South Australia</v>
      </c>
      <c r="G1678" t="s">
        <v>32</v>
      </c>
      <c r="H1678">
        <v>5290</v>
      </c>
      <c r="I1678" t="s">
        <v>11</v>
      </c>
      <c r="J1678" t="s">
        <v>38</v>
      </c>
      <c r="K1678" t="s">
        <v>154</v>
      </c>
      <c r="L1678" t="s">
        <v>14</v>
      </c>
      <c r="M1678" s="5">
        <v>86.789999999999992</v>
      </c>
    </row>
    <row r="1679" spans="1:13" x14ac:dyDescent="0.2">
      <c r="A1679" s="2">
        <v>45070</v>
      </c>
      <c r="B1679" s="3">
        <f t="shared" si="80"/>
        <v>2023</v>
      </c>
      <c r="C1679" t="str">
        <f t="shared" si="78"/>
        <v>2022-2023</v>
      </c>
      <c r="D1679" t="s">
        <v>148</v>
      </c>
      <c r="E1679" t="s">
        <v>121</v>
      </c>
      <c r="F1679" t="str">
        <f t="shared" si="79"/>
        <v>Queensland</v>
      </c>
      <c r="G1679" t="s">
        <v>35</v>
      </c>
      <c r="H1679">
        <v>4700</v>
      </c>
      <c r="I1679" t="s">
        <v>11</v>
      </c>
      <c r="J1679" t="s">
        <v>51</v>
      </c>
      <c r="K1679" t="s">
        <v>19</v>
      </c>
      <c r="L1679" t="s">
        <v>23</v>
      </c>
      <c r="M1679" s="5">
        <v>86.88000000000001</v>
      </c>
    </row>
    <row r="1680" spans="1:13" x14ac:dyDescent="0.2">
      <c r="A1680" s="2">
        <v>45172</v>
      </c>
      <c r="B1680" s="3">
        <f t="shared" si="80"/>
        <v>2024</v>
      </c>
      <c r="C1680" t="str">
        <f t="shared" si="78"/>
        <v>2023-2024</v>
      </c>
      <c r="D1680" t="s">
        <v>148</v>
      </c>
      <c r="E1680" t="s">
        <v>130</v>
      </c>
      <c r="F1680" t="str">
        <f t="shared" si="79"/>
        <v>South Australia</v>
      </c>
      <c r="G1680" t="s">
        <v>32</v>
      </c>
      <c r="H1680">
        <v>5290</v>
      </c>
      <c r="I1680" t="s">
        <v>11</v>
      </c>
      <c r="J1680" t="s">
        <v>38</v>
      </c>
      <c r="K1680" t="s">
        <v>150</v>
      </c>
      <c r="L1680" t="s">
        <v>18</v>
      </c>
      <c r="M1680" s="5">
        <v>86.91</v>
      </c>
    </row>
    <row r="1681" spans="1:13" x14ac:dyDescent="0.2">
      <c r="A1681" s="2">
        <v>45055</v>
      </c>
      <c r="B1681" s="3">
        <f t="shared" si="80"/>
        <v>2023</v>
      </c>
      <c r="C1681" t="str">
        <f t="shared" si="78"/>
        <v>2022-2023</v>
      </c>
      <c r="D1681" t="s">
        <v>148</v>
      </c>
      <c r="E1681" t="s">
        <v>24</v>
      </c>
      <c r="F1681" t="str">
        <f t="shared" si="79"/>
        <v>New South Wales</v>
      </c>
      <c r="G1681" t="s">
        <v>10</v>
      </c>
      <c r="H1681">
        <v>2795</v>
      </c>
      <c r="I1681" t="s">
        <v>11</v>
      </c>
      <c r="J1681" t="s">
        <v>25</v>
      </c>
      <c r="K1681" t="s">
        <v>153</v>
      </c>
      <c r="L1681" t="s">
        <v>16</v>
      </c>
      <c r="M1681" s="5">
        <v>86.940000000000012</v>
      </c>
    </row>
    <row r="1682" spans="1:13" x14ac:dyDescent="0.2">
      <c r="A1682" s="2">
        <v>45484</v>
      </c>
      <c r="B1682" s="3">
        <f t="shared" si="80"/>
        <v>2025</v>
      </c>
      <c r="C1682" t="str">
        <f t="shared" si="78"/>
        <v>2024-2025</v>
      </c>
      <c r="D1682" t="s">
        <v>148</v>
      </c>
      <c r="E1682" t="s">
        <v>115</v>
      </c>
      <c r="F1682" t="str">
        <f t="shared" si="79"/>
        <v>Western Australia</v>
      </c>
      <c r="G1682" t="s">
        <v>48</v>
      </c>
      <c r="H1682">
        <v>6280</v>
      </c>
      <c r="I1682" t="s">
        <v>11</v>
      </c>
      <c r="J1682" t="s">
        <v>94</v>
      </c>
      <c r="K1682" t="s">
        <v>154</v>
      </c>
      <c r="L1682" t="s">
        <v>14</v>
      </c>
      <c r="M1682" s="5">
        <v>87.410000000000011</v>
      </c>
    </row>
    <row r="1683" spans="1:13" x14ac:dyDescent="0.2">
      <c r="A1683" s="2">
        <v>45361</v>
      </c>
      <c r="B1683" s="3">
        <f t="shared" si="80"/>
        <v>2024</v>
      </c>
      <c r="C1683" t="str">
        <f t="shared" si="78"/>
        <v>2023-2024</v>
      </c>
      <c r="D1683" t="s">
        <v>147</v>
      </c>
      <c r="E1683" t="s">
        <v>65</v>
      </c>
      <c r="F1683" t="str">
        <f t="shared" si="79"/>
        <v>New South Wales</v>
      </c>
      <c r="G1683" t="s">
        <v>10</v>
      </c>
      <c r="H1683">
        <v>2541</v>
      </c>
      <c r="I1683" t="s">
        <v>11</v>
      </c>
      <c r="J1683" t="s">
        <v>58</v>
      </c>
      <c r="K1683" t="s">
        <v>155</v>
      </c>
      <c r="L1683" t="s">
        <v>20</v>
      </c>
      <c r="M1683" s="5">
        <v>87.63000000000001</v>
      </c>
    </row>
    <row r="1684" spans="1:13" x14ac:dyDescent="0.2">
      <c r="A1684" s="2">
        <v>45046</v>
      </c>
      <c r="B1684" s="3">
        <f t="shared" si="80"/>
        <v>2023</v>
      </c>
      <c r="C1684" t="str">
        <f t="shared" si="78"/>
        <v>2022-2023</v>
      </c>
      <c r="D1684" t="s">
        <v>148</v>
      </c>
      <c r="E1684" t="s">
        <v>42</v>
      </c>
      <c r="F1684" t="str">
        <f t="shared" si="79"/>
        <v>Queensland</v>
      </c>
      <c r="G1684" t="s">
        <v>35</v>
      </c>
      <c r="H1684">
        <v>4053</v>
      </c>
      <c r="I1684" t="s">
        <v>11</v>
      </c>
      <c r="J1684" t="s">
        <v>43</v>
      </c>
      <c r="K1684" t="s">
        <v>152</v>
      </c>
      <c r="L1684" t="s">
        <v>13</v>
      </c>
      <c r="M1684" s="5">
        <v>87.679999999999993</v>
      </c>
    </row>
    <row r="1685" spans="1:13" x14ac:dyDescent="0.2">
      <c r="A1685" s="2">
        <v>45651</v>
      </c>
      <c r="B1685" s="3">
        <f t="shared" si="80"/>
        <v>2025</v>
      </c>
      <c r="C1685" t="str">
        <f t="shared" si="78"/>
        <v>2024-2025</v>
      </c>
      <c r="D1685" t="s">
        <v>148</v>
      </c>
      <c r="E1685" t="s">
        <v>123</v>
      </c>
      <c r="F1685" t="str">
        <f t="shared" si="79"/>
        <v>Western Australia</v>
      </c>
      <c r="G1685" t="s">
        <v>48</v>
      </c>
      <c r="H1685">
        <v>6109</v>
      </c>
      <c r="I1685" t="s">
        <v>11</v>
      </c>
      <c r="J1685" t="s">
        <v>94</v>
      </c>
      <c r="K1685" t="s">
        <v>149</v>
      </c>
      <c r="L1685" t="s">
        <v>15</v>
      </c>
      <c r="M1685" s="5">
        <v>87.78</v>
      </c>
    </row>
    <row r="1686" spans="1:13" x14ac:dyDescent="0.2">
      <c r="A1686" s="2">
        <v>44947</v>
      </c>
      <c r="B1686" s="3">
        <f t="shared" si="80"/>
        <v>2023</v>
      </c>
      <c r="C1686" t="str">
        <f t="shared" si="78"/>
        <v>2022-2023</v>
      </c>
      <c r="D1686" t="s">
        <v>147</v>
      </c>
      <c r="E1686" t="s">
        <v>138</v>
      </c>
      <c r="F1686" t="str">
        <f t="shared" si="79"/>
        <v>Queensland</v>
      </c>
      <c r="G1686" t="s">
        <v>35</v>
      </c>
      <c r="H1686">
        <v>4558</v>
      </c>
      <c r="I1686" t="s">
        <v>11</v>
      </c>
      <c r="J1686" t="s">
        <v>120</v>
      </c>
      <c r="K1686" t="s">
        <v>149</v>
      </c>
      <c r="L1686" t="s">
        <v>15</v>
      </c>
      <c r="M1686" s="5">
        <v>87.78</v>
      </c>
    </row>
    <row r="1687" spans="1:13" x14ac:dyDescent="0.2">
      <c r="A1687" s="2">
        <v>45417</v>
      </c>
      <c r="B1687" s="3">
        <f t="shared" si="80"/>
        <v>2024</v>
      </c>
      <c r="C1687" t="str">
        <f t="shared" si="78"/>
        <v>2023-2024</v>
      </c>
      <c r="D1687" t="s">
        <v>147</v>
      </c>
      <c r="E1687" t="s">
        <v>121</v>
      </c>
      <c r="F1687" t="str">
        <f t="shared" si="79"/>
        <v>Queensland</v>
      </c>
      <c r="G1687" t="s">
        <v>35</v>
      </c>
      <c r="H1687">
        <v>4700</v>
      </c>
      <c r="I1687" t="s">
        <v>11</v>
      </c>
      <c r="J1687" t="s">
        <v>51</v>
      </c>
      <c r="K1687" t="s">
        <v>150</v>
      </c>
      <c r="L1687" t="s">
        <v>18</v>
      </c>
      <c r="M1687" s="5">
        <v>87.83</v>
      </c>
    </row>
    <row r="1688" spans="1:13" x14ac:dyDescent="0.2">
      <c r="A1688" s="2">
        <v>44984</v>
      </c>
      <c r="B1688" s="3">
        <f t="shared" si="80"/>
        <v>2023</v>
      </c>
      <c r="C1688" t="str">
        <f t="shared" si="78"/>
        <v>2022-2023</v>
      </c>
      <c r="D1688" t="s">
        <v>147</v>
      </c>
      <c r="E1688" t="s">
        <v>124</v>
      </c>
      <c r="F1688" t="str">
        <f t="shared" si="79"/>
        <v>New South Wales</v>
      </c>
      <c r="G1688" t="s">
        <v>10</v>
      </c>
      <c r="H1688">
        <v>2015</v>
      </c>
      <c r="I1688" t="s">
        <v>11</v>
      </c>
      <c r="J1688" t="s">
        <v>12</v>
      </c>
      <c r="K1688" t="s">
        <v>153</v>
      </c>
      <c r="L1688" t="s">
        <v>16</v>
      </c>
      <c r="M1688" s="5">
        <v>87.85</v>
      </c>
    </row>
    <row r="1689" spans="1:13" x14ac:dyDescent="0.2">
      <c r="A1689" s="2">
        <v>45444</v>
      </c>
      <c r="B1689" s="3">
        <f t="shared" si="80"/>
        <v>2024</v>
      </c>
      <c r="C1689" t="str">
        <f t="shared" si="78"/>
        <v>2023-2024</v>
      </c>
      <c r="D1689" t="s">
        <v>148</v>
      </c>
      <c r="E1689" t="s">
        <v>69</v>
      </c>
      <c r="F1689" t="str">
        <f t="shared" si="79"/>
        <v>Tasmania</v>
      </c>
      <c r="G1689" t="s">
        <v>70</v>
      </c>
      <c r="H1689">
        <v>7018</v>
      </c>
      <c r="I1689" t="s">
        <v>11</v>
      </c>
      <c r="J1689" t="s">
        <v>71</v>
      </c>
      <c r="K1689" t="s">
        <v>154</v>
      </c>
      <c r="L1689" t="s">
        <v>14</v>
      </c>
      <c r="M1689" s="5">
        <v>87.96</v>
      </c>
    </row>
    <row r="1690" spans="1:13" x14ac:dyDescent="0.2">
      <c r="A1690" s="2">
        <v>45180</v>
      </c>
      <c r="B1690" s="3">
        <f t="shared" si="80"/>
        <v>2024</v>
      </c>
      <c r="C1690" t="str">
        <f t="shared" si="78"/>
        <v>2023-2024</v>
      </c>
      <c r="D1690" t="s">
        <v>147</v>
      </c>
      <c r="E1690" t="s">
        <v>88</v>
      </c>
      <c r="F1690" t="str">
        <f t="shared" si="79"/>
        <v>South Australia</v>
      </c>
      <c r="G1690" t="s">
        <v>32</v>
      </c>
      <c r="H1690">
        <v>5011</v>
      </c>
      <c r="I1690" t="s">
        <v>11</v>
      </c>
      <c r="J1690" t="s">
        <v>33</v>
      </c>
      <c r="K1690" t="s">
        <v>154</v>
      </c>
      <c r="L1690" t="s">
        <v>14</v>
      </c>
      <c r="M1690" s="5">
        <v>88.42</v>
      </c>
    </row>
    <row r="1691" spans="1:13" x14ac:dyDescent="0.2">
      <c r="A1691" s="2">
        <v>45281</v>
      </c>
      <c r="B1691" s="3">
        <f t="shared" si="80"/>
        <v>2024</v>
      </c>
      <c r="C1691" t="str">
        <f t="shared" si="78"/>
        <v>2023-2024</v>
      </c>
      <c r="D1691" t="s">
        <v>148</v>
      </c>
      <c r="E1691" t="s">
        <v>95</v>
      </c>
      <c r="F1691" t="str">
        <f t="shared" si="79"/>
        <v>Victoria</v>
      </c>
      <c r="G1691" t="s">
        <v>45</v>
      </c>
      <c r="H1691">
        <v>3931</v>
      </c>
      <c r="I1691" t="s">
        <v>11</v>
      </c>
      <c r="J1691" t="s">
        <v>55</v>
      </c>
      <c r="K1691" t="s">
        <v>152</v>
      </c>
      <c r="L1691" t="s">
        <v>13</v>
      </c>
      <c r="M1691" s="5">
        <v>88.460000000000008</v>
      </c>
    </row>
    <row r="1692" spans="1:13" x14ac:dyDescent="0.2">
      <c r="A1692" s="2">
        <v>45299</v>
      </c>
      <c r="B1692" s="3">
        <f t="shared" si="80"/>
        <v>2024</v>
      </c>
      <c r="C1692" t="str">
        <f t="shared" si="78"/>
        <v>2023-2024</v>
      </c>
      <c r="D1692" t="s">
        <v>147</v>
      </c>
      <c r="E1692" t="s">
        <v>61</v>
      </c>
      <c r="F1692" t="str">
        <f t="shared" si="79"/>
        <v>New South Wales</v>
      </c>
      <c r="G1692" t="s">
        <v>10</v>
      </c>
      <c r="H1692">
        <v>2539</v>
      </c>
      <c r="I1692" t="s">
        <v>11</v>
      </c>
      <c r="J1692" t="s">
        <v>58</v>
      </c>
      <c r="K1692" t="s">
        <v>154</v>
      </c>
      <c r="L1692" t="s">
        <v>14</v>
      </c>
      <c r="M1692" s="5">
        <v>88.5</v>
      </c>
    </row>
    <row r="1693" spans="1:13" x14ac:dyDescent="0.2">
      <c r="A1693" s="2">
        <v>45010</v>
      </c>
      <c r="B1693" s="3">
        <f t="shared" si="80"/>
        <v>2023</v>
      </c>
      <c r="C1693" t="str">
        <f t="shared" si="78"/>
        <v>2022-2023</v>
      </c>
      <c r="D1693" t="s">
        <v>147</v>
      </c>
      <c r="E1693" t="s">
        <v>118</v>
      </c>
      <c r="F1693" t="str">
        <f t="shared" si="79"/>
        <v>New South Wales</v>
      </c>
      <c r="G1693" t="s">
        <v>10</v>
      </c>
      <c r="H1693">
        <v>2158</v>
      </c>
      <c r="I1693" t="s">
        <v>11</v>
      </c>
      <c r="J1693" t="s">
        <v>27</v>
      </c>
      <c r="K1693" t="s">
        <v>152</v>
      </c>
      <c r="L1693" t="s">
        <v>13</v>
      </c>
      <c r="M1693" s="5">
        <v>88.859999999999985</v>
      </c>
    </row>
    <row r="1694" spans="1:13" x14ac:dyDescent="0.2">
      <c r="A1694" s="2">
        <v>45624</v>
      </c>
      <c r="B1694" s="3">
        <f t="shared" si="80"/>
        <v>2025</v>
      </c>
      <c r="C1694" t="str">
        <f t="shared" si="78"/>
        <v>2024-2025</v>
      </c>
      <c r="D1694" t="s">
        <v>148</v>
      </c>
      <c r="E1694" t="s">
        <v>53</v>
      </c>
      <c r="F1694" t="str">
        <f t="shared" si="79"/>
        <v>South Australia</v>
      </c>
      <c r="G1694" t="s">
        <v>32</v>
      </c>
      <c r="H1694">
        <v>5082</v>
      </c>
      <c r="I1694" t="s">
        <v>11</v>
      </c>
      <c r="J1694" t="s">
        <v>33</v>
      </c>
      <c r="K1694" t="s">
        <v>149</v>
      </c>
      <c r="L1694" t="s">
        <v>15</v>
      </c>
      <c r="M1694" s="5">
        <v>88.88</v>
      </c>
    </row>
    <row r="1695" spans="1:13" x14ac:dyDescent="0.2">
      <c r="A1695" s="2">
        <v>44948</v>
      </c>
      <c r="B1695" s="3">
        <f t="shared" si="80"/>
        <v>2023</v>
      </c>
      <c r="C1695" t="str">
        <f t="shared" si="78"/>
        <v>2022-2023</v>
      </c>
      <c r="D1695" t="s">
        <v>147</v>
      </c>
      <c r="E1695" t="s">
        <v>136</v>
      </c>
      <c r="F1695" t="str">
        <f t="shared" si="79"/>
        <v>Victoria</v>
      </c>
      <c r="G1695" t="s">
        <v>45</v>
      </c>
      <c r="H1695">
        <v>3175</v>
      </c>
      <c r="I1695" t="s">
        <v>11</v>
      </c>
      <c r="J1695" t="s">
        <v>63</v>
      </c>
      <c r="K1695" t="s">
        <v>149</v>
      </c>
      <c r="L1695" t="s">
        <v>15</v>
      </c>
      <c r="M1695" s="5">
        <v>88.92</v>
      </c>
    </row>
    <row r="1696" spans="1:13" x14ac:dyDescent="0.2">
      <c r="A1696" s="2">
        <v>45404</v>
      </c>
      <c r="B1696" s="3">
        <f t="shared" si="80"/>
        <v>2024</v>
      </c>
      <c r="C1696" t="str">
        <f t="shared" si="78"/>
        <v>2023-2024</v>
      </c>
      <c r="D1696" t="s">
        <v>148</v>
      </c>
      <c r="E1696" t="s">
        <v>141</v>
      </c>
      <c r="F1696" t="str">
        <f t="shared" si="79"/>
        <v>Western Australia</v>
      </c>
      <c r="G1696" t="s">
        <v>48</v>
      </c>
      <c r="H1696">
        <v>6052</v>
      </c>
      <c r="I1696" t="s">
        <v>11</v>
      </c>
      <c r="J1696" t="s">
        <v>49</v>
      </c>
      <c r="K1696" t="s">
        <v>152</v>
      </c>
      <c r="L1696" t="s">
        <v>13</v>
      </c>
      <c r="M1696" s="5">
        <v>88.95</v>
      </c>
    </row>
    <row r="1697" spans="1:13" x14ac:dyDescent="0.2">
      <c r="A1697" s="2">
        <v>45386</v>
      </c>
      <c r="B1697" s="3">
        <f t="shared" si="80"/>
        <v>2024</v>
      </c>
      <c r="C1697" t="str">
        <f t="shared" si="78"/>
        <v>2023-2024</v>
      </c>
      <c r="D1697" t="s">
        <v>148</v>
      </c>
      <c r="E1697" t="s">
        <v>90</v>
      </c>
      <c r="F1697" t="str">
        <f t="shared" si="79"/>
        <v>Victoria</v>
      </c>
      <c r="G1697" t="s">
        <v>45</v>
      </c>
      <c r="H1697">
        <v>3179</v>
      </c>
      <c r="I1697" t="s">
        <v>11</v>
      </c>
      <c r="J1697" t="s">
        <v>63</v>
      </c>
      <c r="K1697" t="s">
        <v>155</v>
      </c>
      <c r="L1697" t="s">
        <v>20</v>
      </c>
      <c r="M1697" s="5">
        <v>89.19</v>
      </c>
    </row>
    <row r="1698" spans="1:13" x14ac:dyDescent="0.2">
      <c r="A1698" s="2">
        <v>45296</v>
      </c>
      <c r="B1698" s="3">
        <f t="shared" si="80"/>
        <v>2024</v>
      </c>
      <c r="C1698" t="str">
        <f t="shared" si="78"/>
        <v>2023-2024</v>
      </c>
      <c r="D1698" t="s">
        <v>148</v>
      </c>
      <c r="E1698" t="s">
        <v>143</v>
      </c>
      <c r="F1698" t="str">
        <f t="shared" si="79"/>
        <v>New South Wales</v>
      </c>
      <c r="G1698" t="s">
        <v>10</v>
      </c>
      <c r="H1698">
        <v>2154</v>
      </c>
      <c r="I1698" t="s">
        <v>11</v>
      </c>
      <c r="J1698" t="s">
        <v>27</v>
      </c>
      <c r="K1698" t="s">
        <v>149</v>
      </c>
      <c r="L1698" t="s">
        <v>15</v>
      </c>
      <c r="M1698" s="5">
        <v>89.32</v>
      </c>
    </row>
    <row r="1699" spans="1:13" x14ac:dyDescent="0.2">
      <c r="A1699" s="2">
        <v>45473</v>
      </c>
      <c r="B1699" s="3">
        <f t="shared" si="80"/>
        <v>2024</v>
      </c>
      <c r="C1699" t="str">
        <f t="shared" si="78"/>
        <v>2023-2024</v>
      </c>
      <c r="D1699" t="s">
        <v>147</v>
      </c>
      <c r="E1699" t="s">
        <v>9</v>
      </c>
      <c r="F1699" t="str">
        <f t="shared" si="79"/>
        <v>New South Wales</v>
      </c>
      <c r="G1699" t="s">
        <v>10</v>
      </c>
      <c r="H1699">
        <v>2067</v>
      </c>
      <c r="I1699" t="s">
        <v>11</v>
      </c>
      <c r="J1699" t="s">
        <v>12</v>
      </c>
      <c r="K1699" t="s">
        <v>19</v>
      </c>
      <c r="L1699" t="s">
        <v>23</v>
      </c>
      <c r="M1699" s="5">
        <v>89.36</v>
      </c>
    </row>
    <row r="1700" spans="1:13" x14ac:dyDescent="0.2">
      <c r="A1700" s="2">
        <v>45651</v>
      </c>
      <c r="B1700" s="3">
        <f t="shared" si="80"/>
        <v>2025</v>
      </c>
      <c r="C1700" t="str">
        <f t="shared" si="78"/>
        <v>2024-2025</v>
      </c>
      <c r="D1700" t="s">
        <v>147</v>
      </c>
      <c r="E1700" t="s">
        <v>9</v>
      </c>
      <c r="F1700" t="str">
        <f t="shared" si="79"/>
        <v>New South Wales</v>
      </c>
      <c r="G1700" t="s">
        <v>10</v>
      </c>
      <c r="H1700">
        <v>2067</v>
      </c>
      <c r="I1700" t="s">
        <v>11</v>
      </c>
      <c r="J1700" t="s">
        <v>12</v>
      </c>
      <c r="K1700" t="s">
        <v>154</v>
      </c>
      <c r="L1700" t="s">
        <v>14</v>
      </c>
      <c r="M1700" s="5">
        <v>89.41</v>
      </c>
    </row>
    <row r="1701" spans="1:13" x14ac:dyDescent="0.2">
      <c r="A1701" s="2">
        <v>45593</v>
      </c>
      <c r="B1701" s="3">
        <f t="shared" si="80"/>
        <v>2025</v>
      </c>
      <c r="C1701" t="str">
        <f t="shared" si="78"/>
        <v>2024-2025</v>
      </c>
      <c r="D1701" t="s">
        <v>147</v>
      </c>
      <c r="E1701" t="s">
        <v>126</v>
      </c>
      <c r="F1701" t="str">
        <f t="shared" si="79"/>
        <v>Queensland</v>
      </c>
      <c r="G1701" t="s">
        <v>35</v>
      </c>
      <c r="H1701">
        <v>4551</v>
      </c>
      <c r="I1701" t="s">
        <v>11</v>
      </c>
      <c r="J1701" t="s">
        <v>120</v>
      </c>
      <c r="K1701" t="s">
        <v>154</v>
      </c>
      <c r="L1701" t="s">
        <v>14</v>
      </c>
      <c r="M1701" s="5">
        <v>89.539999999999992</v>
      </c>
    </row>
    <row r="1702" spans="1:13" x14ac:dyDescent="0.2">
      <c r="A1702" s="2">
        <v>45136</v>
      </c>
      <c r="B1702" s="3">
        <f t="shared" si="80"/>
        <v>2024</v>
      </c>
      <c r="C1702" t="str">
        <f t="shared" si="78"/>
        <v>2023-2024</v>
      </c>
      <c r="D1702" t="s">
        <v>147</v>
      </c>
      <c r="E1702" t="s">
        <v>118</v>
      </c>
      <c r="F1702" t="str">
        <f t="shared" si="79"/>
        <v>New South Wales</v>
      </c>
      <c r="G1702" t="s">
        <v>10</v>
      </c>
      <c r="H1702">
        <v>2158</v>
      </c>
      <c r="I1702" t="s">
        <v>11</v>
      </c>
      <c r="J1702" t="s">
        <v>27</v>
      </c>
      <c r="K1702" t="s">
        <v>149</v>
      </c>
      <c r="L1702" t="s">
        <v>15</v>
      </c>
      <c r="M1702" s="5">
        <v>89.82</v>
      </c>
    </row>
    <row r="1703" spans="1:13" x14ac:dyDescent="0.2">
      <c r="A1703" s="2">
        <v>45436</v>
      </c>
      <c r="B1703" s="3">
        <f t="shared" si="80"/>
        <v>2024</v>
      </c>
      <c r="C1703" t="str">
        <f t="shared" si="78"/>
        <v>2023-2024</v>
      </c>
      <c r="D1703" t="s">
        <v>147</v>
      </c>
      <c r="E1703" t="s">
        <v>103</v>
      </c>
      <c r="F1703" t="str">
        <f t="shared" si="79"/>
        <v>Queensland</v>
      </c>
      <c r="G1703" t="s">
        <v>35</v>
      </c>
      <c r="H1703">
        <v>4509</v>
      </c>
      <c r="I1703" t="s">
        <v>11</v>
      </c>
      <c r="J1703" t="s">
        <v>104</v>
      </c>
      <c r="K1703" t="s">
        <v>149</v>
      </c>
      <c r="L1703" t="s">
        <v>15</v>
      </c>
      <c r="M1703" s="5">
        <v>89.82</v>
      </c>
    </row>
    <row r="1704" spans="1:13" x14ac:dyDescent="0.2">
      <c r="A1704" s="2">
        <v>45064</v>
      </c>
      <c r="B1704" s="3">
        <f t="shared" si="80"/>
        <v>2023</v>
      </c>
      <c r="C1704" t="str">
        <f t="shared" si="78"/>
        <v>2022-2023</v>
      </c>
      <c r="D1704" t="s">
        <v>148</v>
      </c>
      <c r="E1704" t="s">
        <v>59</v>
      </c>
      <c r="F1704" t="str">
        <f t="shared" si="79"/>
        <v>Victoria</v>
      </c>
      <c r="G1704" t="s">
        <v>45</v>
      </c>
      <c r="H1704">
        <v>3280</v>
      </c>
      <c r="I1704" t="s">
        <v>11</v>
      </c>
      <c r="J1704" t="s">
        <v>60</v>
      </c>
      <c r="K1704" t="s">
        <v>151</v>
      </c>
      <c r="L1704" t="s">
        <v>21</v>
      </c>
      <c r="M1704" s="5">
        <v>89.82</v>
      </c>
    </row>
    <row r="1705" spans="1:13" x14ac:dyDescent="0.2">
      <c r="A1705" s="2">
        <v>45488</v>
      </c>
      <c r="B1705" s="3">
        <f t="shared" si="80"/>
        <v>2025</v>
      </c>
      <c r="C1705" t="str">
        <f t="shared" si="78"/>
        <v>2024-2025</v>
      </c>
      <c r="D1705" t="s">
        <v>148</v>
      </c>
      <c r="E1705" t="s">
        <v>31</v>
      </c>
      <c r="F1705" t="str">
        <f t="shared" si="79"/>
        <v>South Australia</v>
      </c>
      <c r="G1705" t="s">
        <v>32</v>
      </c>
      <c r="H1705">
        <v>5168</v>
      </c>
      <c r="I1705" t="s">
        <v>11</v>
      </c>
      <c r="J1705" t="s">
        <v>33</v>
      </c>
      <c r="K1705" t="s">
        <v>150</v>
      </c>
      <c r="L1705" t="s">
        <v>18</v>
      </c>
      <c r="M1705" s="5">
        <v>89.9</v>
      </c>
    </row>
    <row r="1706" spans="1:13" x14ac:dyDescent="0.2">
      <c r="A1706" s="2">
        <v>45038</v>
      </c>
      <c r="B1706" s="3">
        <f t="shared" si="80"/>
        <v>2023</v>
      </c>
      <c r="C1706" t="str">
        <f t="shared" si="78"/>
        <v>2022-2023</v>
      </c>
      <c r="D1706" t="s">
        <v>148</v>
      </c>
      <c r="E1706" t="s">
        <v>102</v>
      </c>
      <c r="F1706" t="str">
        <f t="shared" si="79"/>
        <v>Queensland</v>
      </c>
      <c r="G1706" t="s">
        <v>35</v>
      </c>
      <c r="H1706">
        <v>4870</v>
      </c>
      <c r="I1706" t="s">
        <v>11</v>
      </c>
      <c r="J1706" t="s">
        <v>36</v>
      </c>
      <c r="K1706" t="s">
        <v>150</v>
      </c>
      <c r="L1706" t="s">
        <v>18</v>
      </c>
      <c r="M1706" s="5">
        <v>89.91</v>
      </c>
    </row>
    <row r="1707" spans="1:13" x14ac:dyDescent="0.2">
      <c r="A1707" s="2">
        <v>45242</v>
      </c>
      <c r="B1707" s="3">
        <f t="shared" si="80"/>
        <v>2024</v>
      </c>
      <c r="C1707" t="str">
        <f t="shared" si="78"/>
        <v>2023-2024</v>
      </c>
      <c r="D1707" t="s">
        <v>148</v>
      </c>
      <c r="E1707" t="s">
        <v>101</v>
      </c>
      <c r="F1707" t="str">
        <f t="shared" si="79"/>
        <v>Victoria</v>
      </c>
      <c r="G1707" t="s">
        <v>45</v>
      </c>
      <c r="H1707">
        <v>3131</v>
      </c>
      <c r="I1707" t="s">
        <v>11</v>
      </c>
      <c r="J1707" t="s">
        <v>63</v>
      </c>
      <c r="K1707" t="s">
        <v>150</v>
      </c>
      <c r="L1707" t="s">
        <v>18</v>
      </c>
      <c r="M1707" s="5">
        <v>89.91</v>
      </c>
    </row>
    <row r="1708" spans="1:13" x14ac:dyDescent="0.2">
      <c r="A1708" s="2">
        <v>45127</v>
      </c>
      <c r="B1708" s="3">
        <f t="shared" si="80"/>
        <v>2024</v>
      </c>
      <c r="C1708" t="str">
        <f t="shared" si="78"/>
        <v>2023-2024</v>
      </c>
      <c r="D1708" t="s">
        <v>147</v>
      </c>
      <c r="E1708" t="s">
        <v>105</v>
      </c>
      <c r="F1708" t="str">
        <f t="shared" si="79"/>
        <v>Victoria</v>
      </c>
      <c r="G1708" t="s">
        <v>45</v>
      </c>
      <c r="H1708">
        <v>3500</v>
      </c>
      <c r="I1708" t="s">
        <v>11</v>
      </c>
      <c r="J1708" t="s">
        <v>60</v>
      </c>
      <c r="K1708" t="s">
        <v>152</v>
      </c>
      <c r="L1708" t="s">
        <v>13</v>
      </c>
      <c r="M1708" s="5">
        <v>89.919999999999987</v>
      </c>
    </row>
    <row r="1709" spans="1:13" x14ac:dyDescent="0.2">
      <c r="A1709" s="2">
        <v>45008</v>
      </c>
      <c r="B1709" s="3">
        <f t="shared" si="80"/>
        <v>2023</v>
      </c>
      <c r="C1709" t="str">
        <f t="shared" si="78"/>
        <v>2022-2023</v>
      </c>
      <c r="D1709" t="s">
        <v>148</v>
      </c>
      <c r="E1709" t="s">
        <v>105</v>
      </c>
      <c r="F1709" t="str">
        <f t="shared" si="79"/>
        <v>Victoria</v>
      </c>
      <c r="G1709" t="s">
        <v>45</v>
      </c>
      <c r="H1709">
        <v>3500</v>
      </c>
      <c r="I1709" t="s">
        <v>11</v>
      </c>
      <c r="J1709" t="s">
        <v>60</v>
      </c>
      <c r="K1709" t="s">
        <v>19</v>
      </c>
      <c r="L1709" t="s">
        <v>23</v>
      </c>
      <c r="M1709" s="5">
        <v>89.93</v>
      </c>
    </row>
    <row r="1710" spans="1:13" x14ac:dyDescent="0.2">
      <c r="A1710" s="2">
        <v>45442</v>
      </c>
      <c r="B1710" s="3">
        <f t="shared" si="80"/>
        <v>2024</v>
      </c>
      <c r="C1710" t="str">
        <f t="shared" si="78"/>
        <v>2023-2024</v>
      </c>
      <c r="D1710" t="s">
        <v>147</v>
      </c>
      <c r="E1710" t="s">
        <v>83</v>
      </c>
      <c r="F1710" t="str">
        <f t="shared" si="79"/>
        <v>New South Wales</v>
      </c>
      <c r="G1710" t="s">
        <v>10</v>
      </c>
      <c r="H1710">
        <v>2750</v>
      </c>
      <c r="I1710" t="s">
        <v>11</v>
      </c>
      <c r="J1710" t="s">
        <v>25</v>
      </c>
      <c r="K1710" t="s">
        <v>154</v>
      </c>
      <c r="L1710" t="s">
        <v>14</v>
      </c>
      <c r="M1710" s="5">
        <v>89.94</v>
      </c>
    </row>
    <row r="1711" spans="1:13" x14ac:dyDescent="0.2">
      <c r="A1711" s="2">
        <v>45239</v>
      </c>
      <c r="B1711" s="3">
        <f t="shared" si="80"/>
        <v>2024</v>
      </c>
      <c r="C1711" t="str">
        <f t="shared" si="78"/>
        <v>2023-2024</v>
      </c>
      <c r="D1711" t="s">
        <v>148</v>
      </c>
      <c r="E1711" t="s">
        <v>98</v>
      </c>
      <c r="F1711" t="str">
        <f t="shared" si="79"/>
        <v>Victoria</v>
      </c>
      <c r="G1711" t="s">
        <v>45</v>
      </c>
      <c r="H1711">
        <v>3429</v>
      </c>
      <c r="I1711" t="s">
        <v>11</v>
      </c>
      <c r="J1711" t="s">
        <v>60</v>
      </c>
      <c r="K1711" t="s">
        <v>154</v>
      </c>
      <c r="L1711" t="s">
        <v>14</v>
      </c>
      <c r="M1711" s="5">
        <v>89.95</v>
      </c>
    </row>
    <row r="1712" spans="1:13" x14ac:dyDescent="0.2">
      <c r="A1712" s="2">
        <v>45615</v>
      </c>
      <c r="B1712" s="3">
        <f t="shared" si="80"/>
        <v>2025</v>
      </c>
      <c r="C1712" t="str">
        <f t="shared" si="78"/>
        <v>2024-2025</v>
      </c>
      <c r="D1712" t="s">
        <v>147</v>
      </c>
      <c r="E1712" t="s">
        <v>126</v>
      </c>
      <c r="F1712" t="str">
        <f t="shared" si="79"/>
        <v>Queensland</v>
      </c>
      <c r="G1712" t="s">
        <v>35</v>
      </c>
      <c r="H1712">
        <v>4551</v>
      </c>
      <c r="I1712" t="s">
        <v>11</v>
      </c>
      <c r="J1712" t="s">
        <v>120</v>
      </c>
      <c r="K1712" t="s">
        <v>151</v>
      </c>
      <c r="L1712" t="s">
        <v>21</v>
      </c>
      <c r="M1712" s="5">
        <v>89.97</v>
      </c>
    </row>
    <row r="1713" spans="1:13" x14ac:dyDescent="0.2">
      <c r="A1713" s="2">
        <v>45195</v>
      </c>
      <c r="B1713" s="3">
        <f t="shared" si="80"/>
        <v>2024</v>
      </c>
      <c r="C1713" t="str">
        <f t="shared" si="78"/>
        <v>2023-2024</v>
      </c>
      <c r="D1713" t="s">
        <v>147</v>
      </c>
      <c r="E1713" t="s">
        <v>76</v>
      </c>
      <c r="F1713" t="str">
        <f t="shared" si="79"/>
        <v>Western Australia</v>
      </c>
      <c r="G1713" t="s">
        <v>48</v>
      </c>
      <c r="H1713">
        <v>6450</v>
      </c>
      <c r="I1713" t="s">
        <v>11</v>
      </c>
      <c r="J1713" t="s">
        <v>77</v>
      </c>
      <c r="K1713" t="s">
        <v>151</v>
      </c>
      <c r="L1713" t="s">
        <v>21</v>
      </c>
      <c r="M1713" s="5">
        <v>89.97</v>
      </c>
    </row>
    <row r="1714" spans="1:13" x14ac:dyDescent="0.2">
      <c r="A1714" s="2">
        <v>45118</v>
      </c>
      <c r="B1714" s="3">
        <f t="shared" si="80"/>
        <v>2024</v>
      </c>
      <c r="C1714" t="str">
        <f t="shared" si="78"/>
        <v>2023-2024</v>
      </c>
      <c r="D1714" t="s">
        <v>147</v>
      </c>
      <c r="E1714" t="s">
        <v>40</v>
      </c>
      <c r="F1714" t="str">
        <f t="shared" si="79"/>
        <v>New South Wales</v>
      </c>
      <c r="G1714" t="s">
        <v>10</v>
      </c>
      <c r="H1714">
        <v>2116</v>
      </c>
      <c r="I1714" t="s">
        <v>11</v>
      </c>
      <c r="J1714" t="s">
        <v>27</v>
      </c>
      <c r="K1714" t="s">
        <v>149</v>
      </c>
      <c r="L1714" t="s">
        <v>15</v>
      </c>
      <c r="M1714" s="5">
        <v>90.22</v>
      </c>
    </row>
    <row r="1715" spans="1:13" x14ac:dyDescent="0.2">
      <c r="A1715" s="2">
        <v>45574</v>
      </c>
      <c r="B1715" s="3">
        <f t="shared" si="80"/>
        <v>2025</v>
      </c>
      <c r="C1715" t="str">
        <f t="shared" si="78"/>
        <v>2024-2025</v>
      </c>
      <c r="D1715" t="s">
        <v>148</v>
      </c>
      <c r="E1715" t="s">
        <v>111</v>
      </c>
      <c r="F1715" t="str">
        <f t="shared" si="79"/>
        <v>New South Wales</v>
      </c>
      <c r="G1715" t="s">
        <v>10</v>
      </c>
      <c r="H1715">
        <v>2120</v>
      </c>
      <c r="I1715" t="s">
        <v>11</v>
      </c>
      <c r="J1715" t="s">
        <v>27</v>
      </c>
      <c r="K1715" t="s">
        <v>154</v>
      </c>
      <c r="L1715" t="s">
        <v>14</v>
      </c>
      <c r="M1715" s="5">
        <v>90.43</v>
      </c>
    </row>
    <row r="1716" spans="1:13" x14ac:dyDescent="0.2">
      <c r="A1716" s="2">
        <v>45366</v>
      </c>
      <c r="B1716" s="3">
        <f t="shared" si="80"/>
        <v>2024</v>
      </c>
      <c r="C1716" t="str">
        <f t="shared" si="78"/>
        <v>2023-2024</v>
      </c>
      <c r="D1716" t="s">
        <v>147</v>
      </c>
      <c r="E1716" t="s">
        <v>73</v>
      </c>
      <c r="F1716" t="str">
        <f t="shared" si="79"/>
        <v>Victoria</v>
      </c>
      <c r="G1716" t="s">
        <v>45</v>
      </c>
      <c r="H1716">
        <v>3136</v>
      </c>
      <c r="I1716" t="s">
        <v>11</v>
      </c>
      <c r="J1716" t="s">
        <v>63</v>
      </c>
      <c r="K1716" t="s">
        <v>154</v>
      </c>
      <c r="L1716" t="s">
        <v>14</v>
      </c>
      <c r="M1716" s="5">
        <v>90.44</v>
      </c>
    </row>
    <row r="1717" spans="1:13" x14ac:dyDescent="0.2">
      <c r="A1717" s="2">
        <v>45622</v>
      </c>
      <c r="B1717" s="3">
        <f t="shared" si="80"/>
        <v>2025</v>
      </c>
      <c r="C1717" t="str">
        <f t="shared" si="78"/>
        <v>2024-2025</v>
      </c>
      <c r="D1717" t="s">
        <v>148</v>
      </c>
      <c r="E1717" t="s">
        <v>84</v>
      </c>
      <c r="F1717" t="str">
        <f t="shared" si="79"/>
        <v>Queensland</v>
      </c>
      <c r="G1717" t="s">
        <v>35</v>
      </c>
      <c r="H1717">
        <v>4740</v>
      </c>
      <c r="I1717" t="s">
        <v>11</v>
      </c>
      <c r="J1717" t="s">
        <v>51</v>
      </c>
      <c r="K1717" t="s">
        <v>150</v>
      </c>
      <c r="L1717" t="s">
        <v>18</v>
      </c>
      <c r="M1717" s="5">
        <v>90.850000000000009</v>
      </c>
    </row>
    <row r="1718" spans="1:13" x14ac:dyDescent="0.2">
      <c r="A1718" s="2">
        <v>45574</v>
      </c>
      <c r="B1718" s="3">
        <f t="shared" si="80"/>
        <v>2025</v>
      </c>
      <c r="C1718" t="str">
        <f t="shared" si="78"/>
        <v>2024-2025</v>
      </c>
      <c r="D1718" t="s">
        <v>147</v>
      </c>
      <c r="E1718" t="s">
        <v>9</v>
      </c>
      <c r="F1718" t="str">
        <f t="shared" si="79"/>
        <v>New South Wales</v>
      </c>
      <c r="G1718" t="s">
        <v>10</v>
      </c>
      <c r="H1718">
        <v>2067</v>
      </c>
      <c r="I1718" t="s">
        <v>11</v>
      </c>
      <c r="J1718" t="s">
        <v>12</v>
      </c>
      <c r="K1718" t="s">
        <v>19</v>
      </c>
      <c r="L1718" t="s">
        <v>23</v>
      </c>
      <c r="M1718" s="5">
        <v>90.87</v>
      </c>
    </row>
    <row r="1719" spans="1:13" x14ac:dyDescent="0.2">
      <c r="A1719" s="2">
        <v>45418</v>
      </c>
      <c r="B1719" s="3">
        <f t="shared" si="80"/>
        <v>2024</v>
      </c>
      <c r="C1719" t="str">
        <f t="shared" si="78"/>
        <v>2023-2024</v>
      </c>
      <c r="D1719" t="s">
        <v>147</v>
      </c>
      <c r="E1719" t="s">
        <v>108</v>
      </c>
      <c r="F1719" t="str">
        <f t="shared" si="79"/>
        <v>Victoria</v>
      </c>
      <c r="G1719" t="s">
        <v>45</v>
      </c>
      <c r="H1719">
        <v>3018</v>
      </c>
      <c r="I1719" t="s">
        <v>11</v>
      </c>
      <c r="J1719" t="s">
        <v>46</v>
      </c>
      <c r="K1719" t="s">
        <v>153</v>
      </c>
      <c r="L1719" t="s">
        <v>16</v>
      </c>
      <c r="M1719" s="5">
        <v>90.93</v>
      </c>
    </row>
    <row r="1720" spans="1:13" x14ac:dyDescent="0.2">
      <c r="A1720" s="2">
        <v>45141</v>
      </c>
      <c r="B1720" s="3">
        <f t="shared" si="80"/>
        <v>2024</v>
      </c>
      <c r="C1720" t="str">
        <f t="shared" si="78"/>
        <v>2023-2024</v>
      </c>
      <c r="D1720" t="s">
        <v>147</v>
      </c>
      <c r="E1720" t="s">
        <v>72</v>
      </c>
      <c r="F1720" t="str">
        <f t="shared" si="79"/>
        <v>Western Australia</v>
      </c>
      <c r="G1720" t="s">
        <v>48</v>
      </c>
      <c r="H1720">
        <v>6010</v>
      </c>
      <c r="I1720" t="s">
        <v>11</v>
      </c>
      <c r="J1720" t="s">
        <v>49</v>
      </c>
      <c r="K1720" t="s">
        <v>153</v>
      </c>
      <c r="L1720" t="s">
        <v>16</v>
      </c>
      <c r="M1720" s="5">
        <v>90.93</v>
      </c>
    </row>
    <row r="1721" spans="1:13" x14ac:dyDescent="0.2">
      <c r="A1721" s="2">
        <v>45575</v>
      </c>
      <c r="B1721" s="3">
        <f t="shared" si="80"/>
        <v>2025</v>
      </c>
      <c r="C1721" t="str">
        <f t="shared" si="78"/>
        <v>2024-2025</v>
      </c>
      <c r="D1721" t="s">
        <v>148</v>
      </c>
      <c r="E1721" t="s">
        <v>106</v>
      </c>
      <c r="F1721" t="str">
        <f t="shared" si="79"/>
        <v>Victoria</v>
      </c>
      <c r="G1721" t="s">
        <v>45</v>
      </c>
      <c r="H1721">
        <v>3915</v>
      </c>
      <c r="I1721" t="s">
        <v>11</v>
      </c>
      <c r="J1721" t="s">
        <v>55</v>
      </c>
      <c r="K1721" t="s">
        <v>150</v>
      </c>
      <c r="L1721" t="s">
        <v>18</v>
      </c>
      <c r="M1721" s="5">
        <v>90.93</v>
      </c>
    </row>
    <row r="1722" spans="1:13" x14ac:dyDescent="0.2">
      <c r="A1722" s="2">
        <v>45412</v>
      </c>
      <c r="B1722" s="3">
        <f t="shared" si="80"/>
        <v>2024</v>
      </c>
      <c r="C1722" t="str">
        <f t="shared" si="78"/>
        <v>2023-2024</v>
      </c>
      <c r="D1722" t="s">
        <v>147</v>
      </c>
      <c r="E1722" t="s">
        <v>128</v>
      </c>
      <c r="F1722" t="str">
        <f t="shared" si="79"/>
        <v>Western Australia</v>
      </c>
      <c r="G1722" t="s">
        <v>48</v>
      </c>
      <c r="H1722">
        <v>6027</v>
      </c>
      <c r="I1722" t="s">
        <v>11</v>
      </c>
      <c r="J1722" t="s">
        <v>49</v>
      </c>
      <c r="K1722" t="s">
        <v>153</v>
      </c>
      <c r="L1722" t="s">
        <v>16</v>
      </c>
      <c r="M1722" s="5">
        <v>90.93</v>
      </c>
    </row>
    <row r="1723" spans="1:13" x14ac:dyDescent="0.2">
      <c r="A1723" s="2">
        <v>45161</v>
      </c>
      <c r="B1723" s="3">
        <f t="shared" si="80"/>
        <v>2024</v>
      </c>
      <c r="C1723" t="str">
        <f t="shared" si="78"/>
        <v>2023-2024</v>
      </c>
      <c r="D1723" t="s">
        <v>148</v>
      </c>
      <c r="E1723" t="s">
        <v>65</v>
      </c>
      <c r="F1723" t="str">
        <f t="shared" si="79"/>
        <v>New South Wales</v>
      </c>
      <c r="G1723" t="s">
        <v>10</v>
      </c>
      <c r="H1723">
        <v>2541</v>
      </c>
      <c r="I1723" t="s">
        <v>11</v>
      </c>
      <c r="J1723" t="s">
        <v>58</v>
      </c>
      <c r="K1723" t="s">
        <v>153</v>
      </c>
      <c r="L1723" t="s">
        <v>16</v>
      </c>
      <c r="M1723" s="5">
        <v>90.93</v>
      </c>
    </row>
    <row r="1724" spans="1:13" x14ac:dyDescent="0.2">
      <c r="A1724" s="2">
        <v>45623</v>
      </c>
      <c r="B1724" s="3">
        <f t="shared" si="80"/>
        <v>2025</v>
      </c>
      <c r="C1724" t="str">
        <f t="shared" si="78"/>
        <v>2024-2025</v>
      </c>
      <c r="D1724" t="s">
        <v>148</v>
      </c>
      <c r="E1724" t="s">
        <v>111</v>
      </c>
      <c r="F1724" t="str">
        <f t="shared" si="79"/>
        <v>New South Wales</v>
      </c>
      <c r="G1724" t="s">
        <v>10</v>
      </c>
      <c r="H1724">
        <v>2120</v>
      </c>
      <c r="I1724" t="s">
        <v>11</v>
      </c>
      <c r="J1724" t="s">
        <v>27</v>
      </c>
      <c r="K1724" t="s">
        <v>154</v>
      </c>
      <c r="L1724" t="s">
        <v>14</v>
      </c>
      <c r="M1724" s="5">
        <v>90.93</v>
      </c>
    </row>
    <row r="1725" spans="1:13" x14ac:dyDescent="0.2">
      <c r="A1725" s="2">
        <v>45395</v>
      </c>
      <c r="B1725" s="3">
        <f t="shared" si="80"/>
        <v>2024</v>
      </c>
      <c r="C1725" t="str">
        <f t="shared" si="78"/>
        <v>2023-2024</v>
      </c>
      <c r="D1725" t="s">
        <v>148</v>
      </c>
      <c r="E1725" t="s">
        <v>50</v>
      </c>
      <c r="F1725" t="str">
        <f t="shared" si="79"/>
        <v>Queensland</v>
      </c>
      <c r="G1725" t="s">
        <v>35</v>
      </c>
      <c r="H1725">
        <v>4703</v>
      </c>
      <c r="I1725" t="s">
        <v>11</v>
      </c>
      <c r="J1725" t="s">
        <v>51</v>
      </c>
      <c r="K1725" t="s">
        <v>153</v>
      </c>
      <c r="L1725" t="s">
        <v>16</v>
      </c>
      <c r="M1725" s="5">
        <v>90.93</v>
      </c>
    </row>
    <row r="1726" spans="1:13" x14ac:dyDescent="0.2">
      <c r="A1726" s="2">
        <v>45349</v>
      </c>
      <c r="B1726" s="3">
        <f t="shared" si="80"/>
        <v>2024</v>
      </c>
      <c r="C1726" t="str">
        <f t="shared" si="78"/>
        <v>2023-2024</v>
      </c>
      <c r="D1726" t="s">
        <v>148</v>
      </c>
      <c r="E1726" t="s">
        <v>134</v>
      </c>
      <c r="F1726" t="str">
        <f t="shared" si="79"/>
        <v>Queensland</v>
      </c>
      <c r="G1726" t="s">
        <v>35</v>
      </c>
      <c r="H1726">
        <v>4825</v>
      </c>
      <c r="I1726" t="s">
        <v>11</v>
      </c>
      <c r="J1726" t="s">
        <v>36</v>
      </c>
      <c r="K1726" t="s">
        <v>152</v>
      </c>
      <c r="L1726" t="s">
        <v>13</v>
      </c>
      <c r="M1726" s="5">
        <v>90.95</v>
      </c>
    </row>
    <row r="1727" spans="1:13" x14ac:dyDescent="0.2">
      <c r="A1727" s="2">
        <v>45567</v>
      </c>
      <c r="B1727" s="3">
        <f t="shared" si="80"/>
        <v>2025</v>
      </c>
      <c r="C1727" t="str">
        <f t="shared" si="78"/>
        <v>2024-2025</v>
      </c>
      <c r="D1727" t="s">
        <v>148</v>
      </c>
      <c r="E1727" t="s">
        <v>112</v>
      </c>
      <c r="F1727" t="str">
        <f t="shared" si="79"/>
        <v>Victoria</v>
      </c>
      <c r="G1727" t="s">
        <v>45</v>
      </c>
      <c r="H1727">
        <v>3076</v>
      </c>
      <c r="I1727" t="s">
        <v>11</v>
      </c>
      <c r="J1727" t="s">
        <v>46</v>
      </c>
      <c r="K1727" t="s">
        <v>154</v>
      </c>
      <c r="L1727" t="s">
        <v>14</v>
      </c>
      <c r="M1727" s="5">
        <v>90.97</v>
      </c>
    </row>
    <row r="1728" spans="1:13" x14ac:dyDescent="0.2">
      <c r="A1728" s="2">
        <v>45097</v>
      </c>
      <c r="B1728" s="3">
        <f t="shared" si="80"/>
        <v>2023</v>
      </c>
      <c r="C1728" t="str">
        <f t="shared" si="78"/>
        <v>2022-2023</v>
      </c>
      <c r="D1728" t="s">
        <v>148</v>
      </c>
      <c r="E1728" t="s">
        <v>74</v>
      </c>
      <c r="F1728" t="str">
        <f t="shared" si="79"/>
        <v>South Australia</v>
      </c>
      <c r="G1728" t="s">
        <v>32</v>
      </c>
      <c r="H1728">
        <v>5043</v>
      </c>
      <c r="I1728" t="s">
        <v>11</v>
      </c>
      <c r="J1728" t="s">
        <v>33</v>
      </c>
      <c r="K1728" t="s">
        <v>149</v>
      </c>
      <c r="L1728" t="s">
        <v>15</v>
      </c>
      <c r="M1728" s="5">
        <v>91.009999999999991</v>
      </c>
    </row>
    <row r="1729" spans="1:13" x14ac:dyDescent="0.2">
      <c r="A1729" s="2">
        <v>45133</v>
      </c>
      <c r="B1729" s="3">
        <f t="shared" si="80"/>
        <v>2024</v>
      </c>
      <c r="C1729" t="str">
        <f t="shared" si="78"/>
        <v>2023-2024</v>
      </c>
      <c r="D1729" t="s">
        <v>147</v>
      </c>
      <c r="E1729" t="s">
        <v>44</v>
      </c>
      <c r="F1729" t="str">
        <f t="shared" si="79"/>
        <v>Victoria</v>
      </c>
      <c r="G1729" t="s">
        <v>45</v>
      </c>
      <c r="H1729">
        <v>3066</v>
      </c>
      <c r="I1729" t="s">
        <v>11</v>
      </c>
      <c r="J1729" t="s">
        <v>46</v>
      </c>
      <c r="K1729" t="s">
        <v>154</v>
      </c>
      <c r="L1729" t="s">
        <v>14</v>
      </c>
      <c r="M1729" s="5">
        <v>91.1</v>
      </c>
    </row>
    <row r="1730" spans="1:13" x14ac:dyDescent="0.2">
      <c r="A1730" s="2">
        <v>45330</v>
      </c>
      <c r="B1730" s="3">
        <f t="shared" si="80"/>
        <v>2024</v>
      </c>
      <c r="C1730" t="str">
        <f t="shared" ref="C1730:C1793" si="81">IF(MONTH(A1730) &gt;= 7, YEAR(A1730) &amp; "-" &amp; YEAR(A1730) + 1, YEAR(A1730) - 1 &amp; "-" &amp; YEAR(A1730))</f>
        <v>2023-2024</v>
      </c>
      <c r="D1730" t="s">
        <v>148</v>
      </c>
      <c r="E1730" t="s">
        <v>42</v>
      </c>
      <c r="F1730" t="str">
        <f t="shared" ref="F1730:F1793" si="82">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row>
    <row r="1731" spans="1:13" x14ac:dyDescent="0.2">
      <c r="A1731" s="2">
        <v>45049</v>
      </c>
      <c r="B1731" s="3">
        <f t="shared" ref="B1731:B1794" si="83">IF(MONTH(A1731)&gt;=7,YEAR(A1731)+1,YEAR(A1731))</f>
        <v>2023</v>
      </c>
      <c r="C1731" t="str">
        <f t="shared" si="81"/>
        <v>2022-2023</v>
      </c>
      <c r="D1731" t="s">
        <v>148</v>
      </c>
      <c r="E1731" t="s">
        <v>116</v>
      </c>
      <c r="F1731" t="str">
        <f t="shared" si="82"/>
        <v>Western Australia</v>
      </c>
      <c r="G1731" t="s">
        <v>48</v>
      </c>
      <c r="H1731">
        <v>6725</v>
      </c>
      <c r="I1731" t="s">
        <v>11</v>
      </c>
      <c r="J1731" t="s">
        <v>77</v>
      </c>
      <c r="K1731" t="s">
        <v>149</v>
      </c>
      <c r="L1731" t="s">
        <v>15</v>
      </c>
      <c r="M1731" s="5">
        <v>91.37</v>
      </c>
    </row>
    <row r="1732" spans="1:13" x14ac:dyDescent="0.2">
      <c r="A1732" s="2">
        <v>45064</v>
      </c>
      <c r="B1732" s="3">
        <f t="shared" si="83"/>
        <v>2023</v>
      </c>
      <c r="C1732" t="str">
        <f t="shared" si="81"/>
        <v>2022-2023</v>
      </c>
      <c r="D1732" t="s">
        <v>147</v>
      </c>
      <c r="E1732" t="s">
        <v>28</v>
      </c>
      <c r="F1732" t="str">
        <f t="shared" si="82"/>
        <v>Northern Territory</v>
      </c>
      <c r="G1732" t="s">
        <v>29</v>
      </c>
      <c r="H1732">
        <v>800</v>
      </c>
      <c r="I1732" t="s">
        <v>11</v>
      </c>
      <c r="J1732" t="s">
        <v>30</v>
      </c>
      <c r="K1732" t="s">
        <v>154</v>
      </c>
      <c r="L1732" t="s">
        <v>14</v>
      </c>
      <c r="M1732" s="5">
        <v>91.7</v>
      </c>
    </row>
    <row r="1733" spans="1:13" x14ac:dyDescent="0.2">
      <c r="A1733" s="2">
        <v>45441</v>
      </c>
      <c r="B1733" s="3">
        <f t="shared" si="83"/>
        <v>2024</v>
      </c>
      <c r="C1733" t="str">
        <f t="shared" si="81"/>
        <v>2023-2024</v>
      </c>
      <c r="D1733" t="s">
        <v>148</v>
      </c>
      <c r="E1733" t="s">
        <v>26</v>
      </c>
      <c r="F1733" t="str">
        <f t="shared" si="82"/>
        <v>New South Wales</v>
      </c>
      <c r="G1733" t="s">
        <v>10</v>
      </c>
      <c r="H1733">
        <v>2141</v>
      </c>
      <c r="I1733" t="s">
        <v>11</v>
      </c>
      <c r="J1733" t="s">
        <v>27</v>
      </c>
      <c r="K1733" t="s">
        <v>155</v>
      </c>
      <c r="L1733" t="s">
        <v>20</v>
      </c>
      <c r="M1733" s="5">
        <v>91.77</v>
      </c>
    </row>
    <row r="1734" spans="1:13" x14ac:dyDescent="0.2">
      <c r="A1734" s="2">
        <v>45028</v>
      </c>
      <c r="B1734" s="3">
        <f t="shared" si="83"/>
        <v>2023</v>
      </c>
      <c r="C1734" t="str">
        <f t="shared" si="81"/>
        <v>2022-2023</v>
      </c>
      <c r="D1734" t="s">
        <v>147</v>
      </c>
      <c r="E1734" t="s">
        <v>88</v>
      </c>
      <c r="F1734" t="str">
        <f t="shared" si="82"/>
        <v>South Australia</v>
      </c>
      <c r="G1734" t="s">
        <v>32</v>
      </c>
      <c r="H1734">
        <v>5011</v>
      </c>
      <c r="I1734" t="s">
        <v>11</v>
      </c>
      <c r="J1734" t="s">
        <v>33</v>
      </c>
      <c r="K1734" t="s">
        <v>149</v>
      </c>
      <c r="L1734" t="s">
        <v>15</v>
      </c>
      <c r="M1734" s="5">
        <v>91.77</v>
      </c>
    </row>
    <row r="1735" spans="1:13" x14ac:dyDescent="0.2">
      <c r="A1735" s="2">
        <v>45373</v>
      </c>
      <c r="B1735" s="3">
        <f t="shared" si="83"/>
        <v>2024</v>
      </c>
      <c r="C1735" t="str">
        <f t="shared" si="81"/>
        <v>2023-2024</v>
      </c>
      <c r="D1735" t="s">
        <v>148</v>
      </c>
      <c r="E1735" t="s">
        <v>61</v>
      </c>
      <c r="F1735" t="str">
        <f t="shared" si="82"/>
        <v>New South Wales</v>
      </c>
      <c r="G1735" t="s">
        <v>10</v>
      </c>
      <c r="H1735">
        <v>2539</v>
      </c>
      <c r="I1735" t="s">
        <v>11</v>
      </c>
      <c r="J1735" t="s">
        <v>58</v>
      </c>
      <c r="K1735" t="s">
        <v>150</v>
      </c>
      <c r="L1735" t="s">
        <v>18</v>
      </c>
      <c r="M1735" s="5">
        <v>91.83</v>
      </c>
    </row>
    <row r="1736" spans="1:13" x14ac:dyDescent="0.2">
      <c r="A1736" s="2">
        <v>45476</v>
      </c>
      <c r="B1736" s="3">
        <f t="shared" si="83"/>
        <v>2025</v>
      </c>
      <c r="C1736" t="str">
        <f t="shared" si="81"/>
        <v>2024-2025</v>
      </c>
      <c r="D1736" t="s">
        <v>148</v>
      </c>
      <c r="E1736" t="s">
        <v>99</v>
      </c>
      <c r="F1736" t="str">
        <f t="shared" si="82"/>
        <v>Victoria</v>
      </c>
      <c r="G1736" t="s">
        <v>45</v>
      </c>
      <c r="H1736">
        <v>3148</v>
      </c>
      <c r="I1736" t="s">
        <v>11</v>
      </c>
      <c r="J1736" t="s">
        <v>63</v>
      </c>
      <c r="K1736" t="s">
        <v>157</v>
      </c>
      <c r="L1736" t="s">
        <v>22</v>
      </c>
      <c r="M1736" s="5">
        <v>91.87</v>
      </c>
    </row>
    <row r="1737" spans="1:13" x14ac:dyDescent="0.2">
      <c r="A1737" s="2">
        <v>45507</v>
      </c>
      <c r="B1737" s="3">
        <f t="shared" si="83"/>
        <v>2025</v>
      </c>
      <c r="C1737" t="str">
        <f t="shared" si="81"/>
        <v>2024-2025</v>
      </c>
      <c r="D1737" t="s">
        <v>148</v>
      </c>
      <c r="E1737" t="s">
        <v>59</v>
      </c>
      <c r="F1737" t="str">
        <f t="shared" si="82"/>
        <v>Victoria</v>
      </c>
      <c r="G1737" t="s">
        <v>45</v>
      </c>
      <c r="H1737">
        <v>3280</v>
      </c>
      <c r="I1737" t="s">
        <v>11</v>
      </c>
      <c r="J1737" t="s">
        <v>60</v>
      </c>
      <c r="K1737" t="s">
        <v>150</v>
      </c>
      <c r="L1737" t="s">
        <v>18</v>
      </c>
      <c r="M1737" s="5">
        <v>91.91</v>
      </c>
    </row>
    <row r="1738" spans="1:13" x14ac:dyDescent="0.2">
      <c r="A1738" s="2">
        <v>44970</v>
      </c>
      <c r="B1738" s="3">
        <f t="shared" si="83"/>
        <v>2023</v>
      </c>
      <c r="C1738" t="str">
        <f t="shared" si="81"/>
        <v>2022-2023</v>
      </c>
      <c r="D1738" t="s">
        <v>147</v>
      </c>
      <c r="E1738" t="s">
        <v>114</v>
      </c>
      <c r="F1738" t="str">
        <f t="shared" si="82"/>
        <v>Victoria</v>
      </c>
      <c r="G1738" t="s">
        <v>45</v>
      </c>
      <c r="H1738">
        <v>3551</v>
      </c>
      <c r="I1738" t="s">
        <v>11</v>
      </c>
      <c r="J1738" t="s">
        <v>60</v>
      </c>
      <c r="K1738" t="s">
        <v>154</v>
      </c>
      <c r="L1738" t="s">
        <v>14</v>
      </c>
      <c r="M1738" s="5">
        <v>91.950000000000017</v>
      </c>
    </row>
    <row r="1739" spans="1:13" x14ac:dyDescent="0.2">
      <c r="A1739" s="2">
        <v>45270</v>
      </c>
      <c r="B1739" s="3">
        <f t="shared" si="83"/>
        <v>2024</v>
      </c>
      <c r="C1739" t="str">
        <f t="shared" si="81"/>
        <v>2023-2024</v>
      </c>
      <c r="D1739" t="s">
        <v>147</v>
      </c>
      <c r="E1739" t="s">
        <v>127</v>
      </c>
      <c r="F1739" t="str">
        <f t="shared" si="82"/>
        <v>New South Wales</v>
      </c>
      <c r="G1739" t="s">
        <v>10</v>
      </c>
      <c r="H1739">
        <v>2131</v>
      </c>
      <c r="I1739" t="s">
        <v>11</v>
      </c>
      <c r="J1739" t="s">
        <v>27</v>
      </c>
      <c r="K1739" t="s">
        <v>19</v>
      </c>
      <c r="L1739" t="s">
        <v>23</v>
      </c>
      <c r="M1739" s="5">
        <v>92.39</v>
      </c>
    </row>
    <row r="1740" spans="1:13" x14ac:dyDescent="0.2">
      <c r="A1740" s="2">
        <v>45570</v>
      </c>
      <c r="B1740" s="3">
        <f t="shared" si="83"/>
        <v>2025</v>
      </c>
      <c r="C1740" t="str">
        <f t="shared" si="81"/>
        <v>2024-2025</v>
      </c>
      <c r="D1740" t="s">
        <v>147</v>
      </c>
      <c r="E1740" t="s">
        <v>108</v>
      </c>
      <c r="F1740" t="str">
        <f t="shared" si="82"/>
        <v>Victoria</v>
      </c>
      <c r="G1740" t="s">
        <v>45</v>
      </c>
      <c r="H1740">
        <v>3018</v>
      </c>
      <c r="I1740" t="s">
        <v>11</v>
      </c>
      <c r="J1740" t="s">
        <v>46</v>
      </c>
      <c r="K1740" t="s">
        <v>157</v>
      </c>
      <c r="L1740" t="s">
        <v>22</v>
      </c>
      <c r="M1740" s="5">
        <v>92.61</v>
      </c>
    </row>
    <row r="1741" spans="1:13" x14ac:dyDescent="0.2">
      <c r="A1741" s="2">
        <v>44993</v>
      </c>
      <c r="B1741" s="3">
        <f t="shared" si="83"/>
        <v>2023</v>
      </c>
      <c r="C1741" t="str">
        <f t="shared" si="81"/>
        <v>2022-2023</v>
      </c>
      <c r="D1741" t="s">
        <v>148</v>
      </c>
      <c r="E1741" t="s">
        <v>130</v>
      </c>
      <c r="F1741" t="str">
        <f t="shared" si="82"/>
        <v>South Australia</v>
      </c>
      <c r="G1741" t="s">
        <v>32</v>
      </c>
      <c r="H1741">
        <v>5290</v>
      </c>
      <c r="I1741" t="s">
        <v>11</v>
      </c>
      <c r="J1741" t="s">
        <v>38</v>
      </c>
      <c r="K1741" t="s">
        <v>19</v>
      </c>
      <c r="L1741" t="s">
        <v>23</v>
      </c>
      <c r="M1741" s="5">
        <v>92.82</v>
      </c>
    </row>
    <row r="1742" spans="1:13" x14ac:dyDescent="0.2">
      <c r="A1742" s="2">
        <v>45192</v>
      </c>
      <c r="B1742" s="3">
        <f t="shared" si="83"/>
        <v>2024</v>
      </c>
      <c r="C1742" t="str">
        <f t="shared" si="81"/>
        <v>2023-2024</v>
      </c>
      <c r="D1742" t="s">
        <v>147</v>
      </c>
      <c r="E1742" t="s">
        <v>75</v>
      </c>
      <c r="F1742" t="str">
        <f t="shared" si="82"/>
        <v>Victoria</v>
      </c>
      <c r="G1742" t="s">
        <v>45</v>
      </c>
      <c r="H1742">
        <v>3630</v>
      </c>
      <c r="I1742" t="s">
        <v>11</v>
      </c>
      <c r="J1742" t="s">
        <v>55</v>
      </c>
      <c r="K1742" t="s">
        <v>150</v>
      </c>
      <c r="L1742" t="s">
        <v>18</v>
      </c>
      <c r="M1742" s="5">
        <v>92.88</v>
      </c>
    </row>
    <row r="1743" spans="1:13" x14ac:dyDescent="0.2">
      <c r="A1743" s="2">
        <v>45374</v>
      </c>
      <c r="B1743" s="3">
        <f t="shared" si="83"/>
        <v>2024</v>
      </c>
      <c r="C1743" t="str">
        <f t="shared" si="81"/>
        <v>2023-2024</v>
      </c>
      <c r="D1743" t="s">
        <v>147</v>
      </c>
      <c r="E1743" t="s">
        <v>9</v>
      </c>
      <c r="F1743" t="str">
        <f t="shared" si="82"/>
        <v>New South Wales</v>
      </c>
      <c r="G1743" t="s">
        <v>10</v>
      </c>
      <c r="H1743">
        <v>2067</v>
      </c>
      <c r="I1743" t="s">
        <v>11</v>
      </c>
      <c r="J1743" t="s">
        <v>12</v>
      </c>
      <c r="K1743" t="s">
        <v>154</v>
      </c>
      <c r="L1743" t="s">
        <v>14</v>
      </c>
      <c r="M1743" s="5">
        <v>92.89</v>
      </c>
    </row>
    <row r="1744" spans="1:13" x14ac:dyDescent="0.2">
      <c r="A1744" s="2">
        <v>45404</v>
      </c>
      <c r="B1744" s="3">
        <f t="shared" si="83"/>
        <v>2024</v>
      </c>
      <c r="C1744" t="str">
        <f t="shared" si="81"/>
        <v>2023-2024</v>
      </c>
      <c r="D1744" t="s">
        <v>147</v>
      </c>
      <c r="E1744" t="s">
        <v>79</v>
      </c>
      <c r="F1744" t="str">
        <f t="shared" si="82"/>
        <v>Australian Capital Territory</v>
      </c>
      <c r="G1744" t="s">
        <v>80</v>
      </c>
      <c r="H1744">
        <v>2617</v>
      </c>
      <c r="I1744" t="s">
        <v>11</v>
      </c>
      <c r="J1744" t="s">
        <v>58</v>
      </c>
      <c r="K1744" t="s">
        <v>153</v>
      </c>
      <c r="L1744" t="s">
        <v>16</v>
      </c>
      <c r="M1744" s="5">
        <v>93</v>
      </c>
    </row>
    <row r="1745" spans="1:13" x14ac:dyDescent="0.2">
      <c r="A1745" s="2">
        <v>45232</v>
      </c>
      <c r="B1745" s="3">
        <f t="shared" si="83"/>
        <v>2024</v>
      </c>
      <c r="C1745" t="str">
        <f t="shared" si="81"/>
        <v>2023-2024</v>
      </c>
      <c r="D1745" t="s">
        <v>148</v>
      </c>
      <c r="E1745" t="s">
        <v>90</v>
      </c>
      <c r="F1745" t="str">
        <f t="shared" si="82"/>
        <v>Victoria</v>
      </c>
      <c r="G1745" t="s">
        <v>45</v>
      </c>
      <c r="H1745">
        <v>3179</v>
      </c>
      <c r="I1745" t="s">
        <v>11</v>
      </c>
      <c r="J1745" t="s">
        <v>63</v>
      </c>
      <c r="K1745" t="s">
        <v>150</v>
      </c>
      <c r="L1745" t="s">
        <v>18</v>
      </c>
      <c r="M1745" s="5">
        <v>93.31</v>
      </c>
    </row>
    <row r="1746" spans="1:13" x14ac:dyDescent="0.2">
      <c r="A1746" s="2">
        <v>45107</v>
      </c>
      <c r="B1746" s="3">
        <f t="shared" si="83"/>
        <v>2023</v>
      </c>
      <c r="C1746" t="str">
        <f t="shared" si="81"/>
        <v>2022-2023</v>
      </c>
      <c r="D1746" t="s">
        <v>147</v>
      </c>
      <c r="E1746" t="s">
        <v>79</v>
      </c>
      <c r="F1746" t="str">
        <f t="shared" si="82"/>
        <v>Australian Capital Territory</v>
      </c>
      <c r="G1746" t="s">
        <v>80</v>
      </c>
      <c r="H1746">
        <v>2617</v>
      </c>
      <c r="I1746" t="s">
        <v>11</v>
      </c>
      <c r="J1746" t="s">
        <v>58</v>
      </c>
      <c r="K1746" t="s">
        <v>150</v>
      </c>
      <c r="L1746" t="s">
        <v>18</v>
      </c>
      <c r="M1746" s="5">
        <v>93.81</v>
      </c>
    </row>
    <row r="1747" spans="1:13" x14ac:dyDescent="0.2">
      <c r="A1747" s="2">
        <v>45200</v>
      </c>
      <c r="B1747" s="3">
        <f t="shared" si="83"/>
        <v>2024</v>
      </c>
      <c r="C1747" t="str">
        <f t="shared" si="81"/>
        <v>2023-2024</v>
      </c>
      <c r="D1747" t="s">
        <v>148</v>
      </c>
      <c r="E1747" t="s">
        <v>89</v>
      </c>
      <c r="F1747" t="str">
        <f t="shared" si="82"/>
        <v>Queensland</v>
      </c>
      <c r="G1747" t="s">
        <v>35</v>
      </c>
      <c r="H1747">
        <v>4655</v>
      </c>
      <c r="I1747" t="s">
        <v>11</v>
      </c>
      <c r="J1747" t="s">
        <v>51</v>
      </c>
      <c r="K1747" t="s">
        <v>152</v>
      </c>
      <c r="L1747" t="s">
        <v>13</v>
      </c>
      <c r="M1747" s="5">
        <v>93.810000000000016</v>
      </c>
    </row>
    <row r="1748" spans="1:13" x14ac:dyDescent="0.2">
      <c r="A1748" s="2">
        <v>45275</v>
      </c>
      <c r="B1748" s="3">
        <f t="shared" si="83"/>
        <v>2024</v>
      </c>
      <c r="C1748" t="str">
        <f t="shared" si="81"/>
        <v>2023-2024</v>
      </c>
      <c r="D1748" t="s">
        <v>147</v>
      </c>
      <c r="E1748" t="s">
        <v>107</v>
      </c>
      <c r="F1748" t="str">
        <f t="shared" si="82"/>
        <v>Queensland</v>
      </c>
      <c r="G1748" t="s">
        <v>35</v>
      </c>
      <c r="H1748">
        <v>4220</v>
      </c>
      <c r="I1748" t="s">
        <v>11</v>
      </c>
      <c r="J1748" t="s">
        <v>104</v>
      </c>
      <c r="K1748" t="s">
        <v>152</v>
      </c>
      <c r="L1748" t="s">
        <v>13</v>
      </c>
      <c r="M1748" s="5">
        <v>93.85</v>
      </c>
    </row>
    <row r="1749" spans="1:13" x14ac:dyDescent="0.2">
      <c r="A1749" s="2">
        <v>45148</v>
      </c>
      <c r="B1749" s="3">
        <f t="shared" si="83"/>
        <v>2024</v>
      </c>
      <c r="C1749" t="str">
        <f t="shared" si="81"/>
        <v>2023-2024</v>
      </c>
      <c r="D1749" t="s">
        <v>148</v>
      </c>
      <c r="E1749" t="s">
        <v>101</v>
      </c>
      <c r="F1749" t="str">
        <f t="shared" si="82"/>
        <v>Victoria</v>
      </c>
      <c r="G1749" t="s">
        <v>45</v>
      </c>
      <c r="H1749">
        <v>3131</v>
      </c>
      <c r="I1749" t="s">
        <v>11</v>
      </c>
      <c r="J1749" t="s">
        <v>63</v>
      </c>
      <c r="K1749" t="s">
        <v>152</v>
      </c>
      <c r="L1749" t="s">
        <v>13</v>
      </c>
      <c r="M1749" s="5">
        <v>93.850000000000009</v>
      </c>
    </row>
    <row r="1750" spans="1:13" x14ac:dyDescent="0.2">
      <c r="A1750" s="2">
        <v>45621</v>
      </c>
      <c r="B1750" s="3">
        <f t="shared" si="83"/>
        <v>2025</v>
      </c>
      <c r="C1750" t="str">
        <f t="shared" si="81"/>
        <v>2024-2025</v>
      </c>
      <c r="D1750" t="s">
        <v>147</v>
      </c>
      <c r="E1750" t="s">
        <v>121</v>
      </c>
      <c r="F1750" t="str">
        <f t="shared" si="82"/>
        <v>Queensland</v>
      </c>
      <c r="G1750" t="s">
        <v>35</v>
      </c>
      <c r="H1750">
        <v>4700</v>
      </c>
      <c r="I1750" t="s">
        <v>11</v>
      </c>
      <c r="J1750" t="s">
        <v>51</v>
      </c>
      <c r="K1750" t="s">
        <v>154</v>
      </c>
      <c r="L1750" t="s">
        <v>14</v>
      </c>
      <c r="M1750" s="5">
        <v>93.95</v>
      </c>
    </row>
    <row r="1751" spans="1:13" x14ac:dyDescent="0.2">
      <c r="A1751" s="2">
        <v>45505</v>
      </c>
      <c r="B1751" s="3">
        <f t="shared" si="83"/>
        <v>2025</v>
      </c>
      <c r="C1751" t="str">
        <f t="shared" si="81"/>
        <v>2024-2025</v>
      </c>
      <c r="D1751" t="s">
        <v>147</v>
      </c>
      <c r="E1751" t="s">
        <v>41</v>
      </c>
      <c r="F1751" t="str">
        <f t="shared" si="82"/>
        <v>New South Wales</v>
      </c>
      <c r="G1751" t="s">
        <v>10</v>
      </c>
      <c r="H1751">
        <v>2830</v>
      </c>
      <c r="I1751" t="s">
        <v>11</v>
      </c>
      <c r="J1751" t="s">
        <v>25</v>
      </c>
      <c r="K1751" t="s">
        <v>155</v>
      </c>
      <c r="L1751" t="s">
        <v>20</v>
      </c>
      <c r="M1751" s="5">
        <v>94</v>
      </c>
    </row>
    <row r="1752" spans="1:13" x14ac:dyDescent="0.2">
      <c r="A1752" s="2">
        <v>45253</v>
      </c>
      <c r="B1752" s="3">
        <f t="shared" si="83"/>
        <v>2024</v>
      </c>
      <c r="C1752" t="str">
        <f t="shared" si="81"/>
        <v>2023-2024</v>
      </c>
      <c r="D1752" t="s">
        <v>147</v>
      </c>
      <c r="E1752" t="s">
        <v>64</v>
      </c>
      <c r="F1752" t="str">
        <f t="shared" si="82"/>
        <v>Victoria</v>
      </c>
      <c r="G1752" t="s">
        <v>45</v>
      </c>
      <c r="H1752">
        <v>3199</v>
      </c>
      <c r="I1752" t="s">
        <v>11</v>
      </c>
      <c r="J1752" t="s">
        <v>63</v>
      </c>
      <c r="K1752" t="s">
        <v>155</v>
      </c>
      <c r="L1752" t="s">
        <v>20</v>
      </c>
      <c r="M1752" s="5">
        <v>94.23</v>
      </c>
    </row>
    <row r="1753" spans="1:13" x14ac:dyDescent="0.2">
      <c r="A1753" s="2">
        <v>45434</v>
      </c>
      <c r="B1753" s="3">
        <f t="shared" si="83"/>
        <v>2024</v>
      </c>
      <c r="C1753" t="str">
        <f t="shared" si="81"/>
        <v>2023-2024</v>
      </c>
      <c r="D1753" t="s">
        <v>148</v>
      </c>
      <c r="E1753" t="s">
        <v>50</v>
      </c>
      <c r="F1753" t="str">
        <f t="shared" si="82"/>
        <v>Queensland</v>
      </c>
      <c r="G1753" t="s">
        <v>35</v>
      </c>
      <c r="H1753">
        <v>4703</v>
      </c>
      <c r="I1753" t="s">
        <v>11</v>
      </c>
      <c r="J1753" t="s">
        <v>51</v>
      </c>
      <c r="K1753" t="s">
        <v>154</v>
      </c>
      <c r="L1753" t="s">
        <v>14</v>
      </c>
      <c r="M1753" s="5">
        <v>94.44</v>
      </c>
    </row>
    <row r="1754" spans="1:13" x14ac:dyDescent="0.2">
      <c r="A1754" s="2">
        <v>45568</v>
      </c>
      <c r="B1754" s="3">
        <f t="shared" si="83"/>
        <v>2025</v>
      </c>
      <c r="C1754" t="str">
        <f t="shared" si="81"/>
        <v>2024-2025</v>
      </c>
      <c r="D1754" t="s">
        <v>148</v>
      </c>
      <c r="E1754" t="s">
        <v>54</v>
      </c>
      <c r="F1754" t="str">
        <f t="shared" si="82"/>
        <v>Victoria</v>
      </c>
      <c r="G1754" t="s">
        <v>45</v>
      </c>
      <c r="H1754">
        <v>3977</v>
      </c>
      <c r="I1754" t="s">
        <v>11</v>
      </c>
      <c r="J1754" t="s">
        <v>55</v>
      </c>
      <c r="K1754" t="s">
        <v>154</v>
      </c>
      <c r="L1754" t="s">
        <v>14</v>
      </c>
      <c r="M1754" s="5">
        <v>94.5</v>
      </c>
    </row>
    <row r="1755" spans="1:13" x14ac:dyDescent="0.2">
      <c r="A1755" s="2">
        <v>45125</v>
      </c>
      <c r="B1755" s="3">
        <f t="shared" si="83"/>
        <v>2024</v>
      </c>
      <c r="C1755" t="str">
        <f t="shared" si="81"/>
        <v>2023-2024</v>
      </c>
      <c r="D1755" t="s">
        <v>147</v>
      </c>
      <c r="E1755" t="s">
        <v>39</v>
      </c>
      <c r="F1755" t="str">
        <f t="shared" si="82"/>
        <v>South Australia</v>
      </c>
      <c r="G1755" t="s">
        <v>32</v>
      </c>
      <c r="H1755">
        <v>5343</v>
      </c>
      <c r="I1755" t="s">
        <v>11</v>
      </c>
      <c r="J1755" t="s">
        <v>38</v>
      </c>
      <c r="K1755" t="s">
        <v>155</v>
      </c>
      <c r="L1755" t="s">
        <v>20</v>
      </c>
      <c r="M1755" s="5">
        <v>94.740000000000009</v>
      </c>
    </row>
    <row r="1756" spans="1:13" x14ac:dyDescent="0.2">
      <c r="A1756" s="2">
        <v>45341</v>
      </c>
      <c r="B1756" s="3">
        <f t="shared" si="83"/>
        <v>2024</v>
      </c>
      <c r="C1756" t="str">
        <f t="shared" si="81"/>
        <v>2023-2024</v>
      </c>
      <c r="D1756" t="s">
        <v>148</v>
      </c>
      <c r="E1756" t="s">
        <v>98</v>
      </c>
      <c r="F1756" t="str">
        <f t="shared" si="82"/>
        <v>Victoria</v>
      </c>
      <c r="G1756" t="s">
        <v>45</v>
      </c>
      <c r="H1756">
        <v>3429</v>
      </c>
      <c r="I1756" t="s">
        <v>11</v>
      </c>
      <c r="J1756" t="s">
        <v>60</v>
      </c>
      <c r="K1756" t="s">
        <v>149</v>
      </c>
      <c r="L1756" t="s">
        <v>15</v>
      </c>
      <c r="M1756" s="5">
        <v>94.81</v>
      </c>
    </row>
    <row r="1757" spans="1:13" x14ac:dyDescent="0.2">
      <c r="A1757" s="2">
        <v>45050</v>
      </c>
      <c r="B1757" s="3">
        <f t="shared" si="83"/>
        <v>2023</v>
      </c>
      <c r="C1757" t="str">
        <f t="shared" si="81"/>
        <v>2022-2023</v>
      </c>
      <c r="D1757" t="s">
        <v>148</v>
      </c>
      <c r="E1757" t="s">
        <v>134</v>
      </c>
      <c r="F1757" t="str">
        <f t="shared" si="82"/>
        <v>Queensland</v>
      </c>
      <c r="G1757" t="s">
        <v>35</v>
      </c>
      <c r="H1757">
        <v>4825</v>
      </c>
      <c r="I1757" t="s">
        <v>11</v>
      </c>
      <c r="J1757" t="s">
        <v>36</v>
      </c>
      <c r="K1757" t="s">
        <v>153</v>
      </c>
      <c r="L1757" t="s">
        <v>16</v>
      </c>
      <c r="M1757" s="5">
        <v>94.91</v>
      </c>
    </row>
    <row r="1758" spans="1:13" x14ac:dyDescent="0.2">
      <c r="A1758" s="2">
        <v>45420</v>
      </c>
      <c r="B1758" s="3">
        <f t="shared" si="83"/>
        <v>2024</v>
      </c>
      <c r="C1758" t="str">
        <f t="shared" si="81"/>
        <v>2023-2024</v>
      </c>
      <c r="D1758" t="s">
        <v>148</v>
      </c>
      <c r="E1758" t="s">
        <v>100</v>
      </c>
      <c r="F1758" t="str">
        <f t="shared" si="82"/>
        <v>Western Australia</v>
      </c>
      <c r="G1758" t="s">
        <v>48</v>
      </c>
      <c r="H1758">
        <v>6021</v>
      </c>
      <c r="I1758" t="s">
        <v>11</v>
      </c>
      <c r="J1758" t="s">
        <v>49</v>
      </c>
      <c r="K1758" t="s">
        <v>152</v>
      </c>
      <c r="L1758" t="s">
        <v>13</v>
      </c>
      <c r="M1758" s="5">
        <v>94.93</v>
      </c>
    </row>
    <row r="1759" spans="1:13" x14ac:dyDescent="0.2">
      <c r="A1759" s="2">
        <v>45201</v>
      </c>
      <c r="B1759" s="3">
        <f t="shared" si="83"/>
        <v>2024</v>
      </c>
      <c r="C1759" t="str">
        <f t="shared" si="81"/>
        <v>2023-2024</v>
      </c>
      <c r="D1759" t="s">
        <v>148</v>
      </c>
      <c r="E1759" t="s">
        <v>31</v>
      </c>
      <c r="F1759" t="str">
        <f t="shared" si="82"/>
        <v>South Australia</v>
      </c>
      <c r="G1759" t="s">
        <v>32</v>
      </c>
      <c r="H1759">
        <v>5168</v>
      </c>
      <c r="I1759" t="s">
        <v>11</v>
      </c>
      <c r="J1759" t="s">
        <v>33</v>
      </c>
      <c r="K1759" t="s">
        <v>19</v>
      </c>
      <c r="L1759" t="s">
        <v>23</v>
      </c>
      <c r="M1759" s="5">
        <v>95.04</v>
      </c>
    </row>
    <row r="1760" spans="1:13" x14ac:dyDescent="0.2">
      <c r="A1760" s="2">
        <v>45298</v>
      </c>
      <c r="B1760" s="3">
        <f t="shared" si="83"/>
        <v>2024</v>
      </c>
      <c r="C1760" t="str">
        <f t="shared" si="81"/>
        <v>2023-2024</v>
      </c>
      <c r="D1760" t="s">
        <v>148</v>
      </c>
      <c r="E1760" t="s">
        <v>117</v>
      </c>
      <c r="F1760" t="str">
        <f t="shared" si="82"/>
        <v>Queensland</v>
      </c>
      <c r="G1760" t="s">
        <v>35</v>
      </c>
      <c r="H1760">
        <v>4119</v>
      </c>
      <c r="I1760" t="s">
        <v>11</v>
      </c>
      <c r="J1760" t="s">
        <v>43</v>
      </c>
      <c r="K1760" t="s">
        <v>150</v>
      </c>
      <c r="L1760" t="s">
        <v>18</v>
      </c>
      <c r="M1760" s="5">
        <v>95.27</v>
      </c>
    </row>
    <row r="1761" spans="1:13" x14ac:dyDescent="0.2">
      <c r="A1761" s="2">
        <v>45392</v>
      </c>
      <c r="B1761" s="3">
        <f t="shared" si="83"/>
        <v>2024</v>
      </c>
      <c r="C1761" t="str">
        <f t="shared" si="81"/>
        <v>2023-2024</v>
      </c>
      <c r="D1761" t="s">
        <v>148</v>
      </c>
      <c r="E1761" t="s">
        <v>107</v>
      </c>
      <c r="F1761" t="str">
        <f t="shared" si="82"/>
        <v>Queensland</v>
      </c>
      <c r="G1761" t="s">
        <v>35</v>
      </c>
      <c r="H1761">
        <v>4220</v>
      </c>
      <c r="I1761" t="s">
        <v>11</v>
      </c>
      <c r="J1761" t="s">
        <v>104</v>
      </c>
      <c r="K1761" t="s">
        <v>151</v>
      </c>
      <c r="L1761" t="s">
        <v>21</v>
      </c>
      <c r="M1761" s="5">
        <v>95.32</v>
      </c>
    </row>
    <row r="1762" spans="1:13" x14ac:dyDescent="0.2">
      <c r="A1762" s="2">
        <v>45655</v>
      </c>
      <c r="B1762" s="3">
        <f t="shared" si="83"/>
        <v>2025</v>
      </c>
      <c r="C1762" t="str">
        <f t="shared" si="81"/>
        <v>2024-2025</v>
      </c>
      <c r="D1762" t="s">
        <v>148</v>
      </c>
      <c r="E1762" t="s">
        <v>117</v>
      </c>
      <c r="F1762" t="str">
        <f t="shared" si="82"/>
        <v>Queensland</v>
      </c>
      <c r="G1762" t="s">
        <v>35</v>
      </c>
      <c r="H1762">
        <v>4119</v>
      </c>
      <c r="I1762" t="s">
        <v>11</v>
      </c>
      <c r="J1762" t="s">
        <v>43</v>
      </c>
      <c r="K1762" t="s">
        <v>157</v>
      </c>
      <c r="L1762" t="s">
        <v>22</v>
      </c>
      <c r="M1762" s="5">
        <v>95.32</v>
      </c>
    </row>
    <row r="1763" spans="1:13" x14ac:dyDescent="0.2">
      <c r="A1763" s="2">
        <v>45131</v>
      </c>
      <c r="B1763" s="3">
        <f t="shared" si="83"/>
        <v>2024</v>
      </c>
      <c r="C1763" t="str">
        <f t="shared" si="81"/>
        <v>2023-2024</v>
      </c>
      <c r="D1763" t="s">
        <v>148</v>
      </c>
      <c r="E1763" t="s">
        <v>52</v>
      </c>
      <c r="F1763" t="str">
        <f t="shared" si="82"/>
        <v>Victoria</v>
      </c>
      <c r="G1763" t="s">
        <v>45</v>
      </c>
      <c r="H1763">
        <v>3030</v>
      </c>
      <c r="I1763" t="s">
        <v>11</v>
      </c>
      <c r="J1763" t="s">
        <v>46</v>
      </c>
      <c r="K1763" t="s">
        <v>152</v>
      </c>
      <c r="L1763" t="s">
        <v>13</v>
      </c>
      <c r="M1763" s="5">
        <v>95.38000000000001</v>
      </c>
    </row>
    <row r="1764" spans="1:13" x14ac:dyDescent="0.2">
      <c r="A1764" s="2">
        <v>45071</v>
      </c>
      <c r="B1764" s="3">
        <f t="shared" si="83"/>
        <v>2023</v>
      </c>
      <c r="C1764" t="str">
        <f t="shared" si="81"/>
        <v>2022-2023</v>
      </c>
      <c r="D1764" t="s">
        <v>148</v>
      </c>
      <c r="E1764" t="s">
        <v>138</v>
      </c>
      <c r="F1764" t="str">
        <f t="shared" si="82"/>
        <v>Queensland</v>
      </c>
      <c r="G1764" t="s">
        <v>35</v>
      </c>
      <c r="H1764">
        <v>4558</v>
      </c>
      <c r="I1764" t="s">
        <v>11</v>
      </c>
      <c r="J1764" t="s">
        <v>120</v>
      </c>
      <c r="K1764" t="s">
        <v>154</v>
      </c>
      <c r="L1764" t="s">
        <v>14</v>
      </c>
      <c r="M1764" s="5">
        <v>95.559999999999988</v>
      </c>
    </row>
    <row r="1765" spans="1:13" x14ac:dyDescent="0.2">
      <c r="A1765" s="2">
        <v>45360</v>
      </c>
      <c r="B1765" s="3">
        <f t="shared" si="83"/>
        <v>2024</v>
      </c>
      <c r="C1765" t="str">
        <f t="shared" si="81"/>
        <v>2023-2024</v>
      </c>
      <c r="D1765" t="s">
        <v>147</v>
      </c>
      <c r="E1765" t="s">
        <v>127</v>
      </c>
      <c r="F1765" t="str">
        <f t="shared" si="82"/>
        <v>New South Wales</v>
      </c>
      <c r="G1765" t="s">
        <v>10</v>
      </c>
      <c r="H1765">
        <v>2131</v>
      </c>
      <c r="I1765" t="s">
        <v>11</v>
      </c>
      <c r="J1765" t="s">
        <v>27</v>
      </c>
      <c r="K1765" t="s">
        <v>19</v>
      </c>
      <c r="L1765" t="s">
        <v>23</v>
      </c>
      <c r="M1765" s="5">
        <v>95.72999999999999</v>
      </c>
    </row>
    <row r="1766" spans="1:13" x14ac:dyDescent="0.2">
      <c r="A1766" s="2">
        <v>45362</v>
      </c>
      <c r="B1766" s="3">
        <f t="shared" si="83"/>
        <v>2024</v>
      </c>
      <c r="C1766" t="str">
        <f t="shared" si="81"/>
        <v>2023-2024</v>
      </c>
      <c r="D1766" t="s">
        <v>148</v>
      </c>
      <c r="E1766" t="s">
        <v>111</v>
      </c>
      <c r="F1766" t="str">
        <f t="shared" si="82"/>
        <v>New South Wales</v>
      </c>
      <c r="G1766" t="s">
        <v>10</v>
      </c>
      <c r="H1766">
        <v>2120</v>
      </c>
      <c r="I1766" t="s">
        <v>11</v>
      </c>
      <c r="J1766" t="s">
        <v>27</v>
      </c>
      <c r="K1766" t="s">
        <v>155</v>
      </c>
      <c r="L1766" t="s">
        <v>20</v>
      </c>
      <c r="M1766" s="5">
        <v>95.759999999999991</v>
      </c>
    </row>
    <row r="1767" spans="1:13" x14ac:dyDescent="0.2">
      <c r="A1767" s="2">
        <v>45127</v>
      </c>
      <c r="B1767" s="3">
        <f t="shared" si="83"/>
        <v>2024</v>
      </c>
      <c r="C1767" t="str">
        <f t="shared" si="81"/>
        <v>2023-2024</v>
      </c>
      <c r="D1767" t="s">
        <v>147</v>
      </c>
      <c r="E1767" t="s">
        <v>44</v>
      </c>
      <c r="F1767" t="str">
        <f t="shared" si="82"/>
        <v>Victoria</v>
      </c>
      <c r="G1767" t="s">
        <v>45</v>
      </c>
      <c r="H1767">
        <v>3066</v>
      </c>
      <c r="I1767" t="s">
        <v>11</v>
      </c>
      <c r="J1767" t="s">
        <v>46</v>
      </c>
      <c r="K1767" t="s">
        <v>156</v>
      </c>
      <c r="L1767" t="s">
        <v>17</v>
      </c>
      <c r="M1767" s="5">
        <v>95.8</v>
      </c>
    </row>
    <row r="1768" spans="1:13" x14ac:dyDescent="0.2">
      <c r="A1768" s="2">
        <v>45055</v>
      </c>
      <c r="B1768" s="3">
        <f t="shared" si="83"/>
        <v>2023</v>
      </c>
      <c r="C1768" t="str">
        <f t="shared" si="81"/>
        <v>2022-2023</v>
      </c>
      <c r="D1768" t="s">
        <v>148</v>
      </c>
      <c r="E1768" t="s">
        <v>87</v>
      </c>
      <c r="F1768" t="str">
        <f t="shared" si="82"/>
        <v>New South Wales</v>
      </c>
      <c r="G1768" t="s">
        <v>10</v>
      </c>
      <c r="H1768">
        <v>2790</v>
      </c>
      <c r="I1768" t="s">
        <v>11</v>
      </c>
      <c r="J1768" t="s">
        <v>25</v>
      </c>
      <c r="K1768" t="s">
        <v>156</v>
      </c>
      <c r="L1768" t="s">
        <v>17</v>
      </c>
      <c r="M1768" s="5">
        <v>95.84</v>
      </c>
    </row>
    <row r="1769" spans="1:13" x14ac:dyDescent="0.2">
      <c r="A1769" s="2">
        <v>45000</v>
      </c>
      <c r="B1769" s="3">
        <f t="shared" si="83"/>
        <v>2023</v>
      </c>
      <c r="C1769" t="str">
        <f t="shared" si="81"/>
        <v>2022-2023</v>
      </c>
      <c r="D1769" t="s">
        <v>148</v>
      </c>
      <c r="E1769" t="s">
        <v>138</v>
      </c>
      <c r="F1769" t="str">
        <f t="shared" si="82"/>
        <v>Queensland</v>
      </c>
      <c r="G1769" t="s">
        <v>35</v>
      </c>
      <c r="H1769">
        <v>4558</v>
      </c>
      <c r="I1769" t="s">
        <v>11</v>
      </c>
      <c r="J1769" t="s">
        <v>120</v>
      </c>
      <c r="K1769" t="s">
        <v>156</v>
      </c>
      <c r="L1769" t="s">
        <v>17</v>
      </c>
      <c r="M1769" s="5">
        <v>95.84</v>
      </c>
    </row>
    <row r="1770" spans="1:13" x14ac:dyDescent="0.2">
      <c r="A1770" s="2">
        <v>45308</v>
      </c>
      <c r="B1770" s="3">
        <f t="shared" si="83"/>
        <v>2024</v>
      </c>
      <c r="C1770" t="str">
        <f t="shared" si="81"/>
        <v>2023-2024</v>
      </c>
      <c r="D1770" t="s">
        <v>147</v>
      </c>
      <c r="E1770" t="s">
        <v>62</v>
      </c>
      <c r="F1770" t="str">
        <f t="shared" si="82"/>
        <v>Victoria</v>
      </c>
      <c r="G1770" t="s">
        <v>45</v>
      </c>
      <c r="H1770">
        <v>3134</v>
      </c>
      <c r="I1770" t="s">
        <v>11</v>
      </c>
      <c r="J1770" t="s">
        <v>63</v>
      </c>
      <c r="K1770" t="s">
        <v>155</v>
      </c>
      <c r="L1770" t="s">
        <v>20</v>
      </c>
      <c r="M1770" s="5">
        <v>95.85</v>
      </c>
    </row>
    <row r="1771" spans="1:13" x14ac:dyDescent="0.2">
      <c r="A1771" s="2">
        <v>45409</v>
      </c>
      <c r="B1771" s="3">
        <f t="shared" si="83"/>
        <v>2024</v>
      </c>
      <c r="C1771" t="str">
        <f t="shared" si="81"/>
        <v>2023-2024</v>
      </c>
      <c r="D1771" t="s">
        <v>148</v>
      </c>
      <c r="E1771" t="s">
        <v>52</v>
      </c>
      <c r="F1771" t="str">
        <f t="shared" si="82"/>
        <v>Victoria</v>
      </c>
      <c r="G1771" t="s">
        <v>45</v>
      </c>
      <c r="H1771">
        <v>3030</v>
      </c>
      <c r="I1771" t="s">
        <v>11</v>
      </c>
      <c r="J1771" t="s">
        <v>46</v>
      </c>
      <c r="K1771" t="s">
        <v>150</v>
      </c>
      <c r="L1771" t="s">
        <v>18</v>
      </c>
      <c r="M1771" s="5">
        <v>95.85</v>
      </c>
    </row>
    <row r="1772" spans="1:13" x14ac:dyDescent="0.2">
      <c r="A1772" s="2">
        <v>45480</v>
      </c>
      <c r="B1772" s="3">
        <f t="shared" si="83"/>
        <v>2025</v>
      </c>
      <c r="C1772" t="str">
        <f t="shared" si="81"/>
        <v>2024-2025</v>
      </c>
      <c r="D1772" t="s">
        <v>148</v>
      </c>
      <c r="E1772" t="s">
        <v>119</v>
      </c>
      <c r="F1772" t="str">
        <f t="shared" si="82"/>
        <v>Queensland</v>
      </c>
      <c r="G1772" t="s">
        <v>35</v>
      </c>
      <c r="H1772">
        <v>4570</v>
      </c>
      <c r="I1772" t="s">
        <v>11</v>
      </c>
      <c r="J1772" t="s">
        <v>120</v>
      </c>
      <c r="K1772" t="s">
        <v>149</v>
      </c>
      <c r="L1772" t="s">
        <v>15</v>
      </c>
      <c r="M1772" s="5">
        <v>95.87</v>
      </c>
    </row>
    <row r="1773" spans="1:13" x14ac:dyDescent="0.2">
      <c r="A1773" s="2">
        <v>45388</v>
      </c>
      <c r="B1773" s="3">
        <f t="shared" si="83"/>
        <v>2024</v>
      </c>
      <c r="C1773" t="str">
        <f t="shared" si="81"/>
        <v>2023-2024</v>
      </c>
      <c r="D1773" t="s">
        <v>148</v>
      </c>
      <c r="E1773" t="s">
        <v>135</v>
      </c>
      <c r="F1773" t="str">
        <f t="shared" si="82"/>
        <v>Victoria</v>
      </c>
      <c r="G1773" t="s">
        <v>45</v>
      </c>
      <c r="H1773">
        <v>3550</v>
      </c>
      <c r="I1773" t="s">
        <v>11</v>
      </c>
      <c r="J1773" t="s">
        <v>60</v>
      </c>
      <c r="K1773" t="s">
        <v>149</v>
      </c>
      <c r="L1773" t="s">
        <v>15</v>
      </c>
      <c r="M1773" s="5">
        <v>95.88</v>
      </c>
    </row>
    <row r="1774" spans="1:13" x14ac:dyDescent="0.2">
      <c r="A1774" s="2">
        <v>45125</v>
      </c>
      <c r="B1774" s="3">
        <f t="shared" si="83"/>
        <v>2024</v>
      </c>
      <c r="C1774" t="str">
        <f t="shared" si="81"/>
        <v>2023-2024</v>
      </c>
      <c r="D1774" t="s">
        <v>147</v>
      </c>
      <c r="E1774" t="s">
        <v>137</v>
      </c>
      <c r="F1774" t="str">
        <f t="shared" si="82"/>
        <v>New South Wales</v>
      </c>
      <c r="G1774" t="s">
        <v>10</v>
      </c>
      <c r="H1774">
        <v>2031</v>
      </c>
      <c r="I1774" t="s">
        <v>11</v>
      </c>
      <c r="J1774" t="s">
        <v>12</v>
      </c>
      <c r="K1774" t="s">
        <v>149</v>
      </c>
      <c r="L1774" t="s">
        <v>15</v>
      </c>
      <c r="M1774" s="5">
        <v>95.88</v>
      </c>
    </row>
    <row r="1775" spans="1:13" x14ac:dyDescent="0.2">
      <c r="A1775" s="2">
        <v>45553</v>
      </c>
      <c r="B1775" s="3">
        <f t="shared" si="83"/>
        <v>2025</v>
      </c>
      <c r="C1775" t="str">
        <f t="shared" si="81"/>
        <v>2024-2025</v>
      </c>
      <c r="D1775" t="s">
        <v>148</v>
      </c>
      <c r="E1775" t="s">
        <v>119</v>
      </c>
      <c r="F1775" t="str">
        <f t="shared" si="82"/>
        <v>Queensland</v>
      </c>
      <c r="G1775" t="s">
        <v>35</v>
      </c>
      <c r="H1775">
        <v>4570</v>
      </c>
      <c r="I1775" t="s">
        <v>11</v>
      </c>
      <c r="J1775" t="s">
        <v>120</v>
      </c>
      <c r="K1775" t="s">
        <v>154</v>
      </c>
      <c r="L1775" t="s">
        <v>14</v>
      </c>
      <c r="M1775" s="5">
        <v>95.94</v>
      </c>
    </row>
    <row r="1776" spans="1:13" x14ac:dyDescent="0.2">
      <c r="A1776" s="2">
        <v>44941</v>
      </c>
      <c r="B1776" s="3">
        <f t="shared" si="83"/>
        <v>2023</v>
      </c>
      <c r="C1776" t="str">
        <f t="shared" si="81"/>
        <v>2022-2023</v>
      </c>
      <c r="D1776" t="s">
        <v>147</v>
      </c>
      <c r="E1776" t="s">
        <v>119</v>
      </c>
      <c r="F1776" t="str">
        <f t="shared" si="82"/>
        <v>Queensland</v>
      </c>
      <c r="G1776" t="s">
        <v>35</v>
      </c>
      <c r="H1776">
        <v>4570</v>
      </c>
      <c r="I1776" t="s">
        <v>11</v>
      </c>
      <c r="J1776" t="s">
        <v>120</v>
      </c>
      <c r="K1776" t="s">
        <v>154</v>
      </c>
      <c r="L1776" t="s">
        <v>14</v>
      </c>
      <c r="M1776" s="5">
        <v>96.53</v>
      </c>
    </row>
    <row r="1777" spans="1:13" x14ac:dyDescent="0.2">
      <c r="A1777" s="2">
        <v>45342</v>
      </c>
      <c r="B1777" s="3">
        <f t="shared" si="83"/>
        <v>2024</v>
      </c>
      <c r="C1777" t="str">
        <f t="shared" si="81"/>
        <v>2023-2024</v>
      </c>
      <c r="D1777" t="s">
        <v>148</v>
      </c>
      <c r="E1777" t="s">
        <v>26</v>
      </c>
      <c r="F1777" t="str">
        <f t="shared" si="82"/>
        <v>New South Wales</v>
      </c>
      <c r="G1777" t="s">
        <v>10</v>
      </c>
      <c r="H1777">
        <v>2141</v>
      </c>
      <c r="I1777" t="s">
        <v>11</v>
      </c>
      <c r="J1777" t="s">
        <v>27</v>
      </c>
      <c r="K1777" t="s">
        <v>152</v>
      </c>
      <c r="L1777" t="s">
        <v>13</v>
      </c>
      <c r="M1777" s="5">
        <v>96.81</v>
      </c>
    </row>
    <row r="1778" spans="1:13" x14ac:dyDescent="0.2">
      <c r="A1778" s="2">
        <v>44931</v>
      </c>
      <c r="B1778" s="3">
        <f t="shared" si="83"/>
        <v>2023</v>
      </c>
      <c r="C1778" t="str">
        <f t="shared" si="81"/>
        <v>2022-2023</v>
      </c>
      <c r="D1778" t="s">
        <v>148</v>
      </c>
      <c r="E1778" t="s">
        <v>69</v>
      </c>
      <c r="F1778" t="str">
        <f t="shared" si="82"/>
        <v>Tasmania</v>
      </c>
      <c r="G1778" t="s">
        <v>70</v>
      </c>
      <c r="H1778">
        <v>7018</v>
      </c>
      <c r="I1778" t="s">
        <v>11</v>
      </c>
      <c r="J1778" t="s">
        <v>71</v>
      </c>
      <c r="K1778" t="s">
        <v>155</v>
      </c>
      <c r="L1778" t="s">
        <v>20</v>
      </c>
      <c r="M1778" s="5">
        <v>96.820000000000007</v>
      </c>
    </row>
    <row r="1779" spans="1:13" x14ac:dyDescent="0.2">
      <c r="A1779" s="2">
        <v>45373</v>
      </c>
      <c r="B1779" s="3">
        <f t="shared" si="83"/>
        <v>2024</v>
      </c>
      <c r="C1779" t="str">
        <f t="shared" si="81"/>
        <v>2023-2024</v>
      </c>
      <c r="D1779" t="s">
        <v>148</v>
      </c>
      <c r="E1779" t="s">
        <v>95</v>
      </c>
      <c r="F1779" t="str">
        <f t="shared" si="82"/>
        <v>Victoria</v>
      </c>
      <c r="G1779" t="s">
        <v>45</v>
      </c>
      <c r="H1779">
        <v>3931</v>
      </c>
      <c r="I1779" t="s">
        <v>11</v>
      </c>
      <c r="J1779" t="s">
        <v>55</v>
      </c>
      <c r="K1779" t="s">
        <v>150</v>
      </c>
      <c r="L1779" t="s">
        <v>18</v>
      </c>
      <c r="M1779" s="5">
        <v>96.830000000000013</v>
      </c>
    </row>
    <row r="1780" spans="1:13" x14ac:dyDescent="0.2">
      <c r="A1780" s="2">
        <v>45227</v>
      </c>
      <c r="B1780" s="3">
        <f t="shared" si="83"/>
        <v>2024</v>
      </c>
      <c r="C1780" t="str">
        <f t="shared" si="81"/>
        <v>2023-2024</v>
      </c>
      <c r="D1780" t="s">
        <v>148</v>
      </c>
      <c r="E1780" t="s">
        <v>143</v>
      </c>
      <c r="F1780" t="str">
        <f t="shared" si="82"/>
        <v>New South Wales</v>
      </c>
      <c r="G1780" t="s">
        <v>10</v>
      </c>
      <c r="H1780">
        <v>2154</v>
      </c>
      <c r="I1780" t="s">
        <v>11</v>
      </c>
      <c r="J1780" t="s">
        <v>27</v>
      </c>
      <c r="K1780" t="s">
        <v>154</v>
      </c>
      <c r="L1780" t="s">
        <v>14</v>
      </c>
      <c r="M1780" s="5">
        <v>96.91</v>
      </c>
    </row>
    <row r="1781" spans="1:13" x14ac:dyDescent="0.2">
      <c r="A1781" s="2">
        <v>45538</v>
      </c>
      <c r="B1781" s="3">
        <f t="shared" si="83"/>
        <v>2025</v>
      </c>
      <c r="C1781" t="str">
        <f t="shared" si="81"/>
        <v>2024-2025</v>
      </c>
      <c r="D1781" t="s">
        <v>148</v>
      </c>
      <c r="E1781" t="s">
        <v>81</v>
      </c>
      <c r="F1781" t="str">
        <f t="shared" si="82"/>
        <v>New South Wales</v>
      </c>
      <c r="G1781" t="s">
        <v>10</v>
      </c>
      <c r="H1781">
        <v>2485</v>
      </c>
      <c r="I1781" t="s">
        <v>11</v>
      </c>
      <c r="J1781" t="s">
        <v>68</v>
      </c>
      <c r="K1781" t="s">
        <v>150</v>
      </c>
      <c r="L1781" t="s">
        <v>18</v>
      </c>
      <c r="M1781" s="5">
        <v>96.93</v>
      </c>
    </row>
    <row r="1782" spans="1:13" x14ac:dyDescent="0.2">
      <c r="A1782" s="2">
        <v>45444</v>
      </c>
      <c r="B1782" s="3">
        <f t="shared" si="83"/>
        <v>2024</v>
      </c>
      <c r="C1782" t="str">
        <f t="shared" si="81"/>
        <v>2023-2024</v>
      </c>
      <c r="D1782" t="s">
        <v>148</v>
      </c>
      <c r="E1782" t="s">
        <v>47</v>
      </c>
      <c r="F1782" t="str">
        <f t="shared" si="82"/>
        <v>Western Australia</v>
      </c>
      <c r="G1782" t="s">
        <v>48</v>
      </c>
      <c r="H1782">
        <v>6030</v>
      </c>
      <c r="I1782" t="s">
        <v>11</v>
      </c>
      <c r="J1782" t="s">
        <v>49</v>
      </c>
      <c r="K1782" t="s">
        <v>154</v>
      </c>
      <c r="L1782" t="s">
        <v>14</v>
      </c>
      <c r="M1782" s="5">
        <v>96.97</v>
      </c>
    </row>
    <row r="1783" spans="1:13" x14ac:dyDescent="0.2">
      <c r="A1783" s="2">
        <v>45004</v>
      </c>
      <c r="B1783" s="3">
        <f t="shared" si="83"/>
        <v>2023</v>
      </c>
      <c r="C1783" t="str">
        <f t="shared" si="81"/>
        <v>2022-2023</v>
      </c>
      <c r="D1783" t="s">
        <v>147</v>
      </c>
      <c r="E1783" t="s">
        <v>42</v>
      </c>
      <c r="F1783" t="str">
        <f t="shared" si="82"/>
        <v>Queensland</v>
      </c>
      <c r="G1783" t="s">
        <v>35</v>
      </c>
      <c r="H1783">
        <v>4053</v>
      </c>
      <c r="I1783" t="s">
        <v>11</v>
      </c>
      <c r="J1783" t="s">
        <v>43</v>
      </c>
      <c r="K1783" t="s">
        <v>153</v>
      </c>
      <c r="L1783" t="s">
        <v>16</v>
      </c>
      <c r="M1783" s="5">
        <v>97</v>
      </c>
    </row>
    <row r="1784" spans="1:13" x14ac:dyDescent="0.2">
      <c r="A1784" s="2">
        <v>45381</v>
      </c>
      <c r="B1784" s="3">
        <f t="shared" si="83"/>
        <v>2024</v>
      </c>
      <c r="C1784" t="str">
        <f t="shared" si="81"/>
        <v>2023-2024</v>
      </c>
      <c r="D1784" t="s">
        <v>147</v>
      </c>
      <c r="E1784" t="s">
        <v>138</v>
      </c>
      <c r="F1784" t="str">
        <f t="shared" si="82"/>
        <v>Queensland</v>
      </c>
      <c r="G1784" t="s">
        <v>35</v>
      </c>
      <c r="H1784">
        <v>4558</v>
      </c>
      <c r="I1784" t="s">
        <v>11</v>
      </c>
      <c r="J1784" t="s">
        <v>120</v>
      </c>
      <c r="K1784" t="s">
        <v>153</v>
      </c>
      <c r="L1784" t="s">
        <v>16</v>
      </c>
      <c r="M1784" s="5">
        <v>97</v>
      </c>
    </row>
    <row r="1785" spans="1:13" x14ac:dyDescent="0.2">
      <c r="A1785" s="2">
        <v>45560</v>
      </c>
      <c r="B1785" s="3">
        <f t="shared" si="83"/>
        <v>2025</v>
      </c>
      <c r="C1785" t="str">
        <f t="shared" si="81"/>
        <v>2024-2025</v>
      </c>
      <c r="D1785" t="s">
        <v>148</v>
      </c>
      <c r="E1785" t="s">
        <v>31</v>
      </c>
      <c r="F1785" t="str">
        <f t="shared" si="82"/>
        <v>South Australia</v>
      </c>
      <c r="G1785" t="s">
        <v>32</v>
      </c>
      <c r="H1785">
        <v>5168</v>
      </c>
      <c r="I1785" t="s">
        <v>11</v>
      </c>
      <c r="J1785" t="s">
        <v>33</v>
      </c>
      <c r="K1785" t="s">
        <v>154</v>
      </c>
      <c r="L1785" t="s">
        <v>14</v>
      </c>
      <c r="M1785" s="5">
        <v>97.41</v>
      </c>
    </row>
    <row r="1786" spans="1:13" x14ac:dyDescent="0.2">
      <c r="A1786" s="2">
        <v>45614</v>
      </c>
      <c r="B1786" s="3">
        <f t="shared" si="83"/>
        <v>2025</v>
      </c>
      <c r="C1786" t="str">
        <f t="shared" si="81"/>
        <v>2024-2025</v>
      </c>
      <c r="D1786" t="s">
        <v>148</v>
      </c>
      <c r="E1786" t="s">
        <v>139</v>
      </c>
      <c r="F1786" t="str">
        <f t="shared" si="82"/>
        <v>New South Wales</v>
      </c>
      <c r="G1786" t="s">
        <v>10</v>
      </c>
      <c r="H1786">
        <v>2020</v>
      </c>
      <c r="I1786" t="s">
        <v>11</v>
      </c>
      <c r="J1786" t="s">
        <v>12</v>
      </c>
      <c r="K1786" t="s">
        <v>156</v>
      </c>
      <c r="L1786" t="s">
        <v>17</v>
      </c>
      <c r="M1786" s="5">
        <v>97.51</v>
      </c>
    </row>
    <row r="1787" spans="1:13" x14ac:dyDescent="0.2">
      <c r="A1787" s="2">
        <v>45001</v>
      </c>
      <c r="B1787" s="3">
        <f t="shared" si="83"/>
        <v>2023</v>
      </c>
      <c r="C1787" t="str">
        <f t="shared" si="81"/>
        <v>2022-2023</v>
      </c>
      <c r="D1787" t="s">
        <v>147</v>
      </c>
      <c r="E1787" t="s">
        <v>112</v>
      </c>
      <c r="F1787" t="str">
        <f t="shared" si="82"/>
        <v>Victoria</v>
      </c>
      <c r="G1787" t="s">
        <v>45</v>
      </c>
      <c r="H1787">
        <v>3076</v>
      </c>
      <c r="I1787" t="s">
        <v>11</v>
      </c>
      <c r="J1787" t="s">
        <v>46</v>
      </c>
      <c r="K1787" t="s">
        <v>151</v>
      </c>
      <c r="L1787" t="s">
        <v>21</v>
      </c>
      <c r="M1787" s="5">
        <v>97.74</v>
      </c>
    </row>
    <row r="1788" spans="1:13" x14ac:dyDescent="0.2">
      <c r="A1788" s="2">
        <v>45262</v>
      </c>
      <c r="B1788" s="3">
        <f t="shared" si="83"/>
        <v>2024</v>
      </c>
      <c r="C1788" t="str">
        <f t="shared" si="81"/>
        <v>2023-2024</v>
      </c>
      <c r="D1788" t="s">
        <v>147</v>
      </c>
      <c r="E1788" t="s">
        <v>44</v>
      </c>
      <c r="F1788" t="str">
        <f t="shared" si="82"/>
        <v>Victoria</v>
      </c>
      <c r="G1788" t="s">
        <v>45</v>
      </c>
      <c r="H1788">
        <v>3066</v>
      </c>
      <c r="I1788" t="s">
        <v>11</v>
      </c>
      <c r="J1788" t="s">
        <v>46</v>
      </c>
      <c r="K1788" t="s">
        <v>19</v>
      </c>
      <c r="L1788" t="s">
        <v>23</v>
      </c>
      <c r="M1788" s="5">
        <v>97.81</v>
      </c>
    </row>
    <row r="1789" spans="1:13" x14ac:dyDescent="0.2">
      <c r="A1789" s="2">
        <v>45111</v>
      </c>
      <c r="B1789" s="3">
        <f t="shared" si="83"/>
        <v>2024</v>
      </c>
      <c r="C1789" t="str">
        <f t="shared" si="81"/>
        <v>2023-2024</v>
      </c>
      <c r="D1789" t="s">
        <v>148</v>
      </c>
      <c r="E1789" t="s">
        <v>95</v>
      </c>
      <c r="F1789" t="str">
        <f t="shared" si="82"/>
        <v>Victoria</v>
      </c>
      <c r="G1789" t="s">
        <v>45</v>
      </c>
      <c r="H1789">
        <v>3931</v>
      </c>
      <c r="I1789" t="s">
        <v>11</v>
      </c>
      <c r="J1789" t="s">
        <v>55</v>
      </c>
      <c r="K1789" t="s">
        <v>19</v>
      </c>
      <c r="L1789" t="s">
        <v>23</v>
      </c>
      <c r="M1789" s="5">
        <v>97.83</v>
      </c>
    </row>
    <row r="1790" spans="1:13" x14ac:dyDescent="0.2">
      <c r="A1790" s="2">
        <v>45233</v>
      </c>
      <c r="B1790" s="3">
        <f t="shared" si="83"/>
        <v>2024</v>
      </c>
      <c r="C1790" t="str">
        <f t="shared" si="81"/>
        <v>2023-2024</v>
      </c>
      <c r="D1790" t="s">
        <v>147</v>
      </c>
      <c r="E1790" t="s">
        <v>146</v>
      </c>
      <c r="F1790" t="str">
        <f t="shared" si="82"/>
        <v>Victoria</v>
      </c>
      <c r="G1790" t="s">
        <v>45</v>
      </c>
      <c r="H1790">
        <v>3353</v>
      </c>
      <c r="I1790" t="s">
        <v>11</v>
      </c>
      <c r="J1790" t="s">
        <v>60</v>
      </c>
      <c r="K1790" t="s">
        <v>156</v>
      </c>
      <c r="L1790" t="s">
        <v>17</v>
      </c>
      <c r="M1790" s="5">
        <v>97.84</v>
      </c>
    </row>
    <row r="1791" spans="1:13" x14ac:dyDescent="0.2">
      <c r="A1791" s="2">
        <v>45561</v>
      </c>
      <c r="B1791" s="3">
        <f t="shared" si="83"/>
        <v>2025</v>
      </c>
      <c r="C1791" t="str">
        <f t="shared" si="81"/>
        <v>2024-2025</v>
      </c>
      <c r="D1791" t="s">
        <v>148</v>
      </c>
      <c r="E1791" t="s">
        <v>53</v>
      </c>
      <c r="F1791" t="str">
        <f t="shared" si="82"/>
        <v>South Australia</v>
      </c>
      <c r="G1791" t="s">
        <v>32</v>
      </c>
      <c r="H1791">
        <v>5082</v>
      </c>
      <c r="I1791" t="s">
        <v>11</v>
      </c>
      <c r="J1791" t="s">
        <v>33</v>
      </c>
      <c r="K1791" t="s">
        <v>19</v>
      </c>
      <c r="L1791" t="s">
        <v>23</v>
      </c>
      <c r="M1791" s="5">
        <v>97.86</v>
      </c>
    </row>
    <row r="1792" spans="1:13" x14ac:dyDescent="0.2">
      <c r="A1792" s="2">
        <v>45019</v>
      </c>
      <c r="B1792" s="3">
        <f t="shared" si="83"/>
        <v>2023</v>
      </c>
      <c r="C1792" t="str">
        <f t="shared" si="81"/>
        <v>2022-2023</v>
      </c>
      <c r="D1792" t="s">
        <v>147</v>
      </c>
      <c r="E1792" t="s">
        <v>113</v>
      </c>
      <c r="F1792" t="str">
        <f t="shared" si="82"/>
        <v>Queensland</v>
      </c>
      <c r="G1792" t="s">
        <v>35</v>
      </c>
      <c r="H1792">
        <v>4215</v>
      </c>
      <c r="I1792" t="s">
        <v>11</v>
      </c>
      <c r="J1792" t="s">
        <v>104</v>
      </c>
      <c r="K1792" t="s">
        <v>149</v>
      </c>
      <c r="L1792" t="s">
        <v>15</v>
      </c>
      <c r="M1792" s="5">
        <v>97.86</v>
      </c>
    </row>
    <row r="1793" spans="1:13" x14ac:dyDescent="0.2">
      <c r="A1793" s="2">
        <v>45006</v>
      </c>
      <c r="B1793" s="3">
        <f t="shared" si="83"/>
        <v>2023</v>
      </c>
      <c r="C1793" t="str">
        <f t="shared" si="81"/>
        <v>2022-2023</v>
      </c>
      <c r="D1793" t="s">
        <v>148</v>
      </c>
      <c r="E1793" t="s">
        <v>90</v>
      </c>
      <c r="F1793" t="str">
        <f t="shared" si="82"/>
        <v>Victoria</v>
      </c>
      <c r="G1793" t="s">
        <v>45</v>
      </c>
      <c r="H1793">
        <v>3179</v>
      </c>
      <c r="I1793" t="s">
        <v>11</v>
      </c>
      <c r="J1793" t="s">
        <v>63</v>
      </c>
      <c r="K1793" t="s">
        <v>154</v>
      </c>
      <c r="L1793" t="s">
        <v>14</v>
      </c>
      <c r="M1793" s="5">
        <v>97.92</v>
      </c>
    </row>
    <row r="1794" spans="1:13" x14ac:dyDescent="0.2">
      <c r="A1794" s="2">
        <v>45413</v>
      </c>
      <c r="B1794" s="3">
        <f t="shared" si="83"/>
        <v>2024</v>
      </c>
      <c r="C1794" t="str">
        <f t="shared" ref="C1794:C1857" si="84">IF(MONTH(A1794) &gt;= 7, YEAR(A1794) &amp; "-" &amp; YEAR(A1794) + 1, YEAR(A1794) - 1 &amp; "-" &amp; YEAR(A1794))</f>
        <v>2023-2024</v>
      </c>
      <c r="D1794" t="s">
        <v>148</v>
      </c>
      <c r="E1794" t="s">
        <v>134</v>
      </c>
      <c r="F1794" t="str">
        <f t="shared" ref="F1794:F1857" si="85">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row>
    <row r="1795" spans="1:13" x14ac:dyDescent="0.2">
      <c r="A1795" s="2">
        <v>45268</v>
      </c>
      <c r="B1795" s="3">
        <f t="shared" ref="B1795:B1858" si="86">IF(MONTH(A1795)&gt;=7,YEAR(A1795)+1,YEAR(A1795))</f>
        <v>2024</v>
      </c>
      <c r="C1795" t="str">
        <f t="shared" si="84"/>
        <v>2023-2024</v>
      </c>
      <c r="D1795" t="s">
        <v>148</v>
      </c>
      <c r="E1795" t="s">
        <v>95</v>
      </c>
      <c r="F1795" t="str">
        <f t="shared" si="85"/>
        <v>Victoria</v>
      </c>
      <c r="G1795" t="s">
        <v>45</v>
      </c>
      <c r="H1795">
        <v>3931</v>
      </c>
      <c r="I1795" t="s">
        <v>11</v>
      </c>
      <c r="J1795" t="s">
        <v>55</v>
      </c>
      <c r="K1795" t="s">
        <v>152</v>
      </c>
      <c r="L1795" t="s">
        <v>13</v>
      </c>
      <c r="M1795" s="5">
        <v>98.13</v>
      </c>
    </row>
    <row r="1796" spans="1:13" x14ac:dyDescent="0.2">
      <c r="A1796" s="2">
        <v>45446</v>
      </c>
      <c r="B1796" s="3">
        <f t="shared" si="86"/>
        <v>2024</v>
      </c>
      <c r="C1796" t="str">
        <f t="shared" si="84"/>
        <v>2023-2024</v>
      </c>
      <c r="D1796" t="s">
        <v>148</v>
      </c>
      <c r="E1796" t="s">
        <v>91</v>
      </c>
      <c r="F1796" t="str">
        <f t="shared" si="85"/>
        <v>Victoria</v>
      </c>
      <c r="G1796" t="s">
        <v>45</v>
      </c>
      <c r="H1796">
        <v>3690</v>
      </c>
      <c r="I1796" t="s">
        <v>11</v>
      </c>
      <c r="J1796" t="s">
        <v>55</v>
      </c>
      <c r="K1796" t="s">
        <v>154</v>
      </c>
      <c r="L1796" t="s">
        <v>14</v>
      </c>
      <c r="M1796" s="5">
        <v>98.14</v>
      </c>
    </row>
    <row r="1797" spans="1:13" x14ac:dyDescent="0.2">
      <c r="A1797" s="2">
        <v>45600</v>
      </c>
      <c r="B1797" s="3">
        <f t="shared" si="86"/>
        <v>2025</v>
      </c>
      <c r="C1797" t="str">
        <f t="shared" si="84"/>
        <v>2024-2025</v>
      </c>
      <c r="D1797" t="s">
        <v>147</v>
      </c>
      <c r="E1797" t="s">
        <v>64</v>
      </c>
      <c r="F1797" t="str">
        <f t="shared" si="85"/>
        <v>Victoria</v>
      </c>
      <c r="G1797" t="s">
        <v>45</v>
      </c>
      <c r="H1797">
        <v>3199</v>
      </c>
      <c r="I1797" t="s">
        <v>11</v>
      </c>
      <c r="J1797" t="s">
        <v>63</v>
      </c>
      <c r="K1797" t="s">
        <v>150</v>
      </c>
      <c r="L1797" t="s">
        <v>18</v>
      </c>
      <c r="M1797" s="5">
        <v>98.41</v>
      </c>
    </row>
    <row r="1798" spans="1:13" x14ac:dyDescent="0.2">
      <c r="A1798" s="2">
        <v>45178</v>
      </c>
      <c r="B1798" s="3">
        <f t="shared" si="86"/>
        <v>2024</v>
      </c>
      <c r="C1798" t="str">
        <f t="shared" si="84"/>
        <v>2023-2024</v>
      </c>
      <c r="D1798" t="s">
        <v>147</v>
      </c>
      <c r="E1798" t="s">
        <v>96</v>
      </c>
      <c r="F1798" t="str">
        <f t="shared" si="85"/>
        <v>Western Australia</v>
      </c>
      <c r="G1798" t="s">
        <v>48</v>
      </c>
      <c r="H1798">
        <v>6330</v>
      </c>
      <c r="I1798" t="s">
        <v>11</v>
      </c>
      <c r="J1798" t="s">
        <v>94</v>
      </c>
      <c r="K1798" t="s">
        <v>149</v>
      </c>
      <c r="L1798" t="s">
        <v>15</v>
      </c>
      <c r="M1798" s="5">
        <v>98.740000000000009</v>
      </c>
    </row>
    <row r="1799" spans="1:13" x14ac:dyDescent="0.2">
      <c r="A1799" s="2">
        <v>45267</v>
      </c>
      <c r="B1799" s="3">
        <f t="shared" si="86"/>
        <v>2024</v>
      </c>
      <c r="C1799" t="str">
        <f t="shared" si="84"/>
        <v>2023-2024</v>
      </c>
      <c r="D1799" t="s">
        <v>148</v>
      </c>
      <c r="E1799" t="s">
        <v>106</v>
      </c>
      <c r="F1799" t="str">
        <f t="shared" si="85"/>
        <v>Victoria</v>
      </c>
      <c r="G1799" t="s">
        <v>45</v>
      </c>
      <c r="H1799">
        <v>3915</v>
      </c>
      <c r="I1799" t="s">
        <v>11</v>
      </c>
      <c r="J1799" t="s">
        <v>55</v>
      </c>
      <c r="K1799" t="s">
        <v>153</v>
      </c>
      <c r="L1799" t="s">
        <v>16</v>
      </c>
      <c r="M1799" s="5">
        <v>98.9</v>
      </c>
    </row>
    <row r="1800" spans="1:13" x14ac:dyDescent="0.2">
      <c r="A1800" s="2">
        <v>45552</v>
      </c>
      <c r="B1800" s="3">
        <f t="shared" si="86"/>
        <v>2025</v>
      </c>
      <c r="C1800" t="str">
        <f t="shared" si="84"/>
        <v>2024-2025</v>
      </c>
      <c r="D1800" t="s">
        <v>148</v>
      </c>
      <c r="E1800" t="s">
        <v>95</v>
      </c>
      <c r="F1800" t="str">
        <f t="shared" si="85"/>
        <v>Victoria</v>
      </c>
      <c r="G1800" t="s">
        <v>45</v>
      </c>
      <c r="H1800">
        <v>3931</v>
      </c>
      <c r="I1800" t="s">
        <v>11</v>
      </c>
      <c r="J1800" t="s">
        <v>55</v>
      </c>
      <c r="K1800" t="s">
        <v>19</v>
      </c>
      <c r="L1800" t="s">
        <v>23</v>
      </c>
      <c r="M1800" s="5">
        <v>98.93</v>
      </c>
    </row>
    <row r="1801" spans="1:13" x14ac:dyDescent="0.2">
      <c r="A1801" s="2">
        <v>45329</v>
      </c>
      <c r="B1801" s="3">
        <f t="shared" si="86"/>
        <v>2024</v>
      </c>
      <c r="C1801" t="str">
        <f t="shared" si="84"/>
        <v>2023-2024</v>
      </c>
      <c r="D1801" t="s">
        <v>148</v>
      </c>
      <c r="E1801" t="s">
        <v>125</v>
      </c>
      <c r="F1801" t="str">
        <f t="shared" si="85"/>
        <v>Victoria</v>
      </c>
      <c r="G1801" t="s">
        <v>45</v>
      </c>
      <c r="H1801">
        <v>3400</v>
      </c>
      <c r="I1801" t="s">
        <v>11</v>
      </c>
      <c r="J1801" t="s">
        <v>60</v>
      </c>
      <c r="K1801" t="s">
        <v>155</v>
      </c>
      <c r="L1801" t="s">
        <v>20</v>
      </c>
      <c r="M1801" s="5">
        <v>98.95</v>
      </c>
    </row>
    <row r="1802" spans="1:13" x14ac:dyDescent="0.2">
      <c r="A1802" s="2">
        <v>45046</v>
      </c>
      <c r="B1802" s="3">
        <f t="shared" si="86"/>
        <v>2023</v>
      </c>
      <c r="C1802" t="str">
        <f t="shared" si="84"/>
        <v>2022-2023</v>
      </c>
      <c r="D1802" t="s">
        <v>147</v>
      </c>
      <c r="E1802" t="s">
        <v>91</v>
      </c>
      <c r="F1802" t="str">
        <f t="shared" si="85"/>
        <v>Victoria</v>
      </c>
      <c r="G1802" t="s">
        <v>45</v>
      </c>
      <c r="H1802">
        <v>3690</v>
      </c>
      <c r="I1802" t="s">
        <v>11</v>
      </c>
      <c r="J1802" t="s">
        <v>55</v>
      </c>
      <c r="K1802" t="s">
        <v>154</v>
      </c>
      <c r="L1802" t="s">
        <v>14</v>
      </c>
      <c r="M1802" s="5">
        <v>98.990000000000009</v>
      </c>
    </row>
    <row r="1803" spans="1:13" x14ac:dyDescent="0.2">
      <c r="A1803" s="2">
        <v>44987</v>
      </c>
      <c r="B1803" s="3">
        <f t="shared" si="86"/>
        <v>2023</v>
      </c>
      <c r="C1803" t="str">
        <f t="shared" si="84"/>
        <v>2022-2023</v>
      </c>
      <c r="D1803" t="s">
        <v>147</v>
      </c>
      <c r="E1803" t="s">
        <v>116</v>
      </c>
      <c r="F1803" t="str">
        <f t="shared" si="85"/>
        <v>Western Australia</v>
      </c>
      <c r="G1803" t="s">
        <v>48</v>
      </c>
      <c r="H1803">
        <v>6725</v>
      </c>
      <c r="I1803" t="s">
        <v>11</v>
      </c>
      <c r="J1803" t="s">
        <v>77</v>
      </c>
      <c r="K1803" t="s">
        <v>154</v>
      </c>
      <c r="L1803" t="s">
        <v>14</v>
      </c>
      <c r="M1803" s="5">
        <v>99.39</v>
      </c>
    </row>
    <row r="1804" spans="1:13" x14ac:dyDescent="0.2">
      <c r="A1804" s="2">
        <v>45311</v>
      </c>
      <c r="B1804" s="3">
        <f t="shared" si="86"/>
        <v>2024</v>
      </c>
      <c r="C1804" t="str">
        <f t="shared" si="84"/>
        <v>2023-2024</v>
      </c>
      <c r="D1804" t="s">
        <v>148</v>
      </c>
      <c r="E1804" t="s">
        <v>24</v>
      </c>
      <c r="F1804" t="str">
        <f t="shared" si="85"/>
        <v>New South Wales</v>
      </c>
      <c r="G1804" t="s">
        <v>10</v>
      </c>
      <c r="H1804">
        <v>2795</v>
      </c>
      <c r="I1804" t="s">
        <v>11</v>
      </c>
      <c r="J1804" t="s">
        <v>25</v>
      </c>
      <c r="K1804" t="s">
        <v>156</v>
      </c>
      <c r="L1804" t="s">
        <v>17</v>
      </c>
      <c r="M1804" s="5">
        <v>99.440000000000012</v>
      </c>
    </row>
    <row r="1805" spans="1:13" x14ac:dyDescent="0.2">
      <c r="A1805" s="2">
        <v>45573</v>
      </c>
      <c r="B1805" s="3">
        <f t="shared" si="86"/>
        <v>2025</v>
      </c>
      <c r="C1805" t="str">
        <f t="shared" si="84"/>
        <v>2024-2025</v>
      </c>
      <c r="D1805" t="s">
        <v>147</v>
      </c>
      <c r="E1805" t="s">
        <v>127</v>
      </c>
      <c r="F1805" t="str">
        <f t="shared" si="85"/>
        <v>New South Wales</v>
      </c>
      <c r="G1805" t="s">
        <v>10</v>
      </c>
      <c r="H1805">
        <v>2131</v>
      </c>
      <c r="I1805" t="s">
        <v>11</v>
      </c>
      <c r="J1805" t="s">
        <v>27</v>
      </c>
      <c r="K1805" t="s">
        <v>150</v>
      </c>
      <c r="L1805" t="s">
        <v>18</v>
      </c>
      <c r="M1805" s="5">
        <v>99.48</v>
      </c>
    </row>
    <row r="1806" spans="1:13" x14ac:dyDescent="0.2">
      <c r="A1806" s="2">
        <v>45148</v>
      </c>
      <c r="B1806" s="3">
        <f t="shared" si="86"/>
        <v>2024</v>
      </c>
      <c r="C1806" t="str">
        <f t="shared" si="84"/>
        <v>2023-2024</v>
      </c>
      <c r="D1806" t="s">
        <v>147</v>
      </c>
      <c r="E1806" t="s">
        <v>137</v>
      </c>
      <c r="F1806" t="str">
        <f t="shared" si="85"/>
        <v>New South Wales</v>
      </c>
      <c r="G1806" t="s">
        <v>10</v>
      </c>
      <c r="H1806">
        <v>2031</v>
      </c>
      <c r="I1806" t="s">
        <v>11</v>
      </c>
      <c r="J1806" t="s">
        <v>12</v>
      </c>
      <c r="K1806" t="s">
        <v>155</v>
      </c>
      <c r="L1806" t="s">
        <v>20</v>
      </c>
      <c r="M1806" s="5">
        <v>99.77000000000001</v>
      </c>
    </row>
    <row r="1807" spans="1:13" x14ac:dyDescent="0.2">
      <c r="A1807" s="2">
        <v>45102</v>
      </c>
      <c r="B1807" s="3">
        <f t="shared" si="86"/>
        <v>2023</v>
      </c>
      <c r="C1807" t="str">
        <f t="shared" si="84"/>
        <v>2022-2023</v>
      </c>
      <c r="D1807" t="s">
        <v>147</v>
      </c>
      <c r="E1807" t="s">
        <v>9</v>
      </c>
      <c r="F1807" t="str">
        <f t="shared" si="85"/>
        <v>New South Wales</v>
      </c>
      <c r="G1807" t="s">
        <v>10</v>
      </c>
      <c r="H1807">
        <v>2067</v>
      </c>
      <c r="I1807" t="s">
        <v>11</v>
      </c>
      <c r="J1807" t="s">
        <v>12</v>
      </c>
      <c r="K1807" t="s">
        <v>149</v>
      </c>
      <c r="L1807" t="s">
        <v>15</v>
      </c>
      <c r="M1807" s="5">
        <v>99.8</v>
      </c>
    </row>
    <row r="1808" spans="1:13" x14ac:dyDescent="0.2">
      <c r="A1808" s="2">
        <v>45455</v>
      </c>
      <c r="B1808" s="3">
        <f t="shared" si="86"/>
        <v>2024</v>
      </c>
      <c r="C1808" t="str">
        <f t="shared" si="84"/>
        <v>2023-2024</v>
      </c>
      <c r="D1808" t="s">
        <v>148</v>
      </c>
      <c r="E1808" t="s">
        <v>145</v>
      </c>
      <c r="F1808" t="str">
        <f t="shared" si="85"/>
        <v>New South Wales</v>
      </c>
      <c r="G1808" t="s">
        <v>10</v>
      </c>
      <c r="H1808">
        <v>2101</v>
      </c>
      <c r="I1808" t="s">
        <v>11</v>
      </c>
      <c r="J1808" t="s">
        <v>27</v>
      </c>
      <c r="K1808" t="s">
        <v>149</v>
      </c>
      <c r="L1808" t="s">
        <v>15</v>
      </c>
      <c r="M1808" s="5">
        <v>99.8</v>
      </c>
    </row>
    <row r="1809" spans="1:13" x14ac:dyDescent="0.2">
      <c r="A1809" s="2">
        <v>45237</v>
      </c>
      <c r="B1809" s="3">
        <f t="shared" si="86"/>
        <v>2024</v>
      </c>
      <c r="C1809" t="str">
        <f t="shared" si="84"/>
        <v>2023-2024</v>
      </c>
      <c r="D1809" t="s">
        <v>147</v>
      </c>
      <c r="E1809" t="s">
        <v>146</v>
      </c>
      <c r="F1809" t="str">
        <f t="shared" si="85"/>
        <v>Victoria</v>
      </c>
      <c r="G1809" t="s">
        <v>45</v>
      </c>
      <c r="H1809">
        <v>3353</v>
      </c>
      <c r="I1809" t="s">
        <v>11</v>
      </c>
      <c r="J1809" t="s">
        <v>60</v>
      </c>
      <c r="K1809" t="s">
        <v>150</v>
      </c>
      <c r="L1809" t="s">
        <v>18</v>
      </c>
      <c r="M1809" s="5">
        <v>99.95</v>
      </c>
    </row>
    <row r="1810" spans="1:13" x14ac:dyDescent="0.2">
      <c r="A1810" s="2">
        <v>45164</v>
      </c>
      <c r="B1810" s="3">
        <f t="shared" si="86"/>
        <v>2024</v>
      </c>
      <c r="C1810" t="str">
        <f t="shared" si="84"/>
        <v>2023-2024</v>
      </c>
      <c r="D1810" t="s">
        <v>147</v>
      </c>
      <c r="E1810" t="s">
        <v>144</v>
      </c>
      <c r="F1810" t="str">
        <f t="shared" si="85"/>
        <v>Queensland</v>
      </c>
      <c r="G1810" t="s">
        <v>35</v>
      </c>
      <c r="H1810">
        <v>4566</v>
      </c>
      <c r="I1810" t="s">
        <v>11</v>
      </c>
      <c r="J1810" t="s">
        <v>120</v>
      </c>
      <c r="K1810" t="s">
        <v>149</v>
      </c>
      <c r="L1810" t="s">
        <v>15</v>
      </c>
      <c r="M1810" s="5">
        <v>100</v>
      </c>
    </row>
    <row r="1811" spans="1:13" x14ac:dyDescent="0.2">
      <c r="A1811" s="2">
        <v>45349</v>
      </c>
      <c r="B1811" s="3">
        <f t="shared" si="86"/>
        <v>2024</v>
      </c>
      <c r="C1811" t="str">
        <f t="shared" si="84"/>
        <v>2023-2024</v>
      </c>
      <c r="D1811" t="s">
        <v>147</v>
      </c>
      <c r="E1811" t="s">
        <v>78</v>
      </c>
      <c r="F1811" t="str">
        <f t="shared" si="85"/>
        <v>New South Wales</v>
      </c>
      <c r="G1811" t="s">
        <v>10</v>
      </c>
      <c r="H1811">
        <v>2350</v>
      </c>
      <c r="I1811" t="s">
        <v>11</v>
      </c>
      <c r="J1811" t="s">
        <v>68</v>
      </c>
      <c r="K1811" t="s">
        <v>157</v>
      </c>
      <c r="L1811" t="s">
        <v>22</v>
      </c>
      <c r="M1811" s="5">
        <v>100.38</v>
      </c>
    </row>
    <row r="1812" spans="1:13" x14ac:dyDescent="0.2">
      <c r="A1812" s="2">
        <v>45567</v>
      </c>
      <c r="B1812" s="3">
        <f t="shared" si="86"/>
        <v>2025</v>
      </c>
      <c r="C1812" t="str">
        <f t="shared" si="84"/>
        <v>2024-2025</v>
      </c>
      <c r="D1812" t="s">
        <v>147</v>
      </c>
      <c r="E1812" t="s">
        <v>39</v>
      </c>
      <c r="F1812" t="str">
        <f t="shared" si="85"/>
        <v>South Australia</v>
      </c>
      <c r="G1812" t="s">
        <v>32</v>
      </c>
      <c r="H1812">
        <v>5343</v>
      </c>
      <c r="I1812" t="s">
        <v>11</v>
      </c>
      <c r="J1812" t="s">
        <v>38</v>
      </c>
      <c r="K1812" t="s">
        <v>154</v>
      </c>
      <c r="L1812" t="s">
        <v>14</v>
      </c>
      <c r="M1812" s="5">
        <v>100.6</v>
      </c>
    </row>
    <row r="1813" spans="1:13" x14ac:dyDescent="0.2">
      <c r="A1813" s="2">
        <v>45049</v>
      </c>
      <c r="B1813" s="3">
        <f t="shared" si="86"/>
        <v>2023</v>
      </c>
      <c r="C1813" t="str">
        <f t="shared" si="84"/>
        <v>2022-2023</v>
      </c>
      <c r="D1813" t="s">
        <v>147</v>
      </c>
      <c r="E1813" t="s">
        <v>64</v>
      </c>
      <c r="F1813" t="str">
        <f t="shared" si="85"/>
        <v>Victoria</v>
      </c>
      <c r="G1813" t="s">
        <v>45</v>
      </c>
      <c r="H1813">
        <v>3199</v>
      </c>
      <c r="I1813" t="s">
        <v>11</v>
      </c>
      <c r="J1813" t="s">
        <v>63</v>
      </c>
      <c r="K1813" t="s">
        <v>157</v>
      </c>
      <c r="L1813" t="s">
        <v>22</v>
      </c>
      <c r="M1813" s="5">
        <v>100.77</v>
      </c>
    </row>
    <row r="1814" spans="1:13" x14ac:dyDescent="0.2">
      <c r="A1814" s="2">
        <v>45321</v>
      </c>
      <c r="B1814" s="3">
        <f t="shared" si="86"/>
        <v>2024</v>
      </c>
      <c r="C1814" t="str">
        <f t="shared" si="84"/>
        <v>2023-2024</v>
      </c>
      <c r="D1814" t="s">
        <v>147</v>
      </c>
      <c r="E1814" t="s">
        <v>115</v>
      </c>
      <c r="F1814" t="str">
        <f t="shared" si="85"/>
        <v>Western Australia</v>
      </c>
      <c r="G1814" t="s">
        <v>48</v>
      </c>
      <c r="H1814">
        <v>6280</v>
      </c>
      <c r="I1814" t="s">
        <v>11</v>
      </c>
      <c r="J1814" t="s">
        <v>94</v>
      </c>
      <c r="K1814" t="s">
        <v>152</v>
      </c>
      <c r="L1814" t="s">
        <v>13</v>
      </c>
      <c r="M1814" s="5">
        <v>100.83000000000001</v>
      </c>
    </row>
    <row r="1815" spans="1:13" x14ac:dyDescent="0.2">
      <c r="A1815" s="2">
        <v>45589</v>
      </c>
      <c r="B1815" s="3">
        <f t="shared" si="86"/>
        <v>2025</v>
      </c>
      <c r="C1815" t="str">
        <f t="shared" si="84"/>
        <v>2024-2025</v>
      </c>
      <c r="D1815" t="s">
        <v>148</v>
      </c>
      <c r="E1815" t="s">
        <v>139</v>
      </c>
      <c r="F1815" t="str">
        <f t="shared" si="85"/>
        <v>New South Wales</v>
      </c>
      <c r="G1815" t="s">
        <v>10</v>
      </c>
      <c r="H1815">
        <v>2020</v>
      </c>
      <c r="I1815" t="s">
        <v>11</v>
      </c>
      <c r="J1815" t="s">
        <v>12</v>
      </c>
      <c r="K1815" t="s">
        <v>150</v>
      </c>
      <c r="L1815" t="s">
        <v>18</v>
      </c>
      <c r="M1815" s="5">
        <v>101.5</v>
      </c>
    </row>
    <row r="1816" spans="1:13" x14ac:dyDescent="0.2">
      <c r="A1816" s="2">
        <v>45585</v>
      </c>
      <c r="B1816" s="3">
        <f t="shared" si="86"/>
        <v>2025</v>
      </c>
      <c r="C1816" t="str">
        <f t="shared" si="84"/>
        <v>2024-2025</v>
      </c>
      <c r="D1816" t="s">
        <v>148</v>
      </c>
      <c r="E1816" t="s">
        <v>42</v>
      </c>
      <c r="F1816" t="str">
        <f t="shared" si="85"/>
        <v>Queensland</v>
      </c>
      <c r="G1816" t="s">
        <v>35</v>
      </c>
      <c r="H1816">
        <v>4053</v>
      </c>
      <c r="I1816" t="s">
        <v>11</v>
      </c>
      <c r="J1816" t="s">
        <v>43</v>
      </c>
      <c r="K1816" t="s">
        <v>149</v>
      </c>
      <c r="L1816" t="s">
        <v>15</v>
      </c>
      <c r="M1816" s="5">
        <v>101.55</v>
      </c>
    </row>
    <row r="1817" spans="1:13" x14ac:dyDescent="0.2">
      <c r="A1817" s="2">
        <v>45633</v>
      </c>
      <c r="B1817" s="3">
        <f t="shared" si="86"/>
        <v>2025</v>
      </c>
      <c r="C1817" t="str">
        <f t="shared" si="84"/>
        <v>2024-2025</v>
      </c>
      <c r="D1817" t="s">
        <v>147</v>
      </c>
      <c r="E1817" t="s">
        <v>53</v>
      </c>
      <c r="F1817" t="str">
        <f t="shared" si="85"/>
        <v>South Australia</v>
      </c>
      <c r="G1817" t="s">
        <v>32</v>
      </c>
      <c r="H1817">
        <v>5082</v>
      </c>
      <c r="I1817" t="s">
        <v>11</v>
      </c>
      <c r="J1817" t="s">
        <v>33</v>
      </c>
      <c r="K1817" t="s">
        <v>156</v>
      </c>
      <c r="L1817" t="s">
        <v>17</v>
      </c>
      <c r="M1817" s="5">
        <v>101.66</v>
      </c>
    </row>
    <row r="1818" spans="1:13" x14ac:dyDescent="0.2">
      <c r="A1818" s="2">
        <v>45612</v>
      </c>
      <c r="B1818" s="3">
        <f t="shared" si="86"/>
        <v>2025</v>
      </c>
      <c r="C1818" t="str">
        <f t="shared" si="84"/>
        <v>2024-2025</v>
      </c>
      <c r="D1818" t="s">
        <v>147</v>
      </c>
      <c r="E1818" t="s">
        <v>82</v>
      </c>
      <c r="F1818" t="str">
        <f t="shared" si="85"/>
        <v>Queensland</v>
      </c>
      <c r="G1818" t="s">
        <v>35</v>
      </c>
      <c r="H1818">
        <v>4012</v>
      </c>
      <c r="I1818" t="s">
        <v>11</v>
      </c>
      <c r="J1818" t="s">
        <v>43</v>
      </c>
      <c r="K1818" t="s">
        <v>19</v>
      </c>
      <c r="L1818" t="s">
        <v>23</v>
      </c>
      <c r="M1818" s="5">
        <v>101.87</v>
      </c>
    </row>
    <row r="1819" spans="1:13" x14ac:dyDescent="0.2">
      <c r="A1819" s="2">
        <v>45527</v>
      </c>
      <c r="B1819" s="3">
        <f t="shared" si="86"/>
        <v>2025</v>
      </c>
      <c r="C1819" t="str">
        <f t="shared" si="84"/>
        <v>2024-2025</v>
      </c>
      <c r="D1819" t="s">
        <v>148</v>
      </c>
      <c r="E1819" t="s">
        <v>138</v>
      </c>
      <c r="F1819" t="str">
        <f t="shared" si="85"/>
        <v>Queensland</v>
      </c>
      <c r="G1819" t="s">
        <v>35</v>
      </c>
      <c r="H1819">
        <v>4558</v>
      </c>
      <c r="I1819" t="s">
        <v>11</v>
      </c>
      <c r="J1819" t="s">
        <v>120</v>
      </c>
      <c r="K1819" t="s">
        <v>151</v>
      </c>
      <c r="L1819" t="s">
        <v>21</v>
      </c>
      <c r="M1819" s="5">
        <v>101.88</v>
      </c>
    </row>
    <row r="1820" spans="1:13" x14ac:dyDescent="0.2">
      <c r="A1820" s="2">
        <v>45181</v>
      </c>
      <c r="B1820" s="3">
        <f t="shared" si="86"/>
        <v>2024</v>
      </c>
      <c r="C1820" t="str">
        <f t="shared" si="84"/>
        <v>2023-2024</v>
      </c>
      <c r="D1820" t="s">
        <v>147</v>
      </c>
      <c r="E1820" t="s">
        <v>73</v>
      </c>
      <c r="F1820" t="str">
        <f t="shared" si="85"/>
        <v>Victoria</v>
      </c>
      <c r="G1820" t="s">
        <v>45</v>
      </c>
      <c r="H1820">
        <v>3136</v>
      </c>
      <c r="I1820" t="s">
        <v>11</v>
      </c>
      <c r="J1820" t="s">
        <v>63</v>
      </c>
      <c r="K1820" t="s">
        <v>154</v>
      </c>
      <c r="L1820" t="s">
        <v>14</v>
      </c>
      <c r="M1820" s="5">
        <v>101.89000000000001</v>
      </c>
    </row>
    <row r="1821" spans="1:13" x14ac:dyDescent="0.2">
      <c r="A1821" s="2">
        <v>45144</v>
      </c>
      <c r="B1821" s="3">
        <f t="shared" si="86"/>
        <v>2024</v>
      </c>
      <c r="C1821" t="str">
        <f t="shared" si="84"/>
        <v>2023-2024</v>
      </c>
      <c r="D1821" t="s">
        <v>148</v>
      </c>
      <c r="E1821" t="s">
        <v>111</v>
      </c>
      <c r="F1821" t="str">
        <f t="shared" si="85"/>
        <v>New South Wales</v>
      </c>
      <c r="G1821" t="s">
        <v>10</v>
      </c>
      <c r="H1821">
        <v>2120</v>
      </c>
      <c r="I1821" t="s">
        <v>11</v>
      </c>
      <c r="J1821" t="s">
        <v>27</v>
      </c>
      <c r="K1821" t="s">
        <v>156</v>
      </c>
      <c r="L1821" t="s">
        <v>17</v>
      </c>
      <c r="M1821" s="5">
        <v>102.33000000000001</v>
      </c>
    </row>
    <row r="1822" spans="1:13" x14ac:dyDescent="0.2">
      <c r="A1822" s="2">
        <v>44957</v>
      </c>
      <c r="B1822" s="3">
        <f t="shared" si="86"/>
        <v>2023</v>
      </c>
      <c r="C1822" t="str">
        <f t="shared" si="84"/>
        <v>2022-2023</v>
      </c>
      <c r="D1822" t="s">
        <v>147</v>
      </c>
      <c r="E1822" t="s">
        <v>111</v>
      </c>
      <c r="F1822" t="str">
        <f t="shared" si="85"/>
        <v>New South Wales</v>
      </c>
      <c r="G1822" t="s">
        <v>10</v>
      </c>
      <c r="H1822">
        <v>2120</v>
      </c>
      <c r="I1822" t="s">
        <v>11</v>
      </c>
      <c r="J1822" t="s">
        <v>27</v>
      </c>
      <c r="K1822" t="s">
        <v>19</v>
      </c>
      <c r="L1822" t="s">
        <v>23</v>
      </c>
      <c r="M1822" s="5">
        <v>102.43</v>
      </c>
    </row>
    <row r="1823" spans="1:13" x14ac:dyDescent="0.2">
      <c r="A1823" s="2">
        <v>45525</v>
      </c>
      <c r="B1823" s="3">
        <f t="shared" si="86"/>
        <v>2025</v>
      </c>
      <c r="C1823" t="str">
        <f t="shared" si="84"/>
        <v>2024-2025</v>
      </c>
      <c r="D1823" t="s">
        <v>148</v>
      </c>
      <c r="E1823" t="s">
        <v>123</v>
      </c>
      <c r="F1823" t="str">
        <f t="shared" si="85"/>
        <v>Western Australia</v>
      </c>
      <c r="G1823" t="s">
        <v>48</v>
      </c>
      <c r="H1823">
        <v>6109</v>
      </c>
      <c r="I1823" t="s">
        <v>11</v>
      </c>
      <c r="J1823" t="s">
        <v>94</v>
      </c>
      <c r="K1823" t="s">
        <v>153</v>
      </c>
      <c r="L1823" t="s">
        <v>16</v>
      </c>
      <c r="M1823" s="5">
        <v>102.62</v>
      </c>
    </row>
    <row r="1824" spans="1:13" x14ac:dyDescent="0.2">
      <c r="A1824" s="2">
        <v>45088</v>
      </c>
      <c r="B1824" s="3">
        <f t="shared" si="86"/>
        <v>2023</v>
      </c>
      <c r="C1824" t="str">
        <f t="shared" si="84"/>
        <v>2022-2023</v>
      </c>
      <c r="D1824" t="s">
        <v>147</v>
      </c>
      <c r="E1824" t="s">
        <v>97</v>
      </c>
      <c r="F1824" t="str">
        <f t="shared" si="85"/>
        <v>Tasmania</v>
      </c>
      <c r="G1824" t="s">
        <v>70</v>
      </c>
      <c r="H1824">
        <v>7250</v>
      </c>
      <c r="I1824" t="s">
        <v>11</v>
      </c>
      <c r="J1824" t="s">
        <v>71</v>
      </c>
      <c r="K1824" t="s">
        <v>19</v>
      </c>
      <c r="L1824" t="s">
        <v>23</v>
      </c>
      <c r="M1824" s="5">
        <v>102.77</v>
      </c>
    </row>
    <row r="1825" spans="1:13" x14ac:dyDescent="0.2">
      <c r="A1825" s="2">
        <v>45069</v>
      </c>
      <c r="B1825" s="3">
        <f t="shared" si="86"/>
        <v>2023</v>
      </c>
      <c r="C1825" t="str">
        <f t="shared" si="84"/>
        <v>2022-2023</v>
      </c>
      <c r="D1825" t="s">
        <v>147</v>
      </c>
      <c r="E1825" t="s">
        <v>129</v>
      </c>
      <c r="F1825" t="str">
        <f t="shared" si="85"/>
        <v>Tasmania</v>
      </c>
      <c r="G1825" t="s">
        <v>70</v>
      </c>
      <c r="H1825">
        <v>7010</v>
      </c>
      <c r="I1825" t="s">
        <v>11</v>
      </c>
      <c r="J1825" t="s">
        <v>71</v>
      </c>
      <c r="K1825" t="s">
        <v>150</v>
      </c>
      <c r="L1825" t="s">
        <v>18</v>
      </c>
      <c r="M1825" s="5">
        <v>102.81</v>
      </c>
    </row>
    <row r="1826" spans="1:13" x14ac:dyDescent="0.2">
      <c r="A1826" s="2">
        <v>45006</v>
      </c>
      <c r="B1826" s="3">
        <f t="shared" si="86"/>
        <v>2023</v>
      </c>
      <c r="C1826" t="str">
        <f t="shared" si="84"/>
        <v>2022-2023</v>
      </c>
      <c r="D1826" t="s">
        <v>147</v>
      </c>
      <c r="E1826" t="s">
        <v>53</v>
      </c>
      <c r="F1826" t="str">
        <f t="shared" si="85"/>
        <v>South Australia</v>
      </c>
      <c r="G1826" t="s">
        <v>32</v>
      </c>
      <c r="H1826">
        <v>5082</v>
      </c>
      <c r="I1826" t="s">
        <v>11</v>
      </c>
      <c r="J1826" t="s">
        <v>33</v>
      </c>
      <c r="K1826" t="s">
        <v>154</v>
      </c>
      <c r="L1826" t="s">
        <v>14</v>
      </c>
      <c r="M1826" s="5">
        <v>102.89999999999999</v>
      </c>
    </row>
    <row r="1827" spans="1:13" x14ac:dyDescent="0.2">
      <c r="A1827" s="2">
        <v>45635</v>
      </c>
      <c r="B1827" s="3">
        <f t="shared" si="86"/>
        <v>2025</v>
      </c>
      <c r="C1827" t="str">
        <f t="shared" si="84"/>
        <v>2024-2025</v>
      </c>
      <c r="D1827" t="s">
        <v>147</v>
      </c>
      <c r="E1827" t="s">
        <v>82</v>
      </c>
      <c r="F1827" t="str">
        <f t="shared" si="85"/>
        <v>Queensland</v>
      </c>
      <c r="G1827" t="s">
        <v>35</v>
      </c>
      <c r="H1827">
        <v>4012</v>
      </c>
      <c r="I1827" t="s">
        <v>11</v>
      </c>
      <c r="J1827" t="s">
        <v>43</v>
      </c>
      <c r="K1827" t="s">
        <v>153</v>
      </c>
      <c r="L1827" t="s">
        <v>16</v>
      </c>
      <c r="M1827" s="5">
        <v>102.93</v>
      </c>
    </row>
    <row r="1828" spans="1:13" x14ac:dyDescent="0.2">
      <c r="A1828" s="2">
        <v>44971</v>
      </c>
      <c r="B1828" s="3">
        <f t="shared" si="86"/>
        <v>2023</v>
      </c>
      <c r="C1828" t="str">
        <f t="shared" si="84"/>
        <v>2022-2023</v>
      </c>
      <c r="D1828" t="s">
        <v>147</v>
      </c>
      <c r="E1828" t="s">
        <v>103</v>
      </c>
      <c r="F1828" t="str">
        <f t="shared" si="85"/>
        <v>Queensland</v>
      </c>
      <c r="G1828" t="s">
        <v>35</v>
      </c>
      <c r="H1828">
        <v>4509</v>
      </c>
      <c r="I1828" t="s">
        <v>11</v>
      </c>
      <c r="J1828" t="s">
        <v>104</v>
      </c>
      <c r="K1828" t="s">
        <v>149</v>
      </c>
      <c r="L1828" t="s">
        <v>15</v>
      </c>
      <c r="M1828" s="5">
        <v>103</v>
      </c>
    </row>
    <row r="1829" spans="1:13" x14ac:dyDescent="0.2">
      <c r="A1829" s="2">
        <v>45388</v>
      </c>
      <c r="B1829" s="3">
        <f t="shared" si="86"/>
        <v>2024</v>
      </c>
      <c r="C1829" t="str">
        <f t="shared" si="84"/>
        <v>2023-2024</v>
      </c>
      <c r="D1829" t="s">
        <v>147</v>
      </c>
      <c r="E1829" t="s">
        <v>40</v>
      </c>
      <c r="F1829" t="str">
        <f t="shared" si="85"/>
        <v>New South Wales</v>
      </c>
      <c r="G1829" t="s">
        <v>10</v>
      </c>
      <c r="H1829">
        <v>2116</v>
      </c>
      <c r="I1829" t="s">
        <v>11</v>
      </c>
      <c r="J1829" t="s">
        <v>27</v>
      </c>
      <c r="K1829" t="s">
        <v>153</v>
      </c>
      <c r="L1829" t="s">
        <v>16</v>
      </c>
      <c r="M1829" s="5">
        <v>103.07</v>
      </c>
    </row>
    <row r="1830" spans="1:13" x14ac:dyDescent="0.2">
      <c r="A1830" s="2">
        <v>44975</v>
      </c>
      <c r="B1830" s="3">
        <f t="shared" si="86"/>
        <v>2023</v>
      </c>
      <c r="C1830" t="str">
        <f t="shared" si="84"/>
        <v>2022-2023</v>
      </c>
      <c r="D1830" t="s">
        <v>148</v>
      </c>
      <c r="E1830" t="s">
        <v>144</v>
      </c>
      <c r="F1830" t="str">
        <f t="shared" si="85"/>
        <v>Queensland</v>
      </c>
      <c r="G1830" t="s">
        <v>35</v>
      </c>
      <c r="H1830">
        <v>4566</v>
      </c>
      <c r="I1830" t="s">
        <v>11</v>
      </c>
      <c r="J1830" t="s">
        <v>120</v>
      </c>
      <c r="K1830" t="s">
        <v>156</v>
      </c>
      <c r="L1830" t="s">
        <v>17</v>
      </c>
      <c r="M1830" s="5">
        <v>103.77</v>
      </c>
    </row>
    <row r="1831" spans="1:13" x14ac:dyDescent="0.2">
      <c r="A1831" s="2">
        <v>45506</v>
      </c>
      <c r="B1831" s="3">
        <f t="shared" si="86"/>
        <v>2025</v>
      </c>
      <c r="C1831" t="str">
        <f t="shared" si="84"/>
        <v>2024-2025</v>
      </c>
      <c r="D1831" t="s">
        <v>148</v>
      </c>
      <c r="E1831" t="s">
        <v>125</v>
      </c>
      <c r="F1831" t="str">
        <f t="shared" si="85"/>
        <v>Victoria</v>
      </c>
      <c r="G1831" t="s">
        <v>45</v>
      </c>
      <c r="H1831">
        <v>3400</v>
      </c>
      <c r="I1831" t="s">
        <v>11</v>
      </c>
      <c r="J1831" t="s">
        <v>60</v>
      </c>
      <c r="K1831" t="s">
        <v>152</v>
      </c>
      <c r="L1831" t="s">
        <v>13</v>
      </c>
      <c r="M1831" s="5">
        <v>103.87</v>
      </c>
    </row>
    <row r="1832" spans="1:13" x14ac:dyDescent="0.2">
      <c r="A1832" s="2">
        <v>45341</v>
      </c>
      <c r="B1832" s="3">
        <f t="shared" si="86"/>
        <v>2024</v>
      </c>
      <c r="C1832" t="str">
        <f t="shared" si="84"/>
        <v>2023-2024</v>
      </c>
      <c r="D1832" t="s">
        <v>148</v>
      </c>
      <c r="E1832" t="s">
        <v>106</v>
      </c>
      <c r="F1832" t="str">
        <f t="shared" si="85"/>
        <v>Victoria</v>
      </c>
      <c r="G1832" t="s">
        <v>45</v>
      </c>
      <c r="H1832">
        <v>3915</v>
      </c>
      <c r="I1832" t="s">
        <v>11</v>
      </c>
      <c r="J1832" t="s">
        <v>55</v>
      </c>
      <c r="K1832" t="s">
        <v>154</v>
      </c>
      <c r="L1832" t="s">
        <v>14</v>
      </c>
      <c r="M1832" s="5">
        <v>103.92</v>
      </c>
    </row>
    <row r="1833" spans="1:13" x14ac:dyDescent="0.2">
      <c r="A1833" s="2">
        <v>45465</v>
      </c>
      <c r="B1833" s="3">
        <f t="shared" si="86"/>
        <v>2024</v>
      </c>
      <c r="C1833" t="str">
        <f t="shared" si="84"/>
        <v>2023-2024</v>
      </c>
      <c r="D1833" t="s">
        <v>147</v>
      </c>
      <c r="E1833" t="s">
        <v>31</v>
      </c>
      <c r="F1833" t="str">
        <f t="shared" si="85"/>
        <v>South Australia</v>
      </c>
      <c r="G1833" t="s">
        <v>32</v>
      </c>
      <c r="H1833">
        <v>5168</v>
      </c>
      <c r="I1833" t="s">
        <v>11</v>
      </c>
      <c r="J1833" t="s">
        <v>33</v>
      </c>
      <c r="K1833" t="s">
        <v>153</v>
      </c>
      <c r="L1833" t="s">
        <v>16</v>
      </c>
      <c r="M1833" s="5">
        <v>103.92</v>
      </c>
    </row>
    <row r="1834" spans="1:13" x14ac:dyDescent="0.2">
      <c r="A1834" s="2">
        <v>45383</v>
      </c>
      <c r="B1834" s="3">
        <f t="shared" si="86"/>
        <v>2024</v>
      </c>
      <c r="C1834" t="str">
        <f t="shared" si="84"/>
        <v>2023-2024</v>
      </c>
      <c r="D1834" t="s">
        <v>148</v>
      </c>
      <c r="E1834" t="s">
        <v>90</v>
      </c>
      <c r="F1834" t="str">
        <f t="shared" si="85"/>
        <v>Victoria</v>
      </c>
      <c r="G1834" t="s">
        <v>45</v>
      </c>
      <c r="H1834">
        <v>3179</v>
      </c>
      <c r="I1834" t="s">
        <v>11</v>
      </c>
      <c r="J1834" t="s">
        <v>63</v>
      </c>
      <c r="K1834" t="s">
        <v>154</v>
      </c>
      <c r="L1834" t="s">
        <v>14</v>
      </c>
      <c r="M1834" s="5">
        <v>103.92</v>
      </c>
    </row>
    <row r="1835" spans="1:13" x14ac:dyDescent="0.2">
      <c r="A1835" s="2">
        <v>45066</v>
      </c>
      <c r="B1835" s="3">
        <f t="shared" si="86"/>
        <v>2023</v>
      </c>
      <c r="C1835" t="str">
        <f t="shared" si="84"/>
        <v>2022-2023</v>
      </c>
      <c r="D1835" t="s">
        <v>148</v>
      </c>
      <c r="E1835" t="s">
        <v>117</v>
      </c>
      <c r="F1835" t="str">
        <f t="shared" si="85"/>
        <v>Queensland</v>
      </c>
      <c r="G1835" t="s">
        <v>35</v>
      </c>
      <c r="H1835">
        <v>4119</v>
      </c>
      <c r="I1835" t="s">
        <v>11</v>
      </c>
      <c r="J1835" t="s">
        <v>43</v>
      </c>
      <c r="K1835" t="s">
        <v>153</v>
      </c>
      <c r="L1835" t="s">
        <v>16</v>
      </c>
      <c r="M1835" s="5">
        <v>103.92</v>
      </c>
    </row>
    <row r="1836" spans="1:13" x14ac:dyDescent="0.2">
      <c r="A1836" s="2">
        <v>45256</v>
      </c>
      <c r="B1836" s="3">
        <f t="shared" si="86"/>
        <v>2024</v>
      </c>
      <c r="C1836" t="str">
        <f t="shared" si="84"/>
        <v>2023-2024</v>
      </c>
      <c r="D1836" t="s">
        <v>148</v>
      </c>
      <c r="E1836" t="s">
        <v>31</v>
      </c>
      <c r="F1836" t="str">
        <f t="shared" si="85"/>
        <v>South Australia</v>
      </c>
      <c r="G1836" t="s">
        <v>32</v>
      </c>
      <c r="H1836">
        <v>5168</v>
      </c>
      <c r="I1836" t="s">
        <v>11</v>
      </c>
      <c r="J1836" t="s">
        <v>33</v>
      </c>
      <c r="K1836" t="s">
        <v>154</v>
      </c>
      <c r="L1836" t="s">
        <v>14</v>
      </c>
      <c r="M1836" s="5">
        <v>104.47</v>
      </c>
    </row>
    <row r="1837" spans="1:13" x14ac:dyDescent="0.2">
      <c r="A1837" s="2">
        <v>45315</v>
      </c>
      <c r="B1837" s="3">
        <f t="shared" si="86"/>
        <v>2024</v>
      </c>
      <c r="C1837" t="str">
        <f t="shared" si="84"/>
        <v>2023-2024</v>
      </c>
      <c r="D1837" t="s">
        <v>148</v>
      </c>
      <c r="E1837" t="s">
        <v>90</v>
      </c>
      <c r="F1837" t="str">
        <f t="shared" si="85"/>
        <v>Victoria</v>
      </c>
      <c r="G1837" t="s">
        <v>45</v>
      </c>
      <c r="H1837">
        <v>3179</v>
      </c>
      <c r="I1837" t="s">
        <v>11</v>
      </c>
      <c r="J1837" t="s">
        <v>63</v>
      </c>
      <c r="K1837" t="s">
        <v>152</v>
      </c>
      <c r="L1837" t="s">
        <v>13</v>
      </c>
      <c r="M1837" s="5">
        <v>104.5</v>
      </c>
    </row>
    <row r="1838" spans="1:13" x14ac:dyDescent="0.2">
      <c r="A1838" s="2">
        <v>45263</v>
      </c>
      <c r="B1838" s="3">
        <f t="shared" si="86"/>
        <v>2024</v>
      </c>
      <c r="C1838" t="str">
        <f t="shared" si="84"/>
        <v>2023-2024</v>
      </c>
      <c r="D1838" t="s">
        <v>147</v>
      </c>
      <c r="E1838" t="s">
        <v>109</v>
      </c>
      <c r="F1838" t="str">
        <f t="shared" si="85"/>
        <v>New South Wales</v>
      </c>
      <c r="G1838" t="s">
        <v>10</v>
      </c>
      <c r="H1838">
        <v>2480</v>
      </c>
      <c r="I1838" t="s">
        <v>11</v>
      </c>
      <c r="J1838" t="s">
        <v>68</v>
      </c>
      <c r="K1838" t="s">
        <v>150</v>
      </c>
      <c r="L1838" t="s">
        <v>18</v>
      </c>
      <c r="M1838" s="5">
        <v>104.73</v>
      </c>
    </row>
    <row r="1839" spans="1:13" x14ac:dyDescent="0.2">
      <c r="A1839" s="2">
        <v>45393</v>
      </c>
      <c r="B1839" s="3">
        <f t="shared" si="86"/>
        <v>2024</v>
      </c>
      <c r="C1839" t="str">
        <f t="shared" si="84"/>
        <v>2023-2024</v>
      </c>
      <c r="D1839" t="s">
        <v>147</v>
      </c>
      <c r="E1839" t="s">
        <v>126</v>
      </c>
      <c r="F1839" t="str">
        <f t="shared" si="85"/>
        <v>Queensland</v>
      </c>
      <c r="G1839" t="s">
        <v>35</v>
      </c>
      <c r="H1839">
        <v>4551</v>
      </c>
      <c r="I1839" t="s">
        <v>11</v>
      </c>
      <c r="J1839" t="s">
        <v>120</v>
      </c>
      <c r="K1839" t="s">
        <v>157</v>
      </c>
      <c r="L1839" t="s">
        <v>22</v>
      </c>
      <c r="M1839" s="5">
        <v>104.77</v>
      </c>
    </row>
    <row r="1840" spans="1:13" x14ac:dyDescent="0.2">
      <c r="A1840" s="2">
        <v>45610</v>
      </c>
      <c r="B1840" s="3">
        <f t="shared" si="86"/>
        <v>2025</v>
      </c>
      <c r="C1840" t="str">
        <f t="shared" si="84"/>
        <v>2024-2025</v>
      </c>
      <c r="D1840" t="s">
        <v>148</v>
      </c>
      <c r="E1840" t="s">
        <v>123</v>
      </c>
      <c r="F1840" t="str">
        <f t="shared" si="85"/>
        <v>Western Australia</v>
      </c>
      <c r="G1840" t="s">
        <v>48</v>
      </c>
      <c r="H1840">
        <v>6109</v>
      </c>
      <c r="I1840" t="s">
        <v>11</v>
      </c>
      <c r="J1840" t="s">
        <v>94</v>
      </c>
      <c r="K1840" t="s">
        <v>149</v>
      </c>
      <c r="L1840" t="s">
        <v>15</v>
      </c>
      <c r="M1840" s="5">
        <v>104.79</v>
      </c>
    </row>
    <row r="1841" spans="1:13" x14ac:dyDescent="0.2">
      <c r="A1841" s="2">
        <v>45035</v>
      </c>
      <c r="B1841" s="3">
        <f t="shared" si="86"/>
        <v>2023</v>
      </c>
      <c r="C1841" t="str">
        <f t="shared" si="84"/>
        <v>2022-2023</v>
      </c>
      <c r="D1841" t="s">
        <v>147</v>
      </c>
      <c r="E1841" t="s">
        <v>139</v>
      </c>
      <c r="F1841" t="str">
        <f t="shared" si="85"/>
        <v>New South Wales</v>
      </c>
      <c r="G1841" t="s">
        <v>10</v>
      </c>
      <c r="H1841">
        <v>2020</v>
      </c>
      <c r="I1841" t="s">
        <v>11</v>
      </c>
      <c r="J1841" t="s">
        <v>12</v>
      </c>
      <c r="K1841" t="s">
        <v>149</v>
      </c>
      <c r="L1841" t="s">
        <v>15</v>
      </c>
      <c r="M1841" s="5">
        <v>104.79</v>
      </c>
    </row>
    <row r="1842" spans="1:13" x14ac:dyDescent="0.2">
      <c r="A1842" s="2">
        <v>44931</v>
      </c>
      <c r="B1842" s="3">
        <f t="shared" si="86"/>
        <v>2023</v>
      </c>
      <c r="C1842" t="str">
        <f t="shared" si="84"/>
        <v>2022-2023</v>
      </c>
      <c r="D1842" t="s">
        <v>147</v>
      </c>
      <c r="E1842" t="s">
        <v>91</v>
      </c>
      <c r="F1842" t="str">
        <f t="shared" si="85"/>
        <v>Victoria</v>
      </c>
      <c r="G1842" t="s">
        <v>45</v>
      </c>
      <c r="H1842">
        <v>3690</v>
      </c>
      <c r="I1842" t="s">
        <v>11</v>
      </c>
      <c r="J1842" t="s">
        <v>55</v>
      </c>
      <c r="K1842" t="s">
        <v>149</v>
      </c>
      <c r="L1842" t="s">
        <v>15</v>
      </c>
      <c r="M1842" s="5">
        <v>104.79</v>
      </c>
    </row>
    <row r="1843" spans="1:13" x14ac:dyDescent="0.2">
      <c r="A1843" s="2">
        <v>45426</v>
      </c>
      <c r="B1843" s="3">
        <f t="shared" si="86"/>
        <v>2024</v>
      </c>
      <c r="C1843" t="str">
        <f t="shared" si="84"/>
        <v>2023-2024</v>
      </c>
      <c r="D1843" t="s">
        <v>147</v>
      </c>
      <c r="E1843" t="s">
        <v>39</v>
      </c>
      <c r="F1843" t="str">
        <f t="shared" si="85"/>
        <v>South Australia</v>
      </c>
      <c r="G1843" t="s">
        <v>32</v>
      </c>
      <c r="H1843">
        <v>5343</v>
      </c>
      <c r="I1843" t="s">
        <v>11</v>
      </c>
      <c r="J1843" t="s">
        <v>38</v>
      </c>
      <c r="K1843" t="s">
        <v>19</v>
      </c>
      <c r="L1843" t="s">
        <v>23</v>
      </c>
      <c r="M1843" s="5">
        <v>104.84</v>
      </c>
    </row>
    <row r="1844" spans="1:13" x14ac:dyDescent="0.2">
      <c r="A1844" s="2">
        <v>45176</v>
      </c>
      <c r="B1844" s="3">
        <f t="shared" si="86"/>
        <v>2024</v>
      </c>
      <c r="C1844" t="str">
        <f t="shared" si="84"/>
        <v>2023-2024</v>
      </c>
      <c r="D1844" t="s">
        <v>147</v>
      </c>
      <c r="E1844" t="s">
        <v>47</v>
      </c>
      <c r="F1844" t="str">
        <f t="shared" si="85"/>
        <v>Western Australia</v>
      </c>
      <c r="G1844" t="s">
        <v>48</v>
      </c>
      <c r="H1844">
        <v>6030</v>
      </c>
      <c r="I1844" t="s">
        <v>11</v>
      </c>
      <c r="J1844" t="s">
        <v>49</v>
      </c>
      <c r="K1844" t="s">
        <v>150</v>
      </c>
      <c r="L1844" t="s">
        <v>18</v>
      </c>
      <c r="M1844" s="5">
        <v>104.89000000000001</v>
      </c>
    </row>
    <row r="1845" spans="1:13" x14ac:dyDescent="0.2">
      <c r="A1845" s="2">
        <v>45286</v>
      </c>
      <c r="B1845" s="3">
        <f t="shared" si="86"/>
        <v>2024</v>
      </c>
      <c r="C1845" t="str">
        <f t="shared" si="84"/>
        <v>2023-2024</v>
      </c>
      <c r="D1845" t="s">
        <v>148</v>
      </c>
      <c r="E1845" t="s">
        <v>47</v>
      </c>
      <c r="F1845" t="str">
        <f t="shared" si="85"/>
        <v>Western Australia</v>
      </c>
      <c r="G1845" t="s">
        <v>48</v>
      </c>
      <c r="H1845">
        <v>6030</v>
      </c>
      <c r="I1845" t="s">
        <v>11</v>
      </c>
      <c r="J1845" t="s">
        <v>49</v>
      </c>
      <c r="K1845" t="s">
        <v>150</v>
      </c>
      <c r="L1845" t="s">
        <v>18</v>
      </c>
      <c r="M1845" s="5">
        <v>104.9</v>
      </c>
    </row>
    <row r="1846" spans="1:13" x14ac:dyDescent="0.2">
      <c r="A1846" s="2">
        <v>45439</v>
      </c>
      <c r="B1846" s="3">
        <f t="shared" si="86"/>
        <v>2024</v>
      </c>
      <c r="C1846" t="str">
        <f t="shared" si="84"/>
        <v>2023-2024</v>
      </c>
      <c r="D1846" t="s">
        <v>147</v>
      </c>
      <c r="E1846" t="s">
        <v>78</v>
      </c>
      <c r="F1846" t="str">
        <f t="shared" si="85"/>
        <v>New South Wales</v>
      </c>
      <c r="G1846" t="s">
        <v>10</v>
      </c>
      <c r="H1846">
        <v>2350</v>
      </c>
      <c r="I1846" t="s">
        <v>11</v>
      </c>
      <c r="J1846" t="s">
        <v>68</v>
      </c>
      <c r="K1846" t="s">
        <v>154</v>
      </c>
      <c r="L1846" t="s">
        <v>14</v>
      </c>
      <c r="M1846" s="5">
        <v>104.93</v>
      </c>
    </row>
    <row r="1847" spans="1:13" x14ac:dyDescent="0.2">
      <c r="A1847" s="2">
        <v>44942</v>
      </c>
      <c r="B1847" s="3">
        <f t="shared" si="86"/>
        <v>2023</v>
      </c>
      <c r="C1847" t="str">
        <f t="shared" si="84"/>
        <v>2022-2023</v>
      </c>
      <c r="D1847" t="s">
        <v>148</v>
      </c>
      <c r="E1847" t="s">
        <v>123</v>
      </c>
      <c r="F1847" t="str">
        <f t="shared" si="85"/>
        <v>Western Australia</v>
      </c>
      <c r="G1847" t="s">
        <v>48</v>
      </c>
      <c r="H1847">
        <v>6109</v>
      </c>
      <c r="I1847" t="s">
        <v>11</v>
      </c>
      <c r="J1847" t="s">
        <v>94</v>
      </c>
      <c r="K1847" t="s">
        <v>153</v>
      </c>
      <c r="L1847" t="s">
        <v>16</v>
      </c>
      <c r="M1847" s="5">
        <v>104.93</v>
      </c>
    </row>
    <row r="1848" spans="1:13" x14ac:dyDescent="0.2">
      <c r="A1848" s="2">
        <v>45285</v>
      </c>
      <c r="B1848" s="3">
        <f t="shared" si="86"/>
        <v>2024</v>
      </c>
      <c r="C1848" t="str">
        <f t="shared" si="84"/>
        <v>2023-2024</v>
      </c>
      <c r="D1848" t="s">
        <v>148</v>
      </c>
      <c r="E1848" t="s">
        <v>98</v>
      </c>
      <c r="F1848" t="str">
        <f t="shared" si="85"/>
        <v>Victoria</v>
      </c>
      <c r="G1848" t="s">
        <v>45</v>
      </c>
      <c r="H1848">
        <v>3429</v>
      </c>
      <c r="I1848" t="s">
        <v>11</v>
      </c>
      <c r="J1848" t="s">
        <v>60</v>
      </c>
      <c r="K1848" t="s">
        <v>151</v>
      </c>
      <c r="L1848" t="s">
        <v>21</v>
      </c>
      <c r="M1848" s="5">
        <v>104.93</v>
      </c>
    </row>
    <row r="1849" spans="1:13" x14ac:dyDescent="0.2">
      <c r="A1849" s="2">
        <v>45011</v>
      </c>
      <c r="B1849" s="3">
        <f t="shared" si="86"/>
        <v>2023</v>
      </c>
      <c r="C1849" t="str">
        <f t="shared" si="84"/>
        <v>2022-2023</v>
      </c>
      <c r="D1849" t="s">
        <v>148</v>
      </c>
      <c r="E1849" t="s">
        <v>47</v>
      </c>
      <c r="F1849" t="str">
        <f t="shared" si="85"/>
        <v>Western Australia</v>
      </c>
      <c r="G1849" t="s">
        <v>48</v>
      </c>
      <c r="H1849">
        <v>6030</v>
      </c>
      <c r="I1849" t="s">
        <v>11</v>
      </c>
      <c r="J1849" t="s">
        <v>49</v>
      </c>
      <c r="K1849" t="s">
        <v>19</v>
      </c>
      <c r="L1849" t="s">
        <v>23</v>
      </c>
      <c r="M1849" s="5">
        <v>104.98</v>
      </c>
    </row>
    <row r="1850" spans="1:13" x14ac:dyDescent="0.2">
      <c r="A1850" s="2">
        <v>44962</v>
      </c>
      <c r="B1850" s="3">
        <f t="shared" si="86"/>
        <v>2023</v>
      </c>
      <c r="C1850" t="str">
        <f t="shared" si="84"/>
        <v>2022-2023</v>
      </c>
      <c r="D1850" t="s">
        <v>148</v>
      </c>
      <c r="E1850" t="s">
        <v>119</v>
      </c>
      <c r="F1850" t="str">
        <f t="shared" si="85"/>
        <v>Queensland</v>
      </c>
      <c r="G1850" t="s">
        <v>35</v>
      </c>
      <c r="H1850">
        <v>4570</v>
      </c>
      <c r="I1850" t="s">
        <v>11</v>
      </c>
      <c r="J1850" t="s">
        <v>120</v>
      </c>
      <c r="K1850" t="s">
        <v>149</v>
      </c>
      <c r="L1850" t="s">
        <v>15</v>
      </c>
      <c r="M1850" s="5">
        <v>105.37</v>
      </c>
    </row>
    <row r="1851" spans="1:13" x14ac:dyDescent="0.2">
      <c r="A1851" s="2">
        <v>45105</v>
      </c>
      <c r="B1851" s="3">
        <f t="shared" si="86"/>
        <v>2023</v>
      </c>
      <c r="C1851" t="str">
        <f t="shared" si="84"/>
        <v>2022-2023</v>
      </c>
      <c r="D1851" t="s">
        <v>147</v>
      </c>
      <c r="E1851" t="s">
        <v>82</v>
      </c>
      <c r="F1851" t="str">
        <f t="shared" si="85"/>
        <v>Queensland</v>
      </c>
      <c r="G1851" t="s">
        <v>35</v>
      </c>
      <c r="H1851">
        <v>4012</v>
      </c>
      <c r="I1851" t="s">
        <v>11</v>
      </c>
      <c r="J1851" t="s">
        <v>43</v>
      </c>
      <c r="K1851" t="s">
        <v>154</v>
      </c>
      <c r="L1851" t="s">
        <v>14</v>
      </c>
      <c r="M1851" s="5">
        <v>105.4</v>
      </c>
    </row>
    <row r="1852" spans="1:13" x14ac:dyDescent="0.2">
      <c r="A1852" s="2">
        <v>45346</v>
      </c>
      <c r="B1852" s="3">
        <f t="shared" si="86"/>
        <v>2024</v>
      </c>
      <c r="C1852" t="str">
        <f t="shared" si="84"/>
        <v>2023-2024</v>
      </c>
      <c r="D1852" t="s">
        <v>148</v>
      </c>
      <c r="E1852" t="s">
        <v>24</v>
      </c>
      <c r="F1852" t="str">
        <f t="shared" si="85"/>
        <v>New South Wales</v>
      </c>
      <c r="G1852" t="s">
        <v>10</v>
      </c>
      <c r="H1852">
        <v>2795</v>
      </c>
      <c r="I1852" t="s">
        <v>11</v>
      </c>
      <c r="J1852" t="s">
        <v>25</v>
      </c>
      <c r="K1852" t="s">
        <v>19</v>
      </c>
      <c r="L1852" t="s">
        <v>23</v>
      </c>
      <c r="M1852" s="5">
        <v>105.47</v>
      </c>
    </row>
    <row r="1853" spans="1:13" x14ac:dyDescent="0.2">
      <c r="A1853" s="2">
        <v>45571</v>
      </c>
      <c r="B1853" s="3">
        <f t="shared" si="86"/>
        <v>2025</v>
      </c>
      <c r="C1853" t="str">
        <f t="shared" si="84"/>
        <v>2024-2025</v>
      </c>
      <c r="D1853" t="s">
        <v>147</v>
      </c>
      <c r="E1853" t="s">
        <v>86</v>
      </c>
      <c r="F1853" t="str">
        <f t="shared" si="85"/>
        <v>New South Wales</v>
      </c>
      <c r="G1853" t="s">
        <v>10</v>
      </c>
      <c r="H1853">
        <v>2064</v>
      </c>
      <c r="I1853" t="s">
        <v>11</v>
      </c>
      <c r="J1853" t="s">
        <v>12</v>
      </c>
      <c r="K1853" t="s">
        <v>19</v>
      </c>
      <c r="L1853" t="s">
        <v>23</v>
      </c>
      <c r="M1853" s="5">
        <v>105.76</v>
      </c>
    </row>
    <row r="1854" spans="1:13" x14ac:dyDescent="0.2">
      <c r="A1854" s="2">
        <v>45375</v>
      </c>
      <c r="B1854" s="3">
        <f t="shared" si="86"/>
        <v>2024</v>
      </c>
      <c r="C1854" t="str">
        <f t="shared" si="84"/>
        <v>2023-2024</v>
      </c>
      <c r="D1854" t="s">
        <v>148</v>
      </c>
      <c r="E1854" t="s">
        <v>81</v>
      </c>
      <c r="F1854" t="str">
        <f t="shared" si="85"/>
        <v>New South Wales</v>
      </c>
      <c r="G1854" t="s">
        <v>10</v>
      </c>
      <c r="H1854">
        <v>2485</v>
      </c>
      <c r="I1854" t="s">
        <v>11</v>
      </c>
      <c r="J1854" t="s">
        <v>68</v>
      </c>
      <c r="K1854" t="s">
        <v>152</v>
      </c>
      <c r="L1854" t="s">
        <v>13</v>
      </c>
      <c r="M1854" s="5">
        <v>105.82</v>
      </c>
    </row>
    <row r="1855" spans="1:13" x14ac:dyDescent="0.2">
      <c r="A1855" s="2">
        <v>45632</v>
      </c>
      <c r="B1855" s="3">
        <f t="shared" si="86"/>
        <v>2025</v>
      </c>
      <c r="C1855" t="str">
        <f t="shared" si="84"/>
        <v>2024-2025</v>
      </c>
      <c r="D1855" t="s">
        <v>147</v>
      </c>
      <c r="E1855" t="s">
        <v>108</v>
      </c>
      <c r="F1855" t="str">
        <f t="shared" si="85"/>
        <v>Victoria</v>
      </c>
      <c r="G1855" t="s">
        <v>45</v>
      </c>
      <c r="H1855">
        <v>3018</v>
      </c>
      <c r="I1855" t="s">
        <v>11</v>
      </c>
      <c r="J1855" t="s">
        <v>46</v>
      </c>
      <c r="K1855" t="s">
        <v>156</v>
      </c>
      <c r="L1855" t="s">
        <v>17</v>
      </c>
      <c r="M1855" s="5">
        <v>105.84</v>
      </c>
    </row>
    <row r="1856" spans="1:13" x14ac:dyDescent="0.2">
      <c r="A1856" s="2">
        <v>45612</v>
      </c>
      <c r="B1856" s="3">
        <f t="shared" si="86"/>
        <v>2025</v>
      </c>
      <c r="C1856" t="str">
        <f t="shared" si="84"/>
        <v>2024-2025</v>
      </c>
      <c r="D1856" t="s">
        <v>148</v>
      </c>
      <c r="E1856" t="s">
        <v>116</v>
      </c>
      <c r="F1856" t="str">
        <f t="shared" si="85"/>
        <v>Western Australia</v>
      </c>
      <c r="G1856" t="s">
        <v>48</v>
      </c>
      <c r="H1856">
        <v>6725</v>
      </c>
      <c r="I1856" t="s">
        <v>11</v>
      </c>
      <c r="J1856" t="s">
        <v>77</v>
      </c>
      <c r="K1856" t="s">
        <v>156</v>
      </c>
      <c r="L1856" t="s">
        <v>17</v>
      </c>
      <c r="M1856" s="5">
        <v>105.88</v>
      </c>
    </row>
    <row r="1857" spans="1:13" x14ac:dyDescent="0.2">
      <c r="A1857" s="2">
        <v>44934</v>
      </c>
      <c r="B1857" s="3">
        <f t="shared" si="86"/>
        <v>2023</v>
      </c>
      <c r="C1857" t="str">
        <f t="shared" si="84"/>
        <v>2022-2023</v>
      </c>
      <c r="D1857" t="s">
        <v>148</v>
      </c>
      <c r="E1857" t="s">
        <v>89</v>
      </c>
      <c r="F1857" t="str">
        <f t="shared" si="85"/>
        <v>Queensland</v>
      </c>
      <c r="G1857" t="s">
        <v>35</v>
      </c>
      <c r="H1857">
        <v>4655</v>
      </c>
      <c r="I1857" t="s">
        <v>11</v>
      </c>
      <c r="J1857" t="s">
        <v>51</v>
      </c>
      <c r="K1857" t="s">
        <v>156</v>
      </c>
      <c r="L1857" t="s">
        <v>17</v>
      </c>
      <c r="M1857" s="5">
        <v>105.88</v>
      </c>
    </row>
    <row r="1858" spans="1:13" x14ac:dyDescent="0.2">
      <c r="A1858" s="2">
        <v>44965</v>
      </c>
      <c r="B1858" s="3">
        <f t="shared" si="86"/>
        <v>2023</v>
      </c>
      <c r="C1858" t="str">
        <f t="shared" ref="C1858:C1921" si="87">IF(MONTH(A1858) &gt;= 7, YEAR(A1858) &amp; "-" &amp; YEAR(A1858) + 1, YEAR(A1858) - 1 &amp; "-" &amp; YEAR(A1858))</f>
        <v>2022-2023</v>
      </c>
      <c r="D1858" t="s">
        <v>147</v>
      </c>
      <c r="E1858" t="s">
        <v>31</v>
      </c>
      <c r="F1858" t="str">
        <f t="shared" ref="F1858:F1921" si="88">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row>
    <row r="1859" spans="1:13" x14ac:dyDescent="0.2">
      <c r="A1859" s="2">
        <v>45563</v>
      </c>
      <c r="B1859" s="3">
        <f t="shared" ref="B1859:B1922" si="89">IF(MONTH(A1859)&gt;=7,YEAR(A1859)+1,YEAR(A1859))</f>
        <v>2025</v>
      </c>
      <c r="C1859" t="str">
        <f t="shared" si="87"/>
        <v>2024-2025</v>
      </c>
      <c r="D1859" t="s">
        <v>148</v>
      </c>
      <c r="E1859" t="s">
        <v>140</v>
      </c>
      <c r="F1859" t="str">
        <f t="shared" si="88"/>
        <v>Tasmania</v>
      </c>
      <c r="G1859" t="s">
        <v>70</v>
      </c>
      <c r="H1859">
        <v>7320</v>
      </c>
      <c r="I1859" t="s">
        <v>11</v>
      </c>
      <c r="J1859" t="s">
        <v>71</v>
      </c>
      <c r="K1859" t="s">
        <v>152</v>
      </c>
      <c r="L1859" t="s">
        <v>13</v>
      </c>
      <c r="M1859" s="5">
        <v>105.92</v>
      </c>
    </row>
    <row r="1860" spans="1:13" x14ac:dyDescent="0.2">
      <c r="A1860" s="2">
        <v>45632</v>
      </c>
      <c r="B1860" s="3">
        <f t="shared" si="89"/>
        <v>2025</v>
      </c>
      <c r="C1860" t="str">
        <f t="shared" si="87"/>
        <v>2024-2025</v>
      </c>
      <c r="D1860" t="s">
        <v>148</v>
      </c>
      <c r="E1860" t="s">
        <v>50</v>
      </c>
      <c r="F1860" t="str">
        <f t="shared" si="88"/>
        <v>Queensland</v>
      </c>
      <c r="G1860" t="s">
        <v>35</v>
      </c>
      <c r="H1860">
        <v>4703</v>
      </c>
      <c r="I1860" t="s">
        <v>11</v>
      </c>
      <c r="J1860" t="s">
        <v>51</v>
      </c>
      <c r="K1860" t="s">
        <v>154</v>
      </c>
      <c r="L1860" t="s">
        <v>14</v>
      </c>
      <c r="M1860" s="5">
        <v>106.35</v>
      </c>
    </row>
    <row r="1861" spans="1:13" x14ac:dyDescent="0.2">
      <c r="A1861" s="2">
        <v>45543</v>
      </c>
      <c r="B1861" s="3">
        <f t="shared" si="89"/>
        <v>2025</v>
      </c>
      <c r="C1861" t="str">
        <f t="shared" si="87"/>
        <v>2024-2025</v>
      </c>
      <c r="D1861" t="s">
        <v>147</v>
      </c>
      <c r="E1861" t="s">
        <v>118</v>
      </c>
      <c r="F1861" t="str">
        <f t="shared" si="88"/>
        <v>New South Wales</v>
      </c>
      <c r="G1861" t="s">
        <v>10</v>
      </c>
      <c r="H1861">
        <v>2158</v>
      </c>
      <c r="I1861" t="s">
        <v>11</v>
      </c>
      <c r="J1861" t="s">
        <v>27</v>
      </c>
      <c r="K1861" t="s">
        <v>154</v>
      </c>
      <c r="L1861" t="s">
        <v>14</v>
      </c>
      <c r="M1861" s="5">
        <v>106.94</v>
      </c>
    </row>
    <row r="1862" spans="1:13" x14ac:dyDescent="0.2">
      <c r="A1862" s="2">
        <v>45148</v>
      </c>
      <c r="B1862" s="3">
        <f t="shared" si="89"/>
        <v>2024</v>
      </c>
      <c r="C1862" t="str">
        <f t="shared" si="87"/>
        <v>2023-2024</v>
      </c>
      <c r="D1862" t="s">
        <v>147</v>
      </c>
      <c r="E1862" t="s">
        <v>107</v>
      </c>
      <c r="F1862" t="str">
        <f t="shared" si="88"/>
        <v>Queensland</v>
      </c>
      <c r="G1862" t="s">
        <v>35</v>
      </c>
      <c r="H1862">
        <v>4220</v>
      </c>
      <c r="I1862" t="s">
        <v>11</v>
      </c>
      <c r="J1862" t="s">
        <v>104</v>
      </c>
      <c r="K1862" t="s">
        <v>149</v>
      </c>
      <c r="L1862" t="s">
        <v>15</v>
      </c>
      <c r="M1862" s="5">
        <v>106.99000000000001</v>
      </c>
    </row>
    <row r="1863" spans="1:13" x14ac:dyDescent="0.2">
      <c r="A1863" s="2">
        <v>45077</v>
      </c>
      <c r="B1863" s="3">
        <f t="shared" si="89"/>
        <v>2023</v>
      </c>
      <c r="C1863" t="str">
        <f t="shared" si="87"/>
        <v>2022-2023</v>
      </c>
      <c r="D1863" t="s">
        <v>147</v>
      </c>
      <c r="E1863" t="s">
        <v>54</v>
      </c>
      <c r="F1863" t="str">
        <f t="shared" si="88"/>
        <v>Victoria</v>
      </c>
      <c r="G1863" t="s">
        <v>45</v>
      </c>
      <c r="H1863">
        <v>3977</v>
      </c>
      <c r="I1863" t="s">
        <v>11</v>
      </c>
      <c r="J1863" t="s">
        <v>55</v>
      </c>
      <c r="K1863" t="s">
        <v>19</v>
      </c>
      <c r="L1863" t="s">
        <v>23</v>
      </c>
      <c r="M1863" s="5">
        <v>107.78</v>
      </c>
    </row>
    <row r="1864" spans="1:13" x14ac:dyDescent="0.2">
      <c r="A1864" s="2">
        <v>45184</v>
      </c>
      <c r="B1864" s="3">
        <f t="shared" si="89"/>
        <v>2024</v>
      </c>
      <c r="C1864" t="str">
        <f t="shared" si="87"/>
        <v>2023-2024</v>
      </c>
      <c r="D1864" t="s">
        <v>148</v>
      </c>
      <c r="E1864" t="s">
        <v>102</v>
      </c>
      <c r="F1864" t="str">
        <f t="shared" si="88"/>
        <v>Queensland</v>
      </c>
      <c r="G1864" t="s">
        <v>35</v>
      </c>
      <c r="H1864">
        <v>4870</v>
      </c>
      <c r="I1864" t="s">
        <v>11</v>
      </c>
      <c r="J1864" t="s">
        <v>36</v>
      </c>
      <c r="K1864" t="s">
        <v>19</v>
      </c>
      <c r="L1864" t="s">
        <v>23</v>
      </c>
      <c r="M1864" s="5">
        <v>107.9</v>
      </c>
    </row>
    <row r="1865" spans="1:13" x14ac:dyDescent="0.2">
      <c r="A1865" s="2">
        <v>45125</v>
      </c>
      <c r="B1865" s="3">
        <f t="shared" si="89"/>
        <v>2024</v>
      </c>
      <c r="C1865" t="str">
        <f t="shared" si="87"/>
        <v>2023-2024</v>
      </c>
      <c r="D1865" t="s">
        <v>147</v>
      </c>
      <c r="E1865" t="s">
        <v>139</v>
      </c>
      <c r="F1865" t="str">
        <f t="shared" si="88"/>
        <v>New South Wales</v>
      </c>
      <c r="G1865" t="s">
        <v>10</v>
      </c>
      <c r="H1865">
        <v>2020</v>
      </c>
      <c r="I1865" t="s">
        <v>11</v>
      </c>
      <c r="J1865" t="s">
        <v>12</v>
      </c>
      <c r="K1865" t="s">
        <v>19</v>
      </c>
      <c r="L1865" t="s">
        <v>23</v>
      </c>
      <c r="M1865" s="5">
        <v>107.9</v>
      </c>
    </row>
    <row r="1866" spans="1:13" x14ac:dyDescent="0.2">
      <c r="A1866" s="2">
        <v>45436</v>
      </c>
      <c r="B1866" s="3">
        <f t="shared" si="89"/>
        <v>2024</v>
      </c>
      <c r="C1866" t="str">
        <f t="shared" si="87"/>
        <v>2023-2024</v>
      </c>
      <c r="D1866" t="s">
        <v>148</v>
      </c>
      <c r="E1866" t="s">
        <v>81</v>
      </c>
      <c r="F1866" t="str">
        <f t="shared" si="88"/>
        <v>New South Wales</v>
      </c>
      <c r="G1866" t="s">
        <v>10</v>
      </c>
      <c r="H1866">
        <v>2485</v>
      </c>
      <c r="I1866" t="s">
        <v>11</v>
      </c>
      <c r="J1866" t="s">
        <v>68</v>
      </c>
      <c r="K1866" t="s">
        <v>154</v>
      </c>
      <c r="L1866" t="s">
        <v>14</v>
      </c>
      <c r="M1866" s="5">
        <v>108.44</v>
      </c>
    </row>
    <row r="1867" spans="1:13" x14ac:dyDescent="0.2">
      <c r="A1867" s="2">
        <v>45085</v>
      </c>
      <c r="B1867" s="3">
        <f t="shared" si="89"/>
        <v>2023</v>
      </c>
      <c r="C1867" t="str">
        <f t="shared" si="87"/>
        <v>2022-2023</v>
      </c>
      <c r="D1867" t="s">
        <v>147</v>
      </c>
      <c r="E1867" t="s">
        <v>31</v>
      </c>
      <c r="F1867" t="str">
        <f t="shared" si="88"/>
        <v>South Australia</v>
      </c>
      <c r="G1867" t="s">
        <v>32</v>
      </c>
      <c r="H1867">
        <v>5168</v>
      </c>
      <c r="I1867" t="s">
        <v>11</v>
      </c>
      <c r="J1867" t="s">
        <v>33</v>
      </c>
      <c r="K1867" t="s">
        <v>150</v>
      </c>
      <c r="L1867" t="s">
        <v>18</v>
      </c>
      <c r="M1867" s="5">
        <v>108.46000000000001</v>
      </c>
    </row>
    <row r="1868" spans="1:13" x14ac:dyDescent="0.2">
      <c r="A1868" s="2">
        <v>45399</v>
      </c>
      <c r="B1868" s="3">
        <f t="shared" si="89"/>
        <v>2024</v>
      </c>
      <c r="C1868" t="str">
        <f t="shared" si="87"/>
        <v>2023-2024</v>
      </c>
      <c r="D1868" t="s">
        <v>147</v>
      </c>
      <c r="E1868" t="s">
        <v>75</v>
      </c>
      <c r="F1868" t="str">
        <f t="shared" si="88"/>
        <v>Victoria</v>
      </c>
      <c r="G1868" t="s">
        <v>45</v>
      </c>
      <c r="H1868">
        <v>3630</v>
      </c>
      <c r="I1868" t="s">
        <v>11</v>
      </c>
      <c r="J1868" t="s">
        <v>55</v>
      </c>
      <c r="K1868" t="s">
        <v>150</v>
      </c>
      <c r="L1868" t="s">
        <v>18</v>
      </c>
      <c r="M1868" s="5">
        <v>108.76</v>
      </c>
    </row>
    <row r="1869" spans="1:13" x14ac:dyDescent="0.2">
      <c r="A1869" s="2">
        <v>44953</v>
      </c>
      <c r="B1869" s="3">
        <f t="shared" si="89"/>
        <v>2023</v>
      </c>
      <c r="C1869" t="str">
        <f t="shared" si="87"/>
        <v>2022-2023</v>
      </c>
      <c r="D1869" t="s">
        <v>148</v>
      </c>
      <c r="E1869" t="s">
        <v>81</v>
      </c>
      <c r="F1869" t="str">
        <f t="shared" si="88"/>
        <v>New South Wales</v>
      </c>
      <c r="G1869" t="s">
        <v>10</v>
      </c>
      <c r="H1869">
        <v>2485</v>
      </c>
      <c r="I1869" t="s">
        <v>11</v>
      </c>
      <c r="J1869" t="s">
        <v>68</v>
      </c>
      <c r="K1869" t="s">
        <v>149</v>
      </c>
      <c r="L1869" t="s">
        <v>15</v>
      </c>
      <c r="M1869" s="5">
        <v>108.78</v>
      </c>
    </row>
    <row r="1870" spans="1:13" x14ac:dyDescent="0.2">
      <c r="A1870" s="2">
        <v>45060</v>
      </c>
      <c r="B1870" s="3">
        <f t="shared" si="89"/>
        <v>2023</v>
      </c>
      <c r="C1870" t="str">
        <f t="shared" si="87"/>
        <v>2022-2023</v>
      </c>
      <c r="D1870" t="s">
        <v>147</v>
      </c>
      <c r="E1870" t="s">
        <v>96</v>
      </c>
      <c r="F1870" t="str">
        <f t="shared" si="88"/>
        <v>Western Australia</v>
      </c>
      <c r="G1870" t="s">
        <v>48</v>
      </c>
      <c r="H1870">
        <v>6330</v>
      </c>
      <c r="I1870" t="s">
        <v>11</v>
      </c>
      <c r="J1870" t="s">
        <v>94</v>
      </c>
      <c r="K1870" t="s">
        <v>151</v>
      </c>
      <c r="L1870" t="s">
        <v>21</v>
      </c>
      <c r="M1870" s="5">
        <v>108.87</v>
      </c>
    </row>
    <row r="1871" spans="1:13" x14ac:dyDescent="0.2">
      <c r="A1871" s="2">
        <v>45078</v>
      </c>
      <c r="B1871" s="3">
        <f t="shared" si="89"/>
        <v>2023</v>
      </c>
      <c r="C1871" t="str">
        <f t="shared" si="87"/>
        <v>2022-2023</v>
      </c>
      <c r="D1871" t="s">
        <v>148</v>
      </c>
      <c r="E1871" t="s">
        <v>112</v>
      </c>
      <c r="F1871" t="str">
        <f t="shared" si="88"/>
        <v>Victoria</v>
      </c>
      <c r="G1871" t="s">
        <v>45</v>
      </c>
      <c r="H1871">
        <v>3076</v>
      </c>
      <c r="I1871" t="s">
        <v>11</v>
      </c>
      <c r="J1871" t="s">
        <v>46</v>
      </c>
      <c r="K1871" t="s">
        <v>153</v>
      </c>
      <c r="L1871" t="s">
        <v>16</v>
      </c>
      <c r="M1871" s="5">
        <v>108.91</v>
      </c>
    </row>
    <row r="1872" spans="1:13" x14ac:dyDescent="0.2">
      <c r="A1872" s="2">
        <v>45618</v>
      </c>
      <c r="B1872" s="3">
        <f t="shared" si="89"/>
        <v>2025</v>
      </c>
      <c r="C1872" t="str">
        <f t="shared" si="87"/>
        <v>2024-2025</v>
      </c>
      <c r="D1872" t="s">
        <v>148</v>
      </c>
      <c r="E1872" t="s">
        <v>81</v>
      </c>
      <c r="F1872" t="str">
        <f t="shared" si="88"/>
        <v>New South Wales</v>
      </c>
      <c r="G1872" t="s">
        <v>10</v>
      </c>
      <c r="H1872">
        <v>2485</v>
      </c>
      <c r="I1872" t="s">
        <v>11</v>
      </c>
      <c r="J1872" t="s">
        <v>68</v>
      </c>
      <c r="K1872" t="s">
        <v>149</v>
      </c>
      <c r="L1872" t="s">
        <v>15</v>
      </c>
      <c r="M1872" s="5">
        <v>109.04</v>
      </c>
    </row>
    <row r="1873" spans="1:13" x14ac:dyDescent="0.2">
      <c r="A1873" s="2">
        <v>45087</v>
      </c>
      <c r="B1873" s="3">
        <f t="shared" si="89"/>
        <v>2023</v>
      </c>
      <c r="C1873" t="str">
        <f t="shared" si="87"/>
        <v>2022-2023</v>
      </c>
      <c r="D1873" t="s">
        <v>147</v>
      </c>
      <c r="E1873" t="s">
        <v>114</v>
      </c>
      <c r="F1873" t="str">
        <f t="shared" si="88"/>
        <v>Victoria</v>
      </c>
      <c r="G1873" t="s">
        <v>45</v>
      </c>
      <c r="H1873">
        <v>3551</v>
      </c>
      <c r="I1873" t="s">
        <v>11</v>
      </c>
      <c r="J1873" t="s">
        <v>60</v>
      </c>
      <c r="K1873" t="s">
        <v>156</v>
      </c>
      <c r="L1873" t="s">
        <v>17</v>
      </c>
      <c r="M1873" s="5">
        <v>109.08</v>
      </c>
    </row>
    <row r="1874" spans="1:13" x14ac:dyDescent="0.2">
      <c r="A1874" s="2">
        <v>45387</v>
      </c>
      <c r="B1874" s="3">
        <f t="shared" si="89"/>
        <v>2024</v>
      </c>
      <c r="C1874" t="str">
        <f t="shared" si="87"/>
        <v>2023-2024</v>
      </c>
      <c r="D1874" t="s">
        <v>147</v>
      </c>
      <c r="E1874" t="s">
        <v>78</v>
      </c>
      <c r="F1874" t="str">
        <f t="shared" si="88"/>
        <v>New South Wales</v>
      </c>
      <c r="G1874" t="s">
        <v>10</v>
      </c>
      <c r="H1874">
        <v>2350</v>
      </c>
      <c r="I1874" t="s">
        <v>11</v>
      </c>
      <c r="J1874" t="s">
        <v>68</v>
      </c>
      <c r="K1874" t="s">
        <v>156</v>
      </c>
      <c r="L1874" t="s">
        <v>17</v>
      </c>
      <c r="M1874" s="5">
        <v>109.69999999999999</v>
      </c>
    </row>
    <row r="1875" spans="1:13" x14ac:dyDescent="0.2">
      <c r="A1875" s="2">
        <v>45041</v>
      </c>
      <c r="B1875" s="3">
        <f t="shared" si="89"/>
        <v>2023</v>
      </c>
      <c r="C1875" t="str">
        <f t="shared" si="87"/>
        <v>2022-2023</v>
      </c>
      <c r="D1875" t="s">
        <v>148</v>
      </c>
      <c r="E1875" t="s">
        <v>143</v>
      </c>
      <c r="F1875" t="str">
        <f t="shared" si="88"/>
        <v>New South Wales</v>
      </c>
      <c r="G1875" t="s">
        <v>10</v>
      </c>
      <c r="H1875">
        <v>2154</v>
      </c>
      <c r="I1875" t="s">
        <v>11</v>
      </c>
      <c r="J1875" t="s">
        <v>27</v>
      </c>
      <c r="K1875" t="s">
        <v>156</v>
      </c>
      <c r="L1875" t="s">
        <v>17</v>
      </c>
      <c r="M1875" s="5">
        <v>109.69999999999999</v>
      </c>
    </row>
    <row r="1876" spans="1:13" x14ac:dyDescent="0.2">
      <c r="A1876" s="2">
        <v>45184</v>
      </c>
      <c r="B1876" s="3">
        <f t="shared" si="89"/>
        <v>2024</v>
      </c>
      <c r="C1876" t="str">
        <f t="shared" si="87"/>
        <v>2023-2024</v>
      </c>
      <c r="D1876" t="s">
        <v>148</v>
      </c>
      <c r="E1876" t="s">
        <v>41</v>
      </c>
      <c r="F1876" t="str">
        <f t="shared" si="88"/>
        <v>New South Wales</v>
      </c>
      <c r="G1876" t="s">
        <v>10</v>
      </c>
      <c r="H1876">
        <v>2830</v>
      </c>
      <c r="I1876" t="s">
        <v>11</v>
      </c>
      <c r="J1876" t="s">
        <v>25</v>
      </c>
      <c r="K1876" t="s">
        <v>154</v>
      </c>
      <c r="L1876" t="s">
        <v>14</v>
      </c>
      <c r="M1876" s="5">
        <v>109.78999999999999</v>
      </c>
    </row>
    <row r="1877" spans="1:13" x14ac:dyDescent="0.2">
      <c r="A1877" s="2">
        <v>45617</v>
      </c>
      <c r="B1877" s="3">
        <f t="shared" si="89"/>
        <v>2025</v>
      </c>
      <c r="C1877" t="str">
        <f t="shared" si="87"/>
        <v>2024-2025</v>
      </c>
      <c r="D1877" t="s">
        <v>148</v>
      </c>
      <c r="E1877" t="s">
        <v>65</v>
      </c>
      <c r="F1877" t="str">
        <f t="shared" si="88"/>
        <v>New South Wales</v>
      </c>
      <c r="G1877" t="s">
        <v>10</v>
      </c>
      <c r="H1877">
        <v>2541</v>
      </c>
      <c r="I1877" t="s">
        <v>11</v>
      </c>
      <c r="J1877" t="s">
        <v>58</v>
      </c>
      <c r="K1877" t="s">
        <v>154</v>
      </c>
      <c r="L1877" t="s">
        <v>14</v>
      </c>
      <c r="M1877" s="5">
        <v>109.83</v>
      </c>
    </row>
    <row r="1878" spans="1:13" x14ac:dyDescent="0.2">
      <c r="A1878" s="2">
        <v>45373</v>
      </c>
      <c r="B1878" s="3">
        <f t="shared" si="89"/>
        <v>2024</v>
      </c>
      <c r="C1878" t="str">
        <f t="shared" si="87"/>
        <v>2023-2024</v>
      </c>
      <c r="D1878" t="s">
        <v>148</v>
      </c>
      <c r="E1878" t="s">
        <v>57</v>
      </c>
      <c r="F1878" t="str">
        <f t="shared" si="88"/>
        <v>New South Wales</v>
      </c>
      <c r="G1878" t="s">
        <v>10</v>
      </c>
      <c r="H1878">
        <v>2560</v>
      </c>
      <c r="I1878" t="s">
        <v>11</v>
      </c>
      <c r="J1878" t="s">
        <v>58</v>
      </c>
      <c r="K1878" t="s">
        <v>150</v>
      </c>
      <c r="L1878" t="s">
        <v>18</v>
      </c>
      <c r="M1878" s="5">
        <v>109.89</v>
      </c>
    </row>
    <row r="1879" spans="1:13" x14ac:dyDescent="0.2">
      <c r="A1879" s="2">
        <v>45368</v>
      </c>
      <c r="B1879" s="3">
        <f t="shared" si="89"/>
        <v>2024</v>
      </c>
      <c r="C1879" t="str">
        <f t="shared" si="87"/>
        <v>2023-2024</v>
      </c>
      <c r="D1879" t="s">
        <v>147</v>
      </c>
      <c r="E1879" t="s">
        <v>93</v>
      </c>
      <c r="F1879" t="str">
        <f t="shared" si="88"/>
        <v>Western Australia</v>
      </c>
      <c r="G1879" t="s">
        <v>48</v>
      </c>
      <c r="H1879">
        <v>6112</v>
      </c>
      <c r="I1879" t="s">
        <v>11</v>
      </c>
      <c r="J1879" t="s">
        <v>94</v>
      </c>
      <c r="K1879" t="s">
        <v>154</v>
      </c>
      <c r="L1879" t="s">
        <v>14</v>
      </c>
      <c r="M1879" s="5">
        <v>109.91</v>
      </c>
    </row>
    <row r="1880" spans="1:13" x14ac:dyDescent="0.2">
      <c r="A1880" s="2">
        <v>45341</v>
      </c>
      <c r="B1880" s="3">
        <f t="shared" si="89"/>
        <v>2024</v>
      </c>
      <c r="C1880" t="str">
        <f t="shared" si="87"/>
        <v>2023-2024</v>
      </c>
      <c r="D1880" t="s">
        <v>148</v>
      </c>
      <c r="E1880" t="s">
        <v>107</v>
      </c>
      <c r="F1880" t="str">
        <f t="shared" si="88"/>
        <v>Queensland</v>
      </c>
      <c r="G1880" t="s">
        <v>35</v>
      </c>
      <c r="H1880">
        <v>4220</v>
      </c>
      <c r="I1880" t="s">
        <v>11</v>
      </c>
      <c r="J1880" t="s">
        <v>104</v>
      </c>
      <c r="K1880" t="s">
        <v>154</v>
      </c>
      <c r="L1880" t="s">
        <v>14</v>
      </c>
      <c r="M1880" s="5">
        <v>109.95</v>
      </c>
    </row>
    <row r="1881" spans="1:13" x14ac:dyDescent="0.2">
      <c r="A1881" s="2">
        <v>45195</v>
      </c>
      <c r="B1881" s="3">
        <f t="shared" si="89"/>
        <v>2024</v>
      </c>
      <c r="C1881" t="str">
        <f t="shared" si="87"/>
        <v>2023-2024</v>
      </c>
      <c r="D1881" t="s">
        <v>147</v>
      </c>
      <c r="E1881" t="s">
        <v>97</v>
      </c>
      <c r="F1881" t="str">
        <f t="shared" si="88"/>
        <v>Tasmania</v>
      </c>
      <c r="G1881" t="s">
        <v>70</v>
      </c>
      <c r="H1881">
        <v>7250</v>
      </c>
      <c r="I1881" t="s">
        <v>11</v>
      </c>
      <c r="J1881" t="s">
        <v>71</v>
      </c>
      <c r="K1881" t="s">
        <v>154</v>
      </c>
      <c r="L1881" t="s">
        <v>14</v>
      </c>
      <c r="M1881" s="5">
        <v>110.22</v>
      </c>
    </row>
    <row r="1882" spans="1:13" x14ac:dyDescent="0.2">
      <c r="A1882" s="2">
        <v>44985</v>
      </c>
      <c r="B1882" s="3">
        <f t="shared" si="89"/>
        <v>2023</v>
      </c>
      <c r="C1882" t="str">
        <f t="shared" si="87"/>
        <v>2022-2023</v>
      </c>
      <c r="D1882" t="s">
        <v>148</v>
      </c>
      <c r="E1882" t="s">
        <v>122</v>
      </c>
      <c r="F1882" t="str">
        <f t="shared" si="88"/>
        <v>New South Wales</v>
      </c>
      <c r="G1882" t="s">
        <v>10</v>
      </c>
      <c r="H1882">
        <v>2650</v>
      </c>
      <c r="I1882" t="s">
        <v>11</v>
      </c>
      <c r="J1882" t="s">
        <v>25</v>
      </c>
      <c r="K1882" t="s">
        <v>149</v>
      </c>
      <c r="L1882" t="s">
        <v>15</v>
      </c>
      <c r="M1882" s="5">
        <v>110.41</v>
      </c>
    </row>
    <row r="1883" spans="1:13" x14ac:dyDescent="0.2">
      <c r="A1883" s="2">
        <v>45489</v>
      </c>
      <c r="B1883" s="3">
        <f t="shared" si="89"/>
        <v>2025</v>
      </c>
      <c r="C1883" t="str">
        <f t="shared" si="87"/>
        <v>2024-2025</v>
      </c>
      <c r="D1883" t="s">
        <v>147</v>
      </c>
      <c r="E1883" t="s">
        <v>40</v>
      </c>
      <c r="F1883" t="str">
        <f t="shared" si="88"/>
        <v>New South Wales</v>
      </c>
      <c r="G1883" t="s">
        <v>10</v>
      </c>
      <c r="H1883">
        <v>2116</v>
      </c>
      <c r="I1883" t="s">
        <v>11</v>
      </c>
      <c r="J1883" t="s">
        <v>27</v>
      </c>
      <c r="K1883" t="s">
        <v>156</v>
      </c>
      <c r="L1883" t="s">
        <v>17</v>
      </c>
      <c r="M1883" s="5">
        <v>110.62</v>
      </c>
    </row>
    <row r="1884" spans="1:13" x14ac:dyDescent="0.2">
      <c r="A1884" s="2">
        <v>45449</v>
      </c>
      <c r="B1884" s="3">
        <f t="shared" si="89"/>
        <v>2024</v>
      </c>
      <c r="C1884" t="str">
        <f t="shared" si="87"/>
        <v>2023-2024</v>
      </c>
      <c r="D1884" t="s">
        <v>148</v>
      </c>
      <c r="E1884" t="s">
        <v>144</v>
      </c>
      <c r="F1884" t="str">
        <f t="shared" si="88"/>
        <v>Queensland</v>
      </c>
      <c r="G1884" t="s">
        <v>35</v>
      </c>
      <c r="H1884">
        <v>4566</v>
      </c>
      <c r="I1884" t="s">
        <v>11</v>
      </c>
      <c r="J1884" t="s">
        <v>120</v>
      </c>
      <c r="K1884" t="s">
        <v>19</v>
      </c>
      <c r="L1884" t="s">
        <v>23</v>
      </c>
      <c r="M1884" s="5">
        <v>110.63000000000001</v>
      </c>
    </row>
    <row r="1885" spans="1:13" x14ac:dyDescent="0.2">
      <c r="A1885" s="2">
        <v>45565</v>
      </c>
      <c r="B1885" s="3">
        <f t="shared" si="89"/>
        <v>2025</v>
      </c>
      <c r="C1885" t="str">
        <f t="shared" si="87"/>
        <v>2024-2025</v>
      </c>
      <c r="D1885" t="s">
        <v>147</v>
      </c>
      <c r="E1885" t="s">
        <v>75</v>
      </c>
      <c r="F1885" t="str">
        <f t="shared" si="88"/>
        <v>Victoria</v>
      </c>
      <c r="G1885" t="s">
        <v>45</v>
      </c>
      <c r="H1885">
        <v>3630</v>
      </c>
      <c r="I1885" t="s">
        <v>11</v>
      </c>
      <c r="J1885" t="s">
        <v>55</v>
      </c>
      <c r="K1885" t="s">
        <v>152</v>
      </c>
      <c r="L1885" t="s">
        <v>13</v>
      </c>
      <c r="M1885" s="5">
        <v>111.25</v>
      </c>
    </row>
    <row r="1886" spans="1:13" x14ac:dyDescent="0.2">
      <c r="A1886" s="2">
        <v>45234</v>
      </c>
      <c r="B1886" s="3">
        <f t="shared" si="89"/>
        <v>2024</v>
      </c>
      <c r="C1886" t="str">
        <f t="shared" si="87"/>
        <v>2023-2024</v>
      </c>
      <c r="D1886" t="s">
        <v>148</v>
      </c>
      <c r="E1886" t="s">
        <v>130</v>
      </c>
      <c r="F1886" t="str">
        <f t="shared" si="88"/>
        <v>South Australia</v>
      </c>
      <c r="G1886" t="s">
        <v>32</v>
      </c>
      <c r="H1886">
        <v>5290</v>
      </c>
      <c r="I1886" t="s">
        <v>11</v>
      </c>
      <c r="J1886" t="s">
        <v>38</v>
      </c>
      <c r="K1886" t="s">
        <v>153</v>
      </c>
      <c r="L1886" t="s">
        <v>16</v>
      </c>
      <c r="M1886" s="5">
        <v>111.27000000000001</v>
      </c>
    </row>
    <row r="1887" spans="1:13" x14ac:dyDescent="0.2">
      <c r="A1887" s="2">
        <v>45244</v>
      </c>
      <c r="B1887" s="3">
        <f t="shared" si="89"/>
        <v>2024</v>
      </c>
      <c r="C1887" t="str">
        <f t="shared" si="87"/>
        <v>2023-2024</v>
      </c>
      <c r="D1887" t="s">
        <v>148</v>
      </c>
      <c r="E1887" t="s">
        <v>125</v>
      </c>
      <c r="F1887" t="str">
        <f t="shared" si="88"/>
        <v>Victoria</v>
      </c>
      <c r="G1887" t="s">
        <v>45</v>
      </c>
      <c r="H1887">
        <v>3400</v>
      </c>
      <c r="I1887" t="s">
        <v>11</v>
      </c>
      <c r="J1887" t="s">
        <v>60</v>
      </c>
      <c r="K1887" t="s">
        <v>19</v>
      </c>
      <c r="L1887" t="s">
        <v>23</v>
      </c>
      <c r="M1887" s="5">
        <v>111.39</v>
      </c>
    </row>
    <row r="1888" spans="1:13" x14ac:dyDescent="0.2">
      <c r="A1888" s="2">
        <v>45050</v>
      </c>
      <c r="B1888" s="3">
        <f t="shared" si="89"/>
        <v>2023</v>
      </c>
      <c r="C1888" t="str">
        <f t="shared" si="87"/>
        <v>2022-2023</v>
      </c>
      <c r="D1888" t="s">
        <v>148</v>
      </c>
      <c r="E1888" t="s">
        <v>142</v>
      </c>
      <c r="F1888" t="str">
        <f t="shared" si="88"/>
        <v>Australian Capital Territory</v>
      </c>
      <c r="G1888" t="s">
        <v>80</v>
      </c>
      <c r="H1888">
        <v>2609</v>
      </c>
      <c r="I1888" t="s">
        <v>11</v>
      </c>
      <c r="J1888" t="s">
        <v>58</v>
      </c>
      <c r="K1888" t="s">
        <v>19</v>
      </c>
      <c r="L1888" t="s">
        <v>23</v>
      </c>
      <c r="M1888" s="5">
        <v>111.7</v>
      </c>
    </row>
    <row r="1889" spans="1:13" x14ac:dyDescent="0.2">
      <c r="A1889" s="2">
        <v>45204</v>
      </c>
      <c r="B1889" s="3">
        <f t="shared" si="89"/>
        <v>2024</v>
      </c>
      <c r="C1889" t="str">
        <f t="shared" si="87"/>
        <v>2023-2024</v>
      </c>
      <c r="D1889" t="s">
        <v>147</v>
      </c>
      <c r="E1889" t="s">
        <v>129</v>
      </c>
      <c r="F1889" t="str">
        <f t="shared" si="88"/>
        <v>Tasmania</v>
      </c>
      <c r="G1889" t="s">
        <v>70</v>
      </c>
      <c r="H1889">
        <v>7010</v>
      </c>
      <c r="I1889" t="s">
        <v>11</v>
      </c>
      <c r="J1889" t="s">
        <v>71</v>
      </c>
      <c r="K1889" t="s">
        <v>149</v>
      </c>
      <c r="L1889" t="s">
        <v>15</v>
      </c>
      <c r="M1889" s="5">
        <v>111.72</v>
      </c>
    </row>
    <row r="1890" spans="1:13" x14ac:dyDescent="0.2">
      <c r="A1890" s="2">
        <v>45182</v>
      </c>
      <c r="B1890" s="3">
        <f t="shared" si="89"/>
        <v>2024</v>
      </c>
      <c r="C1890" t="str">
        <f t="shared" si="87"/>
        <v>2023-2024</v>
      </c>
      <c r="D1890" t="s">
        <v>147</v>
      </c>
      <c r="E1890" t="s">
        <v>109</v>
      </c>
      <c r="F1890" t="str">
        <f t="shared" si="88"/>
        <v>New South Wales</v>
      </c>
      <c r="G1890" t="s">
        <v>10</v>
      </c>
      <c r="H1890">
        <v>2480</v>
      </c>
      <c r="I1890" t="s">
        <v>11</v>
      </c>
      <c r="J1890" t="s">
        <v>68</v>
      </c>
      <c r="K1890" t="s">
        <v>150</v>
      </c>
      <c r="L1890" t="s">
        <v>18</v>
      </c>
      <c r="M1890" s="5">
        <v>111.75</v>
      </c>
    </row>
    <row r="1891" spans="1:13" x14ac:dyDescent="0.2">
      <c r="A1891" s="2">
        <v>45092</v>
      </c>
      <c r="B1891" s="3">
        <f t="shared" si="89"/>
        <v>2023</v>
      </c>
      <c r="C1891" t="str">
        <f t="shared" si="87"/>
        <v>2022-2023</v>
      </c>
      <c r="D1891" t="s">
        <v>147</v>
      </c>
      <c r="E1891" t="s">
        <v>69</v>
      </c>
      <c r="F1891" t="str">
        <f t="shared" si="88"/>
        <v>Tasmania</v>
      </c>
      <c r="G1891" t="s">
        <v>70</v>
      </c>
      <c r="H1891">
        <v>7018</v>
      </c>
      <c r="I1891" t="s">
        <v>11</v>
      </c>
      <c r="J1891" t="s">
        <v>71</v>
      </c>
      <c r="K1891" t="s">
        <v>19</v>
      </c>
      <c r="L1891" t="s">
        <v>23</v>
      </c>
      <c r="M1891" s="5">
        <v>111.79</v>
      </c>
    </row>
    <row r="1892" spans="1:13" x14ac:dyDescent="0.2">
      <c r="A1892" s="2">
        <v>45404</v>
      </c>
      <c r="B1892" s="3">
        <f t="shared" si="89"/>
        <v>2024</v>
      </c>
      <c r="C1892" t="str">
        <f t="shared" si="87"/>
        <v>2023-2024</v>
      </c>
      <c r="D1892" t="s">
        <v>147</v>
      </c>
      <c r="E1892" t="s">
        <v>82</v>
      </c>
      <c r="F1892" t="str">
        <f t="shared" si="88"/>
        <v>Queensland</v>
      </c>
      <c r="G1892" t="s">
        <v>35</v>
      </c>
      <c r="H1892">
        <v>4012</v>
      </c>
      <c r="I1892" t="s">
        <v>11</v>
      </c>
      <c r="J1892" t="s">
        <v>43</v>
      </c>
      <c r="K1892" t="s">
        <v>150</v>
      </c>
      <c r="L1892" t="s">
        <v>18</v>
      </c>
      <c r="M1892" s="5">
        <v>111.83</v>
      </c>
    </row>
    <row r="1893" spans="1:13" x14ac:dyDescent="0.2">
      <c r="A1893" s="2">
        <v>45322</v>
      </c>
      <c r="B1893" s="3">
        <f t="shared" si="89"/>
        <v>2024</v>
      </c>
      <c r="C1893" t="str">
        <f t="shared" si="87"/>
        <v>2023-2024</v>
      </c>
      <c r="D1893" t="s">
        <v>148</v>
      </c>
      <c r="E1893" t="s">
        <v>143</v>
      </c>
      <c r="F1893" t="str">
        <f t="shared" si="88"/>
        <v>New South Wales</v>
      </c>
      <c r="G1893" t="s">
        <v>10</v>
      </c>
      <c r="H1893">
        <v>2154</v>
      </c>
      <c r="I1893" t="s">
        <v>11</v>
      </c>
      <c r="J1893" t="s">
        <v>27</v>
      </c>
      <c r="K1893" t="s">
        <v>19</v>
      </c>
      <c r="L1893" t="s">
        <v>23</v>
      </c>
      <c r="M1893" s="5">
        <v>111.86</v>
      </c>
    </row>
    <row r="1894" spans="1:13" x14ac:dyDescent="0.2">
      <c r="A1894" s="2">
        <v>45366</v>
      </c>
      <c r="B1894" s="3">
        <f t="shared" si="89"/>
        <v>2024</v>
      </c>
      <c r="C1894" t="str">
        <f t="shared" si="87"/>
        <v>2023-2024</v>
      </c>
      <c r="D1894" t="s">
        <v>147</v>
      </c>
      <c r="E1894" t="s">
        <v>132</v>
      </c>
      <c r="F1894" t="str">
        <f t="shared" si="88"/>
        <v>New South Wales</v>
      </c>
      <c r="G1894" t="s">
        <v>10</v>
      </c>
      <c r="H1894">
        <v>2800</v>
      </c>
      <c r="I1894" t="s">
        <v>11</v>
      </c>
      <c r="J1894" t="s">
        <v>25</v>
      </c>
      <c r="K1894" t="s">
        <v>149</v>
      </c>
      <c r="L1894" t="s">
        <v>15</v>
      </c>
      <c r="M1894" s="5">
        <v>112</v>
      </c>
    </row>
    <row r="1895" spans="1:13" x14ac:dyDescent="0.2">
      <c r="A1895" s="2">
        <v>45149</v>
      </c>
      <c r="B1895" s="3">
        <f t="shared" si="89"/>
        <v>2024</v>
      </c>
      <c r="C1895" t="str">
        <f t="shared" si="87"/>
        <v>2023-2024</v>
      </c>
      <c r="D1895" t="s">
        <v>147</v>
      </c>
      <c r="E1895" t="s">
        <v>79</v>
      </c>
      <c r="F1895" t="str">
        <f t="shared" si="88"/>
        <v>Australian Capital Territory</v>
      </c>
      <c r="G1895" t="s">
        <v>80</v>
      </c>
      <c r="H1895">
        <v>2617</v>
      </c>
      <c r="I1895" t="s">
        <v>11</v>
      </c>
      <c r="J1895" t="s">
        <v>58</v>
      </c>
      <c r="K1895" t="s">
        <v>19</v>
      </c>
      <c r="L1895" t="s">
        <v>23</v>
      </c>
      <c r="M1895" s="5">
        <v>112.14</v>
      </c>
    </row>
    <row r="1896" spans="1:13" x14ac:dyDescent="0.2">
      <c r="A1896" s="2">
        <v>45133</v>
      </c>
      <c r="B1896" s="3">
        <f t="shared" si="89"/>
        <v>2024</v>
      </c>
      <c r="C1896" t="str">
        <f t="shared" si="87"/>
        <v>2023-2024</v>
      </c>
      <c r="D1896" t="s">
        <v>147</v>
      </c>
      <c r="E1896" t="s">
        <v>133</v>
      </c>
      <c r="F1896" t="str">
        <f t="shared" si="88"/>
        <v>Queensland</v>
      </c>
      <c r="G1896" t="s">
        <v>35</v>
      </c>
      <c r="H1896">
        <v>4305</v>
      </c>
      <c r="I1896" t="s">
        <v>11</v>
      </c>
      <c r="J1896" t="s">
        <v>104</v>
      </c>
      <c r="K1896" t="s">
        <v>152</v>
      </c>
      <c r="L1896" t="s">
        <v>13</v>
      </c>
      <c r="M1896" s="5">
        <v>112.37</v>
      </c>
    </row>
    <row r="1897" spans="1:13" x14ac:dyDescent="0.2">
      <c r="A1897" s="2">
        <v>45501</v>
      </c>
      <c r="B1897" s="3">
        <f t="shared" si="89"/>
        <v>2025</v>
      </c>
      <c r="C1897" t="str">
        <f t="shared" si="87"/>
        <v>2024-2025</v>
      </c>
      <c r="D1897" t="s">
        <v>148</v>
      </c>
      <c r="E1897" t="s">
        <v>133</v>
      </c>
      <c r="F1897" t="str">
        <f t="shared" si="88"/>
        <v>Queensland</v>
      </c>
      <c r="G1897" t="s">
        <v>35</v>
      </c>
      <c r="H1897">
        <v>4305</v>
      </c>
      <c r="I1897" t="s">
        <v>11</v>
      </c>
      <c r="J1897" t="s">
        <v>104</v>
      </c>
      <c r="K1897" t="s">
        <v>19</v>
      </c>
      <c r="L1897" t="s">
        <v>23</v>
      </c>
      <c r="M1897" s="5">
        <v>112.64</v>
      </c>
    </row>
    <row r="1898" spans="1:13" x14ac:dyDescent="0.2">
      <c r="A1898" s="2">
        <v>45018</v>
      </c>
      <c r="B1898" s="3">
        <f t="shared" si="89"/>
        <v>2023</v>
      </c>
      <c r="C1898" t="str">
        <f t="shared" si="87"/>
        <v>2022-2023</v>
      </c>
      <c r="D1898" t="s">
        <v>147</v>
      </c>
      <c r="E1898" t="s">
        <v>83</v>
      </c>
      <c r="F1898" t="str">
        <f t="shared" si="88"/>
        <v>New South Wales</v>
      </c>
      <c r="G1898" t="s">
        <v>10</v>
      </c>
      <c r="H1898">
        <v>2750</v>
      </c>
      <c r="I1898" t="s">
        <v>11</v>
      </c>
      <c r="J1898" t="s">
        <v>25</v>
      </c>
      <c r="K1898" t="s">
        <v>19</v>
      </c>
      <c r="L1898" t="s">
        <v>23</v>
      </c>
      <c r="M1898" s="5">
        <v>112.78</v>
      </c>
    </row>
    <row r="1899" spans="1:13" x14ac:dyDescent="0.2">
      <c r="A1899" s="2">
        <v>45118</v>
      </c>
      <c r="B1899" s="3">
        <f t="shared" si="89"/>
        <v>2024</v>
      </c>
      <c r="C1899" t="str">
        <f t="shared" si="87"/>
        <v>2023-2024</v>
      </c>
      <c r="D1899" t="s">
        <v>148</v>
      </c>
      <c r="E1899" t="s">
        <v>125</v>
      </c>
      <c r="F1899" t="str">
        <f t="shared" si="88"/>
        <v>Victoria</v>
      </c>
      <c r="G1899" t="s">
        <v>45</v>
      </c>
      <c r="H1899">
        <v>3400</v>
      </c>
      <c r="I1899" t="s">
        <v>11</v>
      </c>
      <c r="J1899" t="s">
        <v>60</v>
      </c>
      <c r="K1899" t="s">
        <v>154</v>
      </c>
      <c r="L1899" t="s">
        <v>14</v>
      </c>
      <c r="M1899" s="5">
        <v>112.92</v>
      </c>
    </row>
    <row r="1900" spans="1:13" x14ac:dyDescent="0.2">
      <c r="A1900" s="2">
        <v>45590</v>
      </c>
      <c r="B1900" s="3">
        <f t="shared" si="89"/>
        <v>2025</v>
      </c>
      <c r="C1900" t="str">
        <f t="shared" si="87"/>
        <v>2024-2025</v>
      </c>
      <c r="D1900" t="s">
        <v>147</v>
      </c>
      <c r="E1900" t="s">
        <v>50</v>
      </c>
      <c r="F1900" t="str">
        <f t="shared" si="88"/>
        <v>Queensland</v>
      </c>
      <c r="G1900" t="s">
        <v>35</v>
      </c>
      <c r="H1900">
        <v>4703</v>
      </c>
      <c r="I1900" t="s">
        <v>11</v>
      </c>
      <c r="J1900" t="s">
        <v>51</v>
      </c>
      <c r="K1900" t="s">
        <v>152</v>
      </c>
      <c r="L1900" t="s">
        <v>13</v>
      </c>
      <c r="M1900" s="5">
        <v>113.67999999999999</v>
      </c>
    </row>
    <row r="1901" spans="1:13" x14ac:dyDescent="0.2">
      <c r="A1901" s="2">
        <v>45457</v>
      </c>
      <c r="B1901" s="3">
        <f t="shared" si="89"/>
        <v>2024</v>
      </c>
      <c r="C1901" t="str">
        <f t="shared" si="87"/>
        <v>2023-2024</v>
      </c>
      <c r="D1901" t="s">
        <v>148</v>
      </c>
      <c r="E1901" t="s">
        <v>57</v>
      </c>
      <c r="F1901" t="str">
        <f t="shared" si="88"/>
        <v>New South Wales</v>
      </c>
      <c r="G1901" t="s">
        <v>10</v>
      </c>
      <c r="H1901">
        <v>2560</v>
      </c>
      <c r="I1901" t="s">
        <v>11</v>
      </c>
      <c r="J1901" t="s">
        <v>58</v>
      </c>
      <c r="K1901" t="s">
        <v>149</v>
      </c>
      <c r="L1901" t="s">
        <v>15</v>
      </c>
      <c r="M1901" s="5">
        <v>113.75999999999999</v>
      </c>
    </row>
    <row r="1902" spans="1:13" x14ac:dyDescent="0.2">
      <c r="A1902" s="2">
        <v>45528</v>
      </c>
      <c r="B1902" s="3">
        <f t="shared" si="89"/>
        <v>2025</v>
      </c>
      <c r="C1902" t="str">
        <f t="shared" si="87"/>
        <v>2024-2025</v>
      </c>
      <c r="D1902" t="s">
        <v>148</v>
      </c>
      <c r="E1902" t="s">
        <v>143</v>
      </c>
      <c r="F1902" t="str">
        <f t="shared" si="88"/>
        <v>New South Wales</v>
      </c>
      <c r="G1902" t="s">
        <v>10</v>
      </c>
      <c r="H1902">
        <v>2154</v>
      </c>
      <c r="I1902" t="s">
        <v>11</v>
      </c>
      <c r="J1902" t="s">
        <v>27</v>
      </c>
      <c r="K1902" t="s">
        <v>153</v>
      </c>
      <c r="L1902" t="s">
        <v>16</v>
      </c>
      <c r="M1902" s="5">
        <v>113.81</v>
      </c>
    </row>
    <row r="1903" spans="1:13" x14ac:dyDescent="0.2">
      <c r="A1903" s="2">
        <v>45259</v>
      </c>
      <c r="B1903" s="3">
        <f t="shared" si="89"/>
        <v>2024</v>
      </c>
      <c r="C1903" t="str">
        <f t="shared" si="87"/>
        <v>2023-2024</v>
      </c>
      <c r="D1903" t="s">
        <v>148</v>
      </c>
      <c r="E1903" t="s">
        <v>95</v>
      </c>
      <c r="F1903" t="str">
        <f t="shared" si="88"/>
        <v>Victoria</v>
      </c>
      <c r="G1903" t="s">
        <v>45</v>
      </c>
      <c r="H1903">
        <v>3931</v>
      </c>
      <c r="I1903" t="s">
        <v>11</v>
      </c>
      <c r="J1903" t="s">
        <v>55</v>
      </c>
      <c r="K1903" t="s">
        <v>155</v>
      </c>
      <c r="L1903" t="s">
        <v>20</v>
      </c>
      <c r="M1903" s="5">
        <v>113.89</v>
      </c>
    </row>
    <row r="1904" spans="1:13" x14ac:dyDescent="0.2">
      <c r="A1904" s="2">
        <v>45477</v>
      </c>
      <c r="B1904" s="3">
        <f t="shared" si="89"/>
        <v>2025</v>
      </c>
      <c r="C1904" t="str">
        <f t="shared" si="87"/>
        <v>2024-2025</v>
      </c>
      <c r="D1904" t="s">
        <v>148</v>
      </c>
      <c r="E1904" t="s">
        <v>95</v>
      </c>
      <c r="F1904" t="str">
        <f t="shared" si="88"/>
        <v>Victoria</v>
      </c>
      <c r="G1904" t="s">
        <v>45</v>
      </c>
      <c r="H1904">
        <v>3931</v>
      </c>
      <c r="I1904" t="s">
        <v>11</v>
      </c>
      <c r="J1904" t="s">
        <v>55</v>
      </c>
      <c r="K1904" t="s">
        <v>154</v>
      </c>
      <c r="L1904" t="s">
        <v>14</v>
      </c>
      <c r="M1904" s="5">
        <v>113.91</v>
      </c>
    </row>
    <row r="1905" spans="1:13" x14ac:dyDescent="0.2">
      <c r="A1905" s="2">
        <v>45277</v>
      </c>
      <c r="B1905" s="3">
        <f t="shared" si="89"/>
        <v>2024</v>
      </c>
      <c r="C1905" t="str">
        <f t="shared" si="87"/>
        <v>2023-2024</v>
      </c>
      <c r="D1905" t="s">
        <v>147</v>
      </c>
      <c r="E1905" t="s">
        <v>125</v>
      </c>
      <c r="F1905" t="str">
        <f t="shared" si="88"/>
        <v>Victoria</v>
      </c>
      <c r="G1905" t="s">
        <v>45</v>
      </c>
      <c r="H1905">
        <v>3400</v>
      </c>
      <c r="I1905" t="s">
        <v>11</v>
      </c>
      <c r="J1905" t="s">
        <v>60</v>
      </c>
      <c r="K1905" t="s">
        <v>152</v>
      </c>
      <c r="L1905" t="s">
        <v>13</v>
      </c>
      <c r="M1905" s="5">
        <v>114.42999999999999</v>
      </c>
    </row>
    <row r="1906" spans="1:13" x14ac:dyDescent="0.2">
      <c r="A1906" s="2">
        <v>44970</v>
      </c>
      <c r="B1906" s="3">
        <f t="shared" si="89"/>
        <v>2023</v>
      </c>
      <c r="C1906" t="str">
        <f t="shared" si="87"/>
        <v>2022-2023</v>
      </c>
      <c r="D1906" t="s">
        <v>148</v>
      </c>
      <c r="E1906" t="s">
        <v>143</v>
      </c>
      <c r="F1906" t="str">
        <f t="shared" si="88"/>
        <v>New South Wales</v>
      </c>
      <c r="G1906" t="s">
        <v>10</v>
      </c>
      <c r="H1906">
        <v>2154</v>
      </c>
      <c r="I1906" t="s">
        <v>11</v>
      </c>
      <c r="J1906" t="s">
        <v>27</v>
      </c>
      <c r="K1906" t="s">
        <v>19</v>
      </c>
      <c r="L1906" t="s">
        <v>23</v>
      </c>
      <c r="M1906" s="5">
        <v>114.78</v>
      </c>
    </row>
    <row r="1907" spans="1:13" x14ac:dyDescent="0.2">
      <c r="A1907" s="2">
        <v>45600</v>
      </c>
      <c r="B1907" s="3">
        <f t="shared" si="89"/>
        <v>2025</v>
      </c>
      <c r="C1907" t="str">
        <f t="shared" si="87"/>
        <v>2024-2025</v>
      </c>
      <c r="D1907" t="s">
        <v>148</v>
      </c>
      <c r="E1907" t="s">
        <v>132</v>
      </c>
      <c r="F1907" t="str">
        <f t="shared" si="88"/>
        <v>New South Wales</v>
      </c>
      <c r="G1907" t="s">
        <v>10</v>
      </c>
      <c r="H1907">
        <v>2800</v>
      </c>
      <c r="I1907" t="s">
        <v>11</v>
      </c>
      <c r="J1907" t="s">
        <v>25</v>
      </c>
      <c r="K1907" t="s">
        <v>157</v>
      </c>
      <c r="L1907" t="s">
        <v>22</v>
      </c>
      <c r="M1907" s="5">
        <v>114.82000000000001</v>
      </c>
    </row>
    <row r="1908" spans="1:13" x14ac:dyDescent="0.2">
      <c r="A1908" s="2">
        <v>45429</v>
      </c>
      <c r="B1908" s="3">
        <f t="shared" si="89"/>
        <v>2024</v>
      </c>
      <c r="C1908" t="str">
        <f t="shared" si="87"/>
        <v>2023-2024</v>
      </c>
      <c r="D1908" t="s">
        <v>147</v>
      </c>
      <c r="E1908" t="s">
        <v>131</v>
      </c>
      <c r="F1908" t="str">
        <f t="shared" si="88"/>
        <v>Western Australia</v>
      </c>
      <c r="G1908" t="s">
        <v>48</v>
      </c>
      <c r="H1908">
        <v>6530</v>
      </c>
      <c r="I1908" t="s">
        <v>11</v>
      </c>
      <c r="J1908" t="s">
        <v>77</v>
      </c>
      <c r="K1908" t="s">
        <v>154</v>
      </c>
      <c r="L1908" t="s">
        <v>14</v>
      </c>
      <c r="M1908" s="5">
        <v>115.41</v>
      </c>
    </row>
    <row r="1909" spans="1:13" x14ac:dyDescent="0.2">
      <c r="A1909" s="2">
        <v>45073</v>
      </c>
      <c r="B1909" s="3">
        <f t="shared" si="89"/>
        <v>2023</v>
      </c>
      <c r="C1909" t="str">
        <f t="shared" si="87"/>
        <v>2022-2023</v>
      </c>
      <c r="D1909" t="s">
        <v>148</v>
      </c>
      <c r="E1909" t="s">
        <v>101</v>
      </c>
      <c r="F1909" t="str">
        <f t="shared" si="88"/>
        <v>Victoria</v>
      </c>
      <c r="G1909" t="s">
        <v>45</v>
      </c>
      <c r="H1909">
        <v>3131</v>
      </c>
      <c r="I1909" t="s">
        <v>11</v>
      </c>
      <c r="J1909" t="s">
        <v>63</v>
      </c>
      <c r="K1909" t="s">
        <v>153</v>
      </c>
      <c r="L1909" t="s">
        <v>16</v>
      </c>
      <c r="M1909" s="5">
        <v>115.62</v>
      </c>
    </row>
    <row r="1910" spans="1:13" x14ac:dyDescent="0.2">
      <c r="A1910" s="2">
        <v>45429</v>
      </c>
      <c r="B1910" s="3">
        <f t="shared" si="89"/>
        <v>2024</v>
      </c>
      <c r="C1910" t="str">
        <f t="shared" si="87"/>
        <v>2023-2024</v>
      </c>
      <c r="D1910" t="s">
        <v>147</v>
      </c>
      <c r="E1910" t="s">
        <v>85</v>
      </c>
      <c r="F1910" t="str">
        <f t="shared" si="88"/>
        <v>Queensland</v>
      </c>
      <c r="G1910" t="s">
        <v>35</v>
      </c>
      <c r="H1910">
        <v>4883</v>
      </c>
      <c r="I1910" t="s">
        <v>11</v>
      </c>
      <c r="J1910" t="s">
        <v>36</v>
      </c>
      <c r="K1910" t="s">
        <v>156</v>
      </c>
      <c r="L1910" t="s">
        <v>17</v>
      </c>
      <c r="M1910" s="5">
        <v>115.67</v>
      </c>
    </row>
    <row r="1911" spans="1:13" x14ac:dyDescent="0.2">
      <c r="A1911" s="2">
        <v>45459</v>
      </c>
      <c r="B1911" s="3">
        <f t="shared" si="89"/>
        <v>2024</v>
      </c>
      <c r="C1911" t="str">
        <f t="shared" si="87"/>
        <v>2023-2024</v>
      </c>
      <c r="D1911" t="s">
        <v>148</v>
      </c>
      <c r="E1911" t="s">
        <v>42</v>
      </c>
      <c r="F1911" t="str">
        <f t="shared" si="88"/>
        <v>Queensland</v>
      </c>
      <c r="G1911" t="s">
        <v>35</v>
      </c>
      <c r="H1911">
        <v>4053</v>
      </c>
      <c r="I1911" t="s">
        <v>11</v>
      </c>
      <c r="J1911" t="s">
        <v>43</v>
      </c>
      <c r="K1911" t="s">
        <v>150</v>
      </c>
      <c r="L1911" t="s">
        <v>18</v>
      </c>
      <c r="M1911" s="5">
        <v>115.7</v>
      </c>
    </row>
    <row r="1912" spans="1:13" x14ac:dyDescent="0.2">
      <c r="A1912" s="2">
        <v>45338</v>
      </c>
      <c r="B1912" s="3">
        <f t="shared" si="89"/>
        <v>2024</v>
      </c>
      <c r="C1912" t="str">
        <f t="shared" si="87"/>
        <v>2023-2024</v>
      </c>
      <c r="D1912" t="s">
        <v>147</v>
      </c>
      <c r="E1912" t="s">
        <v>67</v>
      </c>
      <c r="F1912" t="str">
        <f t="shared" si="88"/>
        <v>New South Wales</v>
      </c>
      <c r="G1912" t="s">
        <v>10</v>
      </c>
      <c r="H1912">
        <v>2478</v>
      </c>
      <c r="I1912" t="s">
        <v>11</v>
      </c>
      <c r="J1912" t="s">
        <v>68</v>
      </c>
      <c r="K1912" t="s">
        <v>155</v>
      </c>
      <c r="L1912" t="s">
        <v>20</v>
      </c>
      <c r="M1912" s="5">
        <v>115.71</v>
      </c>
    </row>
    <row r="1913" spans="1:13" x14ac:dyDescent="0.2">
      <c r="A1913" s="2">
        <v>45469</v>
      </c>
      <c r="B1913" s="3">
        <f t="shared" si="89"/>
        <v>2024</v>
      </c>
      <c r="C1913" t="str">
        <f t="shared" si="87"/>
        <v>2023-2024</v>
      </c>
      <c r="D1913" t="s">
        <v>147</v>
      </c>
      <c r="E1913" t="s">
        <v>108</v>
      </c>
      <c r="F1913" t="str">
        <f t="shared" si="88"/>
        <v>Victoria</v>
      </c>
      <c r="G1913" t="s">
        <v>45</v>
      </c>
      <c r="H1913">
        <v>3018</v>
      </c>
      <c r="I1913" t="s">
        <v>11</v>
      </c>
      <c r="J1913" t="s">
        <v>46</v>
      </c>
      <c r="K1913" t="s">
        <v>154</v>
      </c>
      <c r="L1913" t="s">
        <v>14</v>
      </c>
      <c r="M1913" s="5">
        <v>115.85</v>
      </c>
    </row>
    <row r="1914" spans="1:13" x14ac:dyDescent="0.2">
      <c r="A1914" s="2">
        <v>45276</v>
      </c>
      <c r="B1914" s="3">
        <f t="shared" si="89"/>
        <v>2024</v>
      </c>
      <c r="C1914" t="str">
        <f t="shared" si="87"/>
        <v>2023-2024</v>
      </c>
      <c r="D1914" t="s">
        <v>148</v>
      </c>
      <c r="E1914" t="s">
        <v>87</v>
      </c>
      <c r="F1914" t="str">
        <f t="shared" si="88"/>
        <v>New South Wales</v>
      </c>
      <c r="G1914" t="s">
        <v>10</v>
      </c>
      <c r="H1914">
        <v>2790</v>
      </c>
      <c r="I1914" t="s">
        <v>11</v>
      </c>
      <c r="J1914" t="s">
        <v>25</v>
      </c>
      <c r="K1914" t="s">
        <v>153</v>
      </c>
      <c r="L1914" t="s">
        <v>16</v>
      </c>
      <c r="M1914" s="5">
        <v>115.92</v>
      </c>
    </row>
    <row r="1915" spans="1:13" x14ac:dyDescent="0.2">
      <c r="A1915" s="2">
        <v>44974</v>
      </c>
      <c r="B1915" s="3">
        <f t="shared" si="89"/>
        <v>2023</v>
      </c>
      <c r="C1915" t="str">
        <f t="shared" si="87"/>
        <v>2022-2023</v>
      </c>
      <c r="D1915" t="s">
        <v>148</v>
      </c>
      <c r="E1915" t="s">
        <v>61</v>
      </c>
      <c r="F1915" t="str">
        <f t="shared" si="88"/>
        <v>New South Wales</v>
      </c>
      <c r="G1915" t="s">
        <v>10</v>
      </c>
      <c r="H1915">
        <v>2539</v>
      </c>
      <c r="I1915" t="s">
        <v>11</v>
      </c>
      <c r="J1915" t="s">
        <v>58</v>
      </c>
      <c r="K1915" t="s">
        <v>154</v>
      </c>
      <c r="L1915" t="s">
        <v>14</v>
      </c>
      <c r="M1915" s="5">
        <v>115.93</v>
      </c>
    </row>
    <row r="1916" spans="1:13" x14ac:dyDescent="0.2">
      <c r="A1916" s="2">
        <v>45062</v>
      </c>
      <c r="B1916" s="3">
        <f t="shared" si="89"/>
        <v>2023</v>
      </c>
      <c r="C1916" t="str">
        <f t="shared" si="87"/>
        <v>2022-2023</v>
      </c>
      <c r="D1916" t="s">
        <v>148</v>
      </c>
      <c r="E1916" t="s">
        <v>122</v>
      </c>
      <c r="F1916" t="str">
        <f t="shared" si="88"/>
        <v>New South Wales</v>
      </c>
      <c r="G1916" t="s">
        <v>10</v>
      </c>
      <c r="H1916">
        <v>2650</v>
      </c>
      <c r="I1916" t="s">
        <v>11</v>
      </c>
      <c r="J1916" t="s">
        <v>25</v>
      </c>
      <c r="K1916" t="s">
        <v>152</v>
      </c>
      <c r="L1916" t="s">
        <v>13</v>
      </c>
      <c r="M1916" s="5">
        <v>116.57</v>
      </c>
    </row>
    <row r="1917" spans="1:13" x14ac:dyDescent="0.2">
      <c r="A1917" s="2">
        <v>44933</v>
      </c>
      <c r="B1917" s="3">
        <f t="shared" si="89"/>
        <v>2023</v>
      </c>
      <c r="C1917" t="str">
        <f t="shared" si="87"/>
        <v>2022-2023</v>
      </c>
      <c r="D1917" t="s">
        <v>148</v>
      </c>
      <c r="E1917" t="s">
        <v>145</v>
      </c>
      <c r="F1917" t="str">
        <f t="shared" si="88"/>
        <v>New South Wales</v>
      </c>
      <c r="G1917" t="s">
        <v>10</v>
      </c>
      <c r="H1917">
        <v>2101</v>
      </c>
      <c r="I1917" t="s">
        <v>11</v>
      </c>
      <c r="J1917" t="s">
        <v>27</v>
      </c>
      <c r="K1917" t="s">
        <v>156</v>
      </c>
      <c r="L1917" t="s">
        <v>17</v>
      </c>
      <c r="M1917" s="5">
        <v>116.71000000000001</v>
      </c>
    </row>
    <row r="1918" spans="1:13" x14ac:dyDescent="0.2">
      <c r="A1918" s="2">
        <v>45241</v>
      </c>
      <c r="B1918" s="3">
        <f t="shared" si="89"/>
        <v>2024</v>
      </c>
      <c r="C1918" t="str">
        <f t="shared" si="87"/>
        <v>2023-2024</v>
      </c>
      <c r="D1918" t="s">
        <v>147</v>
      </c>
      <c r="E1918" t="s">
        <v>42</v>
      </c>
      <c r="F1918" t="str">
        <f t="shared" si="88"/>
        <v>Queensland</v>
      </c>
      <c r="G1918" t="s">
        <v>35</v>
      </c>
      <c r="H1918">
        <v>4053</v>
      </c>
      <c r="I1918" t="s">
        <v>11</v>
      </c>
      <c r="J1918" t="s">
        <v>43</v>
      </c>
      <c r="K1918" t="s">
        <v>149</v>
      </c>
      <c r="L1918" t="s">
        <v>15</v>
      </c>
      <c r="M1918" s="5">
        <v>116.71000000000001</v>
      </c>
    </row>
    <row r="1919" spans="1:13" x14ac:dyDescent="0.2">
      <c r="A1919" s="2">
        <v>45526</v>
      </c>
      <c r="B1919" s="3">
        <f t="shared" si="89"/>
        <v>2025</v>
      </c>
      <c r="C1919" t="str">
        <f t="shared" si="87"/>
        <v>2024-2025</v>
      </c>
      <c r="D1919" t="s">
        <v>147</v>
      </c>
      <c r="E1919" t="s">
        <v>75</v>
      </c>
      <c r="F1919" t="str">
        <f t="shared" si="88"/>
        <v>Victoria</v>
      </c>
      <c r="G1919" t="s">
        <v>45</v>
      </c>
      <c r="H1919">
        <v>3630</v>
      </c>
      <c r="I1919" t="s">
        <v>11</v>
      </c>
      <c r="J1919" t="s">
        <v>55</v>
      </c>
      <c r="K1919" t="s">
        <v>156</v>
      </c>
      <c r="L1919" t="s">
        <v>17</v>
      </c>
      <c r="M1919" s="5">
        <v>116.8</v>
      </c>
    </row>
    <row r="1920" spans="1:13" x14ac:dyDescent="0.2">
      <c r="A1920" s="2">
        <v>45317</v>
      </c>
      <c r="B1920" s="3">
        <f t="shared" si="89"/>
        <v>2024</v>
      </c>
      <c r="C1920" t="str">
        <f t="shared" si="87"/>
        <v>2023-2024</v>
      </c>
      <c r="D1920" t="s">
        <v>147</v>
      </c>
      <c r="E1920" t="s">
        <v>126</v>
      </c>
      <c r="F1920" t="str">
        <f t="shared" si="88"/>
        <v>Queensland</v>
      </c>
      <c r="G1920" t="s">
        <v>35</v>
      </c>
      <c r="H1920">
        <v>4551</v>
      </c>
      <c r="I1920" t="s">
        <v>11</v>
      </c>
      <c r="J1920" t="s">
        <v>120</v>
      </c>
      <c r="K1920" t="s">
        <v>151</v>
      </c>
      <c r="L1920" t="s">
        <v>21</v>
      </c>
      <c r="M1920" s="5">
        <v>116.86</v>
      </c>
    </row>
    <row r="1921" spans="1:13" x14ac:dyDescent="0.2">
      <c r="A1921" s="2">
        <v>45488</v>
      </c>
      <c r="B1921" s="3">
        <f t="shared" si="89"/>
        <v>2025</v>
      </c>
      <c r="C1921" t="str">
        <f t="shared" si="87"/>
        <v>2024-2025</v>
      </c>
      <c r="D1921" t="s">
        <v>147</v>
      </c>
      <c r="E1921" t="s">
        <v>135</v>
      </c>
      <c r="F1921" t="str">
        <f t="shared" si="88"/>
        <v>Victoria</v>
      </c>
      <c r="G1921" t="s">
        <v>45</v>
      </c>
      <c r="H1921">
        <v>3550</v>
      </c>
      <c r="I1921" t="s">
        <v>11</v>
      </c>
      <c r="J1921" t="s">
        <v>60</v>
      </c>
      <c r="K1921" t="s">
        <v>153</v>
      </c>
      <c r="L1921" t="s">
        <v>16</v>
      </c>
      <c r="M1921" s="5">
        <v>116.91</v>
      </c>
    </row>
    <row r="1922" spans="1:13" x14ac:dyDescent="0.2">
      <c r="A1922" s="2">
        <v>45216</v>
      </c>
      <c r="B1922" s="3">
        <f t="shared" si="89"/>
        <v>2024</v>
      </c>
      <c r="C1922" t="str">
        <f t="shared" ref="C1922:C1985" si="90">IF(MONTH(A1922) &gt;= 7, YEAR(A1922) &amp; "-" &amp; YEAR(A1922) + 1, YEAR(A1922) - 1 &amp; "-" &amp; YEAR(A1922))</f>
        <v>2023-2024</v>
      </c>
      <c r="D1922" t="s">
        <v>148</v>
      </c>
      <c r="E1922" t="s">
        <v>125</v>
      </c>
      <c r="F1922" t="str">
        <f t="shared" ref="F1922:F1985" si="91">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row>
    <row r="1923" spans="1:13" x14ac:dyDescent="0.2">
      <c r="A1923" s="2">
        <v>45105</v>
      </c>
      <c r="B1923" s="3">
        <f t="shared" ref="B1923:B1986" si="92">IF(MONTH(A1923)&gt;=7,YEAR(A1923)+1,YEAR(A1923))</f>
        <v>2023</v>
      </c>
      <c r="C1923" t="str">
        <f t="shared" si="90"/>
        <v>2022-2023</v>
      </c>
      <c r="D1923" t="s">
        <v>147</v>
      </c>
      <c r="E1923" t="s">
        <v>136</v>
      </c>
      <c r="F1923" t="str">
        <f t="shared" si="91"/>
        <v>Victoria</v>
      </c>
      <c r="G1923" t="s">
        <v>45</v>
      </c>
      <c r="H1923">
        <v>3175</v>
      </c>
      <c r="I1923" t="s">
        <v>11</v>
      </c>
      <c r="J1923" t="s">
        <v>63</v>
      </c>
      <c r="K1923" t="s">
        <v>151</v>
      </c>
      <c r="L1923" t="s">
        <v>21</v>
      </c>
      <c r="M1923" s="5">
        <v>117.41</v>
      </c>
    </row>
    <row r="1924" spans="1:13" x14ac:dyDescent="0.2">
      <c r="A1924" s="2">
        <v>45109</v>
      </c>
      <c r="B1924" s="3">
        <f t="shared" si="92"/>
        <v>2024</v>
      </c>
      <c r="C1924" t="str">
        <f t="shared" si="90"/>
        <v>2023-2024</v>
      </c>
      <c r="D1924" t="s">
        <v>147</v>
      </c>
      <c r="E1924" t="s">
        <v>59</v>
      </c>
      <c r="F1924" t="str">
        <f t="shared" si="91"/>
        <v>Victoria</v>
      </c>
      <c r="G1924" t="s">
        <v>45</v>
      </c>
      <c r="H1924">
        <v>3280</v>
      </c>
      <c r="I1924" t="s">
        <v>11</v>
      </c>
      <c r="J1924" t="s">
        <v>60</v>
      </c>
      <c r="K1924" t="s">
        <v>154</v>
      </c>
      <c r="L1924" t="s">
        <v>14</v>
      </c>
      <c r="M1924" s="5">
        <v>117.44</v>
      </c>
    </row>
    <row r="1925" spans="1:13" x14ac:dyDescent="0.2">
      <c r="A1925" s="2">
        <v>45226</v>
      </c>
      <c r="B1925" s="3">
        <f t="shared" si="92"/>
        <v>2024</v>
      </c>
      <c r="C1925" t="str">
        <f t="shared" si="90"/>
        <v>2023-2024</v>
      </c>
      <c r="D1925" t="s">
        <v>147</v>
      </c>
      <c r="E1925" t="s">
        <v>44</v>
      </c>
      <c r="F1925" t="str">
        <f t="shared" si="91"/>
        <v>Victoria</v>
      </c>
      <c r="G1925" t="s">
        <v>45</v>
      </c>
      <c r="H1925">
        <v>3066</v>
      </c>
      <c r="I1925" t="s">
        <v>11</v>
      </c>
      <c r="J1925" t="s">
        <v>46</v>
      </c>
      <c r="K1925" t="s">
        <v>150</v>
      </c>
      <c r="L1925" t="s">
        <v>18</v>
      </c>
      <c r="M1925" s="5">
        <v>117.63</v>
      </c>
    </row>
    <row r="1926" spans="1:13" x14ac:dyDescent="0.2">
      <c r="A1926" s="2">
        <v>45089</v>
      </c>
      <c r="B1926" s="3">
        <f t="shared" si="92"/>
        <v>2023</v>
      </c>
      <c r="C1926" t="str">
        <f t="shared" si="90"/>
        <v>2022-2023</v>
      </c>
      <c r="D1926" t="s">
        <v>147</v>
      </c>
      <c r="E1926" t="s">
        <v>78</v>
      </c>
      <c r="F1926" t="str">
        <f t="shared" si="91"/>
        <v>New South Wales</v>
      </c>
      <c r="G1926" t="s">
        <v>10</v>
      </c>
      <c r="H1926">
        <v>2350</v>
      </c>
      <c r="I1926" t="s">
        <v>11</v>
      </c>
      <c r="J1926" t="s">
        <v>68</v>
      </c>
      <c r="K1926" t="s">
        <v>154</v>
      </c>
      <c r="L1926" t="s">
        <v>14</v>
      </c>
      <c r="M1926" s="5">
        <v>117.72</v>
      </c>
    </row>
    <row r="1927" spans="1:13" x14ac:dyDescent="0.2">
      <c r="A1927" s="2">
        <v>45520</v>
      </c>
      <c r="B1927" s="3">
        <f t="shared" si="92"/>
        <v>2025</v>
      </c>
      <c r="C1927" t="str">
        <f t="shared" si="90"/>
        <v>2024-2025</v>
      </c>
      <c r="D1927" t="s">
        <v>147</v>
      </c>
      <c r="E1927" t="s">
        <v>115</v>
      </c>
      <c r="F1927" t="str">
        <f t="shared" si="91"/>
        <v>Western Australia</v>
      </c>
      <c r="G1927" t="s">
        <v>48</v>
      </c>
      <c r="H1927">
        <v>6280</v>
      </c>
      <c r="I1927" t="s">
        <v>11</v>
      </c>
      <c r="J1927" t="s">
        <v>94</v>
      </c>
      <c r="K1927" t="s">
        <v>154</v>
      </c>
      <c r="L1927" t="s">
        <v>14</v>
      </c>
      <c r="M1927" s="5">
        <v>117.99</v>
      </c>
    </row>
    <row r="1928" spans="1:13" x14ac:dyDescent="0.2">
      <c r="A1928" s="2">
        <v>45056</v>
      </c>
      <c r="B1928" s="3">
        <f t="shared" si="92"/>
        <v>2023</v>
      </c>
      <c r="C1928" t="str">
        <f t="shared" si="90"/>
        <v>2022-2023</v>
      </c>
      <c r="D1928" t="s">
        <v>147</v>
      </c>
      <c r="E1928" t="s">
        <v>54</v>
      </c>
      <c r="F1928" t="str">
        <f t="shared" si="91"/>
        <v>Victoria</v>
      </c>
      <c r="G1928" t="s">
        <v>45</v>
      </c>
      <c r="H1928">
        <v>3977</v>
      </c>
      <c r="I1928" t="s">
        <v>11</v>
      </c>
      <c r="J1928" t="s">
        <v>55</v>
      </c>
      <c r="K1928" t="s">
        <v>154</v>
      </c>
      <c r="L1928" t="s">
        <v>14</v>
      </c>
      <c r="M1928" s="5">
        <v>118.5</v>
      </c>
    </row>
    <row r="1929" spans="1:13" x14ac:dyDescent="0.2">
      <c r="A1929" s="2">
        <v>45052</v>
      </c>
      <c r="B1929" s="3">
        <f t="shared" si="92"/>
        <v>2023</v>
      </c>
      <c r="C1929" t="str">
        <f t="shared" si="90"/>
        <v>2022-2023</v>
      </c>
      <c r="D1929" t="s">
        <v>147</v>
      </c>
      <c r="E1929" t="s">
        <v>113</v>
      </c>
      <c r="F1929" t="str">
        <f t="shared" si="91"/>
        <v>Queensland</v>
      </c>
      <c r="G1929" t="s">
        <v>35</v>
      </c>
      <c r="H1929">
        <v>4215</v>
      </c>
      <c r="I1929" t="s">
        <v>11</v>
      </c>
      <c r="J1929" t="s">
        <v>104</v>
      </c>
      <c r="K1929" t="s">
        <v>149</v>
      </c>
      <c r="L1929" t="s">
        <v>15</v>
      </c>
      <c r="M1929" s="5">
        <v>118.5</v>
      </c>
    </row>
    <row r="1930" spans="1:13" x14ac:dyDescent="0.2">
      <c r="A1930" s="2">
        <v>45585</v>
      </c>
      <c r="B1930" s="3">
        <f t="shared" si="92"/>
        <v>2025</v>
      </c>
      <c r="C1930" t="str">
        <f t="shared" si="90"/>
        <v>2024-2025</v>
      </c>
      <c r="D1930" t="s">
        <v>148</v>
      </c>
      <c r="E1930" t="s">
        <v>140</v>
      </c>
      <c r="F1930" t="str">
        <f t="shared" si="91"/>
        <v>Tasmania</v>
      </c>
      <c r="G1930" t="s">
        <v>70</v>
      </c>
      <c r="H1930">
        <v>7320</v>
      </c>
      <c r="I1930" t="s">
        <v>11</v>
      </c>
      <c r="J1930" t="s">
        <v>71</v>
      </c>
      <c r="K1930" t="s">
        <v>156</v>
      </c>
      <c r="L1930" t="s">
        <v>17</v>
      </c>
      <c r="M1930" s="5">
        <v>118.75</v>
      </c>
    </row>
    <row r="1931" spans="1:13" x14ac:dyDescent="0.2">
      <c r="A1931" s="2">
        <v>44941</v>
      </c>
      <c r="B1931" s="3">
        <f t="shared" si="92"/>
        <v>2023</v>
      </c>
      <c r="C1931" t="str">
        <f t="shared" si="90"/>
        <v>2022-2023</v>
      </c>
      <c r="D1931" t="s">
        <v>148</v>
      </c>
      <c r="E1931" t="s">
        <v>47</v>
      </c>
      <c r="F1931" t="str">
        <f t="shared" si="91"/>
        <v>Western Australia</v>
      </c>
      <c r="G1931" t="s">
        <v>48</v>
      </c>
      <c r="H1931">
        <v>6030</v>
      </c>
      <c r="I1931" t="s">
        <v>11</v>
      </c>
      <c r="J1931" t="s">
        <v>49</v>
      </c>
      <c r="K1931" t="s">
        <v>151</v>
      </c>
      <c r="L1931" t="s">
        <v>21</v>
      </c>
      <c r="M1931" s="5">
        <v>118.8</v>
      </c>
    </row>
    <row r="1932" spans="1:13" x14ac:dyDescent="0.2">
      <c r="A1932" s="2">
        <v>45163</v>
      </c>
      <c r="B1932" s="3">
        <f t="shared" si="92"/>
        <v>2024</v>
      </c>
      <c r="C1932" t="str">
        <f t="shared" si="90"/>
        <v>2023-2024</v>
      </c>
      <c r="D1932" t="s">
        <v>147</v>
      </c>
      <c r="E1932" t="s">
        <v>37</v>
      </c>
      <c r="F1932" t="str">
        <f t="shared" si="91"/>
        <v>South Australia</v>
      </c>
      <c r="G1932" t="s">
        <v>32</v>
      </c>
      <c r="H1932">
        <v>5607</v>
      </c>
      <c r="I1932" t="s">
        <v>11</v>
      </c>
      <c r="J1932" t="s">
        <v>38</v>
      </c>
      <c r="K1932" t="s">
        <v>154</v>
      </c>
      <c r="L1932" t="s">
        <v>14</v>
      </c>
      <c r="M1932" s="5">
        <v>118.82</v>
      </c>
    </row>
    <row r="1933" spans="1:13" x14ac:dyDescent="0.2">
      <c r="A1933" s="2">
        <v>45186</v>
      </c>
      <c r="B1933" s="3">
        <f t="shared" si="92"/>
        <v>2024</v>
      </c>
      <c r="C1933" t="str">
        <f t="shared" si="90"/>
        <v>2023-2024</v>
      </c>
      <c r="D1933" t="s">
        <v>148</v>
      </c>
      <c r="E1933" t="s">
        <v>69</v>
      </c>
      <c r="F1933" t="str">
        <f t="shared" si="91"/>
        <v>Tasmania</v>
      </c>
      <c r="G1933" t="s">
        <v>70</v>
      </c>
      <c r="H1933">
        <v>7018</v>
      </c>
      <c r="I1933" t="s">
        <v>11</v>
      </c>
      <c r="J1933" t="s">
        <v>71</v>
      </c>
      <c r="K1933" t="s">
        <v>156</v>
      </c>
      <c r="L1933" t="s">
        <v>17</v>
      </c>
      <c r="M1933" s="5">
        <v>119.19</v>
      </c>
    </row>
    <row r="1934" spans="1:13" x14ac:dyDescent="0.2">
      <c r="A1934" s="2">
        <v>45556</v>
      </c>
      <c r="B1934" s="3">
        <f t="shared" si="92"/>
        <v>2025</v>
      </c>
      <c r="C1934" t="str">
        <f t="shared" si="90"/>
        <v>2024-2025</v>
      </c>
      <c r="D1934" t="s">
        <v>148</v>
      </c>
      <c r="E1934" t="s">
        <v>142</v>
      </c>
      <c r="F1934" t="str">
        <f t="shared" si="91"/>
        <v>Australian Capital Territory</v>
      </c>
      <c r="G1934" t="s">
        <v>80</v>
      </c>
      <c r="H1934">
        <v>2609</v>
      </c>
      <c r="I1934" t="s">
        <v>11</v>
      </c>
      <c r="J1934" t="s">
        <v>58</v>
      </c>
      <c r="K1934" t="s">
        <v>155</v>
      </c>
      <c r="L1934" t="s">
        <v>20</v>
      </c>
      <c r="M1934" s="5">
        <v>119.22</v>
      </c>
    </row>
    <row r="1935" spans="1:13" x14ac:dyDescent="0.2">
      <c r="A1935" s="2">
        <v>44941</v>
      </c>
      <c r="B1935" s="3">
        <f t="shared" si="92"/>
        <v>2023</v>
      </c>
      <c r="C1935" t="str">
        <f t="shared" si="90"/>
        <v>2022-2023</v>
      </c>
      <c r="D1935" t="s">
        <v>147</v>
      </c>
      <c r="E1935" t="s">
        <v>131</v>
      </c>
      <c r="F1935" t="str">
        <f t="shared" si="91"/>
        <v>Western Australia</v>
      </c>
      <c r="G1935" t="s">
        <v>48</v>
      </c>
      <c r="H1935">
        <v>6530</v>
      </c>
      <c r="I1935" t="s">
        <v>11</v>
      </c>
      <c r="J1935" t="s">
        <v>77</v>
      </c>
      <c r="K1935" t="s">
        <v>151</v>
      </c>
      <c r="L1935" t="s">
        <v>21</v>
      </c>
      <c r="M1935" s="5">
        <v>119.36</v>
      </c>
    </row>
    <row r="1936" spans="1:13" x14ac:dyDescent="0.2">
      <c r="A1936" s="2">
        <v>45132</v>
      </c>
      <c r="B1936" s="3">
        <f t="shared" si="92"/>
        <v>2024</v>
      </c>
      <c r="C1936" t="str">
        <f t="shared" si="90"/>
        <v>2023-2024</v>
      </c>
      <c r="D1936" t="s">
        <v>147</v>
      </c>
      <c r="E1936" t="s">
        <v>59</v>
      </c>
      <c r="F1936" t="str">
        <f t="shared" si="91"/>
        <v>Victoria</v>
      </c>
      <c r="G1936" t="s">
        <v>45</v>
      </c>
      <c r="H1936">
        <v>3280</v>
      </c>
      <c r="I1936" t="s">
        <v>11</v>
      </c>
      <c r="J1936" t="s">
        <v>60</v>
      </c>
      <c r="K1936" t="s">
        <v>19</v>
      </c>
      <c r="L1936" t="s">
        <v>23</v>
      </c>
      <c r="M1936" s="5">
        <v>119.41</v>
      </c>
    </row>
    <row r="1937" spans="1:13" x14ac:dyDescent="0.2">
      <c r="A1937" s="2">
        <v>45442</v>
      </c>
      <c r="B1937" s="3">
        <f t="shared" si="92"/>
        <v>2024</v>
      </c>
      <c r="C1937" t="str">
        <f t="shared" si="90"/>
        <v>2023-2024</v>
      </c>
      <c r="D1937" t="s">
        <v>148</v>
      </c>
      <c r="E1937" t="s">
        <v>145</v>
      </c>
      <c r="F1937" t="str">
        <f t="shared" si="91"/>
        <v>New South Wales</v>
      </c>
      <c r="G1937" t="s">
        <v>10</v>
      </c>
      <c r="H1937">
        <v>2101</v>
      </c>
      <c r="I1937" t="s">
        <v>11</v>
      </c>
      <c r="J1937" t="s">
        <v>27</v>
      </c>
      <c r="K1937" t="s">
        <v>150</v>
      </c>
      <c r="L1937" t="s">
        <v>18</v>
      </c>
      <c r="M1937" s="5">
        <v>119.7</v>
      </c>
    </row>
    <row r="1938" spans="1:13" x14ac:dyDescent="0.2">
      <c r="A1938" s="2">
        <v>45624</v>
      </c>
      <c r="B1938" s="3">
        <f t="shared" si="92"/>
        <v>2025</v>
      </c>
      <c r="C1938" t="str">
        <f t="shared" si="90"/>
        <v>2024-2025</v>
      </c>
      <c r="D1938" t="s">
        <v>148</v>
      </c>
      <c r="E1938" t="s">
        <v>59</v>
      </c>
      <c r="F1938" t="str">
        <f t="shared" si="91"/>
        <v>Victoria</v>
      </c>
      <c r="G1938" t="s">
        <v>45</v>
      </c>
      <c r="H1938">
        <v>3280</v>
      </c>
      <c r="I1938" t="s">
        <v>11</v>
      </c>
      <c r="J1938" t="s">
        <v>60</v>
      </c>
      <c r="K1938" t="s">
        <v>149</v>
      </c>
      <c r="L1938" t="s">
        <v>15</v>
      </c>
      <c r="M1938" s="5">
        <v>119.76</v>
      </c>
    </row>
    <row r="1939" spans="1:13" x14ac:dyDescent="0.2">
      <c r="A1939" s="2">
        <v>45065</v>
      </c>
      <c r="B1939" s="3">
        <f t="shared" si="92"/>
        <v>2023</v>
      </c>
      <c r="C1939" t="str">
        <f t="shared" si="90"/>
        <v>2022-2023</v>
      </c>
      <c r="D1939" t="s">
        <v>148</v>
      </c>
      <c r="E1939" t="s">
        <v>99</v>
      </c>
      <c r="F1939" t="str">
        <f t="shared" si="91"/>
        <v>Victoria</v>
      </c>
      <c r="G1939" t="s">
        <v>45</v>
      </c>
      <c r="H1939">
        <v>3148</v>
      </c>
      <c r="I1939" t="s">
        <v>11</v>
      </c>
      <c r="J1939" t="s">
        <v>63</v>
      </c>
      <c r="K1939" t="s">
        <v>149</v>
      </c>
      <c r="L1939" t="s">
        <v>15</v>
      </c>
      <c r="M1939" s="5">
        <v>119.8</v>
      </c>
    </row>
    <row r="1940" spans="1:13" x14ac:dyDescent="0.2">
      <c r="A1940" s="2">
        <v>45212</v>
      </c>
      <c r="B1940" s="3">
        <f t="shared" si="92"/>
        <v>2024</v>
      </c>
      <c r="C1940" t="str">
        <f t="shared" si="90"/>
        <v>2023-2024</v>
      </c>
      <c r="D1940" t="s">
        <v>148</v>
      </c>
      <c r="E1940" t="s">
        <v>106</v>
      </c>
      <c r="F1940" t="str">
        <f t="shared" si="91"/>
        <v>Victoria</v>
      </c>
      <c r="G1940" t="s">
        <v>45</v>
      </c>
      <c r="H1940">
        <v>3915</v>
      </c>
      <c r="I1940" t="s">
        <v>11</v>
      </c>
      <c r="J1940" t="s">
        <v>55</v>
      </c>
      <c r="K1940" t="s">
        <v>149</v>
      </c>
      <c r="L1940" t="s">
        <v>15</v>
      </c>
      <c r="M1940" s="5">
        <v>119.8</v>
      </c>
    </row>
    <row r="1941" spans="1:13" x14ac:dyDescent="0.2">
      <c r="A1941" s="2">
        <v>45266</v>
      </c>
      <c r="B1941" s="3">
        <f t="shared" si="92"/>
        <v>2024</v>
      </c>
      <c r="C1941" t="str">
        <f t="shared" si="90"/>
        <v>2023-2024</v>
      </c>
      <c r="D1941" t="s">
        <v>148</v>
      </c>
      <c r="E1941" t="s">
        <v>59</v>
      </c>
      <c r="F1941" t="str">
        <f t="shared" si="91"/>
        <v>Victoria</v>
      </c>
      <c r="G1941" t="s">
        <v>45</v>
      </c>
      <c r="H1941">
        <v>3280</v>
      </c>
      <c r="I1941" t="s">
        <v>11</v>
      </c>
      <c r="J1941" t="s">
        <v>60</v>
      </c>
      <c r="K1941" t="s">
        <v>153</v>
      </c>
      <c r="L1941" t="s">
        <v>16</v>
      </c>
      <c r="M1941" s="5">
        <v>119.80000000000001</v>
      </c>
    </row>
    <row r="1942" spans="1:13" x14ac:dyDescent="0.2">
      <c r="A1942" s="2">
        <v>45523</v>
      </c>
      <c r="B1942" s="3">
        <f t="shared" si="92"/>
        <v>2025</v>
      </c>
      <c r="C1942" t="str">
        <f t="shared" si="90"/>
        <v>2024-2025</v>
      </c>
      <c r="D1942" t="s">
        <v>148</v>
      </c>
      <c r="E1942" t="s">
        <v>95</v>
      </c>
      <c r="F1942" t="str">
        <f t="shared" si="91"/>
        <v>Victoria</v>
      </c>
      <c r="G1942" t="s">
        <v>45</v>
      </c>
      <c r="H1942">
        <v>3931</v>
      </c>
      <c r="I1942" t="s">
        <v>11</v>
      </c>
      <c r="J1942" t="s">
        <v>55</v>
      </c>
      <c r="K1942" t="s">
        <v>153</v>
      </c>
      <c r="L1942" t="s">
        <v>16</v>
      </c>
      <c r="M1942" s="5">
        <v>119.88</v>
      </c>
    </row>
    <row r="1943" spans="1:13" x14ac:dyDescent="0.2">
      <c r="A1943" s="2">
        <v>45352</v>
      </c>
      <c r="B1943" s="3">
        <f t="shared" si="92"/>
        <v>2024</v>
      </c>
      <c r="C1943" t="str">
        <f t="shared" si="90"/>
        <v>2023-2024</v>
      </c>
      <c r="D1943" t="s">
        <v>147</v>
      </c>
      <c r="E1943" t="s">
        <v>72</v>
      </c>
      <c r="F1943" t="str">
        <f t="shared" si="91"/>
        <v>Western Australia</v>
      </c>
      <c r="G1943" t="s">
        <v>48</v>
      </c>
      <c r="H1943">
        <v>6010</v>
      </c>
      <c r="I1943" t="s">
        <v>11</v>
      </c>
      <c r="J1943" t="s">
        <v>49</v>
      </c>
      <c r="K1943" t="s">
        <v>154</v>
      </c>
      <c r="L1943" t="s">
        <v>14</v>
      </c>
      <c r="M1943" s="5">
        <v>119.91000000000001</v>
      </c>
    </row>
    <row r="1944" spans="1:13" x14ac:dyDescent="0.2">
      <c r="A1944" s="2">
        <v>45316</v>
      </c>
      <c r="B1944" s="3">
        <f t="shared" si="92"/>
        <v>2024</v>
      </c>
      <c r="C1944" t="str">
        <f t="shared" si="90"/>
        <v>2023-2024</v>
      </c>
      <c r="D1944" t="s">
        <v>147</v>
      </c>
      <c r="E1944" t="s">
        <v>39</v>
      </c>
      <c r="F1944" t="str">
        <f t="shared" si="91"/>
        <v>South Australia</v>
      </c>
      <c r="G1944" t="s">
        <v>32</v>
      </c>
      <c r="H1944">
        <v>5343</v>
      </c>
      <c r="I1944" t="s">
        <v>11</v>
      </c>
      <c r="J1944" t="s">
        <v>38</v>
      </c>
      <c r="K1944" t="s">
        <v>154</v>
      </c>
      <c r="L1944" t="s">
        <v>14</v>
      </c>
      <c r="M1944" s="5">
        <v>119.92</v>
      </c>
    </row>
    <row r="1945" spans="1:13" x14ac:dyDescent="0.2">
      <c r="A1945" s="2">
        <v>45052</v>
      </c>
      <c r="B1945" s="3">
        <f t="shared" si="92"/>
        <v>2023</v>
      </c>
      <c r="C1945" t="str">
        <f t="shared" si="90"/>
        <v>2022-2023</v>
      </c>
      <c r="D1945" t="s">
        <v>147</v>
      </c>
      <c r="E1945" t="s">
        <v>128</v>
      </c>
      <c r="F1945" t="str">
        <f t="shared" si="91"/>
        <v>Western Australia</v>
      </c>
      <c r="G1945" t="s">
        <v>48</v>
      </c>
      <c r="H1945">
        <v>6027</v>
      </c>
      <c r="I1945" t="s">
        <v>11</v>
      </c>
      <c r="J1945" t="s">
        <v>49</v>
      </c>
      <c r="K1945" t="s">
        <v>154</v>
      </c>
      <c r="L1945" t="s">
        <v>14</v>
      </c>
      <c r="M1945" s="5">
        <v>119.92</v>
      </c>
    </row>
    <row r="1946" spans="1:13" x14ac:dyDescent="0.2">
      <c r="A1946" s="2">
        <v>45554</v>
      </c>
      <c r="B1946" s="3">
        <f t="shared" si="92"/>
        <v>2025</v>
      </c>
      <c r="C1946" t="str">
        <f t="shared" si="90"/>
        <v>2024-2025</v>
      </c>
      <c r="D1946" t="s">
        <v>147</v>
      </c>
      <c r="E1946" t="s">
        <v>108</v>
      </c>
      <c r="F1946" t="str">
        <f t="shared" si="91"/>
        <v>Victoria</v>
      </c>
      <c r="G1946" t="s">
        <v>45</v>
      </c>
      <c r="H1946">
        <v>3018</v>
      </c>
      <c r="I1946" t="s">
        <v>11</v>
      </c>
      <c r="J1946" t="s">
        <v>46</v>
      </c>
      <c r="K1946" t="s">
        <v>151</v>
      </c>
      <c r="L1946" t="s">
        <v>21</v>
      </c>
      <c r="M1946" s="5">
        <v>119.96</v>
      </c>
    </row>
    <row r="1947" spans="1:13" x14ac:dyDescent="0.2">
      <c r="A1947" s="2">
        <v>45389</v>
      </c>
      <c r="B1947" s="3">
        <f t="shared" si="92"/>
        <v>2024</v>
      </c>
      <c r="C1947" t="str">
        <f t="shared" si="90"/>
        <v>2023-2024</v>
      </c>
      <c r="D1947" t="s">
        <v>147</v>
      </c>
      <c r="E1947" t="s">
        <v>40</v>
      </c>
      <c r="F1947" t="str">
        <f t="shared" si="91"/>
        <v>New South Wales</v>
      </c>
      <c r="G1947" t="s">
        <v>10</v>
      </c>
      <c r="H1947">
        <v>2116</v>
      </c>
      <c r="I1947" t="s">
        <v>11</v>
      </c>
      <c r="J1947" t="s">
        <v>27</v>
      </c>
      <c r="K1947" t="s">
        <v>151</v>
      </c>
      <c r="L1947" t="s">
        <v>21</v>
      </c>
      <c r="M1947" s="5">
        <v>119.96</v>
      </c>
    </row>
    <row r="1948" spans="1:13" x14ac:dyDescent="0.2">
      <c r="A1948" s="2">
        <v>45412</v>
      </c>
      <c r="B1948" s="3">
        <f t="shared" si="92"/>
        <v>2024</v>
      </c>
      <c r="C1948" t="str">
        <f t="shared" si="90"/>
        <v>2023-2024</v>
      </c>
      <c r="D1948" t="s">
        <v>147</v>
      </c>
      <c r="E1948" t="s">
        <v>40</v>
      </c>
      <c r="F1948" t="str">
        <f t="shared" si="91"/>
        <v>New South Wales</v>
      </c>
      <c r="G1948" t="s">
        <v>10</v>
      </c>
      <c r="H1948">
        <v>2116</v>
      </c>
      <c r="I1948" t="s">
        <v>11</v>
      </c>
      <c r="J1948" t="s">
        <v>27</v>
      </c>
      <c r="K1948" t="s">
        <v>154</v>
      </c>
      <c r="L1948" t="s">
        <v>14</v>
      </c>
      <c r="M1948" s="5">
        <v>120.13</v>
      </c>
    </row>
    <row r="1949" spans="1:13" x14ac:dyDescent="0.2">
      <c r="A1949" s="2">
        <v>45045</v>
      </c>
      <c r="B1949" s="3">
        <f t="shared" si="92"/>
        <v>2023</v>
      </c>
      <c r="C1949" t="str">
        <f t="shared" si="90"/>
        <v>2022-2023</v>
      </c>
      <c r="D1949" t="s">
        <v>147</v>
      </c>
      <c r="E1949" t="s">
        <v>44</v>
      </c>
      <c r="F1949" t="str">
        <f t="shared" si="91"/>
        <v>Victoria</v>
      </c>
      <c r="G1949" t="s">
        <v>45</v>
      </c>
      <c r="H1949">
        <v>3066</v>
      </c>
      <c r="I1949" t="s">
        <v>11</v>
      </c>
      <c r="J1949" t="s">
        <v>46</v>
      </c>
      <c r="K1949" t="s">
        <v>149</v>
      </c>
      <c r="L1949" t="s">
        <v>15</v>
      </c>
      <c r="M1949" s="5">
        <v>120.49000000000001</v>
      </c>
    </row>
    <row r="1950" spans="1:13" x14ac:dyDescent="0.2">
      <c r="A1950" s="2">
        <v>45121</v>
      </c>
      <c r="B1950" s="3">
        <f t="shared" si="92"/>
        <v>2024</v>
      </c>
      <c r="C1950" t="str">
        <f t="shared" si="90"/>
        <v>2023-2024</v>
      </c>
      <c r="D1950" t="s">
        <v>148</v>
      </c>
      <c r="E1950" t="s">
        <v>117</v>
      </c>
      <c r="F1950" t="str">
        <f t="shared" si="91"/>
        <v>Queensland</v>
      </c>
      <c r="G1950" t="s">
        <v>35</v>
      </c>
      <c r="H1950">
        <v>4119</v>
      </c>
      <c r="I1950" t="s">
        <v>11</v>
      </c>
      <c r="J1950" t="s">
        <v>43</v>
      </c>
      <c r="K1950" t="s">
        <v>19</v>
      </c>
      <c r="L1950" t="s">
        <v>23</v>
      </c>
      <c r="M1950" s="5">
        <v>120.55999999999999</v>
      </c>
    </row>
    <row r="1951" spans="1:13" x14ac:dyDescent="0.2">
      <c r="A1951" s="2">
        <v>44957</v>
      </c>
      <c r="B1951" s="3">
        <f t="shared" si="92"/>
        <v>2023</v>
      </c>
      <c r="C1951" t="str">
        <f t="shared" si="90"/>
        <v>2022-2023</v>
      </c>
      <c r="D1951" t="s">
        <v>147</v>
      </c>
      <c r="E1951" t="s">
        <v>62</v>
      </c>
      <c r="F1951" t="str">
        <f t="shared" si="91"/>
        <v>Victoria</v>
      </c>
      <c r="G1951" t="s">
        <v>45</v>
      </c>
      <c r="H1951">
        <v>3134</v>
      </c>
      <c r="I1951" t="s">
        <v>11</v>
      </c>
      <c r="J1951" t="s">
        <v>63</v>
      </c>
      <c r="K1951" t="s">
        <v>152</v>
      </c>
      <c r="L1951" t="s">
        <v>13</v>
      </c>
      <c r="M1951" s="5">
        <v>120.78</v>
      </c>
    </row>
    <row r="1952" spans="1:13" x14ac:dyDescent="0.2">
      <c r="A1952" s="2">
        <v>45070</v>
      </c>
      <c r="B1952" s="3">
        <f t="shared" si="92"/>
        <v>2023</v>
      </c>
      <c r="C1952" t="str">
        <f t="shared" si="90"/>
        <v>2022-2023</v>
      </c>
      <c r="D1952" t="s">
        <v>147</v>
      </c>
      <c r="E1952" t="s">
        <v>9</v>
      </c>
      <c r="F1952" t="str">
        <f t="shared" si="91"/>
        <v>New South Wales</v>
      </c>
      <c r="G1952" t="s">
        <v>10</v>
      </c>
      <c r="H1952">
        <v>2067</v>
      </c>
      <c r="I1952" t="s">
        <v>11</v>
      </c>
      <c r="J1952" t="s">
        <v>12</v>
      </c>
      <c r="K1952" t="s">
        <v>19</v>
      </c>
      <c r="L1952" t="s">
        <v>23</v>
      </c>
      <c r="M1952" s="5">
        <v>120.78999999999999</v>
      </c>
    </row>
    <row r="1953" spans="1:13" x14ac:dyDescent="0.2">
      <c r="A1953" s="2">
        <v>44986</v>
      </c>
      <c r="B1953" s="3">
        <f t="shared" si="92"/>
        <v>2023</v>
      </c>
      <c r="C1953" t="str">
        <f t="shared" si="90"/>
        <v>2022-2023</v>
      </c>
      <c r="D1953" t="s">
        <v>148</v>
      </c>
      <c r="E1953" t="s">
        <v>143</v>
      </c>
      <c r="F1953" t="str">
        <f t="shared" si="91"/>
        <v>New South Wales</v>
      </c>
      <c r="G1953" t="s">
        <v>10</v>
      </c>
      <c r="H1953">
        <v>2154</v>
      </c>
      <c r="I1953" t="s">
        <v>11</v>
      </c>
      <c r="J1953" t="s">
        <v>27</v>
      </c>
      <c r="K1953" t="s">
        <v>19</v>
      </c>
      <c r="L1953" t="s">
        <v>23</v>
      </c>
      <c r="M1953" s="5">
        <v>121.32000000000001</v>
      </c>
    </row>
    <row r="1954" spans="1:13" x14ac:dyDescent="0.2">
      <c r="A1954" s="2">
        <v>45123</v>
      </c>
      <c r="B1954" s="3">
        <f t="shared" si="92"/>
        <v>2024</v>
      </c>
      <c r="C1954" t="str">
        <f t="shared" si="90"/>
        <v>2023-2024</v>
      </c>
      <c r="D1954" t="s">
        <v>147</v>
      </c>
      <c r="E1954" t="s">
        <v>115</v>
      </c>
      <c r="F1954" t="str">
        <f t="shared" si="91"/>
        <v>Western Australia</v>
      </c>
      <c r="G1954" t="s">
        <v>48</v>
      </c>
      <c r="H1954">
        <v>6280</v>
      </c>
      <c r="I1954" t="s">
        <v>11</v>
      </c>
      <c r="J1954" t="s">
        <v>94</v>
      </c>
      <c r="K1954" t="s">
        <v>156</v>
      </c>
      <c r="L1954" t="s">
        <v>17</v>
      </c>
      <c r="M1954" s="5">
        <v>121.57</v>
      </c>
    </row>
    <row r="1955" spans="1:13" x14ac:dyDescent="0.2">
      <c r="A1955" s="2">
        <v>45337</v>
      </c>
      <c r="B1955" s="3">
        <f t="shared" si="92"/>
        <v>2024</v>
      </c>
      <c r="C1955" t="str">
        <f t="shared" si="90"/>
        <v>2023-2024</v>
      </c>
      <c r="D1955" t="s">
        <v>147</v>
      </c>
      <c r="E1955" t="s">
        <v>91</v>
      </c>
      <c r="F1955" t="str">
        <f t="shared" si="91"/>
        <v>Victoria</v>
      </c>
      <c r="G1955" t="s">
        <v>45</v>
      </c>
      <c r="H1955">
        <v>3690</v>
      </c>
      <c r="I1955" t="s">
        <v>11</v>
      </c>
      <c r="J1955" t="s">
        <v>55</v>
      </c>
      <c r="K1955" t="s">
        <v>152</v>
      </c>
      <c r="L1955" t="s">
        <v>13</v>
      </c>
      <c r="M1955" s="5">
        <v>121.76</v>
      </c>
    </row>
    <row r="1956" spans="1:13" x14ac:dyDescent="0.2">
      <c r="A1956" s="2">
        <v>45047</v>
      </c>
      <c r="B1956" s="3">
        <f t="shared" si="92"/>
        <v>2023</v>
      </c>
      <c r="C1956" t="str">
        <f t="shared" si="90"/>
        <v>2022-2023</v>
      </c>
      <c r="D1956" t="s">
        <v>148</v>
      </c>
      <c r="E1956" t="s">
        <v>84</v>
      </c>
      <c r="F1956" t="str">
        <f t="shared" si="91"/>
        <v>Queensland</v>
      </c>
      <c r="G1956" t="s">
        <v>35</v>
      </c>
      <c r="H1956">
        <v>4740</v>
      </c>
      <c r="I1956" t="s">
        <v>11</v>
      </c>
      <c r="J1956" t="s">
        <v>51</v>
      </c>
      <c r="K1956" t="s">
        <v>19</v>
      </c>
      <c r="L1956" t="s">
        <v>23</v>
      </c>
      <c r="M1956" s="5">
        <v>121.78</v>
      </c>
    </row>
    <row r="1957" spans="1:13" x14ac:dyDescent="0.2">
      <c r="A1957" s="2">
        <v>45034</v>
      </c>
      <c r="B1957" s="3">
        <f t="shared" si="92"/>
        <v>2023</v>
      </c>
      <c r="C1957" t="str">
        <f t="shared" si="90"/>
        <v>2022-2023</v>
      </c>
      <c r="D1957" t="s">
        <v>148</v>
      </c>
      <c r="E1957" t="s">
        <v>107</v>
      </c>
      <c r="F1957" t="str">
        <f t="shared" si="91"/>
        <v>Queensland</v>
      </c>
      <c r="G1957" t="s">
        <v>35</v>
      </c>
      <c r="H1957">
        <v>4220</v>
      </c>
      <c r="I1957" t="s">
        <v>11</v>
      </c>
      <c r="J1957" t="s">
        <v>104</v>
      </c>
      <c r="K1957" t="s">
        <v>152</v>
      </c>
      <c r="L1957" t="s">
        <v>13</v>
      </c>
      <c r="M1957" s="5">
        <v>121.8</v>
      </c>
    </row>
    <row r="1958" spans="1:13" x14ac:dyDescent="0.2">
      <c r="A1958" s="2">
        <v>45127</v>
      </c>
      <c r="B1958" s="3">
        <f t="shared" si="92"/>
        <v>2024</v>
      </c>
      <c r="C1958" t="str">
        <f t="shared" si="90"/>
        <v>2023-2024</v>
      </c>
      <c r="D1958" t="s">
        <v>147</v>
      </c>
      <c r="E1958" t="s">
        <v>144</v>
      </c>
      <c r="F1958" t="str">
        <f t="shared" si="91"/>
        <v>Queensland</v>
      </c>
      <c r="G1958" t="s">
        <v>35</v>
      </c>
      <c r="H1958">
        <v>4566</v>
      </c>
      <c r="I1958" t="s">
        <v>11</v>
      </c>
      <c r="J1958" t="s">
        <v>120</v>
      </c>
      <c r="K1958" t="s">
        <v>19</v>
      </c>
      <c r="L1958" t="s">
        <v>23</v>
      </c>
      <c r="M1958" s="5">
        <v>121.85</v>
      </c>
    </row>
    <row r="1959" spans="1:13" x14ac:dyDescent="0.2">
      <c r="A1959" s="2">
        <v>45035</v>
      </c>
      <c r="B1959" s="3">
        <f t="shared" si="92"/>
        <v>2023</v>
      </c>
      <c r="C1959" t="str">
        <f t="shared" si="90"/>
        <v>2022-2023</v>
      </c>
      <c r="D1959" t="s">
        <v>147</v>
      </c>
      <c r="E1959" t="s">
        <v>118</v>
      </c>
      <c r="F1959" t="str">
        <f t="shared" si="91"/>
        <v>New South Wales</v>
      </c>
      <c r="G1959" t="s">
        <v>10</v>
      </c>
      <c r="H1959">
        <v>2158</v>
      </c>
      <c r="I1959" t="s">
        <v>11</v>
      </c>
      <c r="J1959" t="s">
        <v>27</v>
      </c>
      <c r="K1959" t="s">
        <v>154</v>
      </c>
      <c r="L1959" t="s">
        <v>14</v>
      </c>
      <c r="M1959" s="5">
        <v>121.92</v>
      </c>
    </row>
    <row r="1960" spans="1:13" x14ac:dyDescent="0.2">
      <c r="A1960" s="2">
        <v>45051</v>
      </c>
      <c r="B1960" s="3">
        <f t="shared" si="92"/>
        <v>2023</v>
      </c>
      <c r="C1960" t="str">
        <f t="shared" si="90"/>
        <v>2022-2023</v>
      </c>
      <c r="D1960" t="s">
        <v>148</v>
      </c>
      <c r="E1960" t="s">
        <v>144</v>
      </c>
      <c r="F1960" t="str">
        <f t="shared" si="91"/>
        <v>Queensland</v>
      </c>
      <c r="G1960" t="s">
        <v>35</v>
      </c>
      <c r="H1960">
        <v>4566</v>
      </c>
      <c r="I1960" t="s">
        <v>11</v>
      </c>
      <c r="J1960" t="s">
        <v>120</v>
      </c>
      <c r="K1960" t="s">
        <v>154</v>
      </c>
      <c r="L1960" t="s">
        <v>14</v>
      </c>
      <c r="M1960" s="5">
        <v>121.92</v>
      </c>
    </row>
    <row r="1961" spans="1:13" x14ac:dyDescent="0.2">
      <c r="A1961" s="2">
        <v>45653</v>
      </c>
      <c r="B1961" s="3">
        <f t="shared" si="92"/>
        <v>2025</v>
      </c>
      <c r="C1961" t="str">
        <f t="shared" si="90"/>
        <v>2024-2025</v>
      </c>
      <c r="D1961" t="s">
        <v>148</v>
      </c>
      <c r="E1961" t="s">
        <v>137</v>
      </c>
      <c r="F1961" t="str">
        <f t="shared" si="91"/>
        <v>New South Wales</v>
      </c>
      <c r="G1961" t="s">
        <v>10</v>
      </c>
      <c r="H1961">
        <v>2031</v>
      </c>
      <c r="I1961" t="s">
        <v>11</v>
      </c>
      <c r="J1961" t="s">
        <v>12</v>
      </c>
      <c r="K1961" t="s">
        <v>157</v>
      </c>
      <c r="L1961" t="s">
        <v>22</v>
      </c>
      <c r="M1961" s="5">
        <v>122.03999999999999</v>
      </c>
    </row>
    <row r="1962" spans="1:13" x14ac:dyDescent="0.2">
      <c r="A1962" s="2">
        <v>45438</v>
      </c>
      <c r="B1962" s="3">
        <f t="shared" si="92"/>
        <v>2024</v>
      </c>
      <c r="C1962" t="str">
        <f t="shared" si="90"/>
        <v>2023-2024</v>
      </c>
      <c r="D1962" t="s">
        <v>148</v>
      </c>
      <c r="E1962" t="s">
        <v>24</v>
      </c>
      <c r="F1962" t="str">
        <f t="shared" si="91"/>
        <v>New South Wales</v>
      </c>
      <c r="G1962" t="s">
        <v>10</v>
      </c>
      <c r="H1962">
        <v>2795</v>
      </c>
      <c r="I1962" t="s">
        <v>11</v>
      </c>
      <c r="J1962" t="s">
        <v>25</v>
      </c>
      <c r="K1962" t="s">
        <v>155</v>
      </c>
      <c r="L1962" t="s">
        <v>20</v>
      </c>
      <c r="M1962" s="5">
        <v>122.41</v>
      </c>
    </row>
    <row r="1963" spans="1:13" x14ac:dyDescent="0.2">
      <c r="A1963" s="2">
        <v>44949</v>
      </c>
      <c r="B1963" s="3">
        <f t="shared" si="92"/>
        <v>2023</v>
      </c>
      <c r="C1963" t="str">
        <f t="shared" si="90"/>
        <v>2022-2023</v>
      </c>
      <c r="D1963" t="s">
        <v>148</v>
      </c>
      <c r="E1963" t="s">
        <v>98</v>
      </c>
      <c r="F1963" t="str">
        <f t="shared" si="91"/>
        <v>Victoria</v>
      </c>
      <c r="G1963" t="s">
        <v>45</v>
      </c>
      <c r="H1963">
        <v>3429</v>
      </c>
      <c r="I1963" t="s">
        <v>11</v>
      </c>
      <c r="J1963" t="s">
        <v>60</v>
      </c>
      <c r="K1963" t="s">
        <v>152</v>
      </c>
      <c r="L1963" t="s">
        <v>13</v>
      </c>
      <c r="M1963" s="5">
        <v>122.63</v>
      </c>
    </row>
    <row r="1964" spans="1:13" x14ac:dyDescent="0.2">
      <c r="A1964" s="2">
        <v>45457</v>
      </c>
      <c r="B1964" s="3">
        <f t="shared" si="92"/>
        <v>2024</v>
      </c>
      <c r="C1964" t="str">
        <f t="shared" si="90"/>
        <v>2023-2024</v>
      </c>
      <c r="D1964" t="s">
        <v>147</v>
      </c>
      <c r="E1964" t="s">
        <v>34</v>
      </c>
      <c r="F1964" t="str">
        <f t="shared" si="91"/>
        <v>Queensland</v>
      </c>
      <c r="G1964" t="s">
        <v>35</v>
      </c>
      <c r="H1964">
        <v>4802</v>
      </c>
      <c r="I1964" t="s">
        <v>11</v>
      </c>
      <c r="J1964" t="s">
        <v>36</v>
      </c>
      <c r="K1964" t="s">
        <v>155</v>
      </c>
      <c r="L1964" t="s">
        <v>20</v>
      </c>
      <c r="M1964" s="5">
        <v>122.69</v>
      </c>
    </row>
    <row r="1965" spans="1:13" x14ac:dyDescent="0.2">
      <c r="A1965" s="2">
        <v>45625</v>
      </c>
      <c r="B1965" s="3">
        <f t="shared" si="92"/>
        <v>2025</v>
      </c>
      <c r="C1965" t="str">
        <f t="shared" si="90"/>
        <v>2024-2025</v>
      </c>
      <c r="D1965" t="s">
        <v>148</v>
      </c>
      <c r="E1965" t="s">
        <v>57</v>
      </c>
      <c r="F1965" t="str">
        <f t="shared" si="91"/>
        <v>New South Wales</v>
      </c>
      <c r="G1965" t="s">
        <v>10</v>
      </c>
      <c r="H1965">
        <v>2560</v>
      </c>
      <c r="I1965" t="s">
        <v>11</v>
      </c>
      <c r="J1965" t="s">
        <v>58</v>
      </c>
      <c r="K1965" t="s">
        <v>152</v>
      </c>
      <c r="L1965" t="s">
        <v>13</v>
      </c>
      <c r="M1965" s="5">
        <v>122.72999999999999</v>
      </c>
    </row>
    <row r="1966" spans="1:13" x14ac:dyDescent="0.2">
      <c r="A1966" s="2">
        <v>45420</v>
      </c>
      <c r="B1966" s="3">
        <f t="shared" si="92"/>
        <v>2024</v>
      </c>
      <c r="C1966" t="str">
        <f t="shared" si="90"/>
        <v>2023-2024</v>
      </c>
      <c r="D1966" t="s">
        <v>148</v>
      </c>
      <c r="E1966" t="s">
        <v>122</v>
      </c>
      <c r="F1966" t="str">
        <f t="shared" si="91"/>
        <v>New South Wales</v>
      </c>
      <c r="G1966" t="s">
        <v>10</v>
      </c>
      <c r="H1966">
        <v>2650</v>
      </c>
      <c r="I1966" t="s">
        <v>11</v>
      </c>
      <c r="J1966" t="s">
        <v>25</v>
      </c>
      <c r="K1966" t="s">
        <v>156</v>
      </c>
      <c r="L1966" t="s">
        <v>17</v>
      </c>
      <c r="M1966" s="5">
        <v>122.77000000000001</v>
      </c>
    </row>
    <row r="1967" spans="1:13" x14ac:dyDescent="0.2">
      <c r="A1967" s="2">
        <v>45229</v>
      </c>
      <c r="B1967" s="3">
        <f t="shared" si="92"/>
        <v>2024</v>
      </c>
      <c r="C1967" t="str">
        <f t="shared" si="90"/>
        <v>2023-2024</v>
      </c>
      <c r="D1967" t="s">
        <v>147</v>
      </c>
      <c r="E1967" t="s">
        <v>139</v>
      </c>
      <c r="F1967" t="str">
        <f t="shared" si="91"/>
        <v>New South Wales</v>
      </c>
      <c r="G1967" t="s">
        <v>10</v>
      </c>
      <c r="H1967">
        <v>2020</v>
      </c>
      <c r="I1967" t="s">
        <v>11</v>
      </c>
      <c r="J1967" t="s">
        <v>12</v>
      </c>
      <c r="K1967" t="s">
        <v>151</v>
      </c>
      <c r="L1967" t="s">
        <v>21</v>
      </c>
      <c r="M1967" s="5">
        <v>122.86999999999999</v>
      </c>
    </row>
    <row r="1968" spans="1:13" x14ac:dyDescent="0.2">
      <c r="A1968" s="2">
        <v>45475</v>
      </c>
      <c r="B1968" s="3">
        <f t="shared" si="92"/>
        <v>2025</v>
      </c>
      <c r="C1968" t="str">
        <f t="shared" si="90"/>
        <v>2024-2025</v>
      </c>
      <c r="D1968" t="s">
        <v>147</v>
      </c>
      <c r="E1968" t="s">
        <v>61</v>
      </c>
      <c r="F1968" t="str">
        <f t="shared" si="91"/>
        <v>New South Wales</v>
      </c>
      <c r="G1968" t="s">
        <v>10</v>
      </c>
      <c r="H1968">
        <v>2539</v>
      </c>
      <c r="I1968" t="s">
        <v>11</v>
      </c>
      <c r="J1968" t="s">
        <v>58</v>
      </c>
      <c r="K1968" t="s">
        <v>156</v>
      </c>
      <c r="L1968" t="s">
        <v>17</v>
      </c>
      <c r="M1968" s="5">
        <v>122.89</v>
      </c>
    </row>
    <row r="1969" spans="1:13" x14ac:dyDescent="0.2">
      <c r="A1969" s="2">
        <v>45496</v>
      </c>
      <c r="B1969" s="3">
        <f t="shared" si="92"/>
        <v>2025</v>
      </c>
      <c r="C1969" t="str">
        <f t="shared" si="90"/>
        <v>2024-2025</v>
      </c>
      <c r="D1969" t="s">
        <v>148</v>
      </c>
      <c r="E1969" t="s">
        <v>133</v>
      </c>
      <c r="F1969" t="str">
        <f t="shared" si="91"/>
        <v>Queensland</v>
      </c>
      <c r="G1969" t="s">
        <v>35</v>
      </c>
      <c r="H1969">
        <v>4305</v>
      </c>
      <c r="I1969" t="s">
        <v>11</v>
      </c>
      <c r="J1969" t="s">
        <v>104</v>
      </c>
      <c r="K1969" t="s">
        <v>154</v>
      </c>
      <c r="L1969" t="s">
        <v>14</v>
      </c>
      <c r="M1969" s="5">
        <v>122.91</v>
      </c>
    </row>
    <row r="1970" spans="1:13" x14ac:dyDescent="0.2">
      <c r="A1970" s="2">
        <v>45526</v>
      </c>
      <c r="B1970" s="3">
        <f t="shared" si="92"/>
        <v>2025</v>
      </c>
      <c r="C1970" t="str">
        <f t="shared" si="90"/>
        <v>2024-2025</v>
      </c>
      <c r="D1970" t="s">
        <v>147</v>
      </c>
      <c r="E1970" t="s">
        <v>34</v>
      </c>
      <c r="F1970" t="str">
        <f t="shared" si="91"/>
        <v>Queensland</v>
      </c>
      <c r="G1970" t="s">
        <v>35</v>
      </c>
      <c r="H1970">
        <v>4802</v>
      </c>
      <c r="I1970" t="s">
        <v>11</v>
      </c>
      <c r="J1970" t="s">
        <v>36</v>
      </c>
      <c r="K1970" t="s">
        <v>154</v>
      </c>
      <c r="L1970" t="s">
        <v>14</v>
      </c>
      <c r="M1970" s="5">
        <v>123.16</v>
      </c>
    </row>
    <row r="1971" spans="1:13" x14ac:dyDescent="0.2">
      <c r="A1971" s="2">
        <v>45143</v>
      </c>
      <c r="B1971" s="3">
        <f t="shared" si="92"/>
        <v>2024</v>
      </c>
      <c r="C1971" t="str">
        <f t="shared" si="90"/>
        <v>2023-2024</v>
      </c>
      <c r="D1971" t="s">
        <v>147</v>
      </c>
      <c r="E1971" t="s">
        <v>34</v>
      </c>
      <c r="F1971" t="str">
        <f t="shared" si="91"/>
        <v>Queensland</v>
      </c>
      <c r="G1971" t="s">
        <v>35</v>
      </c>
      <c r="H1971">
        <v>4802</v>
      </c>
      <c r="I1971" t="s">
        <v>11</v>
      </c>
      <c r="J1971" t="s">
        <v>36</v>
      </c>
      <c r="K1971" t="s">
        <v>19</v>
      </c>
      <c r="L1971" t="s">
        <v>23</v>
      </c>
      <c r="M1971" s="5">
        <v>123.31</v>
      </c>
    </row>
    <row r="1972" spans="1:13" x14ac:dyDescent="0.2">
      <c r="A1972" s="2">
        <v>45539</v>
      </c>
      <c r="B1972" s="3">
        <f t="shared" si="92"/>
        <v>2025</v>
      </c>
      <c r="C1972" t="str">
        <f t="shared" si="90"/>
        <v>2024-2025</v>
      </c>
      <c r="D1972" t="s">
        <v>148</v>
      </c>
      <c r="E1972" t="s">
        <v>140</v>
      </c>
      <c r="F1972" t="str">
        <f t="shared" si="91"/>
        <v>Tasmania</v>
      </c>
      <c r="G1972" t="s">
        <v>70</v>
      </c>
      <c r="H1972">
        <v>7320</v>
      </c>
      <c r="I1972" t="s">
        <v>11</v>
      </c>
      <c r="J1972" t="s">
        <v>71</v>
      </c>
      <c r="K1972" t="s">
        <v>154</v>
      </c>
      <c r="L1972" t="s">
        <v>14</v>
      </c>
      <c r="M1972" s="5">
        <v>123.42</v>
      </c>
    </row>
    <row r="1973" spans="1:13" x14ac:dyDescent="0.2">
      <c r="A1973" s="2">
        <v>45205</v>
      </c>
      <c r="B1973" s="3">
        <f t="shared" si="92"/>
        <v>2024</v>
      </c>
      <c r="C1973" t="str">
        <f t="shared" si="90"/>
        <v>2023-2024</v>
      </c>
      <c r="D1973" t="s">
        <v>148</v>
      </c>
      <c r="E1973" t="s">
        <v>106</v>
      </c>
      <c r="F1973" t="str">
        <f t="shared" si="91"/>
        <v>Victoria</v>
      </c>
      <c r="G1973" t="s">
        <v>45</v>
      </c>
      <c r="H1973">
        <v>3915</v>
      </c>
      <c r="I1973" t="s">
        <v>11</v>
      </c>
      <c r="J1973" t="s">
        <v>55</v>
      </c>
      <c r="K1973" t="s">
        <v>154</v>
      </c>
      <c r="L1973" t="s">
        <v>14</v>
      </c>
      <c r="M1973" s="5">
        <v>123.86</v>
      </c>
    </row>
    <row r="1974" spans="1:13" x14ac:dyDescent="0.2">
      <c r="A1974" s="2">
        <v>45347</v>
      </c>
      <c r="B1974" s="3">
        <f t="shared" si="92"/>
        <v>2024</v>
      </c>
      <c r="C1974" t="str">
        <f t="shared" si="90"/>
        <v>2023-2024</v>
      </c>
      <c r="D1974" t="s">
        <v>148</v>
      </c>
      <c r="E1974" t="s">
        <v>26</v>
      </c>
      <c r="F1974" t="str">
        <f t="shared" si="91"/>
        <v>New South Wales</v>
      </c>
      <c r="G1974" t="s">
        <v>10</v>
      </c>
      <c r="H1974">
        <v>2141</v>
      </c>
      <c r="I1974" t="s">
        <v>11</v>
      </c>
      <c r="J1974" t="s">
        <v>27</v>
      </c>
      <c r="K1974" t="s">
        <v>153</v>
      </c>
      <c r="L1974" t="s">
        <v>16</v>
      </c>
      <c r="M1974" s="5">
        <v>123.91</v>
      </c>
    </row>
    <row r="1975" spans="1:13" x14ac:dyDescent="0.2">
      <c r="A1975" s="2">
        <v>45007</v>
      </c>
      <c r="B1975" s="3">
        <f t="shared" si="92"/>
        <v>2023</v>
      </c>
      <c r="C1975" t="str">
        <f t="shared" si="90"/>
        <v>2022-2023</v>
      </c>
      <c r="D1975" t="s">
        <v>147</v>
      </c>
      <c r="E1975" t="s">
        <v>135</v>
      </c>
      <c r="F1975" t="str">
        <f t="shared" si="91"/>
        <v>Victoria</v>
      </c>
      <c r="G1975" t="s">
        <v>45</v>
      </c>
      <c r="H1975">
        <v>3550</v>
      </c>
      <c r="I1975" t="s">
        <v>11</v>
      </c>
      <c r="J1975" t="s">
        <v>60</v>
      </c>
      <c r="K1975" t="s">
        <v>154</v>
      </c>
      <c r="L1975" t="s">
        <v>14</v>
      </c>
      <c r="M1975" s="5">
        <v>124.08000000000001</v>
      </c>
    </row>
    <row r="1976" spans="1:13" x14ac:dyDescent="0.2">
      <c r="A1976" s="2">
        <v>45614</v>
      </c>
      <c r="B1976" s="3">
        <f t="shared" si="92"/>
        <v>2025</v>
      </c>
      <c r="C1976" t="str">
        <f t="shared" si="90"/>
        <v>2024-2025</v>
      </c>
      <c r="D1976" t="s">
        <v>148</v>
      </c>
      <c r="E1976" t="s">
        <v>106</v>
      </c>
      <c r="F1976" t="str">
        <f t="shared" si="91"/>
        <v>Victoria</v>
      </c>
      <c r="G1976" t="s">
        <v>45</v>
      </c>
      <c r="H1976">
        <v>3915</v>
      </c>
      <c r="I1976" t="s">
        <v>11</v>
      </c>
      <c r="J1976" t="s">
        <v>55</v>
      </c>
      <c r="K1976" t="s">
        <v>155</v>
      </c>
      <c r="L1976" t="s">
        <v>20</v>
      </c>
      <c r="M1976" s="5">
        <v>124.22</v>
      </c>
    </row>
    <row r="1977" spans="1:13" x14ac:dyDescent="0.2">
      <c r="A1977" s="2">
        <v>45479</v>
      </c>
      <c r="B1977" s="3">
        <f t="shared" si="92"/>
        <v>2025</v>
      </c>
      <c r="C1977" t="str">
        <f t="shared" si="90"/>
        <v>2024-2025</v>
      </c>
      <c r="D1977" t="s">
        <v>147</v>
      </c>
      <c r="E1977" t="s">
        <v>64</v>
      </c>
      <c r="F1977" t="str">
        <f t="shared" si="91"/>
        <v>Victoria</v>
      </c>
      <c r="G1977" t="s">
        <v>45</v>
      </c>
      <c r="H1977">
        <v>3199</v>
      </c>
      <c r="I1977" t="s">
        <v>11</v>
      </c>
      <c r="J1977" t="s">
        <v>63</v>
      </c>
      <c r="K1977" t="s">
        <v>149</v>
      </c>
      <c r="L1977" t="s">
        <v>15</v>
      </c>
      <c r="M1977" s="5">
        <v>124.75</v>
      </c>
    </row>
    <row r="1978" spans="1:13" x14ac:dyDescent="0.2">
      <c r="A1978" s="2">
        <v>45327</v>
      </c>
      <c r="B1978" s="3">
        <f t="shared" si="92"/>
        <v>2024</v>
      </c>
      <c r="C1978" t="str">
        <f t="shared" si="90"/>
        <v>2023-2024</v>
      </c>
      <c r="D1978" t="s">
        <v>148</v>
      </c>
      <c r="E1978" t="s">
        <v>134</v>
      </c>
      <c r="F1978" t="str">
        <f t="shared" si="91"/>
        <v>Queensland</v>
      </c>
      <c r="G1978" t="s">
        <v>35</v>
      </c>
      <c r="H1978">
        <v>4825</v>
      </c>
      <c r="I1978" t="s">
        <v>11</v>
      </c>
      <c r="J1978" t="s">
        <v>36</v>
      </c>
      <c r="K1978" t="s">
        <v>149</v>
      </c>
      <c r="L1978" t="s">
        <v>15</v>
      </c>
      <c r="M1978" s="5">
        <v>124.75</v>
      </c>
    </row>
    <row r="1979" spans="1:13" x14ac:dyDescent="0.2">
      <c r="A1979" s="2">
        <v>45330</v>
      </c>
      <c r="B1979" s="3">
        <f t="shared" si="92"/>
        <v>2024</v>
      </c>
      <c r="C1979" t="str">
        <f t="shared" si="90"/>
        <v>2023-2024</v>
      </c>
      <c r="D1979" t="s">
        <v>147</v>
      </c>
      <c r="E1979" t="s">
        <v>84</v>
      </c>
      <c r="F1979" t="str">
        <f t="shared" si="91"/>
        <v>Queensland</v>
      </c>
      <c r="G1979" t="s">
        <v>35</v>
      </c>
      <c r="H1979">
        <v>4740</v>
      </c>
      <c r="I1979" t="s">
        <v>11</v>
      </c>
      <c r="J1979" t="s">
        <v>51</v>
      </c>
      <c r="K1979" t="s">
        <v>149</v>
      </c>
      <c r="L1979" t="s">
        <v>15</v>
      </c>
      <c r="M1979" s="5">
        <v>124.8</v>
      </c>
    </row>
    <row r="1980" spans="1:13" x14ac:dyDescent="0.2">
      <c r="A1980" s="2">
        <v>45303</v>
      </c>
      <c r="B1980" s="3">
        <f t="shared" si="92"/>
        <v>2024</v>
      </c>
      <c r="C1980" t="str">
        <f t="shared" si="90"/>
        <v>2023-2024</v>
      </c>
      <c r="D1980" t="s">
        <v>148</v>
      </c>
      <c r="E1980" t="s">
        <v>57</v>
      </c>
      <c r="F1980" t="str">
        <f t="shared" si="91"/>
        <v>New South Wales</v>
      </c>
      <c r="G1980" t="s">
        <v>10</v>
      </c>
      <c r="H1980">
        <v>2560</v>
      </c>
      <c r="I1980" t="s">
        <v>11</v>
      </c>
      <c r="J1980" t="s">
        <v>58</v>
      </c>
      <c r="K1980" t="s">
        <v>150</v>
      </c>
      <c r="L1980" t="s">
        <v>18</v>
      </c>
      <c r="M1980" s="5">
        <v>124.89000000000001</v>
      </c>
    </row>
    <row r="1981" spans="1:13" x14ac:dyDescent="0.2">
      <c r="A1981" s="2">
        <v>45376</v>
      </c>
      <c r="B1981" s="3">
        <f t="shared" si="92"/>
        <v>2024</v>
      </c>
      <c r="C1981" t="str">
        <f t="shared" si="90"/>
        <v>2023-2024</v>
      </c>
      <c r="D1981" t="s">
        <v>148</v>
      </c>
      <c r="E1981" t="s">
        <v>99</v>
      </c>
      <c r="F1981" t="str">
        <f t="shared" si="91"/>
        <v>Victoria</v>
      </c>
      <c r="G1981" t="s">
        <v>45</v>
      </c>
      <c r="H1981">
        <v>3148</v>
      </c>
      <c r="I1981" t="s">
        <v>11</v>
      </c>
      <c r="J1981" t="s">
        <v>63</v>
      </c>
      <c r="K1981" t="s">
        <v>157</v>
      </c>
      <c r="L1981" t="s">
        <v>22</v>
      </c>
      <c r="M1981" s="5">
        <v>125.13</v>
      </c>
    </row>
    <row r="1982" spans="1:13" x14ac:dyDescent="0.2">
      <c r="A1982" s="2">
        <v>45635</v>
      </c>
      <c r="B1982" s="3">
        <f t="shared" si="92"/>
        <v>2025</v>
      </c>
      <c r="C1982" t="str">
        <f t="shared" si="90"/>
        <v>2024-2025</v>
      </c>
      <c r="D1982" t="s">
        <v>147</v>
      </c>
      <c r="E1982" t="s">
        <v>139</v>
      </c>
      <c r="F1982" t="str">
        <f t="shared" si="91"/>
        <v>New South Wales</v>
      </c>
      <c r="G1982" t="s">
        <v>10</v>
      </c>
      <c r="H1982">
        <v>2020</v>
      </c>
      <c r="I1982" t="s">
        <v>11</v>
      </c>
      <c r="J1982" t="s">
        <v>12</v>
      </c>
      <c r="K1982" t="s">
        <v>156</v>
      </c>
      <c r="L1982" t="s">
        <v>17</v>
      </c>
      <c r="M1982" s="5">
        <v>125.28</v>
      </c>
    </row>
    <row r="1983" spans="1:13" x14ac:dyDescent="0.2">
      <c r="A1983" s="2">
        <v>45511</v>
      </c>
      <c r="B1983" s="3">
        <f t="shared" si="92"/>
        <v>2025</v>
      </c>
      <c r="C1983" t="str">
        <f t="shared" si="90"/>
        <v>2024-2025</v>
      </c>
      <c r="D1983" t="s">
        <v>147</v>
      </c>
      <c r="E1983" t="s">
        <v>44</v>
      </c>
      <c r="F1983" t="str">
        <f t="shared" si="91"/>
        <v>Victoria</v>
      </c>
      <c r="G1983" t="s">
        <v>45</v>
      </c>
      <c r="H1983">
        <v>3066</v>
      </c>
      <c r="I1983" t="s">
        <v>11</v>
      </c>
      <c r="J1983" t="s">
        <v>46</v>
      </c>
      <c r="K1983" t="s">
        <v>152</v>
      </c>
      <c r="L1983" t="s">
        <v>13</v>
      </c>
      <c r="M1983" s="5">
        <v>126.35</v>
      </c>
    </row>
    <row r="1984" spans="1:13" x14ac:dyDescent="0.2">
      <c r="A1984" s="2">
        <v>45290</v>
      </c>
      <c r="B1984" s="3">
        <f t="shared" si="92"/>
        <v>2024</v>
      </c>
      <c r="C1984" t="str">
        <f t="shared" si="90"/>
        <v>2023-2024</v>
      </c>
      <c r="D1984" t="s">
        <v>147</v>
      </c>
      <c r="E1984" t="s">
        <v>83</v>
      </c>
      <c r="F1984" t="str">
        <f t="shared" si="91"/>
        <v>New South Wales</v>
      </c>
      <c r="G1984" t="s">
        <v>10</v>
      </c>
      <c r="H1984">
        <v>2750</v>
      </c>
      <c r="I1984" t="s">
        <v>11</v>
      </c>
      <c r="J1984" t="s">
        <v>25</v>
      </c>
      <c r="K1984" t="s">
        <v>152</v>
      </c>
      <c r="L1984" t="s">
        <v>13</v>
      </c>
      <c r="M1984" s="5">
        <v>126.67</v>
      </c>
    </row>
    <row r="1985" spans="1:13" x14ac:dyDescent="0.2">
      <c r="A1985" s="2">
        <v>45525</v>
      </c>
      <c r="B1985" s="3">
        <f t="shared" si="92"/>
        <v>2025</v>
      </c>
      <c r="C1985" t="str">
        <f t="shared" si="90"/>
        <v>2024-2025</v>
      </c>
      <c r="D1985" t="s">
        <v>147</v>
      </c>
      <c r="E1985" t="s">
        <v>103</v>
      </c>
      <c r="F1985" t="str">
        <f t="shared" si="91"/>
        <v>Queensland</v>
      </c>
      <c r="G1985" t="s">
        <v>35</v>
      </c>
      <c r="H1985">
        <v>4509</v>
      </c>
      <c r="I1985" t="s">
        <v>11</v>
      </c>
      <c r="J1985" t="s">
        <v>104</v>
      </c>
      <c r="K1985" t="s">
        <v>19</v>
      </c>
      <c r="L1985" t="s">
        <v>23</v>
      </c>
      <c r="M1985" s="5">
        <v>127.25</v>
      </c>
    </row>
    <row r="1986" spans="1:13" x14ac:dyDescent="0.2">
      <c r="A1986" s="2">
        <v>44943</v>
      </c>
      <c r="B1986" s="3">
        <f t="shared" si="92"/>
        <v>2023</v>
      </c>
      <c r="C1986" t="str">
        <f t="shared" ref="C1986:C2049" si="93">IF(MONTH(A1986) &gt;= 7, YEAR(A1986) &amp; "-" &amp; YEAR(A1986) + 1, YEAR(A1986) - 1 &amp; "-" &amp; YEAR(A1986))</f>
        <v>2022-2023</v>
      </c>
      <c r="D1986" t="s">
        <v>147</v>
      </c>
      <c r="E1986" t="s">
        <v>72</v>
      </c>
      <c r="F1986" t="str">
        <f t="shared" ref="F1986:F2049" si="94">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row>
    <row r="1987" spans="1:13" x14ac:dyDescent="0.2">
      <c r="A1987" s="2">
        <v>44982</v>
      </c>
      <c r="B1987" s="3">
        <f t="shared" ref="B1987:B2050" si="95">IF(MONTH(A1987)&gt;=7,YEAR(A1987)+1,YEAR(A1987))</f>
        <v>2023</v>
      </c>
      <c r="C1987" t="str">
        <f t="shared" si="93"/>
        <v>2022-2023</v>
      </c>
      <c r="D1987" t="s">
        <v>148</v>
      </c>
      <c r="E1987" t="s">
        <v>57</v>
      </c>
      <c r="F1987" t="str">
        <f t="shared" si="94"/>
        <v>New South Wales</v>
      </c>
      <c r="G1987" t="s">
        <v>10</v>
      </c>
      <c r="H1987">
        <v>2560</v>
      </c>
      <c r="I1987" t="s">
        <v>11</v>
      </c>
      <c r="J1987" t="s">
        <v>58</v>
      </c>
      <c r="K1987" t="s">
        <v>157</v>
      </c>
      <c r="L1987" t="s">
        <v>22</v>
      </c>
      <c r="M1987" s="5">
        <v>127.72999999999999</v>
      </c>
    </row>
    <row r="1988" spans="1:13" x14ac:dyDescent="0.2">
      <c r="A1988" s="2">
        <v>45365</v>
      </c>
      <c r="B1988" s="3">
        <f t="shared" si="95"/>
        <v>2024</v>
      </c>
      <c r="C1988" t="str">
        <f t="shared" si="93"/>
        <v>2023-2024</v>
      </c>
      <c r="D1988" t="s">
        <v>148</v>
      </c>
      <c r="E1988" t="s">
        <v>57</v>
      </c>
      <c r="F1988" t="str">
        <f t="shared" si="94"/>
        <v>New South Wales</v>
      </c>
      <c r="G1988" t="s">
        <v>10</v>
      </c>
      <c r="H1988">
        <v>2560</v>
      </c>
      <c r="I1988" t="s">
        <v>11</v>
      </c>
      <c r="J1988" t="s">
        <v>58</v>
      </c>
      <c r="K1988" t="s">
        <v>149</v>
      </c>
      <c r="L1988" t="s">
        <v>15</v>
      </c>
      <c r="M1988" s="5">
        <v>127.82</v>
      </c>
    </row>
    <row r="1989" spans="1:13" x14ac:dyDescent="0.2">
      <c r="A1989" s="2">
        <v>45344</v>
      </c>
      <c r="B1989" s="3">
        <f t="shared" si="95"/>
        <v>2024</v>
      </c>
      <c r="C1989" t="str">
        <f t="shared" si="93"/>
        <v>2023-2024</v>
      </c>
      <c r="D1989" t="s">
        <v>147</v>
      </c>
      <c r="E1989" t="s">
        <v>50</v>
      </c>
      <c r="F1989" t="str">
        <f t="shared" si="94"/>
        <v>Queensland</v>
      </c>
      <c r="G1989" t="s">
        <v>35</v>
      </c>
      <c r="H1989">
        <v>4703</v>
      </c>
      <c r="I1989" t="s">
        <v>11</v>
      </c>
      <c r="J1989" t="s">
        <v>51</v>
      </c>
      <c r="K1989" t="s">
        <v>150</v>
      </c>
      <c r="L1989" t="s">
        <v>18</v>
      </c>
      <c r="M1989" s="5">
        <v>127.86999999999999</v>
      </c>
    </row>
    <row r="1990" spans="1:13" x14ac:dyDescent="0.2">
      <c r="A1990" s="2">
        <v>45598</v>
      </c>
      <c r="B1990" s="3">
        <f t="shared" si="95"/>
        <v>2025</v>
      </c>
      <c r="C1990" t="str">
        <f t="shared" si="93"/>
        <v>2024-2025</v>
      </c>
      <c r="D1990" t="s">
        <v>147</v>
      </c>
      <c r="E1990" t="s">
        <v>137</v>
      </c>
      <c r="F1990" t="str">
        <f t="shared" si="94"/>
        <v>New South Wales</v>
      </c>
      <c r="G1990" t="s">
        <v>10</v>
      </c>
      <c r="H1990">
        <v>2031</v>
      </c>
      <c r="I1990" t="s">
        <v>11</v>
      </c>
      <c r="J1990" t="s">
        <v>12</v>
      </c>
      <c r="K1990" t="s">
        <v>151</v>
      </c>
      <c r="L1990" t="s">
        <v>21</v>
      </c>
      <c r="M1990" s="5">
        <v>128.09</v>
      </c>
    </row>
    <row r="1991" spans="1:13" x14ac:dyDescent="0.2">
      <c r="A1991" s="2">
        <v>45622</v>
      </c>
      <c r="B1991" s="3">
        <f t="shared" si="95"/>
        <v>2025</v>
      </c>
      <c r="C1991" t="str">
        <f t="shared" si="93"/>
        <v>2024-2025</v>
      </c>
      <c r="D1991" t="s">
        <v>147</v>
      </c>
      <c r="E1991" t="s">
        <v>56</v>
      </c>
      <c r="F1991" t="str">
        <f t="shared" si="94"/>
        <v>Northern Territory</v>
      </c>
      <c r="G1991" t="s">
        <v>29</v>
      </c>
      <c r="H1991">
        <v>870</v>
      </c>
      <c r="I1991" t="s">
        <v>11</v>
      </c>
      <c r="J1991" t="s">
        <v>30</v>
      </c>
      <c r="K1991" t="s">
        <v>152</v>
      </c>
      <c r="L1991" t="s">
        <v>13</v>
      </c>
      <c r="M1991" s="5">
        <v>128.81</v>
      </c>
    </row>
    <row r="1992" spans="1:13" x14ac:dyDescent="0.2">
      <c r="A1992" s="2">
        <v>45217</v>
      </c>
      <c r="B1992" s="3">
        <f t="shared" si="95"/>
        <v>2024</v>
      </c>
      <c r="C1992" t="str">
        <f t="shared" si="93"/>
        <v>2023-2024</v>
      </c>
      <c r="D1992" t="s">
        <v>147</v>
      </c>
      <c r="E1992" t="s">
        <v>139</v>
      </c>
      <c r="F1992" t="str">
        <f t="shared" si="94"/>
        <v>New South Wales</v>
      </c>
      <c r="G1992" t="s">
        <v>10</v>
      </c>
      <c r="H1992">
        <v>2020</v>
      </c>
      <c r="I1992" t="s">
        <v>11</v>
      </c>
      <c r="J1992" t="s">
        <v>12</v>
      </c>
      <c r="K1992" t="s">
        <v>151</v>
      </c>
      <c r="L1992" t="s">
        <v>21</v>
      </c>
      <c r="M1992" s="5">
        <v>128.94</v>
      </c>
    </row>
    <row r="1993" spans="1:13" x14ac:dyDescent="0.2">
      <c r="A1993" s="2">
        <v>45390</v>
      </c>
      <c r="B1993" s="3">
        <f t="shared" si="95"/>
        <v>2024</v>
      </c>
      <c r="C1993" t="str">
        <f t="shared" si="93"/>
        <v>2023-2024</v>
      </c>
      <c r="D1993" t="s">
        <v>147</v>
      </c>
      <c r="E1993" t="s">
        <v>109</v>
      </c>
      <c r="F1993" t="str">
        <f t="shared" si="94"/>
        <v>New South Wales</v>
      </c>
      <c r="G1993" t="s">
        <v>10</v>
      </c>
      <c r="H1993">
        <v>2480</v>
      </c>
      <c r="I1993" t="s">
        <v>11</v>
      </c>
      <c r="J1993" t="s">
        <v>68</v>
      </c>
      <c r="K1993" t="s">
        <v>155</v>
      </c>
      <c r="L1993" t="s">
        <v>20</v>
      </c>
      <c r="M1993" s="5">
        <v>129.06</v>
      </c>
    </row>
    <row r="1994" spans="1:13" x14ac:dyDescent="0.2">
      <c r="A1994" s="2">
        <v>45157</v>
      </c>
      <c r="B1994" s="3">
        <f t="shared" si="95"/>
        <v>2024</v>
      </c>
      <c r="C1994" t="str">
        <f t="shared" si="93"/>
        <v>2023-2024</v>
      </c>
      <c r="D1994" t="s">
        <v>147</v>
      </c>
      <c r="E1994" t="s">
        <v>62</v>
      </c>
      <c r="F1994" t="str">
        <f t="shared" si="94"/>
        <v>Victoria</v>
      </c>
      <c r="G1994" t="s">
        <v>45</v>
      </c>
      <c r="H1994">
        <v>3134</v>
      </c>
      <c r="I1994" t="s">
        <v>11</v>
      </c>
      <c r="J1994" t="s">
        <v>63</v>
      </c>
      <c r="K1994" t="s">
        <v>152</v>
      </c>
      <c r="L1994" t="s">
        <v>13</v>
      </c>
      <c r="M1994" s="5">
        <v>129.56</v>
      </c>
    </row>
    <row r="1995" spans="1:13" x14ac:dyDescent="0.2">
      <c r="A1995" s="2">
        <v>45584</v>
      </c>
      <c r="B1995" s="3">
        <f t="shared" si="95"/>
        <v>2025</v>
      </c>
      <c r="C1995" t="str">
        <f t="shared" si="93"/>
        <v>2024-2025</v>
      </c>
      <c r="D1995" t="s">
        <v>147</v>
      </c>
      <c r="E1995" t="s">
        <v>86</v>
      </c>
      <c r="F1995" t="str">
        <f t="shared" si="94"/>
        <v>New South Wales</v>
      </c>
      <c r="G1995" t="s">
        <v>10</v>
      </c>
      <c r="H1995">
        <v>2064</v>
      </c>
      <c r="I1995" t="s">
        <v>11</v>
      </c>
      <c r="J1995" t="s">
        <v>12</v>
      </c>
      <c r="K1995" t="s">
        <v>155</v>
      </c>
      <c r="L1995" t="s">
        <v>20</v>
      </c>
      <c r="M1995" s="5">
        <v>129.68</v>
      </c>
    </row>
    <row r="1996" spans="1:13" x14ac:dyDescent="0.2">
      <c r="A1996" s="2">
        <v>44939</v>
      </c>
      <c r="B1996" s="3">
        <f t="shared" si="95"/>
        <v>2023</v>
      </c>
      <c r="C1996" t="str">
        <f t="shared" si="93"/>
        <v>2022-2023</v>
      </c>
      <c r="D1996" t="s">
        <v>148</v>
      </c>
      <c r="E1996" t="s">
        <v>67</v>
      </c>
      <c r="F1996" t="str">
        <f t="shared" si="94"/>
        <v>New South Wales</v>
      </c>
      <c r="G1996" t="s">
        <v>10</v>
      </c>
      <c r="H1996">
        <v>2478</v>
      </c>
      <c r="I1996" t="s">
        <v>11</v>
      </c>
      <c r="J1996" t="s">
        <v>68</v>
      </c>
      <c r="K1996" t="s">
        <v>156</v>
      </c>
      <c r="L1996" t="s">
        <v>17</v>
      </c>
      <c r="M1996" s="5">
        <v>129.74</v>
      </c>
    </row>
    <row r="1997" spans="1:13" x14ac:dyDescent="0.2">
      <c r="A1997" s="2">
        <v>45465</v>
      </c>
      <c r="B1997" s="3">
        <f t="shared" si="95"/>
        <v>2024</v>
      </c>
      <c r="C1997" t="str">
        <f t="shared" si="93"/>
        <v>2023-2024</v>
      </c>
      <c r="D1997" t="s">
        <v>147</v>
      </c>
      <c r="E1997" t="s">
        <v>92</v>
      </c>
      <c r="F1997" t="str">
        <f t="shared" si="94"/>
        <v>Queensland</v>
      </c>
      <c r="G1997" t="s">
        <v>35</v>
      </c>
      <c r="H1997">
        <v>4068</v>
      </c>
      <c r="I1997" t="s">
        <v>11</v>
      </c>
      <c r="J1997" t="s">
        <v>43</v>
      </c>
      <c r="K1997" t="s">
        <v>154</v>
      </c>
      <c r="L1997" t="s">
        <v>14</v>
      </c>
      <c r="M1997" s="5">
        <v>129.82</v>
      </c>
    </row>
    <row r="1998" spans="1:13" x14ac:dyDescent="0.2">
      <c r="A1998" s="2">
        <v>45148</v>
      </c>
      <c r="B1998" s="3">
        <f t="shared" si="95"/>
        <v>2024</v>
      </c>
      <c r="C1998" t="str">
        <f t="shared" si="93"/>
        <v>2023-2024</v>
      </c>
      <c r="D1998" t="s">
        <v>148</v>
      </c>
      <c r="E1998" t="s">
        <v>138</v>
      </c>
      <c r="F1998" t="str">
        <f t="shared" si="94"/>
        <v>Queensland</v>
      </c>
      <c r="G1998" t="s">
        <v>35</v>
      </c>
      <c r="H1998">
        <v>4558</v>
      </c>
      <c r="I1998" t="s">
        <v>11</v>
      </c>
      <c r="J1998" t="s">
        <v>120</v>
      </c>
      <c r="K1998" t="s">
        <v>154</v>
      </c>
      <c r="L1998" t="s">
        <v>14</v>
      </c>
      <c r="M1998" s="5">
        <v>129.87</v>
      </c>
    </row>
    <row r="1999" spans="1:13" x14ac:dyDescent="0.2">
      <c r="A1999" s="2">
        <v>45618</v>
      </c>
      <c r="B1999" s="3">
        <f t="shared" si="95"/>
        <v>2025</v>
      </c>
      <c r="C1999" t="str">
        <f t="shared" si="93"/>
        <v>2024-2025</v>
      </c>
      <c r="D1999" t="s">
        <v>148</v>
      </c>
      <c r="E1999" t="s">
        <v>134</v>
      </c>
      <c r="F1999" t="str">
        <f t="shared" si="94"/>
        <v>Queensland</v>
      </c>
      <c r="G1999" t="s">
        <v>35</v>
      </c>
      <c r="H1999">
        <v>4825</v>
      </c>
      <c r="I1999" t="s">
        <v>11</v>
      </c>
      <c r="J1999" t="s">
        <v>36</v>
      </c>
      <c r="K1999" t="s">
        <v>154</v>
      </c>
      <c r="L1999" t="s">
        <v>14</v>
      </c>
      <c r="M1999" s="5">
        <v>129.9</v>
      </c>
    </row>
    <row r="2000" spans="1:13" x14ac:dyDescent="0.2">
      <c r="A2000" s="2">
        <v>45631</v>
      </c>
      <c r="B2000" s="3">
        <f t="shared" si="95"/>
        <v>2025</v>
      </c>
      <c r="C2000" t="str">
        <f t="shared" si="93"/>
        <v>2024-2025</v>
      </c>
      <c r="D2000" t="s">
        <v>148</v>
      </c>
      <c r="E2000" t="s">
        <v>61</v>
      </c>
      <c r="F2000" t="str">
        <f t="shared" si="94"/>
        <v>New South Wales</v>
      </c>
      <c r="G2000" t="s">
        <v>10</v>
      </c>
      <c r="H2000">
        <v>2539</v>
      </c>
      <c r="I2000" t="s">
        <v>11</v>
      </c>
      <c r="J2000" t="s">
        <v>58</v>
      </c>
      <c r="K2000" t="s">
        <v>153</v>
      </c>
      <c r="L2000" t="s">
        <v>16</v>
      </c>
      <c r="M2000" s="5">
        <v>129.91</v>
      </c>
    </row>
    <row r="2001" spans="1:13" x14ac:dyDescent="0.2">
      <c r="A2001" s="2">
        <v>45101</v>
      </c>
      <c r="B2001" s="3">
        <f t="shared" si="95"/>
        <v>2023</v>
      </c>
      <c r="C2001" t="str">
        <f t="shared" si="93"/>
        <v>2022-2023</v>
      </c>
      <c r="D2001" t="s">
        <v>147</v>
      </c>
      <c r="E2001" t="s">
        <v>78</v>
      </c>
      <c r="F2001" t="str">
        <f t="shared" si="94"/>
        <v>New South Wales</v>
      </c>
      <c r="G2001" t="s">
        <v>10</v>
      </c>
      <c r="H2001">
        <v>2350</v>
      </c>
      <c r="I2001" t="s">
        <v>11</v>
      </c>
      <c r="J2001" t="s">
        <v>68</v>
      </c>
      <c r="K2001" t="s">
        <v>154</v>
      </c>
      <c r="L2001" t="s">
        <v>14</v>
      </c>
      <c r="M2001" s="5">
        <v>130.26</v>
      </c>
    </row>
    <row r="2002" spans="1:13" x14ac:dyDescent="0.2">
      <c r="A2002" s="2">
        <v>45552</v>
      </c>
      <c r="B2002" s="3">
        <f t="shared" si="95"/>
        <v>2025</v>
      </c>
      <c r="C2002" t="str">
        <f t="shared" si="93"/>
        <v>2024-2025</v>
      </c>
      <c r="D2002" t="s">
        <v>147</v>
      </c>
      <c r="E2002" t="s">
        <v>28</v>
      </c>
      <c r="F2002" t="str">
        <f t="shared" si="94"/>
        <v>Northern Territory</v>
      </c>
      <c r="G2002" t="s">
        <v>29</v>
      </c>
      <c r="H2002">
        <v>800</v>
      </c>
      <c r="I2002" t="s">
        <v>11</v>
      </c>
      <c r="J2002" t="s">
        <v>30</v>
      </c>
      <c r="K2002" t="s">
        <v>151</v>
      </c>
      <c r="L2002" t="s">
        <v>21</v>
      </c>
      <c r="M2002" s="5">
        <v>130.86000000000001</v>
      </c>
    </row>
    <row r="2003" spans="1:13" x14ac:dyDescent="0.2">
      <c r="A2003" s="2">
        <v>45547</v>
      </c>
      <c r="B2003" s="3">
        <f t="shared" si="95"/>
        <v>2025</v>
      </c>
      <c r="C2003" t="str">
        <f t="shared" si="93"/>
        <v>2024-2025</v>
      </c>
      <c r="D2003" t="s">
        <v>147</v>
      </c>
      <c r="E2003" t="s">
        <v>93</v>
      </c>
      <c r="F2003" t="str">
        <f t="shared" si="94"/>
        <v>Western Australia</v>
      </c>
      <c r="G2003" t="s">
        <v>48</v>
      </c>
      <c r="H2003">
        <v>6112</v>
      </c>
      <c r="I2003" t="s">
        <v>11</v>
      </c>
      <c r="J2003" t="s">
        <v>94</v>
      </c>
      <c r="K2003" t="s">
        <v>154</v>
      </c>
      <c r="L2003" t="s">
        <v>14</v>
      </c>
      <c r="M2003" s="5">
        <v>130.93</v>
      </c>
    </row>
    <row r="2004" spans="1:13" x14ac:dyDescent="0.2">
      <c r="A2004" s="2">
        <v>45375</v>
      </c>
      <c r="B2004" s="3">
        <f t="shared" si="95"/>
        <v>2024</v>
      </c>
      <c r="C2004" t="str">
        <f t="shared" si="93"/>
        <v>2023-2024</v>
      </c>
      <c r="D2004" t="s">
        <v>147</v>
      </c>
      <c r="E2004" t="s">
        <v>132</v>
      </c>
      <c r="F2004" t="str">
        <f t="shared" si="94"/>
        <v>New South Wales</v>
      </c>
      <c r="G2004" t="s">
        <v>10</v>
      </c>
      <c r="H2004">
        <v>2800</v>
      </c>
      <c r="I2004" t="s">
        <v>11</v>
      </c>
      <c r="J2004" t="s">
        <v>25</v>
      </c>
      <c r="K2004" t="s">
        <v>19</v>
      </c>
      <c r="L2004" t="s">
        <v>23</v>
      </c>
      <c r="M2004" s="5">
        <v>130.99</v>
      </c>
    </row>
    <row r="2005" spans="1:13" x14ac:dyDescent="0.2">
      <c r="A2005" s="2">
        <v>45079</v>
      </c>
      <c r="B2005" s="3">
        <f t="shared" si="95"/>
        <v>2023</v>
      </c>
      <c r="C2005" t="str">
        <f t="shared" si="93"/>
        <v>2022-2023</v>
      </c>
      <c r="D2005" t="s">
        <v>147</v>
      </c>
      <c r="E2005" t="s">
        <v>44</v>
      </c>
      <c r="F2005" t="str">
        <f t="shared" si="94"/>
        <v>Victoria</v>
      </c>
      <c r="G2005" t="s">
        <v>45</v>
      </c>
      <c r="H2005">
        <v>3066</v>
      </c>
      <c r="I2005" t="s">
        <v>11</v>
      </c>
      <c r="J2005" t="s">
        <v>46</v>
      </c>
      <c r="K2005" t="s">
        <v>154</v>
      </c>
      <c r="L2005" t="s">
        <v>14</v>
      </c>
      <c r="M2005" s="5">
        <v>131.18</v>
      </c>
    </row>
    <row r="2006" spans="1:13" x14ac:dyDescent="0.2">
      <c r="A2006" s="2">
        <v>45543</v>
      </c>
      <c r="B2006" s="3">
        <f t="shared" si="95"/>
        <v>2025</v>
      </c>
      <c r="C2006" t="str">
        <f t="shared" si="93"/>
        <v>2024-2025</v>
      </c>
      <c r="D2006" t="s">
        <v>147</v>
      </c>
      <c r="E2006" t="s">
        <v>28</v>
      </c>
      <c r="F2006" t="str">
        <f t="shared" si="94"/>
        <v>Northern Territory</v>
      </c>
      <c r="G2006" t="s">
        <v>29</v>
      </c>
      <c r="H2006">
        <v>800</v>
      </c>
      <c r="I2006" t="s">
        <v>11</v>
      </c>
      <c r="J2006" t="s">
        <v>30</v>
      </c>
      <c r="K2006" t="s">
        <v>150</v>
      </c>
      <c r="L2006" t="s">
        <v>18</v>
      </c>
      <c r="M2006" s="5">
        <v>131.26999999999998</v>
      </c>
    </row>
    <row r="2007" spans="1:13" x14ac:dyDescent="0.2">
      <c r="A2007" s="2">
        <v>45473</v>
      </c>
      <c r="B2007" s="3">
        <f t="shared" si="95"/>
        <v>2024</v>
      </c>
      <c r="C2007" t="str">
        <f t="shared" si="93"/>
        <v>2023-2024</v>
      </c>
      <c r="D2007" t="s">
        <v>147</v>
      </c>
      <c r="E2007" t="s">
        <v>28</v>
      </c>
      <c r="F2007" t="str">
        <f t="shared" si="94"/>
        <v>Northern Territory</v>
      </c>
      <c r="G2007" t="s">
        <v>29</v>
      </c>
      <c r="H2007">
        <v>800</v>
      </c>
      <c r="I2007" t="s">
        <v>11</v>
      </c>
      <c r="J2007" t="s">
        <v>30</v>
      </c>
      <c r="K2007" t="s">
        <v>155</v>
      </c>
      <c r="L2007" t="s">
        <v>20</v>
      </c>
      <c r="M2007" s="5">
        <v>131.47</v>
      </c>
    </row>
    <row r="2008" spans="1:13" x14ac:dyDescent="0.2">
      <c r="A2008" s="2">
        <v>45091</v>
      </c>
      <c r="B2008" s="3">
        <f t="shared" si="95"/>
        <v>2023</v>
      </c>
      <c r="C2008" t="str">
        <f t="shared" si="93"/>
        <v>2022-2023</v>
      </c>
      <c r="D2008" t="s">
        <v>147</v>
      </c>
      <c r="E2008" t="s">
        <v>115</v>
      </c>
      <c r="F2008" t="str">
        <f t="shared" si="94"/>
        <v>Western Australia</v>
      </c>
      <c r="G2008" t="s">
        <v>48</v>
      </c>
      <c r="H2008">
        <v>6280</v>
      </c>
      <c r="I2008" t="s">
        <v>11</v>
      </c>
      <c r="J2008" t="s">
        <v>94</v>
      </c>
      <c r="K2008" t="s">
        <v>156</v>
      </c>
      <c r="L2008" t="s">
        <v>17</v>
      </c>
      <c r="M2008" s="5">
        <v>131.78</v>
      </c>
    </row>
    <row r="2009" spans="1:13" x14ac:dyDescent="0.2">
      <c r="A2009" s="2">
        <v>45277</v>
      </c>
      <c r="B2009" s="3">
        <f t="shared" si="95"/>
        <v>2024</v>
      </c>
      <c r="C2009" t="str">
        <f t="shared" si="93"/>
        <v>2023-2024</v>
      </c>
      <c r="D2009" t="s">
        <v>147</v>
      </c>
      <c r="E2009" t="s">
        <v>75</v>
      </c>
      <c r="F2009" t="str">
        <f t="shared" si="94"/>
        <v>Victoria</v>
      </c>
      <c r="G2009" t="s">
        <v>45</v>
      </c>
      <c r="H2009">
        <v>3630</v>
      </c>
      <c r="I2009" t="s">
        <v>11</v>
      </c>
      <c r="J2009" t="s">
        <v>55</v>
      </c>
      <c r="K2009" t="s">
        <v>156</v>
      </c>
      <c r="L2009" t="s">
        <v>17</v>
      </c>
      <c r="M2009" s="5">
        <v>131.82999999999998</v>
      </c>
    </row>
    <row r="2010" spans="1:13" x14ac:dyDescent="0.2">
      <c r="A2010" s="2">
        <v>45111</v>
      </c>
      <c r="B2010" s="3">
        <f t="shared" si="95"/>
        <v>2024</v>
      </c>
      <c r="C2010" t="str">
        <f t="shared" si="93"/>
        <v>2023-2024</v>
      </c>
      <c r="D2010" t="s">
        <v>148</v>
      </c>
      <c r="E2010" t="s">
        <v>87</v>
      </c>
      <c r="F2010" t="str">
        <f t="shared" si="94"/>
        <v>New South Wales</v>
      </c>
      <c r="G2010" t="s">
        <v>10</v>
      </c>
      <c r="H2010">
        <v>2790</v>
      </c>
      <c r="I2010" t="s">
        <v>11</v>
      </c>
      <c r="J2010" t="s">
        <v>25</v>
      </c>
      <c r="K2010" t="s">
        <v>151</v>
      </c>
      <c r="L2010" t="s">
        <v>21</v>
      </c>
      <c r="M2010" s="5">
        <v>131.9</v>
      </c>
    </row>
    <row r="2011" spans="1:13" x14ac:dyDescent="0.2">
      <c r="A2011" s="2">
        <v>45453</v>
      </c>
      <c r="B2011" s="3">
        <f t="shared" si="95"/>
        <v>2024</v>
      </c>
      <c r="C2011" t="str">
        <f t="shared" si="93"/>
        <v>2023-2024</v>
      </c>
      <c r="D2011" t="s">
        <v>148</v>
      </c>
      <c r="E2011" t="s">
        <v>145</v>
      </c>
      <c r="F2011" t="str">
        <f t="shared" si="94"/>
        <v>New South Wales</v>
      </c>
      <c r="G2011" t="s">
        <v>10</v>
      </c>
      <c r="H2011">
        <v>2101</v>
      </c>
      <c r="I2011" t="s">
        <v>11</v>
      </c>
      <c r="J2011" t="s">
        <v>27</v>
      </c>
      <c r="K2011" t="s">
        <v>157</v>
      </c>
      <c r="L2011" t="s">
        <v>22</v>
      </c>
      <c r="M2011" s="5">
        <v>131.97999999999999</v>
      </c>
    </row>
    <row r="2012" spans="1:13" x14ac:dyDescent="0.2">
      <c r="A2012" s="2">
        <v>45296</v>
      </c>
      <c r="B2012" s="3">
        <f t="shared" si="95"/>
        <v>2024</v>
      </c>
      <c r="C2012" t="str">
        <f t="shared" si="93"/>
        <v>2023-2024</v>
      </c>
      <c r="D2012" t="s">
        <v>147</v>
      </c>
      <c r="E2012" t="s">
        <v>108</v>
      </c>
      <c r="F2012" t="str">
        <f t="shared" si="94"/>
        <v>Victoria</v>
      </c>
      <c r="G2012" t="s">
        <v>45</v>
      </c>
      <c r="H2012">
        <v>3018</v>
      </c>
      <c r="I2012" t="s">
        <v>11</v>
      </c>
      <c r="J2012" t="s">
        <v>46</v>
      </c>
      <c r="K2012" t="s">
        <v>155</v>
      </c>
      <c r="L2012" t="s">
        <v>20</v>
      </c>
      <c r="M2012" s="5">
        <v>132.66</v>
      </c>
    </row>
    <row r="2013" spans="1:13" x14ac:dyDescent="0.2">
      <c r="A2013" s="2">
        <v>45401</v>
      </c>
      <c r="B2013" s="3">
        <f t="shared" si="95"/>
        <v>2024</v>
      </c>
      <c r="C2013" t="str">
        <f t="shared" si="93"/>
        <v>2023-2024</v>
      </c>
      <c r="D2013" t="s">
        <v>147</v>
      </c>
      <c r="E2013" t="s">
        <v>75</v>
      </c>
      <c r="F2013" t="str">
        <f t="shared" si="94"/>
        <v>Victoria</v>
      </c>
      <c r="G2013" t="s">
        <v>45</v>
      </c>
      <c r="H2013">
        <v>3630</v>
      </c>
      <c r="I2013" t="s">
        <v>11</v>
      </c>
      <c r="J2013" t="s">
        <v>55</v>
      </c>
      <c r="K2013" t="s">
        <v>149</v>
      </c>
      <c r="L2013" t="s">
        <v>15</v>
      </c>
      <c r="M2013" s="5">
        <v>132.75</v>
      </c>
    </row>
    <row r="2014" spans="1:13" x14ac:dyDescent="0.2">
      <c r="A2014" s="2">
        <v>45224</v>
      </c>
      <c r="B2014" s="3">
        <f t="shared" si="95"/>
        <v>2024</v>
      </c>
      <c r="C2014" t="str">
        <f t="shared" si="93"/>
        <v>2023-2024</v>
      </c>
      <c r="D2014" t="s">
        <v>148</v>
      </c>
      <c r="E2014" t="s">
        <v>100</v>
      </c>
      <c r="F2014" t="str">
        <f t="shared" si="94"/>
        <v>Western Australia</v>
      </c>
      <c r="G2014" t="s">
        <v>48</v>
      </c>
      <c r="H2014">
        <v>6021</v>
      </c>
      <c r="I2014" t="s">
        <v>11</v>
      </c>
      <c r="J2014" t="s">
        <v>49</v>
      </c>
      <c r="K2014" t="s">
        <v>156</v>
      </c>
      <c r="L2014" t="s">
        <v>17</v>
      </c>
      <c r="M2014" s="5">
        <v>133.67000000000002</v>
      </c>
    </row>
    <row r="2015" spans="1:13" x14ac:dyDescent="0.2">
      <c r="A2015" s="2">
        <v>45310</v>
      </c>
      <c r="B2015" s="3">
        <f t="shared" si="95"/>
        <v>2024</v>
      </c>
      <c r="C2015" t="str">
        <f t="shared" si="93"/>
        <v>2023-2024</v>
      </c>
      <c r="D2015" t="s">
        <v>147</v>
      </c>
      <c r="E2015" t="s">
        <v>31</v>
      </c>
      <c r="F2015" t="str">
        <f t="shared" si="94"/>
        <v>South Australia</v>
      </c>
      <c r="G2015" t="s">
        <v>32</v>
      </c>
      <c r="H2015">
        <v>5168</v>
      </c>
      <c r="I2015" t="s">
        <v>11</v>
      </c>
      <c r="J2015" t="s">
        <v>33</v>
      </c>
      <c r="K2015" t="s">
        <v>152</v>
      </c>
      <c r="L2015" t="s">
        <v>13</v>
      </c>
      <c r="M2015" s="5">
        <v>133.76999999999998</v>
      </c>
    </row>
    <row r="2016" spans="1:13" x14ac:dyDescent="0.2">
      <c r="A2016" s="2">
        <v>45312</v>
      </c>
      <c r="B2016" s="3">
        <f t="shared" si="95"/>
        <v>2024</v>
      </c>
      <c r="C2016" t="str">
        <f t="shared" si="93"/>
        <v>2023-2024</v>
      </c>
      <c r="D2016" t="s">
        <v>147</v>
      </c>
      <c r="E2016" t="s">
        <v>118</v>
      </c>
      <c r="F2016" t="str">
        <f t="shared" si="94"/>
        <v>New South Wales</v>
      </c>
      <c r="G2016" t="s">
        <v>10</v>
      </c>
      <c r="H2016">
        <v>2158</v>
      </c>
      <c r="I2016" t="s">
        <v>11</v>
      </c>
      <c r="J2016" t="s">
        <v>27</v>
      </c>
      <c r="K2016" t="s">
        <v>156</v>
      </c>
      <c r="L2016" t="s">
        <v>17</v>
      </c>
      <c r="M2016" s="5">
        <v>133.77000000000001</v>
      </c>
    </row>
    <row r="2017" spans="1:13" x14ac:dyDescent="0.2">
      <c r="A2017" s="2">
        <v>45175</v>
      </c>
      <c r="B2017" s="3">
        <f t="shared" si="95"/>
        <v>2024</v>
      </c>
      <c r="C2017" t="str">
        <f t="shared" si="93"/>
        <v>2023-2024</v>
      </c>
      <c r="D2017" t="s">
        <v>148</v>
      </c>
      <c r="E2017" t="s">
        <v>87</v>
      </c>
      <c r="F2017" t="str">
        <f t="shared" si="94"/>
        <v>New South Wales</v>
      </c>
      <c r="G2017" t="s">
        <v>10</v>
      </c>
      <c r="H2017">
        <v>2790</v>
      </c>
      <c r="I2017" t="s">
        <v>11</v>
      </c>
      <c r="J2017" t="s">
        <v>25</v>
      </c>
      <c r="K2017" t="s">
        <v>149</v>
      </c>
      <c r="L2017" t="s">
        <v>15</v>
      </c>
      <c r="M2017" s="5">
        <v>133.82</v>
      </c>
    </row>
    <row r="2018" spans="1:13" x14ac:dyDescent="0.2">
      <c r="A2018" s="2">
        <v>44986</v>
      </c>
      <c r="B2018" s="3">
        <f t="shared" si="95"/>
        <v>2023</v>
      </c>
      <c r="C2018" t="str">
        <f t="shared" si="93"/>
        <v>2022-2023</v>
      </c>
      <c r="D2018" t="s">
        <v>148</v>
      </c>
      <c r="E2018" t="s">
        <v>57</v>
      </c>
      <c r="F2018" t="str">
        <f t="shared" si="94"/>
        <v>New South Wales</v>
      </c>
      <c r="G2018" t="s">
        <v>10</v>
      </c>
      <c r="H2018">
        <v>2560</v>
      </c>
      <c r="I2018" t="s">
        <v>11</v>
      </c>
      <c r="J2018" t="s">
        <v>58</v>
      </c>
      <c r="K2018" t="s">
        <v>156</v>
      </c>
      <c r="L2018" t="s">
        <v>17</v>
      </c>
      <c r="M2018" s="5">
        <v>134.18</v>
      </c>
    </row>
    <row r="2019" spans="1:13" x14ac:dyDescent="0.2">
      <c r="A2019" s="2">
        <v>45646</v>
      </c>
      <c r="B2019" s="3">
        <f t="shared" si="95"/>
        <v>2025</v>
      </c>
      <c r="C2019" t="str">
        <f t="shared" si="93"/>
        <v>2024-2025</v>
      </c>
      <c r="D2019" t="s">
        <v>147</v>
      </c>
      <c r="E2019" t="s">
        <v>62</v>
      </c>
      <c r="F2019" t="str">
        <f t="shared" si="94"/>
        <v>Victoria</v>
      </c>
      <c r="G2019" t="s">
        <v>45</v>
      </c>
      <c r="H2019">
        <v>3134</v>
      </c>
      <c r="I2019" t="s">
        <v>11</v>
      </c>
      <c r="J2019" t="s">
        <v>63</v>
      </c>
      <c r="K2019" t="s">
        <v>149</v>
      </c>
      <c r="L2019" t="s">
        <v>15</v>
      </c>
      <c r="M2019" s="5">
        <v>134.72999999999999</v>
      </c>
    </row>
    <row r="2020" spans="1:13" x14ac:dyDescent="0.2">
      <c r="A2020" s="2">
        <v>45157</v>
      </c>
      <c r="B2020" s="3">
        <f t="shared" si="95"/>
        <v>2024</v>
      </c>
      <c r="C2020" t="str">
        <f t="shared" si="93"/>
        <v>2023-2024</v>
      </c>
      <c r="D2020" t="s">
        <v>148</v>
      </c>
      <c r="E2020" t="s">
        <v>87</v>
      </c>
      <c r="F2020" t="str">
        <f t="shared" si="94"/>
        <v>New South Wales</v>
      </c>
      <c r="G2020" t="s">
        <v>10</v>
      </c>
      <c r="H2020">
        <v>2790</v>
      </c>
      <c r="I2020" t="s">
        <v>11</v>
      </c>
      <c r="J2020" t="s">
        <v>25</v>
      </c>
      <c r="K2020" t="s">
        <v>154</v>
      </c>
      <c r="L2020" t="s">
        <v>14</v>
      </c>
      <c r="M2020" s="5">
        <v>134.9</v>
      </c>
    </row>
    <row r="2021" spans="1:13" x14ac:dyDescent="0.2">
      <c r="A2021" s="2">
        <v>45089</v>
      </c>
      <c r="B2021" s="3">
        <f t="shared" si="95"/>
        <v>2023</v>
      </c>
      <c r="C2021" t="str">
        <f t="shared" si="93"/>
        <v>2022-2023</v>
      </c>
      <c r="D2021" t="s">
        <v>148</v>
      </c>
      <c r="E2021" t="s">
        <v>142</v>
      </c>
      <c r="F2021" t="str">
        <f t="shared" si="94"/>
        <v>Australian Capital Territory</v>
      </c>
      <c r="G2021" t="s">
        <v>80</v>
      </c>
      <c r="H2021">
        <v>2609</v>
      </c>
      <c r="I2021" t="s">
        <v>11</v>
      </c>
      <c r="J2021" t="s">
        <v>58</v>
      </c>
      <c r="K2021" t="s">
        <v>151</v>
      </c>
      <c r="L2021" t="s">
        <v>21</v>
      </c>
      <c r="M2021" s="5">
        <v>134.91</v>
      </c>
    </row>
    <row r="2022" spans="1:13" x14ac:dyDescent="0.2">
      <c r="A2022" s="2">
        <v>45336</v>
      </c>
      <c r="B2022" s="3">
        <f t="shared" si="95"/>
        <v>2024</v>
      </c>
      <c r="C2022" t="str">
        <f t="shared" si="93"/>
        <v>2023-2024</v>
      </c>
      <c r="D2022" t="s">
        <v>147</v>
      </c>
      <c r="E2022" t="s">
        <v>129</v>
      </c>
      <c r="F2022" t="str">
        <f t="shared" si="94"/>
        <v>Tasmania</v>
      </c>
      <c r="G2022" t="s">
        <v>70</v>
      </c>
      <c r="H2022">
        <v>7010</v>
      </c>
      <c r="I2022" t="s">
        <v>11</v>
      </c>
      <c r="J2022" t="s">
        <v>71</v>
      </c>
      <c r="K2022" t="s">
        <v>19</v>
      </c>
      <c r="L2022" t="s">
        <v>23</v>
      </c>
      <c r="M2022" s="5">
        <v>135.84</v>
      </c>
    </row>
    <row r="2023" spans="1:13" x14ac:dyDescent="0.2">
      <c r="A2023" s="2">
        <v>45062</v>
      </c>
      <c r="B2023" s="3">
        <f t="shared" si="95"/>
        <v>2023</v>
      </c>
      <c r="C2023" t="str">
        <f t="shared" si="93"/>
        <v>2022-2023</v>
      </c>
      <c r="D2023" t="s">
        <v>148</v>
      </c>
      <c r="E2023" t="s">
        <v>26</v>
      </c>
      <c r="F2023" t="str">
        <f t="shared" si="94"/>
        <v>New South Wales</v>
      </c>
      <c r="G2023" t="s">
        <v>10</v>
      </c>
      <c r="H2023">
        <v>2141</v>
      </c>
      <c r="I2023" t="s">
        <v>11</v>
      </c>
      <c r="J2023" t="s">
        <v>27</v>
      </c>
      <c r="K2023" t="s">
        <v>154</v>
      </c>
      <c r="L2023" t="s">
        <v>14</v>
      </c>
      <c r="M2023" s="5">
        <v>135.92000000000002</v>
      </c>
    </row>
    <row r="2024" spans="1:13" x14ac:dyDescent="0.2">
      <c r="A2024" s="2">
        <v>45495</v>
      </c>
      <c r="B2024" s="3">
        <f t="shared" si="95"/>
        <v>2025</v>
      </c>
      <c r="C2024" t="str">
        <f t="shared" si="93"/>
        <v>2024-2025</v>
      </c>
      <c r="D2024" t="s">
        <v>148</v>
      </c>
      <c r="E2024" t="s">
        <v>117</v>
      </c>
      <c r="F2024" t="str">
        <f t="shared" si="94"/>
        <v>Queensland</v>
      </c>
      <c r="G2024" t="s">
        <v>35</v>
      </c>
      <c r="H2024">
        <v>4119</v>
      </c>
      <c r="I2024" t="s">
        <v>11</v>
      </c>
      <c r="J2024" t="s">
        <v>43</v>
      </c>
      <c r="K2024" t="s">
        <v>157</v>
      </c>
      <c r="L2024" t="s">
        <v>22</v>
      </c>
      <c r="M2024" s="5">
        <v>136.16999999999999</v>
      </c>
    </row>
    <row r="2025" spans="1:13" x14ac:dyDescent="0.2">
      <c r="A2025" s="2">
        <v>45541</v>
      </c>
      <c r="B2025" s="3">
        <f t="shared" si="95"/>
        <v>2025</v>
      </c>
      <c r="C2025" t="str">
        <f t="shared" si="93"/>
        <v>2024-2025</v>
      </c>
      <c r="D2025" t="s">
        <v>147</v>
      </c>
      <c r="E2025" t="s">
        <v>132</v>
      </c>
      <c r="F2025" t="str">
        <f t="shared" si="94"/>
        <v>New South Wales</v>
      </c>
      <c r="G2025" t="s">
        <v>10</v>
      </c>
      <c r="H2025">
        <v>2800</v>
      </c>
      <c r="I2025" t="s">
        <v>11</v>
      </c>
      <c r="J2025" t="s">
        <v>25</v>
      </c>
      <c r="K2025" t="s">
        <v>149</v>
      </c>
      <c r="L2025" t="s">
        <v>15</v>
      </c>
      <c r="M2025" s="5">
        <v>136.28</v>
      </c>
    </row>
    <row r="2026" spans="1:13" x14ac:dyDescent="0.2">
      <c r="A2026" s="2">
        <v>44938</v>
      </c>
      <c r="B2026" s="3">
        <f t="shared" si="95"/>
        <v>2023</v>
      </c>
      <c r="C2026" t="str">
        <f t="shared" si="93"/>
        <v>2022-2023</v>
      </c>
      <c r="D2026" t="s">
        <v>148</v>
      </c>
      <c r="E2026" t="s">
        <v>105</v>
      </c>
      <c r="F2026" t="str">
        <f t="shared" si="94"/>
        <v>Victoria</v>
      </c>
      <c r="G2026" t="s">
        <v>45</v>
      </c>
      <c r="H2026">
        <v>3500</v>
      </c>
      <c r="I2026" t="s">
        <v>11</v>
      </c>
      <c r="J2026" t="s">
        <v>60</v>
      </c>
      <c r="K2026" t="s">
        <v>19</v>
      </c>
      <c r="L2026" t="s">
        <v>23</v>
      </c>
      <c r="M2026" s="5">
        <v>136.41</v>
      </c>
    </row>
    <row r="2027" spans="1:13" x14ac:dyDescent="0.2">
      <c r="A2027" s="2">
        <v>45017</v>
      </c>
      <c r="B2027" s="3">
        <f t="shared" si="95"/>
        <v>2023</v>
      </c>
      <c r="C2027" t="str">
        <f t="shared" si="93"/>
        <v>2022-2023</v>
      </c>
      <c r="D2027" t="s">
        <v>147</v>
      </c>
      <c r="E2027" t="s">
        <v>93</v>
      </c>
      <c r="F2027" t="str">
        <f t="shared" si="94"/>
        <v>Western Australia</v>
      </c>
      <c r="G2027" t="s">
        <v>48</v>
      </c>
      <c r="H2027">
        <v>6112</v>
      </c>
      <c r="I2027" t="s">
        <v>11</v>
      </c>
      <c r="J2027" t="s">
        <v>94</v>
      </c>
      <c r="K2027" t="s">
        <v>154</v>
      </c>
      <c r="L2027" t="s">
        <v>14</v>
      </c>
      <c r="M2027" s="5">
        <v>136.47</v>
      </c>
    </row>
    <row r="2028" spans="1:13" x14ac:dyDescent="0.2">
      <c r="A2028" s="2">
        <v>45137</v>
      </c>
      <c r="B2028" s="3">
        <f t="shared" si="95"/>
        <v>2024</v>
      </c>
      <c r="C2028" t="str">
        <f t="shared" si="93"/>
        <v>2023-2024</v>
      </c>
      <c r="D2028" t="s">
        <v>147</v>
      </c>
      <c r="E2028" t="s">
        <v>113</v>
      </c>
      <c r="F2028" t="str">
        <f t="shared" si="94"/>
        <v>Queensland</v>
      </c>
      <c r="G2028" t="s">
        <v>35</v>
      </c>
      <c r="H2028">
        <v>4215</v>
      </c>
      <c r="I2028" t="s">
        <v>11</v>
      </c>
      <c r="J2028" t="s">
        <v>104</v>
      </c>
      <c r="K2028" t="s">
        <v>150</v>
      </c>
      <c r="L2028" t="s">
        <v>18</v>
      </c>
      <c r="M2028" s="5">
        <v>136.66</v>
      </c>
    </row>
    <row r="2029" spans="1:13" x14ac:dyDescent="0.2">
      <c r="A2029" s="2">
        <v>45414</v>
      </c>
      <c r="B2029" s="3">
        <f t="shared" si="95"/>
        <v>2024</v>
      </c>
      <c r="C2029" t="str">
        <f t="shared" si="93"/>
        <v>2023-2024</v>
      </c>
      <c r="D2029" t="s">
        <v>148</v>
      </c>
      <c r="E2029" t="s">
        <v>106</v>
      </c>
      <c r="F2029" t="str">
        <f t="shared" si="94"/>
        <v>Victoria</v>
      </c>
      <c r="G2029" t="s">
        <v>45</v>
      </c>
      <c r="H2029">
        <v>3915</v>
      </c>
      <c r="I2029" t="s">
        <v>11</v>
      </c>
      <c r="J2029" t="s">
        <v>55</v>
      </c>
      <c r="K2029" t="s">
        <v>19</v>
      </c>
      <c r="L2029" t="s">
        <v>23</v>
      </c>
      <c r="M2029" s="5">
        <v>136.79</v>
      </c>
    </row>
    <row r="2030" spans="1:13" x14ac:dyDescent="0.2">
      <c r="A2030" s="2">
        <v>45403</v>
      </c>
      <c r="B2030" s="3">
        <f t="shared" si="95"/>
        <v>2024</v>
      </c>
      <c r="C2030" t="str">
        <f t="shared" si="93"/>
        <v>2023-2024</v>
      </c>
      <c r="D2030" t="s">
        <v>147</v>
      </c>
      <c r="E2030" t="s">
        <v>115</v>
      </c>
      <c r="F2030" t="str">
        <f t="shared" si="94"/>
        <v>Western Australia</v>
      </c>
      <c r="G2030" t="s">
        <v>48</v>
      </c>
      <c r="H2030">
        <v>6280</v>
      </c>
      <c r="I2030" t="s">
        <v>11</v>
      </c>
      <c r="J2030" t="s">
        <v>94</v>
      </c>
      <c r="K2030" t="s">
        <v>150</v>
      </c>
      <c r="L2030" t="s">
        <v>18</v>
      </c>
      <c r="M2030" s="5">
        <v>136.85</v>
      </c>
    </row>
    <row r="2031" spans="1:13" x14ac:dyDescent="0.2">
      <c r="A2031" s="2">
        <v>45567</v>
      </c>
      <c r="B2031" s="3">
        <f t="shared" si="95"/>
        <v>2025</v>
      </c>
      <c r="C2031" t="str">
        <f t="shared" si="93"/>
        <v>2024-2025</v>
      </c>
      <c r="D2031" t="s">
        <v>148</v>
      </c>
      <c r="E2031" t="s">
        <v>105</v>
      </c>
      <c r="F2031" t="str">
        <f t="shared" si="94"/>
        <v>Victoria</v>
      </c>
      <c r="G2031" t="s">
        <v>45</v>
      </c>
      <c r="H2031">
        <v>3500</v>
      </c>
      <c r="I2031" t="s">
        <v>11</v>
      </c>
      <c r="J2031" t="s">
        <v>60</v>
      </c>
      <c r="K2031" t="s">
        <v>19</v>
      </c>
      <c r="L2031" t="s">
        <v>23</v>
      </c>
      <c r="M2031" s="5">
        <v>137.76000000000002</v>
      </c>
    </row>
    <row r="2032" spans="1:13" x14ac:dyDescent="0.2">
      <c r="A2032" s="2">
        <v>44984</v>
      </c>
      <c r="B2032" s="3">
        <f t="shared" si="95"/>
        <v>2023</v>
      </c>
      <c r="C2032" t="str">
        <f t="shared" si="93"/>
        <v>2022-2023</v>
      </c>
      <c r="D2032" t="s">
        <v>147</v>
      </c>
      <c r="E2032" t="s">
        <v>62</v>
      </c>
      <c r="F2032" t="str">
        <f t="shared" si="94"/>
        <v>Victoria</v>
      </c>
      <c r="G2032" t="s">
        <v>45</v>
      </c>
      <c r="H2032">
        <v>3134</v>
      </c>
      <c r="I2032" t="s">
        <v>11</v>
      </c>
      <c r="J2032" t="s">
        <v>63</v>
      </c>
      <c r="K2032" t="s">
        <v>151</v>
      </c>
      <c r="L2032" t="s">
        <v>21</v>
      </c>
      <c r="M2032" s="5">
        <v>137.76999999999998</v>
      </c>
    </row>
    <row r="2033" spans="1:13" x14ac:dyDescent="0.2">
      <c r="A2033" s="2">
        <v>45295</v>
      </c>
      <c r="B2033" s="3">
        <f t="shared" si="95"/>
        <v>2024</v>
      </c>
      <c r="C2033" t="str">
        <f t="shared" si="93"/>
        <v>2023-2024</v>
      </c>
      <c r="D2033" t="s">
        <v>148</v>
      </c>
      <c r="E2033" t="s">
        <v>102</v>
      </c>
      <c r="F2033" t="str">
        <f t="shared" si="94"/>
        <v>Queensland</v>
      </c>
      <c r="G2033" t="s">
        <v>35</v>
      </c>
      <c r="H2033">
        <v>4870</v>
      </c>
      <c r="I2033" t="s">
        <v>11</v>
      </c>
      <c r="J2033" t="s">
        <v>36</v>
      </c>
      <c r="K2033" t="s">
        <v>151</v>
      </c>
      <c r="L2033" t="s">
        <v>21</v>
      </c>
      <c r="M2033" s="5">
        <v>137.81</v>
      </c>
    </row>
    <row r="2034" spans="1:13" x14ac:dyDescent="0.2">
      <c r="A2034" s="2">
        <v>45175</v>
      </c>
      <c r="B2034" s="3">
        <f t="shared" si="95"/>
        <v>2024</v>
      </c>
      <c r="C2034" t="str">
        <f t="shared" si="93"/>
        <v>2023-2024</v>
      </c>
      <c r="D2034" t="s">
        <v>147</v>
      </c>
      <c r="E2034" t="s">
        <v>135</v>
      </c>
      <c r="F2034" t="str">
        <f t="shared" si="94"/>
        <v>Victoria</v>
      </c>
      <c r="G2034" t="s">
        <v>45</v>
      </c>
      <c r="H2034">
        <v>3550</v>
      </c>
      <c r="I2034" t="s">
        <v>11</v>
      </c>
      <c r="J2034" t="s">
        <v>60</v>
      </c>
      <c r="K2034" t="s">
        <v>157</v>
      </c>
      <c r="L2034" t="s">
        <v>22</v>
      </c>
      <c r="M2034" s="5">
        <v>138.13</v>
      </c>
    </row>
    <row r="2035" spans="1:13" x14ac:dyDescent="0.2">
      <c r="A2035" s="2">
        <v>44963</v>
      </c>
      <c r="B2035" s="3">
        <f t="shared" si="95"/>
        <v>2023</v>
      </c>
      <c r="C2035" t="str">
        <f t="shared" si="93"/>
        <v>2022-2023</v>
      </c>
      <c r="D2035" t="s">
        <v>147</v>
      </c>
      <c r="E2035" t="s">
        <v>96</v>
      </c>
      <c r="F2035" t="str">
        <f t="shared" si="94"/>
        <v>Western Australia</v>
      </c>
      <c r="G2035" t="s">
        <v>48</v>
      </c>
      <c r="H2035">
        <v>6330</v>
      </c>
      <c r="I2035" t="s">
        <v>11</v>
      </c>
      <c r="J2035" t="s">
        <v>94</v>
      </c>
      <c r="K2035" t="s">
        <v>149</v>
      </c>
      <c r="L2035" t="s">
        <v>15</v>
      </c>
      <c r="M2035" s="5">
        <v>138.26</v>
      </c>
    </row>
    <row r="2036" spans="1:13" x14ac:dyDescent="0.2">
      <c r="A2036" s="2">
        <v>44999</v>
      </c>
      <c r="B2036" s="3">
        <f t="shared" si="95"/>
        <v>2023</v>
      </c>
      <c r="C2036" t="str">
        <f t="shared" si="93"/>
        <v>2022-2023</v>
      </c>
      <c r="D2036" t="s">
        <v>148</v>
      </c>
      <c r="E2036" t="s">
        <v>123</v>
      </c>
      <c r="F2036" t="str">
        <f t="shared" si="94"/>
        <v>Western Australia</v>
      </c>
      <c r="G2036" t="s">
        <v>48</v>
      </c>
      <c r="H2036">
        <v>6109</v>
      </c>
      <c r="I2036" t="s">
        <v>11</v>
      </c>
      <c r="J2036" t="s">
        <v>94</v>
      </c>
      <c r="K2036" t="s">
        <v>154</v>
      </c>
      <c r="L2036" t="s">
        <v>14</v>
      </c>
      <c r="M2036" s="5">
        <v>138.38</v>
      </c>
    </row>
    <row r="2037" spans="1:13" x14ac:dyDescent="0.2">
      <c r="A2037" s="2">
        <v>45254</v>
      </c>
      <c r="B2037" s="3">
        <f t="shared" si="95"/>
        <v>2024</v>
      </c>
      <c r="C2037" t="str">
        <f t="shared" si="93"/>
        <v>2023-2024</v>
      </c>
      <c r="D2037" t="s">
        <v>148</v>
      </c>
      <c r="E2037" t="s">
        <v>74</v>
      </c>
      <c r="F2037" t="str">
        <f t="shared" si="94"/>
        <v>South Australia</v>
      </c>
      <c r="G2037" t="s">
        <v>32</v>
      </c>
      <c r="H2037">
        <v>5043</v>
      </c>
      <c r="I2037" t="s">
        <v>11</v>
      </c>
      <c r="J2037" t="s">
        <v>33</v>
      </c>
      <c r="K2037" t="s">
        <v>19</v>
      </c>
      <c r="L2037" t="s">
        <v>23</v>
      </c>
      <c r="M2037" s="5">
        <v>138.86000000000001</v>
      </c>
    </row>
    <row r="2038" spans="1:13" x14ac:dyDescent="0.2">
      <c r="A2038" s="2">
        <v>45214</v>
      </c>
      <c r="B2038" s="3">
        <f t="shared" si="95"/>
        <v>2024</v>
      </c>
      <c r="C2038" t="str">
        <f t="shared" si="93"/>
        <v>2023-2024</v>
      </c>
      <c r="D2038" t="s">
        <v>148</v>
      </c>
      <c r="E2038" t="s">
        <v>99</v>
      </c>
      <c r="F2038" t="str">
        <f t="shared" si="94"/>
        <v>Victoria</v>
      </c>
      <c r="G2038" t="s">
        <v>45</v>
      </c>
      <c r="H2038">
        <v>3148</v>
      </c>
      <c r="I2038" t="s">
        <v>11</v>
      </c>
      <c r="J2038" t="s">
        <v>63</v>
      </c>
      <c r="K2038" t="s">
        <v>150</v>
      </c>
      <c r="L2038" t="s">
        <v>18</v>
      </c>
      <c r="M2038" s="5">
        <v>138.99</v>
      </c>
    </row>
    <row r="2039" spans="1:13" x14ac:dyDescent="0.2">
      <c r="A2039" s="2">
        <v>45302</v>
      </c>
      <c r="B2039" s="3">
        <f t="shared" si="95"/>
        <v>2024</v>
      </c>
      <c r="C2039" t="str">
        <f t="shared" si="93"/>
        <v>2023-2024</v>
      </c>
      <c r="D2039" t="s">
        <v>148</v>
      </c>
      <c r="E2039" t="s">
        <v>102</v>
      </c>
      <c r="F2039" t="str">
        <f t="shared" si="94"/>
        <v>Queensland</v>
      </c>
      <c r="G2039" t="s">
        <v>35</v>
      </c>
      <c r="H2039">
        <v>4870</v>
      </c>
      <c r="I2039" t="s">
        <v>11</v>
      </c>
      <c r="J2039" t="s">
        <v>36</v>
      </c>
      <c r="K2039" t="s">
        <v>150</v>
      </c>
      <c r="L2039" t="s">
        <v>18</v>
      </c>
      <c r="M2039" s="5">
        <v>139.01999999999998</v>
      </c>
    </row>
    <row r="2040" spans="1:13" x14ac:dyDescent="0.2">
      <c r="A2040" s="2">
        <v>45291</v>
      </c>
      <c r="B2040" s="3">
        <f t="shared" si="95"/>
        <v>2024</v>
      </c>
      <c r="C2040" t="str">
        <f t="shared" si="93"/>
        <v>2023-2024</v>
      </c>
      <c r="D2040" t="s">
        <v>148</v>
      </c>
      <c r="E2040" t="s">
        <v>53</v>
      </c>
      <c r="F2040" t="str">
        <f t="shared" si="94"/>
        <v>South Australia</v>
      </c>
      <c r="G2040" t="s">
        <v>32</v>
      </c>
      <c r="H2040">
        <v>5082</v>
      </c>
      <c r="I2040" t="s">
        <v>11</v>
      </c>
      <c r="J2040" t="s">
        <v>33</v>
      </c>
      <c r="K2040" t="s">
        <v>19</v>
      </c>
      <c r="L2040" t="s">
        <v>23</v>
      </c>
      <c r="M2040" s="5">
        <v>139.66999999999999</v>
      </c>
    </row>
    <row r="2041" spans="1:13" x14ac:dyDescent="0.2">
      <c r="A2041" s="2">
        <v>45125</v>
      </c>
      <c r="B2041" s="3">
        <f t="shared" si="95"/>
        <v>2024</v>
      </c>
      <c r="C2041" t="str">
        <f t="shared" si="93"/>
        <v>2023-2024</v>
      </c>
      <c r="D2041" t="s">
        <v>147</v>
      </c>
      <c r="E2041" t="s">
        <v>64</v>
      </c>
      <c r="F2041" t="str">
        <f t="shared" si="94"/>
        <v>Victoria</v>
      </c>
      <c r="G2041" t="s">
        <v>45</v>
      </c>
      <c r="H2041">
        <v>3199</v>
      </c>
      <c r="I2041" t="s">
        <v>11</v>
      </c>
      <c r="J2041" t="s">
        <v>63</v>
      </c>
      <c r="K2041" t="s">
        <v>157</v>
      </c>
      <c r="L2041" t="s">
        <v>22</v>
      </c>
      <c r="M2041" s="5">
        <v>139.69999999999999</v>
      </c>
    </row>
    <row r="2042" spans="1:13" x14ac:dyDescent="0.2">
      <c r="A2042" s="2">
        <v>44962</v>
      </c>
      <c r="B2042" s="3">
        <f t="shared" si="95"/>
        <v>2023</v>
      </c>
      <c r="C2042" t="str">
        <f t="shared" si="93"/>
        <v>2022-2023</v>
      </c>
      <c r="D2042" t="s">
        <v>148</v>
      </c>
      <c r="E2042" t="s">
        <v>130</v>
      </c>
      <c r="F2042" t="str">
        <f t="shared" si="94"/>
        <v>South Australia</v>
      </c>
      <c r="G2042" t="s">
        <v>32</v>
      </c>
      <c r="H2042">
        <v>5290</v>
      </c>
      <c r="I2042" t="s">
        <v>11</v>
      </c>
      <c r="J2042" t="s">
        <v>38</v>
      </c>
      <c r="K2042" t="s">
        <v>149</v>
      </c>
      <c r="L2042" t="s">
        <v>15</v>
      </c>
      <c r="M2042" s="5">
        <v>139.72</v>
      </c>
    </row>
    <row r="2043" spans="1:13" x14ac:dyDescent="0.2">
      <c r="A2043" s="2">
        <v>45252</v>
      </c>
      <c r="B2043" s="3">
        <f t="shared" si="95"/>
        <v>2024</v>
      </c>
      <c r="C2043" t="str">
        <f t="shared" si="93"/>
        <v>2023-2024</v>
      </c>
      <c r="D2043" t="s">
        <v>147</v>
      </c>
      <c r="E2043" t="s">
        <v>99</v>
      </c>
      <c r="F2043" t="str">
        <f t="shared" si="94"/>
        <v>Victoria</v>
      </c>
      <c r="G2043" t="s">
        <v>45</v>
      </c>
      <c r="H2043">
        <v>3148</v>
      </c>
      <c r="I2043" t="s">
        <v>11</v>
      </c>
      <c r="J2043" t="s">
        <v>63</v>
      </c>
      <c r="K2043" t="s">
        <v>153</v>
      </c>
      <c r="L2043" t="s">
        <v>16</v>
      </c>
      <c r="M2043" s="5">
        <v>139.86000000000001</v>
      </c>
    </row>
    <row r="2044" spans="1:13" x14ac:dyDescent="0.2">
      <c r="A2044" s="2">
        <v>45510</v>
      </c>
      <c r="B2044" s="3">
        <f t="shared" si="95"/>
        <v>2025</v>
      </c>
      <c r="C2044" t="str">
        <f t="shared" si="93"/>
        <v>2024-2025</v>
      </c>
      <c r="D2044" t="s">
        <v>148</v>
      </c>
      <c r="E2044" t="s">
        <v>91</v>
      </c>
      <c r="F2044" t="str">
        <f t="shared" si="94"/>
        <v>Victoria</v>
      </c>
      <c r="G2044" t="s">
        <v>45</v>
      </c>
      <c r="H2044">
        <v>3690</v>
      </c>
      <c r="I2044" t="s">
        <v>11</v>
      </c>
      <c r="J2044" t="s">
        <v>55</v>
      </c>
      <c r="K2044" t="s">
        <v>149</v>
      </c>
      <c r="L2044" t="s">
        <v>15</v>
      </c>
      <c r="M2044" s="5">
        <v>139.86000000000001</v>
      </c>
    </row>
    <row r="2045" spans="1:13" x14ac:dyDescent="0.2">
      <c r="A2045" s="2">
        <v>45565</v>
      </c>
      <c r="B2045" s="3">
        <f t="shared" si="95"/>
        <v>2025</v>
      </c>
      <c r="C2045" t="str">
        <f t="shared" si="93"/>
        <v>2024-2025</v>
      </c>
      <c r="D2045" t="s">
        <v>148</v>
      </c>
      <c r="E2045" t="s">
        <v>128</v>
      </c>
      <c r="F2045" t="str">
        <f t="shared" si="94"/>
        <v>Western Australia</v>
      </c>
      <c r="G2045" t="s">
        <v>48</v>
      </c>
      <c r="H2045">
        <v>6027</v>
      </c>
      <c r="I2045" t="s">
        <v>11</v>
      </c>
      <c r="J2045" t="s">
        <v>49</v>
      </c>
      <c r="K2045" t="s">
        <v>154</v>
      </c>
      <c r="L2045" t="s">
        <v>14</v>
      </c>
      <c r="M2045" s="5">
        <v>139.88</v>
      </c>
    </row>
    <row r="2046" spans="1:13" x14ac:dyDescent="0.2">
      <c r="A2046" s="2">
        <v>45641</v>
      </c>
      <c r="B2046" s="3">
        <f t="shared" si="95"/>
        <v>2025</v>
      </c>
      <c r="C2046" t="str">
        <f t="shared" si="93"/>
        <v>2024-2025</v>
      </c>
      <c r="D2046" t="s">
        <v>147</v>
      </c>
      <c r="E2046" t="s">
        <v>119</v>
      </c>
      <c r="F2046" t="str">
        <f t="shared" si="94"/>
        <v>Queensland</v>
      </c>
      <c r="G2046" t="s">
        <v>35</v>
      </c>
      <c r="H2046">
        <v>4570</v>
      </c>
      <c r="I2046" t="s">
        <v>11</v>
      </c>
      <c r="J2046" t="s">
        <v>120</v>
      </c>
      <c r="K2046" t="s">
        <v>19</v>
      </c>
      <c r="L2046" t="s">
        <v>23</v>
      </c>
      <c r="M2046" s="5">
        <v>139.96</v>
      </c>
    </row>
    <row r="2047" spans="1:13" x14ac:dyDescent="0.2">
      <c r="A2047" s="2">
        <v>45440</v>
      </c>
      <c r="B2047" s="3">
        <f t="shared" si="95"/>
        <v>2024</v>
      </c>
      <c r="C2047" t="str">
        <f t="shared" si="93"/>
        <v>2023-2024</v>
      </c>
      <c r="D2047" t="s">
        <v>148</v>
      </c>
      <c r="E2047" t="s">
        <v>24</v>
      </c>
      <c r="F2047" t="str">
        <f t="shared" si="94"/>
        <v>New South Wales</v>
      </c>
      <c r="G2047" t="s">
        <v>10</v>
      </c>
      <c r="H2047">
        <v>2795</v>
      </c>
      <c r="I2047" t="s">
        <v>11</v>
      </c>
      <c r="J2047" t="s">
        <v>25</v>
      </c>
      <c r="K2047" t="s">
        <v>152</v>
      </c>
      <c r="L2047" t="s">
        <v>13</v>
      </c>
      <c r="M2047" s="5">
        <v>140.03000000000003</v>
      </c>
    </row>
    <row r="2048" spans="1:13" x14ac:dyDescent="0.2">
      <c r="A2048" s="2">
        <v>45327</v>
      </c>
      <c r="B2048" s="3">
        <f t="shared" si="95"/>
        <v>2024</v>
      </c>
      <c r="C2048" t="str">
        <f t="shared" si="93"/>
        <v>2023-2024</v>
      </c>
      <c r="D2048" t="s">
        <v>147</v>
      </c>
      <c r="E2048" t="s">
        <v>64</v>
      </c>
      <c r="F2048" t="str">
        <f t="shared" si="94"/>
        <v>Victoria</v>
      </c>
      <c r="G2048" t="s">
        <v>45</v>
      </c>
      <c r="H2048">
        <v>3199</v>
      </c>
      <c r="I2048" t="s">
        <v>11</v>
      </c>
      <c r="J2048" t="s">
        <v>63</v>
      </c>
      <c r="K2048" t="s">
        <v>150</v>
      </c>
      <c r="L2048" t="s">
        <v>18</v>
      </c>
      <c r="M2048" s="5">
        <v>140.38999999999999</v>
      </c>
    </row>
    <row r="2049" spans="1:13" x14ac:dyDescent="0.2">
      <c r="A2049" s="2">
        <v>45380</v>
      </c>
      <c r="B2049" s="3">
        <f t="shared" si="95"/>
        <v>2024</v>
      </c>
      <c r="C2049" t="str">
        <f t="shared" si="93"/>
        <v>2023-2024</v>
      </c>
      <c r="D2049" t="s">
        <v>148</v>
      </c>
      <c r="E2049" t="s">
        <v>123</v>
      </c>
      <c r="F2049" t="str">
        <f t="shared" si="94"/>
        <v>Western Australia</v>
      </c>
      <c r="G2049" t="s">
        <v>48</v>
      </c>
      <c r="H2049">
        <v>6109</v>
      </c>
      <c r="I2049" t="s">
        <v>11</v>
      </c>
      <c r="J2049" t="s">
        <v>94</v>
      </c>
      <c r="K2049" t="s">
        <v>152</v>
      </c>
      <c r="L2049" t="s">
        <v>13</v>
      </c>
      <c r="M2049" s="5">
        <v>140.69999999999999</v>
      </c>
    </row>
    <row r="2050" spans="1:13" x14ac:dyDescent="0.2">
      <c r="A2050" s="2">
        <v>45623</v>
      </c>
      <c r="B2050" s="3">
        <f t="shared" si="95"/>
        <v>2025</v>
      </c>
      <c r="C2050" t="str">
        <f t="shared" ref="C2050:C2113" si="96">IF(MONTH(A2050) &gt;= 7, YEAR(A2050) &amp; "-" &amp; YEAR(A2050) + 1, YEAR(A2050) - 1 &amp; "-" &amp; YEAR(A2050))</f>
        <v>2024-2025</v>
      </c>
      <c r="D2050" t="s">
        <v>148</v>
      </c>
      <c r="E2050" t="s">
        <v>144</v>
      </c>
      <c r="F2050" t="str">
        <f t="shared" ref="F2050:F2113" si="97">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row>
    <row r="2051" spans="1:13" x14ac:dyDescent="0.2">
      <c r="A2051" s="2">
        <v>45657</v>
      </c>
      <c r="B2051" s="3">
        <f t="shared" ref="B2051:B2114" si="98">IF(MONTH(A2051)&gt;=7,YEAR(A2051)+1,YEAR(A2051))</f>
        <v>2025</v>
      </c>
      <c r="C2051" t="str">
        <f t="shared" si="96"/>
        <v>2024-2025</v>
      </c>
      <c r="D2051" t="s">
        <v>148</v>
      </c>
      <c r="E2051" t="s">
        <v>101</v>
      </c>
      <c r="F2051" t="str">
        <f t="shared" si="97"/>
        <v>Victoria</v>
      </c>
      <c r="G2051" t="s">
        <v>45</v>
      </c>
      <c r="H2051">
        <v>3131</v>
      </c>
      <c r="I2051" t="s">
        <v>11</v>
      </c>
      <c r="J2051" t="s">
        <v>63</v>
      </c>
      <c r="K2051" t="s">
        <v>19</v>
      </c>
      <c r="L2051" t="s">
        <v>23</v>
      </c>
      <c r="M2051" s="5">
        <v>141.76999999999998</v>
      </c>
    </row>
    <row r="2052" spans="1:13" x14ac:dyDescent="0.2">
      <c r="A2052" s="2">
        <v>44944</v>
      </c>
      <c r="B2052" s="3">
        <f t="shared" si="98"/>
        <v>2023</v>
      </c>
      <c r="C2052" t="str">
        <f t="shared" si="96"/>
        <v>2022-2023</v>
      </c>
      <c r="D2052" t="s">
        <v>147</v>
      </c>
      <c r="E2052" t="s">
        <v>127</v>
      </c>
      <c r="F2052" t="str">
        <f t="shared" si="97"/>
        <v>New South Wales</v>
      </c>
      <c r="G2052" t="s">
        <v>10</v>
      </c>
      <c r="H2052">
        <v>2131</v>
      </c>
      <c r="I2052" t="s">
        <v>11</v>
      </c>
      <c r="J2052" t="s">
        <v>27</v>
      </c>
      <c r="K2052" t="s">
        <v>153</v>
      </c>
      <c r="L2052" t="s">
        <v>16</v>
      </c>
      <c r="M2052" s="5">
        <v>142.89000000000001</v>
      </c>
    </row>
    <row r="2053" spans="1:13" x14ac:dyDescent="0.2">
      <c r="A2053" s="2">
        <v>45599</v>
      </c>
      <c r="B2053" s="3">
        <f t="shared" si="98"/>
        <v>2025</v>
      </c>
      <c r="C2053" t="str">
        <f t="shared" si="96"/>
        <v>2024-2025</v>
      </c>
      <c r="D2053" t="s">
        <v>147</v>
      </c>
      <c r="E2053" t="s">
        <v>137</v>
      </c>
      <c r="F2053" t="str">
        <f t="shared" si="97"/>
        <v>New South Wales</v>
      </c>
      <c r="G2053" t="s">
        <v>10</v>
      </c>
      <c r="H2053">
        <v>2031</v>
      </c>
      <c r="I2053" t="s">
        <v>11</v>
      </c>
      <c r="J2053" t="s">
        <v>12</v>
      </c>
      <c r="K2053" t="s">
        <v>149</v>
      </c>
      <c r="L2053" t="s">
        <v>15</v>
      </c>
      <c r="M2053" s="5">
        <v>142.89000000000001</v>
      </c>
    </row>
    <row r="2054" spans="1:13" x14ac:dyDescent="0.2">
      <c r="A2054" s="2">
        <v>45194</v>
      </c>
      <c r="B2054" s="3">
        <f t="shared" si="98"/>
        <v>2024</v>
      </c>
      <c r="C2054" t="str">
        <f t="shared" si="96"/>
        <v>2023-2024</v>
      </c>
      <c r="D2054" t="s">
        <v>147</v>
      </c>
      <c r="E2054" t="s">
        <v>97</v>
      </c>
      <c r="F2054" t="str">
        <f t="shared" si="97"/>
        <v>Tasmania</v>
      </c>
      <c r="G2054" t="s">
        <v>70</v>
      </c>
      <c r="H2054">
        <v>7250</v>
      </c>
      <c r="I2054" t="s">
        <v>11</v>
      </c>
      <c r="J2054" t="s">
        <v>71</v>
      </c>
      <c r="K2054" t="s">
        <v>154</v>
      </c>
      <c r="L2054" t="s">
        <v>14</v>
      </c>
      <c r="M2054" s="5">
        <v>142.89999999999998</v>
      </c>
    </row>
    <row r="2055" spans="1:13" x14ac:dyDescent="0.2">
      <c r="A2055" s="2">
        <v>45446</v>
      </c>
      <c r="B2055" s="3">
        <f t="shared" si="98"/>
        <v>2024</v>
      </c>
      <c r="C2055" t="str">
        <f t="shared" si="96"/>
        <v>2023-2024</v>
      </c>
      <c r="D2055" t="s">
        <v>148</v>
      </c>
      <c r="E2055" t="s">
        <v>134</v>
      </c>
      <c r="F2055" t="str">
        <f t="shared" si="97"/>
        <v>Queensland</v>
      </c>
      <c r="G2055" t="s">
        <v>35</v>
      </c>
      <c r="H2055">
        <v>4825</v>
      </c>
      <c r="I2055" t="s">
        <v>11</v>
      </c>
      <c r="J2055" t="s">
        <v>36</v>
      </c>
      <c r="K2055" t="s">
        <v>19</v>
      </c>
      <c r="L2055" t="s">
        <v>23</v>
      </c>
      <c r="M2055" s="5">
        <v>143.71</v>
      </c>
    </row>
    <row r="2056" spans="1:13" x14ac:dyDescent="0.2">
      <c r="A2056" s="2">
        <v>45527</v>
      </c>
      <c r="B2056" s="3">
        <f t="shared" si="98"/>
        <v>2025</v>
      </c>
      <c r="C2056" t="str">
        <f t="shared" si="96"/>
        <v>2024-2025</v>
      </c>
      <c r="D2056" t="s">
        <v>147</v>
      </c>
      <c r="E2056" t="s">
        <v>47</v>
      </c>
      <c r="F2056" t="str">
        <f t="shared" si="97"/>
        <v>Western Australia</v>
      </c>
      <c r="G2056" t="s">
        <v>48</v>
      </c>
      <c r="H2056">
        <v>6030</v>
      </c>
      <c r="I2056" t="s">
        <v>11</v>
      </c>
      <c r="J2056" t="s">
        <v>49</v>
      </c>
      <c r="K2056" t="s">
        <v>19</v>
      </c>
      <c r="L2056" t="s">
        <v>23</v>
      </c>
      <c r="M2056" s="5">
        <v>143.79</v>
      </c>
    </row>
    <row r="2057" spans="1:13" x14ac:dyDescent="0.2">
      <c r="A2057" s="2">
        <v>45220</v>
      </c>
      <c r="B2057" s="3">
        <f t="shared" si="98"/>
        <v>2024</v>
      </c>
      <c r="C2057" t="str">
        <f t="shared" si="96"/>
        <v>2023-2024</v>
      </c>
      <c r="D2057" t="s">
        <v>148</v>
      </c>
      <c r="E2057" t="s">
        <v>129</v>
      </c>
      <c r="F2057" t="str">
        <f t="shared" si="97"/>
        <v>Tasmania</v>
      </c>
      <c r="G2057" t="s">
        <v>70</v>
      </c>
      <c r="H2057">
        <v>7010</v>
      </c>
      <c r="I2057" t="s">
        <v>11</v>
      </c>
      <c r="J2057" t="s">
        <v>71</v>
      </c>
      <c r="K2057" t="s">
        <v>150</v>
      </c>
      <c r="L2057" t="s">
        <v>18</v>
      </c>
      <c r="M2057" s="5">
        <v>143.88999999999999</v>
      </c>
    </row>
    <row r="2058" spans="1:13" x14ac:dyDescent="0.2">
      <c r="A2058" s="2">
        <v>45641</v>
      </c>
      <c r="B2058" s="3">
        <f t="shared" si="98"/>
        <v>2025</v>
      </c>
      <c r="C2058" t="str">
        <f t="shared" si="96"/>
        <v>2024-2025</v>
      </c>
      <c r="D2058" t="s">
        <v>148</v>
      </c>
      <c r="E2058" t="s">
        <v>130</v>
      </c>
      <c r="F2058" t="str">
        <f t="shared" si="97"/>
        <v>South Australia</v>
      </c>
      <c r="G2058" t="s">
        <v>32</v>
      </c>
      <c r="H2058">
        <v>5290</v>
      </c>
      <c r="I2058" t="s">
        <v>11</v>
      </c>
      <c r="J2058" t="s">
        <v>38</v>
      </c>
      <c r="K2058" t="s">
        <v>156</v>
      </c>
      <c r="L2058" t="s">
        <v>17</v>
      </c>
      <c r="M2058" s="5">
        <v>143.91999999999999</v>
      </c>
    </row>
    <row r="2059" spans="1:13" x14ac:dyDescent="0.2">
      <c r="A2059" s="2">
        <v>45377</v>
      </c>
      <c r="B2059" s="3">
        <f t="shared" si="98"/>
        <v>2024</v>
      </c>
      <c r="C2059" t="str">
        <f t="shared" si="96"/>
        <v>2023-2024</v>
      </c>
      <c r="D2059" t="s">
        <v>147</v>
      </c>
      <c r="E2059" t="s">
        <v>54</v>
      </c>
      <c r="F2059" t="str">
        <f t="shared" si="97"/>
        <v>Victoria</v>
      </c>
      <c r="G2059" t="s">
        <v>45</v>
      </c>
      <c r="H2059">
        <v>3977</v>
      </c>
      <c r="I2059" t="s">
        <v>11</v>
      </c>
      <c r="J2059" t="s">
        <v>55</v>
      </c>
      <c r="K2059" t="s">
        <v>151</v>
      </c>
      <c r="L2059" t="s">
        <v>21</v>
      </c>
      <c r="M2059" s="5">
        <v>144.08000000000001</v>
      </c>
    </row>
    <row r="2060" spans="1:13" x14ac:dyDescent="0.2">
      <c r="A2060" s="2">
        <v>45612</v>
      </c>
      <c r="B2060" s="3">
        <f t="shared" si="98"/>
        <v>2025</v>
      </c>
      <c r="C2060" t="str">
        <f t="shared" si="96"/>
        <v>2024-2025</v>
      </c>
      <c r="D2060" t="s">
        <v>148</v>
      </c>
      <c r="E2060" t="s">
        <v>119</v>
      </c>
      <c r="F2060" t="str">
        <f t="shared" si="97"/>
        <v>Queensland</v>
      </c>
      <c r="G2060" t="s">
        <v>35</v>
      </c>
      <c r="H2060">
        <v>4570</v>
      </c>
      <c r="I2060" t="s">
        <v>11</v>
      </c>
      <c r="J2060" t="s">
        <v>120</v>
      </c>
      <c r="K2060" t="s">
        <v>155</v>
      </c>
      <c r="L2060" t="s">
        <v>20</v>
      </c>
      <c r="M2060" s="5">
        <v>144.18</v>
      </c>
    </row>
    <row r="2061" spans="1:13" x14ac:dyDescent="0.2">
      <c r="A2061" s="2">
        <v>45630</v>
      </c>
      <c r="B2061" s="3">
        <f t="shared" si="98"/>
        <v>2025</v>
      </c>
      <c r="C2061" t="str">
        <f t="shared" si="96"/>
        <v>2024-2025</v>
      </c>
      <c r="D2061" t="s">
        <v>148</v>
      </c>
      <c r="E2061" t="s">
        <v>74</v>
      </c>
      <c r="F2061" t="str">
        <f t="shared" si="97"/>
        <v>South Australia</v>
      </c>
      <c r="G2061" t="s">
        <v>32</v>
      </c>
      <c r="H2061">
        <v>5043</v>
      </c>
      <c r="I2061" t="s">
        <v>11</v>
      </c>
      <c r="J2061" t="s">
        <v>33</v>
      </c>
      <c r="K2061" t="s">
        <v>150</v>
      </c>
      <c r="L2061" t="s">
        <v>18</v>
      </c>
      <c r="M2061" s="5">
        <v>144.87</v>
      </c>
    </row>
    <row r="2062" spans="1:13" x14ac:dyDescent="0.2">
      <c r="A2062" s="2">
        <v>45413</v>
      </c>
      <c r="B2062" s="3">
        <f t="shared" si="98"/>
        <v>2024</v>
      </c>
      <c r="C2062" t="str">
        <f t="shared" si="96"/>
        <v>2023-2024</v>
      </c>
      <c r="D2062" t="s">
        <v>148</v>
      </c>
      <c r="E2062" t="s">
        <v>57</v>
      </c>
      <c r="F2062" t="str">
        <f t="shared" si="97"/>
        <v>New South Wales</v>
      </c>
      <c r="G2062" t="s">
        <v>10</v>
      </c>
      <c r="H2062">
        <v>2560</v>
      </c>
      <c r="I2062" t="s">
        <v>11</v>
      </c>
      <c r="J2062" t="s">
        <v>58</v>
      </c>
      <c r="K2062" t="s">
        <v>151</v>
      </c>
      <c r="L2062" t="s">
        <v>21</v>
      </c>
      <c r="M2062" s="5">
        <v>145.80000000000001</v>
      </c>
    </row>
    <row r="2063" spans="1:13" x14ac:dyDescent="0.2">
      <c r="A2063" s="2">
        <v>45127</v>
      </c>
      <c r="B2063" s="3">
        <f t="shared" si="98"/>
        <v>2024</v>
      </c>
      <c r="C2063" t="str">
        <f t="shared" si="96"/>
        <v>2023-2024</v>
      </c>
      <c r="D2063" t="s">
        <v>147</v>
      </c>
      <c r="E2063" t="s">
        <v>82</v>
      </c>
      <c r="F2063" t="str">
        <f t="shared" si="97"/>
        <v>Queensland</v>
      </c>
      <c r="G2063" t="s">
        <v>35</v>
      </c>
      <c r="H2063">
        <v>4012</v>
      </c>
      <c r="I2063" t="s">
        <v>11</v>
      </c>
      <c r="J2063" t="s">
        <v>43</v>
      </c>
      <c r="K2063" t="s">
        <v>19</v>
      </c>
      <c r="L2063" t="s">
        <v>23</v>
      </c>
      <c r="M2063" s="5">
        <v>145.88</v>
      </c>
    </row>
    <row r="2064" spans="1:13" x14ac:dyDescent="0.2">
      <c r="A2064" s="2">
        <v>45221</v>
      </c>
      <c r="B2064" s="3">
        <f t="shared" si="98"/>
        <v>2024</v>
      </c>
      <c r="C2064" t="str">
        <f t="shared" si="96"/>
        <v>2023-2024</v>
      </c>
      <c r="D2064" t="s">
        <v>147</v>
      </c>
      <c r="E2064" t="s">
        <v>97</v>
      </c>
      <c r="F2064" t="str">
        <f t="shared" si="97"/>
        <v>Tasmania</v>
      </c>
      <c r="G2064" t="s">
        <v>70</v>
      </c>
      <c r="H2064">
        <v>7250</v>
      </c>
      <c r="I2064" t="s">
        <v>11</v>
      </c>
      <c r="J2064" t="s">
        <v>71</v>
      </c>
      <c r="K2064" t="s">
        <v>150</v>
      </c>
      <c r="L2064" t="s">
        <v>18</v>
      </c>
      <c r="M2064" s="5">
        <v>145.91</v>
      </c>
    </row>
    <row r="2065" spans="1:13" x14ac:dyDescent="0.2">
      <c r="A2065" s="2">
        <v>45279</v>
      </c>
      <c r="B2065" s="3">
        <f t="shared" si="98"/>
        <v>2024</v>
      </c>
      <c r="C2065" t="str">
        <f t="shared" si="96"/>
        <v>2023-2024</v>
      </c>
      <c r="D2065" t="s">
        <v>147</v>
      </c>
      <c r="E2065" t="s">
        <v>72</v>
      </c>
      <c r="F2065" t="str">
        <f t="shared" si="97"/>
        <v>Western Australia</v>
      </c>
      <c r="G2065" t="s">
        <v>48</v>
      </c>
      <c r="H2065">
        <v>6010</v>
      </c>
      <c r="I2065" t="s">
        <v>11</v>
      </c>
      <c r="J2065" t="s">
        <v>49</v>
      </c>
      <c r="K2065" t="s">
        <v>152</v>
      </c>
      <c r="L2065" t="s">
        <v>13</v>
      </c>
      <c r="M2065" s="5">
        <v>146.26999999999998</v>
      </c>
    </row>
    <row r="2066" spans="1:13" x14ac:dyDescent="0.2">
      <c r="A2066" s="2">
        <v>45198</v>
      </c>
      <c r="B2066" s="3">
        <f t="shared" si="98"/>
        <v>2024</v>
      </c>
      <c r="C2066" t="str">
        <f t="shared" si="96"/>
        <v>2023-2024</v>
      </c>
      <c r="D2066" t="s">
        <v>147</v>
      </c>
      <c r="E2066" t="s">
        <v>146</v>
      </c>
      <c r="F2066" t="str">
        <f t="shared" si="97"/>
        <v>Victoria</v>
      </c>
      <c r="G2066" t="s">
        <v>45</v>
      </c>
      <c r="H2066">
        <v>3353</v>
      </c>
      <c r="I2066" t="s">
        <v>11</v>
      </c>
      <c r="J2066" t="s">
        <v>60</v>
      </c>
      <c r="K2066" t="s">
        <v>157</v>
      </c>
      <c r="L2066" t="s">
        <v>22</v>
      </c>
      <c r="M2066" s="5">
        <v>146.48000000000002</v>
      </c>
    </row>
    <row r="2067" spans="1:13" x14ac:dyDescent="0.2">
      <c r="A2067" s="2">
        <v>44993</v>
      </c>
      <c r="B2067" s="3">
        <f t="shared" si="98"/>
        <v>2023</v>
      </c>
      <c r="C2067" t="str">
        <f t="shared" si="96"/>
        <v>2022-2023</v>
      </c>
      <c r="D2067" t="s">
        <v>147</v>
      </c>
      <c r="E2067" t="s">
        <v>54</v>
      </c>
      <c r="F2067" t="str">
        <f t="shared" si="97"/>
        <v>Victoria</v>
      </c>
      <c r="G2067" t="s">
        <v>45</v>
      </c>
      <c r="H2067">
        <v>3977</v>
      </c>
      <c r="I2067" t="s">
        <v>11</v>
      </c>
      <c r="J2067" t="s">
        <v>55</v>
      </c>
      <c r="K2067" t="s">
        <v>152</v>
      </c>
      <c r="L2067" t="s">
        <v>13</v>
      </c>
      <c r="M2067" s="5">
        <v>146.63</v>
      </c>
    </row>
    <row r="2068" spans="1:13" x14ac:dyDescent="0.2">
      <c r="A2068" s="2">
        <v>45059</v>
      </c>
      <c r="B2068" s="3">
        <f t="shared" si="98"/>
        <v>2023</v>
      </c>
      <c r="C2068" t="str">
        <f t="shared" si="96"/>
        <v>2022-2023</v>
      </c>
      <c r="D2068" t="s">
        <v>148</v>
      </c>
      <c r="E2068" t="s">
        <v>93</v>
      </c>
      <c r="F2068" t="str">
        <f t="shared" si="97"/>
        <v>Western Australia</v>
      </c>
      <c r="G2068" t="s">
        <v>48</v>
      </c>
      <c r="H2068">
        <v>6112</v>
      </c>
      <c r="I2068" t="s">
        <v>11</v>
      </c>
      <c r="J2068" t="s">
        <v>94</v>
      </c>
      <c r="K2068" t="s">
        <v>152</v>
      </c>
      <c r="L2068" t="s">
        <v>13</v>
      </c>
      <c r="M2068" s="5">
        <v>146.68</v>
      </c>
    </row>
    <row r="2069" spans="1:13" x14ac:dyDescent="0.2">
      <c r="A2069" s="2">
        <v>45503</v>
      </c>
      <c r="B2069" s="3">
        <f t="shared" si="98"/>
        <v>2025</v>
      </c>
      <c r="C2069" t="str">
        <f t="shared" si="96"/>
        <v>2024-2025</v>
      </c>
      <c r="D2069" t="s">
        <v>148</v>
      </c>
      <c r="E2069" t="s">
        <v>107</v>
      </c>
      <c r="F2069" t="str">
        <f t="shared" si="97"/>
        <v>Queensland</v>
      </c>
      <c r="G2069" t="s">
        <v>35</v>
      </c>
      <c r="H2069">
        <v>4220</v>
      </c>
      <c r="I2069" t="s">
        <v>11</v>
      </c>
      <c r="J2069" t="s">
        <v>104</v>
      </c>
      <c r="K2069" t="s">
        <v>154</v>
      </c>
      <c r="L2069" t="s">
        <v>14</v>
      </c>
      <c r="M2069" s="5">
        <v>146.88</v>
      </c>
    </row>
    <row r="2070" spans="1:13" x14ac:dyDescent="0.2">
      <c r="A2070" s="2">
        <v>45108</v>
      </c>
      <c r="B2070" s="3">
        <f t="shared" si="98"/>
        <v>2024</v>
      </c>
      <c r="C2070" t="str">
        <f t="shared" si="96"/>
        <v>2023-2024</v>
      </c>
      <c r="D2070" t="s">
        <v>148</v>
      </c>
      <c r="E2070" t="s">
        <v>87</v>
      </c>
      <c r="F2070" t="str">
        <f t="shared" si="97"/>
        <v>New South Wales</v>
      </c>
      <c r="G2070" t="s">
        <v>10</v>
      </c>
      <c r="H2070">
        <v>2790</v>
      </c>
      <c r="I2070" t="s">
        <v>11</v>
      </c>
      <c r="J2070" t="s">
        <v>25</v>
      </c>
      <c r="K2070" t="s">
        <v>154</v>
      </c>
      <c r="L2070" t="s">
        <v>14</v>
      </c>
      <c r="M2070" s="5">
        <v>146.93</v>
      </c>
    </row>
    <row r="2071" spans="1:13" x14ac:dyDescent="0.2">
      <c r="A2071" s="2">
        <v>45247</v>
      </c>
      <c r="B2071" s="3">
        <f t="shared" si="98"/>
        <v>2024</v>
      </c>
      <c r="C2071" t="str">
        <f t="shared" si="96"/>
        <v>2023-2024</v>
      </c>
      <c r="D2071" t="s">
        <v>147</v>
      </c>
      <c r="E2071" t="s">
        <v>138</v>
      </c>
      <c r="F2071" t="str">
        <f t="shared" si="97"/>
        <v>Queensland</v>
      </c>
      <c r="G2071" t="s">
        <v>35</v>
      </c>
      <c r="H2071">
        <v>4558</v>
      </c>
      <c r="I2071" t="s">
        <v>11</v>
      </c>
      <c r="J2071" t="s">
        <v>120</v>
      </c>
      <c r="K2071" t="s">
        <v>154</v>
      </c>
      <c r="L2071" t="s">
        <v>14</v>
      </c>
      <c r="M2071" s="5">
        <v>147.74</v>
      </c>
    </row>
    <row r="2072" spans="1:13" x14ac:dyDescent="0.2">
      <c r="A2072" s="2">
        <v>45486</v>
      </c>
      <c r="B2072" s="3">
        <f t="shared" si="98"/>
        <v>2025</v>
      </c>
      <c r="C2072" t="str">
        <f t="shared" si="96"/>
        <v>2024-2025</v>
      </c>
      <c r="D2072" t="s">
        <v>148</v>
      </c>
      <c r="E2072" t="s">
        <v>137</v>
      </c>
      <c r="F2072" t="str">
        <f t="shared" si="97"/>
        <v>New South Wales</v>
      </c>
      <c r="G2072" t="s">
        <v>10</v>
      </c>
      <c r="H2072">
        <v>2031</v>
      </c>
      <c r="I2072" t="s">
        <v>11</v>
      </c>
      <c r="J2072" t="s">
        <v>12</v>
      </c>
      <c r="K2072" t="s">
        <v>149</v>
      </c>
      <c r="L2072" t="s">
        <v>15</v>
      </c>
      <c r="M2072" s="5">
        <v>147.80000000000001</v>
      </c>
    </row>
    <row r="2073" spans="1:13" x14ac:dyDescent="0.2">
      <c r="A2073" s="2">
        <v>45217</v>
      </c>
      <c r="B2073" s="3">
        <f t="shared" si="98"/>
        <v>2024</v>
      </c>
      <c r="C2073" t="str">
        <f t="shared" si="96"/>
        <v>2023-2024</v>
      </c>
      <c r="D2073" t="s">
        <v>148</v>
      </c>
      <c r="E2073" t="s">
        <v>141</v>
      </c>
      <c r="F2073" t="str">
        <f t="shared" si="97"/>
        <v>Western Australia</v>
      </c>
      <c r="G2073" t="s">
        <v>48</v>
      </c>
      <c r="H2073">
        <v>6052</v>
      </c>
      <c r="I2073" t="s">
        <v>11</v>
      </c>
      <c r="J2073" t="s">
        <v>49</v>
      </c>
      <c r="K2073" t="s">
        <v>153</v>
      </c>
      <c r="L2073" t="s">
        <v>16</v>
      </c>
      <c r="M2073" s="5">
        <v>147.86000000000001</v>
      </c>
    </row>
    <row r="2074" spans="1:13" x14ac:dyDescent="0.2">
      <c r="A2074" s="2">
        <v>44993</v>
      </c>
      <c r="B2074" s="3">
        <f t="shared" si="98"/>
        <v>2023</v>
      </c>
      <c r="C2074" t="str">
        <f t="shared" si="96"/>
        <v>2022-2023</v>
      </c>
      <c r="D2074" t="s">
        <v>147</v>
      </c>
      <c r="E2074" t="s">
        <v>96</v>
      </c>
      <c r="F2074" t="str">
        <f t="shared" si="97"/>
        <v>Western Australia</v>
      </c>
      <c r="G2074" t="s">
        <v>48</v>
      </c>
      <c r="H2074">
        <v>6330</v>
      </c>
      <c r="I2074" t="s">
        <v>11</v>
      </c>
      <c r="J2074" t="s">
        <v>94</v>
      </c>
      <c r="K2074" t="s">
        <v>154</v>
      </c>
      <c r="L2074" t="s">
        <v>14</v>
      </c>
      <c r="M2074" s="5">
        <v>147.88999999999999</v>
      </c>
    </row>
    <row r="2075" spans="1:13" x14ac:dyDescent="0.2">
      <c r="A2075" s="2">
        <v>44949</v>
      </c>
      <c r="B2075" s="3">
        <f t="shared" si="98"/>
        <v>2023</v>
      </c>
      <c r="C2075" t="str">
        <f t="shared" si="96"/>
        <v>2022-2023</v>
      </c>
      <c r="D2075" t="s">
        <v>148</v>
      </c>
      <c r="E2075" t="s">
        <v>125</v>
      </c>
      <c r="F2075" t="str">
        <f t="shared" si="97"/>
        <v>Victoria</v>
      </c>
      <c r="G2075" t="s">
        <v>45</v>
      </c>
      <c r="H2075">
        <v>3400</v>
      </c>
      <c r="I2075" t="s">
        <v>11</v>
      </c>
      <c r="J2075" t="s">
        <v>60</v>
      </c>
      <c r="K2075" t="s">
        <v>154</v>
      </c>
      <c r="L2075" t="s">
        <v>14</v>
      </c>
      <c r="M2075" s="5">
        <v>147.88999999999999</v>
      </c>
    </row>
    <row r="2076" spans="1:13" x14ac:dyDescent="0.2">
      <c r="A2076" s="2">
        <v>45340</v>
      </c>
      <c r="B2076" s="3">
        <f t="shared" si="98"/>
        <v>2024</v>
      </c>
      <c r="C2076" t="str">
        <f t="shared" si="96"/>
        <v>2023-2024</v>
      </c>
      <c r="D2076" t="s">
        <v>148</v>
      </c>
      <c r="E2076" t="s">
        <v>98</v>
      </c>
      <c r="F2076" t="str">
        <f t="shared" si="97"/>
        <v>Victoria</v>
      </c>
      <c r="G2076" t="s">
        <v>45</v>
      </c>
      <c r="H2076">
        <v>3429</v>
      </c>
      <c r="I2076" t="s">
        <v>11</v>
      </c>
      <c r="J2076" t="s">
        <v>60</v>
      </c>
      <c r="K2076" t="s">
        <v>155</v>
      </c>
      <c r="L2076" t="s">
        <v>20</v>
      </c>
      <c r="M2076" s="5">
        <v>148.33000000000001</v>
      </c>
    </row>
    <row r="2077" spans="1:13" x14ac:dyDescent="0.2">
      <c r="A2077" s="2">
        <v>45189</v>
      </c>
      <c r="B2077" s="3">
        <f t="shared" si="98"/>
        <v>2024</v>
      </c>
      <c r="C2077" t="str">
        <f t="shared" si="96"/>
        <v>2023-2024</v>
      </c>
      <c r="D2077" t="s">
        <v>147</v>
      </c>
      <c r="E2077" t="s">
        <v>140</v>
      </c>
      <c r="F2077" t="str">
        <f t="shared" si="97"/>
        <v>Tasmania</v>
      </c>
      <c r="G2077" t="s">
        <v>70</v>
      </c>
      <c r="H2077">
        <v>7320</v>
      </c>
      <c r="I2077" t="s">
        <v>11</v>
      </c>
      <c r="J2077" t="s">
        <v>71</v>
      </c>
      <c r="K2077" t="s">
        <v>19</v>
      </c>
      <c r="L2077" t="s">
        <v>23</v>
      </c>
      <c r="M2077" s="5">
        <v>148.72</v>
      </c>
    </row>
    <row r="2078" spans="1:13" x14ac:dyDescent="0.2">
      <c r="A2078" s="2">
        <v>45400</v>
      </c>
      <c r="B2078" s="3">
        <f t="shared" si="98"/>
        <v>2024</v>
      </c>
      <c r="C2078" t="str">
        <f t="shared" si="96"/>
        <v>2023-2024</v>
      </c>
      <c r="D2078" t="s">
        <v>148</v>
      </c>
      <c r="E2078" t="s">
        <v>52</v>
      </c>
      <c r="F2078" t="str">
        <f t="shared" si="97"/>
        <v>Victoria</v>
      </c>
      <c r="G2078" t="s">
        <v>45</v>
      </c>
      <c r="H2078">
        <v>3030</v>
      </c>
      <c r="I2078" t="s">
        <v>11</v>
      </c>
      <c r="J2078" t="s">
        <v>46</v>
      </c>
      <c r="K2078" t="s">
        <v>156</v>
      </c>
      <c r="L2078" t="s">
        <v>17</v>
      </c>
      <c r="M2078" s="5">
        <v>148.76999999999998</v>
      </c>
    </row>
    <row r="2079" spans="1:13" x14ac:dyDescent="0.2">
      <c r="A2079" s="2">
        <v>45199</v>
      </c>
      <c r="B2079" s="3">
        <f t="shared" si="98"/>
        <v>2024</v>
      </c>
      <c r="C2079" t="str">
        <f t="shared" si="96"/>
        <v>2023-2024</v>
      </c>
      <c r="D2079" t="s">
        <v>148</v>
      </c>
      <c r="E2079" t="s">
        <v>142</v>
      </c>
      <c r="F2079" t="str">
        <f t="shared" si="97"/>
        <v>Australian Capital Territory</v>
      </c>
      <c r="G2079" t="s">
        <v>80</v>
      </c>
      <c r="H2079">
        <v>2609</v>
      </c>
      <c r="I2079" t="s">
        <v>11</v>
      </c>
      <c r="J2079" t="s">
        <v>58</v>
      </c>
      <c r="K2079" t="s">
        <v>19</v>
      </c>
      <c r="L2079" t="s">
        <v>23</v>
      </c>
      <c r="M2079" s="5">
        <v>148.78</v>
      </c>
    </row>
    <row r="2080" spans="1:13" x14ac:dyDescent="0.2">
      <c r="A2080" s="2">
        <v>45028</v>
      </c>
      <c r="B2080" s="3">
        <f t="shared" si="98"/>
        <v>2023</v>
      </c>
      <c r="C2080" t="str">
        <f t="shared" si="96"/>
        <v>2022-2023</v>
      </c>
      <c r="D2080" t="s">
        <v>147</v>
      </c>
      <c r="E2080" t="s">
        <v>126</v>
      </c>
      <c r="F2080" t="str">
        <f t="shared" si="97"/>
        <v>Queensland</v>
      </c>
      <c r="G2080" t="s">
        <v>35</v>
      </c>
      <c r="H2080">
        <v>4551</v>
      </c>
      <c r="I2080" t="s">
        <v>11</v>
      </c>
      <c r="J2080" t="s">
        <v>120</v>
      </c>
      <c r="K2080" t="s">
        <v>149</v>
      </c>
      <c r="L2080" t="s">
        <v>15</v>
      </c>
      <c r="M2080" s="5">
        <v>148.82</v>
      </c>
    </row>
    <row r="2081" spans="1:13" x14ac:dyDescent="0.2">
      <c r="A2081" s="2">
        <v>45556</v>
      </c>
      <c r="B2081" s="3">
        <f t="shared" si="98"/>
        <v>2025</v>
      </c>
      <c r="C2081" t="str">
        <f t="shared" si="96"/>
        <v>2024-2025</v>
      </c>
      <c r="D2081" t="s">
        <v>147</v>
      </c>
      <c r="E2081" t="s">
        <v>53</v>
      </c>
      <c r="F2081" t="str">
        <f t="shared" si="97"/>
        <v>South Australia</v>
      </c>
      <c r="G2081" t="s">
        <v>32</v>
      </c>
      <c r="H2081">
        <v>5082</v>
      </c>
      <c r="I2081" t="s">
        <v>11</v>
      </c>
      <c r="J2081" t="s">
        <v>33</v>
      </c>
      <c r="K2081" t="s">
        <v>153</v>
      </c>
      <c r="L2081" t="s">
        <v>16</v>
      </c>
      <c r="M2081" s="5">
        <v>148.87</v>
      </c>
    </row>
    <row r="2082" spans="1:13" x14ac:dyDescent="0.2">
      <c r="A2082" s="2">
        <v>45362</v>
      </c>
      <c r="B2082" s="3">
        <f t="shared" si="98"/>
        <v>2024</v>
      </c>
      <c r="C2082" t="str">
        <f t="shared" si="96"/>
        <v>2023-2024</v>
      </c>
      <c r="D2082" t="s">
        <v>147</v>
      </c>
      <c r="E2082" t="s">
        <v>139</v>
      </c>
      <c r="F2082" t="str">
        <f t="shared" si="97"/>
        <v>New South Wales</v>
      </c>
      <c r="G2082" t="s">
        <v>10</v>
      </c>
      <c r="H2082">
        <v>2020</v>
      </c>
      <c r="I2082" t="s">
        <v>11</v>
      </c>
      <c r="J2082" t="s">
        <v>12</v>
      </c>
      <c r="K2082" t="s">
        <v>150</v>
      </c>
      <c r="L2082" t="s">
        <v>18</v>
      </c>
      <c r="M2082" s="5">
        <v>148.88999999999999</v>
      </c>
    </row>
    <row r="2083" spans="1:13" x14ac:dyDescent="0.2">
      <c r="A2083" s="2">
        <v>45106</v>
      </c>
      <c r="B2083" s="3">
        <f t="shared" si="98"/>
        <v>2023</v>
      </c>
      <c r="C2083" t="str">
        <f t="shared" si="96"/>
        <v>2022-2023</v>
      </c>
      <c r="D2083" t="s">
        <v>148</v>
      </c>
      <c r="E2083" t="s">
        <v>66</v>
      </c>
      <c r="F2083" t="str">
        <f t="shared" si="97"/>
        <v>South Australia</v>
      </c>
      <c r="G2083" t="s">
        <v>32</v>
      </c>
      <c r="H2083">
        <v>5169</v>
      </c>
      <c r="I2083" t="s">
        <v>11</v>
      </c>
      <c r="J2083" t="s">
        <v>33</v>
      </c>
      <c r="K2083" t="s">
        <v>151</v>
      </c>
      <c r="L2083" t="s">
        <v>21</v>
      </c>
      <c r="M2083" s="5">
        <v>148.88999999999999</v>
      </c>
    </row>
    <row r="2084" spans="1:13" x14ac:dyDescent="0.2">
      <c r="A2084" s="2">
        <v>45301</v>
      </c>
      <c r="B2084" s="3">
        <f t="shared" si="98"/>
        <v>2024</v>
      </c>
      <c r="C2084" t="str">
        <f t="shared" si="96"/>
        <v>2023-2024</v>
      </c>
      <c r="D2084" t="s">
        <v>147</v>
      </c>
      <c r="E2084" t="s">
        <v>64</v>
      </c>
      <c r="F2084" t="str">
        <f t="shared" si="97"/>
        <v>Victoria</v>
      </c>
      <c r="G2084" t="s">
        <v>45</v>
      </c>
      <c r="H2084">
        <v>3199</v>
      </c>
      <c r="I2084" t="s">
        <v>11</v>
      </c>
      <c r="J2084" t="s">
        <v>63</v>
      </c>
      <c r="K2084" t="s">
        <v>154</v>
      </c>
      <c r="L2084" t="s">
        <v>14</v>
      </c>
      <c r="M2084" s="5">
        <v>149.29000000000002</v>
      </c>
    </row>
    <row r="2085" spans="1:13" x14ac:dyDescent="0.2">
      <c r="A2085" s="2">
        <v>45062</v>
      </c>
      <c r="B2085" s="3">
        <f t="shared" si="98"/>
        <v>2023</v>
      </c>
      <c r="C2085" t="str">
        <f t="shared" si="96"/>
        <v>2022-2023</v>
      </c>
      <c r="D2085" t="s">
        <v>148</v>
      </c>
      <c r="E2085" t="s">
        <v>26</v>
      </c>
      <c r="F2085" t="str">
        <f t="shared" si="97"/>
        <v>New South Wales</v>
      </c>
      <c r="G2085" t="s">
        <v>10</v>
      </c>
      <c r="H2085">
        <v>2141</v>
      </c>
      <c r="I2085" t="s">
        <v>11</v>
      </c>
      <c r="J2085" t="s">
        <v>27</v>
      </c>
      <c r="K2085" t="s">
        <v>151</v>
      </c>
      <c r="L2085" t="s">
        <v>21</v>
      </c>
      <c r="M2085" s="5">
        <v>149.79</v>
      </c>
    </row>
    <row r="2086" spans="1:13" x14ac:dyDescent="0.2">
      <c r="A2086" s="2">
        <v>45380</v>
      </c>
      <c r="B2086" s="3">
        <f t="shared" si="98"/>
        <v>2024</v>
      </c>
      <c r="C2086" t="str">
        <f t="shared" si="96"/>
        <v>2023-2024</v>
      </c>
      <c r="D2086" t="s">
        <v>147</v>
      </c>
      <c r="E2086" t="s">
        <v>86</v>
      </c>
      <c r="F2086" t="str">
        <f t="shared" si="97"/>
        <v>New South Wales</v>
      </c>
      <c r="G2086" t="s">
        <v>10</v>
      </c>
      <c r="H2086">
        <v>2064</v>
      </c>
      <c r="I2086" t="s">
        <v>11</v>
      </c>
      <c r="J2086" t="s">
        <v>12</v>
      </c>
      <c r="K2086" t="s">
        <v>151</v>
      </c>
      <c r="L2086" t="s">
        <v>21</v>
      </c>
      <c r="M2086" s="5">
        <v>149.79999999999998</v>
      </c>
    </row>
    <row r="2087" spans="1:13" x14ac:dyDescent="0.2">
      <c r="A2087" s="2">
        <v>45399</v>
      </c>
      <c r="B2087" s="3">
        <f t="shared" si="98"/>
        <v>2024</v>
      </c>
      <c r="C2087" t="str">
        <f t="shared" si="96"/>
        <v>2023-2024</v>
      </c>
      <c r="D2087" t="s">
        <v>148</v>
      </c>
      <c r="E2087" t="s">
        <v>107</v>
      </c>
      <c r="F2087" t="str">
        <f t="shared" si="97"/>
        <v>Queensland</v>
      </c>
      <c r="G2087" t="s">
        <v>35</v>
      </c>
      <c r="H2087">
        <v>4220</v>
      </c>
      <c r="I2087" t="s">
        <v>11</v>
      </c>
      <c r="J2087" t="s">
        <v>104</v>
      </c>
      <c r="K2087" t="s">
        <v>154</v>
      </c>
      <c r="L2087" t="s">
        <v>14</v>
      </c>
      <c r="M2087" s="5">
        <v>149.9</v>
      </c>
    </row>
    <row r="2088" spans="1:13" x14ac:dyDescent="0.2">
      <c r="A2088" s="2">
        <v>44933</v>
      </c>
      <c r="B2088" s="3">
        <f t="shared" si="98"/>
        <v>2023</v>
      </c>
      <c r="C2088" t="str">
        <f t="shared" si="96"/>
        <v>2022-2023</v>
      </c>
      <c r="D2088" t="s">
        <v>147</v>
      </c>
      <c r="E2088" t="s">
        <v>137</v>
      </c>
      <c r="F2088" t="str">
        <f t="shared" si="97"/>
        <v>New South Wales</v>
      </c>
      <c r="G2088" t="s">
        <v>10</v>
      </c>
      <c r="H2088">
        <v>2031</v>
      </c>
      <c r="I2088" t="s">
        <v>11</v>
      </c>
      <c r="J2088" t="s">
        <v>12</v>
      </c>
      <c r="K2088" t="s">
        <v>151</v>
      </c>
      <c r="L2088" t="s">
        <v>21</v>
      </c>
      <c r="M2088" s="5">
        <v>149.94999999999999</v>
      </c>
    </row>
    <row r="2089" spans="1:13" x14ac:dyDescent="0.2">
      <c r="A2089" s="2">
        <v>45457</v>
      </c>
      <c r="B2089" s="3">
        <f t="shared" si="98"/>
        <v>2024</v>
      </c>
      <c r="C2089" t="str">
        <f t="shared" si="96"/>
        <v>2023-2024</v>
      </c>
      <c r="D2089" t="s">
        <v>148</v>
      </c>
      <c r="E2089" t="s">
        <v>135</v>
      </c>
      <c r="F2089" t="str">
        <f t="shared" si="97"/>
        <v>Victoria</v>
      </c>
      <c r="G2089" t="s">
        <v>45</v>
      </c>
      <c r="H2089">
        <v>3550</v>
      </c>
      <c r="I2089" t="s">
        <v>11</v>
      </c>
      <c r="J2089" t="s">
        <v>60</v>
      </c>
      <c r="K2089" t="s">
        <v>150</v>
      </c>
      <c r="L2089" t="s">
        <v>18</v>
      </c>
      <c r="M2089" s="5">
        <v>149.99</v>
      </c>
    </row>
    <row r="2090" spans="1:13" x14ac:dyDescent="0.2">
      <c r="A2090" s="2">
        <v>45303</v>
      </c>
      <c r="B2090" s="3">
        <f t="shared" si="98"/>
        <v>2024</v>
      </c>
      <c r="C2090" t="str">
        <f t="shared" si="96"/>
        <v>2023-2024</v>
      </c>
      <c r="D2090" t="s">
        <v>147</v>
      </c>
      <c r="E2090" t="s">
        <v>127</v>
      </c>
      <c r="F2090" t="str">
        <f t="shared" si="97"/>
        <v>New South Wales</v>
      </c>
      <c r="G2090" t="s">
        <v>10</v>
      </c>
      <c r="H2090">
        <v>2131</v>
      </c>
      <c r="I2090" t="s">
        <v>11</v>
      </c>
      <c r="J2090" t="s">
        <v>27</v>
      </c>
      <c r="K2090" t="s">
        <v>156</v>
      </c>
      <c r="L2090" t="s">
        <v>17</v>
      </c>
      <c r="M2090" s="5">
        <v>150.59</v>
      </c>
    </row>
    <row r="2091" spans="1:13" x14ac:dyDescent="0.2">
      <c r="A2091" s="2">
        <v>45303</v>
      </c>
      <c r="B2091" s="3">
        <f t="shared" si="98"/>
        <v>2024</v>
      </c>
      <c r="C2091" t="str">
        <f t="shared" si="96"/>
        <v>2023-2024</v>
      </c>
      <c r="D2091" t="s">
        <v>147</v>
      </c>
      <c r="E2091" t="s">
        <v>72</v>
      </c>
      <c r="F2091" t="str">
        <f t="shared" si="97"/>
        <v>Western Australia</v>
      </c>
      <c r="G2091" t="s">
        <v>48</v>
      </c>
      <c r="H2091">
        <v>6010</v>
      </c>
      <c r="I2091" t="s">
        <v>11</v>
      </c>
      <c r="J2091" t="s">
        <v>49</v>
      </c>
      <c r="K2091" t="s">
        <v>155</v>
      </c>
      <c r="L2091" t="s">
        <v>20</v>
      </c>
      <c r="M2091" s="5">
        <v>150.61000000000001</v>
      </c>
    </row>
    <row r="2092" spans="1:13" x14ac:dyDescent="0.2">
      <c r="A2092" s="2">
        <v>45086</v>
      </c>
      <c r="B2092" s="3">
        <f t="shared" si="98"/>
        <v>2023</v>
      </c>
      <c r="C2092" t="str">
        <f t="shared" si="96"/>
        <v>2022-2023</v>
      </c>
      <c r="D2092" t="s">
        <v>147</v>
      </c>
      <c r="E2092" t="s">
        <v>99</v>
      </c>
      <c r="F2092" t="str">
        <f t="shared" si="97"/>
        <v>Victoria</v>
      </c>
      <c r="G2092" t="s">
        <v>45</v>
      </c>
      <c r="H2092">
        <v>3148</v>
      </c>
      <c r="I2092" t="s">
        <v>11</v>
      </c>
      <c r="J2092" t="s">
        <v>63</v>
      </c>
      <c r="K2092" t="s">
        <v>149</v>
      </c>
      <c r="L2092" t="s">
        <v>15</v>
      </c>
      <c r="M2092" s="5">
        <v>150.63999999999999</v>
      </c>
    </row>
    <row r="2093" spans="1:13" x14ac:dyDescent="0.2">
      <c r="A2093" s="2">
        <v>45182</v>
      </c>
      <c r="B2093" s="3">
        <f t="shared" si="98"/>
        <v>2024</v>
      </c>
      <c r="C2093" t="str">
        <f t="shared" si="96"/>
        <v>2023-2024</v>
      </c>
      <c r="D2093" t="s">
        <v>147</v>
      </c>
      <c r="E2093" t="s">
        <v>139</v>
      </c>
      <c r="F2093" t="str">
        <f t="shared" si="97"/>
        <v>New South Wales</v>
      </c>
      <c r="G2093" t="s">
        <v>10</v>
      </c>
      <c r="H2093">
        <v>2020</v>
      </c>
      <c r="I2093" t="s">
        <v>11</v>
      </c>
      <c r="J2093" t="s">
        <v>12</v>
      </c>
      <c r="K2093" t="s">
        <v>149</v>
      </c>
      <c r="L2093" t="s">
        <v>15</v>
      </c>
      <c r="M2093" s="5">
        <v>150.86000000000001</v>
      </c>
    </row>
    <row r="2094" spans="1:13" x14ac:dyDescent="0.2">
      <c r="A2094" s="2">
        <v>45074</v>
      </c>
      <c r="B2094" s="3">
        <f t="shared" si="98"/>
        <v>2023</v>
      </c>
      <c r="C2094" t="str">
        <f t="shared" si="96"/>
        <v>2022-2023</v>
      </c>
      <c r="D2094" t="s">
        <v>147</v>
      </c>
      <c r="E2094" t="s">
        <v>34</v>
      </c>
      <c r="F2094" t="str">
        <f t="shared" si="97"/>
        <v>Queensland</v>
      </c>
      <c r="G2094" t="s">
        <v>35</v>
      </c>
      <c r="H2094">
        <v>4802</v>
      </c>
      <c r="I2094" t="s">
        <v>11</v>
      </c>
      <c r="J2094" t="s">
        <v>36</v>
      </c>
      <c r="K2094" t="s">
        <v>152</v>
      </c>
      <c r="L2094" t="s">
        <v>13</v>
      </c>
      <c r="M2094" s="5">
        <v>151.01</v>
      </c>
    </row>
    <row r="2095" spans="1:13" x14ac:dyDescent="0.2">
      <c r="A2095" s="2">
        <v>45426</v>
      </c>
      <c r="B2095" s="3">
        <f t="shared" si="98"/>
        <v>2024</v>
      </c>
      <c r="C2095" t="str">
        <f t="shared" si="96"/>
        <v>2023-2024</v>
      </c>
      <c r="D2095" t="s">
        <v>147</v>
      </c>
      <c r="E2095" t="s">
        <v>79</v>
      </c>
      <c r="F2095" t="str">
        <f t="shared" si="97"/>
        <v>Australian Capital Territory</v>
      </c>
      <c r="G2095" t="s">
        <v>80</v>
      </c>
      <c r="H2095">
        <v>2617</v>
      </c>
      <c r="I2095" t="s">
        <v>11</v>
      </c>
      <c r="J2095" t="s">
        <v>58</v>
      </c>
      <c r="K2095" t="s">
        <v>157</v>
      </c>
      <c r="L2095" t="s">
        <v>22</v>
      </c>
      <c r="M2095" s="5">
        <v>151.02000000000001</v>
      </c>
    </row>
    <row r="2096" spans="1:13" x14ac:dyDescent="0.2">
      <c r="A2096" s="2">
        <v>45635</v>
      </c>
      <c r="B2096" s="3">
        <f t="shared" si="98"/>
        <v>2025</v>
      </c>
      <c r="C2096" t="str">
        <f t="shared" si="96"/>
        <v>2024-2025</v>
      </c>
      <c r="D2096" t="s">
        <v>147</v>
      </c>
      <c r="E2096" t="s">
        <v>52</v>
      </c>
      <c r="F2096" t="str">
        <f t="shared" si="97"/>
        <v>Victoria</v>
      </c>
      <c r="G2096" t="s">
        <v>45</v>
      </c>
      <c r="H2096">
        <v>3030</v>
      </c>
      <c r="I2096" t="s">
        <v>11</v>
      </c>
      <c r="J2096" t="s">
        <v>46</v>
      </c>
      <c r="K2096" t="s">
        <v>151</v>
      </c>
      <c r="L2096" t="s">
        <v>21</v>
      </c>
      <c r="M2096" s="5">
        <v>151.12</v>
      </c>
    </row>
    <row r="2097" spans="1:13" x14ac:dyDescent="0.2">
      <c r="A2097" s="2">
        <v>45600</v>
      </c>
      <c r="B2097" s="3">
        <f t="shared" si="98"/>
        <v>2025</v>
      </c>
      <c r="C2097" t="str">
        <f t="shared" si="96"/>
        <v>2024-2025</v>
      </c>
      <c r="D2097" t="s">
        <v>147</v>
      </c>
      <c r="E2097" t="s">
        <v>40</v>
      </c>
      <c r="F2097" t="str">
        <f t="shared" si="97"/>
        <v>New South Wales</v>
      </c>
      <c r="G2097" t="s">
        <v>10</v>
      </c>
      <c r="H2097">
        <v>2116</v>
      </c>
      <c r="I2097" t="s">
        <v>11</v>
      </c>
      <c r="J2097" t="s">
        <v>27</v>
      </c>
      <c r="K2097" t="s">
        <v>152</v>
      </c>
      <c r="L2097" t="s">
        <v>13</v>
      </c>
      <c r="M2097" s="5">
        <v>151.13000000000002</v>
      </c>
    </row>
    <row r="2098" spans="1:13" x14ac:dyDescent="0.2">
      <c r="A2098" s="2">
        <v>45436</v>
      </c>
      <c r="B2098" s="3">
        <f t="shared" si="98"/>
        <v>2024</v>
      </c>
      <c r="C2098" t="str">
        <f t="shared" si="96"/>
        <v>2023-2024</v>
      </c>
      <c r="D2098" t="s">
        <v>148</v>
      </c>
      <c r="E2098" t="s">
        <v>134</v>
      </c>
      <c r="F2098" t="str">
        <f t="shared" si="97"/>
        <v>Queensland</v>
      </c>
      <c r="G2098" t="s">
        <v>35</v>
      </c>
      <c r="H2098">
        <v>4825</v>
      </c>
      <c r="I2098" t="s">
        <v>11</v>
      </c>
      <c r="J2098" t="s">
        <v>36</v>
      </c>
      <c r="K2098" t="s">
        <v>154</v>
      </c>
      <c r="L2098" t="s">
        <v>14</v>
      </c>
      <c r="M2098" s="5">
        <v>151.25</v>
      </c>
    </row>
    <row r="2099" spans="1:13" x14ac:dyDescent="0.2">
      <c r="A2099" s="2">
        <v>45423</v>
      </c>
      <c r="B2099" s="3">
        <f t="shared" si="98"/>
        <v>2024</v>
      </c>
      <c r="C2099" t="str">
        <f t="shared" si="96"/>
        <v>2023-2024</v>
      </c>
      <c r="D2099" t="s">
        <v>147</v>
      </c>
      <c r="E2099" t="s">
        <v>139</v>
      </c>
      <c r="F2099" t="str">
        <f t="shared" si="97"/>
        <v>New South Wales</v>
      </c>
      <c r="G2099" t="s">
        <v>10</v>
      </c>
      <c r="H2099">
        <v>2020</v>
      </c>
      <c r="I2099" t="s">
        <v>11</v>
      </c>
      <c r="J2099" t="s">
        <v>12</v>
      </c>
      <c r="K2099" t="s">
        <v>151</v>
      </c>
      <c r="L2099" t="s">
        <v>21</v>
      </c>
      <c r="M2099" s="5">
        <v>151.76</v>
      </c>
    </row>
    <row r="2100" spans="1:13" x14ac:dyDescent="0.2">
      <c r="A2100" s="2">
        <v>45189</v>
      </c>
      <c r="B2100" s="3">
        <f t="shared" si="98"/>
        <v>2024</v>
      </c>
      <c r="C2100" t="str">
        <f t="shared" si="96"/>
        <v>2023-2024</v>
      </c>
      <c r="D2100" t="s">
        <v>147</v>
      </c>
      <c r="E2100" t="s">
        <v>39</v>
      </c>
      <c r="F2100" t="str">
        <f t="shared" si="97"/>
        <v>South Australia</v>
      </c>
      <c r="G2100" t="s">
        <v>32</v>
      </c>
      <c r="H2100">
        <v>5343</v>
      </c>
      <c r="I2100" t="s">
        <v>11</v>
      </c>
      <c r="J2100" t="s">
        <v>38</v>
      </c>
      <c r="K2100" t="s">
        <v>156</v>
      </c>
      <c r="L2100" t="s">
        <v>17</v>
      </c>
      <c r="M2100" s="5">
        <v>151.85</v>
      </c>
    </row>
    <row r="2101" spans="1:13" x14ac:dyDescent="0.2">
      <c r="A2101" s="2">
        <v>45110</v>
      </c>
      <c r="B2101" s="3">
        <f t="shared" si="98"/>
        <v>2024</v>
      </c>
      <c r="C2101" t="str">
        <f t="shared" si="96"/>
        <v>2023-2024</v>
      </c>
      <c r="D2101" t="s">
        <v>148</v>
      </c>
      <c r="E2101" t="s">
        <v>129</v>
      </c>
      <c r="F2101" t="str">
        <f t="shared" si="97"/>
        <v>Tasmania</v>
      </c>
      <c r="G2101" t="s">
        <v>70</v>
      </c>
      <c r="H2101">
        <v>7010</v>
      </c>
      <c r="I2101" t="s">
        <v>11</v>
      </c>
      <c r="J2101" t="s">
        <v>71</v>
      </c>
      <c r="K2101" t="s">
        <v>154</v>
      </c>
      <c r="L2101" t="s">
        <v>14</v>
      </c>
      <c r="M2101" s="5">
        <v>151.86000000000001</v>
      </c>
    </row>
    <row r="2102" spans="1:13" x14ac:dyDescent="0.2">
      <c r="A2102" s="2">
        <v>45092</v>
      </c>
      <c r="B2102" s="3">
        <f t="shared" si="98"/>
        <v>2023</v>
      </c>
      <c r="C2102" t="str">
        <f t="shared" si="96"/>
        <v>2022-2023</v>
      </c>
      <c r="D2102" t="s">
        <v>148</v>
      </c>
      <c r="E2102" t="s">
        <v>111</v>
      </c>
      <c r="F2102" t="str">
        <f t="shared" si="97"/>
        <v>New South Wales</v>
      </c>
      <c r="G2102" t="s">
        <v>10</v>
      </c>
      <c r="H2102">
        <v>2120</v>
      </c>
      <c r="I2102" t="s">
        <v>11</v>
      </c>
      <c r="J2102" t="s">
        <v>27</v>
      </c>
      <c r="K2102" t="s">
        <v>151</v>
      </c>
      <c r="L2102" t="s">
        <v>21</v>
      </c>
      <c r="M2102" s="5">
        <v>151.88999999999999</v>
      </c>
    </row>
    <row r="2103" spans="1:13" x14ac:dyDescent="0.2">
      <c r="A2103" s="2">
        <v>45428</v>
      </c>
      <c r="B2103" s="3">
        <f t="shared" si="98"/>
        <v>2024</v>
      </c>
      <c r="C2103" t="str">
        <f t="shared" si="96"/>
        <v>2023-2024</v>
      </c>
      <c r="D2103" t="s">
        <v>147</v>
      </c>
      <c r="E2103" t="s">
        <v>146</v>
      </c>
      <c r="F2103" t="str">
        <f t="shared" si="97"/>
        <v>Victoria</v>
      </c>
      <c r="G2103" t="s">
        <v>45</v>
      </c>
      <c r="H2103">
        <v>3353</v>
      </c>
      <c r="I2103" t="s">
        <v>11</v>
      </c>
      <c r="J2103" t="s">
        <v>60</v>
      </c>
      <c r="K2103" t="s">
        <v>149</v>
      </c>
      <c r="L2103" t="s">
        <v>15</v>
      </c>
      <c r="M2103" s="5">
        <v>151.93</v>
      </c>
    </row>
    <row r="2104" spans="1:13" x14ac:dyDescent="0.2">
      <c r="A2104" s="2">
        <v>45617</v>
      </c>
      <c r="B2104" s="3">
        <f t="shared" si="98"/>
        <v>2025</v>
      </c>
      <c r="C2104" t="str">
        <f t="shared" si="96"/>
        <v>2024-2025</v>
      </c>
      <c r="D2104" t="s">
        <v>148</v>
      </c>
      <c r="E2104" t="s">
        <v>66</v>
      </c>
      <c r="F2104" t="str">
        <f t="shared" si="97"/>
        <v>South Australia</v>
      </c>
      <c r="G2104" t="s">
        <v>32</v>
      </c>
      <c r="H2104">
        <v>5169</v>
      </c>
      <c r="I2104" t="s">
        <v>11</v>
      </c>
      <c r="J2104" t="s">
        <v>33</v>
      </c>
      <c r="K2104" t="s">
        <v>153</v>
      </c>
      <c r="L2104" t="s">
        <v>16</v>
      </c>
      <c r="M2104" s="5">
        <v>152.34</v>
      </c>
    </row>
    <row r="2105" spans="1:13" x14ac:dyDescent="0.2">
      <c r="A2105" s="2">
        <v>45251</v>
      </c>
      <c r="B2105" s="3">
        <f t="shared" si="98"/>
        <v>2024</v>
      </c>
      <c r="C2105" t="str">
        <f t="shared" si="96"/>
        <v>2023-2024</v>
      </c>
      <c r="D2105" t="s">
        <v>147</v>
      </c>
      <c r="E2105" t="s">
        <v>85</v>
      </c>
      <c r="F2105" t="str">
        <f t="shared" si="97"/>
        <v>Queensland</v>
      </c>
      <c r="G2105" t="s">
        <v>35</v>
      </c>
      <c r="H2105">
        <v>4883</v>
      </c>
      <c r="I2105" t="s">
        <v>11</v>
      </c>
      <c r="J2105" t="s">
        <v>36</v>
      </c>
      <c r="K2105" t="s">
        <v>149</v>
      </c>
      <c r="L2105" t="s">
        <v>15</v>
      </c>
      <c r="M2105" s="5">
        <v>152.67000000000002</v>
      </c>
    </row>
    <row r="2106" spans="1:13" x14ac:dyDescent="0.2">
      <c r="A2106" s="2">
        <v>45014</v>
      </c>
      <c r="B2106" s="3">
        <f t="shared" si="98"/>
        <v>2023</v>
      </c>
      <c r="C2106" t="str">
        <f t="shared" si="96"/>
        <v>2022-2023</v>
      </c>
      <c r="D2106" t="s">
        <v>147</v>
      </c>
      <c r="E2106" t="s">
        <v>131</v>
      </c>
      <c r="F2106" t="str">
        <f t="shared" si="97"/>
        <v>Western Australia</v>
      </c>
      <c r="G2106" t="s">
        <v>48</v>
      </c>
      <c r="H2106">
        <v>6530</v>
      </c>
      <c r="I2106" t="s">
        <v>11</v>
      </c>
      <c r="J2106" t="s">
        <v>77</v>
      </c>
      <c r="K2106" t="s">
        <v>149</v>
      </c>
      <c r="L2106" t="s">
        <v>15</v>
      </c>
      <c r="M2106" s="5">
        <v>152.71</v>
      </c>
    </row>
    <row r="2107" spans="1:13" x14ac:dyDescent="0.2">
      <c r="A2107" s="2">
        <v>45145</v>
      </c>
      <c r="B2107" s="3">
        <f t="shared" si="98"/>
        <v>2024</v>
      </c>
      <c r="C2107" t="str">
        <f t="shared" si="96"/>
        <v>2023-2024</v>
      </c>
      <c r="D2107" t="s">
        <v>147</v>
      </c>
      <c r="E2107" t="s">
        <v>138</v>
      </c>
      <c r="F2107" t="str">
        <f t="shared" si="97"/>
        <v>Queensland</v>
      </c>
      <c r="G2107" t="s">
        <v>35</v>
      </c>
      <c r="H2107">
        <v>4558</v>
      </c>
      <c r="I2107" t="s">
        <v>11</v>
      </c>
      <c r="J2107" t="s">
        <v>120</v>
      </c>
      <c r="K2107" t="s">
        <v>149</v>
      </c>
      <c r="L2107" t="s">
        <v>15</v>
      </c>
      <c r="M2107" s="5">
        <v>152.77000000000001</v>
      </c>
    </row>
    <row r="2108" spans="1:13" x14ac:dyDescent="0.2">
      <c r="A2108" s="2">
        <v>45241</v>
      </c>
      <c r="B2108" s="3">
        <f t="shared" si="98"/>
        <v>2024</v>
      </c>
      <c r="C2108" t="str">
        <f t="shared" si="96"/>
        <v>2023-2024</v>
      </c>
      <c r="D2108" t="s">
        <v>147</v>
      </c>
      <c r="E2108" t="s">
        <v>56</v>
      </c>
      <c r="F2108" t="str">
        <f t="shared" si="97"/>
        <v>Northern Territory</v>
      </c>
      <c r="G2108" t="s">
        <v>29</v>
      </c>
      <c r="H2108">
        <v>870</v>
      </c>
      <c r="I2108" t="s">
        <v>11</v>
      </c>
      <c r="J2108" t="s">
        <v>30</v>
      </c>
      <c r="K2108" t="s">
        <v>149</v>
      </c>
      <c r="L2108" t="s">
        <v>15</v>
      </c>
      <c r="M2108" s="5">
        <v>152.86000000000001</v>
      </c>
    </row>
    <row r="2109" spans="1:13" x14ac:dyDescent="0.2">
      <c r="A2109" s="2">
        <v>45650</v>
      </c>
      <c r="B2109" s="3">
        <f t="shared" si="98"/>
        <v>2025</v>
      </c>
      <c r="C2109" t="str">
        <f t="shared" si="96"/>
        <v>2024-2025</v>
      </c>
      <c r="D2109" t="s">
        <v>148</v>
      </c>
      <c r="E2109" t="s">
        <v>84</v>
      </c>
      <c r="F2109" t="str">
        <f t="shared" si="97"/>
        <v>Queensland</v>
      </c>
      <c r="G2109" t="s">
        <v>35</v>
      </c>
      <c r="H2109">
        <v>4740</v>
      </c>
      <c r="I2109" t="s">
        <v>11</v>
      </c>
      <c r="J2109" t="s">
        <v>51</v>
      </c>
      <c r="K2109" t="s">
        <v>153</v>
      </c>
      <c r="L2109" t="s">
        <v>16</v>
      </c>
      <c r="M2109" s="5">
        <v>152.86000000000001</v>
      </c>
    </row>
    <row r="2110" spans="1:13" x14ac:dyDescent="0.2">
      <c r="A2110" s="2">
        <v>45417</v>
      </c>
      <c r="B2110" s="3">
        <f t="shared" si="98"/>
        <v>2024</v>
      </c>
      <c r="C2110" t="str">
        <f t="shared" si="96"/>
        <v>2023-2024</v>
      </c>
      <c r="D2110" t="s">
        <v>147</v>
      </c>
      <c r="E2110" t="s">
        <v>88</v>
      </c>
      <c r="F2110" t="str">
        <f t="shared" si="97"/>
        <v>South Australia</v>
      </c>
      <c r="G2110" t="s">
        <v>32</v>
      </c>
      <c r="H2110">
        <v>5011</v>
      </c>
      <c r="I2110" t="s">
        <v>11</v>
      </c>
      <c r="J2110" t="s">
        <v>33</v>
      </c>
      <c r="K2110" t="s">
        <v>154</v>
      </c>
      <c r="L2110" t="s">
        <v>14</v>
      </c>
      <c r="M2110" s="5">
        <v>152.9</v>
      </c>
    </row>
    <row r="2111" spans="1:13" x14ac:dyDescent="0.2">
      <c r="A2111" s="2">
        <v>45312</v>
      </c>
      <c r="B2111" s="3">
        <f t="shared" si="98"/>
        <v>2024</v>
      </c>
      <c r="C2111" t="str">
        <f t="shared" si="96"/>
        <v>2023-2024</v>
      </c>
      <c r="D2111" t="s">
        <v>147</v>
      </c>
      <c r="E2111" t="s">
        <v>144</v>
      </c>
      <c r="F2111" t="str">
        <f t="shared" si="97"/>
        <v>Queensland</v>
      </c>
      <c r="G2111" t="s">
        <v>35</v>
      </c>
      <c r="H2111">
        <v>4566</v>
      </c>
      <c r="I2111" t="s">
        <v>11</v>
      </c>
      <c r="J2111" t="s">
        <v>120</v>
      </c>
      <c r="K2111" t="s">
        <v>154</v>
      </c>
      <c r="L2111" t="s">
        <v>14</v>
      </c>
      <c r="M2111" s="5">
        <v>153.62</v>
      </c>
    </row>
    <row r="2112" spans="1:13" x14ac:dyDescent="0.2">
      <c r="A2112" s="2">
        <v>45657</v>
      </c>
      <c r="B2112" s="3">
        <f t="shared" si="98"/>
        <v>2025</v>
      </c>
      <c r="C2112" t="str">
        <f t="shared" si="96"/>
        <v>2024-2025</v>
      </c>
      <c r="D2112" t="s">
        <v>147</v>
      </c>
      <c r="E2112" t="s">
        <v>79</v>
      </c>
      <c r="F2112" t="str">
        <f t="shared" si="97"/>
        <v>Australian Capital Territory</v>
      </c>
      <c r="G2112" t="s">
        <v>80</v>
      </c>
      <c r="H2112">
        <v>2617</v>
      </c>
      <c r="I2112" t="s">
        <v>11</v>
      </c>
      <c r="J2112" t="s">
        <v>58</v>
      </c>
      <c r="K2112" t="s">
        <v>19</v>
      </c>
      <c r="L2112" t="s">
        <v>23</v>
      </c>
      <c r="M2112" s="5">
        <v>153.76</v>
      </c>
    </row>
    <row r="2113" spans="1:13" x14ac:dyDescent="0.2">
      <c r="A2113" s="2">
        <v>45435</v>
      </c>
      <c r="B2113" s="3">
        <f t="shared" si="98"/>
        <v>2024</v>
      </c>
      <c r="C2113" t="str">
        <f t="shared" si="96"/>
        <v>2023-2024</v>
      </c>
      <c r="D2113" t="s">
        <v>148</v>
      </c>
      <c r="E2113" t="s">
        <v>112</v>
      </c>
      <c r="F2113" t="str">
        <f t="shared" si="97"/>
        <v>Victoria</v>
      </c>
      <c r="G2113" t="s">
        <v>45</v>
      </c>
      <c r="H2113">
        <v>3076</v>
      </c>
      <c r="I2113" t="s">
        <v>11</v>
      </c>
      <c r="J2113" t="s">
        <v>46</v>
      </c>
      <c r="K2113" t="s">
        <v>154</v>
      </c>
      <c r="L2113" t="s">
        <v>14</v>
      </c>
      <c r="M2113" s="5">
        <v>154.07</v>
      </c>
    </row>
    <row r="2114" spans="1:13" x14ac:dyDescent="0.2">
      <c r="A2114" s="2">
        <v>45006</v>
      </c>
      <c r="B2114" s="3">
        <f t="shared" si="98"/>
        <v>2023</v>
      </c>
      <c r="C2114" t="str">
        <f t="shared" ref="C2114:C2177" si="99">IF(MONTH(A2114) &gt;= 7, YEAR(A2114) &amp; "-" &amp; YEAR(A2114) + 1, YEAR(A2114) - 1 &amp; "-" &amp; YEAR(A2114))</f>
        <v>2022-2023</v>
      </c>
      <c r="D2114" t="s">
        <v>148</v>
      </c>
      <c r="E2114" t="s">
        <v>65</v>
      </c>
      <c r="F2114" t="str">
        <f t="shared" ref="F2114:F2177" si="100">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row>
    <row r="2115" spans="1:13" x14ac:dyDescent="0.2">
      <c r="A2115" s="2">
        <v>45625</v>
      </c>
      <c r="B2115" s="3">
        <f t="shared" ref="B2115:B2178" si="101">IF(MONTH(A2115)&gt;=7,YEAR(A2115)+1,YEAR(A2115))</f>
        <v>2025</v>
      </c>
      <c r="C2115" t="str">
        <f t="shared" si="99"/>
        <v>2024-2025</v>
      </c>
      <c r="D2115" t="s">
        <v>147</v>
      </c>
      <c r="E2115" t="s">
        <v>114</v>
      </c>
      <c r="F2115" t="str">
        <f t="shared" si="100"/>
        <v>Victoria</v>
      </c>
      <c r="G2115" t="s">
        <v>45</v>
      </c>
      <c r="H2115">
        <v>3551</v>
      </c>
      <c r="I2115" t="s">
        <v>11</v>
      </c>
      <c r="J2115" t="s">
        <v>60</v>
      </c>
      <c r="K2115" t="s">
        <v>153</v>
      </c>
      <c r="L2115" t="s">
        <v>16</v>
      </c>
      <c r="M2115" s="5">
        <v>154.47999999999999</v>
      </c>
    </row>
    <row r="2116" spans="1:13" x14ac:dyDescent="0.2">
      <c r="A2116" s="2">
        <v>45642</v>
      </c>
      <c r="B2116" s="3">
        <f t="shared" si="101"/>
        <v>2025</v>
      </c>
      <c r="C2116" t="str">
        <f t="shared" si="99"/>
        <v>2024-2025</v>
      </c>
      <c r="D2116" t="s">
        <v>147</v>
      </c>
      <c r="E2116" t="s">
        <v>139</v>
      </c>
      <c r="F2116" t="str">
        <f t="shared" si="100"/>
        <v>New South Wales</v>
      </c>
      <c r="G2116" t="s">
        <v>10</v>
      </c>
      <c r="H2116">
        <v>2020</v>
      </c>
      <c r="I2116" t="s">
        <v>11</v>
      </c>
      <c r="J2116" t="s">
        <v>12</v>
      </c>
      <c r="K2116" t="s">
        <v>154</v>
      </c>
      <c r="L2116" t="s">
        <v>14</v>
      </c>
      <c r="M2116" s="5">
        <v>154.55000000000001</v>
      </c>
    </row>
    <row r="2117" spans="1:13" x14ac:dyDescent="0.2">
      <c r="A2117" s="2">
        <v>45198</v>
      </c>
      <c r="B2117" s="3">
        <f t="shared" si="101"/>
        <v>2024</v>
      </c>
      <c r="C2117" t="str">
        <f t="shared" si="99"/>
        <v>2023-2024</v>
      </c>
      <c r="D2117" t="s">
        <v>148</v>
      </c>
      <c r="E2117" t="s">
        <v>81</v>
      </c>
      <c r="F2117" t="str">
        <f t="shared" si="100"/>
        <v>New South Wales</v>
      </c>
      <c r="G2117" t="s">
        <v>10</v>
      </c>
      <c r="H2117">
        <v>2485</v>
      </c>
      <c r="I2117" t="s">
        <v>11</v>
      </c>
      <c r="J2117" t="s">
        <v>68</v>
      </c>
      <c r="K2117" t="s">
        <v>151</v>
      </c>
      <c r="L2117" t="s">
        <v>21</v>
      </c>
      <c r="M2117" s="5">
        <v>154.84</v>
      </c>
    </row>
    <row r="2118" spans="1:13" x14ac:dyDescent="0.2">
      <c r="A2118" s="2">
        <v>44965</v>
      </c>
      <c r="B2118" s="3">
        <f t="shared" si="101"/>
        <v>2023</v>
      </c>
      <c r="C2118" t="str">
        <f t="shared" si="99"/>
        <v>2022-2023</v>
      </c>
      <c r="D2118" t="s">
        <v>147</v>
      </c>
      <c r="E2118" t="s">
        <v>114</v>
      </c>
      <c r="F2118" t="str">
        <f t="shared" si="100"/>
        <v>Victoria</v>
      </c>
      <c r="G2118" t="s">
        <v>45</v>
      </c>
      <c r="H2118">
        <v>3551</v>
      </c>
      <c r="I2118" t="s">
        <v>11</v>
      </c>
      <c r="J2118" t="s">
        <v>60</v>
      </c>
      <c r="K2118" t="s">
        <v>156</v>
      </c>
      <c r="L2118" t="s">
        <v>17</v>
      </c>
      <c r="M2118" s="5">
        <v>154.87</v>
      </c>
    </row>
    <row r="2119" spans="1:13" x14ac:dyDescent="0.2">
      <c r="A2119" s="2">
        <v>45128</v>
      </c>
      <c r="B2119" s="3">
        <f t="shared" si="101"/>
        <v>2024</v>
      </c>
      <c r="C2119" t="str">
        <f t="shared" si="99"/>
        <v>2023-2024</v>
      </c>
      <c r="D2119" t="s">
        <v>147</v>
      </c>
      <c r="E2119" t="s">
        <v>83</v>
      </c>
      <c r="F2119" t="str">
        <f t="shared" si="100"/>
        <v>New South Wales</v>
      </c>
      <c r="G2119" t="s">
        <v>10</v>
      </c>
      <c r="H2119">
        <v>2750</v>
      </c>
      <c r="I2119" t="s">
        <v>11</v>
      </c>
      <c r="J2119" t="s">
        <v>25</v>
      </c>
      <c r="K2119" t="s">
        <v>154</v>
      </c>
      <c r="L2119" t="s">
        <v>14</v>
      </c>
      <c r="M2119" s="5">
        <v>154.89000000000001</v>
      </c>
    </row>
    <row r="2120" spans="1:13" x14ac:dyDescent="0.2">
      <c r="A2120" s="2">
        <v>45306</v>
      </c>
      <c r="B2120" s="3">
        <f t="shared" si="101"/>
        <v>2024</v>
      </c>
      <c r="C2120" t="str">
        <f t="shared" si="99"/>
        <v>2023-2024</v>
      </c>
      <c r="D2120" t="s">
        <v>148</v>
      </c>
      <c r="E2120" t="s">
        <v>131</v>
      </c>
      <c r="F2120" t="str">
        <f t="shared" si="100"/>
        <v>Western Australia</v>
      </c>
      <c r="G2120" t="s">
        <v>48</v>
      </c>
      <c r="H2120">
        <v>6530</v>
      </c>
      <c r="I2120" t="s">
        <v>11</v>
      </c>
      <c r="J2120" t="s">
        <v>77</v>
      </c>
      <c r="K2120" t="s">
        <v>150</v>
      </c>
      <c r="L2120" t="s">
        <v>18</v>
      </c>
      <c r="M2120" s="5">
        <v>155</v>
      </c>
    </row>
    <row r="2121" spans="1:13" x14ac:dyDescent="0.2">
      <c r="A2121" s="2">
        <v>45053</v>
      </c>
      <c r="B2121" s="3">
        <f t="shared" si="101"/>
        <v>2023</v>
      </c>
      <c r="C2121" t="str">
        <f t="shared" si="99"/>
        <v>2022-2023</v>
      </c>
      <c r="D2121" t="s">
        <v>148</v>
      </c>
      <c r="E2121" t="s">
        <v>123</v>
      </c>
      <c r="F2121" t="str">
        <f t="shared" si="100"/>
        <v>Western Australia</v>
      </c>
      <c r="G2121" t="s">
        <v>48</v>
      </c>
      <c r="H2121">
        <v>6109</v>
      </c>
      <c r="I2121" t="s">
        <v>11</v>
      </c>
      <c r="J2121" t="s">
        <v>94</v>
      </c>
      <c r="K2121" t="s">
        <v>155</v>
      </c>
      <c r="L2121" t="s">
        <v>20</v>
      </c>
      <c r="M2121" s="5">
        <v>155.46</v>
      </c>
    </row>
    <row r="2122" spans="1:13" x14ac:dyDescent="0.2">
      <c r="A2122" s="2">
        <v>44940</v>
      </c>
      <c r="B2122" s="3">
        <f t="shared" si="101"/>
        <v>2023</v>
      </c>
      <c r="C2122" t="str">
        <f t="shared" si="99"/>
        <v>2022-2023</v>
      </c>
      <c r="D2122" t="s">
        <v>147</v>
      </c>
      <c r="E2122" t="s">
        <v>88</v>
      </c>
      <c r="F2122" t="str">
        <f t="shared" si="100"/>
        <v>South Australia</v>
      </c>
      <c r="G2122" t="s">
        <v>32</v>
      </c>
      <c r="H2122">
        <v>5011</v>
      </c>
      <c r="I2122" t="s">
        <v>11</v>
      </c>
      <c r="J2122" t="s">
        <v>33</v>
      </c>
      <c r="K2122" t="s">
        <v>151</v>
      </c>
      <c r="L2122" t="s">
        <v>21</v>
      </c>
      <c r="M2122" s="5">
        <v>155.74</v>
      </c>
    </row>
    <row r="2123" spans="1:13" x14ac:dyDescent="0.2">
      <c r="A2123" s="2">
        <v>45496</v>
      </c>
      <c r="B2123" s="3">
        <f t="shared" si="101"/>
        <v>2025</v>
      </c>
      <c r="C2123" t="str">
        <f t="shared" si="99"/>
        <v>2024-2025</v>
      </c>
      <c r="D2123" t="s">
        <v>147</v>
      </c>
      <c r="E2123" t="s">
        <v>79</v>
      </c>
      <c r="F2123" t="str">
        <f t="shared" si="100"/>
        <v>Australian Capital Territory</v>
      </c>
      <c r="G2123" t="s">
        <v>80</v>
      </c>
      <c r="H2123">
        <v>2617</v>
      </c>
      <c r="I2123" t="s">
        <v>11</v>
      </c>
      <c r="J2123" t="s">
        <v>58</v>
      </c>
      <c r="K2123" t="s">
        <v>149</v>
      </c>
      <c r="L2123" t="s">
        <v>15</v>
      </c>
      <c r="M2123" s="5">
        <v>156.04000000000002</v>
      </c>
    </row>
    <row r="2124" spans="1:13" x14ac:dyDescent="0.2">
      <c r="A2124" s="2">
        <v>45630</v>
      </c>
      <c r="B2124" s="3">
        <f t="shared" si="101"/>
        <v>2025</v>
      </c>
      <c r="C2124" t="str">
        <f t="shared" si="99"/>
        <v>2024-2025</v>
      </c>
      <c r="D2124" t="s">
        <v>147</v>
      </c>
      <c r="E2124" t="s">
        <v>52</v>
      </c>
      <c r="F2124" t="str">
        <f t="shared" si="100"/>
        <v>Victoria</v>
      </c>
      <c r="G2124" t="s">
        <v>45</v>
      </c>
      <c r="H2124">
        <v>3030</v>
      </c>
      <c r="I2124" t="s">
        <v>11</v>
      </c>
      <c r="J2124" t="s">
        <v>46</v>
      </c>
      <c r="K2124" t="s">
        <v>155</v>
      </c>
      <c r="L2124" t="s">
        <v>20</v>
      </c>
      <c r="M2124" s="5">
        <v>157.41999999999999</v>
      </c>
    </row>
    <row r="2125" spans="1:13" x14ac:dyDescent="0.2">
      <c r="A2125" s="2">
        <v>45333</v>
      </c>
      <c r="B2125" s="3">
        <f t="shared" si="101"/>
        <v>2024</v>
      </c>
      <c r="C2125" t="str">
        <f t="shared" si="99"/>
        <v>2023-2024</v>
      </c>
      <c r="D2125" t="s">
        <v>148</v>
      </c>
      <c r="E2125" t="s">
        <v>75</v>
      </c>
      <c r="F2125" t="str">
        <f t="shared" si="100"/>
        <v>Victoria</v>
      </c>
      <c r="G2125" t="s">
        <v>45</v>
      </c>
      <c r="H2125">
        <v>3630</v>
      </c>
      <c r="I2125" t="s">
        <v>11</v>
      </c>
      <c r="J2125" t="s">
        <v>55</v>
      </c>
      <c r="K2125" t="s">
        <v>19</v>
      </c>
      <c r="L2125" t="s">
        <v>23</v>
      </c>
      <c r="M2125" s="5">
        <v>157.44999999999999</v>
      </c>
    </row>
    <row r="2126" spans="1:13" x14ac:dyDescent="0.2">
      <c r="A2126" s="2">
        <v>45556</v>
      </c>
      <c r="B2126" s="3">
        <f t="shared" si="101"/>
        <v>2025</v>
      </c>
      <c r="C2126" t="str">
        <f t="shared" si="99"/>
        <v>2024-2025</v>
      </c>
      <c r="D2126" t="s">
        <v>148</v>
      </c>
      <c r="E2126" t="s">
        <v>112</v>
      </c>
      <c r="F2126" t="str">
        <f t="shared" si="100"/>
        <v>Victoria</v>
      </c>
      <c r="G2126" t="s">
        <v>45</v>
      </c>
      <c r="H2126">
        <v>3076</v>
      </c>
      <c r="I2126" t="s">
        <v>11</v>
      </c>
      <c r="J2126" t="s">
        <v>46</v>
      </c>
      <c r="K2126" t="s">
        <v>151</v>
      </c>
      <c r="L2126" t="s">
        <v>21</v>
      </c>
      <c r="M2126" s="5">
        <v>157.69999999999999</v>
      </c>
    </row>
    <row r="2127" spans="1:13" x14ac:dyDescent="0.2">
      <c r="A2127" s="2">
        <v>44964</v>
      </c>
      <c r="B2127" s="3">
        <f t="shared" si="101"/>
        <v>2023</v>
      </c>
      <c r="C2127" t="str">
        <f t="shared" si="99"/>
        <v>2022-2023</v>
      </c>
      <c r="D2127" t="s">
        <v>148</v>
      </c>
      <c r="E2127" t="s">
        <v>59</v>
      </c>
      <c r="F2127" t="str">
        <f t="shared" si="100"/>
        <v>Victoria</v>
      </c>
      <c r="G2127" t="s">
        <v>45</v>
      </c>
      <c r="H2127">
        <v>3280</v>
      </c>
      <c r="I2127" t="s">
        <v>11</v>
      </c>
      <c r="J2127" t="s">
        <v>60</v>
      </c>
      <c r="K2127" t="s">
        <v>19</v>
      </c>
      <c r="L2127" t="s">
        <v>23</v>
      </c>
      <c r="M2127" s="5">
        <v>157.74</v>
      </c>
    </row>
    <row r="2128" spans="1:13" x14ac:dyDescent="0.2">
      <c r="A2128" s="2">
        <v>45542</v>
      </c>
      <c r="B2128" s="3">
        <f t="shared" si="101"/>
        <v>2025</v>
      </c>
      <c r="C2128" t="str">
        <f t="shared" si="99"/>
        <v>2024-2025</v>
      </c>
      <c r="D2128" t="s">
        <v>147</v>
      </c>
      <c r="E2128" t="s">
        <v>47</v>
      </c>
      <c r="F2128" t="str">
        <f t="shared" si="100"/>
        <v>Western Australia</v>
      </c>
      <c r="G2128" t="s">
        <v>48</v>
      </c>
      <c r="H2128">
        <v>6030</v>
      </c>
      <c r="I2128" t="s">
        <v>11</v>
      </c>
      <c r="J2128" t="s">
        <v>49</v>
      </c>
      <c r="K2128" t="s">
        <v>149</v>
      </c>
      <c r="L2128" t="s">
        <v>15</v>
      </c>
      <c r="M2128" s="5">
        <v>157.80000000000001</v>
      </c>
    </row>
    <row r="2129" spans="1:13" x14ac:dyDescent="0.2">
      <c r="A2129" s="2">
        <v>45140</v>
      </c>
      <c r="B2129" s="3">
        <f t="shared" si="101"/>
        <v>2024</v>
      </c>
      <c r="C2129" t="str">
        <f t="shared" si="99"/>
        <v>2023-2024</v>
      </c>
      <c r="D2129" t="s">
        <v>147</v>
      </c>
      <c r="E2129" t="s">
        <v>97</v>
      </c>
      <c r="F2129" t="str">
        <f t="shared" si="100"/>
        <v>Tasmania</v>
      </c>
      <c r="G2129" t="s">
        <v>70</v>
      </c>
      <c r="H2129">
        <v>7250</v>
      </c>
      <c r="I2129" t="s">
        <v>11</v>
      </c>
      <c r="J2129" t="s">
        <v>71</v>
      </c>
      <c r="K2129" t="s">
        <v>153</v>
      </c>
      <c r="L2129" t="s">
        <v>16</v>
      </c>
      <c r="M2129" s="5">
        <v>157.81</v>
      </c>
    </row>
    <row r="2130" spans="1:13" x14ac:dyDescent="0.2">
      <c r="A2130" s="2">
        <v>45406</v>
      </c>
      <c r="B2130" s="3">
        <f t="shared" si="101"/>
        <v>2024</v>
      </c>
      <c r="C2130" t="str">
        <f t="shared" si="99"/>
        <v>2023-2024</v>
      </c>
      <c r="D2130" t="s">
        <v>148</v>
      </c>
      <c r="E2130" t="s">
        <v>111</v>
      </c>
      <c r="F2130" t="str">
        <f t="shared" si="100"/>
        <v>New South Wales</v>
      </c>
      <c r="G2130" t="s">
        <v>10</v>
      </c>
      <c r="H2130">
        <v>2120</v>
      </c>
      <c r="I2130" t="s">
        <v>11</v>
      </c>
      <c r="J2130" t="s">
        <v>27</v>
      </c>
      <c r="K2130" t="s">
        <v>154</v>
      </c>
      <c r="L2130" t="s">
        <v>14</v>
      </c>
      <c r="M2130" s="5">
        <v>157.82999999999998</v>
      </c>
    </row>
    <row r="2131" spans="1:13" x14ac:dyDescent="0.2">
      <c r="A2131" s="2">
        <v>45549</v>
      </c>
      <c r="B2131" s="3">
        <f t="shared" si="101"/>
        <v>2025</v>
      </c>
      <c r="C2131" t="str">
        <f t="shared" si="99"/>
        <v>2024-2025</v>
      </c>
      <c r="D2131" t="s">
        <v>148</v>
      </c>
      <c r="E2131" t="s">
        <v>136</v>
      </c>
      <c r="F2131" t="str">
        <f t="shared" si="100"/>
        <v>Victoria</v>
      </c>
      <c r="G2131" t="s">
        <v>45</v>
      </c>
      <c r="H2131">
        <v>3175</v>
      </c>
      <c r="I2131" t="s">
        <v>11</v>
      </c>
      <c r="J2131" t="s">
        <v>63</v>
      </c>
      <c r="K2131" t="s">
        <v>154</v>
      </c>
      <c r="L2131" t="s">
        <v>14</v>
      </c>
      <c r="M2131" s="5">
        <v>157.91000000000003</v>
      </c>
    </row>
    <row r="2132" spans="1:13" x14ac:dyDescent="0.2">
      <c r="A2132" s="2">
        <v>45111</v>
      </c>
      <c r="B2132" s="3">
        <f t="shared" si="101"/>
        <v>2024</v>
      </c>
      <c r="C2132" t="str">
        <f t="shared" si="99"/>
        <v>2023-2024</v>
      </c>
      <c r="D2132" t="s">
        <v>147</v>
      </c>
      <c r="E2132" t="s">
        <v>96</v>
      </c>
      <c r="F2132" t="str">
        <f t="shared" si="100"/>
        <v>Western Australia</v>
      </c>
      <c r="G2132" t="s">
        <v>48</v>
      </c>
      <c r="H2132">
        <v>6330</v>
      </c>
      <c r="I2132" t="s">
        <v>11</v>
      </c>
      <c r="J2132" t="s">
        <v>94</v>
      </c>
      <c r="K2132" t="s">
        <v>157</v>
      </c>
      <c r="L2132" t="s">
        <v>22</v>
      </c>
      <c r="M2132" s="5">
        <v>157.94999999999999</v>
      </c>
    </row>
    <row r="2133" spans="1:13" x14ac:dyDescent="0.2">
      <c r="A2133" s="2">
        <v>45103</v>
      </c>
      <c r="B2133" s="3">
        <f t="shared" si="101"/>
        <v>2023</v>
      </c>
      <c r="C2133" t="str">
        <f t="shared" si="99"/>
        <v>2022-2023</v>
      </c>
      <c r="D2133" t="s">
        <v>148</v>
      </c>
      <c r="E2133" t="s">
        <v>41</v>
      </c>
      <c r="F2133" t="str">
        <f t="shared" si="100"/>
        <v>New South Wales</v>
      </c>
      <c r="G2133" t="s">
        <v>10</v>
      </c>
      <c r="H2133">
        <v>2830</v>
      </c>
      <c r="I2133" t="s">
        <v>11</v>
      </c>
      <c r="J2133" t="s">
        <v>25</v>
      </c>
      <c r="K2133" t="s">
        <v>150</v>
      </c>
      <c r="L2133" t="s">
        <v>18</v>
      </c>
      <c r="M2133" s="5">
        <v>157.97999999999999</v>
      </c>
    </row>
    <row r="2134" spans="1:13" x14ac:dyDescent="0.2">
      <c r="A2134" s="2">
        <v>45606</v>
      </c>
      <c r="B2134" s="3">
        <f t="shared" si="101"/>
        <v>2025</v>
      </c>
      <c r="C2134" t="str">
        <f t="shared" si="99"/>
        <v>2024-2025</v>
      </c>
      <c r="D2134" t="s">
        <v>147</v>
      </c>
      <c r="E2134" t="s">
        <v>52</v>
      </c>
      <c r="F2134" t="str">
        <f t="shared" si="100"/>
        <v>Victoria</v>
      </c>
      <c r="G2134" t="s">
        <v>45</v>
      </c>
      <c r="H2134">
        <v>3030</v>
      </c>
      <c r="I2134" t="s">
        <v>11</v>
      </c>
      <c r="J2134" t="s">
        <v>46</v>
      </c>
      <c r="K2134" t="s">
        <v>150</v>
      </c>
      <c r="L2134" t="s">
        <v>18</v>
      </c>
      <c r="M2134" s="5">
        <v>158.05000000000001</v>
      </c>
    </row>
    <row r="2135" spans="1:13" x14ac:dyDescent="0.2">
      <c r="A2135" s="2">
        <v>45408</v>
      </c>
      <c r="B2135" s="3">
        <f t="shared" si="101"/>
        <v>2024</v>
      </c>
      <c r="C2135" t="str">
        <f t="shared" si="99"/>
        <v>2023-2024</v>
      </c>
      <c r="D2135" t="s">
        <v>147</v>
      </c>
      <c r="E2135" t="s">
        <v>119</v>
      </c>
      <c r="F2135" t="str">
        <f t="shared" si="100"/>
        <v>Queensland</v>
      </c>
      <c r="G2135" t="s">
        <v>35</v>
      </c>
      <c r="H2135">
        <v>4570</v>
      </c>
      <c r="I2135" t="s">
        <v>11</v>
      </c>
      <c r="J2135" t="s">
        <v>120</v>
      </c>
      <c r="K2135" t="s">
        <v>152</v>
      </c>
      <c r="L2135" t="s">
        <v>13</v>
      </c>
      <c r="M2135" s="5">
        <v>158.43000000000004</v>
      </c>
    </row>
    <row r="2136" spans="1:13" x14ac:dyDescent="0.2">
      <c r="A2136" s="2">
        <v>45499</v>
      </c>
      <c r="B2136" s="3">
        <f t="shared" si="101"/>
        <v>2025</v>
      </c>
      <c r="C2136" t="str">
        <f t="shared" si="99"/>
        <v>2024-2025</v>
      </c>
      <c r="D2136" t="s">
        <v>147</v>
      </c>
      <c r="E2136" t="s">
        <v>126</v>
      </c>
      <c r="F2136" t="str">
        <f t="shared" si="100"/>
        <v>Queensland</v>
      </c>
      <c r="G2136" t="s">
        <v>35</v>
      </c>
      <c r="H2136">
        <v>4551</v>
      </c>
      <c r="I2136" t="s">
        <v>11</v>
      </c>
      <c r="J2136" t="s">
        <v>120</v>
      </c>
      <c r="K2136" t="s">
        <v>150</v>
      </c>
      <c r="L2136" t="s">
        <v>18</v>
      </c>
      <c r="M2136" s="5">
        <v>158.54</v>
      </c>
    </row>
    <row r="2137" spans="1:13" x14ac:dyDescent="0.2">
      <c r="A2137" s="2">
        <v>44936</v>
      </c>
      <c r="B2137" s="3">
        <f t="shared" si="101"/>
        <v>2023</v>
      </c>
      <c r="C2137" t="str">
        <f t="shared" si="99"/>
        <v>2022-2023</v>
      </c>
      <c r="D2137" t="s">
        <v>147</v>
      </c>
      <c r="E2137" t="s">
        <v>97</v>
      </c>
      <c r="F2137" t="str">
        <f t="shared" si="100"/>
        <v>Tasmania</v>
      </c>
      <c r="G2137" t="s">
        <v>70</v>
      </c>
      <c r="H2137">
        <v>7250</v>
      </c>
      <c r="I2137" t="s">
        <v>11</v>
      </c>
      <c r="J2137" t="s">
        <v>71</v>
      </c>
      <c r="K2137" t="s">
        <v>154</v>
      </c>
      <c r="L2137" t="s">
        <v>14</v>
      </c>
      <c r="M2137" s="5">
        <v>158.78</v>
      </c>
    </row>
    <row r="2138" spans="1:13" x14ac:dyDescent="0.2">
      <c r="A2138" s="2">
        <v>45486</v>
      </c>
      <c r="B2138" s="3">
        <f t="shared" si="101"/>
        <v>2025</v>
      </c>
      <c r="C2138" t="str">
        <f t="shared" si="99"/>
        <v>2024-2025</v>
      </c>
      <c r="D2138" t="s">
        <v>148</v>
      </c>
      <c r="E2138" t="s">
        <v>76</v>
      </c>
      <c r="F2138" t="str">
        <f t="shared" si="100"/>
        <v>Western Australia</v>
      </c>
      <c r="G2138" t="s">
        <v>48</v>
      </c>
      <c r="H2138">
        <v>6450</v>
      </c>
      <c r="I2138" t="s">
        <v>11</v>
      </c>
      <c r="J2138" t="s">
        <v>77</v>
      </c>
      <c r="K2138" t="s">
        <v>150</v>
      </c>
      <c r="L2138" t="s">
        <v>18</v>
      </c>
      <c r="M2138" s="5">
        <v>159.11000000000001</v>
      </c>
    </row>
    <row r="2139" spans="1:13" x14ac:dyDescent="0.2">
      <c r="A2139" s="2">
        <v>44929</v>
      </c>
      <c r="B2139" s="3">
        <f t="shared" si="101"/>
        <v>2023</v>
      </c>
      <c r="C2139" t="str">
        <f t="shared" si="99"/>
        <v>2022-2023</v>
      </c>
      <c r="D2139" t="s">
        <v>147</v>
      </c>
      <c r="E2139" t="s">
        <v>138</v>
      </c>
      <c r="F2139" t="str">
        <f t="shared" si="100"/>
        <v>Queensland</v>
      </c>
      <c r="G2139" t="s">
        <v>35</v>
      </c>
      <c r="H2139">
        <v>4558</v>
      </c>
      <c r="I2139" t="s">
        <v>11</v>
      </c>
      <c r="J2139" t="s">
        <v>120</v>
      </c>
      <c r="K2139" t="s">
        <v>150</v>
      </c>
      <c r="L2139" t="s">
        <v>18</v>
      </c>
      <c r="M2139" s="5">
        <v>159.58000000000001</v>
      </c>
    </row>
    <row r="2140" spans="1:13" x14ac:dyDescent="0.2">
      <c r="A2140" s="2">
        <v>45432</v>
      </c>
      <c r="B2140" s="3">
        <f t="shared" si="101"/>
        <v>2024</v>
      </c>
      <c r="C2140" t="str">
        <f t="shared" si="99"/>
        <v>2023-2024</v>
      </c>
      <c r="D2140" t="s">
        <v>148</v>
      </c>
      <c r="E2140" t="s">
        <v>141</v>
      </c>
      <c r="F2140" t="str">
        <f t="shared" si="100"/>
        <v>Western Australia</v>
      </c>
      <c r="G2140" t="s">
        <v>48</v>
      </c>
      <c r="H2140">
        <v>6052</v>
      </c>
      <c r="I2140" t="s">
        <v>11</v>
      </c>
      <c r="J2140" t="s">
        <v>49</v>
      </c>
      <c r="K2140" t="s">
        <v>19</v>
      </c>
      <c r="L2140" t="s">
        <v>23</v>
      </c>
      <c r="M2140" s="5">
        <v>159.73000000000002</v>
      </c>
    </row>
    <row r="2141" spans="1:13" x14ac:dyDescent="0.2">
      <c r="A2141" s="2">
        <v>45326</v>
      </c>
      <c r="B2141" s="3">
        <f t="shared" si="101"/>
        <v>2024</v>
      </c>
      <c r="C2141" t="str">
        <f t="shared" si="99"/>
        <v>2023-2024</v>
      </c>
      <c r="D2141" t="s">
        <v>147</v>
      </c>
      <c r="E2141" t="s">
        <v>76</v>
      </c>
      <c r="F2141" t="str">
        <f t="shared" si="100"/>
        <v>Western Australia</v>
      </c>
      <c r="G2141" t="s">
        <v>48</v>
      </c>
      <c r="H2141">
        <v>6450</v>
      </c>
      <c r="I2141" t="s">
        <v>11</v>
      </c>
      <c r="J2141" t="s">
        <v>77</v>
      </c>
      <c r="K2141" t="s">
        <v>154</v>
      </c>
      <c r="L2141" t="s">
        <v>14</v>
      </c>
      <c r="M2141" s="5">
        <v>159.91</v>
      </c>
    </row>
    <row r="2142" spans="1:13" x14ac:dyDescent="0.2">
      <c r="A2142" s="2">
        <v>45263</v>
      </c>
      <c r="B2142" s="3">
        <f t="shared" si="101"/>
        <v>2024</v>
      </c>
      <c r="C2142" t="str">
        <f t="shared" si="99"/>
        <v>2023-2024</v>
      </c>
      <c r="D2142" t="s">
        <v>147</v>
      </c>
      <c r="E2142" t="s">
        <v>40</v>
      </c>
      <c r="F2142" t="str">
        <f t="shared" si="100"/>
        <v>New South Wales</v>
      </c>
      <c r="G2142" t="s">
        <v>10</v>
      </c>
      <c r="H2142">
        <v>2116</v>
      </c>
      <c r="I2142" t="s">
        <v>11</v>
      </c>
      <c r="J2142" t="s">
        <v>27</v>
      </c>
      <c r="K2142" t="s">
        <v>154</v>
      </c>
      <c r="L2142" t="s">
        <v>14</v>
      </c>
      <c r="M2142" s="5">
        <v>160.08000000000001</v>
      </c>
    </row>
    <row r="2143" spans="1:13" x14ac:dyDescent="0.2">
      <c r="A2143" s="2">
        <v>45520</v>
      </c>
      <c r="B2143" s="3">
        <f t="shared" si="101"/>
        <v>2025</v>
      </c>
      <c r="C2143" t="str">
        <f t="shared" si="99"/>
        <v>2024-2025</v>
      </c>
      <c r="D2143" t="s">
        <v>148</v>
      </c>
      <c r="E2143" t="s">
        <v>125</v>
      </c>
      <c r="F2143" t="str">
        <f t="shared" si="100"/>
        <v>Victoria</v>
      </c>
      <c r="G2143" t="s">
        <v>45</v>
      </c>
      <c r="H2143">
        <v>3400</v>
      </c>
      <c r="I2143" t="s">
        <v>11</v>
      </c>
      <c r="J2143" t="s">
        <v>60</v>
      </c>
      <c r="K2143" t="s">
        <v>156</v>
      </c>
      <c r="L2143" t="s">
        <v>17</v>
      </c>
      <c r="M2143" s="5">
        <v>160.44999999999999</v>
      </c>
    </row>
    <row r="2144" spans="1:13" x14ac:dyDescent="0.2">
      <c r="A2144" s="2">
        <v>45170</v>
      </c>
      <c r="B2144" s="3">
        <f t="shared" si="101"/>
        <v>2024</v>
      </c>
      <c r="C2144" t="str">
        <f t="shared" si="99"/>
        <v>2023-2024</v>
      </c>
      <c r="D2144" t="s">
        <v>148</v>
      </c>
      <c r="E2144" t="s">
        <v>105</v>
      </c>
      <c r="F2144" t="str">
        <f t="shared" si="100"/>
        <v>Victoria</v>
      </c>
      <c r="G2144" t="s">
        <v>45</v>
      </c>
      <c r="H2144">
        <v>3500</v>
      </c>
      <c r="I2144" t="s">
        <v>11</v>
      </c>
      <c r="J2144" t="s">
        <v>60</v>
      </c>
      <c r="K2144" t="s">
        <v>151</v>
      </c>
      <c r="L2144" t="s">
        <v>21</v>
      </c>
      <c r="M2144" s="5">
        <v>160.84</v>
      </c>
    </row>
    <row r="2145" spans="1:13" x14ac:dyDescent="0.2">
      <c r="A2145" s="2">
        <v>45377</v>
      </c>
      <c r="B2145" s="3">
        <f t="shared" si="101"/>
        <v>2024</v>
      </c>
      <c r="C2145" t="str">
        <f t="shared" si="99"/>
        <v>2023-2024</v>
      </c>
      <c r="D2145" t="s">
        <v>147</v>
      </c>
      <c r="E2145" t="s">
        <v>139</v>
      </c>
      <c r="F2145" t="str">
        <f t="shared" si="100"/>
        <v>New South Wales</v>
      </c>
      <c r="G2145" t="s">
        <v>10</v>
      </c>
      <c r="H2145">
        <v>2020</v>
      </c>
      <c r="I2145" t="s">
        <v>11</v>
      </c>
      <c r="J2145" t="s">
        <v>12</v>
      </c>
      <c r="K2145" t="s">
        <v>19</v>
      </c>
      <c r="L2145" t="s">
        <v>23</v>
      </c>
      <c r="M2145" s="5">
        <v>161.12</v>
      </c>
    </row>
    <row r="2146" spans="1:13" x14ac:dyDescent="0.2">
      <c r="A2146" s="2">
        <v>45413</v>
      </c>
      <c r="B2146" s="3">
        <f t="shared" si="101"/>
        <v>2024</v>
      </c>
      <c r="C2146" t="str">
        <f t="shared" si="99"/>
        <v>2023-2024</v>
      </c>
      <c r="D2146" t="s">
        <v>147</v>
      </c>
      <c r="E2146" t="s">
        <v>92</v>
      </c>
      <c r="F2146" t="str">
        <f t="shared" si="100"/>
        <v>Queensland</v>
      </c>
      <c r="G2146" t="s">
        <v>35</v>
      </c>
      <c r="H2146">
        <v>4068</v>
      </c>
      <c r="I2146" t="s">
        <v>11</v>
      </c>
      <c r="J2146" t="s">
        <v>43</v>
      </c>
      <c r="K2146" t="s">
        <v>155</v>
      </c>
      <c r="L2146" t="s">
        <v>20</v>
      </c>
      <c r="M2146" s="5">
        <v>161.18</v>
      </c>
    </row>
    <row r="2147" spans="1:13" x14ac:dyDescent="0.2">
      <c r="A2147" s="2">
        <v>45590</v>
      </c>
      <c r="B2147" s="3">
        <f t="shared" si="101"/>
        <v>2025</v>
      </c>
      <c r="C2147" t="str">
        <f t="shared" si="99"/>
        <v>2024-2025</v>
      </c>
      <c r="D2147" t="s">
        <v>147</v>
      </c>
      <c r="E2147" t="s">
        <v>103</v>
      </c>
      <c r="F2147" t="str">
        <f t="shared" si="100"/>
        <v>Queensland</v>
      </c>
      <c r="G2147" t="s">
        <v>35</v>
      </c>
      <c r="H2147">
        <v>4509</v>
      </c>
      <c r="I2147" t="s">
        <v>11</v>
      </c>
      <c r="J2147" t="s">
        <v>104</v>
      </c>
      <c r="K2147" t="s">
        <v>156</v>
      </c>
      <c r="L2147" t="s">
        <v>17</v>
      </c>
      <c r="M2147" s="5">
        <v>161.68</v>
      </c>
    </row>
    <row r="2148" spans="1:13" x14ac:dyDescent="0.2">
      <c r="A2148" s="2">
        <v>45384</v>
      </c>
      <c r="B2148" s="3">
        <f t="shared" si="101"/>
        <v>2024</v>
      </c>
      <c r="C2148" t="str">
        <f t="shared" si="99"/>
        <v>2023-2024</v>
      </c>
      <c r="D2148" t="s">
        <v>147</v>
      </c>
      <c r="E2148" t="s">
        <v>116</v>
      </c>
      <c r="F2148" t="str">
        <f t="shared" si="100"/>
        <v>Western Australia</v>
      </c>
      <c r="G2148" t="s">
        <v>48</v>
      </c>
      <c r="H2148">
        <v>6725</v>
      </c>
      <c r="I2148" t="s">
        <v>11</v>
      </c>
      <c r="J2148" t="s">
        <v>77</v>
      </c>
      <c r="K2148" t="s">
        <v>154</v>
      </c>
      <c r="L2148" t="s">
        <v>14</v>
      </c>
      <c r="M2148" s="5">
        <v>161.88</v>
      </c>
    </row>
    <row r="2149" spans="1:13" x14ac:dyDescent="0.2">
      <c r="A2149" s="2">
        <v>45202</v>
      </c>
      <c r="B2149" s="3">
        <f t="shared" si="101"/>
        <v>2024</v>
      </c>
      <c r="C2149" t="str">
        <f t="shared" si="99"/>
        <v>2023-2024</v>
      </c>
      <c r="D2149" t="s">
        <v>147</v>
      </c>
      <c r="E2149" t="s">
        <v>130</v>
      </c>
      <c r="F2149" t="str">
        <f t="shared" si="100"/>
        <v>South Australia</v>
      </c>
      <c r="G2149" t="s">
        <v>32</v>
      </c>
      <c r="H2149">
        <v>5290</v>
      </c>
      <c r="I2149" t="s">
        <v>11</v>
      </c>
      <c r="J2149" t="s">
        <v>38</v>
      </c>
      <c r="K2149" t="s">
        <v>150</v>
      </c>
      <c r="L2149" t="s">
        <v>18</v>
      </c>
      <c r="M2149" s="5">
        <v>163.15</v>
      </c>
    </row>
    <row r="2150" spans="1:13" x14ac:dyDescent="0.2">
      <c r="A2150" s="2">
        <v>44989</v>
      </c>
      <c r="B2150" s="3">
        <f t="shared" si="101"/>
        <v>2023</v>
      </c>
      <c r="C2150" t="str">
        <f t="shared" si="99"/>
        <v>2022-2023</v>
      </c>
      <c r="D2150" t="s">
        <v>147</v>
      </c>
      <c r="E2150" t="s">
        <v>139</v>
      </c>
      <c r="F2150" t="str">
        <f t="shared" si="100"/>
        <v>New South Wales</v>
      </c>
      <c r="G2150" t="s">
        <v>10</v>
      </c>
      <c r="H2150">
        <v>2020</v>
      </c>
      <c r="I2150" t="s">
        <v>11</v>
      </c>
      <c r="J2150" t="s">
        <v>12</v>
      </c>
      <c r="K2150" t="s">
        <v>154</v>
      </c>
      <c r="L2150" t="s">
        <v>14</v>
      </c>
      <c r="M2150" s="5">
        <v>163.38</v>
      </c>
    </row>
    <row r="2151" spans="1:13" x14ac:dyDescent="0.2">
      <c r="A2151" s="2">
        <v>45237</v>
      </c>
      <c r="B2151" s="3">
        <f t="shared" si="101"/>
        <v>2024</v>
      </c>
      <c r="C2151" t="str">
        <f t="shared" si="99"/>
        <v>2023-2024</v>
      </c>
      <c r="D2151" t="s">
        <v>147</v>
      </c>
      <c r="E2151" t="s">
        <v>9</v>
      </c>
      <c r="F2151" t="str">
        <f t="shared" si="100"/>
        <v>New South Wales</v>
      </c>
      <c r="G2151" t="s">
        <v>10</v>
      </c>
      <c r="H2151">
        <v>2067</v>
      </c>
      <c r="I2151" t="s">
        <v>11</v>
      </c>
      <c r="J2151" t="s">
        <v>12</v>
      </c>
      <c r="K2151" t="s">
        <v>157</v>
      </c>
      <c r="L2151" t="s">
        <v>22</v>
      </c>
      <c r="M2151" s="5">
        <v>163.71</v>
      </c>
    </row>
    <row r="2152" spans="1:13" x14ac:dyDescent="0.2">
      <c r="A2152" s="2">
        <v>45004</v>
      </c>
      <c r="B2152" s="3">
        <f t="shared" si="101"/>
        <v>2023</v>
      </c>
      <c r="C2152" t="str">
        <f t="shared" si="99"/>
        <v>2022-2023</v>
      </c>
      <c r="D2152" t="s">
        <v>147</v>
      </c>
      <c r="E2152" t="s">
        <v>39</v>
      </c>
      <c r="F2152" t="str">
        <f t="shared" si="100"/>
        <v>South Australia</v>
      </c>
      <c r="G2152" t="s">
        <v>32</v>
      </c>
      <c r="H2152">
        <v>5343</v>
      </c>
      <c r="I2152" t="s">
        <v>11</v>
      </c>
      <c r="J2152" t="s">
        <v>38</v>
      </c>
      <c r="K2152" t="s">
        <v>150</v>
      </c>
      <c r="L2152" t="s">
        <v>18</v>
      </c>
      <c r="M2152" s="5">
        <v>163.77000000000001</v>
      </c>
    </row>
    <row r="2153" spans="1:13" x14ac:dyDescent="0.2">
      <c r="A2153" s="2">
        <v>45622</v>
      </c>
      <c r="B2153" s="3">
        <f t="shared" si="101"/>
        <v>2025</v>
      </c>
      <c r="C2153" t="str">
        <f t="shared" si="99"/>
        <v>2024-2025</v>
      </c>
      <c r="D2153" t="s">
        <v>148</v>
      </c>
      <c r="E2153" t="s">
        <v>57</v>
      </c>
      <c r="F2153" t="str">
        <f t="shared" si="100"/>
        <v>New South Wales</v>
      </c>
      <c r="G2153" t="s">
        <v>10</v>
      </c>
      <c r="H2153">
        <v>2560</v>
      </c>
      <c r="I2153" t="s">
        <v>11</v>
      </c>
      <c r="J2153" t="s">
        <v>58</v>
      </c>
      <c r="K2153" t="s">
        <v>149</v>
      </c>
      <c r="L2153" t="s">
        <v>15</v>
      </c>
      <c r="M2153" s="5">
        <v>163.81</v>
      </c>
    </row>
    <row r="2154" spans="1:13" x14ac:dyDescent="0.2">
      <c r="A2154" s="2">
        <v>45067</v>
      </c>
      <c r="B2154" s="3">
        <f t="shared" si="101"/>
        <v>2023</v>
      </c>
      <c r="C2154" t="str">
        <f t="shared" si="99"/>
        <v>2022-2023</v>
      </c>
      <c r="D2154" t="s">
        <v>147</v>
      </c>
      <c r="E2154" t="s">
        <v>64</v>
      </c>
      <c r="F2154" t="str">
        <f t="shared" si="100"/>
        <v>Victoria</v>
      </c>
      <c r="G2154" t="s">
        <v>45</v>
      </c>
      <c r="H2154">
        <v>3199</v>
      </c>
      <c r="I2154" t="s">
        <v>11</v>
      </c>
      <c r="J2154" t="s">
        <v>63</v>
      </c>
      <c r="K2154" t="s">
        <v>157</v>
      </c>
      <c r="L2154" t="s">
        <v>22</v>
      </c>
      <c r="M2154" s="5">
        <v>164.26</v>
      </c>
    </row>
    <row r="2155" spans="1:13" x14ac:dyDescent="0.2">
      <c r="A2155" s="2">
        <v>45612</v>
      </c>
      <c r="B2155" s="3">
        <f t="shared" si="101"/>
        <v>2025</v>
      </c>
      <c r="C2155" t="str">
        <f t="shared" si="99"/>
        <v>2024-2025</v>
      </c>
      <c r="D2155" t="s">
        <v>148</v>
      </c>
      <c r="E2155" t="s">
        <v>117</v>
      </c>
      <c r="F2155" t="str">
        <f t="shared" si="100"/>
        <v>Queensland</v>
      </c>
      <c r="G2155" t="s">
        <v>35</v>
      </c>
      <c r="H2155">
        <v>4119</v>
      </c>
      <c r="I2155" t="s">
        <v>11</v>
      </c>
      <c r="J2155" t="s">
        <v>43</v>
      </c>
      <c r="K2155" t="s">
        <v>150</v>
      </c>
      <c r="L2155" t="s">
        <v>18</v>
      </c>
      <c r="M2155" s="5">
        <v>164.36</v>
      </c>
    </row>
    <row r="2156" spans="1:13" x14ac:dyDescent="0.2">
      <c r="A2156" s="2">
        <v>45581</v>
      </c>
      <c r="B2156" s="3">
        <f t="shared" si="101"/>
        <v>2025</v>
      </c>
      <c r="C2156" t="str">
        <f t="shared" si="99"/>
        <v>2024-2025</v>
      </c>
      <c r="D2156" t="s">
        <v>147</v>
      </c>
      <c r="E2156" t="s">
        <v>39</v>
      </c>
      <c r="F2156" t="str">
        <f t="shared" si="100"/>
        <v>South Australia</v>
      </c>
      <c r="G2156" t="s">
        <v>32</v>
      </c>
      <c r="H2156">
        <v>5343</v>
      </c>
      <c r="I2156" t="s">
        <v>11</v>
      </c>
      <c r="J2156" t="s">
        <v>38</v>
      </c>
      <c r="K2156" t="s">
        <v>152</v>
      </c>
      <c r="L2156" t="s">
        <v>13</v>
      </c>
      <c r="M2156" s="5">
        <v>164.51999999999998</v>
      </c>
    </row>
    <row r="2157" spans="1:13" x14ac:dyDescent="0.2">
      <c r="A2157" s="2">
        <v>45102</v>
      </c>
      <c r="B2157" s="3">
        <f t="shared" si="101"/>
        <v>2023</v>
      </c>
      <c r="C2157" t="str">
        <f t="shared" si="99"/>
        <v>2022-2023</v>
      </c>
      <c r="D2157" t="s">
        <v>147</v>
      </c>
      <c r="E2157" t="s">
        <v>39</v>
      </c>
      <c r="F2157" t="str">
        <f t="shared" si="100"/>
        <v>South Australia</v>
      </c>
      <c r="G2157" t="s">
        <v>32</v>
      </c>
      <c r="H2157">
        <v>5343</v>
      </c>
      <c r="I2157" t="s">
        <v>11</v>
      </c>
      <c r="J2157" t="s">
        <v>38</v>
      </c>
      <c r="K2157" t="s">
        <v>156</v>
      </c>
      <c r="L2157" t="s">
        <v>17</v>
      </c>
      <c r="M2157" s="5">
        <v>164.82</v>
      </c>
    </row>
    <row r="2158" spans="1:13" x14ac:dyDescent="0.2">
      <c r="A2158" s="2">
        <v>45006</v>
      </c>
      <c r="B2158" s="3">
        <f t="shared" si="101"/>
        <v>2023</v>
      </c>
      <c r="C2158" t="str">
        <f t="shared" si="99"/>
        <v>2022-2023</v>
      </c>
      <c r="D2158" t="s">
        <v>148</v>
      </c>
      <c r="E2158" t="s">
        <v>111</v>
      </c>
      <c r="F2158" t="str">
        <f t="shared" si="100"/>
        <v>New South Wales</v>
      </c>
      <c r="G2158" t="s">
        <v>10</v>
      </c>
      <c r="H2158">
        <v>2120</v>
      </c>
      <c r="I2158" t="s">
        <v>11</v>
      </c>
      <c r="J2158" t="s">
        <v>27</v>
      </c>
      <c r="K2158" t="s">
        <v>150</v>
      </c>
      <c r="L2158" t="s">
        <v>18</v>
      </c>
      <c r="M2158" s="5">
        <v>164.89</v>
      </c>
    </row>
    <row r="2159" spans="1:13" x14ac:dyDescent="0.2">
      <c r="A2159" s="2">
        <v>45077</v>
      </c>
      <c r="B2159" s="3">
        <f t="shared" si="101"/>
        <v>2023</v>
      </c>
      <c r="C2159" t="str">
        <f t="shared" si="99"/>
        <v>2022-2023</v>
      </c>
      <c r="D2159" t="s">
        <v>147</v>
      </c>
      <c r="E2159" t="s">
        <v>79</v>
      </c>
      <c r="F2159" t="str">
        <f t="shared" si="100"/>
        <v>Australian Capital Territory</v>
      </c>
      <c r="G2159" t="s">
        <v>80</v>
      </c>
      <c r="H2159">
        <v>2617</v>
      </c>
      <c r="I2159" t="s">
        <v>11</v>
      </c>
      <c r="J2159" t="s">
        <v>58</v>
      </c>
      <c r="K2159" t="s">
        <v>152</v>
      </c>
      <c r="L2159" t="s">
        <v>13</v>
      </c>
      <c r="M2159" s="5">
        <v>164.96</v>
      </c>
    </row>
    <row r="2160" spans="1:13" x14ac:dyDescent="0.2">
      <c r="A2160" s="2">
        <v>45111</v>
      </c>
      <c r="B2160" s="3">
        <f t="shared" si="101"/>
        <v>2024</v>
      </c>
      <c r="C2160" t="str">
        <f t="shared" si="99"/>
        <v>2023-2024</v>
      </c>
      <c r="D2160" t="s">
        <v>147</v>
      </c>
      <c r="E2160" t="s">
        <v>64</v>
      </c>
      <c r="F2160" t="str">
        <f t="shared" si="100"/>
        <v>Victoria</v>
      </c>
      <c r="G2160" t="s">
        <v>45</v>
      </c>
      <c r="H2160">
        <v>3199</v>
      </c>
      <c r="I2160" t="s">
        <v>11</v>
      </c>
      <c r="J2160" t="s">
        <v>63</v>
      </c>
      <c r="K2160" t="s">
        <v>152</v>
      </c>
      <c r="L2160" t="s">
        <v>13</v>
      </c>
      <c r="M2160" s="5">
        <v>165.05</v>
      </c>
    </row>
    <row r="2161" spans="1:13" x14ac:dyDescent="0.2">
      <c r="A2161" s="2">
        <v>44957</v>
      </c>
      <c r="B2161" s="3">
        <f t="shared" si="101"/>
        <v>2023</v>
      </c>
      <c r="C2161" t="str">
        <f t="shared" si="99"/>
        <v>2022-2023</v>
      </c>
      <c r="D2161" t="s">
        <v>148</v>
      </c>
      <c r="E2161" t="s">
        <v>102</v>
      </c>
      <c r="F2161" t="str">
        <f t="shared" si="100"/>
        <v>Queensland</v>
      </c>
      <c r="G2161" t="s">
        <v>35</v>
      </c>
      <c r="H2161">
        <v>4870</v>
      </c>
      <c r="I2161" t="s">
        <v>11</v>
      </c>
      <c r="J2161" t="s">
        <v>36</v>
      </c>
      <c r="K2161" t="s">
        <v>154</v>
      </c>
      <c r="L2161" t="s">
        <v>14</v>
      </c>
      <c r="M2161" s="5">
        <v>165.22</v>
      </c>
    </row>
    <row r="2162" spans="1:13" x14ac:dyDescent="0.2">
      <c r="A2162" s="2">
        <v>45160</v>
      </c>
      <c r="B2162" s="3">
        <f t="shared" si="101"/>
        <v>2024</v>
      </c>
      <c r="C2162" t="str">
        <f t="shared" si="99"/>
        <v>2023-2024</v>
      </c>
      <c r="D2162" t="s">
        <v>147</v>
      </c>
      <c r="E2162" t="s">
        <v>78</v>
      </c>
      <c r="F2162" t="str">
        <f t="shared" si="100"/>
        <v>New South Wales</v>
      </c>
      <c r="G2162" t="s">
        <v>10</v>
      </c>
      <c r="H2162">
        <v>2350</v>
      </c>
      <c r="I2162" t="s">
        <v>11</v>
      </c>
      <c r="J2162" t="s">
        <v>68</v>
      </c>
      <c r="K2162" t="s">
        <v>155</v>
      </c>
      <c r="L2162" t="s">
        <v>20</v>
      </c>
      <c r="M2162" s="5">
        <v>165.44</v>
      </c>
    </row>
    <row r="2163" spans="1:13" x14ac:dyDescent="0.2">
      <c r="A2163" s="2">
        <v>44991</v>
      </c>
      <c r="B2163" s="3">
        <f t="shared" si="101"/>
        <v>2023</v>
      </c>
      <c r="C2163" t="str">
        <f t="shared" si="99"/>
        <v>2022-2023</v>
      </c>
      <c r="D2163" t="s">
        <v>147</v>
      </c>
      <c r="E2163" t="s">
        <v>130</v>
      </c>
      <c r="F2163" t="str">
        <f t="shared" si="100"/>
        <v>South Australia</v>
      </c>
      <c r="G2163" t="s">
        <v>32</v>
      </c>
      <c r="H2163">
        <v>5290</v>
      </c>
      <c r="I2163" t="s">
        <v>11</v>
      </c>
      <c r="J2163" t="s">
        <v>38</v>
      </c>
      <c r="K2163" t="s">
        <v>19</v>
      </c>
      <c r="L2163" t="s">
        <v>23</v>
      </c>
      <c r="M2163" s="5">
        <v>165.67</v>
      </c>
    </row>
    <row r="2164" spans="1:13" x14ac:dyDescent="0.2">
      <c r="A2164" s="2">
        <v>45079</v>
      </c>
      <c r="B2164" s="3">
        <f t="shared" si="101"/>
        <v>2023</v>
      </c>
      <c r="C2164" t="str">
        <f t="shared" si="99"/>
        <v>2022-2023</v>
      </c>
      <c r="D2164" t="s">
        <v>148</v>
      </c>
      <c r="E2164" t="s">
        <v>112</v>
      </c>
      <c r="F2164" t="str">
        <f t="shared" si="100"/>
        <v>Victoria</v>
      </c>
      <c r="G2164" t="s">
        <v>45</v>
      </c>
      <c r="H2164">
        <v>3076</v>
      </c>
      <c r="I2164" t="s">
        <v>11</v>
      </c>
      <c r="J2164" t="s">
        <v>46</v>
      </c>
      <c r="K2164" t="s">
        <v>19</v>
      </c>
      <c r="L2164" t="s">
        <v>23</v>
      </c>
      <c r="M2164" s="5">
        <v>165.71</v>
      </c>
    </row>
    <row r="2165" spans="1:13" x14ac:dyDescent="0.2">
      <c r="A2165" s="2">
        <v>45323</v>
      </c>
      <c r="B2165" s="3">
        <f t="shared" si="101"/>
        <v>2024</v>
      </c>
      <c r="C2165" t="str">
        <f t="shared" si="99"/>
        <v>2023-2024</v>
      </c>
      <c r="D2165" t="s">
        <v>148</v>
      </c>
      <c r="E2165" t="s">
        <v>141</v>
      </c>
      <c r="F2165" t="str">
        <f t="shared" si="100"/>
        <v>Western Australia</v>
      </c>
      <c r="G2165" t="s">
        <v>48</v>
      </c>
      <c r="H2165">
        <v>6052</v>
      </c>
      <c r="I2165" t="s">
        <v>11</v>
      </c>
      <c r="J2165" t="s">
        <v>49</v>
      </c>
      <c r="K2165" t="s">
        <v>154</v>
      </c>
      <c r="L2165" t="s">
        <v>14</v>
      </c>
      <c r="M2165" s="5">
        <v>165.82</v>
      </c>
    </row>
    <row r="2166" spans="1:13" x14ac:dyDescent="0.2">
      <c r="A2166" s="2">
        <v>44933</v>
      </c>
      <c r="B2166" s="3">
        <f t="shared" si="101"/>
        <v>2023</v>
      </c>
      <c r="C2166" t="str">
        <f t="shared" si="99"/>
        <v>2022-2023</v>
      </c>
      <c r="D2166" t="s">
        <v>148</v>
      </c>
      <c r="E2166" t="s">
        <v>81</v>
      </c>
      <c r="F2166" t="str">
        <f t="shared" si="100"/>
        <v>New South Wales</v>
      </c>
      <c r="G2166" t="s">
        <v>10</v>
      </c>
      <c r="H2166">
        <v>2485</v>
      </c>
      <c r="I2166" t="s">
        <v>11</v>
      </c>
      <c r="J2166" t="s">
        <v>68</v>
      </c>
      <c r="K2166" t="s">
        <v>155</v>
      </c>
      <c r="L2166" t="s">
        <v>20</v>
      </c>
      <c r="M2166" s="5">
        <v>166.25</v>
      </c>
    </row>
    <row r="2167" spans="1:13" x14ac:dyDescent="0.2">
      <c r="A2167" s="2">
        <v>45457</v>
      </c>
      <c r="B2167" s="3">
        <f t="shared" si="101"/>
        <v>2024</v>
      </c>
      <c r="C2167" t="str">
        <f t="shared" si="99"/>
        <v>2023-2024</v>
      </c>
      <c r="D2167" t="s">
        <v>147</v>
      </c>
      <c r="E2167" t="s">
        <v>96</v>
      </c>
      <c r="F2167" t="str">
        <f t="shared" si="100"/>
        <v>Western Australia</v>
      </c>
      <c r="G2167" t="s">
        <v>48</v>
      </c>
      <c r="H2167">
        <v>6330</v>
      </c>
      <c r="I2167" t="s">
        <v>11</v>
      </c>
      <c r="J2167" t="s">
        <v>94</v>
      </c>
      <c r="K2167" t="s">
        <v>154</v>
      </c>
      <c r="L2167" t="s">
        <v>14</v>
      </c>
      <c r="M2167" s="5">
        <v>166.53</v>
      </c>
    </row>
    <row r="2168" spans="1:13" x14ac:dyDescent="0.2">
      <c r="A2168" s="2">
        <v>45201</v>
      </c>
      <c r="B2168" s="3">
        <f t="shared" si="101"/>
        <v>2024</v>
      </c>
      <c r="C2168" t="str">
        <f t="shared" si="99"/>
        <v>2023-2024</v>
      </c>
      <c r="D2168" t="s">
        <v>148</v>
      </c>
      <c r="E2168" t="s">
        <v>26</v>
      </c>
      <c r="F2168" t="str">
        <f t="shared" si="100"/>
        <v>New South Wales</v>
      </c>
      <c r="G2168" t="s">
        <v>10</v>
      </c>
      <c r="H2168">
        <v>2141</v>
      </c>
      <c r="I2168" t="s">
        <v>11</v>
      </c>
      <c r="J2168" t="s">
        <v>27</v>
      </c>
      <c r="K2168" t="s">
        <v>154</v>
      </c>
      <c r="L2168" t="s">
        <v>14</v>
      </c>
      <c r="M2168" s="5">
        <v>167.13</v>
      </c>
    </row>
    <row r="2169" spans="1:13" x14ac:dyDescent="0.2">
      <c r="A2169" s="2">
        <v>45257</v>
      </c>
      <c r="B2169" s="3">
        <f t="shared" si="101"/>
        <v>2024</v>
      </c>
      <c r="C2169" t="str">
        <f t="shared" si="99"/>
        <v>2023-2024</v>
      </c>
      <c r="D2169" t="s">
        <v>147</v>
      </c>
      <c r="E2169" t="s">
        <v>86</v>
      </c>
      <c r="F2169" t="str">
        <f t="shared" si="100"/>
        <v>New South Wales</v>
      </c>
      <c r="G2169" t="s">
        <v>10</v>
      </c>
      <c r="H2169">
        <v>2064</v>
      </c>
      <c r="I2169" t="s">
        <v>11</v>
      </c>
      <c r="J2169" t="s">
        <v>12</v>
      </c>
      <c r="K2169" t="s">
        <v>155</v>
      </c>
      <c r="L2169" t="s">
        <v>20</v>
      </c>
      <c r="M2169" s="5">
        <v>167.18</v>
      </c>
    </row>
    <row r="2170" spans="1:13" x14ac:dyDescent="0.2">
      <c r="A2170" s="2">
        <v>45402</v>
      </c>
      <c r="B2170" s="3">
        <f t="shared" si="101"/>
        <v>2024</v>
      </c>
      <c r="C2170" t="str">
        <f t="shared" si="99"/>
        <v>2023-2024</v>
      </c>
      <c r="D2170" t="s">
        <v>147</v>
      </c>
      <c r="E2170" t="s">
        <v>54</v>
      </c>
      <c r="F2170" t="str">
        <f t="shared" si="100"/>
        <v>Victoria</v>
      </c>
      <c r="G2170" t="s">
        <v>45</v>
      </c>
      <c r="H2170">
        <v>3977</v>
      </c>
      <c r="I2170" t="s">
        <v>11</v>
      </c>
      <c r="J2170" t="s">
        <v>55</v>
      </c>
      <c r="K2170" t="s">
        <v>149</v>
      </c>
      <c r="L2170" t="s">
        <v>15</v>
      </c>
      <c r="M2170" s="5">
        <v>167.18</v>
      </c>
    </row>
    <row r="2171" spans="1:13" x14ac:dyDescent="0.2">
      <c r="A2171" s="2">
        <v>45082</v>
      </c>
      <c r="B2171" s="3">
        <f t="shared" si="101"/>
        <v>2023</v>
      </c>
      <c r="C2171" t="str">
        <f t="shared" si="99"/>
        <v>2022-2023</v>
      </c>
      <c r="D2171" t="s">
        <v>148</v>
      </c>
      <c r="E2171" t="s">
        <v>129</v>
      </c>
      <c r="F2171" t="str">
        <f t="shared" si="100"/>
        <v>Tasmania</v>
      </c>
      <c r="G2171" t="s">
        <v>70</v>
      </c>
      <c r="H2171">
        <v>7010</v>
      </c>
      <c r="I2171" t="s">
        <v>11</v>
      </c>
      <c r="J2171" t="s">
        <v>71</v>
      </c>
      <c r="K2171" t="s">
        <v>155</v>
      </c>
      <c r="L2171" t="s">
        <v>20</v>
      </c>
      <c r="M2171" s="5">
        <v>167.49</v>
      </c>
    </row>
    <row r="2172" spans="1:13" x14ac:dyDescent="0.2">
      <c r="A2172" s="2">
        <v>45639</v>
      </c>
      <c r="B2172" s="3">
        <f t="shared" si="101"/>
        <v>2025</v>
      </c>
      <c r="C2172" t="str">
        <f t="shared" si="99"/>
        <v>2024-2025</v>
      </c>
      <c r="D2172" t="s">
        <v>148</v>
      </c>
      <c r="E2172" t="s">
        <v>110</v>
      </c>
      <c r="F2172" t="str">
        <f t="shared" si="100"/>
        <v>Queensland</v>
      </c>
      <c r="G2172" t="s">
        <v>35</v>
      </c>
      <c r="H2172">
        <v>4680</v>
      </c>
      <c r="I2172" t="s">
        <v>11</v>
      </c>
      <c r="J2172" t="s">
        <v>51</v>
      </c>
      <c r="K2172" t="s">
        <v>152</v>
      </c>
      <c r="L2172" t="s">
        <v>13</v>
      </c>
      <c r="M2172" s="5">
        <v>167.71</v>
      </c>
    </row>
    <row r="2173" spans="1:13" x14ac:dyDescent="0.2">
      <c r="A2173" s="2">
        <v>45415</v>
      </c>
      <c r="B2173" s="3">
        <f t="shared" si="101"/>
        <v>2024</v>
      </c>
      <c r="C2173" t="str">
        <f t="shared" si="99"/>
        <v>2023-2024</v>
      </c>
      <c r="D2173" t="s">
        <v>147</v>
      </c>
      <c r="E2173" t="s">
        <v>50</v>
      </c>
      <c r="F2173" t="str">
        <f t="shared" si="100"/>
        <v>Queensland</v>
      </c>
      <c r="G2173" t="s">
        <v>35</v>
      </c>
      <c r="H2173">
        <v>4703</v>
      </c>
      <c r="I2173" t="s">
        <v>11</v>
      </c>
      <c r="J2173" t="s">
        <v>51</v>
      </c>
      <c r="K2173" t="s">
        <v>19</v>
      </c>
      <c r="L2173" t="s">
        <v>23</v>
      </c>
      <c r="M2173" s="5">
        <v>167.74</v>
      </c>
    </row>
    <row r="2174" spans="1:13" x14ac:dyDescent="0.2">
      <c r="A2174" s="2">
        <v>45141</v>
      </c>
      <c r="B2174" s="3">
        <f t="shared" si="101"/>
        <v>2024</v>
      </c>
      <c r="C2174" t="str">
        <f t="shared" si="99"/>
        <v>2023-2024</v>
      </c>
      <c r="D2174" t="s">
        <v>147</v>
      </c>
      <c r="E2174" t="s">
        <v>144</v>
      </c>
      <c r="F2174" t="str">
        <f t="shared" si="100"/>
        <v>Queensland</v>
      </c>
      <c r="G2174" t="s">
        <v>35</v>
      </c>
      <c r="H2174">
        <v>4566</v>
      </c>
      <c r="I2174" t="s">
        <v>11</v>
      </c>
      <c r="J2174" t="s">
        <v>120</v>
      </c>
      <c r="K2174" t="s">
        <v>153</v>
      </c>
      <c r="L2174" t="s">
        <v>16</v>
      </c>
      <c r="M2174" s="5">
        <v>167.89</v>
      </c>
    </row>
    <row r="2175" spans="1:13" x14ac:dyDescent="0.2">
      <c r="A2175" s="2">
        <v>45361</v>
      </c>
      <c r="B2175" s="3">
        <f t="shared" si="101"/>
        <v>2024</v>
      </c>
      <c r="C2175" t="str">
        <f t="shared" si="99"/>
        <v>2023-2024</v>
      </c>
      <c r="D2175" t="s">
        <v>147</v>
      </c>
      <c r="E2175" t="s">
        <v>106</v>
      </c>
      <c r="F2175" t="str">
        <f t="shared" si="100"/>
        <v>Victoria</v>
      </c>
      <c r="G2175" t="s">
        <v>45</v>
      </c>
      <c r="H2175">
        <v>3915</v>
      </c>
      <c r="I2175" t="s">
        <v>11</v>
      </c>
      <c r="J2175" t="s">
        <v>55</v>
      </c>
      <c r="K2175" t="s">
        <v>152</v>
      </c>
      <c r="L2175" t="s">
        <v>13</v>
      </c>
      <c r="M2175" s="5">
        <v>168.05</v>
      </c>
    </row>
    <row r="2176" spans="1:13" x14ac:dyDescent="0.2">
      <c r="A2176" s="2">
        <v>45633</v>
      </c>
      <c r="B2176" s="3">
        <f t="shared" si="101"/>
        <v>2025</v>
      </c>
      <c r="C2176" t="str">
        <f t="shared" si="99"/>
        <v>2024-2025</v>
      </c>
      <c r="D2176" t="s">
        <v>147</v>
      </c>
      <c r="E2176" t="s">
        <v>72</v>
      </c>
      <c r="F2176" t="str">
        <f t="shared" si="100"/>
        <v>Western Australia</v>
      </c>
      <c r="G2176" t="s">
        <v>48</v>
      </c>
      <c r="H2176">
        <v>6010</v>
      </c>
      <c r="I2176" t="s">
        <v>11</v>
      </c>
      <c r="J2176" t="s">
        <v>49</v>
      </c>
      <c r="K2176" t="s">
        <v>154</v>
      </c>
      <c r="L2176" t="s">
        <v>14</v>
      </c>
      <c r="M2176" s="5">
        <v>168.54000000000002</v>
      </c>
    </row>
    <row r="2177" spans="1:13" x14ac:dyDescent="0.2">
      <c r="A2177" s="2">
        <v>45267</v>
      </c>
      <c r="B2177" s="3">
        <f t="shared" si="101"/>
        <v>2024</v>
      </c>
      <c r="C2177" t="str">
        <f t="shared" si="99"/>
        <v>2023-2024</v>
      </c>
      <c r="D2177" t="s">
        <v>147</v>
      </c>
      <c r="E2177" t="s">
        <v>92</v>
      </c>
      <c r="F2177" t="str">
        <f t="shared" si="100"/>
        <v>Queensland</v>
      </c>
      <c r="G2177" t="s">
        <v>35</v>
      </c>
      <c r="H2177">
        <v>4068</v>
      </c>
      <c r="I2177" t="s">
        <v>11</v>
      </c>
      <c r="J2177" t="s">
        <v>43</v>
      </c>
      <c r="K2177" t="s">
        <v>155</v>
      </c>
      <c r="L2177" t="s">
        <v>20</v>
      </c>
      <c r="M2177" s="5">
        <v>168.66000000000003</v>
      </c>
    </row>
    <row r="2178" spans="1:13" x14ac:dyDescent="0.2">
      <c r="A2178" s="2">
        <v>45095</v>
      </c>
      <c r="B2178" s="3">
        <f t="shared" si="101"/>
        <v>2023</v>
      </c>
      <c r="C2178" t="str">
        <f t="shared" ref="C2178:C2241" si="102">IF(MONTH(A2178) &gt;= 7, YEAR(A2178) &amp; "-" &amp; YEAR(A2178) + 1, YEAR(A2178) - 1 &amp; "-" &amp; YEAR(A2178))</f>
        <v>2022-2023</v>
      </c>
      <c r="D2178" t="s">
        <v>148</v>
      </c>
      <c r="E2178" t="s">
        <v>26</v>
      </c>
      <c r="F2178" t="str">
        <f t="shared" ref="F2178:F2241" si="103">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row>
    <row r="2179" spans="1:13" x14ac:dyDescent="0.2">
      <c r="A2179" s="2">
        <v>45094</v>
      </c>
      <c r="B2179" s="3">
        <f t="shared" ref="B2179:B2242" si="104">IF(MONTH(A2179)&gt;=7,YEAR(A2179)+1,YEAR(A2179))</f>
        <v>2023</v>
      </c>
      <c r="C2179" t="str">
        <f t="shared" si="102"/>
        <v>2022-2023</v>
      </c>
      <c r="D2179" t="s">
        <v>148</v>
      </c>
      <c r="E2179" t="s">
        <v>90</v>
      </c>
      <c r="F2179" t="str">
        <f t="shared" si="103"/>
        <v>Victoria</v>
      </c>
      <c r="G2179" t="s">
        <v>45</v>
      </c>
      <c r="H2179">
        <v>3179</v>
      </c>
      <c r="I2179" t="s">
        <v>11</v>
      </c>
      <c r="J2179" t="s">
        <v>63</v>
      </c>
      <c r="K2179" t="s">
        <v>153</v>
      </c>
      <c r="L2179" t="s">
        <v>16</v>
      </c>
      <c r="M2179" s="5">
        <v>168.79000000000002</v>
      </c>
    </row>
    <row r="2180" spans="1:13" x14ac:dyDescent="0.2">
      <c r="A2180" s="2">
        <v>45479</v>
      </c>
      <c r="B2180" s="3">
        <f t="shared" si="104"/>
        <v>2025</v>
      </c>
      <c r="C2180" t="str">
        <f t="shared" si="102"/>
        <v>2024-2025</v>
      </c>
      <c r="D2180" t="s">
        <v>147</v>
      </c>
      <c r="E2180" t="s">
        <v>34</v>
      </c>
      <c r="F2180" t="str">
        <f t="shared" si="103"/>
        <v>Queensland</v>
      </c>
      <c r="G2180" t="s">
        <v>35</v>
      </c>
      <c r="H2180">
        <v>4802</v>
      </c>
      <c r="I2180" t="s">
        <v>11</v>
      </c>
      <c r="J2180" t="s">
        <v>36</v>
      </c>
      <c r="K2180" t="s">
        <v>150</v>
      </c>
      <c r="L2180" t="s">
        <v>18</v>
      </c>
      <c r="M2180" s="5">
        <v>168.87</v>
      </c>
    </row>
    <row r="2181" spans="1:13" x14ac:dyDescent="0.2">
      <c r="A2181" s="2">
        <v>45519</v>
      </c>
      <c r="B2181" s="3">
        <f t="shared" si="104"/>
        <v>2025</v>
      </c>
      <c r="C2181" t="str">
        <f t="shared" si="102"/>
        <v>2024-2025</v>
      </c>
      <c r="D2181" t="s">
        <v>147</v>
      </c>
      <c r="E2181" t="s">
        <v>140</v>
      </c>
      <c r="F2181" t="str">
        <f t="shared" si="103"/>
        <v>Tasmania</v>
      </c>
      <c r="G2181" t="s">
        <v>70</v>
      </c>
      <c r="H2181">
        <v>7320</v>
      </c>
      <c r="I2181" t="s">
        <v>11</v>
      </c>
      <c r="J2181" t="s">
        <v>71</v>
      </c>
      <c r="K2181" t="s">
        <v>153</v>
      </c>
      <c r="L2181" t="s">
        <v>16</v>
      </c>
      <c r="M2181" s="5">
        <v>168.87</v>
      </c>
    </row>
    <row r="2182" spans="1:13" x14ac:dyDescent="0.2">
      <c r="A2182" s="2">
        <v>45565</v>
      </c>
      <c r="B2182" s="3">
        <f t="shared" si="104"/>
        <v>2025</v>
      </c>
      <c r="C2182" t="str">
        <f t="shared" si="102"/>
        <v>2024-2025</v>
      </c>
      <c r="D2182" t="s">
        <v>148</v>
      </c>
      <c r="E2182" t="s">
        <v>89</v>
      </c>
      <c r="F2182" t="str">
        <f t="shared" si="103"/>
        <v>Queensland</v>
      </c>
      <c r="G2182" t="s">
        <v>35</v>
      </c>
      <c r="H2182">
        <v>4655</v>
      </c>
      <c r="I2182" t="s">
        <v>11</v>
      </c>
      <c r="J2182" t="s">
        <v>51</v>
      </c>
      <c r="K2182" t="s">
        <v>19</v>
      </c>
      <c r="L2182" t="s">
        <v>23</v>
      </c>
      <c r="M2182" s="5">
        <v>169.1</v>
      </c>
    </row>
    <row r="2183" spans="1:13" x14ac:dyDescent="0.2">
      <c r="A2183" s="2">
        <v>45354</v>
      </c>
      <c r="B2183" s="3">
        <f t="shared" si="104"/>
        <v>2024</v>
      </c>
      <c r="C2183" t="str">
        <f t="shared" si="102"/>
        <v>2023-2024</v>
      </c>
      <c r="D2183" t="s">
        <v>147</v>
      </c>
      <c r="E2183" t="s">
        <v>72</v>
      </c>
      <c r="F2183" t="str">
        <f t="shared" si="103"/>
        <v>Western Australia</v>
      </c>
      <c r="G2183" t="s">
        <v>48</v>
      </c>
      <c r="H2183">
        <v>6010</v>
      </c>
      <c r="I2183" t="s">
        <v>11</v>
      </c>
      <c r="J2183" t="s">
        <v>49</v>
      </c>
      <c r="K2183" t="s">
        <v>19</v>
      </c>
      <c r="L2183" t="s">
        <v>23</v>
      </c>
      <c r="M2183" s="5">
        <v>169.19</v>
      </c>
    </row>
    <row r="2184" spans="1:13" x14ac:dyDescent="0.2">
      <c r="A2184" s="2">
        <v>45291</v>
      </c>
      <c r="B2184" s="3">
        <f t="shared" si="104"/>
        <v>2024</v>
      </c>
      <c r="C2184" t="str">
        <f t="shared" si="102"/>
        <v>2023-2024</v>
      </c>
      <c r="D2184" t="s">
        <v>147</v>
      </c>
      <c r="E2184" t="s">
        <v>109</v>
      </c>
      <c r="F2184" t="str">
        <f t="shared" si="103"/>
        <v>New South Wales</v>
      </c>
      <c r="G2184" t="s">
        <v>10</v>
      </c>
      <c r="H2184">
        <v>2480</v>
      </c>
      <c r="I2184" t="s">
        <v>11</v>
      </c>
      <c r="J2184" t="s">
        <v>68</v>
      </c>
      <c r="K2184" t="s">
        <v>156</v>
      </c>
      <c r="L2184" t="s">
        <v>17</v>
      </c>
      <c r="M2184" s="5">
        <v>169.26</v>
      </c>
    </row>
    <row r="2185" spans="1:13" x14ac:dyDescent="0.2">
      <c r="A2185" s="2">
        <v>45607</v>
      </c>
      <c r="B2185" s="3">
        <f t="shared" si="104"/>
        <v>2025</v>
      </c>
      <c r="C2185" t="str">
        <f t="shared" si="102"/>
        <v>2024-2025</v>
      </c>
      <c r="D2185" t="s">
        <v>147</v>
      </c>
      <c r="E2185" t="s">
        <v>128</v>
      </c>
      <c r="F2185" t="str">
        <f t="shared" si="103"/>
        <v>Western Australia</v>
      </c>
      <c r="G2185" t="s">
        <v>48</v>
      </c>
      <c r="H2185">
        <v>6027</v>
      </c>
      <c r="I2185" t="s">
        <v>11</v>
      </c>
      <c r="J2185" t="s">
        <v>49</v>
      </c>
      <c r="K2185" t="s">
        <v>19</v>
      </c>
      <c r="L2185" t="s">
        <v>23</v>
      </c>
      <c r="M2185" s="5">
        <v>169.78000000000003</v>
      </c>
    </row>
    <row r="2186" spans="1:13" x14ac:dyDescent="0.2">
      <c r="A2186" s="2">
        <v>45457</v>
      </c>
      <c r="B2186" s="3">
        <f t="shared" si="104"/>
        <v>2024</v>
      </c>
      <c r="C2186" t="str">
        <f t="shared" si="102"/>
        <v>2023-2024</v>
      </c>
      <c r="D2186" t="s">
        <v>148</v>
      </c>
      <c r="E2186" t="s">
        <v>57</v>
      </c>
      <c r="F2186" t="str">
        <f t="shared" si="103"/>
        <v>New South Wales</v>
      </c>
      <c r="G2186" t="s">
        <v>10</v>
      </c>
      <c r="H2186">
        <v>2560</v>
      </c>
      <c r="I2186" t="s">
        <v>11</v>
      </c>
      <c r="J2186" t="s">
        <v>58</v>
      </c>
      <c r="K2186" t="s">
        <v>149</v>
      </c>
      <c r="L2186" t="s">
        <v>15</v>
      </c>
      <c r="M2186" s="5">
        <v>170.28</v>
      </c>
    </row>
    <row r="2187" spans="1:13" x14ac:dyDescent="0.2">
      <c r="A2187" s="2">
        <v>45655</v>
      </c>
      <c r="B2187" s="3">
        <f t="shared" si="104"/>
        <v>2025</v>
      </c>
      <c r="C2187" t="str">
        <f t="shared" si="102"/>
        <v>2024-2025</v>
      </c>
      <c r="D2187" t="s">
        <v>147</v>
      </c>
      <c r="E2187" t="s">
        <v>56</v>
      </c>
      <c r="F2187" t="str">
        <f t="shared" si="103"/>
        <v>Northern Territory</v>
      </c>
      <c r="G2187" t="s">
        <v>29</v>
      </c>
      <c r="H2187">
        <v>870</v>
      </c>
      <c r="I2187" t="s">
        <v>11</v>
      </c>
      <c r="J2187" t="s">
        <v>30</v>
      </c>
      <c r="K2187" t="s">
        <v>152</v>
      </c>
      <c r="L2187" t="s">
        <v>13</v>
      </c>
      <c r="M2187" s="5">
        <v>170.72</v>
      </c>
    </row>
    <row r="2188" spans="1:13" x14ac:dyDescent="0.2">
      <c r="A2188" s="2">
        <v>45347</v>
      </c>
      <c r="B2188" s="3">
        <f t="shared" si="104"/>
        <v>2024</v>
      </c>
      <c r="C2188" t="str">
        <f t="shared" si="102"/>
        <v>2023-2024</v>
      </c>
      <c r="D2188" t="s">
        <v>148</v>
      </c>
      <c r="E2188" t="s">
        <v>114</v>
      </c>
      <c r="F2188" t="str">
        <f t="shared" si="103"/>
        <v>Victoria</v>
      </c>
      <c r="G2188" t="s">
        <v>45</v>
      </c>
      <c r="H2188">
        <v>3551</v>
      </c>
      <c r="I2188" t="s">
        <v>11</v>
      </c>
      <c r="J2188" t="s">
        <v>60</v>
      </c>
      <c r="K2188" t="s">
        <v>154</v>
      </c>
      <c r="L2188" t="s">
        <v>14</v>
      </c>
      <c r="M2188" s="5">
        <v>171.16</v>
      </c>
    </row>
    <row r="2189" spans="1:13" x14ac:dyDescent="0.2">
      <c r="A2189" s="2">
        <v>45099</v>
      </c>
      <c r="B2189" s="3">
        <f t="shared" si="104"/>
        <v>2023</v>
      </c>
      <c r="C2189" t="str">
        <f t="shared" si="102"/>
        <v>2022-2023</v>
      </c>
      <c r="D2189" t="s">
        <v>147</v>
      </c>
      <c r="E2189" t="s">
        <v>136</v>
      </c>
      <c r="F2189" t="str">
        <f t="shared" si="103"/>
        <v>Victoria</v>
      </c>
      <c r="G2189" t="s">
        <v>45</v>
      </c>
      <c r="H2189">
        <v>3175</v>
      </c>
      <c r="I2189" t="s">
        <v>11</v>
      </c>
      <c r="J2189" t="s">
        <v>63</v>
      </c>
      <c r="K2189" t="s">
        <v>157</v>
      </c>
      <c r="L2189" t="s">
        <v>22</v>
      </c>
      <c r="M2189" s="5">
        <v>171.54999999999998</v>
      </c>
    </row>
    <row r="2190" spans="1:13" x14ac:dyDescent="0.2">
      <c r="A2190" s="2">
        <v>45657</v>
      </c>
      <c r="B2190" s="3">
        <f t="shared" si="104"/>
        <v>2025</v>
      </c>
      <c r="C2190" t="str">
        <f t="shared" si="102"/>
        <v>2024-2025</v>
      </c>
      <c r="D2190" t="s">
        <v>147</v>
      </c>
      <c r="E2190" t="s">
        <v>88</v>
      </c>
      <c r="F2190" t="str">
        <f t="shared" si="103"/>
        <v>South Australia</v>
      </c>
      <c r="G2190" t="s">
        <v>32</v>
      </c>
      <c r="H2190">
        <v>5011</v>
      </c>
      <c r="I2190" t="s">
        <v>11</v>
      </c>
      <c r="J2190" t="s">
        <v>33</v>
      </c>
      <c r="K2190" t="s">
        <v>150</v>
      </c>
      <c r="L2190" t="s">
        <v>18</v>
      </c>
      <c r="M2190" s="5">
        <v>171.76</v>
      </c>
    </row>
    <row r="2191" spans="1:13" x14ac:dyDescent="0.2">
      <c r="A2191" s="2">
        <v>45182</v>
      </c>
      <c r="B2191" s="3">
        <f t="shared" si="104"/>
        <v>2024</v>
      </c>
      <c r="C2191" t="str">
        <f t="shared" si="102"/>
        <v>2023-2024</v>
      </c>
      <c r="D2191" t="s">
        <v>147</v>
      </c>
      <c r="E2191" t="s">
        <v>115</v>
      </c>
      <c r="F2191" t="str">
        <f t="shared" si="103"/>
        <v>Western Australia</v>
      </c>
      <c r="G2191" t="s">
        <v>48</v>
      </c>
      <c r="H2191">
        <v>6280</v>
      </c>
      <c r="I2191" t="s">
        <v>11</v>
      </c>
      <c r="J2191" t="s">
        <v>94</v>
      </c>
      <c r="K2191" t="s">
        <v>157</v>
      </c>
      <c r="L2191" t="s">
        <v>22</v>
      </c>
      <c r="M2191" s="5">
        <v>171.81</v>
      </c>
    </row>
    <row r="2192" spans="1:13" x14ac:dyDescent="0.2">
      <c r="A2192" s="2">
        <v>45153</v>
      </c>
      <c r="B2192" s="3">
        <f t="shared" si="104"/>
        <v>2024</v>
      </c>
      <c r="C2192" t="str">
        <f t="shared" si="102"/>
        <v>2023-2024</v>
      </c>
      <c r="D2192" t="s">
        <v>148</v>
      </c>
      <c r="E2192" t="s">
        <v>119</v>
      </c>
      <c r="F2192" t="str">
        <f t="shared" si="103"/>
        <v>Queensland</v>
      </c>
      <c r="G2192" t="s">
        <v>35</v>
      </c>
      <c r="H2192">
        <v>4570</v>
      </c>
      <c r="I2192" t="s">
        <v>11</v>
      </c>
      <c r="J2192" t="s">
        <v>120</v>
      </c>
      <c r="K2192" t="s">
        <v>154</v>
      </c>
      <c r="L2192" t="s">
        <v>14</v>
      </c>
      <c r="M2192" s="5">
        <v>171.94</v>
      </c>
    </row>
    <row r="2193" spans="1:13" x14ac:dyDescent="0.2">
      <c r="A2193" s="2">
        <v>45587</v>
      </c>
      <c r="B2193" s="3">
        <f t="shared" si="104"/>
        <v>2025</v>
      </c>
      <c r="C2193" t="str">
        <f t="shared" si="102"/>
        <v>2024-2025</v>
      </c>
      <c r="D2193" t="s">
        <v>147</v>
      </c>
      <c r="E2193" t="s">
        <v>108</v>
      </c>
      <c r="F2193" t="str">
        <f t="shared" si="103"/>
        <v>Victoria</v>
      </c>
      <c r="G2193" t="s">
        <v>45</v>
      </c>
      <c r="H2193">
        <v>3018</v>
      </c>
      <c r="I2193" t="s">
        <v>11</v>
      </c>
      <c r="J2193" t="s">
        <v>46</v>
      </c>
      <c r="K2193" t="s">
        <v>151</v>
      </c>
      <c r="L2193" t="s">
        <v>21</v>
      </c>
      <c r="M2193" s="5">
        <v>172.26</v>
      </c>
    </row>
    <row r="2194" spans="1:13" x14ac:dyDescent="0.2">
      <c r="A2194" s="2">
        <v>45036</v>
      </c>
      <c r="B2194" s="3">
        <f t="shared" si="104"/>
        <v>2023</v>
      </c>
      <c r="C2194" t="str">
        <f t="shared" si="102"/>
        <v>2022-2023</v>
      </c>
      <c r="D2194" t="s">
        <v>147</v>
      </c>
      <c r="E2194" t="s">
        <v>88</v>
      </c>
      <c r="F2194" t="str">
        <f t="shared" si="103"/>
        <v>South Australia</v>
      </c>
      <c r="G2194" t="s">
        <v>32</v>
      </c>
      <c r="H2194">
        <v>5011</v>
      </c>
      <c r="I2194" t="s">
        <v>11</v>
      </c>
      <c r="J2194" t="s">
        <v>33</v>
      </c>
      <c r="K2194" t="s">
        <v>155</v>
      </c>
      <c r="L2194" t="s">
        <v>20</v>
      </c>
      <c r="M2194" s="5">
        <v>172.73000000000002</v>
      </c>
    </row>
    <row r="2195" spans="1:13" x14ac:dyDescent="0.2">
      <c r="A2195" s="2">
        <v>45477</v>
      </c>
      <c r="B2195" s="3">
        <f t="shared" si="104"/>
        <v>2025</v>
      </c>
      <c r="C2195" t="str">
        <f t="shared" si="102"/>
        <v>2024-2025</v>
      </c>
      <c r="D2195" t="s">
        <v>148</v>
      </c>
      <c r="E2195" t="s">
        <v>100</v>
      </c>
      <c r="F2195" t="str">
        <f t="shared" si="103"/>
        <v>Western Australia</v>
      </c>
      <c r="G2195" t="s">
        <v>48</v>
      </c>
      <c r="H2195">
        <v>6021</v>
      </c>
      <c r="I2195" t="s">
        <v>11</v>
      </c>
      <c r="J2195" t="s">
        <v>49</v>
      </c>
      <c r="K2195" t="s">
        <v>154</v>
      </c>
      <c r="L2195" t="s">
        <v>14</v>
      </c>
      <c r="M2195" s="5">
        <v>172.82999999999998</v>
      </c>
    </row>
    <row r="2196" spans="1:13" x14ac:dyDescent="0.2">
      <c r="A2196" s="2">
        <v>45322</v>
      </c>
      <c r="B2196" s="3">
        <f t="shared" si="104"/>
        <v>2024</v>
      </c>
      <c r="C2196" t="str">
        <f t="shared" si="102"/>
        <v>2023-2024</v>
      </c>
      <c r="D2196" t="s">
        <v>147</v>
      </c>
      <c r="E2196" t="s">
        <v>133</v>
      </c>
      <c r="F2196" t="str">
        <f t="shared" si="103"/>
        <v>Queensland</v>
      </c>
      <c r="G2196" t="s">
        <v>35</v>
      </c>
      <c r="H2196">
        <v>4305</v>
      </c>
      <c r="I2196" t="s">
        <v>11</v>
      </c>
      <c r="J2196" t="s">
        <v>104</v>
      </c>
      <c r="K2196" t="s">
        <v>149</v>
      </c>
      <c r="L2196" t="s">
        <v>15</v>
      </c>
      <c r="M2196" s="5">
        <v>173.71</v>
      </c>
    </row>
    <row r="2197" spans="1:13" x14ac:dyDescent="0.2">
      <c r="A2197" s="2">
        <v>45536</v>
      </c>
      <c r="B2197" s="3">
        <f t="shared" si="104"/>
        <v>2025</v>
      </c>
      <c r="C2197" t="str">
        <f t="shared" si="102"/>
        <v>2024-2025</v>
      </c>
      <c r="D2197" t="s">
        <v>147</v>
      </c>
      <c r="E2197" t="s">
        <v>146</v>
      </c>
      <c r="F2197" t="str">
        <f t="shared" si="103"/>
        <v>Victoria</v>
      </c>
      <c r="G2197" t="s">
        <v>45</v>
      </c>
      <c r="H2197">
        <v>3353</v>
      </c>
      <c r="I2197" t="s">
        <v>11</v>
      </c>
      <c r="J2197" t="s">
        <v>60</v>
      </c>
      <c r="K2197" t="s">
        <v>157</v>
      </c>
      <c r="L2197" t="s">
        <v>22</v>
      </c>
      <c r="M2197" s="5">
        <v>174.04</v>
      </c>
    </row>
    <row r="2198" spans="1:13" x14ac:dyDescent="0.2">
      <c r="A2198" s="2">
        <v>45086</v>
      </c>
      <c r="B2198" s="3">
        <f t="shared" si="104"/>
        <v>2023</v>
      </c>
      <c r="C2198" t="str">
        <f t="shared" si="102"/>
        <v>2022-2023</v>
      </c>
      <c r="D2198" t="s">
        <v>147</v>
      </c>
      <c r="E2198" t="s">
        <v>56</v>
      </c>
      <c r="F2198" t="str">
        <f t="shared" si="103"/>
        <v>Northern Territory</v>
      </c>
      <c r="G2198" t="s">
        <v>29</v>
      </c>
      <c r="H2198">
        <v>870</v>
      </c>
      <c r="I2198" t="s">
        <v>11</v>
      </c>
      <c r="J2198" t="s">
        <v>30</v>
      </c>
      <c r="K2198" t="s">
        <v>149</v>
      </c>
      <c r="L2198" t="s">
        <v>15</v>
      </c>
      <c r="M2198" s="5">
        <v>174.35</v>
      </c>
    </row>
    <row r="2199" spans="1:13" x14ac:dyDescent="0.2">
      <c r="A2199" s="2">
        <v>45250</v>
      </c>
      <c r="B2199" s="3">
        <f t="shared" si="104"/>
        <v>2024</v>
      </c>
      <c r="C2199" t="str">
        <f t="shared" si="102"/>
        <v>2023-2024</v>
      </c>
      <c r="D2199" t="s">
        <v>147</v>
      </c>
      <c r="E2199" t="s">
        <v>82</v>
      </c>
      <c r="F2199" t="str">
        <f t="shared" si="103"/>
        <v>Queensland</v>
      </c>
      <c r="G2199" t="s">
        <v>35</v>
      </c>
      <c r="H2199">
        <v>4012</v>
      </c>
      <c r="I2199" t="s">
        <v>11</v>
      </c>
      <c r="J2199" t="s">
        <v>43</v>
      </c>
      <c r="K2199" t="s">
        <v>149</v>
      </c>
      <c r="L2199" t="s">
        <v>15</v>
      </c>
      <c r="M2199" s="5">
        <v>174.60000000000002</v>
      </c>
    </row>
    <row r="2200" spans="1:13" x14ac:dyDescent="0.2">
      <c r="A2200" s="2">
        <v>45475</v>
      </c>
      <c r="B2200" s="3">
        <f t="shared" si="104"/>
        <v>2025</v>
      </c>
      <c r="C2200" t="str">
        <f t="shared" si="102"/>
        <v>2024-2025</v>
      </c>
      <c r="D2200" t="s">
        <v>148</v>
      </c>
      <c r="E2200" t="s">
        <v>66</v>
      </c>
      <c r="F2200" t="str">
        <f t="shared" si="103"/>
        <v>South Australia</v>
      </c>
      <c r="G2200" t="s">
        <v>32</v>
      </c>
      <c r="H2200">
        <v>5169</v>
      </c>
      <c r="I2200" t="s">
        <v>11</v>
      </c>
      <c r="J2200" t="s">
        <v>33</v>
      </c>
      <c r="K2200" t="s">
        <v>152</v>
      </c>
      <c r="L2200" t="s">
        <v>13</v>
      </c>
      <c r="M2200" s="5">
        <v>174.74</v>
      </c>
    </row>
    <row r="2201" spans="1:13" x14ac:dyDescent="0.2">
      <c r="A2201" s="2">
        <v>45395</v>
      </c>
      <c r="B2201" s="3">
        <f t="shared" si="104"/>
        <v>2024</v>
      </c>
      <c r="C2201" t="str">
        <f t="shared" si="102"/>
        <v>2023-2024</v>
      </c>
      <c r="D2201" t="s">
        <v>147</v>
      </c>
      <c r="E2201" t="s">
        <v>115</v>
      </c>
      <c r="F2201" t="str">
        <f t="shared" si="103"/>
        <v>Western Australia</v>
      </c>
      <c r="G2201" t="s">
        <v>48</v>
      </c>
      <c r="H2201">
        <v>6280</v>
      </c>
      <c r="I2201" t="s">
        <v>11</v>
      </c>
      <c r="J2201" t="s">
        <v>94</v>
      </c>
      <c r="K2201" t="s">
        <v>154</v>
      </c>
      <c r="L2201" t="s">
        <v>14</v>
      </c>
      <c r="M2201" s="5">
        <v>174.82</v>
      </c>
    </row>
    <row r="2202" spans="1:13" x14ac:dyDescent="0.2">
      <c r="A2202" s="2">
        <v>45452</v>
      </c>
      <c r="B2202" s="3">
        <f t="shared" si="104"/>
        <v>2024</v>
      </c>
      <c r="C2202" t="str">
        <f t="shared" si="102"/>
        <v>2023-2024</v>
      </c>
      <c r="D2202" t="s">
        <v>148</v>
      </c>
      <c r="E2202" t="s">
        <v>42</v>
      </c>
      <c r="F2202" t="str">
        <f t="shared" si="103"/>
        <v>Queensland</v>
      </c>
      <c r="G2202" t="s">
        <v>35</v>
      </c>
      <c r="H2202">
        <v>4053</v>
      </c>
      <c r="I2202" t="s">
        <v>11</v>
      </c>
      <c r="J2202" t="s">
        <v>43</v>
      </c>
      <c r="K2202" t="s">
        <v>154</v>
      </c>
      <c r="L2202" t="s">
        <v>14</v>
      </c>
      <c r="M2202" s="5">
        <v>174.94</v>
      </c>
    </row>
    <row r="2203" spans="1:13" x14ac:dyDescent="0.2">
      <c r="A2203" s="2">
        <v>45389</v>
      </c>
      <c r="B2203" s="3">
        <f t="shared" si="104"/>
        <v>2024</v>
      </c>
      <c r="C2203" t="str">
        <f t="shared" si="102"/>
        <v>2023-2024</v>
      </c>
      <c r="D2203" t="s">
        <v>147</v>
      </c>
      <c r="E2203" t="s">
        <v>109</v>
      </c>
      <c r="F2203" t="str">
        <f t="shared" si="103"/>
        <v>New South Wales</v>
      </c>
      <c r="G2203" t="s">
        <v>10</v>
      </c>
      <c r="H2203">
        <v>2480</v>
      </c>
      <c r="I2203" t="s">
        <v>11</v>
      </c>
      <c r="J2203" t="s">
        <v>68</v>
      </c>
      <c r="K2203" t="s">
        <v>155</v>
      </c>
      <c r="L2203" t="s">
        <v>20</v>
      </c>
      <c r="M2203" s="5">
        <v>175.01000000000002</v>
      </c>
    </row>
    <row r="2204" spans="1:13" x14ac:dyDescent="0.2">
      <c r="A2204" s="2">
        <v>45056</v>
      </c>
      <c r="B2204" s="3">
        <f t="shared" si="104"/>
        <v>2023</v>
      </c>
      <c r="C2204" t="str">
        <f t="shared" si="102"/>
        <v>2022-2023</v>
      </c>
      <c r="D2204" t="s">
        <v>147</v>
      </c>
      <c r="E2204" t="s">
        <v>129</v>
      </c>
      <c r="F2204" t="str">
        <f t="shared" si="103"/>
        <v>Tasmania</v>
      </c>
      <c r="G2204" t="s">
        <v>70</v>
      </c>
      <c r="H2204">
        <v>7010</v>
      </c>
      <c r="I2204" t="s">
        <v>11</v>
      </c>
      <c r="J2204" t="s">
        <v>71</v>
      </c>
      <c r="K2204" t="s">
        <v>155</v>
      </c>
      <c r="L2204" t="s">
        <v>20</v>
      </c>
      <c r="M2204" s="5">
        <v>175.07</v>
      </c>
    </row>
    <row r="2205" spans="1:13" x14ac:dyDescent="0.2">
      <c r="A2205" s="2">
        <v>45507</v>
      </c>
      <c r="B2205" s="3">
        <f t="shared" si="104"/>
        <v>2025</v>
      </c>
      <c r="C2205" t="str">
        <f t="shared" si="102"/>
        <v>2024-2025</v>
      </c>
      <c r="D2205" t="s">
        <v>147</v>
      </c>
      <c r="E2205" t="s">
        <v>75</v>
      </c>
      <c r="F2205" t="str">
        <f t="shared" si="103"/>
        <v>Victoria</v>
      </c>
      <c r="G2205" t="s">
        <v>45</v>
      </c>
      <c r="H2205">
        <v>3630</v>
      </c>
      <c r="I2205" t="s">
        <v>11</v>
      </c>
      <c r="J2205" t="s">
        <v>55</v>
      </c>
      <c r="K2205" t="s">
        <v>152</v>
      </c>
      <c r="L2205" t="s">
        <v>13</v>
      </c>
      <c r="M2205" s="5">
        <v>175.13</v>
      </c>
    </row>
    <row r="2206" spans="1:13" x14ac:dyDescent="0.2">
      <c r="A2206" s="2">
        <v>45018</v>
      </c>
      <c r="B2206" s="3">
        <f t="shared" si="104"/>
        <v>2023</v>
      </c>
      <c r="C2206" t="str">
        <f t="shared" si="102"/>
        <v>2022-2023</v>
      </c>
      <c r="D2206" t="s">
        <v>147</v>
      </c>
      <c r="E2206" t="s">
        <v>50</v>
      </c>
      <c r="F2206" t="str">
        <f t="shared" si="103"/>
        <v>Queensland</v>
      </c>
      <c r="G2206" t="s">
        <v>35</v>
      </c>
      <c r="H2206">
        <v>4703</v>
      </c>
      <c r="I2206" t="s">
        <v>11</v>
      </c>
      <c r="J2206" t="s">
        <v>51</v>
      </c>
      <c r="K2206" t="s">
        <v>155</v>
      </c>
      <c r="L2206" t="s">
        <v>20</v>
      </c>
      <c r="M2206" s="5">
        <v>175.13</v>
      </c>
    </row>
    <row r="2207" spans="1:13" x14ac:dyDescent="0.2">
      <c r="A2207" s="2">
        <v>45421</v>
      </c>
      <c r="B2207" s="3">
        <f t="shared" si="104"/>
        <v>2024</v>
      </c>
      <c r="C2207" t="str">
        <f t="shared" si="102"/>
        <v>2023-2024</v>
      </c>
      <c r="D2207" t="s">
        <v>148</v>
      </c>
      <c r="E2207" t="s">
        <v>143</v>
      </c>
      <c r="F2207" t="str">
        <f t="shared" si="103"/>
        <v>New South Wales</v>
      </c>
      <c r="G2207" t="s">
        <v>10</v>
      </c>
      <c r="H2207">
        <v>2154</v>
      </c>
      <c r="I2207" t="s">
        <v>11</v>
      </c>
      <c r="J2207" t="s">
        <v>27</v>
      </c>
      <c r="K2207" t="s">
        <v>149</v>
      </c>
      <c r="L2207" t="s">
        <v>15</v>
      </c>
      <c r="M2207" s="5">
        <v>175.76000000000002</v>
      </c>
    </row>
    <row r="2208" spans="1:13" x14ac:dyDescent="0.2">
      <c r="A2208" s="2">
        <v>45227</v>
      </c>
      <c r="B2208" s="3">
        <f t="shared" si="104"/>
        <v>2024</v>
      </c>
      <c r="C2208" t="str">
        <f t="shared" si="102"/>
        <v>2023-2024</v>
      </c>
      <c r="D2208" t="s">
        <v>148</v>
      </c>
      <c r="E2208" t="s">
        <v>112</v>
      </c>
      <c r="F2208" t="str">
        <f t="shared" si="103"/>
        <v>Victoria</v>
      </c>
      <c r="G2208" t="s">
        <v>45</v>
      </c>
      <c r="H2208">
        <v>3076</v>
      </c>
      <c r="I2208" t="s">
        <v>11</v>
      </c>
      <c r="J2208" t="s">
        <v>46</v>
      </c>
      <c r="K2208" t="s">
        <v>149</v>
      </c>
      <c r="L2208" t="s">
        <v>15</v>
      </c>
      <c r="M2208" s="5">
        <v>175.79999999999998</v>
      </c>
    </row>
    <row r="2209" spans="1:13" x14ac:dyDescent="0.2">
      <c r="A2209" s="2">
        <v>45394</v>
      </c>
      <c r="B2209" s="3">
        <f t="shared" si="104"/>
        <v>2024</v>
      </c>
      <c r="C2209" t="str">
        <f t="shared" si="102"/>
        <v>2023-2024</v>
      </c>
      <c r="D2209" t="s">
        <v>148</v>
      </c>
      <c r="E2209" t="s">
        <v>59</v>
      </c>
      <c r="F2209" t="str">
        <f t="shared" si="103"/>
        <v>Victoria</v>
      </c>
      <c r="G2209" t="s">
        <v>45</v>
      </c>
      <c r="H2209">
        <v>3280</v>
      </c>
      <c r="I2209" t="s">
        <v>11</v>
      </c>
      <c r="J2209" t="s">
        <v>60</v>
      </c>
      <c r="K2209" t="s">
        <v>154</v>
      </c>
      <c r="L2209" t="s">
        <v>14</v>
      </c>
      <c r="M2209" s="5">
        <v>175.86</v>
      </c>
    </row>
    <row r="2210" spans="1:13" x14ac:dyDescent="0.2">
      <c r="A2210" s="2">
        <v>45546</v>
      </c>
      <c r="B2210" s="3">
        <f t="shared" si="104"/>
        <v>2025</v>
      </c>
      <c r="C2210" t="str">
        <f t="shared" si="102"/>
        <v>2024-2025</v>
      </c>
      <c r="D2210" t="s">
        <v>148</v>
      </c>
      <c r="E2210" t="s">
        <v>105</v>
      </c>
      <c r="F2210" t="str">
        <f t="shared" si="103"/>
        <v>Victoria</v>
      </c>
      <c r="G2210" t="s">
        <v>45</v>
      </c>
      <c r="H2210">
        <v>3500</v>
      </c>
      <c r="I2210" t="s">
        <v>11</v>
      </c>
      <c r="J2210" t="s">
        <v>60</v>
      </c>
      <c r="K2210" t="s">
        <v>154</v>
      </c>
      <c r="L2210" t="s">
        <v>14</v>
      </c>
      <c r="M2210" s="5">
        <v>176.12</v>
      </c>
    </row>
    <row r="2211" spans="1:13" x14ac:dyDescent="0.2">
      <c r="A2211" s="2">
        <v>45000</v>
      </c>
      <c r="B2211" s="3">
        <f t="shared" si="104"/>
        <v>2023</v>
      </c>
      <c r="C2211" t="str">
        <f t="shared" si="102"/>
        <v>2022-2023</v>
      </c>
      <c r="D2211" t="s">
        <v>147</v>
      </c>
      <c r="E2211" t="s">
        <v>130</v>
      </c>
      <c r="F2211" t="str">
        <f t="shared" si="103"/>
        <v>South Australia</v>
      </c>
      <c r="G2211" t="s">
        <v>32</v>
      </c>
      <c r="H2211">
        <v>5290</v>
      </c>
      <c r="I2211" t="s">
        <v>11</v>
      </c>
      <c r="J2211" t="s">
        <v>38</v>
      </c>
      <c r="K2211" t="s">
        <v>152</v>
      </c>
      <c r="L2211" t="s">
        <v>13</v>
      </c>
      <c r="M2211" s="5">
        <v>176.19</v>
      </c>
    </row>
    <row r="2212" spans="1:13" x14ac:dyDescent="0.2">
      <c r="A2212" s="2">
        <v>45418</v>
      </c>
      <c r="B2212" s="3">
        <f t="shared" si="104"/>
        <v>2024</v>
      </c>
      <c r="C2212" t="str">
        <f t="shared" si="102"/>
        <v>2023-2024</v>
      </c>
      <c r="D2212" t="s">
        <v>147</v>
      </c>
      <c r="E2212" t="s">
        <v>144</v>
      </c>
      <c r="F2212" t="str">
        <f t="shared" si="103"/>
        <v>Queensland</v>
      </c>
      <c r="G2212" t="s">
        <v>35</v>
      </c>
      <c r="H2212">
        <v>4566</v>
      </c>
      <c r="I2212" t="s">
        <v>11</v>
      </c>
      <c r="J2212" t="s">
        <v>120</v>
      </c>
      <c r="K2212" t="s">
        <v>152</v>
      </c>
      <c r="L2212" t="s">
        <v>13</v>
      </c>
      <c r="M2212" s="5">
        <v>176.37</v>
      </c>
    </row>
    <row r="2213" spans="1:13" x14ac:dyDescent="0.2">
      <c r="A2213" s="2">
        <v>45489</v>
      </c>
      <c r="B2213" s="3">
        <f t="shared" si="104"/>
        <v>2025</v>
      </c>
      <c r="C2213" t="str">
        <f t="shared" si="102"/>
        <v>2024-2025</v>
      </c>
      <c r="D2213" t="s">
        <v>147</v>
      </c>
      <c r="E2213" t="s">
        <v>92</v>
      </c>
      <c r="F2213" t="str">
        <f t="shared" si="103"/>
        <v>Queensland</v>
      </c>
      <c r="G2213" t="s">
        <v>35</v>
      </c>
      <c r="H2213">
        <v>4068</v>
      </c>
      <c r="I2213" t="s">
        <v>11</v>
      </c>
      <c r="J2213" t="s">
        <v>43</v>
      </c>
      <c r="K2213" t="s">
        <v>156</v>
      </c>
      <c r="L2213" t="s">
        <v>17</v>
      </c>
      <c r="M2213" s="5">
        <v>176.54</v>
      </c>
    </row>
    <row r="2214" spans="1:13" x14ac:dyDescent="0.2">
      <c r="A2214" s="2">
        <v>45085</v>
      </c>
      <c r="B2214" s="3">
        <f t="shared" si="104"/>
        <v>2023</v>
      </c>
      <c r="C2214" t="str">
        <f t="shared" si="102"/>
        <v>2022-2023</v>
      </c>
      <c r="D2214" t="s">
        <v>147</v>
      </c>
      <c r="E2214" t="s">
        <v>97</v>
      </c>
      <c r="F2214" t="str">
        <f t="shared" si="103"/>
        <v>Tasmania</v>
      </c>
      <c r="G2214" t="s">
        <v>70</v>
      </c>
      <c r="H2214">
        <v>7250</v>
      </c>
      <c r="I2214" t="s">
        <v>11</v>
      </c>
      <c r="J2214" t="s">
        <v>71</v>
      </c>
      <c r="K2214" t="s">
        <v>155</v>
      </c>
      <c r="L2214" t="s">
        <v>20</v>
      </c>
      <c r="M2214" s="5">
        <v>176.66</v>
      </c>
    </row>
    <row r="2215" spans="1:13" x14ac:dyDescent="0.2">
      <c r="A2215" s="2">
        <v>45331</v>
      </c>
      <c r="B2215" s="3">
        <f t="shared" si="104"/>
        <v>2024</v>
      </c>
      <c r="C2215" t="str">
        <f t="shared" si="102"/>
        <v>2023-2024</v>
      </c>
      <c r="D2215" t="s">
        <v>147</v>
      </c>
      <c r="E2215" t="s">
        <v>115</v>
      </c>
      <c r="F2215" t="str">
        <f t="shared" si="103"/>
        <v>Western Australia</v>
      </c>
      <c r="G2215" t="s">
        <v>48</v>
      </c>
      <c r="H2215">
        <v>6280</v>
      </c>
      <c r="I2215" t="s">
        <v>11</v>
      </c>
      <c r="J2215" t="s">
        <v>94</v>
      </c>
      <c r="K2215" t="s">
        <v>151</v>
      </c>
      <c r="L2215" t="s">
        <v>21</v>
      </c>
      <c r="M2215" s="5">
        <v>176.79000000000002</v>
      </c>
    </row>
    <row r="2216" spans="1:13" x14ac:dyDescent="0.2">
      <c r="A2216" s="2">
        <v>45404</v>
      </c>
      <c r="B2216" s="3">
        <f t="shared" si="104"/>
        <v>2024</v>
      </c>
      <c r="C2216" t="str">
        <f t="shared" si="102"/>
        <v>2023-2024</v>
      </c>
      <c r="D2216" t="s">
        <v>148</v>
      </c>
      <c r="E2216" t="s">
        <v>100</v>
      </c>
      <c r="F2216" t="str">
        <f t="shared" si="103"/>
        <v>Western Australia</v>
      </c>
      <c r="G2216" t="s">
        <v>48</v>
      </c>
      <c r="H2216">
        <v>6021</v>
      </c>
      <c r="I2216" t="s">
        <v>11</v>
      </c>
      <c r="J2216" t="s">
        <v>49</v>
      </c>
      <c r="K2216" t="s">
        <v>150</v>
      </c>
      <c r="L2216" t="s">
        <v>18</v>
      </c>
      <c r="M2216" s="5">
        <v>176.81</v>
      </c>
    </row>
    <row r="2217" spans="1:13" x14ac:dyDescent="0.2">
      <c r="A2217" s="2">
        <v>45298</v>
      </c>
      <c r="B2217" s="3">
        <f t="shared" si="104"/>
        <v>2024</v>
      </c>
      <c r="C2217" t="str">
        <f t="shared" si="102"/>
        <v>2023-2024</v>
      </c>
      <c r="D2217" t="s">
        <v>147</v>
      </c>
      <c r="E2217" t="s">
        <v>123</v>
      </c>
      <c r="F2217" t="str">
        <f t="shared" si="103"/>
        <v>Western Australia</v>
      </c>
      <c r="G2217" t="s">
        <v>48</v>
      </c>
      <c r="H2217">
        <v>6109</v>
      </c>
      <c r="I2217" t="s">
        <v>11</v>
      </c>
      <c r="J2217" t="s">
        <v>94</v>
      </c>
      <c r="K2217" t="s">
        <v>19</v>
      </c>
      <c r="L2217" t="s">
        <v>23</v>
      </c>
      <c r="M2217" s="5">
        <v>177.19</v>
      </c>
    </row>
    <row r="2218" spans="1:13" x14ac:dyDescent="0.2">
      <c r="A2218" s="2">
        <v>45229</v>
      </c>
      <c r="B2218" s="3">
        <f t="shared" si="104"/>
        <v>2024</v>
      </c>
      <c r="C2218" t="str">
        <f t="shared" si="102"/>
        <v>2023-2024</v>
      </c>
      <c r="D2218" t="s">
        <v>148</v>
      </c>
      <c r="E2218" t="s">
        <v>98</v>
      </c>
      <c r="F2218" t="str">
        <f t="shared" si="103"/>
        <v>Victoria</v>
      </c>
      <c r="G2218" t="s">
        <v>45</v>
      </c>
      <c r="H2218">
        <v>3429</v>
      </c>
      <c r="I2218" t="s">
        <v>11</v>
      </c>
      <c r="J2218" t="s">
        <v>60</v>
      </c>
      <c r="K2218" t="s">
        <v>156</v>
      </c>
      <c r="L2218" t="s">
        <v>17</v>
      </c>
      <c r="M2218" s="5">
        <v>177.74</v>
      </c>
    </row>
    <row r="2219" spans="1:13" x14ac:dyDescent="0.2">
      <c r="A2219" s="2">
        <v>45248</v>
      </c>
      <c r="B2219" s="3">
        <f t="shared" si="104"/>
        <v>2024</v>
      </c>
      <c r="C2219" t="str">
        <f t="shared" si="102"/>
        <v>2023-2024</v>
      </c>
      <c r="D2219" t="s">
        <v>148</v>
      </c>
      <c r="E2219" t="s">
        <v>66</v>
      </c>
      <c r="F2219" t="str">
        <f t="shared" si="103"/>
        <v>South Australia</v>
      </c>
      <c r="G2219" t="s">
        <v>32</v>
      </c>
      <c r="H2219">
        <v>5169</v>
      </c>
      <c r="I2219" t="s">
        <v>11</v>
      </c>
      <c r="J2219" t="s">
        <v>33</v>
      </c>
      <c r="K2219" t="s">
        <v>154</v>
      </c>
      <c r="L2219" t="s">
        <v>14</v>
      </c>
      <c r="M2219" s="5">
        <v>177.9</v>
      </c>
    </row>
    <row r="2220" spans="1:13" x14ac:dyDescent="0.2">
      <c r="A2220" s="2">
        <v>45201</v>
      </c>
      <c r="B2220" s="3">
        <f t="shared" si="104"/>
        <v>2024</v>
      </c>
      <c r="C2220" t="str">
        <f t="shared" si="102"/>
        <v>2023-2024</v>
      </c>
      <c r="D2220" t="s">
        <v>148</v>
      </c>
      <c r="E2220" t="s">
        <v>100</v>
      </c>
      <c r="F2220" t="str">
        <f t="shared" si="103"/>
        <v>Western Australia</v>
      </c>
      <c r="G2220" t="s">
        <v>48</v>
      </c>
      <c r="H2220">
        <v>6021</v>
      </c>
      <c r="I2220" t="s">
        <v>11</v>
      </c>
      <c r="J2220" t="s">
        <v>49</v>
      </c>
      <c r="K2220" t="s">
        <v>154</v>
      </c>
      <c r="L2220" t="s">
        <v>14</v>
      </c>
      <c r="M2220" s="5">
        <v>177.91</v>
      </c>
    </row>
    <row r="2221" spans="1:13" x14ac:dyDescent="0.2">
      <c r="A2221" s="2">
        <v>45316</v>
      </c>
      <c r="B2221" s="3">
        <f t="shared" si="104"/>
        <v>2024</v>
      </c>
      <c r="C2221" t="str">
        <f t="shared" si="102"/>
        <v>2023-2024</v>
      </c>
      <c r="D2221" t="s">
        <v>147</v>
      </c>
      <c r="E2221" t="s">
        <v>82</v>
      </c>
      <c r="F2221" t="str">
        <f t="shared" si="103"/>
        <v>Queensland</v>
      </c>
      <c r="G2221" t="s">
        <v>35</v>
      </c>
      <c r="H2221">
        <v>4012</v>
      </c>
      <c r="I2221" t="s">
        <v>11</v>
      </c>
      <c r="J2221" t="s">
        <v>43</v>
      </c>
      <c r="K2221" t="s">
        <v>151</v>
      </c>
      <c r="L2221" t="s">
        <v>21</v>
      </c>
      <c r="M2221" s="5">
        <v>178.39000000000001</v>
      </c>
    </row>
    <row r="2222" spans="1:13" x14ac:dyDescent="0.2">
      <c r="A2222" s="2">
        <v>44982</v>
      </c>
      <c r="B2222" s="3">
        <f t="shared" si="104"/>
        <v>2023</v>
      </c>
      <c r="C2222" t="str">
        <f t="shared" si="102"/>
        <v>2022-2023</v>
      </c>
      <c r="D2222" t="s">
        <v>147</v>
      </c>
      <c r="E2222" t="s">
        <v>131</v>
      </c>
      <c r="F2222" t="str">
        <f t="shared" si="103"/>
        <v>Western Australia</v>
      </c>
      <c r="G2222" t="s">
        <v>48</v>
      </c>
      <c r="H2222">
        <v>6530</v>
      </c>
      <c r="I2222" t="s">
        <v>11</v>
      </c>
      <c r="J2222" t="s">
        <v>77</v>
      </c>
      <c r="K2222" t="s">
        <v>157</v>
      </c>
      <c r="L2222" t="s">
        <v>22</v>
      </c>
      <c r="M2222" s="5">
        <v>179.13</v>
      </c>
    </row>
    <row r="2223" spans="1:13" x14ac:dyDescent="0.2">
      <c r="A2223" s="2">
        <v>45248</v>
      </c>
      <c r="B2223" s="3">
        <f t="shared" si="104"/>
        <v>2024</v>
      </c>
      <c r="C2223" t="str">
        <f t="shared" si="102"/>
        <v>2023-2024</v>
      </c>
      <c r="D2223" t="s">
        <v>148</v>
      </c>
      <c r="E2223" t="s">
        <v>105</v>
      </c>
      <c r="F2223" t="str">
        <f t="shared" si="103"/>
        <v>Victoria</v>
      </c>
      <c r="G2223" t="s">
        <v>45</v>
      </c>
      <c r="H2223">
        <v>3500</v>
      </c>
      <c r="I2223" t="s">
        <v>11</v>
      </c>
      <c r="J2223" t="s">
        <v>60</v>
      </c>
      <c r="K2223" t="s">
        <v>155</v>
      </c>
      <c r="L2223" t="s">
        <v>20</v>
      </c>
      <c r="M2223" s="5">
        <v>179.66</v>
      </c>
    </row>
    <row r="2224" spans="1:13" x14ac:dyDescent="0.2">
      <c r="A2224" s="2">
        <v>45464</v>
      </c>
      <c r="B2224" s="3">
        <f t="shared" si="104"/>
        <v>2024</v>
      </c>
      <c r="C2224" t="str">
        <f t="shared" si="102"/>
        <v>2023-2024</v>
      </c>
      <c r="D2224" t="s">
        <v>147</v>
      </c>
      <c r="E2224" t="s">
        <v>86</v>
      </c>
      <c r="F2224" t="str">
        <f t="shared" si="103"/>
        <v>New South Wales</v>
      </c>
      <c r="G2224" t="s">
        <v>10</v>
      </c>
      <c r="H2224">
        <v>2064</v>
      </c>
      <c r="I2224" t="s">
        <v>11</v>
      </c>
      <c r="J2224" t="s">
        <v>12</v>
      </c>
      <c r="K2224" t="s">
        <v>156</v>
      </c>
      <c r="L2224" t="s">
        <v>17</v>
      </c>
      <c r="M2224" s="5">
        <v>179.69</v>
      </c>
    </row>
    <row r="2225" spans="1:13" x14ac:dyDescent="0.2">
      <c r="A2225" s="2">
        <v>45139</v>
      </c>
      <c r="B2225" s="3">
        <f t="shared" si="104"/>
        <v>2024</v>
      </c>
      <c r="C2225" t="str">
        <f t="shared" si="102"/>
        <v>2023-2024</v>
      </c>
      <c r="D2225" t="s">
        <v>148</v>
      </c>
      <c r="E2225" t="s">
        <v>100</v>
      </c>
      <c r="F2225" t="str">
        <f t="shared" si="103"/>
        <v>Western Australia</v>
      </c>
      <c r="G2225" t="s">
        <v>48</v>
      </c>
      <c r="H2225">
        <v>6021</v>
      </c>
      <c r="I2225" t="s">
        <v>11</v>
      </c>
      <c r="J2225" t="s">
        <v>49</v>
      </c>
      <c r="K2225" t="s">
        <v>151</v>
      </c>
      <c r="L2225" t="s">
        <v>21</v>
      </c>
      <c r="M2225" s="5">
        <v>179.7</v>
      </c>
    </row>
    <row r="2226" spans="1:13" x14ac:dyDescent="0.2">
      <c r="A2226" s="2">
        <v>45124</v>
      </c>
      <c r="B2226" s="3">
        <f t="shared" si="104"/>
        <v>2024</v>
      </c>
      <c r="C2226" t="str">
        <f t="shared" si="102"/>
        <v>2023-2024</v>
      </c>
      <c r="D2226" t="s">
        <v>148</v>
      </c>
      <c r="E2226" t="s">
        <v>89</v>
      </c>
      <c r="F2226" t="str">
        <f t="shared" si="103"/>
        <v>Queensland</v>
      </c>
      <c r="G2226" t="s">
        <v>35</v>
      </c>
      <c r="H2226">
        <v>4655</v>
      </c>
      <c r="I2226" t="s">
        <v>11</v>
      </c>
      <c r="J2226" t="s">
        <v>51</v>
      </c>
      <c r="K2226" t="s">
        <v>151</v>
      </c>
      <c r="L2226" t="s">
        <v>21</v>
      </c>
      <c r="M2226" s="5">
        <v>179.7</v>
      </c>
    </row>
    <row r="2227" spans="1:13" x14ac:dyDescent="0.2">
      <c r="A2227" s="2">
        <v>45374</v>
      </c>
      <c r="B2227" s="3">
        <f t="shared" si="104"/>
        <v>2024</v>
      </c>
      <c r="C2227" t="str">
        <f t="shared" si="102"/>
        <v>2023-2024</v>
      </c>
      <c r="D2227" t="s">
        <v>147</v>
      </c>
      <c r="E2227" t="s">
        <v>67</v>
      </c>
      <c r="F2227" t="str">
        <f t="shared" si="103"/>
        <v>New South Wales</v>
      </c>
      <c r="G2227" t="s">
        <v>10</v>
      </c>
      <c r="H2227">
        <v>2478</v>
      </c>
      <c r="I2227" t="s">
        <v>11</v>
      </c>
      <c r="J2227" t="s">
        <v>68</v>
      </c>
      <c r="K2227" t="s">
        <v>151</v>
      </c>
      <c r="L2227" t="s">
        <v>21</v>
      </c>
      <c r="M2227" s="5">
        <v>179.82</v>
      </c>
    </row>
    <row r="2228" spans="1:13" x14ac:dyDescent="0.2">
      <c r="A2228" s="2">
        <v>45647</v>
      </c>
      <c r="B2228" s="3">
        <f t="shared" si="104"/>
        <v>2025</v>
      </c>
      <c r="C2228" t="str">
        <f t="shared" si="102"/>
        <v>2024-2025</v>
      </c>
      <c r="D2228" t="s">
        <v>147</v>
      </c>
      <c r="E2228" t="s">
        <v>82</v>
      </c>
      <c r="F2228" t="str">
        <f t="shared" si="103"/>
        <v>Queensland</v>
      </c>
      <c r="G2228" t="s">
        <v>35</v>
      </c>
      <c r="H2228">
        <v>4012</v>
      </c>
      <c r="I2228" t="s">
        <v>11</v>
      </c>
      <c r="J2228" t="s">
        <v>43</v>
      </c>
      <c r="K2228" t="s">
        <v>154</v>
      </c>
      <c r="L2228" t="s">
        <v>14</v>
      </c>
      <c r="M2228" s="5">
        <v>179.85000000000002</v>
      </c>
    </row>
    <row r="2229" spans="1:13" x14ac:dyDescent="0.2">
      <c r="A2229" s="2">
        <v>45013</v>
      </c>
      <c r="B2229" s="3">
        <f t="shared" si="104"/>
        <v>2023</v>
      </c>
      <c r="C2229" t="str">
        <f t="shared" si="102"/>
        <v>2022-2023</v>
      </c>
      <c r="D2229" t="s">
        <v>148</v>
      </c>
      <c r="E2229" t="s">
        <v>42</v>
      </c>
      <c r="F2229" t="str">
        <f t="shared" si="103"/>
        <v>Queensland</v>
      </c>
      <c r="G2229" t="s">
        <v>35</v>
      </c>
      <c r="H2229">
        <v>4053</v>
      </c>
      <c r="I2229" t="s">
        <v>11</v>
      </c>
      <c r="J2229" t="s">
        <v>43</v>
      </c>
      <c r="K2229" t="s">
        <v>151</v>
      </c>
      <c r="L2229" t="s">
        <v>21</v>
      </c>
      <c r="M2229" s="5">
        <v>179.94</v>
      </c>
    </row>
    <row r="2230" spans="1:13" x14ac:dyDescent="0.2">
      <c r="A2230" s="2">
        <v>45650</v>
      </c>
      <c r="B2230" s="3">
        <f t="shared" si="104"/>
        <v>2025</v>
      </c>
      <c r="C2230" t="str">
        <f t="shared" si="102"/>
        <v>2024-2025</v>
      </c>
      <c r="D2230" t="s">
        <v>147</v>
      </c>
      <c r="E2230" t="s">
        <v>50</v>
      </c>
      <c r="F2230" t="str">
        <f t="shared" si="103"/>
        <v>Queensland</v>
      </c>
      <c r="G2230" t="s">
        <v>35</v>
      </c>
      <c r="H2230">
        <v>4703</v>
      </c>
      <c r="I2230" t="s">
        <v>11</v>
      </c>
      <c r="J2230" t="s">
        <v>51</v>
      </c>
      <c r="K2230" t="s">
        <v>151</v>
      </c>
      <c r="L2230" t="s">
        <v>21</v>
      </c>
      <c r="M2230" s="5">
        <v>179.94</v>
      </c>
    </row>
    <row r="2231" spans="1:13" x14ac:dyDescent="0.2">
      <c r="A2231" s="2">
        <v>45225</v>
      </c>
      <c r="B2231" s="3">
        <f t="shared" si="104"/>
        <v>2024</v>
      </c>
      <c r="C2231" t="str">
        <f t="shared" si="102"/>
        <v>2023-2024</v>
      </c>
      <c r="D2231" t="s">
        <v>148</v>
      </c>
      <c r="E2231" t="s">
        <v>134</v>
      </c>
      <c r="F2231" t="str">
        <f t="shared" si="103"/>
        <v>Queensland</v>
      </c>
      <c r="G2231" t="s">
        <v>35</v>
      </c>
      <c r="H2231">
        <v>4825</v>
      </c>
      <c r="I2231" t="s">
        <v>11</v>
      </c>
      <c r="J2231" t="s">
        <v>36</v>
      </c>
      <c r="K2231" t="s">
        <v>155</v>
      </c>
      <c r="L2231" t="s">
        <v>20</v>
      </c>
      <c r="M2231" s="5">
        <v>180.70999999999998</v>
      </c>
    </row>
    <row r="2232" spans="1:13" x14ac:dyDescent="0.2">
      <c r="A2232" s="2">
        <v>45282</v>
      </c>
      <c r="B2232" s="3">
        <f t="shared" si="104"/>
        <v>2024</v>
      </c>
      <c r="C2232" t="str">
        <f t="shared" si="102"/>
        <v>2023-2024</v>
      </c>
      <c r="D2232" t="s">
        <v>147</v>
      </c>
      <c r="E2232" t="s">
        <v>98</v>
      </c>
      <c r="F2232" t="str">
        <f t="shared" si="103"/>
        <v>Victoria</v>
      </c>
      <c r="G2232" t="s">
        <v>45</v>
      </c>
      <c r="H2232">
        <v>3429</v>
      </c>
      <c r="I2232" t="s">
        <v>11</v>
      </c>
      <c r="J2232" t="s">
        <v>60</v>
      </c>
      <c r="K2232" t="s">
        <v>150</v>
      </c>
      <c r="L2232" t="s">
        <v>18</v>
      </c>
      <c r="M2232" s="5">
        <v>180.82999999999998</v>
      </c>
    </row>
    <row r="2233" spans="1:13" x14ac:dyDescent="0.2">
      <c r="A2233" s="2">
        <v>44950</v>
      </c>
      <c r="B2233" s="3">
        <f t="shared" si="104"/>
        <v>2023</v>
      </c>
      <c r="C2233" t="str">
        <f t="shared" si="102"/>
        <v>2022-2023</v>
      </c>
      <c r="D2233" t="s">
        <v>147</v>
      </c>
      <c r="E2233" t="s">
        <v>40</v>
      </c>
      <c r="F2233" t="str">
        <f t="shared" si="103"/>
        <v>New South Wales</v>
      </c>
      <c r="G2233" t="s">
        <v>10</v>
      </c>
      <c r="H2233">
        <v>2116</v>
      </c>
      <c r="I2233" t="s">
        <v>11</v>
      </c>
      <c r="J2233" t="s">
        <v>27</v>
      </c>
      <c r="K2233" t="s">
        <v>150</v>
      </c>
      <c r="L2233" t="s">
        <v>18</v>
      </c>
      <c r="M2233" s="5">
        <v>181.11</v>
      </c>
    </row>
    <row r="2234" spans="1:13" x14ac:dyDescent="0.2">
      <c r="A2234" s="2">
        <v>45570</v>
      </c>
      <c r="B2234" s="3">
        <f t="shared" si="104"/>
        <v>2025</v>
      </c>
      <c r="C2234" t="str">
        <f t="shared" si="102"/>
        <v>2024-2025</v>
      </c>
      <c r="D2234" t="s">
        <v>147</v>
      </c>
      <c r="E2234" t="s">
        <v>85</v>
      </c>
      <c r="F2234" t="str">
        <f t="shared" si="103"/>
        <v>Queensland</v>
      </c>
      <c r="G2234" t="s">
        <v>35</v>
      </c>
      <c r="H2234">
        <v>4883</v>
      </c>
      <c r="I2234" t="s">
        <v>11</v>
      </c>
      <c r="J2234" t="s">
        <v>36</v>
      </c>
      <c r="K2234" t="s">
        <v>19</v>
      </c>
      <c r="L2234" t="s">
        <v>23</v>
      </c>
      <c r="M2234" s="5">
        <v>181.29</v>
      </c>
    </row>
    <row r="2235" spans="1:13" x14ac:dyDescent="0.2">
      <c r="A2235" s="2">
        <v>45363</v>
      </c>
      <c r="B2235" s="3">
        <f t="shared" si="104"/>
        <v>2024</v>
      </c>
      <c r="C2235" t="str">
        <f t="shared" si="102"/>
        <v>2023-2024</v>
      </c>
      <c r="D2235" t="s">
        <v>147</v>
      </c>
      <c r="E2235" t="s">
        <v>88</v>
      </c>
      <c r="F2235" t="str">
        <f t="shared" si="103"/>
        <v>South Australia</v>
      </c>
      <c r="G2235" t="s">
        <v>32</v>
      </c>
      <c r="H2235">
        <v>5011</v>
      </c>
      <c r="I2235" t="s">
        <v>11</v>
      </c>
      <c r="J2235" t="s">
        <v>33</v>
      </c>
      <c r="K2235" t="s">
        <v>154</v>
      </c>
      <c r="L2235" t="s">
        <v>14</v>
      </c>
      <c r="M2235" s="5">
        <v>181.32000000000002</v>
      </c>
    </row>
    <row r="2236" spans="1:13" x14ac:dyDescent="0.2">
      <c r="A2236" s="2">
        <v>45643</v>
      </c>
      <c r="B2236" s="3">
        <f t="shared" si="104"/>
        <v>2025</v>
      </c>
      <c r="C2236" t="str">
        <f t="shared" si="102"/>
        <v>2024-2025</v>
      </c>
      <c r="D2236" t="s">
        <v>148</v>
      </c>
      <c r="E2236" t="s">
        <v>41</v>
      </c>
      <c r="F2236" t="str">
        <f t="shared" si="103"/>
        <v>New South Wales</v>
      </c>
      <c r="G2236" t="s">
        <v>10</v>
      </c>
      <c r="H2236">
        <v>2830</v>
      </c>
      <c r="I2236" t="s">
        <v>11</v>
      </c>
      <c r="J2236" t="s">
        <v>25</v>
      </c>
      <c r="K2236" t="s">
        <v>19</v>
      </c>
      <c r="L2236" t="s">
        <v>23</v>
      </c>
      <c r="M2236" s="5">
        <v>181.74</v>
      </c>
    </row>
    <row r="2237" spans="1:13" x14ac:dyDescent="0.2">
      <c r="A2237" s="2">
        <v>45189</v>
      </c>
      <c r="B2237" s="3">
        <f t="shared" si="104"/>
        <v>2024</v>
      </c>
      <c r="C2237" t="str">
        <f t="shared" si="102"/>
        <v>2023-2024</v>
      </c>
      <c r="D2237" t="s">
        <v>148</v>
      </c>
      <c r="E2237" t="s">
        <v>84</v>
      </c>
      <c r="F2237" t="str">
        <f t="shared" si="103"/>
        <v>Queensland</v>
      </c>
      <c r="G2237" t="s">
        <v>35</v>
      </c>
      <c r="H2237">
        <v>4740</v>
      </c>
      <c r="I2237" t="s">
        <v>11</v>
      </c>
      <c r="J2237" t="s">
        <v>51</v>
      </c>
      <c r="K2237" t="s">
        <v>152</v>
      </c>
      <c r="L2237" t="s">
        <v>13</v>
      </c>
      <c r="M2237" s="5">
        <v>181.75000000000003</v>
      </c>
    </row>
    <row r="2238" spans="1:13" x14ac:dyDescent="0.2">
      <c r="A2238" s="2">
        <v>45207</v>
      </c>
      <c r="B2238" s="3">
        <f t="shared" si="104"/>
        <v>2024</v>
      </c>
      <c r="C2238" t="str">
        <f t="shared" si="102"/>
        <v>2023-2024</v>
      </c>
      <c r="D2238" t="s">
        <v>148</v>
      </c>
      <c r="E2238" t="s">
        <v>121</v>
      </c>
      <c r="F2238" t="str">
        <f t="shared" si="103"/>
        <v>Queensland</v>
      </c>
      <c r="G2238" t="s">
        <v>35</v>
      </c>
      <c r="H2238">
        <v>4700</v>
      </c>
      <c r="I2238" t="s">
        <v>11</v>
      </c>
      <c r="J2238" t="s">
        <v>51</v>
      </c>
      <c r="K2238" t="s">
        <v>154</v>
      </c>
      <c r="L2238" t="s">
        <v>14</v>
      </c>
      <c r="M2238" s="5">
        <v>181.85</v>
      </c>
    </row>
    <row r="2239" spans="1:13" x14ac:dyDescent="0.2">
      <c r="A2239" s="2">
        <v>45497</v>
      </c>
      <c r="B2239" s="3">
        <f t="shared" si="104"/>
        <v>2025</v>
      </c>
      <c r="C2239" t="str">
        <f t="shared" si="102"/>
        <v>2024-2025</v>
      </c>
      <c r="D2239" t="s">
        <v>148</v>
      </c>
      <c r="E2239" t="s">
        <v>41</v>
      </c>
      <c r="F2239" t="str">
        <f t="shared" si="103"/>
        <v>New South Wales</v>
      </c>
      <c r="G2239" t="s">
        <v>10</v>
      </c>
      <c r="H2239">
        <v>2830</v>
      </c>
      <c r="I2239" t="s">
        <v>11</v>
      </c>
      <c r="J2239" t="s">
        <v>25</v>
      </c>
      <c r="K2239" t="s">
        <v>154</v>
      </c>
      <c r="L2239" t="s">
        <v>14</v>
      </c>
      <c r="M2239" s="5">
        <v>182.3</v>
      </c>
    </row>
    <row r="2240" spans="1:13" x14ac:dyDescent="0.2">
      <c r="A2240" s="2">
        <v>45377</v>
      </c>
      <c r="B2240" s="3">
        <f t="shared" si="104"/>
        <v>2024</v>
      </c>
      <c r="C2240" t="str">
        <f t="shared" si="102"/>
        <v>2023-2024</v>
      </c>
      <c r="D2240" t="s">
        <v>148</v>
      </c>
      <c r="E2240" t="s">
        <v>41</v>
      </c>
      <c r="F2240" t="str">
        <f t="shared" si="103"/>
        <v>New South Wales</v>
      </c>
      <c r="G2240" t="s">
        <v>10</v>
      </c>
      <c r="H2240">
        <v>2830</v>
      </c>
      <c r="I2240" t="s">
        <v>11</v>
      </c>
      <c r="J2240" t="s">
        <v>25</v>
      </c>
      <c r="K2240" t="s">
        <v>154</v>
      </c>
      <c r="L2240" t="s">
        <v>14</v>
      </c>
      <c r="M2240" s="5">
        <v>182.98000000000002</v>
      </c>
    </row>
    <row r="2241" spans="1:13" x14ac:dyDescent="0.2">
      <c r="A2241" s="2">
        <v>45260</v>
      </c>
      <c r="B2241" s="3">
        <f t="shared" si="104"/>
        <v>2024</v>
      </c>
      <c r="C2241" t="str">
        <f t="shared" si="102"/>
        <v>2023-2024</v>
      </c>
      <c r="D2241" t="s">
        <v>148</v>
      </c>
      <c r="E2241" t="s">
        <v>101</v>
      </c>
      <c r="F2241" t="str">
        <f t="shared" si="103"/>
        <v>Victoria</v>
      </c>
      <c r="G2241" t="s">
        <v>45</v>
      </c>
      <c r="H2241">
        <v>3131</v>
      </c>
      <c r="I2241" t="s">
        <v>11</v>
      </c>
      <c r="J2241" t="s">
        <v>63</v>
      </c>
      <c r="K2241" t="s">
        <v>150</v>
      </c>
      <c r="L2241" t="s">
        <v>18</v>
      </c>
      <c r="M2241" s="5">
        <v>183.33</v>
      </c>
    </row>
    <row r="2242" spans="1:13" x14ac:dyDescent="0.2">
      <c r="A2242" s="2">
        <v>45436</v>
      </c>
      <c r="B2242" s="3">
        <f t="shared" si="104"/>
        <v>2024</v>
      </c>
      <c r="C2242" t="str">
        <f t="shared" ref="C2242:C2305" si="105">IF(MONTH(A2242) &gt;= 7, YEAR(A2242) &amp; "-" &amp; YEAR(A2242) + 1, YEAR(A2242) - 1 &amp; "-" &amp; YEAR(A2242))</f>
        <v>2023-2024</v>
      </c>
      <c r="D2242" t="s">
        <v>148</v>
      </c>
      <c r="E2242" t="s">
        <v>59</v>
      </c>
      <c r="F2242" t="str">
        <f t="shared" ref="F2242:F2305" si="106">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row>
    <row r="2243" spans="1:13" x14ac:dyDescent="0.2">
      <c r="A2243" s="2">
        <v>45287</v>
      </c>
      <c r="B2243" s="3">
        <f t="shared" ref="B2243:B2306" si="107">IF(MONTH(A2243)&gt;=7,YEAR(A2243)+1,YEAR(A2243))</f>
        <v>2024</v>
      </c>
      <c r="C2243" t="str">
        <f t="shared" si="105"/>
        <v>2023-2024</v>
      </c>
      <c r="D2243" t="s">
        <v>148</v>
      </c>
      <c r="E2243" t="s">
        <v>101</v>
      </c>
      <c r="F2243" t="str">
        <f t="shared" si="106"/>
        <v>Victoria</v>
      </c>
      <c r="G2243" t="s">
        <v>45</v>
      </c>
      <c r="H2243">
        <v>3131</v>
      </c>
      <c r="I2243" t="s">
        <v>11</v>
      </c>
      <c r="J2243" t="s">
        <v>63</v>
      </c>
      <c r="K2243" t="s">
        <v>155</v>
      </c>
      <c r="L2243" t="s">
        <v>20</v>
      </c>
      <c r="M2243" s="5">
        <v>183.61</v>
      </c>
    </row>
    <row r="2244" spans="1:13" x14ac:dyDescent="0.2">
      <c r="A2244" s="2">
        <v>44969</v>
      </c>
      <c r="B2244" s="3">
        <f t="shared" si="107"/>
        <v>2023</v>
      </c>
      <c r="C2244" t="str">
        <f t="shared" si="105"/>
        <v>2022-2023</v>
      </c>
      <c r="D2244" t="s">
        <v>147</v>
      </c>
      <c r="E2244" t="s">
        <v>83</v>
      </c>
      <c r="F2244" t="str">
        <f t="shared" si="106"/>
        <v>New South Wales</v>
      </c>
      <c r="G2244" t="s">
        <v>10</v>
      </c>
      <c r="H2244">
        <v>2750</v>
      </c>
      <c r="I2244" t="s">
        <v>11</v>
      </c>
      <c r="J2244" t="s">
        <v>25</v>
      </c>
      <c r="K2244" t="s">
        <v>19</v>
      </c>
      <c r="L2244" t="s">
        <v>23</v>
      </c>
      <c r="M2244" s="5">
        <v>183.67000000000002</v>
      </c>
    </row>
    <row r="2245" spans="1:13" x14ac:dyDescent="0.2">
      <c r="A2245" s="2">
        <v>45566</v>
      </c>
      <c r="B2245" s="3">
        <f t="shared" si="107"/>
        <v>2025</v>
      </c>
      <c r="C2245" t="str">
        <f t="shared" si="105"/>
        <v>2024-2025</v>
      </c>
      <c r="D2245" t="s">
        <v>148</v>
      </c>
      <c r="E2245" t="s">
        <v>111</v>
      </c>
      <c r="F2245" t="str">
        <f t="shared" si="106"/>
        <v>New South Wales</v>
      </c>
      <c r="G2245" t="s">
        <v>10</v>
      </c>
      <c r="H2245">
        <v>2120</v>
      </c>
      <c r="I2245" t="s">
        <v>11</v>
      </c>
      <c r="J2245" t="s">
        <v>27</v>
      </c>
      <c r="K2245" t="s">
        <v>150</v>
      </c>
      <c r="L2245" t="s">
        <v>18</v>
      </c>
      <c r="M2245" s="5">
        <v>183.7</v>
      </c>
    </row>
    <row r="2246" spans="1:13" x14ac:dyDescent="0.2">
      <c r="A2246" s="2">
        <v>45429</v>
      </c>
      <c r="B2246" s="3">
        <f t="shared" si="107"/>
        <v>2024</v>
      </c>
      <c r="C2246" t="str">
        <f t="shared" si="105"/>
        <v>2023-2024</v>
      </c>
      <c r="D2246" t="s">
        <v>148</v>
      </c>
      <c r="E2246" t="s">
        <v>100</v>
      </c>
      <c r="F2246" t="str">
        <f t="shared" si="106"/>
        <v>Western Australia</v>
      </c>
      <c r="G2246" t="s">
        <v>48</v>
      </c>
      <c r="H2246">
        <v>6021</v>
      </c>
      <c r="I2246" t="s">
        <v>11</v>
      </c>
      <c r="J2246" t="s">
        <v>49</v>
      </c>
      <c r="K2246" t="s">
        <v>149</v>
      </c>
      <c r="L2246" t="s">
        <v>15</v>
      </c>
      <c r="M2246" s="5">
        <v>184.13000000000002</v>
      </c>
    </row>
    <row r="2247" spans="1:13" x14ac:dyDescent="0.2">
      <c r="A2247" s="2">
        <v>44942</v>
      </c>
      <c r="B2247" s="3">
        <f t="shared" si="107"/>
        <v>2023</v>
      </c>
      <c r="C2247" t="str">
        <f t="shared" si="105"/>
        <v>2022-2023</v>
      </c>
      <c r="D2247" t="s">
        <v>148</v>
      </c>
      <c r="E2247" t="s">
        <v>41</v>
      </c>
      <c r="F2247" t="str">
        <f t="shared" si="106"/>
        <v>New South Wales</v>
      </c>
      <c r="G2247" t="s">
        <v>10</v>
      </c>
      <c r="H2247">
        <v>2830</v>
      </c>
      <c r="I2247" t="s">
        <v>11</v>
      </c>
      <c r="J2247" t="s">
        <v>25</v>
      </c>
      <c r="K2247" t="s">
        <v>149</v>
      </c>
      <c r="L2247" t="s">
        <v>15</v>
      </c>
      <c r="M2247" s="5">
        <v>184.24</v>
      </c>
    </row>
    <row r="2248" spans="1:13" x14ac:dyDescent="0.2">
      <c r="A2248" s="2">
        <v>44942</v>
      </c>
      <c r="B2248" s="3">
        <f t="shared" si="107"/>
        <v>2023</v>
      </c>
      <c r="C2248" t="str">
        <f t="shared" si="105"/>
        <v>2022-2023</v>
      </c>
      <c r="D2248" t="s">
        <v>148</v>
      </c>
      <c r="E2248" t="s">
        <v>41</v>
      </c>
      <c r="F2248" t="str">
        <f t="shared" si="106"/>
        <v>New South Wales</v>
      </c>
      <c r="G2248" t="s">
        <v>10</v>
      </c>
      <c r="H2248">
        <v>2830</v>
      </c>
      <c r="I2248" t="s">
        <v>11</v>
      </c>
      <c r="J2248" t="s">
        <v>25</v>
      </c>
      <c r="K2248" t="s">
        <v>157</v>
      </c>
      <c r="L2248" t="s">
        <v>22</v>
      </c>
      <c r="M2248" s="5">
        <v>184.62</v>
      </c>
    </row>
    <row r="2249" spans="1:13" x14ac:dyDescent="0.2">
      <c r="A2249" s="2">
        <v>44927</v>
      </c>
      <c r="B2249" s="3">
        <f t="shared" si="107"/>
        <v>2023</v>
      </c>
      <c r="C2249" t="str">
        <f t="shared" si="105"/>
        <v>2022-2023</v>
      </c>
      <c r="D2249" t="s">
        <v>148</v>
      </c>
      <c r="E2249" t="s">
        <v>50</v>
      </c>
      <c r="F2249" t="str">
        <f t="shared" si="106"/>
        <v>Queensland</v>
      </c>
      <c r="G2249" t="s">
        <v>35</v>
      </c>
      <c r="H2249">
        <v>4703</v>
      </c>
      <c r="I2249" t="s">
        <v>11</v>
      </c>
      <c r="J2249" t="s">
        <v>51</v>
      </c>
      <c r="K2249" t="s">
        <v>153</v>
      </c>
      <c r="L2249" t="s">
        <v>16</v>
      </c>
      <c r="M2249" s="5">
        <v>184.87</v>
      </c>
    </row>
    <row r="2250" spans="1:13" x14ac:dyDescent="0.2">
      <c r="A2250" s="2">
        <v>45168</v>
      </c>
      <c r="B2250" s="3">
        <f t="shared" si="107"/>
        <v>2024</v>
      </c>
      <c r="C2250" t="str">
        <f t="shared" si="105"/>
        <v>2023-2024</v>
      </c>
      <c r="D2250" t="s">
        <v>147</v>
      </c>
      <c r="E2250" t="s">
        <v>106</v>
      </c>
      <c r="F2250" t="str">
        <f t="shared" si="106"/>
        <v>Victoria</v>
      </c>
      <c r="G2250" t="s">
        <v>45</v>
      </c>
      <c r="H2250">
        <v>3915</v>
      </c>
      <c r="I2250" t="s">
        <v>11</v>
      </c>
      <c r="J2250" t="s">
        <v>55</v>
      </c>
      <c r="K2250" t="s">
        <v>151</v>
      </c>
      <c r="L2250" t="s">
        <v>21</v>
      </c>
      <c r="M2250" s="5">
        <v>184.97</v>
      </c>
    </row>
    <row r="2251" spans="1:13" x14ac:dyDescent="0.2">
      <c r="A2251" s="2">
        <v>45318</v>
      </c>
      <c r="B2251" s="3">
        <f t="shared" si="107"/>
        <v>2024</v>
      </c>
      <c r="C2251" t="str">
        <f t="shared" si="105"/>
        <v>2023-2024</v>
      </c>
      <c r="D2251" t="s">
        <v>147</v>
      </c>
      <c r="E2251" t="s">
        <v>57</v>
      </c>
      <c r="F2251" t="str">
        <f t="shared" si="106"/>
        <v>New South Wales</v>
      </c>
      <c r="G2251" t="s">
        <v>10</v>
      </c>
      <c r="H2251">
        <v>2560</v>
      </c>
      <c r="I2251" t="s">
        <v>11</v>
      </c>
      <c r="J2251" t="s">
        <v>58</v>
      </c>
      <c r="K2251" t="s">
        <v>151</v>
      </c>
      <c r="L2251" t="s">
        <v>21</v>
      </c>
      <c r="M2251" s="5">
        <v>185.32999999999998</v>
      </c>
    </row>
    <row r="2252" spans="1:13" x14ac:dyDescent="0.2">
      <c r="A2252" s="2">
        <v>45061</v>
      </c>
      <c r="B2252" s="3">
        <f t="shared" si="107"/>
        <v>2023</v>
      </c>
      <c r="C2252" t="str">
        <f t="shared" si="105"/>
        <v>2022-2023</v>
      </c>
      <c r="D2252" t="s">
        <v>147</v>
      </c>
      <c r="E2252" t="s">
        <v>92</v>
      </c>
      <c r="F2252" t="str">
        <f t="shared" si="106"/>
        <v>Queensland</v>
      </c>
      <c r="G2252" t="s">
        <v>35</v>
      </c>
      <c r="H2252">
        <v>4068</v>
      </c>
      <c r="I2252" t="s">
        <v>11</v>
      </c>
      <c r="J2252" t="s">
        <v>43</v>
      </c>
      <c r="K2252" t="s">
        <v>154</v>
      </c>
      <c r="L2252" t="s">
        <v>14</v>
      </c>
      <c r="M2252" s="5">
        <v>185.34</v>
      </c>
    </row>
    <row r="2253" spans="1:13" x14ac:dyDescent="0.2">
      <c r="A2253" s="2">
        <v>45050</v>
      </c>
      <c r="B2253" s="3">
        <f t="shared" si="107"/>
        <v>2023</v>
      </c>
      <c r="C2253" t="str">
        <f t="shared" si="105"/>
        <v>2022-2023</v>
      </c>
      <c r="D2253" t="s">
        <v>147</v>
      </c>
      <c r="E2253" t="s">
        <v>138</v>
      </c>
      <c r="F2253" t="str">
        <f t="shared" si="106"/>
        <v>Queensland</v>
      </c>
      <c r="G2253" t="s">
        <v>35</v>
      </c>
      <c r="H2253">
        <v>4558</v>
      </c>
      <c r="I2253" t="s">
        <v>11</v>
      </c>
      <c r="J2253" t="s">
        <v>120</v>
      </c>
      <c r="K2253" t="s">
        <v>156</v>
      </c>
      <c r="L2253" t="s">
        <v>17</v>
      </c>
      <c r="M2253" s="5">
        <v>185.7</v>
      </c>
    </row>
    <row r="2254" spans="1:13" x14ac:dyDescent="0.2">
      <c r="A2254" s="2">
        <v>45225</v>
      </c>
      <c r="B2254" s="3">
        <f t="shared" si="107"/>
        <v>2024</v>
      </c>
      <c r="C2254" t="str">
        <f t="shared" si="105"/>
        <v>2023-2024</v>
      </c>
      <c r="D2254" t="s">
        <v>147</v>
      </c>
      <c r="E2254" t="s">
        <v>37</v>
      </c>
      <c r="F2254" t="str">
        <f t="shared" si="106"/>
        <v>South Australia</v>
      </c>
      <c r="G2254" t="s">
        <v>32</v>
      </c>
      <c r="H2254">
        <v>5607</v>
      </c>
      <c r="I2254" t="s">
        <v>11</v>
      </c>
      <c r="J2254" t="s">
        <v>38</v>
      </c>
      <c r="K2254" t="s">
        <v>151</v>
      </c>
      <c r="L2254" t="s">
        <v>21</v>
      </c>
      <c r="M2254" s="5">
        <v>185.80999999999997</v>
      </c>
    </row>
    <row r="2255" spans="1:13" x14ac:dyDescent="0.2">
      <c r="A2255" s="2">
        <v>45434</v>
      </c>
      <c r="B2255" s="3">
        <f t="shared" si="107"/>
        <v>2024</v>
      </c>
      <c r="C2255" t="str">
        <f t="shared" si="105"/>
        <v>2023-2024</v>
      </c>
      <c r="D2255" t="s">
        <v>147</v>
      </c>
      <c r="E2255" t="s">
        <v>9</v>
      </c>
      <c r="F2255" t="str">
        <f t="shared" si="106"/>
        <v>New South Wales</v>
      </c>
      <c r="G2255" t="s">
        <v>10</v>
      </c>
      <c r="H2255">
        <v>2067</v>
      </c>
      <c r="I2255" t="s">
        <v>11</v>
      </c>
      <c r="J2255" t="s">
        <v>12</v>
      </c>
      <c r="K2255" t="s">
        <v>153</v>
      </c>
      <c r="L2255" t="s">
        <v>16</v>
      </c>
      <c r="M2255" s="5">
        <v>185.82</v>
      </c>
    </row>
    <row r="2256" spans="1:13" x14ac:dyDescent="0.2">
      <c r="A2256" s="2">
        <v>45600</v>
      </c>
      <c r="B2256" s="3">
        <f t="shared" si="107"/>
        <v>2025</v>
      </c>
      <c r="C2256" t="str">
        <f t="shared" si="105"/>
        <v>2024-2025</v>
      </c>
      <c r="D2256" t="s">
        <v>147</v>
      </c>
      <c r="E2256" t="s">
        <v>117</v>
      </c>
      <c r="F2256" t="str">
        <f t="shared" si="106"/>
        <v>Queensland</v>
      </c>
      <c r="G2256" t="s">
        <v>35</v>
      </c>
      <c r="H2256">
        <v>4119</v>
      </c>
      <c r="I2256" t="s">
        <v>11</v>
      </c>
      <c r="J2256" t="s">
        <v>43</v>
      </c>
      <c r="K2256" t="s">
        <v>153</v>
      </c>
      <c r="L2256" t="s">
        <v>16</v>
      </c>
      <c r="M2256" s="5">
        <v>185.82999999999998</v>
      </c>
    </row>
    <row r="2257" spans="1:13" x14ac:dyDescent="0.2">
      <c r="A2257" s="2">
        <v>45460</v>
      </c>
      <c r="B2257" s="3">
        <f t="shared" si="107"/>
        <v>2024</v>
      </c>
      <c r="C2257" t="str">
        <f t="shared" si="105"/>
        <v>2023-2024</v>
      </c>
      <c r="D2257" t="s">
        <v>148</v>
      </c>
      <c r="E2257" t="s">
        <v>125</v>
      </c>
      <c r="F2257" t="str">
        <f t="shared" si="106"/>
        <v>Victoria</v>
      </c>
      <c r="G2257" t="s">
        <v>45</v>
      </c>
      <c r="H2257">
        <v>3400</v>
      </c>
      <c r="I2257" t="s">
        <v>11</v>
      </c>
      <c r="J2257" t="s">
        <v>60</v>
      </c>
      <c r="K2257" t="s">
        <v>155</v>
      </c>
      <c r="L2257" t="s">
        <v>20</v>
      </c>
      <c r="M2257" s="5">
        <v>187.22</v>
      </c>
    </row>
    <row r="2258" spans="1:13" x14ac:dyDescent="0.2">
      <c r="A2258" s="2">
        <v>45530</v>
      </c>
      <c r="B2258" s="3">
        <f t="shared" si="107"/>
        <v>2025</v>
      </c>
      <c r="C2258" t="str">
        <f t="shared" si="105"/>
        <v>2024-2025</v>
      </c>
      <c r="D2258" t="s">
        <v>148</v>
      </c>
      <c r="E2258" t="s">
        <v>133</v>
      </c>
      <c r="F2258" t="str">
        <f t="shared" si="106"/>
        <v>Queensland</v>
      </c>
      <c r="G2258" t="s">
        <v>35</v>
      </c>
      <c r="H2258">
        <v>4305</v>
      </c>
      <c r="I2258" t="s">
        <v>11</v>
      </c>
      <c r="J2258" t="s">
        <v>104</v>
      </c>
      <c r="K2258" t="s">
        <v>152</v>
      </c>
      <c r="L2258" t="s">
        <v>13</v>
      </c>
      <c r="M2258" s="5">
        <v>187.41000000000003</v>
      </c>
    </row>
    <row r="2259" spans="1:13" x14ac:dyDescent="0.2">
      <c r="A2259" s="2">
        <v>45512</v>
      </c>
      <c r="B2259" s="3">
        <f t="shared" si="107"/>
        <v>2025</v>
      </c>
      <c r="C2259" t="str">
        <f t="shared" si="105"/>
        <v>2024-2025</v>
      </c>
      <c r="D2259" t="s">
        <v>148</v>
      </c>
      <c r="E2259" t="s">
        <v>140</v>
      </c>
      <c r="F2259" t="str">
        <f t="shared" si="106"/>
        <v>Tasmania</v>
      </c>
      <c r="G2259" t="s">
        <v>70</v>
      </c>
      <c r="H2259">
        <v>7320</v>
      </c>
      <c r="I2259" t="s">
        <v>11</v>
      </c>
      <c r="J2259" t="s">
        <v>71</v>
      </c>
      <c r="K2259" t="s">
        <v>156</v>
      </c>
      <c r="L2259" t="s">
        <v>17</v>
      </c>
      <c r="M2259" s="5">
        <v>187.53</v>
      </c>
    </row>
    <row r="2260" spans="1:13" x14ac:dyDescent="0.2">
      <c r="A2260" s="2">
        <v>45566</v>
      </c>
      <c r="B2260" s="3">
        <f t="shared" si="107"/>
        <v>2025</v>
      </c>
      <c r="C2260" t="str">
        <f t="shared" si="105"/>
        <v>2024-2025</v>
      </c>
      <c r="D2260" t="s">
        <v>147</v>
      </c>
      <c r="E2260" t="s">
        <v>9</v>
      </c>
      <c r="F2260" t="str">
        <f t="shared" si="106"/>
        <v>New South Wales</v>
      </c>
      <c r="G2260" t="s">
        <v>10</v>
      </c>
      <c r="H2260">
        <v>2067</v>
      </c>
      <c r="I2260" t="s">
        <v>11</v>
      </c>
      <c r="J2260" t="s">
        <v>12</v>
      </c>
      <c r="K2260" t="s">
        <v>149</v>
      </c>
      <c r="L2260" t="s">
        <v>15</v>
      </c>
      <c r="M2260" s="5">
        <v>187.81</v>
      </c>
    </row>
    <row r="2261" spans="1:13" x14ac:dyDescent="0.2">
      <c r="A2261" s="2">
        <v>45144</v>
      </c>
      <c r="B2261" s="3">
        <f t="shared" si="107"/>
        <v>2024</v>
      </c>
      <c r="C2261" t="str">
        <f t="shared" si="105"/>
        <v>2023-2024</v>
      </c>
      <c r="D2261" t="s">
        <v>148</v>
      </c>
      <c r="E2261" t="s">
        <v>50</v>
      </c>
      <c r="F2261" t="str">
        <f t="shared" si="106"/>
        <v>Queensland</v>
      </c>
      <c r="G2261" t="s">
        <v>35</v>
      </c>
      <c r="H2261">
        <v>4703</v>
      </c>
      <c r="I2261" t="s">
        <v>11</v>
      </c>
      <c r="J2261" t="s">
        <v>51</v>
      </c>
      <c r="K2261" t="s">
        <v>156</v>
      </c>
      <c r="L2261" t="s">
        <v>17</v>
      </c>
      <c r="M2261" s="5">
        <v>188.13</v>
      </c>
    </row>
    <row r="2262" spans="1:13" x14ac:dyDescent="0.2">
      <c r="A2262" s="2">
        <v>44961</v>
      </c>
      <c r="B2262" s="3">
        <f t="shared" si="107"/>
        <v>2023</v>
      </c>
      <c r="C2262" t="str">
        <f t="shared" si="105"/>
        <v>2022-2023</v>
      </c>
      <c r="D2262" t="s">
        <v>148</v>
      </c>
      <c r="E2262" t="s">
        <v>102</v>
      </c>
      <c r="F2262" t="str">
        <f t="shared" si="106"/>
        <v>Queensland</v>
      </c>
      <c r="G2262" t="s">
        <v>35</v>
      </c>
      <c r="H2262">
        <v>4870</v>
      </c>
      <c r="I2262" t="s">
        <v>11</v>
      </c>
      <c r="J2262" t="s">
        <v>36</v>
      </c>
      <c r="K2262" t="s">
        <v>155</v>
      </c>
      <c r="L2262" t="s">
        <v>20</v>
      </c>
      <c r="M2262" s="5">
        <v>188.22</v>
      </c>
    </row>
    <row r="2263" spans="1:13" x14ac:dyDescent="0.2">
      <c r="A2263" s="2">
        <v>45004</v>
      </c>
      <c r="B2263" s="3">
        <f t="shared" si="107"/>
        <v>2023</v>
      </c>
      <c r="C2263" t="str">
        <f t="shared" si="105"/>
        <v>2022-2023</v>
      </c>
      <c r="D2263" t="s">
        <v>148</v>
      </c>
      <c r="E2263" t="s">
        <v>100</v>
      </c>
      <c r="F2263" t="str">
        <f t="shared" si="106"/>
        <v>Western Australia</v>
      </c>
      <c r="G2263" t="s">
        <v>48</v>
      </c>
      <c r="H2263">
        <v>6021</v>
      </c>
      <c r="I2263" t="s">
        <v>11</v>
      </c>
      <c r="J2263" t="s">
        <v>49</v>
      </c>
      <c r="K2263" t="s">
        <v>149</v>
      </c>
      <c r="L2263" t="s">
        <v>15</v>
      </c>
      <c r="M2263" s="5">
        <v>188.94</v>
      </c>
    </row>
    <row r="2264" spans="1:13" x14ac:dyDescent="0.2">
      <c r="A2264" s="2">
        <v>45555</v>
      </c>
      <c r="B2264" s="3">
        <f t="shared" si="107"/>
        <v>2025</v>
      </c>
      <c r="C2264" t="str">
        <f t="shared" si="105"/>
        <v>2024-2025</v>
      </c>
      <c r="D2264" t="s">
        <v>147</v>
      </c>
      <c r="E2264" t="s">
        <v>79</v>
      </c>
      <c r="F2264" t="str">
        <f t="shared" si="106"/>
        <v>Australian Capital Territory</v>
      </c>
      <c r="G2264" t="s">
        <v>80</v>
      </c>
      <c r="H2264">
        <v>2617</v>
      </c>
      <c r="I2264" t="s">
        <v>11</v>
      </c>
      <c r="J2264" t="s">
        <v>58</v>
      </c>
      <c r="K2264" t="s">
        <v>150</v>
      </c>
      <c r="L2264" t="s">
        <v>18</v>
      </c>
      <c r="M2264" s="5">
        <v>189.58</v>
      </c>
    </row>
    <row r="2265" spans="1:13" x14ac:dyDescent="0.2">
      <c r="A2265" s="2">
        <v>45657</v>
      </c>
      <c r="B2265" s="3">
        <f t="shared" si="107"/>
        <v>2025</v>
      </c>
      <c r="C2265" t="str">
        <f t="shared" si="105"/>
        <v>2024-2025</v>
      </c>
      <c r="D2265" t="s">
        <v>147</v>
      </c>
      <c r="E2265" t="s">
        <v>114</v>
      </c>
      <c r="F2265" t="str">
        <f t="shared" si="106"/>
        <v>Victoria</v>
      </c>
      <c r="G2265" t="s">
        <v>45</v>
      </c>
      <c r="H2265">
        <v>3551</v>
      </c>
      <c r="I2265" t="s">
        <v>11</v>
      </c>
      <c r="J2265" t="s">
        <v>60</v>
      </c>
      <c r="K2265" t="s">
        <v>157</v>
      </c>
      <c r="L2265" t="s">
        <v>22</v>
      </c>
      <c r="M2265" s="5">
        <v>189.72</v>
      </c>
    </row>
    <row r="2266" spans="1:13" x14ac:dyDescent="0.2">
      <c r="A2266" s="2">
        <v>45166</v>
      </c>
      <c r="B2266" s="3">
        <f t="shared" si="107"/>
        <v>2024</v>
      </c>
      <c r="C2266" t="str">
        <f t="shared" si="105"/>
        <v>2023-2024</v>
      </c>
      <c r="D2266" t="s">
        <v>147</v>
      </c>
      <c r="E2266" t="s">
        <v>9</v>
      </c>
      <c r="F2266" t="str">
        <f t="shared" si="106"/>
        <v>New South Wales</v>
      </c>
      <c r="G2266" t="s">
        <v>10</v>
      </c>
      <c r="H2266">
        <v>2067</v>
      </c>
      <c r="I2266" t="s">
        <v>11</v>
      </c>
      <c r="J2266" t="s">
        <v>12</v>
      </c>
      <c r="K2266" t="s">
        <v>151</v>
      </c>
      <c r="L2266" t="s">
        <v>21</v>
      </c>
      <c r="M2266" s="5">
        <v>189.81</v>
      </c>
    </row>
    <row r="2267" spans="1:13" x14ac:dyDescent="0.2">
      <c r="A2267" s="2">
        <v>45028</v>
      </c>
      <c r="B2267" s="3">
        <f t="shared" si="107"/>
        <v>2023</v>
      </c>
      <c r="C2267" t="str">
        <f t="shared" si="105"/>
        <v>2022-2023</v>
      </c>
      <c r="D2267" t="s">
        <v>148</v>
      </c>
      <c r="E2267" t="s">
        <v>41</v>
      </c>
      <c r="F2267" t="str">
        <f t="shared" si="106"/>
        <v>New South Wales</v>
      </c>
      <c r="G2267" t="s">
        <v>10</v>
      </c>
      <c r="H2267">
        <v>2830</v>
      </c>
      <c r="I2267" t="s">
        <v>11</v>
      </c>
      <c r="J2267" t="s">
        <v>25</v>
      </c>
      <c r="K2267" t="s">
        <v>154</v>
      </c>
      <c r="L2267" t="s">
        <v>14</v>
      </c>
      <c r="M2267" s="5">
        <v>189.82</v>
      </c>
    </row>
    <row r="2268" spans="1:13" x14ac:dyDescent="0.2">
      <c r="A2268" s="2">
        <v>45252</v>
      </c>
      <c r="B2268" s="3">
        <f t="shared" si="107"/>
        <v>2024</v>
      </c>
      <c r="C2268" t="str">
        <f t="shared" si="105"/>
        <v>2023-2024</v>
      </c>
      <c r="D2268" t="s">
        <v>148</v>
      </c>
      <c r="E2268" t="s">
        <v>95</v>
      </c>
      <c r="F2268" t="str">
        <f t="shared" si="106"/>
        <v>Victoria</v>
      </c>
      <c r="G2268" t="s">
        <v>45</v>
      </c>
      <c r="H2268">
        <v>3931</v>
      </c>
      <c r="I2268" t="s">
        <v>11</v>
      </c>
      <c r="J2268" t="s">
        <v>55</v>
      </c>
      <c r="K2268" t="s">
        <v>153</v>
      </c>
      <c r="L2268" t="s">
        <v>16</v>
      </c>
      <c r="M2268" s="5">
        <v>189.87</v>
      </c>
    </row>
    <row r="2269" spans="1:13" x14ac:dyDescent="0.2">
      <c r="A2269" s="2">
        <v>45114</v>
      </c>
      <c r="B2269" s="3">
        <f t="shared" si="107"/>
        <v>2024</v>
      </c>
      <c r="C2269" t="str">
        <f t="shared" si="105"/>
        <v>2023-2024</v>
      </c>
      <c r="D2269" t="s">
        <v>148</v>
      </c>
      <c r="E2269" t="s">
        <v>67</v>
      </c>
      <c r="F2269" t="str">
        <f t="shared" si="106"/>
        <v>New South Wales</v>
      </c>
      <c r="G2269" t="s">
        <v>10</v>
      </c>
      <c r="H2269">
        <v>2478</v>
      </c>
      <c r="I2269" t="s">
        <v>11</v>
      </c>
      <c r="J2269" t="s">
        <v>68</v>
      </c>
      <c r="K2269" t="s">
        <v>154</v>
      </c>
      <c r="L2269" t="s">
        <v>14</v>
      </c>
      <c r="M2269" s="5">
        <v>190.83</v>
      </c>
    </row>
    <row r="2270" spans="1:13" x14ac:dyDescent="0.2">
      <c r="A2270" s="2">
        <v>45298</v>
      </c>
      <c r="B2270" s="3">
        <f t="shared" si="107"/>
        <v>2024</v>
      </c>
      <c r="C2270" t="str">
        <f t="shared" si="105"/>
        <v>2023-2024</v>
      </c>
      <c r="D2270" t="s">
        <v>148</v>
      </c>
      <c r="E2270" t="s">
        <v>134</v>
      </c>
      <c r="F2270" t="str">
        <f t="shared" si="106"/>
        <v>Queensland</v>
      </c>
      <c r="G2270" t="s">
        <v>35</v>
      </c>
      <c r="H2270">
        <v>4825</v>
      </c>
      <c r="I2270" t="s">
        <v>11</v>
      </c>
      <c r="J2270" t="s">
        <v>36</v>
      </c>
      <c r="K2270" t="s">
        <v>151</v>
      </c>
      <c r="L2270" t="s">
        <v>21</v>
      </c>
      <c r="M2270" s="5">
        <v>191.07999999999998</v>
      </c>
    </row>
    <row r="2271" spans="1:13" x14ac:dyDescent="0.2">
      <c r="A2271" s="2">
        <v>45219</v>
      </c>
      <c r="B2271" s="3">
        <f t="shared" si="107"/>
        <v>2024</v>
      </c>
      <c r="C2271" t="str">
        <f t="shared" si="105"/>
        <v>2023-2024</v>
      </c>
      <c r="D2271" t="s">
        <v>147</v>
      </c>
      <c r="E2271" t="s">
        <v>62</v>
      </c>
      <c r="F2271" t="str">
        <f t="shared" si="106"/>
        <v>Victoria</v>
      </c>
      <c r="G2271" t="s">
        <v>45</v>
      </c>
      <c r="H2271">
        <v>3134</v>
      </c>
      <c r="I2271" t="s">
        <v>11</v>
      </c>
      <c r="J2271" t="s">
        <v>63</v>
      </c>
      <c r="K2271" t="s">
        <v>156</v>
      </c>
      <c r="L2271" t="s">
        <v>17</v>
      </c>
      <c r="M2271" s="5">
        <v>191.57999999999998</v>
      </c>
    </row>
    <row r="2272" spans="1:13" x14ac:dyDescent="0.2">
      <c r="A2272" s="2">
        <v>45122</v>
      </c>
      <c r="B2272" s="3">
        <f t="shared" si="107"/>
        <v>2024</v>
      </c>
      <c r="C2272" t="str">
        <f t="shared" si="105"/>
        <v>2023-2024</v>
      </c>
      <c r="D2272" t="s">
        <v>147</v>
      </c>
      <c r="E2272" t="s">
        <v>9</v>
      </c>
      <c r="F2272" t="str">
        <f t="shared" si="106"/>
        <v>New South Wales</v>
      </c>
      <c r="G2272" t="s">
        <v>10</v>
      </c>
      <c r="H2272">
        <v>2067</v>
      </c>
      <c r="I2272" t="s">
        <v>11</v>
      </c>
      <c r="J2272" t="s">
        <v>12</v>
      </c>
      <c r="K2272" t="s">
        <v>151</v>
      </c>
      <c r="L2272" t="s">
        <v>21</v>
      </c>
      <c r="M2272" s="5">
        <v>191.62</v>
      </c>
    </row>
    <row r="2273" spans="1:13" x14ac:dyDescent="0.2">
      <c r="A2273" s="2">
        <v>45227</v>
      </c>
      <c r="B2273" s="3">
        <f t="shared" si="107"/>
        <v>2024</v>
      </c>
      <c r="C2273" t="str">
        <f t="shared" si="105"/>
        <v>2023-2024</v>
      </c>
      <c r="D2273" t="s">
        <v>148</v>
      </c>
      <c r="E2273" t="s">
        <v>57</v>
      </c>
      <c r="F2273" t="str">
        <f t="shared" si="106"/>
        <v>New South Wales</v>
      </c>
      <c r="G2273" t="s">
        <v>10</v>
      </c>
      <c r="H2273">
        <v>2560</v>
      </c>
      <c r="I2273" t="s">
        <v>11</v>
      </c>
      <c r="J2273" t="s">
        <v>58</v>
      </c>
      <c r="K2273" t="s">
        <v>157</v>
      </c>
      <c r="L2273" t="s">
        <v>22</v>
      </c>
      <c r="M2273" s="5">
        <v>191.65</v>
      </c>
    </row>
    <row r="2274" spans="1:13" x14ac:dyDescent="0.2">
      <c r="A2274" s="2">
        <v>45015</v>
      </c>
      <c r="B2274" s="3">
        <f t="shared" si="107"/>
        <v>2023</v>
      </c>
      <c r="C2274" t="str">
        <f t="shared" si="105"/>
        <v>2022-2023</v>
      </c>
      <c r="D2274" t="s">
        <v>148</v>
      </c>
      <c r="E2274" t="s">
        <v>114</v>
      </c>
      <c r="F2274" t="str">
        <f t="shared" si="106"/>
        <v>Victoria</v>
      </c>
      <c r="G2274" t="s">
        <v>45</v>
      </c>
      <c r="H2274">
        <v>3551</v>
      </c>
      <c r="I2274" t="s">
        <v>11</v>
      </c>
      <c r="J2274" t="s">
        <v>60</v>
      </c>
      <c r="K2274" t="s">
        <v>149</v>
      </c>
      <c r="L2274" t="s">
        <v>15</v>
      </c>
      <c r="M2274" s="5">
        <v>192.45999999999998</v>
      </c>
    </row>
    <row r="2275" spans="1:13" x14ac:dyDescent="0.2">
      <c r="A2275" s="2">
        <v>45017</v>
      </c>
      <c r="B2275" s="3">
        <f t="shared" si="107"/>
        <v>2023</v>
      </c>
      <c r="C2275" t="str">
        <f t="shared" si="105"/>
        <v>2022-2023</v>
      </c>
      <c r="D2275" t="s">
        <v>147</v>
      </c>
      <c r="E2275" t="s">
        <v>146</v>
      </c>
      <c r="F2275" t="str">
        <f t="shared" si="106"/>
        <v>Victoria</v>
      </c>
      <c r="G2275" t="s">
        <v>45</v>
      </c>
      <c r="H2275">
        <v>3353</v>
      </c>
      <c r="I2275" t="s">
        <v>11</v>
      </c>
      <c r="J2275" t="s">
        <v>60</v>
      </c>
      <c r="K2275" t="s">
        <v>154</v>
      </c>
      <c r="L2275" t="s">
        <v>14</v>
      </c>
      <c r="M2275" s="5">
        <v>192.47</v>
      </c>
    </row>
    <row r="2276" spans="1:13" x14ac:dyDescent="0.2">
      <c r="A2276" s="2">
        <v>45525</v>
      </c>
      <c r="B2276" s="3">
        <f t="shared" si="107"/>
        <v>2025</v>
      </c>
      <c r="C2276" t="str">
        <f t="shared" si="105"/>
        <v>2024-2025</v>
      </c>
      <c r="D2276" t="s">
        <v>147</v>
      </c>
      <c r="E2276" t="s">
        <v>78</v>
      </c>
      <c r="F2276" t="str">
        <f t="shared" si="106"/>
        <v>New South Wales</v>
      </c>
      <c r="G2276" t="s">
        <v>10</v>
      </c>
      <c r="H2276">
        <v>2350</v>
      </c>
      <c r="I2276" t="s">
        <v>11</v>
      </c>
      <c r="J2276" t="s">
        <v>68</v>
      </c>
      <c r="K2276" t="s">
        <v>19</v>
      </c>
      <c r="L2276" t="s">
        <v>23</v>
      </c>
      <c r="M2276" s="5">
        <v>192.65</v>
      </c>
    </row>
    <row r="2277" spans="1:13" x14ac:dyDescent="0.2">
      <c r="A2277" s="2">
        <v>45330</v>
      </c>
      <c r="B2277" s="3">
        <f t="shared" si="107"/>
        <v>2024</v>
      </c>
      <c r="C2277" t="str">
        <f t="shared" si="105"/>
        <v>2023-2024</v>
      </c>
      <c r="D2277" t="s">
        <v>147</v>
      </c>
      <c r="E2277" t="s">
        <v>134</v>
      </c>
      <c r="F2277" t="str">
        <f t="shared" si="106"/>
        <v>Queensland</v>
      </c>
      <c r="G2277" t="s">
        <v>35</v>
      </c>
      <c r="H2277">
        <v>4825</v>
      </c>
      <c r="I2277" t="s">
        <v>11</v>
      </c>
      <c r="J2277" t="s">
        <v>36</v>
      </c>
      <c r="K2277" t="s">
        <v>155</v>
      </c>
      <c r="L2277" t="s">
        <v>20</v>
      </c>
      <c r="M2277" s="5">
        <v>192.67</v>
      </c>
    </row>
    <row r="2278" spans="1:13" x14ac:dyDescent="0.2">
      <c r="A2278" s="2">
        <v>45228</v>
      </c>
      <c r="B2278" s="3">
        <f t="shared" si="107"/>
        <v>2024</v>
      </c>
      <c r="C2278" t="str">
        <f t="shared" si="105"/>
        <v>2023-2024</v>
      </c>
      <c r="D2278" t="s">
        <v>148</v>
      </c>
      <c r="E2278" t="s">
        <v>133</v>
      </c>
      <c r="F2278" t="str">
        <f t="shared" si="106"/>
        <v>Queensland</v>
      </c>
      <c r="G2278" t="s">
        <v>35</v>
      </c>
      <c r="H2278">
        <v>4305</v>
      </c>
      <c r="I2278" t="s">
        <v>11</v>
      </c>
      <c r="J2278" t="s">
        <v>104</v>
      </c>
      <c r="K2278" t="s">
        <v>152</v>
      </c>
      <c r="L2278" t="s">
        <v>13</v>
      </c>
      <c r="M2278" s="5">
        <v>193.7</v>
      </c>
    </row>
    <row r="2279" spans="1:13" x14ac:dyDescent="0.2">
      <c r="A2279" s="2">
        <v>45580</v>
      </c>
      <c r="B2279" s="3">
        <f t="shared" si="107"/>
        <v>2025</v>
      </c>
      <c r="C2279" t="str">
        <f t="shared" si="105"/>
        <v>2024-2025</v>
      </c>
      <c r="D2279" t="s">
        <v>148</v>
      </c>
      <c r="E2279" t="s">
        <v>89</v>
      </c>
      <c r="F2279" t="str">
        <f t="shared" si="106"/>
        <v>Queensland</v>
      </c>
      <c r="G2279" t="s">
        <v>35</v>
      </c>
      <c r="H2279">
        <v>4655</v>
      </c>
      <c r="I2279" t="s">
        <v>11</v>
      </c>
      <c r="J2279" t="s">
        <v>51</v>
      </c>
      <c r="K2279" t="s">
        <v>150</v>
      </c>
      <c r="L2279" t="s">
        <v>18</v>
      </c>
      <c r="M2279" s="5">
        <v>193.8</v>
      </c>
    </row>
    <row r="2280" spans="1:13" x14ac:dyDescent="0.2">
      <c r="A2280" s="2">
        <v>45607</v>
      </c>
      <c r="B2280" s="3">
        <f t="shared" si="107"/>
        <v>2025</v>
      </c>
      <c r="C2280" t="str">
        <f t="shared" si="105"/>
        <v>2024-2025</v>
      </c>
      <c r="D2280" t="s">
        <v>148</v>
      </c>
      <c r="E2280" t="s">
        <v>100</v>
      </c>
      <c r="F2280" t="str">
        <f t="shared" si="106"/>
        <v>Western Australia</v>
      </c>
      <c r="G2280" t="s">
        <v>48</v>
      </c>
      <c r="H2280">
        <v>6021</v>
      </c>
      <c r="I2280" t="s">
        <v>11</v>
      </c>
      <c r="J2280" t="s">
        <v>49</v>
      </c>
      <c r="K2280" t="s">
        <v>154</v>
      </c>
      <c r="L2280" t="s">
        <v>14</v>
      </c>
      <c r="M2280" s="5">
        <v>193.95</v>
      </c>
    </row>
    <row r="2281" spans="1:13" x14ac:dyDescent="0.2">
      <c r="A2281" s="2">
        <v>44996</v>
      </c>
      <c r="B2281" s="3">
        <f t="shared" si="107"/>
        <v>2023</v>
      </c>
      <c r="C2281" t="str">
        <f t="shared" si="105"/>
        <v>2022-2023</v>
      </c>
      <c r="D2281" t="s">
        <v>147</v>
      </c>
      <c r="E2281" t="s">
        <v>127</v>
      </c>
      <c r="F2281" t="str">
        <f t="shared" si="106"/>
        <v>New South Wales</v>
      </c>
      <c r="G2281" t="s">
        <v>10</v>
      </c>
      <c r="H2281">
        <v>2131</v>
      </c>
      <c r="I2281" t="s">
        <v>11</v>
      </c>
      <c r="J2281" t="s">
        <v>27</v>
      </c>
      <c r="K2281" t="s">
        <v>154</v>
      </c>
      <c r="L2281" t="s">
        <v>14</v>
      </c>
      <c r="M2281" s="5">
        <v>194.06</v>
      </c>
    </row>
    <row r="2282" spans="1:13" x14ac:dyDescent="0.2">
      <c r="A2282" s="2">
        <v>45449</v>
      </c>
      <c r="B2282" s="3">
        <f t="shared" si="107"/>
        <v>2024</v>
      </c>
      <c r="C2282" t="str">
        <f t="shared" si="105"/>
        <v>2023-2024</v>
      </c>
      <c r="D2282" t="s">
        <v>147</v>
      </c>
      <c r="E2282" t="s">
        <v>44</v>
      </c>
      <c r="F2282" t="str">
        <f t="shared" si="106"/>
        <v>Victoria</v>
      </c>
      <c r="G2282" t="s">
        <v>45</v>
      </c>
      <c r="H2282">
        <v>3066</v>
      </c>
      <c r="I2282" t="s">
        <v>11</v>
      </c>
      <c r="J2282" t="s">
        <v>46</v>
      </c>
      <c r="K2282" t="s">
        <v>154</v>
      </c>
      <c r="L2282" t="s">
        <v>14</v>
      </c>
      <c r="M2282" s="5">
        <v>194.56</v>
      </c>
    </row>
    <row r="2283" spans="1:13" x14ac:dyDescent="0.2">
      <c r="A2283" s="2">
        <v>45270</v>
      </c>
      <c r="B2283" s="3">
        <f t="shared" si="107"/>
        <v>2024</v>
      </c>
      <c r="C2283" t="str">
        <f t="shared" si="105"/>
        <v>2023-2024</v>
      </c>
      <c r="D2283" t="s">
        <v>147</v>
      </c>
      <c r="E2283" t="s">
        <v>116</v>
      </c>
      <c r="F2283" t="str">
        <f t="shared" si="106"/>
        <v>Western Australia</v>
      </c>
      <c r="G2283" t="s">
        <v>48</v>
      </c>
      <c r="H2283">
        <v>6725</v>
      </c>
      <c r="I2283" t="s">
        <v>11</v>
      </c>
      <c r="J2283" t="s">
        <v>77</v>
      </c>
      <c r="K2283" t="s">
        <v>155</v>
      </c>
      <c r="L2283" t="s">
        <v>20</v>
      </c>
      <c r="M2283" s="5">
        <v>194.63</v>
      </c>
    </row>
    <row r="2284" spans="1:13" x14ac:dyDescent="0.2">
      <c r="A2284" s="2">
        <v>45585</v>
      </c>
      <c r="B2284" s="3">
        <f t="shared" si="107"/>
        <v>2025</v>
      </c>
      <c r="C2284" t="str">
        <f t="shared" si="105"/>
        <v>2024-2025</v>
      </c>
      <c r="D2284" t="s">
        <v>147</v>
      </c>
      <c r="E2284" t="s">
        <v>99</v>
      </c>
      <c r="F2284" t="str">
        <f t="shared" si="106"/>
        <v>Victoria</v>
      </c>
      <c r="G2284" t="s">
        <v>45</v>
      </c>
      <c r="H2284">
        <v>3148</v>
      </c>
      <c r="I2284" t="s">
        <v>11</v>
      </c>
      <c r="J2284" t="s">
        <v>63</v>
      </c>
      <c r="K2284" t="s">
        <v>154</v>
      </c>
      <c r="L2284" t="s">
        <v>14</v>
      </c>
      <c r="M2284" s="5">
        <v>194.64</v>
      </c>
    </row>
    <row r="2285" spans="1:13" x14ac:dyDescent="0.2">
      <c r="A2285" s="2">
        <v>45001</v>
      </c>
      <c r="B2285" s="3">
        <f t="shared" si="107"/>
        <v>2023</v>
      </c>
      <c r="C2285" t="str">
        <f t="shared" si="105"/>
        <v>2022-2023</v>
      </c>
      <c r="D2285" t="s">
        <v>147</v>
      </c>
      <c r="E2285" t="s">
        <v>136</v>
      </c>
      <c r="F2285" t="str">
        <f t="shared" si="106"/>
        <v>Victoria</v>
      </c>
      <c r="G2285" t="s">
        <v>45</v>
      </c>
      <c r="H2285">
        <v>3175</v>
      </c>
      <c r="I2285" t="s">
        <v>11</v>
      </c>
      <c r="J2285" t="s">
        <v>63</v>
      </c>
      <c r="K2285" t="s">
        <v>19</v>
      </c>
      <c r="L2285" t="s">
        <v>23</v>
      </c>
      <c r="M2285" s="5">
        <v>194.64999999999998</v>
      </c>
    </row>
    <row r="2286" spans="1:13" x14ac:dyDescent="0.2">
      <c r="A2286" s="2">
        <v>45173</v>
      </c>
      <c r="B2286" s="3">
        <f t="shared" si="107"/>
        <v>2024</v>
      </c>
      <c r="C2286" t="str">
        <f t="shared" si="105"/>
        <v>2023-2024</v>
      </c>
      <c r="D2286" t="s">
        <v>148</v>
      </c>
      <c r="E2286" t="s">
        <v>89</v>
      </c>
      <c r="F2286" t="str">
        <f t="shared" si="106"/>
        <v>Queensland</v>
      </c>
      <c r="G2286" t="s">
        <v>35</v>
      </c>
      <c r="H2286">
        <v>4655</v>
      </c>
      <c r="I2286" t="s">
        <v>11</v>
      </c>
      <c r="J2286" t="s">
        <v>51</v>
      </c>
      <c r="K2286" t="s">
        <v>149</v>
      </c>
      <c r="L2286" t="s">
        <v>15</v>
      </c>
      <c r="M2286" s="5">
        <v>194.71</v>
      </c>
    </row>
    <row r="2287" spans="1:13" x14ac:dyDescent="0.2">
      <c r="A2287" s="2">
        <v>45370</v>
      </c>
      <c r="B2287" s="3">
        <f t="shared" si="107"/>
        <v>2024</v>
      </c>
      <c r="C2287" t="str">
        <f t="shared" si="105"/>
        <v>2023-2024</v>
      </c>
      <c r="D2287" t="s">
        <v>147</v>
      </c>
      <c r="E2287" t="s">
        <v>47</v>
      </c>
      <c r="F2287" t="str">
        <f t="shared" si="106"/>
        <v>Western Australia</v>
      </c>
      <c r="G2287" t="s">
        <v>48</v>
      </c>
      <c r="H2287">
        <v>6030</v>
      </c>
      <c r="I2287" t="s">
        <v>11</v>
      </c>
      <c r="J2287" t="s">
        <v>49</v>
      </c>
      <c r="K2287" t="s">
        <v>150</v>
      </c>
      <c r="L2287" t="s">
        <v>18</v>
      </c>
      <c r="M2287" s="5">
        <v>194.85</v>
      </c>
    </row>
    <row r="2288" spans="1:13" x14ac:dyDescent="0.2">
      <c r="A2288" s="2">
        <v>45643</v>
      </c>
      <c r="B2288" s="3">
        <f t="shared" si="107"/>
        <v>2025</v>
      </c>
      <c r="C2288" t="str">
        <f t="shared" si="105"/>
        <v>2024-2025</v>
      </c>
      <c r="D2288" t="s">
        <v>147</v>
      </c>
      <c r="E2288" t="s">
        <v>76</v>
      </c>
      <c r="F2288" t="str">
        <f t="shared" si="106"/>
        <v>Western Australia</v>
      </c>
      <c r="G2288" t="s">
        <v>48</v>
      </c>
      <c r="H2288">
        <v>6450</v>
      </c>
      <c r="I2288" t="s">
        <v>11</v>
      </c>
      <c r="J2288" t="s">
        <v>77</v>
      </c>
      <c r="K2288" t="s">
        <v>152</v>
      </c>
      <c r="L2288" t="s">
        <v>13</v>
      </c>
      <c r="M2288" s="5">
        <v>195.1</v>
      </c>
    </row>
    <row r="2289" spans="1:13" x14ac:dyDescent="0.2">
      <c r="A2289" s="2">
        <v>45095</v>
      </c>
      <c r="B2289" s="3">
        <f t="shared" si="107"/>
        <v>2023</v>
      </c>
      <c r="C2289" t="str">
        <f t="shared" si="105"/>
        <v>2022-2023</v>
      </c>
      <c r="D2289" t="s">
        <v>148</v>
      </c>
      <c r="E2289" t="s">
        <v>74</v>
      </c>
      <c r="F2289" t="str">
        <f t="shared" si="106"/>
        <v>South Australia</v>
      </c>
      <c r="G2289" t="s">
        <v>32</v>
      </c>
      <c r="H2289">
        <v>5043</v>
      </c>
      <c r="I2289" t="s">
        <v>11</v>
      </c>
      <c r="J2289" t="s">
        <v>33</v>
      </c>
      <c r="K2289" t="s">
        <v>155</v>
      </c>
      <c r="L2289" t="s">
        <v>20</v>
      </c>
      <c r="M2289" s="5">
        <v>195.16</v>
      </c>
    </row>
    <row r="2290" spans="1:13" x14ac:dyDescent="0.2">
      <c r="A2290" s="2">
        <v>45426</v>
      </c>
      <c r="B2290" s="3">
        <f t="shared" si="107"/>
        <v>2024</v>
      </c>
      <c r="C2290" t="str">
        <f t="shared" si="105"/>
        <v>2023-2024</v>
      </c>
      <c r="D2290" t="s">
        <v>147</v>
      </c>
      <c r="E2290" t="s">
        <v>124</v>
      </c>
      <c r="F2290" t="str">
        <f t="shared" si="106"/>
        <v>New South Wales</v>
      </c>
      <c r="G2290" t="s">
        <v>10</v>
      </c>
      <c r="H2290">
        <v>2015</v>
      </c>
      <c r="I2290" t="s">
        <v>11</v>
      </c>
      <c r="J2290" t="s">
        <v>12</v>
      </c>
      <c r="K2290" t="s">
        <v>157</v>
      </c>
      <c r="L2290" t="s">
        <v>22</v>
      </c>
      <c r="M2290" s="5">
        <v>195.35000000000002</v>
      </c>
    </row>
    <row r="2291" spans="1:13" x14ac:dyDescent="0.2">
      <c r="A2291" s="2">
        <v>45573</v>
      </c>
      <c r="B2291" s="3">
        <f t="shared" si="107"/>
        <v>2025</v>
      </c>
      <c r="C2291" t="str">
        <f t="shared" si="105"/>
        <v>2024-2025</v>
      </c>
      <c r="D2291" t="s">
        <v>147</v>
      </c>
      <c r="E2291" t="s">
        <v>124</v>
      </c>
      <c r="F2291" t="str">
        <f t="shared" si="106"/>
        <v>New South Wales</v>
      </c>
      <c r="G2291" t="s">
        <v>10</v>
      </c>
      <c r="H2291">
        <v>2015</v>
      </c>
      <c r="I2291" t="s">
        <v>11</v>
      </c>
      <c r="J2291" t="s">
        <v>12</v>
      </c>
      <c r="K2291" t="s">
        <v>152</v>
      </c>
      <c r="L2291" t="s">
        <v>13</v>
      </c>
      <c r="M2291" s="5">
        <v>195.65000000000003</v>
      </c>
    </row>
    <row r="2292" spans="1:13" x14ac:dyDescent="0.2">
      <c r="A2292" s="2">
        <v>45530</v>
      </c>
      <c r="B2292" s="3">
        <f t="shared" si="107"/>
        <v>2025</v>
      </c>
      <c r="C2292" t="str">
        <f t="shared" si="105"/>
        <v>2024-2025</v>
      </c>
      <c r="D2292" t="s">
        <v>148</v>
      </c>
      <c r="E2292" t="s">
        <v>105</v>
      </c>
      <c r="F2292" t="str">
        <f t="shared" si="106"/>
        <v>Victoria</v>
      </c>
      <c r="G2292" t="s">
        <v>45</v>
      </c>
      <c r="H2292">
        <v>3500</v>
      </c>
      <c r="I2292" t="s">
        <v>11</v>
      </c>
      <c r="J2292" t="s">
        <v>60</v>
      </c>
      <c r="K2292" t="s">
        <v>156</v>
      </c>
      <c r="L2292" t="s">
        <v>17</v>
      </c>
      <c r="M2292" s="5">
        <v>196.21</v>
      </c>
    </row>
    <row r="2293" spans="1:13" x14ac:dyDescent="0.2">
      <c r="A2293" s="2">
        <v>45151</v>
      </c>
      <c r="B2293" s="3">
        <f t="shared" si="107"/>
        <v>2024</v>
      </c>
      <c r="C2293" t="str">
        <f t="shared" si="105"/>
        <v>2023-2024</v>
      </c>
      <c r="D2293" t="s">
        <v>147</v>
      </c>
      <c r="E2293" t="s">
        <v>65</v>
      </c>
      <c r="F2293" t="str">
        <f t="shared" si="106"/>
        <v>New South Wales</v>
      </c>
      <c r="G2293" t="s">
        <v>10</v>
      </c>
      <c r="H2293">
        <v>2541</v>
      </c>
      <c r="I2293" t="s">
        <v>11</v>
      </c>
      <c r="J2293" t="s">
        <v>58</v>
      </c>
      <c r="K2293" t="s">
        <v>153</v>
      </c>
      <c r="L2293" t="s">
        <v>16</v>
      </c>
      <c r="M2293" s="5">
        <v>196.23999999999998</v>
      </c>
    </row>
    <row r="2294" spans="1:13" x14ac:dyDescent="0.2">
      <c r="A2294" s="2">
        <v>45263</v>
      </c>
      <c r="B2294" s="3">
        <f t="shared" si="107"/>
        <v>2024</v>
      </c>
      <c r="C2294" t="str">
        <f t="shared" si="105"/>
        <v>2023-2024</v>
      </c>
      <c r="D2294" t="s">
        <v>148</v>
      </c>
      <c r="E2294" t="s">
        <v>41</v>
      </c>
      <c r="F2294" t="str">
        <f t="shared" si="106"/>
        <v>New South Wales</v>
      </c>
      <c r="G2294" t="s">
        <v>10</v>
      </c>
      <c r="H2294">
        <v>2830</v>
      </c>
      <c r="I2294" t="s">
        <v>11</v>
      </c>
      <c r="J2294" t="s">
        <v>25</v>
      </c>
      <c r="K2294" t="s">
        <v>156</v>
      </c>
      <c r="L2294" t="s">
        <v>17</v>
      </c>
      <c r="M2294" s="5">
        <v>196.49</v>
      </c>
    </row>
    <row r="2295" spans="1:13" x14ac:dyDescent="0.2">
      <c r="A2295" s="2">
        <v>45502</v>
      </c>
      <c r="B2295" s="3">
        <f t="shared" si="107"/>
        <v>2025</v>
      </c>
      <c r="C2295" t="str">
        <f t="shared" si="105"/>
        <v>2024-2025</v>
      </c>
      <c r="D2295" t="s">
        <v>148</v>
      </c>
      <c r="E2295" t="s">
        <v>76</v>
      </c>
      <c r="F2295" t="str">
        <f t="shared" si="106"/>
        <v>Western Australia</v>
      </c>
      <c r="G2295" t="s">
        <v>48</v>
      </c>
      <c r="H2295">
        <v>6450</v>
      </c>
      <c r="I2295" t="s">
        <v>11</v>
      </c>
      <c r="J2295" t="s">
        <v>77</v>
      </c>
      <c r="K2295" t="s">
        <v>19</v>
      </c>
      <c r="L2295" t="s">
        <v>23</v>
      </c>
      <c r="M2295" s="5">
        <v>196.62</v>
      </c>
    </row>
    <row r="2296" spans="1:13" x14ac:dyDescent="0.2">
      <c r="A2296" s="2">
        <v>45283</v>
      </c>
      <c r="B2296" s="3">
        <f t="shared" si="107"/>
        <v>2024</v>
      </c>
      <c r="C2296" t="str">
        <f t="shared" si="105"/>
        <v>2023-2024</v>
      </c>
      <c r="D2296" t="s">
        <v>147</v>
      </c>
      <c r="E2296" t="s">
        <v>50</v>
      </c>
      <c r="F2296" t="str">
        <f t="shared" si="106"/>
        <v>Queensland</v>
      </c>
      <c r="G2296" t="s">
        <v>35</v>
      </c>
      <c r="H2296">
        <v>4703</v>
      </c>
      <c r="I2296" t="s">
        <v>11</v>
      </c>
      <c r="J2296" t="s">
        <v>51</v>
      </c>
      <c r="K2296" t="s">
        <v>154</v>
      </c>
      <c r="L2296" t="s">
        <v>14</v>
      </c>
      <c r="M2296" s="5">
        <v>196.82</v>
      </c>
    </row>
    <row r="2297" spans="1:13" x14ac:dyDescent="0.2">
      <c r="A2297" s="2">
        <v>45036</v>
      </c>
      <c r="B2297" s="3">
        <f t="shared" si="107"/>
        <v>2023</v>
      </c>
      <c r="C2297" t="str">
        <f t="shared" si="105"/>
        <v>2022-2023</v>
      </c>
      <c r="D2297" t="s">
        <v>147</v>
      </c>
      <c r="E2297" t="s">
        <v>121</v>
      </c>
      <c r="F2297" t="str">
        <f t="shared" si="106"/>
        <v>Queensland</v>
      </c>
      <c r="G2297" t="s">
        <v>35</v>
      </c>
      <c r="H2297">
        <v>4700</v>
      </c>
      <c r="I2297" t="s">
        <v>11</v>
      </c>
      <c r="J2297" t="s">
        <v>51</v>
      </c>
      <c r="K2297" t="s">
        <v>154</v>
      </c>
      <c r="L2297" t="s">
        <v>14</v>
      </c>
      <c r="M2297" s="5">
        <v>196.88000000000002</v>
      </c>
    </row>
    <row r="2298" spans="1:13" x14ac:dyDescent="0.2">
      <c r="A2298" s="2">
        <v>45477</v>
      </c>
      <c r="B2298" s="3">
        <f t="shared" si="107"/>
        <v>2025</v>
      </c>
      <c r="C2298" t="str">
        <f t="shared" si="105"/>
        <v>2024-2025</v>
      </c>
      <c r="D2298" t="s">
        <v>147</v>
      </c>
      <c r="E2298" t="s">
        <v>64</v>
      </c>
      <c r="F2298" t="str">
        <f t="shared" si="106"/>
        <v>Victoria</v>
      </c>
      <c r="G2298" t="s">
        <v>45</v>
      </c>
      <c r="H2298">
        <v>3199</v>
      </c>
      <c r="I2298" t="s">
        <v>11</v>
      </c>
      <c r="J2298" t="s">
        <v>63</v>
      </c>
      <c r="K2298" t="s">
        <v>154</v>
      </c>
      <c r="L2298" t="s">
        <v>14</v>
      </c>
      <c r="M2298" s="5">
        <v>197.04</v>
      </c>
    </row>
    <row r="2299" spans="1:13" x14ac:dyDescent="0.2">
      <c r="A2299" s="2">
        <v>45235</v>
      </c>
      <c r="B2299" s="3">
        <f t="shared" si="107"/>
        <v>2024</v>
      </c>
      <c r="C2299" t="str">
        <f t="shared" si="105"/>
        <v>2023-2024</v>
      </c>
      <c r="D2299" t="s">
        <v>147</v>
      </c>
      <c r="E2299" t="s">
        <v>37</v>
      </c>
      <c r="F2299" t="str">
        <f t="shared" si="106"/>
        <v>South Australia</v>
      </c>
      <c r="G2299" t="s">
        <v>32</v>
      </c>
      <c r="H2299">
        <v>5607</v>
      </c>
      <c r="I2299" t="s">
        <v>11</v>
      </c>
      <c r="J2299" t="s">
        <v>38</v>
      </c>
      <c r="K2299" t="s">
        <v>156</v>
      </c>
      <c r="L2299" t="s">
        <v>17</v>
      </c>
      <c r="M2299" s="5">
        <v>197.66</v>
      </c>
    </row>
    <row r="2300" spans="1:13" x14ac:dyDescent="0.2">
      <c r="A2300" s="2">
        <v>45469</v>
      </c>
      <c r="B2300" s="3">
        <f t="shared" si="107"/>
        <v>2024</v>
      </c>
      <c r="C2300" t="str">
        <f t="shared" si="105"/>
        <v>2023-2024</v>
      </c>
      <c r="D2300" t="s">
        <v>147</v>
      </c>
      <c r="E2300" t="s">
        <v>131</v>
      </c>
      <c r="F2300" t="str">
        <f t="shared" si="106"/>
        <v>Western Australia</v>
      </c>
      <c r="G2300" t="s">
        <v>48</v>
      </c>
      <c r="H2300">
        <v>6530</v>
      </c>
      <c r="I2300" t="s">
        <v>11</v>
      </c>
      <c r="J2300" t="s">
        <v>77</v>
      </c>
      <c r="K2300" t="s">
        <v>149</v>
      </c>
      <c r="L2300" t="s">
        <v>15</v>
      </c>
      <c r="M2300" s="5">
        <v>197.91</v>
      </c>
    </row>
    <row r="2301" spans="1:13" x14ac:dyDescent="0.2">
      <c r="A2301" s="2">
        <v>45637</v>
      </c>
      <c r="B2301" s="3">
        <f t="shared" si="107"/>
        <v>2025</v>
      </c>
      <c r="C2301" t="str">
        <f t="shared" si="105"/>
        <v>2024-2025</v>
      </c>
      <c r="D2301" t="s">
        <v>147</v>
      </c>
      <c r="E2301" t="s">
        <v>115</v>
      </c>
      <c r="F2301" t="str">
        <f t="shared" si="106"/>
        <v>Western Australia</v>
      </c>
      <c r="G2301" t="s">
        <v>48</v>
      </c>
      <c r="H2301">
        <v>6280</v>
      </c>
      <c r="I2301" t="s">
        <v>11</v>
      </c>
      <c r="J2301" t="s">
        <v>94</v>
      </c>
      <c r="K2301" t="s">
        <v>157</v>
      </c>
      <c r="L2301" t="s">
        <v>22</v>
      </c>
      <c r="M2301" s="5">
        <v>198.01999999999998</v>
      </c>
    </row>
    <row r="2302" spans="1:13" x14ac:dyDescent="0.2">
      <c r="A2302" s="2">
        <v>45361</v>
      </c>
      <c r="B2302" s="3">
        <f t="shared" si="107"/>
        <v>2024</v>
      </c>
      <c r="C2302" t="str">
        <f t="shared" si="105"/>
        <v>2023-2024</v>
      </c>
      <c r="D2302" t="s">
        <v>148</v>
      </c>
      <c r="E2302" t="s">
        <v>100</v>
      </c>
      <c r="F2302" t="str">
        <f t="shared" si="106"/>
        <v>Western Australia</v>
      </c>
      <c r="G2302" t="s">
        <v>48</v>
      </c>
      <c r="H2302">
        <v>6021</v>
      </c>
      <c r="I2302" t="s">
        <v>11</v>
      </c>
      <c r="J2302" t="s">
        <v>49</v>
      </c>
      <c r="K2302" t="s">
        <v>19</v>
      </c>
      <c r="L2302" t="s">
        <v>23</v>
      </c>
      <c r="M2302" s="5">
        <v>198.07</v>
      </c>
    </row>
    <row r="2303" spans="1:13" x14ac:dyDescent="0.2">
      <c r="A2303" s="2">
        <v>45153</v>
      </c>
      <c r="B2303" s="3">
        <f t="shared" si="107"/>
        <v>2024</v>
      </c>
      <c r="C2303" t="str">
        <f t="shared" si="105"/>
        <v>2023-2024</v>
      </c>
      <c r="D2303" t="s">
        <v>147</v>
      </c>
      <c r="E2303" t="s">
        <v>98</v>
      </c>
      <c r="F2303" t="str">
        <f t="shared" si="106"/>
        <v>Victoria</v>
      </c>
      <c r="G2303" t="s">
        <v>45</v>
      </c>
      <c r="H2303">
        <v>3429</v>
      </c>
      <c r="I2303" t="s">
        <v>11</v>
      </c>
      <c r="J2303" t="s">
        <v>60</v>
      </c>
      <c r="K2303" t="s">
        <v>150</v>
      </c>
      <c r="L2303" t="s">
        <v>18</v>
      </c>
      <c r="M2303" s="5">
        <v>198.64</v>
      </c>
    </row>
    <row r="2304" spans="1:13" x14ac:dyDescent="0.2">
      <c r="A2304" s="2">
        <v>45600</v>
      </c>
      <c r="B2304" s="3">
        <f t="shared" si="107"/>
        <v>2025</v>
      </c>
      <c r="C2304" t="str">
        <f t="shared" si="105"/>
        <v>2024-2025</v>
      </c>
      <c r="D2304" t="s">
        <v>147</v>
      </c>
      <c r="E2304" t="s">
        <v>135</v>
      </c>
      <c r="F2304" t="str">
        <f t="shared" si="106"/>
        <v>Victoria</v>
      </c>
      <c r="G2304" t="s">
        <v>45</v>
      </c>
      <c r="H2304">
        <v>3550</v>
      </c>
      <c r="I2304" t="s">
        <v>11</v>
      </c>
      <c r="J2304" t="s">
        <v>60</v>
      </c>
      <c r="K2304" t="s">
        <v>149</v>
      </c>
      <c r="L2304" t="s">
        <v>15</v>
      </c>
      <c r="M2304" s="5">
        <v>198.75</v>
      </c>
    </row>
    <row r="2305" spans="1:13" x14ac:dyDescent="0.2">
      <c r="A2305" s="2">
        <v>44973</v>
      </c>
      <c r="B2305" s="3">
        <f t="shared" si="107"/>
        <v>2023</v>
      </c>
      <c r="C2305" t="str">
        <f t="shared" si="105"/>
        <v>2022-2023</v>
      </c>
      <c r="D2305" t="s">
        <v>147</v>
      </c>
      <c r="E2305" t="s">
        <v>82</v>
      </c>
      <c r="F2305" t="str">
        <f t="shared" si="106"/>
        <v>Queensland</v>
      </c>
      <c r="G2305" t="s">
        <v>35</v>
      </c>
      <c r="H2305">
        <v>4012</v>
      </c>
      <c r="I2305" t="s">
        <v>11</v>
      </c>
      <c r="J2305" t="s">
        <v>43</v>
      </c>
      <c r="K2305" t="s">
        <v>154</v>
      </c>
      <c r="L2305" t="s">
        <v>14</v>
      </c>
      <c r="M2305" s="5">
        <v>198.84</v>
      </c>
    </row>
    <row r="2306" spans="1:13" x14ac:dyDescent="0.2">
      <c r="A2306" s="2">
        <v>45651</v>
      </c>
      <c r="B2306" s="3">
        <f t="shared" si="107"/>
        <v>2025</v>
      </c>
      <c r="C2306" t="str">
        <f t="shared" ref="C2306:C2369" si="108">IF(MONTH(A2306) &gt;= 7, YEAR(A2306) &amp; "-" &amp; YEAR(A2306) + 1, YEAR(A2306) - 1 &amp; "-" &amp; YEAR(A2306))</f>
        <v>2024-2025</v>
      </c>
      <c r="D2306" t="s">
        <v>147</v>
      </c>
      <c r="E2306" t="s">
        <v>79</v>
      </c>
      <c r="F2306" t="str">
        <f t="shared" ref="F2306:F2369" si="109">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row>
    <row r="2307" spans="1:13" x14ac:dyDescent="0.2">
      <c r="A2307" s="2">
        <v>45573</v>
      </c>
      <c r="B2307" s="3">
        <f t="shared" ref="B2307:B2370" si="110">IF(MONTH(A2307)&gt;=7,YEAR(A2307)+1,YEAR(A2307))</f>
        <v>2025</v>
      </c>
      <c r="C2307" t="str">
        <f t="shared" si="108"/>
        <v>2024-2025</v>
      </c>
      <c r="D2307" t="s">
        <v>147</v>
      </c>
      <c r="E2307" t="s">
        <v>97</v>
      </c>
      <c r="F2307" t="str">
        <f t="shared" si="109"/>
        <v>Tasmania</v>
      </c>
      <c r="G2307" t="s">
        <v>70</v>
      </c>
      <c r="H2307">
        <v>7250</v>
      </c>
      <c r="I2307" t="s">
        <v>11</v>
      </c>
      <c r="J2307" t="s">
        <v>71</v>
      </c>
      <c r="K2307" t="s">
        <v>152</v>
      </c>
      <c r="L2307" t="s">
        <v>13</v>
      </c>
      <c r="M2307" s="5">
        <v>199.82</v>
      </c>
    </row>
    <row r="2308" spans="1:13" x14ac:dyDescent="0.2">
      <c r="A2308" s="2">
        <v>45512</v>
      </c>
      <c r="B2308" s="3">
        <f t="shared" si="110"/>
        <v>2025</v>
      </c>
      <c r="C2308" t="str">
        <f t="shared" si="108"/>
        <v>2024-2025</v>
      </c>
      <c r="D2308" t="s">
        <v>147</v>
      </c>
      <c r="E2308" t="s">
        <v>128</v>
      </c>
      <c r="F2308" t="str">
        <f t="shared" si="109"/>
        <v>Western Australia</v>
      </c>
      <c r="G2308" t="s">
        <v>48</v>
      </c>
      <c r="H2308">
        <v>6027</v>
      </c>
      <c r="I2308" t="s">
        <v>11</v>
      </c>
      <c r="J2308" t="s">
        <v>49</v>
      </c>
      <c r="K2308" t="s">
        <v>151</v>
      </c>
      <c r="L2308" t="s">
        <v>21</v>
      </c>
      <c r="M2308" s="5">
        <v>199.95</v>
      </c>
    </row>
    <row r="2309" spans="1:13" x14ac:dyDescent="0.2">
      <c r="A2309" s="2">
        <v>45510</v>
      </c>
      <c r="B2309" s="3">
        <f t="shared" si="110"/>
        <v>2025</v>
      </c>
      <c r="C2309" t="str">
        <f t="shared" si="108"/>
        <v>2024-2025</v>
      </c>
      <c r="D2309" t="s">
        <v>147</v>
      </c>
      <c r="E2309" t="s">
        <v>124</v>
      </c>
      <c r="F2309" t="str">
        <f t="shared" si="109"/>
        <v>New South Wales</v>
      </c>
      <c r="G2309" t="s">
        <v>10</v>
      </c>
      <c r="H2309">
        <v>2015</v>
      </c>
      <c r="I2309" t="s">
        <v>11</v>
      </c>
      <c r="J2309" t="s">
        <v>12</v>
      </c>
      <c r="K2309" t="s">
        <v>155</v>
      </c>
      <c r="L2309" t="s">
        <v>20</v>
      </c>
      <c r="M2309" s="5">
        <v>200.05</v>
      </c>
    </row>
    <row r="2310" spans="1:13" x14ac:dyDescent="0.2">
      <c r="A2310" s="2">
        <v>45536</v>
      </c>
      <c r="B2310" s="3">
        <f t="shared" si="110"/>
        <v>2025</v>
      </c>
      <c r="C2310" t="str">
        <f t="shared" si="108"/>
        <v>2024-2025</v>
      </c>
      <c r="D2310" t="s">
        <v>147</v>
      </c>
      <c r="E2310" t="s">
        <v>132</v>
      </c>
      <c r="F2310" t="str">
        <f t="shared" si="109"/>
        <v>New South Wales</v>
      </c>
      <c r="G2310" t="s">
        <v>10</v>
      </c>
      <c r="H2310">
        <v>2800</v>
      </c>
      <c r="I2310" t="s">
        <v>11</v>
      </c>
      <c r="J2310" t="s">
        <v>25</v>
      </c>
      <c r="K2310" t="s">
        <v>156</v>
      </c>
      <c r="L2310" t="s">
        <v>17</v>
      </c>
      <c r="M2310" s="5">
        <v>200.39</v>
      </c>
    </row>
    <row r="2311" spans="1:13" x14ac:dyDescent="0.2">
      <c r="A2311" s="2">
        <v>45324</v>
      </c>
      <c r="B2311" s="3">
        <f t="shared" si="110"/>
        <v>2024</v>
      </c>
      <c r="C2311" t="str">
        <f t="shared" si="108"/>
        <v>2023-2024</v>
      </c>
      <c r="D2311" t="s">
        <v>147</v>
      </c>
      <c r="E2311" t="s">
        <v>139</v>
      </c>
      <c r="F2311" t="str">
        <f t="shared" si="109"/>
        <v>New South Wales</v>
      </c>
      <c r="G2311" t="s">
        <v>10</v>
      </c>
      <c r="H2311">
        <v>2020</v>
      </c>
      <c r="I2311" t="s">
        <v>11</v>
      </c>
      <c r="J2311" t="s">
        <v>12</v>
      </c>
      <c r="K2311" t="s">
        <v>149</v>
      </c>
      <c r="L2311" t="s">
        <v>15</v>
      </c>
      <c r="M2311" s="5">
        <v>200.44</v>
      </c>
    </row>
    <row r="2312" spans="1:13" x14ac:dyDescent="0.2">
      <c r="A2312" s="2">
        <v>45380</v>
      </c>
      <c r="B2312" s="3">
        <f t="shared" si="110"/>
        <v>2024</v>
      </c>
      <c r="C2312" t="str">
        <f t="shared" si="108"/>
        <v>2023-2024</v>
      </c>
      <c r="D2312" t="s">
        <v>147</v>
      </c>
      <c r="E2312" t="s">
        <v>121</v>
      </c>
      <c r="F2312" t="str">
        <f t="shared" si="109"/>
        <v>Queensland</v>
      </c>
      <c r="G2312" t="s">
        <v>35</v>
      </c>
      <c r="H2312">
        <v>4700</v>
      </c>
      <c r="I2312" t="s">
        <v>11</v>
      </c>
      <c r="J2312" t="s">
        <v>51</v>
      </c>
      <c r="K2312" t="s">
        <v>149</v>
      </c>
      <c r="L2312" t="s">
        <v>15</v>
      </c>
      <c r="M2312" s="5">
        <v>200.64999999999998</v>
      </c>
    </row>
    <row r="2313" spans="1:13" x14ac:dyDescent="0.2">
      <c r="A2313" s="2">
        <v>45487</v>
      </c>
      <c r="B2313" s="3">
        <f t="shared" si="110"/>
        <v>2025</v>
      </c>
      <c r="C2313" t="str">
        <f t="shared" si="108"/>
        <v>2024-2025</v>
      </c>
      <c r="D2313" t="s">
        <v>147</v>
      </c>
      <c r="E2313" t="s">
        <v>113</v>
      </c>
      <c r="F2313" t="str">
        <f t="shared" si="109"/>
        <v>Queensland</v>
      </c>
      <c r="G2313" t="s">
        <v>35</v>
      </c>
      <c r="H2313">
        <v>4215</v>
      </c>
      <c r="I2313" t="s">
        <v>11</v>
      </c>
      <c r="J2313" t="s">
        <v>104</v>
      </c>
      <c r="K2313" t="s">
        <v>151</v>
      </c>
      <c r="L2313" t="s">
        <v>21</v>
      </c>
      <c r="M2313" s="5">
        <v>200.70999999999998</v>
      </c>
    </row>
    <row r="2314" spans="1:13" x14ac:dyDescent="0.2">
      <c r="A2314" s="2">
        <v>45114</v>
      </c>
      <c r="B2314" s="3">
        <f t="shared" si="110"/>
        <v>2024</v>
      </c>
      <c r="C2314" t="str">
        <f t="shared" si="108"/>
        <v>2023-2024</v>
      </c>
      <c r="D2314" t="s">
        <v>147</v>
      </c>
      <c r="E2314" t="s">
        <v>141</v>
      </c>
      <c r="F2314" t="str">
        <f t="shared" si="109"/>
        <v>Western Australia</v>
      </c>
      <c r="G2314" t="s">
        <v>48</v>
      </c>
      <c r="H2314">
        <v>6052</v>
      </c>
      <c r="I2314" t="s">
        <v>11</v>
      </c>
      <c r="J2314" t="s">
        <v>49</v>
      </c>
      <c r="K2314" t="s">
        <v>149</v>
      </c>
      <c r="L2314" t="s">
        <v>15</v>
      </c>
      <c r="M2314" s="5">
        <v>200.73</v>
      </c>
    </row>
    <row r="2315" spans="1:13" x14ac:dyDescent="0.2">
      <c r="A2315" s="2">
        <v>45530</v>
      </c>
      <c r="B2315" s="3">
        <f t="shared" si="110"/>
        <v>2025</v>
      </c>
      <c r="C2315" t="str">
        <f t="shared" si="108"/>
        <v>2024-2025</v>
      </c>
      <c r="D2315" t="s">
        <v>148</v>
      </c>
      <c r="E2315" t="s">
        <v>112</v>
      </c>
      <c r="F2315" t="str">
        <f t="shared" si="109"/>
        <v>Victoria</v>
      </c>
      <c r="G2315" t="s">
        <v>45</v>
      </c>
      <c r="H2315">
        <v>3076</v>
      </c>
      <c r="I2315" t="s">
        <v>11</v>
      </c>
      <c r="J2315" t="s">
        <v>46</v>
      </c>
      <c r="K2315" t="s">
        <v>153</v>
      </c>
      <c r="L2315" t="s">
        <v>16</v>
      </c>
      <c r="M2315" s="5">
        <v>200.82000000000002</v>
      </c>
    </row>
    <row r="2316" spans="1:13" x14ac:dyDescent="0.2">
      <c r="A2316" s="2">
        <v>45086</v>
      </c>
      <c r="B2316" s="3">
        <f t="shared" si="110"/>
        <v>2023</v>
      </c>
      <c r="C2316" t="str">
        <f t="shared" si="108"/>
        <v>2022-2023</v>
      </c>
      <c r="D2316" t="s">
        <v>148</v>
      </c>
      <c r="E2316" t="s">
        <v>143</v>
      </c>
      <c r="F2316" t="str">
        <f t="shared" si="109"/>
        <v>New South Wales</v>
      </c>
      <c r="G2316" t="s">
        <v>10</v>
      </c>
      <c r="H2316">
        <v>2154</v>
      </c>
      <c r="I2316" t="s">
        <v>11</v>
      </c>
      <c r="J2316" t="s">
        <v>27</v>
      </c>
      <c r="K2316" t="s">
        <v>154</v>
      </c>
      <c r="L2316" t="s">
        <v>14</v>
      </c>
      <c r="M2316" s="5">
        <v>200.87</v>
      </c>
    </row>
    <row r="2317" spans="1:13" x14ac:dyDescent="0.2">
      <c r="A2317" s="2">
        <v>45472</v>
      </c>
      <c r="B2317" s="3">
        <f t="shared" si="110"/>
        <v>2024</v>
      </c>
      <c r="C2317" t="str">
        <f t="shared" si="108"/>
        <v>2023-2024</v>
      </c>
      <c r="D2317" t="s">
        <v>147</v>
      </c>
      <c r="E2317" t="s">
        <v>103</v>
      </c>
      <c r="F2317" t="str">
        <f t="shared" si="109"/>
        <v>Queensland</v>
      </c>
      <c r="G2317" t="s">
        <v>35</v>
      </c>
      <c r="H2317">
        <v>4509</v>
      </c>
      <c r="I2317" t="s">
        <v>11</v>
      </c>
      <c r="J2317" t="s">
        <v>104</v>
      </c>
      <c r="K2317" t="s">
        <v>157</v>
      </c>
      <c r="L2317" t="s">
        <v>22</v>
      </c>
      <c r="M2317" s="5">
        <v>200.87</v>
      </c>
    </row>
    <row r="2318" spans="1:13" x14ac:dyDescent="0.2">
      <c r="A2318" s="2">
        <v>45633</v>
      </c>
      <c r="B2318" s="3">
        <f t="shared" si="110"/>
        <v>2025</v>
      </c>
      <c r="C2318" t="str">
        <f t="shared" si="108"/>
        <v>2024-2025</v>
      </c>
      <c r="D2318" t="s">
        <v>147</v>
      </c>
      <c r="E2318" t="s">
        <v>37</v>
      </c>
      <c r="F2318" t="str">
        <f t="shared" si="109"/>
        <v>South Australia</v>
      </c>
      <c r="G2318" t="s">
        <v>32</v>
      </c>
      <c r="H2318">
        <v>5607</v>
      </c>
      <c r="I2318" t="s">
        <v>11</v>
      </c>
      <c r="J2318" t="s">
        <v>38</v>
      </c>
      <c r="K2318" t="s">
        <v>156</v>
      </c>
      <c r="L2318" t="s">
        <v>17</v>
      </c>
      <c r="M2318" s="5">
        <v>201.14</v>
      </c>
    </row>
    <row r="2319" spans="1:13" x14ac:dyDescent="0.2">
      <c r="A2319" s="2">
        <v>45109</v>
      </c>
      <c r="B2319" s="3">
        <f t="shared" si="110"/>
        <v>2024</v>
      </c>
      <c r="C2319" t="str">
        <f t="shared" si="108"/>
        <v>2023-2024</v>
      </c>
      <c r="D2319" t="s">
        <v>148</v>
      </c>
      <c r="E2319" t="s">
        <v>134</v>
      </c>
      <c r="F2319" t="str">
        <f t="shared" si="109"/>
        <v>Queensland</v>
      </c>
      <c r="G2319" t="s">
        <v>35</v>
      </c>
      <c r="H2319">
        <v>4825</v>
      </c>
      <c r="I2319" t="s">
        <v>11</v>
      </c>
      <c r="J2319" t="s">
        <v>36</v>
      </c>
      <c r="K2319" t="s">
        <v>153</v>
      </c>
      <c r="L2319" t="s">
        <v>16</v>
      </c>
      <c r="M2319" s="5">
        <v>201.22</v>
      </c>
    </row>
    <row r="2320" spans="1:13" x14ac:dyDescent="0.2">
      <c r="A2320" s="2">
        <v>44940</v>
      </c>
      <c r="B2320" s="3">
        <f t="shared" si="110"/>
        <v>2023</v>
      </c>
      <c r="C2320" t="str">
        <f t="shared" si="108"/>
        <v>2022-2023</v>
      </c>
      <c r="D2320" t="s">
        <v>147</v>
      </c>
      <c r="E2320" t="s">
        <v>62</v>
      </c>
      <c r="F2320" t="str">
        <f t="shared" si="109"/>
        <v>Victoria</v>
      </c>
      <c r="G2320" t="s">
        <v>45</v>
      </c>
      <c r="H2320">
        <v>3134</v>
      </c>
      <c r="I2320" t="s">
        <v>11</v>
      </c>
      <c r="J2320" t="s">
        <v>63</v>
      </c>
      <c r="K2320" t="s">
        <v>152</v>
      </c>
      <c r="L2320" t="s">
        <v>13</v>
      </c>
      <c r="M2320" s="5">
        <v>201.22000000000003</v>
      </c>
    </row>
    <row r="2321" spans="1:13" x14ac:dyDescent="0.2">
      <c r="A2321" s="2">
        <v>44964</v>
      </c>
      <c r="B2321" s="3">
        <f t="shared" si="110"/>
        <v>2023</v>
      </c>
      <c r="C2321" t="str">
        <f t="shared" si="108"/>
        <v>2022-2023</v>
      </c>
      <c r="D2321" t="s">
        <v>148</v>
      </c>
      <c r="E2321" t="s">
        <v>59</v>
      </c>
      <c r="F2321" t="str">
        <f t="shared" si="109"/>
        <v>Victoria</v>
      </c>
      <c r="G2321" t="s">
        <v>45</v>
      </c>
      <c r="H2321">
        <v>3280</v>
      </c>
      <c r="I2321" t="s">
        <v>11</v>
      </c>
      <c r="J2321" t="s">
        <v>60</v>
      </c>
      <c r="K2321" t="s">
        <v>154</v>
      </c>
      <c r="L2321" t="s">
        <v>14</v>
      </c>
      <c r="M2321" s="5">
        <v>201.92</v>
      </c>
    </row>
    <row r="2322" spans="1:13" x14ac:dyDescent="0.2">
      <c r="A2322" s="2">
        <v>45655</v>
      </c>
      <c r="B2322" s="3">
        <f t="shared" si="110"/>
        <v>2025</v>
      </c>
      <c r="C2322" t="str">
        <f t="shared" si="108"/>
        <v>2024-2025</v>
      </c>
      <c r="D2322" t="s">
        <v>147</v>
      </c>
      <c r="E2322" t="s">
        <v>69</v>
      </c>
      <c r="F2322" t="str">
        <f t="shared" si="109"/>
        <v>Tasmania</v>
      </c>
      <c r="G2322" t="s">
        <v>70</v>
      </c>
      <c r="H2322">
        <v>7018</v>
      </c>
      <c r="I2322" t="s">
        <v>11</v>
      </c>
      <c r="J2322" t="s">
        <v>71</v>
      </c>
      <c r="K2322" t="s">
        <v>154</v>
      </c>
      <c r="L2322" t="s">
        <v>14</v>
      </c>
      <c r="M2322" s="5">
        <v>202.16</v>
      </c>
    </row>
    <row r="2323" spans="1:13" x14ac:dyDescent="0.2">
      <c r="A2323" s="2">
        <v>44942</v>
      </c>
      <c r="B2323" s="3">
        <f t="shared" si="110"/>
        <v>2023</v>
      </c>
      <c r="C2323" t="str">
        <f t="shared" si="108"/>
        <v>2022-2023</v>
      </c>
      <c r="D2323" t="s">
        <v>147</v>
      </c>
      <c r="E2323" t="s">
        <v>102</v>
      </c>
      <c r="F2323" t="str">
        <f t="shared" si="109"/>
        <v>Queensland</v>
      </c>
      <c r="G2323" t="s">
        <v>35</v>
      </c>
      <c r="H2323">
        <v>4870</v>
      </c>
      <c r="I2323" t="s">
        <v>11</v>
      </c>
      <c r="J2323" t="s">
        <v>36</v>
      </c>
      <c r="K2323" t="s">
        <v>155</v>
      </c>
      <c r="L2323" t="s">
        <v>20</v>
      </c>
      <c r="M2323" s="5">
        <v>202.28</v>
      </c>
    </row>
    <row r="2324" spans="1:13" x14ac:dyDescent="0.2">
      <c r="A2324" s="2">
        <v>45182</v>
      </c>
      <c r="B2324" s="3">
        <f t="shared" si="110"/>
        <v>2024</v>
      </c>
      <c r="C2324" t="str">
        <f t="shared" si="108"/>
        <v>2023-2024</v>
      </c>
      <c r="D2324" t="s">
        <v>147</v>
      </c>
      <c r="E2324" t="s">
        <v>56</v>
      </c>
      <c r="F2324" t="str">
        <f t="shared" si="109"/>
        <v>Northern Territory</v>
      </c>
      <c r="G2324" t="s">
        <v>29</v>
      </c>
      <c r="H2324">
        <v>870</v>
      </c>
      <c r="I2324" t="s">
        <v>11</v>
      </c>
      <c r="J2324" t="s">
        <v>30</v>
      </c>
      <c r="K2324" t="s">
        <v>19</v>
      </c>
      <c r="L2324" t="s">
        <v>23</v>
      </c>
      <c r="M2324" s="5">
        <v>202.61</v>
      </c>
    </row>
    <row r="2325" spans="1:13" x14ac:dyDescent="0.2">
      <c r="A2325" s="2">
        <v>45306</v>
      </c>
      <c r="B2325" s="3">
        <f t="shared" si="110"/>
        <v>2024</v>
      </c>
      <c r="C2325" t="str">
        <f t="shared" si="108"/>
        <v>2023-2024</v>
      </c>
      <c r="D2325" t="s">
        <v>147</v>
      </c>
      <c r="E2325" t="s">
        <v>108</v>
      </c>
      <c r="F2325" t="str">
        <f t="shared" si="109"/>
        <v>Victoria</v>
      </c>
      <c r="G2325" t="s">
        <v>45</v>
      </c>
      <c r="H2325">
        <v>3018</v>
      </c>
      <c r="I2325" t="s">
        <v>11</v>
      </c>
      <c r="J2325" t="s">
        <v>46</v>
      </c>
      <c r="K2325" t="s">
        <v>150</v>
      </c>
      <c r="L2325" t="s">
        <v>18</v>
      </c>
      <c r="M2325" s="5">
        <v>202.86999999999998</v>
      </c>
    </row>
    <row r="2326" spans="1:13" x14ac:dyDescent="0.2">
      <c r="A2326" s="2">
        <v>45141</v>
      </c>
      <c r="B2326" s="3">
        <f t="shared" si="110"/>
        <v>2024</v>
      </c>
      <c r="C2326" t="str">
        <f t="shared" si="108"/>
        <v>2023-2024</v>
      </c>
      <c r="D2326" t="s">
        <v>148</v>
      </c>
      <c r="E2326" t="s">
        <v>143</v>
      </c>
      <c r="F2326" t="str">
        <f t="shared" si="109"/>
        <v>New South Wales</v>
      </c>
      <c r="G2326" t="s">
        <v>10</v>
      </c>
      <c r="H2326">
        <v>2154</v>
      </c>
      <c r="I2326" t="s">
        <v>11</v>
      </c>
      <c r="J2326" t="s">
        <v>27</v>
      </c>
      <c r="K2326" t="s">
        <v>149</v>
      </c>
      <c r="L2326" t="s">
        <v>15</v>
      </c>
      <c r="M2326" s="5">
        <v>203.66</v>
      </c>
    </row>
    <row r="2327" spans="1:13" x14ac:dyDescent="0.2">
      <c r="A2327" s="2">
        <v>44999</v>
      </c>
      <c r="B2327" s="3">
        <f t="shared" si="110"/>
        <v>2023</v>
      </c>
      <c r="C2327" t="str">
        <f t="shared" si="108"/>
        <v>2022-2023</v>
      </c>
      <c r="D2327" t="s">
        <v>147</v>
      </c>
      <c r="E2327" t="s">
        <v>145</v>
      </c>
      <c r="F2327" t="str">
        <f t="shared" si="109"/>
        <v>New South Wales</v>
      </c>
      <c r="G2327" t="s">
        <v>10</v>
      </c>
      <c r="H2327">
        <v>2101</v>
      </c>
      <c r="I2327" t="s">
        <v>11</v>
      </c>
      <c r="J2327" t="s">
        <v>27</v>
      </c>
      <c r="K2327" t="s">
        <v>149</v>
      </c>
      <c r="L2327" t="s">
        <v>15</v>
      </c>
      <c r="M2327" s="5">
        <v>203.68</v>
      </c>
    </row>
    <row r="2328" spans="1:13" x14ac:dyDescent="0.2">
      <c r="A2328" s="2">
        <v>45583</v>
      </c>
      <c r="B2328" s="3">
        <f t="shared" si="110"/>
        <v>2025</v>
      </c>
      <c r="C2328" t="str">
        <f t="shared" si="108"/>
        <v>2024-2025</v>
      </c>
      <c r="D2328" t="s">
        <v>148</v>
      </c>
      <c r="E2328" t="s">
        <v>112</v>
      </c>
      <c r="F2328" t="str">
        <f t="shared" si="109"/>
        <v>Victoria</v>
      </c>
      <c r="G2328" t="s">
        <v>45</v>
      </c>
      <c r="H2328">
        <v>3076</v>
      </c>
      <c r="I2328" t="s">
        <v>11</v>
      </c>
      <c r="J2328" t="s">
        <v>46</v>
      </c>
      <c r="K2328" t="s">
        <v>19</v>
      </c>
      <c r="L2328" t="s">
        <v>23</v>
      </c>
      <c r="M2328" s="5">
        <v>203.88</v>
      </c>
    </row>
    <row r="2329" spans="1:13" x14ac:dyDescent="0.2">
      <c r="A2329" s="2">
        <v>45126</v>
      </c>
      <c r="B2329" s="3">
        <f t="shared" si="110"/>
        <v>2024</v>
      </c>
      <c r="C2329" t="str">
        <f t="shared" si="108"/>
        <v>2023-2024</v>
      </c>
      <c r="D2329" t="s">
        <v>147</v>
      </c>
      <c r="E2329" t="s">
        <v>39</v>
      </c>
      <c r="F2329" t="str">
        <f t="shared" si="109"/>
        <v>South Australia</v>
      </c>
      <c r="G2329" t="s">
        <v>32</v>
      </c>
      <c r="H2329">
        <v>5343</v>
      </c>
      <c r="I2329" t="s">
        <v>11</v>
      </c>
      <c r="J2329" t="s">
        <v>38</v>
      </c>
      <c r="K2329" t="s">
        <v>151</v>
      </c>
      <c r="L2329" t="s">
        <v>21</v>
      </c>
      <c r="M2329" s="5">
        <v>204.10000000000002</v>
      </c>
    </row>
    <row r="2330" spans="1:13" x14ac:dyDescent="0.2">
      <c r="A2330" s="2">
        <v>44931</v>
      </c>
      <c r="B2330" s="3">
        <f t="shared" si="110"/>
        <v>2023</v>
      </c>
      <c r="C2330" t="str">
        <f t="shared" si="108"/>
        <v>2022-2023</v>
      </c>
      <c r="D2330" t="s">
        <v>147</v>
      </c>
      <c r="E2330" t="s">
        <v>9</v>
      </c>
      <c r="F2330" t="str">
        <f t="shared" si="109"/>
        <v>New South Wales</v>
      </c>
      <c r="G2330" t="s">
        <v>10</v>
      </c>
      <c r="H2330">
        <v>2067</v>
      </c>
      <c r="I2330" t="s">
        <v>11</v>
      </c>
      <c r="J2330" t="s">
        <v>12</v>
      </c>
      <c r="K2330" t="s">
        <v>149</v>
      </c>
      <c r="L2330" t="s">
        <v>15</v>
      </c>
      <c r="M2330" s="5">
        <v>204.21</v>
      </c>
    </row>
    <row r="2331" spans="1:13" x14ac:dyDescent="0.2">
      <c r="A2331" s="2">
        <v>45062</v>
      </c>
      <c r="B2331" s="3">
        <f t="shared" si="110"/>
        <v>2023</v>
      </c>
      <c r="C2331" t="str">
        <f t="shared" si="108"/>
        <v>2022-2023</v>
      </c>
      <c r="D2331" t="s">
        <v>147</v>
      </c>
      <c r="E2331" t="s">
        <v>138</v>
      </c>
      <c r="F2331" t="str">
        <f t="shared" si="109"/>
        <v>Queensland</v>
      </c>
      <c r="G2331" t="s">
        <v>35</v>
      </c>
      <c r="H2331">
        <v>4558</v>
      </c>
      <c r="I2331" t="s">
        <v>11</v>
      </c>
      <c r="J2331" t="s">
        <v>120</v>
      </c>
      <c r="K2331" t="s">
        <v>150</v>
      </c>
      <c r="L2331" t="s">
        <v>18</v>
      </c>
      <c r="M2331" s="5">
        <v>204.48000000000002</v>
      </c>
    </row>
    <row r="2332" spans="1:13" x14ac:dyDescent="0.2">
      <c r="A2332" s="2">
        <v>45574</v>
      </c>
      <c r="B2332" s="3">
        <f t="shared" si="110"/>
        <v>2025</v>
      </c>
      <c r="C2332" t="str">
        <f t="shared" si="108"/>
        <v>2024-2025</v>
      </c>
      <c r="D2332" t="s">
        <v>147</v>
      </c>
      <c r="E2332" t="s">
        <v>88</v>
      </c>
      <c r="F2332" t="str">
        <f t="shared" si="109"/>
        <v>South Australia</v>
      </c>
      <c r="G2332" t="s">
        <v>32</v>
      </c>
      <c r="H2332">
        <v>5011</v>
      </c>
      <c r="I2332" t="s">
        <v>11</v>
      </c>
      <c r="J2332" t="s">
        <v>33</v>
      </c>
      <c r="K2332" t="s">
        <v>149</v>
      </c>
      <c r="L2332" t="s">
        <v>15</v>
      </c>
      <c r="M2332" s="5">
        <v>204.59</v>
      </c>
    </row>
    <row r="2333" spans="1:13" x14ac:dyDescent="0.2">
      <c r="A2333" s="2">
        <v>45012</v>
      </c>
      <c r="B2333" s="3">
        <f t="shared" si="110"/>
        <v>2023</v>
      </c>
      <c r="C2333" t="str">
        <f t="shared" si="108"/>
        <v>2022-2023</v>
      </c>
      <c r="D2333" t="s">
        <v>147</v>
      </c>
      <c r="E2333" t="s">
        <v>85</v>
      </c>
      <c r="F2333" t="str">
        <f t="shared" si="109"/>
        <v>Queensland</v>
      </c>
      <c r="G2333" t="s">
        <v>35</v>
      </c>
      <c r="H2333">
        <v>4883</v>
      </c>
      <c r="I2333" t="s">
        <v>11</v>
      </c>
      <c r="J2333" t="s">
        <v>36</v>
      </c>
      <c r="K2333" t="s">
        <v>155</v>
      </c>
      <c r="L2333" t="s">
        <v>20</v>
      </c>
      <c r="M2333" s="5">
        <v>204.61</v>
      </c>
    </row>
    <row r="2334" spans="1:13" x14ac:dyDescent="0.2">
      <c r="A2334" s="2">
        <v>45491</v>
      </c>
      <c r="B2334" s="3">
        <f t="shared" si="110"/>
        <v>2025</v>
      </c>
      <c r="C2334" t="str">
        <f t="shared" si="108"/>
        <v>2024-2025</v>
      </c>
      <c r="D2334" t="s">
        <v>148</v>
      </c>
      <c r="E2334" t="s">
        <v>66</v>
      </c>
      <c r="F2334" t="str">
        <f t="shared" si="109"/>
        <v>South Australia</v>
      </c>
      <c r="G2334" t="s">
        <v>32</v>
      </c>
      <c r="H2334">
        <v>5169</v>
      </c>
      <c r="I2334" t="s">
        <v>11</v>
      </c>
      <c r="J2334" t="s">
        <v>33</v>
      </c>
      <c r="K2334" t="s">
        <v>150</v>
      </c>
      <c r="L2334" t="s">
        <v>18</v>
      </c>
      <c r="M2334" s="5">
        <v>204.64</v>
      </c>
    </row>
    <row r="2335" spans="1:13" x14ac:dyDescent="0.2">
      <c r="A2335" s="2">
        <v>45022</v>
      </c>
      <c r="B2335" s="3">
        <f t="shared" si="110"/>
        <v>2023</v>
      </c>
      <c r="C2335" t="str">
        <f t="shared" si="108"/>
        <v>2022-2023</v>
      </c>
      <c r="D2335" t="s">
        <v>147</v>
      </c>
      <c r="E2335" t="s">
        <v>128</v>
      </c>
      <c r="F2335" t="str">
        <f t="shared" si="109"/>
        <v>Western Australia</v>
      </c>
      <c r="G2335" t="s">
        <v>48</v>
      </c>
      <c r="H2335">
        <v>6027</v>
      </c>
      <c r="I2335" t="s">
        <v>11</v>
      </c>
      <c r="J2335" t="s">
        <v>49</v>
      </c>
      <c r="K2335" t="s">
        <v>152</v>
      </c>
      <c r="L2335" t="s">
        <v>13</v>
      </c>
      <c r="M2335" s="5">
        <v>204.69000000000003</v>
      </c>
    </row>
    <row r="2336" spans="1:13" x14ac:dyDescent="0.2">
      <c r="A2336" s="2">
        <v>45063</v>
      </c>
      <c r="B2336" s="3">
        <f t="shared" si="110"/>
        <v>2023</v>
      </c>
      <c r="C2336" t="str">
        <f t="shared" si="108"/>
        <v>2022-2023</v>
      </c>
      <c r="D2336" t="s">
        <v>147</v>
      </c>
      <c r="E2336" t="s">
        <v>75</v>
      </c>
      <c r="F2336" t="str">
        <f t="shared" si="109"/>
        <v>Victoria</v>
      </c>
      <c r="G2336" t="s">
        <v>45</v>
      </c>
      <c r="H2336">
        <v>3630</v>
      </c>
      <c r="I2336" t="s">
        <v>11</v>
      </c>
      <c r="J2336" t="s">
        <v>55</v>
      </c>
      <c r="K2336" t="s">
        <v>154</v>
      </c>
      <c r="L2336" t="s">
        <v>14</v>
      </c>
      <c r="M2336" s="5">
        <v>204.79000000000002</v>
      </c>
    </row>
    <row r="2337" spans="1:13" x14ac:dyDescent="0.2">
      <c r="A2337" s="2">
        <v>45160</v>
      </c>
      <c r="B2337" s="3">
        <f t="shared" si="110"/>
        <v>2024</v>
      </c>
      <c r="C2337" t="str">
        <f t="shared" si="108"/>
        <v>2023-2024</v>
      </c>
      <c r="D2337" t="s">
        <v>148</v>
      </c>
      <c r="E2337" t="s">
        <v>89</v>
      </c>
      <c r="F2337" t="str">
        <f t="shared" si="109"/>
        <v>Queensland</v>
      </c>
      <c r="G2337" t="s">
        <v>35</v>
      </c>
      <c r="H2337">
        <v>4655</v>
      </c>
      <c r="I2337" t="s">
        <v>11</v>
      </c>
      <c r="J2337" t="s">
        <v>51</v>
      </c>
      <c r="K2337" t="s">
        <v>153</v>
      </c>
      <c r="L2337" t="s">
        <v>16</v>
      </c>
      <c r="M2337" s="5">
        <v>204.82999999999998</v>
      </c>
    </row>
    <row r="2338" spans="1:13" x14ac:dyDescent="0.2">
      <c r="A2338" s="2">
        <v>45451</v>
      </c>
      <c r="B2338" s="3">
        <f t="shared" si="110"/>
        <v>2024</v>
      </c>
      <c r="C2338" t="str">
        <f t="shared" si="108"/>
        <v>2023-2024</v>
      </c>
      <c r="D2338" t="s">
        <v>147</v>
      </c>
      <c r="E2338" t="s">
        <v>83</v>
      </c>
      <c r="F2338" t="str">
        <f t="shared" si="109"/>
        <v>New South Wales</v>
      </c>
      <c r="G2338" t="s">
        <v>10</v>
      </c>
      <c r="H2338">
        <v>2750</v>
      </c>
      <c r="I2338" t="s">
        <v>11</v>
      </c>
      <c r="J2338" t="s">
        <v>25</v>
      </c>
      <c r="K2338" t="s">
        <v>152</v>
      </c>
      <c r="L2338" t="s">
        <v>13</v>
      </c>
      <c r="M2338" s="5">
        <v>204.84</v>
      </c>
    </row>
    <row r="2339" spans="1:13" x14ac:dyDescent="0.2">
      <c r="A2339" s="2">
        <v>45342</v>
      </c>
      <c r="B2339" s="3">
        <f t="shared" si="110"/>
        <v>2024</v>
      </c>
      <c r="C2339" t="str">
        <f t="shared" si="108"/>
        <v>2023-2024</v>
      </c>
      <c r="D2339" t="s">
        <v>147</v>
      </c>
      <c r="E2339" t="s">
        <v>119</v>
      </c>
      <c r="F2339" t="str">
        <f t="shared" si="109"/>
        <v>Queensland</v>
      </c>
      <c r="G2339" t="s">
        <v>35</v>
      </c>
      <c r="H2339">
        <v>4570</v>
      </c>
      <c r="I2339" t="s">
        <v>11</v>
      </c>
      <c r="J2339" t="s">
        <v>120</v>
      </c>
      <c r="K2339" t="s">
        <v>153</v>
      </c>
      <c r="L2339" t="s">
        <v>16</v>
      </c>
      <c r="M2339" s="5">
        <v>204.85</v>
      </c>
    </row>
    <row r="2340" spans="1:13" x14ac:dyDescent="0.2">
      <c r="A2340" s="2">
        <v>45391</v>
      </c>
      <c r="B2340" s="3">
        <f t="shared" si="110"/>
        <v>2024</v>
      </c>
      <c r="C2340" t="str">
        <f t="shared" si="108"/>
        <v>2023-2024</v>
      </c>
      <c r="D2340" t="s">
        <v>148</v>
      </c>
      <c r="E2340" t="s">
        <v>112</v>
      </c>
      <c r="F2340" t="str">
        <f t="shared" si="109"/>
        <v>Victoria</v>
      </c>
      <c r="G2340" t="s">
        <v>45</v>
      </c>
      <c r="H2340">
        <v>3076</v>
      </c>
      <c r="I2340" t="s">
        <v>11</v>
      </c>
      <c r="J2340" t="s">
        <v>46</v>
      </c>
      <c r="K2340" t="s">
        <v>157</v>
      </c>
      <c r="L2340" t="s">
        <v>22</v>
      </c>
      <c r="M2340" s="5">
        <v>205.46</v>
      </c>
    </row>
    <row r="2341" spans="1:13" x14ac:dyDescent="0.2">
      <c r="A2341" s="2">
        <v>45652</v>
      </c>
      <c r="B2341" s="3">
        <f t="shared" si="110"/>
        <v>2025</v>
      </c>
      <c r="C2341" t="str">
        <f t="shared" si="108"/>
        <v>2024-2025</v>
      </c>
      <c r="D2341" t="s">
        <v>148</v>
      </c>
      <c r="E2341" t="s">
        <v>122</v>
      </c>
      <c r="F2341" t="str">
        <f t="shared" si="109"/>
        <v>New South Wales</v>
      </c>
      <c r="G2341" t="s">
        <v>10</v>
      </c>
      <c r="H2341">
        <v>2650</v>
      </c>
      <c r="I2341" t="s">
        <v>11</v>
      </c>
      <c r="J2341" t="s">
        <v>25</v>
      </c>
      <c r="K2341" t="s">
        <v>153</v>
      </c>
      <c r="L2341" t="s">
        <v>16</v>
      </c>
      <c r="M2341" s="5">
        <v>205.64</v>
      </c>
    </row>
    <row r="2342" spans="1:13" x14ac:dyDescent="0.2">
      <c r="A2342" s="2">
        <v>45069</v>
      </c>
      <c r="B2342" s="3">
        <f t="shared" si="110"/>
        <v>2023</v>
      </c>
      <c r="C2342" t="str">
        <f t="shared" si="108"/>
        <v>2022-2023</v>
      </c>
      <c r="D2342" t="s">
        <v>148</v>
      </c>
      <c r="E2342" t="s">
        <v>99</v>
      </c>
      <c r="F2342" t="str">
        <f t="shared" si="109"/>
        <v>Victoria</v>
      </c>
      <c r="G2342" t="s">
        <v>45</v>
      </c>
      <c r="H2342">
        <v>3148</v>
      </c>
      <c r="I2342" t="s">
        <v>11</v>
      </c>
      <c r="J2342" t="s">
        <v>63</v>
      </c>
      <c r="K2342" t="s">
        <v>149</v>
      </c>
      <c r="L2342" t="s">
        <v>15</v>
      </c>
      <c r="M2342" s="5">
        <v>205.76999999999998</v>
      </c>
    </row>
    <row r="2343" spans="1:13" x14ac:dyDescent="0.2">
      <c r="A2343" s="2">
        <v>45510</v>
      </c>
      <c r="B2343" s="3">
        <f t="shared" si="110"/>
        <v>2025</v>
      </c>
      <c r="C2343" t="str">
        <f t="shared" si="108"/>
        <v>2024-2025</v>
      </c>
      <c r="D2343" t="s">
        <v>147</v>
      </c>
      <c r="E2343" t="s">
        <v>127</v>
      </c>
      <c r="F2343" t="str">
        <f t="shared" si="109"/>
        <v>New South Wales</v>
      </c>
      <c r="G2343" t="s">
        <v>10</v>
      </c>
      <c r="H2343">
        <v>2131</v>
      </c>
      <c r="I2343" t="s">
        <v>11</v>
      </c>
      <c r="J2343" t="s">
        <v>27</v>
      </c>
      <c r="K2343" t="s">
        <v>149</v>
      </c>
      <c r="L2343" t="s">
        <v>15</v>
      </c>
      <c r="M2343" s="5">
        <v>206.74</v>
      </c>
    </row>
    <row r="2344" spans="1:13" x14ac:dyDescent="0.2">
      <c r="A2344" s="2">
        <v>45303</v>
      </c>
      <c r="B2344" s="3">
        <f t="shared" si="110"/>
        <v>2024</v>
      </c>
      <c r="C2344" t="str">
        <f t="shared" si="108"/>
        <v>2023-2024</v>
      </c>
      <c r="D2344" t="s">
        <v>148</v>
      </c>
      <c r="E2344" t="s">
        <v>110</v>
      </c>
      <c r="F2344" t="str">
        <f t="shared" si="109"/>
        <v>Queensland</v>
      </c>
      <c r="G2344" t="s">
        <v>35</v>
      </c>
      <c r="H2344">
        <v>4680</v>
      </c>
      <c r="I2344" t="s">
        <v>11</v>
      </c>
      <c r="J2344" t="s">
        <v>51</v>
      </c>
      <c r="K2344" t="s">
        <v>154</v>
      </c>
      <c r="L2344" t="s">
        <v>14</v>
      </c>
      <c r="M2344" s="5">
        <v>206.82</v>
      </c>
    </row>
    <row r="2345" spans="1:13" x14ac:dyDescent="0.2">
      <c r="A2345" s="2">
        <v>45259</v>
      </c>
      <c r="B2345" s="3">
        <f t="shared" si="110"/>
        <v>2024</v>
      </c>
      <c r="C2345" t="str">
        <f t="shared" si="108"/>
        <v>2023-2024</v>
      </c>
      <c r="D2345" t="s">
        <v>148</v>
      </c>
      <c r="E2345" t="s">
        <v>91</v>
      </c>
      <c r="F2345" t="str">
        <f t="shared" si="109"/>
        <v>Victoria</v>
      </c>
      <c r="G2345" t="s">
        <v>45</v>
      </c>
      <c r="H2345">
        <v>3690</v>
      </c>
      <c r="I2345" t="s">
        <v>11</v>
      </c>
      <c r="J2345" t="s">
        <v>55</v>
      </c>
      <c r="K2345" t="s">
        <v>150</v>
      </c>
      <c r="L2345" t="s">
        <v>18</v>
      </c>
      <c r="M2345" s="5">
        <v>207.62</v>
      </c>
    </row>
    <row r="2346" spans="1:13" x14ac:dyDescent="0.2">
      <c r="A2346" s="2">
        <v>44976</v>
      </c>
      <c r="B2346" s="3">
        <f t="shared" si="110"/>
        <v>2023</v>
      </c>
      <c r="C2346" t="str">
        <f t="shared" si="108"/>
        <v>2022-2023</v>
      </c>
      <c r="D2346" t="s">
        <v>148</v>
      </c>
      <c r="E2346" t="s">
        <v>61</v>
      </c>
      <c r="F2346" t="str">
        <f t="shared" si="109"/>
        <v>New South Wales</v>
      </c>
      <c r="G2346" t="s">
        <v>10</v>
      </c>
      <c r="H2346">
        <v>2539</v>
      </c>
      <c r="I2346" t="s">
        <v>11</v>
      </c>
      <c r="J2346" t="s">
        <v>58</v>
      </c>
      <c r="K2346" t="s">
        <v>152</v>
      </c>
      <c r="L2346" t="s">
        <v>13</v>
      </c>
      <c r="M2346" s="5">
        <v>207.73</v>
      </c>
    </row>
    <row r="2347" spans="1:13" x14ac:dyDescent="0.2">
      <c r="A2347" s="2">
        <v>45158</v>
      </c>
      <c r="B2347" s="3">
        <f t="shared" si="110"/>
        <v>2024</v>
      </c>
      <c r="C2347" t="str">
        <f t="shared" si="108"/>
        <v>2023-2024</v>
      </c>
      <c r="D2347" t="s">
        <v>148</v>
      </c>
      <c r="E2347" t="s">
        <v>59</v>
      </c>
      <c r="F2347" t="str">
        <f t="shared" si="109"/>
        <v>Victoria</v>
      </c>
      <c r="G2347" t="s">
        <v>45</v>
      </c>
      <c r="H2347">
        <v>3280</v>
      </c>
      <c r="I2347" t="s">
        <v>11</v>
      </c>
      <c r="J2347" t="s">
        <v>60</v>
      </c>
      <c r="K2347" t="s">
        <v>150</v>
      </c>
      <c r="L2347" t="s">
        <v>18</v>
      </c>
      <c r="M2347" s="5">
        <v>207.74</v>
      </c>
    </row>
    <row r="2348" spans="1:13" x14ac:dyDescent="0.2">
      <c r="A2348" s="2">
        <v>45127</v>
      </c>
      <c r="B2348" s="3">
        <f t="shared" si="110"/>
        <v>2024</v>
      </c>
      <c r="C2348" t="str">
        <f t="shared" si="108"/>
        <v>2023-2024</v>
      </c>
      <c r="D2348" t="s">
        <v>147</v>
      </c>
      <c r="E2348" t="s">
        <v>92</v>
      </c>
      <c r="F2348" t="str">
        <f t="shared" si="109"/>
        <v>Queensland</v>
      </c>
      <c r="G2348" t="s">
        <v>35</v>
      </c>
      <c r="H2348">
        <v>4068</v>
      </c>
      <c r="I2348" t="s">
        <v>11</v>
      </c>
      <c r="J2348" t="s">
        <v>43</v>
      </c>
      <c r="K2348" t="s">
        <v>157</v>
      </c>
      <c r="L2348" t="s">
        <v>22</v>
      </c>
      <c r="M2348" s="5">
        <v>207.77</v>
      </c>
    </row>
    <row r="2349" spans="1:13" x14ac:dyDescent="0.2">
      <c r="A2349" s="2">
        <v>44967</v>
      </c>
      <c r="B2349" s="3">
        <f t="shared" si="110"/>
        <v>2023</v>
      </c>
      <c r="C2349" t="str">
        <f t="shared" si="108"/>
        <v>2022-2023</v>
      </c>
      <c r="D2349" t="s">
        <v>148</v>
      </c>
      <c r="E2349" t="s">
        <v>125</v>
      </c>
      <c r="F2349" t="str">
        <f t="shared" si="109"/>
        <v>Victoria</v>
      </c>
      <c r="G2349" t="s">
        <v>45</v>
      </c>
      <c r="H2349">
        <v>3400</v>
      </c>
      <c r="I2349" t="s">
        <v>11</v>
      </c>
      <c r="J2349" t="s">
        <v>60</v>
      </c>
      <c r="K2349" t="s">
        <v>153</v>
      </c>
      <c r="L2349" t="s">
        <v>16</v>
      </c>
      <c r="M2349" s="5">
        <v>207.84</v>
      </c>
    </row>
    <row r="2350" spans="1:13" x14ac:dyDescent="0.2">
      <c r="A2350" s="2">
        <v>45402</v>
      </c>
      <c r="B2350" s="3">
        <f t="shared" si="110"/>
        <v>2024</v>
      </c>
      <c r="C2350" t="str">
        <f t="shared" si="108"/>
        <v>2023-2024</v>
      </c>
      <c r="D2350" t="s">
        <v>148</v>
      </c>
      <c r="E2350" t="s">
        <v>101</v>
      </c>
      <c r="F2350" t="str">
        <f t="shared" si="109"/>
        <v>Victoria</v>
      </c>
      <c r="G2350" t="s">
        <v>45</v>
      </c>
      <c r="H2350">
        <v>3131</v>
      </c>
      <c r="I2350" t="s">
        <v>11</v>
      </c>
      <c r="J2350" t="s">
        <v>63</v>
      </c>
      <c r="K2350" t="s">
        <v>154</v>
      </c>
      <c r="L2350" t="s">
        <v>14</v>
      </c>
      <c r="M2350" s="5">
        <v>207.84</v>
      </c>
    </row>
    <row r="2351" spans="1:13" x14ac:dyDescent="0.2">
      <c r="A2351" s="2">
        <v>45326</v>
      </c>
      <c r="B2351" s="3">
        <f t="shared" si="110"/>
        <v>2024</v>
      </c>
      <c r="C2351" t="str">
        <f t="shared" si="108"/>
        <v>2023-2024</v>
      </c>
      <c r="D2351" t="s">
        <v>147</v>
      </c>
      <c r="E2351" t="s">
        <v>138</v>
      </c>
      <c r="F2351" t="str">
        <f t="shared" si="109"/>
        <v>Queensland</v>
      </c>
      <c r="G2351" t="s">
        <v>35</v>
      </c>
      <c r="H2351">
        <v>4558</v>
      </c>
      <c r="I2351" t="s">
        <v>11</v>
      </c>
      <c r="J2351" t="s">
        <v>120</v>
      </c>
      <c r="K2351" t="s">
        <v>154</v>
      </c>
      <c r="L2351" t="s">
        <v>14</v>
      </c>
      <c r="M2351" s="5">
        <v>208.14000000000001</v>
      </c>
    </row>
    <row r="2352" spans="1:13" x14ac:dyDescent="0.2">
      <c r="A2352" s="2">
        <v>45002</v>
      </c>
      <c r="B2352" s="3">
        <f t="shared" si="110"/>
        <v>2023</v>
      </c>
      <c r="C2352" t="str">
        <f t="shared" si="108"/>
        <v>2022-2023</v>
      </c>
      <c r="D2352" t="s">
        <v>147</v>
      </c>
      <c r="E2352" t="s">
        <v>56</v>
      </c>
      <c r="F2352" t="str">
        <f t="shared" si="109"/>
        <v>Northern Territory</v>
      </c>
      <c r="G2352" t="s">
        <v>29</v>
      </c>
      <c r="H2352">
        <v>870</v>
      </c>
      <c r="I2352" t="s">
        <v>11</v>
      </c>
      <c r="J2352" t="s">
        <v>30</v>
      </c>
      <c r="K2352" t="s">
        <v>151</v>
      </c>
      <c r="L2352" t="s">
        <v>21</v>
      </c>
      <c r="M2352" s="5">
        <v>208.22</v>
      </c>
    </row>
    <row r="2353" spans="1:13" x14ac:dyDescent="0.2">
      <c r="A2353" s="2">
        <v>45059</v>
      </c>
      <c r="B2353" s="3">
        <f t="shared" si="110"/>
        <v>2023</v>
      </c>
      <c r="C2353" t="str">
        <f t="shared" si="108"/>
        <v>2022-2023</v>
      </c>
      <c r="D2353" t="s">
        <v>147</v>
      </c>
      <c r="E2353" t="s">
        <v>39</v>
      </c>
      <c r="F2353" t="str">
        <f t="shared" si="109"/>
        <v>South Australia</v>
      </c>
      <c r="G2353" t="s">
        <v>32</v>
      </c>
      <c r="H2353">
        <v>5343</v>
      </c>
      <c r="I2353" t="s">
        <v>11</v>
      </c>
      <c r="J2353" t="s">
        <v>38</v>
      </c>
      <c r="K2353" t="s">
        <v>151</v>
      </c>
      <c r="L2353" t="s">
        <v>21</v>
      </c>
      <c r="M2353" s="5">
        <v>208.44</v>
      </c>
    </row>
    <row r="2354" spans="1:13" x14ac:dyDescent="0.2">
      <c r="A2354" s="2">
        <v>45113</v>
      </c>
      <c r="B2354" s="3">
        <f t="shared" si="110"/>
        <v>2024</v>
      </c>
      <c r="C2354" t="str">
        <f t="shared" si="108"/>
        <v>2023-2024</v>
      </c>
      <c r="D2354" t="s">
        <v>148</v>
      </c>
      <c r="E2354" t="s">
        <v>110</v>
      </c>
      <c r="F2354" t="str">
        <f t="shared" si="109"/>
        <v>Queensland</v>
      </c>
      <c r="G2354" t="s">
        <v>35</v>
      </c>
      <c r="H2354">
        <v>4680</v>
      </c>
      <c r="I2354" t="s">
        <v>11</v>
      </c>
      <c r="J2354" t="s">
        <v>51</v>
      </c>
      <c r="K2354" t="s">
        <v>155</v>
      </c>
      <c r="L2354" t="s">
        <v>20</v>
      </c>
      <c r="M2354" s="5">
        <v>208.73000000000002</v>
      </c>
    </row>
    <row r="2355" spans="1:13" x14ac:dyDescent="0.2">
      <c r="A2355" s="2">
        <v>45311</v>
      </c>
      <c r="B2355" s="3">
        <f t="shared" si="110"/>
        <v>2024</v>
      </c>
      <c r="C2355" t="str">
        <f t="shared" si="108"/>
        <v>2023-2024</v>
      </c>
      <c r="D2355" t="s">
        <v>148</v>
      </c>
      <c r="E2355" t="s">
        <v>140</v>
      </c>
      <c r="F2355" t="str">
        <f t="shared" si="109"/>
        <v>Tasmania</v>
      </c>
      <c r="G2355" t="s">
        <v>70</v>
      </c>
      <c r="H2355">
        <v>7320</v>
      </c>
      <c r="I2355" t="s">
        <v>11</v>
      </c>
      <c r="J2355" t="s">
        <v>71</v>
      </c>
      <c r="K2355" t="s">
        <v>152</v>
      </c>
      <c r="L2355" t="s">
        <v>13</v>
      </c>
      <c r="M2355" s="5">
        <v>209.62</v>
      </c>
    </row>
    <row r="2356" spans="1:13" x14ac:dyDescent="0.2">
      <c r="A2356" s="2">
        <v>45004</v>
      </c>
      <c r="B2356" s="3">
        <f t="shared" si="110"/>
        <v>2023</v>
      </c>
      <c r="C2356" t="str">
        <f t="shared" si="108"/>
        <v>2022-2023</v>
      </c>
      <c r="D2356" t="s">
        <v>147</v>
      </c>
      <c r="E2356" t="s">
        <v>122</v>
      </c>
      <c r="F2356" t="str">
        <f t="shared" si="109"/>
        <v>New South Wales</v>
      </c>
      <c r="G2356" t="s">
        <v>10</v>
      </c>
      <c r="H2356">
        <v>2650</v>
      </c>
      <c r="I2356" t="s">
        <v>11</v>
      </c>
      <c r="J2356" t="s">
        <v>25</v>
      </c>
      <c r="K2356" t="s">
        <v>149</v>
      </c>
      <c r="L2356" t="s">
        <v>15</v>
      </c>
      <c r="M2356" s="5">
        <v>209.62</v>
      </c>
    </row>
    <row r="2357" spans="1:13" x14ac:dyDescent="0.2">
      <c r="A2357" s="2">
        <v>45045</v>
      </c>
      <c r="B2357" s="3">
        <f t="shared" si="110"/>
        <v>2023</v>
      </c>
      <c r="C2357" t="str">
        <f t="shared" si="108"/>
        <v>2022-2023</v>
      </c>
      <c r="D2357" t="s">
        <v>147</v>
      </c>
      <c r="E2357" t="s">
        <v>85</v>
      </c>
      <c r="F2357" t="str">
        <f t="shared" si="109"/>
        <v>Queensland</v>
      </c>
      <c r="G2357" t="s">
        <v>35</v>
      </c>
      <c r="H2357">
        <v>4883</v>
      </c>
      <c r="I2357" t="s">
        <v>11</v>
      </c>
      <c r="J2357" t="s">
        <v>36</v>
      </c>
      <c r="K2357" t="s">
        <v>151</v>
      </c>
      <c r="L2357" t="s">
        <v>21</v>
      </c>
      <c r="M2357" s="5">
        <v>209.65</v>
      </c>
    </row>
    <row r="2358" spans="1:13" x14ac:dyDescent="0.2">
      <c r="A2358" s="2">
        <v>45343</v>
      </c>
      <c r="B2358" s="3">
        <f t="shared" si="110"/>
        <v>2024</v>
      </c>
      <c r="C2358" t="str">
        <f t="shared" si="108"/>
        <v>2023-2024</v>
      </c>
      <c r="D2358" t="s">
        <v>147</v>
      </c>
      <c r="E2358" t="s">
        <v>44</v>
      </c>
      <c r="F2358" t="str">
        <f t="shared" si="109"/>
        <v>Victoria</v>
      </c>
      <c r="G2358" t="s">
        <v>45</v>
      </c>
      <c r="H2358">
        <v>3066</v>
      </c>
      <c r="I2358" t="s">
        <v>11</v>
      </c>
      <c r="J2358" t="s">
        <v>46</v>
      </c>
      <c r="K2358" t="s">
        <v>149</v>
      </c>
      <c r="L2358" t="s">
        <v>15</v>
      </c>
      <c r="M2358" s="5">
        <v>209.65</v>
      </c>
    </row>
    <row r="2359" spans="1:13" x14ac:dyDescent="0.2">
      <c r="A2359" s="2">
        <v>45615</v>
      </c>
      <c r="B2359" s="3">
        <f t="shared" si="110"/>
        <v>2025</v>
      </c>
      <c r="C2359" t="str">
        <f t="shared" si="108"/>
        <v>2024-2025</v>
      </c>
      <c r="D2359" t="s">
        <v>147</v>
      </c>
      <c r="E2359" t="s">
        <v>62</v>
      </c>
      <c r="F2359" t="str">
        <f t="shared" si="109"/>
        <v>Victoria</v>
      </c>
      <c r="G2359" t="s">
        <v>45</v>
      </c>
      <c r="H2359">
        <v>3134</v>
      </c>
      <c r="I2359" t="s">
        <v>11</v>
      </c>
      <c r="J2359" t="s">
        <v>63</v>
      </c>
      <c r="K2359" t="s">
        <v>150</v>
      </c>
      <c r="L2359" t="s">
        <v>18</v>
      </c>
      <c r="M2359" s="5">
        <v>209.79</v>
      </c>
    </row>
    <row r="2360" spans="1:13" x14ac:dyDescent="0.2">
      <c r="A2360" s="2">
        <v>44970</v>
      </c>
      <c r="B2360" s="3">
        <f t="shared" si="110"/>
        <v>2023</v>
      </c>
      <c r="C2360" t="str">
        <f t="shared" si="108"/>
        <v>2022-2023</v>
      </c>
      <c r="D2360" t="s">
        <v>147</v>
      </c>
      <c r="E2360" t="s">
        <v>137</v>
      </c>
      <c r="F2360" t="str">
        <f t="shared" si="109"/>
        <v>New South Wales</v>
      </c>
      <c r="G2360" t="s">
        <v>10</v>
      </c>
      <c r="H2360">
        <v>2031</v>
      </c>
      <c r="I2360" t="s">
        <v>11</v>
      </c>
      <c r="J2360" t="s">
        <v>12</v>
      </c>
      <c r="K2360" t="s">
        <v>19</v>
      </c>
      <c r="L2360" t="s">
        <v>23</v>
      </c>
      <c r="M2360" s="5">
        <v>209.8</v>
      </c>
    </row>
    <row r="2361" spans="1:13" x14ac:dyDescent="0.2">
      <c r="A2361" s="2">
        <v>45590</v>
      </c>
      <c r="B2361" s="3">
        <f t="shared" si="110"/>
        <v>2025</v>
      </c>
      <c r="C2361" t="str">
        <f t="shared" si="108"/>
        <v>2024-2025</v>
      </c>
      <c r="D2361" t="s">
        <v>148</v>
      </c>
      <c r="E2361" t="s">
        <v>125</v>
      </c>
      <c r="F2361" t="str">
        <f t="shared" si="109"/>
        <v>Victoria</v>
      </c>
      <c r="G2361" t="s">
        <v>45</v>
      </c>
      <c r="H2361">
        <v>3400</v>
      </c>
      <c r="I2361" t="s">
        <v>11</v>
      </c>
      <c r="J2361" t="s">
        <v>60</v>
      </c>
      <c r="K2361" t="s">
        <v>151</v>
      </c>
      <c r="L2361" t="s">
        <v>21</v>
      </c>
      <c r="M2361" s="5">
        <v>209.9</v>
      </c>
    </row>
    <row r="2362" spans="1:13" x14ac:dyDescent="0.2">
      <c r="A2362" s="2">
        <v>45241</v>
      </c>
      <c r="B2362" s="3">
        <f t="shared" si="110"/>
        <v>2024</v>
      </c>
      <c r="C2362" t="str">
        <f t="shared" si="108"/>
        <v>2023-2024</v>
      </c>
      <c r="D2362" t="s">
        <v>147</v>
      </c>
      <c r="E2362" t="s">
        <v>125</v>
      </c>
      <c r="F2362" t="str">
        <f t="shared" si="109"/>
        <v>Victoria</v>
      </c>
      <c r="G2362" t="s">
        <v>45</v>
      </c>
      <c r="H2362">
        <v>3400</v>
      </c>
      <c r="I2362" t="s">
        <v>11</v>
      </c>
      <c r="J2362" t="s">
        <v>60</v>
      </c>
      <c r="K2362" t="s">
        <v>149</v>
      </c>
      <c r="L2362" t="s">
        <v>15</v>
      </c>
      <c r="M2362" s="5">
        <v>210.05</v>
      </c>
    </row>
    <row r="2363" spans="1:13" x14ac:dyDescent="0.2">
      <c r="A2363" s="2">
        <v>44993</v>
      </c>
      <c r="B2363" s="3">
        <f t="shared" si="110"/>
        <v>2023</v>
      </c>
      <c r="C2363" t="str">
        <f t="shared" si="108"/>
        <v>2022-2023</v>
      </c>
      <c r="D2363" t="s">
        <v>147</v>
      </c>
      <c r="E2363" t="s">
        <v>9</v>
      </c>
      <c r="F2363" t="str">
        <f t="shared" si="109"/>
        <v>New South Wales</v>
      </c>
      <c r="G2363" t="s">
        <v>10</v>
      </c>
      <c r="H2363">
        <v>2067</v>
      </c>
      <c r="I2363" t="s">
        <v>11</v>
      </c>
      <c r="J2363" t="s">
        <v>12</v>
      </c>
      <c r="K2363" t="s">
        <v>150</v>
      </c>
      <c r="L2363" t="s">
        <v>18</v>
      </c>
      <c r="M2363" s="5">
        <v>210.75</v>
      </c>
    </row>
    <row r="2364" spans="1:13" x14ac:dyDescent="0.2">
      <c r="A2364" s="2">
        <v>45241</v>
      </c>
      <c r="B2364" s="3">
        <f t="shared" si="110"/>
        <v>2024</v>
      </c>
      <c r="C2364" t="str">
        <f t="shared" si="108"/>
        <v>2023-2024</v>
      </c>
      <c r="D2364" t="s">
        <v>148</v>
      </c>
      <c r="E2364" t="s">
        <v>131</v>
      </c>
      <c r="F2364" t="str">
        <f t="shared" si="109"/>
        <v>Western Australia</v>
      </c>
      <c r="G2364" t="s">
        <v>48</v>
      </c>
      <c r="H2364">
        <v>6530</v>
      </c>
      <c r="I2364" t="s">
        <v>11</v>
      </c>
      <c r="J2364" t="s">
        <v>77</v>
      </c>
      <c r="K2364" t="s">
        <v>150</v>
      </c>
      <c r="L2364" t="s">
        <v>18</v>
      </c>
      <c r="M2364" s="5">
        <v>210.75</v>
      </c>
    </row>
    <row r="2365" spans="1:13" x14ac:dyDescent="0.2">
      <c r="A2365" s="2">
        <v>45381</v>
      </c>
      <c r="B2365" s="3">
        <f t="shared" si="110"/>
        <v>2024</v>
      </c>
      <c r="C2365" t="str">
        <f t="shared" si="108"/>
        <v>2023-2024</v>
      </c>
      <c r="D2365" t="s">
        <v>147</v>
      </c>
      <c r="E2365" t="s">
        <v>102</v>
      </c>
      <c r="F2365" t="str">
        <f t="shared" si="109"/>
        <v>Queensland</v>
      </c>
      <c r="G2365" t="s">
        <v>35</v>
      </c>
      <c r="H2365">
        <v>4870</v>
      </c>
      <c r="I2365" t="s">
        <v>11</v>
      </c>
      <c r="J2365" t="s">
        <v>36</v>
      </c>
      <c r="K2365" t="s">
        <v>154</v>
      </c>
      <c r="L2365" t="s">
        <v>14</v>
      </c>
      <c r="M2365" s="5">
        <v>210.81</v>
      </c>
    </row>
    <row r="2366" spans="1:13" x14ac:dyDescent="0.2">
      <c r="A2366" s="2">
        <v>45550</v>
      </c>
      <c r="B2366" s="3">
        <f t="shared" si="110"/>
        <v>2025</v>
      </c>
      <c r="C2366" t="str">
        <f t="shared" si="108"/>
        <v>2024-2025</v>
      </c>
      <c r="D2366" t="s">
        <v>148</v>
      </c>
      <c r="E2366" t="s">
        <v>66</v>
      </c>
      <c r="F2366" t="str">
        <f t="shared" si="109"/>
        <v>South Australia</v>
      </c>
      <c r="G2366" t="s">
        <v>32</v>
      </c>
      <c r="H2366">
        <v>5169</v>
      </c>
      <c r="I2366" t="s">
        <v>11</v>
      </c>
      <c r="J2366" t="s">
        <v>33</v>
      </c>
      <c r="K2366" t="s">
        <v>152</v>
      </c>
      <c r="L2366" t="s">
        <v>13</v>
      </c>
      <c r="M2366" s="5">
        <v>211.57000000000002</v>
      </c>
    </row>
    <row r="2367" spans="1:13" x14ac:dyDescent="0.2">
      <c r="A2367" s="2">
        <v>45110</v>
      </c>
      <c r="B2367" s="3">
        <f t="shared" si="110"/>
        <v>2024</v>
      </c>
      <c r="C2367" t="str">
        <f t="shared" si="108"/>
        <v>2023-2024</v>
      </c>
      <c r="D2367" t="s">
        <v>147</v>
      </c>
      <c r="E2367" t="s">
        <v>114</v>
      </c>
      <c r="F2367" t="str">
        <f t="shared" si="109"/>
        <v>Victoria</v>
      </c>
      <c r="G2367" t="s">
        <v>45</v>
      </c>
      <c r="H2367">
        <v>3551</v>
      </c>
      <c r="I2367" t="s">
        <v>11</v>
      </c>
      <c r="J2367" t="s">
        <v>60</v>
      </c>
      <c r="K2367" t="s">
        <v>157</v>
      </c>
      <c r="L2367" t="s">
        <v>22</v>
      </c>
      <c r="M2367" s="5">
        <v>211.59</v>
      </c>
    </row>
    <row r="2368" spans="1:13" x14ac:dyDescent="0.2">
      <c r="A2368" s="2">
        <v>45437</v>
      </c>
      <c r="B2368" s="3">
        <f t="shared" si="110"/>
        <v>2024</v>
      </c>
      <c r="C2368" t="str">
        <f t="shared" si="108"/>
        <v>2023-2024</v>
      </c>
      <c r="D2368" t="s">
        <v>147</v>
      </c>
      <c r="E2368" t="s">
        <v>37</v>
      </c>
      <c r="F2368" t="str">
        <f t="shared" si="109"/>
        <v>South Australia</v>
      </c>
      <c r="G2368" t="s">
        <v>32</v>
      </c>
      <c r="H2368">
        <v>5607</v>
      </c>
      <c r="I2368" t="s">
        <v>11</v>
      </c>
      <c r="J2368" t="s">
        <v>38</v>
      </c>
      <c r="K2368" t="s">
        <v>19</v>
      </c>
      <c r="L2368" t="s">
        <v>23</v>
      </c>
      <c r="M2368" s="5">
        <v>211.63</v>
      </c>
    </row>
    <row r="2369" spans="1:13" x14ac:dyDescent="0.2">
      <c r="A2369" s="2">
        <v>45119</v>
      </c>
      <c r="B2369" s="3">
        <f t="shared" si="110"/>
        <v>2024</v>
      </c>
      <c r="C2369" t="str">
        <f t="shared" si="108"/>
        <v>2023-2024</v>
      </c>
      <c r="D2369" t="s">
        <v>147</v>
      </c>
      <c r="E2369" t="s">
        <v>34</v>
      </c>
      <c r="F2369" t="str">
        <f t="shared" si="109"/>
        <v>Queensland</v>
      </c>
      <c r="G2369" t="s">
        <v>35</v>
      </c>
      <c r="H2369">
        <v>4802</v>
      </c>
      <c r="I2369" t="s">
        <v>11</v>
      </c>
      <c r="J2369" t="s">
        <v>36</v>
      </c>
      <c r="K2369" t="s">
        <v>156</v>
      </c>
      <c r="L2369" t="s">
        <v>17</v>
      </c>
      <c r="M2369" s="5">
        <v>212.54999999999998</v>
      </c>
    </row>
    <row r="2370" spans="1:13" x14ac:dyDescent="0.2">
      <c r="A2370" s="2">
        <v>45337</v>
      </c>
      <c r="B2370" s="3">
        <f t="shared" si="110"/>
        <v>2024</v>
      </c>
      <c r="C2370" t="str">
        <f t="shared" ref="C2370:C2433" si="111">IF(MONTH(A2370) &gt;= 7, YEAR(A2370) &amp; "-" &amp; YEAR(A2370) + 1, YEAR(A2370) - 1 &amp; "-" &amp; YEAR(A2370))</f>
        <v>2023-2024</v>
      </c>
      <c r="D2370" t="s">
        <v>147</v>
      </c>
      <c r="E2370" t="s">
        <v>88</v>
      </c>
      <c r="F2370" t="str">
        <f t="shared" ref="F2370:F2433" si="112">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row>
    <row r="2371" spans="1:13" x14ac:dyDescent="0.2">
      <c r="A2371" s="2">
        <v>45445</v>
      </c>
      <c r="B2371" s="3">
        <f t="shared" ref="B2371:B2434" si="113">IF(MONTH(A2371)&gt;=7,YEAR(A2371)+1,YEAR(A2371))</f>
        <v>2024</v>
      </c>
      <c r="C2371" t="str">
        <f t="shared" si="111"/>
        <v>2023-2024</v>
      </c>
      <c r="D2371" t="s">
        <v>148</v>
      </c>
      <c r="E2371" t="s">
        <v>24</v>
      </c>
      <c r="F2371" t="str">
        <f t="shared" si="112"/>
        <v>New South Wales</v>
      </c>
      <c r="G2371" t="s">
        <v>10</v>
      </c>
      <c r="H2371">
        <v>2795</v>
      </c>
      <c r="I2371" t="s">
        <v>11</v>
      </c>
      <c r="J2371" t="s">
        <v>25</v>
      </c>
      <c r="K2371" t="s">
        <v>157</v>
      </c>
      <c r="L2371" t="s">
        <v>22</v>
      </c>
      <c r="M2371" s="5">
        <v>212.88</v>
      </c>
    </row>
    <row r="2372" spans="1:13" x14ac:dyDescent="0.2">
      <c r="A2372" s="2">
        <v>45598</v>
      </c>
      <c r="B2372" s="3">
        <f t="shared" si="113"/>
        <v>2025</v>
      </c>
      <c r="C2372" t="str">
        <f t="shared" si="111"/>
        <v>2024-2025</v>
      </c>
      <c r="D2372" t="s">
        <v>147</v>
      </c>
      <c r="E2372" t="s">
        <v>93</v>
      </c>
      <c r="F2372" t="str">
        <f t="shared" si="112"/>
        <v>Western Australia</v>
      </c>
      <c r="G2372" t="s">
        <v>48</v>
      </c>
      <c r="H2372">
        <v>6112</v>
      </c>
      <c r="I2372" t="s">
        <v>11</v>
      </c>
      <c r="J2372" t="s">
        <v>94</v>
      </c>
      <c r="K2372" t="s">
        <v>154</v>
      </c>
      <c r="L2372" t="s">
        <v>14</v>
      </c>
      <c r="M2372" s="5">
        <v>212.91</v>
      </c>
    </row>
    <row r="2373" spans="1:13" x14ac:dyDescent="0.2">
      <c r="A2373" s="2">
        <v>45281</v>
      </c>
      <c r="B2373" s="3">
        <f t="shared" si="113"/>
        <v>2024</v>
      </c>
      <c r="C2373" t="str">
        <f t="shared" si="111"/>
        <v>2023-2024</v>
      </c>
      <c r="D2373" t="s">
        <v>148</v>
      </c>
      <c r="E2373" t="s">
        <v>136</v>
      </c>
      <c r="F2373" t="str">
        <f t="shared" si="112"/>
        <v>Victoria</v>
      </c>
      <c r="G2373" t="s">
        <v>45</v>
      </c>
      <c r="H2373">
        <v>3175</v>
      </c>
      <c r="I2373" t="s">
        <v>11</v>
      </c>
      <c r="J2373" t="s">
        <v>63</v>
      </c>
      <c r="K2373" t="s">
        <v>149</v>
      </c>
      <c r="L2373" t="s">
        <v>15</v>
      </c>
      <c r="M2373" s="5">
        <v>213.03</v>
      </c>
    </row>
    <row r="2374" spans="1:13" x14ac:dyDescent="0.2">
      <c r="A2374" s="2">
        <v>45175</v>
      </c>
      <c r="B2374" s="3">
        <f t="shared" si="113"/>
        <v>2024</v>
      </c>
      <c r="C2374" t="str">
        <f t="shared" si="111"/>
        <v>2023-2024</v>
      </c>
      <c r="D2374" t="s">
        <v>147</v>
      </c>
      <c r="E2374" t="s">
        <v>54</v>
      </c>
      <c r="F2374" t="str">
        <f t="shared" si="112"/>
        <v>Victoria</v>
      </c>
      <c r="G2374" t="s">
        <v>45</v>
      </c>
      <c r="H2374">
        <v>3977</v>
      </c>
      <c r="I2374" t="s">
        <v>11</v>
      </c>
      <c r="J2374" t="s">
        <v>55</v>
      </c>
      <c r="K2374" t="s">
        <v>152</v>
      </c>
      <c r="L2374" t="s">
        <v>13</v>
      </c>
      <c r="M2374" s="5">
        <v>213.16</v>
      </c>
    </row>
    <row r="2375" spans="1:13" x14ac:dyDescent="0.2">
      <c r="A2375" s="2">
        <v>45218</v>
      </c>
      <c r="B2375" s="3">
        <f t="shared" si="113"/>
        <v>2024</v>
      </c>
      <c r="C2375" t="str">
        <f t="shared" si="111"/>
        <v>2023-2024</v>
      </c>
      <c r="D2375" t="s">
        <v>147</v>
      </c>
      <c r="E2375" t="s">
        <v>127</v>
      </c>
      <c r="F2375" t="str">
        <f t="shared" si="112"/>
        <v>New South Wales</v>
      </c>
      <c r="G2375" t="s">
        <v>10</v>
      </c>
      <c r="H2375">
        <v>2131</v>
      </c>
      <c r="I2375" t="s">
        <v>11</v>
      </c>
      <c r="J2375" t="s">
        <v>27</v>
      </c>
      <c r="K2375" t="s">
        <v>154</v>
      </c>
      <c r="L2375" t="s">
        <v>14</v>
      </c>
      <c r="M2375" s="5">
        <v>213.37</v>
      </c>
    </row>
    <row r="2376" spans="1:13" x14ac:dyDescent="0.2">
      <c r="A2376" s="2">
        <v>45466</v>
      </c>
      <c r="B2376" s="3">
        <f t="shared" si="113"/>
        <v>2024</v>
      </c>
      <c r="C2376" t="str">
        <f t="shared" si="111"/>
        <v>2023-2024</v>
      </c>
      <c r="D2376" t="s">
        <v>148</v>
      </c>
      <c r="E2376" t="s">
        <v>91</v>
      </c>
      <c r="F2376" t="str">
        <f t="shared" si="112"/>
        <v>Victoria</v>
      </c>
      <c r="G2376" t="s">
        <v>45</v>
      </c>
      <c r="H2376">
        <v>3690</v>
      </c>
      <c r="I2376" t="s">
        <v>11</v>
      </c>
      <c r="J2376" t="s">
        <v>55</v>
      </c>
      <c r="K2376" t="s">
        <v>155</v>
      </c>
      <c r="L2376" t="s">
        <v>20</v>
      </c>
      <c r="M2376" s="5">
        <v>213.62</v>
      </c>
    </row>
    <row r="2377" spans="1:13" x14ac:dyDescent="0.2">
      <c r="A2377" s="2">
        <v>44955</v>
      </c>
      <c r="B2377" s="3">
        <f t="shared" si="113"/>
        <v>2023</v>
      </c>
      <c r="C2377" t="str">
        <f t="shared" si="111"/>
        <v>2022-2023</v>
      </c>
      <c r="D2377" t="s">
        <v>147</v>
      </c>
      <c r="E2377" t="s">
        <v>37</v>
      </c>
      <c r="F2377" t="str">
        <f t="shared" si="112"/>
        <v>South Australia</v>
      </c>
      <c r="G2377" t="s">
        <v>32</v>
      </c>
      <c r="H2377">
        <v>5607</v>
      </c>
      <c r="I2377" t="s">
        <v>11</v>
      </c>
      <c r="J2377" t="s">
        <v>38</v>
      </c>
      <c r="K2377" t="s">
        <v>150</v>
      </c>
      <c r="L2377" t="s">
        <v>18</v>
      </c>
      <c r="M2377" s="5">
        <v>213.75</v>
      </c>
    </row>
    <row r="2378" spans="1:13" x14ac:dyDescent="0.2">
      <c r="A2378" s="2">
        <v>44992</v>
      </c>
      <c r="B2378" s="3">
        <f t="shared" si="113"/>
        <v>2023</v>
      </c>
      <c r="C2378" t="str">
        <f t="shared" si="111"/>
        <v>2022-2023</v>
      </c>
      <c r="D2378" t="s">
        <v>148</v>
      </c>
      <c r="E2378" t="s">
        <v>95</v>
      </c>
      <c r="F2378" t="str">
        <f t="shared" si="112"/>
        <v>Victoria</v>
      </c>
      <c r="G2378" t="s">
        <v>45</v>
      </c>
      <c r="H2378">
        <v>3931</v>
      </c>
      <c r="I2378" t="s">
        <v>11</v>
      </c>
      <c r="J2378" t="s">
        <v>55</v>
      </c>
      <c r="K2378" t="s">
        <v>150</v>
      </c>
      <c r="L2378" t="s">
        <v>18</v>
      </c>
      <c r="M2378" s="5">
        <v>213.8</v>
      </c>
    </row>
    <row r="2379" spans="1:13" x14ac:dyDescent="0.2">
      <c r="A2379" s="2">
        <v>45013</v>
      </c>
      <c r="B2379" s="3">
        <f t="shared" si="113"/>
        <v>2023</v>
      </c>
      <c r="C2379" t="str">
        <f t="shared" si="111"/>
        <v>2022-2023</v>
      </c>
      <c r="D2379" t="s">
        <v>148</v>
      </c>
      <c r="E2379" t="s">
        <v>100</v>
      </c>
      <c r="F2379" t="str">
        <f t="shared" si="112"/>
        <v>Western Australia</v>
      </c>
      <c r="G2379" t="s">
        <v>48</v>
      </c>
      <c r="H2379">
        <v>6021</v>
      </c>
      <c r="I2379" t="s">
        <v>11</v>
      </c>
      <c r="J2379" t="s">
        <v>49</v>
      </c>
      <c r="K2379" t="s">
        <v>153</v>
      </c>
      <c r="L2379" t="s">
        <v>16</v>
      </c>
      <c r="M2379" s="5">
        <v>213.83</v>
      </c>
    </row>
    <row r="2380" spans="1:13" x14ac:dyDescent="0.2">
      <c r="A2380" s="2">
        <v>45291</v>
      </c>
      <c r="B2380" s="3">
        <f t="shared" si="113"/>
        <v>2024</v>
      </c>
      <c r="C2380" t="str">
        <f t="shared" si="111"/>
        <v>2023-2024</v>
      </c>
      <c r="D2380" t="s">
        <v>148</v>
      </c>
      <c r="E2380" t="s">
        <v>66</v>
      </c>
      <c r="F2380" t="str">
        <f t="shared" si="112"/>
        <v>South Australia</v>
      </c>
      <c r="G2380" t="s">
        <v>32</v>
      </c>
      <c r="H2380">
        <v>5169</v>
      </c>
      <c r="I2380" t="s">
        <v>11</v>
      </c>
      <c r="J2380" t="s">
        <v>33</v>
      </c>
      <c r="K2380" t="s">
        <v>150</v>
      </c>
      <c r="L2380" t="s">
        <v>18</v>
      </c>
      <c r="M2380" s="5">
        <v>213.92000000000002</v>
      </c>
    </row>
    <row r="2381" spans="1:13" x14ac:dyDescent="0.2">
      <c r="A2381" s="2">
        <v>45213</v>
      </c>
      <c r="B2381" s="3">
        <f t="shared" si="113"/>
        <v>2024</v>
      </c>
      <c r="C2381" t="str">
        <f t="shared" si="111"/>
        <v>2023-2024</v>
      </c>
      <c r="D2381" t="s">
        <v>147</v>
      </c>
      <c r="E2381" t="s">
        <v>139</v>
      </c>
      <c r="F2381" t="str">
        <f t="shared" si="112"/>
        <v>New South Wales</v>
      </c>
      <c r="G2381" t="s">
        <v>10</v>
      </c>
      <c r="H2381">
        <v>2020</v>
      </c>
      <c r="I2381" t="s">
        <v>11</v>
      </c>
      <c r="J2381" t="s">
        <v>12</v>
      </c>
      <c r="K2381" t="s">
        <v>156</v>
      </c>
      <c r="L2381" t="s">
        <v>17</v>
      </c>
      <c r="M2381" s="5">
        <v>214.01000000000002</v>
      </c>
    </row>
    <row r="2382" spans="1:13" x14ac:dyDescent="0.2">
      <c r="A2382" s="2">
        <v>45198</v>
      </c>
      <c r="B2382" s="3">
        <f t="shared" si="113"/>
        <v>2024</v>
      </c>
      <c r="C2382" t="str">
        <f t="shared" si="111"/>
        <v>2023-2024</v>
      </c>
      <c r="D2382" t="s">
        <v>147</v>
      </c>
      <c r="E2382" t="s">
        <v>82</v>
      </c>
      <c r="F2382" t="str">
        <f t="shared" si="112"/>
        <v>Queensland</v>
      </c>
      <c r="G2382" t="s">
        <v>35</v>
      </c>
      <c r="H2382">
        <v>4012</v>
      </c>
      <c r="I2382" t="s">
        <v>11</v>
      </c>
      <c r="J2382" t="s">
        <v>43</v>
      </c>
      <c r="K2382" t="s">
        <v>155</v>
      </c>
      <c r="L2382" t="s">
        <v>20</v>
      </c>
      <c r="M2382" s="5">
        <v>214.07</v>
      </c>
    </row>
    <row r="2383" spans="1:13" x14ac:dyDescent="0.2">
      <c r="A2383" s="2">
        <v>45023</v>
      </c>
      <c r="B2383" s="3">
        <f t="shared" si="113"/>
        <v>2023</v>
      </c>
      <c r="C2383" t="str">
        <f t="shared" si="111"/>
        <v>2022-2023</v>
      </c>
      <c r="D2383" t="s">
        <v>147</v>
      </c>
      <c r="E2383" t="s">
        <v>124</v>
      </c>
      <c r="F2383" t="str">
        <f t="shared" si="112"/>
        <v>New South Wales</v>
      </c>
      <c r="G2383" t="s">
        <v>10</v>
      </c>
      <c r="H2383">
        <v>2015</v>
      </c>
      <c r="I2383" t="s">
        <v>11</v>
      </c>
      <c r="J2383" t="s">
        <v>12</v>
      </c>
      <c r="K2383" t="s">
        <v>155</v>
      </c>
      <c r="L2383" t="s">
        <v>20</v>
      </c>
      <c r="M2383" s="5">
        <v>214.48000000000002</v>
      </c>
    </row>
    <row r="2384" spans="1:13" x14ac:dyDescent="0.2">
      <c r="A2384" s="2">
        <v>45354</v>
      </c>
      <c r="B2384" s="3">
        <f t="shared" si="113"/>
        <v>2024</v>
      </c>
      <c r="C2384" t="str">
        <f t="shared" si="111"/>
        <v>2023-2024</v>
      </c>
      <c r="D2384" t="s">
        <v>148</v>
      </c>
      <c r="E2384" t="s">
        <v>28</v>
      </c>
      <c r="F2384" t="str">
        <f t="shared" si="112"/>
        <v>Northern Territory</v>
      </c>
      <c r="G2384" t="s">
        <v>29</v>
      </c>
      <c r="H2384">
        <v>800</v>
      </c>
      <c r="I2384" t="s">
        <v>11</v>
      </c>
      <c r="J2384" t="s">
        <v>30</v>
      </c>
      <c r="K2384" t="s">
        <v>155</v>
      </c>
      <c r="L2384" t="s">
        <v>20</v>
      </c>
      <c r="M2384" s="5">
        <v>215.45000000000002</v>
      </c>
    </row>
    <row r="2385" spans="1:13" x14ac:dyDescent="0.2">
      <c r="A2385" s="2">
        <v>45640</v>
      </c>
      <c r="B2385" s="3">
        <f t="shared" si="113"/>
        <v>2025</v>
      </c>
      <c r="C2385" t="str">
        <f t="shared" si="111"/>
        <v>2024-2025</v>
      </c>
      <c r="D2385" t="s">
        <v>148</v>
      </c>
      <c r="E2385" t="s">
        <v>87</v>
      </c>
      <c r="F2385" t="str">
        <f t="shared" si="112"/>
        <v>New South Wales</v>
      </c>
      <c r="G2385" t="s">
        <v>10</v>
      </c>
      <c r="H2385">
        <v>2790</v>
      </c>
      <c r="I2385" t="s">
        <v>11</v>
      </c>
      <c r="J2385" t="s">
        <v>25</v>
      </c>
      <c r="K2385" t="s">
        <v>154</v>
      </c>
      <c r="L2385" t="s">
        <v>14</v>
      </c>
      <c r="M2385" s="5">
        <v>215.58</v>
      </c>
    </row>
    <row r="2386" spans="1:13" x14ac:dyDescent="0.2">
      <c r="A2386" s="2">
        <v>45434</v>
      </c>
      <c r="B2386" s="3">
        <f t="shared" si="113"/>
        <v>2024</v>
      </c>
      <c r="C2386" t="str">
        <f t="shared" si="111"/>
        <v>2023-2024</v>
      </c>
      <c r="D2386" t="s">
        <v>147</v>
      </c>
      <c r="E2386" t="s">
        <v>107</v>
      </c>
      <c r="F2386" t="str">
        <f t="shared" si="112"/>
        <v>Queensland</v>
      </c>
      <c r="G2386" t="s">
        <v>35</v>
      </c>
      <c r="H2386">
        <v>4220</v>
      </c>
      <c r="I2386" t="s">
        <v>11</v>
      </c>
      <c r="J2386" t="s">
        <v>104</v>
      </c>
      <c r="K2386" t="s">
        <v>19</v>
      </c>
      <c r="L2386" t="s">
        <v>23</v>
      </c>
      <c r="M2386" s="5">
        <v>215.69</v>
      </c>
    </row>
    <row r="2387" spans="1:13" x14ac:dyDescent="0.2">
      <c r="A2387" s="2">
        <v>45271</v>
      </c>
      <c r="B2387" s="3">
        <f t="shared" si="113"/>
        <v>2024</v>
      </c>
      <c r="C2387" t="str">
        <f t="shared" si="111"/>
        <v>2023-2024</v>
      </c>
      <c r="D2387" t="s">
        <v>148</v>
      </c>
      <c r="E2387" t="s">
        <v>102</v>
      </c>
      <c r="F2387" t="str">
        <f t="shared" si="112"/>
        <v>Queensland</v>
      </c>
      <c r="G2387" t="s">
        <v>35</v>
      </c>
      <c r="H2387">
        <v>4870</v>
      </c>
      <c r="I2387" t="s">
        <v>11</v>
      </c>
      <c r="J2387" t="s">
        <v>36</v>
      </c>
      <c r="K2387" t="s">
        <v>153</v>
      </c>
      <c r="L2387" t="s">
        <v>16</v>
      </c>
      <c r="M2387" s="5">
        <v>215.89</v>
      </c>
    </row>
    <row r="2388" spans="1:13" x14ac:dyDescent="0.2">
      <c r="A2388" s="2">
        <v>45237</v>
      </c>
      <c r="B2388" s="3">
        <f t="shared" si="113"/>
        <v>2024</v>
      </c>
      <c r="C2388" t="str">
        <f t="shared" si="111"/>
        <v>2023-2024</v>
      </c>
      <c r="D2388" t="s">
        <v>147</v>
      </c>
      <c r="E2388" t="s">
        <v>69</v>
      </c>
      <c r="F2388" t="str">
        <f t="shared" si="112"/>
        <v>Tasmania</v>
      </c>
      <c r="G2388" t="s">
        <v>70</v>
      </c>
      <c r="H2388">
        <v>7018</v>
      </c>
      <c r="I2388" t="s">
        <v>11</v>
      </c>
      <c r="J2388" t="s">
        <v>71</v>
      </c>
      <c r="K2388" t="s">
        <v>153</v>
      </c>
      <c r="L2388" t="s">
        <v>16</v>
      </c>
      <c r="M2388" s="5">
        <v>216.70999999999998</v>
      </c>
    </row>
    <row r="2389" spans="1:13" x14ac:dyDescent="0.2">
      <c r="A2389" s="2">
        <v>45544</v>
      </c>
      <c r="B2389" s="3">
        <f t="shared" si="113"/>
        <v>2025</v>
      </c>
      <c r="C2389" t="str">
        <f t="shared" si="111"/>
        <v>2024-2025</v>
      </c>
      <c r="D2389" t="s">
        <v>147</v>
      </c>
      <c r="E2389" t="s">
        <v>72</v>
      </c>
      <c r="F2389" t="str">
        <f t="shared" si="112"/>
        <v>Western Australia</v>
      </c>
      <c r="G2389" t="s">
        <v>48</v>
      </c>
      <c r="H2389">
        <v>6010</v>
      </c>
      <c r="I2389" t="s">
        <v>11</v>
      </c>
      <c r="J2389" t="s">
        <v>49</v>
      </c>
      <c r="K2389" t="s">
        <v>19</v>
      </c>
      <c r="L2389" t="s">
        <v>23</v>
      </c>
      <c r="M2389" s="5">
        <v>217.11</v>
      </c>
    </row>
    <row r="2390" spans="1:13" x14ac:dyDescent="0.2">
      <c r="A2390" s="2">
        <v>45194</v>
      </c>
      <c r="B2390" s="3">
        <f t="shared" si="113"/>
        <v>2024</v>
      </c>
      <c r="C2390" t="str">
        <f t="shared" si="111"/>
        <v>2023-2024</v>
      </c>
      <c r="D2390" t="s">
        <v>148</v>
      </c>
      <c r="E2390" t="s">
        <v>135</v>
      </c>
      <c r="F2390" t="str">
        <f t="shared" si="112"/>
        <v>Victoria</v>
      </c>
      <c r="G2390" t="s">
        <v>45</v>
      </c>
      <c r="H2390">
        <v>3550</v>
      </c>
      <c r="I2390" t="s">
        <v>11</v>
      </c>
      <c r="J2390" t="s">
        <v>60</v>
      </c>
      <c r="K2390" t="s">
        <v>155</v>
      </c>
      <c r="L2390" t="s">
        <v>20</v>
      </c>
      <c r="M2390" s="5">
        <v>217.45000000000002</v>
      </c>
    </row>
    <row r="2391" spans="1:13" x14ac:dyDescent="0.2">
      <c r="A2391" s="2">
        <v>45248</v>
      </c>
      <c r="B2391" s="3">
        <f t="shared" si="113"/>
        <v>2024</v>
      </c>
      <c r="C2391" t="str">
        <f t="shared" si="111"/>
        <v>2023-2024</v>
      </c>
      <c r="D2391" t="s">
        <v>147</v>
      </c>
      <c r="E2391" t="s">
        <v>122</v>
      </c>
      <c r="F2391" t="str">
        <f t="shared" si="112"/>
        <v>New South Wales</v>
      </c>
      <c r="G2391" t="s">
        <v>10</v>
      </c>
      <c r="H2391">
        <v>2650</v>
      </c>
      <c r="I2391" t="s">
        <v>11</v>
      </c>
      <c r="J2391" t="s">
        <v>25</v>
      </c>
      <c r="K2391" t="s">
        <v>154</v>
      </c>
      <c r="L2391" t="s">
        <v>14</v>
      </c>
      <c r="M2391" s="5">
        <v>218.4</v>
      </c>
    </row>
    <row r="2392" spans="1:13" x14ac:dyDescent="0.2">
      <c r="A2392" s="2">
        <v>44995</v>
      </c>
      <c r="B2392" s="3">
        <f t="shared" si="113"/>
        <v>2023</v>
      </c>
      <c r="C2392" t="str">
        <f t="shared" si="111"/>
        <v>2022-2023</v>
      </c>
      <c r="D2392" t="s">
        <v>147</v>
      </c>
      <c r="E2392" t="s">
        <v>79</v>
      </c>
      <c r="F2392" t="str">
        <f t="shared" si="112"/>
        <v>Australian Capital Territory</v>
      </c>
      <c r="G2392" t="s">
        <v>80</v>
      </c>
      <c r="H2392">
        <v>2617</v>
      </c>
      <c r="I2392" t="s">
        <v>11</v>
      </c>
      <c r="J2392" t="s">
        <v>58</v>
      </c>
      <c r="K2392" t="s">
        <v>151</v>
      </c>
      <c r="L2392" t="s">
        <v>21</v>
      </c>
      <c r="M2392" s="5">
        <v>218.43</v>
      </c>
    </row>
    <row r="2393" spans="1:13" x14ac:dyDescent="0.2">
      <c r="A2393" s="2">
        <v>45191</v>
      </c>
      <c r="B2393" s="3">
        <f t="shared" si="113"/>
        <v>2024</v>
      </c>
      <c r="C2393" t="str">
        <f t="shared" si="111"/>
        <v>2023-2024</v>
      </c>
      <c r="D2393" t="s">
        <v>147</v>
      </c>
      <c r="E2393" t="s">
        <v>102</v>
      </c>
      <c r="F2393" t="str">
        <f t="shared" si="112"/>
        <v>Queensland</v>
      </c>
      <c r="G2393" t="s">
        <v>35</v>
      </c>
      <c r="H2393">
        <v>4870</v>
      </c>
      <c r="I2393" t="s">
        <v>11</v>
      </c>
      <c r="J2393" t="s">
        <v>36</v>
      </c>
      <c r="K2393" t="s">
        <v>19</v>
      </c>
      <c r="L2393" t="s">
        <v>23</v>
      </c>
      <c r="M2393" s="5">
        <v>218.6</v>
      </c>
    </row>
    <row r="2394" spans="1:13" x14ac:dyDescent="0.2">
      <c r="A2394" s="2">
        <v>45001</v>
      </c>
      <c r="B2394" s="3">
        <f t="shared" si="113"/>
        <v>2023</v>
      </c>
      <c r="C2394" t="str">
        <f t="shared" si="111"/>
        <v>2022-2023</v>
      </c>
      <c r="D2394" t="s">
        <v>148</v>
      </c>
      <c r="E2394" t="s">
        <v>131</v>
      </c>
      <c r="F2394" t="str">
        <f t="shared" si="112"/>
        <v>Western Australia</v>
      </c>
      <c r="G2394" t="s">
        <v>48</v>
      </c>
      <c r="H2394">
        <v>6530</v>
      </c>
      <c r="I2394" t="s">
        <v>11</v>
      </c>
      <c r="J2394" t="s">
        <v>77</v>
      </c>
      <c r="K2394" t="s">
        <v>156</v>
      </c>
      <c r="L2394" t="s">
        <v>17</v>
      </c>
      <c r="M2394" s="5">
        <v>218.63</v>
      </c>
    </row>
    <row r="2395" spans="1:13" x14ac:dyDescent="0.2">
      <c r="A2395" s="2">
        <v>45517</v>
      </c>
      <c r="B2395" s="3">
        <f t="shared" si="113"/>
        <v>2025</v>
      </c>
      <c r="C2395" t="str">
        <f t="shared" si="111"/>
        <v>2024-2025</v>
      </c>
      <c r="D2395" t="s">
        <v>147</v>
      </c>
      <c r="E2395" t="s">
        <v>47</v>
      </c>
      <c r="F2395" t="str">
        <f t="shared" si="112"/>
        <v>Western Australia</v>
      </c>
      <c r="G2395" t="s">
        <v>48</v>
      </c>
      <c r="H2395">
        <v>6030</v>
      </c>
      <c r="I2395" t="s">
        <v>11</v>
      </c>
      <c r="J2395" t="s">
        <v>49</v>
      </c>
      <c r="K2395" t="s">
        <v>154</v>
      </c>
      <c r="L2395" t="s">
        <v>14</v>
      </c>
      <c r="M2395" s="5">
        <v>218.78</v>
      </c>
    </row>
    <row r="2396" spans="1:13" x14ac:dyDescent="0.2">
      <c r="A2396" s="2">
        <v>45492</v>
      </c>
      <c r="B2396" s="3">
        <f t="shared" si="113"/>
        <v>2025</v>
      </c>
      <c r="C2396" t="str">
        <f t="shared" si="111"/>
        <v>2024-2025</v>
      </c>
      <c r="D2396" t="s">
        <v>148</v>
      </c>
      <c r="E2396" t="s">
        <v>106</v>
      </c>
      <c r="F2396" t="str">
        <f t="shared" si="112"/>
        <v>Victoria</v>
      </c>
      <c r="G2396" t="s">
        <v>45</v>
      </c>
      <c r="H2396">
        <v>3915</v>
      </c>
      <c r="I2396" t="s">
        <v>11</v>
      </c>
      <c r="J2396" t="s">
        <v>55</v>
      </c>
      <c r="K2396" t="s">
        <v>156</v>
      </c>
      <c r="L2396" t="s">
        <v>17</v>
      </c>
      <c r="M2396" s="5">
        <v>220.18</v>
      </c>
    </row>
    <row r="2397" spans="1:13" x14ac:dyDescent="0.2">
      <c r="A2397" s="2">
        <v>45401</v>
      </c>
      <c r="B2397" s="3">
        <f t="shared" si="113"/>
        <v>2024</v>
      </c>
      <c r="C2397" t="str">
        <f t="shared" si="111"/>
        <v>2023-2024</v>
      </c>
      <c r="D2397" t="s">
        <v>147</v>
      </c>
      <c r="E2397" t="s">
        <v>131</v>
      </c>
      <c r="F2397" t="str">
        <f t="shared" si="112"/>
        <v>Western Australia</v>
      </c>
      <c r="G2397" t="s">
        <v>48</v>
      </c>
      <c r="H2397">
        <v>6530</v>
      </c>
      <c r="I2397" t="s">
        <v>11</v>
      </c>
      <c r="J2397" t="s">
        <v>77</v>
      </c>
      <c r="K2397" t="s">
        <v>149</v>
      </c>
      <c r="L2397" t="s">
        <v>15</v>
      </c>
      <c r="M2397" s="5">
        <v>220.2</v>
      </c>
    </row>
    <row r="2398" spans="1:13" x14ac:dyDescent="0.2">
      <c r="A2398" s="2">
        <v>45160</v>
      </c>
      <c r="B2398" s="3">
        <f t="shared" si="113"/>
        <v>2024</v>
      </c>
      <c r="C2398" t="str">
        <f t="shared" si="111"/>
        <v>2023-2024</v>
      </c>
      <c r="D2398" t="s">
        <v>147</v>
      </c>
      <c r="E2398" t="s">
        <v>54</v>
      </c>
      <c r="F2398" t="str">
        <f t="shared" si="112"/>
        <v>Victoria</v>
      </c>
      <c r="G2398" t="s">
        <v>45</v>
      </c>
      <c r="H2398">
        <v>3977</v>
      </c>
      <c r="I2398" t="s">
        <v>11</v>
      </c>
      <c r="J2398" t="s">
        <v>55</v>
      </c>
      <c r="K2398" t="s">
        <v>154</v>
      </c>
      <c r="L2398" t="s">
        <v>14</v>
      </c>
      <c r="M2398" s="5">
        <v>220.78</v>
      </c>
    </row>
    <row r="2399" spans="1:13" x14ac:dyDescent="0.2">
      <c r="A2399" s="2">
        <v>44944</v>
      </c>
      <c r="B2399" s="3">
        <f t="shared" si="113"/>
        <v>2023</v>
      </c>
      <c r="C2399" t="str">
        <f t="shared" si="111"/>
        <v>2022-2023</v>
      </c>
      <c r="D2399" t="s">
        <v>147</v>
      </c>
      <c r="E2399" t="s">
        <v>116</v>
      </c>
      <c r="F2399" t="str">
        <f t="shared" si="112"/>
        <v>Western Australia</v>
      </c>
      <c r="G2399" t="s">
        <v>48</v>
      </c>
      <c r="H2399">
        <v>6725</v>
      </c>
      <c r="I2399" t="s">
        <v>11</v>
      </c>
      <c r="J2399" t="s">
        <v>77</v>
      </c>
      <c r="K2399" t="s">
        <v>150</v>
      </c>
      <c r="L2399" t="s">
        <v>18</v>
      </c>
      <c r="M2399" s="5">
        <v>220.83</v>
      </c>
    </row>
    <row r="2400" spans="1:13" x14ac:dyDescent="0.2">
      <c r="A2400" s="2">
        <v>45449</v>
      </c>
      <c r="B2400" s="3">
        <f t="shared" si="113"/>
        <v>2024</v>
      </c>
      <c r="C2400" t="str">
        <f t="shared" si="111"/>
        <v>2023-2024</v>
      </c>
      <c r="D2400" t="s">
        <v>148</v>
      </c>
      <c r="E2400" t="s">
        <v>135</v>
      </c>
      <c r="F2400" t="str">
        <f t="shared" si="112"/>
        <v>Victoria</v>
      </c>
      <c r="G2400" t="s">
        <v>45</v>
      </c>
      <c r="H2400">
        <v>3550</v>
      </c>
      <c r="I2400" t="s">
        <v>11</v>
      </c>
      <c r="J2400" t="s">
        <v>60</v>
      </c>
      <c r="K2400" t="s">
        <v>157</v>
      </c>
      <c r="L2400" t="s">
        <v>22</v>
      </c>
      <c r="M2400" s="5">
        <v>220.85</v>
      </c>
    </row>
    <row r="2401" spans="1:13" x14ac:dyDescent="0.2">
      <c r="A2401" s="2">
        <v>44929</v>
      </c>
      <c r="B2401" s="3">
        <f t="shared" si="113"/>
        <v>2023</v>
      </c>
      <c r="C2401" t="str">
        <f t="shared" si="111"/>
        <v>2022-2023</v>
      </c>
      <c r="D2401" t="s">
        <v>148</v>
      </c>
      <c r="E2401" t="s">
        <v>111</v>
      </c>
      <c r="F2401" t="str">
        <f t="shared" si="112"/>
        <v>New South Wales</v>
      </c>
      <c r="G2401" t="s">
        <v>10</v>
      </c>
      <c r="H2401">
        <v>2120</v>
      </c>
      <c r="I2401" t="s">
        <v>11</v>
      </c>
      <c r="J2401" t="s">
        <v>27</v>
      </c>
      <c r="K2401" t="s">
        <v>150</v>
      </c>
      <c r="L2401" t="s">
        <v>18</v>
      </c>
      <c r="M2401" s="5">
        <v>221.82999999999998</v>
      </c>
    </row>
    <row r="2402" spans="1:13" x14ac:dyDescent="0.2">
      <c r="A2402" s="2">
        <v>45462</v>
      </c>
      <c r="B2402" s="3">
        <f t="shared" si="113"/>
        <v>2024</v>
      </c>
      <c r="C2402" t="str">
        <f t="shared" si="111"/>
        <v>2023-2024</v>
      </c>
      <c r="D2402" t="s">
        <v>147</v>
      </c>
      <c r="E2402" t="s">
        <v>127</v>
      </c>
      <c r="F2402" t="str">
        <f t="shared" si="112"/>
        <v>New South Wales</v>
      </c>
      <c r="G2402" t="s">
        <v>10</v>
      </c>
      <c r="H2402">
        <v>2131</v>
      </c>
      <c r="I2402" t="s">
        <v>11</v>
      </c>
      <c r="J2402" t="s">
        <v>27</v>
      </c>
      <c r="K2402" t="s">
        <v>151</v>
      </c>
      <c r="L2402" t="s">
        <v>21</v>
      </c>
      <c r="M2402" s="5">
        <v>221.93</v>
      </c>
    </row>
    <row r="2403" spans="1:13" x14ac:dyDescent="0.2">
      <c r="A2403" s="2">
        <v>45654</v>
      </c>
      <c r="B2403" s="3">
        <f t="shared" si="113"/>
        <v>2025</v>
      </c>
      <c r="C2403" t="str">
        <f t="shared" si="111"/>
        <v>2024-2025</v>
      </c>
      <c r="D2403" t="s">
        <v>147</v>
      </c>
      <c r="E2403" t="s">
        <v>28</v>
      </c>
      <c r="F2403" t="str">
        <f t="shared" si="112"/>
        <v>Northern Territory</v>
      </c>
      <c r="G2403" t="s">
        <v>29</v>
      </c>
      <c r="H2403">
        <v>800</v>
      </c>
      <c r="I2403" t="s">
        <v>11</v>
      </c>
      <c r="J2403" t="s">
        <v>30</v>
      </c>
      <c r="K2403" t="s">
        <v>156</v>
      </c>
      <c r="L2403" t="s">
        <v>17</v>
      </c>
      <c r="M2403" s="5">
        <v>222.81</v>
      </c>
    </row>
    <row r="2404" spans="1:13" x14ac:dyDescent="0.2">
      <c r="A2404" s="2">
        <v>45446</v>
      </c>
      <c r="B2404" s="3">
        <f t="shared" si="113"/>
        <v>2024</v>
      </c>
      <c r="C2404" t="str">
        <f t="shared" si="111"/>
        <v>2023-2024</v>
      </c>
      <c r="D2404" t="s">
        <v>147</v>
      </c>
      <c r="E2404" t="s">
        <v>140</v>
      </c>
      <c r="F2404" t="str">
        <f t="shared" si="112"/>
        <v>Tasmania</v>
      </c>
      <c r="G2404" t="s">
        <v>70</v>
      </c>
      <c r="H2404">
        <v>7320</v>
      </c>
      <c r="I2404" t="s">
        <v>11</v>
      </c>
      <c r="J2404" t="s">
        <v>71</v>
      </c>
      <c r="K2404" t="s">
        <v>150</v>
      </c>
      <c r="L2404" t="s">
        <v>18</v>
      </c>
      <c r="M2404" s="5">
        <v>223.23</v>
      </c>
    </row>
    <row r="2405" spans="1:13" x14ac:dyDescent="0.2">
      <c r="A2405" s="2">
        <v>45533</v>
      </c>
      <c r="B2405" s="3">
        <f t="shared" si="113"/>
        <v>2025</v>
      </c>
      <c r="C2405" t="str">
        <f t="shared" si="111"/>
        <v>2024-2025</v>
      </c>
      <c r="D2405" t="s">
        <v>148</v>
      </c>
      <c r="E2405" t="s">
        <v>81</v>
      </c>
      <c r="F2405" t="str">
        <f t="shared" si="112"/>
        <v>New South Wales</v>
      </c>
      <c r="G2405" t="s">
        <v>10</v>
      </c>
      <c r="H2405">
        <v>2485</v>
      </c>
      <c r="I2405" t="s">
        <v>11</v>
      </c>
      <c r="J2405" t="s">
        <v>68</v>
      </c>
      <c r="K2405" t="s">
        <v>150</v>
      </c>
      <c r="L2405" t="s">
        <v>18</v>
      </c>
      <c r="M2405" s="5">
        <v>223.31</v>
      </c>
    </row>
    <row r="2406" spans="1:13" x14ac:dyDescent="0.2">
      <c r="A2406" s="2">
        <v>45476</v>
      </c>
      <c r="B2406" s="3">
        <f t="shared" si="113"/>
        <v>2025</v>
      </c>
      <c r="C2406" t="str">
        <f t="shared" si="111"/>
        <v>2024-2025</v>
      </c>
      <c r="D2406" t="s">
        <v>147</v>
      </c>
      <c r="E2406" t="s">
        <v>65</v>
      </c>
      <c r="F2406" t="str">
        <f t="shared" si="112"/>
        <v>New South Wales</v>
      </c>
      <c r="G2406" t="s">
        <v>10</v>
      </c>
      <c r="H2406">
        <v>2541</v>
      </c>
      <c r="I2406" t="s">
        <v>11</v>
      </c>
      <c r="J2406" t="s">
        <v>58</v>
      </c>
      <c r="K2406" t="s">
        <v>19</v>
      </c>
      <c r="L2406" t="s">
        <v>23</v>
      </c>
      <c r="M2406" s="5">
        <v>223.63</v>
      </c>
    </row>
    <row r="2407" spans="1:13" x14ac:dyDescent="0.2">
      <c r="A2407" s="2">
        <v>45412</v>
      </c>
      <c r="B2407" s="3">
        <f t="shared" si="113"/>
        <v>2024</v>
      </c>
      <c r="C2407" t="str">
        <f t="shared" si="111"/>
        <v>2023-2024</v>
      </c>
      <c r="D2407" t="s">
        <v>148</v>
      </c>
      <c r="E2407" t="s">
        <v>112</v>
      </c>
      <c r="F2407" t="str">
        <f t="shared" si="112"/>
        <v>Victoria</v>
      </c>
      <c r="G2407" t="s">
        <v>45</v>
      </c>
      <c r="H2407">
        <v>3076</v>
      </c>
      <c r="I2407" t="s">
        <v>11</v>
      </c>
      <c r="J2407" t="s">
        <v>46</v>
      </c>
      <c r="K2407" t="s">
        <v>155</v>
      </c>
      <c r="L2407" t="s">
        <v>20</v>
      </c>
      <c r="M2407" s="5">
        <v>223.71</v>
      </c>
    </row>
    <row r="2408" spans="1:13" x14ac:dyDescent="0.2">
      <c r="A2408" s="2">
        <v>45375</v>
      </c>
      <c r="B2408" s="3">
        <f t="shared" si="113"/>
        <v>2024</v>
      </c>
      <c r="C2408" t="str">
        <f t="shared" si="111"/>
        <v>2023-2024</v>
      </c>
      <c r="D2408" t="s">
        <v>148</v>
      </c>
      <c r="E2408" t="s">
        <v>88</v>
      </c>
      <c r="F2408" t="str">
        <f t="shared" si="112"/>
        <v>South Australia</v>
      </c>
      <c r="G2408" t="s">
        <v>32</v>
      </c>
      <c r="H2408">
        <v>5011</v>
      </c>
      <c r="I2408" t="s">
        <v>11</v>
      </c>
      <c r="J2408" t="s">
        <v>33</v>
      </c>
      <c r="K2408" t="s">
        <v>153</v>
      </c>
      <c r="L2408" t="s">
        <v>16</v>
      </c>
      <c r="M2408" s="5">
        <v>223.72</v>
      </c>
    </row>
    <row r="2409" spans="1:13" x14ac:dyDescent="0.2">
      <c r="A2409" s="2">
        <v>45166</v>
      </c>
      <c r="B2409" s="3">
        <f t="shared" si="113"/>
        <v>2024</v>
      </c>
      <c r="C2409" t="str">
        <f t="shared" si="111"/>
        <v>2023-2024</v>
      </c>
      <c r="D2409" t="s">
        <v>148</v>
      </c>
      <c r="E2409" t="s">
        <v>74</v>
      </c>
      <c r="F2409" t="str">
        <f t="shared" si="112"/>
        <v>South Australia</v>
      </c>
      <c r="G2409" t="s">
        <v>32</v>
      </c>
      <c r="H2409">
        <v>5043</v>
      </c>
      <c r="I2409" t="s">
        <v>11</v>
      </c>
      <c r="J2409" t="s">
        <v>33</v>
      </c>
      <c r="K2409" t="s">
        <v>150</v>
      </c>
      <c r="L2409" t="s">
        <v>18</v>
      </c>
      <c r="M2409" s="5">
        <v>224.14</v>
      </c>
    </row>
    <row r="2410" spans="1:13" x14ac:dyDescent="0.2">
      <c r="A2410" s="2">
        <v>45117</v>
      </c>
      <c r="B2410" s="3">
        <f t="shared" si="113"/>
        <v>2024</v>
      </c>
      <c r="C2410" t="str">
        <f t="shared" si="111"/>
        <v>2023-2024</v>
      </c>
      <c r="D2410" t="s">
        <v>147</v>
      </c>
      <c r="E2410" t="s">
        <v>72</v>
      </c>
      <c r="F2410" t="str">
        <f t="shared" si="112"/>
        <v>Western Australia</v>
      </c>
      <c r="G2410" t="s">
        <v>48</v>
      </c>
      <c r="H2410">
        <v>6010</v>
      </c>
      <c r="I2410" t="s">
        <v>11</v>
      </c>
      <c r="J2410" t="s">
        <v>49</v>
      </c>
      <c r="K2410" t="s">
        <v>153</v>
      </c>
      <c r="L2410" t="s">
        <v>16</v>
      </c>
      <c r="M2410" s="5">
        <v>224.54</v>
      </c>
    </row>
    <row r="2411" spans="1:13" x14ac:dyDescent="0.2">
      <c r="A2411" s="2">
        <v>45358</v>
      </c>
      <c r="B2411" s="3">
        <f t="shared" si="113"/>
        <v>2024</v>
      </c>
      <c r="C2411" t="str">
        <f t="shared" si="111"/>
        <v>2023-2024</v>
      </c>
      <c r="D2411" t="s">
        <v>147</v>
      </c>
      <c r="E2411" t="s">
        <v>140</v>
      </c>
      <c r="F2411" t="str">
        <f t="shared" si="112"/>
        <v>Tasmania</v>
      </c>
      <c r="G2411" t="s">
        <v>70</v>
      </c>
      <c r="H2411">
        <v>7320</v>
      </c>
      <c r="I2411" t="s">
        <v>11</v>
      </c>
      <c r="J2411" t="s">
        <v>71</v>
      </c>
      <c r="K2411" t="s">
        <v>149</v>
      </c>
      <c r="L2411" t="s">
        <v>15</v>
      </c>
      <c r="M2411" s="5">
        <v>224.79999999999998</v>
      </c>
    </row>
    <row r="2412" spans="1:13" x14ac:dyDescent="0.2">
      <c r="A2412" s="2">
        <v>45595</v>
      </c>
      <c r="B2412" s="3">
        <f t="shared" si="113"/>
        <v>2025</v>
      </c>
      <c r="C2412" t="str">
        <f t="shared" si="111"/>
        <v>2024-2025</v>
      </c>
      <c r="D2412" t="s">
        <v>148</v>
      </c>
      <c r="E2412" t="s">
        <v>143</v>
      </c>
      <c r="F2412" t="str">
        <f t="shared" si="112"/>
        <v>New South Wales</v>
      </c>
      <c r="G2412" t="s">
        <v>10</v>
      </c>
      <c r="H2412">
        <v>2154</v>
      </c>
      <c r="I2412" t="s">
        <v>11</v>
      </c>
      <c r="J2412" t="s">
        <v>27</v>
      </c>
      <c r="K2412" t="s">
        <v>153</v>
      </c>
      <c r="L2412" t="s">
        <v>16</v>
      </c>
      <c r="M2412" s="5">
        <v>224.8</v>
      </c>
    </row>
    <row r="2413" spans="1:13" x14ac:dyDescent="0.2">
      <c r="A2413" s="2">
        <v>45300</v>
      </c>
      <c r="B2413" s="3">
        <f t="shared" si="113"/>
        <v>2024</v>
      </c>
      <c r="C2413" t="str">
        <f t="shared" si="111"/>
        <v>2023-2024</v>
      </c>
      <c r="D2413" t="s">
        <v>148</v>
      </c>
      <c r="E2413" t="s">
        <v>129</v>
      </c>
      <c r="F2413" t="str">
        <f t="shared" si="112"/>
        <v>Tasmania</v>
      </c>
      <c r="G2413" t="s">
        <v>70</v>
      </c>
      <c r="H2413">
        <v>7010</v>
      </c>
      <c r="I2413" t="s">
        <v>11</v>
      </c>
      <c r="J2413" t="s">
        <v>71</v>
      </c>
      <c r="K2413" t="s">
        <v>151</v>
      </c>
      <c r="L2413" t="s">
        <v>21</v>
      </c>
      <c r="M2413" s="5">
        <v>224.85</v>
      </c>
    </row>
    <row r="2414" spans="1:13" x14ac:dyDescent="0.2">
      <c r="A2414" s="2">
        <v>45470</v>
      </c>
      <c r="B2414" s="3">
        <f t="shared" si="113"/>
        <v>2024</v>
      </c>
      <c r="C2414" t="str">
        <f t="shared" si="111"/>
        <v>2023-2024</v>
      </c>
      <c r="D2414" t="s">
        <v>148</v>
      </c>
      <c r="E2414" t="s">
        <v>134</v>
      </c>
      <c r="F2414" t="str">
        <f t="shared" si="112"/>
        <v>Queensland</v>
      </c>
      <c r="G2414" t="s">
        <v>35</v>
      </c>
      <c r="H2414">
        <v>4825</v>
      </c>
      <c r="I2414" t="s">
        <v>11</v>
      </c>
      <c r="J2414" t="s">
        <v>36</v>
      </c>
      <c r="K2414" t="s">
        <v>150</v>
      </c>
      <c r="L2414" t="s">
        <v>18</v>
      </c>
      <c r="M2414" s="5">
        <v>224.89</v>
      </c>
    </row>
    <row r="2415" spans="1:13" x14ac:dyDescent="0.2">
      <c r="A2415" s="2">
        <v>45616</v>
      </c>
      <c r="B2415" s="3">
        <f t="shared" si="113"/>
        <v>2025</v>
      </c>
      <c r="C2415" t="str">
        <f t="shared" si="111"/>
        <v>2024-2025</v>
      </c>
      <c r="D2415" t="s">
        <v>148</v>
      </c>
      <c r="E2415" t="s">
        <v>131</v>
      </c>
      <c r="F2415" t="str">
        <f t="shared" si="112"/>
        <v>Western Australia</v>
      </c>
      <c r="G2415" t="s">
        <v>48</v>
      </c>
      <c r="H2415">
        <v>6530</v>
      </c>
      <c r="I2415" t="s">
        <v>11</v>
      </c>
      <c r="J2415" t="s">
        <v>77</v>
      </c>
      <c r="K2415" t="s">
        <v>19</v>
      </c>
      <c r="L2415" t="s">
        <v>23</v>
      </c>
      <c r="M2415" s="5">
        <v>224.95</v>
      </c>
    </row>
    <row r="2416" spans="1:13" x14ac:dyDescent="0.2">
      <c r="A2416" s="2">
        <v>45352</v>
      </c>
      <c r="B2416" s="3">
        <f t="shared" si="113"/>
        <v>2024</v>
      </c>
      <c r="C2416" t="str">
        <f t="shared" si="111"/>
        <v>2023-2024</v>
      </c>
      <c r="D2416" t="s">
        <v>147</v>
      </c>
      <c r="E2416" t="s">
        <v>65</v>
      </c>
      <c r="F2416" t="str">
        <f t="shared" si="112"/>
        <v>New South Wales</v>
      </c>
      <c r="G2416" t="s">
        <v>10</v>
      </c>
      <c r="H2416">
        <v>2541</v>
      </c>
      <c r="I2416" t="s">
        <v>11</v>
      </c>
      <c r="J2416" t="s">
        <v>58</v>
      </c>
      <c r="K2416" t="s">
        <v>152</v>
      </c>
      <c r="L2416" t="s">
        <v>13</v>
      </c>
      <c r="M2416" s="5">
        <v>225.73</v>
      </c>
    </row>
    <row r="2417" spans="1:13" x14ac:dyDescent="0.2">
      <c r="A2417" s="2">
        <v>45611</v>
      </c>
      <c r="B2417" s="3">
        <f t="shared" si="113"/>
        <v>2025</v>
      </c>
      <c r="C2417" t="str">
        <f t="shared" si="111"/>
        <v>2024-2025</v>
      </c>
      <c r="D2417" t="s">
        <v>147</v>
      </c>
      <c r="E2417" t="s">
        <v>99</v>
      </c>
      <c r="F2417" t="str">
        <f t="shared" si="112"/>
        <v>Victoria</v>
      </c>
      <c r="G2417" t="s">
        <v>45</v>
      </c>
      <c r="H2417">
        <v>3148</v>
      </c>
      <c r="I2417" t="s">
        <v>11</v>
      </c>
      <c r="J2417" t="s">
        <v>63</v>
      </c>
      <c r="K2417" t="s">
        <v>155</v>
      </c>
      <c r="L2417" t="s">
        <v>20</v>
      </c>
      <c r="M2417" s="5">
        <v>226.2</v>
      </c>
    </row>
    <row r="2418" spans="1:13" x14ac:dyDescent="0.2">
      <c r="A2418" s="2">
        <v>45112</v>
      </c>
      <c r="B2418" s="3">
        <f t="shared" si="113"/>
        <v>2024</v>
      </c>
      <c r="C2418" t="str">
        <f t="shared" si="111"/>
        <v>2023-2024</v>
      </c>
      <c r="D2418" t="s">
        <v>147</v>
      </c>
      <c r="E2418" t="s">
        <v>37</v>
      </c>
      <c r="F2418" t="str">
        <f t="shared" si="112"/>
        <v>South Australia</v>
      </c>
      <c r="G2418" t="s">
        <v>32</v>
      </c>
      <c r="H2418">
        <v>5607</v>
      </c>
      <c r="I2418" t="s">
        <v>11</v>
      </c>
      <c r="J2418" t="s">
        <v>38</v>
      </c>
      <c r="K2418" t="s">
        <v>152</v>
      </c>
      <c r="L2418" t="s">
        <v>13</v>
      </c>
      <c r="M2418" s="5">
        <v>226.42</v>
      </c>
    </row>
    <row r="2419" spans="1:13" x14ac:dyDescent="0.2">
      <c r="A2419" s="2">
        <v>45241</v>
      </c>
      <c r="B2419" s="3">
        <f t="shared" si="113"/>
        <v>2024</v>
      </c>
      <c r="C2419" t="str">
        <f t="shared" si="111"/>
        <v>2023-2024</v>
      </c>
      <c r="D2419" t="s">
        <v>148</v>
      </c>
      <c r="E2419" t="s">
        <v>110</v>
      </c>
      <c r="F2419" t="str">
        <f t="shared" si="112"/>
        <v>Queensland</v>
      </c>
      <c r="G2419" t="s">
        <v>35</v>
      </c>
      <c r="H2419">
        <v>4680</v>
      </c>
      <c r="I2419" t="s">
        <v>11</v>
      </c>
      <c r="J2419" t="s">
        <v>51</v>
      </c>
      <c r="K2419" t="s">
        <v>156</v>
      </c>
      <c r="L2419" t="s">
        <v>17</v>
      </c>
      <c r="M2419" s="5">
        <v>226.63</v>
      </c>
    </row>
    <row r="2420" spans="1:13" x14ac:dyDescent="0.2">
      <c r="A2420" s="2">
        <v>45300</v>
      </c>
      <c r="B2420" s="3">
        <f t="shared" si="113"/>
        <v>2024</v>
      </c>
      <c r="C2420" t="str">
        <f t="shared" si="111"/>
        <v>2023-2024</v>
      </c>
      <c r="D2420" t="s">
        <v>147</v>
      </c>
      <c r="E2420" t="s">
        <v>98</v>
      </c>
      <c r="F2420" t="str">
        <f t="shared" si="112"/>
        <v>Victoria</v>
      </c>
      <c r="G2420" t="s">
        <v>45</v>
      </c>
      <c r="H2420">
        <v>3429</v>
      </c>
      <c r="I2420" t="s">
        <v>11</v>
      </c>
      <c r="J2420" t="s">
        <v>60</v>
      </c>
      <c r="K2420" t="s">
        <v>150</v>
      </c>
      <c r="L2420" t="s">
        <v>18</v>
      </c>
      <c r="M2420" s="5">
        <v>226.67000000000002</v>
      </c>
    </row>
    <row r="2421" spans="1:13" x14ac:dyDescent="0.2">
      <c r="A2421" s="2">
        <v>45272</v>
      </c>
      <c r="B2421" s="3">
        <f t="shared" si="113"/>
        <v>2024</v>
      </c>
      <c r="C2421" t="str">
        <f t="shared" si="111"/>
        <v>2023-2024</v>
      </c>
      <c r="D2421" t="s">
        <v>148</v>
      </c>
      <c r="E2421" t="s">
        <v>117</v>
      </c>
      <c r="F2421" t="str">
        <f t="shared" si="112"/>
        <v>Queensland</v>
      </c>
      <c r="G2421" t="s">
        <v>35</v>
      </c>
      <c r="H2421">
        <v>4119</v>
      </c>
      <c r="I2421" t="s">
        <v>11</v>
      </c>
      <c r="J2421" t="s">
        <v>43</v>
      </c>
      <c r="K2421" t="s">
        <v>19</v>
      </c>
      <c r="L2421" t="s">
        <v>23</v>
      </c>
      <c r="M2421" s="5">
        <v>228.73</v>
      </c>
    </row>
    <row r="2422" spans="1:13" x14ac:dyDescent="0.2">
      <c r="A2422" s="2">
        <v>45474</v>
      </c>
      <c r="B2422" s="3">
        <f t="shared" si="113"/>
        <v>2025</v>
      </c>
      <c r="C2422" t="str">
        <f t="shared" si="111"/>
        <v>2024-2025</v>
      </c>
      <c r="D2422" t="s">
        <v>147</v>
      </c>
      <c r="E2422" t="s">
        <v>37</v>
      </c>
      <c r="F2422" t="str">
        <f t="shared" si="112"/>
        <v>South Australia</v>
      </c>
      <c r="G2422" t="s">
        <v>32</v>
      </c>
      <c r="H2422">
        <v>5607</v>
      </c>
      <c r="I2422" t="s">
        <v>11</v>
      </c>
      <c r="J2422" t="s">
        <v>38</v>
      </c>
      <c r="K2422" t="s">
        <v>150</v>
      </c>
      <c r="L2422" t="s">
        <v>18</v>
      </c>
      <c r="M2422" s="5">
        <v>228.76999999999998</v>
      </c>
    </row>
    <row r="2423" spans="1:13" x14ac:dyDescent="0.2">
      <c r="A2423" s="2">
        <v>45297</v>
      </c>
      <c r="B2423" s="3">
        <f t="shared" si="113"/>
        <v>2024</v>
      </c>
      <c r="C2423" t="str">
        <f t="shared" si="111"/>
        <v>2023-2024</v>
      </c>
      <c r="D2423" t="s">
        <v>147</v>
      </c>
      <c r="E2423" t="s">
        <v>31</v>
      </c>
      <c r="F2423" t="str">
        <f t="shared" si="112"/>
        <v>South Australia</v>
      </c>
      <c r="G2423" t="s">
        <v>32</v>
      </c>
      <c r="H2423">
        <v>5168</v>
      </c>
      <c r="I2423" t="s">
        <v>11</v>
      </c>
      <c r="J2423" t="s">
        <v>33</v>
      </c>
      <c r="K2423" t="s">
        <v>155</v>
      </c>
      <c r="L2423" t="s">
        <v>20</v>
      </c>
      <c r="M2423" s="5">
        <v>228.95</v>
      </c>
    </row>
    <row r="2424" spans="1:13" x14ac:dyDescent="0.2">
      <c r="A2424" s="2">
        <v>45494</v>
      </c>
      <c r="B2424" s="3">
        <f t="shared" si="113"/>
        <v>2025</v>
      </c>
      <c r="C2424" t="str">
        <f t="shared" si="111"/>
        <v>2024-2025</v>
      </c>
      <c r="D2424" t="s">
        <v>147</v>
      </c>
      <c r="E2424" t="s">
        <v>108</v>
      </c>
      <c r="F2424" t="str">
        <f t="shared" si="112"/>
        <v>Victoria</v>
      </c>
      <c r="G2424" t="s">
        <v>45</v>
      </c>
      <c r="H2424">
        <v>3018</v>
      </c>
      <c r="I2424" t="s">
        <v>11</v>
      </c>
      <c r="J2424" t="s">
        <v>46</v>
      </c>
      <c r="K2424" t="s">
        <v>157</v>
      </c>
      <c r="L2424" t="s">
        <v>22</v>
      </c>
      <c r="M2424" s="5">
        <v>229.38</v>
      </c>
    </row>
    <row r="2425" spans="1:13" x14ac:dyDescent="0.2">
      <c r="A2425" s="2">
        <v>45476</v>
      </c>
      <c r="B2425" s="3">
        <f t="shared" si="113"/>
        <v>2025</v>
      </c>
      <c r="C2425" t="str">
        <f t="shared" si="111"/>
        <v>2024-2025</v>
      </c>
      <c r="D2425" t="s">
        <v>147</v>
      </c>
      <c r="E2425" t="s">
        <v>130</v>
      </c>
      <c r="F2425" t="str">
        <f t="shared" si="112"/>
        <v>South Australia</v>
      </c>
      <c r="G2425" t="s">
        <v>32</v>
      </c>
      <c r="H2425">
        <v>5290</v>
      </c>
      <c r="I2425" t="s">
        <v>11</v>
      </c>
      <c r="J2425" t="s">
        <v>38</v>
      </c>
      <c r="K2425" t="s">
        <v>152</v>
      </c>
      <c r="L2425" t="s">
        <v>13</v>
      </c>
      <c r="M2425" s="5">
        <v>229.4</v>
      </c>
    </row>
    <row r="2426" spans="1:13" x14ac:dyDescent="0.2">
      <c r="A2426" s="2">
        <v>45623</v>
      </c>
      <c r="B2426" s="3">
        <f t="shared" si="113"/>
        <v>2025</v>
      </c>
      <c r="C2426" t="str">
        <f t="shared" si="111"/>
        <v>2024-2025</v>
      </c>
      <c r="D2426" t="s">
        <v>147</v>
      </c>
      <c r="E2426" t="s">
        <v>128</v>
      </c>
      <c r="F2426" t="str">
        <f t="shared" si="112"/>
        <v>Western Australia</v>
      </c>
      <c r="G2426" t="s">
        <v>48</v>
      </c>
      <c r="H2426">
        <v>6027</v>
      </c>
      <c r="I2426" t="s">
        <v>11</v>
      </c>
      <c r="J2426" t="s">
        <v>49</v>
      </c>
      <c r="K2426" t="s">
        <v>155</v>
      </c>
      <c r="L2426" t="s">
        <v>20</v>
      </c>
      <c r="M2426" s="5">
        <v>229.40000000000003</v>
      </c>
    </row>
    <row r="2427" spans="1:13" x14ac:dyDescent="0.2">
      <c r="A2427" s="2">
        <v>44974</v>
      </c>
      <c r="B2427" s="3">
        <f t="shared" si="113"/>
        <v>2023</v>
      </c>
      <c r="C2427" t="str">
        <f t="shared" si="111"/>
        <v>2022-2023</v>
      </c>
      <c r="D2427" t="s">
        <v>147</v>
      </c>
      <c r="E2427" t="s">
        <v>113</v>
      </c>
      <c r="F2427" t="str">
        <f t="shared" si="112"/>
        <v>Queensland</v>
      </c>
      <c r="G2427" t="s">
        <v>35</v>
      </c>
      <c r="H2427">
        <v>4215</v>
      </c>
      <c r="I2427" t="s">
        <v>11</v>
      </c>
      <c r="J2427" t="s">
        <v>104</v>
      </c>
      <c r="K2427" t="s">
        <v>150</v>
      </c>
      <c r="L2427" t="s">
        <v>18</v>
      </c>
      <c r="M2427" s="5">
        <v>229.63</v>
      </c>
    </row>
    <row r="2428" spans="1:13" x14ac:dyDescent="0.2">
      <c r="A2428" s="2">
        <v>45215</v>
      </c>
      <c r="B2428" s="3">
        <f t="shared" si="113"/>
        <v>2024</v>
      </c>
      <c r="C2428" t="str">
        <f t="shared" si="111"/>
        <v>2023-2024</v>
      </c>
      <c r="D2428" t="s">
        <v>147</v>
      </c>
      <c r="E2428" t="s">
        <v>52</v>
      </c>
      <c r="F2428" t="str">
        <f t="shared" si="112"/>
        <v>Victoria</v>
      </c>
      <c r="G2428" t="s">
        <v>45</v>
      </c>
      <c r="H2428">
        <v>3030</v>
      </c>
      <c r="I2428" t="s">
        <v>11</v>
      </c>
      <c r="J2428" t="s">
        <v>46</v>
      </c>
      <c r="K2428" t="s">
        <v>152</v>
      </c>
      <c r="L2428" t="s">
        <v>13</v>
      </c>
      <c r="M2428" s="5">
        <v>230.62999999999997</v>
      </c>
    </row>
    <row r="2429" spans="1:13" x14ac:dyDescent="0.2">
      <c r="A2429" s="2">
        <v>45384</v>
      </c>
      <c r="B2429" s="3">
        <f t="shared" si="113"/>
        <v>2024</v>
      </c>
      <c r="C2429" t="str">
        <f t="shared" si="111"/>
        <v>2023-2024</v>
      </c>
      <c r="D2429" t="s">
        <v>148</v>
      </c>
      <c r="E2429" t="s">
        <v>117</v>
      </c>
      <c r="F2429" t="str">
        <f t="shared" si="112"/>
        <v>Queensland</v>
      </c>
      <c r="G2429" t="s">
        <v>35</v>
      </c>
      <c r="H2429">
        <v>4119</v>
      </c>
      <c r="I2429" t="s">
        <v>11</v>
      </c>
      <c r="J2429" t="s">
        <v>43</v>
      </c>
      <c r="K2429" t="s">
        <v>149</v>
      </c>
      <c r="L2429" t="s">
        <v>15</v>
      </c>
      <c r="M2429" s="5">
        <v>230.93999999999997</v>
      </c>
    </row>
    <row r="2430" spans="1:13" x14ac:dyDescent="0.2">
      <c r="A2430" s="2">
        <v>45155</v>
      </c>
      <c r="B2430" s="3">
        <f t="shared" si="113"/>
        <v>2024</v>
      </c>
      <c r="C2430" t="str">
        <f t="shared" si="111"/>
        <v>2023-2024</v>
      </c>
      <c r="D2430" t="s">
        <v>147</v>
      </c>
      <c r="E2430" t="s">
        <v>47</v>
      </c>
      <c r="F2430" t="str">
        <f t="shared" si="112"/>
        <v>Western Australia</v>
      </c>
      <c r="G2430" t="s">
        <v>48</v>
      </c>
      <c r="H2430">
        <v>6030</v>
      </c>
      <c r="I2430" t="s">
        <v>11</v>
      </c>
      <c r="J2430" t="s">
        <v>49</v>
      </c>
      <c r="K2430" t="s">
        <v>150</v>
      </c>
      <c r="L2430" t="s">
        <v>18</v>
      </c>
      <c r="M2430" s="5">
        <v>231.04</v>
      </c>
    </row>
    <row r="2431" spans="1:13" x14ac:dyDescent="0.2">
      <c r="A2431" s="2">
        <v>44934</v>
      </c>
      <c r="B2431" s="3">
        <f t="shared" si="113"/>
        <v>2023</v>
      </c>
      <c r="C2431" t="str">
        <f t="shared" si="111"/>
        <v>2022-2023</v>
      </c>
      <c r="D2431" t="s">
        <v>147</v>
      </c>
      <c r="E2431" t="s">
        <v>98</v>
      </c>
      <c r="F2431" t="str">
        <f t="shared" si="112"/>
        <v>Victoria</v>
      </c>
      <c r="G2431" t="s">
        <v>45</v>
      </c>
      <c r="H2431">
        <v>3429</v>
      </c>
      <c r="I2431" t="s">
        <v>11</v>
      </c>
      <c r="J2431" t="s">
        <v>60</v>
      </c>
      <c r="K2431" t="s">
        <v>152</v>
      </c>
      <c r="L2431" t="s">
        <v>13</v>
      </c>
      <c r="M2431" s="5">
        <v>231.19</v>
      </c>
    </row>
    <row r="2432" spans="1:13" x14ac:dyDescent="0.2">
      <c r="A2432" s="2">
        <v>45120</v>
      </c>
      <c r="B2432" s="3">
        <f t="shared" si="113"/>
        <v>2024</v>
      </c>
      <c r="C2432" t="str">
        <f t="shared" si="111"/>
        <v>2023-2024</v>
      </c>
      <c r="D2432" t="s">
        <v>147</v>
      </c>
      <c r="E2432" t="s">
        <v>93</v>
      </c>
      <c r="F2432" t="str">
        <f t="shared" si="112"/>
        <v>Western Australia</v>
      </c>
      <c r="G2432" t="s">
        <v>48</v>
      </c>
      <c r="H2432">
        <v>6112</v>
      </c>
      <c r="I2432" t="s">
        <v>11</v>
      </c>
      <c r="J2432" t="s">
        <v>94</v>
      </c>
      <c r="K2432" t="s">
        <v>149</v>
      </c>
      <c r="L2432" t="s">
        <v>15</v>
      </c>
      <c r="M2432" s="5">
        <v>231.23</v>
      </c>
    </row>
    <row r="2433" spans="1:13" x14ac:dyDescent="0.2">
      <c r="A2433" s="2">
        <v>45507</v>
      </c>
      <c r="B2433" s="3">
        <f t="shared" si="113"/>
        <v>2025</v>
      </c>
      <c r="C2433" t="str">
        <f t="shared" si="111"/>
        <v>2024-2025</v>
      </c>
      <c r="D2433" t="s">
        <v>148</v>
      </c>
      <c r="E2433" t="s">
        <v>74</v>
      </c>
      <c r="F2433" t="str">
        <f t="shared" si="112"/>
        <v>South Australia</v>
      </c>
      <c r="G2433" t="s">
        <v>32</v>
      </c>
      <c r="H2433">
        <v>5043</v>
      </c>
      <c r="I2433" t="s">
        <v>11</v>
      </c>
      <c r="J2433" t="s">
        <v>33</v>
      </c>
      <c r="K2433" t="s">
        <v>156</v>
      </c>
      <c r="L2433" t="s">
        <v>17</v>
      </c>
      <c r="M2433" s="5">
        <v>231.54</v>
      </c>
    </row>
    <row r="2434" spans="1:13" x14ac:dyDescent="0.2">
      <c r="A2434" s="2">
        <v>45622</v>
      </c>
      <c r="B2434" s="3">
        <f t="shared" si="113"/>
        <v>2025</v>
      </c>
      <c r="C2434" t="str">
        <f t="shared" ref="C2434:C2497" si="114">IF(MONTH(A2434) &gt;= 7, YEAR(A2434) &amp; "-" &amp; YEAR(A2434) + 1, YEAR(A2434) - 1 &amp; "-" &amp; YEAR(A2434))</f>
        <v>2024-2025</v>
      </c>
      <c r="D2434" t="s">
        <v>148</v>
      </c>
      <c r="E2434" t="s">
        <v>84</v>
      </c>
      <c r="F2434" t="str">
        <f t="shared" ref="F2434:F2497" si="115">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row>
    <row r="2435" spans="1:13" x14ac:dyDescent="0.2">
      <c r="A2435" s="2">
        <v>45349</v>
      </c>
      <c r="B2435" s="3">
        <f t="shared" ref="B2435:B2498" si="116">IF(MONTH(A2435)&gt;=7,YEAR(A2435)+1,YEAR(A2435))</f>
        <v>2024</v>
      </c>
      <c r="C2435" t="str">
        <f t="shared" si="114"/>
        <v>2023-2024</v>
      </c>
      <c r="D2435" t="s">
        <v>147</v>
      </c>
      <c r="E2435" t="s">
        <v>74</v>
      </c>
      <c r="F2435" t="str">
        <f t="shared" si="115"/>
        <v>South Australia</v>
      </c>
      <c r="G2435" t="s">
        <v>32</v>
      </c>
      <c r="H2435">
        <v>5043</v>
      </c>
      <c r="I2435" t="s">
        <v>11</v>
      </c>
      <c r="J2435" t="s">
        <v>33</v>
      </c>
      <c r="K2435" t="s">
        <v>154</v>
      </c>
      <c r="L2435" t="s">
        <v>14</v>
      </c>
      <c r="M2435" s="5">
        <v>231.76000000000002</v>
      </c>
    </row>
    <row r="2436" spans="1:13" x14ac:dyDescent="0.2">
      <c r="A2436" s="2">
        <v>45105</v>
      </c>
      <c r="B2436" s="3">
        <f t="shared" si="116"/>
        <v>2023</v>
      </c>
      <c r="C2436" t="str">
        <f t="shared" si="114"/>
        <v>2022-2023</v>
      </c>
      <c r="D2436" t="s">
        <v>148</v>
      </c>
      <c r="E2436" t="s">
        <v>112</v>
      </c>
      <c r="F2436" t="str">
        <f t="shared" si="115"/>
        <v>Victoria</v>
      </c>
      <c r="G2436" t="s">
        <v>45</v>
      </c>
      <c r="H2436">
        <v>3076</v>
      </c>
      <c r="I2436" t="s">
        <v>11</v>
      </c>
      <c r="J2436" t="s">
        <v>46</v>
      </c>
      <c r="K2436" t="s">
        <v>19</v>
      </c>
      <c r="L2436" t="s">
        <v>23</v>
      </c>
      <c r="M2436" s="5">
        <v>232.06</v>
      </c>
    </row>
    <row r="2437" spans="1:13" x14ac:dyDescent="0.2">
      <c r="A2437" s="2">
        <v>45152</v>
      </c>
      <c r="B2437" s="3">
        <f t="shared" si="116"/>
        <v>2024</v>
      </c>
      <c r="C2437" t="str">
        <f t="shared" si="114"/>
        <v>2023-2024</v>
      </c>
      <c r="D2437" t="s">
        <v>147</v>
      </c>
      <c r="E2437" t="s">
        <v>79</v>
      </c>
      <c r="F2437" t="str">
        <f t="shared" si="115"/>
        <v>Australian Capital Territory</v>
      </c>
      <c r="G2437" t="s">
        <v>80</v>
      </c>
      <c r="H2437">
        <v>2617</v>
      </c>
      <c r="I2437" t="s">
        <v>11</v>
      </c>
      <c r="J2437" t="s">
        <v>58</v>
      </c>
      <c r="K2437" t="s">
        <v>152</v>
      </c>
      <c r="L2437" t="s">
        <v>13</v>
      </c>
      <c r="M2437" s="5">
        <v>232.54999999999995</v>
      </c>
    </row>
    <row r="2438" spans="1:13" x14ac:dyDescent="0.2">
      <c r="A2438" s="2">
        <v>45315</v>
      </c>
      <c r="B2438" s="3">
        <f t="shared" si="116"/>
        <v>2024</v>
      </c>
      <c r="C2438" t="str">
        <f t="shared" si="114"/>
        <v>2023-2024</v>
      </c>
      <c r="D2438" t="s">
        <v>147</v>
      </c>
      <c r="E2438" t="s">
        <v>72</v>
      </c>
      <c r="F2438" t="str">
        <f t="shared" si="115"/>
        <v>Western Australia</v>
      </c>
      <c r="G2438" t="s">
        <v>48</v>
      </c>
      <c r="H2438">
        <v>6010</v>
      </c>
      <c r="I2438" t="s">
        <v>11</v>
      </c>
      <c r="J2438" t="s">
        <v>49</v>
      </c>
      <c r="K2438" t="s">
        <v>149</v>
      </c>
      <c r="L2438" t="s">
        <v>15</v>
      </c>
      <c r="M2438" s="5">
        <v>232.67000000000002</v>
      </c>
    </row>
    <row r="2439" spans="1:13" x14ac:dyDescent="0.2">
      <c r="A2439" s="2">
        <v>45138</v>
      </c>
      <c r="B2439" s="3">
        <f t="shared" si="116"/>
        <v>2024</v>
      </c>
      <c r="C2439" t="str">
        <f t="shared" si="114"/>
        <v>2023-2024</v>
      </c>
      <c r="D2439" t="s">
        <v>148</v>
      </c>
      <c r="E2439" t="s">
        <v>130</v>
      </c>
      <c r="F2439" t="str">
        <f t="shared" si="115"/>
        <v>South Australia</v>
      </c>
      <c r="G2439" t="s">
        <v>32</v>
      </c>
      <c r="H2439">
        <v>5290</v>
      </c>
      <c r="I2439" t="s">
        <v>11</v>
      </c>
      <c r="J2439" t="s">
        <v>38</v>
      </c>
      <c r="K2439" t="s">
        <v>149</v>
      </c>
      <c r="L2439" t="s">
        <v>15</v>
      </c>
      <c r="M2439" s="5">
        <v>232.78</v>
      </c>
    </row>
    <row r="2440" spans="1:13" x14ac:dyDescent="0.2">
      <c r="A2440" s="2">
        <v>45592</v>
      </c>
      <c r="B2440" s="3">
        <f t="shared" si="116"/>
        <v>2025</v>
      </c>
      <c r="C2440" t="str">
        <f t="shared" si="114"/>
        <v>2024-2025</v>
      </c>
      <c r="D2440" t="s">
        <v>148</v>
      </c>
      <c r="E2440" t="s">
        <v>76</v>
      </c>
      <c r="F2440" t="str">
        <f t="shared" si="115"/>
        <v>Western Australia</v>
      </c>
      <c r="G2440" t="s">
        <v>48</v>
      </c>
      <c r="H2440">
        <v>6450</v>
      </c>
      <c r="I2440" t="s">
        <v>11</v>
      </c>
      <c r="J2440" t="s">
        <v>77</v>
      </c>
      <c r="K2440" t="s">
        <v>155</v>
      </c>
      <c r="L2440" t="s">
        <v>20</v>
      </c>
      <c r="M2440" s="5">
        <v>232.91000000000003</v>
      </c>
    </row>
    <row r="2441" spans="1:13" x14ac:dyDescent="0.2">
      <c r="A2441" s="2">
        <v>45653</v>
      </c>
      <c r="B2441" s="3">
        <f t="shared" si="116"/>
        <v>2025</v>
      </c>
      <c r="C2441" t="str">
        <f t="shared" si="114"/>
        <v>2024-2025</v>
      </c>
      <c r="D2441" t="s">
        <v>147</v>
      </c>
      <c r="E2441" t="s">
        <v>118</v>
      </c>
      <c r="F2441" t="str">
        <f t="shared" si="115"/>
        <v>New South Wales</v>
      </c>
      <c r="G2441" t="s">
        <v>10</v>
      </c>
      <c r="H2441">
        <v>2158</v>
      </c>
      <c r="I2441" t="s">
        <v>11</v>
      </c>
      <c r="J2441" t="s">
        <v>27</v>
      </c>
      <c r="K2441" t="s">
        <v>156</v>
      </c>
      <c r="L2441" t="s">
        <v>17</v>
      </c>
      <c r="M2441" s="5">
        <v>233.18</v>
      </c>
    </row>
    <row r="2442" spans="1:13" x14ac:dyDescent="0.2">
      <c r="A2442" s="2">
        <v>45198</v>
      </c>
      <c r="B2442" s="3">
        <f t="shared" si="116"/>
        <v>2024</v>
      </c>
      <c r="C2442" t="str">
        <f t="shared" si="114"/>
        <v>2023-2024</v>
      </c>
      <c r="D2442" t="s">
        <v>147</v>
      </c>
      <c r="E2442" t="s">
        <v>139</v>
      </c>
      <c r="F2442" t="str">
        <f t="shared" si="115"/>
        <v>New South Wales</v>
      </c>
      <c r="G2442" t="s">
        <v>10</v>
      </c>
      <c r="H2442">
        <v>2020</v>
      </c>
      <c r="I2442" t="s">
        <v>11</v>
      </c>
      <c r="J2442" t="s">
        <v>12</v>
      </c>
      <c r="K2442" t="s">
        <v>154</v>
      </c>
      <c r="L2442" t="s">
        <v>14</v>
      </c>
      <c r="M2442" s="5">
        <v>233.82999999999998</v>
      </c>
    </row>
    <row r="2443" spans="1:13" x14ac:dyDescent="0.2">
      <c r="A2443" s="2">
        <v>45192</v>
      </c>
      <c r="B2443" s="3">
        <f t="shared" si="116"/>
        <v>2024</v>
      </c>
      <c r="C2443" t="str">
        <f t="shared" si="114"/>
        <v>2023-2024</v>
      </c>
      <c r="D2443" t="s">
        <v>147</v>
      </c>
      <c r="E2443" t="s">
        <v>28</v>
      </c>
      <c r="F2443" t="str">
        <f t="shared" si="115"/>
        <v>Northern Territory</v>
      </c>
      <c r="G2443" t="s">
        <v>29</v>
      </c>
      <c r="H2443">
        <v>800</v>
      </c>
      <c r="I2443" t="s">
        <v>11</v>
      </c>
      <c r="J2443" t="s">
        <v>30</v>
      </c>
      <c r="K2443" t="s">
        <v>151</v>
      </c>
      <c r="L2443" t="s">
        <v>21</v>
      </c>
      <c r="M2443" s="5">
        <v>233.93</v>
      </c>
    </row>
    <row r="2444" spans="1:13" x14ac:dyDescent="0.2">
      <c r="A2444" s="2">
        <v>44957</v>
      </c>
      <c r="B2444" s="3">
        <f t="shared" si="116"/>
        <v>2023</v>
      </c>
      <c r="C2444" t="str">
        <f t="shared" si="114"/>
        <v>2022-2023</v>
      </c>
      <c r="D2444" t="s">
        <v>148</v>
      </c>
      <c r="E2444" t="s">
        <v>87</v>
      </c>
      <c r="F2444" t="str">
        <f t="shared" si="115"/>
        <v>New South Wales</v>
      </c>
      <c r="G2444" t="s">
        <v>10</v>
      </c>
      <c r="H2444">
        <v>2790</v>
      </c>
      <c r="I2444" t="s">
        <v>11</v>
      </c>
      <c r="J2444" t="s">
        <v>25</v>
      </c>
      <c r="K2444" t="s">
        <v>156</v>
      </c>
      <c r="L2444" t="s">
        <v>17</v>
      </c>
      <c r="M2444" s="5">
        <v>234.14</v>
      </c>
    </row>
    <row r="2445" spans="1:13" x14ac:dyDescent="0.2">
      <c r="A2445" s="2">
        <v>45640</v>
      </c>
      <c r="B2445" s="3">
        <f t="shared" si="116"/>
        <v>2025</v>
      </c>
      <c r="C2445" t="str">
        <f t="shared" si="114"/>
        <v>2024-2025</v>
      </c>
      <c r="D2445" t="s">
        <v>147</v>
      </c>
      <c r="E2445" t="s">
        <v>101</v>
      </c>
      <c r="F2445" t="str">
        <f t="shared" si="115"/>
        <v>Victoria</v>
      </c>
      <c r="G2445" t="s">
        <v>45</v>
      </c>
      <c r="H2445">
        <v>3131</v>
      </c>
      <c r="I2445" t="s">
        <v>11</v>
      </c>
      <c r="J2445" t="s">
        <v>63</v>
      </c>
      <c r="K2445" t="s">
        <v>149</v>
      </c>
      <c r="L2445" t="s">
        <v>15</v>
      </c>
      <c r="M2445" s="5">
        <v>234.53</v>
      </c>
    </row>
    <row r="2446" spans="1:13" x14ac:dyDescent="0.2">
      <c r="A2446" s="2">
        <v>45448</v>
      </c>
      <c r="B2446" s="3">
        <f t="shared" si="116"/>
        <v>2024</v>
      </c>
      <c r="C2446" t="str">
        <f t="shared" si="114"/>
        <v>2023-2024</v>
      </c>
      <c r="D2446" t="s">
        <v>147</v>
      </c>
      <c r="E2446" t="s">
        <v>26</v>
      </c>
      <c r="F2446" t="str">
        <f t="shared" si="115"/>
        <v>New South Wales</v>
      </c>
      <c r="G2446" t="s">
        <v>10</v>
      </c>
      <c r="H2446">
        <v>2141</v>
      </c>
      <c r="I2446" t="s">
        <v>11</v>
      </c>
      <c r="J2446" t="s">
        <v>27</v>
      </c>
      <c r="K2446" t="s">
        <v>149</v>
      </c>
      <c r="L2446" t="s">
        <v>15</v>
      </c>
      <c r="M2446" s="5">
        <v>234.54</v>
      </c>
    </row>
    <row r="2447" spans="1:13" x14ac:dyDescent="0.2">
      <c r="A2447" s="2">
        <v>45422</v>
      </c>
      <c r="B2447" s="3">
        <f t="shared" si="116"/>
        <v>2024</v>
      </c>
      <c r="C2447" t="str">
        <f t="shared" si="114"/>
        <v>2023-2024</v>
      </c>
      <c r="D2447" t="s">
        <v>148</v>
      </c>
      <c r="E2447" t="s">
        <v>24</v>
      </c>
      <c r="F2447" t="str">
        <f t="shared" si="115"/>
        <v>New South Wales</v>
      </c>
      <c r="G2447" t="s">
        <v>10</v>
      </c>
      <c r="H2447">
        <v>2795</v>
      </c>
      <c r="I2447" t="s">
        <v>11</v>
      </c>
      <c r="J2447" t="s">
        <v>25</v>
      </c>
      <c r="K2447" t="s">
        <v>154</v>
      </c>
      <c r="L2447" t="s">
        <v>14</v>
      </c>
      <c r="M2447" s="5">
        <v>234.68</v>
      </c>
    </row>
    <row r="2448" spans="1:13" x14ac:dyDescent="0.2">
      <c r="A2448" s="2">
        <v>45337</v>
      </c>
      <c r="B2448" s="3">
        <f t="shared" si="116"/>
        <v>2024</v>
      </c>
      <c r="C2448" t="str">
        <f t="shared" si="114"/>
        <v>2023-2024</v>
      </c>
      <c r="D2448" t="s">
        <v>147</v>
      </c>
      <c r="E2448" t="s">
        <v>78</v>
      </c>
      <c r="F2448" t="str">
        <f t="shared" si="115"/>
        <v>New South Wales</v>
      </c>
      <c r="G2448" t="s">
        <v>10</v>
      </c>
      <c r="H2448">
        <v>2350</v>
      </c>
      <c r="I2448" t="s">
        <v>11</v>
      </c>
      <c r="J2448" t="s">
        <v>68</v>
      </c>
      <c r="K2448" t="s">
        <v>156</v>
      </c>
      <c r="L2448" t="s">
        <v>17</v>
      </c>
      <c r="M2448" s="5">
        <v>234.90999999999997</v>
      </c>
    </row>
    <row r="2449" spans="1:13" x14ac:dyDescent="0.2">
      <c r="A2449" s="2">
        <v>45466</v>
      </c>
      <c r="B2449" s="3">
        <f t="shared" si="116"/>
        <v>2024</v>
      </c>
      <c r="C2449" t="str">
        <f t="shared" si="114"/>
        <v>2023-2024</v>
      </c>
      <c r="D2449" t="s">
        <v>148</v>
      </c>
      <c r="E2449" t="s">
        <v>87</v>
      </c>
      <c r="F2449" t="str">
        <f t="shared" si="115"/>
        <v>New South Wales</v>
      </c>
      <c r="G2449" t="s">
        <v>10</v>
      </c>
      <c r="H2449">
        <v>2790</v>
      </c>
      <c r="I2449" t="s">
        <v>11</v>
      </c>
      <c r="J2449" t="s">
        <v>25</v>
      </c>
      <c r="K2449" t="s">
        <v>150</v>
      </c>
      <c r="L2449" t="s">
        <v>18</v>
      </c>
      <c r="M2449" s="5">
        <v>235.48000000000002</v>
      </c>
    </row>
    <row r="2450" spans="1:13" x14ac:dyDescent="0.2">
      <c r="A2450" s="2">
        <v>45438</v>
      </c>
      <c r="B2450" s="3">
        <f t="shared" si="116"/>
        <v>2024</v>
      </c>
      <c r="C2450" t="str">
        <f t="shared" si="114"/>
        <v>2023-2024</v>
      </c>
      <c r="D2450" t="s">
        <v>147</v>
      </c>
      <c r="E2450" t="s">
        <v>73</v>
      </c>
      <c r="F2450" t="str">
        <f t="shared" si="115"/>
        <v>Victoria</v>
      </c>
      <c r="G2450" t="s">
        <v>45</v>
      </c>
      <c r="H2450">
        <v>3136</v>
      </c>
      <c r="I2450" t="s">
        <v>11</v>
      </c>
      <c r="J2450" t="s">
        <v>63</v>
      </c>
      <c r="K2450" t="s">
        <v>152</v>
      </c>
      <c r="L2450" t="s">
        <v>13</v>
      </c>
      <c r="M2450" s="5">
        <v>235.59</v>
      </c>
    </row>
    <row r="2451" spans="1:13" x14ac:dyDescent="0.2">
      <c r="A2451" s="2">
        <v>45412</v>
      </c>
      <c r="B2451" s="3">
        <f t="shared" si="116"/>
        <v>2024</v>
      </c>
      <c r="C2451" t="str">
        <f t="shared" si="114"/>
        <v>2023-2024</v>
      </c>
      <c r="D2451" t="s">
        <v>148</v>
      </c>
      <c r="E2451" t="s">
        <v>132</v>
      </c>
      <c r="F2451" t="str">
        <f t="shared" si="115"/>
        <v>New South Wales</v>
      </c>
      <c r="G2451" t="s">
        <v>10</v>
      </c>
      <c r="H2451">
        <v>2800</v>
      </c>
      <c r="I2451" t="s">
        <v>11</v>
      </c>
      <c r="J2451" t="s">
        <v>25</v>
      </c>
      <c r="K2451" t="s">
        <v>19</v>
      </c>
      <c r="L2451" t="s">
        <v>23</v>
      </c>
      <c r="M2451" s="5">
        <v>236.00000000000006</v>
      </c>
    </row>
    <row r="2452" spans="1:13" x14ac:dyDescent="0.2">
      <c r="A2452" s="2">
        <v>45316</v>
      </c>
      <c r="B2452" s="3">
        <f t="shared" si="116"/>
        <v>2024</v>
      </c>
      <c r="C2452" t="str">
        <f t="shared" si="114"/>
        <v>2023-2024</v>
      </c>
      <c r="D2452" t="s">
        <v>148</v>
      </c>
      <c r="E2452" t="s">
        <v>111</v>
      </c>
      <c r="F2452" t="str">
        <f t="shared" si="115"/>
        <v>New South Wales</v>
      </c>
      <c r="G2452" t="s">
        <v>10</v>
      </c>
      <c r="H2452">
        <v>2120</v>
      </c>
      <c r="I2452" t="s">
        <v>11</v>
      </c>
      <c r="J2452" t="s">
        <v>27</v>
      </c>
      <c r="K2452" t="s">
        <v>150</v>
      </c>
      <c r="L2452" t="s">
        <v>18</v>
      </c>
      <c r="M2452" s="5">
        <v>236.66000000000003</v>
      </c>
    </row>
    <row r="2453" spans="1:13" x14ac:dyDescent="0.2">
      <c r="A2453" s="2">
        <v>45553</v>
      </c>
      <c r="B2453" s="3">
        <f t="shared" si="116"/>
        <v>2025</v>
      </c>
      <c r="C2453" t="str">
        <f t="shared" si="114"/>
        <v>2024-2025</v>
      </c>
      <c r="D2453" t="s">
        <v>147</v>
      </c>
      <c r="E2453" t="s">
        <v>69</v>
      </c>
      <c r="F2453" t="str">
        <f t="shared" si="115"/>
        <v>Tasmania</v>
      </c>
      <c r="G2453" t="s">
        <v>70</v>
      </c>
      <c r="H2453">
        <v>7018</v>
      </c>
      <c r="I2453" t="s">
        <v>11</v>
      </c>
      <c r="J2453" t="s">
        <v>71</v>
      </c>
      <c r="K2453" t="s">
        <v>154</v>
      </c>
      <c r="L2453" t="s">
        <v>14</v>
      </c>
      <c r="M2453" s="5">
        <v>236.77999999999997</v>
      </c>
    </row>
    <row r="2454" spans="1:13" x14ac:dyDescent="0.2">
      <c r="A2454" s="2">
        <v>45262</v>
      </c>
      <c r="B2454" s="3">
        <f t="shared" si="116"/>
        <v>2024</v>
      </c>
      <c r="C2454" t="str">
        <f t="shared" si="114"/>
        <v>2023-2024</v>
      </c>
      <c r="D2454" t="s">
        <v>148</v>
      </c>
      <c r="E2454" t="s">
        <v>76</v>
      </c>
      <c r="F2454" t="str">
        <f t="shared" si="115"/>
        <v>Western Australia</v>
      </c>
      <c r="G2454" t="s">
        <v>48</v>
      </c>
      <c r="H2454">
        <v>6450</v>
      </c>
      <c r="I2454" t="s">
        <v>11</v>
      </c>
      <c r="J2454" t="s">
        <v>77</v>
      </c>
      <c r="K2454" t="s">
        <v>150</v>
      </c>
      <c r="L2454" t="s">
        <v>18</v>
      </c>
      <c r="M2454" s="5">
        <v>236.79</v>
      </c>
    </row>
    <row r="2455" spans="1:13" x14ac:dyDescent="0.2">
      <c r="A2455" s="2">
        <v>45270</v>
      </c>
      <c r="B2455" s="3">
        <f t="shared" si="116"/>
        <v>2024</v>
      </c>
      <c r="C2455" t="str">
        <f t="shared" si="114"/>
        <v>2023-2024</v>
      </c>
      <c r="D2455" t="s">
        <v>147</v>
      </c>
      <c r="E2455" t="s">
        <v>73</v>
      </c>
      <c r="F2455" t="str">
        <f t="shared" si="115"/>
        <v>Victoria</v>
      </c>
      <c r="G2455" t="s">
        <v>45</v>
      </c>
      <c r="H2455">
        <v>3136</v>
      </c>
      <c r="I2455" t="s">
        <v>11</v>
      </c>
      <c r="J2455" t="s">
        <v>63</v>
      </c>
      <c r="K2455" t="s">
        <v>19</v>
      </c>
      <c r="L2455" t="s">
        <v>23</v>
      </c>
      <c r="M2455" s="5">
        <v>237.59</v>
      </c>
    </row>
    <row r="2456" spans="1:13" x14ac:dyDescent="0.2">
      <c r="A2456" s="2">
        <v>45025</v>
      </c>
      <c r="B2456" s="3">
        <f t="shared" si="116"/>
        <v>2023</v>
      </c>
      <c r="C2456" t="str">
        <f t="shared" si="114"/>
        <v>2022-2023</v>
      </c>
      <c r="D2456" t="s">
        <v>148</v>
      </c>
      <c r="E2456" t="s">
        <v>99</v>
      </c>
      <c r="F2456" t="str">
        <f t="shared" si="115"/>
        <v>Victoria</v>
      </c>
      <c r="G2456" t="s">
        <v>45</v>
      </c>
      <c r="H2456">
        <v>3148</v>
      </c>
      <c r="I2456" t="s">
        <v>11</v>
      </c>
      <c r="J2456" t="s">
        <v>63</v>
      </c>
      <c r="K2456" t="s">
        <v>157</v>
      </c>
      <c r="L2456" t="s">
        <v>22</v>
      </c>
      <c r="M2456" s="5">
        <v>237.69</v>
      </c>
    </row>
    <row r="2457" spans="1:13" x14ac:dyDescent="0.2">
      <c r="A2457" s="2">
        <v>45354</v>
      </c>
      <c r="B2457" s="3">
        <f t="shared" si="116"/>
        <v>2024</v>
      </c>
      <c r="C2457" t="str">
        <f t="shared" si="114"/>
        <v>2023-2024</v>
      </c>
      <c r="D2457" t="s">
        <v>147</v>
      </c>
      <c r="E2457" t="s">
        <v>115</v>
      </c>
      <c r="F2457" t="str">
        <f t="shared" si="115"/>
        <v>Western Australia</v>
      </c>
      <c r="G2457" t="s">
        <v>48</v>
      </c>
      <c r="H2457">
        <v>6280</v>
      </c>
      <c r="I2457" t="s">
        <v>11</v>
      </c>
      <c r="J2457" t="s">
        <v>94</v>
      </c>
      <c r="K2457" t="s">
        <v>153</v>
      </c>
      <c r="L2457" t="s">
        <v>16</v>
      </c>
      <c r="M2457" s="5">
        <v>237.81</v>
      </c>
    </row>
    <row r="2458" spans="1:13" x14ac:dyDescent="0.2">
      <c r="A2458" s="2">
        <v>44950</v>
      </c>
      <c r="B2458" s="3">
        <f t="shared" si="116"/>
        <v>2023</v>
      </c>
      <c r="C2458" t="str">
        <f t="shared" si="114"/>
        <v>2022-2023</v>
      </c>
      <c r="D2458" t="s">
        <v>148</v>
      </c>
      <c r="E2458" t="s">
        <v>107</v>
      </c>
      <c r="F2458" t="str">
        <f t="shared" si="115"/>
        <v>Queensland</v>
      </c>
      <c r="G2458" t="s">
        <v>35</v>
      </c>
      <c r="H2458">
        <v>4220</v>
      </c>
      <c r="I2458" t="s">
        <v>11</v>
      </c>
      <c r="J2458" t="s">
        <v>104</v>
      </c>
      <c r="K2458" t="s">
        <v>155</v>
      </c>
      <c r="L2458" t="s">
        <v>20</v>
      </c>
      <c r="M2458" s="5">
        <v>238.1</v>
      </c>
    </row>
    <row r="2459" spans="1:13" x14ac:dyDescent="0.2">
      <c r="A2459" s="2">
        <v>45118</v>
      </c>
      <c r="B2459" s="3">
        <f t="shared" si="116"/>
        <v>2024</v>
      </c>
      <c r="C2459" t="str">
        <f t="shared" si="114"/>
        <v>2023-2024</v>
      </c>
      <c r="D2459" t="s">
        <v>148</v>
      </c>
      <c r="E2459" t="s">
        <v>57</v>
      </c>
      <c r="F2459" t="str">
        <f t="shared" si="115"/>
        <v>New South Wales</v>
      </c>
      <c r="G2459" t="s">
        <v>10</v>
      </c>
      <c r="H2459">
        <v>2560</v>
      </c>
      <c r="I2459" t="s">
        <v>11</v>
      </c>
      <c r="J2459" t="s">
        <v>58</v>
      </c>
      <c r="K2459" t="s">
        <v>19</v>
      </c>
      <c r="L2459" t="s">
        <v>23</v>
      </c>
      <c r="M2459" s="5">
        <v>238.21</v>
      </c>
    </row>
    <row r="2460" spans="1:13" x14ac:dyDescent="0.2">
      <c r="A2460" s="2">
        <v>45266</v>
      </c>
      <c r="B2460" s="3">
        <f t="shared" si="116"/>
        <v>2024</v>
      </c>
      <c r="C2460" t="str">
        <f t="shared" si="114"/>
        <v>2023-2024</v>
      </c>
      <c r="D2460" t="s">
        <v>147</v>
      </c>
      <c r="E2460" t="s">
        <v>103</v>
      </c>
      <c r="F2460" t="str">
        <f t="shared" si="115"/>
        <v>Queensland</v>
      </c>
      <c r="G2460" t="s">
        <v>35</v>
      </c>
      <c r="H2460">
        <v>4509</v>
      </c>
      <c r="I2460" t="s">
        <v>11</v>
      </c>
      <c r="J2460" t="s">
        <v>104</v>
      </c>
      <c r="K2460" t="s">
        <v>149</v>
      </c>
      <c r="L2460" t="s">
        <v>15</v>
      </c>
      <c r="M2460" s="5">
        <v>238.78000000000003</v>
      </c>
    </row>
    <row r="2461" spans="1:13" x14ac:dyDescent="0.2">
      <c r="A2461" s="2">
        <v>45257</v>
      </c>
      <c r="B2461" s="3">
        <f t="shared" si="116"/>
        <v>2024</v>
      </c>
      <c r="C2461" t="str">
        <f t="shared" si="114"/>
        <v>2023-2024</v>
      </c>
      <c r="D2461" t="s">
        <v>148</v>
      </c>
      <c r="E2461" t="s">
        <v>141</v>
      </c>
      <c r="F2461" t="str">
        <f t="shared" si="115"/>
        <v>Western Australia</v>
      </c>
      <c r="G2461" t="s">
        <v>48</v>
      </c>
      <c r="H2461">
        <v>6052</v>
      </c>
      <c r="I2461" t="s">
        <v>11</v>
      </c>
      <c r="J2461" t="s">
        <v>49</v>
      </c>
      <c r="K2461" t="s">
        <v>149</v>
      </c>
      <c r="L2461" t="s">
        <v>15</v>
      </c>
      <c r="M2461" s="5">
        <v>239.52</v>
      </c>
    </row>
    <row r="2462" spans="1:13" x14ac:dyDescent="0.2">
      <c r="A2462" s="2">
        <v>45146</v>
      </c>
      <c r="B2462" s="3">
        <f t="shared" si="116"/>
        <v>2024</v>
      </c>
      <c r="C2462" t="str">
        <f t="shared" si="114"/>
        <v>2023-2024</v>
      </c>
      <c r="D2462" t="s">
        <v>147</v>
      </c>
      <c r="E2462" t="s">
        <v>140</v>
      </c>
      <c r="F2462" t="str">
        <f t="shared" si="115"/>
        <v>Tasmania</v>
      </c>
      <c r="G2462" t="s">
        <v>70</v>
      </c>
      <c r="H2462">
        <v>7320</v>
      </c>
      <c r="I2462" t="s">
        <v>11</v>
      </c>
      <c r="J2462" t="s">
        <v>71</v>
      </c>
      <c r="K2462" t="s">
        <v>153</v>
      </c>
      <c r="L2462" t="s">
        <v>16</v>
      </c>
      <c r="M2462" s="5">
        <v>239.82999999999998</v>
      </c>
    </row>
    <row r="2463" spans="1:13" x14ac:dyDescent="0.2">
      <c r="A2463" s="2">
        <v>45067</v>
      </c>
      <c r="B2463" s="3">
        <f t="shared" si="116"/>
        <v>2023</v>
      </c>
      <c r="C2463" t="str">
        <f t="shared" si="114"/>
        <v>2022-2023</v>
      </c>
      <c r="D2463" t="s">
        <v>147</v>
      </c>
      <c r="E2463" t="s">
        <v>116</v>
      </c>
      <c r="F2463" t="str">
        <f t="shared" si="115"/>
        <v>Western Australia</v>
      </c>
      <c r="G2463" t="s">
        <v>48</v>
      </c>
      <c r="H2463">
        <v>6725</v>
      </c>
      <c r="I2463" t="s">
        <v>11</v>
      </c>
      <c r="J2463" t="s">
        <v>77</v>
      </c>
      <c r="K2463" t="s">
        <v>154</v>
      </c>
      <c r="L2463" t="s">
        <v>14</v>
      </c>
      <c r="M2463" s="5">
        <v>239.83</v>
      </c>
    </row>
    <row r="2464" spans="1:13" x14ac:dyDescent="0.2">
      <c r="A2464" s="2">
        <v>45095</v>
      </c>
      <c r="B2464" s="3">
        <f t="shared" si="116"/>
        <v>2023</v>
      </c>
      <c r="C2464" t="str">
        <f t="shared" si="114"/>
        <v>2022-2023</v>
      </c>
      <c r="D2464" t="s">
        <v>147</v>
      </c>
      <c r="E2464" t="s">
        <v>145</v>
      </c>
      <c r="F2464" t="str">
        <f t="shared" si="115"/>
        <v>New South Wales</v>
      </c>
      <c r="G2464" t="s">
        <v>10</v>
      </c>
      <c r="H2464">
        <v>2101</v>
      </c>
      <c r="I2464" t="s">
        <v>11</v>
      </c>
      <c r="J2464" t="s">
        <v>27</v>
      </c>
      <c r="K2464" t="s">
        <v>150</v>
      </c>
      <c r="L2464" t="s">
        <v>18</v>
      </c>
      <c r="M2464" s="5">
        <v>239.84</v>
      </c>
    </row>
    <row r="2465" spans="1:13" x14ac:dyDescent="0.2">
      <c r="A2465" s="2">
        <v>45440</v>
      </c>
      <c r="B2465" s="3">
        <f t="shared" si="116"/>
        <v>2024</v>
      </c>
      <c r="C2465" t="str">
        <f t="shared" si="114"/>
        <v>2023-2024</v>
      </c>
      <c r="D2465" t="s">
        <v>147</v>
      </c>
      <c r="E2465" t="s">
        <v>73</v>
      </c>
      <c r="F2465" t="str">
        <f t="shared" si="115"/>
        <v>Victoria</v>
      </c>
      <c r="G2465" t="s">
        <v>45</v>
      </c>
      <c r="H2465">
        <v>3136</v>
      </c>
      <c r="I2465" t="s">
        <v>11</v>
      </c>
      <c r="J2465" t="s">
        <v>63</v>
      </c>
      <c r="K2465" t="s">
        <v>151</v>
      </c>
      <c r="L2465" t="s">
        <v>21</v>
      </c>
      <c r="M2465" s="5">
        <v>239.92</v>
      </c>
    </row>
    <row r="2466" spans="1:13" x14ac:dyDescent="0.2">
      <c r="A2466" s="2">
        <v>45572</v>
      </c>
      <c r="B2466" s="3">
        <f t="shared" si="116"/>
        <v>2025</v>
      </c>
      <c r="C2466" t="str">
        <f t="shared" si="114"/>
        <v>2024-2025</v>
      </c>
      <c r="D2466" t="s">
        <v>147</v>
      </c>
      <c r="E2466" t="s">
        <v>56</v>
      </c>
      <c r="F2466" t="str">
        <f t="shared" si="115"/>
        <v>Northern Territory</v>
      </c>
      <c r="G2466" t="s">
        <v>29</v>
      </c>
      <c r="H2466">
        <v>870</v>
      </c>
      <c r="I2466" t="s">
        <v>11</v>
      </c>
      <c r="J2466" t="s">
        <v>30</v>
      </c>
      <c r="K2466" t="s">
        <v>151</v>
      </c>
      <c r="L2466" t="s">
        <v>21</v>
      </c>
      <c r="M2466" s="5">
        <v>239.94</v>
      </c>
    </row>
    <row r="2467" spans="1:13" x14ac:dyDescent="0.2">
      <c r="A2467" s="2">
        <v>45143</v>
      </c>
      <c r="B2467" s="3">
        <f t="shared" si="116"/>
        <v>2024</v>
      </c>
      <c r="C2467" t="str">
        <f t="shared" si="114"/>
        <v>2023-2024</v>
      </c>
      <c r="D2467" t="s">
        <v>148</v>
      </c>
      <c r="E2467" t="s">
        <v>110</v>
      </c>
      <c r="F2467" t="str">
        <f t="shared" si="115"/>
        <v>Queensland</v>
      </c>
      <c r="G2467" t="s">
        <v>35</v>
      </c>
      <c r="H2467">
        <v>4680</v>
      </c>
      <c r="I2467" t="s">
        <v>11</v>
      </c>
      <c r="J2467" t="s">
        <v>51</v>
      </c>
      <c r="K2467" t="s">
        <v>151</v>
      </c>
      <c r="L2467" t="s">
        <v>21</v>
      </c>
      <c r="M2467" s="5">
        <v>239.94</v>
      </c>
    </row>
    <row r="2468" spans="1:13" x14ac:dyDescent="0.2">
      <c r="A2468" s="2">
        <v>45545</v>
      </c>
      <c r="B2468" s="3">
        <f t="shared" si="116"/>
        <v>2025</v>
      </c>
      <c r="C2468" t="str">
        <f t="shared" si="114"/>
        <v>2024-2025</v>
      </c>
      <c r="D2468" t="s">
        <v>147</v>
      </c>
      <c r="E2468" t="s">
        <v>103</v>
      </c>
      <c r="F2468" t="str">
        <f t="shared" si="115"/>
        <v>Queensland</v>
      </c>
      <c r="G2468" t="s">
        <v>35</v>
      </c>
      <c r="H2468">
        <v>4509</v>
      </c>
      <c r="I2468" t="s">
        <v>11</v>
      </c>
      <c r="J2468" t="s">
        <v>104</v>
      </c>
      <c r="K2468" t="s">
        <v>156</v>
      </c>
      <c r="L2468" t="s">
        <v>17</v>
      </c>
      <c r="M2468" s="5">
        <v>239.94</v>
      </c>
    </row>
    <row r="2469" spans="1:13" x14ac:dyDescent="0.2">
      <c r="A2469" s="2">
        <v>45510</v>
      </c>
      <c r="B2469" s="3">
        <f t="shared" si="116"/>
        <v>2025</v>
      </c>
      <c r="C2469" t="str">
        <f t="shared" si="114"/>
        <v>2024-2025</v>
      </c>
      <c r="D2469" t="s">
        <v>148</v>
      </c>
      <c r="E2469" t="s">
        <v>87</v>
      </c>
      <c r="F2469" t="str">
        <f t="shared" si="115"/>
        <v>New South Wales</v>
      </c>
      <c r="G2469" t="s">
        <v>10</v>
      </c>
      <c r="H2469">
        <v>2790</v>
      </c>
      <c r="I2469" t="s">
        <v>11</v>
      </c>
      <c r="J2469" t="s">
        <v>25</v>
      </c>
      <c r="K2469" t="s">
        <v>155</v>
      </c>
      <c r="L2469" t="s">
        <v>20</v>
      </c>
      <c r="M2469" s="5">
        <v>240.01</v>
      </c>
    </row>
    <row r="2470" spans="1:13" x14ac:dyDescent="0.2">
      <c r="A2470" s="2">
        <v>45040</v>
      </c>
      <c r="B2470" s="3">
        <f t="shared" si="116"/>
        <v>2023</v>
      </c>
      <c r="C2470" t="str">
        <f t="shared" si="114"/>
        <v>2022-2023</v>
      </c>
      <c r="D2470" t="s">
        <v>147</v>
      </c>
      <c r="E2470" t="s">
        <v>115</v>
      </c>
      <c r="F2470" t="str">
        <f t="shared" si="115"/>
        <v>Western Australia</v>
      </c>
      <c r="G2470" t="s">
        <v>48</v>
      </c>
      <c r="H2470">
        <v>6280</v>
      </c>
      <c r="I2470" t="s">
        <v>11</v>
      </c>
      <c r="J2470" t="s">
        <v>94</v>
      </c>
      <c r="K2470" t="s">
        <v>19</v>
      </c>
      <c r="L2470" t="s">
        <v>23</v>
      </c>
      <c r="M2470" s="5">
        <v>240.70999999999998</v>
      </c>
    </row>
    <row r="2471" spans="1:13" x14ac:dyDescent="0.2">
      <c r="A2471" s="2">
        <v>45521</v>
      </c>
      <c r="B2471" s="3">
        <f t="shared" si="116"/>
        <v>2025</v>
      </c>
      <c r="C2471" t="str">
        <f t="shared" si="114"/>
        <v>2024-2025</v>
      </c>
      <c r="D2471" t="s">
        <v>147</v>
      </c>
      <c r="E2471" t="s">
        <v>96</v>
      </c>
      <c r="F2471" t="str">
        <f t="shared" si="115"/>
        <v>Western Australia</v>
      </c>
      <c r="G2471" t="s">
        <v>48</v>
      </c>
      <c r="H2471">
        <v>6330</v>
      </c>
      <c r="I2471" t="s">
        <v>11</v>
      </c>
      <c r="J2471" t="s">
        <v>94</v>
      </c>
      <c r="K2471" t="s">
        <v>154</v>
      </c>
      <c r="L2471" t="s">
        <v>14</v>
      </c>
      <c r="M2471" s="5">
        <v>240.82</v>
      </c>
    </row>
    <row r="2472" spans="1:13" x14ac:dyDescent="0.2">
      <c r="A2472" s="2">
        <v>45557</v>
      </c>
      <c r="B2472" s="3">
        <f t="shared" si="116"/>
        <v>2025</v>
      </c>
      <c r="C2472" t="str">
        <f t="shared" si="114"/>
        <v>2024-2025</v>
      </c>
      <c r="D2472" t="s">
        <v>147</v>
      </c>
      <c r="E2472" t="s">
        <v>62</v>
      </c>
      <c r="F2472" t="str">
        <f t="shared" si="115"/>
        <v>Victoria</v>
      </c>
      <c r="G2472" t="s">
        <v>45</v>
      </c>
      <c r="H2472">
        <v>3134</v>
      </c>
      <c r="I2472" t="s">
        <v>11</v>
      </c>
      <c r="J2472" t="s">
        <v>63</v>
      </c>
      <c r="K2472" t="s">
        <v>153</v>
      </c>
      <c r="L2472" t="s">
        <v>16</v>
      </c>
      <c r="M2472" s="5">
        <v>240.93</v>
      </c>
    </row>
    <row r="2473" spans="1:13" x14ac:dyDescent="0.2">
      <c r="A2473" s="2">
        <v>45152</v>
      </c>
      <c r="B2473" s="3">
        <f t="shared" si="116"/>
        <v>2024</v>
      </c>
      <c r="C2473" t="str">
        <f t="shared" si="114"/>
        <v>2023-2024</v>
      </c>
      <c r="D2473" t="s">
        <v>147</v>
      </c>
      <c r="E2473" t="s">
        <v>93</v>
      </c>
      <c r="F2473" t="str">
        <f t="shared" si="115"/>
        <v>Western Australia</v>
      </c>
      <c r="G2473" t="s">
        <v>48</v>
      </c>
      <c r="H2473">
        <v>6112</v>
      </c>
      <c r="I2473" t="s">
        <v>11</v>
      </c>
      <c r="J2473" t="s">
        <v>94</v>
      </c>
      <c r="K2473" t="s">
        <v>150</v>
      </c>
      <c r="L2473" t="s">
        <v>18</v>
      </c>
      <c r="M2473" s="5">
        <v>241.28000000000003</v>
      </c>
    </row>
    <row r="2474" spans="1:13" x14ac:dyDescent="0.2">
      <c r="A2474" s="2">
        <v>45309</v>
      </c>
      <c r="B2474" s="3">
        <f t="shared" si="116"/>
        <v>2024</v>
      </c>
      <c r="C2474" t="str">
        <f t="shared" si="114"/>
        <v>2023-2024</v>
      </c>
      <c r="D2474" t="s">
        <v>147</v>
      </c>
      <c r="E2474" t="s">
        <v>73</v>
      </c>
      <c r="F2474" t="str">
        <f t="shared" si="115"/>
        <v>Victoria</v>
      </c>
      <c r="G2474" t="s">
        <v>45</v>
      </c>
      <c r="H2474">
        <v>3136</v>
      </c>
      <c r="I2474" t="s">
        <v>11</v>
      </c>
      <c r="J2474" t="s">
        <v>63</v>
      </c>
      <c r="K2474" t="s">
        <v>153</v>
      </c>
      <c r="L2474" t="s">
        <v>16</v>
      </c>
      <c r="M2474" s="5">
        <v>241.33</v>
      </c>
    </row>
    <row r="2475" spans="1:13" x14ac:dyDescent="0.2">
      <c r="A2475" s="2">
        <v>45437</v>
      </c>
      <c r="B2475" s="3">
        <f t="shared" si="116"/>
        <v>2024</v>
      </c>
      <c r="C2475" t="str">
        <f t="shared" si="114"/>
        <v>2023-2024</v>
      </c>
      <c r="D2475" t="s">
        <v>147</v>
      </c>
      <c r="E2475" t="s">
        <v>90</v>
      </c>
      <c r="F2475" t="str">
        <f t="shared" si="115"/>
        <v>Victoria</v>
      </c>
      <c r="G2475" t="s">
        <v>45</v>
      </c>
      <c r="H2475">
        <v>3179</v>
      </c>
      <c r="I2475" t="s">
        <v>11</v>
      </c>
      <c r="J2475" t="s">
        <v>63</v>
      </c>
      <c r="K2475" t="s">
        <v>19</v>
      </c>
      <c r="L2475" t="s">
        <v>23</v>
      </c>
      <c r="M2475" s="5">
        <v>241.51999999999998</v>
      </c>
    </row>
    <row r="2476" spans="1:13" x14ac:dyDescent="0.2">
      <c r="A2476" s="2">
        <v>45431</v>
      </c>
      <c r="B2476" s="3">
        <f t="shared" si="116"/>
        <v>2024</v>
      </c>
      <c r="C2476" t="str">
        <f t="shared" si="114"/>
        <v>2023-2024</v>
      </c>
      <c r="D2476" t="s">
        <v>147</v>
      </c>
      <c r="E2476" t="s">
        <v>42</v>
      </c>
      <c r="F2476" t="str">
        <f t="shared" si="115"/>
        <v>Queensland</v>
      </c>
      <c r="G2476" t="s">
        <v>35</v>
      </c>
      <c r="H2476">
        <v>4053</v>
      </c>
      <c r="I2476" t="s">
        <v>11</v>
      </c>
      <c r="J2476" t="s">
        <v>43</v>
      </c>
      <c r="K2476" t="s">
        <v>155</v>
      </c>
      <c r="L2476" t="s">
        <v>20</v>
      </c>
      <c r="M2476" s="5">
        <v>241.72</v>
      </c>
    </row>
    <row r="2477" spans="1:13" x14ac:dyDescent="0.2">
      <c r="A2477" s="2">
        <v>45016</v>
      </c>
      <c r="B2477" s="3">
        <f t="shared" si="116"/>
        <v>2023</v>
      </c>
      <c r="C2477" t="str">
        <f t="shared" si="114"/>
        <v>2022-2023</v>
      </c>
      <c r="D2477" t="s">
        <v>147</v>
      </c>
      <c r="E2477" t="s">
        <v>79</v>
      </c>
      <c r="F2477" t="str">
        <f t="shared" si="115"/>
        <v>Australian Capital Territory</v>
      </c>
      <c r="G2477" t="s">
        <v>80</v>
      </c>
      <c r="H2477">
        <v>2617</v>
      </c>
      <c r="I2477" t="s">
        <v>11</v>
      </c>
      <c r="J2477" t="s">
        <v>58</v>
      </c>
      <c r="K2477" t="s">
        <v>154</v>
      </c>
      <c r="L2477" t="s">
        <v>14</v>
      </c>
      <c r="M2477" s="5">
        <v>241.85</v>
      </c>
    </row>
    <row r="2478" spans="1:13" x14ac:dyDescent="0.2">
      <c r="A2478" s="2">
        <v>45041</v>
      </c>
      <c r="B2478" s="3">
        <f t="shared" si="116"/>
        <v>2023</v>
      </c>
      <c r="C2478" t="str">
        <f t="shared" si="114"/>
        <v>2022-2023</v>
      </c>
      <c r="D2478" t="s">
        <v>147</v>
      </c>
      <c r="E2478" t="s">
        <v>137</v>
      </c>
      <c r="F2478" t="str">
        <f t="shared" si="115"/>
        <v>New South Wales</v>
      </c>
      <c r="G2478" t="s">
        <v>10</v>
      </c>
      <c r="H2478">
        <v>2031</v>
      </c>
      <c r="I2478" t="s">
        <v>11</v>
      </c>
      <c r="J2478" t="s">
        <v>12</v>
      </c>
      <c r="K2478" t="s">
        <v>149</v>
      </c>
      <c r="L2478" t="s">
        <v>15</v>
      </c>
      <c r="M2478" s="5">
        <v>242.06</v>
      </c>
    </row>
    <row r="2479" spans="1:13" x14ac:dyDescent="0.2">
      <c r="A2479" s="2">
        <v>45213</v>
      </c>
      <c r="B2479" s="3">
        <f t="shared" si="116"/>
        <v>2024</v>
      </c>
      <c r="C2479" t="str">
        <f t="shared" si="114"/>
        <v>2023-2024</v>
      </c>
      <c r="D2479" t="s">
        <v>147</v>
      </c>
      <c r="E2479" t="s">
        <v>47</v>
      </c>
      <c r="F2479" t="str">
        <f t="shared" si="115"/>
        <v>Western Australia</v>
      </c>
      <c r="G2479" t="s">
        <v>48</v>
      </c>
      <c r="H2479">
        <v>6030</v>
      </c>
      <c r="I2479" t="s">
        <v>11</v>
      </c>
      <c r="J2479" t="s">
        <v>49</v>
      </c>
      <c r="K2479" t="s">
        <v>149</v>
      </c>
      <c r="L2479" t="s">
        <v>15</v>
      </c>
      <c r="M2479" s="5">
        <v>242.20999999999998</v>
      </c>
    </row>
    <row r="2480" spans="1:13" x14ac:dyDescent="0.2">
      <c r="A2480" s="2">
        <v>45455</v>
      </c>
      <c r="B2480" s="3">
        <f t="shared" si="116"/>
        <v>2024</v>
      </c>
      <c r="C2480" t="str">
        <f t="shared" si="114"/>
        <v>2023-2024</v>
      </c>
      <c r="D2480" t="s">
        <v>148</v>
      </c>
      <c r="E2480" t="s">
        <v>100</v>
      </c>
      <c r="F2480" t="str">
        <f t="shared" si="115"/>
        <v>Western Australia</v>
      </c>
      <c r="G2480" t="s">
        <v>48</v>
      </c>
      <c r="H2480">
        <v>6021</v>
      </c>
      <c r="I2480" t="s">
        <v>11</v>
      </c>
      <c r="J2480" t="s">
        <v>49</v>
      </c>
      <c r="K2480" t="s">
        <v>154</v>
      </c>
      <c r="L2480" t="s">
        <v>14</v>
      </c>
      <c r="M2480" s="5">
        <v>242.3</v>
      </c>
    </row>
    <row r="2481" spans="1:13" x14ac:dyDescent="0.2">
      <c r="A2481" s="2">
        <v>45477</v>
      </c>
      <c r="B2481" s="3">
        <f t="shared" si="116"/>
        <v>2025</v>
      </c>
      <c r="C2481" t="str">
        <f t="shared" si="114"/>
        <v>2024-2025</v>
      </c>
      <c r="D2481" t="s">
        <v>147</v>
      </c>
      <c r="E2481" t="s">
        <v>109</v>
      </c>
      <c r="F2481" t="str">
        <f t="shared" si="115"/>
        <v>New South Wales</v>
      </c>
      <c r="G2481" t="s">
        <v>10</v>
      </c>
      <c r="H2481">
        <v>2480</v>
      </c>
      <c r="I2481" t="s">
        <v>11</v>
      </c>
      <c r="J2481" t="s">
        <v>68</v>
      </c>
      <c r="K2481" t="s">
        <v>156</v>
      </c>
      <c r="L2481" t="s">
        <v>17</v>
      </c>
      <c r="M2481" s="5">
        <v>242.32999999999998</v>
      </c>
    </row>
    <row r="2482" spans="1:13" x14ac:dyDescent="0.2">
      <c r="A2482" s="2">
        <v>45291</v>
      </c>
      <c r="B2482" s="3">
        <f t="shared" si="116"/>
        <v>2024</v>
      </c>
      <c r="C2482" t="str">
        <f t="shared" si="114"/>
        <v>2023-2024</v>
      </c>
      <c r="D2482" t="s">
        <v>147</v>
      </c>
      <c r="E2482" t="s">
        <v>144</v>
      </c>
      <c r="F2482" t="str">
        <f t="shared" si="115"/>
        <v>Queensland</v>
      </c>
      <c r="G2482" t="s">
        <v>35</v>
      </c>
      <c r="H2482">
        <v>4566</v>
      </c>
      <c r="I2482" t="s">
        <v>11</v>
      </c>
      <c r="J2482" t="s">
        <v>120</v>
      </c>
      <c r="K2482" t="s">
        <v>155</v>
      </c>
      <c r="L2482" t="s">
        <v>20</v>
      </c>
      <c r="M2482" s="5">
        <v>242.57000000000002</v>
      </c>
    </row>
    <row r="2483" spans="1:13" x14ac:dyDescent="0.2">
      <c r="A2483" s="2">
        <v>44973</v>
      </c>
      <c r="B2483" s="3">
        <f t="shared" si="116"/>
        <v>2023</v>
      </c>
      <c r="C2483" t="str">
        <f t="shared" si="114"/>
        <v>2022-2023</v>
      </c>
      <c r="D2483" t="s">
        <v>148</v>
      </c>
      <c r="E2483" t="s">
        <v>125</v>
      </c>
      <c r="F2483" t="str">
        <f t="shared" si="115"/>
        <v>Victoria</v>
      </c>
      <c r="G2483" t="s">
        <v>45</v>
      </c>
      <c r="H2483">
        <v>3400</v>
      </c>
      <c r="I2483" t="s">
        <v>11</v>
      </c>
      <c r="J2483" t="s">
        <v>60</v>
      </c>
      <c r="K2483" t="s">
        <v>152</v>
      </c>
      <c r="L2483" t="s">
        <v>13</v>
      </c>
      <c r="M2483" s="5">
        <v>242.72000000000003</v>
      </c>
    </row>
    <row r="2484" spans="1:13" x14ac:dyDescent="0.2">
      <c r="A2484" s="2">
        <v>45423</v>
      </c>
      <c r="B2484" s="3">
        <f t="shared" si="116"/>
        <v>2024</v>
      </c>
      <c r="C2484" t="str">
        <f t="shared" si="114"/>
        <v>2023-2024</v>
      </c>
      <c r="D2484" t="s">
        <v>147</v>
      </c>
      <c r="E2484" t="s">
        <v>146</v>
      </c>
      <c r="F2484" t="str">
        <f t="shared" si="115"/>
        <v>Victoria</v>
      </c>
      <c r="G2484" t="s">
        <v>45</v>
      </c>
      <c r="H2484">
        <v>3353</v>
      </c>
      <c r="I2484" t="s">
        <v>11</v>
      </c>
      <c r="J2484" t="s">
        <v>60</v>
      </c>
      <c r="K2484" t="s">
        <v>154</v>
      </c>
      <c r="L2484" t="s">
        <v>14</v>
      </c>
      <c r="M2484" s="5">
        <v>242.86</v>
      </c>
    </row>
    <row r="2485" spans="1:13" x14ac:dyDescent="0.2">
      <c r="A2485" s="2">
        <v>44997</v>
      </c>
      <c r="B2485" s="3">
        <f t="shared" si="116"/>
        <v>2023</v>
      </c>
      <c r="C2485" t="str">
        <f t="shared" si="114"/>
        <v>2022-2023</v>
      </c>
      <c r="D2485" t="s">
        <v>147</v>
      </c>
      <c r="E2485" t="s">
        <v>118</v>
      </c>
      <c r="F2485" t="str">
        <f t="shared" si="115"/>
        <v>New South Wales</v>
      </c>
      <c r="G2485" t="s">
        <v>10</v>
      </c>
      <c r="H2485">
        <v>2158</v>
      </c>
      <c r="I2485" t="s">
        <v>11</v>
      </c>
      <c r="J2485" t="s">
        <v>27</v>
      </c>
      <c r="K2485" t="s">
        <v>150</v>
      </c>
      <c r="L2485" t="s">
        <v>18</v>
      </c>
      <c r="M2485" s="5">
        <v>243.72000000000003</v>
      </c>
    </row>
    <row r="2486" spans="1:13" x14ac:dyDescent="0.2">
      <c r="A2486" s="2">
        <v>45323</v>
      </c>
      <c r="B2486" s="3">
        <f t="shared" si="116"/>
        <v>2024</v>
      </c>
      <c r="C2486" t="str">
        <f t="shared" si="114"/>
        <v>2023-2024</v>
      </c>
      <c r="D2486" t="s">
        <v>147</v>
      </c>
      <c r="E2486" t="s">
        <v>83</v>
      </c>
      <c r="F2486" t="str">
        <f t="shared" si="115"/>
        <v>New South Wales</v>
      </c>
      <c r="G2486" t="s">
        <v>10</v>
      </c>
      <c r="H2486">
        <v>2750</v>
      </c>
      <c r="I2486" t="s">
        <v>11</v>
      </c>
      <c r="J2486" t="s">
        <v>25</v>
      </c>
      <c r="K2486" t="s">
        <v>154</v>
      </c>
      <c r="L2486" t="s">
        <v>14</v>
      </c>
      <c r="M2486" s="5">
        <v>243.73999999999998</v>
      </c>
    </row>
    <row r="2487" spans="1:13" x14ac:dyDescent="0.2">
      <c r="A2487" s="2">
        <v>44993</v>
      </c>
      <c r="B2487" s="3">
        <f t="shared" si="116"/>
        <v>2023</v>
      </c>
      <c r="C2487" t="str">
        <f t="shared" si="114"/>
        <v>2022-2023</v>
      </c>
      <c r="D2487" t="s">
        <v>147</v>
      </c>
      <c r="E2487" t="s">
        <v>34</v>
      </c>
      <c r="F2487" t="str">
        <f t="shared" si="115"/>
        <v>Queensland</v>
      </c>
      <c r="G2487" t="s">
        <v>35</v>
      </c>
      <c r="H2487">
        <v>4802</v>
      </c>
      <c r="I2487" t="s">
        <v>11</v>
      </c>
      <c r="J2487" t="s">
        <v>36</v>
      </c>
      <c r="K2487" t="s">
        <v>154</v>
      </c>
      <c r="L2487" t="s">
        <v>14</v>
      </c>
      <c r="M2487" s="5">
        <v>243.83</v>
      </c>
    </row>
    <row r="2488" spans="1:13" x14ac:dyDescent="0.2">
      <c r="A2488" s="2">
        <v>45196</v>
      </c>
      <c r="B2488" s="3">
        <f t="shared" si="116"/>
        <v>2024</v>
      </c>
      <c r="C2488" t="str">
        <f t="shared" si="114"/>
        <v>2023-2024</v>
      </c>
      <c r="D2488" t="s">
        <v>147</v>
      </c>
      <c r="E2488" t="s">
        <v>34</v>
      </c>
      <c r="F2488" t="str">
        <f t="shared" si="115"/>
        <v>Queensland</v>
      </c>
      <c r="G2488" t="s">
        <v>35</v>
      </c>
      <c r="H2488">
        <v>4802</v>
      </c>
      <c r="I2488" t="s">
        <v>11</v>
      </c>
      <c r="J2488" t="s">
        <v>36</v>
      </c>
      <c r="K2488" t="s">
        <v>153</v>
      </c>
      <c r="L2488" t="s">
        <v>16</v>
      </c>
      <c r="M2488" s="5">
        <v>244.92000000000002</v>
      </c>
    </row>
    <row r="2489" spans="1:13" x14ac:dyDescent="0.2">
      <c r="A2489" s="2">
        <v>45184</v>
      </c>
      <c r="B2489" s="3">
        <f t="shared" si="116"/>
        <v>2024</v>
      </c>
      <c r="C2489" t="str">
        <f t="shared" si="114"/>
        <v>2023-2024</v>
      </c>
      <c r="D2489" t="s">
        <v>148</v>
      </c>
      <c r="E2489" t="s">
        <v>61</v>
      </c>
      <c r="F2489" t="str">
        <f t="shared" si="115"/>
        <v>New South Wales</v>
      </c>
      <c r="G2489" t="s">
        <v>10</v>
      </c>
      <c r="H2489">
        <v>2539</v>
      </c>
      <c r="I2489" t="s">
        <v>11</v>
      </c>
      <c r="J2489" t="s">
        <v>58</v>
      </c>
      <c r="K2489" t="s">
        <v>156</v>
      </c>
      <c r="L2489" t="s">
        <v>17</v>
      </c>
      <c r="M2489" s="5">
        <v>245.48</v>
      </c>
    </row>
    <row r="2490" spans="1:13" x14ac:dyDescent="0.2">
      <c r="A2490" s="2">
        <v>45138</v>
      </c>
      <c r="B2490" s="3">
        <f t="shared" si="116"/>
        <v>2024</v>
      </c>
      <c r="C2490" t="str">
        <f t="shared" si="114"/>
        <v>2023-2024</v>
      </c>
      <c r="D2490" t="s">
        <v>148</v>
      </c>
      <c r="E2490" t="s">
        <v>141</v>
      </c>
      <c r="F2490" t="str">
        <f t="shared" si="115"/>
        <v>Western Australia</v>
      </c>
      <c r="G2490" t="s">
        <v>48</v>
      </c>
      <c r="H2490">
        <v>6052</v>
      </c>
      <c r="I2490" t="s">
        <v>11</v>
      </c>
      <c r="J2490" t="s">
        <v>49</v>
      </c>
      <c r="K2490" t="s">
        <v>151</v>
      </c>
      <c r="L2490" t="s">
        <v>21</v>
      </c>
      <c r="M2490" s="5">
        <v>245.59</v>
      </c>
    </row>
    <row r="2491" spans="1:13" x14ac:dyDescent="0.2">
      <c r="A2491" s="2">
        <v>45355</v>
      </c>
      <c r="B2491" s="3">
        <f t="shared" si="116"/>
        <v>2024</v>
      </c>
      <c r="C2491" t="str">
        <f t="shared" si="114"/>
        <v>2023-2024</v>
      </c>
      <c r="D2491" t="s">
        <v>147</v>
      </c>
      <c r="E2491" t="s">
        <v>47</v>
      </c>
      <c r="F2491" t="str">
        <f t="shared" si="115"/>
        <v>Western Australia</v>
      </c>
      <c r="G2491" t="s">
        <v>48</v>
      </c>
      <c r="H2491">
        <v>6030</v>
      </c>
      <c r="I2491" t="s">
        <v>11</v>
      </c>
      <c r="J2491" t="s">
        <v>49</v>
      </c>
      <c r="K2491" t="s">
        <v>154</v>
      </c>
      <c r="L2491" t="s">
        <v>14</v>
      </c>
      <c r="M2491" s="5">
        <v>245.63</v>
      </c>
    </row>
    <row r="2492" spans="1:13" x14ac:dyDescent="0.2">
      <c r="A2492" s="2">
        <v>45369</v>
      </c>
      <c r="B2492" s="3">
        <f t="shared" si="116"/>
        <v>2024</v>
      </c>
      <c r="C2492" t="str">
        <f t="shared" si="114"/>
        <v>2023-2024</v>
      </c>
      <c r="D2492" t="s">
        <v>147</v>
      </c>
      <c r="E2492" t="s">
        <v>86</v>
      </c>
      <c r="F2492" t="str">
        <f t="shared" si="115"/>
        <v>New South Wales</v>
      </c>
      <c r="G2492" t="s">
        <v>10</v>
      </c>
      <c r="H2492">
        <v>2064</v>
      </c>
      <c r="I2492" t="s">
        <v>11</v>
      </c>
      <c r="J2492" t="s">
        <v>12</v>
      </c>
      <c r="K2492" t="s">
        <v>154</v>
      </c>
      <c r="L2492" t="s">
        <v>14</v>
      </c>
      <c r="M2492" s="5">
        <v>245.79000000000002</v>
      </c>
    </row>
    <row r="2493" spans="1:13" x14ac:dyDescent="0.2">
      <c r="A2493" s="2">
        <v>45469</v>
      </c>
      <c r="B2493" s="3">
        <f t="shared" si="116"/>
        <v>2024</v>
      </c>
      <c r="C2493" t="str">
        <f t="shared" si="114"/>
        <v>2023-2024</v>
      </c>
      <c r="D2493" t="s">
        <v>147</v>
      </c>
      <c r="E2493" t="s">
        <v>67</v>
      </c>
      <c r="F2493" t="str">
        <f t="shared" si="115"/>
        <v>New South Wales</v>
      </c>
      <c r="G2493" t="s">
        <v>10</v>
      </c>
      <c r="H2493">
        <v>2478</v>
      </c>
      <c r="I2493" t="s">
        <v>11</v>
      </c>
      <c r="J2493" t="s">
        <v>68</v>
      </c>
      <c r="K2493" t="s">
        <v>156</v>
      </c>
      <c r="L2493" t="s">
        <v>17</v>
      </c>
      <c r="M2493" s="5">
        <v>245.98000000000002</v>
      </c>
    </row>
    <row r="2494" spans="1:13" x14ac:dyDescent="0.2">
      <c r="A2494" s="2">
        <v>45414</v>
      </c>
      <c r="B2494" s="3">
        <f t="shared" si="116"/>
        <v>2024</v>
      </c>
      <c r="C2494" t="str">
        <f t="shared" si="114"/>
        <v>2023-2024</v>
      </c>
      <c r="D2494" t="s">
        <v>147</v>
      </c>
      <c r="E2494" t="s">
        <v>75</v>
      </c>
      <c r="F2494" t="str">
        <f t="shared" si="115"/>
        <v>Victoria</v>
      </c>
      <c r="G2494" t="s">
        <v>45</v>
      </c>
      <c r="H2494">
        <v>3630</v>
      </c>
      <c r="I2494" t="s">
        <v>11</v>
      </c>
      <c r="J2494" t="s">
        <v>55</v>
      </c>
      <c r="K2494" t="s">
        <v>154</v>
      </c>
      <c r="L2494" t="s">
        <v>14</v>
      </c>
      <c r="M2494" s="5">
        <v>246.26</v>
      </c>
    </row>
    <row r="2495" spans="1:13" x14ac:dyDescent="0.2">
      <c r="A2495" s="2">
        <v>45448</v>
      </c>
      <c r="B2495" s="3">
        <f t="shared" si="116"/>
        <v>2024</v>
      </c>
      <c r="C2495" t="str">
        <f t="shared" si="114"/>
        <v>2023-2024</v>
      </c>
      <c r="D2495" t="s">
        <v>148</v>
      </c>
      <c r="E2495" t="s">
        <v>81</v>
      </c>
      <c r="F2495" t="str">
        <f t="shared" si="115"/>
        <v>New South Wales</v>
      </c>
      <c r="G2495" t="s">
        <v>10</v>
      </c>
      <c r="H2495">
        <v>2485</v>
      </c>
      <c r="I2495" t="s">
        <v>11</v>
      </c>
      <c r="J2495" t="s">
        <v>68</v>
      </c>
      <c r="K2495" t="s">
        <v>154</v>
      </c>
      <c r="L2495" t="s">
        <v>14</v>
      </c>
      <c r="M2495" s="5">
        <v>246.42000000000002</v>
      </c>
    </row>
    <row r="2496" spans="1:13" x14ac:dyDescent="0.2">
      <c r="A2496" s="2">
        <v>45025</v>
      </c>
      <c r="B2496" s="3">
        <f t="shared" si="116"/>
        <v>2023</v>
      </c>
      <c r="C2496" t="str">
        <f t="shared" si="114"/>
        <v>2022-2023</v>
      </c>
      <c r="D2496" t="s">
        <v>148</v>
      </c>
      <c r="E2496" t="s">
        <v>112</v>
      </c>
      <c r="F2496" t="str">
        <f t="shared" si="115"/>
        <v>Victoria</v>
      </c>
      <c r="G2496" t="s">
        <v>45</v>
      </c>
      <c r="H2496">
        <v>3076</v>
      </c>
      <c r="I2496" t="s">
        <v>11</v>
      </c>
      <c r="J2496" t="s">
        <v>46</v>
      </c>
      <c r="K2496" t="s">
        <v>156</v>
      </c>
      <c r="L2496" t="s">
        <v>17</v>
      </c>
      <c r="M2496" s="5">
        <v>247.39</v>
      </c>
    </row>
    <row r="2497" spans="1:13" x14ac:dyDescent="0.2">
      <c r="A2497" s="2">
        <v>45032</v>
      </c>
      <c r="B2497" s="3">
        <f t="shared" si="116"/>
        <v>2023</v>
      </c>
      <c r="C2497" t="str">
        <f t="shared" si="114"/>
        <v>2022-2023</v>
      </c>
      <c r="D2497" t="s">
        <v>147</v>
      </c>
      <c r="E2497" t="s">
        <v>62</v>
      </c>
      <c r="F2497" t="str">
        <f t="shared" si="115"/>
        <v>Victoria</v>
      </c>
      <c r="G2497" t="s">
        <v>45</v>
      </c>
      <c r="H2497">
        <v>3134</v>
      </c>
      <c r="I2497" t="s">
        <v>11</v>
      </c>
      <c r="J2497" t="s">
        <v>63</v>
      </c>
      <c r="K2497" t="s">
        <v>151</v>
      </c>
      <c r="L2497" t="s">
        <v>21</v>
      </c>
      <c r="M2497" s="5">
        <v>248.01999999999998</v>
      </c>
    </row>
    <row r="2498" spans="1:13" x14ac:dyDescent="0.2">
      <c r="A2498" s="2">
        <v>45635</v>
      </c>
      <c r="B2498" s="3">
        <f t="shared" si="116"/>
        <v>2025</v>
      </c>
      <c r="C2498" t="str">
        <f t="shared" ref="C2498:C2561" si="117">IF(MONTH(A2498) &gt;= 7, YEAR(A2498) &amp; "-" &amp; YEAR(A2498) + 1, YEAR(A2498) - 1 &amp; "-" &amp; YEAR(A2498))</f>
        <v>2024-2025</v>
      </c>
      <c r="D2498" t="s">
        <v>147</v>
      </c>
      <c r="E2498" t="s">
        <v>39</v>
      </c>
      <c r="F2498" t="str">
        <f t="shared" ref="F2498:F2561" si="118">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row>
    <row r="2499" spans="1:13" x14ac:dyDescent="0.2">
      <c r="A2499" s="2">
        <v>45331</v>
      </c>
      <c r="B2499" s="3">
        <f t="shared" ref="B2499:B2562" si="119">IF(MONTH(A2499)&gt;=7,YEAR(A2499)+1,YEAR(A2499))</f>
        <v>2024</v>
      </c>
      <c r="C2499" t="str">
        <f t="shared" si="117"/>
        <v>2023-2024</v>
      </c>
      <c r="D2499" t="s">
        <v>147</v>
      </c>
      <c r="E2499" t="s">
        <v>73</v>
      </c>
      <c r="F2499" t="str">
        <f t="shared" si="118"/>
        <v>Victoria</v>
      </c>
      <c r="G2499" t="s">
        <v>45</v>
      </c>
      <c r="H2499">
        <v>3136</v>
      </c>
      <c r="I2499" t="s">
        <v>11</v>
      </c>
      <c r="J2499" t="s">
        <v>63</v>
      </c>
      <c r="K2499" t="s">
        <v>150</v>
      </c>
      <c r="L2499" t="s">
        <v>18</v>
      </c>
      <c r="M2499" s="5">
        <v>248.3</v>
      </c>
    </row>
    <row r="2500" spans="1:13" x14ac:dyDescent="0.2">
      <c r="A2500" s="2">
        <v>45529</v>
      </c>
      <c r="B2500" s="3">
        <f t="shared" si="119"/>
        <v>2025</v>
      </c>
      <c r="C2500" t="str">
        <f t="shared" si="117"/>
        <v>2024-2025</v>
      </c>
      <c r="D2500" t="s">
        <v>147</v>
      </c>
      <c r="E2500" t="s">
        <v>126</v>
      </c>
      <c r="F2500" t="str">
        <f t="shared" si="118"/>
        <v>Queensland</v>
      </c>
      <c r="G2500" t="s">
        <v>35</v>
      </c>
      <c r="H2500">
        <v>4551</v>
      </c>
      <c r="I2500" t="s">
        <v>11</v>
      </c>
      <c r="J2500" t="s">
        <v>120</v>
      </c>
      <c r="K2500" t="s">
        <v>155</v>
      </c>
      <c r="L2500" t="s">
        <v>20</v>
      </c>
      <c r="M2500" s="5">
        <v>248.37</v>
      </c>
    </row>
    <row r="2501" spans="1:13" x14ac:dyDescent="0.2">
      <c r="A2501" s="2">
        <v>45253</v>
      </c>
      <c r="B2501" s="3">
        <f t="shared" si="119"/>
        <v>2024</v>
      </c>
      <c r="C2501" t="str">
        <f t="shared" si="117"/>
        <v>2023-2024</v>
      </c>
      <c r="D2501" t="s">
        <v>147</v>
      </c>
      <c r="E2501" t="s">
        <v>79</v>
      </c>
      <c r="F2501" t="str">
        <f t="shared" si="118"/>
        <v>Australian Capital Territory</v>
      </c>
      <c r="G2501" t="s">
        <v>80</v>
      </c>
      <c r="H2501">
        <v>2617</v>
      </c>
      <c r="I2501" t="s">
        <v>11</v>
      </c>
      <c r="J2501" t="s">
        <v>58</v>
      </c>
      <c r="K2501" t="s">
        <v>156</v>
      </c>
      <c r="L2501" t="s">
        <v>17</v>
      </c>
      <c r="M2501" s="5">
        <v>248.51000000000002</v>
      </c>
    </row>
    <row r="2502" spans="1:13" x14ac:dyDescent="0.2">
      <c r="A2502" s="2">
        <v>45174</v>
      </c>
      <c r="B2502" s="3">
        <f t="shared" si="119"/>
        <v>2024</v>
      </c>
      <c r="C2502" t="str">
        <f t="shared" si="117"/>
        <v>2023-2024</v>
      </c>
      <c r="D2502" t="s">
        <v>147</v>
      </c>
      <c r="E2502" t="s">
        <v>127</v>
      </c>
      <c r="F2502" t="str">
        <f t="shared" si="118"/>
        <v>New South Wales</v>
      </c>
      <c r="G2502" t="s">
        <v>10</v>
      </c>
      <c r="H2502">
        <v>2131</v>
      </c>
      <c r="I2502" t="s">
        <v>11</v>
      </c>
      <c r="J2502" t="s">
        <v>27</v>
      </c>
      <c r="K2502" t="s">
        <v>156</v>
      </c>
      <c r="L2502" t="s">
        <v>17</v>
      </c>
      <c r="M2502" s="5">
        <v>248.57</v>
      </c>
    </row>
    <row r="2503" spans="1:13" x14ac:dyDescent="0.2">
      <c r="A2503" s="2">
        <v>45312</v>
      </c>
      <c r="B2503" s="3">
        <f t="shared" si="119"/>
        <v>2024</v>
      </c>
      <c r="C2503" t="str">
        <f t="shared" si="117"/>
        <v>2023-2024</v>
      </c>
      <c r="D2503" t="s">
        <v>147</v>
      </c>
      <c r="E2503" t="s">
        <v>96</v>
      </c>
      <c r="F2503" t="str">
        <f t="shared" si="118"/>
        <v>Western Australia</v>
      </c>
      <c r="G2503" t="s">
        <v>48</v>
      </c>
      <c r="H2503">
        <v>6330</v>
      </c>
      <c r="I2503" t="s">
        <v>11</v>
      </c>
      <c r="J2503" t="s">
        <v>94</v>
      </c>
      <c r="K2503" t="s">
        <v>150</v>
      </c>
      <c r="L2503" t="s">
        <v>18</v>
      </c>
      <c r="M2503" s="5">
        <v>248.59</v>
      </c>
    </row>
    <row r="2504" spans="1:13" x14ac:dyDescent="0.2">
      <c r="A2504" s="2">
        <v>45129</v>
      </c>
      <c r="B2504" s="3">
        <f t="shared" si="119"/>
        <v>2024</v>
      </c>
      <c r="C2504" t="str">
        <f t="shared" si="117"/>
        <v>2023-2024</v>
      </c>
      <c r="D2504" t="s">
        <v>147</v>
      </c>
      <c r="E2504" t="s">
        <v>133</v>
      </c>
      <c r="F2504" t="str">
        <f t="shared" si="118"/>
        <v>Queensland</v>
      </c>
      <c r="G2504" t="s">
        <v>35</v>
      </c>
      <c r="H2504">
        <v>4305</v>
      </c>
      <c r="I2504" t="s">
        <v>11</v>
      </c>
      <c r="J2504" t="s">
        <v>104</v>
      </c>
      <c r="K2504" t="s">
        <v>154</v>
      </c>
      <c r="L2504" t="s">
        <v>14</v>
      </c>
      <c r="M2504" s="5">
        <v>248.76000000000002</v>
      </c>
    </row>
    <row r="2505" spans="1:13" x14ac:dyDescent="0.2">
      <c r="A2505" s="2">
        <v>45302</v>
      </c>
      <c r="B2505" s="3">
        <f t="shared" si="119"/>
        <v>2024</v>
      </c>
      <c r="C2505" t="str">
        <f t="shared" si="117"/>
        <v>2023-2024</v>
      </c>
      <c r="D2505" t="s">
        <v>147</v>
      </c>
      <c r="E2505" t="s">
        <v>140</v>
      </c>
      <c r="F2505" t="str">
        <f t="shared" si="118"/>
        <v>Tasmania</v>
      </c>
      <c r="G2505" t="s">
        <v>70</v>
      </c>
      <c r="H2505">
        <v>7320</v>
      </c>
      <c r="I2505" t="s">
        <v>11</v>
      </c>
      <c r="J2505" t="s">
        <v>71</v>
      </c>
      <c r="K2505" t="s">
        <v>150</v>
      </c>
      <c r="L2505" t="s">
        <v>18</v>
      </c>
      <c r="M2505" s="5">
        <v>249.38000000000002</v>
      </c>
    </row>
    <row r="2506" spans="1:13" x14ac:dyDescent="0.2">
      <c r="A2506" s="2">
        <v>45650</v>
      </c>
      <c r="B2506" s="3">
        <f t="shared" si="119"/>
        <v>2025</v>
      </c>
      <c r="C2506" t="str">
        <f t="shared" si="117"/>
        <v>2024-2025</v>
      </c>
      <c r="D2506" t="s">
        <v>148</v>
      </c>
      <c r="E2506" t="s">
        <v>131</v>
      </c>
      <c r="F2506" t="str">
        <f t="shared" si="118"/>
        <v>Western Australia</v>
      </c>
      <c r="G2506" t="s">
        <v>48</v>
      </c>
      <c r="H2506">
        <v>6530</v>
      </c>
      <c r="I2506" t="s">
        <v>11</v>
      </c>
      <c r="J2506" t="s">
        <v>77</v>
      </c>
      <c r="K2506" t="s">
        <v>156</v>
      </c>
      <c r="L2506" t="s">
        <v>17</v>
      </c>
      <c r="M2506" s="5">
        <v>249.57</v>
      </c>
    </row>
    <row r="2507" spans="1:13" x14ac:dyDescent="0.2">
      <c r="A2507" s="2">
        <v>45317</v>
      </c>
      <c r="B2507" s="3">
        <f t="shared" si="119"/>
        <v>2024</v>
      </c>
      <c r="C2507" t="str">
        <f t="shared" si="117"/>
        <v>2023-2024</v>
      </c>
      <c r="D2507" t="s">
        <v>147</v>
      </c>
      <c r="E2507" t="s">
        <v>86</v>
      </c>
      <c r="F2507" t="str">
        <f t="shared" si="118"/>
        <v>New South Wales</v>
      </c>
      <c r="G2507" t="s">
        <v>10</v>
      </c>
      <c r="H2507">
        <v>2064</v>
      </c>
      <c r="I2507" t="s">
        <v>11</v>
      </c>
      <c r="J2507" t="s">
        <v>12</v>
      </c>
      <c r="K2507" t="s">
        <v>154</v>
      </c>
      <c r="L2507" t="s">
        <v>14</v>
      </c>
      <c r="M2507" s="5">
        <v>249.91</v>
      </c>
    </row>
    <row r="2508" spans="1:13" x14ac:dyDescent="0.2">
      <c r="A2508" s="2">
        <v>45549</v>
      </c>
      <c r="B2508" s="3">
        <f t="shared" si="119"/>
        <v>2025</v>
      </c>
      <c r="C2508" t="str">
        <f t="shared" si="117"/>
        <v>2024-2025</v>
      </c>
      <c r="D2508" t="s">
        <v>147</v>
      </c>
      <c r="E2508" t="s">
        <v>37</v>
      </c>
      <c r="F2508" t="str">
        <f t="shared" si="118"/>
        <v>South Australia</v>
      </c>
      <c r="G2508" t="s">
        <v>32</v>
      </c>
      <c r="H2508">
        <v>5607</v>
      </c>
      <c r="I2508" t="s">
        <v>11</v>
      </c>
      <c r="J2508" t="s">
        <v>38</v>
      </c>
      <c r="K2508" t="s">
        <v>153</v>
      </c>
      <c r="L2508" t="s">
        <v>16</v>
      </c>
      <c r="M2508" s="5">
        <v>250.28000000000003</v>
      </c>
    </row>
    <row r="2509" spans="1:13" x14ac:dyDescent="0.2">
      <c r="A2509" s="2">
        <v>45268</v>
      </c>
      <c r="B2509" s="3">
        <f t="shared" si="119"/>
        <v>2024</v>
      </c>
      <c r="C2509" t="str">
        <f t="shared" si="117"/>
        <v>2023-2024</v>
      </c>
      <c r="D2509" t="s">
        <v>147</v>
      </c>
      <c r="E2509" t="s">
        <v>139</v>
      </c>
      <c r="F2509" t="str">
        <f t="shared" si="118"/>
        <v>New South Wales</v>
      </c>
      <c r="G2509" t="s">
        <v>10</v>
      </c>
      <c r="H2509">
        <v>2020</v>
      </c>
      <c r="I2509" t="s">
        <v>11</v>
      </c>
      <c r="J2509" t="s">
        <v>12</v>
      </c>
      <c r="K2509" t="s">
        <v>155</v>
      </c>
      <c r="L2509" t="s">
        <v>20</v>
      </c>
      <c r="M2509" s="5">
        <v>250.46</v>
      </c>
    </row>
    <row r="2510" spans="1:13" x14ac:dyDescent="0.2">
      <c r="A2510" s="2">
        <v>45095</v>
      </c>
      <c r="B2510" s="3">
        <f t="shared" si="119"/>
        <v>2023</v>
      </c>
      <c r="C2510" t="str">
        <f t="shared" si="117"/>
        <v>2022-2023</v>
      </c>
      <c r="D2510" t="s">
        <v>148</v>
      </c>
      <c r="E2510" t="s">
        <v>101</v>
      </c>
      <c r="F2510" t="str">
        <f t="shared" si="118"/>
        <v>Victoria</v>
      </c>
      <c r="G2510" t="s">
        <v>45</v>
      </c>
      <c r="H2510">
        <v>3131</v>
      </c>
      <c r="I2510" t="s">
        <v>11</v>
      </c>
      <c r="J2510" t="s">
        <v>63</v>
      </c>
      <c r="K2510" t="s">
        <v>153</v>
      </c>
      <c r="L2510" t="s">
        <v>16</v>
      </c>
      <c r="M2510" s="5">
        <v>250.81</v>
      </c>
    </row>
    <row r="2511" spans="1:13" x14ac:dyDescent="0.2">
      <c r="A2511" s="2">
        <v>45119</v>
      </c>
      <c r="B2511" s="3">
        <f t="shared" si="119"/>
        <v>2024</v>
      </c>
      <c r="C2511" t="str">
        <f t="shared" si="117"/>
        <v>2023-2024</v>
      </c>
      <c r="D2511" t="s">
        <v>148</v>
      </c>
      <c r="E2511" t="s">
        <v>127</v>
      </c>
      <c r="F2511" t="str">
        <f t="shared" si="118"/>
        <v>New South Wales</v>
      </c>
      <c r="G2511" t="s">
        <v>10</v>
      </c>
      <c r="H2511">
        <v>2131</v>
      </c>
      <c r="I2511" t="s">
        <v>11</v>
      </c>
      <c r="J2511" t="s">
        <v>27</v>
      </c>
      <c r="K2511" t="s">
        <v>151</v>
      </c>
      <c r="L2511" t="s">
        <v>21</v>
      </c>
      <c r="M2511" s="5">
        <v>251.68</v>
      </c>
    </row>
    <row r="2512" spans="1:13" x14ac:dyDescent="0.2">
      <c r="A2512" s="2">
        <v>45091</v>
      </c>
      <c r="B2512" s="3">
        <f t="shared" si="119"/>
        <v>2023</v>
      </c>
      <c r="C2512" t="str">
        <f t="shared" si="117"/>
        <v>2022-2023</v>
      </c>
      <c r="D2512" t="s">
        <v>148</v>
      </c>
      <c r="E2512" t="s">
        <v>141</v>
      </c>
      <c r="F2512" t="str">
        <f t="shared" si="118"/>
        <v>Western Australia</v>
      </c>
      <c r="G2512" t="s">
        <v>48</v>
      </c>
      <c r="H2512">
        <v>6052</v>
      </c>
      <c r="I2512" t="s">
        <v>11</v>
      </c>
      <c r="J2512" t="s">
        <v>49</v>
      </c>
      <c r="K2512" t="s">
        <v>150</v>
      </c>
      <c r="L2512" t="s">
        <v>18</v>
      </c>
      <c r="M2512" s="5">
        <v>253.38</v>
      </c>
    </row>
    <row r="2513" spans="1:13" x14ac:dyDescent="0.2">
      <c r="A2513" s="2">
        <v>45586</v>
      </c>
      <c r="B2513" s="3">
        <f t="shared" si="119"/>
        <v>2025</v>
      </c>
      <c r="C2513" t="str">
        <f t="shared" si="117"/>
        <v>2024-2025</v>
      </c>
      <c r="D2513" t="s">
        <v>147</v>
      </c>
      <c r="E2513" t="s">
        <v>139</v>
      </c>
      <c r="F2513" t="str">
        <f t="shared" si="118"/>
        <v>New South Wales</v>
      </c>
      <c r="G2513" t="s">
        <v>10</v>
      </c>
      <c r="H2513">
        <v>2020</v>
      </c>
      <c r="I2513" t="s">
        <v>11</v>
      </c>
      <c r="J2513" t="s">
        <v>12</v>
      </c>
      <c r="K2513" t="s">
        <v>154</v>
      </c>
      <c r="L2513" t="s">
        <v>14</v>
      </c>
      <c r="M2513" s="5">
        <v>253.71</v>
      </c>
    </row>
    <row r="2514" spans="1:13" x14ac:dyDescent="0.2">
      <c r="A2514" s="2">
        <v>45029</v>
      </c>
      <c r="B2514" s="3">
        <f t="shared" si="119"/>
        <v>2023</v>
      </c>
      <c r="C2514" t="str">
        <f t="shared" si="117"/>
        <v>2022-2023</v>
      </c>
      <c r="D2514" t="s">
        <v>148</v>
      </c>
      <c r="E2514" t="s">
        <v>142</v>
      </c>
      <c r="F2514" t="str">
        <f t="shared" si="118"/>
        <v>Australian Capital Territory</v>
      </c>
      <c r="G2514" t="s">
        <v>80</v>
      </c>
      <c r="H2514">
        <v>2609</v>
      </c>
      <c r="I2514" t="s">
        <v>11</v>
      </c>
      <c r="J2514" t="s">
        <v>58</v>
      </c>
      <c r="K2514" t="s">
        <v>150</v>
      </c>
      <c r="L2514" t="s">
        <v>18</v>
      </c>
      <c r="M2514" s="5">
        <v>253.81</v>
      </c>
    </row>
    <row r="2515" spans="1:13" x14ac:dyDescent="0.2">
      <c r="A2515" s="2">
        <v>45051</v>
      </c>
      <c r="B2515" s="3">
        <f t="shared" si="119"/>
        <v>2023</v>
      </c>
      <c r="C2515" t="str">
        <f t="shared" si="117"/>
        <v>2022-2023</v>
      </c>
      <c r="D2515" t="s">
        <v>147</v>
      </c>
      <c r="E2515" t="s">
        <v>85</v>
      </c>
      <c r="F2515" t="str">
        <f t="shared" si="118"/>
        <v>Queensland</v>
      </c>
      <c r="G2515" t="s">
        <v>35</v>
      </c>
      <c r="H2515">
        <v>4883</v>
      </c>
      <c r="I2515" t="s">
        <v>11</v>
      </c>
      <c r="J2515" t="s">
        <v>36</v>
      </c>
      <c r="K2515" t="s">
        <v>150</v>
      </c>
      <c r="L2515" t="s">
        <v>18</v>
      </c>
      <c r="M2515" s="5">
        <v>253.82</v>
      </c>
    </row>
    <row r="2516" spans="1:13" x14ac:dyDescent="0.2">
      <c r="A2516" s="2">
        <v>45470</v>
      </c>
      <c r="B2516" s="3">
        <f t="shared" si="119"/>
        <v>2024</v>
      </c>
      <c r="C2516" t="str">
        <f t="shared" si="117"/>
        <v>2023-2024</v>
      </c>
      <c r="D2516" t="s">
        <v>148</v>
      </c>
      <c r="E2516" t="s">
        <v>66</v>
      </c>
      <c r="F2516" t="str">
        <f t="shared" si="118"/>
        <v>South Australia</v>
      </c>
      <c r="G2516" t="s">
        <v>32</v>
      </c>
      <c r="H2516">
        <v>5169</v>
      </c>
      <c r="I2516" t="s">
        <v>11</v>
      </c>
      <c r="J2516" t="s">
        <v>33</v>
      </c>
      <c r="K2516" t="s">
        <v>150</v>
      </c>
      <c r="L2516" t="s">
        <v>18</v>
      </c>
      <c r="M2516" s="5">
        <v>253.82</v>
      </c>
    </row>
    <row r="2517" spans="1:13" x14ac:dyDescent="0.2">
      <c r="A2517" s="2">
        <v>45613</v>
      </c>
      <c r="B2517" s="3">
        <f t="shared" si="119"/>
        <v>2025</v>
      </c>
      <c r="C2517" t="str">
        <f t="shared" si="117"/>
        <v>2024-2025</v>
      </c>
      <c r="D2517" t="s">
        <v>148</v>
      </c>
      <c r="E2517" t="s">
        <v>66</v>
      </c>
      <c r="F2517" t="str">
        <f t="shared" si="118"/>
        <v>South Australia</v>
      </c>
      <c r="G2517" t="s">
        <v>32</v>
      </c>
      <c r="H2517">
        <v>5169</v>
      </c>
      <c r="I2517" t="s">
        <v>11</v>
      </c>
      <c r="J2517" t="s">
        <v>33</v>
      </c>
      <c r="K2517" t="s">
        <v>155</v>
      </c>
      <c r="L2517" t="s">
        <v>20</v>
      </c>
      <c r="M2517" s="5">
        <v>254.10000000000002</v>
      </c>
    </row>
    <row r="2518" spans="1:13" x14ac:dyDescent="0.2">
      <c r="A2518" s="2">
        <v>45009</v>
      </c>
      <c r="B2518" s="3">
        <f t="shared" si="119"/>
        <v>2023</v>
      </c>
      <c r="C2518" t="str">
        <f t="shared" si="117"/>
        <v>2022-2023</v>
      </c>
      <c r="D2518" t="s">
        <v>148</v>
      </c>
      <c r="E2518" t="s">
        <v>84</v>
      </c>
      <c r="F2518" t="str">
        <f t="shared" si="118"/>
        <v>Queensland</v>
      </c>
      <c r="G2518" t="s">
        <v>35</v>
      </c>
      <c r="H2518">
        <v>4740</v>
      </c>
      <c r="I2518" t="s">
        <v>11</v>
      </c>
      <c r="J2518" t="s">
        <v>51</v>
      </c>
      <c r="K2518" t="s">
        <v>154</v>
      </c>
      <c r="L2518" t="s">
        <v>14</v>
      </c>
      <c r="M2518" s="5">
        <v>254.87</v>
      </c>
    </row>
    <row r="2519" spans="1:13" x14ac:dyDescent="0.2">
      <c r="A2519" s="2">
        <v>45435</v>
      </c>
      <c r="B2519" s="3">
        <f t="shared" si="119"/>
        <v>2024</v>
      </c>
      <c r="C2519" t="str">
        <f t="shared" si="117"/>
        <v>2023-2024</v>
      </c>
      <c r="D2519" t="s">
        <v>147</v>
      </c>
      <c r="E2519" t="s">
        <v>73</v>
      </c>
      <c r="F2519" t="str">
        <f t="shared" si="118"/>
        <v>Victoria</v>
      </c>
      <c r="G2519" t="s">
        <v>45</v>
      </c>
      <c r="H2519">
        <v>3136</v>
      </c>
      <c r="I2519" t="s">
        <v>11</v>
      </c>
      <c r="J2519" t="s">
        <v>63</v>
      </c>
      <c r="K2519" t="s">
        <v>151</v>
      </c>
      <c r="L2519" t="s">
        <v>21</v>
      </c>
      <c r="M2519" s="5">
        <v>255.23000000000002</v>
      </c>
    </row>
    <row r="2520" spans="1:13" x14ac:dyDescent="0.2">
      <c r="A2520" s="2">
        <v>45315</v>
      </c>
      <c r="B2520" s="3">
        <f t="shared" si="119"/>
        <v>2024</v>
      </c>
      <c r="C2520" t="str">
        <f t="shared" si="117"/>
        <v>2023-2024</v>
      </c>
      <c r="D2520" t="s">
        <v>148</v>
      </c>
      <c r="E2520" t="s">
        <v>61</v>
      </c>
      <c r="F2520" t="str">
        <f t="shared" si="118"/>
        <v>New South Wales</v>
      </c>
      <c r="G2520" t="s">
        <v>10</v>
      </c>
      <c r="H2520">
        <v>2539</v>
      </c>
      <c r="I2520" t="s">
        <v>11</v>
      </c>
      <c r="J2520" t="s">
        <v>58</v>
      </c>
      <c r="K2520" t="s">
        <v>19</v>
      </c>
      <c r="L2520" t="s">
        <v>23</v>
      </c>
      <c r="M2520" s="5">
        <v>255.38</v>
      </c>
    </row>
    <row r="2521" spans="1:13" x14ac:dyDescent="0.2">
      <c r="A2521" s="2">
        <v>45182</v>
      </c>
      <c r="B2521" s="3">
        <f t="shared" si="119"/>
        <v>2024</v>
      </c>
      <c r="C2521" t="str">
        <f t="shared" si="117"/>
        <v>2023-2024</v>
      </c>
      <c r="D2521" t="s">
        <v>147</v>
      </c>
      <c r="E2521" t="s">
        <v>79</v>
      </c>
      <c r="F2521" t="str">
        <f t="shared" si="118"/>
        <v>Australian Capital Territory</v>
      </c>
      <c r="G2521" t="s">
        <v>80</v>
      </c>
      <c r="H2521">
        <v>2617</v>
      </c>
      <c r="I2521" t="s">
        <v>11</v>
      </c>
      <c r="J2521" t="s">
        <v>58</v>
      </c>
      <c r="K2521" t="s">
        <v>152</v>
      </c>
      <c r="L2521" t="s">
        <v>13</v>
      </c>
      <c r="M2521" s="5">
        <v>255.78999999999996</v>
      </c>
    </row>
    <row r="2522" spans="1:13" x14ac:dyDescent="0.2">
      <c r="A2522" s="2">
        <v>45528</v>
      </c>
      <c r="B2522" s="3">
        <f t="shared" si="119"/>
        <v>2025</v>
      </c>
      <c r="C2522" t="str">
        <f t="shared" si="117"/>
        <v>2024-2025</v>
      </c>
      <c r="D2522" t="s">
        <v>147</v>
      </c>
      <c r="E2522" t="s">
        <v>146</v>
      </c>
      <c r="F2522" t="str">
        <f t="shared" si="118"/>
        <v>Victoria</v>
      </c>
      <c r="G2522" t="s">
        <v>45</v>
      </c>
      <c r="H2522">
        <v>3353</v>
      </c>
      <c r="I2522" t="s">
        <v>11</v>
      </c>
      <c r="J2522" t="s">
        <v>60</v>
      </c>
      <c r="K2522" t="s">
        <v>156</v>
      </c>
      <c r="L2522" t="s">
        <v>17</v>
      </c>
      <c r="M2522" s="5">
        <v>257.24</v>
      </c>
    </row>
    <row r="2523" spans="1:13" x14ac:dyDescent="0.2">
      <c r="A2523" s="2">
        <v>45067</v>
      </c>
      <c r="B2523" s="3">
        <f t="shared" si="119"/>
        <v>2023</v>
      </c>
      <c r="C2523" t="str">
        <f t="shared" si="117"/>
        <v>2022-2023</v>
      </c>
      <c r="D2523" t="s">
        <v>147</v>
      </c>
      <c r="E2523" t="s">
        <v>52</v>
      </c>
      <c r="F2523" t="str">
        <f t="shared" si="118"/>
        <v>Victoria</v>
      </c>
      <c r="G2523" t="s">
        <v>45</v>
      </c>
      <c r="H2523">
        <v>3030</v>
      </c>
      <c r="I2523" t="s">
        <v>11</v>
      </c>
      <c r="J2523" t="s">
        <v>46</v>
      </c>
      <c r="K2523" t="s">
        <v>154</v>
      </c>
      <c r="L2523" t="s">
        <v>14</v>
      </c>
      <c r="M2523" s="5">
        <v>257.28999999999996</v>
      </c>
    </row>
    <row r="2524" spans="1:13" x14ac:dyDescent="0.2">
      <c r="A2524" s="2">
        <v>45150</v>
      </c>
      <c r="B2524" s="3">
        <f t="shared" si="119"/>
        <v>2024</v>
      </c>
      <c r="C2524" t="str">
        <f t="shared" si="117"/>
        <v>2023-2024</v>
      </c>
      <c r="D2524" t="s">
        <v>147</v>
      </c>
      <c r="E2524" t="s">
        <v>86</v>
      </c>
      <c r="F2524" t="str">
        <f t="shared" si="118"/>
        <v>New South Wales</v>
      </c>
      <c r="G2524" t="s">
        <v>10</v>
      </c>
      <c r="H2524">
        <v>2064</v>
      </c>
      <c r="I2524" t="s">
        <v>11</v>
      </c>
      <c r="J2524" t="s">
        <v>12</v>
      </c>
      <c r="K2524" t="s">
        <v>154</v>
      </c>
      <c r="L2524" t="s">
        <v>14</v>
      </c>
      <c r="M2524" s="5">
        <v>257.83999999999997</v>
      </c>
    </row>
    <row r="2525" spans="1:13" x14ac:dyDescent="0.2">
      <c r="A2525" s="2">
        <v>45345</v>
      </c>
      <c r="B2525" s="3">
        <f t="shared" si="119"/>
        <v>2024</v>
      </c>
      <c r="C2525" t="str">
        <f t="shared" si="117"/>
        <v>2023-2024</v>
      </c>
      <c r="D2525" t="s">
        <v>147</v>
      </c>
      <c r="E2525" t="s">
        <v>101</v>
      </c>
      <c r="F2525" t="str">
        <f t="shared" si="118"/>
        <v>Victoria</v>
      </c>
      <c r="G2525" t="s">
        <v>45</v>
      </c>
      <c r="H2525">
        <v>3131</v>
      </c>
      <c r="I2525" t="s">
        <v>11</v>
      </c>
      <c r="J2525" t="s">
        <v>63</v>
      </c>
      <c r="K2525" t="s">
        <v>150</v>
      </c>
      <c r="L2525" t="s">
        <v>18</v>
      </c>
      <c r="M2525" s="5">
        <v>257.93</v>
      </c>
    </row>
    <row r="2526" spans="1:13" x14ac:dyDescent="0.2">
      <c r="A2526" s="2">
        <v>45550</v>
      </c>
      <c r="B2526" s="3">
        <f t="shared" si="119"/>
        <v>2025</v>
      </c>
      <c r="C2526" t="str">
        <f t="shared" si="117"/>
        <v>2024-2025</v>
      </c>
      <c r="D2526" t="s">
        <v>147</v>
      </c>
      <c r="E2526" t="s">
        <v>50</v>
      </c>
      <c r="F2526" t="str">
        <f t="shared" si="118"/>
        <v>Queensland</v>
      </c>
      <c r="G2526" t="s">
        <v>35</v>
      </c>
      <c r="H2526">
        <v>4703</v>
      </c>
      <c r="I2526" t="s">
        <v>11</v>
      </c>
      <c r="J2526" t="s">
        <v>51</v>
      </c>
      <c r="K2526" t="s">
        <v>152</v>
      </c>
      <c r="L2526" t="s">
        <v>13</v>
      </c>
      <c r="M2526" s="5">
        <v>258.33000000000004</v>
      </c>
    </row>
    <row r="2527" spans="1:13" x14ac:dyDescent="0.2">
      <c r="A2527" s="2">
        <v>44971</v>
      </c>
      <c r="B2527" s="3">
        <f t="shared" si="119"/>
        <v>2023</v>
      </c>
      <c r="C2527" t="str">
        <f t="shared" si="117"/>
        <v>2022-2023</v>
      </c>
      <c r="D2527" t="s">
        <v>148</v>
      </c>
      <c r="E2527" t="s">
        <v>143</v>
      </c>
      <c r="F2527" t="str">
        <f t="shared" si="118"/>
        <v>New South Wales</v>
      </c>
      <c r="G2527" t="s">
        <v>10</v>
      </c>
      <c r="H2527">
        <v>2154</v>
      </c>
      <c r="I2527" t="s">
        <v>11</v>
      </c>
      <c r="J2527" t="s">
        <v>27</v>
      </c>
      <c r="K2527" t="s">
        <v>155</v>
      </c>
      <c r="L2527" t="s">
        <v>20</v>
      </c>
      <c r="M2527" s="5">
        <v>258.35000000000002</v>
      </c>
    </row>
    <row r="2528" spans="1:13" x14ac:dyDescent="0.2">
      <c r="A2528" s="2">
        <v>45473</v>
      </c>
      <c r="B2528" s="3">
        <f t="shared" si="119"/>
        <v>2024</v>
      </c>
      <c r="C2528" t="str">
        <f t="shared" si="117"/>
        <v>2023-2024</v>
      </c>
      <c r="D2528" t="s">
        <v>147</v>
      </c>
      <c r="E2528" t="s">
        <v>115</v>
      </c>
      <c r="F2528" t="str">
        <f t="shared" si="118"/>
        <v>Western Australia</v>
      </c>
      <c r="G2528" t="s">
        <v>48</v>
      </c>
      <c r="H2528">
        <v>6280</v>
      </c>
      <c r="I2528" t="s">
        <v>11</v>
      </c>
      <c r="J2528" t="s">
        <v>94</v>
      </c>
      <c r="K2528" t="s">
        <v>149</v>
      </c>
      <c r="L2528" t="s">
        <v>15</v>
      </c>
      <c r="M2528" s="5">
        <v>258.39999999999998</v>
      </c>
    </row>
    <row r="2529" spans="1:13" x14ac:dyDescent="0.2">
      <c r="A2529" s="2">
        <v>45169</v>
      </c>
      <c r="B2529" s="3">
        <f t="shared" si="119"/>
        <v>2024</v>
      </c>
      <c r="C2529" t="str">
        <f t="shared" si="117"/>
        <v>2023-2024</v>
      </c>
      <c r="D2529" t="s">
        <v>147</v>
      </c>
      <c r="E2529" t="s">
        <v>88</v>
      </c>
      <c r="F2529" t="str">
        <f t="shared" si="118"/>
        <v>South Australia</v>
      </c>
      <c r="G2529" t="s">
        <v>32</v>
      </c>
      <c r="H2529">
        <v>5011</v>
      </c>
      <c r="I2529" t="s">
        <v>11</v>
      </c>
      <c r="J2529" t="s">
        <v>33</v>
      </c>
      <c r="K2529" t="s">
        <v>19</v>
      </c>
      <c r="L2529" t="s">
        <v>23</v>
      </c>
      <c r="M2529" s="5">
        <v>258.53999999999996</v>
      </c>
    </row>
    <row r="2530" spans="1:13" x14ac:dyDescent="0.2">
      <c r="A2530" s="2">
        <v>44961</v>
      </c>
      <c r="B2530" s="3">
        <f t="shared" si="119"/>
        <v>2023</v>
      </c>
      <c r="C2530" t="str">
        <f t="shared" si="117"/>
        <v>2022-2023</v>
      </c>
      <c r="D2530" t="s">
        <v>148</v>
      </c>
      <c r="E2530" t="s">
        <v>105</v>
      </c>
      <c r="F2530" t="str">
        <f t="shared" si="118"/>
        <v>Victoria</v>
      </c>
      <c r="G2530" t="s">
        <v>45</v>
      </c>
      <c r="H2530">
        <v>3500</v>
      </c>
      <c r="I2530" t="s">
        <v>11</v>
      </c>
      <c r="J2530" t="s">
        <v>60</v>
      </c>
      <c r="K2530" t="s">
        <v>149</v>
      </c>
      <c r="L2530" t="s">
        <v>15</v>
      </c>
      <c r="M2530" s="5">
        <v>258.74</v>
      </c>
    </row>
    <row r="2531" spans="1:13" x14ac:dyDescent="0.2">
      <c r="A2531" s="2">
        <v>45482</v>
      </c>
      <c r="B2531" s="3">
        <f t="shared" si="119"/>
        <v>2025</v>
      </c>
      <c r="C2531" t="str">
        <f t="shared" si="117"/>
        <v>2024-2025</v>
      </c>
      <c r="D2531" t="s">
        <v>147</v>
      </c>
      <c r="E2531" t="s">
        <v>73</v>
      </c>
      <c r="F2531" t="str">
        <f t="shared" si="118"/>
        <v>Victoria</v>
      </c>
      <c r="G2531" t="s">
        <v>45</v>
      </c>
      <c r="H2531">
        <v>3136</v>
      </c>
      <c r="I2531" t="s">
        <v>11</v>
      </c>
      <c r="J2531" t="s">
        <v>63</v>
      </c>
      <c r="K2531" t="s">
        <v>152</v>
      </c>
      <c r="L2531" t="s">
        <v>13</v>
      </c>
      <c r="M2531" s="5">
        <v>258.97000000000003</v>
      </c>
    </row>
    <row r="2532" spans="1:13" x14ac:dyDescent="0.2">
      <c r="A2532" s="2">
        <v>45424</v>
      </c>
      <c r="B2532" s="3">
        <f t="shared" si="119"/>
        <v>2024</v>
      </c>
      <c r="C2532" t="str">
        <f t="shared" si="117"/>
        <v>2023-2024</v>
      </c>
      <c r="D2532" t="s">
        <v>148</v>
      </c>
      <c r="E2532" t="s">
        <v>41</v>
      </c>
      <c r="F2532" t="str">
        <f t="shared" si="118"/>
        <v>New South Wales</v>
      </c>
      <c r="G2532" t="s">
        <v>10</v>
      </c>
      <c r="H2532">
        <v>2830</v>
      </c>
      <c r="I2532" t="s">
        <v>11</v>
      </c>
      <c r="J2532" t="s">
        <v>25</v>
      </c>
      <c r="K2532" t="s">
        <v>153</v>
      </c>
      <c r="L2532" t="s">
        <v>16</v>
      </c>
      <c r="M2532" s="5">
        <v>259.31</v>
      </c>
    </row>
    <row r="2533" spans="1:13" x14ac:dyDescent="0.2">
      <c r="A2533" s="2">
        <v>45279</v>
      </c>
      <c r="B2533" s="3">
        <f t="shared" si="119"/>
        <v>2024</v>
      </c>
      <c r="C2533" t="str">
        <f t="shared" si="117"/>
        <v>2023-2024</v>
      </c>
      <c r="D2533" t="s">
        <v>147</v>
      </c>
      <c r="E2533" t="s">
        <v>62</v>
      </c>
      <c r="F2533" t="str">
        <f t="shared" si="118"/>
        <v>Victoria</v>
      </c>
      <c r="G2533" t="s">
        <v>45</v>
      </c>
      <c r="H2533">
        <v>3134</v>
      </c>
      <c r="I2533" t="s">
        <v>11</v>
      </c>
      <c r="J2533" t="s">
        <v>63</v>
      </c>
      <c r="K2533" t="s">
        <v>154</v>
      </c>
      <c r="L2533" t="s">
        <v>14</v>
      </c>
      <c r="M2533" s="5">
        <v>259.78000000000003</v>
      </c>
    </row>
    <row r="2534" spans="1:13" x14ac:dyDescent="0.2">
      <c r="A2534" s="2">
        <v>45137</v>
      </c>
      <c r="B2534" s="3">
        <f t="shared" si="119"/>
        <v>2024</v>
      </c>
      <c r="C2534" t="str">
        <f t="shared" si="117"/>
        <v>2023-2024</v>
      </c>
      <c r="D2534" t="s">
        <v>148</v>
      </c>
      <c r="E2534" t="s">
        <v>105</v>
      </c>
      <c r="F2534" t="str">
        <f t="shared" si="118"/>
        <v>Victoria</v>
      </c>
      <c r="G2534" t="s">
        <v>45</v>
      </c>
      <c r="H2534">
        <v>3500</v>
      </c>
      <c r="I2534" t="s">
        <v>11</v>
      </c>
      <c r="J2534" t="s">
        <v>60</v>
      </c>
      <c r="K2534" t="s">
        <v>154</v>
      </c>
      <c r="L2534" t="s">
        <v>14</v>
      </c>
      <c r="M2534" s="5">
        <v>259.87</v>
      </c>
    </row>
    <row r="2535" spans="1:13" x14ac:dyDescent="0.2">
      <c r="A2535" s="2">
        <v>45353</v>
      </c>
      <c r="B2535" s="3">
        <f t="shared" si="119"/>
        <v>2024</v>
      </c>
      <c r="C2535" t="str">
        <f t="shared" si="117"/>
        <v>2023-2024</v>
      </c>
      <c r="D2535" t="s">
        <v>147</v>
      </c>
      <c r="E2535" t="s">
        <v>97</v>
      </c>
      <c r="F2535" t="str">
        <f t="shared" si="118"/>
        <v>Tasmania</v>
      </c>
      <c r="G2535" t="s">
        <v>70</v>
      </c>
      <c r="H2535">
        <v>7250</v>
      </c>
      <c r="I2535" t="s">
        <v>11</v>
      </c>
      <c r="J2535" t="s">
        <v>71</v>
      </c>
      <c r="K2535" t="s">
        <v>156</v>
      </c>
      <c r="L2535" t="s">
        <v>17</v>
      </c>
      <c r="M2535" s="5">
        <v>260.57</v>
      </c>
    </row>
    <row r="2536" spans="1:13" x14ac:dyDescent="0.2">
      <c r="A2536" s="2">
        <v>45458</v>
      </c>
      <c r="B2536" s="3">
        <f t="shared" si="119"/>
        <v>2024</v>
      </c>
      <c r="C2536" t="str">
        <f t="shared" si="117"/>
        <v>2023-2024</v>
      </c>
      <c r="D2536" t="s">
        <v>148</v>
      </c>
      <c r="E2536" t="s">
        <v>136</v>
      </c>
      <c r="F2536" t="str">
        <f t="shared" si="118"/>
        <v>Victoria</v>
      </c>
      <c r="G2536" t="s">
        <v>45</v>
      </c>
      <c r="H2536">
        <v>3175</v>
      </c>
      <c r="I2536" t="s">
        <v>11</v>
      </c>
      <c r="J2536" t="s">
        <v>63</v>
      </c>
      <c r="K2536" t="s">
        <v>149</v>
      </c>
      <c r="L2536" t="s">
        <v>15</v>
      </c>
      <c r="M2536" s="5">
        <v>260.7</v>
      </c>
    </row>
    <row r="2537" spans="1:13" x14ac:dyDescent="0.2">
      <c r="A2537" s="2">
        <v>45036</v>
      </c>
      <c r="B2537" s="3">
        <f t="shared" si="119"/>
        <v>2023</v>
      </c>
      <c r="C2537" t="str">
        <f t="shared" si="117"/>
        <v>2022-2023</v>
      </c>
      <c r="D2537" t="s">
        <v>147</v>
      </c>
      <c r="E2537" t="s">
        <v>96</v>
      </c>
      <c r="F2537" t="str">
        <f t="shared" si="118"/>
        <v>Western Australia</v>
      </c>
      <c r="G2537" t="s">
        <v>48</v>
      </c>
      <c r="H2537">
        <v>6330</v>
      </c>
      <c r="I2537" t="s">
        <v>11</v>
      </c>
      <c r="J2537" t="s">
        <v>94</v>
      </c>
      <c r="K2537" t="s">
        <v>150</v>
      </c>
      <c r="L2537" t="s">
        <v>18</v>
      </c>
      <c r="M2537" s="5">
        <v>260.73</v>
      </c>
    </row>
    <row r="2538" spans="1:13" x14ac:dyDescent="0.2">
      <c r="A2538" s="2">
        <v>44989</v>
      </c>
      <c r="B2538" s="3">
        <f t="shared" si="119"/>
        <v>2023</v>
      </c>
      <c r="C2538" t="str">
        <f t="shared" si="117"/>
        <v>2022-2023</v>
      </c>
      <c r="D2538" t="s">
        <v>147</v>
      </c>
      <c r="E2538" t="s">
        <v>103</v>
      </c>
      <c r="F2538" t="str">
        <f t="shared" si="118"/>
        <v>Queensland</v>
      </c>
      <c r="G2538" t="s">
        <v>35</v>
      </c>
      <c r="H2538">
        <v>4509</v>
      </c>
      <c r="I2538" t="s">
        <v>11</v>
      </c>
      <c r="J2538" t="s">
        <v>104</v>
      </c>
      <c r="K2538" t="s">
        <v>156</v>
      </c>
      <c r="L2538" t="s">
        <v>17</v>
      </c>
      <c r="M2538" s="5">
        <v>260.73</v>
      </c>
    </row>
    <row r="2539" spans="1:13" x14ac:dyDescent="0.2">
      <c r="A2539" s="2">
        <v>45204</v>
      </c>
      <c r="B2539" s="3">
        <f t="shared" si="119"/>
        <v>2024</v>
      </c>
      <c r="C2539" t="str">
        <f t="shared" si="117"/>
        <v>2023-2024</v>
      </c>
      <c r="D2539" t="s">
        <v>147</v>
      </c>
      <c r="E2539" t="s">
        <v>75</v>
      </c>
      <c r="F2539" t="str">
        <f t="shared" si="118"/>
        <v>Victoria</v>
      </c>
      <c r="G2539" t="s">
        <v>45</v>
      </c>
      <c r="H2539">
        <v>3630</v>
      </c>
      <c r="I2539" t="s">
        <v>11</v>
      </c>
      <c r="J2539" t="s">
        <v>55</v>
      </c>
      <c r="K2539" t="s">
        <v>155</v>
      </c>
      <c r="L2539" t="s">
        <v>20</v>
      </c>
      <c r="M2539" s="5">
        <v>261.01</v>
      </c>
    </row>
    <row r="2540" spans="1:13" x14ac:dyDescent="0.2">
      <c r="A2540" s="2">
        <v>45118</v>
      </c>
      <c r="B2540" s="3">
        <f t="shared" si="119"/>
        <v>2024</v>
      </c>
      <c r="C2540" t="str">
        <f t="shared" si="117"/>
        <v>2023-2024</v>
      </c>
      <c r="D2540" t="s">
        <v>147</v>
      </c>
      <c r="E2540" t="s">
        <v>40</v>
      </c>
      <c r="F2540" t="str">
        <f t="shared" si="118"/>
        <v>New South Wales</v>
      </c>
      <c r="G2540" t="s">
        <v>10</v>
      </c>
      <c r="H2540">
        <v>2116</v>
      </c>
      <c r="I2540" t="s">
        <v>11</v>
      </c>
      <c r="J2540" t="s">
        <v>27</v>
      </c>
      <c r="K2540" t="s">
        <v>155</v>
      </c>
      <c r="L2540" t="s">
        <v>20</v>
      </c>
      <c r="M2540" s="5">
        <v>261.25000000000006</v>
      </c>
    </row>
    <row r="2541" spans="1:13" x14ac:dyDescent="0.2">
      <c r="A2541" s="2">
        <v>45054</v>
      </c>
      <c r="B2541" s="3">
        <f t="shared" si="119"/>
        <v>2023</v>
      </c>
      <c r="C2541" t="str">
        <f t="shared" si="117"/>
        <v>2022-2023</v>
      </c>
      <c r="D2541" t="s">
        <v>147</v>
      </c>
      <c r="E2541" t="s">
        <v>130</v>
      </c>
      <c r="F2541" t="str">
        <f t="shared" si="118"/>
        <v>South Australia</v>
      </c>
      <c r="G2541" t="s">
        <v>32</v>
      </c>
      <c r="H2541">
        <v>5290</v>
      </c>
      <c r="I2541" t="s">
        <v>11</v>
      </c>
      <c r="J2541" t="s">
        <v>38</v>
      </c>
      <c r="K2541" t="s">
        <v>155</v>
      </c>
      <c r="L2541" t="s">
        <v>20</v>
      </c>
      <c r="M2541" s="5">
        <v>261.36</v>
      </c>
    </row>
    <row r="2542" spans="1:13" x14ac:dyDescent="0.2">
      <c r="A2542" s="2">
        <v>45275</v>
      </c>
      <c r="B2542" s="3">
        <f t="shared" si="119"/>
        <v>2024</v>
      </c>
      <c r="C2542" t="str">
        <f t="shared" si="117"/>
        <v>2023-2024</v>
      </c>
      <c r="D2542" t="s">
        <v>147</v>
      </c>
      <c r="E2542" t="s">
        <v>92</v>
      </c>
      <c r="F2542" t="str">
        <f t="shared" si="118"/>
        <v>Queensland</v>
      </c>
      <c r="G2542" t="s">
        <v>35</v>
      </c>
      <c r="H2542">
        <v>4068</v>
      </c>
      <c r="I2542" t="s">
        <v>11</v>
      </c>
      <c r="J2542" t="s">
        <v>43</v>
      </c>
      <c r="K2542" t="s">
        <v>19</v>
      </c>
      <c r="L2542" t="s">
        <v>23</v>
      </c>
      <c r="M2542" s="5">
        <v>261.46000000000004</v>
      </c>
    </row>
    <row r="2543" spans="1:13" x14ac:dyDescent="0.2">
      <c r="A2543" s="2">
        <v>45432</v>
      </c>
      <c r="B2543" s="3">
        <f t="shared" si="119"/>
        <v>2024</v>
      </c>
      <c r="C2543" t="str">
        <f t="shared" si="117"/>
        <v>2023-2024</v>
      </c>
      <c r="D2543" t="s">
        <v>148</v>
      </c>
      <c r="E2543" t="s">
        <v>59</v>
      </c>
      <c r="F2543" t="str">
        <f t="shared" si="118"/>
        <v>Victoria</v>
      </c>
      <c r="G2543" t="s">
        <v>45</v>
      </c>
      <c r="H2543">
        <v>3280</v>
      </c>
      <c r="I2543" t="s">
        <v>11</v>
      </c>
      <c r="J2543" t="s">
        <v>60</v>
      </c>
      <c r="K2543" t="s">
        <v>152</v>
      </c>
      <c r="L2543" t="s">
        <v>13</v>
      </c>
      <c r="M2543" s="5">
        <v>261.7</v>
      </c>
    </row>
    <row r="2544" spans="1:13" x14ac:dyDescent="0.2">
      <c r="A2544" s="2">
        <v>44938</v>
      </c>
      <c r="B2544" s="3">
        <f t="shared" si="119"/>
        <v>2023</v>
      </c>
      <c r="C2544" t="str">
        <f t="shared" si="117"/>
        <v>2022-2023</v>
      </c>
      <c r="D2544" t="s">
        <v>147</v>
      </c>
      <c r="E2544" t="s">
        <v>107</v>
      </c>
      <c r="F2544" t="str">
        <f t="shared" si="118"/>
        <v>Queensland</v>
      </c>
      <c r="G2544" t="s">
        <v>35</v>
      </c>
      <c r="H2544">
        <v>4220</v>
      </c>
      <c r="I2544" t="s">
        <v>11</v>
      </c>
      <c r="J2544" t="s">
        <v>104</v>
      </c>
      <c r="K2544" t="s">
        <v>155</v>
      </c>
      <c r="L2544" t="s">
        <v>20</v>
      </c>
      <c r="M2544" s="5">
        <v>261.73</v>
      </c>
    </row>
    <row r="2545" spans="1:13" x14ac:dyDescent="0.2">
      <c r="A2545" s="2">
        <v>45473</v>
      </c>
      <c r="B2545" s="3">
        <f t="shared" si="119"/>
        <v>2024</v>
      </c>
      <c r="C2545" t="str">
        <f t="shared" si="117"/>
        <v>2023-2024</v>
      </c>
      <c r="D2545" t="s">
        <v>147</v>
      </c>
      <c r="E2545" t="s">
        <v>144</v>
      </c>
      <c r="F2545" t="str">
        <f t="shared" si="118"/>
        <v>Queensland</v>
      </c>
      <c r="G2545" t="s">
        <v>35</v>
      </c>
      <c r="H2545">
        <v>4566</v>
      </c>
      <c r="I2545" t="s">
        <v>11</v>
      </c>
      <c r="J2545" t="s">
        <v>120</v>
      </c>
      <c r="K2545" t="s">
        <v>154</v>
      </c>
      <c r="L2545" t="s">
        <v>14</v>
      </c>
      <c r="M2545" s="5">
        <v>262.36</v>
      </c>
    </row>
    <row r="2546" spans="1:13" x14ac:dyDescent="0.2">
      <c r="A2546" s="2">
        <v>45173</v>
      </c>
      <c r="B2546" s="3">
        <f t="shared" si="119"/>
        <v>2024</v>
      </c>
      <c r="C2546" t="str">
        <f t="shared" si="117"/>
        <v>2023-2024</v>
      </c>
      <c r="D2546" t="s">
        <v>147</v>
      </c>
      <c r="E2546" t="s">
        <v>113</v>
      </c>
      <c r="F2546" t="str">
        <f t="shared" si="118"/>
        <v>Queensland</v>
      </c>
      <c r="G2546" t="s">
        <v>35</v>
      </c>
      <c r="H2546">
        <v>4215</v>
      </c>
      <c r="I2546" t="s">
        <v>11</v>
      </c>
      <c r="J2546" t="s">
        <v>104</v>
      </c>
      <c r="K2546" t="s">
        <v>149</v>
      </c>
      <c r="L2546" t="s">
        <v>15</v>
      </c>
      <c r="M2546" s="5">
        <v>262.47000000000003</v>
      </c>
    </row>
    <row r="2547" spans="1:13" x14ac:dyDescent="0.2">
      <c r="A2547" s="2">
        <v>45657</v>
      </c>
      <c r="B2547" s="3">
        <f t="shared" si="119"/>
        <v>2025</v>
      </c>
      <c r="C2547" t="str">
        <f t="shared" si="117"/>
        <v>2024-2025</v>
      </c>
      <c r="D2547" t="s">
        <v>147</v>
      </c>
      <c r="E2547" t="s">
        <v>50</v>
      </c>
      <c r="F2547" t="str">
        <f t="shared" si="118"/>
        <v>Queensland</v>
      </c>
      <c r="G2547" t="s">
        <v>35</v>
      </c>
      <c r="H2547">
        <v>4703</v>
      </c>
      <c r="I2547" t="s">
        <v>11</v>
      </c>
      <c r="J2547" t="s">
        <v>51</v>
      </c>
      <c r="K2547" t="s">
        <v>152</v>
      </c>
      <c r="L2547" t="s">
        <v>13</v>
      </c>
      <c r="M2547" s="5">
        <v>262.58999999999997</v>
      </c>
    </row>
    <row r="2548" spans="1:13" x14ac:dyDescent="0.2">
      <c r="A2548" s="2">
        <v>45037</v>
      </c>
      <c r="B2548" s="3">
        <f t="shared" si="119"/>
        <v>2023</v>
      </c>
      <c r="C2548" t="str">
        <f t="shared" si="117"/>
        <v>2022-2023</v>
      </c>
      <c r="D2548" t="s">
        <v>147</v>
      </c>
      <c r="E2548" t="s">
        <v>40</v>
      </c>
      <c r="F2548" t="str">
        <f t="shared" si="118"/>
        <v>New South Wales</v>
      </c>
      <c r="G2548" t="s">
        <v>10</v>
      </c>
      <c r="H2548">
        <v>2116</v>
      </c>
      <c r="I2548" t="s">
        <v>11</v>
      </c>
      <c r="J2548" t="s">
        <v>27</v>
      </c>
      <c r="K2548" t="s">
        <v>156</v>
      </c>
      <c r="L2548" t="s">
        <v>17</v>
      </c>
      <c r="M2548" s="5">
        <v>262.82</v>
      </c>
    </row>
    <row r="2549" spans="1:13" x14ac:dyDescent="0.2">
      <c r="A2549" s="2">
        <v>45254</v>
      </c>
      <c r="B2549" s="3">
        <f t="shared" si="119"/>
        <v>2024</v>
      </c>
      <c r="C2549" t="str">
        <f t="shared" si="117"/>
        <v>2023-2024</v>
      </c>
      <c r="D2549" t="s">
        <v>147</v>
      </c>
      <c r="E2549" t="s">
        <v>130</v>
      </c>
      <c r="F2549" t="str">
        <f t="shared" si="118"/>
        <v>South Australia</v>
      </c>
      <c r="G2549" t="s">
        <v>32</v>
      </c>
      <c r="H2549">
        <v>5290</v>
      </c>
      <c r="I2549" t="s">
        <v>11</v>
      </c>
      <c r="J2549" t="s">
        <v>38</v>
      </c>
      <c r="K2549" t="s">
        <v>151</v>
      </c>
      <c r="L2549" t="s">
        <v>21</v>
      </c>
      <c r="M2549" s="5">
        <v>262.96000000000004</v>
      </c>
    </row>
    <row r="2550" spans="1:13" x14ac:dyDescent="0.2">
      <c r="A2550" s="2">
        <v>45189</v>
      </c>
      <c r="B2550" s="3">
        <f t="shared" si="119"/>
        <v>2024</v>
      </c>
      <c r="C2550" t="str">
        <f t="shared" si="117"/>
        <v>2023-2024</v>
      </c>
      <c r="D2550" t="s">
        <v>147</v>
      </c>
      <c r="E2550" t="s">
        <v>78</v>
      </c>
      <c r="F2550" t="str">
        <f t="shared" si="118"/>
        <v>New South Wales</v>
      </c>
      <c r="G2550" t="s">
        <v>10</v>
      </c>
      <c r="H2550">
        <v>2350</v>
      </c>
      <c r="I2550" t="s">
        <v>11</v>
      </c>
      <c r="J2550" t="s">
        <v>68</v>
      </c>
      <c r="K2550" t="s">
        <v>157</v>
      </c>
      <c r="L2550" t="s">
        <v>22</v>
      </c>
      <c r="M2550" s="5">
        <v>263.95</v>
      </c>
    </row>
    <row r="2551" spans="1:13" x14ac:dyDescent="0.2">
      <c r="A2551" s="2">
        <v>45092</v>
      </c>
      <c r="B2551" s="3">
        <f t="shared" si="119"/>
        <v>2023</v>
      </c>
      <c r="C2551" t="str">
        <f t="shared" si="117"/>
        <v>2022-2023</v>
      </c>
      <c r="D2551" t="s">
        <v>147</v>
      </c>
      <c r="E2551" t="s">
        <v>62</v>
      </c>
      <c r="F2551" t="str">
        <f t="shared" si="118"/>
        <v>Victoria</v>
      </c>
      <c r="G2551" t="s">
        <v>45</v>
      </c>
      <c r="H2551">
        <v>3134</v>
      </c>
      <c r="I2551" t="s">
        <v>11</v>
      </c>
      <c r="J2551" t="s">
        <v>63</v>
      </c>
      <c r="K2551" t="s">
        <v>155</v>
      </c>
      <c r="L2551" t="s">
        <v>20</v>
      </c>
      <c r="M2551" s="5">
        <v>264.28999999999996</v>
      </c>
    </row>
    <row r="2552" spans="1:13" x14ac:dyDescent="0.2">
      <c r="A2552" s="2">
        <v>45482</v>
      </c>
      <c r="B2552" s="3">
        <f t="shared" si="119"/>
        <v>2025</v>
      </c>
      <c r="C2552" t="str">
        <f t="shared" si="117"/>
        <v>2024-2025</v>
      </c>
      <c r="D2552" t="s">
        <v>148</v>
      </c>
      <c r="E2552" t="s">
        <v>127</v>
      </c>
      <c r="F2552" t="str">
        <f t="shared" si="118"/>
        <v>New South Wales</v>
      </c>
      <c r="G2552" t="s">
        <v>10</v>
      </c>
      <c r="H2552">
        <v>2131</v>
      </c>
      <c r="I2552" t="s">
        <v>11</v>
      </c>
      <c r="J2552" t="s">
        <v>27</v>
      </c>
      <c r="K2552" t="s">
        <v>19</v>
      </c>
      <c r="L2552" t="s">
        <v>23</v>
      </c>
      <c r="M2552" s="5">
        <v>264.5</v>
      </c>
    </row>
    <row r="2553" spans="1:13" x14ac:dyDescent="0.2">
      <c r="A2553" s="2">
        <v>45487</v>
      </c>
      <c r="B2553" s="3">
        <f t="shared" si="119"/>
        <v>2025</v>
      </c>
      <c r="C2553" t="str">
        <f t="shared" si="117"/>
        <v>2024-2025</v>
      </c>
      <c r="D2553" t="s">
        <v>147</v>
      </c>
      <c r="E2553" t="s">
        <v>24</v>
      </c>
      <c r="F2553" t="str">
        <f t="shared" si="118"/>
        <v>New South Wales</v>
      </c>
      <c r="G2553" t="s">
        <v>10</v>
      </c>
      <c r="H2553">
        <v>2795</v>
      </c>
      <c r="I2553" t="s">
        <v>11</v>
      </c>
      <c r="J2553" t="s">
        <v>25</v>
      </c>
      <c r="K2553" t="s">
        <v>19</v>
      </c>
      <c r="L2553" t="s">
        <v>23</v>
      </c>
      <c r="M2553" s="5">
        <v>264.73</v>
      </c>
    </row>
    <row r="2554" spans="1:13" x14ac:dyDescent="0.2">
      <c r="A2554" s="2">
        <v>45620</v>
      </c>
      <c r="B2554" s="3">
        <f t="shared" si="119"/>
        <v>2025</v>
      </c>
      <c r="C2554" t="str">
        <f t="shared" si="117"/>
        <v>2024-2025</v>
      </c>
      <c r="D2554" t="s">
        <v>147</v>
      </c>
      <c r="E2554" t="s">
        <v>144</v>
      </c>
      <c r="F2554" t="str">
        <f t="shared" si="118"/>
        <v>Queensland</v>
      </c>
      <c r="G2554" t="s">
        <v>35</v>
      </c>
      <c r="H2554">
        <v>4566</v>
      </c>
      <c r="I2554" t="s">
        <v>11</v>
      </c>
      <c r="J2554" t="s">
        <v>120</v>
      </c>
      <c r="K2554" t="s">
        <v>154</v>
      </c>
      <c r="L2554" t="s">
        <v>14</v>
      </c>
      <c r="M2554" s="5">
        <v>264.83000000000004</v>
      </c>
    </row>
    <row r="2555" spans="1:13" x14ac:dyDescent="0.2">
      <c r="A2555" s="2">
        <v>45416</v>
      </c>
      <c r="B2555" s="3">
        <f t="shared" si="119"/>
        <v>2024</v>
      </c>
      <c r="C2555" t="str">
        <f t="shared" si="117"/>
        <v>2023-2024</v>
      </c>
      <c r="D2555" t="s">
        <v>148</v>
      </c>
      <c r="E2555" t="s">
        <v>125</v>
      </c>
      <c r="F2555" t="str">
        <f t="shared" si="118"/>
        <v>Victoria</v>
      </c>
      <c r="G2555" t="s">
        <v>45</v>
      </c>
      <c r="H2555">
        <v>3400</v>
      </c>
      <c r="I2555" t="s">
        <v>11</v>
      </c>
      <c r="J2555" t="s">
        <v>60</v>
      </c>
      <c r="K2555" t="s">
        <v>151</v>
      </c>
      <c r="L2555" t="s">
        <v>21</v>
      </c>
      <c r="M2555" s="5">
        <v>264.90999999999997</v>
      </c>
    </row>
    <row r="2556" spans="1:13" x14ac:dyDescent="0.2">
      <c r="A2556" s="2">
        <v>45603</v>
      </c>
      <c r="B2556" s="3">
        <f t="shared" si="119"/>
        <v>2025</v>
      </c>
      <c r="C2556" t="str">
        <f t="shared" si="117"/>
        <v>2024-2025</v>
      </c>
      <c r="D2556" t="s">
        <v>148</v>
      </c>
      <c r="E2556" t="s">
        <v>81</v>
      </c>
      <c r="F2556" t="str">
        <f t="shared" si="118"/>
        <v>New South Wales</v>
      </c>
      <c r="G2556" t="s">
        <v>10</v>
      </c>
      <c r="H2556">
        <v>2485</v>
      </c>
      <c r="I2556" t="s">
        <v>11</v>
      </c>
      <c r="J2556" t="s">
        <v>68</v>
      </c>
      <c r="K2556" t="s">
        <v>153</v>
      </c>
      <c r="L2556" t="s">
        <v>16</v>
      </c>
      <c r="M2556" s="5">
        <v>265.32</v>
      </c>
    </row>
    <row r="2557" spans="1:13" x14ac:dyDescent="0.2">
      <c r="A2557" s="2">
        <v>45120</v>
      </c>
      <c r="B2557" s="3">
        <f t="shared" si="119"/>
        <v>2024</v>
      </c>
      <c r="C2557" t="str">
        <f t="shared" si="117"/>
        <v>2023-2024</v>
      </c>
      <c r="D2557" t="s">
        <v>147</v>
      </c>
      <c r="E2557" t="s">
        <v>109</v>
      </c>
      <c r="F2557" t="str">
        <f t="shared" si="118"/>
        <v>New South Wales</v>
      </c>
      <c r="G2557" t="s">
        <v>10</v>
      </c>
      <c r="H2557">
        <v>2480</v>
      </c>
      <c r="I2557" t="s">
        <v>11</v>
      </c>
      <c r="J2557" t="s">
        <v>68</v>
      </c>
      <c r="K2557" t="s">
        <v>156</v>
      </c>
      <c r="L2557" t="s">
        <v>17</v>
      </c>
      <c r="M2557" s="5">
        <v>266.12</v>
      </c>
    </row>
    <row r="2558" spans="1:13" x14ac:dyDescent="0.2">
      <c r="A2558" s="2">
        <v>45646</v>
      </c>
      <c r="B2558" s="3">
        <f t="shared" si="119"/>
        <v>2025</v>
      </c>
      <c r="C2558" t="str">
        <f t="shared" si="117"/>
        <v>2024-2025</v>
      </c>
      <c r="D2558" t="s">
        <v>148</v>
      </c>
      <c r="E2558" t="s">
        <v>105</v>
      </c>
      <c r="F2558" t="str">
        <f t="shared" si="118"/>
        <v>Victoria</v>
      </c>
      <c r="G2558" t="s">
        <v>45</v>
      </c>
      <c r="H2558">
        <v>3500</v>
      </c>
      <c r="I2558" t="s">
        <v>11</v>
      </c>
      <c r="J2558" t="s">
        <v>60</v>
      </c>
      <c r="K2558" t="s">
        <v>150</v>
      </c>
      <c r="L2558" t="s">
        <v>18</v>
      </c>
      <c r="M2558" s="5">
        <v>266.26</v>
      </c>
    </row>
    <row r="2559" spans="1:13" x14ac:dyDescent="0.2">
      <c r="A2559" s="2">
        <v>45140</v>
      </c>
      <c r="B2559" s="3">
        <f t="shared" si="119"/>
        <v>2024</v>
      </c>
      <c r="C2559" t="str">
        <f t="shared" si="117"/>
        <v>2023-2024</v>
      </c>
      <c r="D2559" t="s">
        <v>147</v>
      </c>
      <c r="E2559" t="s">
        <v>37</v>
      </c>
      <c r="F2559" t="str">
        <f t="shared" si="118"/>
        <v>South Australia</v>
      </c>
      <c r="G2559" t="s">
        <v>32</v>
      </c>
      <c r="H2559">
        <v>5607</v>
      </c>
      <c r="I2559" t="s">
        <v>11</v>
      </c>
      <c r="J2559" t="s">
        <v>38</v>
      </c>
      <c r="K2559" t="s">
        <v>154</v>
      </c>
      <c r="L2559" t="s">
        <v>14</v>
      </c>
      <c r="M2559" s="5">
        <v>266.76</v>
      </c>
    </row>
    <row r="2560" spans="1:13" x14ac:dyDescent="0.2">
      <c r="A2560" s="2">
        <v>45011</v>
      </c>
      <c r="B2560" s="3">
        <f t="shared" si="119"/>
        <v>2023</v>
      </c>
      <c r="C2560" t="str">
        <f t="shared" si="117"/>
        <v>2022-2023</v>
      </c>
      <c r="D2560" t="s">
        <v>148</v>
      </c>
      <c r="E2560" t="s">
        <v>59</v>
      </c>
      <c r="F2560" t="str">
        <f t="shared" si="118"/>
        <v>Victoria</v>
      </c>
      <c r="G2560" t="s">
        <v>45</v>
      </c>
      <c r="H2560">
        <v>3280</v>
      </c>
      <c r="I2560" t="s">
        <v>11</v>
      </c>
      <c r="J2560" t="s">
        <v>60</v>
      </c>
      <c r="K2560" t="s">
        <v>156</v>
      </c>
      <c r="L2560" t="s">
        <v>17</v>
      </c>
      <c r="M2560" s="5">
        <v>266.89999999999998</v>
      </c>
    </row>
    <row r="2561" spans="1:13" x14ac:dyDescent="0.2">
      <c r="A2561" s="2">
        <v>45152</v>
      </c>
      <c r="B2561" s="3">
        <f t="shared" si="119"/>
        <v>2024</v>
      </c>
      <c r="C2561" t="str">
        <f t="shared" si="117"/>
        <v>2023-2024</v>
      </c>
      <c r="D2561" t="s">
        <v>147</v>
      </c>
      <c r="E2561" t="s">
        <v>42</v>
      </c>
      <c r="F2561" t="str">
        <f t="shared" si="118"/>
        <v>Queensland</v>
      </c>
      <c r="G2561" t="s">
        <v>35</v>
      </c>
      <c r="H2561">
        <v>4053</v>
      </c>
      <c r="I2561" t="s">
        <v>11</v>
      </c>
      <c r="J2561" t="s">
        <v>43</v>
      </c>
      <c r="K2561" t="s">
        <v>151</v>
      </c>
      <c r="L2561" t="s">
        <v>21</v>
      </c>
      <c r="M2561" s="5">
        <v>267.75</v>
      </c>
    </row>
    <row r="2562" spans="1:13" x14ac:dyDescent="0.2">
      <c r="A2562" s="2">
        <v>45162</v>
      </c>
      <c r="B2562" s="3">
        <f t="shared" si="119"/>
        <v>2024</v>
      </c>
      <c r="C2562" t="str">
        <f t="shared" ref="C2562:C2625" si="120">IF(MONTH(A2562) &gt;= 7, YEAR(A2562) &amp; "-" &amp; YEAR(A2562) + 1, YEAR(A2562) - 1 &amp; "-" &amp; YEAR(A2562))</f>
        <v>2023-2024</v>
      </c>
      <c r="D2562" t="s">
        <v>147</v>
      </c>
      <c r="E2562" t="s">
        <v>40</v>
      </c>
      <c r="F2562" t="str">
        <f t="shared" ref="F2562:F2625" si="121">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row>
    <row r="2563" spans="1:13" x14ac:dyDescent="0.2">
      <c r="A2563" s="2">
        <v>45574</v>
      </c>
      <c r="B2563" s="3">
        <f t="shared" ref="B2563:B2626" si="122">IF(MONTH(A2563)&gt;=7,YEAR(A2563)+1,YEAR(A2563))</f>
        <v>2025</v>
      </c>
      <c r="C2563" t="str">
        <f t="shared" si="120"/>
        <v>2024-2025</v>
      </c>
      <c r="D2563" t="s">
        <v>148</v>
      </c>
      <c r="E2563" t="s">
        <v>111</v>
      </c>
      <c r="F2563" t="str">
        <f t="shared" si="121"/>
        <v>New South Wales</v>
      </c>
      <c r="G2563" t="s">
        <v>10</v>
      </c>
      <c r="H2563">
        <v>2120</v>
      </c>
      <c r="I2563" t="s">
        <v>11</v>
      </c>
      <c r="J2563" t="s">
        <v>27</v>
      </c>
      <c r="K2563" t="s">
        <v>19</v>
      </c>
      <c r="L2563" t="s">
        <v>23</v>
      </c>
      <c r="M2563" s="5">
        <v>269.54000000000002</v>
      </c>
    </row>
    <row r="2564" spans="1:13" x14ac:dyDescent="0.2">
      <c r="A2564" s="2">
        <v>45060</v>
      </c>
      <c r="B2564" s="3">
        <f t="shared" si="122"/>
        <v>2023</v>
      </c>
      <c r="C2564" t="str">
        <f t="shared" si="120"/>
        <v>2022-2023</v>
      </c>
      <c r="D2564" t="s">
        <v>148</v>
      </c>
      <c r="E2564" t="s">
        <v>142</v>
      </c>
      <c r="F2564" t="str">
        <f t="shared" si="121"/>
        <v>Australian Capital Territory</v>
      </c>
      <c r="G2564" t="s">
        <v>80</v>
      </c>
      <c r="H2564">
        <v>2609</v>
      </c>
      <c r="I2564" t="s">
        <v>11</v>
      </c>
      <c r="J2564" t="s">
        <v>58</v>
      </c>
      <c r="K2564" t="s">
        <v>150</v>
      </c>
      <c r="L2564" t="s">
        <v>18</v>
      </c>
      <c r="M2564" s="5">
        <v>269.82</v>
      </c>
    </row>
    <row r="2565" spans="1:13" x14ac:dyDescent="0.2">
      <c r="A2565" s="2">
        <v>45249</v>
      </c>
      <c r="B2565" s="3">
        <f t="shared" si="122"/>
        <v>2024</v>
      </c>
      <c r="C2565" t="str">
        <f t="shared" si="120"/>
        <v>2023-2024</v>
      </c>
      <c r="D2565" t="s">
        <v>147</v>
      </c>
      <c r="E2565" t="s">
        <v>9</v>
      </c>
      <c r="F2565" t="str">
        <f t="shared" si="121"/>
        <v>New South Wales</v>
      </c>
      <c r="G2565" t="s">
        <v>10</v>
      </c>
      <c r="H2565">
        <v>2067</v>
      </c>
      <c r="I2565" t="s">
        <v>11</v>
      </c>
      <c r="J2565" t="s">
        <v>12</v>
      </c>
      <c r="K2565" t="s">
        <v>155</v>
      </c>
      <c r="L2565" t="s">
        <v>20</v>
      </c>
      <c r="M2565" s="5">
        <v>270</v>
      </c>
    </row>
    <row r="2566" spans="1:13" x14ac:dyDescent="0.2">
      <c r="A2566" s="2">
        <v>45543</v>
      </c>
      <c r="B2566" s="3">
        <f t="shared" si="122"/>
        <v>2025</v>
      </c>
      <c r="C2566" t="str">
        <f t="shared" si="120"/>
        <v>2024-2025</v>
      </c>
      <c r="D2566" t="s">
        <v>147</v>
      </c>
      <c r="E2566" t="s">
        <v>62</v>
      </c>
      <c r="F2566" t="str">
        <f t="shared" si="121"/>
        <v>Victoria</v>
      </c>
      <c r="G2566" t="s">
        <v>45</v>
      </c>
      <c r="H2566">
        <v>3134</v>
      </c>
      <c r="I2566" t="s">
        <v>11</v>
      </c>
      <c r="J2566" t="s">
        <v>63</v>
      </c>
      <c r="K2566" t="s">
        <v>153</v>
      </c>
      <c r="L2566" t="s">
        <v>16</v>
      </c>
      <c r="M2566" s="5">
        <v>270.66999999999996</v>
      </c>
    </row>
    <row r="2567" spans="1:13" x14ac:dyDescent="0.2">
      <c r="A2567" s="2">
        <v>44988</v>
      </c>
      <c r="B2567" s="3">
        <f t="shared" si="122"/>
        <v>2023</v>
      </c>
      <c r="C2567" t="str">
        <f t="shared" si="120"/>
        <v>2022-2023</v>
      </c>
      <c r="D2567" t="s">
        <v>148</v>
      </c>
      <c r="E2567" t="s">
        <v>84</v>
      </c>
      <c r="F2567" t="str">
        <f t="shared" si="121"/>
        <v>Queensland</v>
      </c>
      <c r="G2567" t="s">
        <v>35</v>
      </c>
      <c r="H2567">
        <v>4740</v>
      </c>
      <c r="I2567" t="s">
        <v>11</v>
      </c>
      <c r="J2567" t="s">
        <v>51</v>
      </c>
      <c r="K2567" t="s">
        <v>150</v>
      </c>
      <c r="L2567" t="s">
        <v>18</v>
      </c>
      <c r="M2567" s="5">
        <v>270.67999999999995</v>
      </c>
    </row>
    <row r="2568" spans="1:13" x14ac:dyDescent="0.2">
      <c r="A2568" s="2">
        <v>45375</v>
      </c>
      <c r="B2568" s="3">
        <f t="shared" si="122"/>
        <v>2024</v>
      </c>
      <c r="C2568" t="str">
        <f t="shared" si="120"/>
        <v>2023-2024</v>
      </c>
      <c r="D2568" t="s">
        <v>147</v>
      </c>
      <c r="E2568" t="s">
        <v>86</v>
      </c>
      <c r="F2568" t="str">
        <f t="shared" si="121"/>
        <v>New South Wales</v>
      </c>
      <c r="G2568" t="s">
        <v>10</v>
      </c>
      <c r="H2568">
        <v>2064</v>
      </c>
      <c r="I2568" t="s">
        <v>11</v>
      </c>
      <c r="J2568" t="s">
        <v>12</v>
      </c>
      <c r="K2568" t="s">
        <v>156</v>
      </c>
      <c r="L2568" t="s">
        <v>17</v>
      </c>
      <c r="M2568" s="5">
        <v>271.34000000000003</v>
      </c>
    </row>
    <row r="2569" spans="1:13" x14ac:dyDescent="0.2">
      <c r="A2569" s="2">
        <v>45431</v>
      </c>
      <c r="B2569" s="3">
        <f t="shared" si="122"/>
        <v>2024</v>
      </c>
      <c r="C2569" t="str">
        <f t="shared" si="120"/>
        <v>2023-2024</v>
      </c>
      <c r="D2569" t="s">
        <v>147</v>
      </c>
      <c r="E2569" t="s">
        <v>146</v>
      </c>
      <c r="F2569" t="str">
        <f t="shared" si="121"/>
        <v>Victoria</v>
      </c>
      <c r="G2569" t="s">
        <v>45</v>
      </c>
      <c r="H2569">
        <v>3353</v>
      </c>
      <c r="I2569" t="s">
        <v>11</v>
      </c>
      <c r="J2569" t="s">
        <v>60</v>
      </c>
      <c r="K2569" t="s">
        <v>150</v>
      </c>
      <c r="L2569" t="s">
        <v>18</v>
      </c>
      <c r="M2569" s="5">
        <v>271.56</v>
      </c>
    </row>
    <row r="2570" spans="1:13" x14ac:dyDescent="0.2">
      <c r="A2570" s="2">
        <v>45101</v>
      </c>
      <c r="B2570" s="3">
        <f t="shared" si="122"/>
        <v>2023</v>
      </c>
      <c r="C2570" t="str">
        <f t="shared" si="120"/>
        <v>2022-2023</v>
      </c>
      <c r="D2570" t="s">
        <v>147</v>
      </c>
      <c r="E2570" t="s">
        <v>146</v>
      </c>
      <c r="F2570" t="str">
        <f t="shared" si="121"/>
        <v>Victoria</v>
      </c>
      <c r="G2570" t="s">
        <v>45</v>
      </c>
      <c r="H2570">
        <v>3353</v>
      </c>
      <c r="I2570" t="s">
        <v>11</v>
      </c>
      <c r="J2570" t="s">
        <v>60</v>
      </c>
      <c r="K2570" t="s">
        <v>153</v>
      </c>
      <c r="L2570" t="s">
        <v>16</v>
      </c>
      <c r="M2570" s="5">
        <v>272.20999999999998</v>
      </c>
    </row>
    <row r="2571" spans="1:13" x14ac:dyDescent="0.2">
      <c r="A2571" s="2">
        <v>45409</v>
      </c>
      <c r="B2571" s="3">
        <f t="shared" si="122"/>
        <v>2024</v>
      </c>
      <c r="C2571" t="str">
        <f t="shared" si="120"/>
        <v>2023-2024</v>
      </c>
      <c r="D2571" t="s">
        <v>147</v>
      </c>
      <c r="E2571" t="s">
        <v>133</v>
      </c>
      <c r="F2571" t="str">
        <f t="shared" si="121"/>
        <v>Queensland</v>
      </c>
      <c r="G2571" t="s">
        <v>35</v>
      </c>
      <c r="H2571">
        <v>4305</v>
      </c>
      <c r="I2571" t="s">
        <v>11</v>
      </c>
      <c r="J2571" t="s">
        <v>104</v>
      </c>
      <c r="K2571" t="s">
        <v>150</v>
      </c>
      <c r="L2571" t="s">
        <v>18</v>
      </c>
      <c r="M2571" s="5">
        <v>273.69</v>
      </c>
    </row>
    <row r="2572" spans="1:13" x14ac:dyDescent="0.2">
      <c r="A2572" s="2">
        <v>45459</v>
      </c>
      <c r="B2572" s="3">
        <f t="shared" si="122"/>
        <v>2024</v>
      </c>
      <c r="C2572" t="str">
        <f t="shared" si="120"/>
        <v>2023-2024</v>
      </c>
      <c r="D2572" t="s">
        <v>147</v>
      </c>
      <c r="E2572" t="s">
        <v>128</v>
      </c>
      <c r="F2572" t="str">
        <f t="shared" si="121"/>
        <v>Western Australia</v>
      </c>
      <c r="G2572" t="s">
        <v>48</v>
      </c>
      <c r="H2572">
        <v>6027</v>
      </c>
      <c r="I2572" t="s">
        <v>11</v>
      </c>
      <c r="J2572" t="s">
        <v>49</v>
      </c>
      <c r="K2572" t="s">
        <v>149</v>
      </c>
      <c r="L2572" t="s">
        <v>15</v>
      </c>
      <c r="M2572" s="5">
        <v>273.72000000000003</v>
      </c>
    </row>
    <row r="2573" spans="1:13" x14ac:dyDescent="0.2">
      <c r="A2573" s="2">
        <v>44965</v>
      </c>
      <c r="B2573" s="3">
        <f t="shared" si="122"/>
        <v>2023</v>
      </c>
      <c r="C2573" t="str">
        <f t="shared" si="120"/>
        <v>2022-2023</v>
      </c>
      <c r="D2573" t="s">
        <v>147</v>
      </c>
      <c r="E2573" t="s">
        <v>138</v>
      </c>
      <c r="F2573" t="str">
        <f t="shared" si="121"/>
        <v>Queensland</v>
      </c>
      <c r="G2573" t="s">
        <v>35</v>
      </c>
      <c r="H2573">
        <v>4558</v>
      </c>
      <c r="I2573" t="s">
        <v>11</v>
      </c>
      <c r="J2573" t="s">
        <v>120</v>
      </c>
      <c r="K2573" t="s">
        <v>149</v>
      </c>
      <c r="L2573" t="s">
        <v>15</v>
      </c>
      <c r="M2573" s="5">
        <v>274.45</v>
      </c>
    </row>
    <row r="2574" spans="1:13" x14ac:dyDescent="0.2">
      <c r="A2574" s="2">
        <v>45156</v>
      </c>
      <c r="B2574" s="3">
        <f t="shared" si="122"/>
        <v>2024</v>
      </c>
      <c r="C2574" t="str">
        <f t="shared" si="120"/>
        <v>2023-2024</v>
      </c>
      <c r="D2574" t="s">
        <v>148</v>
      </c>
      <c r="E2574" t="s">
        <v>81</v>
      </c>
      <c r="F2574" t="str">
        <f t="shared" si="121"/>
        <v>New South Wales</v>
      </c>
      <c r="G2574" t="s">
        <v>10</v>
      </c>
      <c r="H2574">
        <v>2485</v>
      </c>
      <c r="I2574" t="s">
        <v>11</v>
      </c>
      <c r="J2574" t="s">
        <v>68</v>
      </c>
      <c r="K2574" t="s">
        <v>156</v>
      </c>
      <c r="L2574" t="s">
        <v>17</v>
      </c>
      <c r="M2574" s="5">
        <v>274.88</v>
      </c>
    </row>
    <row r="2575" spans="1:13" x14ac:dyDescent="0.2">
      <c r="A2575" s="2">
        <v>45208</v>
      </c>
      <c r="B2575" s="3">
        <f t="shared" si="122"/>
        <v>2024</v>
      </c>
      <c r="C2575" t="str">
        <f t="shared" si="120"/>
        <v>2023-2024</v>
      </c>
      <c r="D2575" t="s">
        <v>147</v>
      </c>
      <c r="E2575" t="s">
        <v>40</v>
      </c>
      <c r="F2575" t="str">
        <f t="shared" si="121"/>
        <v>New South Wales</v>
      </c>
      <c r="G2575" t="s">
        <v>10</v>
      </c>
      <c r="H2575">
        <v>2116</v>
      </c>
      <c r="I2575" t="s">
        <v>11</v>
      </c>
      <c r="J2575" t="s">
        <v>27</v>
      </c>
      <c r="K2575" t="s">
        <v>149</v>
      </c>
      <c r="L2575" t="s">
        <v>15</v>
      </c>
      <c r="M2575" s="5">
        <v>275.64000000000004</v>
      </c>
    </row>
    <row r="2576" spans="1:13" x14ac:dyDescent="0.2">
      <c r="A2576" s="2">
        <v>45429</v>
      </c>
      <c r="B2576" s="3">
        <f t="shared" si="122"/>
        <v>2024</v>
      </c>
      <c r="C2576" t="str">
        <f t="shared" si="120"/>
        <v>2023-2024</v>
      </c>
      <c r="D2576" t="s">
        <v>147</v>
      </c>
      <c r="E2576" t="s">
        <v>85</v>
      </c>
      <c r="F2576" t="str">
        <f t="shared" si="121"/>
        <v>Queensland</v>
      </c>
      <c r="G2576" t="s">
        <v>35</v>
      </c>
      <c r="H2576">
        <v>4883</v>
      </c>
      <c r="I2576" t="s">
        <v>11</v>
      </c>
      <c r="J2576" t="s">
        <v>36</v>
      </c>
      <c r="K2576" t="s">
        <v>150</v>
      </c>
      <c r="L2576" t="s">
        <v>18</v>
      </c>
      <c r="M2576" s="5">
        <v>275.64999999999998</v>
      </c>
    </row>
    <row r="2577" spans="1:13" x14ac:dyDescent="0.2">
      <c r="A2577" s="2">
        <v>45134</v>
      </c>
      <c r="B2577" s="3">
        <f t="shared" si="122"/>
        <v>2024</v>
      </c>
      <c r="C2577" t="str">
        <f t="shared" si="120"/>
        <v>2023-2024</v>
      </c>
      <c r="D2577" t="s">
        <v>147</v>
      </c>
      <c r="E2577" t="s">
        <v>89</v>
      </c>
      <c r="F2577" t="str">
        <f t="shared" si="121"/>
        <v>Queensland</v>
      </c>
      <c r="G2577" t="s">
        <v>35</v>
      </c>
      <c r="H2577">
        <v>4655</v>
      </c>
      <c r="I2577" t="s">
        <v>11</v>
      </c>
      <c r="J2577" t="s">
        <v>51</v>
      </c>
      <c r="K2577" t="s">
        <v>155</v>
      </c>
      <c r="L2577" t="s">
        <v>20</v>
      </c>
      <c r="M2577" s="5">
        <v>275.93999999999994</v>
      </c>
    </row>
    <row r="2578" spans="1:13" x14ac:dyDescent="0.2">
      <c r="A2578" s="2">
        <v>45613</v>
      </c>
      <c r="B2578" s="3">
        <f t="shared" si="122"/>
        <v>2025</v>
      </c>
      <c r="C2578" t="str">
        <f t="shared" si="120"/>
        <v>2024-2025</v>
      </c>
      <c r="D2578" t="s">
        <v>147</v>
      </c>
      <c r="E2578" t="s">
        <v>54</v>
      </c>
      <c r="F2578" t="str">
        <f t="shared" si="121"/>
        <v>Victoria</v>
      </c>
      <c r="G2578" t="s">
        <v>45</v>
      </c>
      <c r="H2578">
        <v>3977</v>
      </c>
      <c r="I2578" t="s">
        <v>11</v>
      </c>
      <c r="J2578" t="s">
        <v>55</v>
      </c>
      <c r="K2578" t="s">
        <v>153</v>
      </c>
      <c r="L2578" t="s">
        <v>16</v>
      </c>
      <c r="M2578" s="5">
        <v>276.24</v>
      </c>
    </row>
    <row r="2579" spans="1:13" x14ac:dyDescent="0.2">
      <c r="A2579" s="2">
        <v>45414</v>
      </c>
      <c r="B2579" s="3">
        <f t="shared" si="122"/>
        <v>2024</v>
      </c>
      <c r="C2579" t="str">
        <f t="shared" si="120"/>
        <v>2023-2024</v>
      </c>
      <c r="D2579" t="s">
        <v>147</v>
      </c>
      <c r="E2579" t="s">
        <v>34</v>
      </c>
      <c r="F2579" t="str">
        <f t="shared" si="121"/>
        <v>Queensland</v>
      </c>
      <c r="G2579" t="s">
        <v>35</v>
      </c>
      <c r="H2579">
        <v>4802</v>
      </c>
      <c r="I2579" t="s">
        <v>11</v>
      </c>
      <c r="J2579" t="s">
        <v>36</v>
      </c>
      <c r="K2579" t="s">
        <v>153</v>
      </c>
      <c r="L2579" t="s">
        <v>16</v>
      </c>
      <c r="M2579" s="5">
        <v>276.27</v>
      </c>
    </row>
    <row r="2580" spans="1:13" x14ac:dyDescent="0.2">
      <c r="A2580" s="2">
        <v>45306</v>
      </c>
      <c r="B2580" s="3">
        <f t="shared" si="122"/>
        <v>2024</v>
      </c>
      <c r="C2580" t="str">
        <f t="shared" si="120"/>
        <v>2023-2024</v>
      </c>
      <c r="D2580" t="s">
        <v>147</v>
      </c>
      <c r="E2580" t="s">
        <v>109</v>
      </c>
      <c r="F2580" t="str">
        <f t="shared" si="121"/>
        <v>New South Wales</v>
      </c>
      <c r="G2580" t="s">
        <v>10</v>
      </c>
      <c r="H2580">
        <v>2480</v>
      </c>
      <c r="I2580" t="s">
        <v>11</v>
      </c>
      <c r="J2580" t="s">
        <v>68</v>
      </c>
      <c r="K2580" t="s">
        <v>19</v>
      </c>
      <c r="L2580" t="s">
        <v>23</v>
      </c>
      <c r="M2580" s="5">
        <v>276.58000000000004</v>
      </c>
    </row>
    <row r="2581" spans="1:13" x14ac:dyDescent="0.2">
      <c r="A2581" s="2">
        <v>45639</v>
      </c>
      <c r="B2581" s="3">
        <f t="shared" si="122"/>
        <v>2025</v>
      </c>
      <c r="C2581" t="str">
        <f t="shared" si="120"/>
        <v>2024-2025</v>
      </c>
      <c r="D2581" t="s">
        <v>147</v>
      </c>
      <c r="E2581" t="s">
        <v>121</v>
      </c>
      <c r="F2581" t="str">
        <f t="shared" si="121"/>
        <v>Queensland</v>
      </c>
      <c r="G2581" t="s">
        <v>35</v>
      </c>
      <c r="H2581">
        <v>4700</v>
      </c>
      <c r="I2581" t="s">
        <v>11</v>
      </c>
      <c r="J2581" t="s">
        <v>51</v>
      </c>
      <c r="K2581" t="s">
        <v>154</v>
      </c>
      <c r="L2581" t="s">
        <v>14</v>
      </c>
      <c r="M2581" s="5">
        <v>276.71000000000004</v>
      </c>
    </row>
    <row r="2582" spans="1:13" x14ac:dyDescent="0.2">
      <c r="A2582" s="2">
        <v>45144</v>
      </c>
      <c r="B2582" s="3">
        <f t="shared" si="122"/>
        <v>2024</v>
      </c>
      <c r="C2582" t="str">
        <f t="shared" si="120"/>
        <v>2023-2024</v>
      </c>
      <c r="D2582" t="s">
        <v>147</v>
      </c>
      <c r="E2582" t="s">
        <v>67</v>
      </c>
      <c r="F2582" t="str">
        <f t="shared" si="121"/>
        <v>New South Wales</v>
      </c>
      <c r="G2582" t="s">
        <v>10</v>
      </c>
      <c r="H2582">
        <v>2478</v>
      </c>
      <c r="I2582" t="s">
        <v>11</v>
      </c>
      <c r="J2582" t="s">
        <v>68</v>
      </c>
      <c r="K2582" t="s">
        <v>154</v>
      </c>
      <c r="L2582" t="s">
        <v>14</v>
      </c>
      <c r="M2582" s="5">
        <v>277.02999999999997</v>
      </c>
    </row>
    <row r="2583" spans="1:13" x14ac:dyDescent="0.2">
      <c r="A2583" s="2">
        <v>45098</v>
      </c>
      <c r="B2583" s="3">
        <f t="shared" si="122"/>
        <v>2023</v>
      </c>
      <c r="C2583" t="str">
        <f t="shared" si="120"/>
        <v>2022-2023</v>
      </c>
      <c r="D2583" t="s">
        <v>147</v>
      </c>
      <c r="E2583" t="s">
        <v>96</v>
      </c>
      <c r="F2583" t="str">
        <f t="shared" si="121"/>
        <v>Western Australia</v>
      </c>
      <c r="G2583" t="s">
        <v>48</v>
      </c>
      <c r="H2583">
        <v>6330</v>
      </c>
      <c r="I2583" t="s">
        <v>11</v>
      </c>
      <c r="J2583" t="s">
        <v>94</v>
      </c>
      <c r="K2583" t="s">
        <v>154</v>
      </c>
      <c r="L2583" t="s">
        <v>14</v>
      </c>
      <c r="M2583" s="5">
        <v>277.34999999999997</v>
      </c>
    </row>
    <row r="2584" spans="1:13" x14ac:dyDescent="0.2">
      <c r="A2584" s="2">
        <v>45552</v>
      </c>
      <c r="B2584" s="3">
        <f t="shared" si="122"/>
        <v>2025</v>
      </c>
      <c r="C2584" t="str">
        <f t="shared" si="120"/>
        <v>2024-2025</v>
      </c>
      <c r="D2584" t="s">
        <v>147</v>
      </c>
      <c r="E2584" t="s">
        <v>115</v>
      </c>
      <c r="F2584" t="str">
        <f t="shared" si="121"/>
        <v>Western Australia</v>
      </c>
      <c r="G2584" t="s">
        <v>48</v>
      </c>
      <c r="H2584">
        <v>6280</v>
      </c>
      <c r="I2584" t="s">
        <v>11</v>
      </c>
      <c r="J2584" t="s">
        <v>94</v>
      </c>
      <c r="K2584" t="s">
        <v>151</v>
      </c>
      <c r="L2584" t="s">
        <v>21</v>
      </c>
      <c r="M2584" s="5">
        <v>277.65999999999997</v>
      </c>
    </row>
    <row r="2585" spans="1:13" x14ac:dyDescent="0.2">
      <c r="A2585" s="2">
        <v>45344</v>
      </c>
      <c r="B2585" s="3">
        <f t="shared" si="122"/>
        <v>2024</v>
      </c>
      <c r="C2585" t="str">
        <f t="shared" si="120"/>
        <v>2023-2024</v>
      </c>
      <c r="D2585" t="s">
        <v>148</v>
      </c>
      <c r="E2585" t="s">
        <v>88</v>
      </c>
      <c r="F2585" t="str">
        <f t="shared" si="121"/>
        <v>South Australia</v>
      </c>
      <c r="G2585" t="s">
        <v>32</v>
      </c>
      <c r="H2585">
        <v>5011</v>
      </c>
      <c r="I2585" t="s">
        <v>11</v>
      </c>
      <c r="J2585" t="s">
        <v>33</v>
      </c>
      <c r="K2585" t="s">
        <v>154</v>
      </c>
      <c r="L2585" t="s">
        <v>14</v>
      </c>
      <c r="M2585" s="5">
        <v>277.74</v>
      </c>
    </row>
    <row r="2586" spans="1:13" x14ac:dyDescent="0.2">
      <c r="A2586" s="2">
        <v>45264</v>
      </c>
      <c r="B2586" s="3">
        <f t="shared" si="122"/>
        <v>2024</v>
      </c>
      <c r="C2586" t="str">
        <f t="shared" si="120"/>
        <v>2023-2024</v>
      </c>
      <c r="D2586" t="s">
        <v>148</v>
      </c>
      <c r="E2586" t="s">
        <v>123</v>
      </c>
      <c r="F2586" t="str">
        <f t="shared" si="121"/>
        <v>Western Australia</v>
      </c>
      <c r="G2586" t="s">
        <v>48</v>
      </c>
      <c r="H2586">
        <v>6109</v>
      </c>
      <c r="I2586" t="s">
        <v>11</v>
      </c>
      <c r="J2586" t="s">
        <v>94</v>
      </c>
      <c r="K2586" t="s">
        <v>151</v>
      </c>
      <c r="L2586" t="s">
        <v>21</v>
      </c>
      <c r="M2586" s="5">
        <v>278.97000000000003</v>
      </c>
    </row>
    <row r="2587" spans="1:13" x14ac:dyDescent="0.2">
      <c r="A2587" s="2">
        <v>45195</v>
      </c>
      <c r="B2587" s="3">
        <f t="shared" si="122"/>
        <v>2024</v>
      </c>
      <c r="C2587" t="str">
        <f t="shared" si="120"/>
        <v>2023-2024</v>
      </c>
      <c r="D2587" t="s">
        <v>148</v>
      </c>
      <c r="E2587" t="s">
        <v>41</v>
      </c>
      <c r="F2587" t="str">
        <f t="shared" si="121"/>
        <v>New South Wales</v>
      </c>
      <c r="G2587" t="s">
        <v>10</v>
      </c>
      <c r="H2587">
        <v>2830</v>
      </c>
      <c r="I2587" t="s">
        <v>11</v>
      </c>
      <c r="J2587" t="s">
        <v>25</v>
      </c>
      <c r="K2587" t="s">
        <v>150</v>
      </c>
      <c r="L2587" t="s">
        <v>18</v>
      </c>
      <c r="M2587" s="5">
        <v>279</v>
      </c>
    </row>
    <row r="2588" spans="1:13" x14ac:dyDescent="0.2">
      <c r="A2588" s="2">
        <v>45134</v>
      </c>
      <c r="B2588" s="3">
        <f t="shared" si="122"/>
        <v>2024</v>
      </c>
      <c r="C2588" t="str">
        <f t="shared" si="120"/>
        <v>2023-2024</v>
      </c>
      <c r="D2588" t="s">
        <v>147</v>
      </c>
      <c r="E2588" t="s">
        <v>59</v>
      </c>
      <c r="F2588" t="str">
        <f t="shared" si="121"/>
        <v>Victoria</v>
      </c>
      <c r="G2588" t="s">
        <v>45</v>
      </c>
      <c r="H2588">
        <v>3280</v>
      </c>
      <c r="I2588" t="s">
        <v>11</v>
      </c>
      <c r="J2588" t="s">
        <v>60</v>
      </c>
      <c r="K2588" t="s">
        <v>150</v>
      </c>
      <c r="L2588" t="s">
        <v>18</v>
      </c>
      <c r="M2588" s="5">
        <v>279.65999999999997</v>
      </c>
    </row>
    <row r="2589" spans="1:13" x14ac:dyDescent="0.2">
      <c r="A2589" s="2">
        <v>45275</v>
      </c>
      <c r="B2589" s="3">
        <f t="shared" si="122"/>
        <v>2024</v>
      </c>
      <c r="C2589" t="str">
        <f t="shared" si="120"/>
        <v>2023-2024</v>
      </c>
      <c r="D2589" t="s">
        <v>147</v>
      </c>
      <c r="E2589" t="s">
        <v>144</v>
      </c>
      <c r="F2589" t="str">
        <f t="shared" si="121"/>
        <v>Queensland</v>
      </c>
      <c r="G2589" t="s">
        <v>35</v>
      </c>
      <c r="H2589">
        <v>4566</v>
      </c>
      <c r="I2589" t="s">
        <v>11</v>
      </c>
      <c r="J2589" t="s">
        <v>120</v>
      </c>
      <c r="K2589" t="s">
        <v>150</v>
      </c>
      <c r="L2589" t="s">
        <v>18</v>
      </c>
      <c r="M2589" s="5">
        <v>279.74</v>
      </c>
    </row>
    <row r="2590" spans="1:13" x14ac:dyDescent="0.2">
      <c r="A2590" s="2">
        <v>45099</v>
      </c>
      <c r="B2590" s="3">
        <f t="shared" si="122"/>
        <v>2023</v>
      </c>
      <c r="C2590" t="str">
        <f t="shared" si="120"/>
        <v>2022-2023</v>
      </c>
      <c r="D2590" t="s">
        <v>147</v>
      </c>
      <c r="E2590" t="s">
        <v>138</v>
      </c>
      <c r="F2590" t="str">
        <f t="shared" si="121"/>
        <v>Queensland</v>
      </c>
      <c r="G2590" t="s">
        <v>35</v>
      </c>
      <c r="H2590">
        <v>4558</v>
      </c>
      <c r="I2590" t="s">
        <v>11</v>
      </c>
      <c r="J2590" t="s">
        <v>120</v>
      </c>
      <c r="K2590" t="s">
        <v>153</v>
      </c>
      <c r="L2590" t="s">
        <v>16</v>
      </c>
      <c r="M2590" s="5">
        <v>280.56</v>
      </c>
    </row>
    <row r="2591" spans="1:13" x14ac:dyDescent="0.2">
      <c r="A2591" s="2">
        <v>45026</v>
      </c>
      <c r="B2591" s="3">
        <f t="shared" si="122"/>
        <v>2023</v>
      </c>
      <c r="C2591" t="str">
        <f t="shared" si="120"/>
        <v>2022-2023</v>
      </c>
      <c r="D2591" t="s">
        <v>147</v>
      </c>
      <c r="E2591" t="s">
        <v>72</v>
      </c>
      <c r="F2591" t="str">
        <f t="shared" si="121"/>
        <v>Western Australia</v>
      </c>
      <c r="G2591" t="s">
        <v>48</v>
      </c>
      <c r="H2591">
        <v>6010</v>
      </c>
      <c r="I2591" t="s">
        <v>11</v>
      </c>
      <c r="J2591" t="s">
        <v>49</v>
      </c>
      <c r="K2591" t="s">
        <v>155</v>
      </c>
      <c r="L2591" t="s">
        <v>20</v>
      </c>
      <c r="M2591" s="5">
        <v>281.53000000000003</v>
      </c>
    </row>
    <row r="2592" spans="1:13" x14ac:dyDescent="0.2">
      <c r="A2592" s="2">
        <v>45475</v>
      </c>
      <c r="B2592" s="3">
        <f t="shared" si="122"/>
        <v>2025</v>
      </c>
      <c r="C2592" t="str">
        <f t="shared" si="120"/>
        <v>2024-2025</v>
      </c>
      <c r="D2592" t="s">
        <v>148</v>
      </c>
      <c r="E2592" t="s">
        <v>129</v>
      </c>
      <c r="F2592" t="str">
        <f t="shared" si="121"/>
        <v>Tasmania</v>
      </c>
      <c r="G2592" t="s">
        <v>70</v>
      </c>
      <c r="H2592">
        <v>7010</v>
      </c>
      <c r="I2592" t="s">
        <v>11</v>
      </c>
      <c r="J2592" t="s">
        <v>71</v>
      </c>
      <c r="K2592" t="s">
        <v>150</v>
      </c>
      <c r="L2592" t="s">
        <v>18</v>
      </c>
      <c r="M2592" s="5">
        <v>281.58</v>
      </c>
    </row>
    <row r="2593" spans="1:13" x14ac:dyDescent="0.2">
      <c r="A2593" s="2">
        <v>45556</v>
      </c>
      <c r="B2593" s="3">
        <f t="shared" si="122"/>
        <v>2025</v>
      </c>
      <c r="C2593" t="str">
        <f t="shared" si="120"/>
        <v>2024-2025</v>
      </c>
      <c r="D2593" t="s">
        <v>147</v>
      </c>
      <c r="E2593" t="s">
        <v>113</v>
      </c>
      <c r="F2593" t="str">
        <f t="shared" si="121"/>
        <v>Queensland</v>
      </c>
      <c r="G2593" t="s">
        <v>35</v>
      </c>
      <c r="H2593">
        <v>4215</v>
      </c>
      <c r="I2593" t="s">
        <v>11</v>
      </c>
      <c r="J2593" t="s">
        <v>104</v>
      </c>
      <c r="K2593" t="s">
        <v>153</v>
      </c>
      <c r="L2593" t="s">
        <v>16</v>
      </c>
      <c r="M2593" s="5">
        <v>281.81</v>
      </c>
    </row>
    <row r="2594" spans="1:13" x14ac:dyDescent="0.2">
      <c r="A2594" s="2">
        <v>45596</v>
      </c>
      <c r="B2594" s="3">
        <f t="shared" si="122"/>
        <v>2025</v>
      </c>
      <c r="C2594" t="str">
        <f t="shared" si="120"/>
        <v>2024-2025</v>
      </c>
      <c r="D2594" t="s">
        <v>148</v>
      </c>
      <c r="E2594" t="s">
        <v>136</v>
      </c>
      <c r="F2594" t="str">
        <f t="shared" si="121"/>
        <v>Victoria</v>
      </c>
      <c r="G2594" t="s">
        <v>45</v>
      </c>
      <c r="H2594">
        <v>3175</v>
      </c>
      <c r="I2594" t="s">
        <v>11</v>
      </c>
      <c r="J2594" t="s">
        <v>63</v>
      </c>
      <c r="K2594" t="s">
        <v>153</v>
      </c>
      <c r="L2594" t="s">
        <v>16</v>
      </c>
      <c r="M2594" s="5">
        <v>281.90999999999997</v>
      </c>
    </row>
    <row r="2595" spans="1:13" x14ac:dyDescent="0.2">
      <c r="A2595" s="2">
        <v>45022</v>
      </c>
      <c r="B2595" s="3">
        <f t="shared" si="122"/>
        <v>2023</v>
      </c>
      <c r="C2595" t="str">
        <f t="shared" si="120"/>
        <v>2022-2023</v>
      </c>
      <c r="D2595" t="s">
        <v>147</v>
      </c>
      <c r="E2595" t="s">
        <v>42</v>
      </c>
      <c r="F2595" t="str">
        <f t="shared" si="121"/>
        <v>Queensland</v>
      </c>
      <c r="G2595" t="s">
        <v>35</v>
      </c>
      <c r="H2595">
        <v>4053</v>
      </c>
      <c r="I2595" t="s">
        <v>11</v>
      </c>
      <c r="J2595" t="s">
        <v>43</v>
      </c>
      <c r="K2595" t="s">
        <v>155</v>
      </c>
      <c r="L2595" t="s">
        <v>20</v>
      </c>
      <c r="M2595" s="5">
        <v>281.91000000000003</v>
      </c>
    </row>
    <row r="2596" spans="1:13" x14ac:dyDescent="0.2">
      <c r="A2596" s="2">
        <v>45438</v>
      </c>
      <c r="B2596" s="3">
        <f t="shared" si="122"/>
        <v>2024</v>
      </c>
      <c r="C2596" t="str">
        <f t="shared" si="120"/>
        <v>2023-2024</v>
      </c>
      <c r="D2596" t="s">
        <v>148</v>
      </c>
      <c r="E2596" t="s">
        <v>87</v>
      </c>
      <c r="F2596" t="str">
        <f t="shared" si="121"/>
        <v>New South Wales</v>
      </c>
      <c r="G2596" t="s">
        <v>10</v>
      </c>
      <c r="H2596">
        <v>2790</v>
      </c>
      <c r="I2596" t="s">
        <v>11</v>
      </c>
      <c r="J2596" t="s">
        <v>25</v>
      </c>
      <c r="K2596" t="s">
        <v>155</v>
      </c>
      <c r="L2596" t="s">
        <v>20</v>
      </c>
      <c r="M2596" s="5">
        <v>281.92</v>
      </c>
    </row>
    <row r="2597" spans="1:13" x14ac:dyDescent="0.2">
      <c r="A2597" s="2">
        <v>45355</v>
      </c>
      <c r="B2597" s="3">
        <f t="shared" si="122"/>
        <v>2024</v>
      </c>
      <c r="C2597" t="str">
        <f t="shared" si="120"/>
        <v>2023-2024</v>
      </c>
      <c r="D2597" t="s">
        <v>147</v>
      </c>
      <c r="E2597" t="s">
        <v>126</v>
      </c>
      <c r="F2597" t="str">
        <f t="shared" si="121"/>
        <v>Queensland</v>
      </c>
      <c r="G2597" t="s">
        <v>35</v>
      </c>
      <c r="H2597">
        <v>4551</v>
      </c>
      <c r="I2597" t="s">
        <v>11</v>
      </c>
      <c r="J2597" t="s">
        <v>120</v>
      </c>
      <c r="K2597" t="s">
        <v>153</v>
      </c>
      <c r="L2597" t="s">
        <v>16</v>
      </c>
      <c r="M2597" s="5">
        <v>282.05</v>
      </c>
    </row>
    <row r="2598" spans="1:13" x14ac:dyDescent="0.2">
      <c r="A2598" s="2">
        <v>45112</v>
      </c>
      <c r="B2598" s="3">
        <f t="shared" si="122"/>
        <v>2024</v>
      </c>
      <c r="C2598" t="str">
        <f t="shared" si="120"/>
        <v>2023-2024</v>
      </c>
      <c r="D2598" t="s">
        <v>147</v>
      </c>
      <c r="E2598" t="s">
        <v>127</v>
      </c>
      <c r="F2598" t="str">
        <f t="shared" si="121"/>
        <v>New South Wales</v>
      </c>
      <c r="G2598" t="s">
        <v>10</v>
      </c>
      <c r="H2598">
        <v>2131</v>
      </c>
      <c r="I2598" t="s">
        <v>11</v>
      </c>
      <c r="J2598" t="s">
        <v>27</v>
      </c>
      <c r="K2598" t="s">
        <v>149</v>
      </c>
      <c r="L2598" t="s">
        <v>15</v>
      </c>
      <c r="M2598" s="5">
        <v>282.45999999999998</v>
      </c>
    </row>
    <row r="2599" spans="1:13" x14ac:dyDescent="0.2">
      <c r="A2599" s="2">
        <v>45395</v>
      </c>
      <c r="B2599" s="3">
        <f t="shared" si="122"/>
        <v>2024</v>
      </c>
      <c r="C2599" t="str">
        <f t="shared" si="120"/>
        <v>2023-2024</v>
      </c>
      <c r="D2599" t="s">
        <v>148</v>
      </c>
      <c r="E2599" t="s">
        <v>141</v>
      </c>
      <c r="F2599" t="str">
        <f t="shared" si="121"/>
        <v>Western Australia</v>
      </c>
      <c r="G2599" t="s">
        <v>48</v>
      </c>
      <c r="H2599">
        <v>6052</v>
      </c>
      <c r="I2599" t="s">
        <v>11</v>
      </c>
      <c r="J2599" t="s">
        <v>49</v>
      </c>
      <c r="K2599" t="s">
        <v>155</v>
      </c>
      <c r="L2599" t="s">
        <v>20</v>
      </c>
      <c r="M2599" s="5">
        <v>282.81</v>
      </c>
    </row>
    <row r="2600" spans="1:13" x14ac:dyDescent="0.2">
      <c r="A2600" s="2">
        <v>45167</v>
      </c>
      <c r="B2600" s="3">
        <f t="shared" si="122"/>
        <v>2024</v>
      </c>
      <c r="C2600" t="str">
        <f t="shared" si="120"/>
        <v>2023-2024</v>
      </c>
      <c r="D2600" t="s">
        <v>147</v>
      </c>
      <c r="E2600" t="s">
        <v>56</v>
      </c>
      <c r="F2600" t="str">
        <f t="shared" si="121"/>
        <v>Northern Territory</v>
      </c>
      <c r="G2600" t="s">
        <v>29</v>
      </c>
      <c r="H2600">
        <v>870</v>
      </c>
      <c r="I2600" t="s">
        <v>11</v>
      </c>
      <c r="J2600" t="s">
        <v>30</v>
      </c>
      <c r="K2600" t="s">
        <v>150</v>
      </c>
      <c r="L2600" t="s">
        <v>18</v>
      </c>
      <c r="M2600" s="5">
        <v>283.02999999999997</v>
      </c>
    </row>
    <row r="2601" spans="1:13" x14ac:dyDescent="0.2">
      <c r="A2601" s="2">
        <v>45640</v>
      </c>
      <c r="B2601" s="3">
        <f t="shared" si="122"/>
        <v>2025</v>
      </c>
      <c r="C2601" t="str">
        <f t="shared" si="120"/>
        <v>2024-2025</v>
      </c>
      <c r="D2601" t="s">
        <v>147</v>
      </c>
      <c r="E2601" t="s">
        <v>122</v>
      </c>
      <c r="F2601" t="str">
        <f t="shared" si="121"/>
        <v>New South Wales</v>
      </c>
      <c r="G2601" t="s">
        <v>10</v>
      </c>
      <c r="H2601">
        <v>2650</v>
      </c>
      <c r="I2601" t="s">
        <v>11</v>
      </c>
      <c r="J2601" t="s">
        <v>25</v>
      </c>
      <c r="K2601" t="s">
        <v>149</v>
      </c>
      <c r="L2601" t="s">
        <v>15</v>
      </c>
      <c r="M2601" s="5">
        <v>283.23</v>
      </c>
    </row>
    <row r="2602" spans="1:13" x14ac:dyDescent="0.2">
      <c r="A2602" s="2">
        <v>45230</v>
      </c>
      <c r="B2602" s="3">
        <f t="shared" si="122"/>
        <v>2024</v>
      </c>
      <c r="C2602" t="str">
        <f t="shared" si="120"/>
        <v>2023-2024</v>
      </c>
      <c r="D2602" t="s">
        <v>147</v>
      </c>
      <c r="E2602" t="s">
        <v>113</v>
      </c>
      <c r="F2602" t="str">
        <f t="shared" si="121"/>
        <v>Queensland</v>
      </c>
      <c r="G2602" t="s">
        <v>35</v>
      </c>
      <c r="H2602">
        <v>4215</v>
      </c>
      <c r="I2602" t="s">
        <v>11</v>
      </c>
      <c r="J2602" t="s">
        <v>104</v>
      </c>
      <c r="K2602" t="s">
        <v>19</v>
      </c>
      <c r="L2602" t="s">
        <v>23</v>
      </c>
      <c r="M2602" s="5">
        <v>283.61</v>
      </c>
    </row>
    <row r="2603" spans="1:13" x14ac:dyDescent="0.2">
      <c r="A2603" s="2">
        <v>45608</v>
      </c>
      <c r="B2603" s="3">
        <f t="shared" si="122"/>
        <v>2025</v>
      </c>
      <c r="C2603" t="str">
        <f t="shared" si="120"/>
        <v>2024-2025</v>
      </c>
      <c r="D2603" t="s">
        <v>148</v>
      </c>
      <c r="E2603" t="s">
        <v>61</v>
      </c>
      <c r="F2603" t="str">
        <f t="shared" si="121"/>
        <v>New South Wales</v>
      </c>
      <c r="G2603" t="s">
        <v>10</v>
      </c>
      <c r="H2603">
        <v>2539</v>
      </c>
      <c r="I2603" t="s">
        <v>11</v>
      </c>
      <c r="J2603" t="s">
        <v>58</v>
      </c>
      <c r="K2603" t="s">
        <v>155</v>
      </c>
      <c r="L2603" t="s">
        <v>20</v>
      </c>
      <c r="M2603" s="5">
        <v>284.16999999999996</v>
      </c>
    </row>
    <row r="2604" spans="1:13" x14ac:dyDescent="0.2">
      <c r="A2604" s="2">
        <v>45561</v>
      </c>
      <c r="B2604" s="3">
        <f t="shared" si="122"/>
        <v>2025</v>
      </c>
      <c r="C2604" t="str">
        <f t="shared" si="120"/>
        <v>2024-2025</v>
      </c>
      <c r="D2604" t="s">
        <v>147</v>
      </c>
      <c r="E2604" t="s">
        <v>132</v>
      </c>
      <c r="F2604" t="str">
        <f t="shared" si="121"/>
        <v>New South Wales</v>
      </c>
      <c r="G2604" t="s">
        <v>10</v>
      </c>
      <c r="H2604">
        <v>2800</v>
      </c>
      <c r="I2604" t="s">
        <v>11</v>
      </c>
      <c r="J2604" t="s">
        <v>25</v>
      </c>
      <c r="K2604" t="s">
        <v>155</v>
      </c>
      <c r="L2604" t="s">
        <v>20</v>
      </c>
      <c r="M2604" s="5">
        <v>285.3</v>
      </c>
    </row>
    <row r="2605" spans="1:13" x14ac:dyDescent="0.2">
      <c r="A2605" s="2">
        <v>44936</v>
      </c>
      <c r="B2605" s="3">
        <f t="shared" si="122"/>
        <v>2023</v>
      </c>
      <c r="C2605" t="str">
        <f t="shared" si="120"/>
        <v>2022-2023</v>
      </c>
      <c r="D2605" t="s">
        <v>147</v>
      </c>
      <c r="E2605" t="s">
        <v>133</v>
      </c>
      <c r="F2605" t="str">
        <f t="shared" si="121"/>
        <v>Queensland</v>
      </c>
      <c r="G2605" t="s">
        <v>35</v>
      </c>
      <c r="H2605">
        <v>4305</v>
      </c>
      <c r="I2605" t="s">
        <v>11</v>
      </c>
      <c r="J2605" t="s">
        <v>104</v>
      </c>
      <c r="K2605" t="s">
        <v>155</v>
      </c>
      <c r="L2605" t="s">
        <v>20</v>
      </c>
      <c r="M2605" s="5">
        <v>285.38</v>
      </c>
    </row>
    <row r="2606" spans="1:13" x14ac:dyDescent="0.2">
      <c r="A2606" s="2">
        <v>45091</v>
      </c>
      <c r="B2606" s="3">
        <f t="shared" si="122"/>
        <v>2023</v>
      </c>
      <c r="C2606" t="str">
        <f t="shared" si="120"/>
        <v>2022-2023</v>
      </c>
      <c r="D2606" t="s">
        <v>147</v>
      </c>
      <c r="E2606" t="s">
        <v>121</v>
      </c>
      <c r="F2606" t="str">
        <f t="shared" si="121"/>
        <v>Queensland</v>
      </c>
      <c r="G2606" t="s">
        <v>35</v>
      </c>
      <c r="H2606">
        <v>4700</v>
      </c>
      <c r="I2606" t="s">
        <v>11</v>
      </c>
      <c r="J2606" t="s">
        <v>51</v>
      </c>
      <c r="K2606" t="s">
        <v>152</v>
      </c>
      <c r="L2606" t="s">
        <v>13</v>
      </c>
      <c r="M2606" s="5">
        <v>285.39</v>
      </c>
    </row>
    <row r="2607" spans="1:13" x14ac:dyDescent="0.2">
      <c r="A2607" s="2">
        <v>45392</v>
      </c>
      <c r="B2607" s="3">
        <f t="shared" si="122"/>
        <v>2024</v>
      </c>
      <c r="C2607" t="str">
        <f t="shared" si="120"/>
        <v>2023-2024</v>
      </c>
      <c r="D2607" t="s">
        <v>147</v>
      </c>
      <c r="E2607" t="s">
        <v>79</v>
      </c>
      <c r="F2607" t="str">
        <f t="shared" si="121"/>
        <v>Australian Capital Territory</v>
      </c>
      <c r="G2607" t="s">
        <v>80</v>
      </c>
      <c r="H2607">
        <v>2617</v>
      </c>
      <c r="I2607" t="s">
        <v>11</v>
      </c>
      <c r="J2607" t="s">
        <v>58</v>
      </c>
      <c r="K2607" t="s">
        <v>151</v>
      </c>
      <c r="L2607" t="s">
        <v>21</v>
      </c>
      <c r="M2607" s="5">
        <v>285.46000000000004</v>
      </c>
    </row>
    <row r="2608" spans="1:13" x14ac:dyDescent="0.2">
      <c r="A2608" s="2">
        <v>45068</v>
      </c>
      <c r="B2608" s="3">
        <f t="shared" si="122"/>
        <v>2023</v>
      </c>
      <c r="C2608" t="str">
        <f t="shared" si="120"/>
        <v>2022-2023</v>
      </c>
      <c r="D2608" t="s">
        <v>147</v>
      </c>
      <c r="E2608" t="s">
        <v>127</v>
      </c>
      <c r="F2608" t="str">
        <f t="shared" si="121"/>
        <v>New South Wales</v>
      </c>
      <c r="G2608" t="s">
        <v>10</v>
      </c>
      <c r="H2608">
        <v>2131</v>
      </c>
      <c r="I2608" t="s">
        <v>11</v>
      </c>
      <c r="J2608" t="s">
        <v>27</v>
      </c>
      <c r="K2608" t="s">
        <v>150</v>
      </c>
      <c r="L2608" t="s">
        <v>18</v>
      </c>
      <c r="M2608" s="5">
        <v>285.74</v>
      </c>
    </row>
    <row r="2609" spans="1:13" x14ac:dyDescent="0.2">
      <c r="A2609" s="2">
        <v>44953</v>
      </c>
      <c r="B2609" s="3">
        <f t="shared" si="122"/>
        <v>2023</v>
      </c>
      <c r="C2609" t="str">
        <f t="shared" si="120"/>
        <v>2022-2023</v>
      </c>
      <c r="D2609" t="s">
        <v>147</v>
      </c>
      <c r="E2609" t="s">
        <v>92</v>
      </c>
      <c r="F2609" t="str">
        <f t="shared" si="121"/>
        <v>Queensland</v>
      </c>
      <c r="G2609" t="s">
        <v>35</v>
      </c>
      <c r="H2609">
        <v>4068</v>
      </c>
      <c r="I2609" t="s">
        <v>11</v>
      </c>
      <c r="J2609" t="s">
        <v>43</v>
      </c>
      <c r="K2609" t="s">
        <v>149</v>
      </c>
      <c r="L2609" t="s">
        <v>15</v>
      </c>
      <c r="M2609" s="5">
        <v>286.38</v>
      </c>
    </row>
    <row r="2610" spans="1:13" x14ac:dyDescent="0.2">
      <c r="A2610" s="2">
        <v>45636</v>
      </c>
      <c r="B2610" s="3">
        <f t="shared" si="122"/>
        <v>2025</v>
      </c>
      <c r="C2610" t="str">
        <f t="shared" si="120"/>
        <v>2024-2025</v>
      </c>
      <c r="D2610" t="s">
        <v>148</v>
      </c>
      <c r="E2610" t="s">
        <v>84</v>
      </c>
      <c r="F2610" t="str">
        <f t="shared" si="121"/>
        <v>Queensland</v>
      </c>
      <c r="G2610" t="s">
        <v>35</v>
      </c>
      <c r="H2610">
        <v>4740</v>
      </c>
      <c r="I2610" t="s">
        <v>11</v>
      </c>
      <c r="J2610" t="s">
        <v>51</v>
      </c>
      <c r="K2610" t="s">
        <v>152</v>
      </c>
      <c r="L2610" t="s">
        <v>13</v>
      </c>
      <c r="M2610" s="5">
        <v>286.44</v>
      </c>
    </row>
    <row r="2611" spans="1:13" x14ac:dyDescent="0.2">
      <c r="A2611" s="2">
        <v>45420</v>
      </c>
      <c r="B2611" s="3">
        <f t="shared" si="122"/>
        <v>2024</v>
      </c>
      <c r="C2611" t="str">
        <f t="shared" si="120"/>
        <v>2023-2024</v>
      </c>
      <c r="D2611" t="s">
        <v>147</v>
      </c>
      <c r="E2611" t="s">
        <v>83</v>
      </c>
      <c r="F2611" t="str">
        <f t="shared" si="121"/>
        <v>New South Wales</v>
      </c>
      <c r="G2611" t="s">
        <v>10</v>
      </c>
      <c r="H2611">
        <v>2750</v>
      </c>
      <c r="I2611" t="s">
        <v>11</v>
      </c>
      <c r="J2611" t="s">
        <v>25</v>
      </c>
      <c r="K2611" t="s">
        <v>155</v>
      </c>
      <c r="L2611" t="s">
        <v>20</v>
      </c>
      <c r="M2611" s="5">
        <v>286.61</v>
      </c>
    </row>
    <row r="2612" spans="1:13" x14ac:dyDescent="0.2">
      <c r="A2612" s="2">
        <v>45199</v>
      </c>
      <c r="B2612" s="3">
        <f t="shared" si="122"/>
        <v>2024</v>
      </c>
      <c r="C2612" t="str">
        <f t="shared" si="120"/>
        <v>2023-2024</v>
      </c>
      <c r="D2612" t="s">
        <v>147</v>
      </c>
      <c r="E2612" t="s">
        <v>53</v>
      </c>
      <c r="F2612" t="str">
        <f t="shared" si="121"/>
        <v>South Australia</v>
      </c>
      <c r="G2612" t="s">
        <v>32</v>
      </c>
      <c r="H2612">
        <v>5082</v>
      </c>
      <c r="I2612" t="s">
        <v>11</v>
      </c>
      <c r="J2612" t="s">
        <v>33</v>
      </c>
      <c r="K2612" t="s">
        <v>150</v>
      </c>
      <c r="L2612" t="s">
        <v>18</v>
      </c>
      <c r="M2612" s="5">
        <v>286.69</v>
      </c>
    </row>
    <row r="2613" spans="1:13" x14ac:dyDescent="0.2">
      <c r="A2613" s="2">
        <v>45492</v>
      </c>
      <c r="B2613" s="3">
        <f t="shared" si="122"/>
        <v>2025</v>
      </c>
      <c r="C2613" t="str">
        <f t="shared" si="120"/>
        <v>2024-2025</v>
      </c>
      <c r="D2613" t="s">
        <v>148</v>
      </c>
      <c r="E2613" t="s">
        <v>84</v>
      </c>
      <c r="F2613" t="str">
        <f t="shared" si="121"/>
        <v>Queensland</v>
      </c>
      <c r="G2613" t="s">
        <v>35</v>
      </c>
      <c r="H2613">
        <v>4740</v>
      </c>
      <c r="I2613" t="s">
        <v>11</v>
      </c>
      <c r="J2613" t="s">
        <v>51</v>
      </c>
      <c r="K2613" t="s">
        <v>154</v>
      </c>
      <c r="L2613" t="s">
        <v>14</v>
      </c>
      <c r="M2613" s="5">
        <v>286.8</v>
      </c>
    </row>
    <row r="2614" spans="1:13" x14ac:dyDescent="0.2">
      <c r="A2614" s="2">
        <v>45057</v>
      </c>
      <c r="B2614" s="3">
        <f t="shared" si="122"/>
        <v>2023</v>
      </c>
      <c r="C2614" t="str">
        <f t="shared" si="120"/>
        <v>2022-2023</v>
      </c>
      <c r="D2614" t="s">
        <v>148</v>
      </c>
      <c r="E2614" t="s">
        <v>100</v>
      </c>
      <c r="F2614" t="str">
        <f t="shared" si="121"/>
        <v>Western Australia</v>
      </c>
      <c r="G2614" t="s">
        <v>48</v>
      </c>
      <c r="H2614">
        <v>6021</v>
      </c>
      <c r="I2614" t="s">
        <v>11</v>
      </c>
      <c r="J2614" t="s">
        <v>49</v>
      </c>
      <c r="K2614" t="s">
        <v>152</v>
      </c>
      <c r="L2614" t="s">
        <v>13</v>
      </c>
      <c r="M2614" s="5">
        <v>287.87</v>
      </c>
    </row>
    <row r="2615" spans="1:13" x14ac:dyDescent="0.2">
      <c r="A2615" s="2">
        <v>45588</v>
      </c>
      <c r="B2615" s="3">
        <f t="shared" si="122"/>
        <v>2025</v>
      </c>
      <c r="C2615" t="str">
        <f t="shared" si="120"/>
        <v>2024-2025</v>
      </c>
      <c r="D2615" t="s">
        <v>148</v>
      </c>
      <c r="E2615" t="s">
        <v>88</v>
      </c>
      <c r="F2615" t="str">
        <f t="shared" si="121"/>
        <v>South Australia</v>
      </c>
      <c r="G2615" t="s">
        <v>32</v>
      </c>
      <c r="H2615">
        <v>5011</v>
      </c>
      <c r="I2615" t="s">
        <v>11</v>
      </c>
      <c r="J2615" t="s">
        <v>33</v>
      </c>
      <c r="K2615" t="s">
        <v>151</v>
      </c>
      <c r="L2615" t="s">
        <v>21</v>
      </c>
      <c r="M2615" s="5">
        <v>288.18</v>
      </c>
    </row>
    <row r="2616" spans="1:13" x14ac:dyDescent="0.2">
      <c r="A2616" s="2">
        <v>45354</v>
      </c>
      <c r="B2616" s="3">
        <f t="shared" si="122"/>
        <v>2024</v>
      </c>
      <c r="C2616" t="str">
        <f t="shared" si="120"/>
        <v>2023-2024</v>
      </c>
      <c r="D2616" t="s">
        <v>147</v>
      </c>
      <c r="E2616" t="s">
        <v>93</v>
      </c>
      <c r="F2616" t="str">
        <f t="shared" si="121"/>
        <v>Western Australia</v>
      </c>
      <c r="G2616" t="s">
        <v>48</v>
      </c>
      <c r="H2616">
        <v>6112</v>
      </c>
      <c r="I2616" t="s">
        <v>11</v>
      </c>
      <c r="J2616" t="s">
        <v>94</v>
      </c>
      <c r="K2616" t="s">
        <v>153</v>
      </c>
      <c r="L2616" t="s">
        <v>16</v>
      </c>
      <c r="M2616" s="5">
        <v>288.22000000000003</v>
      </c>
    </row>
    <row r="2617" spans="1:13" x14ac:dyDescent="0.2">
      <c r="A2617" s="2">
        <v>45117</v>
      </c>
      <c r="B2617" s="3">
        <f t="shared" si="122"/>
        <v>2024</v>
      </c>
      <c r="C2617" t="str">
        <f t="shared" si="120"/>
        <v>2023-2024</v>
      </c>
      <c r="D2617" t="s">
        <v>148</v>
      </c>
      <c r="E2617" t="s">
        <v>99</v>
      </c>
      <c r="F2617" t="str">
        <f t="shared" si="121"/>
        <v>Victoria</v>
      </c>
      <c r="G2617" t="s">
        <v>45</v>
      </c>
      <c r="H2617">
        <v>3148</v>
      </c>
      <c r="I2617" t="s">
        <v>11</v>
      </c>
      <c r="J2617" t="s">
        <v>63</v>
      </c>
      <c r="K2617" t="s">
        <v>19</v>
      </c>
      <c r="L2617" t="s">
        <v>23</v>
      </c>
      <c r="M2617" s="5">
        <v>288.39</v>
      </c>
    </row>
    <row r="2618" spans="1:13" x14ac:dyDescent="0.2">
      <c r="A2618" s="2">
        <v>45014</v>
      </c>
      <c r="B2618" s="3">
        <f t="shared" si="122"/>
        <v>2023</v>
      </c>
      <c r="C2618" t="str">
        <f t="shared" si="120"/>
        <v>2022-2023</v>
      </c>
      <c r="D2618" t="s">
        <v>148</v>
      </c>
      <c r="E2618" t="s">
        <v>91</v>
      </c>
      <c r="F2618" t="str">
        <f t="shared" si="121"/>
        <v>Victoria</v>
      </c>
      <c r="G2618" t="s">
        <v>45</v>
      </c>
      <c r="H2618">
        <v>3690</v>
      </c>
      <c r="I2618" t="s">
        <v>11</v>
      </c>
      <c r="J2618" t="s">
        <v>55</v>
      </c>
      <c r="K2618" t="s">
        <v>19</v>
      </c>
      <c r="L2618" t="s">
        <v>23</v>
      </c>
      <c r="M2618" s="5">
        <v>288.49</v>
      </c>
    </row>
    <row r="2619" spans="1:13" x14ac:dyDescent="0.2">
      <c r="A2619" s="2">
        <v>45175</v>
      </c>
      <c r="B2619" s="3">
        <f t="shared" si="122"/>
        <v>2024</v>
      </c>
      <c r="C2619" t="str">
        <f t="shared" si="120"/>
        <v>2023-2024</v>
      </c>
      <c r="D2619" t="s">
        <v>147</v>
      </c>
      <c r="E2619" t="s">
        <v>107</v>
      </c>
      <c r="F2619" t="str">
        <f t="shared" si="121"/>
        <v>Queensland</v>
      </c>
      <c r="G2619" t="s">
        <v>35</v>
      </c>
      <c r="H2619">
        <v>4220</v>
      </c>
      <c r="I2619" t="s">
        <v>11</v>
      </c>
      <c r="J2619" t="s">
        <v>104</v>
      </c>
      <c r="K2619" t="s">
        <v>153</v>
      </c>
      <c r="L2619" t="s">
        <v>16</v>
      </c>
      <c r="M2619" s="5">
        <v>289.82</v>
      </c>
    </row>
    <row r="2620" spans="1:13" x14ac:dyDescent="0.2">
      <c r="A2620" s="2">
        <v>45418</v>
      </c>
      <c r="B2620" s="3">
        <f t="shared" si="122"/>
        <v>2024</v>
      </c>
      <c r="C2620" t="str">
        <f t="shared" si="120"/>
        <v>2023-2024</v>
      </c>
      <c r="D2620" t="s">
        <v>147</v>
      </c>
      <c r="E2620" t="s">
        <v>56</v>
      </c>
      <c r="F2620" t="str">
        <f t="shared" si="121"/>
        <v>Northern Territory</v>
      </c>
      <c r="G2620" t="s">
        <v>29</v>
      </c>
      <c r="H2620">
        <v>870</v>
      </c>
      <c r="I2620" t="s">
        <v>11</v>
      </c>
      <c r="J2620" t="s">
        <v>30</v>
      </c>
      <c r="K2620" t="s">
        <v>151</v>
      </c>
      <c r="L2620" t="s">
        <v>21</v>
      </c>
      <c r="M2620" s="5">
        <v>290.77</v>
      </c>
    </row>
    <row r="2621" spans="1:13" x14ac:dyDescent="0.2">
      <c r="A2621" s="2">
        <v>45560</v>
      </c>
      <c r="B2621" s="3">
        <f t="shared" si="122"/>
        <v>2025</v>
      </c>
      <c r="C2621" t="str">
        <f t="shared" si="120"/>
        <v>2024-2025</v>
      </c>
      <c r="D2621" t="s">
        <v>147</v>
      </c>
      <c r="E2621" t="s">
        <v>140</v>
      </c>
      <c r="F2621" t="str">
        <f t="shared" si="121"/>
        <v>Tasmania</v>
      </c>
      <c r="G2621" t="s">
        <v>70</v>
      </c>
      <c r="H2621">
        <v>7320</v>
      </c>
      <c r="I2621" t="s">
        <v>11</v>
      </c>
      <c r="J2621" t="s">
        <v>71</v>
      </c>
      <c r="K2621" t="s">
        <v>154</v>
      </c>
      <c r="L2621" t="s">
        <v>14</v>
      </c>
      <c r="M2621" s="5">
        <v>291.87</v>
      </c>
    </row>
    <row r="2622" spans="1:13" x14ac:dyDescent="0.2">
      <c r="A2622" s="2">
        <v>45569</v>
      </c>
      <c r="B2622" s="3">
        <f t="shared" si="122"/>
        <v>2025</v>
      </c>
      <c r="C2622" t="str">
        <f t="shared" si="120"/>
        <v>2024-2025</v>
      </c>
      <c r="D2622" t="s">
        <v>147</v>
      </c>
      <c r="E2622" t="s">
        <v>40</v>
      </c>
      <c r="F2622" t="str">
        <f t="shared" si="121"/>
        <v>New South Wales</v>
      </c>
      <c r="G2622" t="s">
        <v>10</v>
      </c>
      <c r="H2622">
        <v>2116</v>
      </c>
      <c r="I2622" t="s">
        <v>11</v>
      </c>
      <c r="J2622" t="s">
        <v>27</v>
      </c>
      <c r="K2622" t="s">
        <v>150</v>
      </c>
      <c r="L2622" t="s">
        <v>18</v>
      </c>
      <c r="M2622" s="5">
        <v>292.11</v>
      </c>
    </row>
    <row r="2623" spans="1:13" x14ac:dyDescent="0.2">
      <c r="A2623" s="2">
        <v>45443</v>
      </c>
      <c r="B2623" s="3">
        <f t="shared" si="122"/>
        <v>2024</v>
      </c>
      <c r="C2623" t="str">
        <f t="shared" si="120"/>
        <v>2023-2024</v>
      </c>
      <c r="D2623" t="s">
        <v>147</v>
      </c>
      <c r="E2623" t="s">
        <v>133</v>
      </c>
      <c r="F2623" t="str">
        <f t="shared" si="121"/>
        <v>Queensland</v>
      </c>
      <c r="G2623" t="s">
        <v>35</v>
      </c>
      <c r="H2623">
        <v>4305</v>
      </c>
      <c r="I2623" t="s">
        <v>11</v>
      </c>
      <c r="J2623" t="s">
        <v>104</v>
      </c>
      <c r="K2623" t="s">
        <v>153</v>
      </c>
      <c r="L2623" t="s">
        <v>16</v>
      </c>
      <c r="M2623" s="5">
        <v>292.2</v>
      </c>
    </row>
    <row r="2624" spans="1:13" x14ac:dyDescent="0.2">
      <c r="A2624" s="2">
        <v>45123</v>
      </c>
      <c r="B2624" s="3">
        <f t="shared" si="122"/>
        <v>2024</v>
      </c>
      <c r="C2624" t="str">
        <f t="shared" si="120"/>
        <v>2023-2024</v>
      </c>
      <c r="D2624" t="s">
        <v>147</v>
      </c>
      <c r="E2624" t="s">
        <v>121</v>
      </c>
      <c r="F2624" t="str">
        <f t="shared" si="121"/>
        <v>Queensland</v>
      </c>
      <c r="G2624" t="s">
        <v>35</v>
      </c>
      <c r="H2624">
        <v>4700</v>
      </c>
      <c r="I2624" t="s">
        <v>11</v>
      </c>
      <c r="J2624" t="s">
        <v>51</v>
      </c>
      <c r="K2624" t="s">
        <v>154</v>
      </c>
      <c r="L2624" t="s">
        <v>14</v>
      </c>
      <c r="M2624" s="5">
        <v>292.26</v>
      </c>
    </row>
    <row r="2625" spans="1:13" x14ac:dyDescent="0.2">
      <c r="A2625" s="2">
        <v>45641</v>
      </c>
      <c r="B2625" s="3">
        <f t="shared" si="122"/>
        <v>2025</v>
      </c>
      <c r="C2625" t="str">
        <f t="shared" si="120"/>
        <v>2024-2025</v>
      </c>
      <c r="D2625" t="s">
        <v>147</v>
      </c>
      <c r="E2625" t="s">
        <v>67</v>
      </c>
      <c r="F2625" t="str">
        <f t="shared" si="121"/>
        <v>New South Wales</v>
      </c>
      <c r="G2625" t="s">
        <v>10</v>
      </c>
      <c r="H2625">
        <v>2478</v>
      </c>
      <c r="I2625" t="s">
        <v>11</v>
      </c>
      <c r="J2625" t="s">
        <v>68</v>
      </c>
      <c r="K2625" t="s">
        <v>154</v>
      </c>
      <c r="L2625" t="s">
        <v>14</v>
      </c>
      <c r="M2625" s="5">
        <v>292.39</v>
      </c>
    </row>
    <row r="2626" spans="1:13" x14ac:dyDescent="0.2">
      <c r="A2626" s="2">
        <v>45655</v>
      </c>
      <c r="B2626" s="3">
        <f t="shared" si="122"/>
        <v>2025</v>
      </c>
      <c r="C2626" t="str">
        <f t="shared" ref="C2626:C2689" si="123">IF(MONTH(A2626) &gt;= 7, YEAR(A2626) &amp; "-" &amp; YEAR(A2626) + 1, YEAR(A2626) - 1 &amp; "-" &amp; YEAR(A2626))</f>
        <v>2024-2025</v>
      </c>
      <c r="D2626" t="s">
        <v>147</v>
      </c>
      <c r="E2626" t="s">
        <v>96</v>
      </c>
      <c r="F2626" t="str">
        <f t="shared" ref="F2626:F2689" si="124">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row>
    <row r="2627" spans="1:13" x14ac:dyDescent="0.2">
      <c r="A2627" s="2">
        <v>45543</v>
      </c>
      <c r="B2627" s="3">
        <f t="shared" ref="B2627:B2690" si="125">IF(MONTH(A2627)&gt;=7,YEAR(A2627)+1,YEAR(A2627))</f>
        <v>2025</v>
      </c>
      <c r="C2627" t="str">
        <f t="shared" si="123"/>
        <v>2024-2025</v>
      </c>
      <c r="D2627" t="s">
        <v>148</v>
      </c>
      <c r="E2627" t="s">
        <v>53</v>
      </c>
      <c r="F2627" t="str">
        <f t="shared" si="124"/>
        <v>South Australia</v>
      </c>
      <c r="G2627" t="s">
        <v>32</v>
      </c>
      <c r="H2627">
        <v>5082</v>
      </c>
      <c r="I2627" t="s">
        <v>11</v>
      </c>
      <c r="J2627" t="s">
        <v>33</v>
      </c>
      <c r="K2627" t="s">
        <v>150</v>
      </c>
      <c r="L2627" t="s">
        <v>18</v>
      </c>
      <c r="M2627" s="5">
        <v>293.33999999999997</v>
      </c>
    </row>
    <row r="2628" spans="1:13" x14ac:dyDescent="0.2">
      <c r="A2628" s="2">
        <v>45372</v>
      </c>
      <c r="B2628" s="3">
        <f t="shared" si="125"/>
        <v>2024</v>
      </c>
      <c r="C2628" t="str">
        <f t="shared" si="123"/>
        <v>2023-2024</v>
      </c>
      <c r="D2628" t="s">
        <v>148</v>
      </c>
      <c r="E2628" t="s">
        <v>131</v>
      </c>
      <c r="F2628" t="str">
        <f t="shared" si="124"/>
        <v>Western Australia</v>
      </c>
      <c r="G2628" t="s">
        <v>48</v>
      </c>
      <c r="H2628">
        <v>6530</v>
      </c>
      <c r="I2628" t="s">
        <v>11</v>
      </c>
      <c r="J2628" t="s">
        <v>77</v>
      </c>
      <c r="K2628" t="s">
        <v>154</v>
      </c>
      <c r="L2628" t="s">
        <v>14</v>
      </c>
      <c r="M2628" s="5">
        <v>293.67</v>
      </c>
    </row>
    <row r="2629" spans="1:13" x14ac:dyDescent="0.2">
      <c r="A2629" s="2">
        <v>45388</v>
      </c>
      <c r="B2629" s="3">
        <f t="shared" si="125"/>
        <v>2024</v>
      </c>
      <c r="C2629" t="str">
        <f t="shared" si="123"/>
        <v>2023-2024</v>
      </c>
      <c r="D2629" t="s">
        <v>148</v>
      </c>
      <c r="E2629" t="s">
        <v>57</v>
      </c>
      <c r="F2629" t="str">
        <f t="shared" si="124"/>
        <v>New South Wales</v>
      </c>
      <c r="G2629" t="s">
        <v>10</v>
      </c>
      <c r="H2629">
        <v>2560</v>
      </c>
      <c r="I2629" t="s">
        <v>11</v>
      </c>
      <c r="J2629" t="s">
        <v>58</v>
      </c>
      <c r="K2629" t="s">
        <v>154</v>
      </c>
      <c r="L2629" t="s">
        <v>14</v>
      </c>
      <c r="M2629" s="5">
        <v>293.84000000000003</v>
      </c>
    </row>
    <row r="2630" spans="1:13" x14ac:dyDescent="0.2">
      <c r="A2630" s="2">
        <v>45223</v>
      </c>
      <c r="B2630" s="3">
        <f t="shared" si="125"/>
        <v>2024</v>
      </c>
      <c r="C2630" t="str">
        <f t="shared" si="123"/>
        <v>2023-2024</v>
      </c>
      <c r="D2630" t="s">
        <v>147</v>
      </c>
      <c r="E2630" t="s">
        <v>115</v>
      </c>
      <c r="F2630" t="str">
        <f t="shared" si="124"/>
        <v>Western Australia</v>
      </c>
      <c r="G2630" t="s">
        <v>48</v>
      </c>
      <c r="H2630">
        <v>6280</v>
      </c>
      <c r="I2630" t="s">
        <v>11</v>
      </c>
      <c r="J2630" t="s">
        <v>94</v>
      </c>
      <c r="K2630" t="s">
        <v>149</v>
      </c>
      <c r="L2630" t="s">
        <v>15</v>
      </c>
      <c r="M2630" s="5">
        <v>294.44</v>
      </c>
    </row>
    <row r="2631" spans="1:13" x14ac:dyDescent="0.2">
      <c r="A2631" s="2">
        <v>45072</v>
      </c>
      <c r="B2631" s="3">
        <f t="shared" si="125"/>
        <v>2023</v>
      </c>
      <c r="C2631" t="str">
        <f t="shared" si="123"/>
        <v>2022-2023</v>
      </c>
      <c r="D2631" t="s">
        <v>148</v>
      </c>
      <c r="E2631" t="s">
        <v>134</v>
      </c>
      <c r="F2631" t="str">
        <f t="shared" si="124"/>
        <v>Queensland</v>
      </c>
      <c r="G2631" t="s">
        <v>35</v>
      </c>
      <c r="H2631">
        <v>4825</v>
      </c>
      <c r="I2631" t="s">
        <v>11</v>
      </c>
      <c r="J2631" t="s">
        <v>36</v>
      </c>
      <c r="K2631" t="s">
        <v>152</v>
      </c>
      <c r="L2631" t="s">
        <v>13</v>
      </c>
      <c r="M2631" s="5">
        <v>294.5</v>
      </c>
    </row>
    <row r="2632" spans="1:13" x14ac:dyDescent="0.2">
      <c r="A2632" s="2">
        <v>45590</v>
      </c>
      <c r="B2632" s="3">
        <f t="shared" si="125"/>
        <v>2025</v>
      </c>
      <c r="C2632" t="str">
        <f t="shared" si="123"/>
        <v>2024-2025</v>
      </c>
      <c r="D2632" t="s">
        <v>147</v>
      </c>
      <c r="E2632" t="s">
        <v>131</v>
      </c>
      <c r="F2632" t="str">
        <f t="shared" si="124"/>
        <v>Western Australia</v>
      </c>
      <c r="G2632" t="s">
        <v>48</v>
      </c>
      <c r="H2632">
        <v>6530</v>
      </c>
      <c r="I2632" t="s">
        <v>11</v>
      </c>
      <c r="J2632" t="s">
        <v>77</v>
      </c>
      <c r="K2632" t="s">
        <v>149</v>
      </c>
      <c r="L2632" t="s">
        <v>15</v>
      </c>
      <c r="M2632" s="5">
        <v>294.79000000000002</v>
      </c>
    </row>
    <row r="2633" spans="1:13" x14ac:dyDescent="0.2">
      <c r="A2633" s="2">
        <v>45013</v>
      </c>
      <c r="B2633" s="3">
        <f t="shared" si="125"/>
        <v>2023</v>
      </c>
      <c r="C2633" t="str">
        <f t="shared" si="123"/>
        <v>2022-2023</v>
      </c>
      <c r="D2633" t="s">
        <v>147</v>
      </c>
      <c r="E2633" t="s">
        <v>115</v>
      </c>
      <c r="F2633" t="str">
        <f t="shared" si="124"/>
        <v>Western Australia</v>
      </c>
      <c r="G2633" t="s">
        <v>48</v>
      </c>
      <c r="H2633">
        <v>6280</v>
      </c>
      <c r="I2633" t="s">
        <v>11</v>
      </c>
      <c r="J2633" t="s">
        <v>94</v>
      </c>
      <c r="K2633" t="s">
        <v>19</v>
      </c>
      <c r="L2633" t="s">
        <v>23</v>
      </c>
      <c r="M2633" s="5">
        <v>295.34000000000003</v>
      </c>
    </row>
    <row r="2634" spans="1:13" x14ac:dyDescent="0.2">
      <c r="A2634" s="2">
        <v>45578</v>
      </c>
      <c r="B2634" s="3">
        <f t="shared" si="125"/>
        <v>2025</v>
      </c>
      <c r="C2634" t="str">
        <f t="shared" si="123"/>
        <v>2024-2025</v>
      </c>
      <c r="D2634" t="s">
        <v>147</v>
      </c>
      <c r="E2634" t="s">
        <v>124</v>
      </c>
      <c r="F2634" t="str">
        <f t="shared" si="124"/>
        <v>New South Wales</v>
      </c>
      <c r="G2634" t="s">
        <v>10</v>
      </c>
      <c r="H2634">
        <v>2015</v>
      </c>
      <c r="I2634" t="s">
        <v>11</v>
      </c>
      <c r="J2634" t="s">
        <v>12</v>
      </c>
      <c r="K2634" t="s">
        <v>149</v>
      </c>
      <c r="L2634" t="s">
        <v>15</v>
      </c>
      <c r="M2634" s="5">
        <v>295.7</v>
      </c>
    </row>
    <row r="2635" spans="1:13" x14ac:dyDescent="0.2">
      <c r="A2635" s="2">
        <v>45064</v>
      </c>
      <c r="B2635" s="3">
        <f t="shared" si="125"/>
        <v>2023</v>
      </c>
      <c r="C2635" t="str">
        <f t="shared" si="123"/>
        <v>2022-2023</v>
      </c>
      <c r="D2635" t="s">
        <v>147</v>
      </c>
      <c r="E2635" t="s">
        <v>47</v>
      </c>
      <c r="F2635" t="str">
        <f t="shared" si="124"/>
        <v>Western Australia</v>
      </c>
      <c r="G2635" t="s">
        <v>48</v>
      </c>
      <c r="H2635">
        <v>6030</v>
      </c>
      <c r="I2635" t="s">
        <v>11</v>
      </c>
      <c r="J2635" t="s">
        <v>49</v>
      </c>
      <c r="K2635" t="s">
        <v>152</v>
      </c>
      <c r="L2635" t="s">
        <v>13</v>
      </c>
      <c r="M2635" s="5">
        <v>295.70000000000005</v>
      </c>
    </row>
    <row r="2636" spans="1:13" x14ac:dyDescent="0.2">
      <c r="A2636" s="2">
        <v>45475</v>
      </c>
      <c r="B2636" s="3">
        <f t="shared" si="125"/>
        <v>2025</v>
      </c>
      <c r="C2636" t="str">
        <f t="shared" si="123"/>
        <v>2024-2025</v>
      </c>
      <c r="D2636" t="s">
        <v>147</v>
      </c>
      <c r="E2636" t="s">
        <v>145</v>
      </c>
      <c r="F2636" t="str">
        <f t="shared" si="124"/>
        <v>New South Wales</v>
      </c>
      <c r="G2636" t="s">
        <v>10</v>
      </c>
      <c r="H2636">
        <v>2101</v>
      </c>
      <c r="I2636" t="s">
        <v>11</v>
      </c>
      <c r="J2636" t="s">
        <v>27</v>
      </c>
      <c r="K2636" t="s">
        <v>156</v>
      </c>
      <c r="L2636" t="s">
        <v>17</v>
      </c>
      <c r="M2636" s="5">
        <v>296.23</v>
      </c>
    </row>
    <row r="2637" spans="1:13" x14ac:dyDescent="0.2">
      <c r="A2637" s="2">
        <v>45656</v>
      </c>
      <c r="B2637" s="3">
        <f t="shared" si="125"/>
        <v>2025</v>
      </c>
      <c r="C2637" t="str">
        <f t="shared" si="123"/>
        <v>2024-2025</v>
      </c>
      <c r="D2637" t="s">
        <v>147</v>
      </c>
      <c r="E2637" t="s">
        <v>92</v>
      </c>
      <c r="F2637" t="str">
        <f t="shared" si="124"/>
        <v>Queensland</v>
      </c>
      <c r="G2637" t="s">
        <v>35</v>
      </c>
      <c r="H2637">
        <v>4068</v>
      </c>
      <c r="I2637" t="s">
        <v>11</v>
      </c>
      <c r="J2637" t="s">
        <v>43</v>
      </c>
      <c r="K2637" t="s">
        <v>150</v>
      </c>
      <c r="L2637" t="s">
        <v>18</v>
      </c>
      <c r="M2637" s="5">
        <v>296.36</v>
      </c>
    </row>
    <row r="2638" spans="1:13" x14ac:dyDescent="0.2">
      <c r="A2638" s="2">
        <v>45055</v>
      </c>
      <c r="B2638" s="3">
        <f t="shared" si="125"/>
        <v>2023</v>
      </c>
      <c r="C2638" t="str">
        <f t="shared" si="123"/>
        <v>2022-2023</v>
      </c>
      <c r="D2638" t="s">
        <v>148</v>
      </c>
      <c r="E2638" t="s">
        <v>88</v>
      </c>
      <c r="F2638" t="str">
        <f t="shared" si="124"/>
        <v>South Australia</v>
      </c>
      <c r="G2638" t="s">
        <v>32</v>
      </c>
      <c r="H2638">
        <v>5011</v>
      </c>
      <c r="I2638" t="s">
        <v>11</v>
      </c>
      <c r="J2638" t="s">
        <v>33</v>
      </c>
      <c r="K2638" t="s">
        <v>19</v>
      </c>
      <c r="L2638" t="s">
        <v>23</v>
      </c>
      <c r="M2638" s="5">
        <v>296.59000000000003</v>
      </c>
    </row>
    <row r="2639" spans="1:13" x14ac:dyDescent="0.2">
      <c r="A2639" s="2">
        <v>45475</v>
      </c>
      <c r="B2639" s="3">
        <f t="shared" si="125"/>
        <v>2025</v>
      </c>
      <c r="C2639" t="str">
        <f t="shared" si="123"/>
        <v>2024-2025</v>
      </c>
      <c r="D2639" t="s">
        <v>147</v>
      </c>
      <c r="E2639" t="s">
        <v>50</v>
      </c>
      <c r="F2639" t="str">
        <f t="shared" si="124"/>
        <v>Queensland</v>
      </c>
      <c r="G2639" t="s">
        <v>35</v>
      </c>
      <c r="H2639">
        <v>4703</v>
      </c>
      <c r="I2639" t="s">
        <v>11</v>
      </c>
      <c r="J2639" t="s">
        <v>51</v>
      </c>
      <c r="K2639" t="s">
        <v>151</v>
      </c>
      <c r="L2639" t="s">
        <v>21</v>
      </c>
      <c r="M2639" s="5">
        <v>296.68</v>
      </c>
    </row>
    <row r="2640" spans="1:13" x14ac:dyDescent="0.2">
      <c r="A2640" s="2">
        <v>45173</v>
      </c>
      <c r="B2640" s="3">
        <f t="shared" si="125"/>
        <v>2024</v>
      </c>
      <c r="C2640" t="str">
        <f t="shared" si="123"/>
        <v>2023-2024</v>
      </c>
      <c r="D2640" t="s">
        <v>147</v>
      </c>
      <c r="E2640" t="s">
        <v>42</v>
      </c>
      <c r="F2640" t="str">
        <f t="shared" si="124"/>
        <v>Queensland</v>
      </c>
      <c r="G2640" t="s">
        <v>35</v>
      </c>
      <c r="H2640">
        <v>4053</v>
      </c>
      <c r="I2640" t="s">
        <v>11</v>
      </c>
      <c r="J2640" t="s">
        <v>43</v>
      </c>
      <c r="K2640" t="s">
        <v>154</v>
      </c>
      <c r="L2640" t="s">
        <v>14</v>
      </c>
      <c r="M2640" s="5">
        <v>296.7</v>
      </c>
    </row>
    <row r="2641" spans="1:13" x14ac:dyDescent="0.2">
      <c r="A2641" s="2">
        <v>45137</v>
      </c>
      <c r="B2641" s="3">
        <f t="shared" si="125"/>
        <v>2024</v>
      </c>
      <c r="C2641" t="str">
        <f t="shared" si="123"/>
        <v>2023-2024</v>
      </c>
      <c r="D2641" t="s">
        <v>147</v>
      </c>
      <c r="E2641" t="s">
        <v>42</v>
      </c>
      <c r="F2641" t="str">
        <f t="shared" si="124"/>
        <v>Queensland</v>
      </c>
      <c r="G2641" t="s">
        <v>35</v>
      </c>
      <c r="H2641">
        <v>4053</v>
      </c>
      <c r="I2641" t="s">
        <v>11</v>
      </c>
      <c r="J2641" t="s">
        <v>43</v>
      </c>
      <c r="K2641" t="s">
        <v>156</v>
      </c>
      <c r="L2641" t="s">
        <v>17</v>
      </c>
      <c r="M2641" s="5">
        <v>296.85000000000002</v>
      </c>
    </row>
    <row r="2642" spans="1:13" x14ac:dyDescent="0.2">
      <c r="A2642" s="2">
        <v>45172</v>
      </c>
      <c r="B2642" s="3">
        <f t="shared" si="125"/>
        <v>2024</v>
      </c>
      <c r="C2642" t="str">
        <f t="shared" si="123"/>
        <v>2023-2024</v>
      </c>
      <c r="D2642" t="s">
        <v>147</v>
      </c>
      <c r="E2642" t="s">
        <v>133</v>
      </c>
      <c r="F2642" t="str">
        <f t="shared" si="124"/>
        <v>Queensland</v>
      </c>
      <c r="G2642" t="s">
        <v>35</v>
      </c>
      <c r="H2642">
        <v>4305</v>
      </c>
      <c r="I2642" t="s">
        <v>11</v>
      </c>
      <c r="J2642" t="s">
        <v>104</v>
      </c>
      <c r="K2642" t="s">
        <v>151</v>
      </c>
      <c r="L2642" t="s">
        <v>21</v>
      </c>
      <c r="M2642" s="5">
        <v>296.94</v>
      </c>
    </row>
    <row r="2643" spans="1:13" x14ac:dyDescent="0.2">
      <c r="A2643" s="2">
        <v>45656</v>
      </c>
      <c r="B2643" s="3">
        <f t="shared" si="125"/>
        <v>2025</v>
      </c>
      <c r="C2643" t="str">
        <f t="shared" si="123"/>
        <v>2024-2025</v>
      </c>
      <c r="D2643" t="s">
        <v>148</v>
      </c>
      <c r="E2643" t="s">
        <v>100</v>
      </c>
      <c r="F2643" t="str">
        <f t="shared" si="124"/>
        <v>Western Australia</v>
      </c>
      <c r="G2643" t="s">
        <v>48</v>
      </c>
      <c r="H2643">
        <v>6021</v>
      </c>
      <c r="I2643" t="s">
        <v>11</v>
      </c>
      <c r="J2643" t="s">
        <v>49</v>
      </c>
      <c r="K2643" t="s">
        <v>155</v>
      </c>
      <c r="L2643" t="s">
        <v>20</v>
      </c>
      <c r="M2643" s="5">
        <v>297.28000000000003</v>
      </c>
    </row>
    <row r="2644" spans="1:13" x14ac:dyDescent="0.2">
      <c r="A2644" s="2">
        <v>45524</v>
      </c>
      <c r="B2644" s="3">
        <f t="shared" si="125"/>
        <v>2025</v>
      </c>
      <c r="C2644" t="str">
        <f t="shared" si="123"/>
        <v>2024-2025</v>
      </c>
      <c r="D2644" t="s">
        <v>147</v>
      </c>
      <c r="E2644" t="s">
        <v>109</v>
      </c>
      <c r="F2644" t="str">
        <f t="shared" si="124"/>
        <v>New South Wales</v>
      </c>
      <c r="G2644" t="s">
        <v>10</v>
      </c>
      <c r="H2644">
        <v>2480</v>
      </c>
      <c r="I2644" t="s">
        <v>11</v>
      </c>
      <c r="J2644" t="s">
        <v>68</v>
      </c>
      <c r="K2644" t="s">
        <v>19</v>
      </c>
      <c r="L2644" t="s">
        <v>23</v>
      </c>
      <c r="M2644" s="5">
        <v>297.34000000000003</v>
      </c>
    </row>
    <row r="2645" spans="1:13" x14ac:dyDescent="0.2">
      <c r="A2645" s="2">
        <v>44947</v>
      </c>
      <c r="B2645" s="3">
        <f t="shared" si="125"/>
        <v>2023</v>
      </c>
      <c r="C2645" t="str">
        <f t="shared" si="123"/>
        <v>2022-2023</v>
      </c>
      <c r="D2645" t="s">
        <v>148</v>
      </c>
      <c r="E2645" t="s">
        <v>142</v>
      </c>
      <c r="F2645" t="str">
        <f t="shared" si="124"/>
        <v>Australian Capital Territory</v>
      </c>
      <c r="G2645" t="s">
        <v>80</v>
      </c>
      <c r="H2645">
        <v>2609</v>
      </c>
      <c r="I2645" t="s">
        <v>11</v>
      </c>
      <c r="J2645" t="s">
        <v>58</v>
      </c>
      <c r="K2645" t="s">
        <v>153</v>
      </c>
      <c r="L2645" t="s">
        <v>16</v>
      </c>
      <c r="M2645" s="5">
        <v>297.62</v>
      </c>
    </row>
    <row r="2646" spans="1:13" x14ac:dyDescent="0.2">
      <c r="A2646" s="2">
        <v>45055</v>
      </c>
      <c r="B2646" s="3">
        <f t="shared" si="125"/>
        <v>2023</v>
      </c>
      <c r="C2646" t="str">
        <f t="shared" si="123"/>
        <v>2022-2023</v>
      </c>
      <c r="D2646" t="s">
        <v>147</v>
      </c>
      <c r="E2646" t="s">
        <v>121</v>
      </c>
      <c r="F2646" t="str">
        <f t="shared" si="124"/>
        <v>Queensland</v>
      </c>
      <c r="G2646" t="s">
        <v>35</v>
      </c>
      <c r="H2646">
        <v>4700</v>
      </c>
      <c r="I2646" t="s">
        <v>11</v>
      </c>
      <c r="J2646" t="s">
        <v>51</v>
      </c>
      <c r="K2646" t="s">
        <v>19</v>
      </c>
      <c r="L2646" t="s">
        <v>23</v>
      </c>
      <c r="M2646" s="5">
        <v>297.77</v>
      </c>
    </row>
    <row r="2647" spans="1:13" x14ac:dyDescent="0.2">
      <c r="A2647" s="2">
        <v>45151</v>
      </c>
      <c r="B2647" s="3">
        <f t="shared" si="125"/>
        <v>2024</v>
      </c>
      <c r="C2647" t="str">
        <f t="shared" si="123"/>
        <v>2023-2024</v>
      </c>
      <c r="D2647" t="s">
        <v>147</v>
      </c>
      <c r="E2647" t="s">
        <v>96</v>
      </c>
      <c r="F2647" t="str">
        <f t="shared" si="124"/>
        <v>Western Australia</v>
      </c>
      <c r="G2647" t="s">
        <v>48</v>
      </c>
      <c r="H2647">
        <v>6330</v>
      </c>
      <c r="I2647" t="s">
        <v>11</v>
      </c>
      <c r="J2647" t="s">
        <v>94</v>
      </c>
      <c r="K2647" t="s">
        <v>19</v>
      </c>
      <c r="L2647" t="s">
        <v>23</v>
      </c>
      <c r="M2647" s="5">
        <v>298.37</v>
      </c>
    </row>
    <row r="2648" spans="1:13" x14ac:dyDescent="0.2">
      <c r="A2648" s="2">
        <v>45280</v>
      </c>
      <c r="B2648" s="3">
        <f t="shared" si="125"/>
        <v>2024</v>
      </c>
      <c r="C2648" t="str">
        <f t="shared" si="123"/>
        <v>2023-2024</v>
      </c>
      <c r="D2648" t="s">
        <v>148</v>
      </c>
      <c r="E2648" t="s">
        <v>136</v>
      </c>
      <c r="F2648" t="str">
        <f t="shared" si="124"/>
        <v>Victoria</v>
      </c>
      <c r="G2648" t="s">
        <v>45</v>
      </c>
      <c r="H2648">
        <v>3175</v>
      </c>
      <c r="I2648" t="s">
        <v>11</v>
      </c>
      <c r="J2648" t="s">
        <v>63</v>
      </c>
      <c r="K2648" t="s">
        <v>156</v>
      </c>
      <c r="L2648" t="s">
        <v>17</v>
      </c>
      <c r="M2648" s="5">
        <v>299.24</v>
      </c>
    </row>
    <row r="2649" spans="1:13" x14ac:dyDescent="0.2">
      <c r="A2649" s="2">
        <v>45068</v>
      </c>
      <c r="B2649" s="3">
        <f t="shared" si="125"/>
        <v>2023</v>
      </c>
      <c r="C2649" t="str">
        <f t="shared" si="123"/>
        <v>2022-2023</v>
      </c>
      <c r="D2649" t="s">
        <v>147</v>
      </c>
      <c r="E2649" t="s">
        <v>126</v>
      </c>
      <c r="F2649" t="str">
        <f t="shared" si="124"/>
        <v>Queensland</v>
      </c>
      <c r="G2649" t="s">
        <v>35</v>
      </c>
      <c r="H2649">
        <v>4551</v>
      </c>
      <c r="I2649" t="s">
        <v>11</v>
      </c>
      <c r="J2649" t="s">
        <v>120</v>
      </c>
      <c r="K2649" t="s">
        <v>156</v>
      </c>
      <c r="L2649" t="s">
        <v>17</v>
      </c>
      <c r="M2649" s="5">
        <v>299.5</v>
      </c>
    </row>
    <row r="2650" spans="1:13" x14ac:dyDescent="0.2">
      <c r="A2650" s="2">
        <v>45089</v>
      </c>
      <c r="B2650" s="3">
        <f t="shared" si="125"/>
        <v>2023</v>
      </c>
      <c r="C2650" t="str">
        <f t="shared" si="123"/>
        <v>2022-2023</v>
      </c>
      <c r="D2650" t="s">
        <v>147</v>
      </c>
      <c r="E2650" t="s">
        <v>116</v>
      </c>
      <c r="F2650" t="str">
        <f t="shared" si="124"/>
        <v>Western Australia</v>
      </c>
      <c r="G2650" t="s">
        <v>48</v>
      </c>
      <c r="H2650">
        <v>6725</v>
      </c>
      <c r="I2650" t="s">
        <v>11</v>
      </c>
      <c r="J2650" t="s">
        <v>77</v>
      </c>
      <c r="K2650" t="s">
        <v>151</v>
      </c>
      <c r="L2650" t="s">
        <v>21</v>
      </c>
      <c r="M2650" s="5">
        <v>299.70000000000005</v>
      </c>
    </row>
    <row r="2651" spans="1:13" x14ac:dyDescent="0.2">
      <c r="A2651" s="2">
        <v>45067</v>
      </c>
      <c r="B2651" s="3">
        <f t="shared" si="125"/>
        <v>2023</v>
      </c>
      <c r="C2651" t="str">
        <f t="shared" si="123"/>
        <v>2022-2023</v>
      </c>
      <c r="D2651" t="s">
        <v>147</v>
      </c>
      <c r="E2651" t="s">
        <v>9</v>
      </c>
      <c r="F2651" t="str">
        <f t="shared" si="124"/>
        <v>New South Wales</v>
      </c>
      <c r="G2651" t="s">
        <v>10</v>
      </c>
      <c r="H2651">
        <v>2067</v>
      </c>
      <c r="I2651" t="s">
        <v>11</v>
      </c>
      <c r="J2651" t="s">
        <v>12</v>
      </c>
      <c r="K2651" t="s">
        <v>19</v>
      </c>
      <c r="L2651" t="s">
        <v>23</v>
      </c>
      <c r="M2651" s="5">
        <v>299.77999999999997</v>
      </c>
    </row>
    <row r="2652" spans="1:13" x14ac:dyDescent="0.2">
      <c r="A2652" s="2">
        <v>45474</v>
      </c>
      <c r="B2652" s="3">
        <f t="shared" si="125"/>
        <v>2025</v>
      </c>
      <c r="C2652" t="str">
        <f t="shared" si="123"/>
        <v>2024-2025</v>
      </c>
      <c r="D2652" t="s">
        <v>147</v>
      </c>
      <c r="E2652" t="s">
        <v>85</v>
      </c>
      <c r="F2652" t="str">
        <f t="shared" si="124"/>
        <v>Queensland</v>
      </c>
      <c r="G2652" t="s">
        <v>35</v>
      </c>
      <c r="H2652">
        <v>4883</v>
      </c>
      <c r="I2652" t="s">
        <v>11</v>
      </c>
      <c r="J2652" t="s">
        <v>36</v>
      </c>
      <c r="K2652" t="s">
        <v>152</v>
      </c>
      <c r="L2652" t="s">
        <v>13</v>
      </c>
      <c r="M2652" s="5">
        <v>299.83999999999997</v>
      </c>
    </row>
    <row r="2653" spans="1:13" x14ac:dyDescent="0.2">
      <c r="A2653" s="2">
        <v>45643</v>
      </c>
      <c r="B2653" s="3">
        <f t="shared" si="125"/>
        <v>2025</v>
      </c>
      <c r="C2653" t="str">
        <f t="shared" si="123"/>
        <v>2024-2025</v>
      </c>
      <c r="D2653" t="s">
        <v>147</v>
      </c>
      <c r="E2653" t="s">
        <v>78</v>
      </c>
      <c r="F2653" t="str">
        <f t="shared" si="124"/>
        <v>New South Wales</v>
      </c>
      <c r="G2653" t="s">
        <v>10</v>
      </c>
      <c r="H2653">
        <v>2350</v>
      </c>
      <c r="I2653" t="s">
        <v>11</v>
      </c>
      <c r="J2653" t="s">
        <v>68</v>
      </c>
      <c r="K2653" t="s">
        <v>155</v>
      </c>
      <c r="L2653" t="s">
        <v>20</v>
      </c>
      <c r="M2653" s="5">
        <v>299.91999999999996</v>
      </c>
    </row>
    <row r="2654" spans="1:13" x14ac:dyDescent="0.2">
      <c r="A2654" s="2">
        <v>45655</v>
      </c>
      <c r="B2654" s="3">
        <f t="shared" si="125"/>
        <v>2025</v>
      </c>
      <c r="C2654" t="str">
        <f t="shared" si="123"/>
        <v>2024-2025</v>
      </c>
      <c r="D2654" t="s">
        <v>148</v>
      </c>
      <c r="E2654" t="s">
        <v>61</v>
      </c>
      <c r="F2654" t="str">
        <f t="shared" si="124"/>
        <v>New South Wales</v>
      </c>
      <c r="G2654" t="s">
        <v>10</v>
      </c>
      <c r="H2654">
        <v>2539</v>
      </c>
      <c r="I2654" t="s">
        <v>11</v>
      </c>
      <c r="J2654" t="s">
        <v>58</v>
      </c>
      <c r="K2654" t="s">
        <v>151</v>
      </c>
      <c r="L2654" t="s">
        <v>21</v>
      </c>
      <c r="M2654" s="5">
        <v>300.2</v>
      </c>
    </row>
    <row r="2655" spans="1:13" x14ac:dyDescent="0.2">
      <c r="A2655" s="2">
        <v>45207</v>
      </c>
      <c r="B2655" s="3">
        <f t="shared" si="125"/>
        <v>2024</v>
      </c>
      <c r="C2655" t="str">
        <f t="shared" si="123"/>
        <v>2023-2024</v>
      </c>
      <c r="D2655" t="s">
        <v>147</v>
      </c>
      <c r="E2655" t="s">
        <v>56</v>
      </c>
      <c r="F2655" t="str">
        <f t="shared" si="124"/>
        <v>Northern Territory</v>
      </c>
      <c r="G2655" t="s">
        <v>29</v>
      </c>
      <c r="H2655">
        <v>870</v>
      </c>
      <c r="I2655" t="s">
        <v>11</v>
      </c>
      <c r="J2655" t="s">
        <v>30</v>
      </c>
      <c r="K2655" t="s">
        <v>155</v>
      </c>
      <c r="L2655" t="s">
        <v>20</v>
      </c>
      <c r="M2655" s="5">
        <v>300.26</v>
      </c>
    </row>
    <row r="2656" spans="1:13" x14ac:dyDescent="0.2">
      <c r="A2656" s="2">
        <v>45028</v>
      </c>
      <c r="B2656" s="3">
        <f t="shared" si="125"/>
        <v>2023</v>
      </c>
      <c r="C2656" t="str">
        <f t="shared" si="123"/>
        <v>2022-2023</v>
      </c>
      <c r="D2656" t="s">
        <v>147</v>
      </c>
      <c r="E2656" t="s">
        <v>31</v>
      </c>
      <c r="F2656" t="str">
        <f t="shared" si="124"/>
        <v>South Australia</v>
      </c>
      <c r="G2656" t="s">
        <v>32</v>
      </c>
      <c r="H2656">
        <v>5168</v>
      </c>
      <c r="I2656" t="s">
        <v>11</v>
      </c>
      <c r="J2656" t="s">
        <v>33</v>
      </c>
      <c r="K2656" t="s">
        <v>154</v>
      </c>
      <c r="L2656" t="s">
        <v>14</v>
      </c>
      <c r="M2656" s="5">
        <v>300.36</v>
      </c>
    </row>
    <row r="2657" spans="1:13" x14ac:dyDescent="0.2">
      <c r="A2657" s="2">
        <v>45547</v>
      </c>
      <c r="B2657" s="3">
        <f t="shared" si="125"/>
        <v>2025</v>
      </c>
      <c r="C2657" t="str">
        <f t="shared" si="123"/>
        <v>2024-2025</v>
      </c>
      <c r="D2657" t="s">
        <v>147</v>
      </c>
      <c r="E2657" t="s">
        <v>79</v>
      </c>
      <c r="F2657" t="str">
        <f t="shared" si="124"/>
        <v>Australian Capital Territory</v>
      </c>
      <c r="G2657" t="s">
        <v>80</v>
      </c>
      <c r="H2657">
        <v>2617</v>
      </c>
      <c r="I2657" t="s">
        <v>11</v>
      </c>
      <c r="J2657" t="s">
        <v>58</v>
      </c>
      <c r="K2657" t="s">
        <v>19</v>
      </c>
      <c r="L2657" t="s">
        <v>23</v>
      </c>
      <c r="M2657" s="5">
        <v>300.65999999999997</v>
      </c>
    </row>
    <row r="2658" spans="1:13" x14ac:dyDescent="0.2">
      <c r="A2658" s="2">
        <v>45153</v>
      </c>
      <c r="B2658" s="3">
        <f t="shared" si="125"/>
        <v>2024</v>
      </c>
      <c r="C2658" t="str">
        <f t="shared" si="123"/>
        <v>2023-2024</v>
      </c>
      <c r="D2658" t="s">
        <v>148</v>
      </c>
      <c r="E2658" t="s">
        <v>89</v>
      </c>
      <c r="F2658" t="str">
        <f t="shared" si="124"/>
        <v>Queensland</v>
      </c>
      <c r="G2658" t="s">
        <v>35</v>
      </c>
      <c r="H2658">
        <v>4655</v>
      </c>
      <c r="I2658" t="s">
        <v>11</v>
      </c>
      <c r="J2658" t="s">
        <v>51</v>
      </c>
      <c r="K2658" t="s">
        <v>154</v>
      </c>
      <c r="L2658" t="s">
        <v>14</v>
      </c>
      <c r="M2658" s="5">
        <v>300.69000000000005</v>
      </c>
    </row>
    <row r="2659" spans="1:13" x14ac:dyDescent="0.2">
      <c r="A2659" s="2">
        <v>45383</v>
      </c>
      <c r="B2659" s="3">
        <f t="shared" si="125"/>
        <v>2024</v>
      </c>
      <c r="C2659" t="str">
        <f t="shared" si="123"/>
        <v>2023-2024</v>
      </c>
      <c r="D2659" t="s">
        <v>147</v>
      </c>
      <c r="E2659" t="s">
        <v>41</v>
      </c>
      <c r="F2659" t="str">
        <f t="shared" si="124"/>
        <v>New South Wales</v>
      </c>
      <c r="G2659" t="s">
        <v>10</v>
      </c>
      <c r="H2659">
        <v>2830</v>
      </c>
      <c r="I2659" t="s">
        <v>11</v>
      </c>
      <c r="J2659" t="s">
        <v>25</v>
      </c>
      <c r="K2659" t="s">
        <v>155</v>
      </c>
      <c r="L2659" t="s">
        <v>20</v>
      </c>
      <c r="M2659" s="5">
        <v>300.85000000000002</v>
      </c>
    </row>
    <row r="2660" spans="1:13" x14ac:dyDescent="0.2">
      <c r="A2660" s="2">
        <v>45259</v>
      </c>
      <c r="B2660" s="3">
        <f t="shared" si="125"/>
        <v>2024</v>
      </c>
      <c r="C2660" t="str">
        <f t="shared" si="123"/>
        <v>2023-2024</v>
      </c>
      <c r="D2660" t="s">
        <v>148</v>
      </c>
      <c r="E2660" t="s">
        <v>24</v>
      </c>
      <c r="F2660" t="str">
        <f t="shared" si="124"/>
        <v>New South Wales</v>
      </c>
      <c r="G2660" t="s">
        <v>10</v>
      </c>
      <c r="H2660">
        <v>2795</v>
      </c>
      <c r="I2660" t="s">
        <v>11</v>
      </c>
      <c r="J2660" t="s">
        <v>25</v>
      </c>
      <c r="K2660" t="s">
        <v>155</v>
      </c>
      <c r="L2660" t="s">
        <v>20</v>
      </c>
      <c r="M2660" s="5">
        <v>301.13</v>
      </c>
    </row>
    <row r="2661" spans="1:13" x14ac:dyDescent="0.2">
      <c r="A2661" s="2">
        <v>45139</v>
      </c>
      <c r="B2661" s="3">
        <f t="shared" si="125"/>
        <v>2024</v>
      </c>
      <c r="C2661" t="str">
        <f t="shared" si="123"/>
        <v>2023-2024</v>
      </c>
      <c r="D2661" t="s">
        <v>148</v>
      </c>
      <c r="E2661" t="s">
        <v>42</v>
      </c>
      <c r="F2661" t="str">
        <f t="shared" si="124"/>
        <v>Queensland</v>
      </c>
      <c r="G2661" t="s">
        <v>35</v>
      </c>
      <c r="H2661">
        <v>4053</v>
      </c>
      <c r="I2661" t="s">
        <v>11</v>
      </c>
      <c r="J2661" t="s">
        <v>43</v>
      </c>
      <c r="K2661" t="s">
        <v>19</v>
      </c>
      <c r="L2661" t="s">
        <v>23</v>
      </c>
      <c r="M2661" s="5">
        <v>301.32000000000005</v>
      </c>
    </row>
    <row r="2662" spans="1:13" x14ac:dyDescent="0.2">
      <c r="A2662" s="2">
        <v>45584</v>
      </c>
      <c r="B2662" s="3">
        <f t="shared" si="125"/>
        <v>2025</v>
      </c>
      <c r="C2662" t="str">
        <f t="shared" si="123"/>
        <v>2024-2025</v>
      </c>
      <c r="D2662" t="s">
        <v>148</v>
      </c>
      <c r="E2662" t="s">
        <v>110</v>
      </c>
      <c r="F2662" t="str">
        <f t="shared" si="124"/>
        <v>Queensland</v>
      </c>
      <c r="G2662" t="s">
        <v>35</v>
      </c>
      <c r="H2662">
        <v>4680</v>
      </c>
      <c r="I2662" t="s">
        <v>11</v>
      </c>
      <c r="J2662" t="s">
        <v>51</v>
      </c>
      <c r="K2662" t="s">
        <v>155</v>
      </c>
      <c r="L2662" t="s">
        <v>20</v>
      </c>
      <c r="M2662" s="5">
        <v>303.34000000000003</v>
      </c>
    </row>
    <row r="2663" spans="1:13" x14ac:dyDescent="0.2">
      <c r="A2663" s="2">
        <v>45097</v>
      </c>
      <c r="B2663" s="3">
        <f t="shared" si="125"/>
        <v>2023</v>
      </c>
      <c r="C2663" t="str">
        <f t="shared" si="123"/>
        <v>2022-2023</v>
      </c>
      <c r="D2663" t="s">
        <v>147</v>
      </c>
      <c r="E2663" t="s">
        <v>113</v>
      </c>
      <c r="F2663" t="str">
        <f t="shared" si="124"/>
        <v>Queensland</v>
      </c>
      <c r="G2663" t="s">
        <v>35</v>
      </c>
      <c r="H2663">
        <v>4215</v>
      </c>
      <c r="I2663" t="s">
        <v>11</v>
      </c>
      <c r="J2663" t="s">
        <v>104</v>
      </c>
      <c r="K2663" t="s">
        <v>19</v>
      </c>
      <c r="L2663" t="s">
        <v>23</v>
      </c>
      <c r="M2663" s="5">
        <v>303.39999999999998</v>
      </c>
    </row>
    <row r="2664" spans="1:13" x14ac:dyDescent="0.2">
      <c r="A2664" s="2">
        <v>45101</v>
      </c>
      <c r="B2664" s="3">
        <f t="shared" si="125"/>
        <v>2023</v>
      </c>
      <c r="C2664" t="str">
        <f t="shared" si="123"/>
        <v>2022-2023</v>
      </c>
      <c r="D2664" t="s">
        <v>147</v>
      </c>
      <c r="E2664" t="s">
        <v>145</v>
      </c>
      <c r="F2664" t="str">
        <f t="shared" si="124"/>
        <v>New South Wales</v>
      </c>
      <c r="G2664" t="s">
        <v>10</v>
      </c>
      <c r="H2664">
        <v>2101</v>
      </c>
      <c r="I2664" t="s">
        <v>11</v>
      </c>
      <c r="J2664" t="s">
        <v>27</v>
      </c>
      <c r="K2664" t="s">
        <v>19</v>
      </c>
      <c r="L2664" t="s">
        <v>23</v>
      </c>
      <c r="M2664" s="5">
        <v>303.45999999999998</v>
      </c>
    </row>
    <row r="2665" spans="1:13" x14ac:dyDescent="0.2">
      <c r="A2665" s="2">
        <v>45221</v>
      </c>
      <c r="B2665" s="3">
        <f t="shared" si="125"/>
        <v>2024</v>
      </c>
      <c r="C2665" t="str">
        <f t="shared" si="123"/>
        <v>2023-2024</v>
      </c>
      <c r="D2665" t="s">
        <v>148</v>
      </c>
      <c r="E2665" t="s">
        <v>125</v>
      </c>
      <c r="F2665" t="str">
        <f t="shared" si="124"/>
        <v>Victoria</v>
      </c>
      <c r="G2665" t="s">
        <v>45</v>
      </c>
      <c r="H2665">
        <v>3400</v>
      </c>
      <c r="I2665" t="s">
        <v>11</v>
      </c>
      <c r="J2665" t="s">
        <v>60</v>
      </c>
      <c r="K2665" t="s">
        <v>149</v>
      </c>
      <c r="L2665" t="s">
        <v>15</v>
      </c>
      <c r="M2665" s="5">
        <v>303.72000000000003</v>
      </c>
    </row>
    <row r="2666" spans="1:13" x14ac:dyDescent="0.2">
      <c r="A2666" s="2">
        <v>45494</v>
      </c>
      <c r="B2666" s="3">
        <f t="shared" si="125"/>
        <v>2025</v>
      </c>
      <c r="C2666" t="str">
        <f t="shared" si="123"/>
        <v>2024-2025</v>
      </c>
      <c r="D2666" t="s">
        <v>147</v>
      </c>
      <c r="E2666" t="s">
        <v>114</v>
      </c>
      <c r="F2666" t="str">
        <f t="shared" si="124"/>
        <v>Victoria</v>
      </c>
      <c r="G2666" t="s">
        <v>45</v>
      </c>
      <c r="H2666">
        <v>3551</v>
      </c>
      <c r="I2666" t="s">
        <v>11</v>
      </c>
      <c r="J2666" t="s">
        <v>60</v>
      </c>
      <c r="K2666" t="s">
        <v>155</v>
      </c>
      <c r="L2666" t="s">
        <v>20</v>
      </c>
      <c r="M2666" s="5">
        <v>304</v>
      </c>
    </row>
    <row r="2667" spans="1:13" x14ac:dyDescent="0.2">
      <c r="A2667" s="2">
        <v>45045</v>
      </c>
      <c r="B2667" s="3">
        <f t="shared" si="125"/>
        <v>2023</v>
      </c>
      <c r="C2667" t="str">
        <f t="shared" si="123"/>
        <v>2022-2023</v>
      </c>
      <c r="D2667" t="s">
        <v>148</v>
      </c>
      <c r="E2667" t="s">
        <v>131</v>
      </c>
      <c r="F2667" t="str">
        <f t="shared" si="124"/>
        <v>Western Australia</v>
      </c>
      <c r="G2667" t="s">
        <v>48</v>
      </c>
      <c r="H2667">
        <v>6530</v>
      </c>
      <c r="I2667" t="s">
        <v>11</v>
      </c>
      <c r="J2667" t="s">
        <v>77</v>
      </c>
      <c r="K2667" t="s">
        <v>154</v>
      </c>
      <c r="L2667" t="s">
        <v>14</v>
      </c>
      <c r="M2667" s="5">
        <v>304.11</v>
      </c>
    </row>
    <row r="2668" spans="1:13" x14ac:dyDescent="0.2">
      <c r="A2668" s="2">
        <v>45043</v>
      </c>
      <c r="B2668" s="3">
        <f t="shared" si="125"/>
        <v>2023</v>
      </c>
      <c r="C2668" t="str">
        <f t="shared" si="123"/>
        <v>2022-2023</v>
      </c>
      <c r="D2668" t="s">
        <v>147</v>
      </c>
      <c r="E2668" t="s">
        <v>79</v>
      </c>
      <c r="F2668" t="str">
        <f t="shared" si="124"/>
        <v>Australian Capital Territory</v>
      </c>
      <c r="G2668" t="s">
        <v>80</v>
      </c>
      <c r="H2668">
        <v>2617</v>
      </c>
      <c r="I2668" t="s">
        <v>11</v>
      </c>
      <c r="J2668" t="s">
        <v>58</v>
      </c>
      <c r="K2668" t="s">
        <v>154</v>
      </c>
      <c r="L2668" t="s">
        <v>14</v>
      </c>
      <c r="M2668" s="5">
        <v>305.88</v>
      </c>
    </row>
    <row r="2669" spans="1:13" x14ac:dyDescent="0.2">
      <c r="A2669" s="2">
        <v>45062</v>
      </c>
      <c r="B2669" s="3">
        <f t="shared" si="125"/>
        <v>2023</v>
      </c>
      <c r="C2669" t="str">
        <f t="shared" si="123"/>
        <v>2022-2023</v>
      </c>
      <c r="D2669" t="s">
        <v>147</v>
      </c>
      <c r="E2669" t="s">
        <v>124</v>
      </c>
      <c r="F2669" t="str">
        <f t="shared" si="124"/>
        <v>New South Wales</v>
      </c>
      <c r="G2669" t="s">
        <v>10</v>
      </c>
      <c r="H2669">
        <v>2015</v>
      </c>
      <c r="I2669" t="s">
        <v>11</v>
      </c>
      <c r="J2669" t="s">
        <v>12</v>
      </c>
      <c r="K2669" t="s">
        <v>156</v>
      </c>
      <c r="L2669" t="s">
        <v>17</v>
      </c>
      <c r="M2669" s="5">
        <v>306.10000000000002</v>
      </c>
    </row>
    <row r="2670" spans="1:13" x14ac:dyDescent="0.2">
      <c r="A2670" s="2">
        <v>45645</v>
      </c>
      <c r="B2670" s="3">
        <f t="shared" si="125"/>
        <v>2025</v>
      </c>
      <c r="C2670" t="str">
        <f t="shared" si="123"/>
        <v>2024-2025</v>
      </c>
      <c r="D2670" t="s">
        <v>147</v>
      </c>
      <c r="E2670" t="s">
        <v>95</v>
      </c>
      <c r="F2670" t="str">
        <f t="shared" si="124"/>
        <v>Victoria</v>
      </c>
      <c r="G2670" t="s">
        <v>45</v>
      </c>
      <c r="H2670">
        <v>3931</v>
      </c>
      <c r="I2670" t="s">
        <v>11</v>
      </c>
      <c r="J2670" t="s">
        <v>55</v>
      </c>
      <c r="K2670" t="s">
        <v>152</v>
      </c>
      <c r="L2670" t="s">
        <v>13</v>
      </c>
      <c r="M2670" s="5">
        <v>306.11</v>
      </c>
    </row>
    <row r="2671" spans="1:13" x14ac:dyDescent="0.2">
      <c r="A2671" s="2">
        <v>45001</v>
      </c>
      <c r="B2671" s="3">
        <f t="shared" si="125"/>
        <v>2023</v>
      </c>
      <c r="C2671" t="str">
        <f t="shared" si="123"/>
        <v>2022-2023</v>
      </c>
      <c r="D2671" t="s">
        <v>147</v>
      </c>
      <c r="E2671" t="s">
        <v>31</v>
      </c>
      <c r="F2671" t="str">
        <f t="shared" si="124"/>
        <v>South Australia</v>
      </c>
      <c r="G2671" t="s">
        <v>32</v>
      </c>
      <c r="H2671">
        <v>5168</v>
      </c>
      <c r="I2671" t="s">
        <v>11</v>
      </c>
      <c r="J2671" t="s">
        <v>33</v>
      </c>
      <c r="K2671" t="s">
        <v>152</v>
      </c>
      <c r="L2671" t="s">
        <v>13</v>
      </c>
      <c r="M2671" s="5">
        <v>306.46000000000004</v>
      </c>
    </row>
    <row r="2672" spans="1:13" x14ac:dyDescent="0.2">
      <c r="A2672" s="2">
        <v>45145</v>
      </c>
      <c r="B2672" s="3">
        <f t="shared" si="125"/>
        <v>2024</v>
      </c>
      <c r="C2672" t="str">
        <f t="shared" si="123"/>
        <v>2023-2024</v>
      </c>
      <c r="D2672" t="s">
        <v>147</v>
      </c>
      <c r="E2672" t="s">
        <v>90</v>
      </c>
      <c r="F2672" t="str">
        <f t="shared" si="124"/>
        <v>Victoria</v>
      </c>
      <c r="G2672" t="s">
        <v>45</v>
      </c>
      <c r="H2672">
        <v>3179</v>
      </c>
      <c r="I2672" t="s">
        <v>11</v>
      </c>
      <c r="J2672" t="s">
        <v>63</v>
      </c>
      <c r="K2672" t="s">
        <v>150</v>
      </c>
      <c r="L2672" t="s">
        <v>18</v>
      </c>
      <c r="M2672" s="5">
        <v>306.71000000000004</v>
      </c>
    </row>
    <row r="2673" spans="1:13" x14ac:dyDescent="0.2">
      <c r="A2673" s="2">
        <v>45592</v>
      </c>
      <c r="B2673" s="3">
        <f t="shared" si="125"/>
        <v>2025</v>
      </c>
      <c r="C2673" t="str">
        <f t="shared" si="123"/>
        <v>2024-2025</v>
      </c>
      <c r="D2673" t="s">
        <v>148</v>
      </c>
      <c r="E2673" t="s">
        <v>76</v>
      </c>
      <c r="F2673" t="str">
        <f t="shared" si="124"/>
        <v>Western Australia</v>
      </c>
      <c r="G2673" t="s">
        <v>48</v>
      </c>
      <c r="H2673">
        <v>6450</v>
      </c>
      <c r="I2673" t="s">
        <v>11</v>
      </c>
      <c r="J2673" t="s">
        <v>77</v>
      </c>
      <c r="K2673" t="s">
        <v>154</v>
      </c>
      <c r="L2673" t="s">
        <v>14</v>
      </c>
      <c r="M2673" s="5">
        <v>306.76</v>
      </c>
    </row>
    <row r="2674" spans="1:13" x14ac:dyDescent="0.2">
      <c r="A2674" s="2">
        <v>45370</v>
      </c>
      <c r="B2674" s="3">
        <f t="shared" si="125"/>
        <v>2024</v>
      </c>
      <c r="C2674" t="str">
        <f t="shared" si="123"/>
        <v>2023-2024</v>
      </c>
      <c r="D2674" t="s">
        <v>147</v>
      </c>
      <c r="E2674" t="s">
        <v>74</v>
      </c>
      <c r="F2674" t="str">
        <f t="shared" si="124"/>
        <v>South Australia</v>
      </c>
      <c r="G2674" t="s">
        <v>32</v>
      </c>
      <c r="H2674">
        <v>5043</v>
      </c>
      <c r="I2674" t="s">
        <v>11</v>
      </c>
      <c r="J2674" t="s">
        <v>33</v>
      </c>
      <c r="K2674" t="s">
        <v>152</v>
      </c>
      <c r="L2674" t="s">
        <v>13</v>
      </c>
      <c r="M2674" s="5">
        <v>306.89</v>
      </c>
    </row>
    <row r="2675" spans="1:13" x14ac:dyDescent="0.2">
      <c r="A2675" s="2">
        <v>45443</v>
      </c>
      <c r="B2675" s="3">
        <f t="shared" si="125"/>
        <v>2024</v>
      </c>
      <c r="C2675" t="str">
        <f t="shared" si="123"/>
        <v>2023-2024</v>
      </c>
      <c r="D2675" t="s">
        <v>147</v>
      </c>
      <c r="E2675" t="s">
        <v>67</v>
      </c>
      <c r="F2675" t="str">
        <f t="shared" si="124"/>
        <v>New South Wales</v>
      </c>
      <c r="G2675" t="s">
        <v>10</v>
      </c>
      <c r="H2675">
        <v>2478</v>
      </c>
      <c r="I2675" t="s">
        <v>11</v>
      </c>
      <c r="J2675" t="s">
        <v>68</v>
      </c>
      <c r="K2675" t="s">
        <v>152</v>
      </c>
      <c r="L2675" t="s">
        <v>13</v>
      </c>
      <c r="M2675" s="5">
        <v>307.12</v>
      </c>
    </row>
    <row r="2676" spans="1:13" x14ac:dyDescent="0.2">
      <c r="A2676" s="2">
        <v>45437</v>
      </c>
      <c r="B2676" s="3">
        <f t="shared" si="125"/>
        <v>2024</v>
      </c>
      <c r="C2676" t="str">
        <f t="shared" si="123"/>
        <v>2023-2024</v>
      </c>
      <c r="D2676" t="s">
        <v>147</v>
      </c>
      <c r="E2676" t="s">
        <v>44</v>
      </c>
      <c r="F2676" t="str">
        <f t="shared" si="124"/>
        <v>Victoria</v>
      </c>
      <c r="G2676" t="s">
        <v>45</v>
      </c>
      <c r="H2676">
        <v>3066</v>
      </c>
      <c r="I2676" t="s">
        <v>11</v>
      </c>
      <c r="J2676" t="s">
        <v>46</v>
      </c>
      <c r="K2676" t="s">
        <v>156</v>
      </c>
      <c r="L2676" t="s">
        <v>17</v>
      </c>
      <c r="M2676" s="5">
        <v>307.38</v>
      </c>
    </row>
    <row r="2677" spans="1:13" x14ac:dyDescent="0.2">
      <c r="A2677" s="2">
        <v>44994</v>
      </c>
      <c r="B2677" s="3">
        <f t="shared" si="125"/>
        <v>2023</v>
      </c>
      <c r="C2677" t="str">
        <f t="shared" si="123"/>
        <v>2022-2023</v>
      </c>
      <c r="D2677" t="s">
        <v>148</v>
      </c>
      <c r="E2677" t="s">
        <v>76</v>
      </c>
      <c r="F2677" t="str">
        <f t="shared" si="124"/>
        <v>Western Australia</v>
      </c>
      <c r="G2677" t="s">
        <v>48</v>
      </c>
      <c r="H2677">
        <v>6450</v>
      </c>
      <c r="I2677" t="s">
        <v>11</v>
      </c>
      <c r="J2677" t="s">
        <v>77</v>
      </c>
      <c r="K2677" t="s">
        <v>150</v>
      </c>
      <c r="L2677" t="s">
        <v>18</v>
      </c>
      <c r="M2677" s="5">
        <v>307.73</v>
      </c>
    </row>
    <row r="2678" spans="1:13" x14ac:dyDescent="0.2">
      <c r="A2678" s="2">
        <v>44971</v>
      </c>
      <c r="B2678" s="3">
        <f t="shared" si="125"/>
        <v>2023</v>
      </c>
      <c r="C2678" t="str">
        <f t="shared" si="123"/>
        <v>2022-2023</v>
      </c>
      <c r="D2678" t="s">
        <v>147</v>
      </c>
      <c r="E2678" t="s">
        <v>140</v>
      </c>
      <c r="F2678" t="str">
        <f t="shared" si="124"/>
        <v>Tasmania</v>
      </c>
      <c r="G2678" t="s">
        <v>70</v>
      </c>
      <c r="H2678">
        <v>7320</v>
      </c>
      <c r="I2678" t="s">
        <v>11</v>
      </c>
      <c r="J2678" t="s">
        <v>71</v>
      </c>
      <c r="K2678" t="s">
        <v>19</v>
      </c>
      <c r="L2678" t="s">
        <v>23</v>
      </c>
      <c r="M2678" s="5">
        <v>308.04000000000002</v>
      </c>
    </row>
    <row r="2679" spans="1:13" x14ac:dyDescent="0.2">
      <c r="A2679" s="2">
        <v>45578</v>
      </c>
      <c r="B2679" s="3">
        <f t="shared" si="125"/>
        <v>2025</v>
      </c>
      <c r="C2679" t="str">
        <f t="shared" si="123"/>
        <v>2024-2025</v>
      </c>
      <c r="D2679" t="s">
        <v>147</v>
      </c>
      <c r="E2679" t="s">
        <v>142</v>
      </c>
      <c r="F2679" t="str">
        <f t="shared" si="124"/>
        <v>Australian Capital Territory</v>
      </c>
      <c r="G2679" t="s">
        <v>80</v>
      </c>
      <c r="H2679">
        <v>2609</v>
      </c>
      <c r="I2679" t="s">
        <v>11</v>
      </c>
      <c r="J2679" t="s">
        <v>58</v>
      </c>
      <c r="K2679" t="s">
        <v>154</v>
      </c>
      <c r="L2679" t="s">
        <v>14</v>
      </c>
      <c r="M2679" s="5">
        <v>308.82</v>
      </c>
    </row>
    <row r="2680" spans="1:13" x14ac:dyDescent="0.2">
      <c r="A2680" s="2">
        <v>45634</v>
      </c>
      <c r="B2680" s="3">
        <f t="shared" si="125"/>
        <v>2025</v>
      </c>
      <c r="C2680" t="str">
        <f t="shared" si="123"/>
        <v>2024-2025</v>
      </c>
      <c r="D2680" t="s">
        <v>147</v>
      </c>
      <c r="E2680" t="s">
        <v>96</v>
      </c>
      <c r="F2680" t="str">
        <f t="shared" si="124"/>
        <v>Western Australia</v>
      </c>
      <c r="G2680" t="s">
        <v>48</v>
      </c>
      <c r="H2680">
        <v>6330</v>
      </c>
      <c r="I2680" t="s">
        <v>11</v>
      </c>
      <c r="J2680" t="s">
        <v>94</v>
      </c>
      <c r="K2680" t="s">
        <v>153</v>
      </c>
      <c r="L2680" t="s">
        <v>16</v>
      </c>
      <c r="M2680" s="5">
        <v>309.02</v>
      </c>
    </row>
    <row r="2681" spans="1:13" x14ac:dyDescent="0.2">
      <c r="A2681" s="2">
        <v>45111</v>
      </c>
      <c r="B2681" s="3">
        <f t="shared" si="125"/>
        <v>2024</v>
      </c>
      <c r="C2681" t="str">
        <f t="shared" si="123"/>
        <v>2023-2024</v>
      </c>
      <c r="D2681" t="s">
        <v>147</v>
      </c>
      <c r="E2681" t="s">
        <v>114</v>
      </c>
      <c r="F2681" t="str">
        <f t="shared" si="124"/>
        <v>Victoria</v>
      </c>
      <c r="G2681" t="s">
        <v>45</v>
      </c>
      <c r="H2681">
        <v>3551</v>
      </c>
      <c r="I2681" t="s">
        <v>11</v>
      </c>
      <c r="J2681" t="s">
        <v>60</v>
      </c>
      <c r="K2681" t="s">
        <v>151</v>
      </c>
      <c r="L2681" t="s">
        <v>21</v>
      </c>
      <c r="M2681" s="5">
        <v>309.33</v>
      </c>
    </row>
    <row r="2682" spans="1:13" x14ac:dyDescent="0.2">
      <c r="A2682" s="2">
        <v>45514</v>
      </c>
      <c r="B2682" s="3">
        <f t="shared" si="125"/>
        <v>2025</v>
      </c>
      <c r="C2682" t="str">
        <f t="shared" si="123"/>
        <v>2024-2025</v>
      </c>
      <c r="D2682" t="s">
        <v>148</v>
      </c>
      <c r="E2682" t="s">
        <v>87</v>
      </c>
      <c r="F2682" t="str">
        <f t="shared" si="124"/>
        <v>New South Wales</v>
      </c>
      <c r="G2682" t="s">
        <v>10</v>
      </c>
      <c r="H2682">
        <v>2790</v>
      </c>
      <c r="I2682" t="s">
        <v>11</v>
      </c>
      <c r="J2682" t="s">
        <v>25</v>
      </c>
      <c r="K2682" t="s">
        <v>19</v>
      </c>
      <c r="L2682" t="s">
        <v>23</v>
      </c>
      <c r="M2682" s="5">
        <v>310.58000000000004</v>
      </c>
    </row>
    <row r="2683" spans="1:13" x14ac:dyDescent="0.2">
      <c r="A2683" s="2">
        <v>45012</v>
      </c>
      <c r="B2683" s="3">
        <f t="shared" si="125"/>
        <v>2023</v>
      </c>
      <c r="C2683" t="str">
        <f t="shared" si="123"/>
        <v>2022-2023</v>
      </c>
      <c r="D2683" t="s">
        <v>147</v>
      </c>
      <c r="E2683" t="s">
        <v>145</v>
      </c>
      <c r="F2683" t="str">
        <f t="shared" si="124"/>
        <v>New South Wales</v>
      </c>
      <c r="G2683" t="s">
        <v>10</v>
      </c>
      <c r="H2683">
        <v>2101</v>
      </c>
      <c r="I2683" t="s">
        <v>11</v>
      </c>
      <c r="J2683" t="s">
        <v>27</v>
      </c>
      <c r="K2683" t="s">
        <v>155</v>
      </c>
      <c r="L2683" t="s">
        <v>20</v>
      </c>
      <c r="M2683" s="5">
        <v>310.82</v>
      </c>
    </row>
    <row r="2684" spans="1:13" x14ac:dyDescent="0.2">
      <c r="A2684" s="2">
        <v>44994</v>
      </c>
      <c r="B2684" s="3">
        <f t="shared" si="125"/>
        <v>2023</v>
      </c>
      <c r="C2684" t="str">
        <f t="shared" si="123"/>
        <v>2022-2023</v>
      </c>
      <c r="D2684" t="s">
        <v>147</v>
      </c>
      <c r="E2684" t="s">
        <v>47</v>
      </c>
      <c r="F2684" t="str">
        <f t="shared" si="124"/>
        <v>Western Australia</v>
      </c>
      <c r="G2684" t="s">
        <v>48</v>
      </c>
      <c r="H2684">
        <v>6030</v>
      </c>
      <c r="I2684" t="s">
        <v>11</v>
      </c>
      <c r="J2684" t="s">
        <v>49</v>
      </c>
      <c r="K2684" t="s">
        <v>155</v>
      </c>
      <c r="L2684" t="s">
        <v>20</v>
      </c>
      <c r="M2684" s="5">
        <v>310.92999999999995</v>
      </c>
    </row>
    <row r="2685" spans="1:13" x14ac:dyDescent="0.2">
      <c r="A2685" s="2">
        <v>45140</v>
      </c>
      <c r="B2685" s="3">
        <f t="shared" si="125"/>
        <v>2024</v>
      </c>
      <c r="C2685" t="str">
        <f t="shared" si="123"/>
        <v>2023-2024</v>
      </c>
      <c r="D2685" t="s">
        <v>147</v>
      </c>
      <c r="E2685" t="s">
        <v>132</v>
      </c>
      <c r="F2685" t="str">
        <f t="shared" si="124"/>
        <v>New South Wales</v>
      </c>
      <c r="G2685" t="s">
        <v>10</v>
      </c>
      <c r="H2685">
        <v>2800</v>
      </c>
      <c r="I2685" t="s">
        <v>11</v>
      </c>
      <c r="J2685" t="s">
        <v>25</v>
      </c>
      <c r="K2685" t="s">
        <v>149</v>
      </c>
      <c r="L2685" t="s">
        <v>15</v>
      </c>
      <c r="M2685" s="5">
        <v>311.39999999999998</v>
      </c>
    </row>
    <row r="2686" spans="1:13" x14ac:dyDescent="0.2">
      <c r="A2686" s="2">
        <v>45254</v>
      </c>
      <c r="B2686" s="3">
        <f t="shared" si="125"/>
        <v>2024</v>
      </c>
      <c r="C2686" t="str">
        <f t="shared" si="123"/>
        <v>2023-2024</v>
      </c>
      <c r="D2686" t="s">
        <v>147</v>
      </c>
      <c r="E2686" t="s">
        <v>137</v>
      </c>
      <c r="F2686" t="str">
        <f t="shared" si="124"/>
        <v>New South Wales</v>
      </c>
      <c r="G2686" t="s">
        <v>10</v>
      </c>
      <c r="H2686">
        <v>2031</v>
      </c>
      <c r="I2686" t="s">
        <v>11</v>
      </c>
      <c r="J2686" t="s">
        <v>12</v>
      </c>
      <c r="K2686" t="s">
        <v>156</v>
      </c>
      <c r="L2686" t="s">
        <v>17</v>
      </c>
      <c r="M2686" s="5">
        <v>311.44000000000005</v>
      </c>
    </row>
    <row r="2687" spans="1:13" x14ac:dyDescent="0.2">
      <c r="A2687" s="2">
        <v>45647</v>
      </c>
      <c r="B2687" s="3">
        <f t="shared" si="125"/>
        <v>2025</v>
      </c>
      <c r="C2687" t="str">
        <f t="shared" si="123"/>
        <v>2024-2025</v>
      </c>
      <c r="D2687" t="s">
        <v>147</v>
      </c>
      <c r="E2687" t="s">
        <v>103</v>
      </c>
      <c r="F2687" t="str">
        <f t="shared" si="124"/>
        <v>Queensland</v>
      </c>
      <c r="G2687" t="s">
        <v>35</v>
      </c>
      <c r="H2687">
        <v>4509</v>
      </c>
      <c r="I2687" t="s">
        <v>11</v>
      </c>
      <c r="J2687" t="s">
        <v>104</v>
      </c>
      <c r="K2687" t="s">
        <v>149</v>
      </c>
      <c r="L2687" t="s">
        <v>15</v>
      </c>
      <c r="M2687" s="5">
        <v>312.12</v>
      </c>
    </row>
    <row r="2688" spans="1:13" x14ac:dyDescent="0.2">
      <c r="A2688" s="2">
        <v>45337</v>
      </c>
      <c r="B2688" s="3">
        <f t="shared" si="125"/>
        <v>2024</v>
      </c>
      <c r="C2688" t="str">
        <f t="shared" si="123"/>
        <v>2023-2024</v>
      </c>
      <c r="D2688" t="s">
        <v>147</v>
      </c>
      <c r="E2688" t="s">
        <v>62</v>
      </c>
      <c r="F2688" t="str">
        <f t="shared" si="124"/>
        <v>Victoria</v>
      </c>
      <c r="G2688" t="s">
        <v>45</v>
      </c>
      <c r="H2688">
        <v>3134</v>
      </c>
      <c r="I2688" t="s">
        <v>11</v>
      </c>
      <c r="J2688" t="s">
        <v>63</v>
      </c>
      <c r="K2688" t="s">
        <v>149</v>
      </c>
      <c r="L2688" t="s">
        <v>15</v>
      </c>
      <c r="M2688" s="5">
        <v>313.61</v>
      </c>
    </row>
    <row r="2689" spans="1:13" x14ac:dyDescent="0.2">
      <c r="A2689" s="2">
        <v>45159</v>
      </c>
      <c r="B2689" s="3">
        <f t="shared" si="125"/>
        <v>2024</v>
      </c>
      <c r="C2689" t="str">
        <f t="shared" si="123"/>
        <v>2023-2024</v>
      </c>
      <c r="D2689" t="s">
        <v>147</v>
      </c>
      <c r="E2689" t="s">
        <v>73</v>
      </c>
      <c r="F2689" t="str">
        <f t="shared" si="124"/>
        <v>Victoria</v>
      </c>
      <c r="G2689" t="s">
        <v>45</v>
      </c>
      <c r="H2689">
        <v>3136</v>
      </c>
      <c r="I2689" t="s">
        <v>11</v>
      </c>
      <c r="J2689" t="s">
        <v>63</v>
      </c>
      <c r="K2689" t="s">
        <v>150</v>
      </c>
      <c r="L2689" t="s">
        <v>18</v>
      </c>
      <c r="M2689" s="5">
        <v>313.62</v>
      </c>
    </row>
    <row r="2690" spans="1:13" x14ac:dyDescent="0.2">
      <c r="A2690" s="2">
        <v>45316</v>
      </c>
      <c r="B2690" s="3">
        <f t="shared" si="125"/>
        <v>2024</v>
      </c>
      <c r="C2690" t="str">
        <f t="shared" ref="C2690:C2753" si="126">IF(MONTH(A2690) &gt;= 7, YEAR(A2690) &amp; "-" &amp; YEAR(A2690) + 1, YEAR(A2690) - 1 &amp; "-" &amp; YEAR(A2690))</f>
        <v>2023-2024</v>
      </c>
      <c r="D2690" t="s">
        <v>147</v>
      </c>
      <c r="E2690" t="s">
        <v>31</v>
      </c>
      <c r="F2690" t="str">
        <f t="shared" ref="F2690:F2753" si="127">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row>
    <row r="2691" spans="1:13" x14ac:dyDescent="0.2">
      <c r="A2691" s="2">
        <v>45285</v>
      </c>
      <c r="B2691" s="3">
        <f t="shared" ref="B2691:B2754" si="128">IF(MONTH(A2691)&gt;=7,YEAR(A2691)+1,YEAR(A2691))</f>
        <v>2024</v>
      </c>
      <c r="C2691" t="str">
        <f t="shared" si="126"/>
        <v>2023-2024</v>
      </c>
      <c r="D2691" t="s">
        <v>147</v>
      </c>
      <c r="E2691" t="s">
        <v>93</v>
      </c>
      <c r="F2691" t="str">
        <f t="shared" si="127"/>
        <v>Western Australia</v>
      </c>
      <c r="G2691" t="s">
        <v>48</v>
      </c>
      <c r="H2691">
        <v>6112</v>
      </c>
      <c r="I2691" t="s">
        <v>11</v>
      </c>
      <c r="J2691" t="s">
        <v>94</v>
      </c>
      <c r="K2691" t="s">
        <v>155</v>
      </c>
      <c r="L2691" t="s">
        <v>20</v>
      </c>
      <c r="M2691" s="5">
        <v>313.83000000000004</v>
      </c>
    </row>
    <row r="2692" spans="1:13" x14ac:dyDescent="0.2">
      <c r="A2692" s="2">
        <v>45570</v>
      </c>
      <c r="B2692" s="3">
        <f t="shared" si="128"/>
        <v>2025</v>
      </c>
      <c r="C2692" t="str">
        <f t="shared" si="126"/>
        <v>2024-2025</v>
      </c>
      <c r="D2692" t="s">
        <v>147</v>
      </c>
      <c r="E2692" t="s">
        <v>34</v>
      </c>
      <c r="F2692" t="str">
        <f t="shared" si="127"/>
        <v>Queensland</v>
      </c>
      <c r="G2692" t="s">
        <v>35</v>
      </c>
      <c r="H2692">
        <v>4802</v>
      </c>
      <c r="I2692" t="s">
        <v>11</v>
      </c>
      <c r="J2692" t="s">
        <v>36</v>
      </c>
      <c r="K2692" t="s">
        <v>152</v>
      </c>
      <c r="L2692" t="s">
        <v>13</v>
      </c>
      <c r="M2692" s="5">
        <v>313.93</v>
      </c>
    </row>
    <row r="2693" spans="1:13" x14ac:dyDescent="0.2">
      <c r="A2693" s="2">
        <v>45297</v>
      </c>
      <c r="B2693" s="3">
        <f t="shared" si="128"/>
        <v>2024</v>
      </c>
      <c r="C2693" t="str">
        <f t="shared" si="126"/>
        <v>2023-2024</v>
      </c>
      <c r="D2693" t="s">
        <v>147</v>
      </c>
      <c r="E2693" t="s">
        <v>114</v>
      </c>
      <c r="F2693" t="str">
        <f t="shared" si="127"/>
        <v>Victoria</v>
      </c>
      <c r="G2693" t="s">
        <v>45</v>
      </c>
      <c r="H2693">
        <v>3551</v>
      </c>
      <c r="I2693" t="s">
        <v>11</v>
      </c>
      <c r="J2693" t="s">
        <v>60</v>
      </c>
      <c r="K2693" t="s">
        <v>19</v>
      </c>
      <c r="L2693" t="s">
        <v>23</v>
      </c>
      <c r="M2693" s="5">
        <v>314.66999999999996</v>
      </c>
    </row>
    <row r="2694" spans="1:13" x14ac:dyDescent="0.2">
      <c r="A2694" s="2">
        <v>45365</v>
      </c>
      <c r="B2694" s="3">
        <f t="shared" si="128"/>
        <v>2024</v>
      </c>
      <c r="C2694" t="str">
        <f t="shared" si="126"/>
        <v>2023-2024</v>
      </c>
      <c r="D2694" t="s">
        <v>147</v>
      </c>
      <c r="E2694" t="s">
        <v>113</v>
      </c>
      <c r="F2694" t="str">
        <f t="shared" si="127"/>
        <v>Queensland</v>
      </c>
      <c r="G2694" t="s">
        <v>35</v>
      </c>
      <c r="H2694">
        <v>4215</v>
      </c>
      <c r="I2694" t="s">
        <v>11</v>
      </c>
      <c r="J2694" t="s">
        <v>104</v>
      </c>
      <c r="K2694" t="s">
        <v>149</v>
      </c>
      <c r="L2694" t="s">
        <v>15</v>
      </c>
      <c r="M2694" s="5">
        <v>315.27000000000004</v>
      </c>
    </row>
    <row r="2695" spans="1:13" x14ac:dyDescent="0.2">
      <c r="A2695" s="2">
        <v>45181</v>
      </c>
      <c r="B2695" s="3">
        <f t="shared" si="128"/>
        <v>2024</v>
      </c>
      <c r="C2695" t="str">
        <f t="shared" si="126"/>
        <v>2023-2024</v>
      </c>
      <c r="D2695" t="s">
        <v>148</v>
      </c>
      <c r="E2695" t="s">
        <v>57</v>
      </c>
      <c r="F2695" t="str">
        <f t="shared" si="127"/>
        <v>New South Wales</v>
      </c>
      <c r="G2695" t="s">
        <v>10</v>
      </c>
      <c r="H2695">
        <v>2560</v>
      </c>
      <c r="I2695" t="s">
        <v>11</v>
      </c>
      <c r="J2695" t="s">
        <v>58</v>
      </c>
      <c r="K2695" t="s">
        <v>149</v>
      </c>
      <c r="L2695" t="s">
        <v>15</v>
      </c>
      <c r="M2695" s="5">
        <v>315.51000000000005</v>
      </c>
    </row>
    <row r="2696" spans="1:13" x14ac:dyDescent="0.2">
      <c r="A2696" s="2">
        <v>45117</v>
      </c>
      <c r="B2696" s="3">
        <f t="shared" si="128"/>
        <v>2024</v>
      </c>
      <c r="C2696" t="str">
        <f t="shared" si="126"/>
        <v>2023-2024</v>
      </c>
      <c r="D2696" t="s">
        <v>147</v>
      </c>
      <c r="E2696" t="s">
        <v>132</v>
      </c>
      <c r="F2696" t="str">
        <f t="shared" si="127"/>
        <v>New South Wales</v>
      </c>
      <c r="G2696" t="s">
        <v>10</v>
      </c>
      <c r="H2696">
        <v>2800</v>
      </c>
      <c r="I2696" t="s">
        <v>11</v>
      </c>
      <c r="J2696" t="s">
        <v>25</v>
      </c>
      <c r="K2696" t="s">
        <v>154</v>
      </c>
      <c r="L2696" t="s">
        <v>14</v>
      </c>
      <c r="M2696" s="5">
        <v>317.17</v>
      </c>
    </row>
    <row r="2697" spans="1:13" x14ac:dyDescent="0.2">
      <c r="A2697" s="2">
        <v>44994</v>
      </c>
      <c r="B2697" s="3">
        <f t="shared" si="128"/>
        <v>2023</v>
      </c>
      <c r="C2697" t="str">
        <f t="shared" si="126"/>
        <v>2022-2023</v>
      </c>
      <c r="D2697" t="s">
        <v>147</v>
      </c>
      <c r="E2697" t="s">
        <v>145</v>
      </c>
      <c r="F2697" t="str">
        <f t="shared" si="127"/>
        <v>New South Wales</v>
      </c>
      <c r="G2697" t="s">
        <v>10</v>
      </c>
      <c r="H2697">
        <v>2101</v>
      </c>
      <c r="I2697" t="s">
        <v>11</v>
      </c>
      <c r="J2697" t="s">
        <v>27</v>
      </c>
      <c r="K2697" t="s">
        <v>155</v>
      </c>
      <c r="L2697" t="s">
        <v>20</v>
      </c>
      <c r="M2697" s="5">
        <v>317.45000000000005</v>
      </c>
    </row>
    <row r="2698" spans="1:13" x14ac:dyDescent="0.2">
      <c r="A2698" s="2">
        <v>45114</v>
      </c>
      <c r="B2698" s="3">
        <f t="shared" si="128"/>
        <v>2024</v>
      </c>
      <c r="C2698" t="str">
        <f t="shared" si="126"/>
        <v>2023-2024</v>
      </c>
      <c r="D2698" t="s">
        <v>148</v>
      </c>
      <c r="E2698" t="s">
        <v>112</v>
      </c>
      <c r="F2698" t="str">
        <f t="shared" si="127"/>
        <v>Victoria</v>
      </c>
      <c r="G2698" t="s">
        <v>45</v>
      </c>
      <c r="H2698">
        <v>3076</v>
      </c>
      <c r="I2698" t="s">
        <v>11</v>
      </c>
      <c r="J2698" t="s">
        <v>46</v>
      </c>
      <c r="K2698" t="s">
        <v>149</v>
      </c>
      <c r="L2698" t="s">
        <v>15</v>
      </c>
      <c r="M2698" s="5">
        <v>317.57</v>
      </c>
    </row>
    <row r="2699" spans="1:13" x14ac:dyDescent="0.2">
      <c r="A2699" s="2">
        <v>45424</v>
      </c>
      <c r="B2699" s="3">
        <f t="shared" si="128"/>
        <v>2024</v>
      </c>
      <c r="C2699" t="str">
        <f t="shared" si="126"/>
        <v>2023-2024</v>
      </c>
      <c r="D2699" t="s">
        <v>147</v>
      </c>
      <c r="E2699" t="s">
        <v>141</v>
      </c>
      <c r="F2699" t="str">
        <f t="shared" si="127"/>
        <v>Western Australia</v>
      </c>
      <c r="G2699" t="s">
        <v>48</v>
      </c>
      <c r="H2699">
        <v>6052</v>
      </c>
      <c r="I2699" t="s">
        <v>11</v>
      </c>
      <c r="J2699" t="s">
        <v>49</v>
      </c>
      <c r="K2699" t="s">
        <v>154</v>
      </c>
      <c r="L2699" t="s">
        <v>14</v>
      </c>
      <c r="M2699" s="5">
        <v>317.68</v>
      </c>
    </row>
    <row r="2700" spans="1:13" x14ac:dyDescent="0.2">
      <c r="A2700" s="2">
        <v>45357</v>
      </c>
      <c r="B2700" s="3">
        <f t="shared" si="128"/>
        <v>2024</v>
      </c>
      <c r="C2700" t="str">
        <f t="shared" si="126"/>
        <v>2023-2024</v>
      </c>
      <c r="D2700" t="s">
        <v>147</v>
      </c>
      <c r="E2700" t="s">
        <v>138</v>
      </c>
      <c r="F2700" t="str">
        <f t="shared" si="127"/>
        <v>Queensland</v>
      </c>
      <c r="G2700" t="s">
        <v>35</v>
      </c>
      <c r="H2700">
        <v>4558</v>
      </c>
      <c r="I2700" t="s">
        <v>11</v>
      </c>
      <c r="J2700" t="s">
        <v>120</v>
      </c>
      <c r="K2700" t="s">
        <v>155</v>
      </c>
      <c r="L2700" t="s">
        <v>20</v>
      </c>
      <c r="M2700" s="5">
        <v>317.88</v>
      </c>
    </row>
    <row r="2701" spans="1:13" x14ac:dyDescent="0.2">
      <c r="A2701" s="2">
        <v>44928</v>
      </c>
      <c r="B2701" s="3">
        <f t="shared" si="128"/>
        <v>2023</v>
      </c>
      <c r="C2701" t="str">
        <f t="shared" si="126"/>
        <v>2022-2023</v>
      </c>
      <c r="D2701" t="s">
        <v>147</v>
      </c>
      <c r="E2701" t="s">
        <v>113</v>
      </c>
      <c r="F2701" t="str">
        <f t="shared" si="127"/>
        <v>Queensland</v>
      </c>
      <c r="G2701" t="s">
        <v>35</v>
      </c>
      <c r="H2701">
        <v>4215</v>
      </c>
      <c r="I2701" t="s">
        <v>11</v>
      </c>
      <c r="J2701" t="s">
        <v>104</v>
      </c>
      <c r="K2701" t="s">
        <v>157</v>
      </c>
      <c r="L2701" t="s">
        <v>22</v>
      </c>
      <c r="M2701" s="5">
        <v>318.18</v>
      </c>
    </row>
    <row r="2702" spans="1:13" x14ac:dyDescent="0.2">
      <c r="A2702" s="2">
        <v>45583</v>
      </c>
      <c r="B2702" s="3">
        <f t="shared" si="128"/>
        <v>2025</v>
      </c>
      <c r="C2702" t="str">
        <f t="shared" si="126"/>
        <v>2024-2025</v>
      </c>
      <c r="D2702" t="s">
        <v>147</v>
      </c>
      <c r="E2702" t="s">
        <v>107</v>
      </c>
      <c r="F2702" t="str">
        <f t="shared" si="127"/>
        <v>Queensland</v>
      </c>
      <c r="G2702" t="s">
        <v>35</v>
      </c>
      <c r="H2702">
        <v>4220</v>
      </c>
      <c r="I2702" t="s">
        <v>11</v>
      </c>
      <c r="J2702" t="s">
        <v>104</v>
      </c>
      <c r="K2702" t="s">
        <v>19</v>
      </c>
      <c r="L2702" t="s">
        <v>23</v>
      </c>
      <c r="M2702" s="5">
        <v>318.38</v>
      </c>
    </row>
    <row r="2703" spans="1:13" x14ac:dyDescent="0.2">
      <c r="A2703" s="2">
        <v>45547</v>
      </c>
      <c r="B2703" s="3">
        <f t="shared" si="128"/>
        <v>2025</v>
      </c>
      <c r="C2703" t="str">
        <f t="shared" si="126"/>
        <v>2024-2025</v>
      </c>
      <c r="D2703" t="s">
        <v>147</v>
      </c>
      <c r="E2703" t="s">
        <v>141</v>
      </c>
      <c r="F2703" t="str">
        <f t="shared" si="127"/>
        <v>Western Australia</v>
      </c>
      <c r="G2703" t="s">
        <v>48</v>
      </c>
      <c r="H2703">
        <v>6052</v>
      </c>
      <c r="I2703" t="s">
        <v>11</v>
      </c>
      <c r="J2703" t="s">
        <v>49</v>
      </c>
      <c r="K2703" t="s">
        <v>153</v>
      </c>
      <c r="L2703" t="s">
        <v>16</v>
      </c>
      <c r="M2703" s="5">
        <v>318.63</v>
      </c>
    </row>
    <row r="2704" spans="1:13" x14ac:dyDescent="0.2">
      <c r="A2704" s="2">
        <v>45533</v>
      </c>
      <c r="B2704" s="3">
        <f t="shared" si="128"/>
        <v>2025</v>
      </c>
      <c r="C2704" t="str">
        <f t="shared" si="126"/>
        <v>2024-2025</v>
      </c>
      <c r="D2704" t="s">
        <v>147</v>
      </c>
      <c r="E2704" t="s">
        <v>124</v>
      </c>
      <c r="F2704" t="str">
        <f t="shared" si="127"/>
        <v>New South Wales</v>
      </c>
      <c r="G2704" t="s">
        <v>10</v>
      </c>
      <c r="H2704">
        <v>2015</v>
      </c>
      <c r="I2704" t="s">
        <v>11</v>
      </c>
      <c r="J2704" t="s">
        <v>12</v>
      </c>
      <c r="K2704" t="s">
        <v>154</v>
      </c>
      <c r="L2704" t="s">
        <v>14</v>
      </c>
      <c r="M2704" s="5">
        <v>318.77999999999997</v>
      </c>
    </row>
    <row r="2705" spans="1:13" x14ac:dyDescent="0.2">
      <c r="A2705" s="2">
        <v>45226</v>
      </c>
      <c r="B2705" s="3">
        <f t="shared" si="128"/>
        <v>2024</v>
      </c>
      <c r="C2705" t="str">
        <f t="shared" si="126"/>
        <v>2023-2024</v>
      </c>
      <c r="D2705" t="s">
        <v>147</v>
      </c>
      <c r="E2705" t="s">
        <v>141</v>
      </c>
      <c r="F2705" t="str">
        <f t="shared" si="127"/>
        <v>Western Australia</v>
      </c>
      <c r="G2705" t="s">
        <v>48</v>
      </c>
      <c r="H2705">
        <v>6052</v>
      </c>
      <c r="I2705" t="s">
        <v>11</v>
      </c>
      <c r="J2705" t="s">
        <v>49</v>
      </c>
      <c r="K2705" t="s">
        <v>155</v>
      </c>
      <c r="L2705" t="s">
        <v>20</v>
      </c>
      <c r="M2705" s="5">
        <v>319.33</v>
      </c>
    </row>
    <row r="2706" spans="1:13" x14ac:dyDescent="0.2">
      <c r="A2706" s="2">
        <v>45538</v>
      </c>
      <c r="B2706" s="3">
        <f t="shared" si="128"/>
        <v>2025</v>
      </c>
      <c r="C2706" t="str">
        <f t="shared" si="126"/>
        <v>2024-2025</v>
      </c>
      <c r="D2706" t="s">
        <v>147</v>
      </c>
      <c r="E2706" t="s">
        <v>123</v>
      </c>
      <c r="F2706" t="str">
        <f t="shared" si="127"/>
        <v>Western Australia</v>
      </c>
      <c r="G2706" t="s">
        <v>48</v>
      </c>
      <c r="H2706">
        <v>6109</v>
      </c>
      <c r="I2706" t="s">
        <v>11</v>
      </c>
      <c r="J2706" t="s">
        <v>94</v>
      </c>
      <c r="K2706" t="s">
        <v>150</v>
      </c>
      <c r="L2706" t="s">
        <v>18</v>
      </c>
      <c r="M2706" s="5">
        <v>319.45000000000005</v>
      </c>
    </row>
    <row r="2707" spans="1:13" x14ac:dyDescent="0.2">
      <c r="A2707" s="2">
        <v>45040</v>
      </c>
      <c r="B2707" s="3">
        <f t="shared" si="128"/>
        <v>2023</v>
      </c>
      <c r="C2707" t="str">
        <f t="shared" si="126"/>
        <v>2022-2023</v>
      </c>
      <c r="D2707" t="s">
        <v>147</v>
      </c>
      <c r="E2707" t="s">
        <v>92</v>
      </c>
      <c r="F2707" t="str">
        <f t="shared" si="127"/>
        <v>Queensland</v>
      </c>
      <c r="G2707" t="s">
        <v>35</v>
      </c>
      <c r="H2707">
        <v>4068</v>
      </c>
      <c r="I2707" t="s">
        <v>11</v>
      </c>
      <c r="J2707" t="s">
        <v>43</v>
      </c>
      <c r="K2707" t="s">
        <v>151</v>
      </c>
      <c r="L2707" t="s">
        <v>21</v>
      </c>
      <c r="M2707" s="5">
        <v>321.52999999999997</v>
      </c>
    </row>
    <row r="2708" spans="1:13" x14ac:dyDescent="0.2">
      <c r="A2708" s="2">
        <v>45195</v>
      </c>
      <c r="B2708" s="3">
        <f t="shared" si="128"/>
        <v>2024</v>
      </c>
      <c r="C2708" t="str">
        <f t="shared" si="126"/>
        <v>2023-2024</v>
      </c>
      <c r="D2708" t="s">
        <v>147</v>
      </c>
      <c r="E2708" t="s">
        <v>85</v>
      </c>
      <c r="F2708" t="str">
        <f t="shared" si="127"/>
        <v>Queensland</v>
      </c>
      <c r="G2708" t="s">
        <v>35</v>
      </c>
      <c r="H2708">
        <v>4883</v>
      </c>
      <c r="I2708" t="s">
        <v>11</v>
      </c>
      <c r="J2708" t="s">
        <v>36</v>
      </c>
      <c r="K2708" t="s">
        <v>154</v>
      </c>
      <c r="L2708" t="s">
        <v>14</v>
      </c>
      <c r="M2708" s="5">
        <v>321.62</v>
      </c>
    </row>
    <row r="2709" spans="1:13" x14ac:dyDescent="0.2">
      <c r="A2709" s="2">
        <v>45250</v>
      </c>
      <c r="B2709" s="3">
        <f t="shared" si="128"/>
        <v>2024</v>
      </c>
      <c r="C2709" t="str">
        <f t="shared" si="126"/>
        <v>2023-2024</v>
      </c>
      <c r="D2709" t="s">
        <v>147</v>
      </c>
      <c r="E2709" t="s">
        <v>113</v>
      </c>
      <c r="F2709" t="str">
        <f t="shared" si="127"/>
        <v>Queensland</v>
      </c>
      <c r="G2709" t="s">
        <v>35</v>
      </c>
      <c r="H2709">
        <v>4215</v>
      </c>
      <c r="I2709" t="s">
        <v>11</v>
      </c>
      <c r="J2709" t="s">
        <v>104</v>
      </c>
      <c r="K2709" t="s">
        <v>155</v>
      </c>
      <c r="L2709" t="s">
        <v>20</v>
      </c>
      <c r="M2709" s="5">
        <v>323.08999999999997</v>
      </c>
    </row>
    <row r="2710" spans="1:13" x14ac:dyDescent="0.2">
      <c r="A2710" s="2">
        <v>45628</v>
      </c>
      <c r="B2710" s="3">
        <f t="shared" si="128"/>
        <v>2025</v>
      </c>
      <c r="C2710" t="str">
        <f t="shared" si="126"/>
        <v>2024-2025</v>
      </c>
      <c r="D2710" t="s">
        <v>147</v>
      </c>
      <c r="E2710" t="s">
        <v>143</v>
      </c>
      <c r="F2710" t="str">
        <f t="shared" si="127"/>
        <v>New South Wales</v>
      </c>
      <c r="G2710" t="s">
        <v>10</v>
      </c>
      <c r="H2710">
        <v>2154</v>
      </c>
      <c r="I2710" t="s">
        <v>11</v>
      </c>
      <c r="J2710" t="s">
        <v>27</v>
      </c>
      <c r="K2710" t="s">
        <v>155</v>
      </c>
      <c r="L2710" t="s">
        <v>20</v>
      </c>
      <c r="M2710" s="5">
        <v>323.19</v>
      </c>
    </row>
    <row r="2711" spans="1:13" x14ac:dyDescent="0.2">
      <c r="A2711" s="2">
        <v>45391</v>
      </c>
      <c r="B2711" s="3">
        <f t="shared" si="128"/>
        <v>2024</v>
      </c>
      <c r="C2711" t="str">
        <f t="shared" si="126"/>
        <v>2023-2024</v>
      </c>
      <c r="D2711" t="s">
        <v>147</v>
      </c>
      <c r="E2711" t="s">
        <v>92</v>
      </c>
      <c r="F2711" t="str">
        <f t="shared" si="127"/>
        <v>Queensland</v>
      </c>
      <c r="G2711" t="s">
        <v>35</v>
      </c>
      <c r="H2711">
        <v>4068</v>
      </c>
      <c r="I2711" t="s">
        <v>11</v>
      </c>
      <c r="J2711" t="s">
        <v>43</v>
      </c>
      <c r="K2711" t="s">
        <v>154</v>
      </c>
      <c r="L2711" t="s">
        <v>14</v>
      </c>
      <c r="M2711" s="5">
        <v>324.33</v>
      </c>
    </row>
    <row r="2712" spans="1:13" x14ac:dyDescent="0.2">
      <c r="A2712" s="2">
        <v>45458</v>
      </c>
      <c r="B2712" s="3">
        <f t="shared" si="128"/>
        <v>2024</v>
      </c>
      <c r="C2712" t="str">
        <f t="shared" si="126"/>
        <v>2023-2024</v>
      </c>
      <c r="D2712" t="s">
        <v>148</v>
      </c>
      <c r="E2712" t="s">
        <v>41</v>
      </c>
      <c r="F2712" t="str">
        <f t="shared" si="127"/>
        <v>New South Wales</v>
      </c>
      <c r="G2712" t="s">
        <v>10</v>
      </c>
      <c r="H2712">
        <v>2830</v>
      </c>
      <c r="I2712" t="s">
        <v>11</v>
      </c>
      <c r="J2712" t="s">
        <v>25</v>
      </c>
      <c r="K2712" t="s">
        <v>19</v>
      </c>
      <c r="L2712" t="s">
        <v>23</v>
      </c>
      <c r="M2712" s="5">
        <v>324.38</v>
      </c>
    </row>
    <row r="2713" spans="1:13" x14ac:dyDescent="0.2">
      <c r="A2713" s="2">
        <v>45232</v>
      </c>
      <c r="B2713" s="3">
        <f t="shared" si="128"/>
        <v>2024</v>
      </c>
      <c r="C2713" t="str">
        <f t="shared" si="126"/>
        <v>2023-2024</v>
      </c>
      <c r="D2713" t="s">
        <v>147</v>
      </c>
      <c r="E2713" t="s">
        <v>146</v>
      </c>
      <c r="F2713" t="str">
        <f t="shared" si="127"/>
        <v>Victoria</v>
      </c>
      <c r="G2713" t="s">
        <v>45</v>
      </c>
      <c r="H2713">
        <v>3353</v>
      </c>
      <c r="I2713" t="s">
        <v>11</v>
      </c>
      <c r="J2713" t="s">
        <v>60</v>
      </c>
      <c r="K2713" t="s">
        <v>149</v>
      </c>
      <c r="L2713" t="s">
        <v>15</v>
      </c>
      <c r="M2713" s="5">
        <v>324.63</v>
      </c>
    </row>
    <row r="2714" spans="1:13" x14ac:dyDescent="0.2">
      <c r="A2714" s="2">
        <v>45509</v>
      </c>
      <c r="B2714" s="3">
        <f t="shared" si="128"/>
        <v>2025</v>
      </c>
      <c r="C2714" t="str">
        <f t="shared" si="126"/>
        <v>2024-2025</v>
      </c>
      <c r="D2714" t="s">
        <v>147</v>
      </c>
      <c r="E2714" t="s">
        <v>28</v>
      </c>
      <c r="F2714" t="str">
        <f t="shared" si="127"/>
        <v>Northern Territory</v>
      </c>
      <c r="G2714" t="s">
        <v>29</v>
      </c>
      <c r="H2714">
        <v>800</v>
      </c>
      <c r="I2714" t="s">
        <v>11</v>
      </c>
      <c r="J2714" t="s">
        <v>30</v>
      </c>
      <c r="K2714" t="s">
        <v>149</v>
      </c>
      <c r="L2714" t="s">
        <v>15</v>
      </c>
      <c r="M2714" s="5">
        <v>325.47000000000003</v>
      </c>
    </row>
    <row r="2715" spans="1:13" x14ac:dyDescent="0.2">
      <c r="A2715" s="2">
        <v>45613</v>
      </c>
      <c r="B2715" s="3">
        <f t="shared" si="128"/>
        <v>2025</v>
      </c>
      <c r="C2715" t="str">
        <f t="shared" si="126"/>
        <v>2024-2025</v>
      </c>
      <c r="D2715" t="s">
        <v>147</v>
      </c>
      <c r="E2715" t="s">
        <v>124</v>
      </c>
      <c r="F2715" t="str">
        <f t="shared" si="127"/>
        <v>New South Wales</v>
      </c>
      <c r="G2715" t="s">
        <v>10</v>
      </c>
      <c r="H2715">
        <v>2015</v>
      </c>
      <c r="I2715" t="s">
        <v>11</v>
      </c>
      <c r="J2715" t="s">
        <v>12</v>
      </c>
      <c r="K2715" t="s">
        <v>149</v>
      </c>
      <c r="L2715" t="s">
        <v>15</v>
      </c>
      <c r="M2715" s="5">
        <v>325.5</v>
      </c>
    </row>
    <row r="2716" spans="1:13" x14ac:dyDescent="0.2">
      <c r="A2716" s="2">
        <v>45629</v>
      </c>
      <c r="B2716" s="3">
        <f t="shared" si="128"/>
        <v>2025</v>
      </c>
      <c r="C2716" t="str">
        <f t="shared" si="126"/>
        <v>2024-2025</v>
      </c>
      <c r="D2716" t="s">
        <v>147</v>
      </c>
      <c r="E2716" t="s">
        <v>130</v>
      </c>
      <c r="F2716" t="str">
        <f t="shared" si="127"/>
        <v>South Australia</v>
      </c>
      <c r="G2716" t="s">
        <v>32</v>
      </c>
      <c r="H2716">
        <v>5290</v>
      </c>
      <c r="I2716" t="s">
        <v>11</v>
      </c>
      <c r="J2716" t="s">
        <v>38</v>
      </c>
      <c r="K2716" t="s">
        <v>151</v>
      </c>
      <c r="L2716" t="s">
        <v>21</v>
      </c>
      <c r="M2716" s="5">
        <v>326.10000000000002</v>
      </c>
    </row>
    <row r="2717" spans="1:13" x14ac:dyDescent="0.2">
      <c r="A2717" s="2">
        <v>45189</v>
      </c>
      <c r="B2717" s="3">
        <f t="shared" si="128"/>
        <v>2024</v>
      </c>
      <c r="C2717" t="str">
        <f t="shared" si="126"/>
        <v>2023-2024</v>
      </c>
      <c r="D2717" t="s">
        <v>147</v>
      </c>
      <c r="E2717" t="s">
        <v>133</v>
      </c>
      <c r="F2717" t="str">
        <f t="shared" si="127"/>
        <v>Queensland</v>
      </c>
      <c r="G2717" t="s">
        <v>35</v>
      </c>
      <c r="H2717">
        <v>4305</v>
      </c>
      <c r="I2717" t="s">
        <v>11</v>
      </c>
      <c r="J2717" t="s">
        <v>104</v>
      </c>
      <c r="K2717" t="s">
        <v>150</v>
      </c>
      <c r="L2717" t="s">
        <v>18</v>
      </c>
      <c r="M2717" s="5">
        <v>326.76</v>
      </c>
    </row>
    <row r="2718" spans="1:13" x14ac:dyDescent="0.2">
      <c r="A2718" s="2">
        <v>45211</v>
      </c>
      <c r="B2718" s="3">
        <f t="shared" si="128"/>
        <v>2024</v>
      </c>
      <c r="C2718" t="str">
        <f t="shared" si="126"/>
        <v>2023-2024</v>
      </c>
      <c r="D2718" t="s">
        <v>147</v>
      </c>
      <c r="E2718" t="s">
        <v>28</v>
      </c>
      <c r="F2718" t="str">
        <f t="shared" si="127"/>
        <v>Northern Territory</v>
      </c>
      <c r="G2718" t="s">
        <v>29</v>
      </c>
      <c r="H2718">
        <v>800</v>
      </c>
      <c r="I2718" t="s">
        <v>11</v>
      </c>
      <c r="J2718" t="s">
        <v>30</v>
      </c>
      <c r="K2718" t="s">
        <v>157</v>
      </c>
      <c r="L2718" t="s">
        <v>22</v>
      </c>
      <c r="M2718" s="5">
        <v>327.33999999999997</v>
      </c>
    </row>
    <row r="2719" spans="1:13" x14ac:dyDescent="0.2">
      <c r="A2719" s="2">
        <v>45557</v>
      </c>
      <c r="B2719" s="3">
        <f t="shared" si="128"/>
        <v>2025</v>
      </c>
      <c r="C2719" t="str">
        <f t="shared" si="126"/>
        <v>2024-2025</v>
      </c>
      <c r="D2719" t="s">
        <v>147</v>
      </c>
      <c r="E2719" t="s">
        <v>113</v>
      </c>
      <c r="F2719" t="str">
        <f t="shared" si="127"/>
        <v>Queensland</v>
      </c>
      <c r="G2719" t="s">
        <v>35</v>
      </c>
      <c r="H2719">
        <v>4215</v>
      </c>
      <c r="I2719" t="s">
        <v>11</v>
      </c>
      <c r="J2719" t="s">
        <v>104</v>
      </c>
      <c r="K2719" t="s">
        <v>154</v>
      </c>
      <c r="L2719" t="s">
        <v>14</v>
      </c>
      <c r="M2719" s="5">
        <v>327.45000000000005</v>
      </c>
    </row>
    <row r="2720" spans="1:13" x14ac:dyDescent="0.2">
      <c r="A2720" s="2">
        <v>45080</v>
      </c>
      <c r="B2720" s="3">
        <f t="shared" si="128"/>
        <v>2023</v>
      </c>
      <c r="C2720" t="str">
        <f t="shared" si="126"/>
        <v>2022-2023</v>
      </c>
      <c r="D2720" t="s">
        <v>148</v>
      </c>
      <c r="E2720" t="s">
        <v>81</v>
      </c>
      <c r="F2720" t="str">
        <f t="shared" si="127"/>
        <v>New South Wales</v>
      </c>
      <c r="G2720" t="s">
        <v>10</v>
      </c>
      <c r="H2720">
        <v>2485</v>
      </c>
      <c r="I2720" t="s">
        <v>11</v>
      </c>
      <c r="J2720" t="s">
        <v>68</v>
      </c>
      <c r="K2720" t="s">
        <v>152</v>
      </c>
      <c r="L2720" t="s">
        <v>13</v>
      </c>
      <c r="M2720" s="5">
        <v>327.47000000000003</v>
      </c>
    </row>
    <row r="2721" spans="1:13" x14ac:dyDescent="0.2">
      <c r="A2721" s="2">
        <v>45256</v>
      </c>
      <c r="B2721" s="3">
        <f t="shared" si="128"/>
        <v>2024</v>
      </c>
      <c r="C2721" t="str">
        <f t="shared" si="126"/>
        <v>2023-2024</v>
      </c>
      <c r="D2721" t="s">
        <v>147</v>
      </c>
      <c r="E2721" t="s">
        <v>88</v>
      </c>
      <c r="F2721" t="str">
        <f t="shared" si="127"/>
        <v>South Australia</v>
      </c>
      <c r="G2721" t="s">
        <v>32</v>
      </c>
      <c r="H2721">
        <v>5011</v>
      </c>
      <c r="I2721" t="s">
        <v>11</v>
      </c>
      <c r="J2721" t="s">
        <v>33</v>
      </c>
      <c r="K2721" t="s">
        <v>150</v>
      </c>
      <c r="L2721" t="s">
        <v>18</v>
      </c>
      <c r="M2721" s="5">
        <v>327.70000000000005</v>
      </c>
    </row>
    <row r="2722" spans="1:13" x14ac:dyDescent="0.2">
      <c r="A2722" s="2">
        <v>45136</v>
      </c>
      <c r="B2722" s="3">
        <f t="shared" si="128"/>
        <v>2024</v>
      </c>
      <c r="C2722" t="str">
        <f t="shared" si="126"/>
        <v>2023-2024</v>
      </c>
      <c r="D2722" t="s">
        <v>147</v>
      </c>
      <c r="E2722" t="s">
        <v>128</v>
      </c>
      <c r="F2722" t="str">
        <f t="shared" si="127"/>
        <v>Western Australia</v>
      </c>
      <c r="G2722" t="s">
        <v>48</v>
      </c>
      <c r="H2722">
        <v>6027</v>
      </c>
      <c r="I2722" t="s">
        <v>11</v>
      </c>
      <c r="J2722" t="s">
        <v>49</v>
      </c>
      <c r="K2722" t="s">
        <v>19</v>
      </c>
      <c r="L2722" t="s">
        <v>23</v>
      </c>
      <c r="M2722" s="5">
        <v>327.74</v>
      </c>
    </row>
    <row r="2723" spans="1:13" x14ac:dyDescent="0.2">
      <c r="A2723" s="2">
        <v>45090</v>
      </c>
      <c r="B2723" s="3">
        <f t="shared" si="128"/>
        <v>2023</v>
      </c>
      <c r="C2723" t="str">
        <f t="shared" si="126"/>
        <v>2022-2023</v>
      </c>
      <c r="D2723" t="s">
        <v>147</v>
      </c>
      <c r="E2723" t="s">
        <v>96</v>
      </c>
      <c r="F2723" t="str">
        <f t="shared" si="127"/>
        <v>Western Australia</v>
      </c>
      <c r="G2723" t="s">
        <v>48</v>
      </c>
      <c r="H2723">
        <v>6330</v>
      </c>
      <c r="I2723" t="s">
        <v>11</v>
      </c>
      <c r="J2723" t="s">
        <v>94</v>
      </c>
      <c r="K2723" t="s">
        <v>150</v>
      </c>
      <c r="L2723" t="s">
        <v>18</v>
      </c>
      <c r="M2723" s="5">
        <v>327.77</v>
      </c>
    </row>
    <row r="2724" spans="1:13" x14ac:dyDescent="0.2">
      <c r="A2724" s="2">
        <v>45145</v>
      </c>
      <c r="B2724" s="3">
        <f t="shared" si="128"/>
        <v>2024</v>
      </c>
      <c r="C2724" t="str">
        <f t="shared" si="126"/>
        <v>2023-2024</v>
      </c>
      <c r="D2724" t="s">
        <v>147</v>
      </c>
      <c r="E2724" t="s">
        <v>118</v>
      </c>
      <c r="F2724" t="str">
        <f t="shared" si="127"/>
        <v>New South Wales</v>
      </c>
      <c r="G2724" t="s">
        <v>10</v>
      </c>
      <c r="H2724">
        <v>2158</v>
      </c>
      <c r="I2724" t="s">
        <v>11</v>
      </c>
      <c r="J2724" t="s">
        <v>27</v>
      </c>
      <c r="K2724" t="s">
        <v>150</v>
      </c>
      <c r="L2724" t="s">
        <v>18</v>
      </c>
      <c r="M2724" s="5">
        <v>327.77</v>
      </c>
    </row>
    <row r="2725" spans="1:13" x14ac:dyDescent="0.2">
      <c r="A2725" s="2">
        <v>45432</v>
      </c>
      <c r="B2725" s="3">
        <f t="shared" si="128"/>
        <v>2024</v>
      </c>
      <c r="C2725" t="str">
        <f t="shared" si="126"/>
        <v>2023-2024</v>
      </c>
      <c r="D2725" t="s">
        <v>147</v>
      </c>
      <c r="E2725" t="s">
        <v>143</v>
      </c>
      <c r="F2725" t="str">
        <f t="shared" si="127"/>
        <v>New South Wales</v>
      </c>
      <c r="G2725" t="s">
        <v>10</v>
      </c>
      <c r="H2725">
        <v>2154</v>
      </c>
      <c r="I2725" t="s">
        <v>11</v>
      </c>
      <c r="J2725" t="s">
        <v>27</v>
      </c>
      <c r="K2725" t="s">
        <v>156</v>
      </c>
      <c r="L2725" t="s">
        <v>17</v>
      </c>
      <c r="M2725" s="5">
        <v>328.29</v>
      </c>
    </row>
    <row r="2726" spans="1:13" x14ac:dyDescent="0.2">
      <c r="A2726" s="2">
        <v>45643</v>
      </c>
      <c r="B2726" s="3">
        <f t="shared" si="128"/>
        <v>2025</v>
      </c>
      <c r="C2726" t="str">
        <f t="shared" si="126"/>
        <v>2024-2025</v>
      </c>
      <c r="D2726" t="s">
        <v>147</v>
      </c>
      <c r="E2726" t="s">
        <v>128</v>
      </c>
      <c r="F2726" t="str">
        <f t="shared" si="127"/>
        <v>Western Australia</v>
      </c>
      <c r="G2726" t="s">
        <v>48</v>
      </c>
      <c r="H2726">
        <v>6027</v>
      </c>
      <c r="I2726" t="s">
        <v>11</v>
      </c>
      <c r="J2726" t="s">
        <v>49</v>
      </c>
      <c r="K2726" t="s">
        <v>150</v>
      </c>
      <c r="L2726" t="s">
        <v>18</v>
      </c>
      <c r="M2726" s="5">
        <v>328.71</v>
      </c>
    </row>
    <row r="2727" spans="1:13" x14ac:dyDescent="0.2">
      <c r="A2727" s="2">
        <v>45285</v>
      </c>
      <c r="B2727" s="3">
        <f t="shared" si="128"/>
        <v>2024</v>
      </c>
      <c r="C2727" t="str">
        <f t="shared" si="126"/>
        <v>2023-2024</v>
      </c>
      <c r="D2727" t="s">
        <v>147</v>
      </c>
      <c r="E2727" t="s">
        <v>73</v>
      </c>
      <c r="F2727" t="str">
        <f t="shared" si="127"/>
        <v>Victoria</v>
      </c>
      <c r="G2727" t="s">
        <v>45</v>
      </c>
      <c r="H2727">
        <v>3136</v>
      </c>
      <c r="I2727" t="s">
        <v>11</v>
      </c>
      <c r="J2727" t="s">
        <v>63</v>
      </c>
      <c r="K2727" t="s">
        <v>155</v>
      </c>
      <c r="L2727" t="s">
        <v>20</v>
      </c>
      <c r="M2727" s="5">
        <v>329.27000000000004</v>
      </c>
    </row>
    <row r="2728" spans="1:13" x14ac:dyDescent="0.2">
      <c r="A2728" s="2">
        <v>45401</v>
      </c>
      <c r="B2728" s="3">
        <f t="shared" si="128"/>
        <v>2024</v>
      </c>
      <c r="C2728" t="str">
        <f t="shared" si="126"/>
        <v>2023-2024</v>
      </c>
      <c r="D2728" t="s">
        <v>147</v>
      </c>
      <c r="E2728" t="s">
        <v>78</v>
      </c>
      <c r="F2728" t="str">
        <f t="shared" si="127"/>
        <v>New South Wales</v>
      </c>
      <c r="G2728" t="s">
        <v>10</v>
      </c>
      <c r="H2728">
        <v>2350</v>
      </c>
      <c r="I2728" t="s">
        <v>11</v>
      </c>
      <c r="J2728" t="s">
        <v>68</v>
      </c>
      <c r="K2728" t="s">
        <v>151</v>
      </c>
      <c r="L2728" t="s">
        <v>21</v>
      </c>
      <c r="M2728" s="5">
        <v>329.48</v>
      </c>
    </row>
    <row r="2729" spans="1:13" x14ac:dyDescent="0.2">
      <c r="A2729" s="2">
        <v>44984</v>
      </c>
      <c r="B2729" s="3">
        <f t="shared" si="128"/>
        <v>2023</v>
      </c>
      <c r="C2729" t="str">
        <f t="shared" si="126"/>
        <v>2022-2023</v>
      </c>
      <c r="D2729" t="s">
        <v>147</v>
      </c>
      <c r="E2729" t="s">
        <v>78</v>
      </c>
      <c r="F2729" t="str">
        <f t="shared" si="127"/>
        <v>New South Wales</v>
      </c>
      <c r="G2729" t="s">
        <v>10</v>
      </c>
      <c r="H2729">
        <v>2350</v>
      </c>
      <c r="I2729" t="s">
        <v>11</v>
      </c>
      <c r="J2729" t="s">
        <v>68</v>
      </c>
      <c r="K2729" t="s">
        <v>149</v>
      </c>
      <c r="L2729" t="s">
        <v>15</v>
      </c>
      <c r="M2729" s="5">
        <v>330.32</v>
      </c>
    </row>
    <row r="2730" spans="1:13" x14ac:dyDescent="0.2">
      <c r="A2730" s="2">
        <v>45563</v>
      </c>
      <c r="B2730" s="3">
        <f t="shared" si="128"/>
        <v>2025</v>
      </c>
      <c r="C2730" t="str">
        <f t="shared" si="126"/>
        <v>2024-2025</v>
      </c>
      <c r="D2730" t="s">
        <v>148</v>
      </c>
      <c r="E2730" t="s">
        <v>136</v>
      </c>
      <c r="F2730" t="str">
        <f t="shared" si="127"/>
        <v>Victoria</v>
      </c>
      <c r="G2730" t="s">
        <v>45</v>
      </c>
      <c r="H2730">
        <v>3175</v>
      </c>
      <c r="I2730" t="s">
        <v>11</v>
      </c>
      <c r="J2730" t="s">
        <v>63</v>
      </c>
      <c r="K2730" t="s">
        <v>155</v>
      </c>
      <c r="L2730" t="s">
        <v>20</v>
      </c>
      <c r="M2730" s="5">
        <v>331.33</v>
      </c>
    </row>
    <row r="2731" spans="1:13" x14ac:dyDescent="0.2">
      <c r="A2731" s="2">
        <v>45171</v>
      </c>
      <c r="B2731" s="3">
        <f t="shared" si="128"/>
        <v>2024</v>
      </c>
      <c r="C2731" t="str">
        <f t="shared" si="126"/>
        <v>2023-2024</v>
      </c>
      <c r="D2731" t="s">
        <v>148</v>
      </c>
      <c r="E2731" t="s">
        <v>64</v>
      </c>
      <c r="F2731" t="str">
        <f t="shared" si="127"/>
        <v>Victoria</v>
      </c>
      <c r="G2731" t="s">
        <v>45</v>
      </c>
      <c r="H2731">
        <v>3199</v>
      </c>
      <c r="I2731" t="s">
        <v>11</v>
      </c>
      <c r="J2731" t="s">
        <v>63</v>
      </c>
      <c r="K2731" t="s">
        <v>149</v>
      </c>
      <c r="L2731" t="s">
        <v>15</v>
      </c>
      <c r="M2731" s="5">
        <v>331.47999999999996</v>
      </c>
    </row>
    <row r="2732" spans="1:13" x14ac:dyDescent="0.2">
      <c r="A2732" s="2">
        <v>45375</v>
      </c>
      <c r="B2732" s="3">
        <f t="shared" si="128"/>
        <v>2024</v>
      </c>
      <c r="C2732" t="str">
        <f t="shared" si="126"/>
        <v>2023-2024</v>
      </c>
      <c r="D2732" t="s">
        <v>148</v>
      </c>
      <c r="E2732" t="s">
        <v>90</v>
      </c>
      <c r="F2732" t="str">
        <f t="shared" si="127"/>
        <v>Victoria</v>
      </c>
      <c r="G2732" t="s">
        <v>45</v>
      </c>
      <c r="H2732">
        <v>3179</v>
      </c>
      <c r="I2732" t="s">
        <v>11</v>
      </c>
      <c r="J2732" t="s">
        <v>63</v>
      </c>
      <c r="K2732" t="s">
        <v>155</v>
      </c>
      <c r="L2732" t="s">
        <v>20</v>
      </c>
      <c r="M2732" s="5">
        <v>332.25000000000006</v>
      </c>
    </row>
    <row r="2733" spans="1:13" x14ac:dyDescent="0.2">
      <c r="A2733" s="2">
        <v>45579</v>
      </c>
      <c r="B2733" s="3">
        <f t="shared" si="128"/>
        <v>2025</v>
      </c>
      <c r="C2733" t="str">
        <f t="shared" si="126"/>
        <v>2024-2025</v>
      </c>
      <c r="D2733" t="s">
        <v>147</v>
      </c>
      <c r="E2733" t="s">
        <v>24</v>
      </c>
      <c r="F2733" t="str">
        <f t="shared" si="127"/>
        <v>New South Wales</v>
      </c>
      <c r="G2733" t="s">
        <v>10</v>
      </c>
      <c r="H2733">
        <v>2795</v>
      </c>
      <c r="I2733" t="s">
        <v>11</v>
      </c>
      <c r="J2733" t="s">
        <v>25</v>
      </c>
      <c r="K2733" t="s">
        <v>154</v>
      </c>
      <c r="L2733" t="s">
        <v>14</v>
      </c>
      <c r="M2733" s="5">
        <v>332.64</v>
      </c>
    </row>
    <row r="2734" spans="1:13" x14ac:dyDescent="0.2">
      <c r="A2734" s="2">
        <v>44948</v>
      </c>
      <c r="B2734" s="3">
        <f t="shared" si="128"/>
        <v>2023</v>
      </c>
      <c r="C2734" t="str">
        <f t="shared" si="126"/>
        <v>2022-2023</v>
      </c>
      <c r="D2734" t="s">
        <v>147</v>
      </c>
      <c r="E2734" t="s">
        <v>142</v>
      </c>
      <c r="F2734" t="str">
        <f t="shared" si="127"/>
        <v>Australian Capital Territory</v>
      </c>
      <c r="G2734" t="s">
        <v>80</v>
      </c>
      <c r="H2734">
        <v>2609</v>
      </c>
      <c r="I2734" t="s">
        <v>11</v>
      </c>
      <c r="J2734" t="s">
        <v>58</v>
      </c>
      <c r="K2734" t="s">
        <v>19</v>
      </c>
      <c r="L2734" t="s">
        <v>23</v>
      </c>
      <c r="M2734" s="5">
        <v>332.75</v>
      </c>
    </row>
    <row r="2735" spans="1:13" x14ac:dyDescent="0.2">
      <c r="A2735" s="2">
        <v>45226</v>
      </c>
      <c r="B2735" s="3">
        <f t="shared" si="128"/>
        <v>2024</v>
      </c>
      <c r="C2735" t="str">
        <f t="shared" si="126"/>
        <v>2023-2024</v>
      </c>
      <c r="D2735" t="s">
        <v>147</v>
      </c>
      <c r="E2735" t="s">
        <v>26</v>
      </c>
      <c r="F2735" t="str">
        <f t="shared" si="127"/>
        <v>New South Wales</v>
      </c>
      <c r="G2735" t="s">
        <v>10</v>
      </c>
      <c r="H2735">
        <v>2141</v>
      </c>
      <c r="I2735" t="s">
        <v>11</v>
      </c>
      <c r="J2735" t="s">
        <v>27</v>
      </c>
      <c r="K2735" t="s">
        <v>19</v>
      </c>
      <c r="L2735" t="s">
        <v>23</v>
      </c>
      <c r="M2735" s="5">
        <v>333.7</v>
      </c>
    </row>
    <row r="2736" spans="1:13" x14ac:dyDescent="0.2">
      <c r="A2736" s="2">
        <v>45146</v>
      </c>
      <c r="B2736" s="3">
        <f t="shared" si="128"/>
        <v>2024</v>
      </c>
      <c r="C2736" t="str">
        <f t="shared" si="126"/>
        <v>2023-2024</v>
      </c>
      <c r="D2736" t="s">
        <v>147</v>
      </c>
      <c r="E2736" t="s">
        <v>9</v>
      </c>
      <c r="F2736" t="str">
        <f t="shared" si="127"/>
        <v>New South Wales</v>
      </c>
      <c r="G2736" t="s">
        <v>10</v>
      </c>
      <c r="H2736">
        <v>2067</v>
      </c>
      <c r="I2736" t="s">
        <v>11</v>
      </c>
      <c r="J2736" t="s">
        <v>12</v>
      </c>
      <c r="K2736" t="s">
        <v>156</v>
      </c>
      <c r="L2736" t="s">
        <v>17</v>
      </c>
      <c r="M2736" s="5">
        <v>334.33</v>
      </c>
    </row>
    <row r="2737" spans="1:13" x14ac:dyDescent="0.2">
      <c r="A2737" s="2">
        <v>45215</v>
      </c>
      <c r="B2737" s="3">
        <f t="shared" si="128"/>
        <v>2024</v>
      </c>
      <c r="C2737" t="str">
        <f t="shared" si="126"/>
        <v>2023-2024</v>
      </c>
      <c r="D2737" t="s">
        <v>147</v>
      </c>
      <c r="E2737" t="s">
        <v>47</v>
      </c>
      <c r="F2737" t="str">
        <f t="shared" si="127"/>
        <v>Western Australia</v>
      </c>
      <c r="G2737" t="s">
        <v>48</v>
      </c>
      <c r="H2737">
        <v>6030</v>
      </c>
      <c r="I2737" t="s">
        <v>11</v>
      </c>
      <c r="J2737" t="s">
        <v>49</v>
      </c>
      <c r="K2737" t="s">
        <v>19</v>
      </c>
      <c r="L2737" t="s">
        <v>23</v>
      </c>
      <c r="M2737" s="5">
        <v>334.37</v>
      </c>
    </row>
    <row r="2738" spans="1:13" x14ac:dyDescent="0.2">
      <c r="A2738" s="2">
        <v>44994</v>
      </c>
      <c r="B2738" s="3">
        <f t="shared" si="128"/>
        <v>2023</v>
      </c>
      <c r="C2738" t="str">
        <f t="shared" si="126"/>
        <v>2022-2023</v>
      </c>
      <c r="D2738" t="s">
        <v>148</v>
      </c>
      <c r="E2738" t="s">
        <v>59</v>
      </c>
      <c r="F2738" t="str">
        <f t="shared" si="127"/>
        <v>Victoria</v>
      </c>
      <c r="G2738" t="s">
        <v>45</v>
      </c>
      <c r="H2738">
        <v>3280</v>
      </c>
      <c r="I2738" t="s">
        <v>11</v>
      </c>
      <c r="J2738" t="s">
        <v>60</v>
      </c>
      <c r="K2738" t="s">
        <v>156</v>
      </c>
      <c r="L2738" t="s">
        <v>17</v>
      </c>
      <c r="M2738" s="5">
        <v>335.34999999999997</v>
      </c>
    </row>
    <row r="2739" spans="1:13" x14ac:dyDescent="0.2">
      <c r="A2739" s="2">
        <v>45583</v>
      </c>
      <c r="B2739" s="3">
        <f t="shared" si="128"/>
        <v>2025</v>
      </c>
      <c r="C2739" t="str">
        <f t="shared" si="126"/>
        <v>2024-2025</v>
      </c>
      <c r="D2739" t="s">
        <v>148</v>
      </c>
      <c r="E2739" t="s">
        <v>82</v>
      </c>
      <c r="F2739" t="str">
        <f t="shared" si="127"/>
        <v>Queensland</v>
      </c>
      <c r="G2739" t="s">
        <v>35</v>
      </c>
      <c r="H2739">
        <v>4012</v>
      </c>
      <c r="I2739" t="s">
        <v>11</v>
      </c>
      <c r="J2739" t="s">
        <v>43</v>
      </c>
      <c r="K2739" t="s">
        <v>152</v>
      </c>
      <c r="L2739" t="s">
        <v>13</v>
      </c>
      <c r="M2739" s="5">
        <v>335.40999999999997</v>
      </c>
    </row>
    <row r="2740" spans="1:13" x14ac:dyDescent="0.2">
      <c r="A2740" s="2">
        <v>45610</v>
      </c>
      <c r="B2740" s="3">
        <f t="shared" si="128"/>
        <v>2025</v>
      </c>
      <c r="C2740" t="str">
        <f t="shared" si="126"/>
        <v>2024-2025</v>
      </c>
      <c r="D2740" t="s">
        <v>147</v>
      </c>
      <c r="E2740" t="s">
        <v>93</v>
      </c>
      <c r="F2740" t="str">
        <f t="shared" si="127"/>
        <v>Western Australia</v>
      </c>
      <c r="G2740" t="s">
        <v>48</v>
      </c>
      <c r="H2740">
        <v>6112</v>
      </c>
      <c r="I2740" t="s">
        <v>11</v>
      </c>
      <c r="J2740" t="s">
        <v>94</v>
      </c>
      <c r="K2740" t="s">
        <v>155</v>
      </c>
      <c r="L2740" t="s">
        <v>20</v>
      </c>
      <c r="M2740" s="5">
        <v>335.42</v>
      </c>
    </row>
    <row r="2741" spans="1:13" x14ac:dyDescent="0.2">
      <c r="A2741" s="2">
        <v>44991</v>
      </c>
      <c r="B2741" s="3">
        <f t="shared" si="128"/>
        <v>2023</v>
      </c>
      <c r="C2741" t="str">
        <f t="shared" si="126"/>
        <v>2022-2023</v>
      </c>
      <c r="D2741" t="s">
        <v>147</v>
      </c>
      <c r="E2741" t="s">
        <v>26</v>
      </c>
      <c r="F2741" t="str">
        <f t="shared" si="127"/>
        <v>New South Wales</v>
      </c>
      <c r="G2741" t="s">
        <v>10</v>
      </c>
      <c r="H2741">
        <v>2141</v>
      </c>
      <c r="I2741" t="s">
        <v>11</v>
      </c>
      <c r="J2741" t="s">
        <v>27</v>
      </c>
      <c r="K2741" t="s">
        <v>152</v>
      </c>
      <c r="L2741" t="s">
        <v>13</v>
      </c>
      <c r="M2741" s="5">
        <v>335.48</v>
      </c>
    </row>
    <row r="2742" spans="1:13" x14ac:dyDescent="0.2">
      <c r="A2742" s="2">
        <v>45591</v>
      </c>
      <c r="B2742" s="3">
        <f t="shared" si="128"/>
        <v>2025</v>
      </c>
      <c r="C2742" t="str">
        <f t="shared" si="126"/>
        <v>2024-2025</v>
      </c>
      <c r="D2742" t="s">
        <v>148</v>
      </c>
      <c r="E2742" t="s">
        <v>122</v>
      </c>
      <c r="F2742" t="str">
        <f t="shared" si="127"/>
        <v>New South Wales</v>
      </c>
      <c r="G2742" t="s">
        <v>10</v>
      </c>
      <c r="H2742">
        <v>2650</v>
      </c>
      <c r="I2742" t="s">
        <v>11</v>
      </c>
      <c r="J2742" t="s">
        <v>25</v>
      </c>
      <c r="K2742" t="s">
        <v>157</v>
      </c>
      <c r="L2742" t="s">
        <v>22</v>
      </c>
      <c r="M2742" s="5">
        <v>336.40999999999997</v>
      </c>
    </row>
    <row r="2743" spans="1:13" x14ac:dyDescent="0.2">
      <c r="A2743" s="2">
        <v>45595</v>
      </c>
      <c r="B2743" s="3">
        <f t="shared" si="128"/>
        <v>2025</v>
      </c>
      <c r="C2743" t="str">
        <f t="shared" si="126"/>
        <v>2024-2025</v>
      </c>
      <c r="D2743" t="s">
        <v>147</v>
      </c>
      <c r="E2743" t="s">
        <v>42</v>
      </c>
      <c r="F2743" t="str">
        <f t="shared" si="127"/>
        <v>Queensland</v>
      </c>
      <c r="G2743" t="s">
        <v>35</v>
      </c>
      <c r="H2743">
        <v>4053</v>
      </c>
      <c r="I2743" t="s">
        <v>11</v>
      </c>
      <c r="J2743" t="s">
        <v>43</v>
      </c>
      <c r="K2743" t="s">
        <v>150</v>
      </c>
      <c r="L2743" t="s">
        <v>18</v>
      </c>
      <c r="M2743" s="5">
        <v>337.69</v>
      </c>
    </row>
    <row r="2744" spans="1:13" x14ac:dyDescent="0.2">
      <c r="A2744" s="2">
        <v>45323</v>
      </c>
      <c r="B2744" s="3">
        <f t="shared" si="128"/>
        <v>2024</v>
      </c>
      <c r="C2744" t="str">
        <f t="shared" si="126"/>
        <v>2023-2024</v>
      </c>
      <c r="D2744" t="s">
        <v>147</v>
      </c>
      <c r="E2744" t="s">
        <v>56</v>
      </c>
      <c r="F2744" t="str">
        <f t="shared" si="127"/>
        <v>Northern Territory</v>
      </c>
      <c r="G2744" t="s">
        <v>29</v>
      </c>
      <c r="H2744">
        <v>870</v>
      </c>
      <c r="I2744" t="s">
        <v>11</v>
      </c>
      <c r="J2744" t="s">
        <v>30</v>
      </c>
      <c r="K2744" t="s">
        <v>155</v>
      </c>
      <c r="L2744" t="s">
        <v>20</v>
      </c>
      <c r="M2744" s="5">
        <v>339.19</v>
      </c>
    </row>
    <row r="2745" spans="1:13" x14ac:dyDescent="0.2">
      <c r="A2745" s="2">
        <v>45266</v>
      </c>
      <c r="B2745" s="3">
        <f t="shared" si="128"/>
        <v>2024</v>
      </c>
      <c r="C2745" t="str">
        <f t="shared" si="126"/>
        <v>2023-2024</v>
      </c>
      <c r="D2745" t="s">
        <v>147</v>
      </c>
      <c r="E2745" t="s">
        <v>119</v>
      </c>
      <c r="F2745" t="str">
        <f t="shared" si="127"/>
        <v>Queensland</v>
      </c>
      <c r="G2745" t="s">
        <v>35</v>
      </c>
      <c r="H2745">
        <v>4570</v>
      </c>
      <c r="I2745" t="s">
        <v>11</v>
      </c>
      <c r="J2745" t="s">
        <v>120</v>
      </c>
      <c r="K2745" t="s">
        <v>154</v>
      </c>
      <c r="L2745" t="s">
        <v>14</v>
      </c>
      <c r="M2745" s="5">
        <v>339.24</v>
      </c>
    </row>
    <row r="2746" spans="1:13" x14ac:dyDescent="0.2">
      <c r="A2746" s="2">
        <v>45155</v>
      </c>
      <c r="B2746" s="3">
        <f t="shared" si="128"/>
        <v>2024</v>
      </c>
      <c r="C2746" t="str">
        <f t="shared" si="126"/>
        <v>2023-2024</v>
      </c>
      <c r="D2746" t="s">
        <v>147</v>
      </c>
      <c r="E2746" t="s">
        <v>137</v>
      </c>
      <c r="F2746" t="str">
        <f t="shared" si="127"/>
        <v>New South Wales</v>
      </c>
      <c r="G2746" t="s">
        <v>10</v>
      </c>
      <c r="H2746">
        <v>2031</v>
      </c>
      <c r="I2746" t="s">
        <v>11</v>
      </c>
      <c r="J2746" t="s">
        <v>12</v>
      </c>
      <c r="K2746" t="s">
        <v>19</v>
      </c>
      <c r="L2746" t="s">
        <v>23</v>
      </c>
      <c r="M2746" s="5">
        <v>339.38</v>
      </c>
    </row>
    <row r="2747" spans="1:13" x14ac:dyDescent="0.2">
      <c r="A2747" s="2">
        <v>45154</v>
      </c>
      <c r="B2747" s="3">
        <f t="shared" si="128"/>
        <v>2024</v>
      </c>
      <c r="C2747" t="str">
        <f t="shared" si="126"/>
        <v>2023-2024</v>
      </c>
      <c r="D2747" t="s">
        <v>147</v>
      </c>
      <c r="E2747" t="s">
        <v>101</v>
      </c>
      <c r="F2747" t="str">
        <f t="shared" si="127"/>
        <v>Victoria</v>
      </c>
      <c r="G2747" t="s">
        <v>45</v>
      </c>
      <c r="H2747">
        <v>3131</v>
      </c>
      <c r="I2747" t="s">
        <v>11</v>
      </c>
      <c r="J2747" t="s">
        <v>63</v>
      </c>
      <c r="K2747" t="s">
        <v>152</v>
      </c>
      <c r="L2747" t="s">
        <v>13</v>
      </c>
      <c r="M2747" s="5">
        <v>339.47</v>
      </c>
    </row>
    <row r="2748" spans="1:13" x14ac:dyDescent="0.2">
      <c r="A2748" s="2">
        <v>45311</v>
      </c>
      <c r="B2748" s="3">
        <f t="shared" si="128"/>
        <v>2024</v>
      </c>
      <c r="C2748" t="str">
        <f t="shared" si="126"/>
        <v>2023-2024</v>
      </c>
      <c r="D2748" t="s">
        <v>147</v>
      </c>
      <c r="E2748" t="s">
        <v>24</v>
      </c>
      <c r="F2748" t="str">
        <f t="shared" si="127"/>
        <v>New South Wales</v>
      </c>
      <c r="G2748" t="s">
        <v>10</v>
      </c>
      <c r="H2748">
        <v>2795</v>
      </c>
      <c r="I2748" t="s">
        <v>11</v>
      </c>
      <c r="J2748" t="s">
        <v>25</v>
      </c>
      <c r="K2748" t="s">
        <v>151</v>
      </c>
      <c r="L2748" t="s">
        <v>21</v>
      </c>
      <c r="M2748" s="5">
        <v>339.68999999999994</v>
      </c>
    </row>
    <row r="2749" spans="1:13" x14ac:dyDescent="0.2">
      <c r="A2749" s="2">
        <v>45204</v>
      </c>
      <c r="B2749" s="3">
        <f t="shared" si="128"/>
        <v>2024</v>
      </c>
      <c r="C2749" t="str">
        <f t="shared" si="126"/>
        <v>2023-2024</v>
      </c>
      <c r="D2749" t="s">
        <v>148</v>
      </c>
      <c r="E2749" t="s">
        <v>84</v>
      </c>
      <c r="F2749" t="str">
        <f t="shared" si="127"/>
        <v>Queensland</v>
      </c>
      <c r="G2749" t="s">
        <v>35</v>
      </c>
      <c r="H2749">
        <v>4740</v>
      </c>
      <c r="I2749" t="s">
        <v>11</v>
      </c>
      <c r="J2749" t="s">
        <v>51</v>
      </c>
      <c r="K2749" t="s">
        <v>150</v>
      </c>
      <c r="L2749" t="s">
        <v>18</v>
      </c>
      <c r="M2749" s="5">
        <v>339.77</v>
      </c>
    </row>
    <row r="2750" spans="1:13" x14ac:dyDescent="0.2">
      <c r="A2750" s="2">
        <v>45312</v>
      </c>
      <c r="B2750" s="3">
        <f t="shared" si="128"/>
        <v>2024</v>
      </c>
      <c r="C2750" t="str">
        <f t="shared" si="126"/>
        <v>2023-2024</v>
      </c>
      <c r="D2750" t="s">
        <v>147</v>
      </c>
      <c r="E2750" t="s">
        <v>128</v>
      </c>
      <c r="F2750" t="str">
        <f t="shared" si="127"/>
        <v>Western Australia</v>
      </c>
      <c r="G2750" t="s">
        <v>48</v>
      </c>
      <c r="H2750">
        <v>6027</v>
      </c>
      <c r="I2750" t="s">
        <v>11</v>
      </c>
      <c r="J2750" t="s">
        <v>49</v>
      </c>
      <c r="K2750" t="s">
        <v>153</v>
      </c>
      <c r="L2750" t="s">
        <v>16</v>
      </c>
      <c r="M2750" s="5">
        <v>340.21000000000004</v>
      </c>
    </row>
    <row r="2751" spans="1:13" x14ac:dyDescent="0.2">
      <c r="A2751" s="2">
        <v>45296</v>
      </c>
      <c r="B2751" s="3">
        <f t="shared" si="128"/>
        <v>2024</v>
      </c>
      <c r="C2751" t="str">
        <f t="shared" si="126"/>
        <v>2023-2024</v>
      </c>
      <c r="D2751" t="s">
        <v>148</v>
      </c>
      <c r="E2751" t="s">
        <v>100</v>
      </c>
      <c r="F2751" t="str">
        <f t="shared" si="127"/>
        <v>Western Australia</v>
      </c>
      <c r="G2751" t="s">
        <v>48</v>
      </c>
      <c r="H2751">
        <v>6021</v>
      </c>
      <c r="I2751" t="s">
        <v>11</v>
      </c>
      <c r="J2751" t="s">
        <v>49</v>
      </c>
      <c r="K2751" t="s">
        <v>155</v>
      </c>
      <c r="L2751" t="s">
        <v>20</v>
      </c>
      <c r="M2751" s="5">
        <v>340.33</v>
      </c>
    </row>
    <row r="2752" spans="1:13" x14ac:dyDescent="0.2">
      <c r="A2752" s="2">
        <v>45494</v>
      </c>
      <c r="B2752" s="3">
        <f t="shared" si="128"/>
        <v>2025</v>
      </c>
      <c r="C2752" t="str">
        <f t="shared" si="126"/>
        <v>2024-2025</v>
      </c>
      <c r="D2752" t="s">
        <v>147</v>
      </c>
      <c r="E2752" t="s">
        <v>65</v>
      </c>
      <c r="F2752" t="str">
        <f t="shared" si="127"/>
        <v>New South Wales</v>
      </c>
      <c r="G2752" t="s">
        <v>10</v>
      </c>
      <c r="H2752">
        <v>2541</v>
      </c>
      <c r="I2752" t="s">
        <v>11</v>
      </c>
      <c r="J2752" t="s">
        <v>58</v>
      </c>
      <c r="K2752" t="s">
        <v>19</v>
      </c>
      <c r="L2752" t="s">
        <v>23</v>
      </c>
      <c r="M2752" s="5">
        <v>340.43</v>
      </c>
    </row>
    <row r="2753" spans="1:13" x14ac:dyDescent="0.2">
      <c r="A2753" s="2">
        <v>45412</v>
      </c>
      <c r="B2753" s="3">
        <f t="shared" si="128"/>
        <v>2024</v>
      </c>
      <c r="C2753" t="str">
        <f t="shared" si="126"/>
        <v>2023-2024</v>
      </c>
      <c r="D2753" t="s">
        <v>147</v>
      </c>
      <c r="E2753" t="s">
        <v>115</v>
      </c>
      <c r="F2753" t="str">
        <f t="shared" si="127"/>
        <v>Western Australia</v>
      </c>
      <c r="G2753" t="s">
        <v>48</v>
      </c>
      <c r="H2753">
        <v>6280</v>
      </c>
      <c r="I2753" t="s">
        <v>11</v>
      </c>
      <c r="J2753" t="s">
        <v>94</v>
      </c>
      <c r="K2753" t="s">
        <v>155</v>
      </c>
      <c r="L2753" t="s">
        <v>20</v>
      </c>
      <c r="M2753" s="5">
        <v>341.15</v>
      </c>
    </row>
    <row r="2754" spans="1:13" x14ac:dyDescent="0.2">
      <c r="A2754" s="2">
        <v>44936</v>
      </c>
      <c r="B2754" s="3">
        <f t="shared" si="128"/>
        <v>2023</v>
      </c>
      <c r="C2754" t="str">
        <f t="shared" ref="C2754:C2817" si="129">IF(MONTH(A2754) &gt;= 7, YEAR(A2754) &amp; "-" &amp; YEAR(A2754) + 1, YEAR(A2754) - 1 &amp; "-" &amp; YEAR(A2754))</f>
        <v>2022-2023</v>
      </c>
      <c r="D2754" t="s">
        <v>147</v>
      </c>
      <c r="E2754" t="s">
        <v>126</v>
      </c>
      <c r="F2754" t="str">
        <f t="shared" ref="F2754:F2817" si="130">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row>
    <row r="2755" spans="1:13" x14ac:dyDescent="0.2">
      <c r="A2755" s="2">
        <v>45141</v>
      </c>
      <c r="B2755" s="3">
        <f t="shared" ref="B2755:B2818" si="131">IF(MONTH(A2755)&gt;=7,YEAR(A2755)+1,YEAR(A2755))</f>
        <v>2024</v>
      </c>
      <c r="C2755" t="str">
        <f t="shared" si="129"/>
        <v>2023-2024</v>
      </c>
      <c r="D2755" t="s">
        <v>147</v>
      </c>
      <c r="E2755" t="s">
        <v>90</v>
      </c>
      <c r="F2755" t="str">
        <f t="shared" si="130"/>
        <v>Victoria</v>
      </c>
      <c r="G2755" t="s">
        <v>45</v>
      </c>
      <c r="H2755">
        <v>3179</v>
      </c>
      <c r="I2755" t="s">
        <v>11</v>
      </c>
      <c r="J2755" t="s">
        <v>63</v>
      </c>
      <c r="K2755" t="s">
        <v>152</v>
      </c>
      <c r="L2755" t="s">
        <v>13</v>
      </c>
      <c r="M2755" s="5">
        <v>341.86</v>
      </c>
    </row>
    <row r="2756" spans="1:13" x14ac:dyDescent="0.2">
      <c r="A2756" s="2">
        <v>45399</v>
      </c>
      <c r="B2756" s="3">
        <f t="shared" si="131"/>
        <v>2024</v>
      </c>
      <c r="C2756" t="str">
        <f t="shared" si="129"/>
        <v>2023-2024</v>
      </c>
      <c r="D2756" t="s">
        <v>147</v>
      </c>
      <c r="E2756" t="s">
        <v>145</v>
      </c>
      <c r="F2756" t="str">
        <f t="shared" si="130"/>
        <v>New South Wales</v>
      </c>
      <c r="G2756" t="s">
        <v>10</v>
      </c>
      <c r="H2756">
        <v>2101</v>
      </c>
      <c r="I2756" t="s">
        <v>11</v>
      </c>
      <c r="J2756" t="s">
        <v>27</v>
      </c>
      <c r="K2756" t="s">
        <v>154</v>
      </c>
      <c r="L2756" t="s">
        <v>14</v>
      </c>
      <c r="M2756" s="5">
        <v>342.09999999999997</v>
      </c>
    </row>
    <row r="2757" spans="1:13" x14ac:dyDescent="0.2">
      <c r="A2757" s="2">
        <v>45245</v>
      </c>
      <c r="B2757" s="3">
        <f t="shared" si="131"/>
        <v>2024</v>
      </c>
      <c r="C2757" t="str">
        <f t="shared" si="129"/>
        <v>2023-2024</v>
      </c>
      <c r="D2757" t="s">
        <v>147</v>
      </c>
      <c r="E2757" t="s">
        <v>103</v>
      </c>
      <c r="F2757" t="str">
        <f t="shared" si="130"/>
        <v>Queensland</v>
      </c>
      <c r="G2757" t="s">
        <v>35</v>
      </c>
      <c r="H2757">
        <v>4509</v>
      </c>
      <c r="I2757" t="s">
        <v>11</v>
      </c>
      <c r="J2757" t="s">
        <v>104</v>
      </c>
      <c r="K2757" t="s">
        <v>19</v>
      </c>
      <c r="L2757" t="s">
        <v>23</v>
      </c>
      <c r="M2757" s="5">
        <v>342.24</v>
      </c>
    </row>
    <row r="2758" spans="1:13" x14ac:dyDescent="0.2">
      <c r="A2758" s="2">
        <v>45251</v>
      </c>
      <c r="B2758" s="3">
        <f t="shared" si="131"/>
        <v>2024</v>
      </c>
      <c r="C2758" t="str">
        <f t="shared" si="129"/>
        <v>2023-2024</v>
      </c>
      <c r="D2758" t="s">
        <v>148</v>
      </c>
      <c r="E2758" t="s">
        <v>81</v>
      </c>
      <c r="F2758" t="str">
        <f t="shared" si="130"/>
        <v>New South Wales</v>
      </c>
      <c r="G2758" t="s">
        <v>10</v>
      </c>
      <c r="H2758">
        <v>2485</v>
      </c>
      <c r="I2758" t="s">
        <v>11</v>
      </c>
      <c r="J2758" t="s">
        <v>68</v>
      </c>
      <c r="K2758" t="s">
        <v>154</v>
      </c>
      <c r="L2758" t="s">
        <v>14</v>
      </c>
      <c r="M2758" s="5">
        <v>342.82</v>
      </c>
    </row>
    <row r="2759" spans="1:13" x14ac:dyDescent="0.2">
      <c r="A2759" s="2">
        <v>45473</v>
      </c>
      <c r="B2759" s="3">
        <f t="shared" si="131"/>
        <v>2024</v>
      </c>
      <c r="C2759" t="str">
        <f t="shared" si="129"/>
        <v>2023-2024</v>
      </c>
      <c r="D2759" t="s">
        <v>147</v>
      </c>
      <c r="E2759" t="s">
        <v>117</v>
      </c>
      <c r="F2759" t="str">
        <f t="shared" si="130"/>
        <v>Queensland</v>
      </c>
      <c r="G2759" t="s">
        <v>35</v>
      </c>
      <c r="H2759">
        <v>4119</v>
      </c>
      <c r="I2759" t="s">
        <v>11</v>
      </c>
      <c r="J2759" t="s">
        <v>43</v>
      </c>
      <c r="K2759" t="s">
        <v>151</v>
      </c>
      <c r="L2759" t="s">
        <v>21</v>
      </c>
      <c r="M2759" s="5">
        <v>343.61</v>
      </c>
    </row>
    <row r="2760" spans="1:13" x14ac:dyDescent="0.2">
      <c r="A2760" s="2">
        <v>45304</v>
      </c>
      <c r="B2760" s="3">
        <f t="shared" si="131"/>
        <v>2024</v>
      </c>
      <c r="C2760" t="str">
        <f t="shared" si="129"/>
        <v>2023-2024</v>
      </c>
      <c r="D2760" t="s">
        <v>147</v>
      </c>
      <c r="E2760" t="s">
        <v>121</v>
      </c>
      <c r="F2760" t="str">
        <f t="shared" si="130"/>
        <v>Queensland</v>
      </c>
      <c r="G2760" t="s">
        <v>35</v>
      </c>
      <c r="H2760">
        <v>4700</v>
      </c>
      <c r="I2760" t="s">
        <v>11</v>
      </c>
      <c r="J2760" t="s">
        <v>51</v>
      </c>
      <c r="K2760" t="s">
        <v>149</v>
      </c>
      <c r="L2760" t="s">
        <v>15</v>
      </c>
      <c r="M2760" s="5">
        <v>344.17</v>
      </c>
    </row>
    <row r="2761" spans="1:13" x14ac:dyDescent="0.2">
      <c r="A2761" s="2">
        <v>45008</v>
      </c>
      <c r="B2761" s="3">
        <f t="shared" si="131"/>
        <v>2023</v>
      </c>
      <c r="C2761" t="str">
        <f t="shared" si="129"/>
        <v>2022-2023</v>
      </c>
      <c r="D2761" t="s">
        <v>147</v>
      </c>
      <c r="E2761" t="s">
        <v>73</v>
      </c>
      <c r="F2761" t="str">
        <f t="shared" si="130"/>
        <v>Victoria</v>
      </c>
      <c r="G2761" t="s">
        <v>45</v>
      </c>
      <c r="H2761">
        <v>3136</v>
      </c>
      <c r="I2761" t="s">
        <v>11</v>
      </c>
      <c r="J2761" t="s">
        <v>63</v>
      </c>
      <c r="K2761" t="s">
        <v>149</v>
      </c>
      <c r="L2761" t="s">
        <v>15</v>
      </c>
      <c r="M2761" s="5">
        <v>344.23</v>
      </c>
    </row>
    <row r="2762" spans="1:13" x14ac:dyDescent="0.2">
      <c r="A2762" s="2">
        <v>45111</v>
      </c>
      <c r="B2762" s="3">
        <f t="shared" si="131"/>
        <v>2024</v>
      </c>
      <c r="C2762" t="str">
        <f t="shared" si="129"/>
        <v>2023-2024</v>
      </c>
      <c r="D2762" t="s">
        <v>147</v>
      </c>
      <c r="E2762" t="s">
        <v>142</v>
      </c>
      <c r="F2762" t="str">
        <f t="shared" si="130"/>
        <v>Australian Capital Territory</v>
      </c>
      <c r="G2762" t="s">
        <v>80</v>
      </c>
      <c r="H2762">
        <v>2609</v>
      </c>
      <c r="I2762" t="s">
        <v>11</v>
      </c>
      <c r="J2762" t="s">
        <v>58</v>
      </c>
      <c r="K2762" t="s">
        <v>150</v>
      </c>
      <c r="L2762" t="s">
        <v>18</v>
      </c>
      <c r="M2762" s="5">
        <v>345.15</v>
      </c>
    </row>
    <row r="2763" spans="1:13" x14ac:dyDescent="0.2">
      <c r="A2763" s="2">
        <v>45350</v>
      </c>
      <c r="B2763" s="3">
        <f t="shared" si="131"/>
        <v>2024</v>
      </c>
      <c r="C2763" t="str">
        <f t="shared" si="129"/>
        <v>2023-2024</v>
      </c>
      <c r="D2763" t="s">
        <v>147</v>
      </c>
      <c r="E2763" t="s">
        <v>117</v>
      </c>
      <c r="F2763" t="str">
        <f t="shared" si="130"/>
        <v>Queensland</v>
      </c>
      <c r="G2763" t="s">
        <v>35</v>
      </c>
      <c r="H2763">
        <v>4119</v>
      </c>
      <c r="I2763" t="s">
        <v>11</v>
      </c>
      <c r="J2763" t="s">
        <v>43</v>
      </c>
      <c r="K2763" t="s">
        <v>156</v>
      </c>
      <c r="L2763" t="s">
        <v>17</v>
      </c>
      <c r="M2763" s="5">
        <v>345.52</v>
      </c>
    </row>
    <row r="2764" spans="1:13" x14ac:dyDescent="0.2">
      <c r="A2764" s="2">
        <v>44933</v>
      </c>
      <c r="B2764" s="3">
        <f t="shared" si="131"/>
        <v>2023</v>
      </c>
      <c r="C2764" t="str">
        <f t="shared" si="129"/>
        <v>2022-2023</v>
      </c>
      <c r="D2764" t="s">
        <v>147</v>
      </c>
      <c r="E2764" t="s">
        <v>112</v>
      </c>
      <c r="F2764" t="str">
        <f t="shared" si="130"/>
        <v>Victoria</v>
      </c>
      <c r="G2764" t="s">
        <v>45</v>
      </c>
      <c r="H2764">
        <v>3076</v>
      </c>
      <c r="I2764" t="s">
        <v>11</v>
      </c>
      <c r="J2764" t="s">
        <v>46</v>
      </c>
      <c r="K2764" t="s">
        <v>150</v>
      </c>
      <c r="L2764" t="s">
        <v>18</v>
      </c>
      <c r="M2764" s="5">
        <v>346.11</v>
      </c>
    </row>
    <row r="2765" spans="1:13" x14ac:dyDescent="0.2">
      <c r="A2765" s="2">
        <v>45629</v>
      </c>
      <c r="B2765" s="3">
        <f t="shared" si="131"/>
        <v>2025</v>
      </c>
      <c r="C2765" t="str">
        <f t="shared" si="129"/>
        <v>2024-2025</v>
      </c>
      <c r="D2765" t="s">
        <v>148</v>
      </c>
      <c r="E2765" t="s">
        <v>136</v>
      </c>
      <c r="F2765" t="str">
        <f t="shared" si="130"/>
        <v>Victoria</v>
      </c>
      <c r="G2765" t="s">
        <v>45</v>
      </c>
      <c r="H2765">
        <v>3175</v>
      </c>
      <c r="I2765" t="s">
        <v>11</v>
      </c>
      <c r="J2765" t="s">
        <v>63</v>
      </c>
      <c r="K2765" t="s">
        <v>156</v>
      </c>
      <c r="L2765" t="s">
        <v>17</v>
      </c>
      <c r="M2765" s="5">
        <v>346.13</v>
      </c>
    </row>
    <row r="2766" spans="1:13" x14ac:dyDescent="0.2">
      <c r="A2766" s="2">
        <v>45349</v>
      </c>
      <c r="B2766" s="3">
        <f t="shared" si="131"/>
        <v>2024</v>
      </c>
      <c r="C2766" t="str">
        <f t="shared" si="129"/>
        <v>2023-2024</v>
      </c>
      <c r="D2766" t="s">
        <v>148</v>
      </c>
      <c r="E2766" t="s">
        <v>34</v>
      </c>
      <c r="F2766" t="str">
        <f t="shared" si="130"/>
        <v>Queensland</v>
      </c>
      <c r="G2766" t="s">
        <v>35</v>
      </c>
      <c r="H2766">
        <v>4802</v>
      </c>
      <c r="I2766" t="s">
        <v>11</v>
      </c>
      <c r="J2766" t="s">
        <v>36</v>
      </c>
      <c r="K2766" t="s">
        <v>156</v>
      </c>
      <c r="L2766" t="s">
        <v>17</v>
      </c>
      <c r="M2766" s="5">
        <v>346.88</v>
      </c>
    </row>
    <row r="2767" spans="1:13" x14ac:dyDescent="0.2">
      <c r="A2767" s="2">
        <v>45161</v>
      </c>
      <c r="B2767" s="3">
        <f t="shared" si="131"/>
        <v>2024</v>
      </c>
      <c r="C2767" t="str">
        <f t="shared" si="129"/>
        <v>2023-2024</v>
      </c>
      <c r="D2767" t="s">
        <v>147</v>
      </c>
      <c r="E2767" t="s">
        <v>127</v>
      </c>
      <c r="F2767" t="str">
        <f t="shared" si="130"/>
        <v>New South Wales</v>
      </c>
      <c r="G2767" t="s">
        <v>10</v>
      </c>
      <c r="H2767">
        <v>2131</v>
      </c>
      <c r="I2767" t="s">
        <v>11</v>
      </c>
      <c r="J2767" t="s">
        <v>27</v>
      </c>
      <c r="K2767" t="s">
        <v>150</v>
      </c>
      <c r="L2767" t="s">
        <v>18</v>
      </c>
      <c r="M2767" s="5">
        <v>347.49</v>
      </c>
    </row>
    <row r="2768" spans="1:13" x14ac:dyDescent="0.2">
      <c r="A2768" s="2">
        <v>45346</v>
      </c>
      <c r="B2768" s="3">
        <f t="shared" si="131"/>
        <v>2024</v>
      </c>
      <c r="C2768" t="str">
        <f t="shared" si="129"/>
        <v>2023-2024</v>
      </c>
      <c r="D2768" t="s">
        <v>147</v>
      </c>
      <c r="E2768" t="s">
        <v>126</v>
      </c>
      <c r="F2768" t="str">
        <f t="shared" si="130"/>
        <v>Queensland</v>
      </c>
      <c r="G2768" t="s">
        <v>35</v>
      </c>
      <c r="H2768">
        <v>4551</v>
      </c>
      <c r="I2768" t="s">
        <v>11</v>
      </c>
      <c r="J2768" t="s">
        <v>120</v>
      </c>
      <c r="K2768" t="s">
        <v>154</v>
      </c>
      <c r="L2768" t="s">
        <v>14</v>
      </c>
      <c r="M2768" s="5">
        <v>348.15</v>
      </c>
    </row>
    <row r="2769" spans="1:13" x14ac:dyDescent="0.2">
      <c r="A2769" s="2">
        <v>45371</v>
      </c>
      <c r="B2769" s="3">
        <f t="shared" si="131"/>
        <v>2024</v>
      </c>
      <c r="C2769" t="str">
        <f t="shared" si="129"/>
        <v>2023-2024</v>
      </c>
      <c r="D2769" t="s">
        <v>147</v>
      </c>
      <c r="E2769" t="s">
        <v>83</v>
      </c>
      <c r="F2769" t="str">
        <f t="shared" si="130"/>
        <v>New South Wales</v>
      </c>
      <c r="G2769" t="s">
        <v>10</v>
      </c>
      <c r="H2769">
        <v>2750</v>
      </c>
      <c r="I2769" t="s">
        <v>11</v>
      </c>
      <c r="J2769" t="s">
        <v>25</v>
      </c>
      <c r="K2769" t="s">
        <v>156</v>
      </c>
      <c r="L2769" t="s">
        <v>17</v>
      </c>
      <c r="M2769" s="5">
        <v>349.17999999999995</v>
      </c>
    </row>
    <row r="2770" spans="1:13" x14ac:dyDescent="0.2">
      <c r="A2770" s="2">
        <v>45379</v>
      </c>
      <c r="B2770" s="3">
        <f t="shared" si="131"/>
        <v>2024</v>
      </c>
      <c r="C2770" t="str">
        <f t="shared" si="129"/>
        <v>2023-2024</v>
      </c>
      <c r="D2770" t="s">
        <v>147</v>
      </c>
      <c r="E2770" t="s">
        <v>116</v>
      </c>
      <c r="F2770" t="str">
        <f t="shared" si="130"/>
        <v>Western Australia</v>
      </c>
      <c r="G2770" t="s">
        <v>48</v>
      </c>
      <c r="H2770">
        <v>6725</v>
      </c>
      <c r="I2770" t="s">
        <v>11</v>
      </c>
      <c r="J2770" t="s">
        <v>77</v>
      </c>
      <c r="K2770" t="s">
        <v>151</v>
      </c>
      <c r="L2770" t="s">
        <v>21</v>
      </c>
      <c r="M2770" s="5">
        <v>349.97</v>
      </c>
    </row>
    <row r="2771" spans="1:13" x14ac:dyDescent="0.2">
      <c r="A2771" s="2">
        <v>45314</v>
      </c>
      <c r="B2771" s="3">
        <f t="shared" si="131"/>
        <v>2024</v>
      </c>
      <c r="C2771" t="str">
        <f t="shared" si="129"/>
        <v>2023-2024</v>
      </c>
      <c r="D2771" t="s">
        <v>147</v>
      </c>
      <c r="E2771" t="s">
        <v>138</v>
      </c>
      <c r="F2771" t="str">
        <f t="shared" si="130"/>
        <v>Queensland</v>
      </c>
      <c r="G2771" t="s">
        <v>35</v>
      </c>
      <c r="H2771">
        <v>4558</v>
      </c>
      <c r="I2771" t="s">
        <v>11</v>
      </c>
      <c r="J2771" t="s">
        <v>120</v>
      </c>
      <c r="K2771" t="s">
        <v>154</v>
      </c>
      <c r="L2771" t="s">
        <v>14</v>
      </c>
      <c r="M2771" s="5">
        <v>350.21999999999997</v>
      </c>
    </row>
    <row r="2772" spans="1:13" x14ac:dyDescent="0.2">
      <c r="A2772" s="2">
        <v>45261</v>
      </c>
      <c r="B2772" s="3">
        <f t="shared" si="131"/>
        <v>2024</v>
      </c>
      <c r="C2772" t="str">
        <f t="shared" si="129"/>
        <v>2023-2024</v>
      </c>
      <c r="D2772" t="s">
        <v>147</v>
      </c>
      <c r="E2772" t="s">
        <v>140</v>
      </c>
      <c r="F2772" t="str">
        <f t="shared" si="130"/>
        <v>Tasmania</v>
      </c>
      <c r="G2772" t="s">
        <v>70</v>
      </c>
      <c r="H2772">
        <v>7320</v>
      </c>
      <c r="I2772" t="s">
        <v>11</v>
      </c>
      <c r="J2772" t="s">
        <v>71</v>
      </c>
      <c r="K2772" t="s">
        <v>152</v>
      </c>
      <c r="L2772" t="s">
        <v>13</v>
      </c>
      <c r="M2772" s="5">
        <v>350.41000000000008</v>
      </c>
    </row>
    <row r="2773" spans="1:13" x14ac:dyDescent="0.2">
      <c r="A2773" s="2">
        <v>45531</v>
      </c>
      <c r="B2773" s="3">
        <f t="shared" si="131"/>
        <v>2025</v>
      </c>
      <c r="C2773" t="str">
        <f t="shared" si="129"/>
        <v>2024-2025</v>
      </c>
      <c r="D2773" t="s">
        <v>147</v>
      </c>
      <c r="E2773" t="s">
        <v>99</v>
      </c>
      <c r="F2773" t="str">
        <f t="shared" si="130"/>
        <v>Victoria</v>
      </c>
      <c r="G2773" t="s">
        <v>45</v>
      </c>
      <c r="H2773">
        <v>3148</v>
      </c>
      <c r="I2773" t="s">
        <v>11</v>
      </c>
      <c r="J2773" t="s">
        <v>63</v>
      </c>
      <c r="K2773" t="s">
        <v>149</v>
      </c>
      <c r="L2773" t="s">
        <v>15</v>
      </c>
      <c r="M2773" s="5">
        <v>350.75</v>
      </c>
    </row>
    <row r="2774" spans="1:13" x14ac:dyDescent="0.2">
      <c r="A2774" s="2">
        <v>45153</v>
      </c>
      <c r="B2774" s="3">
        <f t="shared" si="131"/>
        <v>2024</v>
      </c>
      <c r="C2774" t="str">
        <f t="shared" si="129"/>
        <v>2023-2024</v>
      </c>
      <c r="D2774" t="s">
        <v>147</v>
      </c>
      <c r="E2774" t="s">
        <v>92</v>
      </c>
      <c r="F2774" t="str">
        <f t="shared" si="130"/>
        <v>Queensland</v>
      </c>
      <c r="G2774" t="s">
        <v>35</v>
      </c>
      <c r="H2774">
        <v>4068</v>
      </c>
      <c r="I2774" t="s">
        <v>11</v>
      </c>
      <c r="J2774" t="s">
        <v>43</v>
      </c>
      <c r="K2774" t="s">
        <v>149</v>
      </c>
      <c r="L2774" t="s">
        <v>15</v>
      </c>
      <c r="M2774" s="5">
        <v>353.4</v>
      </c>
    </row>
    <row r="2775" spans="1:13" x14ac:dyDescent="0.2">
      <c r="A2775" s="2">
        <v>45131</v>
      </c>
      <c r="B2775" s="3">
        <f t="shared" si="131"/>
        <v>2024</v>
      </c>
      <c r="C2775" t="str">
        <f t="shared" si="129"/>
        <v>2023-2024</v>
      </c>
      <c r="D2775" t="s">
        <v>147</v>
      </c>
      <c r="E2775" t="s">
        <v>86</v>
      </c>
      <c r="F2775" t="str">
        <f t="shared" si="130"/>
        <v>New South Wales</v>
      </c>
      <c r="G2775" t="s">
        <v>10</v>
      </c>
      <c r="H2775">
        <v>2064</v>
      </c>
      <c r="I2775" t="s">
        <v>11</v>
      </c>
      <c r="J2775" t="s">
        <v>12</v>
      </c>
      <c r="K2775" t="s">
        <v>152</v>
      </c>
      <c r="L2775" t="s">
        <v>13</v>
      </c>
      <c r="M2775" s="5">
        <v>354.44</v>
      </c>
    </row>
    <row r="2776" spans="1:13" x14ac:dyDescent="0.2">
      <c r="A2776" s="2">
        <v>45153</v>
      </c>
      <c r="B2776" s="3">
        <f t="shared" si="131"/>
        <v>2024</v>
      </c>
      <c r="C2776" t="str">
        <f t="shared" si="129"/>
        <v>2023-2024</v>
      </c>
      <c r="D2776" t="s">
        <v>147</v>
      </c>
      <c r="E2776" t="s">
        <v>99</v>
      </c>
      <c r="F2776" t="str">
        <f t="shared" si="130"/>
        <v>Victoria</v>
      </c>
      <c r="G2776" t="s">
        <v>45</v>
      </c>
      <c r="H2776">
        <v>3148</v>
      </c>
      <c r="I2776" t="s">
        <v>11</v>
      </c>
      <c r="J2776" t="s">
        <v>63</v>
      </c>
      <c r="K2776" t="s">
        <v>154</v>
      </c>
      <c r="L2776" t="s">
        <v>14</v>
      </c>
      <c r="M2776" s="5">
        <v>354.67</v>
      </c>
    </row>
    <row r="2777" spans="1:13" x14ac:dyDescent="0.2">
      <c r="A2777" s="2">
        <v>45506</v>
      </c>
      <c r="B2777" s="3">
        <f t="shared" si="131"/>
        <v>2025</v>
      </c>
      <c r="C2777" t="str">
        <f t="shared" si="129"/>
        <v>2024-2025</v>
      </c>
      <c r="D2777" t="s">
        <v>147</v>
      </c>
      <c r="E2777" t="s">
        <v>54</v>
      </c>
      <c r="F2777" t="str">
        <f t="shared" si="130"/>
        <v>Victoria</v>
      </c>
      <c r="G2777" t="s">
        <v>45</v>
      </c>
      <c r="H2777">
        <v>3977</v>
      </c>
      <c r="I2777" t="s">
        <v>11</v>
      </c>
      <c r="J2777" t="s">
        <v>55</v>
      </c>
      <c r="K2777" t="s">
        <v>155</v>
      </c>
      <c r="L2777" t="s">
        <v>20</v>
      </c>
      <c r="M2777" s="5">
        <v>355.16999999999996</v>
      </c>
    </row>
    <row r="2778" spans="1:13" x14ac:dyDescent="0.2">
      <c r="A2778" s="2">
        <v>45381</v>
      </c>
      <c r="B2778" s="3">
        <f t="shared" si="131"/>
        <v>2024</v>
      </c>
      <c r="C2778" t="str">
        <f t="shared" si="129"/>
        <v>2023-2024</v>
      </c>
      <c r="D2778" t="s">
        <v>147</v>
      </c>
      <c r="E2778" t="s">
        <v>130</v>
      </c>
      <c r="F2778" t="str">
        <f t="shared" si="130"/>
        <v>South Australia</v>
      </c>
      <c r="G2778" t="s">
        <v>32</v>
      </c>
      <c r="H2778">
        <v>5290</v>
      </c>
      <c r="I2778" t="s">
        <v>11</v>
      </c>
      <c r="J2778" t="s">
        <v>38</v>
      </c>
      <c r="K2778" t="s">
        <v>150</v>
      </c>
      <c r="L2778" t="s">
        <v>18</v>
      </c>
      <c r="M2778" s="5">
        <v>355.88999999999993</v>
      </c>
    </row>
    <row r="2779" spans="1:13" x14ac:dyDescent="0.2">
      <c r="A2779" s="2">
        <v>45543</v>
      </c>
      <c r="B2779" s="3">
        <f t="shared" si="131"/>
        <v>2025</v>
      </c>
      <c r="C2779" t="str">
        <f t="shared" si="129"/>
        <v>2024-2025</v>
      </c>
      <c r="D2779" t="s">
        <v>147</v>
      </c>
      <c r="E2779" t="s">
        <v>69</v>
      </c>
      <c r="F2779" t="str">
        <f t="shared" si="130"/>
        <v>Tasmania</v>
      </c>
      <c r="G2779" t="s">
        <v>70</v>
      </c>
      <c r="H2779">
        <v>7018</v>
      </c>
      <c r="I2779" t="s">
        <v>11</v>
      </c>
      <c r="J2779" t="s">
        <v>71</v>
      </c>
      <c r="K2779" t="s">
        <v>151</v>
      </c>
      <c r="L2779" t="s">
        <v>21</v>
      </c>
      <c r="M2779" s="5">
        <v>356.27</v>
      </c>
    </row>
    <row r="2780" spans="1:13" x14ac:dyDescent="0.2">
      <c r="A2780" s="2">
        <v>45323</v>
      </c>
      <c r="B2780" s="3">
        <f t="shared" si="131"/>
        <v>2024</v>
      </c>
      <c r="C2780" t="str">
        <f t="shared" si="129"/>
        <v>2023-2024</v>
      </c>
      <c r="D2780" t="s">
        <v>148</v>
      </c>
      <c r="E2780" t="s">
        <v>76</v>
      </c>
      <c r="F2780" t="str">
        <f t="shared" si="130"/>
        <v>Western Australia</v>
      </c>
      <c r="G2780" t="s">
        <v>48</v>
      </c>
      <c r="H2780">
        <v>6450</v>
      </c>
      <c r="I2780" t="s">
        <v>11</v>
      </c>
      <c r="J2780" t="s">
        <v>77</v>
      </c>
      <c r="K2780" t="s">
        <v>152</v>
      </c>
      <c r="L2780" t="s">
        <v>13</v>
      </c>
      <c r="M2780" s="5">
        <v>356.68</v>
      </c>
    </row>
    <row r="2781" spans="1:13" x14ac:dyDescent="0.2">
      <c r="A2781" s="2">
        <v>45318</v>
      </c>
      <c r="B2781" s="3">
        <f t="shared" si="131"/>
        <v>2024</v>
      </c>
      <c r="C2781" t="str">
        <f t="shared" si="129"/>
        <v>2023-2024</v>
      </c>
      <c r="D2781" t="s">
        <v>147</v>
      </c>
      <c r="E2781" t="s">
        <v>121</v>
      </c>
      <c r="F2781" t="str">
        <f t="shared" si="130"/>
        <v>Queensland</v>
      </c>
      <c r="G2781" t="s">
        <v>35</v>
      </c>
      <c r="H2781">
        <v>4700</v>
      </c>
      <c r="I2781" t="s">
        <v>11</v>
      </c>
      <c r="J2781" t="s">
        <v>51</v>
      </c>
      <c r="K2781" t="s">
        <v>150</v>
      </c>
      <c r="L2781" t="s">
        <v>18</v>
      </c>
      <c r="M2781" s="5">
        <v>357.74</v>
      </c>
    </row>
    <row r="2782" spans="1:13" x14ac:dyDescent="0.2">
      <c r="A2782" s="2">
        <v>45141</v>
      </c>
      <c r="B2782" s="3">
        <f t="shared" si="131"/>
        <v>2024</v>
      </c>
      <c r="C2782" t="str">
        <f t="shared" si="129"/>
        <v>2023-2024</v>
      </c>
      <c r="D2782" t="s">
        <v>147</v>
      </c>
      <c r="E2782" t="s">
        <v>142</v>
      </c>
      <c r="F2782" t="str">
        <f t="shared" si="130"/>
        <v>Australian Capital Territory</v>
      </c>
      <c r="G2782" t="s">
        <v>80</v>
      </c>
      <c r="H2782">
        <v>2609</v>
      </c>
      <c r="I2782" t="s">
        <v>11</v>
      </c>
      <c r="J2782" t="s">
        <v>58</v>
      </c>
      <c r="K2782" t="s">
        <v>154</v>
      </c>
      <c r="L2782" t="s">
        <v>14</v>
      </c>
      <c r="M2782" s="5">
        <v>357.79</v>
      </c>
    </row>
    <row r="2783" spans="1:13" x14ac:dyDescent="0.2">
      <c r="A2783" s="2">
        <v>45597</v>
      </c>
      <c r="B2783" s="3">
        <f t="shared" si="131"/>
        <v>2025</v>
      </c>
      <c r="C2783" t="str">
        <f t="shared" si="129"/>
        <v>2024-2025</v>
      </c>
      <c r="D2783" t="s">
        <v>147</v>
      </c>
      <c r="E2783" t="s">
        <v>109</v>
      </c>
      <c r="F2783" t="str">
        <f t="shared" si="130"/>
        <v>New South Wales</v>
      </c>
      <c r="G2783" t="s">
        <v>10</v>
      </c>
      <c r="H2783">
        <v>2480</v>
      </c>
      <c r="I2783" t="s">
        <v>11</v>
      </c>
      <c r="J2783" t="s">
        <v>68</v>
      </c>
      <c r="K2783" t="s">
        <v>154</v>
      </c>
      <c r="L2783" t="s">
        <v>14</v>
      </c>
      <c r="M2783" s="5">
        <v>358.05</v>
      </c>
    </row>
    <row r="2784" spans="1:13" x14ac:dyDescent="0.2">
      <c r="A2784" s="2">
        <v>45355</v>
      </c>
      <c r="B2784" s="3">
        <f t="shared" si="131"/>
        <v>2024</v>
      </c>
      <c r="C2784" t="str">
        <f t="shared" si="129"/>
        <v>2023-2024</v>
      </c>
      <c r="D2784" t="s">
        <v>147</v>
      </c>
      <c r="E2784" t="s">
        <v>40</v>
      </c>
      <c r="F2784" t="str">
        <f t="shared" si="130"/>
        <v>New South Wales</v>
      </c>
      <c r="G2784" t="s">
        <v>10</v>
      </c>
      <c r="H2784">
        <v>2116</v>
      </c>
      <c r="I2784" t="s">
        <v>11</v>
      </c>
      <c r="J2784" t="s">
        <v>27</v>
      </c>
      <c r="K2784" t="s">
        <v>149</v>
      </c>
      <c r="L2784" t="s">
        <v>15</v>
      </c>
      <c r="M2784" s="5">
        <v>358.43</v>
      </c>
    </row>
    <row r="2785" spans="1:13" x14ac:dyDescent="0.2">
      <c r="A2785" s="2">
        <v>45569</v>
      </c>
      <c r="B2785" s="3">
        <f t="shared" si="131"/>
        <v>2025</v>
      </c>
      <c r="C2785" t="str">
        <f t="shared" si="129"/>
        <v>2024-2025</v>
      </c>
      <c r="D2785" t="s">
        <v>147</v>
      </c>
      <c r="E2785" t="s">
        <v>141</v>
      </c>
      <c r="F2785" t="str">
        <f t="shared" si="130"/>
        <v>Western Australia</v>
      </c>
      <c r="G2785" t="s">
        <v>48</v>
      </c>
      <c r="H2785">
        <v>6052</v>
      </c>
      <c r="I2785" t="s">
        <v>11</v>
      </c>
      <c r="J2785" t="s">
        <v>49</v>
      </c>
      <c r="K2785" t="s">
        <v>149</v>
      </c>
      <c r="L2785" t="s">
        <v>15</v>
      </c>
      <c r="M2785" s="5">
        <v>358.71000000000004</v>
      </c>
    </row>
    <row r="2786" spans="1:13" x14ac:dyDescent="0.2">
      <c r="A2786" s="2">
        <v>45232</v>
      </c>
      <c r="B2786" s="3">
        <f t="shared" si="131"/>
        <v>2024</v>
      </c>
      <c r="C2786" t="str">
        <f t="shared" si="129"/>
        <v>2023-2024</v>
      </c>
      <c r="D2786" t="s">
        <v>148</v>
      </c>
      <c r="E2786" t="s">
        <v>131</v>
      </c>
      <c r="F2786" t="str">
        <f t="shared" si="130"/>
        <v>Western Australia</v>
      </c>
      <c r="G2786" t="s">
        <v>48</v>
      </c>
      <c r="H2786">
        <v>6530</v>
      </c>
      <c r="I2786" t="s">
        <v>11</v>
      </c>
      <c r="J2786" t="s">
        <v>77</v>
      </c>
      <c r="K2786" t="s">
        <v>155</v>
      </c>
      <c r="L2786" t="s">
        <v>20</v>
      </c>
      <c r="M2786" s="5">
        <v>358.81999999999994</v>
      </c>
    </row>
    <row r="2787" spans="1:13" x14ac:dyDescent="0.2">
      <c r="A2787" s="2">
        <v>45109</v>
      </c>
      <c r="B2787" s="3">
        <f t="shared" si="131"/>
        <v>2024</v>
      </c>
      <c r="C2787" t="str">
        <f t="shared" si="129"/>
        <v>2023-2024</v>
      </c>
      <c r="D2787" t="s">
        <v>147</v>
      </c>
      <c r="E2787" t="s">
        <v>122</v>
      </c>
      <c r="F2787" t="str">
        <f t="shared" si="130"/>
        <v>New South Wales</v>
      </c>
      <c r="G2787" t="s">
        <v>10</v>
      </c>
      <c r="H2787">
        <v>2650</v>
      </c>
      <c r="I2787" t="s">
        <v>11</v>
      </c>
      <c r="J2787" t="s">
        <v>25</v>
      </c>
      <c r="K2787" t="s">
        <v>150</v>
      </c>
      <c r="L2787" t="s">
        <v>18</v>
      </c>
      <c r="M2787" s="5">
        <v>359.03999999999996</v>
      </c>
    </row>
    <row r="2788" spans="1:13" x14ac:dyDescent="0.2">
      <c r="A2788" s="2">
        <v>45098</v>
      </c>
      <c r="B2788" s="3">
        <f t="shared" si="131"/>
        <v>2023</v>
      </c>
      <c r="C2788" t="str">
        <f t="shared" si="129"/>
        <v>2022-2023</v>
      </c>
      <c r="D2788" t="s">
        <v>147</v>
      </c>
      <c r="E2788" t="s">
        <v>146</v>
      </c>
      <c r="F2788" t="str">
        <f t="shared" si="130"/>
        <v>Victoria</v>
      </c>
      <c r="G2788" t="s">
        <v>45</v>
      </c>
      <c r="H2788">
        <v>3353</v>
      </c>
      <c r="I2788" t="s">
        <v>11</v>
      </c>
      <c r="J2788" t="s">
        <v>60</v>
      </c>
      <c r="K2788" t="s">
        <v>19</v>
      </c>
      <c r="L2788" t="s">
        <v>23</v>
      </c>
      <c r="M2788" s="5">
        <v>359.22</v>
      </c>
    </row>
    <row r="2789" spans="1:13" x14ac:dyDescent="0.2">
      <c r="A2789" s="2">
        <v>45386</v>
      </c>
      <c r="B2789" s="3">
        <f t="shared" si="131"/>
        <v>2024</v>
      </c>
      <c r="C2789" t="str">
        <f t="shared" si="129"/>
        <v>2023-2024</v>
      </c>
      <c r="D2789" t="s">
        <v>148</v>
      </c>
      <c r="E2789" t="s">
        <v>107</v>
      </c>
      <c r="F2789" t="str">
        <f t="shared" si="130"/>
        <v>Queensland</v>
      </c>
      <c r="G2789" t="s">
        <v>35</v>
      </c>
      <c r="H2789">
        <v>4220</v>
      </c>
      <c r="I2789" t="s">
        <v>11</v>
      </c>
      <c r="J2789" t="s">
        <v>104</v>
      </c>
      <c r="K2789" t="s">
        <v>153</v>
      </c>
      <c r="L2789" t="s">
        <v>16</v>
      </c>
      <c r="M2789" s="5">
        <v>359.29</v>
      </c>
    </row>
    <row r="2790" spans="1:13" x14ac:dyDescent="0.2">
      <c r="A2790" s="2">
        <v>45173</v>
      </c>
      <c r="B2790" s="3">
        <f t="shared" si="131"/>
        <v>2024</v>
      </c>
      <c r="C2790" t="str">
        <f t="shared" si="129"/>
        <v>2023-2024</v>
      </c>
      <c r="D2790" t="s">
        <v>147</v>
      </c>
      <c r="E2790" t="s">
        <v>125</v>
      </c>
      <c r="F2790" t="str">
        <f t="shared" si="130"/>
        <v>Victoria</v>
      </c>
      <c r="G2790" t="s">
        <v>45</v>
      </c>
      <c r="H2790">
        <v>3400</v>
      </c>
      <c r="I2790" t="s">
        <v>11</v>
      </c>
      <c r="J2790" t="s">
        <v>60</v>
      </c>
      <c r="K2790" t="s">
        <v>151</v>
      </c>
      <c r="L2790" t="s">
        <v>21</v>
      </c>
      <c r="M2790" s="5">
        <v>359.63</v>
      </c>
    </row>
    <row r="2791" spans="1:13" x14ac:dyDescent="0.2">
      <c r="A2791" s="2">
        <v>45419</v>
      </c>
      <c r="B2791" s="3">
        <f t="shared" si="131"/>
        <v>2024</v>
      </c>
      <c r="C2791" t="str">
        <f t="shared" si="129"/>
        <v>2023-2024</v>
      </c>
      <c r="D2791" t="s">
        <v>147</v>
      </c>
      <c r="E2791" t="s">
        <v>53</v>
      </c>
      <c r="F2791" t="str">
        <f t="shared" si="130"/>
        <v>South Australia</v>
      </c>
      <c r="G2791" t="s">
        <v>32</v>
      </c>
      <c r="H2791">
        <v>5082</v>
      </c>
      <c r="I2791" t="s">
        <v>11</v>
      </c>
      <c r="J2791" t="s">
        <v>33</v>
      </c>
      <c r="K2791" t="s">
        <v>152</v>
      </c>
      <c r="L2791" t="s">
        <v>13</v>
      </c>
      <c r="M2791" s="5">
        <v>359.75</v>
      </c>
    </row>
    <row r="2792" spans="1:13" x14ac:dyDescent="0.2">
      <c r="A2792" s="2">
        <v>45332</v>
      </c>
      <c r="B2792" s="3">
        <f t="shared" si="131"/>
        <v>2024</v>
      </c>
      <c r="C2792" t="str">
        <f t="shared" si="129"/>
        <v>2023-2024</v>
      </c>
      <c r="D2792" t="s">
        <v>147</v>
      </c>
      <c r="E2792" t="s">
        <v>121</v>
      </c>
      <c r="F2792" t="str">
        <f t="shared" si="130"/>
        <v>Queensland</v>
      </c>
      <c r="G2792" t="s">
        <v>35</v>
      </c>
      <c r="H2792">
        <v>4700</v>
      </c>
      <c r="I2792" t="s">
        <v>11</v>
      </c>
      <c r="J2792" t="s">
        <v>51</v>
      </c>
      <c r="K2792" t="s">
        <v>153</v>
      </c>
      <c r="L2792" t="s">
        <v>16</v>
      </c>
      <c r="M2792" s="5">
        <v>359.89</v>
      </c>
    </row>
    <row r="2793" spans="1:13" x14ac:dyDescent="0.2">
      <c r="A2793" s="2">
        <v>45137</v>
      </c>
      <c r="B2793" s="3">
        <f t="shared" si="131"/>
        <v>2024</v>
      </c>
      <c r="C2793" t="str">
        <f t="shared" si="129"/>
        <v>2023-2024</v>
      </c>
      <c r="D2793" t="s">
        <v>147</v>
      </c>
      <c r="E2793" t="s">
        <v>67</v>
      </c>
      <c r="F2793" t="str">
        <f t="shared" si="130"/>
        <v>New South Wales</v>
      </c>
      <c r="G2793" t="s">
        <v>10</v>
      </c>
      <c r="H2793">
        <v>2478</v>
      </c>
      <c r="I2793" t="s">
        <v>11</v>
      </c>
      <c r="J2793" t="s">
        <v>68</v>
      </c>
      <c r="K2793" t="s">
        <v>154</v>
      </c>
      <c r="L2793" t="s">
        <v>14</v>
      </c>
      <c r="M2793" s="5">
        <v>360.52</v>
      </c>
    </row>
    <row r="2794" spans="1:13" x14ac:dyDescent="0.2">
      <c r="A2794" s="2">
        <v>45480</v>
      </c>
      <c r="B2794" s="3">
        <f t="shared" si="131"/>
        <v>2025</v>
      </c>
      <c r="C2794" t="str">
        <f t="shared" si="129"/>
        <v>2024-2025</v>
      </c>
      <c r="D2794" t="s">
        <v>148</v>
      </c>
      <c r="E2794" t="s">
        <v>82</v>
      </c>
      <c r="F2794" t="str">
        <f t="shared" si="130"/>
        <v>Queensland</v>
      </c>
      <c r="G2794" t="s">
        <v>35</v>
      </c>
      <c r="H2794">
        <v>4012</v>
      </c>
      <c r="I2794" t="s">
        <v>11</v>
      </c>
      <c r="J2794" t="s">
        <v>43</v>
      </c>
      <c r="K2794" t="s">
        <v>150</v>
      </c>
      <c r="L2794" t="s">
        <v>18</v>
      </c>
      <c r="M2794" s="5">
        <v>360.75</v>
      </c>
    </row>
    <row r="2795" spans="1:13" x14ac:dyDescent="0.2">
      <c r="A2795" s="2">
        <v>44953</v>
      </c>
      <c r="B2795" s="3">
        <f t="shared" si="131"/>
        <v>2023</v>
      </c>
      <c r="C2795" t="str">
        <f t="shared" si="129"/>
        <v>2022-2023</v>
      </c>
      <c r="D2795" t="s">
        <v>147</v>
      </c>
      <c r="E2795" t="s">
        <v>123</v>
      </c>
      <c r="F2795" t="str">
        <f t="shared" si="130"/>
        <v>Western Australia</v>
      </c>
      <c r="G2795" t="s">
        <v>48</v>
      </c>
      <c r="H2795">
        <v>6109</v>
      </c>
      <c r="I2795" t="s">
        <v>11</v>
      </c>
      <c r="J2795" t="s">
        <v>94</v>
      </c>
      <c r="K2795" t="s">
        <v>152</v>
      </c>
      <c r="L2795" t="s">
        <v>13</v>
      </c>
      <c r="M2795" s="5">
        <v>361.15000000000003</v>
      </c>
    </row>
    <row r="2796" spans="1:13" x14ac:dyDescent="0.2">
      <c r="A2796" s="2">
        <v>45145</v>
      </c>
      <c r="B2796" s="3">
        <f t="shared" si="131"/>
        <v>2024</v>
      </c>
      <c r="C2796" t="str">
        <f t="shared" si="129"/>
        <v>2023-2024</v>
      </c>
      <c r="D2796" t="s">
        <v>147</v>
      </c>
      <c r="E2796" t="s">
        <v>108</v>
      </c>
      <c r="F2796" t="str">
        <f t="shared" si="130"/>
        <v>Victoria</v>
      </c>
      <c r="G2796" t="s">
        <v>45</v>
      </c>
      <c r="H2796">
        <v>3018</v>
      </c>
      <c r="I2796" t="s">
        <v>11</v>
      </c>
      <c r="J2796" t="s">
        <v>46</v>
      </c>
      <c r="K2796" t="s">
        <v>154</v>
      </c>
      <c r="L2796" t="s">
        <v>14</v>
      </c>
      <c r="M2796" s="5">
        <v>361.7</v>
      </c>
    </row>
    <row r="2797" spans="1:13" x14ac:dyDescent="0.2">
      <c r="A2797" s="2">
        <v>45395</v>
      </c>
      <c r="B2797" s="3">
        <f t="shared" si="131"/>
        <v>2024</v>
      </c>
      <c r="C2797" t="str">
        <f t="shared" si="129"/>
        <v>2023-2024</v>
      </c>
      <c r="D2797" t="s">
        <v>147</v>
      </c>
      <c r="E2797" t="s">
        <v>132</v>
      </c>
      <c r="F2797" t="str">
        <f t="shared" si="130"/>
        <v>New South Wales</v>
      </c>
      <c r="G2797" t="s">
        <v>10</v>
      </c>
      <c r="H2797">
        <v>2800</v>
      </c>
      <c r="I2797" t="s">
        <v>11</v>
      </c>
      <c r="J2797" t="s">
        <v>25</v>
      </c>
      <c r="K2797" t="s">
        <v>149</v>
      </c>
      <c r="L2797" t="s">
        <v>15</v>
      </c>
      <c r="M2797" s="5">
        <v>361.81</v>
      </c>
    </row>
    <row r="2798" spans="1:13" x14ac:dyDescent="0.2">
      <c r="A2798" s="2">
        <v>45358</v>
      </c>
      <c r="B2798" s="3">
        <f t="shared" si="131"/>
        <v>2024</v>
      </c>
      <c r="C2798" t="str">
        <f t="shared" si="129"/>
        <v>2023-2024</v>
      </c>
      <c r="D2798" t="s">
        <v>147</v>
      </c>
      <c r="E2798" t="s">
        <v>132</v>
      </c>
      <c r="F2798" t="str">
        <f t="shared" si="130"/>
        <v>New South Wales</v>
      </c>
      <c r="G2798" t="s">
        <v>10</v>
      </c>
      <c r="H2798">
        <v>2800</v>
      </c>
      <c r="I2798" t="s">
        <v>11</v>
      </c>
      <c r="J2798" t="s">
        <v>25</v>
      </c>
      <c r="K2798" t="s">
        <v>155</v>
      </c>
      <c r="L2798" t="s">
        <v>20</v>
      </c>
      <c r="M2798" s="5">
        <v>362.14000000000004</v>
      </c>
    </row>
    <row r="2799" spans="1:13" x14ac:dyDescent="0.2">
      <c r="A2799" s="2">
        <v>45107</v>
      </c>
      <c r="B2799" s="3">
        <f t="shared" si="131"/>
        <v>2023</v>
      </c>
      <c r="C2799" t="str">
        <f t="shared" si="129"/>
        <v>2022-2023</v>
      </c>
      <c r="D2799" t="s">
        <v>148</v>
      </c>
      <c r="E2799" t="s">
        <v>76</v>
      </c>
      <c r="F2799" t="str">
        <f t="shared" si="130"/>
        <v>Western Australia</v>
      </c>
      <c r="G2799" t="s">
        <v>48</v>
      </c>
      <c r="H2799">
        <v>6450</v>
      </c>
      <c r="I2799" t="s">
        <v>11</v>
      </c>
      <c r="J2799" t="s">
        <v>77</v>
      </c>
      <c r="K2799" t="s">
        <v>154</v>
      </c>
      <c r="L2799" t="s">
        <v>14</v>
      </c>
      <c r="M2799" s="5">
        <v>362.64</v>
      </c>
    </row>
    <row r="2800" spans="1:13" x14ac:dyDescent="0.2">
      <c r="A2800" s="2">
        <v>45262</v>
      </c>
      <c r="B2800" s="3">
        <f t="shared" si="131"/>
        <v>2024</v>
      </c>
      <c r="C2800" t="str">
        <f t="shared" si="129"/>
        <v>2023-2024</v>
      </c>
      <c r="D2800" t="s">
        <v>147</v>
      </c>
      <c r="E2800" t="s">
        <v>127</v>
      </c>
      <c r="F2800" t="str">
        <f t="shared" si="130"/>
        <v>New South Wales</v>
      </c>
      <c r="G2800" t="s">
        <v>10</v>
      </c>
      <c r="H2800">
        <v>2131</v>
      </c>
      <c r="I2800" t="s">
        <v>11</v>
      </c>
      <c r="J2800" t="s">
        <v>27</v>
      </c>
      <c r="K2800" t="s">
        <v>152</v>
      </c>
      <c r="L2800" t="s">
        <v>13</v>
      </c>
      <c r="M2800" s="5">
        <v>363.16</v>
      </c>
    </row>
    <row r="2801" spans="1:13" x14ac:dyDescent="0.2">
      <c r="A2801" s="2">
        <v>45229</v>
      </c>
      <c r="B2801" s="3">
        <f t="shared" si="131"/>
        <v>2024</v>
      </c>
      <c r="C2801" t="str">
        <f t="shared" si="129"/>
        <v>2023-2024</v>
      </c>
      <c r="D2801" t="s">
        <v>148</v>
      </c>
      <c r="E2801" t="s">
        <v>110</v>
      </c>
      <c r="F2801" t="str">
        <f t="shared" si="130"/>
        <v>Queensland</v>
      </c>
      <c r="G2801" t="s">
        <v>35</v>
      </c>
      <c r="H2801">
        <v>4680</v>
      </c>
      <c r="I2801" t="s">
        <v>11</v>
      </c>
      <c r="J2801" t="s">
        <v>51</v>
      </c>
      <c r="K2801" t="s">
        <v>153</v>
      </c>
      <c r="L2801" t="s">
        <v>16</v>
      </c>
      <c r="M2801" s="5">
        <v>363.72</v>
      </c>
    </row>
    <row r="2802" spans="1:13" x14ac:dyDescent="0.2">
      <c r="A2802" s="2">
        <v>45195</v>
      </c>
      <c r="B2802" s="3">
        <f t="shared" si="131"/>
        <v>2024</v>
      </c>
      <c r="C2802" t="str">
        <f t="shared" si="129"/>
        <v>2023-2024</v>
      </c>
      <c r="D2802" t="s">
        <v>147</v>
      </c>
      <c r="E2802" t="s">
        <v>78</v>
      </c>
      <c r="F2802" t="str">
        <f t="shared" si="130"/>
        <v>New South Wales</v>
      </c>
      <c r="G2802" t="s">
        <v>10</v>
      </c>
      <c r="H2802">
        <v>2350</v>
      </c>
      <c r="I2802" t="s">
        <v>11</v>
      </c>
      <c r="J2802" t="s">
        <v>68</v>
      </c>
      <c r="K2802" t="s">
        <v>154</v>
      </c>
      <c r="L2802" t="s">
        <v>14</v>
      </c>
      <c r="M2802" s="5">
        <v>364.21999999999997</v>
      </c>
    </row>
    <row r="2803" spans="1:13" x14ac:dyDescent="0.2">
      <c r="A2803" s="2">
        <v>45125</v>
      </c>
      <c r="B2803" s="3">
        <f t="shared" si="131"/>
        <v>2024</v>
      </c>
      <c r="C2803" t="str">
        <f t="shared" si="129"/>
        <v>2023-2024</v>
      </c>
      <c r="D2803" t="s">
        <v>147</v>
      </c>
      <c r="E2803" t="s">
        <v>24</v>
      </c>
      <c r="F2803" t="str">
        <f t="shared" si="130"/>
        <v>New South Wales</v>
      </c>
      <c r="G2803" t="s">
        <v>10</v>
      </c>
      <c r="H2803">
        <v>2795</v>
      </c>
      <c r="I2803" t="s">
        <v>11</v>
      </c>
      <c r="J2803" t="s">
        <v>25</v>
      </c>
      <c r="K2803" t="s">
        <v>156</v>
      </c>
      <c r="L2803" t="s">
        <v>17</v>
      </c>
      <c r="M2803" s="5">
        <v>364.51</v>
      </c>
    </row>
    <row r="2804" spans="1:13" x14ac:dyDescent="0.2">
      <c r="A2804" s="2">
        <v>45341</v>
      </c>
      <c r="B2804" s="3">
        <f t="shared" si="131"/>
        <v>2024</v>
      </c>
      <c r="C2804" t="str">
        <f t="shared" si="129"/>
        <v>2023-2024</v>
      </c>
      <c r="D2804" t="s">
        <v>147</v>
      </c>
      <c r="E2804" t="s">
        <v>144</v>
      </c>
      <c r="F2804" t="str">
        <f t="shared" si="130"/>
        <v>Queensland</v>
      </c>
      <c r="G2804" t="s">
        <v>35</v>
      </c>
      <c r="H2804">
        <v>4566</v>
      </c>
      <c r="I2804" t="s">
        <v>11</v>
      </c>
      <c r="J2804" t="s">
        <v>120</v>
      </c>
      <c r="K2804" t="s">
        <v>149</v>
      </c>
      <c r="L2804" t="s">
        <v>15</v>
      </c>
      <c r="M2804" s="5">
        <v>364.65</v>
      </c>
    </row>
    <row r="2805" spans="1:13" x14ac:dyDescent="0.2">
      <c r="A2805" s="2">
        <v>45473</v>
      </c>
      <c r="B2805" s="3">
        <f t="shared" si="131"/>
        <v>2024</v>
      </c>
      <c r="C2805" t="str">
        <f t="shared" si="129"/>
        <v>2023-2024</v>
      </c>
      <c r="D2805" t="s">
        <v>148</v>
      </c>
      <c r="E2805" t="s">
        <v>131</v>
      </c>
      <c r="F2805" t="str">
        <f t="shared" si="130"/>
        <v>Western Australia</v>
      </c>
      <c r="G2805" t="s">
        <v>48</v>
      </c>
      <c r="H2805">
        <v>6530</v>
      </c>
      <c r="I2805" t="s">
        <v>11</v>
      </c>
      <c r="J2805" t="s">
        <v>77</v>
      </c>
      <c r="K2805" t="s">
        <v>153</v>
      </c>
      <c r="L2805" t="s">
        <v>16</v>
      </c>
      <c r="M2805" s="5">
        <v>364.90000000000003</v>
      </c>
    </row>
    <row r="2806" spans="1:13" x14ac:dyDescent="0.2">
      <c r="A2806" s="2">
        <v>45367</v>
      </c>
      <c r="B2806" s="3">
        <f t="shared" si="131"/>
        <v>2024</v>
      </c>
      <c r="C2806" t="str">
        <f t="shared" si="129"/>
        <v>2023-2024</v>
      </c>
      <c r="D2806" t="s">
        <v>147</v>
      </c>
      <c r="E2806" t="s">
        <v>103</v>
      </c>
      <c r="F2806" t="str">
        <f t="shared" si="130"/>
        <v>Queensland</v>
      </c>
      <c r="G2806" t="s">
        <v>35</v>
      </c>
      <c r="H2806">
        <v>4509</v>
      </c>
      <c r="I2806" t="s">
        <v>11</v>
      </c>
      <c r="J2806" t="s">
        <v>104</v>
      </c>
      <c r="K2806" t="s">
        <v>155</v>
      </c>
      <c r="L2806" t="s">
        <v>20</v>
      </c>
      <c r="M2806" s="5">
        <v>366.19000000000005</v>
      </c>
    </row>
    <row r="2807" spans="1:13" x14ac:dyDescent="0.2">
      <c r="A2807" s="2">
        <v>45249</v>
      </c>
      <c r="B2807" s="3">
        <f t="shared" si="131"/>
        <v>2024</v>
      </c>
      <c r="C2807" t="str">
        <f t="shared" si="129"/>
        <v>2023-2024</v>
      </c>
      <c r="D2807" t="s">
        <v>147</v>
      </c>
      <c r="E2807" t="s">
        <v>79</v>
      </c>
      <c r="F2807" t="str">
        <f t="shared" si="130"/>
        <v>Australian Capital Territory</v>
      </c>
      <c r="G2807" t="s">
        <v>80</v>
      </c>
      <c r="H2807">
        <v>2617</v>
      </c>
      <c r="I2807" t="s">
        <v>11</v>
      </c>
      <c r="J2807" t="s">
        <v>58</v>
      </c>
      <c r="K2807" t="s">
        <v>154</v>
      </c>
      <c r="L2807" t="s">
        <v>14</v>
      </c>
      <c r="M2807" s="5">
        <v>366.24</v>
      </c>
    </row>
    <row r="2808" spans="1:13" x14ac:dyDescent="0.2">
      <c r="A2808" s="2">
        <v>45239</v>
      </c>
      <c r="B2808" s="3">
        <f t="shared" si="131"/>
        <v>2024</v>
      </c>
      <c r="C2808" t="str">
        <f t="shared" si="129"/>
        <v>2023-2024</v>
      </c>
      <c r="D2808" t="s">
        <v>148</v>
      </c>
      <c r="E2808" t="s">
        <v>142</v>
      </c>
      <c r="F2808" t="str">
        <f t="shared" si="130"/>
        <v>Australian Capital Territory</v>
      </c>
      <c r="G2808" t="s">
        <v>80</v>
      </c>
      <c r="H2808">
        <v>2609</v>
      </c>
      <c r="I2808" t="s">
        <v>11</v>
      </c>
      <c r="J2808" t="s">
        <v>58</v>
      </c>
      <c r="K2808" t="s">
        <v>149</v>
      </c>
      <c r="L2808" t="s">
        <v>15</v>
      </c>
      <c r="M2808" s="5">
        <v>366.37</v>
      </c>
    </row>
    <row r="2809" spans="1:13" x14ac:dyDescent="0.2">
      <c r="A2809" s="2">
        <v>45168</v>
      </c>
      <c r="B2809" s="3">
        <f t="shared" si="131"/>
        <v>2024</v>
      </c>
      <c r="C2809" t="str">
        <f t="shared" si="129"/>
        <v>2023-2024</v>
      </c>
      <c r="D2809" t="s">
        <v>147</v>
      </c>
      <c r="E2809" t="s">
        <v>114</v>
      </c>
      <c r="F2809" t="str">
        <f t="shared" si="130"/>
        <v>Victoria</v>
      </c>
      <c r="G2809" t="s">
        <v>45</v>
      </c>
      <c r="H2809">
        <v>3551</v>
      </c>
      <c r="I2809" t="s">
        <v>11</v>
      </c>
      <c r="J2809" t="s">
        <v>60</v>
      </c>
      <c r="K2809" t="s">
        <v>19</v>
      </c>
      <c r="L2809" t="s">
        <v>23</v>
      </c>
      <c r="M2809" s="5">
        <v>366.39</v>
      </c>
    </row>
    <row r="2810" spans="1:13" x14ac:dyDescent="0.2">
      <c r="A2810" s="2">
        <v>45087</v>
      </c>
      <c r="B2810" s="3">
        <f t="shared" si="131"/>
        <v>2023</v>
      </c>
      <c r="C2810" t="str">
        <f t="shared" si="129"/>
        <v>2022-2023</v>
      </c>
      <c r="D2810" t="s">
        <v>148</v>
      </c>
      <c r="E2810" t="s">
        <v>143</v>
      </c>
      <c r="F2810" t="str">
        <f t="shared" si="130"/>
        <v>New South Wales</v>
      </c>
      <c r="G2810" t="s">
        <v>10</v>
      </c>
      <c r="H2810">
        <v>2154</v>
      </c>
      <c r="I2810" t="s">
        <v>11</v>
      </c>
      <c r="J2810" t="s">
        <v>27</v>
      </c>
      <c r="K2810" t="s">
        <v>155</v>
      </c>
      <c r="L2810" t="s">
        <v>20</v>
      </c>
      <c r="M2810" s="5">
        <v>367.08000000000004</v>
      </c>
    </row>
    <row r="2811" spans="1:13" x14ac:dyDescent="0.2">
      <c r="A2811" s="2">
        <v>45272</v>
      </c>
      <c r="B2811" s="3">
        <f t="shared" si="131"/>
        <v>2024</v>
      </c>
      <c r="C2811" t="str">
        <f t="shared" si="129"/>
        <v>2023-2024</v>
      </c>
      <c r="D2811" t="s">
        <v>148</v>
      </c>
      <c r="E2811" t="s">
        <v>81</v>
      </c>
      <c r="F2811" t="str">
        <f t="shared" si="130"/>
        <v>New South Wales</v>
      </c>
      <c r="G2811" t="s">
        <v>10</v>
      </c>
      <c r="H2811">
        <v>2485</v>
      </c>
      <c r="I2811" t="s">
        <v>11</v>
      </c>
      <c r="J2811" t="s">
        <v>68</v>
      </c>
      <c r="K2811" t="s">
        <v>150</v>
      </c>
      <c r="L2811" t="s">
        <v>18</v>
      </c>
      <c r="M2811" s="5">
        <v>367.46000000000004</v>
      </c>
    </row>
    <row r="2812" spans="1:13" x14ac:dyDescent="0.2">
      <c r="A2812" s="2">
        <v>45006</v>
      </c>
      <c r="B2812" s="3">
        <f t="shared" si="131"/>
        <v>2023</v>
      </c>
      <c r="C2812" t="str">
        <f t="shared" si="129"/>
        <v>2022-2023</v>
      </c>
      <c r="D2812" t="s">
        <v>148</v>
      </c>
      <c r="E2812" t="s">
        <v>143</v>
      </c>
      <c r="F2812" t="str">
        <f t="shared" si="130"/>
        <v>New South Wales</v>
      </c>
      <c r="G2812" t="s">
        <v>10</v>
      </c>
      <c r="H2812">
        <v>2154</v>
      </c>
      <c r="I2812" t="s">
        <v>11</v>
      </c>
      <c r="J2812" t="s">
        <v>27</v>
      </c>
      <c r="K2812" t="s">
        <v>19</v>
      </c>
      <c r="L2812" t="s">
        <v>23</v>
      </c>
      <c r="M2812" s="5">
        <v>367.59000000000003</v>
      </c>
    </row>
    <row r="2813" spans="1:13" x14ac:dyDescent="0.2">
      <c r="A2813" s="2">
        <v>45286</v>
      </c>
      <c r="B2813" s="3">
        <f t="shared" si="131"/>
        <v>2024</v>
      </c>
      <c r="C2813" t="str">
        <f t="shared" si="129"/>
        <v>2023-2024</v>
      </c>
      <c r="D2813" t="s">
        <v>147</v>
      </c>
      <c r="E2813" t="s">
        <v>85</v>
      </c>
      <c r="F2813" t="str">
        <f t="shared" si="130"/>
        <v>Queensland</v>
      </c>
      <c r="G2813" t="s">
        <v>35</v>
      </c>
      <c r="H2813">
        <v>4883</v>
      </c>
      <c r="I2813" t="s">
        <v>11</v>
      </c>
      <c r="J2813" t="s">
        <v>36</v>
      </c>
      <c r="K2813" t="s">
        <v>152</v>
      </c>
      <c r="L2813" t="s">
        <v>13</v>
      </c>
      <c r="M2813" s="5">
        <v>368.1</v>
      </c>
    </row>
    <row r="2814" spans="1:13" x14ac:dyDescent="0.2">
      <c r="A2814" s="2">
        <v>45133</v>
      </c>
      <c r="B2814" s="3">
        <f t="shared" si="131"/>
        <v>2024</v>
      </c>
      <c r="C2814" t="str">
        <f t="shared" si="129"/>
        <v>2023-2024</v>
      </c>
      <c r="D2814" t="s">
        <v>148</v>
      </c>
      <c r="E2814" t="s">
        <v>82</v>
      </c>
      <c r="F2814" t="str">
        <f t="shared" si="130"/>
        <v>Queensland</v>
      </c>
      <c r="G2814" t="s">
        <v>35</v>
      </c>
      <c r="H2814">
        <v>4012</v>
      </c>
      <c r="I2814" t="s">
        <v>11</v>
      </c>
      <c r="J2814" t="s">
        <v>43</v>
      </c>
      <c r="K2814" t="s">
        <v>19</v>
      </c>
      <c r="L2814" t="s">
        <v>23</v>
      </c>
      <c r="M2814" s="5">
        <v>368.3</v>
      </c>
    </row>
    <row r="2815" spans="1:13" x14ac:dyDescent="0.2">
      <c r="A2815" s="2">
        <v>45318</v>
      </c>
      <c r="B2815" s="3">
        <f t="shared" si="131"/>
        <v>2024</v>
      </c>
      <c r="C2815" t="str">
        <f t="shared" si="129"/>
        <v>2023-2024</v>
      </c>
      <c r="D2815" t="s">
        <v>147</v>
      </c>
      <c r="E2815" t="s">
        <v>116</v>
      </c>
      <c r="F2815" t="str">
        <f t="shared" si="130"/>
        <v>Western Australia</v>
      </c>
      <c r="G2815" t="s">
        <v>48</v>
      </c>
      <c r="H2815">
        <v>6725</v>
      </c>
      <c r="I2815" t="s">
        <v>11</v>
      </c>
      <c r="J2815" t="s">
        <v>77</v>
      </c>
      <c r="K2815" t="s">
        <v>152</v>
      </c>
      <c r="L2815" t="s">
        <v>13</v>
      </c>
      <c r="M2815" s="5">
        <v>369.26000000000005</v>
      </c>
    </row>
    <row r="2816" spans="1:13" x14ac:dyDescent="0.2">
      <c r="A2816" s="2">
        <v>45317</v>
      </c>
      <c r="B2816" s="3">
        <f t="shared" si="131"/>
        <v>2024</v>
      </c>
      <c r="C2816" t="str">
        <f t="shared" si="129"/>
        <v>2023-2024</v>
      </c>
      <c r="D2816" t="s">
        <v>147</v>
      </c>
      <c r="E2816" t="s">
        <v>117</v>
      </c>
      <c r="F2816" t="str">
        <f t="shared" si="130"/>
        <v>Queensland</v>
      </c>
      <c r="G2816" t="s">
        <v>35</v>
      </c>
      <c r="H2816">
        <v>4119</v>
      </c>
      <c r="I2816" t="s">
        <v>11</v>
      </c>
      <c r="J2816" t="s">
        <v>43</v>
      </c>
      <c r="K2816" t="s">
        <v>149</v>
      </c>
      <c r="L2816" t="s">
        <v>15</v>
      </c>
      <c r="M2816" s="5">
        <v>369.36</v>
      </c>
    </row>
    <row r="2817" spans="1:13" x14ac:dyDescent="0.2">
      <c r="A2817" s="2">
        <v>45046</v>
      </c>
      <c r="B2817" s="3">
        <f t="shared" si="131"/>
        <v>2023</v>
      </c>
      <c r="C2817" t="str">
        <f t="shared" si="129"/>
        <v>2022-2023</v>
      </c>
      <c r="D2817" t="s">
        <v>147</v>
      </c>
      <c r="E2817" t="s">
        <v>107</v>
      </c>
      <c r="F2817" t="str">
        <f t="shared" si="130"/>
        <v>Queensland</v>
      </c>
      <c r="G2817" t="s">
        <v>35</v>
      </c>
      <c r="H2817">
        <v>4220</v>
      </c>
      <c r="I2817" t="s">
        <v>11</v>
      </c>
      <c r="J2817" t="s">
        <v>104</v>
      </c>
      <c r="K2817" t="s">
        <v>154</v>
      </c>
      <c r="L2817" t="s">
        <v>14</v>
      </c>
      <c r="M2817" s="5">
        <v>369.64</v>
      </c>
    </row>
    <row r="2818" spans="1:13" x14ac:dyDescent="0.2">
      <c r="A2818" s="2">
        <v>45289</v>
      </c>
      <c r="B2818" s="3">
        <f t="shared" si="131"/>
        <v>2024</v>
      </c>
      <c r="C2818" t="str">
        <f t="shared" ref="C2818:C2881" si="132">IF(MONTH(A2818) &gt;= 7, YEAR(A2818) &amp; "-" &amp; YEAR(A2818) + 1, YEAR(A2818) - 1 &amp; "-" &amp; YEAR(A2818))</f>
        <v>2023-2024</v>
      </c>
      <c r="D2818" t="s">
        <v>148</v>
      </c>
      <c r="E2818" t="s">
        <v>28</v>
      </c>
      <c r="F2818" t="str">
        <f t="shared" ref="F2818:F2881" si="133">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row>
    <row r="2819" spans="1:13" x14ac:dyDescent="0.2">
      <c r="A2819" s="2">
        <v>45471</v>
      </c>
      <c r="B2819" s="3">
        <f t="shared" ref="B2819:B2882" si="134">IF(MONTH(A2819)&gt;=7,YEAR(A2819)+1,YEAR(A2819))</f>
        <v>2024</v>
      </c>
      <c r="C2819" t="str">
        <f t="shared" si="132"/>
        <v>2023-2024</v>
      </c>
      <c r="D2819" t="s">
        <v>148</v>
      </c>
      <c r="E2819" t="s">
        <v>112</v>
      </c>
      <c r="F2819" t="str">
        <f t="shared" si="133"/>
        <v>Victoria</v>
      </c>
      <c r="G2819" t="s">
        <v>45</v>
      </c>
      <c r="H2819">
        <v>3076</v>
      </c>
      <c r="I2819" t="s">
        <v>11</v>
      </c>
      <c r="J2819" t="s">
        <v>46</v>
      </c>
      <c r="K2819" t="s">
        <v>157</v>
      </c>
      <c r="L2819" t="s">
        <v>22</v>
      </c>
      <c r="M2819" s="5">
        <v>370.91</v>
      </c>
    </row>
    <row r="2820" spans="1:13" x14ac:dyDescent="0.2">
      <c r="A2820" s="2">
        <v>45538</v>
      </c>
      <c r="B2820" s="3">
        <f t="shared" si="134"/>
        <v>2025</v>
      </c>
      <c r="C2820" t="str">
        <f t="shared" si="132"/>
        <v>2024-2025</v>
      </c>
      <c r="D2820" t="s">
        <v>147</v>
      </c>
      <c r="E2820" t="s">
        <v>124</v>
      </c>
      <c r="F2820" t="str">
        <f t="shared" si="133"/>
        <v>New South Wales</v>
      </c>
      <c r="G2820" t="s">
        <v>10</v>
      </c>
      <c r="H2820">
        <v>2015</v>
      </c>
      <c r="I2820" t="s">
        <v>11</v>
      </c>
      <c r="J2820" t="s">
        <v>12</v>
      </c>
      <c r="K2820" t="s">
        <v>154</v>
      </c>
      <c r="L2820" t="s">
        <v>14</v>
      </c>
      <c r="M2820" s="5">
        <v>371.1</v>
      </c>
    </row>
    <row r="2821" spans="1:13" x14ac:dyDescent="0.2">
      <c r="A2821" s="2">
        <v>45184</v>
      </c>
      <c r="B2821" s="3">
        <f t="shared" si="134"/>
        <v>2024</v>
      </c>
      <c r="C2821" t="str">
        <f t="shared" si="132"/>
        <v>2023-2024</v>
      </c>
      <c r="D2821" t="s">
        <v>147</v>
      </c>
      <c r="E2821" t="s">
        <v>133</v>
      </c>
      <c r="F2821" t="str">
        <f t="shared" si="133"/>
        <v>Queensland</v>
      </c>
      <c r="G2821" t="s">
        <v>35</v>
      </c>
      <c r="H2821">
        <v>4305</v>
      </c>
      <c r="I2821" t="s">
        <v>11</v>
      </c>
      <c r="J2821" t="s">
        <v>104</v>
      </c>
      <c r="K2821" t="s">
        <v>149</v>
      </c>
      <c r="L2821" t="s">
        <v>15</v>
      </c>
      <c r="M2821" s="5">
        <v>371.23</v>
      </c>
    </row>
    <row r="2822" spans="1:13" x14ac:dyDescent="0.2">
      <c r="A2822" s="2">
        <v>45474</v>
      </c>
      <c r="B2822" s="3">
        <f t="shared" si="134"/>
        <v>2025</v>
      </c>
      <c r="C2822" t="str">
        <f t="shared" si="132"/>
        <v>2024-2025</v>
      </c>
      <c r="D2822" t="s">
        <v>148</v>
      </c>
      <c r="E2822" t="s">
        <v>129</v>
      </c>
      <c r="F2822" t="str">
        <f t="shared" si="133"/>
        <v>Tasmania</v>
      </c>
      <c r="G2822" t="s">
        <v>70</v>
      </c>
      <c r="H2822">
        <v>7010</v>
      </c>
      <c r="I2822" t="s">
        <v>11</v>
      </c>
      <c r="J2822" t="s">
        <v>71</v>
      </c>
      <c r="K2822" t="s">
        <v>153</v>
      </c>
      <c r="L2822" t="s">
        <v>16</v>
      </c>
      <c r="M2822" s="5">
        <v>371.64</v>
      </c>
    </row>
    <row r="2823" spans="1:13" x14ac:dyDescent="0.2">
      <c r="A2823" s="2">
        <v>45332</v>
      </c>
      <c r="B2823" s="3">
        <f t="shared" si="134"/>
        <v>2024</v>
      </c>
      <c r="C2823" t="str">
        <f t="shared" si="132"/>
        <v>2023-2024</v>
      </c>
      <c r="D2823" t="s">
        <v>147</v>
      </c>
      <c r="E2823" t="s">
        <v>145</v>
      </c>
      <c r="F2823" t="str">
        <f t="shared" si="133"/>
        <v>New South Wales</v>
      </c>
      <c r="G2823" t="s">
        <v>10</v>
      </c>
      <c r="H2823">
        <v>2101</v>
      </c>
      <c r="I2823" t="s">
        <v>11</v>
      </c>
      <c r="J2823" t="s">
        <v>27</v>
      </c>
      <c r="K2823" t="s">
        <v>149</v>
      </c>
      <c r="L2823" t="s">
        <v>15</v>
      </c>
      <c r="M2823" s="5">
        <v>371.73</v>
      </c>
    </row>
    <row r="2824" spans="1:13" x14ac:dyDescent="0.2">
      <c r="A2824" s="2">
        <v>45241</v>
      </c>
      <c r="B2824" s="3">
        <f t="shared" si="134"/>
        <v>2024</v>
      </c>
      <c r="C2824" t="str">
        <f t="shared" si="132"/>
        <v>2023-2024</v>
      </c>
      <c r="D2824" t="s">
        <v>148</v>
      </c>
      <c r="E2824" t="s">
        <v>111</v>
      </c>
      <c r="F2824" t="str">
        <f t="shared" si="133"/>
        <v>New South Wales</v>
      </c>
      <c r="G2824" t="s">
        <v>10</v>
      </c>
      <c r="H2824">
        <v>2120</v>
      </c>
      <c r="I2824" t="s">
        <v>11</v>
      </c>
      <c r="J2824" t="s">
        <v>27</v>
      </c>
      <c r="K2824" t="s">
        <v>152</v>
      </c>
      <c r="L2824" t="s">
        <v>13</v>
      </c>
      <c r="M2824" s="5">
        <v>372.48000000000008</v>
      </c>
    </row>
    <row r="2825" spans="1:13" x14ac:dyDescent="0.2">
      <c r="A2825" s="2">
        <v>45598</v>
      </c>
      <c r="B2825" s="3">
        <f t="shared" si="134"/>
        <v>2025</v>
      </c>
      <c r="C2825" t="str">
        <f t="shared" si="132"/>
        <v>2024-2025</v>
      </c>
      <c r="D2825" t="s">
        <v>147</v>
      </c>
      <c r="E2825" t="s">
        <v>86</v>
      </c>
      <c r="F2825" t="str">
        <f t="shared" si="133"/>
        <v>New South Wales</v>
      </c>
      <c r="G2825" t="s">
        <v>10</v>
      </c>
      <c r="H2825">
        <v>2064</v>
      </c>
      <c r="I2825" t="s">
        <v>11</v>
      </c>
      <c r="J2825" t="s">
        <v>12</v>
      </c>
      <c r="K2825" t="s">
        <v>153</v>
      </c>
      <c r="L2825" t="s">
        <v>16</v>
      </c>
      <c r="M2825" s="5">
        <v>372.65</v>
      </c>
    </row>
    <row r="2826" spans="1:13" x14ac:dyDescent="0.2">
      <c r="A2826" s="2">
        <v>45641</v>
      </c>
      <c r="B2826" s="3">
        <f t="shared" si="134"/>
        <v>2025</v>
      </c>
      <c r="C2826" t="str">
        <f t="shared" si="132"/>
        <v>2024-2025</v>
      </c>
      <c r="D2826" t="s">
        <v>147</v>
      </c>
      <c r="E2826" t="s">
        <v>137</v>
      </c>
      <c r="F2826" t="str">
        <f t="shared" si="133"/>
        <v>New South Wales</v>
      </c>
      <c r="G2826" t="s">
        <v>10</v>
      </c>
      <c r="H2826">
        <v>2031</v>
      </c>
      <c r="I2826" t="s">
        <v>11</v>
      </c>
      <c r="J2826" t="s">
        <v>12</v>
      </c>
      <c r="K2826" t="s">
        <v>154</v>
      </c>
      <c r="L2826" t="s">
        <v>14</v>
      </c>
      <c r="M2826" s="5">
        <v>372.74</v>
      </c>
    </row>
    <row r="2827" spans="1:13" x14ac:dyDescent="0.2">
      <c r="A2827" s="2">
        <v>45292</v>
      </c>
      <c r="B2827" s="3">
        <f t="shared" si="134"/>
        <v>2024</v>
      </c>
      <c r="C2827" t="str">
        <f t="shared" si="132"/>
        <v>2023-2024</v>
      </c>
      <c r="D2827" t="s">
        <v>147</v>
      </c>
      <c r="E2827" t="s">
        <v>99</v>
      </c>
      <c r="F2827" t="str">
        <f t="shared" si="133"/>
        <v>Victoria</v>
      </c>
      <c r="G2827" t="s">
        <v>45</v>
      </c>
      <c r="H2827">
        <v>3148</v>
      </c>
      <c r="I2827" t="s">
        <v>11</v>
      </c>
      <c r="J2827" t="s">
        <v>63</v>
      </c>
      <c r="K2827" t="s">
        <v>153</v>
      </c>
      <c r="L2827" t="s">
        <v>16</v>
      </c>
      <c r="M2827" s="5">
        <v>372.78</v>
      </c>
    </row>
    <row r="2828" spans="1:13" x14ac:dyDescent="0.2">
      <c r="A2828" s="2">
        <v>45048</v>
      </c>
      <c r="B2828" s="3">
        <f t="shared" si="134"/>
        <v>2023</v>
      </c>
      <c r="C2828" t="str">
        <f t="shared" si="132"/>
        <v>2022-2023</v>
      </c>
      <c r="D2828" t="s">
        <v>148</v>
      </c>
      <c r="E2828" t="s">
        <v>143</v>
      </c>
      <c r="F2828" t="str">
        <f t="shared" si="133"/>
        <v>New South Wales</v>
      </c>
      <c r="G2828" t="s">
        <v>10</v>
      </c>
      <c r="H2828">
        <v>2154</v>
      </c>
      <c r="I2828" t="s">
        <v>11</v>
      </c>
      <c r="J2828" t="s">
        <v>27</v>
      </c>
      <c r="K2828" t="s">
        <v>151</v>
      </c>
      <c r="L2828" t="s">
        <v>21</v>
      </c>
      <c r="M2828" s="5">
        <v>373.36</v>
      </c>
    </row>
    <row r="2829" spans="1:13" x14ac:dyDescent="0.2">
      <c r="A2829" s="2">
        <v>45247</v>
      </c>
      <c r="B2829" s="3">
        <f t="shared" si="134"/>
        <v>2024</v>
      </c>
      <c r="C2829" t="str">
        <f t="shared" si="132"/>
        <v>2023-2024</v>
      </c>
      <c r="D2829" t="s">
        <v>147</v>
      </c>
      <c r="E2829" t="s">
        <v>117</v>
      </c>
      <c r="F2829" t="str">
        <f t="shared" si="133"/>
        <v>Queensland</v>
      </c>
      <c r="G2829" t="s">
        <v>35</v>
      </c>
      <c r="H2829">
        <v>4119</v>
      </c>
      <c r="I2829" t="s">
        <v>11</v>
      </c>
      <c r="J2829" t="s">
        <v>43</v>
      </c>
      <c r="K2829" t="s">
        <v>155</v>
      </c>
      <c r="L2829" t="s">
        <v>20</v>
      </c>
      <c r="M2829" s="5">
        <v>374.38</v>
      </c>
    </row>
    <row r="2830" spans="1:13" x14ac:dyDescent="0.2">
      <c r="A2830" s="2">
        <v>45375</v>
      </c>
      <c r="B2830" s="3">
        <f t="shared" si="134"/>
        <v>2024</v>
      </c>
      <c r="C2830" t="str">
        <f t="shared" si="132"/>
        <v>2023-2024</v>
      </c>
      <c r="D2830" t="s">
        <v>148</v>
      </c>
      <c r="E2830" t="s">
        <v>41</v>
      </c>
      <c r="F2830" t="str">
        <f t="shared" si="133"/>
        <v>New South Wales</v>
      </c>
      <c r="G2830" t="s">
        <v>10</v>
      </c>
      <c r="H2830">
        <v>2830</v>
      </c>
      <c r="I2830" t="s">
        <v>11</v>
      </c>
      <c r="J2830" t="s">
        <v>25</v>
      </c>
      <c r="K2830" t="s">
        <v>154</v>
      </c>
      <c r="L2830" t="s">
        <v>14</v>
      </c>
      <c r="M2830" s="5">
        <v>374.61</v>
      </c>
    </row>
    <row r="2831" spans="1:13" x14ac:dyDescent="0.2">
      <c r="A2831" s="2">
        <v>45150</v>
      </c>
      <c r="B2831" s="3">
        <f t="shared" si="134"/>
        <v>2024</v>
      </c>
      <c r="C2831" t="str">
        <f t="shared" si="132"/>
        <v>2023-2024</v>
      </c>
      <c r="D2831" t="s">
        <v>147</v>
      </c>
      <c r="E2831" t="s">
        <v>37</v>
      </c>
      <c r="F2831" t="str">
        <f t="shared" si="133"/>
        <v>South Australia</v>
      </c>
      <c r="G2831" t="s">
        <v>32</v>
      </c>
      <c r="H2831">
        <v>5607</v>
      </c>
      <c r="I2831" t="s">
        <v>11</v>
      </c>
      <c r="J2831" t="s">
        <v>38</v>
      </c>
      <c r="K2831" t="s">
        <v>153</v>
      </c>
      <c r="L2831" t="s">
        <v>16</v>
      </c>
      <c r="M2831" s="5">
        <v>374.75</v>
      </c>
    </row>
    <row r="2832" spans="1:13" x14ac:dyDescent="0.2">
      <c r="A2832" s="2">
        <v>45174</v>
      </c>
      <c r="B2832" s="3">
        <f t="shared" si="134"/>
        <v>2024</v>
      </c>
      <c r="C2832" t="str">
        <f t="shared" si="132"/>
        <v>2023-2024</v>
      </c>
      <c r="D2832" t="s">
        <v>147</v>
      </c>
      <c r="E2832" t="s">
        <v>145</v>
      </c>
      <c r="F2832" t="str">
        <f t="shared" si="133"/>
        <v>New South Wales</v>
      </c>
      <c r="G2832" t="s">
        <v>10</v>
      </c>
      <c r="H2832">
        <v>2101</v>
      </c>
      <c r="I2832" t="s">
        <v>11</v>
      </c>
      <c r="J2832" t="s">
        <v>27</v>
      </c>
      <c r="K2832" t="s">
        <v>156</v>
      </c>
      <c r="L2832" t="s">
        <v>17</v>
      </c>
      <c r="M2832" s="5">
        <v>374.93999999999994</v>
      </c>
    </row>
    <row r="2833" spans="1:13" x14ac:dyDescent="0.2">
      <c r="A2833" s="2">
        <v>45158</v>
      </c>
      <c r="B2833" s="3">
        <f t="shared" si="134"/>
        <v>2024</v>
      </c>
      <c r="C2833" t="str">
        <f t="shared" si="132"/>
        <v>2023-2024</v>
      </c>
      <c r="D2833" t="s">
        <v>147</v>
      </c>
      <c r="E2833" t="s">
        <v>50</v>
      </c>
      <c r="F2833" t="str">
        <f t="shared" si="133"/>
        <v>Queensland</v>
      </c>
      <c r="G2833" t="s">
        <v>35</v>
      </c>
      <c r="H2833">
        <v>4703</v>
      </c>
      <c r="I2833" t="s">
        <v>11</v>
      </c>
      <c r="J2833" t="s">
        <v>51</v>
      </c>
      <c r="K2833" t="s">
        <v>154</v>
      </c>
      <c r="L2833" t="s">
        <v>14</v>
      </c>
      <c r="M2833" s="5">
        <v>375.65</v>
      </c>
    </row>
    <row r="2834" spans="1:13" x14ac:dyDescent="0.2">
      <c r="A2834" s="2">
        <v>45178</v>
      </c>
      <c r="B2834" s="3">
        <f t="shared" si="134"/>
        <v>2024</v>
      </c>
      <c r="C2834" t="str">
        <f t="shared" si="132"/>
        <v>2023-2024</v>
      </c>
      <c r="D2834" t="s">
        <v>147</v>
      </c>
      <c r="E2834" t="s">
        <v>52</v>
      </c>
      <c r="F2834" t="str">
        <f t="shared" si="133"/>
        <v>Victoria</v>
      </c>
      <c r="G2834" t="s">
        <v>45</v>
      </c>
      <c r="H2834">
        <v>3030</v>
      </c>
      <c r="I2834" t="s">
        <v>11</v>
      </c>
      <c r="J2834" t="s">
        <v>46</v>
      </c>
      <c r="K2834" t="s">
        <v>150</v>
      </c>
      <c r="L2834" t="s">
        <v>18</v>
      </c>
      <c r="M2834" s="5">
        <v>376.09000000000003</v>
      </c>
    </row>
    <row r="2835" spans="1:13" x14ac:dyDescent="0.2">
      <c r="A2835" s="2">
        <v>45507</v>
      </c>
      <c r="B2835" s="3">
        <f t="shared" si="134"/>
        <v>2025</v>
      </c>
      <c r="C2835" t="str">
        <f t="shared" si="132"/>
        <v>2024-2025</v>
      </c>
      <c r="D2835" t="s">
        <v>147</v>
      </c>
      <c r="E2835" t="s">
        <v>40</v>
      </c>
      <c r="F2835" t="str">
        <f t="shared" si="133"/>
        <v>New South Wales</v>
      </c>
      <c r="G2835" t="s">
        <v>10</v>
      </c>
      <c r="H2835">
        <v>2116</v>
      </c>
      <c r="I2835" t="s">
        <v>11</v>
      </c>
      <c r="J2835" t="s">
        <v>27</v>
      </c>
      <c r="K2835" t="s">
        <v>154</v>
      </c>
      <c r="L2835" t="s">
        <v>14</v>
      </c>
      <c r="M2835" s="5">
        <v>376.5</v>
      </c>
    </row>
    <row r="2836" spans="1:13" x14ac:dyDescent="0.2">
      <c r="A2836" s="2">
        <v>45508</v>
      </c>
      <c r="B2836" s="3">
        <f t="shared" si="134"/>
        <v>2025</v>
      </c>
      <c r="C2836" t="str">
        <f t="shared" si="132"/>
        <v>2024-2025</v>
      </c>
      <c r="D2836" t="s">
        <v>147</v>
      </c>
      <c r="E2836" t="s">
        <v>109</v>
      </c>
      <c r="F2836" t="str">
        <f t="shared" si="133"/>
        <v>New South Wales</v>
      </c>
      <c r="G2836" t="s">
        <v>10</v>
      </c>
      <c r="H2836">
        <v>2480</v>
      </c>
      <c r="I2836" t="s">
        <v>11</v>
      </c>
      <c r="J2836" t="s">
        <v>68</v>
      </c>
      <c r="K2836" t="s">
        <v>149</v>
      </c>
      <c r="L2836" t="s">
        <v>15</v>
      </c>
      <c r="M2836" s="5">
        <v>376.57</v>
      </c>
    </row>
    <row r="2837" spans="1:13" x14ac:dyDescent="0.2">
      <c r="A2837" s="2">
        <v>44935</v>
      </c>
      <c r="B2837" s="3">
        <f t="shared" si="134"/>
        <v>2023</v>
      </c>
      <c r="C2837" t="str">
        <f t="shared" si="132"/>
        <v>2022-2023</v>
      </c>
      <c r="D2837" t="s">
        <v>148</v>
      </c>
      <c r="E2837" t="s">
        <v>61</v>
      </c>
      <c r="F2837" t="str">
        <f t="shared" si="133"/>
        <v>New South Wales</v>
      </c>
      <c r="G2837" t="s">
        <v>10</v>
      </c>
      <c r="H2837">
        <v>2539</v>
      </c>
      <c r="I2837" t="s">
        <v>11</v>
      </c>
      <c r="J2837" t="s">
        <v>58</v>
      </c>
      <c r="K2837" t="s">
        <v>150</v>
      </c>
      <c r="L2837" t="s">
        <v>18</v>
      </c>
      <c r="M2837" s="5">
        <v>376.58000000000004</v>
      </c>
    </row>
    <row r="2838" spans="1:13" x14ac:dyDescent="0.2">
      <c r="A2838" s="2">
        <v>45646</v>
      </c>
      <c r="B2838" s="3">
        <f t="shared" si="134"/>
        <v>2025</v>
      </c>
      <c r="C2838" t="str">
        <f t="shared" si="132"/>
        <v>2024-2025</v>
      </c>
      <c r="D2838" t="s">
        <v>147</v>
      </c>
      <c r="E2838" t="s">
        <v>24</v>
      </c>
      <c r="F2838" t="str">
        <f t="shared" si="133"/>
        <v>New South Wales</v>
      </c>
      <c r="G2838" t="s">
        <v>10</v>
      </c>
      <c r="H2838">
        <v>2795</v>
      </c>
      <c r="I2838" t="s">
        <v>11</v>
      </c>
      <c r="J2838" t="s">
        <v>25</v>
      </c>
      <c r="K2838" t="s">
        <v>149</v>
      </c>
      <c r="L2838" t="s">
        <v>15</v>
      </c>
      <c r="M2838" s="5">
        <v>376.85</v>
      </c>
    </row>
    <row r="2839" spans="1:13" x14ac:dyDescent="0.2">
      <c r="A2839" s="2">
        <v>45277</v>
      </c>
      <c r="B2839" s="3">
        <f t="shared" si="134"/>
        <v>2024</v>
      </c>
      <c r="C2839" t="str">
        <f t="shared" si="132"/>
        <v>2023-2024</v>
      </c>
      <c r="D2839" t="s">
        <v>147</v>
      </c>
      <c r="E2839" t="s">
        <v>144</v>
      </c>
      <c r="F2839" t="str">
        <f t="shared" si="133"/>
        <v>Queensland</v>
      </c>
      <c r="G2839" t="s">
        <v>35</v>
      </c>
      <c r="H2839">
        <v>4566</v>
      </c>
      <c r="I2839" t="s">
        <v>11</v>
      </c>
      <c r="J2839" t="s">
        <v>120</v>
      </c>
      <c r="K2839" t="s">
        <v>151</v>
      </c>
      <c r="L2839" t="s">
        <v>21</v>
      </c>
      <c r="M2839" s="5">
        <v>377.12</v>
      </c>
    </row>
    <row r="2840" spans="1:13" x14ac:dyDescent="0.2">
      <c r="A2840" s="2">
        <v>45130</v>
      </c>
      <c r="B2840" s="3">
        <f t="shared" si="134"/>
        <v>2024</v>
      </c>
      <c r="C2840" t="str">
        <f t="shared" si="132"/>
        <v>2023-2024</v>
      </c>
      <c r="D2840" t="s">
        <v>148</v>
      </c>
      <c r="E2840" t="s">
        <v>91</v>
      </c>
      <c r="F2840" t="str">
        <f t="shared" si="133"/>
        <v>Victoria</v>
      </c>
      <c r="G2840" t="s">
        <v>45</v>
      </c>
      <c r="H2840">
        <v>3690</v>
      </c>
      <c r="I2840" t="s">
        <v>11</v>
      </c>
      <c r="J2840" t="s">
        <v>55</v>
      </c>
      <c r="K2840" t="s">
        <v>150</v>
      </c>
      <c r="L2840" t="s">
        <v>18</v>
      </c>
      <c r="M2840" s="5">
        <v>377.44</v>
      </c>
    </row>
    <row r="2841" spans="1:13" x14ac:dyDescent="0.2">
      <c r="A2841" s="2">
        <v>45172</v>
      </c>
      <c r="B2841" s="3">
        <f t="shared" si="134"/>
        <v>2024</v>
      </c>
      <c r="C2841" t="str">
        <f t="shared" si="132"/>
        <v>2023-2024</v>
      </c>
      <c r="D2841" t="s">
        <v>147</v>
      </c>
      <c r="E2841" t="s">
        <v>67</v>
      </c>
      <c r="F2841" t="str">
        <f t="shared" si="133"/>
        <v>New South Wales</v>
      </c>
      <c r="G2841" t="s">
        <v>10</v>
      </c>
      <c r="H2841">
        <v>2478</v>
      </c>
      <c r="I2841" t="s">
        <v>11</v>
      </c>
      <c r="J2841" t="s">
        <v>68</v>
      </c>
      <c r="K2841" t="s">
        <v>155</v>
      </c>
      <c r="L2841" t="s">
        <v>20</v>
      </c>
      <c r="M2841" s="5">
        <v>377.54</v>
      </c>
    </row>
    <row r="2842" spans="1:13" x14ac:dyDescent="0.2">
      <c r="A2842" s="2">
        <v>45193</v>
      </c>
      <c r="B2842" s="3">
        <f t="shared" si="134"/>
        <v>2024</v>
      </c>
      <c r="C2842" t="str">
        <f t="shared" si="132"/>
        <v>2023-2024</v>
      </c>
      <c r="D2842" t="s">
        <v>147</v>
      </c>
      <c r="E2842" t="s">
        <v>66</v>
      </c>
      <c r="F2842" t="str">
        <f t="shared" si="133"/>
        <v>South Australia</v>
      </c>
      <c r="G2842" t="s">
        <v>32</v>
      </c>
      <c r="H2842">
        <v>5169</v>
      </c>
      <c r="I2842" t="s">
        <v>11</v>
      </c>
      <c r="J2842" t="s">
        <v>33</v>
      </c>
      <c r="K2842" t="s">
        <v>151</v>
      </c>
      <c r="L2842" t="s">
        <v>21</v>
      </c>
      <c r="M2842" s="5">
        <v>378.07000000000005</v>
      </c>
    </row>
    <row r="2843" spans="1:13" x14ac:dyDescent="0.2">
      <c r="A2843" s="2">
        <v>45608</v>
      </c>
      <c r="B2843" s="3">
        <f t="shared" si="134"/>
        <v>2025</v>
      </c>
      <c r="C2843" t="str">
        <f t="shared" si="132"/>
        <v>2024-2025</v>
      </c>
      <c r="D2843" t="s">
        <v>147</v>
      </c>
      <c r="E2843" t="s">
        <v>26</v>
      </c>
      <c r="F2843" t="str">
        <f t="shared" si="133"/>
        <v>New South Wales</v>
      </c>
      <c r="G2843" t="s">
        <v>10</v>
      </c>
      <c r="H2843">
        <v>2141</v>
      </c>
      <c r="I2843" t="s">
        <v>11</v>
      </c>
      <c r="J2843" t="s">
        <v>27</v>
      </c>
      <c r="K2843" t="s">
        <v>154</v>
      </c>
      <c r="L2843" t="s">
        <v>14</v>
      </c>
      <c r="M2843" s="5">
        <v>378.7</v>
      </c>
    </row>
    <row r="2844" spans="1:13" x14ac:dyDescent="0.2">
      <c r="A2844" s="2">
        <v>45453</v>
      </c>
      <c r="B2844" s="3">
        <f t="shared" si="134"/>
        <v>2024</v>
      </c>
      <c r="C2844" t="str">
        <f t="shared" si="132"/>
        <v>2023-2024</v>
      </c>
      <c r="D2844" t="s">
        <v>147</v>
      </c>
      <c r="E2844" t="s">
        <v>44</v>
      </c>
      <c r="F2844" t="str">
        <f t="shared" si="133"/>
        <v>Victoria</v>
      </c>
      <c r="G2844" t="s">
        <v>45</v>
      </c>
      <c r="H2844">
        <v>3066</v>
      </c>
      <c r="I2844" t="s">
        <v>11</v>
      </c>
      <c r="J2844" t="s">
        <v>46</v>
      </c>
      <c r="K2844" t="s">
        <v>155</v>
      </c>
      <c r="L2844" t="s">
        <v>20</v>
      </c>
      <c r="M2844" s="5">
        <v>378.71999999999997</v>
      </c>
    </row>
    <row r="2845" spans="1:13" x14ac:dyDescent="0.2">
      <c r="A2845" s="2">
        <v>45583</v>
      </c>
      <c r="B2845" s="3">
        <f t="shared" si="134"/>
        <v>2025</v>
      </c>
      <c r="C2845" t="str">
        <f t="shared" si="132"/>
        <v>2024-2025</v>
      </c>
      <c r="D2845" t="s">
        <v>147</v>
      </c>
      <c r="E2845" t="s">
        <v>65</v>
      </c>
      <c r="F2845" t="str">
        <f t="shared" si="133"/>
        <v>New South Wales</v>
      </c>
      <c r="G2845" t="s">
        <v>10</v>
      </c>
      <c r="H2845">
        <v>2541</v>
      </c>
      <c r="I2845" t="s">
        <v>11</v>
      </c>
      <c r="J2845" t="s">
        <v>58</v>
      </c>
      <c r="K2845" t="s">
        <v>149</v>
      </c>
      <c r="L2845" t="s">
        <v>15</v>
      </c>
      <c r="M2845" s="5">
        <v>379.01</v>
      </c>
    </row>
    <row r="2846" spans="1:13" x14ac:dyDescent="0.2">
      <c r="A2846" s="2">
        <v>45372</v>
      </c>
      <c r="B2846" s="3">
        <f t="shared" si="134"/>
        <v>2024</v>
      </c>
      <c r="C2846" t="str">
        <f t="shared" si="132"/>
        <v>2023-2024</v>
      </c>
      <c r="D2846" t="s">
        <v>148</v>
      </c>
      <c r="E2846" t="s">
        <v>137</v>
      </c>
      <c r="F2846" t="str">
        <f t="shared" si="133"/>
        <v>New South Wales</v>
      </c>
      <c r="G2846" t="s">
        <v>10</v>
      </c>
      <c r="H2846">
        <v>2031</v>
      </c>
      <c r="I2846" t="s">
        <v>11</v>
      </c>
      <c r="J2846" t="s">
        <v>12</v>
      </c>
      <c r="K2846" t="s">
        <v>149</v>
      </c>
      <c r="L2846" t="s">
        <v>15</v>
      </c>
      <c r="M2846" s="5">
        <v>379.43</v>
      </c>
    </row>
    <row r="2847" spans="1:13" x14ac:dyDescent="0.2">
      <c r="A2847" s="2">
        <v>45342</v>
      </c>
      <c r="B2847" s="3">
        <f t="shared" si="134"/>
        <v>2024</v>
      </c>
      <c r="C2847" t="str">
        <f t="shared" si="132"/>
        <v>2023-2024</v>
      </c>
      <c r="D2847" t="s">
        <v>147</v>
      </c>
      <c r="E2847" t="s">
        <v>113</v>
      </c>
      <c r="F2847" t="str">
        <f t="shared" si="133"/>
        <v>Queensland</v>
      </c>
      <c r="G2847" t="s">
        <v>35</v>
      </c>
      <c r="H2847">
        <v>4215</v>
      </c>
      <c r="I2847" t="s">
        <v>11</v>
      </c>
      <c r="J2847" t="s">
        <v>104</v>
      </c>
      <c r="K2847" t="s">
        <v>152</v>
      </c>
      <c r="L2847" t="s">
        <v>13</v>
      </c>
      <c r="M2847" s="5">
        <v>379.5200000000001</v>
      </c>
    </row>
    <row r="2848" spans="1:13" x14ac:dyDescent="0.2">
      <c r="A2848" s="2">
        <v>45241</v>
      </c>
      <c r="B2848" s="3">
        <f t="shared" si="134"/>
        <v>2024</v>
      </c>
      <c r="C2848" t="str">
        <f t="shared" si="132"/>
        <v>2023-2024</v>
      </c>
      <c r="D2848" t="s">
        <v>148</v>
      </c>
      <c r="E2848" t="s">
        <v>111</v>
      </c>
      <c r="F2848" t="str">
        <f t="shared" si="133"/>
        <v>New South Wales</v>
      </c>
      <c r="G2848" t="s">
        <v>10</v>
      </c>
      <c r="H2848">
        <v>2120</v>
      </c>
      <c r="I2848" t="s">
        <v>11</v>
      </c>
      <c r="J2848" t="s">
        <v>27</v>
      </c>
      <c r="K2848" t="s">
        <v>153</v>
      </c>
      <c r="L2848" t="s">
        <v>16</v>
      </c>
      <c r="M2848" s="5">
        <v>379.57000000000005</v>
      </c>
    </row>
    <row r="2849" spans="1:13" x14ac:dyDescent="0.2">
      <c r="A2849" s="2">
        <v>45563</v>
      </c>
      <c r="B2849" s="3">
        <f t="shared" si="134"/>
        <v>2025</v>
      </c>
      <c r="C2849" t="str">
        <f t="shared" si="132"/>
        <v>2024-2025</v>
      </c>
      <c r="D2849" t="s">
        <v>147</v>
      </c>
      <c r="E2849" t="s">
        <v>65</v>
      </c>
      <c r="F2849" t="str">
        <f t="shared" si="133"/>
        <v>New South Wales</v>
      </c>
      <c r="G2849" t="s">
        <v>10</v>
      </c>
      <c r="H2849">
        <v>2541</v>
      </c>
      <c r="I2849" t="s">
        <v>11</v>
      </c>
      <c r="J2849" t="s">
        <v>58</v>
      </c>
      <c r="K2849" t="s">
        <v>152</v>
      </c>
      <c r="L2849" t="s">
        <v>13</v>
      </c>
      <c r="M2849" s="5">
        <v>380.3</v>
      </c>
    </row>
    <row r="2850" spans="1:13" x14ac:dyDescent="0.2">
      <c r="A2850" s="2">
        <v>45467</v>
      </c>
      <c r="B2850" s="3">
        <f t="shared" si="134"/>
        <v>2024</v>
      </c>
      <c r="C2850" t="str">
        <f t="shared" si="132"/>
        <v>2023-2024</v>
      </c>
      <c r="D2850" t="s">
        <v>147</v>
      </c>
      <c r="E2850" t="s">
        <v>145</v>
      </c>
      <c r="F2850" t="str">
        <f t="shared" si="133"/>
        <v>New South Wales</v>
      </c>
      <c r="G2850" t="s">
        <v>10</v>
      </c>
      <c r="H2850">
        <v>2101</v>
      </c>
      <c r="I2850" t="s">
        <v>11</v>
      </c>
      <c r="J2850" t="s">
        <v>27</v>
      </c>
      <c r="K2850" t="s">
        <v>19</v>
      </c>
      <c r="L2850" t="s">
        <v>23</v>
      </c>
      <c r="M2850" s="5">
        <v>380.59000000000003</v>
      </c>
    </row>
    <row r="2851" spans="1:13" x14ac:dyDescent="0.2">
      <c r="A2851" s="2">
        <v>45285</v>
      </c>
      <c r="B2851" s="3">
        <f t="shared" si="134"/>
        <v>2024</v>
      </c>
      <c r="C2851" t="str">
        <f t="shared" si="132"/>
        <v>2023-2024</v>
      </c>
      <c r="D2851" t="s">
        <v>148</v>
      </c>
      <c r="E2851" t="s">
        <v>146</v>
      </c>
      <c r="F2851" t="str">
        <f t="shared" si="133"/>
        <v>Victoria</v>
      </c>
      <c r="G2851" t="s">
        <v>45</v>
      </c>
      <c r="H2851">
        <v>3353</v>
      </c>
      <c r="I2851" t="s">
        <v>11</v>
      </c>
      <c r="J2851" t="s">
        <v>60</v>
      </c>
      <c r="K2851" t="s">
        <v>154</v>
      </c>
      <c r="L2851" t="s">
        <v>14</v>
      </c>
      <c r="M2851" s="5">
        <v>380.96999999999997</v>
      </c>
    </row>
    <row r="2852" spans="1:13" x14ac:dyDescent="0.2">
      <c r="A2852" s="2">
        <v>45061</v>
      </c>
      <c r="B2852" s="3">
        <f t="shared" si="134"/>
        <v>2023</v>
      </c>
      <c r="C2852" t="str">
        <f t="shared" si="132"/>
        <v>2022-2023</v>
      </c>
      <c r="D2852" t="s">
        <v>147</v>
      </c>
      <c r="E2852" t="s">
        <v>132</v>
      </c>
      <c r="F2852" t="str">
        <f t="shared" si="133"/>
        <v>New South Wales</v>
      </c>
      <c r="G2852" t="s">
        <v>10</v>
      </c>
      <c r="H2852">
        <v>2800</v>
      </c>
      <c r="I2852" t="s">
        <v>11</v>
      </c>
      <c r="J2852" t="s">
        <v>25</v>
      </c>
      <c r="K2852" t="s">
        <v>154</v>
      </c>
      <c r="L2852" t="s">
        <v>14</v>
      </c>
      <c r="M2852" s="5">
        <v>381.15</v>
      </c>
    </row>
    <row r="2853" spans="1:13" x14ac:dyDescent="0.2">
      <c r="A2853" s="2">
        <v>44990</v>
      </c>
      <c r="B2853" s="3">
        <f t="shared" si="134"/>
        <v>2023</v>
      </c>
      <c r="C2853" t="str">
        <f t="shared" si="132"/>
        <v>2022-2023</v>
      </c>
      <c r="D2853" t="s">
        <v>147</v>
      </c>
      <c r="E2853" t="s">
        <v>146</v>
      </c>
      <c r="F2853" t="str">
        <f t="shared" si="133"/>
        <v>Victoria</v>
      </c>
      <c r="G2853" t="s">
        <v>45</v>
      </c>
      <c r="H2853">
        <v>3353</v>
      </c>
      <c r="I2853" t="s">
        <v>11</v>
      </c>
      <c r="J2853" t="s">
        <v>60</v>
      </c>
      <c r="K2853" t="s">
        <v>149</v>
      </c>
      <c r="L2853" t="s">
        <v>15</v>
      </c>
      <c r="M2853" s="5">
        <v>381.49</v>
      </c>
    </row>
    <row r="2854" spans="1:13" x14ac:dyDescent="0.2">
      <c r="A2854" s="2">
        <v>45068</v>
      </c>
      <c r="B2854" s="3">
        <f t="shared" si="134"/>
        <v>2023</v>
      </c>
      <c r="C2854" t="str">
        <f t="shared" si="132"/>
        <v>2022-2023</v>
      </c>
      <c r="D2854" t="s">
        <v>147</v>
      </c>
      <c r="E2854" t="s">
        <v>122</v>
      </c>
      <c r="F2854" t="str">
        <f t="shared" si="133"/>
        <v>New South Wales</v>
      </c>
      <c r="G2854" t="s">
        <v>10</v>
      </c>
      <c r="H2854">
        <v>2650</v>
      </c>
      <c r="I2854" t="s">
        <v>11</v>
      </c>
      <c r="J2854" t="s">
        <v>25</v>
      </c>
      <c r="K2854" t="s">
        <v>156</v>
      </c>
      <c r="L2854" t="s">
        <v>17</v>
      </c>
      <c r="M2854" s="5">
        <v>382.07</v>
      </c>
    </row>
    <row r="2855" spans="1:13" x14ac:dyDescent="0.2">
      <c r="A2855" s="2">
        <v>45580</v>
      </c>
      <c r="B2855" s="3">
        <f t="shared" si="134"/>
        <v>2025</v>
      </c>
      <c r="C2855" t="str">
        <f t="shared" si="132"/>
        <v>2024-2025</v>
      </c>
      <c r="D2855" t="s">
        <v>148</v>
      </c>
      <c r="E2855" t="s">
        <v>127</v>
      </c>
      <c r="F2855" t="str">
        <f t="shared" si="133"/>
        <v>New South Wales</v>
      </c>
      <c r="G2855" t="s">
        <v>10</v>
      </c>
      <c r="H2855">
        <v>2131</v>
      </c>
      <c r="I2855" t="s">
        <v>11</v>
      </c>
      <c r="J2855" t="s">
        <v>27</v>
      </c>
      <c r="K2855" t="s">
        <v>155</v>
      </c>
      <c r="L2855" t="s">
        <v>20</v>
      </c>
      <c r="M2855" s="5">
        <v>382.42000000000007</v>
      </c>
    </row>
    <row r="2856" spans="1:13" x14ac:dyDescent="0.2">
      <c r="A2856" s="2">
        <v>45555</v>
      </c>
      <c r="B2856" s="3">
        <f t="shared" si="134"/>
        <v>2025</v>
      </c>
      <c r="C2856" t="str">
        <f t="shared" si="132"/>
        <v>2024-2025</v>
      </c>
      <c r="D2856" t="s">
        <v>147</v>
      </c>
      <c r="E2856" t="s">
        <v>137</v>
      </c>
      <c r="F2856" t="str">
        <f t="shared" si="133"/>
        <v>New South Wales</v>
      </c>
      <c r="G2856" t="s">
        <v>10</v>
      </c>
      <c r="H2856">
        <v>2031</v>
      </c>
      <c r="I2856" t="s">
        <v>11</v>
      </c>
      <c r="J2856" t="s">
        <v>12</v>
      </c>
      <c r="K2856" t="s">
        <v>151</v>
      </c>
      <c r="L2856" t="s">
        <v>21</v>
      </c>
      <c r="M2856" s="5">
        <v>383.53</v>
      </c>
    </row>
    <row r="2857" spans="1:13" x14ac:dyDescent="0.2">
      <c r="A2857" s="2">
        <v>45523</v>
      </c>
      <c r="B2857" s="3">
        <f t="shared" si="134"/>
        <v>2025</v>
      </c>
      <c r="C2857" t="str">
        <f t="shared" si="132"/>
        <v>2024-2025</v>
      </c>
      <c r="D2857" t="s">
        <v>147</v>
      </c>
      <c r="E2857" t="s">
        <v>26</v>
      </c>
      <c r="F2857" t="str">
        <f t="shared" si="133"/>
        <v>New South Wales</v>
      </c>
      <c r="G2857" t="s">
        <v>10</v>
      </c>
      <c r="H2857">
        <v>2141</v>
      </c>
      <c r="I2857" t="s">
        <v>11</v>
      </c>
      <c r="J2857" t="s">
        <v>27</v>
      </c>
      <c r="K2857" t="s">
        <v>149</v>
      </c>
      <c r="L2857" t="s">
        <v>15</v>
      </c>
      <c r="M2857" s="5">
        <v>384.1</v>
      </c>
    </row>
    <row r="2858" spans="1:13" x14ac:dyDescent="0.2">
      <c r="A2858" s="2">
        <v>44999</v>
      </c>
      <c r="B2858" s="3">
        <f t="shared" si="134"/>
        <v>2023</v>
      </c>
      <c r="C2858" t="str">
        <f t="shared" si="132"/>
        <v>2022-2023</v>
      </c>
      <c r="D2858" t="s">
        <v>147</v>
      </c>
      <c r="E2858" t="s">
        <v>121</v>
      </c>
      <c r="F2858" t="str">
        <f t="shared" si="133"/>
        <v>Queensland</v>
      </c>
      <c r="G2858" t="s">
        <v>35</v>
      </c>
      <c r="H2858">
        <v>4700</v>
      </c>
      <c r="I2858" t="s">
        <v>11</v>
      </c>
      <c r="J2858" t="s">
        <v>51</v>
      </c>
      <c r="K2858" t="s">
        <v>154</v>
      </c>
      <c r="L2858" t="s">
        <v>14</v>
      </c>
      <c r="M2858" s="5">
        <v>385.87</v>
      </c>
    </row>
    <row r="2859" spans="1:13" x14ac:dyDescent="0.2">
      <c r="A2859" s="2">
        <v>45364</v>
      </c>
      <c r="B2859" s="3">
        <f t="shared" si="134"/>
        <v>2024</v>
      </c>
      <c r="C2859" t="str">
        <f t="shared" si="132"/>
        <v>2023-2024</v>
      </c>
      <c r="D2859" t="s">
        <v>147</v>
      </c>
      <c r="E2859" t="s">
        <v>67</v>
      </c>
      <c r="F2859" t="str">
        <f t="shared" si="133"/>
        <v>New South Wales</v>
      </c>
      <c r="G2859" t="s">
        <v>10</v>
      </c>
      <c r="H2859">
        <v>2478</v>
      </c>
      <c r="I2859" t="s">
        <v>11</v>
      </c>
      <c r="J2859" t="s">
        <v>68</v>
      </c>
      <c r="K2859" t="s">
        <v>156</v>
      </c>
      <c r="L2859" t="s">
        <v>17</v>
      </c>
      <c r="M2859" s="5">
        <v>386.15</v>
      </c>
    </row>
    <row r="2860" spans="1:13" x14ac:dyDescent="0.2">
      <c r="A2860" s="2">
        <v>45254</v>
      </c>
      <c r="B2860" s="3">
        <f t="shared" si="134"/>
        <v>2024</v>
      </c>
      <c r="C2860" t="str">
        <f t="shared" si="132"/>
        <v>2023-2024</v>
      </c>
      <c r="D2860" t="s">
        <v>148</v>
      </c>
      <c r="E2860" t="s">
        <v>105</v>
      </c>
      <c r="F2860" t="str">
        <f t="shared" si="133"/>
        <v>Victoria</v>
      </c>
      <c r="G2860" t="s">
        <v>45</v>
      </c>
      <c r="H2860">
        <v>3500</v>
      </c>
      <c r="I2860" t="s">
        <v>11</v>
      </c>
      <c r="J2860" t="s">
        <v>60</v>
      </c>
      <c r="K2860" t="s">
        <v>154</v>
      </c>
      <c r="L2860" t="s">
        <v>14</v>
      </c>
      <c r="M2860" s="5">
        <v>386.16999999999996</v>
      </c>
    </row>
    <row r="2861" spans="1:13" x14ac:dyDescent="0.2">
      <c r="A2861" s="2">
        <v>45045</v>
      </c>
      <c r="B2861" s="3">
        <f t="shared" si="134"/>
        <v>2023</v>
      </c>
      <c r="C2861" t="str">
        <f t="shared" si="132"/>
        <v>2022-2023</v>
      </c>
      <c r="D2861" t="s">
        <v>148</v>
      </c>
      <c r="E2861" t="s">
        <v>129</v>
      </c>
      <c r="F2861" t="str">
        <f t="shared" si="133"/>
        <v>Tasmania</v>
      </c>
      <c r="G2861" t="s">
        <v>70</v>
      </c>
      <c r="H2861">
        <v>7010</v>
      </c>
      <c r="I2861" t="s">
        <v>11</v>
      </c>
      <c r="J2861" t="s">
        <v>71</v>
      </c>
      <c r="K2861" t="s">
        <v>150</v>
      </c>
      <c r="L2861" t="s">
        <v>18</v>
      </c>
      <c r="M2861" s="5">
        <v>386.58000000000004</v>
      </c>
    </row>
    <row r="2862" spans="1:13" x14ac:dyDescent="0.2">
      <c r="A2862" s="2">
        <v>45244</v>
      </c>
      <c r="B2862" s="3">
        <f t="shared" si="134"/>
        <v>2024</v>
      </c>
      <c r="C2862" t="str">
        <f t="shared" si="132"/>
        <v>2023-2024</v>
      </c>
      <c r="D2862" t="s">
        <v>147</v>
      </c>
      <c r="E2862" t="s">
        <v>24</v>
      </c>
      <c r="F2862" t="str">
        <f t="shared" si="133"/>
        <v>New South Wales</v>
      </c>
      <c r="G2862" t="s">
        <v>10</v>
      </c>
      <c r="H2862">
        <v>2795</v>
      </c>
      <c r="I2862" t="s">
        <v>11</v>
      </c>
      <c r="J2862" t="s">
        <v>25</v>
      </c>
      <c r="K2862" t="s">
        <v>149</v>
      </c>
      <c r="L2862" t="s">
        <v>15</v>
      </c>
      <c r="M2862" s="5">
        <v>386.64</v>
      </c>
    </row>
    <row r="2863" spans="1:13" x14ac:dyDescent="0.2">
      <c r="A2863" s="2">
        <v>45150</v>
      </c>
      <c r="B2863" s="3">
        <f t="shared" si="134"/>
        <v>2024</v>
      </c>
      <c r="C2863" t="str">
        <f t="shared" si="132"/>
        <v>2023-2024</v>
      </c>
      <c r="D2863" t="s">
        <v>147</v>
      </c>
      <c r="E2863" t="s">
        <v>123</v>
      </c>
      <c r="F2863" t="str">
        <f t="shared" si="133"/>
        <v>Western Australia</v>
      </c>
      <c r="G2863" t="s">
        <v>48</v>
      </c>
      <c r="H2863">
        <v>6109</v>
      </c>
      <c r="I2863" t="s">
        <v>11</v>
      </c>
      <c r="J2863" t="s">
        <v>94</v>
      </c>
      <c r="K2863" t="s">
        <v>154</v>
      </c>
      <c r="L2863" t="s">
        <v>14</v>
      </c>
      <c r="M2863" s="5">
        <v>386.95</v>
      </c>
    </row>
    <row r="2864" spans="1:13" x14ac:dyDescent="0.2">
      <c r="A2864" s="2">
        <v>45477</v>
      </c>
      <c r="B2864" s="3">
        <f t="shared" si="134"/>
        <v>2025</v>
      </c>
      <c r="C2864" t="str">
        <f t="shared" si="132"/>
        <v>2024-2025</v>
      </c>
      <c r="D2864" t="s">
        <v>147</v>
      </c>
      <c r="E2864" t="s">
        <v>96</v>
      </c>
      <c r="F2864" t="str">
        <f t="shared" si="133"/>
        <v>Western Australia</v>
      </c>
      <c r="G2864" t="s">
        <v>48</v>
      </c>
      <c r="H2864">
        <v>6330</v>
      </c>
      <c r="I2864" t="s">
        <v>11</v>
      </c>
      <c r="J2864" t="s">
        <v>94</v>
      </c>
      <c r="K2864" t="s">
        <v>150</v>
      </c>
      <c r="L2864" t="s">
        <v>18</v>
      </c>
      <c r="M2864" s="5">
        <v>387.33</v>
      </c>
    </row>
    <row r="2865" spans="1:13" x14ac:dyDescent="0.2">
      <c r="A2865" s="2">
        <v>45653</v>
      </c>
      <c r="B2865" s="3">
        <f t="shared" si="134"/>
        <v>2025</v>
      </c>
      <c r="C2865" t="str">
        <f t="shared" si="132"/>
        <v>2024-2025</v>
      </c>
      <c r="D2865" t="s">
        <v>147</v>
      </c>
      <c r="E2865" t="s">
        <v>125</v>
      </c>
      <c r="F2865" t="str">
        <f t="shared" si="133"/>
        <v>Victoria</v>
      </c>
      <c r="G2865" t="s">
        <v>45</v>
      </c>
      <c r="H2865">
        <v>3400</v>
      </c>
      <c r="I2865" t="s">
        <v>11</v>
      </c>
      <c r="J2865" t="s">
        <v>60</v>
      </c>
      <c r="K2865" t="s">
        <v>150</v>
      </c>
      <c r="L2865" t="s">
        <v>18</v>
      </c>
      <c r="M2865" s="5">
        <v>387.6</v>
      </c>
    </row>
    <row r="2866" spans="1:13" x14ac:dyDescent="0.2">
      <c r="A2866" s="2">
        <v>45466</v>
      </c>
      <c r="B2866" s="3">
        <f t="shared" si="134"/>
        <v>2024</v>
      </c>
      <c r="C2866" t="str">
        <f t="shared" si="132"/>
        <v>2023-2024</v>
      </c>
      <c r="D2866" t="s">
        <v>147</v>
      </c>
      <c r="E2866" t="s">
        <v>75</v>
      </c>
      <c r="F2866" t="str">
        <f t="shared" si="133"/>
        <v>Victoria</v>
      </c>
      <c r="G2866" t="s">
        <v>45</v>
      </c>
      <c r="H2866">
        <v>3630</v>
      </c>
      <c r="I2866" t="s">
        <v>11</v>
      </c>
      <c r="J2866" t="s">
        <v>55</v>
      </c>
      <c r="K2866" t="s">
        <v>151</v>
      </c>
      <c r="L2866" t="s">
        <v>21</v>
      </c>
      <c r="M2866" s="5">
        <v>388.59</v>
      </c>
    </row>
    <row r="2867" spans="1:13" x14ac:dyDescent="0.2">
      <c r="A2867" s="2">
        <v>45061</v>
      </c>
      <c r="B2867" s="3">
        <f t="shared" si="134"/>
        <v>2023</v>
      </c>
      <c r="C2867" t="str">
        <f t="shared" si="132"/>
        <v>2022-2023</v>
      </c>
      <c r="D2867" t="s">
        <v>148</v>
      </c>
      <c r="E2867" t="s">
        <v>127</v>
      </c>
      <c r="F2867" t="str">
        <f t="shared" si="133"/>
        <v>New South Wales</v>
      </c>
      <c r="G2867" t="s">
        <v>10</v>
      </c>
      <c r="H2867">
        <v>2131</v>
      </c>
      <c r="I2867" t="s">
        <v>11</v>
      </c>
      <c r="J2867" t="s">
        <v>27</v>
      </c>
      <c r="K2867" t="s">
        <v>154</v>
      </c>
      <c r="L2867" t="s">
        <v>14</v>
      </c>
      <c r="M2867" s="5">
        <v>389.97</v>
      </c>
    </row>
    <row r="2868" spans="1:13" x14ac:dyDescent="0.2">
      <c r="A2868" s="2">
        <v>45631</v>
      </c>
      <c r="B2868" s="3">
        <f t="shared" si="134"/>
        <v>2025</v>
      </c>
      <c r="C2868" t="str">
        <f t="shared" si="132"/>
        <v>2024-2025</v>
      </c>
      <c r="D2868" t="s">
        <v>147</v>
      </c>
      <c r="E2868" t="s">
        <v>44</v>
      </c>
      <c r="F2868" t="str">
        <f t="shared" si="133"/>
        <v>Victoria</v>
      </c>
      <c r="G2868" t="s">
        <v>45</v>
      </c>
      <c r="H2868">
        <v>3066</v>
      </c>
      <c r="I2868" t="s">
        <v>11</v>
      </c>
      <c r="J2868" t="s">
        <v>46</v>
      </c>
      <c r="K2868" t="s">
        <v>154</v>
      </c>
      <c r="L2868" t="s">
        <v>14</v>
      </c>
      <c r="M2868" s="5">
        <v>390.13000000000005</v>
      </c>
    </row>
    <row r="2869" spans="1:13" x14ac:dyDescent="0.2">
      <c r="A2869" s="2">
        <v>45068</v>
      </c>
      <c r="B2869" s="3">
        <f t="shared" si="134"/>
        <v>2023</v>
      </c>
      <c r="C2869" t="str">
        <f t="shared" si="132"/>
        <v>2022-2023</v>
      </c>
      <c r="D2869" t="s">
        <v>147</v>
      </c>
      <c r="E2869" t="s">
        <v>50</v>
      </c>
      <c r="F2869" t="str">
        <f t="shared" si="133"/>
        <v>Queensland</v>
      </c>
      <c r="G2869" t="s">
        <v>35</v>
      </c>
      <c r="H2869">
        <v>4703</v>
      </c>
      <c r="I2869" t="s">
        <v>11</v>
      </c>
      <c r="J2869" t="s">
        <v>51</v>
      </c>
      <c r="K2869" t="s">
        <v>151</v>
      </c>
      <c r="L2869" t="s">
        <v>21</v>
      </c>
      <c r="M2869" s="5">
        <v>390.86</v>
      </c>
    </row>
    <row r="2870" spans="1:13" x14ac:dyDescent="0.2">
      <c r="A2870" s="2">
        <v>45511</v>
      </c>
      <c r="B2870" s="3">
        <f t="shared" si="134"/>
        <v>2025</v>
      </c>
      <c r="C2870" t="str">
        <f t="shared" si="132"/>
        <v>2024-2025</v>
      </c>
      <c r="D2870" t="s">
        <v>148</v>
      </c>
      <c r="E2870" t="s">
        <v>82</v>
      </c>
      <c r="F2870" t="str">
        <f t="shared" si="133"/>
        <v>Queensland</v>
      </c>
      <c r="G2870" t="s">
        <v>35</v>
      </c>
      <c r="H2870">
        <v>4012</v>
      </c>
      <c r="I2870" t="s">
        <v>11</v>
      </c>
      <c r="J2870" t="s">
        <v>43</v>
      </c>
      <c r="K2870" t="s">
        <v>150</v>
      </c>
      <c r="L2870" t="s">
        <v>18</v>
      </c>
      <c r="M2870" s="5">
        <v>391.47</v>
      </c>
    </row>
    <row r="2871" spans="1:13" x14ac:dyDescent="0.2">
      <c r="A2871" s="2">
        <v>45623</v>
      </c>
      <c r="B2871" s="3">
        <f t="shared" si="134"/>
        <v>2025</v>
      </c>
      <c r="C2871" t="str">
        <f t="shared" si="132"/>
        <v>2024-2025</v>
      </c>
      <c r="D2871" t="s">
        <v>147</v>
      </c>
      <c r="E2871" t="s">
        <v>139</v>
      </c>
      <c r="F2871" t="str">
        <f t="shared" si="133"/>
        <v>New South Wales</v>
      </c>
      <c r="G2871" t="s">
        <v>10</v>
      </c>
      <c r="H2871">
        <v>2020</v>
      </c>
      <c r="I2871" t="s">
        <v>11</v>
      </c>
      <c r="J2871" t="s">
        <v>12</v>
      </c>
      <c r="K2871" t="s">
        <v>19</v>
      </c>
      <c r="L2871" t="s">
        <v>23</v>
      </c>
      <c r="M2871" s="5">
        <v>391.5</v>
      </c>
    </row>
    <row r="2872" spans="1:13" x14ac:dyDescent="0.2">
      <c r="A2872" s="2">
        <v>44945</v>
      </c>
      <c r="B2872" s="3">
        <f t="shared" si="134"/>
        <v>2023</v>
      </c>
      <c r="C2872" t="str">
        <f t="shared" si="132"/>
        <v>2022-2023</v>
      </c>
      <c r="D2872" t="s">
        <v>147</v>
      </c>
      <c r="E2872" t="s">
        <v>139</v>
      </c>
      <c r="F2872" t="str">
        <f t="shared" si="133"/>
        <v>New South Wales</v>
      </c>
      <c r="G2872" t="s">
        <v>10</v>
      </c>
      <c r="H2872">
        <v>2020</v>
      </c>
      <c r="I2872" t="s">
        <v>11</v>
      </c>
      <c r="J2872" t="s">
        <v>12</v>
      </c>
      <c r="K2872" t="s">
        <v>152</v>
      </c>
      <c r="L2872" t="s">
        <v>13</v>
      </c>
      <c r="M2872" s="5">
        <v>393.64</v>
      </c>
    </row>
    <row r="2873" spans="1:13" x14ac:dyDescent="0.2">
      <c r="A2873" s="2">
        <v>45160</v>
      </c>
      <c r="B2873" s="3">
        <f t="shared" si="134"/>
        <v>2024</v>
      </c>
      <c r="C2873" t="str">
        <f t="shared" si="132"/>
        <v>2023-2024</v>
      </c>
      <c r="D2873" t="s">
        <v>148</v>
      </c>
      <c r="E2873" t="s">
        <v>76</v>
      </c>
      <c r="F2873" t="str">
        <f t="shared" si="133"/>
        <v>Western Australia</v>
      </c>
      <c r="G2873" t="s">
        <v>48</v>
      </c>
      <c r="H2873">
        <v>6450</v>
      </c>
      <c r="I2873" t="s">
        <v>11</v>
      </c>
      <c r="J2873" t="s">
        <v>77</v>
      </c>
      <c r="K2873" t="s">
        <v>153</v>
      </c>
      <c r="L2873" t="s">
        <v>16</v>
      </c>
      <c r="M2873" s="5">
        <v>393.67999999999995</v>
      </c>
    </row>
    <row r="2874" spans="1:13" x14ac:dyDescent="0.2">
      <c r="A2874" s="2">
        <v>45547</v>
      </c>
      <c r="B2874" s="3">
        <f t="shared" si="134"/>
        <v>2025</v>
      </c>
      <c r="C2874" t="str">
        <f t="shared" si="132"/>
        <v>2024-2025</v>
      </c>
      <c r="D2874" t="s">
        <v>147</v>
      </c>
      <c r="E2874" t="s">
        <v>123</v>
      </c>
      <c r="F2874" t="str">
        <f t="shared" si="133"/>
        <v>Western Australia</v>
      </c>
      <c r="G2874" t="s">
        <v>48</v>
      </c>
      <c r="H2874">
        <v>6109</v>
      </c>
      <c r="I2874" t="s">
        <v>11</v>
      </c>
      <c r="J2874" t="s">
        <v>94</v>
      </c>
      <c r="K2874" t="s">
        <v>150</v>
      </c>
      <c r="L2874" t="s">
        <v>18</v>
      </c>
      <c r="M2874" s="5">
        <v>393.69</v>
      </c>
    </row>
    <row r="2875" spans="1:13" x14ac:dyDescent="0.2">
      <c r="A2875" s="2">
        <v>45554</v>
      </c>
      <c r="B2875" s="3">
        <f t="shared" si="134"/>
        <v>2025</v>
      </c>
      <c r="C2875" t="str">
        <f t="shared" si="132"/>
        <v>2024-2025</v>
      </c>
      <c r="D2875" t="s">
        <v>147</v>
      </c>
      <c r="E2875" t="s">
        <v>66</v>
      </c>
      <c r="F2875" t="str">
        <f t="shared" si="133"/>
        <v>South Australia</v>
      </c>
      <c r="G2875" t="s">
        <v>32</v>
      </c>
      <c r="H2875">
        <v>5169</v>
      </c>
      <c r="I2875" t="s">
        <v>11</v>
      </c>
      <c r="J2875" t="s">
        <v>33</v>
      </c>
      <c r="K2875" t="s">
        <v>154</v>
      </c>
      <c r="L2875" t="s">
        <v>14</v>
      </c>
      <c r="M2875" s="5">
        <v>394.43</v>
      </c>
    </row>
    <row r="2876" spans="1:13" x14ac:dyDescent="0.2">
      <c r="A2876" s="2">
        <v>45340</v>
      </c>
      <c r="B2876" s="3">
        <f t="shared" si="134"/>
        <v>2024</v>
      </c>
      <c r="C2876" t="str">
        <f t="shared" si="132"/>
        <v>2023-2024</v>
      </c>
      <c r="D2876" t="s">
        <v>148</v>
      </c>
      <c r="E2876" t="s">
        <v>129</v>
      </c>
      <c r="F2876" t="str">
        <f t="shared" si="133"/>
        <v>Tasmania</v>
      </c>
      <c r="G2876" t="s">
        <v>70</v>
      </c>
      <c r="H2876">
        <v>7010</v>
      </c>
      <c r="I2876" t="s">
        <v>11</v>
      </c>
      <c r="J2876" t="s">
        <v>71</v>
      </c>
      <c r="K2876" t="s">
        <v>151</v>
      </c>
      <c r="L2876" t="s">
        <v>21</v>
      </c>
      <c r="M2876" s="5">
        <v>394.56</v>
      </c>
    </row>
    <row r="2877" spans="1:13" x14ac:dyDescent="0.2">
      <c r="A2877" s="2">
        <v>45624</v>
      </c>
      <c r="B2877" s="3">
        <f t="shared" si="134"/>
        <v>2025</v>
      </c>
      <c r="C2877" t="str">
        <f t="shared" si="132"/>
        <v>2024-2025</v>
      </c>
      <c r="D2877" t="s">
        <v>147</v>
      </c>
      <c r="E2877" t="s">
        <v>69</v>
      </c>
      <c r="F2877" t="str">
        <f t="shared" si="133"/>
        <v>Tasmania</v>
      </c>
      <c r="G2877" t="s">
        <v>70</v>
      </c>
      <c r="H2877">
        <v>7018</v>
      </c>
      <c r="I2877" t="s">
        <v>11</v>
      </c>
      <c r="J2877" t="s">
        <v>71</v>
      </c>
      <c r="K2877" t="s">
        <v>150</v>
      </c>
      <c r="L2877" t="s">
        <v>18</v>
      </c>
      <c r="M2877" s="5">
        <v>395.26</v>
      </c>
    </row>
    <row r="2878" spans="1:13" x14ac:dyDescent="0.2">
      <c r="A2878" s="2">
        <v>45613</v>
      </c>
      <c r="B2878" s="3">
        <f t="shared" si="134"/>
        <v>2025</v>
      </c>
      <c r="C2878" t="str">
        <f t="shared" si="132"/>
        <v>2024-2025</v>
      </c>
      <c r="D2878" t="s">
        <v>148</v>
      </c>
      <c r="E2878" t="s">
        <v>105</v>
      </c>
      <c r="F2878" t="str">
        <f t="shared" si="133"/>
        <v>Victoria</v>
      </c>
      <c r="G2878" t="s">
        <v>45</v>
      </c>
      <c r="H2878">
        <v>3500</v>
      </c>
      <c r="I2878" t="s">
        <v>11</v>
      </c>
      <c r="J2878" t="s">
        <v>60</v>
      </c>
      <c r="K2878" t="s">
        <v>153</v>
      </c>
      <c r="L2878" t="s">
        <v>16</v>
      </c>
      <c r="M2878" s="5">
        <v>395.43999999999994</v>
      </c>
    </row>
    <row r="2879" spans="1:13" x14ac:dyDescent="0.2">
      <c r="A2879" s="2">
        <v>45480</v>
      </c>
      <c r="B2879" s="3">
        <f t="shared" si="134"/>
        <v>2025</v>
      </c>
      <c r="C2879" t="str">
        <f t="shared" si="132"/>
        <v>2024-2025</v>
      </c>
      <c r="D2879" t="s">
        <v>148</v>
      </c>
      <c r="E2879" t="s">
        <v>87</v>
      </c>
      <c r="F2879" t="str">
        <f t="shared" si="133"/>
        <v>New South Wales</v>
      </c>
      <c r="G2879" t="s">
        <v>10</v>
      </c>
      <c r="H2879">
        <v>2790</v>
      </c>
      <c r="I2879" t="s">
        <v>11</v>
      </c>
      <c r="J2879" t="s">
        <v>25</v>
      </c>
      <c r="K2879" t="s">
        <v>150</v>
      </c>
      <c r="L2879" t="s">
        <v>18</v>
      </c>
      <c r="M2879" s="5">
        <v>395.53</v>
      </c>
    </row>
    <row r="2880" spans="1:13" x14ac:dyDescent="0.2">
      <c r="A2880" s="2">
        <v>45082</v>
      </c>
      <c r="B2880" s="3">
        <f t="shared" si="134"/>
        <v>2023</v>
      </c>
      <c r="C2880" t="str">
        <f t="shared" si="132"/>
        <v>2022-2023</v>
      </c>
      <c r="D2880" t="s">
        <v>147</v>
      </c>
      <c r="E2880" t="s">
        <v>90</v>
      </c>
      <c r="F2880" t="str">
        <f t="shared" si="133"/>
        <v>Victoria</v>
      </c>
      <c r="G2880" t="s">
        <v>45</v>
      </c>
      <c r="H2880">
        <v>3179</v>
      </c>
      <c r="I2880" t="s">
        <v>11</v>
      </c>
      <c r="J2880" t="s">
        <v>63</v>
      </c>
      <c r="K2880" t="s">
        <v>154</v>
      </c>
      <c r="L2880" t="s">
        <v>14</v>
      </c>
      <c r="M2880" s="5">
        <v>395.63000000000005</v>
      </c>
    </row>
    <row r="2881" spans="1:13" x14ac:dyDescent="0.2">
      <c r="A2881" s="2">
        <v>45607</v>
      </c>
      <c r="B2881" s="3">
        <f t="shared" si="134"/>
        <v>2025</v>
      </c>
      <c r="C2881" t="str">
        <f t="shared" si="132"/>
        <v>2024-2025</v>
      </c>
      <c r="D2881" t="s">
        <v>147</v>
      </c>
      <c r="E2881" t="s">
        <v>119</v>
      </c>
      <c r="F2881" t="str">
        <f t="shared" si="133"/>
        <v>Queensland</v>
      </c>
      <c r="G2881" t="s">
        <v>35</v>
      </c>
      <c r="H2881">
        <v>4570</v>
      </c>
      <c r="I2881" t="s">
        <v>11</v>
      </c>
      <c r="J2881" t="s">
        <v>120</v>
      </c>
      <c r="K2881" t="s">
        <v>151</v>
      </c>
      <c r="L2881" t="s">
        <v>21</v>
      </c>
      <c r="M2881" s="5">
        <v>395.74</v>
      </c>
    </row>
    <row r="2882" spans="1:13" x14ac:dyDescent="0.2">
      <c r="A2882" s="2">
        <v>45385</v>
      </c>
      <c r="B2882" s="3">
        <f t="shared" si="134"/>
        <v>2024</v>
      </c>
      <c r="C2882" t="str">
        <f t="shared" ref="C2882:C2945" si="135">IF(MONTH(A2882) &gt;= 7, YEAR(A2882) &amp; "-" &amp; YEAR(A2882) + 1, YEAR(A2882) - 1 &amp; "-" &amp; YEAR(A2882))</f>
        <v>2023-2024</v>
      </c>
      <c r="D2882" t="s">
        <v>147</v>
      </c>
      <c r="E2882" t="s">
        <v>119</v>
      </c>
      <c r="F2882" t="str">
        <f t="shared" ref="F2882:F2945" si="136">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row>
    <row r="2883" spans="1:13" x14ac:dyDescent="0.2">
      <c r="A2883" s="2">
        <v>44961</v>
      </c>
      <c r="B2883" s="3">
        <f t="shared" ref="B2883:B2946" si="137">IF(MONTH(A2883)&gt;=7,YEAR(A2883)+1,YEAR(A2883))</f>
        <v>2023</v>
      </c>
      <c r="C2883" t="str">
        <f t="shared" si="135"/>
        <v>2022-2023</v>
      </c>
      <c r="D2883" t="s">
        <v>147</v>
      </c>
      <c r="E2883" t="s">
        <v>97</v>
      </c>
      <c r="F2883" t="str">
        <f t="shared" si="136"/>
        <v>Tasmania</v>
      </c>
      <c r="G2883" t="s">
        <v>70</v>
      </c>
      <c r="H2883">
        <v>7250</v>
      </c>
      <c r="I2883" t="s">
        <v>11</v>
      </c>
      <c r="J2883" t="s">
        <v>71</v>
      </c>
      <c r="K2883" t="s">
        <v>152</v>
      </c>
      <c r="L2883" t="s">
        <v>13</v>
      </c>
      <c r="M2883" s="5">
        <v>396.54000000000008</v>
      </c>
    </row>
    <row r="2884" spans="1:13" x14ac:dyDescent="0.2">
      <c r="A2884" s="2">
        <v>45471</v>
      </c>
      <c r="B2884" s="3">
        <f t="shared" si="137"/>
        <v>2024</v>
      </c>
      <c r="C2884" t="str">
        <f t="shared" si="135"/>
        <v>2023-2024</v>
      </c>
      <c r="D2884" t="s">
        <v>147</v>
      </c>
      <c r="E2884" t="s">
        <v>123</v>
      </c>
      <c r="F2884" t="str">
        <f t="shared" si="136"/>
        <v>Western Australia</v>
      </c>
      <c r="G2884" t="s">
        <v>48</v>
      </c>
      <c r="H2884">
        <v>6109</v>
      </c>
      <c r="I2884" t="s">
        <v>11</v>
      </c>
      <c r="J2884" t="s">
        <v>94</v>
      </c>
      <c r="K2884" t="s">
        <v>155</v>
      </c>
      <c r="L2884" t="s">
        <v>20</v>
      </c>
      <c r="M2884" s="5">
        <v>397.83</v>
      </c>
    </row>
    <row r="2885" spans="1:13" x14ac:dyDescent="0.2">
      <c r="A2885" s="2">
        <v>45363</v>
      </c>
      <c r="B2885" s="3">
        <f t="shared" si="137"/>
        <v>2024</v>
      </c>
      <c r="C2885" t="str">
        <f t="shared" si="135"/>
        <v>2023-2024</v>
      </c>
      <c r="D2885" t="s">
        <v>147</v>
      </c>
      <c r="E2885" t="s">
        <v>65</v>
      </c>
      <c r="F2885" t="str">
        <f t="shared" si="136"/>
        <v>New South Wales</v>
      </c>
      <c r="G2885" t="s">
        <v>10</v>
      </c>
      <c r="H2885">
        <v>2541</v>
      </c>
      <c r="I2885" t="s">
        <v>11</v>
      </c>
      <c r="J2885" t="s">
        <v>58</v>
      </c>
      <c r="K2885" t="s">
        <v>155</v>
      </c>
      <c r="L2885" t="s">
        <v>20</v>
      </c>
      <c r="M2885" s="5">
        <v>398.48</v>
      </c>
    </row>
    <row r="2886" spans="1:13" x14ac:dyDescent="0.2">
      <c r="A2886" s="2">
        <v>45261</v>
      </c>
      <c r="B2886" s="3">
        <f t="shared" si="137"/>
        <v>2024</v>
      </c>
      <c r="C2886" t="str">
        <f t="shared" si="135"/>
        <v>2023-2024</v>
      </c>
      <c r="D2886" t="s">
        <v>147</v>
      </c>
      <c r="E2886" t="s">
        <v>78</v>
      </c>
      <c r="F2886" t="str">
        <f t="shared" si="136"/>
        <v>New South Wales</v>
      </c>
      <c r="G2886" t="s">
        <v>10</v>
      </c>
      <c r="H2886">
        <v>2350</v>
      </c>
      <c r="I2886" t="s">
        <v>11</v>
      </c>
      <c r="J2886" t="s">
        <v>68</v>
      </c>
      <c r="K2886" t="s">
        <v>156</v>
      </c>
      <c r="L2886" t="s">
        <v>17</v>
      </c>
      <c r="M2886" s="5">
        <v>398.57000000000005</v>
      </c>
    </row>
    <row r="2887" spans="1:13" x14ac:dyDescent="0.2">
      <c r="A2887" s="2">
        <v>45161</v>
      </c>
      <c r="B2887" s="3">
        <f t="shared" si="137"/>
        <v>2024</v>
      </c>
      <c r="C2887" t="str">
        <f t="shared" si="135"/>
        <v>2023-2024</v>
      </c>
      <c r="D2887" t="s">
        <v>147</v>
      </c>
      <c r="E2887" t="s">
        <v>124</v>
      </c>
      <c r="F2887" t="str">
        <f t="shared" si="136"/>
        <v>New South Wales</v>
      </c>
      <c r="G2887" t="s">
        <v>10</v>
      </c>
      <c r="H2887">
        <v>2015</v>
      </c>
      <c r="I2887" t="s">
        <v>11</v>
      </c>
      <c r="J2887" t="s">
        <v>12</v>
      </c>
      <c r="K2887" t="s">
        <v>156</v>
      </c>
      <c r="L2887" t="s">
        <v>17</v>
      </c>
      <c r="M2887" s="5">
        <v>398.90999999999997</v>
      </c>
    </row>
    <row r="2888" spans="1:13" x14ac:dyDescent="0.2">
      <c r="A2888" s="2">
        <v>45633</v>
      </c>
      <c r="B2888" s="3">
        <f t="shared" si="137"/>
        <v>2025</v>
      </c>
      <c r="C2888" t="str">
        <f t="shared" si="135"/>
        <v>2024-2025</v>
      </c>
      <c r="D2888" t="s">
        <v>148</v>
      </c>
      <c r="E2888" t="s">
        <v>91</v>
      </c>
      <c r="F2888" t="str">
        <f t="shared" si="136"/>
        <v>Victoria</v>
      </c>
      <c r="G2888" t="s">
        <v>45</v>
      </c>
      <c r="H2888">
        <v>3690</v>
      </c>
      <c r="I2888" t="s">
        <v>11</v>
      </c>
      <c r="J2888" t="s">
        <v>55</v>
      </c>
      <c r="K2888" t="s">
        <v>154</v>
      </c>
      <c r="L2888" t="s">
        <v>14</v>
      </c>
      <c r="M2888" s="5">
        <v>399.65999999999997</v>
      </c>
    </row>
    <row r="2889" spans="1:13" x14ac:dyDescent="0.2">
      <c r="A2889" s="2">
        <v>45487</v>
      </c>
      <c r="B2889" s="3">
        <f t="shared" si="137"/>
        <v>2025</v>
      </c>
      <c r="C2889" t="str">
        <f t="shared" si="135"/>
        <v>2024-2025</v>
      </c>
      <c r="D2889" t="s">
        <v>147</v>
      </c>
      <c r="E2889" t="s">
        <v>128</v>
      </c>
      <c r="F2889" t="str">
        <f t="shared" si="136"/>
        <v>Western Australia</v>
      </c>
      <c r="G2889" t="s">
        <v>48</v>
      </c>
      <c r="H2889">
        <v>6027</v>
      </c>
      <c r="I2889" t="s">
        <v>11</v>
      </c>
      <c r="J2889" t="s">
        <v>49</v>
      </c>
      <c r="K2889" t="s">
        <v>154</v>
      </c>
      <c r="L2889" t="s">
        <v>14</v>
      </c>
      <c r="M2889" s="5">
        <v>401.65999999999997</v>
      </c>
    </row>
    <row r="2890" spans="1:13" x14ac:dyDescent="0.2">
      <c r="A2890" s="2">
        <v>45270</v>
      </c>
      <c r="B2890" s="3">
        <f t="shared" si="137"/>
        <v>2024</v>
      </c>
      <c r="C2890" t="str">
        <f t="shared" si="135"/>
        <v>2023-2024</v>
      </c>
      <c r="D2890" t="s">
        <v>147</v>
      </c>
      <c r="E2890" t="s">
        <v>69</v>
      </c>
      <c r="F2890" t="str">
        <f t="shared" si="136"/>
        <v>Tasmania</v>
      </c>
      <c r="G2890" t="s">
        <v>70</v>
      </c>
      <c r="H2890">
        <v>7018</v>
      </c>
      <c r="I2890" t="s">
        <v>11</v>
      </c>
      <c r="J2890" t="s">
        <v>71</v>
      </c>
      <c r="K2890" t="s">
        <v>153</v>
      </c>
      <c r="L2890" t="s">
        <v>16</v>
      </c>
      <c r="M2890" s="5">
        <v>401.71</v>
      </c>
    </row>
    <row r="2891" spans="1:13" x14ac:dyDescent="0.2">
      <c r="A2891" s="2">
        <v>45016</v>
      </c>
      <c r="B2891" s="3">
        <f t="shared" si="137"/>
        <v>2023</v>
      </c>
      <c r="C2891" t="str">
        <f t="shared" si="135"/>
        <v>2022-2023</v>
      </c>
      <c r="D2891" t="s">
        <v>147</v>
      </c>
      <c r="E2891" t="s">
        <v>93</v>
      </c>
      <c r="F2891" t="str">
        <f t="shared" si="136"/>
        <v>Western Australia</v>
      </c>
      <c r="G2891" t="s">
        <v>48</v>
      </c>
      <c r="H2891">
        <v>6112</v>
      </c>
      <c r="I2891" t="s">
        <v>11</v>
      </c>
      <c r="J2891" t="s">
        <v>94</v>
      </c>
      <c r="K2891" t="s">
        <v>153</v>
      </c>
      <c r="L2891" t="s">
        <v>16</v>
      </c>
      <c r="M2891" s="5">
        <v>402.07000000000005</v>
      </c>
    </row>
    <row r="2892" spans="1:13" x14ac:dyDescent="0.2">
      <c r="A2892" s="2">
        <v>45625</v>
      </c>
      <c r="B2892" s="3">
        <f t="shared" si="137"/>
        <v>2025</v>
      </c>
      <c r="C2892" t="str">
        <f t="shared" si="135"/>
        <v>2024-2025</v>
      </c>
      <c r="D2892" t="s">
        <v>148</v>
      </c>
      <c r="E2892" t="s">
        <v>146</v>
      </c>
      <c r="F2892" t="str">
        <f t="shared" si="136"/>
        <v>Victoria</v>
      </c>
      <c r="G2892" t="s">
        <v>45</v>
      </c>
      <c r="H2892">
        <v>3353</v>
      </c>
      <c r="I2892" t="s">
        <v>11</v>
      </c>
      <c r="J2892" t="s">
        <v>60</v>
      </c>
      <c r="K2892" t="s">
        <v>155</v>
      </c>
      <c r="L2892" t="s">
        <v>20</v>
      </c>
      <c r="M2892" s="5">
        <v>402.18000000000006</v>
      </c>
    </row>
    <row r="2893" spans="1:13" x14ac:dyDescent="0.2">
      <c r="A2893" s="2">
        <v>45339</v>
      </c>
      <c r="B2893" s="3">
        <f t="shared" si="137"/>
        <v>2024</v>
      </c>
      <c r="C2893" t="str">
        <f t="shared" si="135"/>
        <v>2023-2024</v>
      </c>
      <c r="D2893" t="s">
        <v>147</v>
      </c>
      <c r="E2893" t="s">
        <v>117</v>
      </c>
      <c r="F2893" t="str">
        <f t="shared" si="136"/>
        <v>Queensland</v>
      </c>
      <c r="G2893" t="s">
        <v>35</v>
      </c>
      <c r="H2893">
        <v>4119</v>
      </c>
      <c r="I2893" t="s">
        <v>11</v>
      </c>
      <c r="J2893" t="s">
        <v>43</v>
      </c>
      <c r="K2893" t="s">
        <v>19</v>
      </c>
      <c r="L2893" t="s">
        <v>23</v>
      </c>
      <c r="M2893" s="5">
        <v>403.25</v>
      </c>
    </row>
    <row r="2894" spans="1:13" x14ac:dyDescent="0.2">
      <c r="A2894" s="2">
        <v>45360</v>
      </c>
      <c r="B2894" s="3">
        <f t="shared" si="137"/>
        <v>2024</v>
      </c>
      <c r="C2894" t="str">
        <f t="shared" si="135"/>
        <v>2023-2024</v>
      </c>
      <c r="D2894" t="s">
        <v>148</v>
      </c>
      <c r="E2894" t="s">
        <v>135</v>
      </c>
      <c r="F2894" t="str">
        <f t="shared" si="136"/>
        <v>Victoria</v>
      </c>
      <c r="G2894" t="s">
        <v>45</v>
      </c>
      <c r="H2894">
        <v>3550</v>
      </c>
      <c r="I2894" t="s">
        <v>11</v>
      </c>
      <c r="J2894" t="s">
        <v>60</v>
      </c>
      <c r="K2894" t="s">
        <v>19</v>
      </c>
      <c r="L2894" t="s">
        <v>23</v>
      </c>
      <c r="M2894" s="5">
        <v>403.37</v>
      </c>
    </row>
    <row r="2895" spans="1:13" x14ac:dyDescent="0.2">
      <c r="A2895" s="2">
        <v>45088</v>
      </c>
      <c r="B2895" s="3">
        <f t="shared" si="137"/>
        <v>2023</v>
      </c>
      <c r="C2895" t="str">
        <f t="shared" si="135"/>
        <v>2022-2023</v>
      </c>
      <c r="D2895" t="s">
        <v>147</v>
      </c>
      <c r="E2895" t="s">
        <v>57</v>
      </c>
      <c r="F2895" t="str">
        <f t="shared" si="136"/>
        <v>New South Wales</v>
      </c>
      <c r="G2895" t="s">
        <v>10</v>
      </c>
      <c r="H2895">
        <v>2560</v>
      </c>
      <c r="I2895" t="s">
        <v>11</v>
      </c>
      <c r="J2895" t="s">
        <v>58</v>
      </c>
      <c r="K2895" t="s">
        <v>155</v>
      </c>
      <c r="L2895" t="s">
        <v>20</v>
      </c>
      <c r="M2895" s="5">
        <v>403.98</v>
      </c>
    </row>
    <row r="2896" spans="1:13" x14ac:dyDescent="0.2">
      <c r="A2896" s="2">
        <v>45041</v>
      </c>
      <c r="B2896" s="3">
        <f t="shared" si="137"/>
        <v>2023</v>
      </c>
      <c r="C2896" t="str">
        <f t="shared" si="135"/>
        <v>2022-2023</v>
      </c>
      <c r="D2896" t="s">
        <v>147</v>
      </c>
      <c r="E2896" t="s">
        <v>114</v>
      </c>
      <c r="F2896" t="str">
        <f t="shared" si="136"/>
        <v>Victoria</v>
      </c>
      <c r="G2896" t="s">
        <v>45</v>
      </c>
      <c r="H2896">
        <v>3551</v>
      </c>
      <c r="I2896" t="s">
        <v>11</v>
      </c>
      <c r="J2896" t="s">
        <v>60</v>
      </c>
      <c r="K2896" t="s">
        <v>152</v>
      </c>
      <c r="L2896" t="s">
        <v>13</v>
      </c>
      <c r="M2896" s="5">
        <v>404.72000000000008</v>
      </c>
    </row>
    <row r="2897" spans="1:13" x14ac:dyDescent="0.2">
      <c r="A2897" s="2">
        <v>45165</v>
      </c>
      <c r="B2897" s="3">
        <f t="shared" si="137"/>
        <v>2024</v>
      </c>
      <c r="C2897" t="str">
        <f t="shared" si="135"/>
        <v>2023-2024</v>
      </c>
      <c r="D2897" t="s">
        <v>148</v>
      </c>
      <c r="E2897" t="s">
        <v>131</v>
      </c>
      <c r="F2897" t="str">
        <f t="shared" si="136"/>
        <v>Western Australia</v>
      </c>
      <c r="G2897" t="s">
        <v>48</v>
      </c>
      <c r="H2897">
        <v>6530</v>
      </c>
      <c r="I2897" t="s">
        <v>11</v>
      </c>
      <c r="J2897" t="s">
        <v>77</v>
      </c>
      <c r="K2897" t="s">
        <v>152</v>
      </c>
      <c r="L2897" t="s">
        <v>13</v>
      </c>
      <c r="M2897" s="5">
        <v>405.1</v>
      </c>
    </row>
    <row r="2898" spans="1:13" x14ac:dyDescent="0.2">
      <c r="A2898" s="2">
        <v>45518</v>
      </c>
      <c r="B2898" s="3">
        <f t="shared" si="137"/>
        <v>2025</v>
      </c>
      <c r="C2898" t="str">
        <f t="shared" si="135"/>
        <v>2024-2025</v>
      </c>
      <c r="D2898" t="s">
        <v>148</v>
      </c>
      <c r="E2898" t="s">
        <v>112</v>
      </c>
      <c r="F2898" t="str">
        <f t="shared" si="136"/>
        <v>Victoria</v>
      </c>
      <c r="G2898" t="s">
        <v>45</v>
      </c>
      <c r="H2898">
        <v>3076</v>
      </c>
      <c r="I2898" t="s">
        <v>11</v>
      </c>
      <c r="J2898" t="s">
        <v>46</v>
      </c>
      <c r="K2898" t="s">
        <v>154</v>
      </c>
      <c r="L2898" t="s">
        <v>14</v>
      </c>
      <c r="M2898" s="5">
        <v>405.41999999999996</v>
      </c>
    </row>
    <row r="2899" spans="1:13" x14ac:dyDescent="0.2">
      <c r="A2899" s="2">
        <v>44975</v>
      </c>
      <c r="B2899" s="3">
        <f t="shared" si="137"/>
        <v>2023</v>
      </c>
      <c r="C2899" t="str">
        <f t="shared" si="135"/>
        <v>2022-2023</v>
      </c>
      <c r="D2899" t="s">
        <v>148</v>
      </c>
      <c r="E2899" t="s">
        <v>88</v>
      </c>
      <c r="F2899" t="str">
        <f t="shared" si="136"/>
        <v>South Australia</v>
      </c>
      <c r="G2899" t="s">
        <v>32</v>
      </c>
      <c r="H2899">
        <v>5011</v>
      </c>
      <c r="I2899" t="s">
        <v>11</v>
      </c>
      <c r="J2899" t="s">
        <v>33</v>
      </c>
      <c r="K2899" t="s">
        <v>153</v>
      </c>
      <c r="L2899" t="s">
        <v>16</v>
      </c>
      <c r="M2899" s="5">
        <v>405.67999999999995</v>
      </c>
    </row>
    <row r="2900" spans="1:13" x14ac:dyDescent="0.2">
      <c r="A2900" s="2">
        <v>45541</v>
      </c>
      <c r="B2900" s="3">
        <f t="shared" si="137"/>
        <v>2025</v>
      </c>
      <c r="C2900" t="str">
        <f t="shared" si="135"/>
        <v>2024-2025</v>
      </c>
      <c r="D2900" t="s">
        <v>147</v>
      </c>
      <c r="E2900" t="s">
        <v>108</v>
      </c>
      <c r="F2900" t="str">
        <f t="shared" si="136"/>
        <v>Victoria</v>
      </c>
      <c r="G2900" t="s">
        <v>45</v>
      </c>
      <c r="H2900">
        <v>3018</v>
      </c>
      <c r="I2900" t="s">
        <v>11</v>
      </c>
      <c r="J2900" t="s">
        <v>46</v>
      </c>
      <c r="K2900" t="s">
        <v>149</v>
      </c>
      <c r="L2900" t="s">
        <v>15</v>
      </c>
      <c r="M2900" s="5">
        <v>405.97</v>
      </c>
    </row>
    <row r="2901" spans="1:13" x14ac:dyDescent="0.2">
      <c r="A2901" s="2">
        <v>45619</v>
      </c>
      <c r="B2901" s="3">
        <f t="shared" si="137"/>
        <v>2025</v>
      </c>
      <c r="C2901" t="str">
        <f t="shared" si="135"/>
        <v>2024-2025</v>
      </c>
      <c r="D2901" t="s">
        <v>147</v>
      </c>
      <c r="E2901" t="s">
        <v>117</v>
      </c>
      <c r="F2901" t="str">
        <f t="shared" si="136"/>
        <v>Queensland</v>
      </c>
      <c r="G2901" t="s">
        <v>35</v>
      </c>
      <c r="H2901">
        <v>4119</v>
      </c>
      <c r="I2901" t="s">
        <v>11</v>
      </c>
      <c r="J2901" t="s">
        <v>43</v>
      </c>
      <c r="K2901" t="s">
        <v>149</v>
      </c>
      <c r="L2901" t="s">
        <v>15</v>
      </c>
      <c r="M2901" s="5">
        <v>407.3</v>
      </c>
    </row>
    <row r="2902" spans="1:13" x14ac:dyDescent="0.2">
      <c r="A2902" s="2">
        <v>45178</v>
      </c>
      <c r="B2902" s="3">
        <f t="shared" si="137"/>
        <v>2024</v>
      </c>
      <c r="C2902" t="str">
        <f t="shared" si="135"/>
        <v>2023-2024</v>
      </c>
      <c r="D2902" t="s">
        <v>147</v>
      </c>
      <c r="E2902" t="s">
        <v>56</v>
      </c>
      <c r="F2902" t="str">
        <f t="shared" si="136"/>
        <v>Northern Territory</v>
      </c>
      <c r="G2902" t="s">
        <v>29</v>
      </c>
      <c r="H2902">
        <v>870</v>
      </c>
      <c r="I2902" t="s">
        <v>11</v>
      </c>
      <c r="J2902" t="s">
        <v>30</v>
      </c>
      <c r="K2902" t="s">
        <v>153</v>
      </c>
      <c r="L2902" t="s">
        <v>16</v>
      </c>
      <c r="M2902" s="5">
        <v>407.71</v>
      </c>
    </row>
    <row r="2903" spans="1:13" x14ac:dyDescent="0.2">
      <c r="A2903" s="2">
        <v>45583</v>
      </c>
      <c r="B2903" s="3">
        <f t="shared" si="137"/>
        <v>2025</v>
      </c>
      <c r="C2903" t="str">
        <f t="shared" si="135"/>
        <v>2024-2025</v>
      </c>
      <c r="D2903" t="s">
        <v>148</v>
      </c>
      <c r="E2903" t="s">
        <v>112</v>
      </c>
      <c r="F2903" t="str">
        <f t="shared" si="136"/>
        <v>Victoria</v>
      </c>
      <c r="G2903" t="s">
        <v>45</v>
      </c>
      <c r="H2903">
        <v>3076</v>
      </c>
      <c r="I2903" t="s">
        <v>11</v>
      </c>
      <c r="J2903" t="s">
        <v>46</v>
      </c>
      <c r="K2903" t="s">
        <v>154</v>
      </c>
      <c r="L2903" t="s">
        <v>14</v>
      </c>
      <c r="M2903" s="5">
        <v>408.49</v>
      </c>
    </row>
    <row r="2904" spans="1:13" x14ac:dyDescent="0.2">
      <c r="A2904" s="2">
        <v>45233</v>
      </c>
      <c r="B2904" s="3">
        <f t="shared" si="137"/>
        <v>2024</v>
      </c>
      <c r="C2904" t="str">
        <f t="shared" si="135"/>
        <v>2023-2024</v>
      </c>
      <c r="D2904" t="s">
        <v>147</v>
      </c>
      <c r="E2904" t="s">
        <v>124</v>
      </c>
      <c r="F2904" t="str">
        <f t="shared" si="136"/>
        <v>New South Wales</v>
      </c>
      <c r="G2904" t="s">
        <v>10</v>
      </c>
      <c r="H2904">
        <v>2015</v>
      </c>
      <c r="I2904" t="s">
        <v>11</v>
      </c>
      <c r="J2904" t="s">
        <v>12</v>
      </c>
      <c r="K2904" t="s">
        <v>154</v>
      </c>
      <c r="L2904" t="s">
        <v>14</v>
      </c>
      <c r="M2904" s="5">
        <v>409.29999999999995</v>
      </c>
    </row>
    <row r="2905" spans="1:13" x14ac:dyDescent="0.2">
      <c r="A2905" s="2">
        <v>45291</v>
      </c>
      <c r="B2905" s="3">
        <f t="shared" si="137"/>
        <v>2024</v>
      </c>
      <c r="C2905" t="str">
        <f t="shared" si="135"/>
        <v>2023-2024</v>
      </c>
      <c r="D2905" t="s">
        <v>148</v>
      </c>
      <c r="E2905" t="s">
        <v>129</v>
      </c>
      <c r="F2905" t="str">
        <f t="shared" si="136"/>
        <v>Tasmania</v>
      </c>
      <c r="G2905" t="s">
        <v>70</v>
      </c>
      <c r="H2905">
        <v>7010</v>
      </c>
      <c r="I2905" t="s">
        <v>11</v>
      </c>
      <c r="J2905" t="s">
        <v>71</v>
      </c>
      <c r="K2905" t="s">
        <v>19</v>
      </c>
      <c r="L2905" t="s">
        <v>23</v>
      </c>
      <c r="M2905" s="5">
        <v>410.28</v>
      </c>
    </row>
    <row r="2906" spans="1:13" x14ac:dyDescent="0.2">
      <c r="A2906" s="2">
        <v>45290</v>
      </c>
      <c r="B2906" s="3">
        <f t="shared" si="137"/>
        <v>2024</v>
      </c>
      <c r="C2906" t="str">
        <f t="shared" si="135"/>
        <v>2023-2024</v>
      </c>
      <c r="D2906" t="s">
        <v>147</v>
      </c>
      <c r="E2906" t="s">
        <v>42</v>
      </c>
      <c r="F2906" t="str">
        <f t="shared" si="136"/>
        <v>Queensland</v>
      </c>
      <c r="G2906" t="s">
        <v>35</v>
      </c>
      <c r="H2906">
        <v>4053</v>
      </c>
      <c r="I2906" t="s">
        <v>11</v>
      </c>
      <c r="J2906" t="s">
        <v>43</v>
      </c>
      <c r="K2906" t="s">
        <v>154</v>
      </c>
      <c r="L2906" t="s">
        <v>14</v>
      </c>
      <c r="M2906" s="5">
        <v>410.50000000000006</v>
      </c>
    </row>
    <row r="2907" spans="1:13" x14ac:dyDescent="0.2">
      <c r="A2907" s="2">
        <v>45021</v>
      </c>
      <c r="B2907" s="3">
        <f t="shared" si="137"/>
        <v>2023</v>
      </c>
      <c r="C2907" t="str">
        <f t="shared" si="135"/>
        <v>2022-2023</v>
      </c>
      <c r="D2907" t="s">
        <v>147</v>
      </c>
      <c r="E2907" t="s">
        <v>69</v>
      </c>
      <c r="F2907" t="str">
        <f t="shared" si="136"/>
        <v>Tasmania</v>
      </c>
      <c r="G2907" t="s">
        <v>70</v>
      </c>
      <c r="H2907">
        <v>7018</v>
      </c>
      <c r="I2907" t="s">
        <v>11</v>
      </c>
      <c r="J2907" t="s">
        <v>71</v>
      </c>
      <c r="K2907" t="s">
        <v>155</v>
      </c>
      <c r="L2907" t="s">
        <v>20</v>
      </c>
      <c r="M2907" s="5">
        <v>411.59000000000003</v>
      </c>
    </row>
    <row r="2908" spans="1:13" x14ac:dyDescent="0.2">
      <c r="A2908" s="2">
        <v>44989</v>
      </c>
      <c r="B2908" s="3">
        <f t="shared" si="137"/>
        <v>2023</v>
      </c>
      <c r="C2908" t="str">
        <f t="shared" si="135"/>
        <v>2022-2023</v>
      </c>
      <c r="D2908" t="s">
        <v>147</v>
      </c>
      <c r="E2908" t="s">
        <v>90</v>
      </c>
      <c r="F2908" t="str">
        <f t="shared" si="136"/>
        <v>Victoria</v>
      </c>
      <c r="G2908" t="s">
        <v>45</v>
      </c>
      <c r="H2908">
        <v>3179</v>
      </c>
      <c r="I2908" t="s">
        <v>11</v>
      </c>
      <c r="J2908" t="s">
        <v>63</v>
      </c>
      <c r="K2908" t="s">
        <v>149</v>
      </c>
      <c r="L2908" t="s">
        <v>15</v>
      </c>
      <c r="M2908" s="5">
        <v>411.6</v>
      </c>
    </row>
    <row r="2909" spans="1:13" x14ac:dyDescent="0.2">
      <c r="A2909" s="2">
        <v>45019</v>
      </c>
      <c r="B2909" s="3">
        <f t="shared" si="137"/>
        <v>2023</v>
      </c>
      <c r="C2909" t="str">
        <f t="shared" si="135"/>
        <v>2022-2023</v>
      </c>
      <c r="D2909" t="s">
        <v>147</v>
      </c>
      <c r="E2909" t="s">
        <v>103</v>
      </c>
      <c r="F2909" t="str">
        <f t="shared" si="136"/>
        <v>Queensland</v>
      </c>
      <c r="G2909" t="s">
        <v>35</v>
      </c>
      <c r="H2909">
        <v>4509</v>
      </c>
      <c r="I2909" t="s">
        <v>11</v>
      </c>
      <c r="J2909" t="s">
        <v>104</v>
      </c>
      <c r="K2909" t="s">
        <v>153</v>
      </c>
      <c r="L2909" t="s">
        <v>16</v>
      </c>
      <c r="M2909" s="5">
        <v>411.78</v>
      </c>
    </row>
    <row r="2910" spans="1:13" x14ac:dyDescent="0.2">
      <c r="A2910" s="2">
        <v>45045</v>
      </c>
      <c r="B2910" s="3">
        <f t="shared" si="137"/>
        <v>2023</v>
      </c>
      <c r="C2910" t="str">
        <f t="shared" si="135"/>
        <v>2022-2023</v>
      </c>
      <c r="D2910" t="s">
        <v>147</v>
      </c>
      <c r="E2910" t="s">
        <v>108</v>
      </c>
      <c r="F2910" t="str">
        <f t="shared" si="136"/>
        <v>Victoria</v>
      </c>
      <c r="G2910" t="s">
        <v>45</v>
      </c>
      <c r="H2910">
        <v>3018</v>
      </c>
      <c r="I2910" t="s">
        <v>11</v>
      </c>
      <c r="J2910" t="s">
        <v>46</v>
      </c>
      <c r="K2910" t="s">
        <v>152</v>
      </c>
      <c r="L2910" t="s">
        <v>13</v>
      </c>
      <c r="M2910" s="5">
        <v>412.16000000000008</v>
      </c>
    </row>
    <row r="2911" spans="1:13" x14ac:dyDescent="0.2">
      <c r="A2911" s="2">
        <v>45469</v>
      </c>
      <c r="B2911" s="3">
        <f t="shared" si="137"/>
        <v>2024</v>
      </c>
      <c r="C2911" t="str">
        <f t="shared" si="135"/>
        <v>2023-2024</v>
      </c>
      <c r="D2911" t="s">
        <v>147</v>
      </c>
      <c r="E2911" t="s">
        <v>64</v>
      </c>
      <c r="F2911" t="str">
        <f t="shared" si="136"/>
        <v>Victoria</v>
      </c>
      <c r="G2911" t="s">
        <v>45</v>
      </c>
      <c r="H2911">
        <v>3199</v>
      </c>
      <c r="I2911" t="s">
        <v>11</v>
      </c>
      <c r="J2911" t="s">
        <v>63</v>
      </c>
      <c r="K2911" t="s">
        <v>156</v>
      </c>
      <c r="L2911" t="s">
        <v>17</v>
      </c>
      <c r="M2911" s="5">
        <v>413.14</v>
      </c>
    </row>
    <row r="2912" spans="1:13" x14ac:dyDescent="0.2">
      <c r="A2912" s="2">
        <v>45526</v>
      </c>
      <c r="B2912" s="3">
        <f t="shared" si="137"/>
        <v>2025</v>
      </c>
      <c r="C2912" t="str">
        <f t="shared" si="135"/>
        <v>2024-2025</v>
      </c>
      <c r="D2912" t="s">
        <v>147</v>
      </c>
      <c r="E2912" t="s">
        <v>40</v>
      </c>
      <c r="F2912" t="str">
        <f t="shared" si="136"/>
        <v>New South Wales</v>
      </c>
      <c r="G2912" t="s">
        <v>10</v>
      </c>
      <c r="H2912">
        <v>2116</v>
      </c>
      <c r="I2912" t="s">
        <v>11</v>
      </c>
      <c r="J2912" t="s">
        <v>27</v>
      </c>
      <c r="K2912" t="s">
        <v>19</v>
      </c>
      <c r="L2912" t="s">
        <v>23</v>
      </c>
      <c r="M2912" s="5">
        <v>413.26000000000005</v>
      </c>
    </row>
    <row r="2913" spans="1:13" x14ac:dyDescent="0.2">
      <c r="A2913" s="2">
        <v>45320</v>
      </c>
      <c r="B2913" s="3">
        <f t="shared" si="137"/>
        <v>2024</v>
      </c>
      <c r="C2913" t="str">
        <f t="shared" si="135"/>
        <v>2023-2024</v>
      </c>
      <c r="D2913" t="s">
        <v>147</v>
      </c>
      <c r="E2913" t="s">
        <v>130</v>
      </c>
      <c r="F2913" t="str">
        <f t="shared" si="136"/>
        <v>South Australia</v>
      </c>
      <c r="G2913" t="s">
        <v>32</v>
      </c>
      <c r="H2913">
        <v>5290</v>
      </c>
      <c r="I2913" t="s">
        <v>11</v>
      </c>
      <c r="J2913" t="s">
        <v>38</v>
      </c>
      <c r="K2913" t="s">
        <v>149</v>
      </c>
      <c r="L2913" t="s">
        <v>15</v>
      </c>
      <c r="M2913" s="5">
        <v>413.48</v>
      </c>
    </row>
    <row r="2914" spans="1:13" x14ac:dyDescent="0.2">
      <c r="A2914" s="2">
        <v>45340</v>
      </c>
      <c r="B2914" s="3">
        <f t="shared" si="137"/>
        <v>2024</v>
      </c>
      <c r="C2914" t="str">
        <f t="shared" si="135"/>
        <v>2023-2024</v>
      </c>
      <c r="D2914" t="s">
        <v>148</v>
      </c>
      <c r="E2914" t="s">
        <v>118</v>
      </c>
      <c r="F2914" t="str">
        <f t="shared" si="136"/>
        <v>New South Wales</v>
      </c>
      <c r="G2914" t="s">
        <v>10</v>
      </c>
      <c r="H2914">
        <v>2158</v>
      </c>
      <c r="I2914" t="s">
        <v>11</v>
      </c>
      <c r="J2914" t="s">
        <v>27</v>
      </c>
      <c r="K2914" t="s">
        <v>152</v>
      </c>
      <c r="L2914" t="s">
        <v>13</v>
      </c>
      <c r="M2914" s="5">
        <v>414.34000000000003</v>
      </c>
    </row>
    <row r="2915" spans="1:13" x14ac:dyDescent="0.2">
      <c r="A2915" s="2">
        <v>45336</v>
      </c>
      <c r="B2915" s="3">
        <f t="shared" si="137"/>
        <v>2024</v>
      </c>
      <c r="C2915" t="str">
        <f t="shared" si="135"/>
        <v>2023-2024</v>
      </c>
      <c r="D2915" t="s">
        <v>147</v>
      </c>
      <c r="E2915" t="s">
        <v>144</v>
      </c>
      <c r="F2915" t="str">
        <f t="shared" si="136"/>
        <v>Queensland</v>
      </c>
      <c r="G2915" t="s">
        <v>35</v>
      </c>
      <c r="H2915">
        <v>4566</v>
      </c>
      <c r="I2915" t="s">
        <v>11</v>
      </c>
      <c r="J2915" t="s">
        <v>120</v>
      </c>
      <c r="K2915" t="s">
        <v>149</v>
      </c>
      <c r="L2915" t="s">
        <v>15</v>
      </c>
      <c r="M2915" s="5">
        <v>414.75</v>
      </c>
    </row>
    <row r="2916" spans="1:13" x14ac:dyDescent="0.2">
      <c r="A2916" s="2">
        <v>45054</v>
      </c>
      <c r="B2916" s="3">
        <f t="shared" si="137"/>
        <v>2023</v>
      </c>
      <c r="C2916" t="str">
        <f t="shared" si="135"/>
        <v>2022-2023</v>
      </c>
      <c r="D2916" t="s">
        <v>147</v>
      </c>
      <c r="E2916" t="s">
        <v>93</v>
      </c>
      <c r="F2916" t="str">
        <f t="shared" si="136"/>
        <v>Western Australia</v>
      </c>
      <c r="G2916" t="s">
        <v>48</v>
      </c>
      <c r="H2916">
        <v>6112</v>
      </c>
      <c r="I2916" t="s">
        <v>11</v>
      </c>
      <c r="J2916" t="s">
        <v>94</v>
      </c>
      <c r="K2916" t="s">
        <v>152</v>
      </c>
      <c r="L2916" t="s">
        <v>13</v>
      </c>
      <c r="M2916" s="5">
        <v>414.84</v>
      </c>
    </row>
    <row r="2917" spans="1:13" x14ac:dyDescent="0.2">
      <c r="A2917" s="2">
        <v>44954</v>
      </c>
      <c r="B2917" s="3">
        <f t="shared" si="137"/>
        <v>2023</v>
      </c>
      <c r="C2917" t="str">
        <f t="shared" si="135"/>
        <v>2022-2023</v>
      </c>
      <c r="D2917" t="s">
        <v>147</v>
      </c>
      <c r="E2917" t="s">
        <v>47</v>
      </c>
      <c r="F2917" t="str">
        <f t="shared" si="136"/>
        <v>Western Australia</v>
      </c>
      <c r="G2917" t="s">
        <v>48</v>
      </c>
      <c r="H2917">
        <v>6030</v>
      </c>
      <c r="I2917" t="s">
        <v>11</v>
      </c>
      <c r="J2917" t="s">
        <v>49</v>
      </c>
      <c r="K2917" t="s">
        <v>153</v>
      </c>
      <c r="L2917" t="s">
        <v>16</v>
      </c>
      <c r="M2917" s="5">
        <v>415.52</v>
      </c>
    </row>
    <row r="2918" spans="1:13" x14ac:dyDescent="0.2">
      <c r="A2918" s="2">
        <v>45539</v>
      </c>
      <c r="B2918" s="3">
        <f t="shared" si="137"/>
        <v>2025</v>
      </c>
      <c r="C2918" t="str">
        <f t="shared" si="135"/>
        <v>2024-2025</v>
      </c>
      <c r="D2918" t="s">
        <v>147</v>
      </c>
      <c r="E2918" t="s">
        <v>9</v>
      </c>
      <c r="F2918" t="str">
        <f t="shared" si="136"/>
        <v>New South Wales</v>
      </c>
      <c r="G2918" t="s">
        <v>10</v>
      </c>
      <c r="H2918">
        <v>2067</v>
      </c>
      <c r="I2918" t="s">
        <v>11</v>
      </c>
      <c r="J2918" t="s">
        <v>12</v>
      </c>
      <c r="K2918" t="s">
        <v>150</v>
      </c>
      <c r="L2918" t="s">
        <v>18</v>
      </c>
      <c r="M2918" s="5">
        <v>415.68</v>
      </c>
    </row>
    <row r="2919" spans="1:13" x14ac:dyDescent="0.2">
      <c r="A2919" s="2">
        <v>45082</v>
      </c>
      <c r="B2919" s="3">
        <f t="shared" si="137"/>
        <v>2023</v>
      </c>
      <c r="C2919" t="str">
        <f t="shared" si="135"/>
        <v>2022-2023</v>
      </c>
      <c r="D2919" t="s">
        <v>148</v>
      </c>
      <c r="E2919" t="s">
        <v>91</v>
      </c>
      <c r="F2919" t="str">
        <f t="shared" si="136"/>
        <v>Victoria</v>
      </c>
      <c r="G2919" t="s">
        <v>45</v>
      </c>
      <c r="H2919">
        <v>3690</v>
      </c>
      <c r="I2919" t="s">
        <v>11</v>
      </c>
      <c r="J2919" t="s">
        <v>55</v>
      </c>
      <c r="K2919" t="s">
        <v>153</v>
      </c>
      <c r="L2919" t="s">
        <v>16</v>
      </c>
      <c r="M2919" s="5">
        <v>415.96000000000004</v>
      </c>
    </row>
    <row r="2920" spans="1:13" x14ac:dyDescent="0.2">
      <c r="A2920" s="2">
        <v>45366</v>
      </c>
      <c r="B2920" s="3">
        <f t="shared" si="137"/>
        <v>2024</v>
      </c>
      <c r="C2920" t="str">
        <f t="shared" si="135"/>
        <v>2023-2024</v>
      </c>
      <c r="D2920" t="s">
        <v>148</v>
      </c>
      <c r="E2920" t="s">
        <v>135</v>
      </c>
      <c r="F2920" t="str">
        <f t="shared" si="136"/>
        <v>Victoria</v>
      </c>
      <c r="G2920" t="s">
        <v>45</v>
      </c>
      <c r="H2920">
        <v>3550</v>
      </c>
      <c r="I2920" t="s">
        <v>11</v>
      </c>
      <c r="J2920" t="s">
        <v>60</v>
      </c>
      <c r="K2920" t="s">
        <v>156</v>
      </c>
      <c r="L2920" t="s">
        <v>17</v>
      </c>
      <c r="M2920" s="5">
        <v>417.07000000000005</v>
      </c>
    </row>
    <row r="2921" spans="1:13" x14ac:dyDescent="0.2">
      <c r="A2921" s="2">
        <v>45220</v>
      </c>
      <c r="B2921" s="3">
        <f t="shared" si="137"/>
        <v>2024</v>
      </c>
      <c r="C2921" t="str">
        <f t="shared" si="135"/>
        <v>2023-2024</v>
      </c>
      <c r="D2921" t="s">
        <v>147</v>
      </c>
      <c r="E2921" t="s">
        <v>101</v>
      </c>
      <c r="F2921" t="str">
        <f t="shared" si="136"/>
        <v>Victoria</v>
      </c>
      <c r="G2921" t="s">
        <v>45</v>
      </c>
      <c r="H2921">
        <v>3131</v>
      </c>
      <c r="I2921" t="s">
        <v>11</v>
      </c>
      <c r="J2921" t="s">
        <v>63</v>
      </c>
      <c r="K2921" t="s">
        <v>151</v>
      </c>
      <c r="L2921" t="s">
        <v>21</v>
      </c>
      <c r="M2921" s="5">
        <v>417.98</v>
      </c>
    </row>
    <row r="2922" spans="1:13" x14ac:dyDescent="0.2">
      <c r="A2922" s="2">
        <v>45227</v>
      </c>
      <c r="B2922" s="3">
        <f t="shared" si="137"/>
        <v>2024</v>
      </c>
      <c r="C2922" t="str">
        <f t="shared" si="135"/>
        <v>2023-2024</v>
      </c>
      <c r="D2922" t="s">
        <v>147</v>
      </c>
      <c r="E2922" t="s">
        <v>138</v>
      </c>
      <c r="F2922" t="str">
        <f t="shared" si="136"/>
        <v>Queensland</v>
      </c>
      <c r="G2922" t="s">
        <v>35</v>
      </c>
      <c r="H2922">
        <v>4558</v>
      </c>
      <c r="I2922" t="s">
        <v>11</v>
      </c>
      <c r="J2922" t="s">
        <v>120</v>
      </c>
      <c r="K2922" t="s">
        <v>156</v>
      </c>
      <c r="L2922" t="s">
        <v>17</v>
      </c>
      <c r="M2922" s="5">
        <v>418.53999999999996</v>
      </c>
    </row>
    <row r="2923" spans="1:13" x14ac:dyDescent="0.2">
      <c r="A2923" s="2">
        <v>45249</v>
      </c>
      <c r="B2923" s="3">
        <f t="shared" si="137"/>
        <v>2024</v>
      </c>
      <c r="C2923" t="str">
        <f t="shared" si="135"/>
        <v>2023-2024</v>
      </c>
      <c r="D2923" t="s">
        <v>147</v>
      </c>
      <c r="E2923" t="s">
        <v>114</v>
      </c>
      <c r="F2923" t="str">
        <f t="shared" si="136"/>
        <v>Victoria</v>
      </c>
      <c r="G2923" t="s">
        <v>45</v>
      </c>
      <c r="H2923">
        <v>3551</v>
      </c>
      <c r="I2923" t="s">
        <v>11</v>
      </c>
      <c r="J2923" t="s">
        <v>60</v>
      </c>
      <c r="K2923" t="s">
        <v>154</v>
      </c>
      <c r="L2923" t="s">
        <v>14</v>
      </c>
      <c r="M2923" s="5">
        <v>419.26000000000005</v>
      </c>
    </row>
    <row r="2924" spans="1:13" x14ac:dyDescent="0.2">
      <c r="A2924" s="2">
        <v>45062</v>
      </c>
      <c r="B2924" s="3">
        <f t="shared" si="137"/>
        <v>2023</v>
      </c>
      <c r="C2924" t="str">
        <f t="shared" si="135"/>
        <v>2022-2023</v>
      </c>
      <c r="D2924" t="s">
        <v>147</v>
      </c>
      <c r="E2924" t="s">
        <v>92</v>
      </c>
      <c r="F2924" t="str">
        <f t="shared" si="136"/>
        <v>Queensland</v>
      </c>
      <c r="G2924" t="s">
        <v>35</v>
      </c>
      <c r="H2924">
        <v>4068</v>
      </c>
      <c r="I2924" t="s">
        <v>11</v>
      </c>
      <c r="J2924" t="s">
        <v>43</v>
      </c>
      <c r="K2924" t="s">
        <v>149</v>
      </c>
      <c r="L2924" t="s">
        <v>15</v>
      </c>
      <c r="M2924" s="5">
        <v>419.45</v>
      </c>
    </row>
    <row r="2925" spans="1:13" x14ac:dyDescent="0.2">
      <c r="A2925" s="2">
        <v>45385</v>
      </c>
      <c r="B2925" s="3">
        <f t="shared" si="137"/>
        <v>2024</v>
      </c>
      <c r="C2925" t="str">
        <f t="shared" si="135"/>
        <v>2023-2024</v>
      </c>
      <c r="D2925" t="s">
        <v>147</v>
      </c>
      <c r="E2925" t="s">
        <v>44</v>
      </c>
      <c r="F2925" t="str">
        <f t="shared" si="136"/>
        <v>Victoria</v>
      </c>
      <c r="G2925" t="s">
        <v>45</v>
      </c>
      <c r="H2925">
        <v>3066</v>
      </c>
      <c r="I2925" t="s">
        <v>11</v>
      </c>
      <c r="J2925" t="s">
        <v>46</v>
      </c>
      <c r="K2925" t="s">
        <v>154</v>
      </c>
      <c r="L2925" t="s">
        <v>14</v>
      </c>
      <c r="M2925" s="5">
        <v>419.62</v>
      </c>
    </row>
    <row r="2926" spans="1:13" x14ac:dyDescent="0.2">
      <c r="A2926" s="2">
        <v>45647</v>
      </c>
      <c r="B2926" s="3">
        <f t="shared" si="137"/>
        <v>2025</v>
      </c>
      <c r="C2926" t="str">
        <f t="shared" si="135"/>
        <v>2024-2025</v>
      </c>
      <c r="D2926" t="s">
        <v>148</v>
      </c>
      <c r="E2926" t="s">
        <v>110</v>
      </c>
      <c r="F2926" t="str">
        <f t="shared" si="136"/>
        <v>Queensland</v>
      </c>
      <c r="G2926" t="s">
        <v>35</v>
      </c>
      <c r="H2926">
        <v>4680</v>
      </c>
      <c r="I2926" t="s">
        <v>11</v>
      </c>
      <c r="J2926" t="s">
        <v>51</v>
      </c>
      <c r="K2926" t="s">
        <v>19</v>
      </c>
      <c r="L2926" t="s">
        <v>23</v>
      </c>
      <c r="M2926" s="5">
        <v>420.28</v>
      </c>
    </row>
    <row r="2927" spans="1:13" x14ac:dyDescent="0.2">
      <c r="A2927" s="2">
        <v>45492</v>
      </c>
      <c r="B2927" s="3">
        <f t="shared" si="137"/>
        <v>2025</v>
      </c>
      <c r="C2927" t="str">
        <f t="shared" si="135"/>
        <v>2024-2025</v>
      </c>
      <c r="D2927" t="s">
        <v>147</v>
      </c>
      <c r="E2927" t="s">
        <v>83</v>
      </c>
      <c r="F2927" t="str">
        <f t="shared" si="136"/>
        <v>New South Wales</v>
      </c>
      <c r="G2927" t="s">
        <v>10</v>
      </c>
      <c r="H2927">
        <v>2750</v>
      </c>
      <c r="I2927" t="s">
        <v>11</v>
      </c>
      <c r="J2927" t="s">
        <v>25</v>
      </c>
      <c r="K2927" t="s">
        <v>152</v>
      </c>
      <c r="L2927" t="s">
        <v>13</v>
      </c>
      <c r="M2927" s="5">
        <v>420.39</v>
      </c>
    </row>
    <row r="2928" spans="1:13" x14ac:dyDescent="0.2">
      <c r="A2928" s="2">
        <v>45446</v>
      </c>
      <c r="B2928" s="3">
        <f t="shared" si="137"/>
        <v>2024</v>
      </c>
      <c r="C2928" t="str">
        <f t="shared" si="135"/>
        <v>2023-2024</v>
      </c>
      <c r="D2928" t="s">
        <v>147</v>
      </c>
      <c r="E2928" t="s">
        <v>139</v>
      </c>
      <c r="F2928" t="str">
        <f t="shared" si="136"/>
        <v>New South Wales</v>
      </c>
      <c r="G2928" t="s">
        <v>10</v>
      </c>
      <c r="H2928">
        <v>2020</v>
      </c>
      <c r="I2928" t="s">
        <v>11</v>
      </c>
      <c r="J2928" t="s">
        <v>12</v>
      </c>
      <c r="K2928" t="s">
        <v>154</v>
      </c>
      <c r="L2928" t="s">
        <v>14</v>
      </c>
      <c r="M2928" s="5">
        <v>420.66</v>
      </c>
    </row>
    <row r="2929" spans="1:13" x14ac:dyDescent="0.2">
      <c r="A2929" s="2">
        <v>45622</v>
      </c>
      <c r="B2929" s="3">
        <f t="shared" si="137"/>
        <v>2025</v>
      </c>
      <c r="C2929" t="str">
        <f t="shared" si="135"/>
        <v>2024-2025</v>
      </c>
      <c r="D2929" t="s">
        <v>147</v>
      </c>
      <c r="E2929" t="s">
        <v>138</v>
      </c>
      <c r="F2929" t="str">
        <f t="shared" si="136"/>
        <v>Queensland</v>
      </c>
      <c r="G2929" t="s">
        <v>35</v>
      </c>
      <c r="H2929">
        <v>4558</v>
      </c>
      <c r="I2929" t="s">
        <v>11</v>
      </c>
      <c r="J2929" t="s">
        <v>120</v>
      </c>
      <c r="K2929" t="s">
        <v>149</v>
      </c>
      <c r="L2929" t="s">
        <v>15</v>
      </c>
      <c r="M2929" s="5">
        <v>421.01000000000005</v>
      </c>
    </row>
    <row r="2930" spans="1:13" x14ac:dyDescent="0.2">
      <c r="A2930" s="2">
        <v>45388</v>
      </c>
      <c r="B2930" s="3">
        <f t="shared" si="137"/>
        <v>2024</v>
      </c>
      <c r="C2930" t="str">
        <f t="shared" si="135"/>
        <v>2023-2024</v>
      </c>
      <c r="D2930" t="s">
        <v>148</v>
      </c>
      <c r="E2930" t="s">
        <v>110</v>
      </c>
      <c r="F2930" t="str">
        <f t="shared" si="136"/>
        <v>Queensland</v>
      </c>
      <c r="G2930" t="s">
        <v>35</v>
      </c>
      <c r="H2930">
        <v>4680</v>
      </c>
      <c r="I2930" t="s">
        <v>11</v>
      </c>
      <c r="J2930" t="s">
        <v>51</v>
      </c>
      <c r="K2930" t="s">
        <v>152</v>
      </c>
      <c r="L2930" t="s">
        <v>13</v>
      </c>
      <c r="M2930" s="5">
        <v>421.9</v>
      </c>
    </row>
    <row r="2931" spans="1:13" x14ac:dyDescent="0.2">
      <c r="A2931" s="2">
        <v>45045</v>
      </c>
      <c r="B2931" s="3">
        <f t="shared" si="137"/>
        <v>2023</v>
      </c>
      <c r="C2931" t="str">
        <f t="shared" si="135"/>
        <v>2022-2023</v>
      </c>
      <c r="D2931" t="s">
        <v>147</v>
      </c>
      <c r="E2931" t="s">
        <v>114</v>
      </c>
      <c r="F2931" t="str">
        <f t="shared" si="136"/>
        <v>Victoria</v>
      </c>
      <c r="G2931" t="s">
        <v>45</v>
      </c>
      <c r="H2931">
        <v>3551</v>
      </c>
      <c r="I2931" t="s">
        <v>11</v>
      </c>
      <c r="J2931" t="s">
        <v>60</v>
      </c>
      <c r="K2931" t="s">
        <v>150</v>
      </c>
      <c r="L2931" t="s">
        <v>18</v>
      </c>
      <c r="M2931" s="5">
        <v>422.3</v>
      </c>
    </row>
    <row r="2932" spans="1:13" x14ac:dyDescent="0.2">
      <c r="A2932" s="2">
        <v>45621</v>
      </c>
      <c r="B2932" s="3">
        <f t="shared" si="137"/>
        <v>2025</v>
      </c>
      <c r="C2932" t="str">
        <f t="shared" si="135"/>
        <v>2024-2025</v>
      </c>
      <c r="D2932" t="s">
        <v>147</v>
      </c>
      <c r="E2932" t="s">
        <v>24</v>
      </c>
      <c r="F2932" t="str">
        <f t="shared" si="136"/>
        <v>New South Wales</v>
      </c>
      <c r="G2932" t="s">
        <v>10</v>
      </c>
      <c r="H2932">
        <v>2795</v>
      </c>
      <c r="I2932" t="s">
        <v>11</v>
      </c>
      <c r="J2932" t="s">
        <v>25</v>
      </c>
      <c r="K2932" t="s">
        <v>19</v>
      </c>
      <c r="L2932" t="s">
        <v>23</v>
      </c>
      <c r="M2932" s="5">
        <v>422.37</v>
      </c>
    </row>
    <row r="2933" spans="1:13" x14ac:dyDescent="0.2">
      <c r="A2933" s="2">
        <v>45129</v>
      </c>
      <c r="B2933" s="3">
        <f t="shared" si="137"/>
        <v>2024</v>
      </c>
      <c r="C2933" t="str">
        <f t="shared" si="135"/>
        <v>2023-2024</v>
      </c>
      <c r="D2933" t="s">
        <v>148</v>
      </c>
      <c r="E2933" t="s">
        <v>88</v>
      </c>
      <c r="F2933" t="str">
        <f t="shared" si="136"/>
        <v>South Australia</v>
      </c>
      <c r="G2933" t="s">
        <v>32</v>
      </c>
      <c r="H2933">
        <v>5011</v>
      </c>
      <c r="I2933" t="s">
        <v>11</v>
      </c>
      <c r="J2933" t="s">
        <v>33</v>
      </c>
      <c r="K2933" t="s">
        <v>155</v>
      </c>
      <c r="L2933" t="s">
        <v>20</v>
      </c>
      <c r="M2933" s="5">
        <v>422.74</v>
      </c>
    </row>
    <row r="2934" spans="1:13" x14ac:dyDescent="0.2">
      <c r="A2934" s="2">
        <v>45111</v>
      </c>
      <c r="B2934" s="3">
        <f t="shared" si="137"/>
        <v>2024</v>
      </c>
      <c r="C2934" t="str">
        <f t="shared" si="135"/>
        <v>2023-2024</v>
      </c>
      <c r="D2934" t="s">
        <v>147</v>
      </c>
      <c r="E2934" t="s">
        <v>41</v>
      </c>
      <c r="F2934" t="str">
        <f t="shared" si="136"/>
        <v>New South Wales</v>
      </c>
      <c r="G2934" t="s">
        <v>10</v>
      </c>
      <c r="H2934">
        <v>2830</v>
      </c>
      <c r="I2934" t="s">
        <v>11</v>
      </c>
      <c r="J2934" t="s">
        <v>25</v>
      </c>
      <c r="K2934" t="s">
        <v>149</v>
      </c>
      <c r="L2934" t="s">
        <v>15</v>
      </c>
      <c r="M2934" s="5">
        <v>423.90999999999997</v>
      </c>
    </row>
    <row r="2935" spans="1:13" x14ac:dyDescent="0.2">
      <c r="A2935" s="2">
        <v>45086</v>
      </c>
      <c r="B2935" s="3">
        <f t="shared" si="137"/>
        <v>2023</v>
      </c>
      <c r="C2935" t="str">
        <f t="shared" si="135"/>
        <v>2022-2023</v>
      </c>
      <c r="D2935" t="s">
        <v>148</v>
      </c>
      <c r="E2935" t="s">
        <v>50</v>
      </c>
      <c r="F2935" t="str">
        <f t="shared" si="136"/>
        <v>Queensland</v>
      </c>
      <c r="G2935" t="s">
        <v>35</v>
      </c>
      <c r="H2935">
        <v>4703</v>
      </c>
      <c r="I2935" t="s">
        <v>11</v>
      </c>
      <c r="J2935" t="s">
        <v>51</v>
      </c>
      <c r="K2935" t="s">
        <v>150</v>
      </c>
      <c r="L2935" t="s">
        <v>18</v>
      </c>
      <c r="M2935" s="5">
        <v>425.11</v>
      </c>
    </row>
    <row r="2936" spans="1:13" x14ac:dyDescent="0.2">
      <c r="A2936" s="2">
        <v>44940</v>
      </c>
      <c r="B2936" s="3">
        <f t="shared" si="137"/>
        <v>2023</v>
      </c>
      <c r="C2936" t="str">
        <f t="shared" si="135"/>
        <v>2022-2023</v>
      </c>
      <c r="D2936" t="s">
        <v>147</v>
      </c>
      <c r="E2936" t="s">
        <v>107</v>
      </c>
      <c r="F2936" t="str">
        <f t="shared" si="136"/>
        <v>Queensland</v>
      </c>
      <c r="G2936" t="s">
        <v>35</v>
      </c>
      <c r="H2936">
        <v>4220</v>
      </c>
      <c r="I2936" t="s">
        <v>11</v>
      </c>
      <c r="J2936" t="s">
        <v>104</v>
      </c>
      <c r="K2936" t="s">
        <v>150</v>
      </c>
      <c r="L2936" t="s">
        <v>18</v>
      </c>
      <c r="M2936" s="5">
        <v>425.46999999999997</v>
      </c>
    </row>
    <row r="2937" spans="1:13" x14ac:dyDescent="0.2">
      <c r="A2937" s="2">
        <v>45500</v>
      </c>
      <c r="B2937" s="3">
        <f t="shared" si="137"/>
        <v>2025</v>
      </c>
      <c r="C2937" t="str">
        <f t="shared" si="135"/>
        <v>2024-2025</v>
      </c>
      <c r="D2937" t="s">
        <v>147</v>
      </c>
      <c r="E2937" t="s">
        <v>72</v>
      </c>
      <c r="F2937" t="str">
        <f t="shared" si="136"/>
        <v>Western Australia</v>
      </c>
      <c r="G2937" t="s">
        <v>48</v>
      </c>
      <c r="H2937">
        <v>6010</v>
      </c>
      <c r="I2937" t="s">
        <v>11</v>
      </c>
      <c r="J2937" t="s">
        <v>49</v>
      </c>
      <c r="K2937" t="s">
        <v>152</v>
      </c>
      <c r="L2937" t="s">
        <v>13</v>
      </c>
      <c r="M2937" s="5">
        <v>425.74</v>
      </c>
    </row>
    <row r="2938" spans="1:13" x14ac:dyDescent="0.2">
      <c r="A2938" s="2">
        <v>45042</v>
      </c>
      <c r="B2938" s="3">
        <f t="shared" si="137"/>
        <v>2023</v>
      </c>
      <c r="C2938" t="str">
        <f t="shared" si="135"/>
        <v>2022-2023</v>
      </c>
      <c r="D2938" t="s">
        <v>148</v>
      </c>
      <c r="E2938" t="s">
        <v>89</v>
      </c>
      <c r="F2938" t="str">
        <f t="shared" si="136"/>
        <v>Queensland</v>
      </c>
      <c r="G2938" t="s">
        <v>35</v>
      </c>
      <c r="H2938">
        <v>4655</v>
      </c>
      <c r="I2938" t="s">
        <v>11</v>
      </c>
      <c r="J2938" t="s">
        <v>51</v>
      </c>
      <c r="K2938" t="s">
        <v>152</v>
      </c>
      <c r="L2938" t="s">
        <v>13</v>
      </c>
      <c r="M2938" s="5">
        <v>425.76999999999992</v>
      </c>
    </row>
    <row r="2939" spans="1:13" x14ac:dyDescent="0.2">
      <c r="A2939" s="2">
        <v>44964</v>
      </c>
      <c r="B2939" s="3">
        <f t="shared" si="137"/>
        <v>2023</v>
      </c>
      <c r="C2939" t="str">
        <f t="shared" si="135"/>
        <v>2022-2023</v>
      </c>
      <c r="D2939" t="s">
        <v>147</v>
      </c>
      <c r="E2939" t="s">
        <v>59</v>
      </c>
      <c r="F2939" t="str">
        <f t="shared" si="136"/>
        <v>Victoria</v>
      </c>
      <c r="G2939" t="s">
        <v>45</v>
      </c>
      <c r="H2939">
        <v>3280</v>
      </c>
      <c r="I2939" t="s">
        <v>11</v>
      </c>
      <c r="J2939" t="s">
        <v>60</v>
      </c>
      <c r="K2939" t="s">
        <v>155</v>
      </c>
      <c r="L2939" t="s">
        <v>20</v>
      </c>
      <c r="M2939" s="5">
        <v>427.52000000000004</v>
      </c>
    </row>
    <row r="2940" spans="1:13" x14ac:dyDescent="0.2">
      <c r="A2940" s="2">
        <v>45118</v>
      </c>
      <c r="B2940" s="3">
        <f t="shared" si="137"/>
        <v>2024</v>
      </c>
      <c r="C2940" t="str">
        <f t="shared" si="135"/>
        <v>2023-2024</v>
      </c>
      <c r="D2940" t="s">
        <v>147</v>
      </c>
      <c r="E2940" t="s">
        <v>122</v>
      </c>
      <c r="F2940" t="str">
        <f t="shared" si="136"/>
        <v>New South Wales</v>
      </c>
      <c r="G2940" t="s">
        <v>10</v>
      </c>
      <c r="H2940">
        <v>2650</v>
      </c>
      <c r="I2940" t="s">
        <v>11</v>
      </c>
      <c r="J2940" t="s">
        <v>25</v>
      </c>
      <c r="K2940" t="s">
        <v>151</v>
      </c>
      <c r="L2940" t="s">
        <v>21</v>
      </c>
      <c r="M2940" s="5">
        <v>427.56000000000006</v>
      </c>
    </row>
    <row r="2941" spans="1:13" x14ac:dyDescent="0.2">
      <c r="A2941" s="2">
        <v>45159</v>
      </c>
      <c r="B2941" s="3">
        <f t="shared" si="137"/>
        <v>2024</v>
      </c>
      <c r="C2941" t="str">
        <f t="shared" si="135"/>
        <v>2023-2024</v>
      </c>
      <c r="D2941" t="s">
        <v>147</v>
      </c>
      <c r="E2941" t="s">
        <v>72</v>
      </c>
      <c r="F2941" t="str">
        <f t="shared" si="136"/>
        <v>Western Australia</v>
      </c>
      <c r="G2941" t="s">
        <v>48</v>
      </c>
      <c r="H2941">
        <v>6010</v>
      </c>
      <c r="I2941" t="s">
        <v>11</v>
      </c>
      <c r="J2941" t="s">
        <v>49</v>
      </c>
      <c r="K2941" t="s">
        <v>150</v>
      </c>
      <c r="L2941" t="s">
        <v>18</v>
      </c>
      <c r="M2941" s="5">
        <v>427.57</v>
      </c>
    </row>
    <row r="2942" spans="1:13" x14ac:dyDescent="0.2">
      <c r="A2942" s="2">
        <v>45248</v>
      </c>
      <c r="B2942" s="3">
        <f t="shared" si="137"/>
        <v>2024</v>
      </c>
      <c r="C2942" t="str">
        <f t="shared" si="135"/>
        <v>2023-2024</v>
      </c>
      <c r="D2942" t="s">
        <v>147</v>
      </c>
      <c r="E2942" t="s">
        <v>92</v>
      </c>
      <c r="F2942" t="str">
        <f t="shared" si="136"/>
        <v>Queensland</v>
      </c>
      <c r="G2942" t="s">
        <v>35</v>
      </c>
      <c r="H2942">
        <v>4068</v>
      </c>
      <c r="I2942" t="s">
        <v>11</v>
      </c>
      <c r="J2942" t="s">
        <v>43</v>
      </c>
      <c r="K2942" t="s">
        <v>155</v>
      </c>
      <c r="L2942" t="s">
        <v>20</v>
      </c>
      <c r="M2942" s="5">
        <v>427.82999999999993</v>
      </c>
    </row>
    <row r="2943" spans="1:13" x14ac:dyDescent="0.2">
      <c r="A2943" s="2">
        <v>44979</v>
      </c>
      <c r="B2943" s="3">
        <f t="shared" si="137"/>
        <v>2023</v>
      </c>
      <c r="C2943" t="str">
        <f t="shared" si="135"/>
        <v>2022-2023</v>
      </c>
      <c r="D2943" t="s">
        <v>147</v>
      </c>
      <c r="E2943" t="s">
        <v>137</v>
      </c>
      <c r="F2943" t="str">
        <f t="shared" si="136"/>
        <v>New South Wales</v>
      </c>
      <c r="G2943" t="s">
        <v>10</v>
      </c>
      <c r="H2943">
        <v>2031</v>
      </c>
      <c r="I2943" t="s">
        <v>11</v>
      </c>
      <c r="J2943" t="s">
        <v>12</v>
      </c>
      <c r="K2943" t="s">
        <v>152</v>
      </c>
      <c r="L2943" t="s">
        <v>13</v>
      </c>
      <c r="M2943" s="5">
        <v>428.13999999999993</v>
      </c>
    </row>
    <row r="2944" spans="1:13" x14ac:dyDescent="0.2">
      <c r="A2944" s="2">
        <v>44949</v>
      </c>
      <c r="B2944" s="3">
        <f t="shared" si="137"/>
        <v>2023</v>
      </c>
      <c r="C2944" t="str">
        <f t="shared" si="135"/>
        <v>2022-2023</v>
      </c>
      <c r="D2944" t="s">
        <v>147</v>
      </c>
      <c r="E2944" t="s">
        <v>109</v>
      </c>
      <c r="F2944" t="str">
        <f t="shared" si="136"/>
        <v>New South Wales</v>
      </c>
      <c r="G2944" t="s">
        <v>10</v>
      </c>
      <c r="H2944">
        <v>2480</v>
      </c>
      <c r="I2944" t="s">
        <v>11</v>
      </c>
      <c r="J2944" t="s">
        <v>68</v>
      </c>
      <c r="K2944" t="s">
        <v>154</v>
      </c>
      <c r="L2944" t="s">
        <v>14</v>
      </c>
      <c r="M2944" s="5">
        <v>428.18</v>
      </c>
    </row>
    <row r="2945" spans="1:13" x14ac:dyDescent="0.2">
      <c r="A2945" s="2">
        <v>45029</v>
      </c>
      <c r="B2945" s="3">
        <f t="shared" si="137"/>
        <v>2023</v>
      </c>
      <c r="C2945" t="str">
        <f t="shared" si="135"/>
        <v>2022-2023</v>
      </c>
      <c r="D2945" t="s">
        <v>147</v>
      </c>
      <c r="E2945" t="s">
        <v>44</v>
      </c>
      <c r="F2945" t="str">
        <f t="shared" si="136"/>
        <v>Victoria</v>
      </c>
      <c r="G2945" t="s">
        <v>45</v>
      </c>
      <c r="H2945">
        <v>3066</v>
      </c>
      <c r="I2945" t="s">
        <v>11</v>
      </c>
      <c r="J2945" t="s">
        <v>46</v>
      </c>
      <c r="K2945" t="s">
        <v>157</v>
      </c>
      <c r="L2945" t="s">
        <v>22</v>
      </c>
      <c r="M2945" s="5">
        <v>428.30999999999995</v>
      </c>
    </row>
    <row r="2946" spans="1:13" x14ac:dyDescent="0.2">
      <c r="A2946" s="2">
        <v>45631</v>
      </c>
      <c r="B2946" s="3">
        <f t="shared" si="137"/>
        <v>2025</v>
      </c>
      <c r="C2946" t="str">
        <f t="shared" ref="C2946:C3009" si="138">IF(MONTH(A2946) &gt;= 7, YEAR(A2946) &amp; "-" &amp; YEAR(A2946) + 1, YEAR(A2946) - 1 &amp; "-" &amp; YEAR(A2946))</f>
        <v>2024-2025</v>
      </c>
      <c r="D2946" t="s">
        <v>147</v>
      </c>
      <c r="E2946" t="s">
        <v>97</v>
      </c>
      <c r="F2946" t="str">
        <f t="shared" ref="F2946:F3009" si="139">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row>
    <row r="2947" spans="1:13" x14ac:dyDescent="0.2">
      <c r="A2947" s="2">
        <v>44994</v>
      </c>
      <c r="B2947" s="3">
        <f t="shared" ref="B2947:B3010" si="140">IF(MONTH(A2947)&gt;=7,YEAR(A2947)+1,YEAR(A2947))</f>
        <v>2023</v>
      </c>
      <c r="C2947" t="str">
        <f t="shared" si="138"/>
        <v>2022-2023</v>
      </c>
      <c r="D2947" t="s">
        <v>147</v>
      </c>
      <c r="E2947" t="s">
        <v>133</v>
      </c>
      <c r="F2947" t="str">
        <f t="shared" si="139"/>
        <v>Queensland</v>
      </c>
      <c r="G2947" t="s">
        <v>35</v>
      </c>
      <c r="H2947">
        <v>4305</v>
      </c>
      <c r="I2947" t="s">
        <v>11</v>
      </c>
      <c r="J2947" t="s">
        <v>104</v>
      </c>
      <c r="K2947" t="s">
        <v>155</v>
      </c>
      <c r="L2947" t="s">
        <v>20</v>
      </c>
      <c r="M2947" s="5">
        <v>428.84</v>
      </c>
    </row>
    <row r="2948" spans="1:13" x14ac:dyDescent="0.2">
      <c r="A2948" s="2">
        <v>45078</v>
      </c>
      <c r="B2948" s="3">
        <f t="shared" si="140"/>
        <v>2023</v>
      </c>
      <c r="C2948" t="str">
        <f t="shared" si="138"/>
        <v>2022-2023</v>
      </c>
      <c r="D2948" t="s">
        <v>148</v>
      </c>
      <c r="E2948" t="s">
        <v>28</v>
      </c>
      <c r="F2948" t="str">
        <f t="shared" si="139"/>
        <v>Northern Territory</v>
      </c>
      <c r="G2948" t="s">
        <v>29</v>
      </c>
      <c r="H2948">
        <v>800</v>
      </c>
      <c r="I2948" t="s">
        <v>11</v>
      </c>
      <c r="J2948" t="s">
        <v>30</v>
      </c>
      <c r="K2948" t="s">
        <v>149</v>
      </c>
      <c r="L2948" t="s">
        <v>15</v>
      </c>
      <c r="M2948" s="5">
        <v>429.02</v>
      </c>
    </row>
    <row r="2949" spans="1:13" x14ac:dyDescent="0.2">
      <c r="A2949" s="2">
        <v>45516</v>
      </c>
      <c r="B2949" s="3">
        <f t="shared" si="140"/>
        <v>2025</v>
      </c>
      <c r="C2949" t="str">
        <f t="shared" si="138"/>
        <v>2024-2025</v>
      </c>
      <c r="D2949" t="s">
        <v>147</v>
      </c>
      <c r="E2949" t="s">
        <v>26</v>
      </c>
      <c r="F2949" t="str">
        <f t="shared" si="139"/>
        <v>New South Wales</v>
      </c>
      <c r="G2949" t="s">
        <v>10</v>
      </c>
      <c r="H2949">
        <v>2141</v>
      </c>
      <c r="I2949" t="s">
        <v>11</v>
      </c>
      <c r="J2949" t="s">
        <v>27</v>
      </c>
      <c r="K2949" t="s">
        <v>19</v>
      </c>
      <c r="L2949" t="s">
        <v>23</v>
      </c>
      <c r="M2949" s="5">
        <v>429.35</v>
      </c>
    </row>
    <row r="2950" spans="1:13" x14ac:dyDescent="0.2">
      <c r="A2950" s="2">
        <v>45152</v>
      </c>
      <c r="B2950" s="3">
        <f t="shared" si="140"/>
        <v>2024</v>
      </c>
      <c r="C2950" t="str">
        <f t="shared" si="138"/>
        <v>2023-2024</v>
      </c>
      <c r="D2950" t="s">
        <v>147</v>
      </c>
      <c r="E2950" t="s">
        <v>62</v>
      </c>
      <c r="F2950" t="str">
        <f t="shared" si="139"/>
        <v>Victoria</v>
      </c>
      <c r="G2950" t="s">
        <v>45</v>
      </c>
      <c r="H2950">
        <v>3134</v>
      </c>
      <c r="I2950" t="s">
        <v>11</v>
      </c>
      <c r="J2950" t="s">
        <v>63</v>
      </c>
      <c r="K2950" t="s">
        <v>150</v>
      </c>
      <c r="L2950" t="s">
        <v>18</v>
      </c>
      <c r="M2950" s="5">
        <v>430.63</v>
      </c>
    </row>
    <row r="2951" spans="1:13" x14ac:dyDescent="0.2">
      <c r="A2951" s="2">
        <v>45275</v>
      </c>
      <c r="B2951" s="3">
        <f t="shared" si="140"/>
        <v>2024</v>
      </c>
      <c r="C2951" t="str">
        <f t="shared" si="138"/>
        <v>2023-2024</v>
      </c>
      <c r="D2951" t="s">
        <v>147</v>
      </c>
      <c r="E2951" t="s">
        <v>93</v>
      </c>
      <c r="F2951" t="str">
        <f t="shared" si="139"/>
        <v>Western Australia</v>
      </c>
      <c r="G2951" t="s">
        <v>48</v>
      </c>
      <c r="H2951">
        <v>6112</v>
      </c>
      <c r="I2951" t="s">
        <v>11</v>
      </c>
      <c r="J2951" t="s">
        <v>94</v>
      </c>
      <c r="K2951" t="s">
        <v>151</v>
      </c>
      <c r="L2951" t="s">
        <v>21</v>
      </c>
      <c r="M2951" s="5">
        <v>430.81000000000006</v>
      </c>
    </row>
    <row r="2952" spans="1:13" x14ac:dyDescent="0.2">
      <c r="A2952" s="2">
        <v>45076</v>
      </c>
      <c r="B2952" s="3">
        <f t="shared" si="140"/>
        <v>2023</v>
      </c>
      <c r="C2952" t="str">
        <f t="shared" si="138"/>
        <v>2022-2023</v>
      </c>
      <c r="D2952" t="s">
        <v>147</v>
      </c>
      <c r="E2952" t="s">
        <v>123</v>
      </c>
      <c r="F2952" t="str">
        <f t="shared" si="139"/>
        <v>Western Australia</v>
      </c>
      <c r="G2952" t="s">
        <v>48</v>
      </c>
      <c r="H2952">
        <v>6109</v>
      </c>
      <c r="I2952" t="s">
        <v>11</v>
      </c>
      <c r="J2952" t="s">
        <v>94</v>
      </c>
      <c r="K2952" t="s">
        <v>149</v>
      </c>
      <c r="L2952" t="s">
        <v>15</v>
      </c>
      <c r="M2952" s="5">
        <v>431.25</v>
      </c>
    </row>
    <row r="2953" spans="1:13" x14ac:dyDescent="0.2">
      <c r="A2953" s="2">
        <v>45039</v>
      </c>
      <c r="B2953" s="3">
        <f t="shared" si="140"/>
        <v>2023</v>
      </c>
      <c r="C2953" t="str">
        <f t="shared" si="138"/>
        <v>2022-2023</v>
      </c>
      <c r="D2953" t="s">
        <v>147</v>
      </c>
      <c r="E2953" t="s">
        <v>26</v>
      </c>
      <c r="F2953" t="str">
        <f t="shared" si="139"/>
        <v>New South Wales</v>
      </c>
      <c r="G2953" t="s">
        <v>10</v>
      </c>
      <c r="H2953">
        <v>2141</v>
      </c>
      <c r="I2953" t="s">
        <v>11</v>
      </c>
      <c r="J2953" t="s">
        <v>27</v>
      </c>
      <c r="K2953" t="s">
        <v>155</v>
      </c>
      <c r="L2953" t="s">
        <v>20</v>
      </c>
      <c r="M2953" s="5">
        <v>431.38000000000005</v>
      </c>
    </row>
    <row r="2954" spans="1:13" x14ac:dyDescent="0.2">
      <c r="A2954" s="2">
        <v>45646</v>
      </c>
      <c r="B2954" s="3">
        <f t="shared" si="140"/>
        <v>2025</v>
      </c>
      <c r="C2954" t="str">
        <f t="shared" si="138"/>
        <v>2024-2025</v>
      </c>
      <c r="D2954" t="s">
        <v>147</v>
      </c>
      <c r="E2954" t="s">
        <v>139</v>
      </c>
      <c r="F2954" t="str">
        <f t="shared" si="139"/>
        <v>New South Wales</v>
      </c>
      <c r="G2954" t="s">
        <v>10</v>
      </c>
      <c r="H2954">
        <v>2020</v>
      </c>
      <c r="I2954" t="s">
        <v>11</v>
      </c>
      <c r="J2954" t="s">
        <v>12</v>
      </c>
      <c r="K2954" t="s">
        <v>154</v>
      </c>
      <c r="L2954" t="s">
        <v>14</v>
      </c>
      <c r="M2954" s="5">
        <v>432.34000000000003</v>
      </c>
    </row>
    <row r="2955" spans="1:13" x14ac:dyDescent="0.2">
      <c r="A2955" s="2">
        <v>45220</v>
      </c>
      <c r="B2955" s="3">
        <f t="shared" si="140"/>
        <v>2024</v>
      </c>
      <c r="C2955" t="str">
        <f t="shared" si="138"/>
        <v>2023-2024</v>
      </c>
      <c r="D2955" t="s">
        <v>147</v>
      </c>
      <c r="E2955" t="s">
        <v>102</v>
      </c>
      <c r="F2955" t="str">
        <f t="shared" si="139"/>
        <v>Queensland</v>
      </c>
      <c r="G2955" t="s">
        <v>35</v>
      </c>
      <c r="H2955">
        <v>4870</v>
      </c>
      <c r="I2955" t="s">
        <v>11</v>
      </c>
      <c r="J2955" t="s">
        <v>36</v>
      </c>
      <c r="K2955" t="s">
        <v>149</v>
      </c>
      <c r="L2955" t="s">
        <v>15</v>
      </c>
      <c r="M2955" s="5">
        <v>432.5</v>
      </c>
    </row>
    <row r="2956" spans="1:13" x14ac:dyDescent="0.2">
      <c r="A2956" s="2">
        <v>45500</v>
      </c>
      <c r="B2956" s="3">
        <f t="shared" si="140"/>
        <v>2025</v>
      </c>
      <c r="C2956" t="str">
        <f t="shared" si="138"/>
        <v>2024-2025</v>
      </c>
      <c r="D2956" t="s">
        <v>147</v>
      </c>
      <c r="E2956" t="s">
        <v>64</v>
      </c>
      <c r="F2956" t="str">
        <f t="shared" si="139"/>
        <v>Victoria</v>
      </c>
      <c r="G2956" t="s">
        <v>45</v>
      </c>
      <c r="H2956">
        <v>3199</v>
      </c>
      <c r="I2956" t="s">
        <v>11</v>
      </c>
      <c r="J2956" t="s">
        <v>63</v>
      </c>
      <c r="K2956" t="s">
        <v>149</v>
      </c>
      <c r="L2956" t="s">
        <v>15</v>
      </c>
      <c r="M2956" s="5">
        <v>432.91</v>
      </c>
    </row>
    <row r="2957" spans="1:13" x14ac:dyDescent="0.2">
      <c r="A2957" s="2">
        <v>45511</v>
      </c>
      <c r="B2957" s="3">
        <f t="shared" si="140"/>
        <v>2025</v>
      </c>
      <c r="C2957" t="str">
        <f t="shared" si="138"/>
        <v>2024-2025</v>
      </c>
      <c r="D2957" t="s">
        <v>147</v>
      </c>
      <c r="E2957" t="s">
        <v>96</v>
      </c>
      <c r="F2957" t="str">
        <f t="shared" si="139"/>
        <v>Western Australia</v>
      </c>
      <c r="G2957" t="s">
        <v>48</v>
      </c>
      <c r="H2957">
        <v>6330</v>
      </c>
      <c r="I2957" t="s">
        <v>11</v>
      </c>
      <c r="J2957" t="s">
        <v>94</v>
      </c>
      <c r="K2957" t="s">
        <v>156</v>
      </c>
      <c r="L2957" t="s">
        <v>17</v>
      </c>
      <c r="M2957" s="5">
        <v>433</v>
      </c>
    </row>
    <row r="2958" spans="1:13" x14ac:dyDescent="0.2">
      <c r="A2958" s="2">
        <v>45006</v>
      </c>
      <c r="B2958" s="3">
        <f t="shared" si="140"/>
        <v>2023</v>
      </c>
      <c r="C2958" t="str">
        <f t="shared" si="138"/>
        <v>2022-2023</v>
      </c>
      <c r="D2958" t="s">
        <v>147</v>
      </c>
      <c r="E2958" t="s">
        <v>40</v>
      </c>
      <c r="F2958" t="str">
        <f t="shared" si="139"/>
        <v>New South Wales</v>
      </c>
      <c r="G2958" t="s">
        <v>10</v>
      </c>
      <c r="H2958">
        <v>2116</v>
      </c>
      <c r="I2958" t="s">
        <v>11</v>
      </c>
      <c r="J2958" t="s">
        <v>27</v>
      </c>
      <c r="K2958" t="s">
        <v>153</v>
      </c>
      <c r="L2958" t="s">
        <v>16</v>
      </c>
      <c r="M2958" s="5">
        <v>433.03999999999996</v>
      </c>
    </row>
    <row r="2959" spans="1:13" x14ac:dyDescent="0.2">
      <c r="A2959" s="2">
        <v>45553</v>
      </c>
      <c r="B2959" s="3">
        <f t="shared" si="140"/>
        <v>2025</v>
      </c>
      <c r="C2959" t="str">
        <f t="shared" si="138"/>
        <v>2024-2025</v>
      </c>
      <c r="D2959" t="s">
        <v>148</v>
      </c>
      <c r="E2959" t="s">
        <v>118</v>
      </c>
      <c r="F2959" t="str">
        <f t="shared" si="139"/>
        <v>New South Wales</v>
      </c>
      <c r="G2959" t="s">
        <v>10</v>
      </c>
      <c r="H2959">
        <v>2158</v>
      </c>
      <c r="I2959" t="s">
        <v>11</v>
      </c>
      <c r="J2959" t="s">
        <v>27</v>
      </c>
      <c r="K2959" t="s">
        <v>153</v>
      </c>
      <c r="L2959" t="s">
        <v>16</v>
      </c>
      <c r="M2959" s="5">
        <v>433.6</v>
      </c>
    </row>
    <row r="2960" spans="1:13" x14ac:dyDescent="0.2">
      <c r="A2960" s="2">
        <v>44947</v>
      </c>
      <c r="B2960" s="3">
        <f t="shared" si="140"/>
        <v>2023</v>
      </c>
      <c r="C2960" t="str">
        <f t="shared" si="138"/>
        <v>2022-2023</v>
      </c>
      <c r="D2960" t="s">
        <v>147</v>
      </c>
      <c r="E2960" t="s">
        <v>124</v>
      </c>
      <c r="F2960" t="str">
        <f t="shared" si="139"/>
        <v>New South Wales</v>
      </c>
      <c r="G2960" t="s">
        <v>10</v>
      </c>
      <c r="H2960">
        <v>2015</v>
      </c>
      <c r="I2960" t="s">
        <v>11</v>
      </c>
      <c r="J2960" t="s">
        <v>12</v>
      </c>
      <c r="K2960" t="s">
        <v>153</v>
      </c>
      <c r="L2960" t="s">
        <v>16</v>
      </c>
      <c r="M2960" s="5">
        <v>435.28999999999996</v>
      </c>
    </row>
    <row r="2961" spans="1:13" x14ac:dyDescent="0.2">
      <c r="A2961" s="2">
        <v>45277</v>
      </c>
      <c r="B2961" s="3">
        <f t="shared" si="140"/>
        <v>2024</v>
      </c>
      <c r="C2961" t="str">
        <f t="shared" si="138"/>
        <v>2023-2024</v>
      </c>
      <c r="D2961" t="s">
        <v>148</v>
      </c>
      <c r="E2961" t="s">
        <v>73</v>
      </c>
      <c r="F2961" t="str">
        <f t="shared" si="139"/>
        <v>Victoria</v>
      </c>
      <c r="G2961" t="s">
        <v>45</v>
      </c>
      <c r="H2961">
        <v>3136</v>
      </c>
      <c r="I2961" t="s">
        <v>11</v>
      </c>
      <c r="J2961" t="s">
        <v>63</v>
      </c>
      <c r="K2961" t="s">
        <v>149</v>
      </c>
      <c r="L2961" t="s">
        <v>15</v>
      </c>
      <c r="M2961" s="5">
        <v>435.35</v>
      </c>
    </row>
    <row r="2962" spans="1:13" x14ac:dyDescent="0.2">
      <c r="A2962" s="2">
        <v>45469</v>
      </c>
      <c r="B2962" s="3">
        <f t="shared" si="140"/>
        <v>2024</v>
      </c>
      <c r="C2962" t="str">
        <f t="shared" si="138"/>
        <v>2023-2024</v>
      </c>
      <c r="D2962" t="s">
        <v>147</v>
      </c>
      <c r="E2962" t="s">
        <v>138</v>
      </c>
      <c r="F2962" t="str">
        <f t="shared" si="139"/>
        <v>Queensland</v>
      </c>
      <c r="G2962" t="s">
        <v>35</v>
      </c>
      <c r="H2962">
        <v>4558</v>
      </c>
      <c r="I2962" t="s">
        <v>11</v>
      </c>
      <c r="J2962" t="s">
        <v>120</v>
      </c>
      <c r="K2962" t="s">
        <v>19</v>
      </c>
      <c r="L2962" t="s">
        <v>23</v>
      </c>
      <c r="M2962" s="5">
        <v>435.52</v>
      </c>
    </row>
    <row r="2963" spans="1:13" x14ac:dyDescent="0.2">
      <c r="A2963" s="2">
        <v>45250</v>
      </c>
      <c r="B2963" s="3">
        <f t="shared" si="140"/>
        <v>2024</v>
      </c>
      <c r="C2963" t="str">
        <f t="shared" si="138"/>
        <v>2023-2024</v>
      </c>
      <c r="D2963" t="s">
        <v>147</v>
      </c>
      <c r="E2963" t="s">
        <v>40</v>
      </c>
      <c r="F2963" t="str">
        <f t="shared" si="139"/>
        <v>New South Wales</v>
      </c>
      <c r="G2963" t="s">
        <v>10</v>
      </c>
      <c r="H2963">
        <v>2116</v>
      </c>
      <c r="I2963" t="s">
        <v>11</v>
      </c>
      <c r="J2963" t="s">
        <v>27</v>
      </c>
      <c r="K2963" t="s">
        <v>154</v>
      </c>
      <c r="L2963" t="s">
        <v>14</v>
      </c>
      <c r="M2963" s="5">
        <v>435.71</v>
      </c>
    </row>
    <row r="2964" spans="1:13" x14ac:dyDescent="0.2">
      <c r="A2964" s="2">
        <v>45457</v>
      </c>
      <c r="B2964" s="3">
        <f t="shared" si="140"/>
        <v>2024</v>
      </c>
      <c r="C2964" t="str">
        <f t="shared" si="138"/>
        <v>2023-2024</v>
      </c>
      <c r="D2964" t="s">
        <v>148</v>
      </c>
      <c r="E2964" t="s">
        <v>135</v>
      </c>
      <c r="F2964" t="str">
        <f t="shared" si="139"/>
        <v>Victoria</v>
      </c>
      <c r="G2964" t="s">
        <v>45</v>
      </c>
      <c r="H2964">
        <v>3550</v>
      </c>
      <c r="I2964" t="s">
        <v>11</v>
      </c>
      <c r="J2964" t="s">
        <v>60</v>
      </c>
      <c r="K2964" t="s">
        <v>154</v>
      </c>
      <c r="L2964" t="s">
        <v>14</v>
      </c>
      <c r="M2964" s="5">
        <v>436.11</v>
      </c>
    </row>
    <row r="2965" spans="1:13" x14ac:dyDescent="0.2">
      <c r="A2965" s="2">
        <v>45497</v>
      </c>
      <c r="B2965" s="3">
        <f t="shared" si="140"/>
        <v>2025</v>
      </c>
      <c r="C2965" t="str">
        <f t="shared" si="138"/>
        <v>2024-2025</v>
      </c>
      <c r="D2965" t="s">
        <v>148</v>
      </c>
      <c r="E2965" t="s">
        <v>110</v>
      </c>
      <c r="F2965" t="str">
        <f t="shared" si="139"/>
        <v>Queensland</v>
      </c>
      <c r="G2965" t="s">
        <v>35</v>
      </c>
      <c r="H2965">
        <v>4680</v>
      </c>
      <c r="I2965" t="s">
        <v>11</v>
      </c>
      <c r="J2965" t="s">
        <v>51</v>
      </c>
      <c r="K2965" t="s">
        <v>150</v>
      </c>
      <c r="L2965" t="s">
        <v>18</v>
      </c>
      <c r="M2965" s="5">
        <v>436.96000000000004</v>
      </c>
    </row>
    <row r="2966" spans="1:13" x14ac:dyDescent="0.2">
      <c r="A2966" s="2">
        <v>45299</v>
      </c>
      <c r="B2966" s="3">
        <f t="shared" si="140"/>
        <v>2024</v>
      </c>
      <c r="C2966" t="str">
        <f t="shared" si="138"/>
        <v>2023-2024</v>
      </c>
      <c r="D2966" t="s">
        <v>147</v>
      </c>
      <c r="E2966" t="s">
        <v>142</v>
      </c>
      <c r="F2966" t="str">
        <f t="shared" si="139"/>
        <v>Australian Capital Territory</v>
      </c>
      <c r="G2966" t="s">
        <v>80</v>
      </c>
      <c r="H2966">
        <v>2609</v>
      </c>
      <c r="I2966" t="s">
        <v>11</v>
      </c>
      <c r="J2966" t="s">
        <v>58</v>
      </c>
      <c r="K2966" t="s">
        <v>152</v>
      </c>
      <c r="L2966" t="s">
        <v>13</v>
      </c>
      <c r="M2966" s="5">
        <v>437.61</v>
      </c>
    </row>
    <row r="2967" spans="1:13" x14ac:dyDescent="0.2">
      <c r="A2967" s="2">
        <v>44976</v>
      </c>
      <c r="B2967" s="3">
        <f t="shared" si="140"/>
        <v>2023</v>
      </c>
      <c r="C2967" t="str">
        <f t="shared" si="138"/>
        <v>2022-2023</v>
      </c>
      <c r="D2967" t="s">
        <v>147</v>
      </c>
      <c r="E2967" t="s">
        <v>130</v>
      </c>
      <c r="F2967" t="str">
        <f t="shared" si="139"/>
        <v>South Australia</v>
      </c>
      <c r="G2967" t="s">
        <v>32</v>
      </c>
      <c r="H2967">
        <v>5290</v>
      </c>
      <c r="I2967" t="s">
        <v>11</v>
      </c>
      <c r="J2967" t="s">
        <v>38</v>
      </c>
      <c r="K2967" t="s">
        <v>149</v>
      </c>
      <c r="L2967" t="s">
        <v>15</v>
      </c>
      <c r="M2967" s="5">
        <v>438.20999999999992</v>
      </c>
    </row>
    <row r="2968" spans="1:13" x14ac:dyDescent="0.2">
      <c r="A2968" s="2">
        <v>44958</v>
      </c>
      <c r="B2968" s="3">
        <f t="shared" si="140"/>
        <v>2023</v>
      </c>
      <c r="C2968" t="str">
        <f t="shared" si="138"/>
        <v>2022-2023</v>
      </c>
      <c r="D2968" t="s">
        <v>147</v>
      </c>
      <c r="E2968" t="s">
        <v>92</v>
      </c>
      <c r="F2968" t="str">
        <f t="shared" si="139"/>
        <v>Queensland</v>
      </c>
      <c r="G2968" t="s">
        <v>35</v>
      </c>
      <c r="H2968">
        <v>4068</v>
      </c>
      <c r="I2968" t="s">
        <v>11</v>
      </c>
      <c r="J2968" t="s">
        <v>43</v>
      </c>
      <c r="K2968" t="s">
        <v>19</v>
      </c>
      <c r="L2968" t="s">
        <v>23</v>
      </c>
      <c r="M2968" s="5">
        <v>439.62</v>
      </c>
    </row>
    <row r="2969" spans="1:13" x14ac:dyDescent="0.2">
      <c r="A2969" s="2">
        <v>45075</v>
      </c>
      <c r="B2969" s="3">
        <f t="shared" si="140"/>
        <v>2023</v>
      </c>
      <c r="C2969" t="str">
        <f t="shared" si="138"/>
        <v>2022-2023</v>
      </c>
      <c r="D2969" t="s">
        <v>147</v>
      </c>
      <c r="E2969" t="s">
        <v>97</v>
      </c>
      <c r="F2969" t="str">
        <f t="shared" si="139"/>
        <v>Tasmania</v>
      </c>
      <c r="G2969" t="s">
        <v>70</v>
      </c>
      <c r="H2969">
        <v>7250</v>
      </c>
      <c r="I2969" t="s">
        <v>11</v>
      </c>
      <c r="J2969" t="s">
        <v>71</v>
      </c>
      <c r="K2969" t="s">
        <v>156</v>
      </c>
      <c r="L2969" t="s">
        <v>17</v>
      </c>
      <c r="M2969" s="5">
        <v>440.28999999999996</v>
      </c>
    </row>
    <row r="2970" spans="1:13" x14ac:dyDescent="0.2">
      <c r="A2970" s="2">
        <v>45513</v>
      </c>
      <c r="B2970" s="3">
        <f t="shared" si="140"/>
        <v>2025</v>
      </c>
      <c r="C2970" t="str">
        <f t="shared" si="138"/>
        <v>2024-2025</v>
      </c>
      <c r="D2970" t="s">
        <v>147</v>
      </c>
      <c r="E2970" t="s">
        <v>139</v>
      </c>
      <c r="F2970" t="str">
        <f t="shared" si="139"/>
        <v>New South Wales</v>
      </c>
      <c r="G2970" t="s">
        <v>10</v>
      </c>
      <c r="H2970">
        <v>2020</v>
      </c>
      <c r="I2970" t="s">
        <v>11</v>
      </c>
      <c r="J2970" t="s">
        <v>12</v>
      </c>
      <c r="K2970" t="s">
        <v>155</v>
      </c>
      <c r="L2970" t="s">
        <v>20</v>
      </c>
      <c r="M2970" s="5">
        <v>440.3</v>
      </c>
    </row>
    <row r="2971" spans="1:13" x14ac:dyDescent="0.2">
      <c r="A2971" s="2">
        <v>45153</v>
      </c>
      <c r="B2971" s="3">
        <f t="shared" si="140"/>
        <v>2024</v>
      </c>
      <c r="C2971" t="str">
        <f t="shared" si="138"/>
        <v>2023-2024</v>
      </c>
      <c r="D2971" t="s">
        <v>148</v>
      </c>
      <c r="E2971" t="s">
        <v>129</v>
      </c>
      <c r="F2971" t="str">
        <f t="shared" si="139"/>
        <v>Tasmania</v>
      </c>
      <c r="G2971" t="s">
        <v>70</v>
      </c>
      <c r="H2971">
        <v>7010</v>
      </c>
      <c r="I2971" t="s">
        <v>11</v>
      </c>
      <c r="J2971" t="s">
        <v>71</v>
      </c>
      <c r="K2971" t="s">
        <v>152</v>
      </c>
      <c r="L2971" t="s">
        <v>13</v>
      </c>
      <c r="M2971" s="5">
        <v>440.39</v>
      </c>
    </row>
    <row r="2972" spans="1:13" x14ac:dyDescent="0.2">
      <c r="A2972" s="2">
        <v>45236</v>
      </c>
      <c r="B2972" s="3">
        <f t="shared" si="140"/>
        <v>2024</v>
      </c>
      <c r="C2972" t="str">
        <f t="shared" si="138"/>
        <v>2023-2024</v>
      </c>
      <c r="D2972" t="s">
        <v>147</v>
      </c>
      <c r="E2972" t="s">
        <v>140</v>
      </c>
      <c r="F2972" t="str">
        <f t="shared" si="139"/>
        <v>Tasmania</v>
      </c>
      <c r="G2972" t="s">
        <v>70</v>
      </c>
      <c r="H2972">
        <v>7320</v>
      </c>
      <c r="I2972" t="s">
        <v>11</v>
      </c>
      <c r="J2972" t="s">
        <v>71</v>
      </c>
      <c r="K2972" t="s">
        <v>150</v>
      </c>
      <c r="L2972" t="s">
        <v>18</v>
      </c>
      <c r="M2972" s="5">
        <v>441.41</v>
      </c>
    </row>
    <row r="2973" spans="1:13" x14ac:dyDescent="0.2">
      <c r="A2973" s="2">
        <v>45300</v>
      </c>
      <c r="B2973" s="3">
        <f t="shared" si="140"/>
        <v>2024</v>
      </c>
      <c r="C2973" t="str">
        <f t="shared" si="138"/>
        <v>2023-2024</v>
      </c>
      <c r="D2973" t="s">
        <v>147</v>
      </c>
      <c r="E2973" t="s">
        <v>130</v>
      </c>
      <c r="F2973" t="str">
        <f t="shared" si="139"/>
        <v>South Australia</v>
      </c>
      <c r="G2973" t="s">
        <v>32</v>
      </c>
      <c r="H2973">
        <v>5290</v>
      </c>
      <c r="I2973" t="s">
        <v>11</v>
      </c>
      <c r="J2973" t="s">
        <v>38</v>
      </c>
      <c r="K2973" t="s">
        <v>153</v>
      </c>
      <c r="L2973" t="s">
        <v>16</v>
      </c>
      <c r="M2973" s="5">
        <v>441.67</v>
      </c>
    </row>
    <row r="2974" spans="1:13" x14ac:dyDescent="0.2">
      <c r="A2974" s="2">
        <v>45341</v>
      </c>
      <c r="B2974" s="3">
        <f t="shared" si="140"/>
        <v>2024</v>
      </c>
      <c r="C2974" t="str">
        <f t="shared" si="138"/>
        <v>2023-2024</v>
      </c>
      <c r="D2974" t="s">
        <v>147</v>
      </c>
      <c r="E2974" t="s">
        <v>126</v>
      </c>
      <c r="F2974" t="str">
        <f t="shared" si="139"/>
        <v>Queensland</v>
      </c>
      <c r="G2974" t="s">
        <v>35</v>
      </c>
      <c r="H2974">
        <v>4551</v>
      </c>
      <c r="I2974" t="s">
        <v>11</v>
      </c>
      <c r="J2974" t="s">
        <v>120</v>
      </c>
      <c r="K2974" t="s">
        <v>155</v>
      </c>
      <c r="L2974" t="s">
        <v>20</v>
      </c>
      <c r="M2974" s="5">
        <v>442.54</v>
      </c>
    </row>
    <row r="2975" spans="1:13" x14ac:dyDescent="0.2">
      <c r="A2975" s="2">
        <v>45195</v>
      </c>
      <c r="B2975" s="3">
        <f t="shared" si="140"/>
        <v>2024</v>
      </c>
      <c r="C2975" t="str">
        <f t="shared" si="138"/>
        <v>2023-2024</v>
      </c>
      <c r="D2975" t="s">
        <v>147</v>
      </c>
      <c r="E2975" t="s">
        <v>97</v>
      </c>
      <c r="F2975" t="str">
        <f t="shared" si="139"/>
        <v>Tasmania</v>
      </c>
      <c r="G2975" t="s">
        <v>70</v>
      </c>
      <c r="H2975">
        <v>7250</v>
      </c>
      <c r="I2975" t="s">
        <v>11</v>
      </c>
      <c r="J2975" t="s">
        <v>71</v>
      </c>
      <c r="K2975" t="s">
        <v>150</v>
      </c>
      <c r="L2975" t="s">
        <v>18</v>
      </c>
      <c r="M2975" s="5">
        <v>442.94</v>
      </c>
    </row>
    <row r="2976" spans="1:13" x14ac:dyDescent="0.2">
      <c r="A2976" s="2">
        <v>45028</v>
      </c>
      <c r="B2976" s="3">
        <f t="shared" si="140"/>
        <v>2023</v>
      </c>
      <c r="C2976" t="str">
        <f t="shared" si="138"/>
        <v>2022-2023</v>
      </c>
      <c r="D2976" t="s">
        <v>147</v>
      </c>
      <c r="E2976" t="s">
        <v>67</v>
      </c>
      <c r="F2976" t="str">
        <f t="shared" si="139"/>
        <v>New South Wales</v>
      </c>
      <c r="G2976" t="s">
        <v>10</v>
      </c>
      <c r="H2976">
        <v>2478</v>
      </c>
      <c r="I2976" t="s">
        <v>11</v>
      </c>
      <c r="J2976" t="s">
        <v>68</v>
      </c>
      <c r="K2976" t="s">
        <v>154</v>
      </c>
      <c r="L2976" t="s">
        <v>14</v>
      </c>
      <c r="M2976" s="5">
        <v>443.18</v>
      </c>
    </row>
    <row r="2977" spans="1:13" x14ac:dyDescent="0.2">
      <c r="A2977" s="2">
        <v>45090</v>
      </c>
      <c r="B2977" s="3">
        <f t="shared" si="140"/>
        <v>2023</v>
      </c>
      <c r="C2977" t="str">
        <f t="shared" si="138"/>
        <v>2022-2023</v>
      </c>
      <c r="D2977" t="s">
        <v>147</v>
      </c>
      <c r="E2977" t="s">
        <v>112</v>
      </c>
      <c r="F2977" t="str">
        <f t="shared" si="139"/>
        <v>Victoria</v>
      </c>
      <c r="G2977" t="s">
        <v>45</v>
      </c>
      <c r="H2977">
        <v>3076</v>
      </c>
      <c r="I2977" t="s">
        <v>11</v>
      </c>
      <c r="J2977" t="s">
        <v>46</v>
      </c>
      <c r="K2977" t="s">
        <v>19</v>
      </c>
      <c r="L2977" t="s">
        <v>23</v>
      </c>
      <c r="M2977" s="5">
        <v>443.37</v>
      </c>
    </row>
    <row r="2978" spans="1:13" x14ac:dyDescent="0.2">
      <c r="A2978" s="2">
        <v>45548</v>
      </c>
      <c r="B2978" s="3">
        <f t="shared" si="140"/>
        <v>2025</v>
      </c>
      <c r="C2978" t="str">
        <f t="shared" si="138"/>
        <v>2024-2025</v>
      </c>
      <c r="D2978" t="s">
        <v>147</v>
      </c>
      <c r="E2978" t="s">
        <v>113</v>
      </c>
      <c r="F2978" t="str">
        <f t="shared" si="139"/>
        <v>Queensland</v>
      </c>
      <c r="G2978" t="s">
        <v>35</v>
      </c>
      <c r="H2978">
        <v>4215</v>
      </c>
      <c r="I2978" t="s">
        <v>11</v>
      </c>
      <c r="J2978" t="s">
        <v>104</v>
      </c>
      <c r="K2978" t="s">
        <v>154</v>
      </c>
      <c r="L2978" t="s">
        <v>14</v>
      </c>
      <c r="M2978" s="5">
        <v>443.53999999999996</v>
      </c>
    </row>
    <row r="2979" spans="1:13" x14ac:dyDescent="0.2">
      <c r="A2979" s="2">
        <v>45395</v>
      </c>
      <c r="B2979" s="3">
        <f t="shared" si="140"/>
        <v>2024</v>
      </c>
      <c r="C2979" t="str">
        <f t="shared" si="138"/>
        <v>2023-2024</v>
      </c>
      <c r="D2979" t="s">
        <v>147</v>
      </c>
      <c r="E2979" t="s">
        <v>97</v>
      </c>
      <c r="F2979" t="str">
        <f t="shared" si="139"/>
        <v>Tasmania</v>
      </c>
      <c r="G2979" t="s">
        <v>70</v>
      </c>
      <c r="H2979">
        <v>7250</v>
      </c>
      <c r="I2979" t="s">
        <v>11</v>
      </c>
      <c r="J2979" t="s">
        <v>71</v>
      </c>
      <c r="K2979" t="s">
        <v>151</v>
      </c>
      <c r="L2979" t="s">
        <v>21</v>
      </c>
      <c r="M2979" s="5">
        <v>444.56</v>
      </c>
    </row>
    <row r="2980" spans="1:13" x14ac:dyDescent="0.2">
      <c r="A2980" s="2">
        <v>45612</v>
      </c>
      <c r="B2980" s="3">
        <f t="shared" si="140"/>
        <v>2025</v>
      </c>
      <c r="C2980" t="str">
        <f t="shared" si="138"/>
        <v>2024-2025</v>
      </c>
      <c r="D2980" t="s">
        <v>148</v>
      </c>
      <c r="E2980" t="s">
        <v>73</v>
      </c>
      <c r="F2980" t="str">
        <f t="shared" si="139"/>
        <v>Victoria</v>
      </c>
      <c r="G2980" t="s">
        <v>45</v>
      </c>
      <c r="H2980">
        <v>3136</v>
      </c>
      <c r="I2980" t="s">
        <v>11</v>
      </c>
      <c r="J2980" t="s">
        <v>63</v>
      </c>
      <c r="K2980" t="s">
        <v>154</v>
      </c>
      <c r="L2980" t="s">
        <v>14</v>
      </c>
      <c r="M2980" s="5">
        <v>444.64</v>
      </c>
    </row>
    <row r="2981" spans="1:13" x14ac:dyDescent="0.2">
      <c r="A2981" s="2">
        <v>45587</v>
      </c>
      <c r="B2981" s="3">
        <f t="shared" si="140"/>
        <v>2025</v>
      </c>
      <c r="C2981" t="str">
        <f t="shared" si="138"/>
        <v>2024-2025</v>
      </c>
      <c r="D2981" t="s">
        <v>147</v>
      </c>
      <c r="E2981" t="s">
        <v>144</v>
      </c>
      <c r="F2981" t="str">
        <f t="shared" si="139"/>
        <v>Queensland</v>
      </c>
      <c r="G2981" t="s">
        <v>35</v>
      </c>
      <c r="H2981">
        <v>4566</v>
      </c>
      <c r="I2981" t="s">
        <v>11</v>
      </c>
      <c r="J2981" t="s">
        <v>120</v>
      </c>
      <c r="K2981" t="s">
        <v>150</v>
      </c>
      <c r="L2981" t="s">
        <v>18</v>
      </c>
      <c r="M2981" s="5">
        <v>445.42</v>
      </c>
    </row>
    <row r="2982" spans="1:13" x14ac:dyDescent="0.2">
      <c r="A2982" s="2">
        <v>45133</v>
      </c>
      <c r="B2982" s="3">
        <f t="shared" si="140"/>
        <v>2024</v>
      </c>
      <c r="C2982" t="str">
        <f t="shared" si="138"/>
        <v>2023-2024</v>
      </c>
      <c r="D2982" t="s">
        <v>148</v>
      </c>
      <c r="E2982" t="s">
        <v>106</v>
      </c>
      <c r="F2982" t="str">
        <f t="shared" si="139"/>
        <v>Victoria</v>
      </c>
      <c r="G2982" t="s">
        <v>45</v>
      </c>
      <c r="H2982">
        <v>3915</v>
      </c>
      <c r="I2982" t="s">
        <v>11</v>
      </c>
      <c r="J2982" t="s">
        <v>55</v>
      </c>
      <c r="K2982" t="s">
        <v>150</v>
      </c>
      <c r="L2982" t="s">
        <v>18</v>
      </c>
      <c r="M2982" s="5">
        <v>445.52</v>
      </c>
    </row>
    <row r="2983" spans="1:13" x14ac:dyDescent="0.2">
      <c r="A2983" s="2">
        <v>45225</v>
      </c>
      <c r="B2983" s="3">
        <f t="shared" si="140"/>
        <v>2024</v>
      </c>
      <c r="C2983" t="str">
        <f t="shared" si="138"/>
        <v>2023-2024</v>
      </c>
      <c r="D2983" t="s">
        <v>147</v>
      </c>
      <c r="E2983" t="s">
        <v>133</v>
      </c>
      <c r="F2983" t="str">
        <f t="shared" si="139"/>
        <v>Queensland</v>
      </c>
      <c r="G2983" t="s">
        <v>35</v>
      </c>
      <c r="H2983">
        <v>4305</v>
      </c>
      <c r="I2983" t="s">
        <v>11</v>
      </c>
      <c r="J2983" t="s">
        <v>104</v>
      </c>
      <c r="K2983" t="s">
        <v>151</v>
      </c>
      <c r="L2983" t="s">
        <v>21</v>
      </c>
      <c r="M2983" s="5">
        <v>445.52</v>
      </c>
    </row>
    <row r="2984" spans="1:13" x14ac:dyDescent="0.2">
      <c r="A2984" s="2">
        <v>45501</v>
      </c>
      <c r="B2984" s="3">
        <f t="shared" si="140"/>
        <v>2025</v>
      </c>
      <c r="C2984" t="str">
        <f t="shared" si="138"/>
        <v>2024-2025</v>
      </c>
      <c r="D2984" t="s">
        <v>147</v>
      </c>
      <c r="E2984" t="s">
        <v>143</v>
      </c>
      <c r="F2984" t="str">
        <f t="shared" si="139"/>
        <v>New South Wales</v>
      </c>
      <c r="G2984" t="s">
        <v>10</v>
      </c>
      <c r="H2984">
        <v>2154</v>
      </c>
      <c r="I2984" t="s">
        <v>11</v>
      </c>
      <c r="J2984" t="s">
        <v>27</v>
      </c>
      <c r="K2984" t="s">
        <v>154</v>
      </c>
      <c r="L2984" t="s">
        <v>14</v>
      </c>
      <c r="M2984" s="5">
        <v>445.5200000000001</v>
      </c>
    </row>
    <row r="2985" spans="1:13" x14ac:dyDescent="0.2">
      <c r="A2985" s="2">
        <v>45471</v>
      </c>
      <c r="B2985" s="3">
        <f t="shared" si="140"/>
        <v>2024</v>
      </c>
      <c r="C2985" t="str">
        <f t="shared" si="138"/>
        <v>2023-2024</v>
      </c>
      <c r="D2985" t="s">
        <v>147</v>
      </c>
      <c r="E2985" t="s">
        <v>98</v>
      </c>
      <c r="F2985" t="str">
        <f t="shared" si="139"/>
        <v>Victoria</v>
      </c>
      <c r="G2985" t="s">
        <v>45</v>
      </c>
      <c r="H2985">
        <v>3429</v>
      </c>
      <c r="I2985" t="s">
        <v>11</v>
      </c>
      <c r="J2985" t="s">
        <v>60</v>
      </c>
      <c r="K2985" t="s">
        <v>19</v>
      </c>
      <c r="L2985" t="s">
        <v>23</v>
      </c>
      <c r="M2985" s="5">
        <v>445.87</v>
      </c>
    </row>
    <row r="2986" spans="1:13" x14ac:dyDescent="0.2">
      <c r="A2986" s="2">
        <v>45632</v>
      </c>
      <c r="B2986" s="3">
        <f t="shared" si="140"/>
        <v>2025</v>
      </c>
      <c r="C2986" t="str">
        <f t="shared" si="138"/>
        <v>2024-2025</v>
      </c>
      <c r="D2986" t="s">
        <v>148</v>
      </c>
      <c r="E2986" t="s">
        <v>105</v>
      </c>
      <c r="F2986" t="str">
        <f t="shared" si="139"/>
        <v>Victoria</v>
      </c>
      <c r="G2986" t="s">
        <v>45</v>
      </c>
      <c r="H2986">
        <v>3500</v>
      </c>
      <c r="I2986" t="s">
        <v>11</v>
      </c>
      <c r="J2986" t="s">
        <v>60</v>
      </c>
      <c r="K2986" t="s">
        <v>152</v>
      </c>
      <c r="L2986" t="s">
        <v>13</v>
      </c>
      <c r="M2986" s="5">
        <v>445.95</v>
      </c>
    </row>
    <row r="2987" spans="1:13" x14ac:dyDescent="0.2">
      <c r="A2987" s="2">
        <v>45017</v>
      </c>
      <c r="B2987" s="3">
        <f t="shared" si="140"/>
        <v>2023</v>
      </c>
      <c r="C2987" t="str">
        <f t="shared" si="138"/>
        <v>2022-2023</v>
      </c>
      <c r="D2987" t="s">
        <v>147</v>
      </c>
      <c r="E2987" t="s">
        <v>31</v>
      </c>
      <c r="F2987" t="str">
        <f t="shared" si="139"/>
        <v>South Australia</v>
      </c>
      <c r="G2987" t="s">
        <v>32</v>
      </c>
      <c r="H2987">
        <v>5168</v>
      </c>
      <c r="I2987" t="s">
        <v>11</v>
      </c>
      <c r="J2987" t="s">
        <v>33</v>
      </c>
      <c r="K2987" t="s">
        <v>153</v>
      </c>
      <c r="L2987" t="s">
        <v>16</v>
      </c>
      <c r="M2987" s="5">
        <v>447.42999999999995</v>
      </c>
    </row>
    <row r="2988" spans="1:13" x14ac:dyDescent="0.2">
      <c r="A2988" s="2">
        <v>45426</v>
      </c>
      <c r="B2988" s="3">
        <f t="shared" si="140"/>
        <v>2024</v>
      </c>
      <c r="C2988" t="str">
        <f t="shared" si="138"/>
        <v>2023-2024</v>
      </c>
      <c r="D2988" t="s">
        <v>147</v>
      </c>
      <c r="E2988" t="s">
        <v>112</v>
      </c>
      <c r="F2988" t="str">
        <f t="shared" si="139"/>
        <v>Victoria</v>
      </c>
      <c r="G2988" t="s">
        <v>45</v>
      </c>
      <c r="H2988">
        <v>3076</v>
      </c>
      <c r="I2988" t="s">
        <v>11</v>
      </c>
      <c r="J2988" t="s">
        <v>46</v>
      </c>
      <c r="K2988" t="s">
        <v>156</v>
      </c>
      <c r="L2988" t="s">
        <v>17</v>
      </c>
      <c r="M2988" s="5">
        <v>447.43999999999994</v>
      </c>
    </row>
    <row r="2989" spans="1:13" x14ac:dyDescent="0.2">
      <c r="A2989" s="2">
        <v>45629</v>
      </c>
      <c r="B2989" s="3">
        <f t="shared" si="140"/>
        <v>2025</v>
      </c>
      <c r="C2989" t="str">
        <f t="shared" si="138"/>
        <v>2024-2025</v>
      </c>
      <c r="D2989" t="s">
        <v>148</v>
      </c>
      <c r="E2989" t="s">
        <v>127</v>
      </c>
      <c r="F2989" t="str">
        <f t="shared" si="139"/>
        <v>New South Wales</v>
      </c>
      <c r="G2989" t="s">
        <v>10</v>
      </c>
      <c r="H2989">
        <v>2131</v>
      </c>
      <c r="I2989" t="s">
        <v>11</v>
      </c>
      <c r="J2989" t="s">
        <v>27</v>
      </c>
      <c r="K2989" t="s">
        <v>151</v>
      </c>
      <c r="L2989" t="s">
        <v>21</v>
      </c>
      <c r="M2989" s="5">
        <v>447.63</v>
      </c>
    </row>
    <row r="2990" spans="1:13" x14ac:dyDescent="0.2">
      <c r="A2990" s="2">
        <v>45536</v>
      </c>
      <c r="B2990" s="3">
        <f t="shared" si="140"/>
        <v>2025</v>
      </c>
      <c r="C2990" t="str">
        <f t="shared" si="138"/>
        <v>2024-2025</v>
      </c>
      <c r="D2990" t="s">
        <v>148</v>
      </c>
      <c r="E2990" t="s">
        <v>135</v>
      </c>
      <c r="F2990" t="str">
        <f t="shared" si="139"/>
        <v>Victoria</v>
      </c>
      <c r="G2990" t="s">
        <v>45</v>
      </c>
      <c r="H2990">
        <v>3550</v>
      </c>
      <c r="I2990" t="s">
        <v>11</v>
      </c>
      <c r="J2990" t="s">
        <v>60</v>
      </c>
      <c r="K2990" t="s">
        <v>155</v>
      </c>
      <c r="L2990" t="s">
        <v>20</v>
      </c>
      <c r="M2990" s="5">
        <v>447.95</v>
      </c>
    </row>
    <row r="2991" spans="1:13" x14ac:dyDescent="0.2">
      <c r="A2991" s="2">
        <v>44933</v>
      </c>
      <c r="B2991" s="3">
        <f t="shared" si="140"/>
        <v>2023</v>
      </c>
      <c r="C2991" t="str">
        <f t="shared" si="138"/>
        <v>2022-2023</v>
      </c>
      <c r="D2991" t="s">
        <v>147</v>
      </c>
      <c r="E2991" t="s">
        <v>144</v>
      </c>
      <c r="F2991" t="str">
        <f t="shared" si="139"/>
        <v>Queensland</v>
      </c>
      <c r="G2991" t="s">
        <v>35</v>
      </c>
      <c r="H2991">
        <v>4566</v>
      </c>
      <c r="I2991" t="s">
        <v>11</v>
      </c>
      <c r="J2991" t="s">
        <v>120</v>
      </c>
      <c r="K2991" t="s">
        <v>152</v>
      </c>
      <c r="L2991" t="s">
        <v>13</v>
      </c>
      <c r="M2991" s="5">
        <v>449.75</v>
      </c>
    </row>
    <row r="2992" spans="1:13" x14ac:dyDescent="0.2">
      <c r="A2992" s="2">
        <v>45009</v>
      </c>
      <c r="B2992" s="3">
        <f t="shared" si="140"/>
        <v>2023</v>
      </c>
      <c r="C2992" t="str">
        <f t="shared" si="138"/>
        <v>2022-2023</v>
      </c>
      <c r="D2992" t="s">
        <v>148</v>
      </c>
      <c r="E2992" t="s">
        <v>87</v>
      </c>
      <c r="F2992" t="str">
        <f t="shared" si="139"/>
        <v>New South Wales</v>
      </c>
      <c r="G2992" t="s">
        <v>10</v>
      </c>
      <c r="H2992">
        <v>2790</v>
      </c>
      <c r="I2992" t="s">
        <v>11</v>
      </c>
      <c r="J2992" t="s">
        <v>25</v>
      </c>
      <c r="K2992" t="s">
        <v>150</v>
      </c>
      <c r="L2992" t="s">
        <v>18</v>
      </c>
      <c r="M2992" s="5">
        <v>450.03</v>
      </c>
    </row>
    <row r="2993" spans="1:13" x14ac:dyDescent="0.2">
      <c r="A2993" s="2">
        <v>45554</v>
      </c>
      <c r="B2993" s="3">
        <f t="shared" si="140"/>
        <v>2025</v>
      </c>
      <c r="C2993" t="str">
        <f t="shared" si="138"/>
        <v>2024-2025</v>
      </c>
      <c r="D2993" t="s">
        <v>147</v>
      </c>
      <c r="E2993" t="s">
        <v>136</v>
      </c>
      <c r="F2993" t="str">
        <f t="shared" si="139"/>
        <v>Victoria</v>
      </c>
      <c r="G2993" t="s">
        <v>45</v>
      </c>
      <c r="H2993">
        <v>3175</v>
      </c>
      <c r="I2993" t="s">
        <v>11</v>
      </c>
      <c r="J2993" t="s">
        <v>63</v>
      </c>
      <c r="K2993" t="s">
        <v>156</v>
      </c>
      <c r="L2993" t="s">
        <v>17</v>
      </c>
      <c r="M2993" s="5">
        <v>450.11</v>
      </c>
    </row>
    <row r="2994" spans="1:13" x14ac:dyDescent="0.2">
      <c r="A2994" s="2">
        <v>45078</v>
      </c>
      <c r="B2994" s="3">
        <f t="shared" si="140"/>
        <v>2023</v>
      </c>
      <c r="C2994" t="str">
        <f t="shared" si="138"/>
        <v>2022-2023</v>
      </c>
      <c r="D2994" t="s">
        <v>147</v>
      </c>
      <c r="E2994" t="s">
        <v>124</v>
      </c>
      <c r="F2994" t="str">
        <f t="shared" si="139"/>
        <v>New South Wales</v>
      </c>
      <c r="G2994" t="s">
        <v>10</v>
      </c>
      <c r="H2994">
        <v>2015</v>
      </c>
      <c r="I2994" t="s">
        <v>11</v>
      </c>
      <c r="J2994" t="s">
        <v>12</v>
      </c>
      <c r="K2994" t="s">
        <v>19</v>
      </c>
      <c r="L2994" t="s">
        <v>23</v>
      </c>
      <c r="M2994" s="5">
        <v>450.48</v>
      </c>
    </row>
    <row r="2995" spans="1:13" x14ac:dyDescent="0.2">
      <c r="A2995" s="2">
        <v>45038</v>
      </c>
      <c r="B2995" s="3">
        <f t="shared" si="140"/>
        <v>2023</v>
      </c>
      <c r="C2995" t="str">
        <f t="shared" si="138"/>
        <v>2022-2023</v>
      </c>
      <c r="D2995" t="s">
        <v>147</v>
      </c>
      <c r="E2995" t="s">
        <v>144</v>
      </c>
      <c r="F2995" t="str">
        <f t="shared" si="139"/>
        <v>Queensland</v>
      </c>
      <c r="G2995" t="s">
        <v>35</v>
      </c>
      <c r="H2995">
        <v>4566</v>
      </c>
      <c r="I2995" t="s">
        <v>11</v>
      </c>
      <c r="J2995" t="s">
        <v>120</v>
      </c>
      <c r="K2995" t="s">
        <v>151</v>
      </c>
      <c r="L2995" t="s">
        <v>21</v>
      </c>
      <c r="M2995" s="5">
        <v>451.26</v>
      </c>
    </row>
    <row r="2996" spans="1:13" x14ac:dyDescent="0.2">
      <c r="A2996" s="2">
        <v>44974</v>
      </c>
      <c r="B2996" s="3">
        <f t="shared" si="140"/>
        <v>2023</v>
      </c>
      <c r="C2996" t="str">
        <f t="shared" si="138"/>
        <v>2022-2023</v>
      </c>
      <c r="D2996" t="s">
        <v>147</v>
      </c>
      <c r="E2996" t="s">
        <v>132</v>
      </c>
      <c r="F2996" t="str">
        <f t="shared" si="139"/>
        <v>New South Wales</v>
      </c>
      <c r="G2996" t="s">
        <v>10</v>
      </c>
      <c r="H2996">
        <v>2800</v>
      </c>
      <c r="I2996" t="s">
        <v>11</v>
      </c>
      <c r="J2996" t="s">
        <v>25</v>
      </c>
      <c r="K2996" t="s">
        <v>153</v>
      </c>
      <c r="L2996" t="s">
        <v>16</v>
      </c>
      <c r="M2996" s="5">
        <v>451.41</v>
      </c>
    </row>
    <row r="2997" spans="1:13" x14ac:dyDescent="0.2">
      <c r="A2997" s="2">
        <v>45082</v>
      </c>
      <c r="B2997" s="3">
        <f t="shared" si="140"/>
        <v>2023</v>
      </c>
      <c r="C2997" t="str">
        <f t="shared" si="138"/>
        <v>2022-2023</v>
      </c>
      <c r="D2997" t="s">
        <v>147</v>
      </c>
      <c r="E2997" t="s">
        <v>116</v>
      </c>
      <c r="F2997" t="str">
        <f t="shared" si="139"/>
        <v>Western Australia</v>
      </c>
      <c r="G2997" t="s">
        <v>48</v>
      </c>
      <c r="H2997">
        <v>6725</v>
      </c>
      <c r="I2997" t="s">
        <v>11</v>
      </c>
      <c r="J2997" t="s">
        <v>77</v>
      </c>
      <c r="K2997" t="s">
        <v>150</v>
      </c>
      <c r="L2997" t="s">
        <v>18</v>
      </c>
      <c r="M2997" s="5">
        <v>451.99</v>
      </c>
    </row>
    <row r="2998" spans="1:13" x14ac:dyDescent="0.2">
      <c r="A2998" s="2">
        <v>45541</v>
      </c>
      <c r="B2998" s="3">
        <f t="shared" si="140"/>
        <v>2025</v>
      </c>
      <c r="C2998" t="str">
        <f t="shared" si="138"/>
        <v>2024-2025</v>
      </c>
      <c r="D2998" t="s">
        <v>147</v>
      </c>
      <c r="E2998" t="s">
        <v>44</v>
      </c>
      <c r="F2998" t="str">
        <f t="shared" si="139"/>
        <v>Victoria</v>
      </c>
      <c r="G2998" t="s">
        <v>45</v>
      </c>
      <c r="H2998">
        <v>3066</v>
      </c>
      <c r="I2998" t="s">
        <v>11</v>
      </c>
      <c r="J2998" t="s">
        <v>46</v>
      </c>
      <c r="K2998" t="s">
        <v>150</v>
      </c>
      <c r="L2998" t="s">
        <v>18</v>
      </c>
      <c r="M2998" s="5">
        <v>452.17</v>
      </c>
    </row>
    <row r="2999" spans="1:13" x14ac:dyDescent="0.2">
      <c r="A2999" s="2">
        <v>45304</v>
      </c>
      <c r="B2999" s="3">
        <f t="shared" si="140"/>
        <v>2024</v>
      </c>
      <c r="C2999" t="str">
        <f t="shared" si="138"/>
        <v>2023-2024</v>
      </c>
      <c r="D2999" t="s">
        <v>148</v>
      </c>
      <c r="E2999" t="s">
        <v>110</v>
      </c>
      <c r="F2999" t="str">
        <f t="shared" si="139"/>
        <v>Queensland</v>
      </c>
      <c r="G2999" t="s">
        <v>35</v>
      </c>
      <c r="H2999">
        <v>4680</v>
      </c>
      <c r="I2999" t="s">
        <v>11</v>
      </c>
      <c r="J2999" t="s">
        <v>51</v>
      </c>
      <c r="K2999" t="s">
        <v>150</v>
      </c>
      <c r="L2999" t="s">
        <v>18</v>
      </c>
      <c r="M2999" s="5">
        <v>452.36</v>
      </c>
    </row>
    <row r="3000" spans="1:13" x14ac:dyDescent="0.2">
      <c r="A3000" s="2">
        <v>44957</v>
      </c>
      <c r="B3000" s="3">
        <f t="shared" si="140"/>
        <v>2023</v>
      </c>
      <c r="C3000" t="str">
        <f t="shared" si="138"/>
        <v>2022-2023</v>
      </c>
      <c r="D3000" t="s">
        <v>148</v>
      </c>
      <c r="E3000" t="s">
        <v>87</v>
      </c>
      <c r="F3000" t="str">
        <f t="shared" si="139"/>
        <v>New South Wales</v>
      </c>
      <c r="G3000" t="s">
        <v>10</v>
      </c>
      <c r="H3000">
        <v>2790</v>
      </c>
      <c r="I3000" t="s">
        <v>11</v>
      </c>
      <c r="J3000" t="s">
        <v>25</v>
      </c>
      <c r="K3000" t="s">
        <v>151</v>
      </c>
      <c r="L3000" t="s">
        <v>21</v>
      </c>
      <c r="M3000" s="5">
        <v>452.57000000000005</v>
      </c>
    </row>
    <row r="3001" spans="1:13" x14ac:dyDescent="0.2">
      <c r="A3001" s="2">
        <v>45067</v>
      </c>
      <c r="B3001" s="3">
        <f t="shared" si="140"/>
        <v>2023</v>
      </c>
      <c r="C3001" t="str">
        <f t="shared" si="138"/>
        <v>2022-2023</v>
      </c>
      <c r="D3001" t="s">
        <v>147</v>
      </c>
      <c r="E3001" t="s">
        <v>132</v>
      </c>
      <c r="F3001" t="str">
        <f t="shared" si="139"/>
        <v>New South Wales</v>
      </c>
      <c r="G3001" t="s">
        <v>10</v>
      </c>
      <c r="H3001">
        <v>2800</v>
      </c>
      <c r="I3001" t="s">
        <v>11</v>
      </c>
      <c r="J3001" t="s">
        <v>25</v>
      </c>
      <c r="K3001" t="s">
        <v>154</v>
      </c>
      <c r="L3001" t="s">
        <v>14</v>
      </c>
      <c r="M3001" s="5">
        <v>452.96999999999997</v>
      </c>
    </row>
    <row r="3002" spans="1:13" x14ac:dyDescent="0.2">
      <c r="A3002" s="2">
        <v>45335</v>
      </c>
      <c r="B3002" s="3">
        <f t="shared" si="140"/>
        <v>2024</v>
      </c>
      <c r="C3002" t="str">
        <f t="shared" si="138"/>
        <v>2023-2024</v>
      </c>
      <c r="D3002" t="s">
        <v>147</v>
      </c>
      <c r="E3002" t="s">
        <v>26</v>
      </c>
      <c r="F3002" t="str">
        <f t="shared" si="139"/>
        <v>New South Wales</v>
      </c>
      <c r="G3002" t="s">
        <v>10</v>
      </c>
      <c r="H3002">
        <v>2141</v>
      </c>
      <c r="I3002" t="s">
        <v>11</v>
      </c>
      <c r="J3002" t="s">
        <v>27</v>
      </c>
      <c r="K3002" t="s">
        <v>154</v>
      </c>
      <c r="L3002" t="s">
        <v>14</v>
      </c>
      <c r="M3002" s="5">
        <v>453.55</v>
      </c>
    </row>
    <row r="3003" spans="1:13" x14ac:dyDescent="0.2">
      <c r="A3003" s="2">
        <v>45298</v>
      </c>
      <c r="B3003" s="3">
        <f t="shared" si="140"/>
        <v>2024</v>
      </c>
      <c r="C3003" t="str">
        <f t="shared" si="138"/>
        <v>2023-2024</v>
      </c>
      <c r="D3003" t="s">
        <v>147</v>
      </c>
      <c r="E3003" t="s">
        <v>78</v>
      </c>
      <c r="F3003" t="str">
        <f t="shared" si="139"/>
        <v>New South Wales</v>
      </c>
      <c r="G3003" t="s">
        <v>10</v>
      </c>
      <c r="H3003">
        <v>2350</v>
      </c>
      <c r="I3003" t="s">
        <v>11</v>
      </c>
      <c r="J3003" t="s">
        <v>68</v>
      </c>
      <c r="K3003" t="s">
        <v>149</v>
      </c>
      <c r="L3003" t="s">
        <v>15</v>
      </c>
      <c r="M3003" s="5">
        <v>454.25</v>
      </c>
    </row>
    <row r="3004" spans="1:13" x14ac:dyDescent="0.2">
      <c r="A3004" s="2">
        <v>45175</v>
      </c>
      <c r="B3004" s="3">
        <f t="shared" si="140"/>
        <v>2024</v>
      </c>
      <c r="C3004" t="str">
        <f t="shared" si="138"/>
        <v>2023-2024</v>
      </c>
      <c r="D3004" t="s">
        <v>147</v>
      </c>
      <c r="E3004" t="s">
        <v>142</v>
      </c>
      <c r="F3004" t="str">
        <f t="shared" si="139"/>
        <v>Australian Capital Territory</v>
      </c>
      <c r="G3004" t="s">
        <v>80</v>
      </c>
      <c r="H3004">
        <v>2609</v>
      </c>
      <c r="I3004" t="s">
        <v>11</v>
      </c>
      <c r="J3004" t="s">
        <v>58</v>
      </c>
      <c r="K3004" t="s">
        <v>154</v>
      </c>
      <c r="L3004" t="s">
        <v>14</v>
      </c>
      <c r="M3004" s="5">
        <v>454.59000000000003</v>
      </c>
    </row>
    <row r="3005" spans="1:13" x14ac:dyDescent="0.2">
      <c r="A3005" s="2">
        <v>45116</v>
      </c>
      <c r="B3005" s="3">
        <f t="shared" si="140"/>
        <v>2024</v>
      </c>
      <c r="C3005" t="str">
        <f t="shared" si="138"/>
        <v>2023-2024</v>
      </c>
      <c r="D3005" t="s">
        <v>147</v>
      </c>
      <c r="E3005" t="s">
        <v>137</v>
      </c>
      <c r="F3005" t="str">
        <f t="shared" si="139"/>
        <v>New South Wales</v>
      </c>
      <c r="G3005" t="s">
        <v>10</v>
      </c>
      <c r="H3005">
        <v>2031</v>
      </c>
      <c r="I3005" t="s">
        <v>11</v>
      </c>
      <c r="J3005" t="s">
        <v>12</v>
      </c>
      <c r="K3005" t="s">
        <v>155</v>
      </c>
      <c r="L3005" t="s">
        <v>20</v>
      </c>
      <c r="M3005" s="5">
        <v>454.86000000000007</v>
      </c>
    </row>
    <row r="3006" spans="1:13" x14ac:dyDescent="0.2">
      <c r="A3006" s="2">
        <v>45038</v>
      </c>
      <c r="B3006" s="3">
        <f t="shared" si="140"/>
        <v>2023</v>
      </c>
      <c r="C3006" t="str">
        <f t="shared" si="138"/>
        <v>2022-2023</v>
      </c>
      <c r="D3006" t="s">
        <v>148</v>
      </c>
      <c r="E3006" t="s">
        <v>110</v>
      </c>
      <c r="F3006" t="str">
        <f t="shared" si="139"/>
        <v>Queensland</v>
      </c>
      <c r="G3006" t="s">
        <v>35</v>
      </c>
      <c r="H3006">
        <v>4680</v>
      </c>
      <c r="I3006" t="s">
        <v>11</v>
      </c>
      <c r="J3006" t="s">
        <v>51</v>
      </c>
      <c r="K3006" t="s">
        <v>156</v>
      </c>
      <c r="L3006" t="s">
        <v>17</v>
      </c>
      <c r="M3006" s="5">
        <v>454.93</v>
      </c>
    </row>
    <row r="3007" spans="1:13" x14ac:dyDescent="0.2">
      <c r="A3007" s="2">
        <v>45477</v>
      </c>
      <c r="B3007" s="3">
        <f t="shared" si="140"/>
        <v>2025</v>
      </c>
      <c r="C3007" t="str">
        <f t="shared" si="138"/>
        <v>2024-2025</v>
      </c>
      <c r="D3007" t="s">
        <v>147</v>
      </c>
      <c r="E3007" t="s">
        <v>117</v>
      </c>
      <c r="F3007" t="str">
        <f t="shared" si="139"/>
        <v>Queensland</v>
      </c>
      <c r="G3007" t="s">
        <v>35</v>
      </c>
      <c r="H3007">
        <v>4119</v>
      </c>
      <c r="I3007" t="s">
        <v>11</v>
      </c>
      <c r="J3007" t="s">
        <v>43</v>
      </c>
      <c r="K3007" t="s">
        <v>152</v>
      </c>
      <c r="L3007" t="s">
        <v>13</v>
      </c>
      <c r="M3007" s="5">
        <v>455.02</v>
      </c>
    </row>
    <row r="3008" spans="1:13" x14ac:dyDescent="0.2">
      <c r="A3008" s="2">
        <v>45589</v>
      </c>
      <c r="B3008" s="3">
        <f t="shared" si="140"/>
        <v>2025</v>
      </c>
      <c r="C3008" t="str">
        <f t="shared" si="138"/>
        <v>2024-2025</v>
      </c>
      <c r="D3008" t="s">
        <v>147</v>
      </c>
      <c r="E3008" t="s">
        <v>101</v>
      </c>
      <c r="F3008" t="str">
        <f t="shared" si="139"/>
        <v>Victoria</v>
      </c>
      <c r="G3008" t="s">
        <v>45</v>
      </c>
      <c r="H3008">
        <v>3131</v>
      </c>
      <c r="I3008" t="s">
        <v>11</v>
      </c>
      <c r="J3008" t="s">
        <v>63</v>
      </c>
      <c r="K3008" t="s">
        <v>149</v>
      </c>
      <c r="L3008" t="s">
        <v>15</v>
      </c>
      <c r="M3008" s="5">
        <v>455.37000000000006</v>
      </c>
    </row>
    <row r="3009" spans="1:13" x14ac:dyDescent="0.2">
      <c r="A3009" s="2">
        <v>45439</v>
      </c>
      <c r="B3009" s="3">
        <f t="shared" si="140"/>
        <v>2024</v>
      </c>
      <c r="C3009" t="str">
        <f t="shared" si="138"/>
        <v>2023-2024</v>
      </c>
      <c r="D3009" t="s">
        <v>147</v>
      </c>
      <c r="E3009" t="s">
        <v>97</v>
      </c>
      <c r="F3009" t="str">
        <f t="shared" si="139"/>
        <v>Tasmania</v>
      </c>
      <c r="G3009" t="s">
        <v>70</v>
      </c>
      <c r="H3009">
        <v>7250</v>
      </c>
      <c r="I3009" t="s">
        <v>11</v>
      </c>
      <c r="J3009" t="s">
        <v>71</v>
      </c>
      <c r="K3009" t="s">
        <v>151</v>
      </c>
      <c r="L3009" t="s">
        <v>21</v>
      </c>
      <c r="M3009" s="5">
        <v>455.39</v>
      </c>
    </row>
    <row r="3010" spans="1:13" x14ac:dyDescent="0.2">
      <c r="A3010" s="2">
        <v>45654</v>
      </c>
      <c r="B3010" s="3">
        <f t="shared" si="140"/>
        <v>2025</v>
      </c>
      <c r="C3010" t="str">
        <f t="shared" ref="C3010:C3073" si="141">IF(MONTH(A3010) &gt;= 7, YEAR(A3010) &amp; "-" &amp; YEAR(A3010) + 1, YEAR(A3010) - 1 &amp; "-" &amp; YEAR(A3010))</f>
        <v>2024-2025</v>
      </c>
      <c r="D3010" t="s">
        <v>148</v>
      </c>
      <c r="E3010" t="s">
        <v>28</v>
      </c>
      <c r="F3010" t="str">
        <f t="shared" ref="F3010:F3073" si="142">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row>
    <row r="3011" spans="1:13" x14ac:dyDescent="0.2">
      <c r="A3011" s="2">
        <v>44957</v>
      </c>
      <c r="B3011" s="3">
        <f t="shared" ref="B3011:B3074" si="143">IF(MONTH(A3011)&gt;=7,YEAR(A3011)+1,YEAR(A3011))</f>
        <v>2023</v>
      </c>
      <c r="C3011" t="str">
        <f t="shared" si="141"/>
        <v>2022-2023</v>
      </c>
      <c r="D3011" t="s">
        <v>148</v>
      </c>
      <c r="E3011" t="s">
        <v>34</v>
      </c>
      <c r="F3011" t="str">
        <f t="shared" si="142"/>
        <v>Queensland</v>
      </c>
      <c r="G3011" t="s">
        <v>35</v>
      </c>
      <c r="H3011">
        <v>4802</v>
      </c>
      <c r="I3011" t="s">
        <v>11</v>
      </c>
      <c r="J3011" t="s">
        <v>36</v>
      </c>
      <c r="K3011" t="s">
        <v>151</v>
      </c>
      <c r="L3011" t="s">
        <v>21</v>
      </c>
      <c r="M3011" s="5">
        <v>457.41</v>
      </c>
    </row>
    <row r="3012" spans="1:13" x14ac:dyDescent="0.2">
      <c r="A3012" s="2">
        <v>44961</v>
      </c>
      <c r="B3012" s="3">
        <f t="shared" si="143"/>
        <v>2023</v>
      </c>
      <c r="C3012" t="str">
        <f t="shared" si="141"/>
        <v>2022-2023</v>
      </c>
      <c r="D3012" t="s">
        <v>147</v>
      </c>
      <c r="E3012" t="s">
        <v>95</v>
      </c>
      <c r="F3012" t="str">
        <f t="shared" si="142"/>
        <v>Victoria</v>
      </c>
      <c r="G3012" t="s">
        <v>45</v>
      </c>
      <c r="H3012">
        <v>3931</v>
      </c>
      <c r="I3012" t="s">
        <v>11</v>
      </c>
      <c r="J3012" t="s">
        <v>55</v>
      </c>
      <c r="K3012" t="s">
        <v>150</v>
      </c>
      <c r="L3012" t="s">
        <v>18</v>
      </c>
      <c r="M3012" s="5">
        <v>457.87</v>
      </c>
    </row>
    <row r="3013" spans="1:13" x14ac:dyDescent="0.2">
      <c r="A3013" s="2">
        <v>45589</v>
      </c>
      <c r="B3013" s="3">
        <f t="shared" si="143"/>
        <v>2025</v>
      </c>
      <c r="C3013" t="str">
        <f t="shared" si="141"/>
        <v>2024-2025</v>
      </c>
      <c r="D3013" t="s">
        <v>147</v>
      </c>
      <c r="E3013" t="s">
        <v>53</v>
      </c>
      <c r="F3013" t="str">
        <f t="shared" si="142"/>
        <v>South Australia</v>
      </c>
      <c r="G3013" t="s">
        <v>32</v>
      </c>
      <c r="H3013">
        <v>5082</v>
      </c>
      <c r="I3013" t="s">
        <v>11</v>
      </c>
      <c r="J3013" t="s">
        <v>33</v>
      </c>
      <c r="K3013" t="s">
        <v>152</v>
      </c>
      <c r="L3013" t="s">
        <v>13</v>
      </c>
      <c r="M3013" s="5">
        <v>458.33000000000004</v>
      </c>
    </row>
    <row r="3014" spans="1:13" x14ac:dyDescent="0.2">
      <c r="A3014" s="2">
        <v>45071</v>
      </c>
      <c r="B3014" s="3">
        <f t="shared" si="143"/>
        <v>2023</v>
      </c>
      <c r="C3014" t="str">
        <f t="shared" si="141"/>
        <v>2022-2023</v>
      </c>
      <c r="D3014" t="s">
        <v>147</v>
      </c>
      <c r="E3014" t="s">
        <v>89</v>
      </c>
      <c r="F3014" t="str">
        <f t="shared" si="142"/>
        <v>Queensland</v>
      </c>
      <c r="G3014" t="s">
        <v>35</v>
      </c>
      <c r="H3014">
        <v>4655</v>
      </c>
      <c r="I3014" t="s">
        <v>11</v>
      </c>
      <c r="J3014" t="s">
        <v>51</v>
      </c>
      <c r="K3014" t="s">
        <v>19</v>
      </c>
      <c r="L3014" t="s">
        <v>23</v>
      </c>
      <c r="M3014" s="5">
        <v>458.36</v>
      </c>
    </row>
    <row r="3015" spans="1:13" x14ac:dyDescent="0.2">
      <c r="A3015" s="2">
        <v>45212</v>
      </c>
      <c r="B3015" s="3">
        <f t="shared" si="143"/>
        <v>2024</v>
      </c>
      <c r="C3015" t="str">
        <f t="shared" si="141"/>
        <v>2023-2024</v>
      </c>
      <c r="D3015" t="s">
        <v>147</v>
      </c>
      <c r="E3015" t="s">
        <v>78</v>
      </c>
      <c r="F3015" t="str">
        <f t="shared" si="142"/>
        <v>New South Wales</v>
      </c>
      <c r="G3015" t="s">
        <v>10</v>
      </c>
      <c r="H3015">
        <v>2350</v>
      </c>
      <c r="I3015" t="s">
        <v>11</v>
      </c>
      <c r="J3015" t="s">
        <v>68</v>
      </c>
      <c r="K3015" t="s">
        <v>149</v>
      </c>
      <c r="L3015" t="s">
        <v>15</v>
      </c>
      <c r="M3015" s="5">
        <v>459.08</v>
      </c>
    </row>
    <row r="3016" spans="1:13" x14ac:dyDescent="0.2">
      <c r="A3016" s="2">
        <v>45290</v>
      </c>
      <c r="B3016" s="3">
        <f t="shared" si="143"/>
        <v>2024</v>
      </c>
      <c r="C3016" t="str">
        <f t="shared" si="141"/>
        <v>2023-2024</v>
      </c>
      <c r="D3016" t="s">
        <v>147</v>
      </c>
      <c r="E3016" t="s">
        <v>69</v>
      </c>
      <c r="F3016" t="str">
        <f t="shared" si="142"/>
        <v>Tasmania</v>
      </c>
      <c r="G3016" t="s">
        <v>70</v>
      </c>
      <c r="H3016">
        <v>7018</v>
      </c>
      <c r="I3016" t="s">
        <v>11</v>
      </c>
      <c r="J3016" t="s">
        <v>71</v>
      </c>
      <c r="K3016" t="s">
        <v>152</v>
      </c>
      <c r="L3016" t="s">
        <v>13</v>
      </c>
      <c r="M3016" s="5">
        <v>459.33</v>
      </c>
    </row>
    <row r="3017" spans="1:13" x14ac:dyDescent="0.2">
      <c r="A3017" s="2">
        <v>45035</v>
      </c>
      <c r="B3017" s="3">
        <f t="shared" si="143"/>
        <v>2023</v>
      </c>
      <c r="C3017" t="str">
        <f t="shared" si="141"/>
        <v>2022-2023</v>
      </c>
      <c r="D3017" t="s">
        <v>148</v>
      </c>
      <c r="E3017" t="s">
        <v>41</v>
      </c>
      <c r="F3017" t="str">
        <f t="shared" si="142"/>
        <v>New South Wales</v>
      </c>
      <c r="G3017" t="s">
        <v>10</v>
      </c>
      <c r="H3017">
        <v>2830</v>
      </c>
      <c r="I3017" t="s">
        <v>11</v>
      </c>
      <c r="J3017" t="s">
        <v>25</v>
      </c>
      <c r="K3017" t="s">
        <v>152</v>
      </c>
      <c r="L3017" t="s">
        <v>13</v>
      </c>
      <c r="M3017" s="5">
        <v>459.51</v>
      </c>
    </row>
    <row r="3018" spans="1:13" x14ac:dyDescent="0.2">
      <c r="A3018" s="2">
        <v>45250</v>
      </c>
      <c r="B3018" s="3">
        <f t="shared" si="143"/>
        <v>2024</v>
      </c>
      <c r="C3018" t="str">
        <f t="shared" si="141"/>
        <v>2023-2024</v>
      </c>
      <c r="D3018" t="s">
        <v>148</v>
      </c>
      <c r="E3018" t="s">
        <v>101</v>
      </c>
      <c r="F3018" t="str">
        <f t="shared" si="142"/>
        <v>Victoria</v>
      </c>
      <c r="G3018" t="s">
        <v>45</v>
      </c>
      <c r="H3018">
        <v>3131</v>
      </c>
      <c r="I3018" t="s">
        <v>11</v>
      </c>
      <c r="J3018" t="s">
        <v>63</v>
      </c>
      <c r="K3018" t="s">
        <v>151</v>
      </c>
      <c r="L3018" t="s">
        <v>21</v>
      </c>
      <c r="M3018" s="5">
        <v>459.93</v>
      </c>
    </row>
    <row r="3019" spans="1:13" x14ac:dyDescent="0.2">
      <c r="A3019" s="2">
        <v>45218</v>
      </c>
      <c r="B3019" s="3">
        <f t="shared" si="143"/>
        <v>2024</v>
      </c>
      <c r="C3019" t="str">
        <f t="shared" si="141"/>
        <v>2023-2024</v>
      </c>
      <c r="D3019" t="s">
        <v>147</v>
      </c>
      <c r="E3019" t="s">
        <v>83</v>
      </c>
      <c r="F3019" t="str">
        <f t="shared" si="142"/>
        <v>New South Wales</v>
      </c>
      <c r="G3019" t="s">
        <v>10</v>
      </c>
      <c r="H3019">
        <v>2750</v>
      </c>
      <c r="I3019" t="s">
        <v>11</v>
      </c>
      <c r="J3019" t="s">
        <v>25</v>
      </c>
      <c r="K3019" t="s">
        <v>153</v>
      </c>
      <c r="L3019" t="s">
        <v>16</v>
      </c>
      <c r="M3019" s="5">
        <v>460.20000000000005</v>
      </c>
    </row>
    <row r="3020" spans="1:13" x14ac:dyDescent="0.2">
      <c r="A3020" s="2">
        <v>45644</v>
      </c>
      <c r="B3020" s="3">
        <f t="shared" si="143"/>
        <v>2025</v>
      </c>
      <c r="C3020" t="str">
        <f t="shared" si="141"/>
        <v>2024-2025</v>
      </c>
      <c r="D3020" t="s">
        <v>148</v>
      </c>
      <c r="E3020" t="s">
        <v>135</v>
      </c>
      <c r="F3020" t="str">
        <f t="shared" si="142"/>
        <v>Victoria</v>
      </c>
      <c r="G3020" t="s">
        <v>45</v>
      </c>
      <c r="H3020">
        <v>3550</v>
      </c>
      <c r="I3020" t="s">
        <v>11</v>
      </c>
      <c r="J3020" t="s">
        <v>60</v>
      </c>
      <c r="K3020" t="s">
        <v>153</v>
      </c>
      <c r="L3020" t="s">
        <v>16</v>
      </c>
      <c r="M3020" s="5">
        <v>461.3</v>
      </c>
    </row>
    <row r="3021" spans="1:13" x14ac:dyDescent="0.2">
      <c r="A3021" s="2">
        <v>45348</v>
      </c>
      <c r="B3021" s="3">
        <f t="shared" si="143"/>
        <v>2024</v>
      </c>
      <c r="C3021" t="str">
        <f t="shared" si="141"/>
        <v>2023-2024</v>
      </c>
      <c r="D3021" t="s">
        <v>147</v>
      </c>
      <c r="E3021" t="s">
        <v>92</v>
      </c>
      <c r="F3021" t="str">
        <f t="shared" si="142"/>
        <v>Queensland</v>
      </c>
      <c r="G3021" t="s">
        <v>35</v>
      </c>
      <c r="H3021">
        <v>4068</v>
      </c>
      <c r="I3021" t="s">
        <v>11</v>
      </c>
      <c r="J3021" t="s">
        <v>43</v>
      </c>
      <c r="K3021" t="s">
        <v>154</v>
      </c>
      <c r="L3021" t="s">
        <v>14</v>
      </c>
      <c r="M3021" s="5">
        <v>462.24</v>
      </c>
    </row>
    <row r="3022" spans="1:13" x14ac:dyDescent="0.2">
      <c r="A3022" s="2">
        <v>45364</v>
      </c>
      <c r="B3022" s="3">
        <f t="shared" si="143"/>
        <v>2024</v>
      </c>
      <c r="C3022" t="str">
        <f t="shared" si="141"/>
        <v>2023-2024</v>
      </c>
      <c r="D3022" t="s">
        <v>147</v>
      </c>
      <c r="E3022" t="s">
        <v>107</v>
      </c>
      <c r="F3022" t="str">
        <f t="shared" si="142"/>
        <v>Queensland</v>
      </c>
      <c r="G3022" t="s">
        <v>35</v>
      </c>
      <c r="H3022">
        <v>4220</v>
      </c>
      <c r="I3022" t="s">
        <v>11</v>
      </c>
      <c r="J3022" t="s">
        <v>104</v>
      </c>
      <c r="K3022" t="s">
        <v>150</v>
      </c>
      <c r="L3022" t="s">
        <v>18</v>
      </c>
      <c r="M3022" s="5">
        <v>462.49</v>
      </c>
    </row>
    <row r="3023" spans="1:13" x14ac:dyDescent="0.2">
      <c r="A3023" s="2">
        <v>45014</v>
      </c>
      <c r="B3023" s="3">
        <f t="shared" si="143"/>
        <v>2023</v>
      </c>
      <c r="C3023" t="str">
        <f t="shared" si="141"/>
        <v>2022-2023</v>
      </c>
      <c r="D3023" t="s">
        <v>147</v>
      </c>
      <c r="E3023" t="s">
        <v>122</v>
      </c>
      <c r="F3023" t="str">
        <f t="shared" si="142"/>
        <v>New South Wales</v>
      </c>
      <c r="G3023" t="s">
        <v>10</v>
      </c>
      <c r="H3023">
        <v>2650</v>
      </c>
      <c r="I3023" t="s">
        <v>11</v>
      </c>
      <c r="J3023" t="s">
        <v>25</v>
      </c>
      <c r="K3023" t="s">
        <v>155</v>
      </c>
      <c r="L3023" t="s">
        <v>20</v>
      </c>
      <c r="M3023" s="5">
        <v>462.54999999999995</v>
      </c>
    </row>
    <row r="3024" spans="1:13" x14ac:dyDescent="0.2">
      <c r="A3024" s="2">
        <v>45023</v>
      </c>
      <c r="B3024" s="3">
        <f t="shared" si="143"/>
        <v>2023</v>
      </c>
      <c r="C3024" t="str">
        <f t="shared" si="141"/>
        <v>2022-2023</v>
      </c>
      <c r="D3024" t="s">
        <v>147</v>
      </c>
      <c r="E3024" t="s">
        <v>62</v>
      </c>
      <c r="F3024" t="str">
        <f t="shared" si="142"/>
        <v>Victoria</v>
      </c>
      <c r="G3024" t="s">
        <v>45</v>
      </c>
      <c r="H3024">
        <v>3134</v>
      </c>
      <c r="I3024" t="s">
        <v>11</v>
      </c>
      <c r="J3024" t="s">
        <v>63</v>
      </c>
      <c r="K3024" t="s">
        <v>154</v>
      </c>
      <c r="L3024" t="s">
        <v>14</v>
      </c>
      <c r="M3024" s="5">
        <v>462.74</v>
      </c>
    </row>
    <row r="3025" spans="1:13" x14ac:dyDescent="0.2">
      <c r="A3025" s="2">
        <v>45131</v>
      </c>
      <c r="B3025" s="3">
        <f t="shared" si="143"/>
        <v>2024</v>
      </c>
      <c r="C3025" t="str">
        <f t="shared" si="141"/>
        <v>2023-2024</v>
      </c>
      <c r="D3025" t="s">
        <v>147</v>
      </c>
      <c r="E3025" t="s">
        <v>40</v>
      </c>
      <c r="F3025" t="str">
        <f t="shared" si="142"/>
        <v>New South Wales</v>
      </c>
      <c r="G3025" t="s">
        <v>10</v>
      </c>
      <c r="H3025">
        <v>2116</v>
      </c>
      <c r="I3025" t="s">
        <v>11</v>
      </c>
      <c r="J3025" t="s">
        <v>27</v>
      </c>
      <c r="K3025" t="s">
        <v>19</v>
      </c>
      <c r="L3025" t="s">
        <v>23</v>
      </c>
      <c r="M3025" s="5">
        <v>462.74999999999994</v>
      </c>
    </row>
    <row r="3026" spans="1:13" x14ac:dyDescent="0.2">
      <c r="A3026" s="2">
        <v>45104</v>
      </c>
      <c r="B3026" s="3">
        <f t="shared" si="143"/>
        <v>2023</v>
      </c>
      <c r="C3026" t="str">
        <f t="shared" si="141"/>
        <v>2022-2023</v>
      </c>
      <c r="D3026" t="s">
        <v>147</v>
      </c>
      <c r="E3026" t="s">
        <v>146</v>
      </c>
      <c r="F3026" t="str">
        <f t="shared" si="142"/>
        <v>Victoria</v>
      </c>
      <c r="G3026" t="s">
        <v>45</v>
      </c>
      <c r="H3026">
        <v>3353</v>
      </c>
      <c r="I3026" t="s">
        <v>11</v>
      </c>
      <c r="J3026" t="s">
        <v>60</v>
      </c>
      <c r="K3026" t="s">
        <v>154</v>
      </c>
      <c r="L3026" t="s">
        <v>14</v>
      </c>
      <c r="M3026" s="5">
        <v>463.14</v>
      </c>
    </row>
    <row r="3027" spans="1:13" x14ac:dyDescent="0.2">
      <c r="A3027" s="2">
        <v>45378</v>
      </c>
      <c r="B3027" s="3">
        <f t="shared" si="143"/>
        <v>2024</v>
      </c>
      <c r="C3027" t="str">
        <f t="shared" si="141"/>
        <v>2023-2024</v>
      </c>
      <c r="D3027" t="s">
        <v>147</v>
      </c>
      <c r="E3027" t="s">
        <v>137</v>
      </c>
      <c r="F3027" t="str">
        <f t="shared" si="142"/>
        <v>New South Wales</v>
      </c>
      <c r="G3027" t="s">
        <v>10</v>
      </c>
      <c r="H3027">
        <v>2031</v>
      </c>
      <c r="I3027" t="s">
        <v>11</v>
      </c>
      <c r="J3027" t="s">
        <v>12</v>
      </c>
      <c r="K3027" t="s">
        <v>154</v>
      </c>
      <c r="L3027" t="s">
        <v>14</v>
      </c>
      <c r="M3027" s="5">
        <v>463.47999999999996</v>
      </c>
    </row>
    <row r="3028" spans="1:13" x14ac:dyDescent="0.2">
      <c r="A3028" s="2">
        <v>45454</v>
      </c>
      <c r="B3028" s="3">
        <f t="shared" si="143"/>
        <v>2024</v>
      </c>
      <c r="C3028" t="str">
        <f t="shared" si="141"/>
        <v>2023-2024</v>
      </c>
      <c r="D3028" t="s">
        <v>147</v>
      </c>
      <c r="E3028" t="s">
        <v>117</v>
      </c>
      <c r="F3028" t="str">
        <f t="shared" si="142"/>
        <v>Queensland</v>
      </c>
      <c r="G3028" t="s">
        <v>35</v>
      </c>
      <c r="H3028">
        <v>4119</v>
      </c>
      <c r="I3028" t="s">
        <v>11</v>
      </c>
      <c r="J3028" t="s">
        <v>43</v>
      </c>
      <c r="K3028" t="s">
        <v>154</v>
      </c>
      <c r="L3028" t="s">
        <v>14</v>
      </c>
      <c r="M3028" s="5">
        <v>463.95000000000005</v>
      </c>
    </row>
    <row r="3029" spans="1:13" x14ac:dyDescent="0.2">
      <c r="A3029" s="2">
        <v>45314</v>
      </c>
      <c r="B3029" s="3">
        <f t="shared" si="143"/>
        <v>2024</v>
      </c>
      <c r="C3029" t="str">
        <f t="shared" si="141"/>
        <v>2023-2024</v>
      </c>
      <c r="D3029" t="s">
        <v>148</v>
      </c>
      <c r="E3029" t="s">
        <v>61</v>
      </c>
      <c r="F3029" t="str">
        <f t="shared" si="142"/>
        <v>New South Wales</v>
      </c>
      <c r="G3029" t="s">
        <v>10</v>
      </c>
      <c r="H3029">
        <v>2539</v>
      </c>
      <c r="I3029" t="s">
        <v>11</v>
      </c>
      <c r="J3029" t="s">
        <v>58</v>
      </c>
      <c r="K3029" t="s">
        <v>153</v>
      </c>
      <c r="L3029" t="s">
        <v>16</v>
      </c>
      <c r="M3029" s="5">
        <v>464.53</v>
      </c>
    </row>
    <row r="3030" spans="1:13" x14ac:dyDescent="0.2">
      <c r="A3030" s="2">
        <v>45546</v>
      </c>
      <c r="B3030" s="3">
        <f t="shared" si="143"/>
        <v>2025</v>
      </c>
      <c r="C3030" t="str">
        <f t="shared" si="141"/>
        <v>2024-2025</v>
      </c>
      <c r="D3030" t="s">
        <v>147</v>
      </c>
      <c r="E3030" t="s">
        <v>133</v>
      </c>
      <c r="F3030" t="str">
        <f t="shared" si="142"/>
        <v>Queensland</v>
      </c>
      <c r="G3030" t="s">
        <v>35</v>
      </c>
      <c r="H3030">
        <v>4305</v>
      </c>
      <c r="I3030" t="s">
        <v>11</v>
      </c>
      <c r="J3030" t="s">
        <v>104</v>
      </c>
      <c r="K3030" t="s">
        <v>150</v>
      </c>
      <c r="L3030" t="s">
        <v>18</v>
      </c>
      <c r="M3030" s="5">
        <v>465.56</v>
      </c>
    </row>
    <row r="3031" spans="1:13" x14ac:dyDescent="0.2">
      <c r="A3031" s="2">
        <v>45529</v>
      </c>
      <c r="B3031" s="3">
        <f t="shared" si="143"/>
        <v>2025</v>
      </c>
      <c r="C3031" t="str">
        <f t="shared" si="141"/>
        <v>2024-2025</v>
      </c>
      <c r="D3031" t="s">
        <v>147</v>
      </c>
      <c r="E3031" t="s">
        <v>99</v>
      </c>
      <c r="F3031" t="str">
        <f t="shared" si="142"/>
        <v>Victoria</v>
      </c>
      <c r="G3031" t="s">
        <v>45</v>
      </c>
      <c r="H3031">
        <v>3148</v>
      </c>
      <c r="I3031" t="s">
        <v>11</v>
      </c>
      <c r="J3031" t="s">
        <v>63</v>
      </c>
      <c r="K3031" t="s">
        <v>155</v>
      </c>
      <c r="L3031" t="s">
        <v>20</v>
      </c>
      <c r="M3031" s="5">
        <v>465.92</v>
      </c>
    </row>
    <row r="3032" spans="1:13" x14ac:dyDescent="0.2">
      <c r="A3032" s="2">
        <v>45044</v>
      </c>
      <c r="B3032" s="3">
        <f t="shared" si="143"/>
        <v>2023</v>
      </c>
      <c r="C3032" t="str">
        <f t="shared" si="141"/>
        <v>2022-2023</v>
      </c>
      <c r="D3032" t="s">
        <v>147</v>
      </c>
      <c r="E3032" t="s">
        <v>90</v>
      </c>
      <c r="F3032" t="str">
        <f t="shared" si="142"/>
        <v>Victoria</v>
      </c>
      <c r="G3032" t="s">
        <v>45</v>
      </c>
      <c r="H3032">
        <v>3179</v>
      </c>
      <c r="I3032" t="s">
        <v>11</v>
      </c>
      <c r="J3032" t="s">
        <v>63</v>
      </c>
      <c r="K3032" t="s">
        <v>151</v>
      </c>
      <c r="L3032" t="s">
        <v>21</v>
      </c>
      <c r="M3032" s="5">
        <v>466.74</v>
      </c>
    </row>
    <row r="3033" spans="1:13" x14ac:dyDescent="0.2">
      <c r="A3033" s="2">
        <v>45425</v>
      </c>
      <c r="B3033" s="3">
        <f t="shared" si="143"/>
        <v>2024</v>
      </c>
      <c r="C3033" t="str">
        <f t="shared" si="141"/>
        <v>2023-2024</v>
      </c>
      <c r="D3033" t="s">
        <v>147</v>
      </c>
      <c r="E3033" t="s">
        <v>42</v>
      </c>
      <c r="F3033" t="str">
        <f t="shared" si="142"/>
        <v>Queensland</v>
      </c>
      <c r="G3033" t="s">
        <v>35</v>
      </c>
      <c r="H3033">
        <v>4053</v>
      </c>
      <c r="I3033" t="s">
        <v>11</v>
      </c>
      <c r="J3033" t="s">
        <v>43</v>
      </c>
      <c r="K3033" t="s">
        <v>153</v>
      </c>
      <c r="L3033" t="s">
        <v>16</v>
      </c>
      <c r="M3033" s="5">
        <v>466.78999999999996</v>
      </c>
    </row>
    <row r="3034" spans="1:13" x14ac:dyDescent="0.2">
      <c r="A3034" s="2">
        <v>45524</v>
      </c>
      <c r="B3034" s="3">
        <f t="shared" si="143"/>
        <v>2025</v>
      </c>
      <c r="C3034" t="str">
        <f t="shared" si="141"/>
        <v>2024-2025</v>
      </c>
      <c r="D3034" t="s">
        <v>147</v>
      </c>
      <c r="E3034" t="s">
        <v>145</v>
      </c>
      <c r="F3034" t="str">
        <f t="shared" si="142"/>
        <v>New South Wales</v>
      </c>
      <c r="G3034" t="s">
        <v>10</v>
      </c>
      <c r="H3034">
        <v>2101</v>
      </c>
      <c r="I3034" t="s">
        <v>11</v>
      </c>
      <c r="J3034" t="s">
        <v>27</v>
      </c>
      <c r="K3034" t="s">
        <v>154</v>
      </c>
      <c r="L3034" t="s">
        <v>14</v>
      </c>
      <c r="M3034" s="5">
        <v>467.03999999999996</v>
      </c>
    </row>
    <row r="3035" spans="1:13" x14ac:dyDescent="0.2">
      <c r="A3035" s="2">
        <v>45515</v>
      </c>
      <c r="B3035" s="3">
        <f t="shared" si="143"/>
        <v>2025</v>
      </c>
      <c r="C3035" t="str">
        <f t="shared" si="141"/>
        <v>2024-2025</v>
      </c>
      <c r="D3035" t="s">
        <v>148</v>
      </c>
      <c r="E3035" t="s">
        <v>112</v>
      </c>
      <c r="F3035" t="str">
        <f t="shared" si="142"/>
        <v>Victoria</v>
      </c>
      <c r="G3035" t="s">
        <v>45</v>
      </c>
      <c r="H3035">
        <v>3076</v>
      </c>
      <c r="I3035" t="s">
        <v>11</v>
      </c>
      <c r="J3035" t="s">
        <v>46</v>
      </c>
      <c r="K3035" t="s">
        <v>152</v>
      </c>
      <c r="L3035" t="s">
        <v>13</v>
      </c>
      <c r="M3035" s="5">
        <v>467.08000000000004</v>
      </c>
    </row>
    <row r="3036" spans="1:13" x14ac:dyDescent="0.2">
      <c r="A3036" s="2">
        <v>45336</v>
      </c>
      <c r="B3036" s="3">
        <f t="shared" si="143"/>
        <v>2024</v>
      </c>
      <c r="C3036" t="str">
        <f t="shared" si="141"/>
        <v>2023-2024</v>
      </c>
      <c r="D3036" t="s">
        <v>147</v>
      </c>
      <c r="E3036" t="s">
        <v>44</v>
      </c>
      <c r="F3036" t="str">
        <f t="shared" si="142"/>
        <v>Victoria</v>
      </c>
      <c r="G3036" t="s">
        <v>45</v>
      </c>
      <c r="H3036">
        <v>3066</v>
      </c>
      <c r="I3036" t="s">
        <v>11</v>
      </c>
      <c r="J3036" t="s">
        <v>46</v>
      </c>
      <c r="K3036" t="s">
        <v>149</v>
      </c>
      <c r="L3036" t="s">
        <v>15</v>
      </c>
      <c r="M3036" s="5">
        <v>467.8</v>
      </c>
    </row>
    <row r="3037" spans="1:13" x14ac:dyDescent="0.2">
      <c r="A3037" s="2">
        <v>44934</v>
      </c>
      <c r="B3037" s="3">
        <f t="shared" si="143"/>
        <v>2023</v>
      </c>
      <c r="C3037" t="str">
        <f t="shared" si="141"/>
        <v>2022-2023</v>
      </c>
      <c r="D3037" t="s">
        <v>147</v>
      </c>
      <c r="E3037" t="s">
        <v>142</v>
      </c>
      <c r="F3037" t="str">
        <f t="shared" si="142"/>
        <v>Australian Capital Territory</v>
      </c>
      <c r="G3037" t="s">
        <v>80</v>
      </c>
      <c r="H3037">
        <v>2609</v>
      </c>
      <c r="I3037" t="s">
        <v>11</v>
      </c>
      <c r="J3037" t="s">
        <v>58</v>
      </c>
      <c r="K3037" t="s">
        <v>149</v>
      </c>
      <c r="L3037" t="s">
        <v>15</v>
      </c>
      <c r="M3037" s="5">
        <v>468.84000000000003</v>
      </c>
    </row>
    <row r="3038" spans="1:13" x14ac:dyDescent="0.2">
      <c r="A3038" s="2">
        <v>44954</v>
      </c>
      <c r="B3038" s="3">
        <f t="shared" si="143"/>
        <v>2023</v>
      </c>
      <c r="C3038" t="str">
        <f t="shared" si="141"/>
        <v>2022-2023</v>
      </c>
      <c r="D3038" t="s">
        <v>147</v>
      </c>
      <c r="E3038" t="s">
        <v>40</v>
      </c>
      <c r="F3038" t="str">
        <f t="shared" si="142"/>
        <v>New South Wales</v>
      </c>
      <c r="G3038" t="s">
        <v>10</v>
      </c>
      <c r="H3038">
        <v>2116</v>
      </c>
      <c r="I3038" t="s">
        <v>11</v>
      </c>
      <c r="J3038" t="s">
        <v>27</v>
      </c>
      <c r="K3038" t="s">
        <v>19</v>
      </c>
      <c r="L3038" t="s">
        <v>23</v>
      </c>
      <c r="M3038" s="5">
        <v>469.28000000000003</v>
      </c>
    </row>
    <row r="3039" spans="1:13" x14ac:dyDescent="0.2">
      <c r="A3039" s="2">
        <v>45232</v>
      </c>
      <c r="B3039" s="3">
        <f t="shared" si="143"/>
        <v>2024</v>
      </c>
      <c r="C3039" t="str">
        <f t="shared" si="141"/>
        <v>2023-2024</v>
      </c>
      <c r="D3039" t="s">
        <v>147</v>
      </c>
      <c r="E3039" t="s">
        <v>41</v>
      </c>
      <c r="F3039" t="str">
        <f t="shared" si="142"/>
        <v>New South Wales</v>
      </c>
      <c r="G3039" t="s">
        <v>10</v>
      </c>
      <c r="H3039">
        <v>2830</v>
      </c>
      <c r="I3039" t="s">
        <v>11</v>
      </c>
      <c r="J3039" t="s">
        <v>25</v>
      </c>
      <c r="K3039" t="s">
        <v>19</v>
      </c>
      <c r="L3039" t="s">
        <v>23</v>
      </c>
      <c r="M3039" s="5">
        <v>469.70000000000005</v>
      </c>
    </row>
    <row r="3040" spans="1:13" x14ac:dyDescent="0.2">
      <c r="A3040" s="2">
        <v>45183</v>
      </c>
      <c r="B3040" s="3">
        <f t="shared" si="143"/>
        <v>2024</v>
      </c>
      <c r="C3040" t="str">
        <f t="shared" si="141"/>
        <v>2023-2024</v>
      </c>
      <c r="D3040" t="s">
        <v>147</v>
      </c>
      <c r="E3040" t="s">
        <v>114</v>
      </c>
      <c r="F3040" t="str">
        <f t="shared" si="142"/>
        <v>Victoria</v>
      </c>
      <c r="G3040" t="s">
        <v>45</v>
      </c>
      <c r="H3040">
        <v>3551</v>
      </c>
      <c r="I3040" t="s">
        <v>11</v>
      </c>
      <c r="J3040" t="s">
        <v>60</v>
      </c>
      <c r="K3040" t="s">
        <v>152</v>
      </c>
      <c r="L3040" t="s">
        <v>13</v>
      </c>
      <c r="M3040" s="5">
        <v>470.18</v>
      </c>
    </row>
    <row r="3041" spans="1:13" x14ac:dyDescent="0.2">
      <c r="A3041" s="2">
        <v>45065</v>
      </c>
      <c r="B3041" s="3">
        <f t="shared" si="143"/>
        <v>2023</v>
      </c>
      <c r="C3041" t="str">
        <f t="shared" si="141"/>
        <v>2022-2023</v>
      </c>
      <c r="D3041" t="s">
        <v>147</v>
      </c>
      <c r="E3041" t="s">
        <v>144</v>
      </c>
      <c r="F3041" t="str">
        <f t="shared" si="142"/>
        <v>Queensland</v>
      </c>
      <c r="G3041" t="s">
        <v>35</v>
      </c>
      <c r="H3041">
        <v>4566</v>
      </c>
      <c r="I3041" t="s">
        <v>11</v>
      </c>
      <c r="J3041" t="s">
        <v>120</v>
      </c>
      <c r="K3041" t="s">
        <v>151</v>
      </c>
      <c r="L3041" t="s">
        <v>21</v>
      </c>
      <c r="M3041" s="5">
        <v>470.95</v>
      </c>
    </row>
    <row r="3042" spans="1:13" x14ac:dyDescent="0.2">
      <c r="A3042" s="2">
        <v>45183</v>
      </c>
      <c r="B3042" s="3">
        <f t="shared" si="143"/>
        <v>2024</v>
      </c>
      <c r="C3042" t="str">
        <f t="shared" si="141"/>
        <v>2023-2024</v>
      </c>
      <c r="D3042" t="s">
        <v>147</v>
      </c>
      <c r="E3042" t="s">
        <v>44</v>
      </c>
      <c r="F3042" t="str">
        <f t="shared" si="142"/>
        <v>Victoria</v>
      </c>
      <c r="G3042" t="s">
        <v>45</v>
      </c>
      <c r="H3042">
        <v>3066</v>
      </c>
      <c r="I3042" t="s">
        <v>11</v>
      </c>
      <c r="J3042" t="s">
        <v>46</v>
      </c>
      <c r="K3042" t="s">
        <v>151</v>
      </c>
      <c r="L3042" t="s">
        <v>21</v>
      </c>
      <c r="M3042" s="5">
        <v>471.09999999999997</v>
      </c>
    </row>
    <row r="3043" spans="1:13" x14ac:dyDescent="0.2">
      <c r="A3043" s="2">
        <v>45481</v>
      </c>
      <c r="B3043" s="3">
        <f t="shared" si="143"/>
        <v>2025</v>
      </c>
      <c r="C3043" t="str">
        <f t="shared" si="141"/>
        <v>2024-2025</v>
      </c>
      <c r="D3043" t="s">
        <v>148</v>
      </c>
      <c r="E3043" t="s">
        <v>118</v>
      </c>
      <c r="F3043" t="str">
        <f t="shared" si="142"/>
        <v>New South Wales</v>
      </c>
      <c r="G3043" t="s">
        <v>10</v>
      </c>
      <c r="H3043">
        <v>2158</v>
      </c>
      <c r="I3043" t="s">
        <v>11</v>
      </c>
      <c r="J3043" t="s">
        <v>27</v>
      </c>
      <c r="K3043" t="s">
        <v>19</v>
      </c>
      <c r="L3043" t="s">
        <v>23</v>
      </c>
      <c r="M3043" s="5">
        <v>471.15</v>
      </c>
    </row>
    <row r="3044" spans="1:13" x14ac:dyDescent="0.2">
      <c r="A3044" s="2">
        <v>45004</v>
      </c>
      <c r="B3044" s="3">
        <f t="shared" si="143"/>
        <v>2023</v>
      </c>
      <c r="C3044" t="str">
        <f t="shared" si="141"/>
        <v>2022-2023</v>
      </c>
      <c r="D3044" t="s">
        <v>147</v>
      </c>
      <c r="E3044" t="s">
        <v>41</v>
      </c>
      <c r="F3044" t="str">
        <f t="shared" si="142"/>
        <v>New South Wales</v>
      </c>
      <c r="G3044" t="s">
        <v>10</v>
      </c>
      <c r="H3044">
        <v>2830</v>
      </c>
      <c r="I3044" t="s">
        <v>11</v>
      </c>
      <c r="J3044" t="s">
        <v>25</v>
      </c>
      <c r="K3044" t="s">
        <v>149</v>
      </c>
      <c r="L3044" t="s">
        <v>15</v>
      </c>
      <c r="M3044" s="5">
        <v>471.98999999999995</v>
      </c>
    </row>
    <row r="3045" spans="1:13" x14ac:dyDescent="0.2">
      <c r="A3045" s="2">
        <v>45004</v>
      </c>
      <c r="B3045" s="3">
        <f t="shared" si="143"/>
        <v>2023</v>
      </c>
      <c r="C3045" t="str">
        <f t="shared" si="141"/>
        <v>2022-2023</v>
      </c>
      <c r="D3045" t="s">
        <v>147</v>
      </c>
      <c r="E3045" t="s">
        <v>64</v>
      </c>
      <c r="F3045" t="str">
        <f t="shared" si="142"/>
        <v>Victoria</v>
      </c>
      <c r="G3045" t="s">
        <v>45</v>
      </c>
      <c r="H3045">
        <v>3199</v>
      </c>
      <c r="I3045" t="s">
        <v>11</v>
      </c>
      <c r="J3045" t="s">
        <v>63</v>
      </c>
      <c r="K3045" t="s">
        <v>151</v>
      </c>
      <c r="L3045" t="s">
        <v>21</v>
      </c>
      <c r="M3045" s="5">
        <v>472</v>
      </c>
    </row>
    <row r="3046" spans="1:13" x14ac:dyDescent="0.2">
      <c r="A3046" s="2">
        <v>45125</v>
      </c>
      <c r="B3046" s="3">
        <f t="shared" si="143"/>
        <v>2024</v>
      </c>
      <c r="C3046" t="str">
        <f t="shared" si="141"/>
        <v>2023-2024</v>
      </c>
      <c r="D3046" t="s">
        <v>147</v>
      </c>
      <c r="E3046" t="s">
        <v>9</v>
      </c>
      <c r="F3046" t="str">
        <f t="shared" si="142"/>
        <v>New South Wales</v>
      </c>
      <c r="G3046" t="s">
        <v>10</v>
      </c>
      <c r="H3046">
        <v>2067</v>
      </c>
      <c r="I3046" t="s">
        <v>11</v>
      </c>
      <c r="J3046" t="s">
        <v>12</v>
      </c>
      <c r="K3046" t="s">
        <v>156</v>
      </c>
      <c r="L3046" t="s">
        <v>17</v>
      </c>
      <c r="M3046" s="5">
        <v>472.71999999999997</v>
      </c>
    </row>
    <row r="3047" spans="1:13" x14ac:dyDescent="0.2">
      <c r="A3047" s="2">
        <v>45469</v>
      </c>
      <c r="B3047" s="3">
        <f t="shared" si="143"/>
        <v>2024</v>
      </c>
      <c r="C3047" t="str">
        <f t="shared" si="141"/>
        <v>2023-2024</v>
      </c>
      <c r="D3047" t="s">
        <v>148</v>
      </c>
      <c r="E3047" t="s">
        <v>61</v>
      </c>
      <c r="F3047" t="str">
        <f t="shared" si="142"/>
        <v>New South Wales</v>
      </c>
      <c r="G3047" t="s">
        <v>10</v>
      </c>
      <c r="H3047">
        <v>2539</v>
      </c>
      <c r="I3047" t="s">
        <v>11</v>
      </c>
      <c r="J3047" t="s">
        <v>58</v>
      </c>
      <c r="K3047" t="s">
        <v>152</v>
      </c>
      <c r="L3047" t="s">
        <v>13</v>
      </c>
      <c r="M3047" s="5">
        <v>472.74</v>
      </c>
    </row>
    <row r="3048" spans="1:13" x14ac:dyDescent="0.2">
      <c r="A3048" s="2">
        <v>45412</v>
      </c>
      <c r="B3048" s="3">
        <f t="shared" si="143"/>
        <v>2024</v>
      </c>
      <c r="C3048" t="str">
        <f t="shared" si="141"/>
        <v>2023-2024</v>
      </c>
      <c r="D3048" t="s">
        <v>147</v>
      </c>
      <c r="E3048" t="s">
        <v>125</v>
      </c>
      <c r="F3048" t="str">
        <f t="shared" si="142"/>
        <v>Victoria</v>
      </c>
      <c r="G3048" t="s">
        <v>45</v>
      </c>
      <c r="H3048">
        <v>3400</v>
      </c>
      <c r="I3048" t="s">
        <v>11</v>
      </c>
      <c r="J3048" t="s">
        <v>60</v>
      </c>
      <c r="K3048" t="s">
        <v>153</v>
      </c>
      <c r="L3048" t="s">
        <v>16</v>
      </c>
      <c r="M3048" s="5">
        <v>474.06999999999994</v>
      </c>
    </row>
    <row r="3049" spans="1:13" x14ac:dyDescent="0.2">
      <c r="A3049" s="2">
        <v>45375</v>
      </c>
      <c r="B3049" s="3">
        <f t="shared" si="143"/>
        <v>2024</v>
      </c>
      <c r="C3049" t="str">
        <f t="shared" si="141"/>
        <v>2023-2024</v>
      </c>
      <c r="D3049" t="s">
        <v>147</v>
      </c>
      <c r="E3049" t="s">
        <v>124</v>
      </c>
      <c r="F3049" t="str">
        <f t="shared" si="142"/>
        <v>New South Wales</v>
      </c>
      <c r="G3049" t="s">
        <v>10</v>
      </c>
      <c r="H3049">
        <v>2015</v>
      </c>
      <c r="I3049" t="s">
        <v>11</v>
      </c>
      <c r="J3049" t="s">
        <v>12</v>
      </c>
      <c r="K3049" t="s">
        <v>19</v>
      </c>
      <c r="L3049" t="s">
        <v>23</v>
      </c>
      <c r="M3049" s="5">
        <v>475.81000000000006</v>
      </c>
    </row>
    <row r="3050" spans="1:13" x14ac:dyDescent="0.2">
      <c r="A3050" s="2">
        <v>45115</v>
      </c>
      <c r="B3050" s="3">
        <f t="shared" si="143"/>
        <v>2024</v>
      </c>
      <c r="C3050" t="str">
        <f t="shared" si="141"/>
        <v>2023-2024</v>
      </c>
      <c r="D3050" t="s">
        <v>147</v>
      </c>
      <c r="E3050" t="s">
        <v>102</v>
      </c>
      <c r="F3050" t="str">
        <f t="shared" si="142"/>
        <v>Queensland</v>
      </c>
      <c r="G3050" t="s">
        <v>35</v>
      </c>
      <c r="H3050">
        <v>4870</v>
      </c>
      <c r="I3050" t="s">
        <v>11</v>
      </c>
      <c r="J3050" t="s">
        <v>36</v>
      </c>
      <c r="K3050" t="s">
        <v>152</v>
      </c>
      <c r="L3050" t="s">
        <v>13</v>
      </c>
      <c r="M3050" s="5">
        <v>476.36999999999995</v>
      </c>
    </row>
    <row r="3051" spans="1:13" x14ac:dyDescent="0.2">
      <c r="A3051" s="2">
        <v>45125</v>
      </c>
      <c r="B3051" s="3">
        <f t="shared" si="143"/>
        <v>2024</v>
      </c>
      <c r="C3051" t="str">
        <f t="shared" si="141"/>
        <v>2023-2024</v>
      </c>
      <c r="D3051" t="s">
        <v>147</v>
      </c>
      <c r="E3051" t="s">
        <v>136</v>
      </c>
      <c r="F3051" t="str">
        <f t="shared" si="142"/>
        <v>Victoria</v>
      </c>
      <c r="G3051" t="s">
        <v>45</v>
      </c>
      <c r="H3051">
        <v>3175</v>
      </c>
      <c r="I3051" t="s">
        <v>11</v>
      </c>
      <c r="J3051" t="s">
        <v>63</v>
      </c>
      <c r="K3051" t="s">
        <v>19</v>
      </c>
      <c r="L3051" t="s">
        <v>23</v>
      </c>
      <c r="M3051" s="5">
        <v>477.81</v>
      </c>
    </row>
    <row r="3052" spans="1:13" x14ac:dyDescent="0.2">
      <c r="A3052" s="2">
        <v>44990</v>
      </c>
      <c r="B3052" s="3">
        <f t="shared" si="143"/>
        <v>2023</v>
      </c>
      <c r="C3052" t="str">
        <f t="shared" si="141"/>
        <v>2022-2023</v>
      </c>
      <c r="D3052" t="s">
        <v>147</v>
      </c>
      <c r="E3052" t="s">
        <v>41</v>
      </c>
      <c r="F3052" t="str">
        <f t="shared" si="142"/>
        <v>New South Wales</v>
      </c>
      <c r="G3052" t="s">
        <v>10</v>
      </c>
      <c r="H3052">
        <v>2830</v>
      </c>
      <c r="I3052" t="s">
        <v>11</v>
      </c>
      <c r="J3052" t="s">
        <v>25</v>
      </c>
      <c r="K3052" t="s">
        <v>151</v>
      </c>
      <c r="L3052" t="s">
        <v>21</v>
      </c>
      <c r="M3052" s="5">
        <v>479.32</v>
      </c>
    </row>
    <row r="3053" spans="1:13" x14ac:dyDescent="0.2">
      <c r="A3053" s="2">
        <v>45519</v>
      </c>
      <c r="B3053" s="3">
        <f t="shared" si="143"/>
        <v>2025</v>
      </c>
      <c r="C3053" t="str">
        <f t="shared" si="141"/>
        <v>2024-2025</v>
      </c>
      <c r="D3053" t="s">
        <v>148</v>
      </c>
      <c r="E3053" t="s">
        <v>106</v>
      </c>
      <c r="F3053" t="str">
        <f t="shared" si="142"/>
        <v>Victoria</v>
      </c>
      <c r="G3053" t="s">
        <v>45</v>
      </c>
      <c r="H3053">
        <v>3915</v>
      </c>
      <c r="I3053" t="s">
        <v>11</v>
      </c>
      <c r="J3053" t="s">
        <v>55</v>
      </c>
      <c r="K3053" t="s">
        <v>153</v>
      </c>
      <c r="L3053" t="s">
        <v>16</v>
      </c>
      <c r="M3053" s="5">
        <v>479.47</v>
      </c>
    </row>
    <row r="3054" spans="1:13" x14ac:dyDescent="0.2">
      <c r="A3054" s="2">
        <v>45142</v>
      </c>
      <c r="B3054" s="3">
        <f t="shared" si="143"/>
        <v>2024</v>
      </c>
      <c r="C3054" t="str">
        <f t="shared" si="141"/>
        <v>2023-2024</v>
      </c>
      <c r="D3054" t="s">
        <v>147</v>
      </c>
      <c r="E3054" t="s">
        <v>124</v>
      </c>
      <c r="F3054" t="str">
        <f t="shared" si="142"/>
        <v>New South Wales</v>
      </c>
      <c r="G3054" t="s">
        <v>10</v>
      </c>
      <c r="H3054">
        <v>2015</v>
      </c>
      <c r="I3054" t="s">
        <v>11</v>
      </c>
      <c r="J3054" t="s">
        <v>12</v>
      </c>
      <c r="K3054" t="s">
        <v>149</v>
      </c>
      <c r="L3054" t="s">
        <v>15</v>
      </c>
      <c r="M3054" s="5">
        <v>480.2</v>
      </c>
    </row>
    <row r="3055" spans="1:13" x14ac:dyDescent="0.2">
      <c r="A3055" s="2">
        <v>45077</v>
      </c>
      <c r="B3055" s="3">
        <f t="shared" si="143"/>
        <v>2023</v>
      </c>
      <c r="C3055" t="str">
        <f t="shared" si="141"/>
        <v>2022-2023</v>
      </c>
      <c r="D3055" t="s">
        <v>147</v>
      </c>
      <c r="E3055" t="s">
        <v>85</v>
      </c>
      <c r="F3055" t="str">
        <f t="shared" si="142"/>
        <v>Queensland</v>
      </c>
      <c r="G3055" t="s">
        <v>35</v>
      </c>
      <c r="H3055">
        <v>4883</v>
      </c>
      <c r="I3055" t="s">
        <v>11</v>
      </c>
      <c r="J3055" t="s">
        <v>36</v>
      </c>
      <c r="K3055" t="s">
        <v>150</v>
      </c>
      <c r="L3055" t="s">
        <v>18</v>
      </c>
      <c r="M3055" s="5">
        <v>481.2</v>
      </c>
    </row>
    <row r="3056" spans="1:13" x14ac:dyDescent="0.2">
      <c r="A3056" s="2">
        <v>45518</v>
      </c>
      <c r="B3056" s="3">
        <f t="shared" si="143"/>
        <v>2025</v>
      </c>
      <c r="C3056" t="str">
        <f t="shared" si="141"/>
        <v>2024-2025</v>
      </c>
      <c r="D3056" t="s">
        <v>147</v>
      </c>
      <c r="E3056" t="s">
        <v>83</v>
      </c>
      <c r="F3056" t="str">
        <f t="shared" si="142"/>
        <v>New South Wales</v>
      </c>
      <c r="G3056" t="s">
        <v>10</v>
      </c>
      <c r="H3056">
        <v>2750</v>
      </c>
      <c r="I3056" t="s">
        <v>11</v>
      </c>
      <c r="J3056" t="s">
        <v>25</v>
      </c>
      <c r="K3056" t="s">
        <v>150</v>
      </c>
      <c r="L3056" t="s">
        <v>18</v>
      </c>
      <c r="M3056" s="5">
        <v>481.61</v>
      </c>
    </row>
    <row r="3057" spans="1:13" x14ac:dyDescent="0.2">
      <c r="A3057" s="2">
        <v>45037</v>
      </c>
      <c r="B3057" s="3">
        <f t="shared" si="143"/>
        <v>2023</v>
      </c>
      <c r="C3057" t="str">
        <f t="shared" si="141"/>
        <v>2022-2023</v>
      </c>
      <c r="D3057" t="s">
        <v>147</v>
      </c>
      <c r="E3057" t="s">
        <v>54</v>
      </c>
      <c r="F3057" t="str">
        <f t="shared" si="142"/>
        <v>Victoria</v>
      </c>
      <c r="G3057" t="s">
        <v>45</v>
      </c>
      <c r="H3057">
        <v>3977</v>
      </c>
      <c r="I3057" t="s">
        <v>11</v>
      </c>
      <c r="J3057" t="s">
        <v>55</v>
      </c>
      <c r="K3057" t="s">
        <v>151</v>
      </c>
      <c r="L3057" t="s">
        <v>21</v>
      </c>
      <c r="M3057" s="5">
        <v>481.89</v>
      </c>
    </row>
    <row r="3058" spans="1:13" x14ac:dyDescent="0.2">
      <c r="A3058" s="2">
        <v>45100</v>
      </c>
      <c r="B3058" s="3">
        <f t="shared" si="143"/>
        <v>2023</v>
      </c>
      <c r="C3058" t="str">
        <f t="shared" si="141"/>
        <v>2022-2023</v>
      </c>
      <c r="D3058" t="s">
        <v>147</v>
      </c>
      <c r="E3058" t="s">
        <v>66</v>
      </c>
      <c r="F3058" t="str">
        <f t="shared" si="142"/>
        <v>South Australia</v>
      </c>
      <c r="G3058" t="s">
        <v>32</v>
      </c>
      <c r="H3058">
        <v>5169</v>
      </c>
      <c r="I3058" t="s">
        <v>11</v>
      </c>
      <c r="J3058" t="s">
        <v>33</v>
      </c>
      <c r="K3058" t="s">
        <v>155</v>
      </c>
      <c r="L3058" t="s">
        <v>20</v>
      </c>
      <c r="M3058" s="5">
        <v>483.34</v>
      </c>
    </row>
    <row r="3059" spans="1:13" x14ac:dyDescent="0.2">
      <c r="A3059" s="2">
        <v>45606</v>
      </c>
      <c r="B3059" s="3">
        <f t="shared" si="143"/>
        <v>2025</v>
      </c>
      <c r="C3059" t="str">
        <f t="shared" si="141"/>
        <v>2024-2025</v>
      </c>
      <c r="D3059" t="s">
        <v>147</v>
      </c>
      <c r="E3059" t="s">
        <v>42</v>
      </c>
      <c r="F3059" t="str">
        <f t="shared" si="142"/>
        <v>Queensland</v>
      </c>
      <c r="G3059" t="s">
        <v>35</v>
      </c>
      <c r="H3059">
        <v>4053</v>
      </c>
      <c r="I3059" t="s">
        <v>11</v>
      </c>
      <c r="J3059" t="s">
        <v>43</v>
      </c>
      <c r="K3059" t="s">
        <v>150</v>
      </c>
      <c r="L3059" t="s">
        <v>18</v>
      </c>
      <c r="M3059" s="5">
        <v>484.14</v>
      </c>
    </row>
    <row r="3060" spans="1:13" x14ac:dyDescent="0.2">
      <c r="A3060" s="2">
        <v>44971</v>
      </c>
      <c r="B3060" s="3">
        <f t="shared" si="143"/>
        <v>2023</v>
      </c>
      <c r="C3060" t="str">
        <f t="shared" si="141"/>
        <v>2022-2023</v>
      </c>
      <c r="D3060" t="s">
        <v>148</v>
      </c>
      <c r="E3060" t="s">
        <v>28</v>
      </c>
      <c r="F3060" t="str">
        <f t="shared" si="142"/>
        <v>Northern Territory</v>
      </c>
      <c r="G3060" t="s">
        <v>29</v>
      </c>
      <c r="H3060">
        <v>800</v>
      </c>
      <c r="I3060" t="s">
        <v>11</v>
      </c>
      <c r="J3060" t="s">
        <v>30</v>
      </c>
      <c r="K3060" t="s">
        <v>154</v>
      </c>
      <c r="L3060" t="s">
        <v>14</v>
      </c>
      <c r="M3060" s="5">
        <v>484.4</v>
      </c>
    </row>
    <row r="3061" spans="1:13" x14ac:dyDescent="0.2">
      <c r="A3061" s="2">
        <v>45447</v>
      </c>
      <c r="B3061" s="3">
        <f t="shared" si="143"/>
        <v>2024</v>
      </c>
      <c r="C3061" t="str">
        <f t="shared" si="141"/>
        <v>2023-2024</v>
      </c>
      <c r="D3061" t="s">
        <v>148</v>
      </c>
      <c r="E3061" t="s">
        <v>106</v>
      </c>
      <c r="F3061" t="str">
        <f t="shared" si="142"/>
        <v>Victoria</v>
      </c>
      <c r="G3061" t="s">
        <v>45</v>
      </c>
      <c r="H3061">
        <v>3915</v>
      </c>
      <c r="I3061" t="s">
        <v>11</v>
      </c>
      <c r="J3061" t="s">
        <v>55</v>
      </c>
      <c r="K3061" t="s">
        <v>151</v>
      </c>
      <c r="L3061" t="s">
        <v>21</v>
      </c>
      <c r="M3061" s="5">
        <v>484.84</v>
      </c>
    </row>
    <row r="3062" spans="1:13" x14ac:dyDescent="0.2">
      <c r="A3062" s="2">
        <v>44951</v>
      </c>
      <c r="B3062" s="3">
        <f t="shared" si="143"/>
        <v>2023</v>
      </c>
      <c r="C3062" t="str">
        <f t="shared" si="141"/>
        <v>2022-2023</v>
      </c>
      <c r="D3062" t="s">
        <v>148</v>
      </c>
      <c r="E3062" t="s">
        <v>131</v>
      </c>
      <c r="F3062" t="str">
        <f t="shared" si="142"/>
        <v>Western Australia</v>
      </c>
      <c r="G3062" t="s">
        <v>48</v>
      </c>
      <c r="H3062">
        <v>6530</v>
      </c>
      <c r="I3062" t="s">
        <v>11</v>
      </c>
      <c r="J3062" t="s">
        <v>77</v>
      </c>
      <c r="K3062" t="s">
        <v>150</v>
      </c>
      <c r="L3062" t="s">
        <v>18</v>
      </c>
      <c r="M3062" s="5">
        <v>485.51</v>
      </c>
    </row>
    <row r="3063" spans="1:13" x14ac:dyDescent="0.2">
      <c r="A3063" s="2">
        <v>45271</v>
      </c>
      <c r="B3063" s="3">
        <f t="shared" si="143"/>
        <v>2024</v>
      </c>
      <c r="C3063" t="str">
        <f t="shared" si="141"/>
        <v>2023-2024</v>
      </c>
      <c r="D3063" t="s">
        <v>148</v>
      </c>
      <c r="E3063" t="s">
        <v>143</v>
      </c>
      <c r="F3063" t="str">
        <f t="shared" si="142"/>
        <v>New South Wales</v>
      </c>
      <c r="G3063" t="s">
        <v>10</v>
      </c>
      <c r="H3063">
        <v>2154</v>
      </c>
      <c r="I3063" t="s">
        <v>11</v>
      </c>
      <c r="J3063" t="s">
        <v>27</v>
      </c>
      <c r="K3063" t="s">
        <v>149</v>
      </c>
      <c r="L3063" t="s">
        <v>15</v>
      </c>
      <c r="M3063" s="5">
        <v>485.62</v>
      </c>
    </row>
    <row r="3064" spans="1:13" x14ac:dyDescent="0.2">
      <c r="A3064" s="2">
        <v>45373</v>
      </c>
      <c r="B3064" s="3">
        <f t="shared" si="143"/>
        <v>2024</v>
      </c>
      <c r="C3064" t="str">
        <f t="shared" si="141"/>
        <v>2023-2024</v>
      </c>
      <c r="D3064" t="s">
        <v>148</v>
      </c>
      <c r="E3064" t="s">
        <v>28</v>
      </c>
      <c r="F3064" t="str">
        <f t="shared" si="142"/>
        <v>Northern Territory</v>
      </c>
      <c r="G3064" t="s">
        <v>29</v>
      </c>
      <c r="H3064">
        <v>800</v>
      </c>
      <c r="I3064" t="s">
        <v>11</v>
      </c>
      <c r="J3064" t="s">
        <v>30</v>
      </c>
      <c r="K3064" t="s">
        <v>152</v>
      </c>
      <c r="L3064" t="s">
        <v>13</v>
      </c>
      <c r="M3064" s="5">
        <v>485.74</v>
      </c>
    </row>
    <row r="3065" spans="1:13" x14ac:dyDescent="0.2">
      <c r="A3065" s="2">
        <v>45592</v>
      </c>
      <c r="B3065" s="3">
        <f t="shared" si="143"/>
        <v>2025</v>
      </c>
      <c r="C3065" t="str">
        <f t="shared" si="141"/>
        <v>2024-2025</v>
      </c>
      <c r="D3065" t="s">
        <v>148</v>
      </c>
      <c r="E3065" t="s">
        <v>84</v>
      </c>
      <c r="F3065" t="str">
        <f t="shared" si="142"/>
        <v>Queensland</v>
      </c>
      <c r="G3065" t="s">
        <v>35</v>
      </c>
      <c r="H3065">
        <v>4740</v>
      </c>
      <c r="I3065" t="s">
        <v>11</v>
      </c>
      <c r="J3065" t="s">
        <v>51</v>
      </c>
      <c r="K3065" t="s">
        <v>153</v>
      </c>
      <c r="L3065" t="s">
        <v>16</v>
      </c>
      <c r="M3065" s="5">
        <v>486.94</v>
      </c>
    </row>
    <row r="3066" spans="1:13" x14ac:dyDescent="0.2">
      <c r="A3066" s="2">
        <v>45610</v>
      </c>
      <c r="B3066" s="3">
        <f t="shared" si="143"/>
        <v>2025</v>
      </c>
      <c r="C3066" t="str">
        <f t="shared" si="141"/>
        <v>2024-2025</v>
      </c>
      <c r="D3066" t="s">
        <v>148</v>
      </c>
      <c r="E3066" t="s">
        <v>105</v>
      </c>
      <c r="F3066" t="str">
        <f t="shared" si="142"/>
        <v>Victoria</v>
      </c>
      <c r="G3066" t="s">
        <v>45</v>
      </c>
      <c r="H3066">
        <v>3500</v>
      </c>
      <c r="I3066" t="s">
        <v>11</v>
      </c>
      <c r="J3066" t="s">
        <v>60</v>
      </c>
      <c r="K3066" t="s">
        <v>150</v>
      </c>
      <c r="L3066" t="s">
        <v>18</v>
      </c>
      <c r="M3066" s="5">
        <v>487.04000000000008</v>
      </c>
    </row>
    <row r="3067" spans="1:13" x14ac:dyDescent="0.2">
      <c r="A3067" s="2">
        <v>45575</v>
      </c>
      <c r="B3067" s="3">
        <f t="shared" si="143"/>
        <v>2025</v>
      </c>
      <c r="C3067" t="str">
        <f t="shared" si="141"/>
        <v>2024-2025</v>
      </c>
      <c r="D3067" t="s">
        <v>147</v>
      </c>
      <c r="E3067" t="s">
        <v>54</v>
      </c>
      <c r="F3067" t="str">
        <f t="shared" si="142"/>
        <v>Victoria</v>
      </c>
      <c r="G3067" t="s">
        <v>45</v>
      </c>
      <c r="H3067">
        <v>3977</v>
      </c>
      <c r="I3067" t="s">
        <v>11</v>
      </c>
      <c r="J3067" t="s">
        <v>55</v>
      </c>
      <c r="K3067" t="s">
        <v>149</v>
      </c>
      <c r="L3067" t="s">
        <v>15</v>
      </c>
      <c r="M3067" s="5">
        <v>487.23</v>
      </c>
    </row>
    <row r="3068" spans="1:13" x14ac:dyDescent="0.2">
      <c r="A3068" s="2">
        <v>45089</v>
      </c>
      <c r="B3068" s="3">
        <f t="shared" si="143"/>
        <v>2023</v>
      </c>
      <c r="C3068" t="str">
        <f t="shared" si="141"/>
        <v>2022-2023</v>
      </c>
      <c r="D3068" t="s">
        <v>148</v>
      </c>
      <c r="E3068" t="s">
        <v>28</v>
      </c>
      <c r="F3068" t="str">
        <f t="shared" si="142"/>
        <v>Northern Territory</v>
      </c>
      <c r="G3068" t="s">
        <v>29</v>
      </c>
      <c r="H3068">
        <v>800</v>
      </c>
      <c r="I3068" t="s">
        <v>11</v>
      </c>
      <c r="J3068" t="s">
        <v>30</v>
      </c>
      <c r="K3068" t="s">
        <v>153</v>
      </c>
      <c r="L3068" t="s">
        <v>16</v>
      </c>
      <c r="M3068" s="5">
        <v>487.56</v>
      </c>
    </row>
    <row r="3069" spans="1:13" x14ac:dyDescent="0.2">
      <c r="A3069" s="2">
        <v>45337</v>
      </c>
      <c r="B3069" s="3">
        <f t="shared" si="143"/>
        <v>2024</v>
      </c>
      <c r="C3069" t="str">
        <f t="shared" si="141"/>
        <v>2023-2024</v>
      </c>
      <c r="D3069" t="s">
        <v>147</v>
      </c>
      <c r="E3069" t="s">
        <v>102</v>
      </c>
      <c r="F3069" t="str">
        <f t="shared" si="142"/>
        <v>Queensland</v>
      </c>
      <c r="G3069" t="s">
        <v>35</v>
      </c>
      <c r="H3069">
        <v>4870</v>
      </c>
      <c r="I3069" t="s">
        <v>11</v>
      </c>
      <c r="J3069" t="s">
        <v>36</v>
      </c>
      <c r="K3069" t="s">
        <v>155</v>
      </c>
      <c r="L3069" t="s">
        <v>20</v>
      </c>
      <c r="M3069" s="5">
        <v>487.58</v>
      </c>
    </row>
    <row r="3070" spans="1:13" x14ac:dyDescent="0.2">
      <c r="A3070" s="2">
        <v>45164</v>
      </c>
      <c r="B3070" s="3">
        <f t="shared" si="143"/>
        <v>2024</v>
      </c>
      <c r="C3070" t="str">
        <f t="shared" si="141"/>
        <v>2023-2024</v>
      </c>
      <c r="D3070" t="s">
        <v>147</v>
      </c>
      <c r="E3070" t="s">
        <v>76</v>
      </c>
      <c r="F3070" t="str">
        <f t="shared" si="142"/>
        <v>Western Australia</v>
      </c>
      <c r="G3070" t="s">
        <v>48</v>
      </c>
      <c r="H3070">
        <v>6450</v>
      </c>
      <c r="I3070" t="s">
        <v>11</v>
      </c>
      <c r="J3070" t="s">
        <v>77</v>
      </c>
      <c r="K3070" t="s">
        <v>150</v>
      </c>
      <c r="L3070" t="s">
        <v>18</v>
      </c>
      <c r="M3070" s="5">
        <v>487.65999999999997</v>
      </c>
    </row>
    <row r="3071" spans="1:13" x14ac:dyDescent="0.2">
      <c r="A3071" s="2">
        <v>44986</v>
      </c>
      <c r="B3071" s="3">
        <f t="shared" si="143"/>
        <v>2023</v>
      </c>
      <c r="C3071" t="str">
        <f t="shared" si="141"/>
        <v>2022-2023</v>
      </c>
      <c r="D3071" t="s">
        <v>147</v>
      </c>
      <c r="E3071" t="s">
        <v>96</v>
      </c>
      <c r="F3071" t="str">
        <f t="shared" si="142"/>
        <v>Western Australia</v>
      </c>
      <c r="G3071" t="s">
        <v>48</v>
      </c>
      <c r="H3071">
        <v>6330</v>
      </c>
      <c r="I3071" t="s">
        <v>11</v>
      </c>
      <c r="J3071" t="s">
        <v>94</v>
      </c>
      <c r="K3071" t="s">
        <v>155</v>
      </c>
      <c r="L3071" t="s">
        <v>20</v>
      </c>
      <c r="M3071" s="5">
        <v>488.77</v>
      </c>
    </row>
    <row r="3072" spans="1:13" x14ac:dyDescent="0.2">
      <c r="A3072" s="2">
        <v>45436</v>
      </c>
      <c r="B3072" s="3">
        <f t="shared" si="143"/>
        <v>2024</v>
      </c>
      <c r="C3072" t="str">
        <f t="shared" si="141"/>
        <v>2023-2024</v>
      </c>
      <c r="D3072" t="s">
        <v>148</v>
      </c>
      <c r="E3072" t="s">
        <v>106</v>
      </c>
      <c r="F3072" t="str">
        <f t="shared" si="142"/>
        <v>Victoria</v>
      </c>
      <c r="G3072" t="s">
        <v>45</v>
      </c>
      <c r="H3072">
        <v>3915</v>
      </c>
      <c r="I3072" t="s">
        <v>11</v>
      </c>
      <c r="J3072" t="s">
        <v>55</v>
      </c>
      <c r="K3072" t="s">
        <v>151</v>
      </c>
      <c r="L3072" t="s">
        <v>21</v>
      </c>
      <c r="M3072" s="5">
        <v>489.06000000000006</v>
      </c>
    </row>
    <row r="3073" spans="1:13" x14ac:dyDescent="0.2">
      <c r="A3073" s="2">
        <v>45479</v>
      </c>
      <c r="B3073" s="3">
        <f t="shared" si="143"/>
        <v>2025</v>
      </c>
      <c r="C3073" t="str">
        <f t="shared" si="141"/>
        <v>2024-2025</v>
      </c>
      <c r="D3073" t="s">
        <v>147</v>
      </c>
      <c r="E3073" t="s">
        <v>132</v>
      </c>
      <c r="F3073" t="str">
        <f t="shared" si="142"/>
        <v>New South Wales</v>
      </c>
      <c r="G3073" t="s">
        <v>10</v>
      </c>
      <c r="H3073">
        <v>2800</v>
      </c>
      <c r="I3073" t="s">
        <v>11</v>
      </c>
      <c r="J3073" t="s">
        <v>25</v>
      </c>
      <c r="K3073" t="s">
        <v>154</v>
      </c>
      <c r="L3073" t="s">
        <v>14</v>
      </c>
      <c r="M3073" s="5">
        <v>489.69</v>
      </c>
    </row>
    <row r="3074" spans="1:13" x14ac:dyDescent="0.2">
      <c r="A3074" s="2">
        <v>45643</v>
      </c>
      <c r="B3074" s="3">
        <f t="shared" si="143"/>
        <v>2025</v>
      </c>
      <c r="C3074" t="str">
        <f t="shared" ref="C3074:C3137" si="144">IF(MONTH(A3074) &gt;= 7, YEAR(A3074) &amp; "-" &amp; YEAR(A3074) + 1, YEAR(A3074) - 1 &amp; "-" &amp; YEAR(A3074))</f>
        <v>2024-2025</v>
      </c>
      <c r="D3074" t="s">
        <v>147</v>
      </c>
      <c r="E3074" t="s">
        <v>125</v>
      </c>
      <c r="F3074" t="str">
        <f t="shared" ref="F3074:F3137" si="145">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row>
    <row r="3075" spans="1:13" x14ac:dyDescent="0.2">
      <c r="A3075" s="2">
        <v>45580</v>
      </c>
      <c r="B3075" s="3">
        <f t="shared" ref="B3075:B3138" si="146">IF(MONTH(A3075)&gt;=7,YEAR(A3075)+1,YEAR(A3075))</f>
        <v>2025</v>
      </c>
      <c r="C3075" t="str">
        <f t="shared" si="144"/>
        <v>2024-2025</v>
      </c>
      <c r="D3075" t="s">
        <v>147</v>
      </c>
      <c r="E3075" t="s">
        <v>132</v>
      </c>
      <c r="F3075" t="str">
        <f t="shared" si="145"/>
        <v>New South Wales</v>
      </c>
      <c r="G3075" t="s">
        <v>10</v>
      </c>
      <c r="H3075">
        <v>2800</v>
      </c>
      <c r="I3075" t="s">
        <v>11</v>
      </c>
      <c r="J3075" t="s">
        <v>25</v>
      </c>
      <c r="K3075" t="s">
        <v>19</v>
      </c>
      <c r="L3075" t="s">
        <v>23</v>
      </c>
      <c r="M3075" s="5">
        <v>491.43</v>
      </c>
    </row>
    <row r="3076" spans="1:13" x14ac:dyDescent="0.2">
      <c r="A3076" s="2">
        <v>45258</v>
      </c>
      <c r="B3076" s="3">
        <f t="shared" si="146"/>
        <v>2024</v>
      </c>
      <c r="C3076" t="str">
        <f t="shared" si="144"/>
        <v>2023-2024</v>
      </c>
      <c r="D3076" t="s">
        <v>147</v>
      </c>
      <c r="E3076" t="s">
        <v>56</v>
      </c>
      <c r="F3076" t="str">
        <f t="shared" si="145"/>
        <v>Northern Territory</v>
      </c>
      <c r="G3076" t="s">
        <v>29</v>
      </c>
      <c r="H3076">
        <v>870</v>
      </c>
      <c r="I3076" t="s">
        <v>11</v>
      </c>
      <c r="J3076" t="s">
        <v>30</v>
      </c>
      <c r="K3076" t="s">
        <v>149</v>
      </c>
      <c r="L3076" t="s">
        <v>15</v>
      </c>
      <c r="M3076" s="5">
        <v>493.06</v>
      </c>
    </row>
    <row r="3077" spans="1:13" x14ac:dyDescent="0.2">
      <c r="A3077" s="2">
        <v>45377</v>
      </c>
      <c r="B3077" s="3">
        <f t="shared" si="146"/>
        <v>2024</v>
      </c>
      <c r="C3077" t="str">
        <f t="shared" si="144"/>
        <v>2023-2024</v>
      </c>
      <c r="D3077" t="s">
        <v>147</v>
      </c>
      <c r="E3077" t="s">
        <v>52</v>
      </c>
      <c r="F3077" t="str">
        <f t="shared" si="145"/>
        <v>Victoria</v>
      </c>
      <c r="G3077" t="s">
        <v>45</v>
      </c>
      <c r="H3077">
        <v>3030</v>
      </c>
      <c r="I3077" t="s">
        <v>11</v>
      </c>
      <c r="J3077" t="s">
        <v>46</v>
      </c>
      <c r="K3077" t="s">
        <v>155</v>
      </c>
      <c r="L3077" t="s">
        <v>20</v>
      </c>
      <c r="M3077" s="5">
        <v>493.6</v>
      </c>
    </row>
    <row r="3078" spans="1:13" x14ac:dyDescent="0.2">
      <c r="A3078" s="2">
        <v>45566</v>
      </c>
      <c r="B3078" s="3">
        <f t="shared" si="146"/>
        <v>2025</v>
      </c>
      <c r="C3078" t="str">
        <f t="shared" si="144"/>
        <v>2024-2025</v>
      </c>
      <c r="D3078" t="s">
        <v>147</v>
      </c>
      <c r="E3078" t="s">
        <v>119</v>
      </c>
      <c r="F3078" t="str">
        <f t="shared" si="145"/>
        <v>Queensland</v>
      </c>
      <c r="G3078" t="s">
        <v>35</v>
      </c>
      <c r="H3078">
        <v>4570</v>
      </c>
      <c r="I3078" t="s">
        <v>11</v>
      </c>
      <c r="J3078" t="s">
        <v>120</v>
      </c>
      <c r="K3078" t="s">
        <v>150</v>
      </c>
      <c r="L3078" t="s">
        <v>18</v>
      </c>
      <c r="M3078" s="5">
        <v>494.04</v>
      </c>
    </row>
    <row r="3079" spans="1:13" x14ac:dyDescent="0.2">
      <c r="A3079" s="2">
        <v>45167</v>
      </c>
      <c r="B3079" s="3">
        <f t="shared" si="146"/>
        <v>2024</v>
      </c>
      <c r="C3079" t="str">
        <f t="shared" si="144"/>
        <v>2023-2024</v>
      </c>
      <c r="D3079" t="s">
        <v>148</v>
      </c>
      <c r="E3079" t="s">
        <v>143</v>
      </c>
      <c r="F3079" t="str">
        <f t="shared" si="145"/>
        <v>New South Wales</v>
      </c>
      <c r="G3079" t="s">
        <v>10</v>
      </c>
      <c r="H3079">
        <v>2154</v>
      </c>
      <c r="I3079" t="s">
        <v>11</v>
      </c>
      <c r="J3079" t="s">
        <v>27</v>
      </c>
      <c r="K3079" t="s">
        <v>154</v>
      </c>
      <c r="L3079" t="s">
        <v>14</v>
      </c>
      <c r="M3079" s="5">
        <v>494.34</v>
      </c>
    </row>
    <row r="3080" spans="1:13" x14ac:dyDescent="0.2">
      <c r="A3080" s="2">
        <v>45152</v>
      </c>
      <c r="B3080" s="3">
        <f t="shared" si="146"/>
        <v>2024</v>
      </c>
      <c r="C3080" t="str">
        <f t="shared" si="144"/>
        <v>2023-2024</v>
      </c>
      <c r="D3080" t="s">
        <v>147</v>
      </c>
      <c r="E3080" t="s">
        <v>52</v>
      </c>
      <c r="F3080" t="str">
        <f t="shared" si="145"/>
        <v>Victoria</v>
      </c>
      <c r="G3080" t="s">
        <v>45</v>
      </c>
      <c r="H3080">
        <v>3030</v>
      </c>
      <c r="I3080" t="s">
        <v>11</v>
      </c>
      <c r="J3080" t="s">
        <v>46</v>
      </c>
      <c r="K3080" t="s">
        <v>153</v>
      </c>
      <c r="L3080" t="s">
        <v>16</v>
      </c>
      <c r="M3080" s="5">
        <v>495.12</v>
      </c>
    </row>
    <row r="3081" spans="1:13" x14ac:dyDescent="0.2">
      <c r="A3081" s="2">
        <v>45107</v>
      </c>
      <c r="B3081" s="3">
        <f t="shared" si="146"/>
        <v>2023</v>
      </c>
      <c r="C3081" t="str">
        <f t="shared" si="144"/>
        <v>2022-2023</v>
      </c>
      <c r="D3081" t="s">
        <v>147</v>
      </c>
      <c r="E3081" t="s">
        <v>42</v>
      </c>
      <c r="F3081" t="str">
        <f t="shared" si="145"/>
        <v>Queensland</v>
      </c>
      <c r="G3081" t="s">
        <v>35</v>
      </c>
      <c r="H3081">
        <v>4053</v>
      </c>
      <c r="I3081" t="s">
        <v>11</v>
      </c>
      <c r="J3081" t="s">
        <v>43</v>
      </c>
      <c r="K3081" t="s">
        <v>156</v>
      </c>
      <c r="L3081" t="s">
        <v>17</v>
      </c>
      <c r="M3081" s="5">
        <v>495.85</v>
      </c>
    </row>
    <row r="3082" spans="1:13" x14ac:dyDescent="0.2">
      <c r="A3082" s="2">
        <v>45060</v>
      </c>
      <c r="B3082" s="3">
        <f t="shared" si="146"/>
        <v>2023</v>
      </c>
      <c r="C3082" t="str">
        <f t="shared" si="144"/>
        <v>2022-2023</v>
      </c>
      <c r="D3082" t="s">
        <v>147</v>
      </c>
      <c r="E3082" t="s">
        <v>122</v>
      </c>
      <c r="F3082" t="str">
        <f t="shared" si="145"/>
        <v>New South Wales</v>
      </c>
      <c r="G3082" t="s">
        <v>10</v>
      </c>
      <c r="H3082">
        <v>2650</v>
      </c>
      <c r="I3082" t="s">
        <v>11</v>
      </c>
      <c r="J3082" t="s">
        <v>25</v>
      </c>
      <c r="K3082" t="s">
        <v>154</v>
      </c>
      <c r="L3082" t="s">
        <v>14</v>
      </c>
      <c r="M3082" s="5">
        <v>496.84000000000003</v>
      </c>
    </row>
    <row r="3083" spans="1:13" x14ac:dyDescent="0.2">
      <c r="A3083" s="2">
        <v>45441</v>
      </c>
      <c r="B3083" s="3">
        <f t="shared" si="146"/>
        <v>2024</v>
      </c>
      <c r="C3083" t="str">
        <f t="shared" si="144"/>
        <v>2023-2024</v>
      </c>
      <c r="D3083" t="s">
        <v>147</v>
      </c>
      <c r="E3083" t="s">
        <v>56</v>
      </c>
      <c r="F3083" t="str">
        <f t="shared" si="145"/>
        <v>Northern Territory</v>
      </c>
      <c r="G3083" t="s">
        <v>29</v>
      </c>
      <c r="H3083">
        <v>870</v>
      </c>
      <c r="I3083" t="s">
        <v>11</v>
      </c>
      <c r="J3083" t="s">
        <v>30</v>
      </c>
      <c r="K3083" t="s">
        <v>150</v>
      </c>
      <c r="L3083" t="s">
        <v>18</v>
      </c>
      <c r="M3083" s="5">
        <v>497.17999999999995</v>
      </c>
    </row>
    <row r="3084" spans="1:13" x14ac:dyDescent="0.2">
      <c r="A3084" s="2">
        <v>45024</v>
      </c>
      <c r="B3084" s="3">
        <f t="shared" si="146"/>
        <v>2023</v>
      </c>
      <c r="C3084" t="str">
        <f t="shared" si="144"/>
        <v>2022-2023</v>
      </c>
      <c r="D3084" t="s">
        <v>148</v>
      </c>
      <c r="E3084" t="s">
        <v>118</v>
      </c>
      <c r="F3084" t="str">
        <f t="shared" si="145"/>
        <v>New South Wales</v>
      </c>
      <c r="G3084" t="s">
        <v>10</v>
      </c>
      <c r="H3084">
        <v>2158</v>
      </c>
      <c r="I3084" t="s">
        <v>11</v>
      </c>
      <c r="J3084" t="s">
        <v>27</v>
      </c>
      <c r="K3084" t="s">
        <v>155</v>
      </c>
      <c r="L3084" t="s">
        <v>20</v>
      </c>
      <c r="M3084" s="5">
        <v>498.38</v>
      </c>
    </row>
    <row r="3085" spans="1:13" x14ac:dyDescent="0.2">
      <c r="A3085" s="2">
        <v>45574</v>
      </c>
      <c r="B3085" s="3">
        <f t="shared" si="146"/>
        <v>2025</v>
      </c>
      <c r="C3085" t="str">
        <f t="shared" si="144"/>
        <v>2024-2025</v>
      </c>
      <c r="D3085" t="s">
        <v>147</v>
      </c>
      <c r="E3085" t="s">
        <v>37</v>
      </c>
      <c r="F3085" t="str">
        <f t="shared" si="145"/>
        <v>South Australia</v>
      </c>
      <c r="G3085" t="s">
        <v>32</v>
      </c>
      <c r="H3085">
        <v>5607</v>
      </c>
      <c r="I3085" t="s">
        <v>11</v>
      </c>
      <c r="J3085" t="s">
        <v>38</v>
      </c>
      <c r="K3085" t="s">
        <v>155</v>
      </c>
      <c r="L3085" t="s">
        <v>20</v>
      </c>
      <c r="M3085" s="5">
        <v>498.46000000000004</v>
      </c>
    </row>
    <row r="3086" spans="1:13" x14ac:dyDescent="0.2">
      <c r="A3086" s="2">
        <v>45427</v>
      </c>
      <c r="B3086" s="3">
        <f t="shared" si="146"/>
        <v>2024</v>
      </c>
      <c r="C3086" t="str">
        <f t="shared" si="144"/>
        <v>2023-2024</v>
      </c>
      <c r="D3086" t="s">
        <v>147</v>
      </c>
      <c r="E3086" t="s">
        <v>89</v>
      </c>
      <c r="F3086" t="str">
        <f t="shared" si="145"/>
        <v>Queensland</v>
      </c>
      <c r="G3086" t="s">
        <v>35</v>
      </c>
      <c r="H3086">
        <v>4655</v>
      </c>
      <c r="I3086" t="s">
        <v>11</v>
      </c>
      <c r="J3086" t="s">
        <v>51</v>
      </c>
      <c r="K3086" t="s">
        <v>150</v>
      </c>
      <c r="L3086" t="s">
        <v>18</v>
      </c>
      <c r="M3086" s="5">
        <v>498.64</v>
      </c>
    </row>
    <row r="3087" spans="1:13" x14ac:dyDescent="0.2">
      <c r="A3087" s="2">
        <v>45173</v>
      </c>
      <c r="B3087" s="3">
        <f t="shared" si="146"/>
        <v>2024</v>
      </c>
      <c r="C3087" t="str">
        <f t="shared" si="144"/>
        <v>2023-2024</v>
      </c>
      <c r="D3087" t="s">
        <v>147</v>
      </c>
      <c r="E3087" t="s">
        <v>74</v>
      </c>
      <c r="F3087" t="str">
        <f t="shared" si="145"/>
        <v>South Australia</v>
      </c>
      <c r="G3087" t="s">
        <v>32</v>
      </c>
      <c r="H3087">
        <v>5043</v>
      </c>
      <c r="I3087" t="s">
        <v>11</v>
      </c>
      <c r="J3087" t="s">
        <v>33</v>
      </c>
      <c r="K3087" t="s">
        <v>153</v>
      </c>
      <c r="L3087" t="s">
        <v>16</v>
      </c>
      <c r="M3087" s="5">
        <v>498.73999999999995</v>
      </c>
    </row>
    <row r="3088" spans="1:13" x14ac:dyDescent="0.2">
      <c r="A3088" s="2">
        <v>45304</v>
      </c>
      <c r="B3088" s="3">
        <f t="shared" si="146"/>
        <v>2024</v>
      </c>
      <c r="C3088" t="str">
        <f t="shared" si="144"/>
        <v>2023-2024</v>
      </c>
      <c r="D3088" t="s">
        <v>147</v>
      </c>
      <c r="E3088" t="s">
        <v>132</v>
      </c>
      <c r="F3088" t="str">
        <f t="shared" si="145"/>
        <v>New South Wales</v>
      </c>
      <c r="G3088" t="s">
        <v>10</v>
      </c>
      <c r="H3088">
        <v>2800</v>
      </c>
      <c r="I3088" t="s">
        <v>11</v>
      </c>
      <c r="J3088" t="s">
        <v>25</v>
      </c>
      <c r="K3088" t="s">
        <v>152</v>
      </c>
      <c r="L3088" t="s">
        <v>13</v>
      </c>
      <c r="M3088" s="5">
        <v>499.73000000000008</v>
      </c>
    </row>
    <row r="3089" spans="1:13" x14ac:dyDescent="0.2">
      <c r="A3089" s="2">
        <v>45341</v>
      </c>
      <c r="B3089" s="3">
        <f t="shared" si="146"/>
        <v>2024</v>
      </c>
      <c r="C3089" t="str">
        <f t="shared" si="144"/>
        <v>2023-2024</v>
      </c>
      <c r="D3089" t="s">
        <v>147</v>
      </c>
      <c r="E3089" t="s">
        <v>141</v>
      </c>
      <c r="F3089" t="str">
        <f t="shared" si="145"/>
        <v>Western Australia</v>
      </c>
      <c r="G3089" t="s">
        <v>48</v>
      </c>
      <c r="H3089">
        <v>6052</v>
      </c>
      <c r="I3089" t="s">
        <v>11</v>
      </c>
      <c r="J3089" t="s">
        <v>49</v>
      </c>
      <c r="K3089" t="s">
        <v>150</v>
      </c>
      <c r="L3089" t="s">
        <v>18</v>
      </c>
      <c r="M3089" s="5">
        <v>500.48</v>
      </c>
    </row>
    <row r="3090" spans="1:13" x14ac:dyDescent="0.2">
      <c r="A3090" s="2">
        <v>45568</v>
      </c>
      <c r="B3090" s="3">
        <f t="shared" si="146"/>
        <v>2025</v>
      </c>
      <c r="C3090" t="str">
        <f t="shared" si="144"/>
        <v>2024-2025</v>
      </c>
      <c r="D3090" t="s">
        <v>147</v>
      </c>
      <c r="E3090" t="s">
        <v>124</v>
      </c>
      <c r="F3090" t="str">
        <f t="shared" si="145"/>
        <v>New South Wales</v>
      </c>
      <c r="G3090" t="s">
        <v>10</v>
      </c>
      <c r="H3090">
        <v>2015</v>
      </c>
      <c r="I3090" t="s">
        <v>11</v>
      </c>
      <c r="J3090" t="s">
        <v>12</v>
      </c>
      <c r="K3090" t="s">
        <v>154</v>
      </c>
      <c r="L3090" t="s">
        <v>14</v>
      </c>
      <c r="M3090" s="5">
        <v>500.63</v>
      </c>
    </row>
    <row r="3091" spans="1:13" x14ac:dyDescent="0.2">
      <c r="A3091" s="2">
        <v>45361</v>
      </c>
      <c r="B3091" s="3">
        <f t="shared" si="146"/>
        <v>2024</v>
      </c>
      <c r="C3091" t="str">
        <f t="shared" si="144"/>
        <v>2023-2024</v>
      </c>
      <c r="D3091" t="s">
        <v>147</v>
      </c>
      <c r="E3091" t="s">
        <v>54</v>
      </c>
      <c r="F3091" t="str">
        <f t="shared" si="145"/>
        <v>Victoria</v>
      </c>
      <c r="G3091" t="s">
        <v>45</v>
      </c>
      <c r="H3091">
        <v>3977</v>
      </c>
      <c r="I3091" t="s">
        <v>11</v>
      </c>
      <c r="J3091" t="s">
        <v>55</v>
      </c>
      <c r="K3091" t="s">
        <v>150</v>
      </c>
      <c r="L3091" t="s">
        <v>18</v>
      </c>
      <c r="M3091" s="5">
        <v>501.01</v>
      </c>
    </row>
    <row r="3092" spans="1:13" x14ac:dyDescent="0.2">
      <c r="A3092" s="2">
        <v>45323</v>
      </c>
      <c r="B3092" s="3">
        <f t="shared" si="146"/>
        <v>2024</v>
      </c>
      <c r="C3092" t="str">
        <f t="shared" si="144"/>
        <v>2023-2024</v>
      </c>
      <c r="D3092" t="s">
        <v>147</v>
      </c>
      <c r="E3092" t="s">
        <v>75</v>
      </c>
      <c r="F3092" t="str">
        <f t="shared" si="145"/>
        <v>Victoria</v>
      </c>
      <c r="G3092" t="s">
        <v>45</v>
      </c>
      <c r="H3092">
        <v>3630</v>
      </c>
      <c r="I3092" t="s">
        <v>11</v>
      </c>
      <c r="J3092" t="s">
        <v>55</v>
      </c>
      <c r="K3092" t="s">
        <v>150</v>
      </c>
      <c r="L3092" t="s">
        <v>18</v>
      </c>
      <c r="M3092" s="5">
        <v>501.53000000000003</v>
      </c>
    </row>
    <row r="3093" spans="1:13" x14ac:dyDescent="0.2">
      <c r="A3093" s="2">
        <v>45350</v>
      </c>
      <c r="B3093" s="3">
        <f t="shared" si="146"/>
        <v>2024</v>
      </c>
      <c r="C3093" t="str">
        <f t="shared" si="144"/>
        <v>2023-2024</v>
      </c>
      <c r="D3093" t="s">
        <v>147</v>
      </c>
      <c r="E3093" t="s">
        <v>117</v>
      </c>
      <c r="F3093" t="str">
        <f t="shared" si="145"/>
        <v>Queensland</v>
      </c>
      <c r="G3093" t="s">
        <v>35</v>
      </c>
      <c r="H3093">
        <v>4119</v>
      </c>
      <c r="I3093" t="s">
        <v>11</v>
      </c>
      <c r="J3093" t="s">
        <v>43</v>
      </c>
      <c r="K3093" t="s">
        <v>155</v>
      </c>
      <c r="L3093" t="s">
        <v>20</v>
      </c>
      <c r="M3093" s="5">
        <v>503.37000000000006</v>
      </c>
    </row>
    <row r="3094" spans="1:13" x14ac:dyDescent="0.2">
      <c r="A3094" s="2">
        <v>45106</v>
      </c>
      <c r="B3094" s="3">
        <f t="shared" si="146"/>
        <v>2023</v>
      </c>
      <c r="C3094" t="str">
        <f t="shared" si="144"/>
        <v>2022-2023</v>
      </c>
      <c r="D3094" t="s">
        <v>147</v>
      </c>
      <c r="E3094" t="s">
        <v>79</v>
      </c>
      <c r="F3094" t="str">
        <f t="shared" si="145"/>
        <v>Australian Capital Territory</v>
      </c>
      <c r="G3094" t="s">
        <v>80</v>
      </c>
      <c r="H3094">
        <v>2617</v>
      </c>
      <c r="I3094" t="s">
        <v>11</v>
      </c>
      <c r="J3094" t="s">
        <v>58</v>
      </c>
      <c r="K3094" t="s">
        <v>153</v>
      </c>
      <c r="L3094" t="s">
        <v>16</v>
      </c>
      <c r="M3094" s="5">
        <v>503.57</v>
      </c>
    </row>
    <row r="3095" spans="1:13" x14ac:dyDescent="0.2">
      <c r="A3095" s="2">
        <v>45381</v>
      </c>
      <c r="B3095" s="3">
        <f t="shared" si="146"/>
        <v>2024</v>
      </c>
      <c r="C3095" t="str">
        <f t="shared" si="144"/>
        <v>2023-2024</v>
      </c>
      <c r="D3095" t="s">
        <v>147</v>
      </c>
      <c r="E3095" t="s">
        <v>59</v>
      </c>
      <c r="F3095" t="str">
        <f t="shared" si="145"/>
        <v>Victoria</v>
      </c>
      <c r="G3095" t="s">
        <v>45</v>
      </c>
      <c r="H3095">
        <v>3280</v>
      </c>
      <c r="I3095" t="s">
        <v>11</v>
      </c>
      <c r="J3095" t="s">
        <v>60</v>
      </c>
      <c r="K3095" t="s">
        <v>150</v>
      </c>
      <c r="L3095" t="s">
        <v>18</v>
      </c>
      <c r="M3095" s="5">
        <v>504.09</v>
      </c>
    </row>
    <row r="3096" spans="1:13" x14ac:dyDescent="0.2">
      <c r="A3096" s="2">
        <v>45041</v>
      </c>
      <c r="B3096" s="3">
        <f t="shared" si="146"/>
        <v>2023</v>
      </c>
      <c r="C3096" t="str">
        <f t="shared" si="144"/>
        <v>2022-2023</v>
      </c>
      <c r="D3096" t="s">
        <v>147</v>
      </c>
      <c r="E3096" t="s">
        <v>143</v>
      </c>
      <c r="F3096" t="str">
        <f t="shared" si="145"/>
        <v>New South Wales</v>
      </c>
      <c r="G3096" t="s">
        <v>10</v>
      </c>
      <c r="H3096">
        <v>2154</v>
      </c>
      <c r="I3096" t="s">
        <v>11</v>
      </c>
      <c r="J3096" t="s">
        <v>27</v>
      </c>
      <c r="K3096" t="s">
        <v>149</v>
      </c>
      <c r="L3096" t="s">
        <v>15</v>
      </c>
      <c r="M3096" s="5">
        <v>504.9</v>
      </c>
    </row>
    <row r="3097" spans="1:13" x14ac:dyDescent="0.2">
      <c r="A3097" s="2">
        <v>44981</v>
      </c>
      <c r="B3097" s="3">
        <f t="shared" si="146"/>
        <v>2023</v>
      </c>
      <c r="C3097" t="str">
        <f t="shared" si="144"/>
        <v>2022-2023</v>
      </c>
      <c r="D3097" t="s">
        <v>147</v>
      </c>
      <c r="E3097" t="s">
        <v>98</v>
      </c>
      <c r="F3097" t="str">
        <f t="shared" si="145"/>
        <v>Victoria</v>
      </c>
      <c r="G3097" t="s">
        <v>45</v>
      </c>
      <c r="H3097">
        <v>3429</v>
      </c>
      <c r="I3097" t="s">
        <v>11</v>
      </c>
      <c r="J3097" t="s">
        <v>60</v>
      </c>
      <c r="K3097" t="s">
        <v>153</v>
      </c>
      <c r="L3097" t="s">
        <v>16</v>
      </c>
      <c r="M3097" s="5">
        <v>504.95000000000005</v>
      </c>
    </row>
    <row r="3098" spans="1:13" x14ac:dyDescent="0.2">
      <c r="A3098" s="2">
        <v>45054</v>
      </c>
      <c r="B3098" s="3">
        <f t="shared" si="146"/>
        <v>2023</v>
      </c>
      <c r="C3098" t="str">
        <f t="shared" si="144"/>
        <v>2022-2023</v>
      </c>
      <c r="D3098" t="s">
        <v>147</v>
      </c>
      <c r="E3098" t="s">
        <v>109</v>
      </c>
      <c r="F3098" t="str">
        <f t="shared" si="145"/>
        <v>New South Wales</v>
      </c>
      <c r="G3098" t="s">
        <v>10</v>
      </c>
      <c r="H3098">
        <v>2480</v>
      </c>
      <c r="I3098" t="s">
        <v>11</v>
      </c>
      <c r="J3098" t="s">
        <v>68</v>
      </c>
      <c r="K3098" t="s">
        <v>154</v>
      </c>
      <c r="L3098" t="s">
        <v>14</v>
      </c>
      <c r="M3098" s="5">
        <v>506.49000000000007</v>
      </c>
    </row>
    <row r="3099" spans="1:13" x14ac:dyDescent="0.2">
      <c r="A3099" s="2">
        <v>45232</v>
      </c>
      <c r="B3099" s="3">
        <f t="shared" si="146"/>
        <v>2024</v>
      </c>
      <c r="C3099" t="str">
        <f t="shared" si="144"/>
        <v>2023-2024</v>
      </c>
      <c r="D3099" t="s">
        <v>147</v>
      </c>
      <c r="E3099" t="s">
        <v>92</v>
      </c>
      <c r="F3099" t="str">
        <f t="shared" si="145"/>
        <v>Queensland</v>
      </c>
      <c r="G3099" t="s">
        <v>35</v>
      </c>
      <c r="H3099">
        <v>4068</v>
      </c>
      <c r="I3099" t="s">
        <v>11</v>
      </c>
      <c r="J3099" t="s">
        <v>43</v>
      </c>
      <c r="K3099" t="s">
        <v>150</v>
      </c>
      <c r="L3099" t="s">
        <v>18</v>
      </c>
      <c r="M3099" s="5">
        <v>506.61</v>
      </c>
    </row>
    <row r="3100" spans="1:13" x14ac:dyDescent="0.2">
      <c r="A3100" s="2">
        <v>45492</v>
      </c>
      <c r="B3100" s="3">
        <f t="shared" si="146"/>
        <v>2025</v>
      </c>
      <c r="C3100" t="str">
        <f t="shared" si="144"/>
        <v>2024-2025</v>
      </c>
      <c r="D3100" t="s">
        <v>147</v>
      </c>
      <c r="E3100" t="s">
        <v>125</v>
      </c>
      <c r="F3100" t="str">
        <f t="shared" si="145"/>
        <v>Victoria</v>
      </c>
      <c r="G3100" t="s">
        <v>45</v>
      </c>
      <c r="H3100">
        <v>3400</v>
      </c>
      <c r="I3100" t="s">
        <v>11</v>
      </c>
      <c r="J3100" t="s">
        <v>60</v>
      </c>
      <c r="K3100" t="s">
        <v>155</v>
      </c>
      <c r="L3100" t="s">
        <v>20</v>
      </c>
      <c r="M3100" s="5">
        <v>507.3</v>
      </c>
    </row>
    <row r="3101" spans="1:13" x14ac:dyDescent="0.2">
      <c r="A3101" s="2">
        <v>45013</v>
      </c>
      <c r="B3101" s="3">
        <f t="shared" si="146"/>
        <v>2023</v>
      </c>
      <c r="C3101" t="str">
        <f t="shared" si="144"/>
        <v>2022-2023</v>
      </c>
      <c r="D3101" t="s">
        <v>147</v>
      </c>
      <c r="E3101" t="s">
        <v>59</v>
      </c>
      <c r="F3101" t="str">
        <f t="shared" si="145"/>
        <v>Victoria</v>
      </c>
      <c r="G3101" t="s">
        <v>45</v>
      </c>
      <c r="H3101">
        <v>3280</v>
      </c>
      <c r="I3101" t="s">
        <v>11</v>
      </c>
      <c r="J3101" t="s">
        <v>60</v>
      </c>
      <c r="K3101" t="s">
        <v>19</v>
      </c>
      <c r="L3101" t="s">
        <v>23</v>
      </c>
      <c r="M3101" s="5">
        <v>507.41999999999996</v>
      </c>
    </row>
    <row r="3102" spans="1:13" x14ac:dyDescent="0.2">
      <c r="A3102" s="2">
        <v>45461</v>
      </c>
      <c r="B3102" s="3">
        <f t="shared" si="146"/>
        <v>2024</v>
      </c>
      <c r="C3102" t="str">
        <f t="shared" si="144"/>
        <v>2023-2024</v>
      </c>
      <c r="D3102" t="s">
        <v>147</v>
      </c>
      <c r="E3102" t="s">
        <v>116</v>
      </c>
      <c r="F3102" t="str">
        <f t="shared" si="145"/>
        <v>Western Australia</v>
      </c>
      <c r="G3102" t="s">
        <v>48</v>
      </c>
      <c r="H3102">
        <v>6725</v>
      </c>
      <c r="I3102" t="s">
        <v>11</v>
      </c>
      <c r="J3102" t="s">
        <v>77</v>
      </c>
      <c r="K3102" t="s">
        <v>150</v>
      </c>
      <c r="L3102" t="s">
        <v>18</v>
      </c>
      <c r="M3102" s="5">
        <v>507.79</v>
      </c>
    </row>
    <row r="3103" spans="1:13" x14ac:dyDescent="0.2">
      <c r="A3103" s="2">
        <v>45092</v>
      </c>
      <c r="B3103" s="3">
        <f t="shared" si="146"/>
        <v>2023</v>
      </c>
      <c r="C3103" t="str">
        <f t="shared" si="144"/>
        <v>2022-2023</v>
      </c>
      <c r="D3103" t="s">
        <v>147</v>
      </c>
      <c r="E3103" t="s">
        <v>47</v>
      </c>
      <c r="F3103" t="str">
        <f t="shared" si="145"/>
        <v>Western Australia</v>
      </c>
      <c r="G3103" t="s">
        <v>48</v>
      </c>
      <c r="H3103">
        <v>6030</v>
      </c>
      <c r="I3103" t="s">
        <v>11</v>
      </c>
      <c r="J3103" t="s">
        <v>49</v>
      </c>
      <c r="K3103" t="s">
        <v>152</v>
      </c>
      <c r="L3103" t="s">
        <v>13</v>
      </c>
      <c r="M3103" s="5">
        <v>508.53000000000003</v>
      </c>
    </row>
    <row r="3104" spans="1:13" x14ac:dyDescent="0.2">
      <c r="A3104" s="2">
        <v>44933</v>
      </c>
      <c r="B3104" s="3">
        <f t="shared" si="146"/>
        <v>2023</v>
      </c>
      <c r="C3104" t="str">
        <f t="shared" si="144"/>
        <v>2022-2023</v>
      </c>
      <c r="D3104" t="s">
        <v>147</v>
      </c>
      <c r="E3104" t="s">
        <v>95</v>
      </c>
      <c r="F3104" t="str">
        <f t="shared" si="145"/>
        <v>Victoria</v>
      </c>
      <c r="G3104" t="s">
        <v>45</v>
      </c>
      <c r="H3104">
        <v>3931</v>
      </c>
      <c r="I3104" t="s">
        <v>11</v>
      </c>
      <c r="J3104" t="s">
        <v>55</v>
      </c>
      <c r="K3104" t="s">
        <v>155</v>
      </c>
      <c r="L3104" t="s">
        <v>20</v>
      </c>
      <c r="M3104" s="5">
        <v>510.02000000000004</v>
      </c>
    </row>
    <row r="3105" spans="1:13" x14ac:dyDescent="0.2">
      <c r="A3105" s="2">
        <v>45175</v>
      </c>
      <c r="B3105" s="3">
        <f t="shared" si="146"/>
        <v>2024</v>
      </c>
      <c r="C3105" t="str">
        <f t="shared" si="144"/>
        <v>2023-2024</v>
      </c>
      <c r="D3105" t="s">
        <v>148</v>
      </c>
      <c r="E3105" t="s">
        <v>146</v>
      </c>
      <c r="F3105" t="str">
        <f t="shared" si="145"/>
        <v>Victoria</v>
      </c>
      <c r="G3105" t="s">
        <v>45</v>
      </c>
      <c r="H3105">
        <v>3353</v>
      </c>
      <c r="I3105" t="s">
        <v>11</v>
      </c>
      <c r="J3105" t="s">
        <v>60</v>
      </c>
      <c r="K3105" t="s">
        <v>151</v>
      </c>
      <c r="L3105" t="s">
        <v>21</v>
      </c>
      <c r="M3105" s="5">
        <v>510.05</v>
      </c>
    </row>
    <row r="3106" spans="1:13" x14ac:dyDescent="0.2">
      <c r="A3106" s="2">
        <v>45521</v>
      </c>
      <c r="B3106" s="3">
        <f t="shared" si="146"/>
        <v>2025</v>
      </c>
      <c r="C3106" t="str">
        <f t="shared" si="144"/>
        <v>2024-2025</v>
      </c>
      <c r="D3106" t="s">
        <v>148</v>
      </c>
      <c r="E3106" t="s">
        <v>106</v>
      </c>
      <c r="F3106" t="str">
        <f t="shared" si="145"/>
        <v>Victoria</v>
      </c>
      <c r="G3106" t="s">
        <v>45</v>
      </c>
      <c r="H3106">
        <v>3915</v>
      </c>
      <c r="I3106" t="s">
        <v>11</v>
      </c>
      <c r="J3106" t="s">
        <v>55</v>
      </c>
      <c r="K3106" t="s">
        <v>152</v>
      </c>
      <c r="L3106" t="s">
        <v>13</v>
      </c>
      <c r="M3106" s="5">
        <v>510.09</v>
      </c>
    </row>
    <row r="3107" spans="1:13" x14ac:dyDescent="0.2">
      <c r="A3107" s="2">
        <v>45570</v>
      </c>
      <c r="B3107" s="3">
        <f t="shared" si="146"/>
        <v>2025</v>
      </c>
      <c r="C3107" t="str">
        <f t="shared" si="144"/>
        <v>2024-2025</v>
      </c>
      <c r="D3107" t="s">
        <v>147</v>
      </c>
      <c r="E3107" t="s">
        <v>122</v>
      </c>
      <c r="F3107" t="str">
        <f t="shared" si="145"/>
        <v>New South Wales</v>
      </c>
      <c r="G3107" t="s">
        <v>10</v>
      </c>
      <c r="H3107">
        <v>2650</v>
      </c>
      <c r="I3107" t="s">
        <v>11</v>
      </c>
      <c r="J3107" t="s">
        <v>25</v>
      </c>
      <c r="K3107" t="s">
        <v>154</v>
      </c>
      <c r="L3107" t="s">
        <v>14</v>
      </c>
      <c r="M3107" s="5">
        <v>510.34</v>
      </c>
    </row>
    <row r="3108" spans="1:13" x14ac:dyDescent="0.2">
      <c r="A3108" s="2">
        <v>44994</v>
      </c>
      <c r="B3108" s="3">
        <f t="shared" si="146"/>
        <v>2023</v>
      </c>
      <c r="C3108" t="str">
        <f t="shared" si="144"/>
        <v>2022-2023</v>
      </c>
      <c r="D3108" t="s">
        <v>148</v>
      </c>
      <c r="E3108" t="s">
        <v>129</v>
      </c>
      <c r="F3108" t="str">
        <f t="shared" si="145"/>
        <v>Tasmania</v>
      </c>
      <c r="G3108" t="s">
        <v>70</v>
      </c>
      <c r="H3108">
        <v>7010</v>
      </c>
      <c r="I3108" t="s">
        <v>11</v>
      </c>
      <c r="J3108" t="s">
        <v>71</v>
      </c>
      <c r="K3108" t="s">
        <v>150</v>
      </c>
      <c r="L3108" t="s">
        <v>18</v>
      </c>
      <c r="M3108" s="5">
        <v>510.4</v>
      </c>
    </row>
    <row r="3109" spans="1:13" x14ac:dyDescent="0.2">
      <c r="A3109" s="2">
        <v>45639</v>
      </c>
      <c r="B3109" s="3">
        <f t="shared" si="146"/>
        <v>2025</v>
      </c>
      <c r="C3109" t="str">
        <f t="shared" si="144"/>
        <v>2024-2025</v>
      </c>
      <c r="D3109" t="s">
        <v>147</v>
      </c>
      <c r="E3109" t="s">
        <v>142</v>
      </c>
      <c r="F3109" t="str">
        <f t="shared" si="145"/>
        <v>Australian Capital Territory</v>
      </c>
      <c r="G3109" t="s">
        <v>80</v>
      </c>
      <c r="H3109">
        <v>2609</v>
      </c>
      <c r="I3109" t="s">
        <v>11</v>
      </c>
      <c r="J3109" t="s">
        <v>58</v>
      </c>
      <c r="K3109" t="s">
        <v>151</v>
      </c>
      <c r="L3109" t="s">
        <v>21</v>
      </c>
      <c r="M3109" s="5">
        <v>510.53</v>
      </c>
    </row>
    <row r="3110" spans="1:13" x14ac:dyDescent="0.2">
      <c r="A3110" s="2">
        <v>45288</v>
      </c>
      <c r="B3110" s="3">
        <f t="shared" si="146"/>
        <v>2024</v>
      </c>
      <c r="C3110" t="str">
        <f t="shared" si="144"/>
        <v>2023-2024</v>
      </c>
      <c r="D3110" t="s">
        <v>147</v>
      </c>
      <c r="E3110" t="s">
        <v>52</v>
      </c>
      <c r="F3110" t="str">
        <f t="shared" si="145"/>
        <v>Victoria</v>
      </c>
      <c r="G3110" t="s">
        <v>45</v>
      </c>
      <c r="H3110">
        <v>3030</v>
      </c>
      <c r="I3110" t="s">
        <v>11</v>
      </c>
      <c r="J3110" t="s">
        <v>46</v>
      </c>
      <c r="K3110" t="s">
        <v>151</v>
      </c>
      <c r="L3110" t="s">
        <v>21</v>
      </c>
      <c r="M3110" s="5">
        <v>510.80000000000007</v>
      </c>
    </row>
    <row r="3111" spans="1:13" x14ac:dyDescent="0.2">
      <c r="A3111" s="2">
        <v>45327</v>
      </c>
      <c r="B3111" s="3">
        <f t="shared" si="146"/>
        <v>2024</v>
      </c>
      <c r="C3111" t="str">
        <f t="shared" si="144"/>
        <v>2023-2024</v>
      </c>
      <c r="D3111" t="s">
        <v>147</v>
      </c>
      <c r="E3111" t="s">
        <v>145</v>
      </c>
      <c r="F3111" t="str">
        <f t="shared" si="145"/>
        <v>New South Wales</v>
      </c>
      <c r="G3111" t="s">
        <v>10</v>
      </c>
      <c r="H3111">
        <v>2101</v>
      </c>
      <c r="I3111" t="s">
        <v>11</v>
      </c>
      <c r="J3111" t="s">
        <v>27</v>
      </c>
      <c r="K3111" t="s">
        <v>19</v>
      </c>
      <c r="L3111" t="s">
        <v>23</v>
      </c>
      <c r="M3111" s="5">
        <v>511.24</v>
      </c>
    </row>
    <row r="3112" spans="1:13" x14ac:dyDescent="0.2">
      <c r="A3112" s="2">
        <v>45115</v>
      </c>
      <c r="B3112" s="3">
        <f t="shared" si="146"/>
        <v>2024</v>
      </c>
      <c r="C3112" t="str">
        <f t="shared" si="144"/>
        <v>2023-2024</v>
      </c>
      <c r="D3112" t="s">
        <v>147</v>
      </c>
      <c r="E3112" t="s">
        <v>39</v>
      </c>
      <c r="F3112" t="str">
        <f t="shared" si="145"/>
        <v>South Australia</v>
      </c>
      <c r="G3112" t="s">
        <v>32</v>
      </c>
      <c r="H3112">
        <v>5343</v>
      </c>
      <c r="I3112" t="s">
        <v>11</v>
      </c>
      <c r="J3112" t="s">
        <v>38</v>
      </c>
      <c r="K3112" t="s">
        <v>153</v>
      </c>
      <c r="L3112" t="s">
        <v>16</v>
      </c>
      <c r="M3112" s="5">
        <v>511.34000000000003</v>
      </c>
    </row>
    <row r="3113" spans="1:13" x14ac:dyDescent="0.2">
      <c r="A3113" s="2">
        <v>45128</v>
      </c>
      <c r="B3113" s="3">
        <f t="shared" si="146"/>
        <v>2024</v>
      </c>
      <c r="C3113" t="str">
        <f t="shared" si="144"/>
        <v>2023-2024</v>
      </c>
      <c r="D3113" t="s">
        <v>147</v>
      </c>
      <c r="E3113" t="s">
        <v>117</v>
      </c>
      <c r="F3113" t="str">
        <f t="shared" si="145"/>
        <v>Queensland</v>
      </c>
      <c r="G3113" t="s">
        <v>35</v>
      </c>
      <c r="H3113">
        <v>4119</v>
      </c>
      <c r="I3113" t="s">
        <v>11</v>
      </c>
      <c r="J3113" t="s">
        <v>43</v>
      </c>
      <c r="K3113" t="s">
        <v>154</v>
      </c>
      <c r="L3113" t="s">
        <v>14</v>
      </c>
      <c r="M3113" s="5">
        <v>512.78</v>
      </c>
    </row>
    <row r="3114" spans="1:13" x14ac:dyDescent="0.2">
      <c r="A3114" s="2">
        <v>45394</v>
      </c>
      <c r="B3114" s="3">
        <f t="shared" si="146"/>
        <v>2024</v>
      </c>
      <c r="C3114" t="str">
        <f t="shared" si="144"/>
        <v>2023-2024</v>
      </c>
      <c r="D3114" t="s">
        <v>147</v>
      </c>
      <c r="E3114" t="s">
        <v>122</v>
      </c>
      <c r="F3114" t="str">
        <f t="shared" si="145"/>
        <v>New South Wales</v>
      </c>
      <c r="G3114" t="s">
        <v>10</v>
      </c>
      <c r="H3114">
        <v>2650</v>
      </c>
      <c r="I3114" t="s">
        <v>11</v>
      </c>
      <c r="J3114" t="s">
        <v>25</v>
      </c>
      <c r="K3114" t="s">
        <v>156</v>
      </c>
      <c r="L3114" t="s">
        <v>17</v>
      </c>
      <c r="M3114" s="5">
        <v>514.15</v>
      </c>
    </row>
    <row r="3115" spans="1:13" x14ac:dyDescent="0.2">
      <c r="A3115" s="2">
        <v>45040</v>
      </c>
      <c r="B3115" s="3">
        <f t="shared" si="146"/>
        <v>2023</v>
      </c>
      <c r="C3115" t="str">
        <f t="shared" si="144"/>
        <v>2022-2023</v>
      </c>
      <c r="D3115" t="s">
        <v>147</v>
      </c>
      <c r="E3115" t="s">
        <v>37</v>
      </c>
      <c r="F3115" t="str">
        <f t="shared" si="145"/>
        <v>South Australia</v>
      </c>
      <c r="G3115" t="s">
        <v>32</v>
      </c>
      <c r="H3115">
        <v>5607</v>
      </c>
      <c r="I3115" t="s">
        <v>11</v>
      </c>
      <c r="J3115" t="s">
        <v>38</v>
      </c>
      <c r="K3115" t="s">
        <v>152</v>
      </c>
      <c r="L3115" t="s">
        <v>13</v>
      </c>
      <c r="M3115" s="5">
        <v>514.5</v>
      </c>
    </row>
    <row r="3116" spans="1:13" x14ac:dyDescent="0.2">
      <c r="A3116" s="2">
        <v>44961</v>
      </c>
      <c r="B3116" s="3">
        <f t="shared" si="146"/>
        <v>2023</v>
      </c>
      <c r="C3116" t="str">
        <f t="shared" si="144"/>
        <v>2022-2023</v>
      </c>
      <c r="D3116" t="s">
        <v>147</v>
      </c>
      <c r="E3116" t="s">
        <v>97</v>
      </c>
      <c r="F3116" t="str">
        <f t="shared" si="145"/>
        <v>Tasmania</v>
      </c>
      <c r="G3116" t="s">
        <v>70</v>
      </c>
      <c r="H3116">
        <v>7250</v>
      </c>
      <c r="I3116" t="s">
        <v>11</v>
      </c>
      <c r="J3116" t="s">
        <v>71</v>
      </c>
      <c r="K3116" t="s">
        <v>155</v>
      </c>
      <c r="L3116" t="s">
        <v>20</v>
      </c>
      <c r="M3116" s="5">
        <v>514.98</v>
      </c>
    </row>
    <row r="3117" spans="1:13" x14ac:dyDescent="0.2">
      <c r="A3117" s="2">
        <v>45586</v>
      </c>
      <c r="B3117" s="3">
        <f t="shared" si="146"/>
        <v>2025</v>
      </c>
      <c r="C3117" t="str">
        <f t="shared" si="144"/>
        <v>2024-2025</v>
      </c>
      <c r="D3117" t="s">
        <v>147</v>
      </c>
      <c r="E3117" t="s">
        <v>99</v>
      </c>
      <c r="F3117" t="str">
        <f t="shared" si="145"/>
        <v>Victoria</v>
      </c>
      <c r="G3117" t="s">
        <v>45</v>
      </c>
      <c r="H3117">
        <v>3148</v>
      </c>
      <c r="I3117" t="s">
        <v>11</v>
      </c>
      <c r="J3117" t="s">
        <v>63</v>
      </c>
      <c r="K3117" t="s">
        <v>152</v>
      </c>
      <c r="L3117" t="s">
        <v>13</v>
      </c>
      <c r="M3117" s="5">
        <v>515.17000000000007</v>
      </c>
    </row>
    <row r="3118" spans="1:13" x14ac:dyDescent="0.2">
      <c r="A3118" s="2">
        <v>45026</v>
      </c>
      <c r="B3118" s="3">
        <f t="shared" si="146"/>
        <v>2023</v>
      </c>
      <c r="C3118" t="str">
        <f t="shared" si="144"/>
        <v>2022-2023</v>
      </c>
      <c r="D3118" t="s">
        <v>148</v>
      </c>
      <c r="E3118" t="s">
        <v>54</v>
      </c>
      <c r="F3118" t="str">
        <f t="shared" si="145"/>
        <v>Victoria</v>
      </c>
      <c r="G3118" t="s">
        <v>45</v>
      </c>
      <c r="H3118">
        <v>3977</v>
      </c>
      <c r="I3118" t="s">
        <v>11</v>
      </c>
      <c r="J3118" t="s">
        <v>55</v>
      </c>
      <c r="K3118" t="s">
        <v>154</v>
      </c>
      <c r="L3118" t="s">
        <v>14</v>
      </c>
      <c r="M3118" s="5">
        <v>516.29999999999995</v>
      </c>
    </row>
    <row r="3119" spans="1:13" x14ac:dyDescent="0.2">
      <c r="A3119" s="2">
        <v>45408</v>
      </c>
      <c r="B3119" s="3">
        <f t="shared" si="146"/>
        <v>2024</v>
      </c>
      <c r="C3119" t="str">
        <f t="shared" si="144"/>
        <v>2023-2024</v>
      </c>
      <c r="D3119" t="s">
        <v>147</v>
      </c>
      <c r="E3119" t="s">
        <v>108</v>
      </c>
      <c r="F3119" t="str">
        <f t="shared" si="145"/>
        <v>Victoria</v>
      </c>
      <c r="G3119" t="s">
        <v>45</v>
      </c>
      <c r="H3119">
        <v>3018</v>
      </c>
      <c r="I3119" t="s">
        <v>11</v>
      </c>
      <c r="J3119" t="s">
        <v>46</v>
      </c>
      <c r="K3119" t="s">
        <v>19</v>
      </c>
      <c r="L3119" t="s">
        <v>23</v>
      </c>
      <c r="M3119" s="5">
        <v>517.26</v>
      </c>
    </row>
    <row r="3120" spans="1:13" x14ac:dyDescent="0.2">
      <c r="A3120" s="2">
        <v>45057</v>
      </c>
      <c r="B3120" s="3">
        <f t="shared" si="146"/>
        <v>2023</v>
      </c>
      <c r="C3120" t="str">
        <f t="shared" si="144"/>
        <v>2022-2023</v>
      </c>
      <c r="D3120" t="s">
        <v>147</v>
      </c>
      <c r="E3120" t="s">
        <v>132</v>
      </c>
      <c r="F3120" t="str">
        <f t="shared" si="145"/>
        <v>New South Wales</v>
      </c>
      <c r="G3120" t="s">
        <v>10</v>
      </c>
      <c r="H3120">
        <v>2800</v>
      </c>
      <c r="I3120" t="s">
        <v>11</v>
      </c>
      <c r="J3120" t="s">
        <v>25</v>
      </c>
      <c r="K3120" t="s">
        <v>154</v>
      </c>
      <c r="L3120" t="s">
        <v>14</v>
      </c>
      <c r="M3120" s="5">
        <v>518.5</v>
      </c>
    </row>
    <row r="3121" spans="1:13" x14ac:dyDescent="0.2">
      <c r="A3121" s="2">
        <v>45432</v>
      </c>
      <c r="B3121" s="3">
        <f t="shared" si="146"/>
        <v>2024</v>
      </c>
      <c r="C3121" t="str">
        <f t="shared" si="144"/>
        <v>2023-2024</v>
      </c>
      <c r="D3121" t="s">
        <v>148</v>
      </c>
      <c r="E3121" t="s">
        <v>88</v>
      </c>
      <c r="F3121" t="str">
        <f t="shared" si="145"/>
        <v>South Australia</v>
      </c>
      <c r="G3121" t="s">
        <v>32</v>
      </c>
      <c r="H3121">
        <v>5011</v>
      </c>
      <c r="I3121" t="s">
        <v>11</v>
      </c>
      <c r="J3121" t="s">
        <v>33</v>
      </c>
      <c r="K3121" t="s">
        <v>152</v>
      </c>
      <c r="L3121" t="s">
        <v>13</v>
      </c>
      <c r="M3121" s="5">
        <v>519.22</v>
      </c>
    </row>
    <row r="3122" spans="1:13" x14ac:dyDescent="0.2">
      <c r="A3122" s="2">
        <v>45158</v>
      </c>
      <c r="B3122" s="3">
        <f t="shared" si="146"/>
        <v>2024</v>
      </c>
      <c r="C3122" t="str">
        <f t="shared" si="144"/>
        <v>2023-2024</v>
      </c>
      <c r="D3122" t="s">
        <v>147</v>
      </c>
      <c r="E3122" t="s">
        <v>44</v>
      </c>
      <c r="F3122" t="str">
        <f t="shared" si="145"/>
        <v>Victoria</v>
      </c>
      <c r="G3122" t="s">
        <v>45</v>
      </c>
      <c r="H3122">
        <v>3066</v>
      </c>
      <c r="I3122" t="s">
        <v>11</v>
      </c>
      <c r="J3122" t="s">
        <v>46</v>
      </c>
      <c r="K3122" t="s">
        <v>153</v>
      </c>
      <c r="L3122" t="s">
        <v>16</v>
      </c>
      <c r="M3122" s="5">
        <v>519.43000000000006</v>
      </c>
    </row>
    <row r="3123" spans="1:13" x14ac:dyDescent="0.2">
      <c r="A3123" s="2">
        <v>44954</v>
      </c>
      <c r="B3123" s="3">
        <f t="shared" si="146"/>
        <v>2023</v>
      </c>
      <c r="C3123" t="str">
        <f t="shared" si="144"/>
        <v>2022-2023</v>
      </c>
      <c r="D3123" t="s">
        <v>148</v>
      </c>
      <c r="E3123" t="s">
        <v>106</v>
      </c>
      <c r="F3123" t="str">
        <f t="shared" si="145"/>
        <v>Victoria</v>
      </c>
      <c r="G3123" t="s">
        <v>45</v>
      </c>
      <c r="H3123">
        <v>3915</v>
      </c>
      <c r="I3123" t="s">
        <v>11</v>
      </c>
      <c r="J3123" t="s">
        <v>55</v>
      </c>
      <c r="K3123" t="s">
        <v>149</v>
      </c>
      <c r="L3123" t="s">
        <v>15</v>
      </c>
      <c r="M3123" s="5">
        <v>520.21999999999991</v>
      </c>
    </row>
    <row r="3124" spans="1:13" x14ac:dyDescent="0.2">
      <c r="A3124" s="2">
        <v>45489</v>
      </c>
      <c r="B3124" s="3">
        <f t="shared" si="146"/>
        <v>2025</v>
      </c>
      <c r="C3124" t="str">
        <f t="shared" si="144"/>
        <v>2024-2025</v>
      </c>
      <c r="D3124" t="s">
        <v>147</v>
      </c>
      <c r="E3124" t="s">
        <v>65</v>
      </c>
      <c r="F3124" t="str">
        <f t="shared" si="145"/>
        <v>New South Wales</v>
      </c>
      <c r="G3124" t="s">
        <v>10</v>
      </c>
      <c r="H3124">
        <v>2541</v>
      </c>
      <c r="I3124" t="s">
        <v>11</v>
      </c>
      <c r="J3124" t="s">
        <v>58</v>
      </c>
      <c r="K3124" t="s">
        <v>154</v>
      </c>
      <c r="L3124" t="s">
        <v>14</v>
      </c>
      <c r="M3124" s="5">
        <v>521.34999999999991</v>
      </c>
    </row>
    <row r="3125" spans="1:13" x14ac:dyDescent="0.2">
      <c r="A3125" s="2">
        <v>44977</v>
      </c>
      <c r="B3125" s="3">
        <f t="shared" si="146"/>
        <v>2023</v>
      </c>
      <c r="C3125" t="str">
        <f t="shared" si="144"/>
        <v>2022-2023</v>
      </c>
      <c r="D3125" t="s">
        <v>147</v>
      </c>
      <c r="E3125" t="s">
        <v>114</v>
      </c>
      <c r="F3125" t="str">
        <f t="shared" si="145"/>
        <v>Victoria</v>
      </c>
      <c r="G3125" t="s">
        <v>45</v>
      </c>
      <c r="H3125">
        <v>3551</v>
      </c>
      <c r="I3125" t="s">
        <v>11</v>
      </c>
      <c r="J3125" t="s">
        <v>60</v>
      </c>
      <c r="K3125" t="s">
        <v>154</v>
      </c>
      <c r="L3125" t="s">
        <v>14</v>
      </c>
      <c r="M3125" s="5">
        <v>521.3900000000001</v>
      </c>
    </row>
    <row r="3126" spans="1:13" x14ac:dyDescent="0.2">
      <c r="A3126" s="2">
        <v>45143</v>
      </c>
      <c r="B3126" s="3">
        <f t="shared" si="146"/>
        <v>2024</v>
      </c>
      <c r="C3126" t="str">
        <f t="shared" si="144"/>
        <v>2023-2024</v>
      </c>
      <c r="D3126" t="s">
        <v>147</v>
      </c>
      <c r="E3126" t="s">
        <v>139</v>
      </c>
      <c r="F3126" t="str">
        <f t="shared" si="145"/>
        <v>New South Wales</v>
      </c>
      <c r="G3126" t="s">
        <v>10</v>
      </c>
      <c r="H3126">
        <v>2020</v>
      </c>
      <c r="I3126" t="s">
        <v>11</v>
      </c>
      <c r="J3126" t="s">
        <v>12</v>
      </c>
      <c r="K3126" t="s">
        <v>149</v>
      </c>
      <c r="L3126" t="s">
        <v>15</v>
      </c>
      <c r="M3126" s="5">
        <v>521.62999999999988</v>
      </c>
    </row>
    <row r="3127" spans="1:13" x14ac:dyDescent="0.2">
      <c r="A3127" s="2">
        <v>45333</v>
      </c>
      <c r="B3127" s="3">
        <f t="shared" si="146"/>
        <v>2024</v>
      </c>
      <c r="C3127" t="str">
        <f t="shared" si="144"/>
        <v>2023-2024</v>
      </c>
      <c r="D3127" t="s">
        <v>147</v>
      </c>
      <c r="E3127" t="s">
        <v>143</v>
      </c>
      <c r="F3127" t="str">
        <f t="shared" si="145"/>
        <v>New South Wales</v>
      </c>
      <c r="G3127" t="s">
        <v>10</v>
      </c>
      <c r="H3127">
        <v>2154</v>
      </c>
      <c r="I3127" t="s">
        <v>11</v>
      </c>
      <c r="J3127" t="s">
        <v>27</v>
      </c>
      <c r="K3127" t="s">
        <v>150</v>
      </c>
      <c r="L3127" t="s">
        <v>18</v>
      </c>
      <c r="M3127" s="5">
        <v>521.81999999999994</v>
      </c>
    </row>
    <row r="3128" spans="1:13" x14ac:dyDescent="0.2">
      <c r="A3128" s="2">
        <v>45434</v>
      </c>
      <c r="B3128" s="3">
        <f t="shared" si="146"/>
        <v>2024</v>
      </c>
      <c r="C3128" t="str">
        <f t="shared" si="144"/>
        <v>2023-2024</v>
      </c>
      <c r="D3128" t="s">
        <v>148</v>
      </c>
      <c r="E3128" t="s">
        <v>135</v>
      </c>
      <c r="F3128" t="str">
        <f t="shared" si="145"/>
        <v>Victoria</v>
      </c>
      <c r="G3128" t="s">
        <v>45</v>
      </c>
      <c r="H3128">
        <v>3550</v>
      </c>
      <c r="I3128" t="s">
        <v>11</v>
      </c>
      <c r="J3128" t="s">
        <v>60</v>
      </c>
      <c r="K3128" t="s">
        <v>154</v>
      </c>
      <c r="L3128" t="s">
        <v>14</v>
      </c>
      <c r="M3128" s="5">
        <v>521.99</v>
      </c>
    </row>
    <row r="3129" spans="1:13" x14ac:dyDescent="0.2">
      <c r="A3129" s="2">
        <v>45250</v>
      </c>
      <c r="B3129" s="3">
        <f t="shared" si="146"/>
        <v>2024</v>
      </c>
      <c r="C3129" t="str">
        <f t="shared" si="144"/>
        <v>2023-2024</v>
      </c>
      <c r="D3129" t="s">
        <v>147</v>
      </c>
      <c r="E3129" t="s">
        <v>121</v>
      </c>
      <c r="F3129" t="str">
        <f t="shared" si="145"/>
        <v>Queensland</v>
      </c>
      <c r="G3129" t="s">
        <v>35</v>
      </c>
      <c r="H3129">
        <v>4700</v>
      </c>
      <c r="I3129" t="s">
        <v>11</v>
      </c>
      <c r="J3129" t="s">
        <v>51</v>
      </c>
      <c r="K3129" t="s">
        <v>150</v>
      </c>
      <c r="L3129" t="s">
        <v>18</v>
      </c>
      <c r="M3129" s="5">
        <v>522.95000000000005</v>
      </c>
    </row>
    <row r="3130" spans="1:13" x14ac:dyDescent="0.2">
      <c r="A3130" s="2">
        <v>45570</v>
      </c>
      <c r="B3130" s="3">
        <f t="shared" si="146"/>
        <v>2025</v>
      </c>
      <c r="C3130" t="str">
        <f t="shared" si="144"/>
        <v>2024-2025</v>
      </c>
      <c r="D3130" t="s">
        <v>147</v>
      </c>
      <c r="E3130" t="s">
        <v>69</v>
      </c>
      <c r="F3130" t="str">
        <f t="shared" si="145"/>
        <v>Tasmania</v>
      </c>
      <c r="G3130" t="s">
        <v>70</v>
      </c>
      <c r="H3130">
        <v>7018</v>
      </c>
      <c r="I3130" t="s">
        <v>11</v>
      </c>
      <c r="J3130" t="s">
        <v>71</v>
      </c>
      <c r="K3130" t="s">
        <v>149</v>
      </c>
      <c r="L3130" t="s">
        <v>15</v>
      </c>
      <c r="M3130" s="5">
        <v>523.21</v>
      </c>
    </row>
    <row r="3131" spans="1:13" x14ac:dyDescent="0.2">
      <c r="A3131" s="2">
        <v>45255</v>
      </c>
      <c r="B3131" s="3">
        <f t="shared" si="146"/>
        <v>2024</v>
      </c>
      <c r="C3131" t="str">
        <f t="shared" si="144"/>
        <v>2023-2024</v>
      </c>
      <c r="D3131" t="s">
        <v>147</v>
      </c>
      <c r="E3131" t="s">
        <v>113</v>
      </c>
      <c r="F3131" t="str">
        <f t="shared" si="145"/>
        <v>Queensland</v>
      </c>
      <c r="G3131" t="s">
        <v>35</v>
      </c>
      <c r="H3131">
        <v>4215</v>
      </c>
      <c r="I3131" t="s">
        <v>11</v>
      </c>
      <c r="J3131" t="s">
        <v>104</v>
      </c>
      <c r="K3131" t="s">
        <v>151</v>
      </c>
      <c r="L3131" t="s">
        <v>21</v>
      </c>
      <c r="M3131" s="5">
        <v>523.76</v>
      </c>
    </row>
    <row r="3132" spans="1:13" x14ac:dyDescent="0.2">
      <c r="A3132" s="2">
        <v>45599</v>
      </c>
      <c r="B3132" s="3">
        <f t="shared" si="146"/>
        <v>2025</v>
      </c>
      <c r="C3132" t="str">
        <f t="shared" si="144"/>
        <v>2024-2025</v>
      </c>
      <c r="D3132" t="s">
        <v>147</v>
      </c>
      <c r="E3132" t="s">
        <v>116</v>
      </c>
      <c r="F3132" t="str">
        <f t="shared" si="145"/>
        <v>Western Australia</v>
      </c>
      <c r="G3132" t="s">
        <v>48</v>
      </c>
      <c r="H3132">
        <v>6725</v>
      </c>
      <c r="I3132" t="s">
        <v>11</v>
      </c>
      <c r="J3132" t="s">
        <v>77</v>
      </c>
      <c r="K3132" t="s">
        <v>153</v>
      </c>
      <c r="L3132" t="s">
        <v>16</v>
      </c>
      <c r="M3132" s="5">
        <v>523.91000000000008</v>
      </c>
    </row>
    <row r="3133" spans="1:13" x14ac:dyDescent="0.2">
      <c r="A3133" s="2">
        <v>45089</v>
      </c>
      <c r="B3133" s="3">
        <f t="shared" si="146"/>
        <v>2023</v>
      </c>
      <c r="C3133" t="str">
        <f t="shared" si="144"/>
        <v>2022-2023</v>
      </c>
      <c r="D3133" t="s">
        <v>147</v>
      </c>
      <c r="E3133" t="s">
        <v>141</v>
      </c>
      <c r="F3133" t="str">
        <f t="shared" si="145"/>
        <v>Western Australia</v>
      </c>
      <c r="G3133" t="s">
        <v>48</v>
      </c>
      <c r="H3133">
        <v>6052</v>
      </c>
      <c r="I3133" t="s">
        <v>11</v>
      </c>
      <c r="J3133" t="s">
        <v>49</v>
      </c>
      <c r="K3133" t="s">
        <v>152</v>
      </c>
      <c r="L3133" t="s">
        <v>13</v>
      </c>
      <c r="M3133" s="5">
        <v>525.13</v>
      </c>
    </row>
    <row r="3134" spans="1:13" x14ac:dyDescent="0.2">
      <c r="A3134" s="2">
        <v>45054</v>
      </c>
      <c r="B3134" s="3">
        <f t="shared" si="146"/>
        <v>2023</v>
      </c>
      <c r="C3134" t="str">
        <f t="shared" si="144"/>
        <v>2022-2023</v>
      </c>
      <c r="D3134" t="s">
        <v>147</v>
      </c>
      <c r="E3134" t="s">
        <v>93</v>
      </c>
      <c r="F3134" t="str">
        <f t="shared" si="145"/>
        <v>Western Australia</v>
      </c>
      <c r="G3134" t="s">
        <v>48</v>
      </c>
      <c r="H3134">
        <v>6112</v>
      </c>
      <c r="I3134" t="s">
        <v>11</v>
      </c>
      <c r="J3134" t="s">
        <v>94</v>
      </c>
      <c r="K3134" t="s">
        <v>150</v>
      </c>
      <c r="L3134" t="s">
        <v>18</v>
      </c>
      <c r="M3134" s="5">
        <v>525.1400000000001</v>
      </c>
    </row>
    <row r="3135" spans="1:13" x14ac:dyDescent="0.2">
      <c r="A3135" s="2">
        <v>44982</v>
      </c>
      <c r="B3135" s="3">
        <f t="shared" si="146"/>
        <v>2023</v>
      </c>
      <c r="C3135" t="str">
        <f t="shared" si="144"/>
        <v>2022-2023</v>
      </c>
      <c r="D3135" t="s">
        <v>147</v>
      </c>
      <c r="E3135" t="s">
        <v>42</v>
      </c>
      <c r="F3135" t="str">
        <f t="shared" si="145"/>
        <v>Queensland</v>
      </c>
      <c r="G3135" t="s">
        <v>35</v>
      </c>
      <c r="H3135">
        <v>4053</v>
      </c>
      <c r="I3135" t="s">
        <v>11</v>
      </c>
      <c r="J3135" t="s">
        <v>43</v>
      </c>
      <c r="K3135" t="s">
        <v>151</v>
      </c>
      <c r="L3135" t="s">
        <v>21</v>
      </c>
      <c r="M3135" s="5">
        <v>525.38000000000011</v>
      </c>
    </row>
    <row r="3136" spans="1:13" x14ac:dyDescent="0.2">
      <c r="A3136" s="2">
        <v>45455</v>
      </c>
      <c r="B3136" s="3">
        <f t="shared" si="146"/>
        <v>2024</v>
      </c>
      <c r="C3136" t="str">
        <f t="shared" si="144"/>
        <v>2023-2024</v>
      </c>
      <c r="D3136" t="s">
        <v>147</v>
      </c>
      <c r="E3136" t="s">
        <v>86</v>
      </c>
      <c r="F3136" t="str">
        <f t="shared" si="145"/>
        <v>New South Wales</v>
      </c>
      <c r="G3136" t="s">
        <v>10</v>
      </c>
      <c r="H3136">
        <v>2064</v>
      </c>
      <c r="I3136" t="s">
        <v>11</v>
      </c>
      <c r="J3136" t="s">
        <v>12</v>
      </c>
      <c r="K3136" t="s">
        <v>150</v>
      </c>
      <c r="L3136" t="s">
        <v>18</v>
      </c>
      <c r="M3136" s="5">
        <v>525.5</v>
      </c>
    </row>
    <row r="3137" spans="1:13" x14ac:dyDescent="0.2">
      <c r="A3137" s="2">
        <v>45156</v>
      </c>
      <c r="B3137" s="3">
        <f t="shared" si="146"/>
        <v>2024</v>
      </c>
      <c r="C3137" t="str">
        <f t="shared" si="144"/>
        <v>2023-2024</v>
      </c>
      <c r="D3137" t="s">
        <v>147</v>
      </c>
      <c r="E3137" t="s">
        <v>93</v>
      </c>
      <c r="F3137" t="str">
        <f t="shared" si="145"/>
        <v>Western Australia</v>
      </c>
      <c r="G3137" t="s">
        <v>48</v>
      </c>
      <c r="H3137">
        <v>6112</v>
      </c>
      <c r="I3137" t="s">
        <v>11</v>
      </c>
      <c r="J3137" t="s">
        <v>94</v>
      </c>
      <c r="K3137" t="s">
        <v>149</v>
      </c>
      <c r="L3137" t="s">
        <v>15</v>
      </c>
      <c r="M3137" s="5">
        <v>525.99</v>
      </c>
    </row>
    <row r="3138" spans="1:13" x14ac:dyDescent="0.2">
      <c r="A3138" s="2">
        <v>44928</v>
      </c>
      <c r="B3138" s="3">
        <f t="shared" si="146"/>
        <v>2023</v>
      </c>
      <c r="C3138" t="str">
        <f t="shared" ref="C3138:C3201" si="147">IF(MONTH(A3138) &gt;= 7, YEAR(A3138) &amp; "-" &amp; YEAR(A3138) + 1, YEAR(A3138) - 1 &amp; "-" &amp; YEAR(A3138))</f>
        <v>2022-2023</v>
      </c>
      <c r="D3138" t="s">
        <v>147</v>
      </c>
      <c r="E3138" t="s">
        <v>67</v>
      </c>
      <c r="F3138" t="str">
        <f t="shared" ref="F3138:F3201" si="148">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row>
    <row r="3139" spans="1:13" x14ac:dyDescent="0.2">
      <c r="A3139" s="2">
        <v>45463</v>
      </c>
      <c r="B3139" s="3">
        <f t="shared" ref="B3139:B3202" si="149">IF(MONTH(A3139)&gt;=7,YEAR(A3139)+1,YEAR(A3139))</f>
        <v>2024</v>
      </c>
      <c r="C3139" t="str">
        <f t="shared" si="147"/>
        <v>2023-2024</v>
      </c>
      <c r="D3139" t="s">
        <v>147</v>
      </c>
      <c r="E3139" t="s">
        <v>103</v>
      </c>
      <c r="F3139" t="str">
        <f t="shared" si="148"/>
        <v>Queensland</v>
      </c>
      <c r="G3139" t="s">
        <v>35</v>
      </c>
      <c r="H3139">
        <v>4509</v>
      </c>
      <c r="I3139" t="s">
        <v>11</v>
      </c>
      <c r="J3139" t="s">
        <v>104</v>
      </c>
      <c r="K3139" t="s">
        <v>154</v>
      </c>
      <c r="L3139" t="s">
        <v>14</v>
      </c>
      <c r="M3139" s="5">
        <v>528.55999999999995</v>
      </c>
    </row>
    <row r="3140" spans="1:13" x14ac:dyDescent="0.2">
      <c r="A3140" s="2">
        <v>45085</v>
      </c>
      <c r="B3140" s="3">
        <f t="shared" si="149"/>
        <v>2023</v>
      </c>
      <c r="C3140" t="str">
        <f t="shared" si="147"/>
        <v>2022-2023</v>
      </c>
      <c r="D3140" t="s">
        <v>147</v>
      </c>
      <c r="E3140" t="s">
        <v>42</v>
      </c>
      <c r="F3140" t="str">
        <f t="shared" si="148"/>
        <v>Queensland</v>
      </c>
      <c r="G3140" t="s">
        <v>35</v>
      </c>
      <c r="H3140">
        <v>4053</v>
      </c>
      <c r="I3140" t="s">
        <v>11</v>
      </c>
      <c r="J3140" t="s">
        <v>43</v>
      </c>
      <c r="K3140" t="s">
        <v>149</v>
      </c>
      <c r="L3140" t="s">
        <v>15</v>
      </c>
      <c r="M3140" s="5">
        <v>529.62</v>
      </c>
    </row>
    <row r="3141" spans="1:13" x14ac:dyDescent="0.2">
      <c r="A3141" s="2">
        <v>45187</v>
      </c>
      <c r="B3141" s="3">
        <f t="shared" si="149"/>
        <v>2024</v>
      </c>
      <c r="C3141" t="str">
        <f t="shared" si="147"/>
        <v>2023-2024</v>
      </c>
      <c r="D3141" t="s">
        <v>147</v>
      </c>
      <c r="E3141" t="s">
        <v>24</v>
      </c>
      <c r="F3141" t="str">
        <f t="shared" si="148"/>
        <v>New South Wales</v>
      </c>
      <c r="G3141" t="s">
        <v>10</v>
      </c>
      <c r="H3141">
        <v>2795</v>
      </c>
      <c r="I3141" t="s">
        <v>11</v>
      </c>
      <c r="J3141" t="s">
        <v>25</v>
      </c>
      <c r="K3141" t="s">
        <v>154</v>
      </c>
      <c r="L3141" t="s">
        <v>14</v>
      </c>
      <c r="M3141" s="5">
        <v>530.09</v>
      </c>
    </row>
    <row r="3142" spans="1:13" x14ac:dyDescent="0.2">
      <c r="A3142" s="2">
        <v>45049</v>
      </c>
      <c r="B3142" s="3">
        <f t="shared" si="149"/>
        <v>2023</v>
      </c>
      <c r="C3142" t="str">
        <f t="shared" si="147"/>
        <v>2022-2023</v>
      </c>
      <c r="D3142" t="s">
        <v>147</v>
      </c>
      <c r="E3142" t="s">
        <v>126</v>
      </c>
      <c r="F3142" t="str">
        <f t="shared" si="148"/>
        <v>Queensland</v>
      </c>
      <c r="G3142" t="s">
        <v>35</v>
      </c>
      <c r="H3142">
        <v>4551</v>
      </c>
      <c r="I3142" t="s">
        <v>11</v>
      </c>
      <c r="J3142" t="s">
        <v>120</v>
      </c>
      <c r="K3142" t="s">
        <v>154</v>
      </c>
      <c r="L3142" t="s">
        <v>14</v>
      </c>
      <c r="M3142" s="5">
        <v>530.36999999999989</v>
      </c>
    </row>
    <row r="3143" spans="1:13" x14ac:dyDescent="0.2">
      <c r="A3143" s="2">
        <v>45005</v>
      </c>
      <c r="B3143" s="3">
        <f t="shared" si="149"/>
        <v>2023</v>
      </c>
      <c r="C3143" t="str">
        <f t="shared" si="147"/>
        <v>2022-2023</v>
      </c>
      <c r="D3143" t="s">
        <v>147</v>
      </c>
      <c r="E3143" t="s">
        <v>53</v>
      </c>
      <c r="F3143" t="str">
        <f t="shared" si="148"/>
        <v>South Australia</v>
      </c>
      <c r="G3143" t="s">
        <v>32</v>
      </c>
      <c r="H3143">
        <v>5082</v>
      </c>
      <c r="I3143" t="s">
        <v>11</v>
      </c>
      <c r="J3143" t="s">
        <v>33</v>
      </c>
      <c r="K3143" t="s">
        <v>151</v>
      </c>
      <c r="L3143" t="s">
        <v>21</v>
      </c>
      <c r="M3143" s="5">
        <v>531.43000000000006</v>
      </c>
    </row>
    <row r="3144" spans="1:13" x14ac:dyDescent="0.2">
      <c r="A3144" s="2">
        <v>45031</v>
      </c>
      <c r="B3144" s="3">
        <f t="shared" si="149"/>
        <v>2023</v>
      </c>
      <c r="C3144" t="str">
        <f t="shared" si="147"/>
        <v>2022-2023</v>
      </c>
      <c r="D3144" t="s">
        <v>147</v>
      </c>
      <c r="E3144" t="s">
        <v>109</v>
      </c>
      <c r="F3144" t="str">
        <f t="shared" si="148"/>
        <v>New South Wales</v>
      </c>
      <c r="G3144" t="s">
        <v>10</v>
      </c>
      <c r="H3144">
        <v>2480</v>
      </c>
      <c r="I3144" t="s">
        <v>11</v>
      </c>
      <c r="J3144" t="s">
        <v>68</v>
      </c>
      <c r="K3144" t="s">
        <v>153</v>
      </c>
      <c r="L3144" t="s">
        <v>16</v>
      </c>
      <c r="M3144" s="5">
        <v>532.92000000000007</v>
      </c>
    </row>
    <row r="3145" spans="1:13" x14ac:dyDescent="0.2">
      <c r="A3145" s="2">
        <v>45162</v>
      </c>
      <c r="B3145" s="3">
        <f t="shared" si="149"/>
        <v>2024</v>
      </c>
      <c r="C3145" t="str">
        <f t="shared" si="147"/>
        <v>2023-2024</v>
      </c>
      <c r="D3145" t="s">
        <v>147</v>
      </c>
      <c r="E3145" t="s">
        <v>74</v>
      </c>
      <c r="F3145" t="str">
        <f t="shared" si="148"/>
        <v>South Australia</v>
      </c>
      <c r="G3145" t="s">
        <v>32</v>
      </c>
      <c r="H3145">
        <v>5043</v>
      </c>
      <c r="I3145" t="s">
        <v>11</v>
      </c>
      <c r="J3145" t="s">
        <v>33</v>
      </c>
      <c r="K3145" t="s">
        <v>152</v>
      </c>
      <c r="L3145" t="s">
        <v>13</v>
      </c>
      <c r="M3145" s="5">
        <v>533.44000000000005</v>
      </c>
    </row>
    <row r="3146" spans="1:13" x14ac:dyDescent="0.2">
      <c r="A3146" s="2">
        <v>45238</v>
      </c>
      <c r="B3146" s="3">
        <f t="shared" si="149"/>
        <v>2024</v>
      </c>
      <c r="C3146" t="str">
        <f t="shared" si="147"/>
        <v>2023-2024</v>
      </c>
      <c r="D3146" t="s">
        <v>147</v>
      </c>
      <c r="E3146" t="s">
        <v>99</v>
      </c>
      <c r="F3146" t="str">
        <f t="shared" si="148"/>
        <v>Victoria</v>
      </c>
      <c r="G3146" t="s">
        <v>45</v>
      </c>
      <c r="H3146">
        <v>3148</v>
      </c>
      <c r="I3146" t="s">
        <v>11</v>
      </c>
      <c r="J3146" t="s">
        <v>63</v>
      </c>
      <c r="K3146" t="s">
        <v>19</v>
      </c>
      <c r="L3146" t="s">
        <v>23</v>
      </c>
      <c r="M3146" s="5">
        <v>533.91</v>
      </c>
    </row>
    <row r="3147" spans="1:13" x14ac:dyDescent="0.2">
      <c r="A3147" s="2">
        <v>45159</v>
      </c>
      <c r="B3147" s="3">
        <f t="shared" si="149"/>
        <v>2024</v>
      </c>
      <c r="C3147" t="str">
        <f t="shared" si="147"/>
        <v>2023-2024</v>
      </c>
      <c r="D3147" t="s">
        <v>148</v>
      </c>
      <c r="E3147" t="s">
        <v>81</v>
      </c>
      <c r="F3147" t="str">
        <f t="shared" si="148"/>
        <v>New South Wales</v>
      </c>
      <c r="G3147" t="s">
        <v>10</v>
      </c>
      <c r="H3147">
        <v>2485</v>
      </c>
      <c r="I3147" t="s">
        <v>11</v>
      </c>
      <c r="J3147" t="s">
        <v>68</v>
      </c>
      <c r="K3147" t="s">
        <v>150</v>
      </c>
      <c r="L3147" t="s">
        <v>18</v>
      </c>
      <c r="M3147" s="5">
        <v>534.06999999999994</v>
      </c>
    </row>
    <row r="3148" spans="1:13" x14ac:dyDescent="0.2">
      <c r="A3148" s="2">
        <v>45214</v>
      </c>
      <c r="B3148" s="3">
        <f t="shared" si="149"/>
        <v>2024</v>
      </c>
      <c r="C3148" t="str">
        <f t="shared" si="147"/>
        <v>2023-2024</v>
      </c>
      <c r="D3148" t="s">
        <v>147</v>
      </c>
      <c r="E3148" t="s">
        <v>57</v>
      </c>
      <c r="F3148" t="str">
        <f t="shared" si="148"/>
        <v>New South Wales</v>
      </c>
      <c r="G3148" t="s">
        <v>10</v>
      </c>
      <c r="H3148">
        <v>2560</v>
      </c>
      <c r="I3148" t="s">
        <v>11</v>
      </c>
      <c r="J3148" t="s">
        <v>58</v>
      </c>
      <c r="K3148" t="s">
        <v>155</v>
      </c>
      <c r="L3148" t="s">
        <v>20</v>
      </c>
      <c r="M3148" s="5">
        <v>534.72</v>
      </c>
    </row>
    <row r="3149" spans="1:13" x14ac:dyDescent="0.2">
      <c r="A3149" s="2">
        <v>45171</v>
      </c>
      <c r="B3149" s="3">
        <f t="shared" si="149"/>
        <v>2024</v>
      </c>
      <c r="C3149" t="str">
        <f t="shared" si="147"/>
        <v>2023-2024</v>
      </c>
      <c r="D3149" t="s">
        <v>147</v>
      </c>
      <c r="E3149" t="s">
        <v>64</v>
      </c>
      <c r="F3149" t="str">
        <f t="shared" si="148"/>
        <v>Victoria</v>
      </c>
      <c r="G3149" t="s">
        <v>45</v>
      </c>
      <c r="H3149">
        <v>3199</v>
      </c>
      <c r="I3149" t="s">
        <v>11</v>
      </c>
      <c r="J3149" t="s">
        <v>63</v>
      </c>
      <c r="K3149" t="s">
        <v>149</v>
      </c>
      <c r="L3149" t="s">
        <v>15</v>
      </c>
      <c r="M3149" s="5">
        <v>534.94999999999993</v>
      </c>
    </row>
    <row r="3150" spans="1:13" x14ac:dyDescent="0.2">
      <c r="A3150" s="2">
        <v>45519</v>
      </c>
      <c r="B3150" s="3">
        <f t="shared" si="149"/>
        <v>2025</v>
      </c>
      <c r="C3150" t="str">
        <f t="shared" si="147"/>
        <v>2024-2025</v>
      </c>
      <c r="D3150" t="s">
        <v>147</v>
      </c>
      <c r="E3150" t="s">
        <v>119</v>
      </c>
      <c r="F3150" t="str">
        <f t="shared" si="148"/>
        <v>Queensland</v>
      </c>
      <c r="G3150" t="s">
        <v>35</v>
      </c>
      <c r="H3150">
        <v>4570</v>
      </c>
      <c r="I3150" t="s">
        <v>11</v>
      </c>
      <c r="J3150" t="s">
        <v>120</v>
      </c>
      <c r="K3150" t="s">
        <v>150</v>
      </c>
      <c r="L3150" t="s">
        <v>18</v>
      </c>
      <c r="M3150" s="5">
        <v>535.02</v>
      </c>
    </row>
    <row r="3151" spans="1:13" x14ac:dyDescent="0.2">
      <c r="A3151" s="2">
        <v>45086</v>
      </c>
      <c r="B3151" s="3">
        <f t="shared" si="149"/>
        <v>2023</v>
      </c>
      <c r="C3151" t="str">
        <f t="shared" si="147"/>
        <v>2022-2023</v>
      </c>
      <c r="D3151" t="s">
        <v>148</v>
      </c>
      <c r="E3151" t="s">
        <v>134</v>
      </c>
      <c r="F3151" t="str">
        <f t="shared" si="148"/>
        <v>Queensland</v>
      </c>
      <c r="G3151" t="s">
        <v>35</v>
      </c>
      <c r="H3151">
        <v>4825</v>
      </c>
      <c r="I3151" t="s">
        <v>11</v>
      </c>
      <c r="J3151" t="s">
        <v>36</v>
      </c>
      <c r="K3151" t="s">
        <v>150</v>
      </c>
      <c r="L3151" t="s">
        <v>18</v>
      </c>
      <c r="M3151" s="5">
        <v>535.56999999999994</v>
      </c>
    </row>
    <row r="3152" spans="1:13" x14ac:dyDescent="0.2">
      <c r="A3152" s="2">
        <v>45546</v>
      </c>
      <c r="B3152" s="3">
        <f t="shared" si="149"/>
        <v>2025</v>
      </c>
      <c r="C3152" t="str">
        <f t="shared" si="147"/>
        <v>2024-2025</v>
      </c>
      <c r="D3152" t="s">
        <v>147</v>
      </c>
      <c r="E3152" t="s">
        <v>78</v>
      </c>
      <c r="F3152" t="str">
        <f t="shared" si="148"/>
        <v>New South Wales</v>
      </c>
      <c r="G3152" t="s">
        <v>10</v>
      </c>
      <c r="H3152">
        <v>2350</v>
      </c>
      <c r="I3152" t="s">
        <v>11</v>
      </c>
      <c r="J3152" t="s">
        <v>68</v>
      </c>
      <c r="K3152" t="s">
        <v>19</v>
      </c>
      <c r="L3152" t="s">
        <v>23</v>
      </c>
      <c r="M3152" s="5">
        <v>535.75</v>
      </c>
    </row>
    <row r="3153" spans="1:13" x14ac:dyDescent="0.2">
      <c r="A3153" s="2">
        <v>45399</v>
      </c>
      <c r="B3153" s="3">
        <f t="shared" si="149"/>
        <v>2024</v>
      </c>
      <c r="C3153" t="str">
        <f t="shared" si="147"/>
        <v>2023-2024</v>
      </c>
      <c r="D3153" t="s">
        <v>147</v>
      </c>
      <c r="E3153" t="s">
        <v>84</v>
      </c>
      <c r="F3153" t="str">
        <f t="shared" si="148"/>
        <v>Queensland</v>
      </c>
      <c r="G3153" t="s">
        <v>35</v>
      </c>
      <c r="H3153">
        <v>4740</v>
      </c>
      <c r="I3153" t="s">
        <v>11</v>
      </c>
      <c r="J3153" t="s">
        <v>51</v>
      </c>
      <c r="K3153" t="s">
        <v>151</v>
      </c>
      <c r="L3153" t="s">
        <v>21</v>
      </c>
      <c r="M3153" s="5">
        <v>535.94000000000005</v>
      </c>
    </row>
    <row r="3154" spans="1:13" x14ac:dyDescent="0.2">
      <c r="A3154" s="2">
        <v>45579</v>
      </c>
      <c r="B3154" s="3">
        <f t="shared" si="149"/>
        <v>2025</v>
      </c>
      <c r="C3154" t="str">
        <f t="shared" si="147"/>
        <v>2024-2025</v>
      </c>
      <c r="D3154" t="s">
        <v>148</v>
      </c>
      <c r="E3154" t="s">
        <v>118</v>
      </c>
      <c r="F3154" t="str">
        <f t="shared" si="148"/>
        <v>New South Wales</v>
      </c>
      <c r="G3154" t="s">
        <v>10</v>
      </c>
      <c r="H3154">
        <v>2158</v>
      </c>
      <c r="I3154" t="s">
        <v>11</v>
      </c>
      <c r="J3154" t="s">
        <v>27</v>
      </c>
      <c r="K3154" t="s">
        <v>150</v>
      </c>
      <c r="L3154" t="s">
        <v>18</v>
      </c>
      <c r="M3154" s="5">
        <v>536.36</v>
      </c>
    </row>
    <row r="3155" spans="1:13" x14ac:dyDescent="0.2">
      <c r="A3155" s="2">
        <v>44983</v>
      </c>
      <c r="B3155" s="3">
        <f t="shared" si="149"/>
        <v>2023</v>
      </c>
      <c r="C3155" t="str">
        <f t="shared" si="147"/>
        <v>2022-2023</v>
      </c>
      <c r="D3155" t="s">
        <v>147</v>
      </c>
      <c r="E3155" t="s">
        <v>132</v>
      </c>
      <c r="F3155" t="str">
        <f t="shared" si="148"/>
        <v>New South Wales</v>
      </c>
      <c r="G3155" t="s">
        <v>10</v>
      </c>
      <c r="H3155">
        <v>2800</v>
      </c>
      <c r="I3155" t="s">
        <v>11</v>
      </c>
      <c r="J3155" t="s">
        <v>25</v>
      </c>
      <c r="K3155" t="s">
        <v>19</v>
      </c>
      <c r="L3155" t="s">
        <v>23</v>
      </c>
      <c r="M3155" s="5">
        <v>536.42000000000007</v>
      </c>
    </row>
    <row r="3156" spans="1:13" x14ac:dyDescent="0.2">
      <c r="A3156" s="2">
        <v>44970</v>
      </c>
      <c r="B3156" s="3">
        <f t="shared" si="149"/>
        <v>2023</v>
      </c>
      <c r="C3156" t="str">
        <f t="shared" si="147"/>
        <v>2022-2023</v>
      </c>
      <c r="D3156" t="s">
        <v>147</v>
      </c>
      <c r="E3156" t="s">
        <v>72</v>
      </c>
      <c r="F3156" t="str">
        <f t="shared" si="148"/>
        <v>Western Australia</v>
      </c>
      <c r="G3156" t="s">
        <v>48</v>
      </c>
      <c r="H3156">
        <v>6010</v>
      </c>
      <c r="I3156" t="s">
        <v>11</v>
      </c>
      <c r="J3156" t="s">
        <v>49</v>
      </c>
      <c r="K3156" t="s">
        <v>155</v>
      </c>
      <c r="L3156" t="s">
        <v>20</v>
      </c>
      <c r="M3156" s="5">
        <v>537.05000000000007</v>
      </c>
    </row>
    <row r="3157" spans="1:13" x14ac:dyDescent="0.2">
      <c r="A3157" s="2">
        <v>44962</v>
      </c>
      <c r="B3157" s="3">
        <f t="shared" si="149"/>
        <v>2023</v>
      </c>
      <c r="C3157" t="str">
        <f t="shared" si="147"/>
        <v>2022-2023</v>
      </c>
      <c r="D3157" t="s">
        <v>147</v>
      </c>
      <c r="E3157" t="s">
        <v>53</v>
      </c>
      <c r="F3157" t="str">
        <f t="shared" si="148"/>
        <v>South Australia</v>
      </c>
      <c r="G3157" t="s">
        <v>32</v>
      </c>
      <c r="H3157">
        <v>5082</v>
      </c>
      <c r="I3157" t="s">
        <v>11</v>
      </c>
      <c r="J3157" t="s">
        <v>33</v>
      </c>
      <c r="K3157" t="s">
        <v>153</v>
      </c>
      <c r="L3157" t="s">
        <v>16</v>
      </c>
      <c r="M3157" s="5">
        <v>537.24</v>
      </c>
    </row>
    <row r="3158" spans="1:13" x14ac:dyDescent="0.2">
      <c r="A3158" s="2">
        <v>45305</v>
      </c>
      <c r="B3158" s="3">
        <f t="shared" si="149"/>
        <v>2024</v>
      </c>
      <c r="C3158" t="str">
        <f t="shared" si="147"/>
        <v>2023-2024</v>
      </c>
      <c r="D3158" t="s">
        <v>147</v>
      </c>
      <c r="E3158" t="s">
        <v>130</v>
      </c>
      <c r="F3158" t="str">
        <f t="shared" si="148"/>
        <v>South Australia</v>
      </c>
      <c r="G3158" t="s">
        <v>32</v>
      </c>
      <c r="H3158">
        <v>5290</v>
      </c>
      <c r="I3158" t="s">
        <v>11</v>
      </c>
      <c r="J3158" t="s">
        <v>38</v>
      </c>
      <c r="K3158" t="s">
        <v>151</v>
      </c>
      <c r="L3158" t="s">
        <v>21</v>
      </c>
      <c r="M3158" s="5">
        <v>537.77</v>
      </c>
    </row>
    <row r="3159" spans="1:13" x14ac:dyDescent="0.2">
      <c r="A3159" s="2">
        <v>45222</v>
      </c>
      <c r="B3159" s="3">
        <f t="shared" si="149"/>
        <v>2024</v>
      </c>
      <c r="C3159" t="str">
        <f t="shared" si="147"/>
        <v>2023-2024</v>
      </c>
      <c r="D3159" t="s">
        <v>148</v>
      </c>
      <c r="E3159" t="s">
        <v>106</v>
      </c>
      <c r="F3159" t="str">
        <f t="shared" si="148"/>
        <v>Victoria</v>
      </c>
      <c r="G3159" t="s">
        <v>45</v>
      </c>
      <c r="H3159">
        <v>3915</v>
      </c>
      <c r="I3159" t="s">
        <v>11</v>
      </c>
      <c r="J3159" t="s">
        <v>55</v>
      </c>
      <c r="K3159" t="s">
        <v>155</v>
      </c>
      <c r="L3159" t="s">
        <v>20</v>
      </c>
      <c r="M3159" s="5">
        <v>538.76</v>
      </c>
    </row>
    <row r="3160" spans="1:13" x14ac:dyDescent="0.2">
      <c r="A3160" s="2">
        <v>45227</v>
      </c>
      <c r="B3160" s="3">
        <f t="shared" si="149"/>
        <v>2024</v>
      </c>
      <c r="C3160" t="str">
        <f t="shared" si="147"/>
        <v>2023-2024</v>
      </c>
      <c r="D3160" t="s">
        <v>147</v>
      </c>
      <c r="E3160" t="s">
        <v>66</v>
      </c>
      <c r="F3160" t="str">
        <f t="shared" si="148"/>
        <v>South Australia</v>
      </c>
      <c r="G3160" t="s">
        <v>32</v>
      </c>
      <c r="H3160">
        <v>5169</v>
      </c>
      <c r="I3160" t="s">
        <v>11</v>
      </c>
      <c r="J3160" t="s">
        <v>33</v>
      </c>
      <c r="K3160" t="s">
        <v>153</v>
      </c>
      <c r="L3160" t="s">
        <v>16</v>
      </c>
      <c r="M3160" s="5">
        <v>539.46</v>
      </c>
    </row>
    <row r="3161" spans="1:13" x14ac:dyDescent="0.2">
      <c r="A3161" s="2">
        <v>44993</v>
      </c>
      <c r="B3161" s="3">
        <f t="shared" si="149"/>
        <v>2023</v>
      </c>
      <c r="C3161" t="str">
        <f t="shared" si="147"/>
        <v>2022-2023</v>
      </c>
      <c r="D3161" t="s">
        <v>147</v>
      </c>
      <c r="E3161" t="s">
        <v>67</v>
      </c>
      <c r="F3161" t="str">
        <f t="shared" si="148"/>
        <v>New South Wales</v>
      </c>
      <c r="G3161" t="s">
        <v>10</v>
      </c>
      <c r="H3161">
        <v>2478</v>
      </c>
      <c r="I3161" t="s">
        <v>11</v>
      </c>
      <c r="J3161" t="s">
        <v>68</v>
      </c>
      <c r="K3161" t="s">
        <v>152</v>
      </c>
      <c r="L3161" t="s">
        <v>13</v>
      </c>
      <c r="M3161" s="5">
        <v>539.91000000000008</v>
      </c>
    </row>
    <row r="3162" spans="1:13" x14ac:dyDescent="0.2">
      <c r="A3162" s="2">
        <v>44997</v>
      </c>
      <c r="B3162" s="3">
        <f t="shared" si="149"/>
        <v>2023</v>
      </c>
      <c r="C3162" t="str">
        <f t="shared" si="147"/>
        <v>2022-2023</v>
      </c>
      <c r="D3162" t="s">
        <v>147</v>
      </c>
      <c r="E3162" t="s">
        <v>123</v>
      </c>
      <c r="F3162" t="str">
        <f t="shared" si="148"/>
        <v>Western Australia</v>
      </c>
      <c r="G3162" t="s">
        <v>48</v>
      </c>
      <c r="H3162">
        <v>6109</v>
      </c>
      <c r="I3162" t="s">
        <v>11</v>
      </c>
      <c r="J3162" t="s">
        <v>94</v>
      </c>
      <c r="K3162" t="s">
        <v>19</v>
      </c>
      <c r="L3162" t="s">
        <v>23</v>
      </c>
      <c r="M3162" s="5">
        <v>540.04</v>
      </c>
    </row>
    <row r="3163" spans="1:13" x14ac:dyDescent="0.2">
      <c r="A3163" s="2">
        <v>45502</v>
      </c>
      <c r="B3163" s="3">
        <f t="shared" si="149"/>
        <v>2025</v>
      </c>
      <c r="C3163" t="str">
        <f t="shared" si="147"/>
        <v>2024-2025</v>
      </c>
      <c r="D3163" t="s">
        <v>147</v>
      </c>
      <c r="E3163" t="s">
        <v>139</v>
      </c>
      <c r="F3163" t="str">
        <f t="shared" si="148"/>
        <v>New South Wales</v>
      </c>
      <c r="G3163" t="s">
        <v>10</v>
      </c>
      <c r="H3163">
        <v>2020</v>
      </c>
      <c r="I3163" t="s">
        <v>11</v>
      </c>
      <c r="J3163" t="s">
        <v>12</v>
      </c>
      <c r="K3163" t="s">
        <v>19</v>
      </c>
      <c r="L3163" t="s">
        <v>23</v>
      </c>
      <c r="M3163" s="5">
        <v>540.88</v>
      </c>
    </row>
    <row r="3164" spans="1:13" x14ac:dyDescent="0.2">
      <c r="A3164" s="2">
        <v>45326</v>
      </c>
      <c r="B3164" s="3">
        <f t="shared" si="149"/>
        <v>2024</v>
      </c>
      <c r="C3164" t="str">
        <f t="shared" si="147"/>
        <v>2023-2024</v>
      </c>
      <c r="D3164" t="s">
        <v>147</v>
      </c>
      <c r="E3164" t="s">
        <v>128</v>
      </c>
      <c r="F3164" t="str">
        <f t="shared" si="148"/>
        <v>Western Australia</v>
      </c>
      <c r="G3164" t="s">
        <v>48</v>
      </c>
      <c r="H3164">
        <v>6027</v>
      </c>
      <c r="I3164" t="s">
        <v>11</v>
      </c>
      <c r="J3164" t="s">
        <v>49</v>
      </c>
      <c r="K3164" t="s">
        <v>151</v>
      </c>
      <c r="L3164" t="s">
        <v>21</v>
      </c>
      <c r="M3164" s="5">
        <v>541.1400000000001</v>
      </c>
    </row>
    <row r="3165" spans="1:13" x14ac:dyDescent="0.2">
      <c r="A3165" s="2">
        <v>45097</v>
      </c>
      <c r="B3165" s="3">
        <f t="shared" si="149"/>
        <v>2023</v>
      </c>
      <c r="C3165" t="str">
        <f t="shared" si="147"/>
        <v>2022-2023</v>
      </c>
      <c r="D3165" t="s">
        <v>147</v>
      </c>
      <c r="E3165" t="s">
        <v>99</v>
      </c>
      <c r="F3165" t="str">
        <f t="shared" si="148"/>
        <v>Victoria</v>
      </c>
      <c r="G3165" t="s">
        <v>45</v>
      </c>
      <c r="H3165">
        <v>3148</v>
      </c>
      <c r="I3165" t="s">
        <v>11</v>
      </c>
      <c r="J3165" t="s">
        <v>63</v>
      </c>
      <c r="K3165" t="s">
        <v>154</v>
      </c>
      <c r="L3165" t="s">
        <v>14</v>
      </c>
      <c r="M3165" s="5">
        <v>541.25</v>
      </c>
    </row>
    <row r="3166" spans="1:13" x14ac:dyDescent="0.2">
      <c r="A3166" s="2">
        <v>45492</v>
      </c>
      <c r="B3166" s="3">
        <f t="shared" si="149"/>
        <v>2025</v>
      </c>
      <c r="C3166" t="str">
        <f t="shared" si="147"/>
        <v>2024-2025</v>
      </c>
      <c r="D3166" t="s">
        <v>147</v>
      </c>
      <c r="E3166" t="s">
        <v>128</v>
      </c>
      <c r="F3166" t="str">
        <f t="shared" si="148"/>
        <v>Western Australia</v>
      </c>
      <c r="G3166" t="s">
        <v>48</v>
      </c>
      <c r="H3166">
        <v>6027</v>
      </c>
      <c r="I3166" t="s">
        <v>11</v>
      </c>
      <c r="J3166" t="s">
        <v>49</v>
      </c>
      <c r="K3166" t="s">
        <v>155</v>
      </c>
      <c r="L3166" t="s">
        <v>20</v>
      </c>
      <c r="M3166" s="5">
        <v>541.59</v>
      </c>
    </row>
    <row r="3167" spans="1:13" x14ac:dyDescent="0.2">
      <c r="A3167" s="2">
        <v>45203</v>
      </c>
      <c r="B3167" s="3">
        <f t="shared" si="149"/>
        <v>2024</v>
      </c>
      <c r="C3167" t="str">
        <f t="shared" si="147"/>
        <v>2023-2024</v>
      </c>
      <c r="D3167" t="s">
        <v>147</v>
      </c>
      <c r="E3167" t="s">
        <v>24</v>
      </c>
      <c r="F3167" t="str">
        <f t="shared" si="148"/>
        <v>New South Wales</v>
      </c>
      <c r="G3167" t="s">
        <v>10</v>
      </c>
      <c r="H3167">
        <v>2795</v>
      </c>
      <c r="I3167" t="s">
        <v>11</v>
      </c>
      <c r="J3167" t="s">
        <v>25</v>
      </c>
      <c r="K3167" t="s">
        <v>19</v>
      </c>
      <c r="L3167" t="s">
        <v>23</v>
      </c>
      <c r="M3167" s="5">
        <v>541.61000000000013</v>
      </c>
    </row>
    <row r="3168" spans="1:13" x14ac:dyDescent="0.2">
      <c r="A3168" s="2">
        <v>45063</v>
      </c>
      <c r="B3168" s="3">
        <f t="shared" si="149"/>
        <v>2023</v>
      </c>
      <c r="C3168" t="str">
        <f t="shared" si="147"/>
        <v>2022-2023</v>
      </c>
      <c r="D3168" t="s">
        <v>148</v>
      </c>
      <c r="E3168" t="s">
        <v>111</v>
      </c>
      <c r="F3168" t="str">
        <f t="shared" si="148"/>
        <v>New South Wales</v>
      </c>
      <c r="G3168" t="s">
        <v>10</v>
      </c>
      <c r="H3168">
        <v>2120</v>
      </c>
      <c r="I3168" t="s">
        <v>11</v>
      </c>
      <c r="J3168" t="s">
        <v>27</v>
      </c>
      <c r="K3168" t="s">
        <v>149</v>
      </c>
      <c r="L3168" t="s">
        <v>15</v>
      </c>
      <c r="M3168" s="5">
        <v>541.79999999999995</v>
      </c>
    </row>
    <row r="3169" spans="1:13" x14ac:dyDescent="0.2">
      <c r="A3169" s="2">
        <v>45212</v>
      </c>
      <c r="B3169" s="3">
        <f t="shared" si="149"/>
        <v>2024</v>
      </c>
      <c r="C3169" t="str">
        <f t="shared" si="147"/>
        <v>2023-2024</v>
      </c>
      <c r="D3169" t="s">
        <v>148</v>
      </c>
      <c r="E3169" t="s">
        <v>105</v>
      </c>
      <c r="F3169" t="str">
        <f t="shared" si="148"/>
        <v>Victoria</v>
      </c>
      <c r="G3169" t="s">
        <v>45</v>
      </c>
      <c r="H3169">
        <v>3500</v>
      </c>
      <c r="I3169" t="s">
        <v>11</v>
      </c>
      <c r="J3169" t="s">
        <v>60</v>
      </c>
      <c r="K3169" t="s">
        <v>155</v>
      </c>
      <c r="L3169" t="s">
        <v>20</v>
      </c>
      <c r="M3169" s="5">
        <v>543.02</v>
      </c>
    </row>
    <row r="3170" spans="1:13" x14ac:dyDescent="0.2">
      <c r="A3170" s="2">
        <v>45068</v>
      </c>
      <c r="B3170" s="3">
        <f t="shared" si="149"/>
        <v>2023</v>
      </c>
      <c r="C3170" t="str">
        <f t="shared" si="147"/>
        <v>2022-2023</v>
      </c>
      <c r="D3170" t="s">
        <v>147</v>
      </c>
      <c r="E3170" t="s">
        <v>59</v>
      </c>
      <c r="F3170" t="str">
        <f t="shared" si="148"/>
        <v>Victoria</v>
      </c>
      <c r="G3170" t="s">
        <v>45</v>
      </c>
      <c r="H3170">
        <v>3280</v>
      </c>
      <c r="I3170" t="s">
        <v>11</v>
      </c>
      <c r="J3170" t="s">
        <v>60</v>
      </c>
      <c r="K3170" t="s">
        <v>153</v>
      </c>
      <c r="L3170" t="s">
        <v>16</v>
      </c>
      <c r="M3170" s="5">
        <v>544.09</v>
      </c>
    </row>
    <row r="3171" spans="1:13" x14ac:dyDescent="0.2">
      <c r="A3171" s="2">
        <v>44938</v>
      </c>
      <c r="B3171" s="3">
        <f t="shared" si="149"/>
        <v>2023</v>
      </c>
      <c r="C3171" t="str">
        <f t="shared" si="147"/>
        <v>2022-2023</v>
      </c>
      <c r="D3171" t="s">
        <v>147</v>
      </c>
      <c r="E3171" t="s">
        <v>9</v>
      </c>
      <c r="F3171" t="str">
        <f t="shared" si="148"/>
        <v>New South Wales</v>
      </c>
      <c r="G3171" t="s">
        <v>10</v>
      </c>
      <c r="H3171">
        <v>2067</v>
      </c>
      <c r="I3171" t="s">
        <v>11</v>
      </c>
      <c r="J3171" t="s">
        <v>12</v>
      </c>
      <c r="K3171" t="s">
        <v>19</v>
      </c>
      <c r="L3171" t="s">
        <v>23</v>
      </c>
      <c r="M3171" s="5">
        <v>544.26</v>
      </c>
    </row>
    <row r="3172" spans="1:13" x14ac:dyDescent="0.2">
      <c r="A3172" s="2">
        <v>45389</v>
      </c>
      <c r="B3172" s="3">
        <f t="shared" si="149"/>
        <v>2024</v>
      </c>
      <c r="C3172" t="str">
        <f t="shared" si="147"/>
        <v>2023-2024</v>
      </c>
      <c r="D3172" t="s">
        <v>147</v>
      </c>
      <c r="E3172" t="s">
        <v>53</v>
      </c>
      <c r="F3172" t="str">
        <f t="shared" si="148"/>
        <v>South Australia</v>
      </c>
      <c r="G3172" t="s">
        <v>32</v>
      </c>
      <c r="H3172">
        <v>5082</v>
      </c>
      <c r="I3172" t="s">
        <v>11</v>
      </c>
      <c r="J3172" t="s">
        <v>33</v>
      </c>
      <c r="K3172" t="s">
        <v>150</v>
      </c>
      <c r="L3172" t="s">
        <v>18</v>
      </c>
      <c r="M3172" s="5">
        <v>546.62</v>
      </c>
    </row>
    <row r="3173" spans="1:13" x14ac:dyDescent="0.2">
      <c r="A3173" s="2">
        <v>45395</v>
      </c>
      <c r="B3173" s="3">
        <f t="shared" si="149"/>
        <v>2024</v>
      </c>
      <c r="C3173" t="str">
        <f t="shared" si="147"/>
        <v>2023-2024</v>
      </c>
      <c r="D3173" t="s">
        <v>147</v>
      </c>
      <c r="E3173" t="s">
        <v>54</v>
      </c>
      <c r="F3173" t="str">
        <f t="shared" si="148"/>
        <v>Victoria</v>
      </c>
      <c r="G3173" t="s">
        <v>45</v>
      </c>
      <c r="H3173">
        <v>3977</v>
      </c>
      <c r="I3173" t="s">
        <v>11</v>
      </c>
      <c r="J3173" t="s">
        <v>55</v>
      </c>
      <c r="K3173" t="s">
        <v>149</v>
      </c>
      <c r="L3173" t="s">
        <v>15</v>
      </c>
      <c r="M3173" s="5">
        <v>547.33000000000004</v>
      </c>
    </row>
    <row r="3174" spans="1:13" x14ac:dyDescent="0.2">
      <c r="A3174" s="2">
        <v>45616</v>
      </c>
      <c r="B3174" s="3">
        <f t="shared" si="149"/>
        <v>2025</v>
      </c>
      <c r="C3174" t="str">
        <f t="shared" si="147"/>
        <v>2024-2025</v>
      </c>
      <c r="D3174" t="s">
        <v>147</v>
      </c>
      <c r="E3174" t="s">
        <v>53</v>
      </c>
      <c r="F3174" t="str">
        <f t="shared" si="148"/>
        <v>South Australia</v>
      </c>
      <c r="G3174" t="s">
        <v>32</v>
      </c>
      <c r="H3174">
        <v>5082</v>
      </c>
      <c r="I3174" t="s">
        <v>11</v>
      </c>
      <c r="J3174" t="s">
        <v>33</v>
      </c>
      <c r="K3174" t="s">
        <v>154</v>
      </c>
      <c r="L3174" t="s">
        <v>14</v>
      </c>
      <c r="M3174" s="5">
        <v>548.43000000000006</v>
      </c>
    </row>
    <row r="3175" spans="1:13" x14ac:dyDescent="0.2">
      <c r="A3175" s="2">
        <v>45551</v>
      </c>
      <c r="B3175" s="3">
        <f t="shared" si="149"/>
        <v>2025</v>
      </c>
      <c r="C3175" t="str">
        <f t="shared" si="147"/>
        <v>2024-2025</v>
      </c>
      <c r="D3175" t="s">
        <v>147</v>
      </c>
      <c r="E3175" t="s">
        <v>67</v>
      </c>
      <c r="F3175" t="str">
        <f t="shared" si="148"/>
        <v>New South Wales</v>
      </c>
      <c r="G3175" t="s">
        <v>10</v>
      </c>
      <c r="H3175">
        <v>2478</v>
      </c>
      <c r="I3175" t="s">
        <v>11</v>
      </c>
      <c r="J3175" t="s">
        <v>68</v>
      </c>
      <c r="K3175" t="s">
        <v>150</v>
      </c>
      <c r="L3175" t="s">
        <v>18</v>
      </c>
      <c r="M3175" s="5">
        <v>549.59</v>
      </c>
    </row>
    <row r="3176" spans="1:13" x14ac:dyDescent="0.2">
      <c r="A3176" s="2">
        <v>45634</v>
      </c>
      <c r="B3176" s="3">
        <f t="shared" si="149"/>
        <v>2025</v>
      </c>
      <c r="C3176" t="str">
        <f t="shared" si="147"/>
        <v>2024-2025</v>
      </c>
      <c r="D3176" t="s">
        <v>147</v>
      </c>
      <c r="E3176" t="s">
        <v>65</v>
      </c>
      <c r="F3176" t="str">
        <f t="shared" si="148"/>
        <v>New South Wales</v>
      </c>
      <c r="G3176" t="s">
        <v>10</v>
      </c>
      <c r="H3176">
        <v>2541</v>
      </c>
      <c r="I3176" t="s">
        <v>11</v>
      </c>
      <c r="J3176" t="s">
        <v>58</v>
      </c>
      <c r="K3176" t="s">
        <v>156</v>
      </c>
      <c r="L3176" t="s">
        <v>17</v>
      </c>
      <c r="M3176" s="5">
        <v>550.4</v>
      </c>
    </row>
    <row r="3177" spans="1:13" x14ac:dyDescent="0.2">
      <c r="A3177" s="2">
        <v>45654</v>
      </c>
      <c r="B3177" s="3">
        <f t="shared" si="149"/>
        <v>2025</v>
      </c>
      <c r="C3177" t="str">
        <f t="shared" si="147"/>
        <v>2024-2025</v>
      </c>
      <c r="D3177" t="s">
        <v>147</v>
      </c>
      <c r="E3177" t="s">
        <v>66</v>
      </c>
      <c r="F3177" t="str">
        <f t="shared" si="148"/>
        <v>South Australia</v>
      </c>
      <c r="G3177" t="s">
        <v>32</v>
      </c>
      <c r="H3177">
        <v>5169</v>
      </c>
      <c r="I3177" t="s">
        <v>11</v>
      </c>
      <c r="J3177" t="s">
        <v>33</v>
      </c>
      <c r="K3177" t="s">
        <v>150</v>
      </c>
      <c r="L3177" t="s">
        <v>18</v>
      </c>
      <c r="M3177" s="5">
        <v>550.46</v>
      </c>
    </row>
    <row r="3178" spans="1:13" x14ac:dyDescent="0.2">
      <c r="A3178" s="2">
        <v>45590</v>
      </c>
      <c r="B3178" s="3">
        <f t="shared" si="149"/>
        <v>2025</v>
      </c>
      <c r="C3178" t="str">
        <f t="shared" si="147"/>
        <v>2024-2025</v>
      </c>
      <c r="D3178" t="s">
        <v>147</v>
      </c>
      <c r="E3178" t="s">
        <v>117</v>
      </c>
      <c r="F3178" t="str">
        <f t="shared" si="148"/>
        <v>Queensland</v>
      </c>
      <c r="G3178" t="s">
        <v>35</v>
      </c>
      <c r="H3178">
        <v>4119</v>
      </c>
      <c r="I3178" t="s">
        <v>11</v>
      </c>
      <c r="J3178" t="s">
        <v>43</v>
      </c>
      <c r="K3178" t="s">
        <v>155</v>
      </c>
      <c r="L3178" t="s">
        <v>20</v>
      </c>
      <c r="M3178" s="5">
        <v>551.24</v>
      </c>
    </row>
    <row r="3179" spans="1:13" x14ac:dyDescent="0.2">
      <c r="A3179" s="2">
        <v>44928</v>
      </c>
      <c r="B3179" s="3">
        <f t="shared" si="149"/>
        <v>2023</v>
      </c>
      <c r="C3179" t="str">
        <f t="shared" si="147"/>
        <v>2022-2023</v>
      </c>
      <c r="D3179" t="s">
        <v>147</v>
      </c>
      <c r="E3179" t="s">
        <v>83</v>
      </c>
      <c r="F3179" t="str">
        <f t="shared" si="148"/>
        <v>New South Wales</v>
      </c>
      <c r="G3179" t="s">
        <v>10</v>
      </c>
      <c r="H3179">
        <v>2750</v>
      </c>
      <c r="I3179" t="s">
        <v>11</v>
      </c>
      <c r="J3179" t="s">
        <v>25</v>
      </c>
      <c r="K3179" t="s">
        <v>151</v>
      </c>
      <c r="L3179" t="s">
        <v>21</v>
      </c>
      <c r="M3179" s="5">
        <v>551.43000000000006</v>
      </c>
    </row>
    <row r="3180" spans="1:13" x14ac:dyDescent="0.2">
      <c r="A3180" s="2">
        <v>45302</v>
      </c>
      <c r="B3180" s="3">
        <f t="shared" si="149"/>
        <v>2024</v>
      </c>
      <c r="C3180" t="str">
        <f t="shared" si="147"/>
        <v>2023-2024</v>
      </c>
      <c r="D3180" t="s">
        <v>148</v>
      </c>
      <c r="E3180" t="s">
        <v>105</v>
      </c>
      <c r="F3180" t="str">
        <f t="shared" si="148"/>
        <v>Victoria</v>
      </c>
      <c r="G3180" t="s">
        <v>45</v>
      </c>
      <c r="H3180">
        <v>3500</v>
      </c>
      <c r="I3180" t="s">
        <v>11</v>
      </c>
      <c r="J3180" t="s">
        <v>60</v>
      </c>
      <c r="K3180" t="s">
        <v>154</v>
      </c>
      <c r="L3180" t="s">
        <v>14</v>
      </c>
      <c r="M3180" s="5">
        <v>551.44000000000005</v>
      </c>
    </row>
    <row r="3181" spans="1:13" x14ac:dyDescent="0.2">
      <c r="A3181" s="2">
        <v>45494</v>
      </c>
      <c r="B3181" s="3">
        <f t="shared" si="149"/>
        <v>2025</v>
      </c>
      <c r="C3181" t="str">
        <f t="shared" si="147"/>
        <v>2024-2025</v>
      </c>
      <c r="D3181" t="s">
        <v>147</v>
      </c>
      <c r="E3181" t="s">
        <v>115</v>
      </c>
      <c r="F3181" t="str">
        <f t="shared" si="148"/>
        <v>Western Australia</v>
      </c>
      <c r="G3181" t="s">
        <v>48</v>
      </c>
      <c r="H3181">
        <v>6280</v>
      </c>
      <c r="I3181" t="s">
        <v>11</v>
      </c>
      <c r="J3181" t="s">
        <v>94</v>
      </c>
      <c r="K3181" t="s">
        <v>154</v>
      </c>
      <c r="L3181" t="s">
        <v>14</v>
      </c>
      <c r="M3181" s="5">
        <v>551.75999999999988</v>
      </c>
    </row>
    <row r="3182" spans="1:13" x14ac:dyDescent="0.2">
      <c r="A3182" s="2">
        <v>45101</v>
      </c>
      <c r="B3182" s="3">
        <f t="shared" si="149"/>
        <v>2023</v>
      </c>
      <c r="C3182" t="str">
        <f t="shared" si="147"/>
        <v>2022-2023</v>
      </c>
      <c r="D3182" t="s">
        <v>147</v>
      </c>
      <c r="E3182" t="s">
        <v>74</v>
      </c>
      <c r="F3182" t="str">
        <f t="shared" si="148"/>
        <v>South Australia</v>
      </c>
      <c r="G3182" t="s">
        <v>32</v>
      </c>
      <c r="H3182">
        <v>5043</v>
      </c>
      <c r="I3182" t="s">
        <v>11</v>
      </c>
      <c r="J3182" t="s">
        <v>33</v>
      </c>
      <c r="K3182" t="s">
        <v>150</v>
      </c>
      <c r="L3182" t="s">
        <v>18</v>
      </c>
      <c r="M3182" s="5">
        <v>552.01</v>
      </c>
    </row>
    <row r="3183" spans="1:13" x14ac:dyDescent="0.2">
      <c r="A3183" s="2">
        <v>45649</v>
      </c>
      <c r="B3183" s="3">
        <f t="shared" si="149"/>
        <v>2025</v>
      </c>
      <c r="C3183" t="str">
        <f t="shared" si="147"/>
        <v>2024-2025</v>
      </c>
      <c r="D3183" t="s">
        <v>147</v>
      </c>
      <c r="E3183" t="s">
        <v>103</v>
      </c>
      <c r="F3183" t="str">
        <f t="shared" si="148"/>
        <v>Queensland</v>
      </c>
      <c r="G3183" t="s">
        <v>35</v>
      </c>
      <c r="H3183">
        <v>4509</v>
      </c>
      <c r="I3183" t="s">
        <v>11</v>
      </c>
      <c r="J3183" t="s">
        <v>104</v>
      </c>
      <c r="K3183" t="s">
        <v>154</v>
      </c>
      <c r="L3183" t="s">
        <v>14</v>
      </c>
      <c r="M3183" s="5">
        <v>552.23</v>
      </c>
    </row>
    <row r="3184" spans="1:13" x14ac:dyDescent="0.2">
      <c r="A3184" s="2">
        <v>45491</v>
      </c>
      <c r="B3184" s="3">
        <f t="shared" si="149"/>
        <v>2025</v>
      </c>
      <c r="C3184" t="str">
        <f t="shared" si="147"/>
        <v>2024-2025</v>
      </c>
      <c r="D3184" t="s">
        <v>147</v>
      </c>
      <c r="E3184" t="s">
        <v>79</v>
      </c>
      <c r="F3184" t="str">
        <f t="shared" si="148"/>
        <v>Australian Capital Territory</v>
      </c>
      <c r="G3184" t="s">
        <v>80</v>
      </c>
      <c r="H3184">
        <v>2617</v>
      </c>
      <c r="I3184" t="s">
        <v>11</v>
      </c>
      <c r="J3184" t="s">
        <v>58</v>
      </c>
      <c r="K3184" t="s">
        <v>150</v>
      </c>
      <c r="L3184" t="s">
        <v>18</v>
      </c>
      <c r="M3184" s="5">
        <v>552.62</v>
      </c>
    </row>
    <row r="3185" spans="1:13" x14ac:dyDescent="0.2">
      <c r="A3185" s="2">
        <v>45319</v>
      </c>
      <c r="B3185" s="3">
        <f t="shared" si="149"/>
        <v>2024</v>
      </c>
      <c r="C3185" t="str">
        <f t="shared" si="147"/>
        <v>2023-2024</v>
      </c>
      <c r="D3185" t="s">
        <v>147</v>
      </c>
      <c r="E3185" t="s">
        <v>78</v>
      </c>
      <c r="F3185" t="str">
        <f t="shared" si="148"/>
        <v>New South Wales</v>
      </c>
      <c r="G3185" t="s">
        <v>10</v>
      </c>
      <c r="H3185">
        <v>2350</v>
      </c>
      <c r="I3185" t="s">
        <v>11</v>
      </c>
      <c r="J3185" t="s">
        <v>68</v>
      </c>
      <c r="K3185" t="s">
        <v>19</v>
      </c>
      <c r="L3185" t="s">
        <v>23</v>
      </c>
      <c r="M3185" s="5">
        <v>555.23</v>
      </c>
    </row>
    <row r="3186" spans="1:13" x14ac:dyDescent="0.2">
      <c r="A3186" s="2">
        <v>45652</v>
      </c>
      <c r="B3186" s="3">
        <f t="shared" si="149"/>
        <v>2025</v>
      </c>
      <c r="C3186" t="str">
        <f t="shared" si="147"/>
        <v>2024-2025</v>
      </c>
      <c r="D3186" t="s">
        <v>147</v>
      </c>
      <c r="E3186" t="s">
        <v>44</v>
      </c>
      <c r="F3186" t="str">
        <f t="shared" si="148"/>
        <v>Victoria</v>
      </c>
      <c r="G3186" t="s">
        <v>45</v>
      </c>
      <c r="H3186">
        <v>3066</v>
      </c>
      <c r="I3186" t="s">
        <v>11</v>
      </c>
      <c r="J3186" t="s">
        <v>46</v>
      </c>
      <c r="K3186" t="s">
        <v>154</v>
      </c>
      <c r="L3186" t="s">
        <v>14</v>
      </c>
      <c r="M3186" s="5">
        <v>555.95000000000005</v>
      </c>
    </row>
    <row r="3187" spans="1:13" x14ac:dyDescent="0.2">
      <c r="A3187" s="2">
        <v>45494</v>
      </c>
      <c r="B3187" s="3">
        <f t="shared" si="149"/>
        <v>2025</v>
      </c>
      <c r="C3187" t="str">
        <f t="shared" si="147"/>
        <v>2024-2025</v>
      </c>
      <c r="D3187" t="s">
        <v>147</v>
      </c>
      <c r="E3187" t="s">
        <v>37</v>
      </c>
      <c r="F3187" t="str">
        <f t="shared" si="148"/>
        <v>South Australia</v>
      </c>
      <c r="G3187" t="s">
        <v>32</v>
      </c>
      <c r="H3187">
        <v>5607</v>
      </c>
      <c r="I3187" t="s">
        <v>11</v>
      </c>
      <c r="J3187" t="s">
        <v>38</v>
      </c>
      <c r="K3187" t="s">
        <v>149</v>
      </c>
      <c r="L3187" t="s">
        <v>15</v>
      </c>
      <c r="M3187" s="5">
        <v>559.35</v>
      </c>
    </row>
    <row r="3188" spans="1:13" x14ac:dyDescent="0.2">
      <c r="A3188" s="2">
        <v>45515</v>
      </c>
      <c r="B3188" s="3">
        <f t="shared" si="149"/>
        <v>2025</v>
      </c>
      <c r="C3188" t="str">
        <f t="shared" si="147"/>
        <v>2024-2025</v>
      </c>
      <c r="D3188" t="s">
        <v>147</v>
      </c>
      <c r="E3188" t="s">
        <v>93</v>
      </c>
      <c r="F3188" t="str">
        <f t="shared" si="148"/>
        <v>Western Australia</v>
      </c>
      <c r="G3188" t="s">
        <v>48</v>
      </c>
      <c r="H3188">
        <v>6112</v>
      </c>
      <c r="I3188" t="s">
        <v>11</v>
      </c>
      <c r="J3188" t="s">
        <v>94</v>
      </c>
      <c r="K3188" t="s">
        <v>150</v>
      </c>
      <c r="L3188" t="s">
        <v>18</v>
      </c>
      <c r="M3188" s="5">
        <v>560.37</v>
      </c>
    </row>
    <row r="3189" spans="1:13" x14ac:dyDescent="0.2">
      <c r="A3189" s="2">
        <v>45214</v>
      </c>
      <c r="B3189" s="3">
        <f t="shared" si="149"/>
        <v>2024</v>
      </c>
      <c r="C3189" t="str">
        <f t="shared" si="147"/>
        <v>2023-2024</v>
      </c>
      <c r="D3189" t="s">
        <v>147</v>
      </c>
      <c r="E3189" t="s">
        <v>9</v>
      </c>
      <c r="F3189" t="str">
        <f t="shared" si="148"/>
        <v>New South Wales</v>
      </c>
      <c r="G3189" t="s">
        <v>10</v>
      </c>
      <c r="H3189">
        <v>2067</v>
      </c>
      <c r="I3189" t="s">
        <v>11</v>
      </c>
      <c r="J3189" t="s">
        <v>12</v>
      </c>
      <c r="K3189" t="s">
        <v>152</v>
      </c>
      <c r="L3189" t="s">
        <v>13</v>
      </c>
      <c r="M3189" s="5">
        <v>561.29</v>
      </c>
    </row>
    <row r="3190" spans="1:13" x14ac:dyDescent="0.2">
      <c r="A3190" s="2">
        <v>45079</v>
      </c>
      <c r="B3190" s="3">
        <f t="shared" si="149"/>
        <v>2023</v>
      </c>
      <c r="C3190" t="str">
        <f t="shared" si="147"/>
        <v>2022-2023</v>
      </c>
      <c r="D3190" t="s">
        <v>147</v>
      </c>
      <c r="E3190" t="s">
        <v>119</v>
      </c>
      <c r="F3190" t="str">
        <f t="shared" si="148"/>
        <v>Queensland</v>
      </c>
      <c r="G3190" t="s">
        <v>35</v>
      </c>
      <c r="H3190">
        <v>4570</v>
      </c>
      <c r="I3190" t="s">
        <v>11</v>
      </c>
      <c r="J3190" t="s">
        <v>120</v>
      </c>
      <c r="K3190" t="s">
        <v>149</v>
      </c>
      <c r="L3190" t="s">
        <v>15</v>
      </c>
      <c r="M3190" s="5">
        <v>561.67000000000007</v>
      </c>
    </row>
    <row r="3191" spans="1:13" x14ac:dyDescent="0.2">
      <c r="A3191" s="2">
        <v>45235</v>
      </c>
      <c r="B3191" s="3">
        <f t="shared" si="149"/>
        <v>2024</v>
      </c>
      <c r="C3191" t="str">
        <f t="shared" si="147"/>
        <v>2023-2024</v>
      </c>
      <c r="D3191" t="s">
        <v>147</v>
      </c>
      <c r="E3191" t="s">
        <v>126</v>
      </c>
      <c r="F3191" t="str">
        <f t="shared" si="148"/>
        <v>Queensland</v>
      </c>
      <c r="G3191" t="s">
        <v>35</v>
      </c>
      <c r="H3191">
        <v>4551</v>
      </c>
      <c r="I3191" t="s">
        <v>11</v>
      </c>
      <c r="J3191" t="s">
        <v>120</v>
      </c>
      <c r="K3191" t="s">
        <v>19</v>
      </c>
      <c r="L3191" t="s">
        <v>23</v>
      </c>
      <c r="M3191" s="5">
        <v>562.51</v>
      </c>
    </row>
    <row r="3192" spans="1:13" x14ac:dyDescent="0.2">
      <c r="A3192" s="2">
        <v>45106</v>
      </c>
      <c r="B3192" s="3">
        <f t="shared" si="149"/>
        <v>2023</v>
      </c>
      <c r="C3192" t="str">
        <f t="shared" si="147"/>
        <v>2022-2023</v>
      </c>
      <c r="D3192" t="s">
        <v>147</v>
      </c>
      <c r="E3192" t="s">
        <v>122</v>
      </c>
      <c r="F3192" t="str">
        <f t="shared" si="148"/>
        <v>New South Wales</v>
      </c>
      <c r="G3192" t="s">
        <v>10</v>
      </c>
      <c r="H3192">
        <v>2650</v>
      </c>
      <c r="I3192" t="s">
        <v>11</v>
      </c>
      <c r="J3192" t="s">
        <v>25</v>
      </c>
      <c r="K3192" t="s">
        <v>19</v>
      </c>
      <c r="L3192" t="s">
        <v>23</v>
      </c>
      <c r="M3192" s="5">
        <v>563.32999999999993</v>
      </c>
    </row>
    <row r="3193" spans="1:13" x14ac:dyDescent="0.2">
      <c r="A3193" s="2">
        <v>45568</v>
      </c>
      <c r="B3193" s="3">
        <f t="shared" si="149"/>
        <v>2025</v>
      </c>
      <c r="C3193" t="str">
        <f t="shared" si="147"/>
        <v>2024-2025</v>
      </c>
      <c r="D3193" t="s">
        <v>147</v>
      </c>
      <c r="E3193" t="s">
        <v>107</v>
      </c>
      <c r="F3193" t="str">
        <f t="shared" si="148"/>
        <v>Queensland</v>
      </c>
      <c r="G3193" t="s">
        <v>35</v>
      </c>
      <c r="H3193">
        <v>4220</v>
      </c>
      <c r="I3193" t="s">
        <v>11</v>
      </c>
      <c r="J3193" t="s">
        <v>104</v>
      </c>
      <c r="K3193" t="s">
        <v>149</v>
      </c>
      <c r="L3193" t="s">
        <v>15</v>
      </c>
      <c r="M3193" s="5">
        <v>563.57999999999993</v>
      </c>
    </row>
    <row r="3194" spans="1:13" x14ac:dyDescent="0.2">
      <c r="A3194" s="2">
        <v>45342</v>
      </c>
      <c r="B3194" s="3">
        <f t="shared" si="149"/>
        <v>2024</v>
      </c>
      <c r="C3194" t="str">
        <f t="shared" si="147"/>
        <v>2023-2024</v>
      </c>
      <c r="D3194" t="s">
        <v>147</v>
      </c>
      <c r="E3194" t="s">
        <v>50</v>
      </c>
      <c r="F3194" t="str">
        <f t="shared" si="148"/>
        <v>Queensland</v>
      </c>
      <c r="G3194" t="s">
        <v>35</v>
      </c>
      <c r="H3194">
        <v>4703</v>
      </c>
      <c r="I3194" t="s">
        <v>11</v>
      </c>
      <c r="J3194" t="s">
        <v>51</v>
      </c>
      <c r="K3194" t="s">
        <v>155</v>
      </c>
      <c r="L3194" t="s">
        <v>20</v>
      </c>
      <c r="M3194" s="5">
        <v>565.22</v>
      </c>
    </row>
    <row r="3195" spans="1:13" x14ac:dyDescent="0.2">
      <c r="A3195" s="2">
        <v>45656</v>
      </c>
      <c r="B3195" s="3">
        <f t="shared" si="149"/>
        <v>2025</v>
      </c>
      <c r="C3195" t="str">
        <f t="shared" si="147"/>
        <v>2024-2025</v>
      </c>
      <c r="D3195" t="s">
        <v>147</v>
      </c>
      <c r="E3195" t="s">
        <v>42</v>
      </c>
      <c r="F3195" t="str">
        <f t="shared" si="148"/>
        <v>Queensland</v>
      </c>
      <c r="G3195" t="s">
        <v>35</v>
      </c>
      <c r="H3195">
        <v>4053</v>
      </c>
      <c r="I3195" t="s">
        <v>11</v>
      </c>
      <c r="J3195" t="s">
        <v>43</v>
      </c>
      <c r="K3195" t="s">
        <v>19</v>
      </c>
      <c r="L3195" t="s">
        <v>23</v>
      </c>
      <c r="M3195" s="5">
        <v>565.78</v>
      </c>
    </row>
    <row r="3196" spans="1:13" x14ac:dyDescent="0.2">
      <c r="A3196" s="2">
        <v>45119</v>
      </c>
      <c r="B3196" s="3">
        <f t="shared" si="149"/>
        <v>2024</v>
      </c>
      <c r="C3196" t="str">
        <f t="shared" si="147"/>
        <v>2023-2024</v>
      </c>
      <c r="D3196" t="s">
        <v>147</v>
      </c>
      <c r="E3196" t="s">
        <v>42</v>
      </c>
      <c r="F3196" t="str">
        <f t="shared" si="148"/>
        <v>Queensland</v>
      </c>
      <c r="G3196" t="s">
        <v>35</v>
      </c>
      <c r="H3196">
        <v>4053</v>
      </c>
      <c r="I3196" t="s">
        <v>11</v>
      </c>
      <c r="J3196" t="s">
        <v>43</v>
      </c>
      <c r="K3196" t="s">
        <v>152</v>
      </c>
      <c r="L3196" t="s">
        <v>13</v>
      </c>
      <c r="M3196" s="5">
        <v>566.33000000000015</v>
      </c>
    </row>
    <row r="3197" spans="1:13" x14ac:dyDescent="0.2">
      <c r="A3197" s="2">
        <v>45335</v>
      </c>
      <c r="B3197" s="3">
        <f t="shared" si="149"/>
        <v>2024</v>
      </c>
      <c r="C3197" t="str">
        <f t="shared" si="147"/>
        <v>2023-2024</v>
      </c>
      <c r="D3197" t="s">
        <v>148</v>
      </c>
      <c r="E3197" t="s">
        <v>81</v>
      </c>
      <c r="F3197" t="str">
        <f t="shared" si="148"/>
        <v>New South Wales</v>
      </c>
      <c r="G3197" t="s">
        <v>10</v>
      </c>
      <c r="H3197">
        <v>2485</v>
      </c>
      <c r="I3197" t="s">
        <v>11</v>
      </c>
      <c r="J3197" t="s">
        <v>68</v>
      </c>
      <c r="K3197" t="s">
        <v>155</v>
      </c>
      <c r="L3197" t="s">
        <v>20</v>
      </c>
      <c r="M3197" s="5">
        <v>566.74</v>
      </c>
    </row>
    <row r="3198" spans="1:13" x14ac:dyDescent="0.2">
      <c r="A3198" s="2">
        <v>45584</v>
      </c>
      <c r="B3198" s="3">
        <f t="shared" si="149"/>
        <v>2025</v>
      </c>
      <c r="C3198" t="str">
        <f t="shared" si="147"/>
        <v>2024-2025</v>
      </c>
      <c r="D3198" t="s">
        <v>147</v>
      </c>
      <c r="E3198" t="s">
        <v>83</v>
      </c>
      <c r="F3198" t="str">
        <f t="shared" si="148"/>
        <v>New South Wales</v>
      </c>
      <c r="G3198" t="s">
        <v>10</v>
      </c>
      <c r="H3198">
        <v>2750</v>
      </c>
      <c r="I3198" t="s">
        <v>11</v>
      </c>
      <c r="J3198" t="s">
        <v>25</v>
      </c>
      <c r="K3198" t="s">
        <v>149</v>
      </c>
      <c r="L3198" t="s">
        <v>15</v>
      </c>
      <c r="M3198" s="5">
        <v>568.37</v>
      </c>
    </row>
    <row r="3199" spans="1:13" x14ac:dyDescent="0.2">
      <c r="A3199" s="2">
        <v>45485</v>
      </c>
      <c r="B3199" s="3">
        <f t="shared" si="149"/>
        <v>2025</v>
      </c>
      <c r="C3199" t="str">
        <f t="shared" si="147"/>
        <v>2024-2025</v>
      </c>
      <c r="D3199" t="s">
        <v>147</v>
      </c>
      <c r="E3199" t="s">
        <v>125</v>
      </c>
      <c r="F3199" t="str">
        <f t="shared" si="148"/>
        <v>Victoria</v>
      </c>
      <c r="G3199" t="s">
        <v>45</v>
      </c>
      <c r="H3199">
        <v>3400</v>
      </c>
      <c r="I3199" t="s">
        <v>11</v>
      </c>
      <c r="J3199" t="s">
        <v>60</v>
      </c>
      <c r="K3199" t="s">
        <v>150</v>
      </c>
      <c r="L3199" t="s">
        <v>18</v>
      </c>
      <c r="M3199" s="5">
        <v>568.63000000000011</v>
      </c>
    </row>
    <row r="3200" spans="1:13" x14ac:dyDescent="0.2">
      <c r="A3200" s="2">
        <v>45203</v>
      </c>
      <c r="B3200" s="3">
        <f t="shared" si="149"/>
        <v>2024</v>
      </c>
      <c r="C3200" t="str">
        <f t="shared" si="147"/>
        <v>2023-2024</v>
      </c>
      <c r="D3200" t="s">
        <v>147</v>
      </c>
      <c r="E3200" t="s">
        <v>126</v>
      </c>
      <c r="F3200" t="str">
        <f t="shared" si="148"/>
        <v>Queensland</v>
      </c>
      <c r="G3200" t="s">
        <v>35</v>
      </c>
      <c r="H3200">
        <v>4551</v>
      </c>
      <c r="I3200" t="s">
        <v>11</v>
      </c>
      <c r="J3200" t="s">
        <v>120</v>
      </c>
      <c r="K3200" t="s">
        <v>19</v>
      </c>
      <c r="L3200" t="s">
        <v>23</v>
      </c>
      <c r="M3200" s="5">
        <v>568.81000000000006</v>
      </c>
    </row>
    <row r="3201" spans="1:13" x14ac:dyDescent="0.2">
      <c r="A3201" s="2">
        <v>45157</v>
      </c>
      <c r="B3201" s="3">
        <f t="shared" si="149"/>
        <v>2024</v>
      </c>
      <c r="C3201" t="str">
        <f t="shared" si="147"/>
        <v>2023-2024</v>
      </c>
      <c r="D3201" t="s">
        <v>147</v>
      </c>
      <c r="E3201" t="s">
        <v>95</v>
      </c>
      <c r="F3201" t="str">
        <f t="shared" si="148"/>
        <v>Victoria</v>
      </c>
      <c r="G3201" t="s">
        <v>45</v>
      </c>
      <c r="H3201">
        <v>3931</v>
      </c>
      <c r="I3201" t="s">
        <v>11</v>
      </c>
      <c r="J3201" t="s">
        <v>55</v>
      </c>
      <c r="K3201" t="s">
        <v>155</v>
      </c>
      <c r="L3201" t="s">
        <v>20</v>
      </c>
      <c r="M3201" s="5">
        <v>568.99</v>
      </c>
    </row>
    <row r="3202" spans="1:13" x14ac:dyDescent="0.2">
      <c r="A3202" s="2">
        <v>44971</v>
      </c>
      <c r="B3202" s="3">
        <f t="shared" si="149"/>
        <v>2023</v>
      </c>
      <c r="C3202" t="str">
        <f t="shared" ref="C3202:C3265" si="150">IF(MONTH(A3202) &gt;= 7, YEAR(A3202) &amp; "-" &amp; YEAR(A3202) + 1, YEAR(A3202) - 1 &amp; "-" &amp; YEAR(A3202))</f>
        <v>2022-2023</v>
      </c>
      <c r="D3202" t="s">
        <v>147</v>
      </c>
      <c r="E3202" t="s">
        <v>132</v>
      </c>
      <c r="F3202" t="str">
        <f t="shared" ref="F3202:F3265" si="151">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row>
    <row r="3203" spans="1:13" x14ac:dyDescent="0.2">
      <c r="A3203" s="2">
        <v>45030</v>
      </c>
      <c r="B3203" s="3">
        <f t="shared" ref="B3203:B3266" si="152">IF(MONTH(A3203)&gt;=7,YEAR(A3203)+1,YEAR(A3203))</f>
        <v>2023</v>
      </c>
      <c r="C3203" t="str">
        <f t="shared" si="150"/>
        <v>2022-2023</v>
      </c>
      <c r="D3203" t="s">
        <v>147</v>
      </c>
      <c r="E3203" t="s">
        <v>52</v>
      </c>
      <c r="F3203" t="str">
        <f t="shared" si="151"/>
        <v>Victoria</v>
      </c>
      <c r="G3203" t="s">
        <v>45</v>
      </c>
      <c r="H3203">
        <v>3030</v>
      </c>
      <c r="I3203" t="s">
        <v>11</v>
      </c>
      <c r="J3203" t="s">
        <v>46</v>
      </c>
      <c r="K3203" t="s">
        <v>150</v>
      </c>
      <c r="L3203" t="s">
        <v>18</v>
      </c>
      <c r="M3203" s="5">
        <v>570.93000000000006</v>
      </c>
    </row>
    <row r="3204" spans="1:13" x14ac:dyDescent="0.2">
      <c r="A3204" s="2">
        <v>45404</v>
      </c>
      <c r="B3204" s="3">
        <f t="shared" si="152"/>
        <v>2024</v>
      </c>
      <c r="C3204" t="str">
        <f t="shared" si="150"/>
        <v>2023-2024</v>
      </c>
      <c r="D3204" t="s">
        <v>147</v>
      </c>
      <c r="E3204" t="s">
        <v>123</v>
      </c>
      <c r="F3204" t="str">
        <f t="shared" si="151"/>
        <v>Western Australia</v>
      </c>
      <c r="G3204" t="s">
        <v>48</v>
      </c>
      <c r="H3204">
        <v>6109</v>
      </c>
      <c r="I3204" t="s">
        <v>11</v>
      </c>
      <c r="J3204" t="s">
        <v>94</v>
      </c>
      <c r="K3204" t="s">
        <v>153</v>
      </c>
      <c r="L3204" t="s">
        <v>16</v>
      </c>
      <c r="M3204" s="5">
        <v>570.94999999999993</v>
      </c>
    </row>
    <row r="3205" spans="1:13" x14ac:dyDescent="0.2">
      <c r="A3205" s="2">
        <v>45128</v>
      </c>
      <c r="B3205" s="3">
        <f t="shared" si="152"/>
        <v>2024</v>
      </c>
      <c r="C3205" t="str">
        <f t="shared" si="150"/>
        <v>2023-2024</v>
      </c>
      <c r="D3205" t="s">
        <v>148</v>
      </c>
      <c r="E3205" t="s">
        <v>106</v>
      </c>
      <c r="F3205" t="str">
        <f t="shared" si="151"/>
        <v>Victoria</v>
      </c>
      <c r="G3205" t="s">
        <v>45</v>
      </c>
      <c r="H3205">
        <v>3915</v>
      </c>
      <c r="I3205" t="s">
        <v>11</v>
      </c>
      <c r="J3205" t="s">
        <v>55</v>
      </c>
      <c r="K3205" t="s">
        <v>150</v>
      </c>
      <c r="L3205" t="s">
        <v>18</v>
      </c>
      <c r="M3205" s="5">
        <v>571</v>
      </c>
    </row>
    <row r="3206" spans="1:13" x14ac:dyDescent="0.2">
      <c r="A3206" s="2">
        <v>44980</v>
      </c>
      <c r="B3206" s="3">
        <f t="shared" si="152"/>
        <v>2023</v>
      </c>
      <c r="C3206" t="str">
        <f t="shared" si="150"/>
        <v>2022-2023</v>
      </c>
      <c r="D3206" t="s">
        <v>147</v>
      </c>
      <c r="E3206" t="s">
        <v>114</v>
      </c>
      <c r="F3206" t="str">
        <f t="shared" si="151"/>
        <v>Victoria</v>
      </c>
      <c r="G3206" t="s">
        <v>45</v>
      </c>
      <c r="H3206">
        <v>3551</v>
      </c>
      <c r="I3206" t="s">
        <v>11</v>
      </c>
      <c r="J3206" t="s">
        <v>60</v>
      </c>
      <c r="K3206" t="s">
        <v>156</v>
      </c>
      <c r="L3206" t="s">
        <v>17</v>
      </c>
      <c r="M3206" s="5">
        <v>571.45999999999992</v>
      </c>
    </row>
    <row r="3207" spans="1:13" x14ac:dyDescent="0.2">
      <c r="A3207" s="2">
        <v>45583</v>
      </c>
      <c r="B3207" s="3">
        <f t="shared" si="152"/>
        <v>2025</v>
      </c>
      <c r="C3207" t="str">
        <f t="shared" si="150"/>
        <v>2024-2025</v>
      </c>
      <c r="D3207" t="s">
        <v>147</v>
      </c>
      <c r="E3207" t="s">
        <v>26</v>
      </c>
      <c r="F3207" t="str">
        <f t="shared" si="151"/>
        <v>New South Wales</v>
      </c>
      <c r="G3207" t="s">
        <v>10</v>
      </c>
      <c r="H3207">
        <v>2141</v>
      </c>
      <c r="I3207" t="s">
        <v>11</v>
      </c>
      <c r="J3207" t="s">
        <v>27</v>
      </c>
      <c r="K3207" t="s">
        <v>151</v>
      </c>
      <c r="L3207" t="s">
        <v>21</v>
      </c>
      <c r="M3207" s="5">
        <v>571.76</v>
      </c>
    </row>
    <row r="3208" spans="1:13" x14ac:dyDescent="0.2">
      <c r="A3208" s="2">
        <v>45412</v>
      </c>
      <c r="B3208" s="3">
        <f t="shared" si="152"/>
        <v>2024</v>
      </c>
      <c r="C3208" t="str">
        <f t="shared" si="150"/>
        <v>2023-2024</v>
      </c>
      <c r="D3208" t="s">
        <v>148</v>
      </c>
      <c r="E3208" t="s">
        <v>28</v>
      </c>
      <c r="F3208" t="str">
        <f t="shared" si="151"/>
        <v>Northern Territory</v>
      </c>
      <c r="G3208" t="s">
        <v>29</v>
      </c>
      <c r="H3208">
        <v>800</v>
      </c>
      <c r="I3208" t="s">
        <v>11</v>
      </c>
      <c r="J3208" t="s">
        <v>30</v>
      </c>
      <c r="K3208" t="s">
        <v>151</v>
      </c>
      <c r="L3208" t="s">
        <v>21</v>
      </c>
      <c r="M3208" s="5">
        <v>571.99</v>
      </c>
    </row>
    <row r="3209" spans="1:13" x14ac:dyDescent="0.2">
      <c r="A3209" s="2">
        <v>44980</v>
      </c>
      <c r="B3209" s="3">
        <f t="shared" si="152"/>
        <v>2023</v>
      </c>
      <c r="C3209" t="str">
        <f t="shared" si="150"/>
        <v>2022-2023</v>
      </c>
      <c r="D3209" t="s">
        <v>147</v>
      </c>
      <c r="E3209" t="s">
        <v>65</v>
      </c>
      <c r="F3209" t="str">
        <f t="shared" si="151"/>
        <v>New South Wales</v>
      </c>
      <c r="G3209" t="s">
        <v>10</v>
      </c>
      <c r="H3209">
        <v>2541</v>
      </c>
      <c r="I3209" t="s">
        <v>11</v>
      </c>
      <c r="J3209" t="s">
        <v>58</v>
      </c>
      <c r="K3209" t="s">
        <v>153</v>
      </c>
      <c r="L3209" t="s">
        <v>16</v>
      </c>
      <c r="M3209" s="5">
        <v>573.83000000000004</v>
      </c>
    </row>
    <row r="3210" spans="1:13" x14ac:dyDescent="0.2">
      <c r="A3210" s="2">
        <v>45600</v>
      </c>
      <c r="B3210" s="3">
        <f t="shared" si="152"/>
        <v>2025</v>
      </c>
      <c r="C3210" t="str">
        <f t="shared" si="150"/>
        <v>2024-2025</v>
      </c>
      <c r="D3210" t="s">
        <v>148</v>
      </c>
      <c r="E3210" t="s">
        <v>146</v>
      </c>
      <c r="F3210" t="str">
        <f t="shared" si="151"/>
        <v>Victoria</v>
      </c>
      <c r="G3210" t="s">
        <v>45</v>
      </c>
      <c r="H3210">
        <v>3353</v>
      </c>
      <c r="I3210" t="s">
        <v>11</v>
      </c>
      <c r="J3210" t="s">
        <v>60</v>
      </c>
      <c r="K3210" t="s">
        <v>19</v>
      </c>
      <c r="L3210" t="s">
        <v>23</v>
      </c>
      <c r="M3210" s="5">
        <v>574.99</v>
      </c>
    </row>
    <row r="3211" spans="1:13" x14ac:dyDescent="0.2">
      <c r="A3211" s="2">
        <v>45616</v>
      </c>
      <c r="B3211" s="3">
        <f t="shared" si="152"/>
        <v>2025</v>
      </c>
      <c r="C3211" t="str">
        <f t="shared" si="150"/>
        <v>2024-2025</v>
      </c>
      <c r="D3211" t="s">
        <v>147</v>
      </c>
      <c r="E3211" t="s">
        <v>95</v>
      </c>
      <c r="F3211" t="str">
        <f t="shared" si="151"/>
        <v>Victoria</v>
      </c>
      <c r="G3211" t="s">
        <v>45</v>
      </c>
      <c r="H3211">
        <v>3931</v>
      </c>
      <c r="I3211" t="s">
        <v>11</v>
      </c>
      <c r="J3211" t="s">
        <v>55</v>
      </c>
      <c r="K3211" t="s">
        <v>151</v>
      </c>
      <c r="L3211" t="s">
        <v>21</v>
      </c>
      <c r="M3211" s="5">
        <v>574.99</v>
      </c>
    </row>
    <row r="3212" spans="1:13" x14ac:dyDescent="0.2">
      <c r="A3212" s="2">
        <v>45618</v>
      </c>
      <c r="B3212" s="3">
        <f t="shared" si="152"/>
        <v>2025</v>
      </c>
      <c r="C3212" t="str">
        <f t="shared" si="150"/>
        <v>2024-2025</v>
      </c>
      <c r="D3212" t="s">
        <v>147</v>
      </c>
      <c r="E3212" t="s">
        <v>44</v>
      </c>
      <c r="F3212" t="str">
        <f t="shared" si="151"/>
        <v>Victoria</v>
      </c>
      <c r="G3212" t="s">
        <v>45</v>
      </c>
      <c r="H3212">
        <v>3066</v>
      </c>
      <c r="I3212" t="s">
        <v>11</v>
      </c>
      <c r="J3212" t="s">
        <v>46</v>
      </c>
      <c r="K3212" t="s">
        <v>19</v>
      </c>
      <c r="L3212" t="s">
        <v>23</v>
      </c>
      <c r="M3212" s="5">
        <v>575.21</v>
      </c>
    </row>
    <row r="3213" spans="1:13" x14ac:dyDescent="0.2">
      <c r="A3213" s="2">
        <v>44961</v>
      </c>
      <c r="B3213" s="3">
        <f t="shared" si="152"/>
        <v>2023</v>
      </c>
      <c r="C3213" t="str">
        <f t="shared" si="150"/>
        <v>2022-2023</v>
      </c>
      <c r="D3213" t="s">
        <v>147</v>
      </c>
      <c r="E3213" t="s">
        <v>124</v>
      </c>
      <c r="F3213" t="str">
        <f t="shared" si="151"/>
        <v>New South Wales</v>
      </c>
      <c r="G3213" t="s">
        <v>10</v>
      </c>
      <c r="H3213">
        <v>2015</v>
      </c>
      <c r="I3213" t="s">
        <v>11</v>
      </c>
      <c r="J3213" t="s">
        <v>12</v>
      </c>
      <c r="K3213" t="s">
        <v>154</v>
      </c>
      <c r="L3213" t="s">
        <v>14</v>
      </c>
      <c r="M3213" s="5">
        <v>575.43000000000006</v>
      </c>
    </row>
    <row r="3214" spans="1:13" x14ac:dyDescent="0.2">
      <c r="A3214" s="2">
        <v>45253</v>
      </c>
      <c r="B3214" s="3">
        <f t="shared" si="152"/>
        <v>2024</v>
      </c>
      <c r="C3214" t="str">
        <f t="shared" si="150"/>
        <v>2023-2024</v>
      </c>
      <c r="D3214" t="s">
        <v>148</v>
      </c>
      <c r="E3214" t="s">
        <v>76</v>
      </c>
      <c r="F3214" t="str">
        <f t="shared" si="151"/>
        <v>Western Australia</v>
      </c>
      <c r="G3214" t="s">
        <v>48</v>
      </c>
      <c r="H3214">
        <v>6450</v>
      </c>
      <c r="I3214" t="s">
        <v>11</v>
      </c>
      <c r="J3214" t="s">
        <v>77</v>
      </c>
      <c r="K3214" t="s">
        <v>155</v>
      </c>
      <c r="L3214" t="s">
        <v>20</v>
      </c>
      <c r="M3214" s="5">
        <v>575.44000000000005</v>
      </c>
    </row>
    <row r="3215" spans="1:13" x14ac:dyDescent="0.2">
      <c r="A3215" s="2">
        <v>45115</v>
      </c>
      <c r="B3215" s="3">
        <f t="shared" si="152"/>
        <v>2024</v>
      </c>
      <c r="C3215" t="str">
        <f t="shared" si="150"/>
        <v>2023-2024</v>
      </c>
      <c r="D3215" t="s">
        <v>147</v>
      </c>
      <c r="E3215" t="s">
        <v>67</v>
      </c>
      <c r="F3215" t="str">
        <f t="shared" si="151"/>
        <v>New South Wales</v>
      </c>
      <c r="G3215" t="s">
        <v>10</v>
      </c>
      <c r="H3215">
        <v>2478</v>
      </c>
      <c r="I3215" t="s">
        <v>11</v>
      </c>
      <c r="J3215" t="s">
        <v>68</v>
      </c>
      <c r="K3215" t="s">
        <v>153</v>
      </c>
      <c r="L3215" t="s">
        <v>16</v>
      </c>
      <c r="M3215" s="5">
        <v>576.19000000000005</v>
      </c>
    </row>
    <row r="3216" spans="1:13" x14ac:dyDescent="0.2">
      <c r="A3216" s="2">
        <v>45047</v>
      </c>
      <c r="B3216" s="3">
        <f t="shared" si="152"/>
        <v>2023</v>
      </c>
      <c r="C3216" t="str">
        <f t="shared" si="150"/>
        <v>2022-2023</v>
      </c>
      <c r="D3216" t="s">
        <v>147</v>
      </c>
      <c r="E3216" t="s">
        <v>125</v>
      </c>
      <c r="F3216" t="str">
        <f t="shared" si="151"/>
        <v>Victoria</v>
      </c>
      <c r="G3216" t="s">
        <v>45</v>
      </c>
      <c r="H3216">
        <v>3400</v>
      </c>
      <c r="I3216" t="s">
        <v>11</v>
      </c>
      <c r="J3216" t="s">
        <v>60</v>
      </c>
      <c r="K3216" t="s">
        <v>149</v>
      </c>
      <c r="L3216" t="s">
        <v>15</v>
      </c>
      <c r="M3216" s="5">
        <v>576.84</v>
      </c>
    </row>
    <row r="3217" spans="1:13" x14ac:dyDescent="0.2">
      <c r="A3217" s="2">
        <v>44974</v>
      </c>
      <c r="B3217" s="3">
        <f t="shared" si="152"/>
        <v>2023</v>
      </c>
      <c r="C3217" t="str">
        <f t="shared" si="150"/>
        <v>2022-2023</v>
      </c>
      <c r="D3217" t="s">
        <v>147</v>
      </c>
      <c r="E3217" t="s">
        <v>135</v>
      </c>
      <c r="F3217" t="str">
        <f t="shared" si="151"/>
        <v>Victoria</v>
      </c>
      <c r="G3217" t="s">
        <v>45</v>
      </c>
      <c r="H3217">
        <v>3550</v>
      </c>
      <c r="I3217" t="s">
        <v>11</v>
      </c>
      <c r="J3217" t="s">
        <v>60</v>
      </c>
      <c r="K3217" t="s">
        <v>149</v>
      </c>
      <c r="L3217" t="s">
        <v>15</v>
      </c>
      <c r="M3217" s="5">
        <v>577.16999999999996</v>
      </c>
    </row>
    <row r="3218" spans="1:13" x14ac:dyDescent="0.2">
      <c r="A3218" s="2">
        <v>45655</v>
      </c>
      <c r="B3218" s="3">
        <f t="shared" si="152"/>
        <v>2025</v>
      </c>
      <c r="C3218" t="str">
        <f t="shared" si="150"/>
        <v>2024-2025</v>
      </c>
      <c r="D3218" t="s">
        <v>147</v>
      </c>
      <c r="E3218" t="s">
        <v>39</v>
      </c>
      <c r="F3218" t="str">
        <f t="shared" si="151"/>
        <v>South Australia</v>
      </c>
      <c r="G3218" t="s">
        <v>32</v>
      </c>
      <c r="H3218">
        <v>5343</v>
      </c>
      <c r="I3218" t="s">
        <v>11</v>
      </c>
      <c r="J3218" t="s">
        <v>38</v>
      </c>
      <c r="K3218" t="s">
        <v>150</v>
      </c>
      <c r="L3218" t="s">
        <v>18</v>
      </c>
      <c r="M3218" s="5">
        <v>577.27</v>
      </c>
    </row>
    <row r="3219" spans="1:13" x14ac:dyDescent="0.2">
      <c r="A3219" s="2">
        <v>45231</v>
      </c>
      <c r="B3219" s="3">
        <f t="shared" si="152"/>
        <v>2024</v>
      </c>
      <c r="C3219" t="str">
        <f t="shared" si="150"/>
        <v>2023-2024</v>
      </c>
      <c r="D3219" t="s">
        <v>147</v>
      </c>
      <c r="E3219" t="s">
        <v>121</v>
      </c>
      <c r="F3219" t="str">
        <f t="shared" si="151"/>
        <v>Queensland</v>
      </c>
      <c r="G3219" t="s">
        <v>35</v>
      </c>
      <c r="H3219">
        <v>4700</v>
      </c>
      <c r="I3219" t="s">
        <v>11</v>
      </c>
      <c r="J3219" t="s">
        <v>51</v>
      </c>
      <c r="K3219" t="s">
        <v>150</v>
      </c>
      <c r="L3219" t="s">
        <v>18</v>
      </c>
      <c r="M3219" s="5">
        <v>578.91000000000008</v>
      </c>
    </row>
    <row r="3220" spans="1:13" x14ac:dyDescent="0.2">
      <c r="A3220" s="2">
        <v>45322</v>
      </c>
      <c r="B3220" s="3">
        <f t="shared" si="152"/>
        <v>2024</v>
      </c>
      <c r="C3220" t="str">
        <f t="shared" si="150"/>
        <v>2023-2024</v>
      </c>
      <c r="D3220" t="s">
        <v>147</v>
      </c>
      <c r="E3220" t="s">
        <v>98</v>
      </c>
      <c r="F3220" t="str">
        <f t="shared" si="151"/>
        <v>Victoria</v>
      </c>
      <c r="G3220" t="s">
        <v>45</v>
      </c>
      <c r="H3220">
        <v>3429</v>
      </c>
      <c r="I3220" t="s">
        <v>11</v>
      </c>
      <c r="J3220" t="s">
        <v>60</v>
      </c>
      <c r="K3220" t="s">
        <v>151</v>
      </c>
      <c r="L3220" t="s">
        <v>21</v>
      </c>
      <c r="M3220" s="5">
        <v>579.8900000000001</v>
      </c>
    </row>
    <row r="3221" spans="1:13" x14ac:dyDescent="0.2">
      <c r="A3221" s="2">
        <v>45034</v>
      </c>
      <c r="B3221" s="3">
        <f t="shared" si="152"/>
        <v>2023</v>
      </c>
      <c r="C3221" t="str">
        <f t="shared" si="150"/>
        <v>2022-2023</v>
      </c>
      <c r="D3221" t="s">
        <v>148</v>
      </c>
      <c r="E3221" t="s">
        <v>129</v>
      </c>
      <c r="F3221" t="str">
        <f t="shared" si="151"/>
        <v>Tasmania</v>
      </c>
      <c r="G3221" t="s">
        <v>70</v>
      </c>
      <c r="H3221">
        <v>7010</v>
      </c>
      <c r="I3221" t="s">
        <v>11</v>
      </c>
      <c r="J3221" t="s">
        <v>71</v>
      </c>
      <c r="K3221" t="s">
        <v>155</v>
      </c>
      <c r="L3221" t="s">
        <v>20</v>
      </c>
      <c r="M3221" s="5">
        <v>580.65</v>
      </c>
    </row>
    <row r="3222" spans="1:13" x14ac:dyDescent="0.2">
      <c r="A3222" s="2">
        <v>45587</v>
      </c>
      <c r="B3222" s="3">
        <f t="shared" si="152"/>
        <v>2025</v>
      </c>
      <c r="C3222" t="str">
        <f t="shared" si="150"/>
        <v>2024-2025</v>
      </c>
      <c r="D3222" t="s">
        <v>147</v>
      </c>
      <c r="E3222" t="s">
        <v>141</v>
      </c>
      <c r="F3222" t="str">
        <f t="shared" si="151"/>
        <v>Western Australia</v>
      </c>
      <c r="G3222" t="s">
        <v>48</v>
      </c>
      <c r="H3222">
        <v>6052</v>
      </c>
      <c r="I3222" t="s">
        <v>11</v>
      </c>
      <c r="J3222" t="s">
        <v>49</v>
      </c>
      <c r="K3222" t="s">
        <v>149</v>
      </c>
      <c r="L3222" t="s">
        <v>15</v>
      </c>
      <c r="M3222" s="5">
        <v>580.80000000000007</v>
      </c>
    </row>
    <row r="3223" spans="1:13" x14ac:dyDescent="0.2">
      <c r="A3223" s="2">
        <v>45103</v>
      </c>
      <c r="B3223" s="3">
        <f t="shared" si="152"/>
        <v>2023</v>
      </c>
      <c r="C3223" t="str">
        <f t="shared" si="150"/>
        <v>2022-2023</v>
      </c>
      <c r="D3223" t="s">
        <v>148</v>
      </c>
      <c r="E3223" t="s">
        <v>73</v>
      </c>
      <c r="F3223" t="str">
        <f t="shared" si="151"/>
        <v>Victoria</v>
      </c>
      <c r="G3223" t="s">
        <v>45</v>
      </c>
      <c r="H3223">
        <v>3136</v>
      </c>
      <c r="I3223" t="s">
        <v>11</v>
      </c>
      <c r="J3223" t="s">
        <v>63</v>
      </c>
      <c r="K3223" t="s">
        <v>153</v>
      </c>
      <c r="L3223" t="s">
        <v>16</v>
      </c>
      <c r="M3223" s="5">
        <v>581.9</v>
      </c>
    </row>
    <row r="3224" spans="1:13" x14ac:dyDescent="0.2">
      <c r="A3224" s="2">
        <v>45458</v>
      </c>
      <c r="B3224" s="3">
        <f t="shared" si="152"/>
        <v>2024</v>
      </c>
      <c r="C3224" t="str">
        <f t="shared" si="150"/>
        <v>2023-2024</v>
      </c>
      <c r="D3224" t="s">
        <v>148</v>
      </c>
      <c r="E3224" t="s">
        <v>135</v>
      </c>
      <c r="F3224" t="str">
        <f t="shared" si="151"/>
        <v>Victoria</v>
      </c>
      <c r="G3224" t="s">
        <v>45</v>
      </c>
      <c r="H3224">
        <v>3550</v>
      </c>
      <c r="I3224" t="s">
        <v>11</v>
      </c>
      <c r="J3224" t="s">
        <v>60</v>
      </c>
      <c r="K3224" t="s">
        <v>152</v>
      </c>
      <c r="L3224" t="s">
        <v>13</v>
      </c>
      <c r="M3224" s="5">
        <v>583.53</v>
      </c>
    </row>
    <row r="3225" spans="1:13" x14ac:dyDescent="0.2">
      <c r="A3225" s="2">
        <v>44966</v>
      </c>
      <c r="B3225" s="3">
        <f t="shared" si="152"/>
        <v>2023</v>
      </c>
      <c r="C3225" t="str">
        <f t="shared" si="150"/>
        <v>2022-2023</v>
      </c>
      <c r="D3225" t="s">
        <v>147</v>
      </c>
      <c r="E3225" t="s">
        <v>139</v>
      </c>
      <c r="F3225" t="str">
        <f t="shared" si="151"/>
        <v>New South Wales</v>
      </c>
      <c r="G3225" t="s">
        <v>10</v>
      </c>
      <c r="H3225">
        <v>2020</v>
      </c>
      <c r="I3225" t="s">
        <v>11</v>
      </c>
      <c r="J3225" t="s">
        <v>12</v>
      </c>
      <c r="K3225" t="s">
        <v>152</v>
      </c>
      <c r="L3225" t="s">
        <v>13</v>
      </c>
      <c r="M3225" s="5">
        <v>584.04</v>
      </c>
    </row>
    <row r="3226" spans="1:13" x14ac:dyDescent="0.2">
      <c r="A3226" s="2">
        <v>45204</v>
      </c>
      <c r="B3226" s="3">
        <f t="shared" si="152"/>
        <v>2024</v>
      </c>
      <c r="C3226" t="str">
        <f t="shared" si="150"/>
        <v>2023-2024</v>
      </c>
      <c r="D3226" t="s">
        <v>147</v>
      </c>
      <c r="E3226" t="s">
        <v>125</v>
      </c>
      <c r="F3226" t="str">
        <f t="shared" si="151"/>
        <v>Victoria</v>
      </c>
      <c r="G3226" t="s">
        <v>45</v>
      </c>
      <c r="H3226">
        <v>3400</v>
      </c>
      <c r="I3226" t="s">
        <v>11</v>
      </c>
      <c r="J3226" t="s">
        <v>60</v>
      </c>
      <c r="K3226" t="s">
        <v>153</v>
      </c>
      <c r="L3226" t="s">
        <v>16</v>
      </c>
      <c r="M3226" s="5">
        <v>584.13</v>
      </c>
    </row>
    <row r="3227" spans="1:13" x14ac:dyDescent="0.2">
      <c r="A3227" s="2">
        <v>45412</v>
      </c>
      <c r="B3227" s="3">
        <f t="shared" si="152"/>
        <v>2024</v>
      </c>
      <c r="C3227" t="str">
        <f t="shared" si="150"/>
        <v>2023-2024</v>
      </c>
      <c r="D3227" t="s">
        <v>148</v>
      </c>
      <c r="E3227" t="s">
        <v>108</v>
      </c>
      <c r="F3227" t="str">
        <f t="shared" si="151"/>
        <v>Victoria</v>
      </c>
      <c r="G3227" t="s">
        <v>45</v>
      </c>
      <c r="H3227">
        <v>3018</v>
      </c>
      <c r="I3227" t="s">
        <v>11</v>
      </c>
      <c r="J3227" t="s">
        <v>46</v>
      </c>
      <c r="K3227" t="s">
        <v>149</v>
      </c>
      <c r="L3227" t="s">
        <v>15</v>
      </c>
      <c r="M3227" s="5">
        <v>584.95999999999992</v>
      </c>
    </row>
    <row r="3228" spans="1:13" x14ac:dyDescent="0.2">
      <c r="A3228" s="2">
        <v>45110</v>
      </c>
      <c r="B3228" s="3">
        <f t="shared" si="152"/>
        <v>2024</v>
      </c>
      <c r="C3228" t="str">
        <f t="shared" si="150"/>
        <v>2023-2024</v>
      </c>
      <c r="D3228" t="s">
        <v>147</v>
      </c>
      <c r="E3228" t="s">
        <v>116</v>
      </c>
      <c r="F3228" t="str">
        <f t="shared" si="151"/>
        <v>Western Australia</v>
      </c>
      <c r="G3228" t="s">
        <v>48</v>
      </c>
      <c r="H3228">
        <v>6725</v>
      </c>
      <c r="I3228" t="s">
        <v>11</v>
      </c>
      <c r="J3228" t="s">
        <v>77</v>
      </c>
      <c r="K3228" t="s">
        <v>150</v>
      </c>
      <c r="L3228" t="s">
        <v>18</v>
      </c>
      <c r="M3228" s="5">
        <v>588</v>
      </c>
    </row>
    <row r="3229" spans="1:13" x14ac:dyDescent="0.2">
      <c r="A3229" s="2">
        <v>45401</v>
      </c>
      <c r="B3229" s="3">
        <f t="shared" si="152"/>
        <v>2024</v>
      </c>
      <c r="C3229" t="str">
        <f t="shared" si="150"/>
        <v>2023-2024</v>
      </c>
      <c r="D3229" t="s">
        <v>148</v>
      </c>
      <c r="E3229" t="s">
        <v>73</v>
      </c>
      <c r="F3229" t="str">
        <f t="shared" si="151"/>
        <v>Victoria</v>
      </c>
      <c r="G3229" t="s">
        <v>45</v>
      </c>
      <c r="H3229">
        <v>3136</v>
      </c>
      <c r="I3229" t="s">
        <v>11</v>
      </c>
      <c r="J3229" t="s">
        <v>63</v>
      </c>
      <c r="K3229" t="s">
        <v>151</v>
      </c>
      <c r="L3229" t="s">
        <v>21</v>
      </c>
      <c r="M3229" s="5">
        <v>589.81999999999994</v>
      </c>
    </row>
    <row r="3230" spans="1:13" x14ac:dyDescent="0.2">
      <c r="A3230" s="2">
        <v>45344</v>
      </c>
      <c r="B3230" s="3">
        <f t="shared" si="152"/>
        <v>2024</v>
      </c>
      <c r="C3230" t="str">
        <f t="shared" si="150"/>
        <v>2023-2024</v>
      </c>
      <c r="D3230" t="s">
        <v>147</v>
      </c>
      <c r="E3230" t="s">
        <v>96</v>
      </c>
      <c r="F3230" t="str">
        <f t="shared" si="151"/>
        <v>Western Australia</v>
      </c>
      <c r="G3230" t="s">
        <v>48</v>
      </c>
      <c r="H3230">
        <v>6330</v>
      </c>
      <c r="I3230" t="s">
        <v>11</v>
      </c>
      <c r="J3230" t="s">
        <v>94</v>
      </c>
      <c r="K3230" t="s">
        <v>157</v>
      </c>
      <c r="L3230" t="s">
        <v>22</v>
      </c>
      <c r="M3230" s="5">
        <v>591.76</v>
      </c>
    </row>
    <row r="3231" spans="1:13" x14ac:dyDescent="0.2">
      <c r="A3231" s="2">
        <v>45500</v>
      </c>
      <c r="B3231" s="3">
        <f t="shared" si="152"/>
        <v>2025</v>
      </c>
      <c r="C3231" t="str">
        <f t="shared" si="150"/>
        <v>2024-2025</v>
      </c>
      <c r="D3231" t="s">
        <v>147</v>
      </c>
      <c r="E3231" t="s">
        <v>40</v>
      </c>
      <c r="F3231" t="str">
        <f t="shared" si="151"/>
        <v>New South Wales</v>
      </c>
      <c r="G3231" t="s">
        <v>10</v>
      </c>
      <c r="H3231">
        <v>2116</v>
      </c>
      <c r="I3231" t="s">
        <v>11</v>
      </c>
      <c r="J3231" t="s">
        <v>27</v>
      </c>
      <c r="K3231" t="s">
        <v>152</v>
      </c>
      <c r="L3231" t="s">
        <v>13</v>
      </c>
      <c r="M3231" s="5">
        <v>592.05999999999995</v>
      </c>
    </row>
    <row r="3232" spans="1:13" x14ac:dyDescent="0.2">
      <c r="A3232" s="2">
        <v>45315</v>
      </c>
      <c r="B3232" s="3">
        <f t="shared" si="152"/>
        <v>2024</v>
      </c>
      <c r="C3232" t="str">
        <f t="shared" si="150"/>
        <v>2023-2024</v>
      </c>
      <c r="D3232" t="s">
        <v>147</v>
      </c>
      <c r="E3232" t="s">
        <v>140</v>
      </c>
      <c r="F3232" t="str">
        <f t="shared" si="151"/>
        <v>Tasmania</v>
      </c>
      <c r="G3232" t="s">
        <v>70</v>
      </c>
      <c r="H3232">
        <v>7320</v>
      </c>
      <c r="I3232" t="s">
        <v>11</v>
      </c>
      <c r="J3232" t="s">
        <v>71</v>
      </c>
      <c r="K3232" t="s">
        <v>155</v>
      </c>
      <c r="L3232" t="s">
        <v>20</v>
      </c>
      <c r="M3232" s="5">
        <v>592.30999999999995</v>
      </c>
    </row>
    <row r="3233" spans="1:13" x14ac:dyDescent="0.2">
      <c r="A3233" s="2">
        <v>45064</v>
      </c>
      <c r="B3233" s="3">
        <f t="shared" si="152"/>
        <v>2023</v>
      </c>
      <c r="C3233" t="str">
        <f t="shared" si="150"/>
        <v>2022-2023</v>
      </c>
      <c r="D3233" t="s">
        <v>147</v>
      </c>
      <c r="E3233" t="s">
        <v>117</v>
      </c>
      <c r="F3233" t="str">
        <f t="shared" si="151"/>
        <v>Queensland</v>
      </c>
      <c r="G3233" t="s">
        <v>35</v>
      </c>
      <c r="H3233">
        <v>4119</v>
      </c>
      <c r="I3233" t="s">
        <v>11</v>
      </c>
      <c r="J3233" t="s">
        <v>43</v>
      </c>
      <c r="K3233" t="s">
        <v>154</v>
      </c>
      <c r="L3233" t="s">
        <v>14</v>
      </c>
      <c r="M3233" s="5">
        <v>592.80999999999995</v>
      </c>
    </row>
    <row r="3234" spans="1:13" x14ac:dyDescent="0.2">
      <c r="A3234" s="2">
        <v>45018</v>
      </c>
      <c r="B3234" s="3">
        <f t="shared" si="152"/>
        <v>2023</v>
      </c>
      <c r="C3234" t="str">
        <f t="shared" si="150"/>
        <v>2022-2023</v>
      </c>
      <c r="D3234" t="s">
        <v>148</v>
      </c>
      <c r="E3234" t="s">
        <v>73</v>
      </c>
      <c r="F3234" t="str">
        <f t="shared" si="151"/>
        <v>Victoria</v>
      </c>
      <c r="G3234" t="s">
        <v>45</v>
      </c>
      <c r="H3234">
        <v>3136</v>
      </c>
      <c r="I3234" t="s">
        <v>11</v>
      </c>
      <c r="J3234" t="s">
        <v>63</v>
      </c>
      <c r="K3234" t="s">
        <v>154</v>
      </c>
      <c r="L3234" t="s">
        <v>14</v>
      </c>
      <c r="M3234" s="5">
        <v>593.6</v>
      </c>
    </row>
    <row r="3235" spans="1:13" x14ac:dyDescent="0.2">
      <c r="A3235" s="2">
        <v>45406</v>
      </c>
      <c r="B3235" s="3">
        <f t="shared" si="152"/>
        <v>2024</v>
      </c>
      <c r="C3235" t="str">
        <f t="shared" si="150"/>
        <v>2023-2024</v>
      </c>
      <c r="D3235" t="s">
        <v>147</v>
      </c>
      <c r="E3235" t="s">
        <v>136</v>
      </c>
      <c r="F3235" t="str">
        <f t="shared" si="151"/>
        <v>Victoria</v>
      </c>
      <c r="G3235" t="s">
        <v>45</v>
      </c>
      <c r="H3235">
        <v>3175</v>
      </c>
      <c r="I3235" t="s">
        <v>11</v>
      </c>
      <c r="J3235" t="s">
        <v>63</v>
      </c>
      <c r="K3235" t="s">
        <v>151</v>
      </c>
      <c r="L3235" t="s">
        <v>21</v>
      </c>
      <c r="M3235" s="5">
        <v>594.3900000000001</v>
      </c>
    </row>
    <row r="3236" spans="1:13" x14ac:dyDescent="0.2">
      <c r="A3236" s="2">
        <v>45570</v>
      </c>
      <c r="B3236" s="3">
        <f t="shared" si="152"/>
        <v>2025</v>
      </c>
      <c r="C3236" t="str">
        <f t="shared" si="150"/>
        <v>2024-2025</v>
      </c>
      <c r="D3236" t="s">
        <v>148</v>
      </c>
      <c r="E3236" t="s">
        <v>105</v>
      </c>
      <c r="F3236" t="str">
        <f t="shared" si="151"/>
        <v>Victoria</v>
      </c>
      <c r="G3236" t="s">
        <v>45</v>
      </c>
      <c r="H3236">
        <v>3500</v>
      </c>
      <c r="I3236" t="s">
        <v>11</v>
      </c>
      <c r="J3236" t="s">
        <v>60</v>
      </c>
      <c r="K3236" t="s">
        <v>153</v>
      </c>
      <c r="L3236" t="s">
        <v>16</v>
      </c>
      <c r="M3236" s="5">
        <v>594.49</v>
      </c>
    </row>
    <row r="3237" spans="1:13" x14ac:dyDescent="0.2">
      <c r="A3237" s="2">
        <v>45080</v>
      </c>
      <c r="B3237" s="3">
        <f t="shared" si="152"/>
        <v>2023</v>
      </c>
      <c r="C3237" t="str">
        <f t="shared" si="150"/>
        <v>2022-2023</v>
      </c>
      <c r="D3237" t="s">
        <v>147</v>
      </c>
      <c r="E3237" t="s">
        <v>112</v>
      </c>
      <c r="F3237" t="str">
        <f t="shared" si="151"/>
        <v>Victoria</v>
      </c>
      <c r="G3237" t="s">
        <v>45</v>
      </c>
      <c r="H3237">
        <v>3076</v>
      </c>
      <c r="I3237" t="s">
        <v>11</v>
      </c>
      <c r="J3237" t="s">
        <v>46</v>
      </c>
      <c r="K3237" t="s">
        <v>154</v>
      </c>
      <c r="L3237" t="s">
        <v>14</v>
      </c>
      <c r="M3237" s="5">
        <v>595.03</v>
      </c>
    </row>
    <row r="3238" spans="1:13" x14ac:dyDescent="0.2">
      <c r="A3238" s="2">
        <v>44952</v>
      </c>
      <c r="B3238" s="3">
        <f t="shared" si="152"/>
        <v>2023</v>
      </c>
      <c r="C3238" t="str">
        <f t="shared" si="150"/>
        <v>2022-2023</v>
      </c>
      <c r="D3238" t="s">
        <v>147</v>
      </c>
      <c r="E3238" t="s">
        <v>9</v>
      </c>
      <c r="F3238" t="str">
        <f t="shared" si="151"/>
        <v>New South Wales</v>
      </c>
      <c r="G3238" t="s">
        <v>10</v>
      </c>
      <c r="H3238">
        <v>2067</v>
      </c>
      <c r="I3238" t="s">
        <v>11</v>
      </c>
      <c r="J3238" t="s">
        <v>12</v>
      </c>
      <c r="K3238" t="s">
        <v>157</v>
      </c>
      <c r="L3238" t="s">
        <v>22</v>
      </c>
      <c r="M3238" s="5">
        <v>595.94000000000005</v>
      </c>
    </row>
    <row r="3239" spans="1:13" x14ac:dyDescent="0.2">
      <c r="A3239" s="2">
        <v>45193</v>
      </c>
      <c r="B3239" s="3">
        <f t="shared" si="152"/>
        <v>2024</v>
      </c>
      <c r="C3239" t="str">
        <f t="shared" si="150"/>
        <v>2023-2024</v>
      </c>
      <c r="D3239" t="s">
        <v>147</v>
      </c>
      <c r="E3239" t="s">
        <v>37</v>
      </c>
      <c r="F3239" t="str">
        <f t="shared" si="151"/>
        <v>South Australia</v>
      </c>
      <c r="G3239" t="s">
        <v>32</v>
      </c>
      <c r="H3239">
        <v>5607</v>
      </c>
      <c r="I3239" t="s">
        <v>11</v>
      </c>
      <c r="J3239" t="s">
        <v>38</v>
      </c>
      <c r="K3239" t="s">
        <v>150</v>
      </c>
      <c r="L3239" t="s">
        <v>18</v>
      </c>
      <c r="M3239" s="5">
        <v>596.99</v>
      </c>
    </row>
    <row r="3240" spans="1:13" x14ac:dyDescent="0.2">
      <c r="A3240" s="2">
        <v>44928</v>
      </c>
      <c r="B3240" s="3">
        <f t="shared" si="152"/>
        <v>2023</v>
      </c>
      <c r="C3240" t="str">
        <f t="shared" si="150"/>
        <v>2022-2023</v>
      </c>
      <c r="D3240" t="s">
        <v>147</v>
      </c>
      <c r="E3240" t="s">
        <v>85</v>
      </c>
      <c r="F3240" t="str">
        <f t="shared" si="151"/>
        <v>Queensland</v>
      </c>
      <c r="G3240" t="s">
        <v>35</v>
      </c>
      <c r="H3240">
        <v>4883</v>
      </c>
      <c r="I3240" t="s">
        <v>11</v>
      </c>
      <c r="J3240" t="s">
        <v>36</v>
      </c>
      <c r="K3240" t="s">
        <v>155</v>
      </c>
      <c r="L3240" t="s">
        <v>20</v>
      </c>
      <c r="M3240" s="5">
        <v>597.02</v>
      </c>
    </row>
    <row r="3241" spans="1:13" x14ac:dyDescent="0.2">
      <c r="A3241" s="2">
        <v>45486</v>
      </c>
      <c r="B3241" s="3">
        <f t="shared" si="152"/>
        <v>2025</v>
      </c>
      <c r="C3241" t="str">
        <f t="shared" si="150"/>
        <v>2024-2025</v>
      </c>
      <c r="D3241" t="s">
        <v>148</v>
      </c>
      <c r="E3241" t="s">
        <v>24</v>
      </c>
      <c r="F3241" t="str">
        <f t="shared" si="151"/>
        <v>New South Wales</v>
      </c>
      <c r="G3241" t="s">
        <v>10</v>
      </c>
      <c r="H3241">
        <v>2795</v>
      </c>
      <c r="I3241" t="s">
        <v>11</v>
      </c>
      <c r="J3241" t="s">
        <v>25</v>
      </c>
      <c r="K3241" t="s">
        <v>152</v>
      </c>
      <c r="L3241" t="s">
        <v>13</v>
      </c>
      <c r="M3241" s="5">
        <v>597.21</v>
      </c>
    </row>
    <row r="3242" spans="1:13" x14ac:dyDescent="0.2">
      <c r="A3242" s="2">
        <v>45062</v>
      </c>
      <c r="B3242" s="3">
        <f t="shared" si="152"/>
        <v>2023</v>
      </c>
      <c r="C3242" t="str">
        <f t="shared" si="150"/>
        <v>2022-2023</v>
      </c>
      <c r="D3242" t="s">
        <v>147</v>
      </c>
      <c r="E3242" t="s">
        <v>85</v>
      </c>
      <c r="F3242" t="str">
        <f t="shared" si="151"/>
        <v>Queensland</v>
      </c>
      <c r="G3242" t="s">
        <v>35</v>
      </c>
      <c r="H3242">
        <v>4883</v>
      </c>
      <c r="I3242" t="s">
        <v>11</v>
      </c>
      <c r="J3242" t="s">
        <v>36</v>
      </c>
      <c r="K3242" t="s">
        <v>150</v>
      </c>
      <c r="L3242" t="s">
        <v>18</v>
      </c>
      <c r="M3242" s="5">
        <v>597.24</v>
      </c>
    </row>
    <row r="3243" spans="1:13" x14ac:dyDescent="0.2">
      <c r="A3243" s="2">
        <v>45645</v>
      </c>
      <c r="B3243" s="3">
        <f t="shared" si="152"/>
        <v>2025</v>
      </c>
      <c r="C3243" t="str">
        <f t="shared" si="150"/>
        <v>2024-2025</v>
      </c>
      <c r="D3243" t="s">
        <v>147</v>
      </c>
      <c r="E3243" t="s">
        <v>72</v>
      </c>
      <c r="F3243" t="str">
        <f t="shared" si="151"/>
        <v>Western Australia</v>
      </c>
      <c r="G3243" t="s">
        <v>48</v>
      </c>
      <c r="H3243">
        <v>6010</v>
      </c>
      <c r="I3243" t="s">
        <v>11</v>
      </c>
      <c r="J3243" t="s">
        <v>49</v>
      </c>
      <c r="K3243" t="s">
        <v>151</v>
      </c>
      <c r="L3243" t="s">
        <v>21</v>
      </c>
      <c r="M3243" s="5">
        <v>598.03</v>
      </c>
    </row>
    <row r="3244" spans="1:13" x14ac:dyDescent="0.2">
      <c r="A3244" s="2">
        <v>44962</v>
      </c>
      <c r="B3244" s="3">
        <f t="shared" si="152"/>
        <v>2023</v>
      </c>
      <c r="C3244" t="str">
        <f t="shared" si="150"/>
        <v>2022-2023</v>
      </c>
      <c r="D3244" t="s">
        <v>147</v>
      </c>
      <c r="E3244" t="s">
        <v>57</v>
      </c>
      <c r="F3244" t="str">
        <f t="shared" si="151"/>
        <v>New South Wales</v>
      </c>
      <c r="G3244" t="s">
        <v>10</v>
      </c>
      <c r="H3244">
        <v>2560</v>
      </c>
      <c r="I3244" t="s">
        <v>11</v>
      </c>
      <c r="J3244" t="s">
        <v>58</v>
      </c>
      <c r="K3244" t="s">
        <v>152</v>
      </c>
      <c r="L3244" t="s">
        <v>13</v>
      </c>
      <c r="M3244" s="5">
        <v>598.1</v>
      </c>
    </row>
    <row r="3245" spans="1:13" x14ac:dyDescent="0.2">
      <c r="A3245" s="2">
        <v>45063</v>
      </c>
      <c r="B3245" s="3">
        <f t="shared" si="152"/>
        <v>2023</v>
      </c>
      <c r="C3245" t="str">
        <f t="shared" si="150"/>
        <v>2022-2023</v>
      </c>
      <c r="D3245" t="s">
        <v>147</v>
      </c>
      <c r="E3245" t="s">
        <v>132</v>
      </c>
      <c r="F3245" t="str">
        <f t="shared" si="151"/>
        <v>New South Wales</v>
      </c>
      <c r="G3245" t="s">
        <v>10</v>
      </c>
      <c r="H3245">
        <v>2800</v>
      </c>
      <c r="I3245" t="s">
        <v>11</v>
      </c>
      <c r="J3245" t="s">
        <v>25</v>
      </c>
      <c r="K3245" t="s">
        <v>152</v>
      </c>
      <c r="L3245" t="s">
        <v>13</v>
      </c>
      <c r="M3245" s="5">
        <v>598.52</v>
      </c>
    </row>
    <row r="3246" spans="1:13" x14ac:dyDescent="0.2">
      <c r="A3246" s="2">
        <v>44965</v>
      </c>
      <c r="B3246" s="3">
        <f t="shared" si="152"/>
        <v>2023</v>
      </c>
      <c r="C3246" t="str">
        <f t="shared" si="150"/>
        <v>2022-2023</v>
      </c>
      <c r="D3246" t="s">
        <v>147</v>
      </c>
      <c r="E3246" t="s">
        <v>83</v>
      </c>
      <c r="F3246" t="str">
        <f t="shared" si="151"/>
        <v>New South Wales</v>
      </c>
      <c r="G3246" t="s">
        <v>10</v>
      </c>
      <c r="H3246">
        <v>2750</v>
      </c>
      <c r="I3246" t="s">
        <v>11</v>
      </c>
      <c r="J3246" t="s">
        <v>25</v>
      </c>
      <c r="K3246" t="s">
        <v>151</v>
      </c>
      <c r="L3246" t="s">
        <v>21</v>
      </c>
      <c r="M3246" s="5">
        <v>598.92999999999995</v>
      </c>
    </row>
    <row r="3247" spans="1:13" x14ac:dyDescent="0.2">
      <c r="A3247" s="2">
        <v>45453</v>
      </c>
      <c r="B3247" s="3">
        <f t="shared" si="152"/>
        <v>2024</v>
      </c>
      <c r="C3247" t="str">
        <f t="shared" si="150"/>
        <v>2023-2024</v>
      </c>
      <c r="D3247" t="s">
        <v>147</v>
      </c>
      <c r="E3247" t="s">
        <v>96</v>
      </c>
      <c r="F3247" t="str">
        <f t="shared" si="151"/>
        <v>Western Australia</v>
      </c>
      <c r="G3247" t="s">
        <v>48</v>
      </c>
      <c r="H3247">
        <v>6330</v>
      </c>
      <c r="I3247" t="s">
        <v>11</v>
      </c>
      <c r="J3247" t="s">
        <v>94</v>
      </c>
      <c r="K3247" t="s">
        <v>154</v>
      </c>
      <c r="L3247" t="s">
        <v>14</v>
      </c>
      <c r="M3247" s="5">
        <v>599.03</v>
      </c>
    </row>
    <row r="3248" spans="1:13" x14ac:dyDescent="0.2">
      <c r="A3248" s="2">
        <v>44992</v>
      </c>
      <c r="B3248" s="3">
        <f t="shared" si="152"/>
        <v>2023</v>
      </c>
      <c r="C3248" t="str">
        <f t="shared" si="150"/>
        <v>2022-2023</v>
      </c>
      <c r="D3248" t="s">
        <v>147</v>
      </c>
      <c r="E3248" t="s">
        <v>24</v>
      </c>
      <c r="F3248" t="str">
        <f t="shared" si="151"/>
        <v>New South Wales</v>
      </c>
      <c r="G3248" t="s">
        <v>10</v>
      </c>
      <c r="H3248">
        <v>2795</v>
      </c>
      <c r="I3248" t="s">
        <v>11</v>
      </c>
      <c r="J3248" t="s">
        <v>25</v>
      </c>
      <c r="K3248" t="s">
        <v>150</v>
      </c>
      <c r="L3248" t="s">
        <v>18</v>
      </c>
      <c r="M3248" s="5">
        <v>600.72</v>
      </c>
    </row>
    <row r="3249" spans="1:13" x14ac:dyDescent="0.2">
      <c r="A3249" s="2">
        <v>45654</v>
      </c>
      <c r="B3249" s="3">
        <f t="shared" si="152"/>
        <v>2025</v>
      </c>
      <c r="C3249" t="str">
        <f t="shared" si="150"/>
        <v>2024-2025</v>
      </c>
      <c r="D3249" t="s">
        <v>147</v>
      </c>
      <c r="E3249" t="s">
        <v>136</v>
      </c>
      <c r="F3249" t="str">
        <f t="shared" si="151"/>
        <v>Victoria</v>
      </c>
      <c r="G3249" t="s">
        <v>45</v>
      </c>
      <c r="H3249">
        <v>3175</v>
      </c>
      <c r="I3249" t="s">
        <v>11</v>
      </c>
      <c r="J3249" t="s">
        <v>63</v>
      </c>
      <c r="K3249" t="s">
        <v>19</v>
      </c>
      <c r="L3249" t="s">
        <v>23</v>
      </c>
      <c r="M3249" s="5">
        <v>600.96</v>
      </c>
    </row>
    <row r="3250" spans="1:13" x14ac:dyDescent="0.2">
      <c r="A3250" s="2">
        <v>45589</v>
      </c>
      <c r="B3250" s="3">
        <f t="shared" si="152"/>
        <v>2025</v>
      </c>
      <c r="C3250" t="str">
        <f t="shared" si="150"/>
        <v>2024-2025</v>
      </c>
      <c r="D3250" t="s">
        <v>147</v>
      </c>
      <c r="E3250" t="s">
        <v>79</v>
      </c>
      <c r="F3250" t="str">
        <f t="shared" si="151"/>
        <v>Australian Capital Territory</v>
      </c>
      <c r="G3250" t="s">
        <v>80</v>
      </c>
      <c r="H3250">
        <v>2617</v>
      </c>
      <c r="I3250" t="s">
        <v>11</v>
      </c>
      <c r="J3250" t="s">
        <v>58</v>
      </c>
      <c r="K3250" t="s">
        <v>155</v>
      </c>
      <c r="L3250" t="s">
        <v>20</v>
      </c>
      <c r="M3250" s="5">
        <v>601.51</v>
      </c>
    </row>
    <row r="3251" spans="1:13" x14ac:dyDescent="0.2">
      <c r="A3251" s="2">
        <v>45078</v>
      </c>
      <c r="B3251" s="3">
        <f t="shared" si="152"/>
        <v>2023</v>
      </c>
      <c r="C3251" t="str">
        <f t="shared" si="150"/>
        <v>2022-2023</v>
      </c>
      <c r="D3251" t="s">
        <v>147</v>
      </c>
      <c r="E3251" t="s">
        <v>106</v>
      </c>
      <c r="F3251" t="str">
        <f t="shared" si="151"/>
        <v>Victoria</v>
      </c>
      <c r="G3251" t="s">
        <v>45</v>
      </c>
      <c r="H3251">
        <v>3915</v>
      </c>
      <c r="I3251" t="s">
        <v>11</v>
      </c>
      <c r="J3251" t="s">
        <v>55</v>
      </c>
      <c r="K3251" t="s">
        <v>152</v>
      </c>
      <c r="L3251" t="s">
        <v>13</v>
      </c>
      <c r="M3251" s="5">
        <v>602.69999999999993</v>
      </c>
    </row>
    <row r="3252" spans="1:13" x14ac:dyDescent="0.2">
      <c r="A3252" s="2">
        <v>45296</v>
      </c>
      <c r="B3252" s="3">
        <f t="shared" si="152"/>
        <v>2024</v>
      </c>
      <c r="C3252" t="str">
        <f t="shared" si="150"/>
        <v>2023-2024</v>
      </c>
      <c r="D3252" t="s">
        <v>147</v>
      </c>
      <c r="E3252" t="s">
        <v>98</v>
      </c>
      <c r="F3252" t="str">
        <f t="shared" si="151"/>
        <v>Victoria</v>
      </c>
      <c r="G3252" t="s">
        <v>45</v>
      </c>
      <c r="H3252">
        <v>3429</v>
      </c>
      <c r="I3252" t="s">
        <v>11</v>
      </c>
      <c r="J3252" t="s">
        <v>60</v>
      </c>
      <c r="K3252" t="s">
        <v>154</v>
      </c>
      <c r="L3252" t="s">
        <v>14</v>
      </c>
      <c r="M3252" s="5">
        <v>603.43000000000006</v>
      </c>
    </row>
    <row r="3253" spans="1:13" x14ac:dyDescent="0.2">
      <c r="A3253" s="2">
        <v>45423</v>
      </c>
      <c r="B3253" s="3">
        <f t="shared" si="152"/>
        <v>2024</v>
      </c>
      <c r="C3253" t="str">
        <f t="shared" si="150"/>
        <v>2023-2024</v>
      </c>
      <c r="D3253" t="s">
        <v>147</v>
      </c>
      <c r="E3253" t="s">
        <v>128</v>
      </c>
      <c r="F3253" t="str">
        <f t="shared" si="151"/>
        <v>Western Australia</v>
      </c>
      <c r="G3253" t="s">
        <v>48</v>
      </c>
      <c r="H3253">
        <v>6027</v>
      </c>
      <c r="I3253" t="s">
        <v>11</v>
      </c>
      <c r="J3253" t="s">
        <v>49</v>
      </c>
      <c r="K3253" t="s">
        <v>149</v>
      </c>
      <c r="L3253" t="s">
        <v>15</v>
      </c>
      <c r="M3253" s="5">
        <v>604.06000000000006</v>
      </c>
    </row>
    <row r="3254" spans="1:13" x14ac:dyDescent="0.2">
      <c r="A3254" s="2">
        <v>45178</v>
      </c>
      <c r="B3254" s="3">
        <f t="shared" si="152"/>
        <v>2024</v>
      </c>
      <c r="C3254" t="str">
        <f t="shared" si="150"/>
        <v>2023-2024</v>
      </c>
      <c r="D3254" t="s">
        <v>148</v>
      </c>
      <c r="E3254" t="s">
        <v>100</v>
      </c>
      <c r="F3254" t="str">
        <f t="shared" si="151"/>
        <v>Western Australia</v>
      </c>
      <c r="G3254" t="s">
        <v>48</v>
      </c>
      <c r="H3254">
        <v>6021</v>
      </c>
      <c r="I3254" t="s">
        <v>11</v>
      </c>
      <c r="J3254" t="s">
        <v>49</v>
      </c>
      <c r="K3254" t="s">
        <v>149</v>
      </c>
      <c r="L3254" t="s">
        <v>15</v>
      </c>
      <c r="M3254" s="5">
        <v>604.12</v>
      </c>
    </row>
    <row r="3255" spans="1:13" x14ac:dyDescent="0.2">
      <c r="A3255" s="2">
        <v>45103</v>
      </c>
      <c r="B3255" s="3">
        <f t="shared" si="152"/>
        <v>2023</v>
      </c>
      <c r="C3255" t="str">
        <f t="shared" si="150"/>
        <v>2022-2023</v>
      </c>
      <c r="D3255" t="s">
        <v>147</v>
      </c>
      <c r="E3255" t="s">
        <v>40</v>
      </c>
      <c r="F3255" t="str">
        <f t="shared" si="151"/>
        <v>New South Wales</v>
      </c>
      <c r="G3255" t="s">
        <v>10</v>
      </c>
      <c r="H3255">
        <v>2116</v>
      </c>
      <c r="I3255" t="s">
        <v>11</v>
      </c>
      <c r="J3255" t="s">
        <v>27</v>
      </c>
      <c r="K3255" t="s">
        <v>156</v>
      </c>
      <c r="L3255" t="s">
        <v>17</v>
      </c>
      <c r="M3255" s="5">
        <v>604.28</v>
      </c>
    </row>
    <row r="3256" spans="1:13" x14ac:dyDescent="0.2">
      <c r="A3256" s="2">
        <v>45614</v>
      </c>
      <c r="B3256" s="3">
        <f t="shared" si="152"/>
        <v>2025</v>
      </c>
      <c r="C3256" t="str">
        <f t="shared" si="150"/>
        <v>2024-2025</v>
      </c>
      <c r="D3256" t="s">
        <v>147</v>
      </c>
      <c r="E3256" t="s">
        <v>39</v>
      </c>
      <c r="F3256" t="str">
        <f t="shared" si="151"/>
        <v>South Australia</v>
      </c>
      <c r="G3256" t="s">
        <v>32</v>
      </c>
      <c r="H3256">
        <v>5343</v>
      </c>
      <c r="I3256" t="s">
        <v>11</v>
      </c>
      <c r="J3256" t="s">
        <v>38</v>
      </c>
      <c r="K3256" t="s">
        <v>155</v>
      </c>
      <c r="L3256" t="s">
        <v>20</v>
      </c>
      <c r="M3256" s="5">
        <v>604.49000000000012</v>
      </c>
    </row>
    <row r="3257" spans="1:13" x14ac:dyDescent="0.2">
      <c r="A3257" s="2">
        <v>45486</v>
      </c>
      <c r="B3257" s="3">
        <f t="shared" si="152"/>
        <v>2025</v>
      </c>
      <c r="C3257" t="str">
        <f t="shared" si="150"/>
        <v>2024-2025</v>
      </c>
      <c r="D3257" t="s">
        <v>147</v>
      </c>
      <c r="E3257" t="s">
        <v>65</v>
      </c>
      <c r="F3257" t="str">
        <f t="shared" si="151"/>
        <v>New South Wales</v>
      </c>
      <c r="G3257" t="s">
        <v>10</v>
      </c>
      <c r="H3257">
        <v>2541</v>
      </c>
      <c r="I3257" t="s">
        <v>11</v>
      </c>
      <c r="J3257" t="s">
        <v>58</v>
      </c>
      <c r="K3257" t="s">
        <v>151</v>
      </c>
      <c r="L3257" t="s">
        <v>21</v>
      </c>
      <c r="M3257" s="5">
        <v>605.54000000000008</v>
      </c>
    </row>
    <row r="3258" spans="1:13" x14ac:dyDescent="0.2">
      <c r="A3258" s="2">
        <v>45272</v>
      </c>
      <c r="B3258" s="3">
        <f t="shared" si="152"/>
        <v>2024</v>
      </c>
      <c r="C3258" t="str">
        <f t="shared" si="150"/>
        <v>2023-2024</v>
      </c>
      <c r="D3258" t="s">
        <v>148</v>
      </c>
      <c r="E3258" t="s">
        <v>28</v>
      </c>
      <c r="F3258" t="str">
        <f t="shared" si="151"/>
        <v>Northern Territory</v>
      </c>
      <c r="G3258" t="s">
        <v>29</v>
      </c>
      <c r="H3258">
        <v>800</v>
      </c>
      <c r="I3258" t="s">
        <v>11</v>
      </c>
      <c r="J3258" t="s">
        <v>30</v>
      </c>
      <c r="K3258" t="s">
        <v>152</v>
      </c>
      <c r="L3258" t="s">
        <v>13</v>
      </c>
      <c r="M3258" s="5">
        <v>605.63000000000011</v>
      </c>
    </row>
    <row r="3259" spans="1:13" x14ac:dyDescent="0.2">
      <c r="A3259" s="2">
        <v>45602</v>
      </c>
      <c r="B3259" s="3">
        <f t="shared" si="152"/>
        <v>2025</v>
      </c>
      <c r="C3259" t="str">
        <f t="shared" si="150"/>
        <v>2024-2025</v>
      </c>
      <c r="D3259" t="s">
        <v>148</v>
      </c>
      <c r="E3259" t="s">
        <v>84</v>
      </c>
      <c r="F3259" t="str">
        <f t="shared" si="151"/>
        <v>Queensland</v>
      </c>
      <c r="G3259" t="s">
        <v>35</v>
      </c>
      <c r="H3259">
        <v>4740</v>
      </c>
      <c r="I3259" t="s">
        <v>11</v>
      </c>
      <c r="J3259" t="s">
        <v>51</v>
      </c>
      <c r="K3259" t="s">
        <v>151</v>
      </c>
      <c r="L3259" t="s">
        <v>21</v>
      </c>
      <c r="M3259" s="5">
        <v>605.91999999999996</v>
      </c>
    </row>
    <row r="3260" spans="1:13" x14ac:dyDescent="0.2">
      <c r="A3260" s="2">
        <v>45043</v>
      </c>
      <c r="B3260" s="3">
        <f t="shared" si="152"/>
        <v>2023</v>
      </c>
      <c r="C3260" t="str">
        <f t="shared" si="150"/>
        <v>2022-2023</v>
      </c>
      <c r="D3260" t="s">
        <v>147</v>
      </c>
      <c r="E3260" t="s">
        <v>40</v>
      </c>
      <c r="F3260" t="str">
        <f t="shared" si="151"/>
        <v>New South Wales</v>
      </c>
      <c r="G3260" t="s">
        <v>10</v>
      </c>
      <c r="H3260">
        <v>2116</v>
      </c>
      <c r="I3260" t="s">
        <v>11</v>
      </c>
      <c r="J3260" t="s">
        <v>27</v>
      </c>
      <c r="K3260" t="s">
        <v>154</v>
      </c>
      <c r="L3260" t="s">
        <v>14</v>
      </c>
      <c r="M3260" s="5">
        <v>606.07999999999993</v>
      </c>
    </row>
    <row r="3261" spans="1:13" x14ac:dyDescent="0.2">
      <c r="A3261" s="2">
        <v>45451</v>
      </c>
      <c r="B3261" s="3">
        <f t="shared" si="152"/>
        <v>2024</v>
      </c>
      <c r="C3261" t="str">
        <f t="shared" si="150"/>
        <v>2023-2024</v>
      </c>
      <c r="D3261" t="s">
        <v>147</v>
      </c>
      <c r="E3261" t="s">
        <v>41</v>
      </c>
      <c r="F3261" t="str">
        <f t="shared" si="151"/>
        <v>New South Wales</v>
      </c>
      <c r="G3261" t="s">
        <v>10</v>
      </c>
      <c r="H3261">
        <v>2830</v>
      </c>
      <c r="I3261" t="s">
        <v>11</v>
      </c>
      <c r="J3261" t="s">
        <v>25</v>
      </c>
      <c r="K3261" t="s">
        <v>154</v>
      </c>
      <c r="L3261" t="s">
        <v>14</v>
      </c>
      <c r="M3261" s="5">
        <v>606.91</v>
      </c>
    </row>
    <row r="3262" spans="1:13" x14ac:dyDescent="0.2">
      <c r="A3262" s="2">
        <v>45041</v>
      </c>
      <c r="B3262" s="3">
        <f t="shared" si="152"/>
        <v>2023</v>
      </c>
      <c r="C3262" t="str">
        <f t="shared" si="150"/>
        <v>2022-2023</v>
      </c>
      <c r="D3262" t="s">
        <v>147</v>
      </c>
      <c r="E3262" t="s">
        <v>112</v>
      </c>
      <c r="F3262" t="str">
        <f t="shared" si="151"/>
        <v>Victoria</v>
      </c>
      <c r="G3262" t="s">
        <v>45</v>
      </c>
      <c r="H3262">
        <v>3076</v>
      </c>
      <c r="I3262" t="s">
        <v>11</v>
      </c>
      <c r="J3262" t="s">
        <v>46</v>
      </c>
      <c r="K3262" t="s">
        <v>155</v>
      </c>
      <c r="L3262" t="s">
        <v>20</v>
      </c>
      <c r="M3262" s="5">
        <v>606.92999999999995</v>
      </c>
    </row>
    <row r="3263" spans="1:13" x14ac:dyDescent="0.2">
      <c r="A3263" s="2">
        <v>45258</v>
      </c>
      <c r="B3263" s="3">
        <f t="shared" si="152"/>
        <v>2024</v>
      </c>
      <c r="C3263" t="str">
        <f t="shared" si="150"/>
        <v>2023-2024</v>
      </c>
      <c r="D3263" t="s">
        <v>147</v>
      </c>
      <c r="E3263" t="s">
        <v>141</v>
      </c>
      <c r="F3263" t="str">
        <f t="shared" si="151"/>
        <v>Western Australia</v>
      </c>
      <c r="G3263" t="s">
        <v>48</v>
      </c>
      <c r="H3263">
        <v>6052</v>
      </c>
      <c r="I3263" t="s">
        <v>11</v>
      </c>
      <c r="J3263" t="s">
        <v>49</v>
      </c>
      <c r="K3263" t="s">
        <v>150</v>
      </c>
      <c r="L3263" t="s">
        <v>18</v>
      </c>
      <c r="M3263" s="5">
        <v>608.13</v>
      </c>
    </row>
    <row r="3264" spans="1:13" x14ac:dyDescent="0.2">
      <c r="A3264" s="2">
        <v>45264</v>
      </c>
      <c r="B3264" s="3">
        <f t="shared" si="152"/>
        <v>2024</v>
      </c>
      <c r="C3264" t="str">
        <f t="shared" si="150"/>
        <v>2023-2024</v>
      </c>
      <c r="D3264" t="s">
        <v>147</v>
      </c>
      <c r="E3264" t="s">
        <v>78</v>
      </c>
      <c r="F3264" t="str">
        <f t="shared" si="151"/>
        <v>New South Wales</v>
      </c>
      <c r="G3264" t="s">
        <v>10</v>
      </c>
      <c r="H3264">
        <v>2350</v>
      </c>
      <c r="I3264" t="s">
        <v>11</v>
      </c>
      <c r="J3264" t="s">
        <v>68</v>
      </c>
      <c r="K3264" t="s">
        <v>154</v>
      </c>
      <c r="L3264" t="s">
        <v>14</v>
      </c>
      <c r="M3264" s="5">
        <v>608.35</v>
      </c>
    </row>
    <row r="3265" spans="1:13" x14ac:dyDescent="0.2">
      <c r="A3265" s="2">
        <v>45628</v>
      </c>
      <c r="B3265" s="3">
        <f t="shared" si="152"/>
        <v>2025</v>
      </c>
      <c r="C3265" t="str">
        <f t="shared" si="150"/>
        <v>2024-2025</v>
      </c>
      <c r="D3265" t="s">
        <v>148</v>
      </c>
      <c r="E3265" t="s">
        <v>95</v>
      </c>
      <c r="F3265" t="str">
        <f t="shared" si="151"/>
        <v>Victoria</v>
      </c>
      <c r="G3265" t="s">
        <v>45</v>
      </c>
      <c r="H3265">
        <v>3931</v>
      </c>
      <c r="I3265" t="s">
        <v>11</v>
      </c>
      <c r="J3265" t="s">
        <v>55</v>
      </c>
      <c r="K3265" t="s">
        <v>150</v>
      </c>
      <c r="L3265" t="s">
        <v>18</v>
      </c>
      <c r="M3265" s="5">
        <v>609.24</v>
      </c>
    </row>
    <row r="3266" spans="1:13" x14ac:dyDescent="0.2">
      <c r="A3266" s="2">
        <v>45043</v>
      </c>
      <c r="B3266" s="3">
        <f t="shared" si="152"/>
        <v>2023</v>
      </c>
      <c r="C3266" t="str">
        <f t="shared" ref="C3266:C3329" si="153">IF(MONTH(A3266) &gt;= 7, YEAR(A3266) &amp; "-" &amp; YEAR(A3266) + 1, YEAR(A3266) - 1 &amp; "-" &amp; YEAR(A3266))</f>
        <v>2022-2023</v>
      </c>
      <c r="D3266" t="s">
        <v>147</v>
      </c>
      <c r="E3266" t="s">
        <v>74</v>
      </c>
      <c r="F3266" t="str">
        <f t="shared" ref="F3266:F3329" si="154">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row>
    <row r="3267" spans="1:13" x14ac:dyDescent="0.2">
      <c r="A3267" s="2">
        <v>45341</v>
      </c>
      <c r="B3267" s="3">
        <f t="shared" ref="B3267:B3330" si="155">IF(MONTH(A3267)&gt;=7,YEAR(A3267)+1,YEAR(A3267))</f>
        <v>2024</v>
      </c>
      <c r="C3267" t="str">
        <f t="shared" si="153"/>
        <v>2023-2024</v>
      </c>
      <c r="D3267" t="s">
        <v>147</v>
      </c>
      <c r="E3267" t="s">
        <v>122</v>
      </c>
      <c r="F3267" t="str">
        <f t="shared" si="154"/>
        <v>New South Wales</v>
      </c>
      <c r="G3267" t="s">
        <v>10</v>
      </c>
      <c r="H3267">
        <v>2650</v>
      </c>
      <c r="I3267" t="s">
        <v>11</v>
      </c>
      <c r="J3267" t="s">
        <v>25</v>
      </c>
      <c r="K3267" t="s">
        <v>154</v>
      </c>
      <c r="L3267" t="s">
        <v>14</v>
      </c>
      <c r="M3267" s="5">
        <v>610.64999999999986</v>
      </c>
    </row>
    <row r="3268" spans="1:13" x14ac:dyDescent="0.2">
      <c r="A3268" s="2">
        <v>45285</v>
      </c>
      <c r="B3268" s="3">
        <f t="shared" si="155"/>
        <v>2024</v>
      </c>
      <c r="C3268" t="str">
        <f t="shared" si="153"/>
        <v>2023-2024</v>
      </c>
      <c r="D3268" t="s">
        <v>147</v>
      </c>
      <c r="E3268" t="s">
        <v>79</v>
      </c>
      <c r="F3268" t="str">
        <f t="shared" si="154"/>
        <v>Australian Capital Territory</v>
      </c>
      <c r="G3268" t="s">
        <v>80</v>
      </c>
      <c r="H3268">
        <v>2617</v>
      </c>
      <c r="I3268" t="s">
        <v>11</v>
      </c>
      <c r="J3268" t="s">
        <v>58</v>
      </c>
      <c r="K3268" t="s">
        <v>154</v>
      </c>
      <c r="L3268" t="s">
        <v>14</v>
      </c>
      <c r="M3268" s="5">
        <v>611.34</v>
      </c>
    </row>
    <row r="3269" spans="1:13" x14ac:dyDescent="0.2">
      <c r="A3269" s="2">
        <v>45555</v>
      </c>
      <c r="B3269" s="3">
        <f t="shared" si="155"/>
        <v>2025</v>
      </c>
      <c r="C3269" t="str">
        <f t="shared" si="153"/>
        <v>2024-2025</v>
      </c>
      <c r="D3269" t="s">
        <v>148</v>
      </c>
      <c r="E3269" t="s">
        <v>82</v>
      </c>
      <c r="F3269" t="str">
        <f t="shared" si="154"/>
        <v>Queensland</v>
      </c>
      <c r="G3269" t="s">
        <v>35</v>
      </c>
      <c r="H3269">
        <v>4012</v>
      </c>
      <c r="I3269" t="s">
        <v>11</v>
      </c>
      <c r="J3269" t="s">
        <v>43</v>
      </c>
      <c r="K3269" t="s">
        <v>151</v>
      </c>
      <c r="L3269" t="s">
        <v>21</v>
      </c>
      <c r="M3269" s="5">
        <v>611.49999999999989</v>
      </c>
    </row>
    <row r="3270" spans="1:13" x14ac:dyDescent="0.2">
      <c r="A3270" s="2">
        <v>45476</v>
      </c>
      <c r="B3270" s="3">
        <f t="shared" si="155"/>
        <v>2025</v>
      </c>
      <c r="C3270" t="str">
        <f t="shared" si="153"/>
        <v>2024-2025</v>
      </c>
      <c r="D3270" t="s">
        <v>147</v>
      </c>
      <c r="E3270" t="s">
        <v>89</v>
      </c>
      <c r="F3270" t="str">
        <f t="shared" si="154"/>
        <v>Queensland</v>
      </c>
      <c r="G3270" t="s">
        <v>35</v>
      </c>
      <c r="H3270">
        <v>4655</v>
      </c>
      <c r="I3270" t="s">
        <v>11</v>
      </c>
      <c r="J3270" t="s">
        <v>51</v>
      </c>
      <c r="K3270" t="s">
        <v>150</v>
      </c>
      <c r="L3270" t="s">
        <v>18</v>
      </c>
      <c r="M3270" s="5">
        <v>611.59</v>
      </c>
    </row>
    <row r="3271" spans="1:13" x14ac:dyDescent="0.2">
      <c r="A3271" s="2">
        <v>45378</v>
      </c>
      <c r="B3271" s="3">
        <f t="shared" si="155"/>
        <v>2024</v>
      </c>
      <c r="C3271" t="str">
        <f t="shared" si="153"/>
        <v>2023-2024</v>
      </c>
      <c r="D3271" t="s">
        <v>147</v>
      </c>
      <c r="E3271" t="s">
        <v>42</v>
      </c>
      <c r="F3271" t="str">
        <f t="shared" si="154"/>
        <v>Queensland</v>
      </c>
      <c r="G3271" t="s">
        <v>35</v>
      </c>
      <c r="H3271">
        <v>4053</v>
      </c>
      <c r="I3271" t="s">
        <v>11</v>
      </c>
      <c r="J3271" t="s">
        <v>43</v>
      </c>
      <c r="K3271" t="s">
        <v>19</v>
      </c>
      <c r="L3271" t="s">
        <v>23</v>
      </c>
      <c r="M3271" s="5">
        <v>612.31999999999994</v>
      </c>
    </row>
    <row r="3272" spans="1:13" x14ac:dyDescent="0.2">
      <c r="A3272" s="2">
        <v>45311</v>
      </c>
      <c r="B3272" s="3">
        <f t="shared" si="155"/>
        <v>2024</v>
      </c>
      <c r="C3272" t="str">
        <f t="shared" si="153"/>
        <v>2023-2024</v>
      </c>
      <c r="D3272" t="s">
        <v>148</v>
      </c>
      <c r="E3272" t="s">
        <v>87</v>
      </c>
      <c r="F3272" t="str">
        <f t="shared" si="154"/>
        <v>New South Wales</v>
      </c>
      <c r="G3272" t="s">
        <v>10</v>
      </c>
      <c r="H3272">
        <v>2790</v>
      </c>
      <c r="I3272" t="s">
        <v>11</v>
      </c>
      <c r="J3272" t="s">
        <v>25</v>
      </c>
      <c r="K3272" t="s">
        <v>19</v>
      </c>
      <c r="L3272" t="s">
        <v>23</v>
      </c>
      <c r="M3272" s="5">
        <v>612.41999999999996</v>
      </c>
    </row>
    <row r="3273" spans="1:13" x14ac:dyDescent="0.2">
      <c r="A3273" s="2">
        <v>45167</v>
      </c>
      <c r="B3273" s="3">
        <f t="shared" si="155"/>
        <v>2024</v>
      </c>
      <c r="C3273" t="str">
        <f t="shared" si="153"/>
        <v>2023-2024</v>
      </c>
      <c r="D3273" t="s">
        <v>147</v>
      </c>
      <c r="E3273" t="s">
        <v>69</v>
      </c>
      <c r="F3273" t="str">
        <f t="shared" si="154"/>
        <v>Tasmania</v>
      </c>
      <c r="G3273" t="s">
        <v>70</v>
      </c>
      <c r="H3273">
        <v>7018</v>
      </c>
      <c r="I3273" t="s">
        <v>11</v>
      </c>
      <c r="J3273" t="s">
        <v>71</v>
      </c>
      <c r="K3273" t="s">
        <v>150</v>
      </c>
      <c r="L3273" t="s">
        <v>18</v>
      </c>
      <c r="M3273" s="5">
        <v>612.62</v>
      </c>
    </row>
    <row r="3274" spans="1:13" x14ac:dyDescent="0.2">
      <c r="A3274" s="2">
        <v>45600</v>
      </c>
      <c r="B3274" s="3">
        <f t="shared" si="155"/>
        <v>2025</v>
      </c>
      <c r="C3274" t="str">
        <f t="shared" si="153"/>
        <v>2024-2025</v>
      </c>
      <c r="D3274" t="s">
        <v>147</v>
      </c>
      <c r="E3274" t="s">
        <v>92</v>
      </c>
      <c r="F3274" t="str">
        <f t="shared" si="154"/>
        <v>Queensland</v>
      </c>
      <c r="G3274" t="s">
        <v>35</v>
      </c>
      <c r="H3274">
        <v>4068</v>
      </c>
      <c r="I3274" t="s">
        <v>11</v>
      </c>
      <c r="J3274" t="s">
        <v>43</v>
      </c>
      <c r="K3274" t="s">
        <v>19</v>
      </c>
      <c r="L3274" t="s">
        <v>23</v>
      </c>
      <c r="M3274" s="5">
        <v>615.93000000000006</v>
      </c>
    </row>
    <row r="3275" spans="1:13" x14ac:dyDescent="0.2">
      <c r="A3275" s="2">
        <v>45149</v>
      </c>
      <c r="B3275" s="3">
        <f t="shared" si="155"/>
        <v>2024</v>
      </c>
      <c r="C3275" t="str">
        <f t="shared" si="153"/>
        <v>2023-2024</v>
      </c>
      <c r="D3275" t="s">
        <v>148</v>
      </c>
      <c r="E3275" t="s">
        <v>88</v>
      </c>
      <c r="F3275" t="str">
        <f t="shared" si="154"/>
        <v>South Australia</v>
      </c>
      <c r="G3275" t="s">
        <v>32</v>
      </c>
      <c r="H3275">
        <v>5011</v>
      </c>
      <c r="I3275" t="s">
        <v>11</v>
      </c>
      <c r="J3275" t="s">
        <v>33</v>
      </c>
      <c r="K3275" t="s">
        <v>155</v>
      </c>
      <c r="L3275" t="s">
        <v>20</v>
      </c>
      <c r="M3275" s="5">
        <v>616.6400000000001</v>
      </c>
    </row>
    <row r="3276" spans="1:13" x14ac:dyDescent="0.2">
      <c r="A3276" s="2">
        <v>45191</v>
      </c>
      <c r="B3276" s="3">
        <f t="shared" si="155"/>
        <v>2024</v>
      </c>
      <c r="C3276" t="str">
        <f t="shared" si="153"/>
        <v>2023-2024</v>
      </c>
      <c r="D3276" t="s">
        <v>148</v>
      </c>
      <c r="E3276" t="s">
        <v>110</v>
      </c>
      <c r="F3276" t="str">
        <f t="shared" si="154"/>
        <v>Queensland</v>
      </c>
      <c r="G3276" t="s">
        <v>35</v>
      </c>
      <c r="H3276">
        <v>4680</v>
      </c>
      <c r="I3276" t="s">
        <v>11</v>
      </c>
      <c r="J3276" t="s">
        <v>51</v>
      </c>
      <c r="K3276" t="s">
        <v>151</v>
      </c>
      <c r="L3276" t="s">
        <v>21</v>
      </c>
      <c r="M3276" s="5">
        <v>616.92000000000007</v>
      </c>
    </row>
    <row r="3277" spans="1:13" x14ac:dyDescent="0.2">
      <c r="A3277" s="2">
        <v>45558</v>
      </c>
      <c r="B3277" s="3">
        <f t="shared" si="155"/>
        <v>2025</v>
      </c>
      <c r="C3277" t="str">
        <f t="shared" si="153"/>
        <v>2024-2025</v>
      </c>
      <c r="D3277" t="s">
        <v>147</v>
      </c>
      <c r="E3277" t="s">
        <v>62</v>
      </c>
      <c r="F3277" t="str">
        <f t="shared" si="154"/>
        <v>Victoria</v>
      </c>
      <c r="G3277" t="s">
        <v>45</v>
      </c>
      <c r="H3277">
        <v>3134</v>
      </c>
      <c r="I3277" t="s">
        <v>11</v>
      </c>
      <c r="J3277" t="s">
        <v>63</v>
      </c>
      <c r="K3277" t="s">
        <v>151</v>
      </c>
      <c r="L3277" t="s">
        <v>21</v>
      </c>
      <c r="M3277" s="5">
        <v>617.74</v>
      </c>
    </row>
    <row r="3278" spans="1:13" x14ac:dyDescent="0.2">
      <c r="A3278" s="2">
        <v>45625</v>
      </c>
      <c r="B3278" s="3">
        <f t="shared" si="155"/>
        <v>2025</v>
      </c>
      <c r="C3278" t="str">
        <f t="shared" si="153"/>
        <v>2024-2025</v>
      </c>
      <c r="D3278" t="s">
        <v>148</v>
      </c>
      <c r="E3278" t="s">
        <v>28</v>
      </c>
      <c r="F3278" t="str">
        <f t="shared" si="154"/>
        <v>Northern Territory</v>
      </c>
      <c r="G3278" t="s">
        <v>29</v>
      </c>
      <c r="H3278">
        <v>800</v>
      </c>
      <c r="I3278" t="s">
        <v>11</v>
      </c>
      <c r="J3278" t="s">
        <v>30</v>
      </c>
      <c r="K3278" t="s">
        <v>156</v>
      </c>
      <c r="L3278" t="s">
        <v>17</v>
      </c>
      <c r="M3278" s="5">
        <v>617.93000000000006</v>
      </c>
    </row>
    <row r="3279" spans="1:13" x14ac:dyDescent="0.2">
      <c r="A3279" s="2">
        <v>45482</v>
      </c>
      <c r="B3279" s="3">
        <f t="shared" si="155"/>
        <v>2025</v>
      </c>
      <c r="C3279" t="str">
        <f t="shared" si="153"/>
        <v>2024-2025</v>
      </c>
      <c r="D3279" t="s">
        <v>148</v>
      </c>
      <c r="E3279" t="s">
        <v>34</v>
      </c>
      <c r="F3279" t="str">
        <f t="shared" si="154"/>
        <v>Queensland</v>
      </c>
      <c r="G3279" t="s">
        <v>35</v>
      </c>
      <c r="H3279">
        <v>4802</v>
      </c>
      <c r="I3279" t="s">
        <v>11</v>
      </c>
      <c r="J3279" t="s">
        <v>36</v>
      </c>
      <c r="K3279" t="s">
        <v>150</v>
      </c>
      <c r="L3279" t="s">
        <v>18</v>
      </c>
      <c r="M3279" s="5">
        <v>618.4</v>
      </c>
    </row>
    <row r="3280" spans="1:13" x14ac:dyDescent="0.2">
      <c r="A3280" s="2">
        <v>45645</v>
      </c>
      <c r="B3280" s="3">
        <f t="shared" si="155"/>
        <v>2025</v>
      </c>
      <c r="C3280" t="str">
        <f t="shared" si="153"/>
        <v>2024-2025</v>
      </c>
      <c r="D3280" t="s">
        <v>147</v>
      </c>
      <c r="E3280" t="s">
        <v>86</v>
      </c>
      <c r="F3280" t="str">
        <f t="shared" si="154"/>
        <v>New South Wales</v>
      </c>
      <c r="G3280" t="s">
        <v>10</v>
      </c>
      <c r="H3280">
        <v>2064</v>
      </c>
      <c r="I3280" t="s">
        <v>11</v>
      </c>
      <c r="J3280" t="s">
        <v>12</v>
      </c>
      <c r="K3280" t="s">
        <v>150</v>
      </c>
      <c r="L3280" t="s">
        <v>18</v>
      </c>
      <c r="M3280" s="5">
        <v>621.74</v>
      </c>
    </row>
    <row r="3281" spans="1:13" x14ac:dyDescent="0.2">
      <c r="A3281" s="2">
        <v>45315</v>
      </c>
      <c r="B3281" s="3">
        <f t="shared" si="155"/>
        <v>2024</v>
      </c>
      <c r="C3281" t="str">
        <f t="shared" si="153"/>
        <v>2023-2024</v>
      </c>
      <c r="D3281" t="s">
        <v>147</v>
      </c>
      <c r="E3281" t="s">
        <v>126</v>
      </c>
      <c r="F3281" t="str">
        <f t="shared" si="154"/>
        <v>Queensland</v>
      </c>
      <c r="G3281" t="s">
        <v>35</v>
      </c>
      <c r="H3281">
        <v>4551</v>
      </c>
      <c r="I3281" t="s">
        <v>11</v>
      </c>
      <c r="J3281" t="s">
        <v>120</v>
      </c>
      <c r="K3281" t="s">
        <v>149</v>
      </c>
      <c r="L3281" t="s">
        <v>15</v>
      </c>
      <c r="M3281" s="5">
        <v>623.13</v>
      </c>
    </row>
    <row r="3282" spans="1:13" x14ac:dyDescent="0.2">
      <c r="A3282" s="2">
        <v>45231</v>
      </c>
      <c r="B3282" s="3">
        <f t="shared" si="155"/>
        <v>2024</v>
      </c>
      <c r="C3282" t="str">
        <f t="shared" si="153"/>
        <v>2023-2024</v>
      </c>
      <c r="D3282" t="s">
        <v>147</v>
      </c>
      <c r="E3282" t="s">
        <v>96</v>
      </c>
      <c r="F3282" t="str">
        <f t="shared" si="154"/>
        <v>Western Australia</v>
      </c>
      <c r="G3282" t="s">
        <v>48</v>
      </c>
      <c r="H3282">
        <v>6330</v>
      </c>
      <c r="I3282" t="s">
        <v>11</v>
      </c>
      <c r="J3282" t="s">
        <v>94</v>
      </c>
      <c r="K3282" t="s">
        <v>155</v>
      </c>
      <c r="L3282" t="s">
        <v>20</v>
      </c>
      <c r="M3282" s="5">
        <v>623.51</v>
      </c>
    </row>
    <row r="3283" spans="1:13" x14ac:dyDescent="0.2">
      <c r="A3283" s="2">
        <v>45502</v>
      </c>
      <c r="B3283" s="3">
        <f t="shared" si="155"/>
        <v>2025</v>
      </c>
      <c r="C3283" t="str">
        <f t="shared" si="153"/>
        <v>2024-2025</v>
      </c>
      <c r="D3283" t="s">
        <v>147</v>
      </c>
      <c r="E3283" t="s">
        <v>47</v>
      </c>
      <c r="F3283" t="str">
        <f t="shared" si="154"/>
        <v>Western Australia</v>
      </c>
      <c r="G3283" t="s">
        <v>48</v>
      </c>
      <c r="H3283">
        <v>6030</v>
      </c>
      <c r="I3283" t="s">
        <v>11</v>
      </c>
      <c r="J3283" t="s">
        <v>49</v>
      </c>
      <c r="K3283" t="s">
        <v>154</v>
      </c>
      <c r="L3283" t="s">
        <v>14</v>
      </c>
      <c r="M3283" s="5">
        <v>623.54999999999995</v>
      </c>
    </row>
    <row r="3284" spans="1:13" x14ac:dyDescent="0.2">
      <c r="A3284" s="2">
        <v>45094</v>
      </c>
      <c r="B3284" s="3">
        <f t="shared" si="155"/>
        <v>2023</v>
      </c>
      <c r="C3284" t="str">
        <f t="shared" si="153"/>
        <v>2022-2023</v>
      </c>
      <c r="D3284" t="s">
        <v>147</v>
      </c>
      <c r="E3284" t="s">
        <v>47</v>
      </c>
      <c r="F3284" t="str">
        <f t="shared" si="154"/>
        <v>Western Australia</v>
      </c>
      <c r="G3284" t="s">
        <v>48</v>
      </c>
      <c r="H3284">
        <v>6030</v>
      </c>
      <c r="I3284" t="s">
        <v>11</v>
      </c>
      <c r="J3284" t="s">
        <v>49</v>
      </c>
      <c r="K3284" t="s">
        <v>153</v>
      </c>
      <c r="L3284" t="s">
        <v>16</v>
      </c>
      <c r="M3284" s="5">
        <v>624.29</v>
      </c>
    </row>
    <row r="3285" spans="1:13" x14ac:dyDescent="0.2">
      <c r="A3285" s="2">
        <v>45296</v>
      </c>
      <c r="B3285" s="3">
        <f t="shared" si="155"/>
        <v>2024</v>
      </c>
      <c r="C3285" t="str">
        <f t="shared" si="153"/>
        <v>2023-2024</v>
      </c>
      <c r="D3285" t="s">
        <v>147</v>
      </c>
      <c r="E3285" t="s">
        <v>138</v>
      </c>
      <c r="F3285" t="str">
        <f t="shared" si="154"/>
        <v>Queensland</v>
      </c>
      <c r="G3285" t="s">
        <v>35</v>
      </c>
      <c r="H3285">
        <v>4558</v>
      </c>
      <c r="I3285" t="s">
        <v>11</v>
      </c>
      <c r="J3285" t="s">
        <v>120</v>
      </c>
      <c r="K3285" t="s">
        <v>155</v>
      </c>
      <c r="L3285" t="s">
        <v>20</v>
      </c>
      <c r="M3285" s="5">
        <v>624.81000000000006</v>
      </c>
    </row>
    <row r="3286" spans="1:13" x14ac:dyDescent="0.2">
      <c r="A3286" s="2">
        <v>45272</v>
      </c>
      <c r="B3286" s="3">
        <f t="shared" si="155"/>
        <v>2024</v>
      </c>
      <c r="C3286" t="str">
        <f t="shared" si="153"/>
        <v>2023-2024</v>
      </c>
      <c r="D3286" t="s">
        <v>147</v>
      </c>
      <c r="E3286" t="s">
        <v>69</v>
      </c>
      <c r="F3286" t="str">
        <f t="shared" si="154"/>
        <v>Tasmania</v>
      </c>
      <c r="G3286" t="s">
        <v>70</v>
      </c>
      <c r="H3286">
        <v>7018</v>
      </c>
      <c r="I3286" t="s">
        <v>11</v>
      </c>
      <c r="J3286" t="s">
        <v>71</v>
      </c>
      <c r="K3286" t="s">
        <v>149</v>
      </c>
      <c r="L3286" t="s">
        <v>15</v>
      </c>
      <c r="M3286" s="5">
        <v>625.03</v>
      </c>
    </row>
    <row r="3287" spans="1:13" x14ac:dyDescent="0.2">
      <c r="A3287" s="2">
        <v>45114</v>
      </c>
      <c r="B3287" s="3">
        <f t="shared" si="155"/>
        <v>2024</v>
      </c>
      <c r="C3287" t="str">
        <f t="shared" si="153"/>
        <v>2023-2024</v>
      </c>
      <c r="D3287" t="s">
        <v>147</v>
      </c>
      <c r="E3287" t="s">
        <v>85</v>
      </c>
      <c r="F3287" t="str">
        <f t="shared" si="154"/>
        <v>Queensland</v>
      </c>
      <c r="G3287" t="s">
        <v>35</v>
      </c>
      <c r="H3287">
        <v>4883</v>
      </c>
      <c r="I3287" t="s">
        <v>11</v>
      </c>
      <c r="J3287" t="s">
        <v>36</v>
      </c>
      <c r="K3287" t="s">
        <v>153</v>
      </c>
      <c r="L3287" t="s">
        <v>16</v>
      </c>
      <c r="M3287" s="5">
        <v>625.29</v>
      </c>
    </row>
    <row r="3288" spans="1:13" x14ac:dyDescent="0.2">
      <c r="A3288" s="2">
        <v>45009</v>
      </c>
      <c r="B3288" s="3">
        <f t="shared" si="155"/>
        <v>2023</v>
      </c>
      <c r="C3288" t="str">
        <f t="shared" si="153"/>
        <v>2022-2023</v>
      </c>
      <c r="D3288" t="s">
        <v>147</v>
      </c>
      <c r="E3288" t="s">
        <v>107</v>
      </c>
      <c r="F3288" t="str">
        <f t="shared" si="154"/>
        <v>Queensland</v>
      </c>
      <c r="G3288" t="s">
        <v>35</v>
      </c>
      <c r="H3288">
        <v>4220</v>
      </c>
      <c r="I3288" t="s">
        <v>11</v>
      </c>
      <c r="J3288" t="s">
        <v>104</v>
      </c>
      <c r="K3288" t="s">
        <v>152</v>
      </c>
      <c r="L3288" t="s">
        <v>13</v>
      </c>
      <c r="M3288" s="5">
        <v>625.7700000000001</v>
      </c>
    </row>
    <row r="3289" spans="1:13" x14ac:dyDescent="0.2">
      <c r="A3289" s="2">
        <v>45086</v>
      </c>
      <c r="B3289" s="3">
        <f t="shared" si="155"/>
        <v>2023</v>
      </c>
      <c r="C3289" t="str">
        <f t="shared" si="153"/>
        <v>2022-2023</v>
      </c>
      <c r="D3289" t="s">
        <v>148</v>
      </c>
      <c r="E3289" t="s">
        <v>88</v>
      </c>
      <c r="F3289" t="str">
        <f t="shared" si="154"/>
        <v>South Australia</v>
      </c>
      <c r="G3289" t="s">
        <v>32</v>
      </c>
      <c r="H3289">
        <v>5011</v>
      </c>
      <c r="I3289" t="s">
        <v>11</v>
      </c>
      <c r="J3289" t="s">
        <v>33</v>
      </c>
      <c r="K3289" t="s">
        <v>149</v>
      </c>
      <c r="L3289" t="s">
        <v>15</v>
      </c>
      <c r="M3289" s="5">
        <v>626.12</v>
      </c>
    </row>
    <row r="3290" spans="1:13" x14ac:dyDescent="0.2">
      <c r="A3290" s="2">
        <v>45104</v>
      </c>
      <c r="B3290" s="3">
        <f t="shared" si="155"/>
        <v>2023</v>
      </c>
      <c r="C3290" t="str">
        <f t="shared" si="153"/>
        <v>2022-2023</v>
      </c>
      <c r="D3290" t="s">
        <v>147</v>
      </c>
      <c r="E3290" t="s">
        <v>103</v>
      </c>
      <c r="F3290" t="str">
        <f t="shared" si="154"/>
        <v>Queensland</v>
      </c>
      <c r="G3290" t="s">
        <v>35</v>
      </c>
      <c r="H3290">
        <v>4509</v>
      </c>
      <c r="I3290" t="s">
        <v>11</v>
      </c>
      <c r="J3290" t="s">
        <v>104</v>
      </c>
      <c r="K3290" t="s">
        <v>19</v>
      </c>
      <c r="L3290" t="s">
        <v>23</v>
      </c>
      <c r="M3290" s="5">
        <v>627.13000000000011</v>
      </c>
    </row>
    <row r="3291" spans="1:13" x14ac:dyDescent="0.2">
      <c r="A3291" s="2">
        <v>45005</v>
      </c>
      <c r="B3291" s="3">
        <f t="shared" si="155"/>
        <v>2023</v>
      </c>
      <c r="C3291" t="str">
        <f t="shared" si="153"/>
        <v>2022-2023</v>
      </c>
      <c r="D3291" t="s">
        <v>147</v>
      </c>
      <c r="E3291" t="s">
        <v>119</v>
      </c>
      <c r="F3291" t="str">
        <f t="shared" si="154"/>
        <v>Queensland</v>
      </c>
      <c r="G3291" t="s">
        <v>35</v>
      </c>
      <c r="H3291">
        <v>4570</v>
      </c>
      <c r="I3291" t="s">
        <v>11</v>
      </c>
      <c r="J3291" t="s">
        <v>120</v>
      </c>
      <c r="K3291" t="s">
        <v>151</v>
      </c>
      <c r="L3291" t="s">
        <v>21</v>
      </c>
      <c r="M3291" s="5">
        <v>627.5100000000001</v>
      </c>
    </row>
    <row r="3292" spans="1:13" x14ac:dyDescent="0.2">
      <c r="A3292" s="2">
        <v>45165</v>
      </c>
      <c r="B3292" s="3">
        <f t="shared" si="155"/>
        <v>2024</v>
      </c>
      <c r="C3292" t="str">
        <f t="shared" si="153"/>
        <v>2023-2024</v>
      </c>
      <c r="D3292" t="s">
        <v>147</v>
      </c>
      <c r="E3292" t="s">
        <v>102</v>
      </c>
      <c r="F3292" t="str">
        <f t="shared" si="154"/>
        <v>Queensland</v>
      </c>
      <c r="G3292" t="s">
        <v>35</v>
      </c>
      <c r="H3292">
        <v>4870</v>
      </c>
      <c r="I3292" t="s">
        <v>11</v>
      </c>
      <c r="J3292" t="s">
        <v>36</v>
      </c>
      <c r="K3292" t="s">
        <v>153</v>
      </c>
      <c r="L3292" t="s">
        <v>16</v>
      </c>
      <c r="M3292" s="5">
        <v>627.57999999999993</v>
      </c>
    </row>
    <row r="3293" spans="1:13" x14ac:dyDescent="0.2">
      <c r="A3293" s="2">
        <v>45024</v>
      </c>
      <c r="B3293" s="3">
        <f t="shared" si="155"/>
        <v>2023</v>
      </c>
      <c r="C3293" t="str">
        <f t="shared" si="153"/>
        <v>2022-2023</v>
      </c>
      <c r="D3293" t="s">
        <v>147</v>
      </c>
      <c r="E3293" t="s">
        <v>108</v>
      </c>
      <c r="F3293" t="str">
        <f t="shared" si="154"/>
        <v>Victoria</v>
      </c>
      <c r="G3293" t="s">
        <v>45</v>
      </c>
      <c r="H3293">
        <v>3018</v>
      </c>
      <c r="I3293" t="s">
        <v>11</v>
      </c>
      <c r="J3293" t="s">
        <v>46</v>
      </c>
      <c r="K3293" t="s">
        <v>155</v>
      </c>
      <c r="L3293" t="s">
        <v>20</v>
      </c>
      <c r="M3293" s="5">
        <v>628.27</v>
      </c>
    </row>
    <row r="3294" spans="1:13" x14ac:dyDescent="0.2">
      <c r="A3294" s="2">
        <v>45288</v>
      </c>
      <c r="B3294" s="3">
        <f t="shared" si="155"/>
        <v>2024</v>
      </c>
      <c r="C3294" t="str">
        <f t="shared" si="153"/>
        <v>2023-2024</v>
      </c>
      <c r="D3294" t="s">
        <v>147</v>
      </c>
      <c r="E3294" t="s">
        <v>53</v>
      </c>
      <c r="F3294" t="str">
        <f t="shared" si="154"/>
        <v>South Australia</v>
      </c>
      <c r="G3294" t="s">
        <v>32</v>
      </c>
      <c r="H3294">
        <v>5082</v>
      </c>
      <c r="I3294" t="s">
        <v>11</v>
      </c>
      <c r="J3294" t="s">
        <v>33</v>
      </c>
      <c r="K3294" t="s">
        <v>155</v>
      </c>
      <c r="L3294" t="s">
        <v>20</v>
      </c>
      <c r="M3294" s="5">
        <v>628.34</v>
      </c>
    </row>
    <row r="3295" spans="1:13" x14ac:dyDescent="0.2">
      <c r="A3295" s="2">
        <v>45078</v>
      </c>
      <c r="B3295" s="3">
        <f t="shared" si="155"/>
        <v>2023</v>
      </c>
      <c r="C3295" t="str">
        <f t="shared" si="153"/>
        <v>2022-2023</v>
      </c>
      <c r="D3295" t="s">
        <v>147</v>
      </c>
      <c r="E3295" t="s">
        <v>107</v>
      </c>
      <c r="F3295" t="str">
        <f t="shared" si="154"/>
        <v>Queensland</v>
      </c>
      <c r="G3295" t="s">
        <v>35</v>
      </c>
      <c r="H3295">
        <v>4220</v>
      </c>
      <c r="I3295" t="s">
        <v>11</v>
      </c>
      <c r="J3295" t="s">
        <v>104</v>
      </c>
      <c r="K3295" t="s">
        <v>151</v>
      </c>
      <c r="L3295" t="s">
        <v>21</v>
      </c>
      <c r="M3295" s="5">
        <v>630.22</v>
      </c>
    </row>
    <row r="3296" spans="1:13" x14ac:dyDescent="0.2">
      <c r="A3296" s="2">
        <v>45103</v>
      </c>
      <c r="B3296" s="3">
        <f t="shared" si="155"/>
        <v>2023</v>
      </c>
      <c r="C3296" t="str">
        <f t="shared" si="153"/>
        <v>2022-2023</v>
      </c>
      <c r="D3296" t="s">
        <v>147</v>
      </c>
      <c r="E3296" t="s">
        <v>86</v>
      </c>
      <c r="F3296" t="str">
        <f t="shared" si="154"/>
        <v>New South Wales</v>
      </c>
      <c r="G3296" t="s">
        <v>10</v>
      </c>
      <c r="H3296">
        <v>2064</v>
      </c>
      <c r="I3296" t="s">
        <v>11</v>
      </c>
      <c r="J3296" t="s">
        <v>12</v>
      </c>
      <c r="K3296" t="s">
        <v>149</v>
      </c>
      <c r="L3296" t="s">
        <v>15</v>
      </c>
      <c r="M3296" s="5">
        <v>631.07000000000005</v>
      </c>
    </row>
    <row r="3297" spans="1:13" x14ac:dyDescent="0.2">
      <c r="A3297" s="2">
        <v>45051</v>
      </c>
      <c r="B3297" s="3">
        <f t="shared" si="155"/>
        <v>2023</v>
      </c>
      <c r="C3297" t="str">
        <f t="shared" si="153"/>
        <v>2022-2023</v>
      </c>
      <c r="D3297" t="s">
        <v>147</v>
      </c>
      <c r="E3297" t="s">
        <v>143</v>
      </c>
      <c r="F3297" t="str">
        <f t="shared" si="154"/>
        <v>New South Wales</v>
      </c>
      <c r="G3297" t="s">
        <v>10</v>
      </c>
      <c r="H3297">
        <v>2154</v>
      </c>
      <c r="I3297" t="s">
        <v>11</v>
      </c>
      <c r="J3297" t="s">
        <v>27</v>
      </c>
      <c r="K3297" t="s">
        <v>19</v>
      </c>
      <c r="L3297" t="s">
        <v>23</v>
      </c>
      <c r="M3297" s="5">
        <v>631.58000000000004</v>
      </c>
    </row>
    <row r="3298" spans="1:13" x14ac:dyDescent="0.2">
      <c r="A3298" s="2">
        <v>45090</v>
      </c>
      <c r="B3298" s="3">
        <f t="shared" si="155"/>
        <v>2023</v>
      </c>
      <c r="C3298" t="str">
        <f t="shared" si="153"/>
        <v>2022-2023</v>
      </c>
      <c r="D3298" t="s">
        <v>148</v>
      </c>
      <c r="E3298" t="s">
        <v>82</v>
      </c>
      <c r="F3298" t="str">
        <f t="shared" si="154"/>
        <v>Queensland</v>
      </c>
      <c r="G3298" t="s">
        <v>35</v>
      </c>
      <c r="H3298">
        <v>4012</v>
      </c>
      <c r="I3298" t="s">
        <v>11</v>
      </c>
      <c r="J3298" t="s">
        <v>43</v>
      </c>
      <c r="K3298" t="s">
        <v>153</v>
      </c>
      <c r="L3298" t="s">
        <v>16</v>
      </c>
      <c r="M3298" s="5">
        <v>632.49</v>
      </c>
    </row>
    <row r="3299" spans="1:13" x14ac:dyDescent="0.2">
      <c r="A3299" s="2">
        <v>45296</v>
      </c>
      <c r="B3299" s="3">
        <f t="shared" si="155"/>
        <v>2024</v>
      </c>
      <c r="C3299" t="str">
        <f t="shared" si="153"/>
        <v>2023-2024</v>
      </c>
      <c r="D3299" t="s">
        <v>148</v>
      </c>
      <c r="E3299" t="s">
        <v>28</v>
      </c>
      <c r="F3299" t="str">
        <f t="shared" si="154"/>
        <v>Northern Territory</v>
      </c>
      <c r="G3299" t="s">
        <v>29</v>
      </c>
      <c r="H3299">
        <v>800</v>
      </c>
      <c r="I3299" t="s">
        <v>11</v>
      </c>
      <c r="J3299" t="s">
        <v>30</v>
      </c>
      <c r="K3299" t="s">
        <v>154</v>
      </c>
      <c r="L3299" t="s">
        <v>14</v>
      </c>
      <c r="M3299" s="5">
        <v>632.67000000000007</v>
      </c>
    </row>
    <row r="3300" spans="1:13" x14ac:dyDescent="0.2">
      <c r="A3300" s="2">
        <v>44993</v>
      </c>
      <c r="B3300" s="3">
        <f t="shared" si="155"/>
        <v>2023</v>
      </c>
      <c r="C3300" t="str">
        <f t="shared" si="153"/>
        <v>2022-2023</v>
      </c>
      <c r="D3300" t="s">
        <v>147</v>
      </c>
      <c r="E3300" t="s">
        <v>144</v>
      </c>
      <c r="F3300" t="str">
        <f t="shared" si="154"/>
        <v>Queensland</v>
      </c>
      <c r="G3300" t="s">
        <v>35</v>
      </c>
      <c r="H3300">
        <v>4566</v>
      </c>
      <c r="I3300" t="s">
        <v>11</v>
      </c>
      <c r="J3300" t="s">
        <v>120</v>
      </c>
      <c r="K3300" t="s">
        <v>153</v>
      </c>
      <c r="L3300" t="s">
        <v>16</v>
      </c>
      <c r="M3300" s="5">
        <v>632.79</v>
      </c>
    </row>
    <row r="3301" spans="1:13" x14ac:dyDescent="0.2">
      <c r="A3301" s="2">
        <v>45228</v>
      </c>
      <c r="B3301" s="3">
        <f t="shared" si="155"/>
        <v>2024</v>
      </c>
      <c r="C3301" t="str">
        <f t="shared" si="153"/>
        <v>2023-2024</v>
      </c>
      <c r="D3301" t="s">
        <v>148</v>
      </c>
      <c r="E3301" t="s">
        <v>28</v>
      </c>
      <c r="F3301" t="str">
        <f t="shared" si="154"/>
        <v>Northern Territory</v>
      </c>
      <c r="G3301" t="s">
        <v>29</v>
      </c>
      <c r="H3301">
        <v>800</v>
      </c>
      <c r="I3301" t="s">
        <v>11</v>
      </c>
      <c r="J3301" t="s">
        <v>30</v>
      </c>
      <c r="K3301" t="s">
        <v>155</v>
      </c>
      <c r="L3301" t="s">
        <v>20</v>
      </c>
      <c r="M3301" s="5">
        <v>633.75</v>
      </c>
    </row>
    <row r="3302" spans="1:13" x14ac:dyDescent="0.2">
      <c r="A3302" s="2">
        <v>45350</v>
      </c>
      <c r="B3302" s="3">
        <f t="shared" si="155"/>
        <v>2024</v>
      </c>
      <c r="C3302" t="str">
        <f t="shared" si="153"/>
        <v>2023-2024</v>
      </c>
      <c r="D3302" t="s">
        <v>147</v>
      </c>
      <c r="E3302" t="s">
        <v>66</v>
      </c>
      <c r="F3302" t="str">
        <f t="shared" si="154"/>
        <v>South Australia</v>
      </c>
      <c r="G3302" t="s">
        <v>32</v>
      </c>
      <c r="H3302">
        <v>5169</v>
      </c>
      <c r="I3302" t="s">
        <v>11</v>
      </c>
      <c r="J3302" t="s">
        <v>33</v>
      </c>
      <c r="K3302" t="s">
        <v>149</v>
      </c>
      <c r="L3302" t="s">
        <v>15</v>
      </c>
      <c r="M3302" s="5">
        <v>634</v>
      </c>
    </row>
    <row r="3303" spans="1:13" x14ac:dyDescent="0.2">
      <c r="A3303" s="2">
        <v>44927</v>
      </c>
      <c r="B3303" s="3">
        <f t="shared" si="155"/>
        <v>2023</v>
      </c>
      <c r="C3303" t="str">
        <f t="shared" si="153"/>
        <v>2022-2023</v>
      </c>
      <c r="D3303" t="s">
        <v>147</v>
      </c>
      <c r="E3303" t="s">
        <v>116</v>
      </c>
      <c r="F3303" t="str">
        <f t="shared" si="154"/>
        <v>Western Australia</v>
      </c>
      <c r="G3303" t="s">
        <v>48</v>
      </c>
      <c r="H3303">
        <v>6725</v>
      </c>
      <c r="I3303" t="s">
        <v>11</v>
      </c>
      <c r="J3303" t="s">
        <v>77</v>
      </c>
      <c r="K3303" t="s">
        <v>155</v>
      </c>
      <c r="L3303" t="s">
        <v>20</v>
      </c>
      <c r="M3303" s="5">
        <v>635.04</v>
      </c>
    </row>
    <row r="3304" spans="1:13" x14ac:dyDescent="0.2">
      <c r="A3304" s="2">
        <v>45218</v>
      </c>
      <c r="B3304" s="3">
        <f t="shared" si="155"/>
        <v>2024</v>
      </c>
      <c r="C3304" t="str">
        <f t="shared" si="153"/>
        <v>2023-2024</v>
      </c>
      <c r="D3304" t="s">
        <v>147</v>
      </c>
      <c r="E3304" t="s">
        <v>109</v>
      </c>
      <c r="F3304" t="str">
        <f t="shared" si="154"/>
        <v>New South Wales</v>
      </c>
      <c r="G3304" t="s">
        <v>10</v>
      </c>
      <c r="H3304">
        <v>2480</v>
      </c>
      <c r="I3304" t="s">
        <v>11</v>
      </c>
      <c r="J3304" t="s">
        <v>68</v>
      </c>
      <c r="K3304" t="s">
        <v>154</v>
      </c>
      <c r="L3304" t="s">
        <v>14</v>
      </c>
      <c r="M3304" s="5">
        <v>635.62</v>
      </c>
    </row>
    <row r="3305" spans="1:13" x14ac:dyDescent="0.2">
      <c r="A3305" s="2">
        <v>45214</v>
      </c>
      <c r="B3305" s="3">
        <f t="shared" si="155"/>
        <v>2024</v>
      </c>
      <c r="C3305" t="str">
        <f t="shared" si="153"/>
        <v>2023-2024</v>
      </c>
      <c r="D3305" t="s">
        <v>147</v>
      </c>
      <c r="E3305" t="s">
        <v>137</v>
      </c>
      <c r="F3305" t="str">
        <f t="shared" si="154"/>
        <v>New South Wales</v>
      </c>
      <c r="G3305" t="s">
        <v>10</v>
      </c>
      <c r="H3305">
        <v>2031</v>
      </c>
      <c r="I3305" t="s">
        <v>11</v>
      </c>
      <c r="J3305" t="s">
        <v>12</v>
      </c>
      <c r="K3305" t="s">
        <v>150</v>
      </c>
      <c r="L3305" t="s">
        <v>18</v>
      </c>
      <c r="M3305" s="5">
        <v>636.04</v>
      </c>
    </row>
    <row r="3306" spans="1:13" x14ac:dyDescent="0.2">
      <c r="A3306" s="2">
        <v>45547</v>
      </c>
      <c r="B3306" s="3">
        <f t="shared" si="155"/>
        <v>2025</v>
      </c>
      <c r="C3306" t="str">
        <f t="shared" si="153"/>
        <v>2024-2025</v>
      </c>
      <c r="D3306" t="s">
        <v>148</v>
      </c>
      <c r="E3306" t="s">
        <v>87</v>
      </c>
      <c r="F3306" t="str">
        <f t="shared" si="154"/>
        <v>New South Wales</v>
      </c>
      <c r="G3306" t="s">
        <v>10</v>
      </c>
      <c r="H3306">
        <v>2790</v>
      </c>
      <c r="I3306" t="s">
        <v>11</v>
      </c>
      <c r="J3306" t="s">
        <v>25</v>
      </c>
      <c r="K3306" t="s">
        <v>152</v>
      </c>
      <c r="L3306" t="s">
        <v>13</v>
      </c>
      <c r="M3306" s="5">
        <v>636.20000000000005</v>
      </c>
    </row>
    <row r="3307" spans="1:13" x14ac:dyDescent="0.2">
      <c r="A3307" s="2">
        <v>45043</v>
      </c>
      <c r="B3307" s="3">
        <f t="shared" si="155"/>
        <v>2023</v>
      </c>
      <c r="C3307" t="str">
        <f t="shared" si="153"/>
        <v>2022-2023</v>
      </c>
      <c r="D3307" t="s">
        <v>148</v>
      </c>
      <c r="E3307" t="s">
        <v>112</v>
      </c>
      <c r="F3307" t="str">
        <f t="shared" si="154"/>
        <v>Victoria</v>
      </c>
      <c r="G3307" t="s">
        <v>45</v>
      </c>
      <c r="H3307">
        <v>3076</v>
      </c>
      <c r="I3307" t="s">
        <v>11</v>
      </c>
      <c r="J3307" t="s">
        <v>46</v>
      </c>
      <c r="K3307" t="s">
        <v>152</v>
      </c>
      <c r="L3307" t="s">
        <v>13</v>
      </c>
      <c r="M3307" s="5">
        <v>638.16999999999996</v>
      </c>
    </row>
    <row r="3308" spans="1:13" x14ac:dyDescent="0.2">
      <c r="A3308" s="2">
        <v>45206</v>
      </c>
      <c r="B3308" s="3">
        <f t="shared" si="155"/>
        <v>2024</v>
      </c>
      <c r="C3308" t="str">
        <f t="shared" si="153"/>
        <v>2023-2024</v>
      </c>
      <c r="D3308" t="s">
        <v>147</v>
      </c>
      <c r="E3308" t="s">
        <v>139</v>
      </c>
      <c r="F3308" t="str">
        <f t="shared" si="154"/>
        <v>New South Wales</v>
      </c>
      <c r="G3308" t="s">
        <v>10</v>
      </c>
      <c r="H3308">
        <v>2020</v>
      </c>
      <c r="I3308" t="s">
        <v>11</v>
      </c>
      <c r="J3308" t="s">
        <v>12</v>
      </c>
      <c r="K3308" t="s">
        <v>157</v>
      </c>
      <c r="L3308" t="s">
        <v>22</v>
      </c>
      <c r="M3308" s="5">
        <v>639.1400000000001</v>
      </c>
    </row>
    <row r="3309" spans="1:13" x14ac:dyDescent="0.2">
      <c r="A3309" s="2">
        <v>45225</v>
      </c>
      <c r="B3309" s="3">
        <f t="shared" si="155"/>
        <v>2024</v>
      </c>
      <c r="C3309" t="str">
        <f t="shared" si="153"/>
        <v>2023-2024</v>
      </c>
      <c r="D3309" t="s">
        <v>147</v>
      </c>
      <c r="E3309" t="s">
        <v>83</v>
      </c>
      <c r="F3309" t="str">
        <f t="shared" si="154"/>
        <v>New South Wales</v>
      </c>
      <c r="G3309" t="s">
        <v>10</v>
      </c>
      <c r="H3309">
        <v>2750</v>
      </c>
      <c r="I3309" t="s">
        <v>11</v>
      </c>
      <c r="J3309" t="s">
        <v>25</v>
      </c>
      <c r="K3309" t="s">
        <v>149</v>
      </c>
      <c r="L3309" t="s">
        <v>15</v>
      </c>
      <c r="M3309" s="5">
        <v>639.43000000000006</v>
      </c>
    </row>
    <row r="3310" spans="1:13" x14ac:dyDescent="0.2">
      <c r="A3310" s="2">
        <v>45186</v>
      </c>
      <c r="B3310" s="3">
        <f t="shared" si="155"/>
        <v>2024</v>
      </c>
      <c r="C3310" t="str">
        <f t="shared" si="153"/>
        <v>2023-2024</v>
      </c>
      <c r="D3310" t="s">
        <v>147</v>
      </c>
      <c r="E3310" t="s">
        <v>74</v>
      </c>
      <c r="F3310" t="str">
        <f t="shared" si="154"/>
        <v>South Australia</v>
      </c>
      <c r="G3310" t="s">
        <v>32</v>
      </c>
      <c r="H3310">
        <v>5043</v>
      </c>
      <c r="I3310" t="s">
        <v>11</v>
      </c>
      <c r="J3310" t="s">
        <v>33</v>
      </c>
      <c r="K3310" t="s">
        <v>151</v>
      </c>
      <c r="L3310" t="s">
        <v>21</v>
      </c>
      <c r="M3310" s="5">
        <v>639.89</v>
      </c>
    </row>
    <row r="3311" spans="1:13" x14ac:dyDescent="0.2">
      <c r="A3311" s="2">
        <v>45056</v>
      </c>
      <c r="B3311" s="3">
        <f t="shared" si="155"/>
        <v>2023</v>
      </c>
      <c r="C3311" t="str">
        <f t="shared" si="153"/>
        <v>2022-2023</v>
      </c>
      <c r="D3311" t="s">
        <v>147</v>
      </c>
      <c r="E3311" t="s">
        <v>112</v>
      </c>
      <c r="F3311" t="str">
        <f t="shared" si="154"/>
        <v>Victoria</v>
      </c>
      <c r="G3311" t="s">
        <v>45</v>
      </c>
      <c r="H3311">
        <v>3076</v>
      </c>
      <c r="I3311" t="s">
        <v>11</v>
      </c>
      <c r="J3311" t="s">
        <v>46</v>
      </c>
      <c r="K3311" t="s">
        <v>149</v>
      </c>
      <c r="L3311" t="s">
        <v>15</v>
      </c>
      <c r="M3311" s="5">
        <v>640.40000000000009</v>
      </c>
    </row>
    <row r="3312" spans="1:13" x14ac:dyDescent="0.2">
      <c r="A3312" s="2">
        <v>45101</v>
      </c>
      <c r="B3312" s="3">
        <f t="shared" si="155"/>
        <v>2023</v>
      </c>
      <c r="C3312" t="str">
        <f t="shared" si="153"/>
        <v>2022-2023</v>
      </c>
      <c r="D3312" t="s">
        <v>147</v>
      </c>
      <c r="E3312" t="s">
        <v>41</v>
      </c>
      <c r="F3312" t="str">
        <f t="shared" si="154"/>
        <v>New South Wales</v>
      </c>
      <c r="G3312" t="s">
        <v>10</v>
      </c>
      <c r="H3312">
        <v>2830</v>
      </c>
      <c r="I3312" t="s">
        <v>11</v>
      </c>
      <c r="J3312" t="s">
        <v>25</v>
      </c>
      <c r="K3312" t="s">
        <v>152</v>
      </c>
      <c r="L3312" t="s">
        <v>13</v>
      </c>
      <c r="M3312" s="5">
        <v>640.53</v>
      </c>
    </row>
    <row r="3313" spans="1:13" x14ac:dyDescent="0.2">
      <c r="A3313" s="2">
        <v>45248</v>
      </c>
      <c r="B3313" s="3">
        <f t="shared" si="155"/>
        <v>2024</v>
      </c>
      <c r="C3313" t="str">
        <f t="shared" si="153"/>
        <v>2023-2024</v>
      </c>
      <c r="D3313" t="s">
        <v>147</v>
      </c>
      <c r="E3313" t="s">
        <v>99</v>
      </c>
      <c r="F3313" t="str">
        <f t="shared" si="154"/>
        <v>Victoria</v>
      </c>
      <c r="G3313" t="s">
        <v>45</v>
      </c>
      <c r="H3313">
        <v>3148</v>
      </c>
      <c r="I3313" t="s">
        <v>11</v>
      </c>
      <c r="J3313" t="s">
        <v>63</v>
      </c>
      <c r="K3313" t="s">
        <v>154</v>
      </c>
      <c r="L3313" t="s">
        <v>14</v>
      </c>
      <c r="M3313" s="5">
        <v>641.57999999999993</v>
      </c>
    </row>
    <row r="3314" spans="1:13" x14ac:dyDescent="0.2">
      <c r="A3314" s="2">
        <v>45333</v>
      </c>
      <c r="B3314" s="3">
        <f t="shared" si="155"/>
        <v>2024</v>
      </c>
      <c r="C3314" t="str">
        <f t="shared" si="153"/>
        <v>2023-2024</v>
      </c>
      <c r="D3314" t="s">
        <v>147</v>
      </c>
      <c r="E3314" t="s">
        <v>113</v>
      </c>
      <c r="F3314" t="str">
        <f t="shared" si="154"/>
        <v>Queensland</v>
      </c>
      <c r="G3314" t="s">
        <v>35</v>
      </c>
      <c r="H3314">
        <v>4215</v>
      </c>
      <c r="I3314" t="s">
        <v>11</v>
      </c>
      <c r="J3314" t="s">
        <v>104</v>
      </c>
      <c r="K3314" t="s">
        <v>154</v>
      </c>
      <c r="L3314" t="s">
        <v>14</v>
      </c>
      <c r="M3314" s="5">
        <v>641.61</v>
      </c>
    </row>
    <row r="3315" spans="1:13" x14ac:dyDescent="0.2">
      <c r="A3315" s="2">
        <v>45253</v>
      </c>
      <c r="B3315" s="3">
        <f t="shared" si="155"/>
        <v>2024</v>
      </c>
      <c r="C3315" t="str">
        <f t="shared" si="153"/>
        <v>2023-2024</v>
      </c>
      <c r="D3315" t="s">
        <v>147</v>
      </c>
      <c r="E3315" t="s">
        <v>143</v>
      </c>
      <c r="F3315" t="str">
        <f t="shared" si="154"/>
        <v>New South Wales</v>
      </c>
      <c r="G3315" t="s">
        <v>10</v>
      </c>
      <c r="H3315">
        <v>2154</v>
      </c>
      <c r="I3315" t="s">
        <v>11</v>
      </c>
      <c r="J3315" t="s">
        <v>27</v>
      </c>
      <c r="K3315" t="s">
        <v>154</v>
      </c>
      <c r="L3315" t="s">
        <v>14</v>
      </c>
      <c r="M3315" s="5">
        <v>641.63</v>
      </c>
    </row>
    <row r="3316" spans="1:13" x14ac:dyDescent="0.2">
      <c r="A3316" s="2">
        <v>45633</v>
      </c>
      <c r="B3316" s="3">
        <f t="shared" si="155"/>
        <v>2025</v>
      </c>
      <c r="C3316" t="str">
        <f t="shared" si="153"/>
        <v>2024-2025</v>
      </c>
      <c r="D3316" t="s">
        <v>148</v>
      </c>
      <c r="E3316" t="s">
        <v>108</v>
      </c>
      <c r="F3316" t="str">
        <f t="shared" si="154"/>
        <v>Victoria</v>
      </c>
      <c r="G3316" t="s">
        <v>45</v>
      </c>
      <c r="H3316">
        <v>3018</v>
      </c>
      <c r="I3316" t="s">
        <v>11</v>
      </c>
      <c r="J3316" t="s">
        <v>46</v>
      </c>
      <c r="K3316" t="s">
        <v>19</v>
      </c>
      <c r="L3316" t="s">
        <v>23</v>
      </c>
      <c r="M3316" s="5">
        <v>642.30000000000007</v>
      </c>
    </row>
    <row r="3317" spans="1:13" x14ac:dyDescent="0.2">
      <c r="A3317" s="2">
        <v>45078</v>
      </c>
      <c r="B3317" s="3">
        <f t="shared" si="155"/>
        <v>2023</v>
      </c>
      <c r="C3317" t="str">
        <f t="shared" si="153"/>
        <v>2022-2023</v>
      </c>
      <c r="D3317" t="s">
        <v>147</v>
      </c>
      <c r="E3317" t="s">
        <v>95</v>
      </c>
      <c r="F3317" t="str">
        <f t="shared" si="154"/>
        <v>Victoria</v>
      </c>
      <c r="G3317" t="s">
        <v>45</v>
      </c>
      <c r="H3317">
        <v>3931</v>
      </c>
      <c r="I3317" t="s">
        <v>11</v>
      </c>
      <c r="J3317" t="s">
        <v>55</v>
      </c>
      <c r="K3317" t="s">
        <v>149</v>
      </c>
      <c r="L3317" t="s">
        <v>15</v>
      </c>
      <c r="M3317" s="5">
        <v>643.35</v>
      </c>
    </row>
    <row r="3318" spans="1:13" x14ac:dyDescent="0.2">
      <c r="A3318" s="2">
        <v>45023</v>
      </c>
      <c r="B3318" s="3">
        <f t="shared" si="155"/>
        <v>2023</v>
      </c>
      <c r="C3318" t="str">
        <f t="shared" si="153"/>
        <v>2022-2023</v>
      </c>
      <c r="D3318" t="s">
        <v>147</v>
      </c>
      <c r="E3318" t="s">
        <v>85</v>
      </c>
      <c r="F3318" t="str">
        <f t="shared" si="154"/>
        <v>Queensland</v>
      </c>
      <c r="G3318" t="s">
        <v>35</v>
      </c>
      <c r="H3318">
        <v>4883</v>
      </c>
      <c r="I3318" t="s">
        <v>11</v>
      </c>
      <c r="J3318" t="s">
        <v>36</v>
      </c>
      <c r="K3318" t="s">
        <v>153</v>
      </c>
      <c r="L3318" t="s">
        <v>16</v>
      </c>
      <c r="M3318" s="5">
        <v>643.77</v>
      </c>
    </row>
    <row r="3319" spans="1:13" x14ac:dyDescent="0.2">
      <c r="A3319" s="2">
        <v>45565</v>
      </c>
      <c r="B3319" s="3">
        <f t="shared" si="155"/>
        <v>2025</v>
      </c>
      <c r="C3319" t="str">
        <f t="shared" si="153"/>
        <v>2024-2025</v>
      </c>
      <c r="D3319" t="s">
        <v>148</v>
      </c>
      <c r="E3319" t="s">
        <v>100</v>
      </c>
      <c r="F3319" t="str">
        <f t="shared" si="154"/>
        <v>Western Australia</v>
      </c>
      <c r="G3319" t="s">
        <v>48</v>
      </c>
      <c r="H3319">
        <v>6021</v>
      </c>
      <c r="I3319" t="s">
        <v>11</v>
      </c>
      <c r="J3319" t="s">
        <v>49</v>
      </c>
      <c r="K3319" t="s">
        <v>150</v>
      </c>
      <c r="L3319" t="s">
        <v>18</v>
      </c>
      <c r="M3319" s="5">
        <v>646.71999999999991</v>
      </c>
    </row>
    <row r="3320" spans="1:13" x14ac:dyDescent="0.2">
      <c r="A3320" s="2">
        <v>45090</v>
      </c>
      <c r="B3320" s="3">
        <f t="shared" si="155"/>
        <v>2023</v>
      </c>
      <c r="C3320" t="str">
        <f t="shared" si="153"/>
        <v>2022-2023</v>
      </c>
      <c r="D3320" t="s">
        <v>147</v>
      </c>
      <c r="E3320" t="s">
        <v>125</v>
      </c>
      <c r="F3320" t="str">
        <f t="shared" si="154"/>
        <v>Victoria</v>
      </c>
      <c r="G3320" t="s">
        <v>45</v>
      </c>
      <c r="H3320">
        <v>3400</v>
      </c>
      <c r="I3320" t="s">
        <v>11</v>
      </c>
      <c r="J3320" t="s">
        <v>60</v>
      </c>
      <c r="K3320" t="s">
        <v>151</v>
      </c>
      <c r="L3320" t="s">
        <v>21</v>
      </c>
      <c r="M3320" s="5">
        <v>646.91000000000008</v>
      </c>
    </row>
    <row r="3321" spans="1:13" x14ac:dyDescent="0.2">
      <c r="A3321" s="2">
        <v>45062</v>
      </c>
      <c r="B3321" s="3">
        <f t="shared" si="155"/>
        <v>2023</v>
      </c>
      <c r="C3321" t="str">
        <f t="shared" si="153"/>
        <v>2022-2023</v>
      </c>
      <c r="D3321" t="s">
        <v>148</v>
      </c>
      <c r="E3321" t="s">
        <v>56</v>
      </c>
      <c r="F3321" t="str">
        <f t="shared" si="154"/>
        <v>Northern Territory</v>
      </c>
      <c r="G3321" t="s">
        <v>29</v>
      </c>
      <c r="H3321">
        <v>870</v>
      </c>
      <c r="I3321" t="s">
        <v>11</v>
      </c>
      <c r="J3321" t="s">
        <v>30</v>
      </c>
      <c r="K3321" t="s">
        <v>153</v>
      </c>
      <c r="L3321" t="s">
        <v>16</v>
      </c>
      <c r="M3321" s="5">
        <v>647.31000000000017</v>
      </c>
    </row>
    <row r="3322" spans="1:13" x14ac:dyDescent="0.2">
      <c r="A3322" s="2">
        <v>45529</v>
      </c>
      <c r="B3322" s="3">
        <f t="shared" si="155"/>
        <v>2025</v>
      </c>
      <c r="C3322" t="str">
        <f t="shared" si="153"/>
        <v>2024-2025</v>
      </c>
      <c r="D3322" t="s">
        <v>148</v>
      </c>
      <c r="E3322" t="s">
        <v>131</v>
      </c>
      <c r="F3322" t="str">
        <f t="shared" si="154"/>
        <v>Western Australia</v>
      </c>
      <c r="G3322" t="s">
        <v>48</v>
      </c>
      <c r="H3322">
        <v>6530</v>
      </c>
      <c r="I3322" t="s">
        <v>11</v>
      </c>
      <c r="J3322" t="s">
        <v>77</v>
      </c>
      <c r="K3322" t="s">
        <v>154</v>
      </c>
      <c r="L3322" t="s">
        <v>14</v>
      </c>
      <c r="M3322" s="5">
        <v>648.24</v>
      </c>
    </row>
    <row r="3323" spans="1:13" x14ac:dyDescent="0.2">
      <c r="A3323" s="2">
        <v>45534</v>
      </c>
      <c r="B3323" s="3">
        <f t="shared" si="155"/>
        <v>2025</v>
      </c>
      <c r="C3323" t="str">
        <f t="shared" si="153"/>
        <v>2024-2025</v>
      </c>
      <c r="D3323" t="s">
        <v>148</v>
      </c>
      <c r="E3323" t="s">
        <v>127</v>
      </c>
      <c r="F3323" t="str">
        <f t="shared" si="154"/>
        <v>New South Wales</v>
      </c>
      <c r="G3323" t="s">
        <v>10</v>
      </c>
      <c r="H3323">
        <v>2131</v>
      </c>
      <c r="I3323" t="s">
        <v>11</v>
      </c>
      <c r="J3323" t="s">
        <v>27</v>
      </c>
      <c r="K3323" t="s">
        <v>155</v>
      </c>
      <c r="L3323" t="s">
        <v>20</v>
      </c>
      <c r="M3323" s="5">
        <v>649.99</v>
      </c>
    </row>
    <row r="3324" spans="1:13" x14ac:dyDescent="0.2">
      <c r="A3324" s="2">
        <v>45054</v>
      </c>
      <c r="B3324" s="3">
        <f t="shared" si="155"/>
        <v>2023</v>
      </c>
      <c r="C3324" t="str">
        <f t="shared" si="153"/>
        <v>2022-2023</v>
      </c>
      <c r="D3324" t="s">
        <v>148</v>
      </c>
      <c r="E3324" t="s">
        <v>28</v>
      </c>
      <c r="F3324" t="str">
        <f t="shared" si="154"/>
        <v>Northern Territory</v>
      </c>
      <c r="G3324" t="s">
        <v>29</v>
      </c>
      <c r="H3324">
        <v>800</v>
      </c>
      <c r="I3324" t="s">
        <v>11</v>
      </c>
      <c r="J3324" t="s">
        <v>30</v>
      </c>
      <c r="K3324" t="s">
        <v>19</v>
      </c>
      <c r="L3324" t="s">
        <v>23</v>
      </c>
      <c r="M3324" s="5">
        <v>650.32000000000005</v>
      </c>
    </row>
    <row r="3325" spans="1:13" x14ac:dyDescent="0.2">
      <c r="A3325" s="2">
        <v>45115</v>
      </c>
      <c r="B3325" s="3">
        <f t="shared" si="155"/>
        <v>2024</v>
      </c>
      <c r="C3325" t="str">
        <f t="shared" si="153"/>
        <v>2023-2024</v>
      </c>
      <c r="D3325" t="s">
        <v>148</v>
      </c>
      <c r="E3325" t="s">
        <v>138</v>
      </c>
      <c r="F3325" t="str">
        <f t="shared" si="154"/>
        <v>Queensland</v>
      </c>
      <c r="G3325" t="s">
        <v>35</v>
      </c>
      <c r="H3325">
        <v>4558</v>
      </c>
      <c r="I3325" t="s">
        <v>11</v>
      </c>
      <c r="J3325" t="s">
        <v>120</v>
      </c>
      <c r="K3325" t="s">
        <v>150</v>
      </c>
      <c r="L3325" t="s">
        <v>18</v>
      </c>
      <c r="M3325" s="5">
        <v>650.62</v>
      </c>
    </row>
    <row r="3326" spans="1:13" x14ac:dyDescent="0.2">
      <c r="A3326" s="2">
        <v>45361</v>
      </c>
      <c r="B3326" s="3">
        <f t="shared" si="155"/>
        <v>2024</v>
      </c>
      <c r="C3326" t="str">
        <f t="shared" si="153"/>
        <v>2023-2024</v>
      </c>
      <c r="D3326" t="s">
        <v>147</v>
      </c>
      <c r="E3326" t="s">
        <v>75</v>
      </c>
      <c r="F3326" t="str">
        <f t="shared" si="154"/>
        <v>Victoria</v>
      </c>
      <c r="G3326" t="s">
        <v>45</v>
      </c>
      <c r="H3326">
        <v>3630</v>
      </c>
      <c r="I3326" t="s">
        <v>11</v>
      </c>
      <c r="J3326" t="s">
        <v>55</v>
      </c>
      <c r="K3326" t="s">
        <v>153</v>
      </c>
      <c r="L3326" t="s">
        <v>16</v>
      </c>
      <c r="M3326" s="5">
        <v>651.20000000000005</v>
      </c>
    </row>
    <row r="3327" spans="1:13" x14ac:dyDescent="0.2">
      <c r="A3327" s="2">
        <v>44965</v>
      </c>
      <c r="B3327" s="3">
        <f t="shared" si="155"/>
        <v>2023</v>
      </c>
      <c r="C3327" t="str">
        <f t="shared" si="153"/>
        <v>2022-2023</v>
      </c>
      <c r="D3327" t="s">
        <v>147</v>
      </c>
      <c r="E3327" t="s">
        <v>116</v>
      </c>
      <c r="F3327" t="str">
        <f t="shared" si="154"/>
        <v>Western Australia</v>
      </c>
      <c r="G3327" t="s">
        <v>48</v>
      </c>
      <c r="H3327">
        <v>6725</v>
      </c>
      <c r="I3327" t="s">
        <v>11</v>
      </c>
      <c r="J3327" t="s">
        <v>77</v>
      </c>
      <c r="K3327" t="s">
        <v>149</v>
      </c>
      <c r="L3327" t="s">
        <v>15</v>
      </c>
      <c r="M3327" s="5">
        <v>652.07000000000016</v>
      </c>
    </row>
    <row r="3328" spans="1:13" x14ac:dyDescent="0.2">
      <c r="A3328" s="2">
        <v>45506</v>
      </c>
      <c r="B3328" s="3">
        <f t="shared" si="155"/>
        <v>2025</v>
      </c>
      <c r="C3328" t="str">
        <f t="shared" si="153"/>
        <v>2024-2025</v>
      </c>
      <c r="D3328" t="s">
        <v>147</v>
      </c>
      <c r="E3328" t="s">
        <v>31</v>
      </c>
      <c r="F3328" t="str">
        <f t="shared" si="154"/>
        <v>South Australia</v>
      </c>
      <c r="G3328" t="s">
        <v>32</v>
      </c>
      <c r="H3328">
        <v>5168</v>
      </c>
      <c r="I3328" t="s">
        <v>11</v>
      </c>
      <c r="J3328" t="s">
        <v>33</v>
      </c>
      <c r="K3328" t="s">
        <v>150</v>
      </c>
      <c r="L3328" t="s">
        <v>18</v>
      </c>
      <c r="M3328" s="5">
        <v>652.14</v>
      </c>
    </row>
    <row r="3329" spans="1:13" x14ac:dyDescent="0.2">
      <c r="A3329" s="2">
        <v>45194</v>
      </c>
      <c r="B3329" s="3">
        <f t="shared" si="155"/>
        <v>2024</v>
      </c>
      <c r="C3329" t="str">
        <f t="shared" si="153"/>
        <v>2023-2024</v>
      </c>
      <c r="D3329" t="s">
        <v>147</v>
      </c>
      <c r="E3329" t="s">
        <v>136</v>
      </c>
      <c r="F3329" t="str">
        <f t="shared" si="154"/>
        <v>Victoria</v>
      </c>
      <c r="G3329" t="s">
        <v>45</v>
      </c>
      <c r="H3329">
        <v>3175</v>
      </c>
      <c r="I3329" t="s">
        <v>11</v>
      </c>
      <c r="J3329" t="s">
        <v>63</v>
      </c>
      <c r="K3329" t="s">
        <v>154</v>
      </c>
      <c r="L3329" t="s">
        <v>14</v>
      </c>
      <c r="M3329" s="5">
        <v>653.29999999999995</v>
      </c>
    </row>
    <row r="3330" spans="1:13" x14ac:dyDescent="0.2">
      <c r="A3330" s="2">
        <v>45003</v>
      </c>
      <c r="B3330" s="3">
        <f t="shared" si="155"/>
        <v>2023</v>
      </c>
      <c r="C3330" t="str">
        <f t="shared" ref="C3330:C3393" si="156">IF(MONTH(A3330) &gt;= 7, YEAR(A3330) &amp; "-" &amp; YEAR(A3330) + 1, YEAR(A3330) - 1 &amp; "-" &amp; YEAR(A3330))</f>
        <v>2022-2023</v>
      </c>
      <c r="D3330" t="s">
        <v>148</v>
      </c>
      <c r="E3330" t="s">
        <v>91</v>
      </c>
      <c r="F3330" t="str">
        <f t="shared" ref="F3330:F3393" si="157">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row>
    <row r="3331" spans="1:13" x14ac:dyDescent="0.2">
      <c r="A3331" s="2">
        <v>45056</v>
      </c>
      <c r="B3331" s="3">
        <f t="shared" ref="B3331:B3394" si="158">IF(MONTH(A3331)&gt;=7,YEAR(A3331)+1,YEAR(A3331))</f>
        <v>2023</v>
      </c>
      <c r="C3331" t="str">
        <f t="shared" si="156"/>
        <v>2022-2023</v>
      </c>
      <c r="D3331" t="s">
        <v>147</v>
      </c>
      <c r="E3331" t="s">
        <v>95</v>
      </c>
      <c r="F3331" t="str">
        <f t="shared" si="157"/>
        <v>Victoria</v>
      </c>
      <c r="G3331" t="s">
        <v>45</v>
      </c>
      <c r="H3331">
        <v>3931</v>
      </c>
      <c r="I3331" t="s">
        <v>11</v>
      </c>
      <c r="J3331" t="s">
        <v>55</v>
      </c>
      <c r="K3331" t="s">
        <v>151</v>
      </c>
      <c r="L3331" t="s">
        <v>21</v>
      </c>
      <c r="M3331" s="5">
        <v>653.88</v>
      </c>
    </row>
    <row r="3332" spans="1:13" x14ac:dyDescent="0.2">
      <c r="A3332" s="2">
        <v>45488</v>
      </c>
      <c r="B3332" s="3">
        <f t="shared" si="158"/>
        <v>2025</v>
      </c>
      <c r="C3332" t="str">
        <f t="shared" si="156"/>
        <v>2024-2025</v>
      </c>
      <c r="D3332" t="s">
        <v>148</v>
      </c>
      <c r="E3332" t="s">
        <v>85</v>
      </c>
      <c r="F3332" t="str">
        <f t="shared" si="157"/>
        <v>Queensland</v>
      </c>
      <c r="G3332" t="s">
        <v>35</v>
      </c>
      <c r="H3332">
        <v>4883</v>
      </c>
      <c r="I3332" t="s">
        <v>11</v>
      </c>
      <c r="J3332" t="s">
        <v>36</v>
      </c>
      <c r="K3332" t="s">
        <v>151</v>
      </c>
      <c r="L3332" t="s">
        <v>21</v>
      </c>
      <c r="M3332" s="5">
        <v>654.07000000000005</v>
      </c>
    </row>
    <row r="3333" spans="1:13" x14ac:dyDescent="0.2">
      <c r="A3333" s="2">
        <v>45403</v>
      </c>
      <c r="B3333" s="3">
        <f t="shared" si="158"/>
        <v>2024</v>
      </c>
      <c r="C3333" t="str">
        <f t="shared" si="156"/>
        <v>2023-2024</v>
      </c>
      <c r="D3333" t="s">
        <v>147</v>
      </c>
      <c r="E3333" t="s">
        <v>86</v>
      </c>
      <c r="F3333" t="str">
        <f t="shared" si="157"/>
        <v>New South Wales</v>
      </c>
      <c r="G3333" t="s">
        <v>10</v>
      </c>
      <c r="H3333">
        <v>2064</v>
      </c>
      <c r="I3333" t="s">
        <v>11</v>
      </c>
      <c r="J3333" t="s">
        <v>12</v>
      </c>
      <c r="K3333" t="s">
        <v>151</v>
      </c>
      <c r="L3333" t="s">
        <v>21</v>
      </c>
      <c r="M3333" s="5">
        <v>654.53</v>
      </c>
    </row>
    <row r="3334" spans="1:13" x14ac:dyDescent="0.2">
      <c r="A3334" s="2">
        <v>45110</v>
      </c>
      <c r="B3334" s="3">
        <f t="shared" si="158"/>
        <v>2024</v>
      </c>
      <c r="C3334" t="str">
        <f t="shared" si="156"/>
        <v>2023-2024</v>
      </c>
      <c r="D3334" t="s">
        <v>147</v>
      </c>
      <c r="E3334" t="s">
        <v>89</v>
      </c>
      <c r="F3334" t="str">
        <f t="shared" si="157"/>
        <v>Queensland</v>
      </c>
      <c r="G3334" t="s">
        <v>35</v>
      </c>
      <c r="H3334">
        <v>4655</v>
      </c>
      <c r="I3334" t="s">
        <v>11</v>
      </c>
      <c r="J3334" t="s">
        <v>51</v>
      </c>
      <c r="K3334" t="s">
        <v>155</v>
      </c>
      <c r="L3334" t="s">
        <v>20</v>
      </c>
      <c r="M3334" s="5">
        <v>655.29999999999995</v>
      </c>
    </row>
    <row r="3335" spans="1:13" x14ac:dyDescent="0.2">
      <c r="A3335" s="2">
        <v>45559</v>
      </c>
      <c r="B3335" s="3">
        <f t="shared" si="158"/>
        <v>2025</v>
      </c>
      <c r="C3335" t="str">
        <f t="shared" si="156"/>
        <v>2024-2025</v>
      </c>
      <c r="D3335" t="s">
        <v>148</v>
      </c>
      <c r="E3335" t="s">
        <v>138</v>
      </c>
      <c r="F3335" t="str">
        <f t="shared" si="157"/>
        <v>Queensland</v>
      </c>
      <c r="G3335" t="s">
        <v>35</v>
      </c>
      <c r="H3335">
        <v>4558</v>
      </c>
      <c r="I3335" t="s">
        <v>11</v>
      </c>
      <c r="J3335" t="s">
        <v>120</v>
      </c>
      <c r="K3335" t="s">
        <v>154</v>
      </c>
      <c r="L3335" t="s">
        <v>14</v>
      </c>
      <c r="M3335" s="5">
        <v>655.54</v>
      </c>
    </row>
    <row r="3336" spans="1:13" x14ac:dyDescent="0.2">
      <c r="A3336" s="2">
        <v>45031</v>
      </c>
      <c r="B3336" s="3">
        <f t="shared" si="158"/>
        <v>2023</v>
      </c>
      <c r="C3336" t="str">
        <f t="shared" si="156"/>
        <v>2022-2023</v>
      </c>
      <c r="D3336" t="s">
        <v>147</v>
      </c>
      <c r="E3336" t="s">
        <v>54</v>
      </c>
      <c r="F3336" t="str">
        <f t="shared" si="157"/>
        <v>Victoria</v>
      </c>
      <c r="G3336" t="s">
        <v>45</v>
      </c>
      <c r="H3336">
        <v>3977</v>
      </c>
      <c r="I3336" t="s">
        <v>11</v>
      </c>
      <c r="J3336" t="s">
        <v>55</v>
      </c>
      <c r="K3336" t="s">
        <v>151</v>
      </c>
      <c r="L3336" t="s">
        <v>21</v>
      </c>
      <c r="M3336" s="5">
        <v>655.78</v>
      </c>
    </row>
    <row r="3337" spans="1:13" x14ac:dyDescent="0.2">
      <c r="A3337" s="2">
        <v>45650</v>
      </c>
      <c r="B3337" s="3">
        <f t="shared" si="158"/>
        <v>2025</v>
      </c>
      <c r="C3337" t="str">
        <f t="shared" si="156"/>
        <v>2024-2025</v>
      </c>
      <c r="D3337" t="s">
        <v>147</v>
      </c>
      <c r="E3337" t="s">
        <v>121</v>
      </c>
      <c r="F3337" t="str">
        <f t="shared" si="157"/>
        <v>Queensland</v>
      </c>
      <c r="G3337" t="s">
        <v>35</v>
      </c>
      <c r="H3337">
        <v>4700</v>
      </c>
      <c r="I3337" t="s">
        <v>11</v>
      </c>
      <c r="J3337" t="s">
        <v>51</v>
      </c>
      <c r="K3337" t="s">
        <v>151</v>
      </c>
      <c r="L3337" t="s">
        <v>21</v>
      </c>
      <c r="M3337" s="5">
        <v>655.81</v>
      </c>
    </row>
    <row r="3338" spans="1:13" x14ac:dyDescent="0.2">
      <c r="A3338" s="2">
        <v>45402</v>
      </c>
      <c r="B3338" s="3">
        <f t="shared" si="158"/>
        <v>2024</v>
      </c>
      <c r="C3338" t="str">
        <f t="shared" si="156"/>
        <v>2023-2024</v>
      </c>
      <c r="D3338" t="s">
        <v>147</v>
      </c>
      <c r="E3338" t="s">
        <v>52</v>
      </c>
      <c r="F3338" t="str">
        <f t="shared" si="157"/>
        <v>Victoria</v>
      </c>
      <c r="G3338" t="s">
        <v>45</v>
      </c>
      <c r="H3338">
        <v>3030</v>
      </c>
      <c r="I3338" t="s">
        <v>11</v>
      </c>
      <c r="J3338" t="s">
        <v>46</v>
      </c>
      <c r="K3338" t="s">
        <v>151</v>
      </c>
      <c r="L3338" t="s">
        <v>21</v>
      </c>
      <c r="M3338" s="5">
        <v>658.26</v>
      </c>
    </row>
    <row r="3339" spans="1:13" x14ac:dyDescent="0.2">
      <c r="A3339" s="2">
        <v>45443</v>
      </c>
      <c r="B3339" s="3">
        <f t="shared" si="158"/>
        <v>2024</v>
      </c>
      <c r="C3339" t="str">
        <f t="shared" si="156"/>
        <v>2023-2024</v>
      </c>
      <c r="D3339" t="s">
        <v>147</v>
      </c>
      <c r="E3339" t="s">
        <v>132</v>
      </c>
      <c r="F3339" t="str">
        <f t="shared" si="157"/>
        <v>New South Wales</v>
      </c>
      <c r="G3339" t="s">
        <v>10</v>
      </c>
      <c r="H3339">
        <v>2800</v>
      </c>
      <c r="I3339" t="s">
        <v>11</v>
      </c>
      <c r="J3339" t="s">
        <v>25</v>
      </c>
      <c r="K3339" t="s">
        <v>151</v>
      </c>
      <c r="L3339" t="s">
        <v>21</v>
      </c>
      <c r="M3339" s="5">
        <v>658.82999999999993</v>
      </c>
    </row>
    <row r="3340" spans="1:13" x14ac:dyDescent="0.2">
      <c r="A3340" s="2">
        <v>45523</v>
      </c>
      <c r="B3340" s="3">
        <f t="shared" si="158"/>
        <v>2025</v>
      </c>
      <c r="C3340" t="str">
        <f t="shared" si="156"/>
        <v>2024-2025</v>
      </c>
      <c r="D3340" t="s">
        <v>147</v>
      </c>
      <c r="E3340" t="s">
        <v>53</v>
      </c>
      <c r="F3340" t="str">
        <f t="shared" si="157"/>
        <v>South Australia</v>
      </c>
      <c r="G3340" t="s">
        <v>32</v>
      </c>
      <c r="H3340">
        <v>5082</v>
      </c>
      <c r="I3340" t="s">
        <v>11</v>
      </c>
      <c r="J3340" t="s">
        <v>33</v>
      </c>
      <c r="K3340" t="s">
        <v>150</v>
      </c>
      <c r="L3340" t="s">
        <v>18</v>
      </c>
      <c r="M3340" s="5">
        <v>659.45</v>
      </c>
    </row>
    <row r="3341" spans="1:13" x14ac:dyDescent="0.2">
      <c r="A3341" s="2">
        <v>45015</v>
      </c>
      <c r="B3341" s="3">
        <f t="shared" si="158"/>
        <v>2023</v>
      </c>
      <c r="C3341" t="str">
        <f t="shared" si="156"/>
        <v>2022-2023</v>
      </c>
      <c r="D3341" t="s">
        <v>147</v>
      </c>
      <c r="E3341" t="s">
        <v>42</v>
      </c>
      <c r="F3341" t="str">
        <f t="shared" si="157"/>
        <v>Queensland</v>
      </c>
      <c r="G3341" t="s">
        <v>35</v>
      </c>
      <c r="H3341">
        <v>4053</v>
      </c>
      <c r="I3341" t="s">
        <v>11</v>
      </c>
      <c r="J3341" t="s">
        <v>43</v>
      </c>
      <c r="K3341" t="s">
        <v>156</v>
      </c>
      <c r="L3341" t="s">
        <v>17</v>
      </c>
      <c r="M3341" s="5">
        <v>659.70999999999992</v>
      </c>
    </row>
    <row r="3342" spans="1:13" x14ac:dyDescent="0.2">
      <c r="A3342" s="2">
        <v>45034</v>
      </c>
      <c r="B3342" s="3">
        <f t="shared" si="158"/>
        <v>2023</v>
      </c>
      <c r="C3342" t="str">
        <f t="shared" si="156"/>
        <v>2022-2023</v>
      </c>
      <c r="D3342" t="s">
        <v>147</v>
      </c>
      <c r="E3342" t="s">
        <v>118</v>
      </c>
      <c r="F3342" t="str">
        <f t="shared" si="157"/>
        <v>New South Wales</v>
      </c>
      <c r="G3342" t="s">
        <v>10</v>
      </c>
      <c r="H3342">
        <v>2158</v>
      </c>
      <c r="I3342" t="s">
        <v>11</v>
      </c>
      <c r="J3342" t="s">
        <v>27</v>
      </c>
      <c r="K3342" t="s">
        <v>154</v>
      </c>
      <c r="L3342" t="s">
        <v>14</v>
      </c>
      <c r="M3342" s="5">
        <v>660.34</v>
      </c>
    </row>
    <row r="3343" spans="1:13" x14ac:dyDescent="0.2">
      <c r="A3343" s="2">
        <v>45637</v>
      </c>
      <c r="B3343" s="3">
        <f t="shared" si="158"/>
        <v>2025</v>
      </c>
      <c r="C3343" t="str">
        <f t="shared" si="156"/>
        <v>2024-2025</v>
      </c>
      <c r="D3343" t="s">
        <v>147</v>
      </c>
      <c r="E3343" t="s">
        <v>101</v>
      </c>
      <c r="F3343" t="str">
        <f t="shared" si="157"/>
        <v>Victoria</v>
      </c>
      <c r="G3343" t="s">
        <v>45</v>
      </c>
      <c r="H3343">
        <v>3131</v>
      </c>
      <c r="I3343" t="s">
        <v>11</v>
      </c>
      <c r="J3343" t="s">
        <v>63</v>
      </c>
      <c r="K3343" t="s">
        <v>151</v>
      </c>
      <c r="L3343" t="s">
        <v>21</v>
      </c>
      <c r="M3343" s="5">
        <v>660.66000000000008</v>
      </c>
    </row>
    <row r="3344" spans="1:13" x14ac:dyDescent="0.2">
      <c r="A3344" s="2">
        <v>45094</v>
      </c>
      <c r="B3344" s="3">
        <f t="shared" si="158"/>
        <v>2023</v>
      </c>
      <c r="C3344" t="str">
        <f t="shared" si="156"/>
        <v>2022-2023</v>
      </c>
      <c r="D3344" t="s">
        <v>147</v>
      </c>
      <c r="E3344" t="s">
        <v>137</v>
      </c>
      <c r="F3344" t="str">
        <f t="shared" si="157"/>
        <v>New South Wales</v>
      </c>
      <c r="G3344" t="s">
        <v>10</v>
      </c>
      <c r="H3344">
        <v>2031</v>
      </c>
      <c r="I3344" t="s">
        <v>11</v>
      </c>
      <c r="J3344" t="s">
        <v>12</v>
      </c>
      <c r="K3344" t="s">
        <v>154</v>
      </c>
      <c r="L3344" t="s">
        <v>14</v>
      </c>
      <c r="M3344" s="5">
        <v>661.56000000000006</v>
      </c>
    </row>
    <row r="3345" spans="1:13" x14ac:dyDescent="0.2">
      <c r="A3345" s="2">
        <v>45291</v>
      </c>
      <c r="B3345" s="3">
        <f t="shared" si="158"/>
        <v>2024</v>
      </c>
      <c r="C3345" t="str">
        <f t="shared" si="156"/>
        <v>2023-2024</v>
      </c>
      <c r="D3345" t="s">
        <v>147</v>
      </c>
      <c r="E3345" t="s">
        <v>96</v>
      </c>
      <c r="F3345" t="str">
        <f t="shared" si="157"/>
        <v>Western Australia</v>
      </c>
      <c r="G3345" t="s">
        <v>48</v>
      </c>
      <c r="H3345">
        <v>6330</v>
      </c>
      <c r="I3345" t="s">
        <v>11</v>
      </c>
      <c r="J3345" t="s">
        <v>94</v>
      </c>
      <c r="K3345" t="s">
        <v>154</v>
      </c>
      <c r="L3345" t="s">
        <v>14</v>
      </c>
      <c r="M3345" s="5">
        <v>661.89</v>
      </c>
    </row>
    <row r="3346" spans="1:13" x14ac:dyDescent="0.2">
      <c r="A3346" s="2">
        <v>45257</v>
      </c>
      <c r="B3346" s="3">
        <f t="shared" si="158"/>
        <v>2024</v>
      </c>
      <c r="C3346" t="str">
        <f t="shared" si="156"/>
        <v>2023-2024</v>
      </c>
      <c r="D3346" t="s">
        <v>148</v>
      </c>
      <c r="E3346" t="s">
        <v>135</v>
      </c>
      <c r="F3346" t="str">
        <f t="shared" si="157"/>
        <v>Victoria</v>
      </c>
      <c r="G3346" t="s">
        <v>45</v>
      </c>
      <c r="H3346">
        <v>3550</v>
      </c>
      <c r="I3346" t="s">
        <v>11</v>
      </c>
      <c r="J3346" t="s">
        <v>60</v>
      </c>
      <c r="K3346" t="s">
        <v>154</v>
      </c>
      <c r="L3346" t="s">
        <v>14</v>
      </c>
      <c r="M3346" s="5">
        <v>662.09999999999991</v>
      </c>
    </row>
    <row r="3347" spans="1:13" x14ac:dyDescent="0.2">
      <c r="A3347" s="2">
        <v>44984</v>
      </c>
      <c r="B3347" s="3">
        <f t="shared" si="158"/>
        <v>2023</v>
      </c>
      <c r="C3347" t="str">
        <f t="shared" si="156"/>
        <v>2022-2023</v>
      </c>
      <c r="D3347" t="s">
        <v>148</v>
      </c>
      <c r="E3347" t="s">
        <v>85</v>
      </c>
      <c r="F3347" t="str">
        <f t="shared" si="157"/>
        <v>Queensland</v>
      </c>
      <c r="G3347" t="s">
        <v>35</v>
      </c>
      <c r="H3347">
        <v>4883</v>
      </c>
      <c r="I3347" t="s">
        <v>11</v>
      </c>
      <c r="J3347" t="s">
        <v>36</v>
      </c>
      <c r="K3347" t="s">
        <v>154</v>
      </c>
      <c r="L3347" t="s">
        <v>14</v>
      </c>
      <c r="M3347" s="5">
        <v>664.64</v>
      </c>
    </row>
    <row r="3348" spans="1:13" x14ac:dyDescent="0.2">
      <c r="A3348" s="2">
        <v>45574</v>
      </c>
      <c r="B3348" s="3">
        <f t="shared" si="158"/>
        <v>2025</v>
      </c>
      <c r="C3348" t="str">
        <f t="shared" si="156"/>
        <v>2024-2025</v>
      </c>
      <c r="D3348" t="s">
        <v>147</v>
      </c>
      <c r="E3348" t="s">
        <v>93</v>
      </c>
      <c r="F3348" t="str">
        <f t="shared" si="157"/>
        <v>Western Australia</v>
      </c>
      <c r="G3348" t="s">
        <v>48</v>
      </c>
      <c r="H3348">
        <v>6112</v>
      </c>
      <c r="I3348" t="s">
        <v>11</v>
      </c>
      <c r="J3348" t="s">
        <v>94</v>
      </c>
      <c r="K3348" t="s">
        <v>153</v>
      </c>
      <c r="L3348" t="s">
        <v>16</v>
      </c>
      <c r="M3348" s="5">
        <v>665.11000000000013</v>
      </c>
    </row>
    <row r="3349" spans="1:13" x14ac:dyDescent="0.2">
      <c r="A3349" s="2">
        <v>45045</v>
      </c>
      <c r="B3349" s="3">
        <f t="shared" si="158"/>
        <v>2023</v>
      </c>
      <c r="C3349" t="str">
        <f t="shared" si="156"/>
        <v>2022-2023</v>
      </c>
      <c r="D3349" t="s">
        <v>147</v>
      </c>
      <c r="E3349" t="s">
        <v>95</v>
      </c>
      <c r="F3349" t="str">
        <f t="shared" si="157"/>
        <v>Victoria</v>
      </c>
      <c r="G3349" t="s">
        <v>45</v>
      </c>
      <c r="H3349">
        <v>3931</v>
      </c>
      <c r="I3349" t="s">
        <v>11</v>
      </c>
      <c r="J3349" t="s">
        <v>55</v>
      </c>
      <c r="K3349" t="s">
        <v>153</v>
      </c>
      <c r="L3349" t="s">
        <v>16</v>
      </c>
      <c r="M3349" s="5">
        <v>665.34</v>
      </c>
    </row>
    <row r="3350" spans="1:13" x14ac:dyDescent="0.2">
      <c r="A3350" s="2">
        <v>45071</v>
      </c>
      <c r="B3350" s="3">
        <f t="shared" si="158"/>
        <v>2023</v>
      </c>
      <c r="C3350" t="str">
        <f t="shared" si="156"/>
        <v>2022-2023</v>
      </c>
      <c r="D3350" t="s">
        <v>147</v>
      </c>
      <c r="E3350" t="s">
        <v>102</v>
      </c>
      <c r="F3350" t="str">
        <f t="shared" si="157"/>
        <v>Queensland</v>
      </c>
      <c r="G3350" t="s">
        <v>35</v>
      </c>
      <c r="H3350">
        <v>4870</v>
      </c>
      <c r="I3350" t="s">
        <v>11</v>
      </c>
      <c r="J3350" t="s">
        <v>36</v>
      </c>
      <c r="K3350" t="s">
        <v>150</v>
      </c>
      <c r="L3350" t="s">
        <v>18</v>
      </c>
      <c r="M3350" s="5">
        <v>665.93000000000006</v>
      </c>
    </row>
    <row r="3351" spans="1:13" x14ac:dyDescent="0.2">
      <c r="A3351" s="2">
        <v>45295</v>
      </c>
      <c r="B3351" s="3">
        <f t="shared" si="158"/>
        <v>2024</v>
      </c>
      <c r="C3351" t="str">
        <f t="shared" si="156"/>
        <v>2023-2024</v>
      </c>
      <c r="D3351" t="s">
        <v>148</v>
      </c>
      <c r="E3351" t="s">
        <v>91</v>
      </c>
      <c r="F3351" t="str">
        <f t="shared" si="157"/>
        <v>Victoria</v>
      </c>
      <c r="G3351" t="s">
        <v>45</v>
      </c>
      <c r="H3351">
        <v>3690</v>
      </c>
      <c r="I3351" t="s">
        <v>11</v>
      </c>
      <c r="J3351" t="s">
        <v>55</v>
      </c>
      <c r="K3351" t="s">
        <v>155</v>
      </c>
      <c r="L3351" t="s">
        <v>20</v>
      </c>
      <c r="M3351" s="5">
        <v>667.46</v>
      </c>
    </row>
    <row r="3352" spans="1:13" x14ac:dyDescent="0.2">
      <c r="A3352" s="2">
        <v>45076</v>
      </c>
      <c r="B3352" s="3">
        <f t="shared" si="158"/>
        <v>2023</v>
      </c>
      <c r="C3352" t="str">
        <f t="shared" si="156"/>
        <v>2022-2023</v>
      </c>
      <c r="D3352" t="s">
        <v>147</v>
      </c>
      <c r="E3352" t="s">
        <v>86</v>
      </c>
      <c r="F3352" t="str">
        <f t="shared" si="157"/>
        <v>New South Wales</v>
      </c>
      <c r="G3352" t="s">
        <v>10</v>
      </c>
      <c r="H3352">
        <v>2064</v>
      </c>
      <c r="I3352" t="s">
        <v>11</v>
      </c>
      <c r="J3352" t="s">
        <v>12</v>
      </c>
      <c r="K3352" t="s">
        <v>150</v>
      </c>
      <c r="L3352" t="s">
        <v>18</v>
      </c>
      <c r="M3352" s="5">
        <v>671.42</v>
      </c>
    </row>
    <row r="3353" spans="1:13" x14ac:dyDescent="0.2">
      <c r="A3353" s="2">
        <v>45361</v>
      </c>
      <c r="B3353" s="3">
        <f t="shared" si="158"/>
        <v>2024</v>
      </c>
      <c r="C3353" t="str">
        <f t="shared" si="156"/>
        <v>2023-2024</v>
      </c>
      <c r="D3353" t="s">
        <v>147</v>
      </c>
      <c r="E3353" t="s">
        <v>65</v>
      </c>
      <c r="F3353" t="str">
        <f t="shared" si="157"/>
        <v>New South Wales</v>
      </c>
      <c r="G3353" t="s">
        <v>10</v>
      </c>
      <c r="H3353">
        <v>2541</v>
      </c>
      <c r="I3353" t="s">
        <v>11</v>
      </c>
      <c r="J3353" t="s">
        <v>58</v>
      </c>
      <c r="K3353" t="s">
        <v>154</v>
      </c>
      <c r="L3353" t="s">
        <v>14</v>
      </c>
      <c r="M3353" s="5">
        <v>671.75</v>
      </c>
    </row>
    <row r="3354" spans="1:13" x14ac:dyDescent="0.2">
      <c r="A3354" s="2">
        <v>45652</v>
      </c>
      <c r="B3354" s="3">
        <f t="shared" si="158"/>
        <v>2025</v>
      </c>
      <c r="C3354" t="str">
        <f t="shared" si="156"/>
        <v>2024-2025</v>
      </c>
      <c r="D3354" t="s">
        <v>148</v>
      </c>
      <c r="E3354" t="s">
        <v>28</v>
      </c>
      <c r="F3354" t="str">
        <f t="shared" si="157"/>
        <v>Northern Territory</v>
      </c>
      <c r="G3354" t="s">
        <v>29</v>
      </c>
      <c r="H3354">
        <v>800</v>
      </c>
      <c r="I3354" t="s">
        <v>11</v>
      </c>
      <c r="J3354" t="s">
        <v>30</v>
      </c>
      <c r="K3354" t="s">
        <v>150</v>
      </c>
      <c r="L3354" t="s">
        <v>18</v>
      </c>
      <c r="M3354" s="5">
        <v>672.34999999999991</v>
      </c>
    </row>
    <row r="3355" spans="1:13" x14ac:dyDescent="0.2">
      <c r="A3355" s="2">
        <v>44966</v>
      </c>
      <c r="B3355" s="3">
        <f t="shared" si="158"/>
        <v>2023</v>
      </c>
      <c r="C3355" t="str">
        <f t="shared" si="156"/>
        <v>2022-2023</v>
      </c>
      <c r="D3355" t="s">
        <v>147</v>
      </c>
      <c r="E3355" t="s">
        <v>54</v>
      </c>
      <c r="F3355" t="str">
        <f t="shared" si="157"/>
        <v>Victoria</v>
      </c>
      <c r="G3355" t="s">
        <v>45</v>
      </c>
      <c r="H3355">
        <v>3977</v>
      </c>
      <c r="I3355" t="s">
        <v>11</v>
      </c>
      <c r="J3355" t="s">
        <v>55</v>
      </c>
      <c r="K3355" t="s">
        <v>154</v>
      </c>
      <c r="L3355" t="s">
        <v>14</v>
      </c>
      <c r="M3355" s="5">
        <v>673.7299999999999</v>
      </c>
    </row>
    <row r="3356" spans="1:13" x14ac:dyDescent="0.2">
      <c r="A3356" s="2">
        <v>45524</v>
      </c>
      <c r="B3356" s="3">
        <f t="shared" si="158"/>
        <v>2025</v>
      </c>
      <c r="C3356" t="str">
        <f t="shared" si="156"/>
        <v>2024-2025</v>
      </c>
      <c r="D3356" t="s">
        <v>147</v>
      </c>
      <c r="E3356" t="s">
        <v>40</v>
      </c>
      <c r="F3356" t="str">
        <f t="shared" si="157"/>
        <v>New South Wales</v>
      </c>
      <c r="G3356" t="s">
        <v>10</v>
      </c>
      <c r="H3356">
        <v>2116</v>
      </c>
      <c r="I3356" t="s">
        <v>11</v>
      </c>
      <c r="J3356" t="s">
        <v>27</v>
      </c>
      <c r="K3356" t="s">
        <v>154</v>
      </c>
      <c r="L3356" t="s">
        <v>14</v>
      </c>
      <c r="M3356" s="5">
        <v>673.93</v>
      </c>
    </row>
    <row r="3357" spans="1:13" x14ac:dyDescent="0.2">
      <c r="A3357" s="2">
        <v>44974</v>
      </c>
      <c r="B3357" s="3">
        <f t="shared" si="158"/>
        <v>2023</v>
      </c>
      <c r="C3357" t="str">
        <f t="shared" si="156"/>
        <v>2022-2023</v>
      </c>
      <c r="D3357" t="s">
        <v>148</v>
      </c>
      <c r="E3357" t="s">
        <v>61</v>
      </c>
      <c r="F3357" t="str">
        <f t="shared" si="157"/>
        <v>New South Wales</v>
      </c>
      <c r="G3357" t="s">
        <v>10</v>
      </c>
      <c r="H3357">
        <v>2539</v>
      </c>
      <c r="I3357" t="s">
        <v>11</v>
      </c>
      <c r="J3357" t="s">
        <v>58</v>
      </c>
      <c r="K3357" t="s">
        <v>150</v>
      </c>
      <c r="L3357" t="s">
        <v>18</v>
      </c>
      <c r="M3357" s="5">
        <v>674.38</v>
      </c>
    </row>
    <row r="3358" spans="1:13" x14ac:dyDescent="0.2">
      <c r="A3358" s="2">
        <v>45311</v>
      </c>
      <c r="B3358" s="3">
        <f t="shared" si="158"/>
        <v>2024</v>
      </c>
      <c r="C3358" t="str">
        <f t="shared" si="156"/>
        <v>2023-2024</v>
      </c>
      <c r="D3358" t="s">
        <v>148</v>
      </c>
      <c r="E3358" t="s">
        <v>34</v>
      </c>
      <c r="F3358" t="str">
        <f t="shared" si="157"/>
        <v>Queensland</v>
      </c>
      <c r="G3358" t="s">
        <v>35</v>
      </c>
      <c r="H3358">
        <v>4802</v>
      </c>
      <c r="I3358" t="s">
        <v>11</v>
      </c>
      <c r="J3358" t="s">
        <v>36</v>
      </c>
      <c r="K3358" t="s">
        <v>151</v>
      </c>
      <c r="L3358" t="s">
        <v>21</v>
      </c>
      <c r="M3358" s="5">
        <v>674.89</v>
      </c>
    </row>
    <row r="3359" spans="1:13" x14ac:dyDescent="0.2">
      <c r="A3359" s="2">
        <v>45250</v>
      </c>
      <c r="B3359" s="3">
        <f t="shared" si="158"/>
        <v>2024</v>
      </c>
      <c r="C3359" t="str">
        <f t="shared" si="156"/>
        <v>2023-2024</v>
      </c>
      <c r="D3359" t="s">
        <v>147</v>
      </c>
      <c r="E3359" t="s">
        <v>50</v>
      </c>
      <c r="F3359" t="str">
        <f t="shared" si="157"/>
        <v>Queensland</v>
      </c>
      <c r="G3359" t="s">
        <v>35</v>
      </c>
      <c r="H3359">
        <v>4703</v>
      </c>
      <c r="I3359" t="s">
        <v>11</v>
      </c>
      <c r="J3359" t="s">
        <v>51</v>
      </c>
      <c r="K3359" t="s">
        <v>151</v>
      </c>
      <c r="L3359" t="s">
        <v>21</v>
      </c>
      <c r="M3359" s="5">
        <v>675.86</v>
      </c>
    </row>
    <row r="3360" spans="1:13" x14ac:dyDescent="0.2">
      <c r="A3360" s="2">
        <v>45365</v>
      </c>
      <c r="B3360" s="3">
        <f t="shared" si="158"/>
        <v>2024</v>
      </c>
      <c r="C3360" t="str">
        <f t="shared" si="156"/>
        <v>2023-2024</v>
      </c>
      <c r="D3360" t="s">
        <v>147</v>
      </c>
      <c r="E3360" t="s">
        <v>133</v>
      </c>
      <c r="F3360" t="str">
        <f t="shared" si="157"/>
        <v>Queensland</v>
      </c>
      <c r="G3360" t="s">
        <v>35</v>
      </c>
      <c r="H3360">
        <v>4305</v>
      </c>
      <c r="I3360" t="s">
        <v>11</v>
      </c>
      <c r="J3360" t="s">
        <v>104</v>
      </c>
      <c r="K3360" t="s">
        <v>151</v>
      </c>
      <c r="L3360" t="s">
        <v>21</v>
      </c>
      <c r="M3360" s="5">
        <v>678.63</v>
      </c>
    </row>
    <row r="3361" spans="1:13" x14ac:dyDescent="0.2">
      <c r="A3361" s="2">
        <v>45545</v>
      </c>
      <c r="B3361" s="3">
        <f t="shared" si="158"/>
        <v>2025</v>
      </c>
      <c r="C3361" t="str">
        <f t="shared" si="156"/>
        <v>2024-2025</v>
      </c>
      <c r="D3361" t="s">
        <v>148</v>
      </c>
      <c r="E3361" t="s">
        <v>135</v>
      </c>
      <c r="F3361" t="str">
        <f t="shared" si="157"/>
        <v>Victoria</v>
      </c>
      <c r="G3361" t="s">
        <v>45</v>
      </c>
      <c r="H3361">
        <v>3550</v>
      </c>
      <c r="I3361" t="s">
        <v>11</v>
      </c>
      <c r="J3361" t="s">
        <v>60</v>
      </c>
      <c r="K3361" t="s">
        <v>152</v>
      </c>
      <c r="L3361" t="s">
        <v>13</v>
      </c>
      <c r="M3361" s="5">
        <v>680.99000000000012</v>
      </c>
    </row>
    <row r="3362" spans="1:13" x14ac:dyDescent="0.2">
      <c r="A3362" s="2">
        <v>45109</v>
      </c>
      <c r="B3362" s="3">
        <f t="shared" si="158"/>
        <v>2024</v>
      </c>
      <c r="C3362" t="str">
        <f t="shared" si="156"/>
        <v>2023-2024</v>
      </c>
      <c r="D3362" t="s">
        <v>147</v>
      </c>
      <c r="E3362" t="s">
        <v>103</v>
      </c>
      <c r="F3362" t="str">
        <f t="shared" si="157"/>
        <v>Queensland</v>
      </c>
      <c r="G3362" t="s">
        <v>35</v>
      </c>
      <c r="H3362">
        <v>4509</v>
      </c>
      <c r="I3362" t="s">
        <v>11</v>
      </c>
      <c r="J3362" t="s">
        <v>104</v>
      </c>
      <c r="K3362" t="s">
        <v>154</v>
      </c>
      <c r="L3362" t="s">
        <v>14</v>
      </c>
      <c r="M3362" s="5">
        <v>682.06999999999994</v>
      </c>
    </row>
    <row r="3363" spans="1:13" x14ac:dyDescent="0.2">
      <c r="A3363" s="2">
        <v>45578</v>
      </c>
      <c r="B3363" s="3">
        <f t="shared" si="158"/>
        <v>2025</v>
      </c>
      <c r="C3363" t="str">
        <f t="shared" si="156"/>
        <v>2024-2025</v>
      </c>
      <c r="D3363" t="s">
        <v>147</v>
      </c>
      <c r="E3363" t="s">
        <v>99</v>
      </c>
      <c r="F3363" t="str">
        <f t="shared" si="157"/>
        <v>Victoria</v>
      </c>
      <c r="G3363" t="s">
        <v>45</v>
      </c>
      <c r="H3363">
        <v>3148</v>
      </c>
      <c r="I3363" t="s">
        <v>11</v>
      </c>
      <c r="J3363" t="s">
        <v>63</v>
      </c>
      <c r="K3363" t="s">
        <v>150</v>
      </c>
      <c r="L3363" t="s">
        <v>18</v>
      </c>
      <c r="M3363" s="5">
        <v>682.81</v>
      </c>
    </row>
    <row r="3364" spans="1:13" x14ac:dyDescent="0.2">
      <c r="A3364" s="2">
        <v>45462</v>
      </c>
      <c r="B3364" s="3">
        <f t="shared" si="158"/>
        <v>2024</v>
      </c>
      <c r="C3364" t="str">
        <f t="shared" si="156"/>
        <v>2023-2024</v>
      </c>
      <c r="D3364" t="s">
        <v>147</v>
      </c>
      <c r="E3364" t="s">
        <v>44</v>
      </c>
      <c r="F3364" t="str">
        <f t="shared" si="157"/>
        <v>Victoria</v>
      </c>
      <c r="G3364" t="s">
        <v>45</v>
      </c>
      <c r="H3364">
        <v>3066</v>
      </c>
      <c r="I3364" t="s">
        <v>11</v>
      </c>
      <c r="J3364" t="s">
        <v>46</v>
      </c>
      <c r="K3364" t="s">
        <v>152</v>
      </c>
      <c r="L3364" t="s">
        <v>13</v>
      </c>
      <c r="M3364" s="5">
        <v>684.44999999999993</v>
      </c>
    </row>
    <row r="3365" spans="1:13" x14ac:dyDescent="0.2">
      <c r="A3365" s="2">
        <v>45125</v>
      </c>
      <c r="B3365" s="3">
        <f t="shared" si="158"/>
        <v>2024</v>
      </c>
      <c r="C3365" t="str">
        <f t="shared" si="156"/>
        <v>2023-2024</v>
      </c>
      <c r="D3365" t="s">
        <v>147</v>
      </c>
      <c r="E3365" t="s">
        <v>89</v>
      </c>
      <c r="F3365" t="str">
        <f t="shared" si="157"/>
        <v>Queensland</v>
      </c>
      <c r="G3365" t="s">
        <v>35</v>
      </c>
      <c r="H3365">
        <v>4655</v>
      </c>
      <c r="I3365" t="s">
        <v>11</v>
      </c>
      <c r="J3365" t="s">
        <v>51</v>
      </c>
      <c r="K3365" t="s">
        <v>149</v>
      </c>
      <c r="L3365" t="s">
        <v>15</v>
      </c>
      <c r="M3365" s="5">
        <v>684.5</v>
      </c>
    </row>
    <row r="3366" spans="1:13" x14ac:dyDescent="0.2">
      <c r="A3366" s="2">
        <v>45030</v>
      </c>
      <c r="B3366" s="3">
        <f t="shared" si="158"/>
        <v>2023</v>
      </c>
      <c r="C3366" t="str">
        <f t="shared" si="156"/>
        <v>2022-2023</v>
      </c>
      <c r="D3366" t="s">
        <v>148</v>
      </c>
      <c r="E3366" t="s">
        <v>87</v>
      </c>
      <c r="F3366" t="str">
        <f t="shared" si="157"/>
        <v>New South Wales</v>
      </c>
      <c r="G3366" t="s">
        <v>10</v>
      </c>
      <c r="H3366">
        <v>2790</v>
      </c>
      <c r="I3366" t="s">
        <v>11</v>
      </c>
      <c r="J3366" t="s">
        <v>25</v>
      </c>
      <c r="K3366" t="s">
        <v>152</v>
      </c>
      <c r="L3366" t="s">
        <v>13</v>
      </c>
      <c r="M3366" s="5">
        <v>685.08</v>
      </c>
    </row>
    <row r="3367" spans="1:13" x14ac:dyDescent="0.2">
      <c r="A3367" s="2">
        <v>45031</v>
      </c>
      <c r="B3367" s="3">
        <f t="shared" si="158"/>
        <v>2023</v>
      </c>
      <c r="C3367" t="str">
        <f t="shared" si="156"/>
        <v>2022-2023</v>
      </c>
      <c r="D3367" t="s">
        <v>147</v>
      </c>
      <c r="E3367" t="s">
        <v>26</v>
      </c>
      <c r="F3367" t="str">
        <f t="shared" si="157"/>
        <v>New South Wales</v>
      </c>
      <c r="G3367" t="s">
        <v>10</v>
      </c>
      <c r="H3367">
        <v>2141</v>
      </c>
      <c r="I3367" t="s">
        <v>11</v>
      </c>
      <c r="J3367" t="s">
        <v>27</v>
      </c>
      <c r="K3367" t="s">
        <v>150</v>
      </c>
      <c r="L3367" t="s">
        <v>18</v>
      </c>
      <c r="M3367" s="5">
        <v>685.12</v>
      </c>
    </row>
    <row r="3368" spans="1:13" x14ac:dyDescent="0.2">
      <c r="A3368" s="2">
        <v>45395</v>
      </c>
      <c r="B3368" s="3">
        <f t="shared" si="158"/>
        <v>2024</v>
      </c>
      <c r="C3368" t="str">
        <f t="shared" si="156"/>
        <v>2023-2024</v>
      </c>
      <c r="D3368" t="s">
        <v>147</v>
      </c>
      <c r="E3368" t="s">
        <v>92</v>
      </c>
      <c r="F3368" t="str">
        <f t="shared" si="157"/>
        <v>Queensland</v>
      </c>
      <c r="G3368" t="s">
        <v>35</v>
      </c>
      <c r="H3368">
        <v>4068</v>
      </c>
      <c r="I3368" t="s">
        <v>11</v>
      </c>
      <c r="J3368" t="s">
        <v>43</v>
      </c>
      <c r="K3368" t="s">
        <v>152</v>
      </c>
      <c r="L3368" t="s">
        <v>13</v>
      </c>
      <c r="M3368" s="5">
        <v>686.7199999999998</v>
      </c>
    </row>
    <row r="3369" spans="1:13" x14ac:dyDescent="0.2">
      <c r="A3369" s="2">
        <v>45616</v>
      </c>
      <c r="B3369" s="3">
        <f t="shared" si="158"/>
        <v>2025</v>
      </c>
      <c r="C3369" t="str">
        <f t="shared" si="156"/>
        <v>2024-2025</v>
      </c>
      <c r="D3369" t="s">
        <v>147</v>
      </c>
      <c r="E3369" t="s">
        <v>115</v>
      </c>
      <c r="F3369" t="str">
        <f t="shared" si="157"/>
        <v>Western Australia</v>
      </c>
      <c r="G3369" t="s">
        <v>48</v>
      </c>
      <c r="H3369">
        <v>6280</v>
      </c>
      <c r="I3369" t="s">
        <v>11</v>
      </c>
      <c r="J3369" t="s">
        <v>94</v>
      </c>
      <c r="K3369" t="s">
        <v>152</v>
      </c>
      <c r="L3369" t="s">
        <v>13</v>
      </c>
      <c r="M3369" s="5">
        <v>686.93000000000006</v>
      </c>
    </row>
    <row r="3370" spans="1:13" x14ac:dyDescent="0.2">
      <c r="A3370" s="2">
        <v>45253</v>
      </c>
      <c r="B3370" s="3">
        <f t="shared" si="158"/>
        <v>2024</v>
      </c>
      <c r="C3370" t="str">
        <f t="shared" si="156"/>
        <v>2023-2024</v>
      </c>
      <c r="D3370" t="s">
        <v>148</v>
      </c>
      <c r="E3370" t="s">
        <v>96</v>
      </c>
      <c r="F3370" t="str">
        <f t="shared" si="157"/>
        <v>Western Australia</v>
      </c>
      <c r="G3370" t="s">
        <v>48</v>
      </c>
      <c r="H3370">
        <v>6330</v>
      </c>
      <c r="I3370" t="s">
        <v>11</v>
      </c>
      <c r="J3370" t="s">
        <v>94</v>
      </c>
      <c r="K3370" t="s">
        <v>149</v>
      </c>
      <c r="L3370" t="s">
        <v>15</v>
      </c>
      <c r="M3370" s="5">
        <v>687.45999999999992</v>
      </c>
    </row>
    <row r="3371" spans="1:13" x14ac:dyDescent="0.2">
      <c r="A3371" s="2">
        <v>45025</v>
      </c>
      <c r="B3371" s="3">
        <f t="shared" si="158"/>
        <v>2023</v>
      </c>
      <c r="C3371" t="str">
        <f t="shared" si="156"/>
        <v>2022-2023</v>
      </c>
      <c r="D3371" t="s">
        <v>147</v>
      </c>
      <c r="E3371" t="s">
        <v>40</v>
      </c>
      <c r="F3371" t="str">
        <f t="shared" si="157"/>
        <v>New South Wales</v>
      </c>
      <c r="G3371" t="s">
        <v>10</v>
      </c>
      <c r="H3371">
        <v>2116</v>
      </c>
      <c r="I3371" t="s">
        <v>11</v>
      </c>
      <c r="J3371" t="s">
        <v>27</v>
      </c>
      <c r="K3371" t="s">
        <v>154</v>
      </c>
      <c r="L3371" t="s">
        <v>14</v>
      </c>
      <c r="M3371" s="5">
        <v>688.07</v>
      </c>
    </row>
    <row r="3372" spans="1:13" x14ac:dyDescent="0.2">
      <c r="A3372" s="2">
        <v>45615</v>
      </c>
      <c r="B3372" s="3">
        <f t="shared" si="158"/>
        <v>2025</v>
      </c>
      <c r="C3372" t="str">
        <f t="shared" si="156"/>
        <v>2024-2025</v>
      </c>
      <c r="D3372" t="s">
        <v>147</v>
      </c>
      <c r="E3372" t="s">
        <v>42</v>
      </c>
      <c r="F3372" t="str">
        <f t="shared" si="157"/>
        <v>Queensland</v>
      </c>
      <c r="G3372" t="s">
        <v>35</v>
      </c>
      <c r="H3372">
        <v>4053</v>
      </c>
      <c r="I3372" t="s">
        <v>11</v>
      </c>
      <c r="J3372" t="s">
        <v>43</v>
      </c>
      <c r="K3372" t="s">
        <v>152</v>
      </c>
      <c r="L3372" t="s">
        <v>13</v>
      </c>
      <c r="M3372" s="5">
        <v>688.15000000000009</v>
      </c>
    </row>
    <row r="3373" spans="1:13" x14ac:dyDescent="0.2">
      <c r="A3373" s="2">
        <v>45082</v>
      </c>
      <c r="B3373" s="3">
        <f t="shared" si="158"/>
        <v>2023</v>
      </c>
      <c r="C3373" t="str">
        <f t="shared" si="156"/>
        <v>2022-2023</v>
      </c>
      <c r="D3373" t="s">
        <v>148</v>
      </c>
      <c r="E3373" t="s">
        <v>108</v>
      </c>
      <c r="F3373" t="str">
        <f t="shared" si="157"/>
        <v>Victoria</v>
      </c>
      <c r="G3373" t="s">
        <v>45</v>
      </c>
      <c r="H3373">
        <v>3018</v>
      </c>
      <c r="I3373" t="s">
        <v>11</v>
      </c>
      <c r="J3373" t="s">
        <v>46</v>
      </c>
      <c r="K3373" t="s">
        <v>156</v>
      </c>
      <c r="L3373" t="s">
        <v>17</v>
      </c>
      <c r="M3373" s="5">
        <v>690.15000000000009</v>
      </c>
    </row>
    <row r="3374" spans="1:13" x14ac:dyDescent="0.2">
      <c r="A3374" s="2">
        <v>45471</v>
      </c>
      <c r="B3374" s="3">
        <f t="shared" si="158"/>
        <v>2024</v>
      </c>
      <c r="C3374" t="str">
        <f t="shared" si="156"/>
        <v>2023-2024</v>
      </c>
      <c r="D3374" t="s">
        <v>147</v>
      </c>
      <c r="E3374" t="s">
        <v>37</v>
      </c>
      <c r="F3374" t="str">
        <f t="shared" si="157"/>
        <v>South Australia</v>
      </c>
      <c r="G3374" t="s">
        <v>32</v>
      </c>
      <c r="H3374">
        <v>5607</v>
      </c>
      <c r="I3374" t="s">
        <v>11</v>
      </c>
      <c r="J3374" t="s">
        <v>38</v>
      </c>
      <c r="K3374" t="s">
        <v>151</v>
      </c>
      <c r="L3374" t="s">
        <v>21</v>
      </c>
      <c r="M3374" s="5">
        <v>690.91</v>
      </c>
    </row>
    <row r="3375" spans="1:13" x14ac:dyDescent="0.2">
      <c r="A3375" s="2">
        <v>45333</v>
      </c>
      <c r="B3375" s="3">
        <f t="shared" si="158"/>
        <v>2024</v>
      </c>
      <c r="C3375" t="str">
        <f t="shared" si="156"/>
        <v>2023-2024</v>
      </c>
      <c r="D3375" t="s">
        <v>147</v>
      </c>
      <c r="E3375" t="s">
        <v>65</v>
      </c>
      <c r="F3375" t="str">
        <f t="shared" si="157"/>
        <v>New South Wales</v>
      </c>
      <c r="G3375" t="s">
        <v>10</v>
      </c>
      <c r="H3375">
        <v>2541</v>
      </c>
      <c r="I3375" t="s">
        <v>11</v>
      </c>
      <c r="J3375" t="s">
        <v>58</v>
      </c>
      <c r="K3375" t="s">
        <v>19</v>
      </c>
      <c r="L3375" t="s">
        <v>23</v>
      </c>
      <c r="M3375" s="5">
        <v>692.31</v>
      </c>
    </row>
    <row r="3376" spans="1:13" x14ac:dyDescent="0.2">
      <c r="A3376" s="2">
        <v>45551</v>
      </c>
      <c r="B3376" s="3">
        <f t="shared" si="158"/>
        <v>2025</v>
      </c>
      <c r="C3376" t="str">
        <f t="shared" si="156"/>
        <v>2024-2025</v>
      </c>
      <c r="D3376" t="s">
        <v>148</v>
      </c>
      <c r="E3376" t="s">
        <v>91</v>
      </c>
      <c r="F3376" t="str">
        <f t="shared" si="157"/>
        <v>Victoria</v>
      </c>
      <c r="G3376" t="s">
        <v>45</v>
      </c>
      <c r="H3376">
        <v>3690</v>
      </c>
      <c r="I3376" t="s">
        <v>11</v>
      </c>
      <c r="J3376" t="s">
        <v>55</v>
      </c>
      <c r="K3376" t="s">
        <v>150</v>
      </c>
      <c r="L3376" t="s">
        <v>18</v>
      </c>
      <c r="M3376" s="5">
        <v>693.95</v>
      </c>
    </row>
    <row r="3377" spans="1:13" x14ac:dyDescent="0.2">
      <c r="A3377" s="2">
        <v>45148</v>
      </c>
      <c r="B3377" s="3">
        <f t="shared" si="158"/>
        <v>2024</v>
      </c>
      <c r="C3377" t="str">
        <f t="shared" si="156"/>
        <v>2023-2024</v>
      </c>
      <c r="D3377" t="s">
        <v>147</v>
      </c>
      <c r="E3377" t="s">
        <v>122</v>
      </c>
      <c r="F3377" t="str">
        <f t="shared" si="157"/>
        <v>New South Wales</v>
      </c>
      <c r="G3377" t="s">
        <v>10</v>
      </c>
      <c r="H3377">
        <v>2650</v>
      </c>
      <c r="I3377" t="s">
        <v>11</v>
      </c>
      <c r="J3377" t="s">
        <v>25</v>
      </c>
      <c r="K3377" t="s">
        <v>19</v>
      </c>
      <c r="L3377" t="s">
        <v>23</v>
      </c>
      <c r="M3377" s="5">
        <v>694.9799999999999</v>
      </c>
    </row>
    <row r="3378" spans="1:13" x14ac:dyDescent="0.2">
      <c r="A3378" s="2">
        <v>45076</v>
      </c>
      <c r="B3378" s="3">
        <f t="shared" si="158"/>
        <v>2023</v>
      </c>
      <c r="C3378" t="str">
        <f t="shared" si="156"/>
        <v>2022-2023</v>
      </c>
      <c r="D3378" t="s">
        <v>147</v>
      </c>
      <c r="E3378" t="s">
        <v>64</v>
      </c>
      <c r="F3378" t="str">
        <f t="shared" si="157"/>
        <v>Victoria</v>
      </c>
      <c r="G3378" t="s">
        <v>45</v>
      </c>
      <c r="H3378">
        <v>3199</v>
      </c>
      <c r="I3378" t="s">
        <v>11</v>
      </c>
      <c r="J3378" t="s">
        <v>63</v>
      </c>
      <c r="K3378" t="s">
        <v>156</v>
      </c>
      <c r="L3378" t="s">
        <v>17</v>
      </c>
      <c r="M3378" s="5">
        <v>695.35</v>
      </c>
    </row>
    <row r="3379" spans="1:13" x14ac:dyDescent="0.2">
      <c r="A3379" s="2">
        <v>45187</v>
      </c>
      <c r="B3379" s="3">
        <f t="shared" si="158"/>
        <v>2024</v>
      </c>
      <c r="C3379" t="str">
        <f t="shared" si="156"/>
        <v>2023-2024</v>
      </c>
      <c r="D3379" t="s">
        <v>148</v>
      </c>
      <c r="E3379" t="s">
        <v>111</v>
      </c>
      <c r="F3379" t="str">
        <f t="shared" si="157"/>
        <v>New South Wales</v>
      </c>
      <c r="G3379" t="s">
        <v>10</v>
      </c>
      <c r="H3379">
        <v>2120</v>
      </c>
      <c r="I3379" t="s">
        <v>11</v>
      </c>
      <c r="J3379" t="s">
        <v>27</v>
      </c>
      <c r="K3379" t="s">
        <v>155</v>
      </c>
      <c r="L3379" t="s">
        <v>20</v>
      </c>
      <c r="M3379" s="5">
        <v>695.35</v>
      </c>
    </row>
    <row r="3380" spans="1:13" x14ac:dyDescent="0.2">
      <c r="A3380" s="2">
        <v>45525</v>
      </c>
      <c r="B3380" s="3">
        <f t="shared" si="158"/>
        <v>2025</v>
      </c>
      <c r="C3380" t="str">
        <f t="shared" si="156"/>
        <v>2024-2025</v>
      </c>
      <c r="D3380" t="s">
        <v>148</v>
      </c>
      <c r="E3380" t="s">
        <v>81</v>
      </c>
      <c r="F3380" t="str">
        <f t="shared" si="157"/>
        <v>New South Wales</v>
      </c>
      <c r="G3380" t="s">
        <v>10</v>
      </c>
      <c r="H3380">
        <v>2485</v>
      </c>
      <c r="I3380" t="s">
        <v>11</v>
      </c>
      <c r="J3380" t="s">
        <v>68</v>
      </c>
      <c r="K3380" t="s">
        <v>150</v>
      </c>
      <c r="L3380" t="s">
        <v>18</v>
      </c>
      <c r="M3380" s="5">
        <v>696.71</v>
      </c>
    </row>
    <row r="3381" spans="1:13" x14ac:dyDescent="0.2">
      <c r="A3381" s="2">
        <v>45491</v>
      </c>
      <c r="B3381" s="3">
        <f t="shared" si="158"/>
        <v>2025</v>
      </c>
      <c r="C3381" t="str">
        <f t="shared" si="156"/>
        <v>2024-2025</v>
      </c>
      <c r="D3381" t="s">
        <v>147</v>
      </c>
      <c r="E3381" t="s">
        <v>108</v>
      </c>
      <c r="F3381" t="str">
        <f t="shared" si="157"/>
        <v>Victoria</v>
      </c>
      <c r="G3381" t="s">
        <v>45</v>
      </c>
      <c r="H3381">
        <v>3018</v>
      </c>
      <c r="I3381" t="s">
        <v>11</v>
      </c>
      <c r="J3381" t="s">
        <v>46</v>
      </c>
      <c r="K3381" t="s">
        <v>154</v>
      </c>
      <c r="L3381" t="s">
        <v>14</v>
      </c>
      <c r="M3381" s="5">
        <v>698.61</v>
      </c>
    </row>
    <row r="3382" spans="1:13" x14ac:dyDescent="0.2">
      <c r="A3382" s="2">
        <v>45579</v>
      </c>
      <c r="B3382" s="3">
        <f t="shared" si="158"/>
        <v>2025</v>
      </c>
      <c r="C3382" t="str">
        <f t="shared" si="156"/>
        <v>2024-2025</v>
      </c>
      <c r="D3382" t="s">
        <v>147</v>
      </c>
      <c r="E3382" t="s">
        <v>114</v>
      </c>
      <c r="F3382" t="str">
        <f t="shared" si="157"/>
        <v>Victoria</v>
      </c>
      <c r="G3382" t="s">
        <v>45</v>
      </c>
      <c r="H3382">
        <v>3551</v>
      </c>
      <c r="I3382" t="s">
        <v>11</v>
      </c>
      <c r="J3382" t="s">
        <v>60</v>
      </c>
      <c r="K3382" t="s">
        <v>150</v>
      </c>
      <c r="L3382" t="s">
        <v>18</v>
      </c>
      <c r="M3382" s="5">
        <v>698.73</v>
      </c>
    </row>
    <row r="3383" spans="1:13" x14ac:dyDescent="0.2">
      <c r="A3383" s="2">
        <v>45421</v>
      </c>
      <c r="B3383" s="3">
        <f t="shared" si="158"/>
        <v>2024</v>
      </c>
      <c r="C3383" t="str">
        <f t="shared" si="156"/>
        <v>2023-2024</v>
      </c>
      <c r="D3383" t="s">
        <v>147</v>
      </c>
      <c r="E3383" t="s">
        <v>105</v>
      </c>
      <c r="F3383" t="str">
        <f t="shared" si="157"/>
        <v>Victoria</v>
      </c>
      <c r="G3383" t="s">
        <v>45</v>
      </c>
      <c r="H3383">
        <v>3500</v>
      </c>
      <c r="I3383" t="s">
        <v>11</v>
      </c>
      <c r="J3383" t="s">
        <v>60</v>
      </c>
      <c r="K3383" t="s">
        <v>151</v>
      </c>
      <c r="L3383" t="s">
        <v>21</v>
      </c>
      <c r="M3383" s="5">
        <v>698.73</v>
      </c>
    </row>
    <row r="3384" spans="1:13" x14ac:dyDescent="0.2">
      <c r="A3384" s="2">
        <v>45652</v>
      </c>
      <c r="B3384" s="3">
        <f t="shared" si="158"/>
        <v>2025</v>
      </c>
      <c r="C3384" t="str">
        <f t="shared" si="156"/>
        <v>2024-2025</v>
      </c>
      <c r="D3384" t="s">
        <v>147</v>
      </c>
      <c r="E3384" t="s">
        <v>102</v>
      </c>
      <c r="F3384" t="str">
        <f t="shared" si="157"/>
        <v>Queensland</v>
      </c>
      <c r="G3384" t="s">
        <v>35</v>
      </c>
      <c r="H3384">
        <v>4870</v>
      </c>
      <c r="I3384" t="s">
        <v>11</v>
      </c>
      <c r="J3384" t="s">
        <v>36</v>
      </c>
      <c r="K3384" t="s">
        <v>151</v>
      </c>
      <c r="L3384" t="s">
        <v>21</v>
      </c>
      <c r="M3384" s="5">
        <v>699.15000000000009</v>
      </c>
    </row>
    <row r="3385" spans="1:13" x14ac:dyDescent="0.2">
      <c r="A3385" s="2">
        <v>45231</v>
      </c>
      <c r="B3385" s="3">
        <f t="shared" si="158"/>
        <v>2024</v>
      </c>
      <c r="C3385" t="str">
        <f t="shared" si="156"/>
        <v>2023-2024</v>
      </c>
      <c r="D3385" t="s">
        <v>147</v>
      </c>
      <c r="E3385" t="s">
        <v>126</v>
      </c>
      <c r="F3385" t="str">
        <f t="shared" si="157"/>
        <v>Queensland</v>
      </c>
      <c r="G3385" t="s">
        <v>35</v>
      </c>
      <c r="H3385">
        <v>4551</v>
      </c>
      <c r="I3385" t="s">
        <v>11</v>
      </c>
      <c r="J3385" t="s">
        <v>120</v>
      </c>
      <c r="K3385" t="s">
        <v>154</v>
      </c>
      <c r="L3385" t="s">
        <v>14</v>
      </c>
      <c r="M3385" s="5">
        <v>699.94999999999993</v>
      </c>
    </row>
    <row r="3386" spans="1:13" x14ac:dyDescent="0.2">
      <c r="A3386" s="2">
        <v>45142</v>
      </c>
      <c r="B3386" s="3">
        <f t="shared" si="158"/>
        <v>2024</v>
      </c>
      <c r="C3386" t="str">
        <f t="shared" si="156"/>
        <v>2023-2024</v>
      </c>
      <c r="D3386" t="s">
        <v>147</v>
      </c>
      <c r="E3386" t="s">
        <v>74</v>
      </c>
      <c r="F3386" t="str">
        <f t="shared" si="157"/>
        <v>South Australia</v>
      </c>
      <c r="G3386" t="s">
        <v>32</v>
      </c>
      <c r="H3386">
        <v>5043</v>
      </c>
      <c r="I3386" t="s">
        <v>11</v>
      </c>
      <c r="J3386" t="s">
        <v>33</v>
      </c>
      <c r="K3386" t="s">
        <v>151</v>
      </c>
      <c r="L3386" t="s">
        <v>21</v>
      </c>
      <c r="M3386" s="5">
        <v>700.16</v>
      </c>
    </row>
    <row r="3387" spans="1:13" x14ac:dyDescent="0.2">
      <c r="A3387" s="2">
        <v>45345</v>
      </c>
      <c r="B3387" s="3">
        <f t="shared" si="158"/>
        <v>2024</v>
      </c>
      <c r="C3387" t="str">
        <f t="shared" si="156"/>
        <v>2023-2024</v>
      </c>
      <c r="D3387" t="s">
        <v>147</v>
      </c>
      <c r="E3387" t="s">
        <v>9</v>
      </c>
      <c r="F3387" t="str">
        <f t="shared" si="157"/>
        <v>New South Wales</v>
      </c>
      <c r="G3387" t="s">
        <v>10</v>
      </c>
      <c r="H3387">
        <v>2067</v>
      </c>
      <c r="I3387" t="s">
        <v>11</v>
      </c>
      <c r="J3387" t="s">
        <v>12</v>
      </c>
      <c r="K3387" t="s">
        <v>154</v>
      </c>
      <c r="L3387" t="s">
        <v>14</v>
      </c>
      <c r="M3387" s="5">
        <v>700.37999999999988</v>
      </c>
    </row>
    <row r="3388" spans="1:13" x14ac:dyDescent="0.2">
      <c r="A3388" s="2">
        <v>45122</v>
      </c>
      <c r="B3388" s="3">
        <f t="shared" si="158"/>
        <v>2024</v>
      </c>
      <c r="C3388" t="str">
        <f t="shared" si="156"/>
        <v>2023-2024</v>
      </c>
      <c r="D3388" t="s">
        <v>147</v>
      </c>
      <c r="E3388" t="s">
        <v>65</v>
      </c>
      <c r="F3388" t="str">
        <f t="shared" si="157"/>
        <v>New South Wales</v>
      </c>
      <c r="G3388" t="s">
        <v>10</v>
      </c>
      <c r="H3388">
        <v>2541</v>
      </c>
      <c r="I3388" t="s">
        <v>11</v>
      </c>
      <c r="J3388" t="s">
        <v>58</v>
      </c>
      <c r="K3388" t="s">
        <v>152</v>
      </c>
      <c r="L3388" t="s">
        <v>13</v>
      </c>
      <c r="M3388" s="5">
        <v>701.14999999999986</v>
      </c>
    </row>
    <row r="3389" spans="1:13" x14ac:dyDescent="0.2">
      <c r="A3389" s="2">
        <v>44968</v>
      </c>
      <c r="B3389" s="3">
        <f t="shared" si="158"/>
        <v>2023</v>
      </c>
      <c r="C3389" t="str">
        <f t="shared" si="156"/>
        <v>2022-2023</v>
      </c>
      <c r="D3389" t="s">
        <v>147</v>
      </c>
      <c r="E3389" t="s">
        <v>109</v>
      </c>
      <c r="F3389" t="str">
        <f t="shared" si="157"/>
        <v>New South Wales</v>
      </c>
      <c r="G3389" t="s">
        <v>10</v>
      </c>
      <c r="H3389">
        <v>2480</v>
      </c>
      <c r="I3389" t="s">
        <v>11</v>
      </c>
      <c r="J3389" t="s">
        <v>68</v>
      </c>
      <c r="K3389" t="s">
        <v>152</v>
      </c>
      <c r="L3389" t="s">
        <v>13</v>
      </c>
      <c r="M3389" s="5">
        <v>701.67000000000007</v>
      </c>
    </row>
    <row r="3390" spans="1:13" x14ac:dyDescent="0.2">
      <c r="A3390" s="2">
        <v>45152</v>
      </c>
      <c r="B3390" s="3">
        <f t="shared" si="158"/>
        <v>2024</v>
      </c>
      <c r="C3390" t="str">
        <f t="shared" si="156"/>
        <v>2023-2024</v>
      </c>
      <c r="D3390" t="s">
        <v>147</v>
      </c>
      <c r="E3390" t="s">
        <v>116</v>
      </c>
      <c r="F3390" t="str">
        <f t="shared" si="157"/>
        <v>Western Australia</v>
      </c>
      <c r="G3390" t="s">
        <v>48</v>
      </c>
      <c r="H3390">
        <v>6725</v>
      </c>
      <c r="I3390" t="s">
        <v>11</v>
      </c>
      <c r="J3390" t="s">
        <v>77</v>
      </c>
      <c r="K3390" t="s">
        <v>149</v>
      </c>
      <c r="L3390" t="s">
        <v>15</v>
      </c>
      <c r="M3390" s="5">
        <v>702.32999999999993</v>
      </c>
    </row>
    <row r="3391" spans="1:13" x14ac:dyDescent="0.2">
      <c r="A3391" s="2">
        <v>45615</v>
      </c>
      <c r="B3391" s="3">
        <f t="shared" si="158"/>
        <v>2025</v>
      </c>
      <c r="C3391" t="str">
        <f t="shared" si="156"/>
        <v>2024-2025</v>
      </c>
      <c r="D3391" t="s">
        <v>148</v>
      </c>
      <c r="E3391" t="s">
        <v>135</v>
      </c>
      <c r="F3391" t="str">
        <f t="shared" si="157"/>
        <v>Victoria</v>
      </c>
      <c r="G3391" t="s">
        <v>45</v>
      </c>
      <c r="H3391">
        <v>3550</v>
      </c>
      <c r="I3391" t="s">
        <v>11</v>
      </c>
      <c r="J3391" t="s">
        <v>60</v>
      </c>
      <c r="K3391" t="s">
        <v>154</v>
      </c>
      <c r="L3391" t="s">
        <v>14</v>
      </c>
      <c r="M3391" s="5">
        <v>702.54</v>
      </c>
    </row>
    <row r="3392" spans="1:13" x14ac:dyDescent="0.2">
      <c r="A3392" s="2">
        <v>44958</v>
      </c>
      <c r="B3392" s="3">
        <f t="shared" si="158"/>
        <v>2023</v>
      </c>
      <c r="C3392" t="str">
        <f t="shared" si="156"/>
        <v>2022-2023</v>
      </c>
      <c r="D3392" t="s">
        <v>147</v>
      </c>
      <c r="E3392" t="s">
        <v>123</v>
      </c>
      <c r="F3392" t="str">
        <f t="shared" si="157"/>
        <v>Western Australia</v>
      </c>
      <c r="G3392" t="s">
        <v>48</v>
      </c>
      <c r="H3392">
        <v>6109</v>
      </c>
      <c r="I3392" t="s">
        <v>11</v>
      </c>
      <c r="J3392" t="s">
        <v>94</v>
      </c>
      <c r="K3392" t="s">
        <v>149</v>
      </c>
      <c r="L3392" t="s">
        <v>15</v>
      </c>
      <c r="M3392" s="5">
        <v>703.34</v>
      </c>
    </row>
    <row r="3393" spans="1:13" x14ac:dyDescent="0.2">
      <c r="A3393" s="2">
        <v>45555</v>
      </c>
      <c r="B3393" s="3">
        <f t="shared" si="158"/>
        <v>2025</v>
      </c>
      <c r="C3393" t="str">
        <f t="shared" si="156"/>
        <v>2024-2025</v>
      </c>
      <c r="D3393" t="s">
        <v>147</v>
      </c>
      <c r="E3393" t="s">
        <v>84</v>
      </c>
      <c r="F3393" t="str">
        <f t="shared" si="157"/>
        <v>Queensland</v>
      </c>
      <c r="G3393" t="s">
        <v>35</v>
      </c>
      <c r="H3393">
        <v>4740</v>
      </c>
      <c r="I3393" t="s">
        <v>11</v>
      </c>
      <c r="J3393" t="s">
        <v>51</v>
      </c>
      <c r="K3393" t="s">
        <v>150</v>
      </c>
      <c r="L3393" t="s">
        <v>18</v>
      </c>
      <c r="M3393" s="5">
        <v>704.46</v>
      </c>
    </row>
    <row r="3394" spans="1:13" x14ac:dyDescent="0.2">
      <c r="A3394" s="2">
        <v>45437</v>
      </c>
      <c r="B3394" s="3">
        <f t="shared" si="158"/>
        <v>2024</v>
      </c>
      <c r="C3394" t="str">
        <f t="shared" ref="C3394:C3457" si="159">IF(MONTH(A3394) &gt;= 7, YEAR(A3394) &amp; "-" &amp; YEAR(A3394) + 1, YEAR(A3394) - 1 &amp; "-" &amp; YEAR(A3394))</f>
        <v>2023-2024</v>
      </c>
      <c r="D3394" t="s">
        <v>147</v>
      </c>
      <c r="E3394" t="s">
        <v>144</v>
      </c>
      <c r="F3394" t="str">
        <f t="shared" ref="F3394:F3457" si="160">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row>
    <row r="3395" spans="1:13" x14ac:dyDescent="0.2">
      <c r="A3395" s="2">
        <v>45455</v>
      </c>
      <c r="B3395" s="3">
        <f t="shared" ref="B3395:B3458" si="161">IF(MONTH(A3395)&gt;=7,YEAR(A3395)+1,YEAR(A3395))</f>
        <v>2024</v>
      </c>
      <c r="C3395" t="str">
        <f t="shared" si="159"/>
        <v>2023-2024</v>
      </c>
      <c r="D3395" t="s">
        <v>148</v>
      </c>
      <c r="E3395" t="s">
        <v>91</v>
      </c>
      <c r="F3395" t="str">
        <f t="shared" si="160"/>
        <v>Victoria</v>
      </c>
      <c r="G3395" t="s">
        <v>45</v>
      </c>
      <c r="H3395">
        <v>3690</v>
      </c>
      <c r="I3395" t="s">
        <v>11</v>
      </c>
      <c r="J3395" t="s">
        <v>55</v>
      </c>
      <c r="K3395" t="s">
        <v>150</v>
      </c>
      <c r="L3395" t="s">
        <v>18</v>
      </c>
      <c r="M3395" s="5">
        <v>706.39</v>
      </c>
    </row>
    <row r="3396" spans="1:13" x14ac:dyDescent="0.2">
      <c r="A3396" s="2">
        <v>45332</v>
      </c>
      <c r="B3396" s="3">
        <f t="shared" si="161"/>
        <v>2024</v>
      </c>
      <c r="C3396" t="str">
        <f t="shared" si="159"/>
        <v>2023-2024</v>
      </c>
      <c r="D3396" t="s">
        <v>148</v>
      </c>
      <c r="E3396" t="s">
        <v>108</v>
      </c>
      <c r="F3396" t="str">
        <f t="shared" si="160"/>
        <v>Victoria</v>
      </c>
      <c r="G3396" t="s">
        <v>45</v>
      </c>
      <c r="H3396">
        <v>3018</v>
      </c>
      <c r="I3396" t="s">
        <v>11</v>
      </c>
      <c r="J3396" t="s">
        <v>46</v>
      </c>
      <c r="K3396" t="s">
        <v>19</v>
      </c>
      <c r="L3396" t="s">
        <v>23</v>
      </c>
      <c r="M3396" s="5">
        <v>706.49</v>
      </c>
    </row>
    <row r="3397" spans="1:13" x14ac:dyDescent="0.2">
      <c r="A3397" s="2">
        <v>45066</v>
      </c>
      <c r="B3397" s="3">
        <f t="shared" si="161"/>
        <v>2023</v>
      </c>
      <c r="C3397" t="str">
        <f t="shared" si="159"/>
        <v>2022-2023</v>
      </c>
      <c r="D3397" t="s">
        <v>148</v>
      </c>
      <c r="E3397" t="s">
        <v>34</v>
      </c>
      <c r="F3397" t="str">
        <f t="shared" si="160"/>
        <v>Queensland</v>
      </c>
      <c r="G3397" t="s">
        <v>35</v>
      </c>
      <c r="H3397">
        <v>4802</v>
      </c>
      <c r="I3397" t="s">
        <v>11</v>
      </c>
      <c r="J3397" t="s">
        <v>36</v>
      </c>
      <c r="K3397" t="s">
        <v>149</v>
      </c>
      <c r="L3397" t="s">
        <v>15</v>
      </c>
      <c r="M3397" s="5">
        <v>710.89</v>
      </c>
    </row>
    <row r="3398" spans="1:13" x14ac:dyDescent="0.2">
      <c r="A3398" s="2">
        <v>45175</v>
      </c>
      <c r="B3398" s="3">
        <f t="shared" si="161"/>
        <v>2024</v>
      </c>
      <c r="C3398" t="str">
        <f t="shared" si="159"/>
        <v>2023-2024</v>
      </c>
      <c r="D3398" t="s">
        <v>147</v>
      </c>
      <c r="E3398" t="s">
        <v>131</v>
      </c>
      <c r="F3398" t="str">
        <f t="shared" si="160"/>
        <v>Western Australia</v>
      </c>
      <c r="G3398" t="s">
        <v>48</v>
      </c>
      <c r="H3398">
        <v>6530</v>
      </c>
      <c r="I3398" t="s">
        <v>11</v>
      </c>
      <c r="J3398" t="s">
        <v>77</v>
      </c>
      <c r="K3398" t="s">
        <v>19</v>
      </c>
      <c r="L3398" t="s">
        <v>23</v>
      </c>
      <c r="M3398" s="5">
        <v>715</v>
      </c>
    </row>
    <row r="3399" spans="1:13" x14ac:dyDescent="0.2">
      <c r="A3399" s="2">
        <v>45196</v>
      </c>
      <c r="B3399" s="3">
        <f t="shared" si="161"/>
        <v>2024</v>
      </c>
      <c r="C3399" t="str">
        <f t="shared" si="159"/>
        <v>2023-2024</v>
      </c>
      <c r="D3399" t="s">
        <v>147</v>
      </c>
      <c r="E3399" t="s">
        <v>62</v>
      </c>
      <c r="F3399" t="str">
        <f t="shared" si="160"/>
        <v>Victoria</v>
      </c>
      <c r="G3399" t="s">
        <v>45</v>
      </c>
      <c r="H3399">
        <v>3134</v>
      </c>
      <c r="I3399" t="s">
        <v>11</v>
      </c>
      <c r="J3399" t="s">
        <v>63</v>
      </c>
      <c r="K3399" t="s">
        <v>149</v>
      </c>
      <c r="L3399" t="s">
        <v>15</v>
      </c>
      <c r="M3399" s="5">
        <v>715.37</v>
      </c>
    </row>
    <row r="3400" spans="1:13" x14ac:dyDescent="0.2">
      <c r="A3400" s="2">
        <v>44981</v>
      </c>
      <c r="B3400" s="3">
        <f t="shared" si="161"/>
        <v>2023</v>
      </c>
      <c r="C3400" t="str">
        <f t="shared" si="159"/>
        <v>2022-2023</v>
      </c>
      <c r="D3400" t="s">
        <v>147</v>
      </c>
      <c r="E3400" t="s">
        <v>40</v>
      </c>
      <c r="F3400" t="str">
        <f t="shared" si="160"/>
        <v>New South Wales</v>
      </c>
      <c r="G3400" t="s">
        <v>10</v>
      </c>
      <c r="H3400">
        <v>2116</v>
      </c>
      <c r="I3400" t="s">
        <v>11</v>
      </c>
      <c r="J3400" t="s">
        <v>27</v>
      </c>
      <c r="K3400" t="s">
        <v>152</v>
      </c>
      <c r="L3400" t="s">
        <v>13</v>
      </c>
      <c r="M3400" s="5">
        <v>715.61999999999989</v>
      </c>
    </row>
    <row r="3401" spans="1:13" x14ac:dyDescent="0.2">
      <c r="A3401" s="2">
        <v>45540</v>
      </c>
      <c r="B3401" s="3">
        <f t="shared" si="161"/>
        <v>2025</v>
      </c>
      <c r="C3401" t="str">
        <f t="shared" si="159"/>
        <v>2024-2025</v>
      </c>
      <c r="D3401" t="s">
        <v>148</v>
      </c>
      <c r="E3401" t="s">
        <v>135</v>
      </c>
      <c r="F3401" t="str">
        <f t="shared" si="160"/>
        <v>Victoria</v>
      </c>
      <c r="G3401" t="s">
        <v>45</v>
      </c>
      <c r="H3401">
        <v>3550</v>
      </c>
      <c r="I3401" t="s">
        <v>11</v>
      </c>
      <c r="J3401" t="s">
        <v>60</v>
      </c>
      <c r="K3401" t="s">
        <v>151</v>
      </c>
      <c r="L3401" t="s">
        <v>21</v>
      </c>
      <c r="M3401" s="5">
        <v>715.88</v>
      </c>
    </row>
    <row r="3402" spans="1:13" x14ac:dyDescent="0.2">
      <c r="A3402" s="2">
        <v>44973</v>
      </c>
      <c r="B3402" s="3">
        <f t="shared" si="161"/>
        <v>2023</v>
      </c>
      <c r="C3402" t="str">
        <f t="shared" si="159"/>
        <v>2022-2023</v>
      </c>
      <c r="D3402" t="s">
        <v>147</v>
      </c>
      <c r="E3402" t="s">
        <v>50</v>
      </c>
      <c r="F3402" t="str">
        <f t="shared" si="160"/>
        <v>Queensland</v>
      </c>
      <c r="G3402" t="s">
        <v>35</v>
      </c>
      <c r="H3402">
        <v>4703</v>
      </c>
      <c r="I3402" t="s">
        <v>11</v>
      </c>
      <c r="J3402" t="s">
        <v>51</v>
      </c>
      <c r="K3402" t="s">
        <v>153</v>
      </c>
      <c r="L3402" t="s">
        <v>16</v>
      </c>
      <c r="M3402" s="5">
        <v>716.45</v>
      </c>
    </row>
    <row r="3403" spans="1:13" x14ac:dyDescent="0.2">
      <c r="A3403" s="2">
        <v>45213</v>
      </c>
      <c r="B3403" s="3">
        <f t="shared" si="161"/>
        <v>2024</v>
      </c>
      <c r="C3403" t="str">
        <f t="shared" si="159"/>
        <v>2023-2024</v>
      </c>
      <c r="D3403" t="s">
        <v>147</v>
      </c>
      <c r="E3403" t="s">
        <v>115</v>
      </c>
      <c r="F3403" t="str">
        <f t="shared" si="160"/>
        <v>Western Australia</v>
      </c>
      <c r="G3403" t="s">
        <v>48</v>
      </c>
      <c r="H3403">
        <v>6280</v>
      </c>
      <c r="I3403" t="s">
        <v>11</v>
      </c>
      <c r="J3403" t="s">
        <v>94</v>
      </c>
      <c r="K3403" t="s">
        <v>152</v>
      </c>
      <c r="L3403" t="s">
        <v>13</v>
      </c>
      <c r="M3403" s="5">
        <v>716.67000000000007</v>
      </c>
    </row>
    <row r="3404" spans="1:13" x14ac:dyDescent="0.2">
      <c r="A3404" s="2">
        <v>45464</v>
      </c>
      <c r="B3404" s="3">
        <f t="shared" si="161"/>
        <v>2024</v>
      </c>
      <c r="C3404" t="str">
        <f t="shared" si="159"/>
        <v>2023-2024</v>
      </c>
      <c r="D3404" t="s">
        <v>147</v>
      </c>
      <c r="E3404" t="s">
        <v>66</v>
      </c>
      <c r="F3404" t="str">
        <f t="shared" si="160"/>
        <v>South Australia</v>
      </c>
      <c r="G3404" t="s">
        <v>32</v>
      </c>
      <c r="H3404">
        <v>5169</v>
      </c>
      <c r="I3404" t="s">
        <v>11</v>
      </c>
      <c r="J3404" t="s">
        <v>33</v>
      </c>
      <c r="K3404" t="s">
        <v>150</v>
      </c>
      <c r="L3404" t="s">
        <v>18</v>
      </c>
      <c r="M3404" s="5">
        <v>717.45</v>
      </c>
    </row>
    <row r="3405" spans="1:13" x14ac:dyDescent="0.2">
      <c r="A3405" s="2">
        <v>45300</v>
      </c>
      <c r="B3405" s="3">
        <f t="shared" si="161"/>
        <v>2024</v>
      </c>
      <c r="C3405" t="str">
        <f t="shared" si="159"/>
        <v>2023-2024</v>
      </c>
      <c r="D3405" t="s">
        <v>147</v>
      </c>
      <c r="E3405" t="s">
        <v>74</v>
      </c>
      <c r="F3405" t="str">
        <f t="shared" si="160"/>
        <v>South Australia</v>
      </c>
      <c r="G3405" t="s">
        <v>32</v>
      </c>
      <c r="H3405">
        <v>5043</v>
      </c>
      <c r="I3405" t="s">
        <v>11</v>
      </c>
      <c r="J3405" t="s">
        <v>33</v>
      </c>
      <c r="K3405" t="s">
        <v>151</v>
      </c>
      <c r="L3405" t="s">
        <v>21</v>
      </c>
      <c r="M3405" s="5">
        <v>718.24</v>
      </c>
    </row>
    <row r="3406" spans="1:13" x14ac:dyDescent="0.2">
      <c r="A3406" s="2">
        <v>45260</v>
      </c>
      <c r="B3406" s="3">
        <f t="shared" si="161"/>
        <v>2024</v>
      </c>
      <c r="C3406" t="str">
        <f t="shared" si="159"/>
        <v>2023-2024</v>
      </c>
      <c r="D3406" t="s">
        <v>148</v>
      </c>
      <c r="E3406" t="s">
        <v>78</v>
      </c>
      <c r="F3406" t="str">
        <f t="shared" si="160"/>
        <v>New South Wales</v>
      </c>
      <c r="G3406" t="s">
        <v>10</v>
      </c>
      <c r="H3406">
        <v>2350</v>
      </c>
      <c r="I3406" t="s">
        <v>11</v>
      </c>
      <c r="J3406" t="s">
        <v>68</v>
      </c>
      <c r="K3406" t="s">
        <v>154</v>
      </c>
      <c r="L3406" t="s">
        <v>14</v>
      </c>
      <c r="M3406" s="5">
        <v>721.01999999999987</v>
      </c>
    </row>
    <row r="3407" spans="1:13" x14ac:dyDescent="0.2">
      <c r="A3407" s="2">
        <v>45148</v>
      </c>
      <c r="B3407" s="3">
        <f t="shared" si="161"/>
        <v>2024</v>
      </c>
      <c r="C3407" t="str">
        <f t="shared" si="159"/>
        <v>2023-2024</v>
      </c>
      <c r="D3407" t="s">
        <v>147</v>
      </c>
      <c r="E3407" t="s">
        <v>37</v>
      </c>
      <c r="F3407" t="str">
        <f t="shared" si="160"/>
        <v>South Australia</v>
      </c>
      <c r="G3407" t="s">
        <v>32</v>
      </c>
      <c r="H3407">
        <v>5607</v>
      </c>
      <c r="I3407" t="s">
        <v>11</v>
      </c>
      <c r="J3407" t="s">
        <v>38</v>
      </c>
      <c r="K3407" t="s">
        <v>149</v>
      </c>
      <c r="L3407" t="s">
        <v>15</v>
      </c>
      <c r="M3407" s="5">
        <v>721.04</v>
      </c>
    </row>
    <row r="3408" spans="1:13" x14ac:dyDescent="0.2">
      <c r="A3408" s="2">
        <v>45481</v>
      </c>
      <c r="B3408" s="3">
        <f t="shared" si="161"/>
        <v>2025</v>
      </c>
      <c r="C3408" t="str">
        <f t="shared" si="159"/>
        <v>2024-2025</v>
      </c>
      <c r="D3408" t="s">
        <v>147</v>
      </c>
      <c r="E3408" t="s">
        <v>143</v>
      </c>
      <c r="F3408" t="str">
        <f t="shared" si="160"/>
        <v>New South Wales</v>
      </c>
      <c r="G3408" t="s">
        <v>10</v>
      </c>
      <c r="H3408">
        <v>2154</v>
      </c>
      <c r="I3408" t="s">
        <v>11</v>
      </c>
      <c r="J3408" t="s">
        <v>27</v>
      </c>
      <c r="K3408" t="s">
        <v>154</v>
      </c>
      <c r="L3408" t="s">
        <v>14</v>
      </c>
      <c r="M3408" s="5">
        <v>721.23</v>
      </c>
    </row>
    <row r="3409" spans="1:13" x14ac:dyDescent="0.2">
      <c r="A3409" s="2">
        <v>45138</v>
      </c>
      <c r="B3409" s="3">
        <f t="shared" si="161"/>
        <v>2024</v>
      </c>
      <c r="C3409" t="str">
        <f t="shared" si="159"/>
        <v>2023-2024</v>
      </c>
      <c r="D3409" t="s">
        <v>147</v>
      </c>
      <c r="E3409" t="s">
        <v>132</v>
      </c>
      <c r="F3409" t="str">
        <f t="shared" si="160"/>
        <v>New South Wales</v>
      </c>
      <c r="G3409" t="s">
        <v>10</v>
      </c>
      <c r="H3409">
        <v>2800</v>
      </c>
      <c r="I3409" t="s">
        <v>11</v>
      </c>
      <c r="J3409" t="s">
        <v>25</v>
      </c>
      <c r="K3409" t="s">
        <v>150</v>
      </c>
      <c r="L3409" t="s">
        <v>18</v>
      </c>
      <c r="M3409" s="5">
        <v>721.40000000000009</v>
      </c>
    </row>
    <row r="3410" spans="1:13" x14ac:dyDescent="0.2">
      <c r="A3410" s="2">
        <v>45087</v>
      </c>
      <c r="B3410" s="3">
        <f t="shared" si="161"/>
        <v>2023</v>
      </c>
      <c r="C3410" t="str">
        <f t="shared" si="159"/>
        <v>2022-2023</v>
      </c>
      <c r="D3410" t="s">
        <v>147</v>
      </c>
      <c r="E3410" t="s">
        <v>65</v>
      </c>
      <c r="F3410" t="str">
        <f t="shared" si="160"/>
        <v>New South Wales</v>
      </c>
      <c r="G3410" t="s">
        <v>10</v>
      </c>
      <c r="H3410">
        <v>2541</v>
      </c>
      <c r="I3410" t="s">
        <v>11</v>
      </c>
      <c r="J3410" t="s">
        <v>58</v>
      </c>
      <c r="K3410" t="s">
        <v>154</v>
      </c>
      <c r="L3410" t="s">
        <v>14</v>
      </c>
      <c r="M3410" s="5">
        <v>721.7</v>
      </c>
    </row>
    <row r="3411" spans="1:13" x14ac:dyDescent="0.2">
      <c r="A3411" s="2">
        <v>45215</v>
      </c>
      <c r="B3411" s="3">
        <f t="shared" si="161"/>
        <v>2024</v>
      </c>
      <c r="C3411" t="str">
        <f t="shared" si="159"/>
        <v>2023-2024</v>
      </c>
      <c r="D3411" t="s">
        <v>147</v>
      </c>
      <c r="E3411" t="s">
        <v>105</v>
      </c>
      <c r="F3411" t="str">
        <f t="shared" si="160"/>
        <v>Victoria</v>
      </c>
      <c r="G3411" t="s">
        <v>45</v>
      </c>
      <c r="H3411">
        <v>3500</v>
      </c>
      <c r="I3411" t="s">
        <v>11</v>
      </c>
      <c r="J3411" t="s">
        <v>60</v>
      </c>
      <c r="K3411" t="s">
        <v>150</v>
      </c>
      <c r="L3411" t="s">
        <v>18</v>
      </c>
      <c r="M3411" s="5">
        <v>722.32999999999993</v>
      </c>
    </row>
    <row r="3412" spans="1:13" x14ac:dyDescent="0.2">
      <c r="A3412" s="2">
        <v>45342</v>
      </c>
      <c r="B3412" s="3">
        <f t="shared" si="161"/>
        <v>2024</v>
      </c>
      <c r="C3412" t="str">
        <f t="shared" si="159"/>
        <v>2023-2024</v>
      </c>
      <c r="D3412" t="s">
        <v>147</v>
      </c>
      <c r="E3412" t="s">
        <v>134</v>
      </c>
      <c r="F3412" t="str">
        <f t="shared" si="160"/>
        <v>Queensland</v>
      </c>
      <c r="G3412" t="s">
        <v>35</v>
      </c>
      <c r="H3412">
        <v>4825</v>
      </c>
      <c r="I3412" t="s">
        <v>11</v>
      </c>
      <c r="J3412" t="s">
        <v>36</v>
      </c>
      <c r="K3412" t="s">
        <v>151</v>
      </c>
      <c r="L3412" t="s">
        <v>21</v>
      </c>
      <c r="M3412" s="5">
        <v>723.53000000000009</v>
      </c>
    </row>
    <row r="3413" spans="1:13" x14ac:dyDescent="0.2">
      <c r="A3413" s="2">
        <v>45191</v>
      </c>
      <c r="B3413" s="3">
        <f t="shared" si="161"/>
        <v>2024</v>
      </c>
      <c r="C3413" t="str">
        <f t="shared" si="159"/>
        <v>2023-2024</v>
      </c>
      <c r="D3413" t="s">
        <v>147</v>
      </c>
      <c r="E3413" t="s">
        <v>31</v>
      </c>
      <c r="F3413" t="str">
        <f t="shared" si="160"/>
        <v>South Australia</v>
      </c>
      <c r="G3413" t="s">
        <v>32</v>
      </c>
      <c r="H3413">
        <v>5168</v>
      </c>
      <c r="I3413" t="s">
        <v>11</v>
      </c>
      <c r="J3413" t="s">
        <v>33</v>
      </c>
      <c r="K3413" t="s">
        <v>155</v>
      </c>
      <c r="L3413" t="s">
        <v>20</v>
      </c>
      <c r="M3413" s="5">
        <v>724.4</v>
      </c>
    </row>
    <row r="3414" spans="1:13" x14ac:dyDescent="0.2">
      <c r="A3414" s="2">
        <v>45363</v>
      </c>
      <c r="B3414" s="3">
        <f t="shared" si="161"/>
        <v>2024</v>
      </c>
      <c r="C3414" t="str">
        <f t="shared" si="159"/>
        <v>2023-2024</v>
      </c>
      <c r="D3414" t="s">
        <v>147</v>
      </c>
      <c r="E3414" t="s">
        <v>97</v>
      </c>
      <c r="F3414" t="str">
        <f t="shared" si="160"/>
        <v>Tasmania</v>
      </c>
      <c r="G3414" t="s">
        <v>70</v>
      </c>
      <c r="H3414">
        <v>7250</v>
      </c>
      <c r="I3414" t="s">
        <v>11</v>
      </c>
      <c r="J3414" t="s">
        <v>71</v>
      </c>
      <c r="K3414" t="s">
        <v>150</v>
      </c>
      <c r="L3414" t="s">
        <v>18</v>
      </c>
      <c r="M3414" s="5">
        <v>724.66000000000008</v>
      </c>
    </row>
    <row r="3415" spans="1:13" x14ac:dyDescent="0.2">
      <c r="A3415" s="2">
        <v>45567</v>
      </c>
      <c r="B3415" s="3">
        <f t="shared" si="161"/>
        <v>2025</v>
      </c>
      <c r="C3415" t="str">
        <f t="shared" si="159"/>
        <v>2024-2025</v>
      </c>
      <c r="D3415" t="s">
        <v>147</v>
      </c>
      <c r="E3415" t="s">
        <v>78</v>
      </c>
      <c r="F3415" t="str">
        <f t="shared" si="160"/>
        <v>New South Wales</v>
      </c>
      <c r="G3415" t="s">
        <v>10</v>
      </c>
      <c r="H3415">
        <v>2350</v>
      </c>
      <c r="I3415" t="s">
        <v>11</v>
      </c>
      <c r="J3415" t="s">
        <v>68</v>
      </c>
      <c r="K3415" t="s">
        <v>152</v>
      </c>
      <c r="L3415" t="s">
        <v>13</v>
      </c>
      <c r="M3415" s="5">
        <v>724.67999999999984</v>
      </c>
    </row>
    <row r="3416" spans="1:13" x14ac:dyDescent="0.2">
      <c r="A3416" s="2">
        <v>45585</v>
      </c>
      <c r="B3416" s="3">
        <f t="shared" si="161"/>
        <v>2025</v>
      </c>
      <c r="C3416" t="str">
        <f t="shared" si="159"/>
        <v>2024-2025</v>
      </c>
      <c r="D3416" t="s">
        <v>147</v>
      </c>
      <c r="E3416" t="s">
        <v>133</v>
      </c>
      <c r="F3416" t="str">
        <f t="shared" si="160"/>
        <v>Queensland</v>
      </c>
      <c r="G3416" t="s">
        <v>35</v>
      </c>
      <c r="H3416">
        <v>4305</v>
      </c>
      <c r="I3416" t="s">
        <v>11</v>
      </c>
      <c r="J3416" t="s">
        <v>104</v>
      </c>
      <c r="K3416" t="s">
        <v>151</v>
      </c>
      <c r="L3416" t="s">
        <v>21</v>
      </c>
      <c r="M3416" s="5">
        <v>724.75</v>
      </c>
    </row>
    <row r="3417" spans="1:13" x14ac:dyDescent="0.2">
      <c r="A3417" s="2">
        <v>45539</v>
      </c>
      <c r="B3417" s="3">
        <f t="shared" si="161"/>
        <v>2025</v>
      </c>
      <c r="C3417" t="str">
        <f t="shared" si="159"/>
        <v>2024-2025</v>
      </c>
      <c r="D3417" t="s">
        <v>148</v>
      </c>
      <c r="E3417" t="s">
        <v>61</v>
      </c>
      <c r="F3417" t="str">
        <f t="shared" si="160"/>
        <v>New South Wales</v>
      </c>
      <c r="G3417" t="s">
        <v>10</v>
      </c>
      <c r="H3417">
        <v>2539</v>
      </c>
      <c r="I3417" t="s">
        <v>11</v>
      </c>
      <c r="J3417" t="s">
        <v>58</v>
      </c>
      <c r="K3417" t="s">
        <v>149</v>
      </c>
      <c r="L3417" t="s">
        <v>15</v>
      </c>
      <c r="M3417" s="5">
        <v>726.35</v>
      </c>
    </row>
    <row r="3418" spans="1:13" x14ac:dyDescent="0.2">
      <c r="A3418" s="2">
        <v>44943</v>
      </c>
      <c r="B3418" s="3">
        <f t="shared" si="161"/>
        <v>2023</v>
      </c>
      <c r="C3418" t="str">
        <f t="shared" si="159"/>
        <v>2022-2023</v>
      </c>
      <c r="D3418" t="s">
        <v>147</v>
      </c>
      <c r="E3418" t="s">
        <v>64</v>
      </c>
      <c r="F3418" t="str">
        <f t="shared" si="160"/>
        <v>Victoria</v>
      </c>
      <c r="G3418" t="s">
        <v>45</v>
      </c>
      <c r="H3418">
        <v>3199</v>
      </c>
      <c r="I3418" t="s">
        <v>11</v>
      </c>
      <c r="J3418" t="s">
        <v>63</v>
      </c>
      <c r="K3418" t="s">
        <v>154</v>
      </c>
      <c r="L3418" t="s">
        <v>14</v>
      </c>
      <c r="M3418" s="5">
        <v>726.38</v>
      </c>
    </row>
    <row r="3419" spans="1:13" x14ac:dyDescent="0.2">
      <c r="A3419" s="2">
        <v>45333</v>
      </c>
      <c r="B3419" s="3">
        <f t="shared" si="161"/>
        <v>2024</v>
      </c>
      <c r="C3419" t="str">
        <f t="shared" si="159"/>
        <v>2023-2024</v>
      </c>
      <c r="D3419" t="s">
        <v>147</v>
      </c>
      <c r="E3419" t="s">
        <v>24</v>
      </c>
      <c r="F3419" t="str">
        <f t="shared" si="160"/>
        <v>New South Wales</v>
      </c>
      <c r="G3419" t="s">
        <v>10</v>
      </c>
      <c r="H3419">
        <v>2795</v>
      </c>
      <c r="I3419" t="s">
        <v>11</v>
      </c>
      <c r="J3419" t="s">
        <v>25</v>
      </c>
      <c r="K3419" t="s">
        <v>152</v>
      </c>
      <c r="L3419" t="s">
        <v>13</v>
      </c>
      <c r="M3419" s="5">
        <v>727.32999999999981</v>
      </c>
    </row>
    <row r="3420" spans="1:13" x14ac:dyDescent="0.2">
      <c r="A3420" s="2">
        <v>44989</v>
      </c>
      <c r="B3420" s="3">
        <f t="shared" si="161"/>
        <v>2023</v>
      </c>
      <c r="C3420" t="str">
        <f t="shared" si="159"/>
        <v>2022-2023</v>
      </c>
      <c r="D3420" t="s">
        <v>147</v>
      </c>
      <c r="E3420" t="s">
        <v>41</v>
      </c>
      <c r="F3420" t="str">
        <f t="shared" si="160"/>
        <v>New South Wales</v>
      </c>
      <c r="G3420" t="s">
        <v>10</v>
      </c>
      <c r="H3420">
        <v>2830</v>
      </c>
      <c r="I3420" t="s">
        <v>11</v>
      </c>
      <c r="J3420" t="s">
        <v>25</v>
      </c>
      <c r="K3420" t="s">
        <v>150</v>
      </c>
      <c r="L3420" t="s">
        <v>18</v>
      </c>
      <c r="M3420" s="5">
        <v>728.16000000000008</v>
      </c>
    </row>
    <row r="3421" spans="1:13" x14ac:dyDescent="0.2">
      <c r="A3421" s="2">
        <v>45019</v>
      </c>
      <c r="B3421" s="3">
        <f t="shared" si="161"/>
        <v>2023</v>
      </c>
      <c r="C3421" t="str">
        <f t="shared" si="159"/>
        <v>2022-2023</v>
      </c>
      <c r="D3421" t="s">
        <v>147</v>
      </c>
      <c r="E3421" t="s">
        <v>57</v>
      </c>
      <c r="F3421" t="str">
        <f t="shared" si="160"/>
        <v>New South Wales</v>
      </c>
      <c r="G3421" t="s">
        <v>10</v>
      </c>
      <c r="H3421">
        <v>2560</v>
      </c>
      <c r="I3421" t="s">
        <v>11</v>
      </c>
      <c r="J3421" t="s">
        <v>58</v>
      </c>
      <c r="K3421" t="s">
        <v>154</v>
      </c>
      <c r="L3421" t="s">
        <v>14</v>
      </c>
      <c r="M3421" s="5">
        <v>729.09</v>
      </c>
    </row>
    <row r="3422" spans="1:13" x14ac:dyDescent="0.2">
      <c r="A3422" s="2">
        <v>45108</v>
      </c>
      <c r="B3422" s="3">
        <f t="shared" si="161"/>
        <v>2024</v>
      </c>
      <c r="C3422" t="str">
        <f t="shared" si="159"/>
        <v>2023-2024</v>
      </c>
      <c r="D3422" t="s">
        <v>147</v>
      </c>
      <c r="E3422" t="s">
        <v>124</v>
      </c>
      <c r="F3422" t="str">
        <f t="shared" si="160"/>
        <v>New South Wales</v>
      </c>
      <c r="G3422" t="s">
        <v>10</v>
      </c>
      <c r="H3422">
        <v>2015</v>
      </c>
      <c r="I3422" t="s">
        <v>11</v>
      </c>
      <c r="J3422" t="s">
        <v>12</v>
      </c>
      <c r="K3422" t="s">
        <v>152</v>
      </c>
      <c r="L3422" t="s">
        <v>13</v>
      </c>
      <c r="M3422" s="5">
        <v>729.36</v>
      </c>
    </row>
    <row r="3423" spans="1:13" x14ac:dyDescent="0.2">
      <c r="A3423" s="2">
        <v>45405</v>
      </c>
      <c r="B3423" s="3">
        <f t="shared" si="161"/>
        <v>2024</v>
      </c>
      <c r="C3423" t="str">
        <f t="shared" si="159"/>
        <v>2023-2024</v>
      </c>
      <c r="D3423" t="s">
        <v>147</v>
      </c>
      <c r="E3423" t="s">
        <v>96</v>
      </c>
      <c r="F3423" t="str">
        <f t="shared" si="160"/>
        <v>Western Australia</v>
      </c>
      <c r="G3423" t="s">
        <v>48</v>
      </c>
      <c r="H3423">
        <v>6330</v>
      </c>
      <c r="I3423" t="s">
        <v>11</v>
      </c>
      <c r="J3423" t="s">
        <v>94</v>
      </c>
      <c r="K3423" t="s">
        <v>156</v>
      </c>
      <c r="L3423" t="s">
        <v>17</v>
      </c>
      <c r="M3423" s="5">
        <v>731.02</v>
      </c>
    </row>
    <row r="3424" spans="1:13" x14ac:dyDescent="0.2">
      <c r="A3424" s="2">
        <v>45557</v>
      </c>
      <c r="B3424" s="3">
        <f t="shared" si="161"/>
        <v>2025</v>
      </c>
      <c r="C3424" t="str">
        <f t="shared" si="159"/>
        <v>2024-2025</v>
      </c>
      <c r="D3424" t="s">
        <v>147</v>
      </c>
      <c r="E3424" t="s">
        <v>145</v>
      </c>
      <c r="F3424" t="str">
        <f t="shared" si="160"/>
        <v>New South Wales</v>
      </c>
      <c r="G3424" t="s">
        <v>10</v>
      </c>
      <c r="H3424">
        <v>2101</v>
      </c>
      <c r="I3424" t="s">
        <v>11</v>
      </c>
      <c r="J3424" t="s">
        <v>27</v>
      </c>
      <c r="K3424" t="s">
        <v>150</v>
      </c>
      <c r="L3424" t="s">
        <v>18</v>
      </c>
      <c r="M3424" s="5">
        <v>731.57999999999993</v>
      </c>
    </row>
    <row r="3425" spans="1:13" x14ac:dyDescent="0.2">
      <c r="A3425" s="2">
        <v>45034</v>
      </c>
      <c r="B3425" s="3">
        <f t="shared" si="161"/>
        <v>2023</v>
      </c>
      <c r="C3425" t="str">
        <f t="shared" si="159"/>
        <v>2022-2023</v>
      </c>
      <c r="D3425" t="s">
        <v>147</v>
      </c>
      <c r="E3425" t="s">
        <v>59</v>
      </c>
      <c r="F3425" t="str">
        <f t="shared" si="160"/>
        <v>Victoria</v>
      </c>
      <c r="G3425" t="s">
        <v>45</v>
      </c>
      <c r="H3425">
        <v>3280</v>
      </c>
      <c r="I3425" t="s">
        <v>11</v>
      </c>
      <c r="J3425" t="s">
        <v>60</v>
      </c>
      <c r="K3425" t="s">
        <v>153</v>
      </c>
      <c r="L3425" t="s">
        <v>16</v>
      </c>
      <c r="M3425" s="5">
        <v>733.47</v>
      </c>
    </row>
    <row r="3426" spans="1:13" x14ac:dyDescent="0.2">
      <c r="A3426" s="2">
        <v>45073</v>
      </c>
      <c r="B3426" s="3">
        <f t="shared" si="161"/>
        <v>2023</v>
      </c>
      <c r="C3426" t="str">
        <f t="shared" si="159"/>
        <v>2022-2023</v>
      </c>
      <c r="D3426" t="s">
        <v>148</v>
      </c>
      <c r="E3426" t="s">
        <v>138</v>
      </c>
      <c r="F3426" t="str">
        <f t="shared" si="160"/>
        <v>Queensland</v>
      </c>
      <c r="G3426" t="s">
        <v>35</v>
      </c>
      <c r="H3426">
        <v>4558</v>
      </c>
      <c r="I3426" t="s">
        <v>11</v>
      </c>
      <c r="J3426" t="s">
        <v>120</v>
      </c>
      <c r="K3426" t="s">
        <v>19</v>
      </c>
      <c r="L3426" t="s">
        <v>23</v>
      </c>
      <c r="M3426" s="5">
        <v>733.96</v>
      </c>
    </row>
    <row r="3427" spans="1:13" x14ac:dyDescent="0.2">
      <c r="A3427" s="2">
        <v>45577</v>
      </c>
      <c r="B3427" s="3">
        <f t="shared" si="161"/>
        <v>2025</v>
      </c>
      <c r="C3427" t="str">
        <f t="shared" si="159"/>
        <v>2024-2025</v>
      </c>
      <c r="D3427" t="s">
        <v>147</v>
      </c>
      <c r="E3427" t="s">
        <v>26</v>
      </c>
      <c r="F3427" t="str">
        <f t="shared" si="160"/>
        <v>New South Wales</v>
      </c>
      <c r="G3427" t="s">
        <v>10</v>
      </c>
      <c r="H3427">
        <v>2141</v>
      </c>
      <c r="I3427" t="s">
        <v>11</v>
      </c>
      <c r="J3427" t="s">
        <v>27</v>
      </c>
      <c r="K3427" t="s">
        <v>153</v>
      </c>
      <c r="L3427" t="s">
        <v>16</v>
      </c>
      <c r="M3427" s="5">
        <v>734.98</v>
      </c>
    </row>
    <row r="3428" spans="1:13" x14ac:dyDescent="0.2">
      <c r="A3428" s="2">
        <v>45177</v>
      </c>
      <c r="B3428" s="3">
        <f t="shared" si="161"/>
        <v>2024</v>
      </c>
      <c r="C3428" t="str">
        <f t="shared" si="159"/>
        <v>2023-2024</v>
      </c>
      <c r="D3428" t="s">
        <v>147</v>
      </c>
      <c r="E3428" t="s">
        <v>137</v>
      </c>
      <c r="F3428" t="str">
        <f t="shared" si="160"/>
        <v>New South Wales</v>
      </c>
      <c r="G3428" t="s">
        <v>10</v>
      </c>
      <c r="H3428">
        <v>2031</v>
      </c>
      <c r="I3428" t="s">
        <v>11</v>
      </c>
      <c r="J3428" t="s">
        <v>12</v>
      </c>
      <c r="K3428" t="s">
        <v>152</v>
      </c>
      <c r="L3428" t="s">
        <v>13</v>
      </c>
      <c r="M3428" s="5">
        <v>738.8599999999999</v>
      </c>
    </row>
    <row r="3429" spans="1:13" x14ac:dyDescent="0.2">
      <c r="A3429" s="2">
        <v>45616</v>
      </c>
      <c r="B3429" s="3">
        <f t="shared" si="161"/>
        <v>2025</v>
      </c>
      <c r="C3429" t="str">
        <f t="shared" si="159"/>
        <v>2024-2025</v>
      </c>
      <c r="D3429" t="s">
        <v>148</v>
      </c>
      <c r="E3429" t="s">
        <v>111</v>
      </c>
      <c r="F3429" t="str">
        <f t="shared" si="160"/>
        <v>New South Wales</v>
      </c>
      <c r="G3429" t="s">
        <v>10</v>
      </c>
      <c r="H3429">
        <v>2120</v>
      </c>
      <c r="I3429" t="s">
        <v>11</v>
      </c>
      <c r="J3429" t="s">
        <v>27</v>
      </c>
      <c r="K3429" t="s">
        <v>150</v>
      </c>
      <c r="L3429" t="s">
        <v>18</v>
      </c>
      <c r="M3429" s="5">
        <v>739.6099999999999</v>
      </c>
    </row>
    <row r="3430" spans="1:13" x14ac:dyDescent="0.2">
      <c r="A3430" s="2">
        <v>45339</v>
      </c>
      <c r="B3430" s="3">
        <f t="shared" si="161"/>
        <v>2024</v>
      </c>
      <c r="C3430" t="str">
        <f t="shared" si="159"/>
        <v>2023-2024</v>
      </c>
      <c r="D3430" t="s">
        <v>147</v>
      </c>
      <c r="E3430" t="s">
        <v>59</v>
      </c>
      <c r="F3430" t="str">
        <f t="shared" si="160"/>
        <v>Victoria</v>
      </c>
      <c r="G3430" t="s">
        <v>45</v>
      </c>
      <c r="H3430">
        <v>3280</v>
      </c>
      <c r="I3430" t="s">
        <v>11</v>
      </c>
      <c r="J3430" t="s">
        <v>60</v>
      </c>
      <c r="K3430" t="s">
        <v>152</v>
      </c>
      <c r="L3430" t="s">
        <v>13</v>
      </c>
      <c r="M3430" s="5">
        <v>739.65</v>
      </c>
    </row>
    <row r="3431" spans="1:13" x14ac:dyDescent="0.2">
      <c r="A3431" s="2">
        <v>44972</v>
      </c>
      <c r="B3431" s="3">
        <f t="shared" si="161"/>
        <v>2023</v>
      </c>
      <c r="C3431" t="str">
        <f t="shared" si="159"/>
        <v>2022-2023</v>
      </c>
      <c r="D3431" t="s">
        <v>147</v>
      </c>
      <c r="E3431" t="s">
        <v>114</v>
      </c>
      <c r="F3431" t="str">
        <f t="shared" si="160"/>
        <v>Victoria</v>
      </c>
      <c r="G3431" t="s">
        <v>45</v>
      </c>
      <c r="H3431">
        <v>3551</v>
      </c>
      <c r="I3431" t="s">
        <v>11</v>
      </c>
      <c r="J3431" t="s">
        <v>60</v>
      </c>
      <c r="K3431" t="s">
        <v>150</v>
      </c>
      <c r="L3431" t="s">
        <v>18</v>
      </c>
      <c r="M3431" s="5">
        <v>740.32</v>
      </c>
    </row>
    <row r="3432" spans="1:13" x14ac:dyDescent="0.2">
      <c r="A3432" s="2">
        <v>45291</v>
      </c>
      <c r="B3432" s="3">
        <f t="shared" si="161"/>
        <v>2024</v>
      </c>
      <c r="C3432" t="str">
        <f t="shared" si="159"/>
        <v>2023-2024</v>
      </c>
      <c r="D3432" t="s">
        <v>147</v>
      </c>
      <c r="E3432" t="s">
        <v>74</v>
      </c>
      <c r="F3432" t="str">
        <f t="shared" si="160"/>
        <v>South Australia</v>
      </c>
      <c r="G3432" t="s">
        <v>32</v>
      </c>
      <c r="H3432">
        <v>5043</v>
      </c>
      <c r="I3432" t="s">
        <v>11</v>
      </c>
      <c r="J3432" t="s">
        <v>33</v>
      </c>
      <c r="K3432" t="s">
        <v>149</v>
      </c>
      <c r="L3432" t="s">
        <v>15</v>
      </c>
      <c r="M3432" s="5">
        <v>741.28000000000009</v>
      </c>
    </row>
    <row r="3433" spans="1:13" x14ac:dyDescent="0.2">
      <c r="A3433" s="2">
        <v>45299</v>
      </c>
      <c r="B3433" s="3">
        <f t="shared" si="161"/>
        <v>2024</v>
      </c>
      <c r="C3433" t="str">
        <f t="shared" si="159"/>
        <v>2023-2024</v>
      </c>
      <c r="D3433" t="s">
        <v>148</v>
      </c>
      <c r="E3433" t="s">
        <v>142</v>
      </c>
      <c r="F3433" t="str">
        <f t="shared" si="160"/>
        <v>Australian Capital Territory</v>
      </c>
      <c r="G3433" t="s">
        <v>80</v>
      </c>
      <c r="H3433">
        <v>2609</v>
      </c>
      <c r="I3433" t="s">
        <v>11</v>
      </c>
      <c r="J3433" t="s">
        <v>58</v>
      </c>
      <c r="K3433" t="s">
        <v>151</v>
      </c>
      <c r="L3433" t="s">
        <v>21</v>
      </c>
      <c r="M3433" s="5">
        <v>741.83999999999992</v>
      </c>
    </row>
    <row r="3434" spans="1:13" x14ac:dyDescent="0.2">
      <c r="A3434" s="2">
        <v>45150</v>
      </c>
      <c r="B3434" s="3">
        <f t="shared" si="161"/>
        <v>2024</v>
      </c>
      <c r="C3434" t="str">
        <f t="shared" si="159"/>
        <v>2023-2024</v>
      </c>
      <c r="D3434" t="s">
        <v>148</v>
      </c>
      <c r="E3434" t="s">
        <v>28</v>
      </c>
      <c r="F3434" t="str">
        <f t="shared" si="160"/>
        <v>Northern Territory</v>
      </c>
      <c r="G3434" t="s">
        <v>29</v>
      </c>
      <c r="H3434">
        <v>800</v>
      </c>
      <c r="I3434" t="s">
        <v>11</v>
      </c>
      <c r="J3434" t="s">
        <v>30</v>
      </c>
      <c r="K3434" t="s">
        <v>154</v>
      </c>
      <c r="L3434" t="s">
        <v>14</v>
      </c>
      <c r="M3434" s="5">
        <v>742.08</v>
      </c>
    </row>
    <row r="3435" spans="1:13" x14ac:dyDescent="0.2">
      <c r="A3435" s="2">
        <v>45303</v>
      </c>
      <c r="B3435" s="3">
        <f t="shared" si="161"/>
        <v>2024</v>
      </c>
      <c r="C3435" t="str">
        <f t="shared" si="159"/>
        <v>2023-2024</v>
      </c>
      <c r="D3435" t="s">
        <v>147</v>
      </c>
      <c r="E3435" t="s">
        <v>83</v>
      </c>
      <c r="F3435" t="str">
        <f t="shared" si="160"/>
        <v>New South Wales</v>
      </c>
      <c r="G3435" t="s">
        <v>10</v>
      </c>
      <c r="H3435">
        <v>2750</v>
      </c>
      <c r="I3435" t="s">
        <v>11</v>
      </c>
      <c r="J3435" t="s">
        <v>25</v>
      </c>
      <c r="K3435" t="s">
        <v>150</v>
      </c>
      <c r="L3435" t="s">
        <v>18</v>
      </c>
      <c r="M3435" s="5">
        <v>742.91</v>
      </c>
    </row>
    <row r="3436" spans="1:13" x14ac:dyDescent="0.2">
      <c r="A3436" s="2">
        <v>45146</v>
      </c>
      <c r="B3436" s="3">
        <f t="shared" si="161"/>
        <v>2024</v>
      </c>
      <c r="C3436" t="str">
        <f t="shared" si="159"/>
        <v>2023-2024</v>
      </c>
      <c r="D3436" t="s">
        <v>147</v>
      </c>
      <c r="E3436" t="s">
        <v>112</v>
      </c>
      <c r="F3436" t="str">
        <f t="shared" si="160"/>
        <v>Victoria</v>
      </c>
      <c r="G3436" t="s">
        <v>45</v>
      </c>
      <c r="H3436">
        <v>3076</v>
      </c>
      <c r="I3436" t="s">
        <v>11</v>
      </c>
      <c r="J3436" t="s">
        <v>46</v>
      </c>
      <c r="K3436" t="s">
        <v>150</v>
      </c>
      <c r="L3436" t="s">
        <v>18</v>
      </c>
      <c r="M3436" s="5">
        <v>743.15</v>
      </c>
    </row>
    <row r="3437" spans="1:13" x14ac:dyDescent="0.2">
      <c r="A3437" s="2">
        <v>45186</v>
      </c>
      <c r="B3437" s="3">
        <f t="shared" si="161"/>
        <v>2024</v>
      </c>
      <c r="C3437" t="str">
        <f t="shared" si="159"/>
        <v>2023-2024</v>
      </c>
      <c r="D3437" t="s">
        <v>147</v>
      </c>
      <c r="E3437" t="s">
        <v>115</v>
      </c>
      <c r="F3437" t="str">
        <f t="shared" si="160"/>
        <v>Western Australia</v>
      </c>
      <c r="G3437" t="s">
        <v>48</v>
      </c>
      <c r="H3437">
        <v>6280</v>
      </c>
      <c r="I3437" t="s">
        <v>11</v>
      </c>
      <c r="J3437" t="s">
        <v>94</v>
      </c>
      <c r="K3437" t="s">
        <v>154</v>
      </c>
      <c r="L3437" t="s">
        <v>14</v>
      </c>
      <c r="M3437" s="5">
        <v>744.12</v>
      </c>
    </row>
    <row r="3438" spans="1:13" x14ac:dyDescent="0.2">
      <c r="A3438" s="2">
        <v>45172</v>
      </c>
      <c r="B3438" s="3">
        <f t="shared" si="161"/>
        <v>2024</v>
      </c>
      <c r="C3438" t="str">
        <f t="shared" si="159"/>
        <v>2023-2024</v>
      </c>
      <c r="D3438" t="s">
        <v>148</v>
      </c>
      <c r="E3438" t="s">
        <v>76</v>
      </c>
      <c r="F3438" t="str">
        <f t="shared" si="160"/>
        <v>Western Australia</v>
      </c>
      <c r="G3438" t="s">
        <v>48</v>
      </c>
      <c r="H3438">
        <v>6450</v>
      </c>
      <c r="I3438" t="s">
        <v>11</v>
      </c>
      <c r="J3438" t="s">
        <v>77</v>
      </c>
      <c r="K3438" t="s">
        <v>151</v>
      </c>
      <c r="L3438" t="s">
        <v>21</v>
      </c>
      <c r="M3438" s="5">
        <v>744.77</v>
      </c>
    </row>
    <row r="3439" spans="1:13" x14ac:dyDescent="0.2">
      <c r="A3439" s="2">
        <v>45451</v>
      </c>
      <c r="B3439" s="3">
        <f t="shared" si="161"/>
        <v>2024</v>
      </c>
      <c r="C3439" t="str">
        <f t="shared" si="159"/>
        <v>2023-2024</v>
      </c>
      <c r="D3439" t="s">
        <v>148</v>
      </c>
      <c r="E3439" t="s">
        <v>118</v>
      </c>
      <c r="F3439" t="str">
        <f t="shared" si="160"/>
        <v>New South Wales</v>
      </c>
      <c r="G3439" t="s">
        <v>10</v>
      </c>
      <c r="H3439">
        <v>2158</v>
      </c>
      <c r="I3439" t="s">
        <v>11</v>
      </c>
      <c r="J3439" t="s">
        <v>27</v>
      </c>
      <c r="K3439" t="s">
        <v>151</v>
      </c>
      <c r="L3439" t="s">
        <v>21</v>
      </c>
      <c r="M3439" s="5">
        <v>744.88</v>
      </c>
    </row>
    <row r="3440" spans="1:13" x14ac:dyDescent="0.2">
      <c r="A3440" s="2">
        <v>45176</v>
      </c>
      <c r="B3440" s="3">
        <f t="shared" si="161"/>
        <v>2024</v>
      </c>
      <c r="C3440" t="str">
        <f t="shared" si="159"/>
        <v>2023-2024</v>
      </c>
      <c r="D3440" t="s">
        <v>147</v>
      </c>
      <c r="E3440" t="s">
        <v>123</v>
      </c>
      <c r="F3440" t="str">
        <f t="shared" si="160"/>
        <v>Western Australia</v>
      </c>
      <c r="G3440" t="s">
        <v>48</v>
      </c>
      <c r="H3440">
        <v>6109</v>
      </c>
      <c r="I3440" t="s">
        <v>11</v>
      </c>
      <c r="J3440" t="s">
        <v>94</v>
      </c>
      <c r="K3440" t="s">
        <v>150</v>
      </c>
      <c r="L3440" t="s">
        <v>18</v>
      </c>
      <c r="M3440" s="5">
        <v>744.9899999999999</v>
      </c>
    </row>
    <row r="3441" spans="1:13" x14ac:dyDescent="0.2">
      <c r="A3441" s="2">
        <v>45211</v>
      </c>
      <c r="B3441" s="3">
        <f t="shared" si="161"/>
        <v>2024</v>
      </c>
      <c r="C3441" t="str">
        <f t="shared" si="159"/>
        <v>2023-2024</v>
      </c>
      <c r="D3441" t="s">
        <v>148</v>
      </c>
      <c r="E3441" t="s">
        <v>138</v>
      </c>
      <c r="F3441" t="str">
        <f t="shared" si="160"/>
        <v>Queensland</v>
      </c>
      <c r="G3441" t="s">
        <v>35</v>
      </c>
      <c r="H3441">
        <v>4558</v>
      </c>
      <c r="I3441" t="s">
        <v>11</v>
      </c>
      <c r="J3441" t="s">
        <v>120</v>
      </c>
      <c r="K3441" t="s">
        <v>19</v>
      </c>
      <c r="L3441" t="s">
        <v>23</v>
      </c>
      <c r="M3441" s="5">
        <v>745.32</v>
      </c>
    </row>
    <row r="3442" spans="1:13" x14ac:dyDescent="0.2">
      <c r="A3442" s="2">
        <v>45318</v>
      </c>
      <c r="B3442" s="3">
        <f t="shared" si="161"/>
        <v>2024</v>
      </c>
      <c r="C3442" t="str">
        <f t="shared" si="159"/>
        <v>2023-2024</v>
      </c>
      <c r="D3442" t="s">
        <v>148</v>
      </c>
      <c r="E3442" t="s">
        <v>118</v>
      </c>
      <c r="F3442" t="str">
        <f t="shared" si="160"/>
        <v>New South Wales</v>
      </c>
      <c r="G3442" t="s">
        <v>10</v>
      </c>
      <c r="H3442">
        <v>2158</v>
      </c>
      <c r="I3442" t="s">
        <v>11</v>
      </c>
      <c r="J3442" t="s">
        <v>27</v>
      </c>
      <c r="K3442" t="s">
        <v>151</v>
      </c>
      <c r="L3442" t="s">
        <v>21</v>
      </c>
      <c r="M3442" s="5">
        <v>746.06</v>
      </c>
    </row>
    <row r="3443" spans="1:13" x14ac:dyDescent="0.2">
      <c r="A3443" s="2">
        <v>44996</v>
      </c>
      <c r="B3443" s="3">
        <f t="shared" si="161"/>
        <v>2023</v>
      </c>
      <c r="C3443" t="str">
        <f t="shared" si="159"/>
        <v>2022-2023</v>
      </c>
      <c r="D3443" t="s">
        <v>147</v>
      </c>
      <c r="E3443" t="s">
        <v>113</v>
      </c>
      <c r="F3443" t="str">
        <f t="shared" si="160"/>
        <v>Queensland</v>
      </c>
      <c r="G3443" t="s">
        <v>35</v>
      </c>
      <c r="H3443">
        <v>4215</v>
      </c>
      <c r="I3443" t="s">
        <v>11</v>
      </c>
      <c r="J3443" t="s">
        <v>104</v>
      </c>
      <c r="K3443" t="s">
        <v>19</v>
      </c>
      <c r="L3443" t="s">
        <v>23</v>
      </c>
      <c r="M3443" s="5">
        <v>747.07</v>
      </c>
    </row>
    <row r="3444" spans="1:13" x14ac:dyDescent="0.2">
      <c r="A3444" s="2">
        <v>44981</v>
      </c>
      <c r="B3444" s="3">
        <f t="shared" si="161"/>
        <v>2023</v>
      </c>
      <c r="C3444" t="str">
        <f t="shared" si="159"/>
        <v>2022-2023</v>
      </c>
      <c r="D3444" t="s">
        <v>147</v>
      </c>
      <c r="E3444" t="s">
        <v>117</v>
      </c>
      <c r="F3444" t="str">
        <f t="shared" si="160"/>
        <v>Queensland</v>
      </c>
      <c r="G3444" t="s">
        <v>35</v>
      </c>
      <c r="H3444">
        <v>4119</v>
      </c>
      <c r="I3444" t="s">
        <v>11</v>
      </c>
      <c r="J3444" t="s">
        <v>43</v>
      </c>
      <c r="K3444" t="s">
        <v>151</v>
      </c>
      <c r="L3444" t="s">
        <v>21</v>
      </c>
      <c r="M3444" s="5">
        <v>747.11</v>
      </c>
    </row>
    <row r="3445" spans="1:13" x14ac:dyDescent="0.2">
      <c r="A3445" s="2">
        <v>45353</v>
      </c>
      <c r="B3445" s="3">
        <f t="shared" si="161"/>
        <v>2024</v>
      </c>
      <c r="C3445" t="str">
        <f t="shared" si="159"/>
        <v>2023-2024</v>
      </c>
      <c r="D3445" t="s">
        <v>147</v>
      </c>
      <c r="E3445" t="s">
        <v>93</v>
      </c>
      <c r="F3445" t="str">
        <f t="shared" si="160"/>
        <v>Western Australia</v>
      </c>
      <c r="G3445" t="s">
        <v>48</v>
      </c>
      <c r="H3445">
        <v>6112</v>
      </c>
      <c r="I3445" t="s">
        <v>11</v>
      </c>
      <c r="J3445" t="s">
        <v>94</v>
      </c>
      <c r="K3445" t="s">
        <v>152</v>
      </c>
      <c r="L3445" t="s">
        <v>13</v>
      </c>
      <c r="M3445" s="5">
        <v>747.30000000000007</v>
      </c>
    </row>
    <row r="3446" spans="1:13" x14ac:dyDescent="0.2">
      <c r="A3446" s="2">
        <v>45275</v>
      </c>
      <c r="B3446" s="3">
        <f t="shared" si="161"/>
        <v>2024</v>
      </c>
      <c r="C3446" t="str">
        <f t="shared" si="159"/>
        <v>2023-2024</v>
      </c>
      <c r="D3446" t="s">
        <v>147</v>
      </c>
      <c r="E3446" t="s">
        <v>79</v>
      </c>
      <c r="F3446" t="str">
        <f t="shared" si="160"/>
        <v>Australian Capital Territory</v>
      </c>
      <c r="G3446" t="s">
        <v>80</v>
      </c>
      <c r="H3446">
        <v>2617</v>
      </c>
      <c r="I3446" t="s">
        <v>11</v>
      </c>
      <c r="J3446" t="s">
        <v>58</v>
      </c>
      <c r="K3446" t="s">
        <v>153</v>
      </c>
      <c r="L3446" t="s">
        <v>16</v>
      </c>
      <c r="M3446" s="5">
        <v>747.34</v>
      </c>
    </row>
    <row r="3447" spans="1:13" x14ac:dyDescent="0.2">
      <c r="A3447" s="2">
        <v>45552</v>
      </c>
      <c r="B3447" s="3">
        <f t="shared" si="161"/>
        <v>2025</v>
      </c>
      <c r="C3447" t="str">
        <f t="shared" si="159"/>
        <v>2024-2025</v>
      </c>
      <c r="D3447" t="s">
        <v>147</v>
      </c>
      <c r="E3447" t="s">
        <v>53</v>
      </c>
      <c r="F3447" t="str">
        <f t="shared" si="160"/>
        <v>South Australia</v>
      </c>
      <c r="G3447" t="s">
        <v>32</v>
      </c>
      <c r="H3447">
        <v>5082</v>
      </c>
      <c r="I3447" t="s">
        <v>11</v>
      </c>
      <c r="J3447" t="s">
        <v>33</v>
      </c>
      <c r="K3447" t="s">
        <v>149</v>
      </c>
      <c r="L3447" t="s">
        <v>15</v>
      </c>
      <c r="M3447" s="5">
        <v>747.42000000000007</v>
      </c>
    </row>
    <row r="3448" spans="1:13" x14ac:dyDescent="0.2">
      <c r="A3448" s="2">
        <v>45386</v>
      </c>
      <c r="B3448" s="3">
        <f t="shared" si="161"/>
        <v>2024</v>
      </c>
      <c r="C3448" t="str">
        <f t="shared" si="159"/>
        <v>2023-2024</v>
      </c>
      <c r="D3448" t="s">
        <v>147</v>
      </c>
      <c r="E3448" t="s">
        <v>118</v>
      </c>
      <c r="F3448" t="str">
        <f t="shared" si="160"/>
        <v>New South Wales</v>
      </c>
      <c r="G3448" t="s">
        <v>10</v>
      </c>
      <c r="H3448">
        <v>2158</v>
      </c>
      <c r="I3448" t="s">
        <v>11</v>
      </c>
      <c r="J3448" t="s">
        <v>27</v>
      </c>
      <c r="K3448" t="s">
        <v>150</v>
      </c>
      <c r="L3448" t="s">
        <v>18</v>
      </c>
      <c r="M3448" s="5">
        <v>747.94</v>
      </c>
    </row>
    <row r="3449" spans="1:13" x14ac:dyDescent="0.2">
      <c r="A3449" s="2">
        <v>45317</v>
      </c>
      <c r="B3449" s="3">
        <f t="shared" si="161"/>
        <v>2024</v>
      </c>
      <c r="C3449" t="str">
        <f t="shared" si="159"/>
        <v>2023-2024</v>
      </c>
      <c r="D3449" t="s">
        <v>147</v>
      </c>
      <c r="E3449" t="s">
        <v>85</v>
      </c>
      <c r="F3449" t="str">
        <f t="shared" si="160"/>
        <v>Queensland</v>
      </c>
      <c r="G3449" t="s">
        <v>35</v>
      </c>
      <c r="H3449">
        <v>4883</v>
      </c>
      <c r="I3449" t="s">
        <v>11</v>
      </c>
      <c r="J3449" t="s">
        <v>36</v>
      </c>
      <c r="K3449" t="s">
        <v>149</v>
      </c>
      <c r="L3449" t="s">
        <v>15</v>
      </c>
      <c r="M3449" s="5">
        <v>748.43000000000006</v>
      </c>
    </row>
    <row r="3450" spans="1:13" x14ac:dyDescent="0.2">
      <c r="A3450" s="2">
        <v>45254</v>
      </c>
      <c r="B3450" s="3">
        <f t="shared" si="161"/>
        <v>2024</v>
      </c>
      <c r="C3450" t="str">
        <f t="shared" si="159"/>
        <v>2023-2024</v>
      </c>
      <c r="D3450" t="s">
        <v>147</v>
      </c>
      <c r="E3450" t="s">
        <v>121</v>
      </c>
      <c r="F3450" t="str">
        <f t="shared" si="160"/>
        <v>Queensland</v>
      </c>
      <c r="G3450" t="s">
        <v>35</v>
      </c>
      <c r="H3450">
        <v>4700</v>
      </c>
      <c r="I3450" t="s">
        <v>11</v>
      </c>
      <c r="J3450" t="s">
        <v>51</v>
      </c>
      <c r="K3450" t="s">
        <v>152</v>
      </c>
      <c r="L3450" t="s">
        <v>13</v>
      </c>
      <c r="M3450" s="5">
        <v>749.04</v>
      </c>
    </row>
    <row r="3451" spans="1:13" x14ac:dyDescent="0.2">
      <c r="A3451" s="2">
        <v>45464</v>
      </c>
      <c r="B3451" s="3">
        <f t="shared" si="161"/>
        <v>2024</v>
      </c>
      <c r="C3451" t="str">
        <f t="shared" si="159"/>
        <v>2023-2024</v>
      </c>
      <c r="D3451" t="s">
        <v>147</v>
      </c>
      <c r="E3451" t="s">
        <v>83</v>
      </c>
      <c r="F3451" t="str">
        <f t="shared" si="160"/>
        <v>New South Wales</v>
      </c>
      <c r="G3451" t="s">
        <v>10</v>
      </c>
      <c r="H3451">
        <v>2750</v>
      </c>
      <c r="I3451" t="s">
        <v>11</v>
      </c>
      <c r="J3451" t="s">
        <v>25</v>
      </c>
      <c r="K3451" t="s">
        <v>154</v>
      </c>
      <c r="L3451" t="s">
        <v>14</v>
      </c>
      <c r="M3451" s="5">
        <v>749.25</v>
      </c>
    </row>
    <row r="3452" spans="1:13" x14ac:dyDescent="0.2">
      <c r="A3452" s="2">
        <v>44963</v>
      </c>
      <c r="B3452" s="3">
        <f t="shared" si="161"/>
        <v>2023</v>
      </c>
      <c r="C3452" t="str">
        <f t="shared" si="159"/>
        <v>2022-2023</v>
      </c>
      <c r="D3452" t="s">
        <v>147</v>
      </c>
      <c r="E3452" t="s">
        <v>92</v>
      </c>
      <c r="F3452" t="str">
        <f t="shared" si="160"/>
        <v>Queensland</v>
      </c>
      <c r="G3452" t="s">
        <v>35</v>
      </c>
      <c r="H3452">
        <v>4068</v>
      </c>
      <c r="I3452" t="s">
        <v>11</v>
      </c>
      <c r="J3452" t="s">
        <v>43</v>
      </c>
      <c r="K3452" t="s">
        <v>154</v>
      </c>
      <c r="L3452" t="s">
        <v>14</v>
      </c>
      <c r="M3452" s="5">
        <v>749.56</v>
      </c>
    </row>
    <row r="3453" spans="1:13" x14ac:dyDescent="0.2">
      <c r="A3453" s="2">
        <v>44996</v>
      </c>
      <c r="B3453" s="3">
        <f t="shared" si="161"/>
        <v>2023</v>
      </c>
      <c r="C3453" t="str">
        <f t="shared" si="159"/>
        <v>2022-2023</v>
      </c>
      <c r="D3453" t="s">
        <v>147</v>
      </c>
      <c r="E3453" t="s">
        <v>84</v>
      </c>
      <c r="F3453" t="str">
        <f t="shared" si="160"/>
        <v>Queensland</v>
      </c>
      <c r="G3453" t="s">
        <v>35</v>
      </c>
      <c r="H3453">
        <v>4740</v>
      </c>
      <c r="I3453" t="s">
        <v>11</v>
      </c>
      <c r="J3453" t="s">
        <v>51</v>
      </c>
      <c r="K3453" t="s">
        <v>155</v>
      </c>
      <c r="L3453" t="s">
        <v>20</v>
      </c>
      <c r="M3453" s="5">
        <v>749.75</v>
      </c>
    </row>
    <row r="3454" spans="1:13" x14ac:dyDescent="0.2">
      <c r="A3454" s="2">
        <v>45087</v>
      </c>
      <c r="B3454" s="3">
        <f t="shared" si="161"/>
        <v>2023</v>
      </c>
      <c r="C3454" t="str">
        <f t="shared" si="159"/>
        <v>2022-2023</v>
      </c>
      <c r="D3454" t="s">
        <v>148</v>
      </c>
      <c r="E3454" t="s">
        <v>73</v>
      </c>
      <c r="F3454" t="str">
        <f t="shared" si="160"/>
        <v>Victoria</v>
      </c>
      <c r="G3454" t="s">
        <v>45</v>
      </c>
      <c r="H3454">
        <v>3136</v>
      </c>
      <c r="I3454" t="s">
        <v>11</v>
      </c>
      <c r="J3454" t="s">
        <v>63</v>
      </c>
      <c r="K3454" t="s">
        <v>155</v>
      </c>
      <c r="L3454" t="s">
        <v>20</v>
      </c>
      <c r="M3454" s="5">
        <v>750.6</v>
      </c>
    </row>
    <row r="3455" spans="1:13" x14ac:dyDescent="0.2">
      <c r="A3455" s="2">
        <v>45652</v>
      </c>
      <c r="B3455" s="3">
        <f t="shared" si="161"/>
        <v>2025</v>
      </c>
      <c r="C3455" t="str">
        <f t="shared" si="159"/>
        <v>2024-2025</v>
      </c>
      <c r="D3455" t="s">
        <v>147</v>
      </c>
      <c r="E3455" t="s">
        <v>146</v>
      </c>
      <c r="F3455" t="str">
        <f t="shared" si="160"/>
        <v>Victoria</v>
      </c>
      <c r="G3455" t="s">
        <v>45</v>
      </c>
      <c r="H3455">
        <v>3353</v>
      </c>
      <c r="I3455" t="s">
        <v>11</v>
      </c>
      <c r="J3455" t="s">
        <v>60</v>
      </c>
      <c r="K3455" t="s">
        <v>152</v>
      </c>
      <c r="L3455" t="s">
        <v>13</v>
      </c>
      <c r="M3455" s="5">
        <v>751.21</v>
      </c>
    </row>
    <row r="3456" spans="1:13" x14ac:dyDescent="0.2">
      <c r="A3456" s="2">
        <v>45542</v>
      </c>
      <c r="B3456" s="3">
        <f t="shared" si="161"/>
        <v>2025</v>
      </c>
      <c r="C3456" t="str">
        <f t="shared" si="159"/>
        <v>2024-2025</v>
      </c>
      <c r="D3456" t="s">
        <v>147</v>
      </c>
      <c r="E3456" t="s">
        <v>122</v>
      </c>
      <c r="F3456" t="str">
        <f t="shared" si="160"/>
        <v>New South Wales</v>
      </c>
      <c r="G3456" t="s">
        <v>10</v>
      </c>
      <c r="H3456">
        <v>2650</v>
      </c>
      <c r="I3456" t="s">
        <v>11</v>
      </c>
      <c r="J3456" t="s">
        <v>25</v>
      </c>
      <c r="K3456" t="s">
        <v>152</v>
      </c>
      <c r="L3456" t="s">
        <v>13</v>
      </c>
      <c r="M3456" s="5">
        <v>756.55000000000007</v>
      </c>
    </row>
    <row r="3457" spans="1:13" x14ac:dyDescent="0.2">
      <c r="A3457" s="2">
        <v>45409</v>
      </c>
      <c r="B3457" s="3">
        <f t="shared" si="161"/>
        <v>2024</v>
      </c>
      <c r="C3457" t="str">
        <f t="shared" si="159"/>
        <v>2023-2024</v>
      </c>
      <c r="D3457" t="s">
        <v>148</v>
      </c>
      <c r="E3457" t="s">
        <v>146</v>
      </c>
      <c r="F3457" t="str">
        <f t="shared" si="160"/>
        <v>Victoria</v>
      </c>
      <c r="G3457" t="s">
        <v>45</v>
      </c>
      <c r="H3457">
        <v>3353</v>
      </c>
      <c r="I3457" t="s">
        <v>11</v>
      </c>
      <c r="J3457" t="s">
        <v>60</v>
      </c>
      <c r="K3457" t="s">
        <v>19</v>
      </c>
      <c r="L3457" t="s">
        <v>23</v>
      </c>
      <c r="M3457" s="5">
        <v>756.94</v>
      </c>
    </row>
    <row r="3458" spans="1:13" x14ac:dyDescent="0.2">
      <c r="A3458" s="2">
        <v>45195</v>
      </c>
      <c r="B3458" s="3">
        <f t="shared" si="161"/>
        <v>2024</v>
      </c>
      <c r="C3458" t="str">
        <f t="shared" ref="C3458:C3521" si="162">IF(MONTH(A3458) &gt;= 7, YEAR(A3458) &amp; "-" &amp; YEAR(A3458) + 1, YEAR(A3458) - 1 &amp; "-" &amp; YEAR(A3458))</f>
        <v>2023-2024</v>
      </c>
      <c r="D3458" t="s">
        <v>147</v>
      </c>
      <c r="E3458" t="s">
        <v>109</v>
      </c>
      <c r="F3458" t="str">
        <f t="shared" ref="F3458:F3521" si="163">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row>
    <row r="3459" spans="1:13" x14ac:dyDescent="0.2">
      <c r="A3459" s="2">
        <v>45177</v>
      </c>
      <c r="B3459" s="3">
        <f t="shared" ref="B3459:B3522" si="164">IF(MONTH(A3459)&gt;=7,YEAR(A3459)+1,YEAR(A3459))</f>
        <v>2024</v>
      </c>
      <c r="C3459" t="str">
        <f t="shared" si="162"/>
        <v>2023-2024</v>
      </c>
      <c r="D3459" t="s">
        <v>147</v>
      </c>
      <c r="E3459" t="s">
        <v>57</v>
      </c>
      <c r="F3459" t="str">
        <f t="shared" si="163"/>
        <v>New South Wales</v>
      </c>
      <c r="G3459" t="s">
        <v>10</v>
      </c>
      <c r="H3459">
        <v>2560</v>
      </c>
      <c r="I3459" t="s">
        <v>11</v>
      </c>
      <c r="J3459" t="s">
        <v>58</v>
      </c>
      <c r="K3459" t="s">
        <v>19</v>
      </c>
      <c r="L3459" t="s">
        <v>23</v>
      </c>
      <c r="M3459" s="5">
        <v>761.5200000000001</v>
      </c>
    </row>
    <row r="3460" spans="1:13" x14ac:dyDescent="0.2">
      <c r="A3460" s="2">
        <v>45121</v>
      </c>
      <c r="B3460" s="3">
        <f t="shared" si="164"/>
        <v>2024</v>
      </c>
      <c r="C3460" t="str">
        <f t="shared" si="162"/>
        <v>2023-2024</v>
      </c>
      <c r="D3460" t="s">
        <v>147</v>
      </c>
      <c r="E3460" t="s">
        <v>57</v>
      </c>
      <c r="F3460" t="str">
        <f t="shared" si="163"/>
        <v>New South Wales</v>
      </c>
      <c r="G3460" t="s">
        <v>10</v>
      </c>
      <c r="H3460">
        <v>2560</v>
      </c>
      <c r="I3460" t="s">
        <v>11</v>
      </c>
      <c r="J3460" t="s">
        <v>58</v>
      </c>
      <c r="K3460" t="s">
        <v>154</v>
      </c>
      <c r="L3460" t="s">
        <v>14</v>
      </c>
      <c r="M3460" s="5">
        <v>761.66000000000008</v>
      </c>
    </row>
    <row r="3461" spans="1:13" x14ac:dyDescent="0.2">
      <c r="A3461" s="2">
        <v>45188</v>
      </c>
      <c r="B3461" s="3">
        <f t="shared" si="164"/>
        <v>2024</v>
      </c>
      <c r="C3461" t="str">
        <f t="shared" si="162"/>
        <v>2023-2024</v>
      </c>
      <c r="D3461" t="s">
        <v>147</v>
      </c>
      <c r="E3461" t="s">
        <v>59</v>
      </c>
      <c r="F3461" t="str">
        <f t="shared" si="163"/>
        <v>Victoria</v>
      </c>
      <c r="G3461" t="s">
        <v>45</v>
      </c>
      <c r="H3461">
        <v>3280</v>
      </c>
      <c r="I3461" t="s">
        <v>11</v>
      </c>
      <c r="J3461" t="s">
        <v>60</v>
      </c>
      <c r="K3461" t="s">
        <v>150</v>
      </c>
      <c r="L3461" t="s">
        <v>18</v>
      </c>
      <c r="M3461" s="5">
        <v>762.15000000000009</v>
      </c>
    </row>
    <row r="3462" spans="1:13" x14ac:dyDescent="0.2">
      <c r="A3462" s="2">
        <v>45638</v>
      </c>
      <c r="B3462" s="3">
        <f t="shared" si="164"/>
        <v>2025</v>
      </c>
      <c r="C3462" t="str">
        <f t="shared" si="162"/>
        <v>2024-2025</v>
      </c>
      <c r="D3462" t="s">
        <v>147</v>
      </c>
      <c r="E3462" t="s">
        <v>83</v>
      </c>
      <c r="F3462" t="str">
        <f t="shared" si="163"/>
        <v>New South Wales</v>
      </c>
      <c r="G3462" t="s">
        <v>10</v>
      </c>
      <c r="H3462">
        <v>2750</v>
      </c>
      <c r="I3462" t="s">
        <v>11</v>
      </c>
      <c r="J3462" t="s">
        <v>25</v>
      </c>
      <c r="K3462" t="s">
        <v>150</v>
      </c>
      <c r="L3462" t="s">
        <v>18</v>
      </c>
      <c r="M3462" s="5">
        <v>763.2700000000001</v>
      </c>
    </row>
    <row r="3463" spans="1:13" x14ac:dyDescent="0.2">
      <c r="A3463" s="2">
        <v>45385</v>
      </c>
      <c r="B3463" s="3">
        <f t="shared" si="164"/>
        <v>2024</v>
      </c>
      <c r="C3463" t="str">
        <f t="shared" si="162"/>
        <v>2023-2024</v>
      </c>
      <c r="D3463" t="s">
        <v>147</v>
      </c>
      <c r="E3463" t="s">
        <v>67</v>
      </c>
      <c r="F3463" t="str">
        <f t="shared" si="163"/>
        <v>New South Wales</v>
      </c>
      <c r="G3463" t="s">
        <v>10</v>
      </c>
      <c r="H3463">
        <v>2478</v>
      </c>
      <c r="I3463" t="s">
        <v>11</v>
      </c>
      <c r="J3463" t="s">
        <v>68</v>
      </c>
      <c r="K3463" t="s">
        <v>151</v>
      </c>
      <c r="L3463" t="s">
        <v>21</v>
      </c>
      <c r="M3463" s="5">
        <v>764.81</v>
      </c>
    </row>
    <row r="3464" spans="1:13" x14ac:dyDescent="0.2">
      <c r="A3464" s="2">
        <v>45200</v>
      </c>
      <c r="B3464" s="3">
        <f t="shared" si="164"/>
        <v>2024</v>
      </c>
      <c r="C3464" t="str">
        <f t="shared" si="162"/>
        <v>2023-2024</v>
      </c>
      <c r="D3464" t="s">
        <v>147</v>
      </c>
      <c r="E3464" t="s">
        <v>75</v>
      </c>
      <c r="F3464" t="str">
        <f t="shared" si="163"/>
        <v>Victoria</v>
      </c>
      <c r="G3464" t="s">
        <v>45</v>
      </c>
      <c r="H3464">
        <v>3630</v>
      </c>
      <c r="I3464" t="s">
        <v>11</v>
      </c>
      <c r="J3464" t="s">
        <v>55</v>
      </c>
      <c r="K3464" t="s">
        <v>151</v>
      </c>
      <c r="L3464" t="s">
        <v>21</v>
      </c>
      <c r="M3464" s="5">
        <v>764.92</v>
      </c>
    </row>
    <row r="3465" spans="1:13" x14ac:dyDescent="0.2">
      <c r="A3465" s="2">
        <v>45100</v>
      </c>
      <c r="B3465" s="3">
        <f t="shared" si="164"/>
        <v>2023</v>
      </c>
      <c r="C3465" t="str">
        <f t="shared" si="162"/>
        <v>2022-2023</v>
      </c>
      <c r="D3465" t="s">
        <v>147</v>
      </c>
      <c r="E3465" t="s">
        <v>78</v>
      </c>
      <c r="F3465" t="str">
        <f t="shared" si="163"/>
        <v>New South Wales</v>
      </c>
      <c r="G3465" t="s">
        <v>10</v>
      </c>
      <c r="H3465">
        <v>2350</v>
      </c>
      <c r="I3465" t="s">
        <v>11</v>
      </c>
      <c r="J3465" t="s">
        <v>68</v>
      </c>
      <c r="K3465" t="s">
        <v>149</v>
      </c>
      <c r="L3465" t="s">
        <v>15</v>
      </c>
      <c r="M3465" s="5">
        <v>767.44999999999993</v>
      </c>
    </row>
    <row r="3466" spans="1:13" x14ac:dyDescent="0.2">
      <c r="A3466" s="2">
        <v>45035</v>
      </c>
      <c r="B3466" s="3">
        <f t="shared" si="164"/>
        <v>2023</v>
      </c>
      <c r="C3466" t="str">
        <f t="shared" si="162"/>
        <v>2022-2023</v>
      </c>
      <c r="D3466" t="s">
        <v>147</v>
      </c>
      <c r="E3466" t="s">
        <v>97</v>
      </c>
      <c r="F3466" t="str">
        <f t="shared" si="163"/>
        <v>Tasmania</v>
      </c>
      <c r="G3466" t="s">
        <v>70</v>
      </c>
      <c r="H3466">
        <v>7250</v>
      </c>
      <c r="I3466" t="s">
        <v>11</v>
      </c>
      <c r="J3466" t="s">
        <v>71</v>
      </c>
      <c r="K3466" t="s">
        <v>152</v>
      </c>
      <c r="L3466" t="s">
        <v>13</v>
      </c>
      <c r="M3466" s="5">
        <v>768.2</v>
      </c>
    </row>
    <row r="3467" spans="1:13" x14ac:dyDescent="0.2">
      <c r="A3467" s="2">
        <v>45581</v>
      </c>
      <c r="B3467" s="3">
        <f t="shared" si="164"/>
        <v>2025</v>
      </c>
      <c r="C3467" t="str">
        <f t="shared" si="162"/>
        <v>2024-2025</v>
      </c>
      <c r="D3467" t="s">
        <v>147</v>
      </c>
      <c r="E3467" t="s">
        <v>109</v>
      </c>
      <c r="F3467" t="str">
        <f t="shared" si="163"/>
        <v>New South Wales</v>
      </c>
      <c r="G3467" t="s">
        <v>10</v>
      </c>
      <c r="H3467">
        <v>2480</v>
      </c>
      <c r="I3467" t="s">
        <v>11</v>
      </c>
      <c r="J3467" t="s">
        <v>68</v>
      </c>
      <c r="K3467" t="s">
        <v>152</v>
      </c>
      <c r="L3467" t="s">
        <v>13</v>
      </c>
      <c r="M3467" s="5">
        <v>769.59</v>
      </c>
    </row>
    <row r="3468" spans="1:13" x14ac:dyDescent="0.2">
      <c r="A3468" s="2">
        <v>45131</v>
      </c>
      <c r="B3468" s="3">
        <f t="shared" si="164"/>
        <v>2024</v>
      </c>
      <c r="C3468" t="str">
        <f t="shared" si="162"/>
        <v>2023-2024</v>
      </c>
      <c r="D3468" t="s">
        <v>147</v>
      </c>
      <c r="E3468" t="s">
        <v>136</v>
      </c>
      <c r="F3468" t="str">
        <f t="shared" si="163"/>
        <v>Victoria</v>
      </c>
      <c r="G3468" t="s">
        <v>45</v>
      </c>
      <c r="H3468">
        <v>3175</v>
      </c>
      <c r="I3468" t="s">
        <v>11</v>
      </c>
      <c r="J3468" t="s">
        <v>63</v>
      </c>
      <c r="K3468" t="s">
        <v>154</v>
      </c>
      <c r="L3468" t="s">
        <v>14</v>
      </c>
      <c r="M3468" s="5">
        <v>769.93</v>
      </c>
    </row>
    <row r="3469" spans="1:13" x14ac:dyDescent="0.2">
      <c r="A3469" s="2">
        <v>45113</v>
      </c>
      <c r="B3469" s="3">
        <f t="shared" si="164"/>
        <v>2024</v>
      </c>
      <c r="C3469" t="str">
        <f t="shared" si="162"/>
        <v>2023-2024</v>
      </c>
      <c r="D3469" t="s">
        <v>147</v>
      </c>
      <c r="E3469" t="s">
        <v>64</v>
      </c>
      <c r="F3469" t="str">
        <f t="shared" si="163"/>
        <v>Victoria</v>
      </c>
      <c r="G3469" t="s">
        <v>45</v>
      </c>
      <c r="H3469">
        <v>3199</v>
      </c>
      <c r="I3469" t="s">
        <v>11</v>
      </c>
      <c r="J3469" t="s">
        <v>63</v>
      </c>
      <c r="K3469" t="s">
        <v>155</v>
      </c>
      <c r="L3469" t="s">
        <v>20</v>
      </c>
      <c r="M3469" s="5">
        <v>770.33999999999992</v>
      </c>
    </row>
    <row r="3470" spans="1:13" x14ac:dyDescent="0.2">
      <c r="A3470" s="2">
        <v>45588</v>
      </c>
      <c r="B3470" s="3">
        <f t="shared" si="164"/>
        <v>2025</v>
      </c>
      <c r="C3470" t="str">
        <f t="shared" si="162"/>
        <v>2024-2025</v>
      </c>
      <c r="D3470" t="s">
        <v>147</v>
      </c>
      <c r="E3470" t="s">
        <v>93</v>
      </c>
      <c r="F3470" t="str">
        <f t="shared" si="163"/>
        <v>Western Australia</v>
      </c>
      <c r="G3470" t="s">
        <v>48</v>
      </c>
      <c r="H3470">
        <v>6112</v>
      </c>
      <c r="I3470" t="s">
        <v>11</v>
      </c>
      <c r="J3470" t="s">
        <v>94</v>
      </c>
      <c r="K3470" t="s">
        <v>151</v>
      </c>
      <c r="L3470" t="s">
        <v>21</v>
      </c>
      <c r="M3470" s="5">
        <v>771.18999999999994</v>
      </c>
    </row>
    <row r="3471" spans="1:13" x14ac:dyDescent="0.2">
      <c r="A3471" s="2">
        <v>45446</v>
      </c>
      <c r="B3471" s="3">
        <f t="shared" si="164"/>
        <v>2024</v>
      </c>
      <c r="C3471" t="str">
        <f t="shared" si="162"/>
        <v>2023-2024</v>
      </c>
      <c r="D3471" t="s">
        <v>147</v>
      </c>
      <c r="E3471" t="s">
        <v>136</v>
      </c>
      <c r="F3471" t="str">
        <f t="shared" si="163"/>
        <v>Victoria</v>
      </c>
      <c r="G3471" t="s">
        <v>45</v>
      </c>
      <c r="H3471">
        <v>3175</v>
      </c>
      <c r="I3471" t="s">
        <v>11</v>
      </c>
      <c r="J3471" t="s">
        <v>63</v>
      </c>
      <c r="K3471" t="s">
        <v>19</v>
      </c>
      <c r="L3471" t="s">
        <v>23</v>
      </c>
      <c r="M3471" s="5">
        <v>771.22</v>
      </c>
    </row>
    <row r="3472" spans="1:13" x14ac:dyDescent="0.2">
      <c r="A3472" s="2">
        <v>45335</v>
      </c>
      <c r="B3472" s="3">
        <f t="shared" si="164"/>
        <v>2024</v>
      </c>
      <c r="C3472" t="str">
        <f t="shared" si="162"/>
        <v>2023-2024</v>
      </c>
      <c r="D3472" t="s">
        <v>147</v>
      </c>
      <c r="E3472" t="s">
        <v>142</v>
      </c>
      <c r="F3472" t="str">
        <f t="shared" si="163"/>
        <v>Australian Capital Territory</v>
      </c>
      <c r="G3472" t="s">
        <v>80</v>
      </c>
      <c r="H3472">
        <v>2609</v>
      </c>
      <c r="I3472" t="s">
        <v>11</v>
      </c>
      <c r="J3472" t="s">
        <v>58</v>
      </c>
      <c r="K3472" t="s">
        <v>155</v>
      </c>
      <c r="L3472" t="s">
        <v>20</v>
      </c>
      <c r="M3472" s="5">
        <v>771.81000000000006</v>
      </c>
    </row>
    <row r="3473" spans="1:13" x14ac:dyDescent="0.2">
      <c r="A3473" s="2">
        <v>45138</v>
      </c>
      <c r="B3473" s="3">
        <f t="shared" si="164"/>
        <v>2024</v>
      </c>
      <c r="C3473" t="str">
        <f t="shared" si="162"/>
        <v>2023-2024</v>
      </c>
      <c r="D3473" t="s">
        <v>148</v>
      </c>
      <c r="E3473" t="s">
        <v>61</v>
      </c>
      <c r="F3473" t="str">
        <f t="shared" si="163"/>
        <v>New South Wales</v>
      </c>
      <c r="G3473" t="s">
        <v>10</v>
      </c>
      <c r="H3473">
        <v>2539</v>
      </c>
      <c r="I3473" t="s">
        <v>11</v>
      </c>
      <c r="J3473" t="s">
        <v>58</v>
      </c>
      <c r="K3473" t="s">
        <v>149</v>
      </c>
      <c r="L3473" t="s">
        <v>15</v>
      </c>
      <c r="M3473" s="5">
        <v>773.53</v>
      </c>
    </row>
    <row r="3474" spans="1:13" x14ac:dyDescent="0.2">
      <c r="A3474" s="2">
        <v>45564</v>
      </c>
      <c r="B3474" s="3">
        <f t="shared" si="164"/>
        <v>2025</v>
      </c>
      <c r="C3474" t="str">
        <f t="shared" si="162"/>
        <v>2024-2025</v>
      </c>
      <c r="D3474" t="s">
        <v>147</v>
      </c>
      <c r="E3474" t="s">
        <v>26</v>
      </c>
      <c r="F3474" t="str">
        <f t="shared" si="163"/>
        <v>New South Wales</v>
      </c>
      <c r="G3474" t="s">
        <v>10</v>
      </c>
      <c r="H3474">
        <v>2141</v>
      </c>
      <c r="I3474" t="s">
        <v>11</v>
      </c>
      <c r="J3474" t="s">
        <v>27</v>
      </c>
      <c r="K3474" t="s">
        <v>149</v>
      </c>
      <c r="L3474" t="s">
        <v>15</v>
      </c>
      <c r="M3474" s="5">
        <v>776.77</v>
      </c>
    </row>
    <row r="3475" spans="1:13" x14ac:dyDescent="0.2">
      <c r="A3475" s="2">
        <v>45478</v>
      </c>
      <c r="B3475" s="3">
        <f t="shared" si="164"/>
        <v>2025</v>
      </c>
      <c r="C3475" t="str">
        <f t="shared" si="162"/>
        <v>2024-2025</v>
      </c>
      <c r="D3475" t="s">
        <v>148</v>
      </c>
      <c r="E3475" t="s">
        <v>127</v>
      </c>
      <c r="F3475" t="str">
        <f t="shared" si="163"/>
        <v>New South Wales</v>
      </c>
      <c r="G3475" t="s">
        <v>10</v>
      </c>
      <c r="H3475">
        <v>2131</v>
      </c>
      <c r="I3475" t="s">
        <v>11</v>
      </c>
      <c r="J3475" t="s">
        <v>27</v>
      </c>
      <c r="K3475" t="s">
        <v>154</v>
      </c>
      <c r="L3475" t="s">
        <v>14</v>
      </c>
      <c r="M3475" s="5">
        <v>777.14</v>
      </c>
    </row>
    <row r="3476" spans="1:13" x14ac:dyDescent="0.2">
      <c r="A3476" s="2">
        <v>45278</v>
      </c>
      <c r="B3476" s="3">
        <f t="shared" si="164"/>
        <v>2024</v>
      </c>
      <c r="C3476" t="str">
        <f t="shared" si="162"/>
        <v>2023-2024</v>
      </c>
      <c r="D3476" t="s">
        <v>147</v>
      </c>
      <c r="E3476" t="s">
        <v>37</v>
      </c>
      <c r="F3476" t="str">
        <f t="shared" si="163"/>
        <v>South Australia</v>
      </c>
      <c r="G3476" t="s">
        <v>32</v>
      </c>
      <c r="H3476">
        <v>5607</v>
      </c>
      <c r="I3476" t="s">
        <v>11</v>
      </c>
      <c r="J3476" t="s">
        <v>38</v>
      </c>
      <c r="K3476" t="s">
        <v>153</v>
      </c>
      <c r="L3476" t="s">
        <v>16</v>
      </c>
      <c r="M3476" s="5">
        <v>777.87</v>
      </c>
    </row>
    <row r="3477" spans="1:13" x14ac:dyDescent="0.2">
      <c r="A3477" s="2">
        <v>45135</v>
      </c>
      <c r="B3477" s="3">
        <f t="shared" si="164"/>
        <v>2024</v>
      </c>
      <c r="C3477" t="str">
        <f t="shared" si="162"/>
        <v>2023-2024</v>
      </c>
      <c r="D3477" t="s">
        <v>148</v>
      </c>
      <c r="E3477" t="s">
        <v>131</v>
      </c>
      <c r="F3477" t="str">
        <f t="shared" si="163"/>
        <v>Western Australia</v>
      </c>
      <c r="G3477" t="s">
        <v>48</v>
      </c>
      <c r="H3477">
        <v>6530</v>
      </c>
      <c r="I3477" t="s">
        <v>11</v>
      </c>
      <c r="J3477" t="s">
        <v>77</v>
      </c>
      <c r="K3477" t="s">
        <v>156</v>
      </c>
      <c r="L3477" t="s">
        <v>17</v>
      </c>
      <c r="M3477" s="5">
        <v>778.56000000000006</v>
      </c>
    </row>
    <row r="3478" spans="1:13" x14ac:dyDescent="0.2">
      <c r="A3478" s="2">
        <v>45167</v>
      </c>
      <c r="B3478" s="3">
        <f t="shared" si="164"/>
        <v>2024</v>
      </c>
      <c r="C3478" t="str">
        <f t="shared" si="162"/>
        <v>2023-2024</v>
      </c>
      <c r="D3478" t="s">
        <v>147</v>
      </c>
      <c r="E3478" t="s">
        <v>92</v>
      </c>
      <c r="F3478" t="str">
        <f t="shared" si="163"/>
        <v>Queensland</v>
      </c>
      <c r="G3478" t="s">
        <v>35</v>
      </c>
      <c r="H3478">
        <v>4068</v>
      </c>
      <c r="I3478" t="s">
        <v>11</v>
      </c>
      <c r="J3478" t="s">
        <v>43</v>
      </c>
      <c r="K3478" t="s">
        <v>151</v>
      </c>
      <c r="L3478" t="s">
        <v>21</v>
      </c>
      <c r="M3478" s="5">
        <v>779.41</v>
      </c>
    </row>
    <row r="3479" spans="1:13" x14ac:dyDescent="0.2">
      <c r="A3479" s="2">
        <v>45228</v>
      </c>
      <c r="B3479" s="3">
        <f t="shared" si="164"/>
        <v>2024</v>
      </c>
      <c r="C3479" t="str">
        <f t="shared" si="162"/>
        <v>2023-2024</v>
      </c>
      <c r="D3479" t="s">
        <v>147</v>
      </c>
      <c r="E3479" t="s">
        <v>82</v>
      </c>
      <c r="F3479" t="str">
        <f t="shared" si="163"/>
        <v>Queensland</v>
      </c>
      <c r="G3479" t="s">
        <v>35</v>
      </c>
      <c r="H3479">
        <v>4012</v>
      </c>
      <c r="I3479" t="s">
        <v>11</v>
      </c>
      <c r="J3479" t="s">
        <v>43</v>
      </c>
      <c r="K3479" t="s">
        <v>155</v>
      </c>
      <c r="L3479" t="s">
        <v>20</v>
      </c>
      <c r="M3479" s="5">
        <v>779.49</v>
      </c>
    </row>
    <row r="3480" spans="1:13" x14ac:dyDescent="0.2">
      <c r="A3480" s="2">
        <v>45287</v>
      </c>
      <c r="B3480" s="3">
        <f t="shared" si="164"/>
        <v>2024</v>
      </c>
      <c r="C3480" t="str">
        <f t="shared" si="162"/>
        <v>2023-2024</v>
      </c>
      <c r="D3480" t="s">
        <v>147</v>
      </c>
      <c r="E3480" t="s">
        <v>105</v>
      </c>
      <c r="F3480" t="str">
        <f t="shared" si="163"/>
        <v>Victoria</v>
      </c>
      <c r="G3480" t="s">
        <v>45</v>
      </c>
      <c r="H3480">
        <v>3500</v>
      </c>
      <c r="I3480" t="s">
        <v>11</v>
      </c>
      <c r="J3480" t="s">
        <v>60</v>
      </c>
      <c r="K3480" t="s">
        <v>152</v>
      </c>
      <c r="L3480" t="s">
        <v>13</v>
      </c>
      <c r="M3480" s="5">
        <v>780.21999999999991</v>
      </c>
    </row>
    <row r="3481" spans="1:13" x14ac:dyDescent="0.2">
      <c r="A3481" s="2">
        <v>45136</v>
      </c>
      <c r="B3481" s="3">
        <f t="shared" si="164"/>
        <v>2024</v>
      </c>
      <c r="C3481" t="str">
        <f t="shared" si="162"/>
        <v>2023-2024</v>
      </c>
      <c r="D3481" t="s">
        <v>148</v>
      </c>
      <c r="E3481" t="s">
        <v>76</v>
      </c>
      <c r="F3481" t="str">
        <f t="shared" si="163"/>
        <v>Western Australia</v>
      </c>
      <c r="G3481" t="s">
        <v>48</v>
      </c>
      <c r="H3481">
        <v>6450</v>
      </c>
      <c r="I3481" t="s">
        <v>11</v>
      </c>
      <c r="J3481" t="s">
        <v>77</v>
      </c>
      <c r="K3481" t="s">
        <v>153</v>
      </c>
      <c r="L3481" t="s">
        <v>16</v>
      </c>
      <c r="M3481" s="5">
        <v>780.56000000000006</v>
      </c>
    </row>
    <row r="3482" spans="1:13" x14ac:dyDescent="0.2">
      <c r="A3482" s="2">
        <v>44960</v>
      </c>
      <c r="B3482" s="3">
        <f t="shared" si="164"/>
        <v>2023</v>
      </c>
      <c r="C3482" t="str">
        <f t="shared" si="162"/>
        <v>2022-2023</v>
      </c>
      <c r="D3482" t="s">
        <v>147</v>
      </c>
      <c r="E3482" t="s">
        <v>52</v>
      </c>
      <c r="F3482" t="str">
        <f t="shared" si="163"/>
        <v>Victoria</v>
      </c>
      <c r="G3482" t="s">
        <v>45</v>
      </c>
      <c r="H3482">
        <v>3030</v>
      </c>
      <c r="I3482" t="s">
        <v>11</v>
      </c>
      <c r="J3482" t="s">
        <v>46</v>
      </c>
      <c r="K3482" t="s">
        <v>149</v>
      </c>
      <c r="L3482" t="s">
        <v>15</v>
      </c>
      <c r="M3482" s="5">
        <v>786.16000000000008</v>
      </c>
    </row>
    <row r="3483" spans="1:13" x14ac:dyDescent="0.2">
      <c r="A3483" s="2">
        <v>45182</v>
      </c>
      <c r="B3483" s="3">
        <f t="shared" si="164"/>
        <v>2024</v>
      </c>
      <c r="C3483" t="str">
        <f t="shared" si="162"/>
        <v>2023-2024</v>
      </c>
      <c r="D3483" t="s">
        <v>147</v>
      </c>
      <c r="E3483" t="s">
        <v>42</v>
      </c>
      <c r="F3483" t="str">
        <f t="shared" si="163"/>
        <v>Queensland</v>
      </c>
      <c r="G3483" t="s">
        <v>35</v>
      </c>
      <c r="H3483">
        <v>4053</v>
      </c>
      <c r="I3483" t="s">
        <v>11</v>
      </c>
      <c r="J3483" t="s">
        <v>43</v>
      </c>
      <c r="K3483" t="s">
        <v>154</v>
      </c>
      <c r="L3483" t="s">
        <v>14</v>
      </c>
      <c r="M3483" s="5">
        <v>786.38000000000011</v>
      </c>
    </row>
    <row r="3484" spans="1:13" x14ac:dyDescent="0.2">
      <c r="A3484" s="2">
        <v>44985</v>
      </c>
      <c r="B3484" s="3">
        <f t="shared" si="164"/>
        <v>2023</v>
      </c>
      <c r="C3484" t="str">
        <f t="shared" si="162"/>
        <v>2022-2023</v>
      </c>
      <c r="D3484" t="s">
        <v>147</v>
      </c>
      <c r="E3484" t="s">
        <v>31</v>
      </c>
      <c r="F3484" t="str">
        <f t="shared" si="163"/>
        <v>South Australia</v>
      </c>
      <c r="G3484" t="s">
        <v>32</v>
      </c>
      <c r="H3484">
        <v>5168</v>
      </c>
      <c r="I3484" t="s">
        <v>11</v>
      </c>
      <c r="J3484" t="s">
        <v>33</v>
      </c>
      <c r="K3484" t="s">
        <v>151</v>
      </c>
      <c r="L3484" t="s">
        <v>21</v>
      </c>
      <c r="M3484" s="5">
        <v>786.86</v>
      </c>
    </row>
    <row r="3485" spans="1:13" x14ac:dyDescent="0.2">
      <c r="A3485" s="2">
        <v>45100</v>
      </c>
      <c r="B3485" s="3">
        <f t="shared" si="164"/>
        <v>2023</v>
      </c>
      <c r="C3485" t="str">
        <f t="shared" si="162"/>
        <v>2022-2023</v>
      </c>
      <c r="D3485" t="s">
        <v>148</v>
      </c>
      <c r="E3485" t="s">
        <v>131</v>
      </c>
      <c r="F3485" t="str">
        <f t="shared" si="163"/>
        <v>Western Australia</v>
      </c>
      <c r="G3485" t="s">
        <v>48</v>
      </c>
      <c r="H3485">
        <v>6530</v>
      </c>
      <c r="I3485" t="s">
        <v>11</v>
      </c>
      <c r="J3485" t="s">
        <v>77</v>
      </c>
      <c r="K3485" t="s">
        <v>152</v>
      </c>
      <c r="L3485" t="s">
        <v>13</v>
      </c>
      <c r="M3485" s="5">
        <v>787.08000000000015</v>
      </c>
    </row>
    <row r="3486" spans="1:13" x14ac:dyDescent="0.2">
      <c r="A3486" s="2">
        <v>44937</v>
      </c>
      <c r="B3486" s="3">
        <f t="shared" si="164"/>
        <v>2023</v>
      </c>
      <c r="C3486" t="str">
        <f t="shared" si="162"/>
        <v>2022-2023</v>
      </c>
      <c r="D3486" t="s">
        <v>147</v>
      </c>
      <c r="E3486" t="s">
        <v>115</v>
      </c>
      <c r="F3486" t="str">
        <f t="shared" si="163"/>
        <v>Western Australia</v>
      </c>
      <c r="G3486" t="s">
        <v>48</v>
      </c>
      <c r="H3486">
        <v>6280</v>
      </c>
      <c r="I3486" t="s">
        <v>11</v>
      </c>
      <c r="J3486" t="s">
        <v>94</v>
      </c>
      <c r="K3486" t="s">
        <v>154</v>
      </c>
      <c r="L3486" t="s">
        <v>14</v>
      </c>
      <c r="M3486" s="5">
        <v>787.31999999999994</v>
      </c>
    </row>
    <row r="3487" spans="1:13" x14ac:dyDescent="0.2">
      <c r="A3487" s="2">
        <v>45230</v>
      </c>
      <c r="B3487" s="3">
        <f t="shared" si="164"/>
        <v>2024</v>
      </c>
      <c r="C3487" t="str">
        <f t="shared" si="162"/>
        <v>2023-2024</v>
      </c>
      <c r="D3487" t="s">
        <v>147</v>
      </c>
      <c r="E3487" t="s">
        <v>81</v>
      </c>
      <c r="F3487" t="str">
        <f t="shared" si="163"/>
        <v>New South Wales</v>
      </c>
      <c r="G3487" t="s">
        <v>10</v>
      </c>
      <c r="H3487">
        <v>2485</v>
      </c>
      <c r="I3487" t="s">
        <v>11</v>
      </c>
      <c r="J3487" t="s">
        <v>68</v>
      </c>
      <c r="K3487" t="s">
        <v>153</v>
      </c>
      <c r="L3487" t="s">
        <v>16</v>
      </c>
      <c r="M3487" s="5">
        <v>787.88</v>
      </c>
    </row>
    <row r="3488" spans="1:13" x14ac:dyDescent="0.2">
      <c r="A3488" s="2">
        <v>45622</v>
      </c>
      <c r="B3488" s="3">
        <f t="shared" si="164"/>
        <v>2025</v>
      </c>
      <c r="C3488" t="str">
        <f t="shared" si="162"/>
        <v>2024-2025</v>
      </c>
      <c r="D3488" t="s">
        <v>147</v>
      </c>
      <c r="E3488" t="s">
        <v>124</v>
      </c>
      <c r="F3488" t="str">
        <f t="shared" si="163"/>
        <v>New South Wales</v>
      </c>
      <c r="G3488" t="s">
        <v>10</v>
      </c>
      <c r="H3488">
        <v>2015</v>
      </c>
      <c r="I3488" t="s">
        <v>11</v>
      </c>
      <c r="J3488" t="s">
        <v>12</v>
      </c>
      <c r="K3488" t="s">
        <v>152</v>
      </c>
      <c r="L3488" t="s">
        <v>13</v>
      </c>
      <c r="M3488" s="5">
        <v>789.65</v>
      </c>
    </row>
    <row r="3489" spans="1:13" x14ac:dyDescent="0.2">
      <c r="A3489" s="2">
        <v>45048</v>
      </c>
      <c r="B3489" s="3">
        <f t="shared" si="164"/>
        <v>2023</v>
      </c>
      <c r="C3489" t="str">
        <f t="shared" si="162"/>
        <v>2022-2023</v>
      </c>
      <c r="D3489" t="s">
        <v>148</v>
      </c>
      <c r="E3489" t="s">
        <v>127</v>
      </c>
      <c r="F3489" t="str">
        <f t="shared" si="163"/>
        <v>New South Wales</v>
      </c>
      <c r="G3489" t="s">
        <v>10</v>
      </c>
      <c r="H3489">
        <v>2131</v>
      </c>
      <c r="I3489" t="s">
        <v>11</v>
      </c>
      <c r="J3489" t="s">
        <v>27</v>
      </c>
      <c r="K3489" t="s">
        <v>152</v>
      </c>
      <c r="L3489" t="s">
        <v>13</v>
      </c>
      <c r="M3489" s="5">
        <v>791.38999999999987</v>
      </c>
    </row>
    <row r="3490" spans="1:13" x14ac:dyDescent="0.2">
      <c r="A3490" s="2">
        <v>45196</v>
      </c>
      <c r="B3490" s="3">
        <f t="shared" si="164"/>
        <v>2024</v>
      </c>
      <c r="C3490" t="str">
        <f t="shared" si="162"/>
        <v>2023-2024</v>
      </c>
      <c r="D3490" t="s">
        <v>147</v>
      </c>
      <c r="E3490" t="s">
        <v>99</v>
      </c>
      <c r="F3490" t="str">
        <f t="shared" si="163"/>
        <v>Victoria</v>
      </c>
      <c r="G3490" t="s">
        <v>45</v>
      </c>
      <c r="H3490">
        <v>3148</v>
      </c>
      <c r="I3490" t="s">
        <v>11</v>
      </c>
      <c r="J3490" t="s">
        <v>63</v>
      </c>
      <c r="K3490" t="s">
        <v>152</v>
      </c>
      <c r="L3490" t="s">
        <v>13</v>
      </c>
      <c r="M3490" s="5">
        <v>791.57</v>
      </c>
    </row>
    <row r="3491" spans="1:13" x14ac:dyDescent="0.2">
      <c r="A3491" s="2">
        <v>45121</v>
      </c>
      <c r="B3491" s="3">
        <f t="shared" si="164"/>
        <v>2024</v>
      </c>
      <c r="C3491" t="str">
        <f t="shared" si="162"/>
        <v>2023-2024</v>
      </c>
      <c r="D3491" t="s">
        <v>147</v>
      </c>
      <c r="E3491" t="s">
        <v>114</v>
      </c>
      <c r="F3491" t="str">
        <f t="shared" si="163"/>
        <v>Victoria</v>
      </c>
      <c r="G3491" t="s">
        <v>45</v>
      </c>
      <c r="H3491">
        <v>3551</v>
      </c>
      <c r="I3491" t="s">
        <v>11</v>
      </c>
      <c r="J3491" t="s">
        <v>60</v>
      </c>
      <c r="K3491" t="s">
        <v>150</v>
      </c>
      <c r="L3491" t="s">
        <v>18</v>
      </c>
      <c r="M3491" s="5">
        <v>792.04999999999984</v>
      </c>
    </row>
    <row r="3492" spans="1:13" x14ac:dyDescent="0.2">
      <c r="A3492" s="2">
        <v>45453</v>
      </c>
      <c r="B3492" s="3">
        <f t="shared" si="164"/>
        <v>2024</v>
      </c>
      <c r="C3492" t="str">
        <f t="shared" si="162"/>
        <v>2023-2024</v>
      </c>
      <c r="D3492" t="s">
        <v>147</v>
      </c>
      <c r="E3492" t="s">
        <v>126</v>
      </c>
      <c r="F3492" t="str">
        <f t="shared" si="163"/>
        <v>Queensland</v>
      </c>
      <c r="G3492" t="s">
        <v>35</v>
      </c>
      <c r="H3492">
        <v>4551</v>
      </c>
      <c r="I3492" t="s">
        <v>11</v>
      </c>
      <c r="J3492" t="s">
        <v>120</v>
      </c>
      <c r="K3492" t="s">
        <v>152</v>
      </c>
      <c r="L3492" t="s">
        <v>13</v>
      </c>
      <c r="M3492" s="5">
        <v>795.31000000000006</v>
      </c>
    </row>
    <row r="3493" spans="1:13" x14ac:dyDescent="0.2">
      <c r="A3493" s="2">
        <v>45482</v>
      </c>
      <c r="B3493" s="3">
        <f t="shared" si="164"/>
        <v>2025</v>
      </c>
      <c r="C3493" t="str">
        <f t="shared" si="162"/>
        <v>2024-2025</v>
      </c>
      <c r="D3493" t="s">
        <v>147</v>
      </c>
      <c r="E3493" t="s">
        <v>31</v>
      </c>
      <c r="F3493" t="str">
        <f t="shared" si="163"/>
        <v>South Australia</v>
      </c>
      <c r="G3493" t="s">
        <v>32</v>
      </c>
      <c r="H3493">
        <v>5168</v>
      </c>
      <c r="I3493" t="s">
        <v>11</v>
      </c>
      <c r="J3493" t="s">
        <v>33</v>
      </c>
      <c r="K3493" t="s">
        <v>152</v>
      </c>
      <c r="L3493" t="s">
        <v>13</v>
      </c>
      <c r="M3493" s="5">
        <v>795.65</v>
      </c>
    </row>
    <row r="3494" spans="1:13" x14ac:dyDescent="0.2">
      <c r="A3494" s="2">
        <v>45126</v>
      </c>
      <c r="B3494" s="3">
        <f t="shared" si="164"/>
        <v>2024</v>
      </c>
      <c r="C3494" t="str">
        <f t="shared" si="162"/>
        <v>2023-2024</v>
      </c>
      <c r="D3494" t="s">
        <v>148</v>
      </c>
      <c r="E3494" t="s">
        <v>110</v>
      </c>
      <c r="F3494" t="str">
        <f t="shared" si="163"/>
        <v>Queensland</v>
      </c>
      <c r="G3494" t="s">
        <v>35</v>
      </c>
      <c r="H3494">
        <v>4680</v>
      </c>
      <c r="I3494" t="s">
        <v>11</v>
      </c>
      <c r="J3494" t="s">
        <v>51</v>
      </c>
      <c r="K3494" t="s">
        <v>150</v>
      </c>
      <c r="L3494" t="s">
        <v>18</v>
      </c>
      <c r="M3494" s="5">
        <v>796.52</v>
      </c>
    </row>
    <row r="3495" spans="1:13" x14ac:dyDescent="0.2">
      <c r="A3495" s="2">
        <v>45649</v>
      </c>
      <c r="B3495" s="3">
        <f t="shared" si="164"/>
        <v>2025</v>
      </c>
      <c r="C3495" t="str">
        <f t="shared" si="162"/>
        <v>2024-2025</v>
      </c>
      <c r="D3495" t="s">
        <v>147</v>
      </c>
      <c r="E3495" t="s">
        <v>122</v>
      </c>
      <c r="F3495" t="str">
        <f t="shared" si="163"/>
        <v>New South Wales</v>
      </c>
      <c r="G3495" t="s">
        <v>10</v>
      </c>
      <c r="H3495">
        <v>2650</v>
      </c>
      <c r="I3495" t="s">
        <v>11</v>
      </c>
      <c r="J3495" t="s">
        <v>25</v>
      </c>
      <c r="K3495" t="s">
        <v>152</v>
      </c>
      <c r="L3495" t="s">
        <v>13</v>
      </c>
      <c r="M3495" s="5">
        <v>796.76000000000033</v>
      </c>
    </row>
    <row r="3496" spans="1:13" x14ac:dyDescent="0.2">
      <c r="A3496" s="2">
        <v>45514</v>
      </c>
      <c r="B3496" s="3">
        <f t="shared" si="164"/>
        <v>2025</v>
      </c>
      <c r="C3496" t="str">
        <f t="shared" si="162"/>
        <v>2024-2025</v>
      </c>
      <c r="D3496" t="s">
        <v>147</v>
      </c>
      <c r="E3496" t="s">
        <v>103</v>
      </c>
      <c r="F3496" t="str">
        <f t="shared" si="163"/>
        <v>Queensland</v>
      </c>
      <c r="G3496" t="s">
        <v>35</v>
      </c>
      <c r="H3496">
        <v>4509</v>
      </c>
      <c r="I3496" t="s">
        <v>11</v>
      </c>
      <c r="J3496" t="s">
        <v>104</v>
      </c>
      <c r="K3496" t="s">
        <v>154</v>
      </c>
      <c r="L3496" t="s">
        <v>14</v>
      </c>
      <c r="M3496" s="5">
        <v>797.2</v>
      </c>
    </row>
    <row r="3497" spans="1:13" x14ac:dyDescent="0.2">
      <c r="A3497" s="2">
        <v>45389</v>
      </c>
      <c r="B3497" s="3">
        <f t="shared" si="164"/>
        <v>2024</v>
      </c>
      <c r="C3497" t="str">
        <f t="shared" si="162"/>
        <v>2023-2024</v>
      </c>
      <c r="D3497" t="s">
        <v>148</v>
      </c>
      <c r="E3497" t="s">
        <v>73</v>
      </c>
      <c r="F3497" t="str">
        <f t="shared" si="163"/>
        <v>Victoria</v>
      </c>
      <c r="G3497" t="s">
        <v>45</v>
      </c>
      <c r="H3497">
        <v>3136</v>
      </c>
      <c r="I3497" t="s">
        <v>11</v>
      </c>
      <c r="J3497" t="s">
        <v>63</v>
      </c>
      <c r="K3497" t="s">
        <v>150</v>
      </c>
      <c r="L3497" t="s">
        <v>18</v>
      </c>
      <c r="M3497" s="5">
        <v>797.62</v>
      </c>
    </row>
    <row r="3498" spans="1:13" x14ac:dyDescent="0.2">
      <c r="A3498" s="2">
        <v>45026</v>
      </c>
      <c r="B3498" s="3">
        <f t="shared" si="164"/>
        <v>2023</v>
      </c>
      <c r="C3498" t="str">
        <f t="shared" si="162"/>
        <v>2022-2023</v>
      </c>
      <c r="D3498" t="s">
        <v>147</v>
      </c>
      <c r="E3498" t="s">
        <v>9</v>
      </c>
      <c r="F3498" t="str">
        <f t="shared" si="163"/>
        <v>New South Wales</v>
      </c>
      <c r="G3498" t="s">
        <v>10</v>
      </c>
      <c r="H3498">
        <v>2067</v>
      </c>
      <c r="I3498" t="s">
        <v>11</v>
      </c>
      <c r="J3498" t="s">
        <v>12</v>
      </c>
      <c r="K3498" t="s">
        <v>156</v>
      </c>
      <c r="L3498" t="s">
        <v>17</v>
      </c>
      <c r="M3498" s="5">
        <v>797.75000000000011</v>
      </c>
    </row>
    <row r="3499" spans="1:13" x14ac:dyDescent="0.2">
      <c r="A3499" s="2">
        <v>45307</v>
      </c>
      <c r="B3499" s="3">
        <f t="shared" si="164"/>
        <v>2024</v>
      </c>
      <c r="C3499" t="str">
        <f t="shared" si="162"/>
        <v>2023-2024</v>
      </c>
      <c r="D3499" t="s">
        <v>147</v>
      </c>
      <c r="E3499" t="s">
        <v>145</v>
      </c>
      <c r="F3499" t="str">
        <f t="shared" si="163"/>
        <v>New South Wales</v>
      </c>
      <c r="G3499" t="s">
        <v>10</v>
      </c>
      <c r="H3499">
        <v>2101</v>
      </c>
      <c r="I3499" t="s">
        <v>11</v>
      </c>
      <c r="J3499" t="s">
        <v>27</v>
      </c>
      <c r="K3499" t="s">
        <v>19</v>
      </c>
      <c r="L3499" t="s">
        <v>23</v>
      </c>
      <c r="M3499" s="5">
        <v>798.23</v>
      </c>
    </row>
    <row r="3500" spans="1:13" x14ac:dyDescent="0.2">
      <c r="A3500" s="2">
        <v>45193</v>
      </c>
      <c r="B3500" s="3">
        <f t="shared" si="164"/>
        <v>2024</v>
      </c>
      <c r="C3500" t="str">
        <f t="shared" si="162"/>
        <v>2023-2024</v>
      </c>
      <c r="D3500" t="s">
        <v>147</v>
      </c>
      <c r="E3500" t="s">
        <v>132</v>
      </c>
      <c r="F3500" t="str">
        <f t="shared" si="163"/>
        <v>New South Wales</v>
      </c>
      <c r="G3500" t="s">
        <v>10</v>
      </c>
      <c r="H3500">
        <v>2800</v>
      </c>
      <c r="I3500" t="s">
        <v>11</v>
      </c>
      <c r="J3500" t="s">
        <v>25</v>
      </c>
      <c r="K3500" t="s">
        <v>155</v>
      </c>
      <c r="L3500" t="s">
        <v>20</v>
      </c>
      <c r="M3500" s="5">
        <v>798.24</v>
      </c>
    </row>
    <row r="3501" spans="1:13" x14ac:dyDescent="0.2">
      <c r="A3501" s="2">
        <v>45084</v>
      </c>
      <c r="B3501" s="3">
        <f t="shared" si="164"/>
        <v>2023</v>
      </c>
      <c r="C3501" t="str">
        <f t="shared" si="162"/>
        <v>2022-2023</v>
      </c>
      <c r="D3501" t="s">
        <v>147</v>
      </c>
      <c r="E3501" t="s">
        <v>133</v>
      </c>
      <c r="F3501" t="str">
        <f t="shared" si="163"/>
        <v>Queensland</v>
      </c>
      <c r="G3501" t="s">
        <v>35</v>
      </c>
      <c r="H3501">
        <v>4305</v>
      </c>
      <c r="I3501" t="s">
        <v>11</v>
      </c>
      <c r="J3501" t="s">
        <v>104</v>
      </c>
      <c r="K3501" t="s">
        <v>149</v>
      </c>
      <c r="L3501" t="s">
        <v>15</v>
      </c>
      <c r="M3501" s="5">
        <v>798.52</v>
      </c>
    </row>
    <row r="3502" spans="1:13" x14ac:dyDescent="0.2">
      <c r="A3502" s="2">
        <v>45142</v>
      </c>
      <c r="B3502" s="3">
        <f t="shared" si="164"/>
        <v>2024</v>
      </c>
      <c r="C3502" t="str">
        <f t="shared" si="162"/>
        <v>2023-2024</v>
      </c>
      <c r="D3502" t="s">
        <v>148</v>
      </c>
      <c r="E3502" t="s">
        <v>143</v>
      </c>
      <c r="F3502" t="str">
        <f t="shared" si="163"/>
        <v>New South Wales</v>
      </c>
      <c r="G3502" t="s">
        <v>10</v>
      </c>
      <c r="H3502">
        <v>2154</v>
      </c>
      <c r="I3502" t="s">
        <v>11</v>
      </c>
      <c r="J3502" t="s">
        <v>27</v>
      </c>
      <c r="K3502" t="s">
        <v>152</v>
      </c>
      <c r="L3502" t="s">
        <v>13</v>
      </c>
      <c r="M3502" s="5">
        <v>799.67</v>
      </c>
    </row>
    <row r="3503" spans="1:13" x14ac:dyDescent="0.2">
      <c r="A3503" s="2">
        <v>45215</v>
      </c>
      <c r="B3503" s="3">
        <f t="shared" si="164"/>
        <v>2024</v>
      </c>
      <c r="C3503" t="str">
        <f t="shared" si="162"/>
        <v>2023-2024</v>
      </c>
      <c r="D3503" t="s">
        <v>147</v>
      </c>
      <c r="E3503" t="s">
        <v>24</v>
      </c>
      <c r="F3503" t="str">
        <f t="shared" si="163"/>
        <v>New South Wales</v>
      </c>
      <c r="G3503" t="s">
        <v>10</v>
      </c>
      <c r="H3503">
        <v>2795</v>
      </c>
      <c r="I3503" t="s">
        <v>11</v>
      </c>
      <c r="J3503" t="s">
        <v>25</v>
      </c>
      <c r="K3503" t="s">
        <v>150</v>
      </c>
      <c r="L3503" t="s">
        <v>18</v>
      </c>
      <c r="M3503" s="5">
        <v>800.1</v>
      </c>
    </row>
    <row r="3504" spans="1:13" x14ac:dyDescent="0.2">
      <c r="A3504" s="2">
        <v>45282</v>
      </c>
      <c r="B3504" s="3">
        <f t="shared" si="164"/>
        <v>2024</v>
      </c>
      <c r="C3504" t="str">
        <f t="shared" si="162"/>
        <v>2023-2024</v>
      </c>
      <c r="D3504" t="s">
        <v>147</v>
      </c>
      <c r="E3504" t="s">
        <v>99</v>
      </c>
      <c r="F3504" t="str">
        <f t="shared" si="163"/>
        <v>Victoria</v>
      </c>
      <c r="G3504" t="s">
        <v>45</v>
      </c>
      <c r="H3504">
        <v>3148</v>
      </c>
      <c r="I3504" t="s">
        <v>11</v>
      </c>
      <c r="J3504" t="s">
        <v>63</v>
      </c>
      <c r="K3504" t="s">
        <v>156</v>
      </c>
      <c r="L3504" t="s">
        <v>17</v>
      </c>
      <c r="M3504" s="5">
        <v>800.23</v>
      </c>
    </row>
    <row r="3505" spans="1:13" x14ac:dyDescent="0.2">
      <c r="A3505" s="2">
        <v>45515</v>
      </c>
      <c r="B3505" s="3">
        <f t="shared" si="164"/>
        <v>2025</v>
      </c>
      <c r="C3505" t="str">
        <f t="shared" si="162"/>
        <v>2024-2025</v>
      </c>
      <c r="D3505" t="s">
        <v>147</v>
      </c>
      <c r="E3505" t="s">
        <v>106</v>
      </c>
      <c r="F3505" t="str">
        <f t="shared" si="163"/>
        <v>Victoria</v>
      </c>
      <c r="G3505" t="s">
        <v>45</v>
      </c>
      <c r="H3505">
        <v>3915</v>
      </c>
      <c r="I3505" t="s">
        <v>11</v>
      </c>
      <c r="J3505" t="s">
        <v>55</v>
      </c>
      <c r="K3505" t="s">
        <v>149</v>
      </c>
      <c r="L3505" t="s">
        <v>15</v>
      </c>
      <c r="M3505" s="5">
        <v>801.37</v>
      </c>
    </row>
    <row r="3506" spans="1:13" x14ac:dyDescent="0.2">
      <c r="A3506" s="2">
        <v>45409</v>
      </c>
      <c r="B3506" s="3">
        <f t="shared" si="164"/>
        <v>2024</v>
      </c>
      <c r="C3506" t="str">
        <f t="shared" si="162"/>
        <v>2023-2024</v>
      </c>
      <c r="D3506" t="s">
        <v>147</v>
      </c>
      <c r="E3506" t="s">
        <v>115</v>
      </c>
      <c r="F3506" t="str">
        <f t="shared" si="163"/>
        <v>Western Australia</v>
      </c>
      <c r="G3506" t="s">
        <v>48</v>
      </c>
      <c r="H3506">
        <v>6280</v>
      </c>
      <c r="I3506" t="s">
        <v>11</v>
      </c>
      <c r="J3506" t="s">
        <v>94</v>
      </c>
      <c r="K3506" t="s">
        <v>156</v>
      </c>
      <c r="L3506" t="s">
        <v>17</v>
      </c>
      <c r="M3506" s="5">
        <v>801.48000000000013</v>
      </c>
    </row>
    <row r="3507" spans="1:13" x14ac:dyDescent="0.2">
      <c r="A3507" s="2">
        <v>44991</v>
      </c>
      <c r="B3507" s="3">
        <f t="shared" si="164"/>
        <v>2023</v>
      </c>
      <c r="C3507" t="str">
        <f t="shared" si="162"/>
        <v>2022-2023</v>
      </c>
      <c r="D3507" t="s">
        <v>147</v>
      </c>
      <c r="E3507" t="s">
        <v>98</v>
      </c>
      <c r="F3507" t="str">
        <f t="shared" si="163"/>
        <v>Victoria</v>
      </c>
      <c r="G3507" t="s">
        <v>45</v>
      </c>
      <c r="H3507">
        <v>3429</v>
      </c>
      <c r="I3507" t="s">
        <v>11</v>
      </c>
      <c r="J3507" t="s">
        <v>60</v>
      </c>
      <c r="K3507" t="s">
        <v>155</v>
      </c>
      <c r="L3507" t="s">
        <v>20</v>
      </c>
      <c r="M3507" s="5">
        <v>801.68000000000006</v>
      </c>
    </row>
    <row r="3508" spans="1:13" x14ac:dyDescent="0.2">
      <c r="A3508" s="2">
        <v>45480</v>
      </c>
      <c r="B3508" s="3">
        <f t="shared" si="164"/>
        <v>2025</v>
      </c>
      <c r="C3508" t="str">
        <f t="shared" si="162"/>
        <v>2024-2025</v>
      </c>
      <c r="D3508" t="s">
        <v>147</v>
      </c>
      <c r="E3508" t="s">
        <v>108</v>
      </c>
      <c r="F3508" t="str">
        <f t="shared" si="163"/>
        <v>Victoria</v>
      </c>
      <c r="G3508" t="s">
        <v>45</v>
      </c>
      <c r="H3508">
        <v>3018</v>
      </c>
      <c r="I3508" t="s">
        <v>11</v>
      </c>
      <c r="J3508" t="s">
        <v>46</v>
      </c>
      <c r="K3508" t="s">
        <v>152</v>
      </c>
      <c r="L3508" t="s">
        <v>13</v>
      </c>
      <c r="M3508" s="5">
        <v>801.97</v>
      </c>
    </row>
    <row r="3509" spans="1:13" x14ac:dyDescent="0.2">
      <c r="A3509" s="2">
        <v>45406</v>
      </c>
      <c r="B3509" s="3">
        <f t="shared" si="164"/>
        <v>2024</v>
      </c>
      <c r="C3509" t="str">
        <f t="shared" si="162"/>
        <v>2023-2024</v>
      </c>
      <c r="D3509" t="s">
        <v>147</v>
      </c>
      <c r="E3509" t="s">
        <v>142</v>
      </c>
      <c r="F3509" t="str">
        <f t="shared" si="163"/>
        <v>Australian Capital Territory</v>
      </c>
      <c r="G3509" t="s">
        <v>80</v>
      </c>
      <c r="H3509">
        <v>2609</v>
      </c>
      <c r="I3509" t="s">
        <v>11</v>
      </c>
      <c r="J3509" t="s">
        <v>58</v>
      </c>
      <c r="K3509" t="s">
        <v>150</v>
      </c>
      <c r="L3509" t="s">
        <v>18</v>
      </c>
      <c r="M3509" s="5">
        <v>802.67</v>
      </c>
    </row>
    <row r="3510" spans="1:13" x14ac:dyDescent="0.2">
      <c r="A3510" s="2">
        <v>45042</v>
      </c>
      <c r="B3510" s="3">
        <f t="shared" si="164"/>
        <v>2023</v>
      </c>
      <c r="C3510" t="str">
        <f t="shared" si="162"/>
        <v>2022-2023</v>
      </c>
      <c r="D3510" t="s">
        <v>148</v>
      </c>
      <c r="E3510" t="s">
        <v>72</v>
      </c>
      <c r="F3510" t="str">
        <f t="shared" si="163"/>
        <v>Western Australia</v>
      </c>
      <c r="G3510" t="s">
        <v>48</v>
      </c>
      <c r="H3510">
        <v>6010</v>
      </c>
      <c r="I3510" t="s">
        <v>11</v>
      </c>
      <c r="J3510" t="s">
        <v>49</v>
      </c>
      <c r="K3510" t="s">
        <v>150</v>
      </c>
      <c r="L3510" t="s">
        <v>18</v>
      </c>
      <c r="M3510" s="5">
        <v>802.75000000000011</v>
      </c>
    </row>
    <row r="3511" spans="1:13" x14ac:dyDescent="0.2">
      <c r="A3511" s="2">
        <v>45284</v>
      </c>
      <c r="B3511" s="3">
        <f t="shared" si="164"/>
        <v>2024</v>
      </c>
      <c r="C3511" t="str">
        <f t="shared" si="162"/>
        <v>2023-2024</v>
      </c>
      <c r="D3511" t="s">
        <v>148</v>
      </c>
      <c r="E3511" t="s">
        <v>138</v>
      </c>
      <c r="F3511" t="str">
        <f t="shared" si="163"/>
        <v>Queensland</v>
      </c>
      <c r="G3511" t="s">
        <v>35</v>
      </c>
      <c r="H3511">
        <v>4558</v>
      </c>
      <c r="I3511" t="s">
        <v>11</v>
      </c>
      <c r="J3511" t="s">
        <v>120</v>
      </c>
      <c r="K3511" t="s">
        <v>154</v>
      </c>
      <c r="L3511" t="s">
        <v>14</v>
      </c>
      <c r="M3511" s="5">
        <v>803.27</v>
      </c>
    </row>
    <row r="3512" spans="1:13" x14ac:dyDescent="0.2">
      <c r="A3512" s="2">
        <v>45177</v>
      </c>
      <c r="B3512" s="3">
        <f t="shared" si="164"/>
        <v>2024</v>
      </c>
      <c r="C3512" t="str">
        <f t="shared" si="162"/>
        <v>2023-2024</v>
      </c>
      <c r="D3512" t="s">
        <v>148</v>
      </c>
      <c r="E3512" t="s">
        <v>91</v>
      </c>
      <c r="F3512" t="str">
        <f t="shared" si="163"/>
        <v>Victoria</v>
      </c>
      <c r="G3512" t="s">
        <v>45</v>
      </c>
      <c r="H3512">
        <v>3690</v>
      </c>
      <c r="I3512" t="s">
        <v>11</v>
      </c>
      <c r="J3512" t="s">
        <v>55</v>
      </c>
      <c r="K3512" t="s">
        <v>151</v>
      </c>
      <c r="L3512" t="s">
        <v>21</v>
      </c>
      <c r="M3512" s="5">
        <v>803.61999999999989</v>
      </c>
    </row>
    <row r="3513" spans="1:13" x14ac:dyDescent="0.2">
      <c r="A3513" s="2">
        <v>45358</v>
      </c>
      <c r="B3513" s="3">
        <f t="shared" si="164"/>
        <v>2024</v>
      </c>
      <c r="C3513" t="str">
        <f t="shared" si="162"/>
        <v>2023-2024</v>
      </c>
      <c r="D3513" t="s">
        <v>147</v>
      </c>
      <c r="E3513" t="s">
        <v>117</v>
      </c>
      <c r="F3513" t="str">
        <f t="shared" si="163"/>
        <v>Queensland</v>
      </c>
      <c r="G3513" t="s">
        <v>35</v>
      </c>
      <c r="H3513">
        <v>4119</v>
      </c>
      <c r="I3513" t="s">
        <v>11</v>
      </c>
      <c r="J3513" t="s">
        <v>43</v>
      </c>
      <c r="K3513" t="s">
        <v>154</v>
      </c>
      <c r="L3513" t="s">
        <v>14</v>
      </c>
      <c r="M3513" s="5">
        <v>803.81</v>
      </c>
    </row>
    <row r="3514" spans="1:13" x14ac:dyDescent="0.2">
      <c r="A3514" s="2">
        <v>44976</v>
      </c>
      <c r="B3514" s="3">
        <f t="shared" si="164"/>
        <v>2023</v>
      </c>
      <c r="C3514" t="str">
        <f t="shared" si="162"/>
        <v>2022-2023</v>
      </c>
      <c r="D3514" t="s">
        <v>147</v>
      </c>
      <c r="E3514" t="s">
        <v>117</v>
      </c>
      <c r="F3514" t="str">
        <f t="shared" si="163"/>
        <v>Queensland</v>
      </c>
      <c r="G3514" t="s">
        <v>35</v>
      </c>
      <c r="H3514">
        <v>4119</v>
      </c>
      <c r="I3514" t="s">
        <v>11</v>
      </c>
      <c r="J3514" t="s">
        <v>43</v>
      </c>
      <c r="K3514" t="s">
        <v>152</v>
      </c>
      <c r="L3514" t="s">
        <v>13</v>
      </c>
      <c r="M3514" s="5">
        <v>807.66999999999985</v>
      </c>
    </row>
    <row r="3515" spans="1:13" x14ac:dyDescent="0.2">
      <c r="A3515" s="2">
        <v>45411</v>
      </c>
      <c r="B3515" s="3">
        <f t="shared" si="164"/>
        <v>2024</v>
      </c>
      <c r="C3515" t="str">
        <f t="shared" si="162"/>
        <v>2023-2024</v>
      </c>
      <c r="D3515" t="s">
        <v>147</v>
      </c>
      <c r="E3515" t="s">
        <v>112</v>
      </c>
      <c r="F3515" t="str">
        <f t="shared" si="163"/>
        <v>Victoria</v>
      </c>
      <c r="G3515" t="s">
        <v>45</v>
      </c>
      <c r="H3515">
        <v>3076</v>
      </c>
      <c r="I3515" t="s">
        <v>11</v>
      </c>
      <c r="J3515" t="s">
        <v>46</v>
      </c>
      <c r="K3515" t="s">
        <v>151</v>
      </c>
      <c r="L3515" t="s">
        <v>21</v>
      </c>
      <c r="M3515" s="5">
        <v>808.07</v>
      </c>
    </row>
    <row r="3516" spans="1:13" x14ac:dyDescent="0.2">
      <c r="A3516" s="2">
        <v>45635</v>
      </c>
      <c r="B3516" s="3">
        <f t="shared" si="164"/>
        <v>2025</v>
      </c>
      <c r="C3516" t="str">
        <f t="shared" si="162"/>
        <v>2024-2025</v>
      </c>
      <c r="D3516" t="s">
        <v>147</v>
      </c>
      <c r="E3516" t="s">
        <v>59</v>
      </c>
      <c r="F3516" t="str">
        <f t="shared" si="163"/>
        <v>Victoria</v>
      </c>
      <c r="G3516" t="s">
        <v>45</v>
      </c>
      <c r="H3516">
        <v>3280</v>
      </c>
      <c r="I3516" t="s">
        <v>11</v>
      </c>
      <c r="J3516" t="s">
        <v>60</v>
      </c>
      <c r="K3516" t="s">
        <v>154</v>
      </c>
      <c r="L3516" t="s">
        <v>14</v>
      </c>
      <c r="M3516" s="5">
        <v>809.27</v>
      </c>
    </row>
    <row r="3517" spans="1:13" x14ac:dyDescent="0.2">
      <c r="A3517" s="2">
        <v>45161</v>
      </c>
      <c r="B3517" s="3">
        <f t="shared" si="164"/>
        <v>2024</v>
      </c>
      <c r="C3517" t="str">
        <f t="shared" si="162"/>
        <v>2023-2024</v>
      </c>
      <c r="D3517" t="s">
        <v>147</v>
      </c>
      <c r="E3517" t="s">
        <v>52</v>
      </c>
      <c r="F3517" t="str">
        <f t="shared" si="163"/>
        <v>Victoria</v>
      </c>
      <c r="G3517" t="s">
        <v>45</v>
      </c>
      <c r="H3517">
        <v>3030</v>
      </c>
      <c r="I3517" t="s">
        <v>11</v>
      </c>
      <c r="J3517" t="s">
        <v>46</v>
      </c>
      <c r="K3517" t="s">
        <v>149</v>
      </c>
      <c r="L3517" t="s">
        <v>15</v>
      </c>
      <c r="M3517" s="5">
        <v>809.31000000000006</v>
      </c>
    </row>
    <row r="3518" spans="1:13" x14ac:dyDescent="0.2">
      <c r="A3518" s="2">
        <v>45310</v>
      </c>
      <c r="B3518" s="3">
        <f t="shared" si="164"/>
        <v>2024</v>
      </c>
      <c r="C3518" t="str">
        <f t="shared" si="162"/>
        <v>2023-2024</v>
      </c>
      <c r="D3518" t="s">
        <v>148</v>
      </c>
      <c r="E3518" t="s">
        <v>146</v>
      </c>
      <c r="F3518" t="str">
        <f t="shared" si="163"/>
        <v>Victoria</v>
      </c>
      <c r="G3518" t="s">
        <v>45</v>
      </c>
      <c r="H3518">
        <v>3353</v>
      </c>
      <c r="I3518" t="s">
        <v>11</v>
      </c>
      <c r="J3518" t="s">
        <v>60</v>
      </c>
      <c r="K3518" t="s">
        <v>154</v>
      </c>
      <c r="L3518" t="s">
        <v>14</v>
      </c>
      <c r="M3518" s="5">
        <v>809.47</v>
      </c>
    </row>
    <row r="3519" spans="1:13" x14ac:dyDescent="0.2">
      <c r="A3519" s="2">
        <v>44971</v>
      </c>
      <c r="B3519" s="3">
        <f t="shared" si="164"/>
        <v>2023</v>
      </c>
      <c r="C3519" t="str">
        <f t="shared" si="162"/>
        <v>2022-2023</v>
      </c>
      <c r="D3519" t="s">
        <v>147</v>
      </c>
      <c r="E3519" t="s">
        <v>84</v>
      </c>
      <c r="F3519" t="str">
        <f t="shared" si="163"/>
        <v>Queensland</v>
      </c>
      <c r="G3519" t="s">
        <v>35</v>
      </c>
      <c r="H3519">
        <v>4740</v>
      </c>
      <c r="I3519" t="s">
        <v>11</v>
      </c>
      <c r="J3519" t="s">
        <v>51</v>
      </c>
      <c r="K3519" t="s">
        <v>154</v>
      </c>
      <c r="L3519" t="s">
        <v>14</v>
      </c>
      <c r="M3519" s="5">
        <v>811.31</v>
      </c>
    </row>
    <row r="3520" spans="1:13" x14ac:dyDescent="0.2">
      <c r="A3520" s="2">
        <v>45602</v>
      </c>
      <c r="B3520" s="3">
        <f t="shared" si="164"/>
        <v>2025</v>
      </c>
      <c r="C3520" t="str">
        <f t="shared" si="162"/>
        <v>2024-2025</v>
      </c>
      <c r="D3520" t="s">
        <v>148</v>
      </c>
      <c r="E3520" t="s">
        <v>129</v>
      </c>
      <c r="F3520" t="str">
        <f t="shared" si="163"/>
        <v>Tasmania</v>
      </c>
      <c r="G3520" t="s">
        <v>70</v>
      </c>
      <c r="H3520">
        <v>7010</v>
      </c>
      <c r="I3520" t="s">
        <v>11</v>
      </c>
      <c r="J3520" t="s">
        <v>71</v>
      </c>
      <c r="K3520" t="s">
        <v>150</v>
      </c>
      <c r="L3520" t="s">
        <v>18</v>
      </c>
      <c r="M3520" s="5">
        <v>812.18999999999994</v>
      </c>
    </row>
    <row r="3521" spans="1:13" x14ac:dyDescent="0.2">
      <c r="A3521" s="2">
        <v>45042</v>
      </c>
      <c r="B3521" s="3">
        <f t="shared" si="164"/>
        <v>2023</v>
      </c>
      <c r="C3521" t="str">
        <f t="shared" si="162"/>
        <v>2022-2023</v>
      </c>
      <c r="D3521" t="s">
        <v>147</v>
      </c>
      <c r="E3521" t="s">
        <v>103</v>
      </c>
      <c r="F3521" t="str">
        <f t="shared" si="163"/>
        <v>Queensland</v>
      </c>
      <c r="G3521" t="s">
        <v>35</v>
      </c>
      <c r="H3521">
        <v>4509</v>
      </c>
      <c r="I3521" t="s">
        <v>11</v>
      </c>
      <c r="J3521" t="s">
        <v>104</v>
      </c>
      <c r="K3521" t="s">
        <v>150</v>
      </c>
      <c r="L3521" t="s">
        <v>18</v>
      </c>
      <c r="M3521" s="5">
        <v>813.89</v>
      </c>
    </row>
    <row r="3522" spans="1:13" x14ac:dyDescent="0.2">
      <c r="A3522" s="2">
        <v>45073</v>
      </c>
      <c r="B3522" s="3">
        <f t="shared" si="164"/>
        <v>2023</v>
      </c>
      <c r="C3522" t="str">
        <f t="shared" ref="C3522:C3585" si="165">IF(MONTH(A3522) &gt;= 7, YEAR(A3522) &amp; "-" &amp; YEAR(A3522) + 1, YEAR(A3522) - 1 &amp; "-" &amp; YEAR(A3522))</f>
        <v>2022-2023</v>
      </c>
      <c r="D3522" t="s">
        <v>147</v>
      </c>
      <c r="E3522" t="s">
        <v>105</v>
      </c>
      <c r="F3522" t="str">
        <f t="shared" ref="F3522:F3585" si="166">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row>
    <row r="3523" spans="1:13" x14ac:dyDescent="0.2">
      <c r="A3523" s="2">
        <v>45430</v>
      </c>
      <c r="B3523" s="3">
        <f t="shared" ref="B3523:B3586" si="167">IF(MONTH(A3523)&gt;=7,YEAR(A3523)+1,YEAR(A3523))</f>
        <v>2024</v>
      </c>
      <c r="C3523" t="str">
        <f t="shared" si="165"/>
        <v>2023-2024</v>
      </c>
      <c r="D3523" t="s">
        <v>147</v>
      </c>
      <c r="E3523" t="s">
        <v>113</v>
      </c>
      <c r="F3523" t="str">
        <f t="shared" si="166"/>
        <v>Queensland</v>
      </c>
      <c r="G3523" t="s">
        <v>35</v>
      </c>
      <c r="H3523">
        <v>4215</v>
      </c>
      <c r="I3523" t="s">
        <v>11</v>
      </c>
      <c r="J3523" t="s">
        <v>104</v>
      </c>
      <c r="K3523" t="s">
        <v>152</v>
      </c>
      <c r="L3523" t="s">
        <v>13</v>
      </c>
      <c r="M3523" s="5">
        <v>815.60999999999979</v>
      </c>
    </row>
    <row r="3524" spans="1:13" x14ac:dyDescent="0.2">
      <c r="A3524" s="2">
        <v>45191</v>
      </c>
      <c r="B3524" s="3">
        <f t="shared" si="167"/>
        <v>2024</v>
      </c>
      <c r="C3524" t="str">
        <f t="shared" si="165"/>
        <v>2023-2024</v>
      </c>
      <c r="D3524" t="s">
        <v>148</v>
      </c>
      <c r="E3524" t="s">
        <v>34</v>
      </c>
      <c r="F3524" t="str">
        <f t="shared" si="166"/>
        <v>Queensland</v>
      </c>
      <c r="G3524" t="s">
        <v>35</v>
      </c>
      <c r="H3524">
        <v>4802</v>
      </c>
      <c r="I3524" t="s">
        <v>11</v>
      </c>
      <c r="J3524" t="s">
        <v>36</v>
      </c>
      <c r="K3524" t="s">
        <v>150</v>
      </c>
      <c r="L3524" t="s">
        <v>18</v>
      </c>
      <c r="M3524" s="5">
        <v>816.8900000000001</v>
      </c>
    </row>
    <row r="3525" spans="1:13" x14ac:dyDescent="0.2">
      <c r="A3525" s="2">
        <v>45597</v>
      </c>
      <c r="B3525" s="3">
        <f t="shared" si="167"/>
        <v>2025</v>
      </c>
      <c r="C3525" t="str">
        <f t="shared" si="165"/>
        <v>2024-2025</v>
      </c>
      <c r="D3525" t="s">
        <v>148</v>
      </c>
      <c r="E3525" t="s">
        <v>96</v>
      </c>
      <c r="F3525" t="str">
        <f t="shared" si="166"/>
        <v>Western Australia</v>
      </c>
      <c r="G3525" t="s">
        <v>48</v>
      </c>
      <c r="H3525">
        <v>6330</v>
      </c>
      <c r="I3525" t="s">
        <v>11</v>
      </c>
      <c r="J3525" t="s">
        <v>94</v>
      </c>
      <c r="K3525" t="s">
        <v>19</v>
      </c>
      <c r="L3525" t="s">
        <v>23</v>
      </c>
      <c r="M3525" s="5">
        <v>816.98000000000013</v>
      </c>
    </row>
    <row r="3526" spans="1:13" x14ac:dyDescent="0.2">
      <c r="A3526" s="2">
        <v>45628</v>
      </c>
      <c r="B3526" s="3">
        <f t="shared" si="167"/>
        <v>2025</v>
      </c>
      <c r="C3526" t="str">
        <f t="shared" si="165"/>
        <v>2024-2025</v>
      </c>
      <c r="D3526" t="s">
        <v>147</v>
      </c>
      <c r="E3526" t="s">
        <v>126</v>
      </c>
      <c r="F3526" t="str">
        <f t="shared" si="166"/>
        <v>Queensland</v>
      </c>
      <c r="G3526" t="s">
        <v>35</v>
      </c>
      <c r="H3526">
        <v>4551</v>
      </c>
      <c r="I3526" t="s">
        <v>11</v>
      </c>
      <c r="J3526" t="s">
        <v>120</v>
      </c>
      <c r="K3526" t="s">
        <v>152</v>
      </c>
      <c r="L3526" t="s">
        <v>13</v>
      </c>
      <c r="M3526" s="5">
        <v>817.61000000000013</v>
      </c>
    </row>
    <row r="3527" spans="1:13" x14ac:dyDescent="0.2">
      <c r="A3527" s="2">
        <v>44997</v>
      </c>
      <c r="B3527" s="3">
        <f t="shared" si="167"/>
        <v>2023</v>
      </c>
      <c r="C3527" t="str">
        <f t="shared" si="165"/>
        <v>2022-2023</v>
      </c>
      <c r="D3527" t="s">
        <v>148</v>
      </c>
      <c r="E3527" t="s">
        <v>108</v>
      </c>
      <c r="F3527" t="str">
        <f t="shared" si="166"/>
        <v>Victoria</v>
      </c>
      <c r="G3527" t="s">
        <v>45</v>
      </c>
      <c r="H3527">
        <v>3018</v>
      </c>
      <c r="I3527" t="s">
        <v>11</v>
      </c>
      <c r="J3527" t="s">
        <v>46</v>
      </c>
      <c r="K3527" t="s">
        <v>151</v>
      </c>
      <c r="L3527" t="s">
        <v>21</v>
      </c>
      <c r="M3527" s="5">
        <v>817.70000000000016</v>
      </c>
    </row>
    <row r="3528" spans="1:13" x14ac:dyDescent="0.2">
      <c r="A3528" s="2">
        <v>44991</v>
      </c>
      <c r="B3528" s="3">
        <f t="shared" si="167"/>
        <v>2023</v>
      </c>
      <c r="C3528" t="str">
        <f t="shared" si="165"/>
        <v>2022-2023</v>
      </c>
      <c r="D3528" t="s">
        <v>147</v>
      </c>
      <c r="E3528" t="s">
        <v>42</v>
      </c>
      <c r="F3528" t="str">
        <f t="shared" si="166"/>
        <v>Queensland</v>
      </c>
      <c r="G3528" t="s">
        <v>35</v>
      </c>
      <c r="H3528">
        <v>4053</v>
      </c>
      <c r="I3528" t="s">
        <v>11</v>
      </c>
      <c r="J3528" t="s">
        <v>43</v>
      </c>
      <c r="K3528" t="s">
        <v>154</v>
      </c>
      <c r="L3528" t="s">
        <v>14</v>
      </c>
      <c r="M3528" s="5">
        <v>818.34</v>
      </c>
    </row>
    <row r="3529" spans="1:13" x14ac:dyDescent="0.2">
      <c r="A3529" s="2">
        <v>45584</v>
      </c>
      <c r="B3529" s="3">
        <f t="shared" si="167"/>
        <v>2025</v>
      </c>
      <c r="C3529" t="str">
        <f t="shared" si="165"/>
        <v>2024-2025</v>
      </c>
      <c r="D3529" t="s">
        <v>147</v>
      </c>
      <c r="E3529" t="s">
        <v>69</v>
      </c>
      <c r="F3529" t="str">
        <f t="shared" si="166"/>
        <v>Tasmania</v>
      </c>
      <c r="G3529" t="s">
        <v>70</v>
      </c>
      <c r="H3529">
        <v>7018</v>
      </c>
      <c r="I3529" t="s">
        <v>11</v>
      </c>
      <c r="J3529" t="s">
        <v>71</v>
      </c>
      <c r="K3529" t="s">
        <v>152</v>
      </c>
      <c r="L3529" t="s">
        <v>13</v>
      </c>
      <c r="M3529" s="5">
        <v>819.13</v>
      </c>
    </row>
    <row r="3530" spans="1:13" x14ac:dyDescent="0.2">
      <c r="A3530" s="2">
        <v>45510</v>
      </c>
      <c r="B3530" s="3">
        <f t="shared" si="167"/>
        <v>2025</v>
      </c>
      <c r="C3530" t="str">
        <f t="shared" si="165"/>
        <v>2024-2025</v>
      </c>
      <c r="D3530" t="s">
        <v>147</v>
      </c>
      <c r="E3530" t="s">
        <v>9</v>
      </c>
      <c r="F3530" t="str">
        <f t="shared" si="166"/>
        <v>New South Wales</v>
      </c>
      <c r="G3530" t="s">
        <v>10</v>
      </c>
      <c r="H3530">
        <v>2067</v>
      </c>
      <c r="I3530" t="s">
        <v>11</v>
      </c>
      <c r="J3530" t="s">
        <v>12</v>
      </c>
      <c r="K3530" t="s">
        <v>149</v>
      </c>
      <c r="L3530" t="s">
        <v>15</v>
      </c>
      <c r="M3530" s="5">
        <v>819.1400000000001</v>
      </c>
    </row>
    <row r="3531" spans="1:13" x14ac:dyDescent="0.2">
      <c r="A3531" s="2">
        <v>45588</v>
      </c>
      <c r="B3531" s="3">
        <f t="shared" si="167"/>
        <v>2025</v>
      </c>
      <c r="C3531" t="str">
        <f t="shared" si="165"/>
        <v>2024-2025</v>
      </c>
      <c r="D3531" t="s">
        <v>147</v>
      </c>
      <c r="E3531" t="s">
        <v>74</v>
      </c>
      <c r="F3531" t="str">
        <f t="shared" si="166"/>
        <v>South Australia</v>
      </c>
      <c r="G3531" t="s">
        <v>32</v>
      </c>
      <c r="H3531">
        <v>5043</v>
      </c>
      <c r="I3531" t="s">
        <v>11</v>
      </c>
      <c r="J3531" t="s">
        <v>33</v>
      </c>
      <c r="K3531" t="s">
        <v>150</v>
      </c>
      <c r="L3531" t="s">
        <v>18</v>
      </c>
      <c r="M3531" s="5">
        <v>819.16</v>
      </c>
    </row>
    <row r="3532" spans="1:13" x14ac:dyDescent="0.2">
      <c r="A3532" s="2">
        <v>45431</v>
      </c>
      <c r="B3532" s="3">
        <f t="shared" si="167"/>
        <v>2024</v>
      </c>
      <c r="C3532" t="str">
        <f t="shared" si="165"/>
        <v>2023-2024</v>
      </c>
      <c r="D3532" t="s">
        <v>147</v>
      </c>
      <c r="E3532" t="s">
        <v>115</v>
      </c>
      <c r="F3532" t="str">
        <f t="shared" si="166"/>
        <v>Western Australia</v>
      </c>
      <c r="G3532" t="s">
        <v>48</v>
      </c>
      <c r="H3532">
        <v>6280</v>
      </c>
      <c r="I3532" t="s">
        <v>11</v>
      </c>
      <c r="J3532" t="s">
        <v>94</v>
      </c>
      <c r="K3532" t="s">
        <v>157</v>
      </c>
      <c r="L3532" t="s">
        <v>22</v>
      </c>
      <c r="M3532" s="5">
        <v>821.3599999999999</v>
      </c>
    </row>
    <row r="3533" spans="1:13" x14ac:dyDescent="0.2">
      <c r="A3533" s="2">
        <v>44945</v>
      </c>
      <c r="B3533" s="3">
        <f t="shared" si="167"/>
        <v>2023</v>
      </c>
      <c r="C3533" t="str">
        <f t="shared" si="165"/>
        <v>2022-2023</v>
      </c>
      <c r="D3533" t="s">
        <v>147</v>
      </c>
      <c r="E3533" t="s">
        <v>121</v>
      </c>
      <c r="F3533" t="str">
        <f t="shared" si="166"/>
        <v>Queensland</v>
      </c>
      <c r="G3533" t="s">
        <v>35</v>
      </c>
      <c r="H3533">
        <v>4700</v>
      </c>
      <c r="I3533" t="s">
        <v>11</v>
      </c>
      <c r="J3533" t="s">
        <v>51</v>
      </c>
      <c r="K3533" t="s">
        <v>151</v>
      </c>
      <c r="L3533" t="s">
        <v>21</v>
      </c>
      <c r="M3533" s="5">
        <v>827.26</v>
      </c>
    </row>
    <row r="3534" spans="1:13" x14ac:dyDescent="0.2">
      <c r="A3534" s="2">
        <v>45577</v>
      </c>
      <c r="B3534" s="3">
        <f t="shared" si="167"/>
        <v>2025</v>
      </c>
      <c r="C3534" t="str">
        <f t="shared" si="165"/>
        <v>2024-2025</v>
      </c>
      <c r="D3534" t="s">
        <v>147</v>
      </c>
      <c r="E3534" t="s">
        <v>39</v>
      </c>
      <c r="F3534" t="str">
        <f t="shared" si="166"/>
        <v>South Australia</v>
      </c>
      <c r="G3534" t="s">
        <v>32</v>
      </c>
      <c r="H3534">
        <v>5343</v>
      </c>
      <c r="I3534" t="s">
        <v>11</v>
      </c>
      <c r="J3534" t="s">
        <v>38</v>
      </c>
      <c r="K3534" t="s">
        <v>149</v>
      </c>
      <c r="L3534" t="s">
        <v>15</v>
      </c>
      <c r="M3534" s="5">
        <v>829.82</v>
      </c>
    </row>
    <row r="3535" spans="1:13" x14ac:dyDescent="0.2">
      <c r="A3535" s="2">
        <v>45548</v>
      </c>
      <c r="B3535" s="3">
        <f t="shared" si="167"/>
        <v>2025</v>
      </c>
      <c r="C3535" t="str">
        <f t="shared" si="165"/>
        <v>2024-2025</v>
      </c>
      <c r="D3535" t="s">
        <v>147</v>
      </c>
      <c r="E3535" t="s">
        <v>66</v>
      </c>
      <c r="F3535" t="str">
        <f t="shared" si="166"/>
        <v>South Australia</v>
      </c>
      <c r="G3535" t="s">
        <v>32</v>
      </c>
      <c r="H3535">
        <v>5169</v>
      </c>
      <c r="I3535" t="s">
        <v>11</v>
      </c>
      <c r="J3535" t="s">
        <v>33</v>
      </c>
      <c r="K3535" t="s">
        <v>151</v>
      </c>
      <c r="L3535" t="s">
        <v>21</v>
      </c>
      <c r="M3535" s="5">
        <v>833.69999999999993</v>
      </c>
    </row>
    <row r="3536" spans="1:13" x14ac:dyDescent="0.2">
      <c r="A3536" s="2">
        <v>45393</v>
      </c>
      <c r="B3536" s="3">
        <f t="shared" si="167"/>
        <v>2024</v>
      </c>
      <c r="C3536" t="str">
        <f t="shared" si="165"/>
        <v>2023-2024</v>
      </c>
      <c r="D3536" t="s">
        <v>147</v>
      </c>
      <c r="E3536" t="s">
        <v>126</v>
      </c>
      <c r="F3536" t="str">
        <f t="shared" si="166"/>
        <v>Queensland</v>
      </c>
      <c r="G3536" t="s">
        <v>35</v>
      </c>
      <c r="H3536">
        <v>4551</v>
      </c>
      <c r="I3536" t="s">
        <v>11</v>
      </c>
      <c r="J3536" t="s">
        <v>120</v>
      </c>
      <c r="K3536" t="s">
        <v>156</v>
      </c>
      <c r="L3536" t="s">
        <v>17</v>
      </c>
      <c r="M3536" s="5">
        <v>833.85</v>
      </c>
    </row>
    <row r="3537" spans="1:13" x14ac:dyDescent="0.2">
      <c r="A3537" s="2">
        <v>45027</v>
      </c>
      <c r="B3537" s="3">
        <f t="shared" si="167"/>
        <v>2023</v>
      </c>
      <c r="C3537" t="str">
        <f t="shared" si="165"/>
        <v>2022-2023</v>
      </c>
      <c r="D3537" t="s">
        <v>147</v>
      </c>
      <c r="E3537" t="s">
        <v>47</v>
      </c>
      <c r="F3537" t="str">
        <f t="shared" si="166"/>
        <v>Western Australia</v>
      </c>
      <c r="G3537" t="s">
        <v>48</v>
      </c>
      <c r="H3537">
        <v>6030</v>
      </c>
      <c r="I3537" t="s">
        <v>11</v>
      </c>
      <c r="J3537" t="s">
        <v>49</v>
      </c>
      <c r="K3537" t="s">
        <v>151</v>
      </c>
      <c r="L3537" t="s">
        <v>21</v>
      </c>
      <c r="M3537" s="5">
        <v>833.92</v>
      </c>
    </row>
    <row r="3538" spans="1:13" x14ac:dyDescent="0.2">
      <c r="A3538" s="2">
        <v>45029</v>
      </c>
      <c r="B3538" s="3">
        <f t="shared" si="167"/>
        <v>2023</v>
      </c>
      <c r="C3538" t="str">
        <f t="shared" si="165"/>
        <v>2022-2023</v>
      </c>
      <c r="D3538" t="s">
        <v>147</v>
      </c>
      <c r="E3538" t="s">
        <v>67</v>
      </c>
      <c r="F3538" t="str">
        <f t="shared" si="166"/>
        <v>New South Wales</v>
      </c>
      <c r="G3538" t="s">
        <v>10</v>
      </c>
      <c r="H3538">
        <v>2478</v>
      </c>
      <c r="I3538" t="s">
        <v>11</v>
      </c>
      <c r="J3538" t="s">
        <v>68</v>
      </c>
      <c r="K3538" t="s">
        <v>151</v>
      </c>
      <c r="L3538" t="s">
        <v>21</v>
      </c>
      <c r="M3538" s="5">
        <v>837.2700000000001</v>
      </c>
    </row>
    <row r="3539" spans="1:13" x14ac:dyDescent="0.2">
      <c r="A3539" s="2">
        <v>45399</v>
      </c>
      <c r="B3539" s="3">
        <f t="shared" si="167"/>
        <v>2024</v>
      </c>
      <c r="C3539" t="str">
        <f t="shared" si="165"/>
        <v>2023-2024</v>
      </c>
      <c r="D3539" t="s">
        <v>147</v>
      </c>
      <c r="E3539" t="s">
        <v>145</v>
      </c>
      <c r="F3539" t="str">
        <f t="shared" si="166"/>
        <v>New South Wales</v>
      </c>
      <c r="G3539" t="s">
        <v>10</v>
      </c>
      <c r="H3539">
        <v>2101</v>
      </c>
      <c r="I3539" t="s">
        <v>11</v>
      </c>
      <c r="J3539" t="s">
        <v>27</v>
      </c>
      <c r="K3539" t="s">
        <v>152</v>
      </c>
      <c r="L3539" t="s">
        <v>13</v>
      </c>
      <c r="M3539" s="5">
        <v>837.6400000000001</v>
      </c>
    </row>
    <row r="3540" spans="1:13" x14ac:dyDescent="0.2">
      <c r="A3540" s="2">
        <v>45112</v>
      </c>
      <c r="B3540" s="3">
        <f t="shared" si="167"/>
        <v>2024</v>
      </c>
      <c r="C3540" t="str">
        <f t="shared" si="165"/>
        <v>2023-2024</v>
      </c>
      <c r="D3540" t="s">
        <v>147</v>
      </c>
      <c r="E3540" t="s">
        <v>136</v>
      </c>
      <c r="F3540" t="str">
        <f t="shared" si="166"/>
        <v>Victoria</v>
      </c>
      <c r="G3540" t="s">
        <v>45</v>
      </c>
      <c r="H3540">
        <v>3175</v>
      </c>
      <c r="I3540" t="s">
        <v>11</v>
      </c>
      <c r="J3540" t="s">
        <v>63</v>
      </c>
      <c r="K3540" t="s">
        <v>154</v>
      </c>
      <c r="L3540" t="s">
        <v>14</v>
      </c>
      <c r="M3540" s="5">
        <v>842.62</v>
      </c>
    </row>
    <row r="3541" spans="1:13" x14ac:dyDescent="0.2">
      <c r="A3541" s="2">
        <v>45095</v>
      </c>
      <c r="B3541" s="3">
        <f t="shared" si="167"/>
        <v>2023</v>
      </c>
      <c r="C3541" t="str">
        <f t="shared" si="165"/>
        <v>2022-2023</v>
      </c>
      <c r="D3541" t="s">
        <v>148</v>
      </c>
      <c r="E3541" t="s">
        <v>135</v>
      </c>
      <c r="F3541" t="str">
        <f t="shared" si="166"/>
        <v>Victoria</v>
      </c>
      <c r="G3541" t="s">
        <v>45</v>
      </c>
      <c r="H3541">
        <v>3550</v>
      </c>
      <c r="I3541" t="s">
        <v>11</v>
      </c>
      <c r="J3541" t="s">
        <v>60</v>
      </c>
      <c r="K3541" t="s">
        <v>150</v>
      </c>
      <c r="L3541" t="s">
        <v>18</v>
      </c>
      <c r="M3541" s="5">
        <v>843.84</v>
      </c>
    </row>
    <row r="3542" spans="1:13" x14ac:dyDescent="0.2">
      <c r="A3542" s="2">
        <v>45639</v>
      </c>
      <c r="B3542" s="3">
        <f t="shared" si="167"/>
        <v>2025</v>
      </c>
      <c r="C3542" t="str">
        <f t="shared" si="165"/>
        <v>2024-2025</v>
      </c>
      <c r="D3542" t="s">
        <v>147</v>
      </c>
      <c r="E3542" t="s">
        <v>126</v>
      </c>
      <c r="F3542" t="str">
        <f t="shared" si="166"/>
        <v>Queensland</v>
      </c>
      <c r="G3542" t="s">
        <v>35</v>
      </c>
      <c r="H3542">
        <v>4551</v>
      </c>
      <c r="I3542" t="s">
        <v>11</v>
      </c>
      <c r="J3542" t="s">
        <v>120</v>
      </c>
      <c r="K3542" t="s">
        <v>150</v>
      </c>
      <c r="L3542" t="s">
        <v>18</v>
      </c>
      <c r="M3542" s="5">
        <v>844.2299999999999</v>
      </c>
    </row>
    <row r="3543" spans="1:13" x14ac:dyDescent="0.2">
      <c r="A3543" s="2">
        <v>45527</v>
      </c>
      <c r="B3543" s="3">
        <f t="shared" si="167"/>
        <v>2025</v>
      </c>
      <c r="C3543" t="str">
        <f t="shared" si="165"/>
        <v>2024-2025</v>
      </c>
      <c r="D3543" t="s">
        <v>148</v>
      </c>
      <c r="E3543" t="s">
        <v>24</v>
      </c>
      <c r="F3543" t="str">
        <f t="shared" si="166"/>
        <v>New South Wales</v>
      </c>
      <c r="G3543" t="s">
        <v>10</v>
      </c>
      <c r="H3543">
        <v>2795</v>
      </c>
      <c r="I3543" t="s">
        <v>11</v>
      </c>
      <c r="J3543" t="s">
        <v>25</v>
      </c>
      <c r="K3543" t="s">
        <v>149</v>
      </c>
      <c r="L3543" t="s">
        <v>15</v>
      </c>
      <c r="M3543" s="5">
        <v>844.36</v>
      </c>
    </row>
    <row r="3544" spans="1:13" x14ac:dyDescent="0.2">
      <c r="A3544" s="2">
        <v>45611</v>
      </c>
      <c r="B3544" s="3">
        <f t="shared" si="167"/>
        <v>2025</v>
      </c>
      <c r="C3544" t="str">
        <f t="shared" si="165"/>
        <v>2024-2025</v>
      </c>
      <c r="D3544" t="s">
        <v>147</v>
      </c>
      <c r="E3544" t="s">
        <v>117</v>
      </c>
      <c r="F3544" t="str">
        <f t="shared" si="166"/>
        <v>Queensland</v>
      </c>
      <c r="G3544" t="s">
        <v>35</v>
      </c>
      <c r="H3544">
        <v>4119</v>
      </c>
      <c r="I3544" t="s">
        <v>11</v>
      </c>
      <c r="J3544" t="s">
        <v>43</v>
      </c>
      <c r="K3544" t="s">
        <v>152</v>
      </c>
      <c r="L3544" t="s">
        <v>13</v>
      </c>
      <c r="M3544" s="5">
        <v>845.60000000000014</v>
      </c>
    </row>
    <row r="3545" spans="1:13" x14ac:dyDescent="0.2">
      <c r="A3545" s="2">
        <v>45469</v>
      </c>
      <c r="B3545" s="3">
        <f t="shared" si="167"/>
        <v>2024</v>
      </c>
      <c r="C3545" t="str">
        <f t="shared" si="165"/>
        <v>2023-2024</v>
      </c>
      <c r="D3545" t="s">
        <v>147</v>
      </c>
      <c r="E3545" t="s">
        <v>67</v>
      </c>
      <c r="F3545" t="str">
        <f t="shared" si="166"/>
        <v>New South Wales</v>
      </c>
      <c r="G3545" t="s">
        <v>10</v>
      </c>
      <c r="H3545">
        <v>2478</v>
      </c>
      <c r="I3545" t="s">
        <v>11</v>
      </c>
      <c r="J3545" t="s">
        <v>68</v>
      </c>
      <c r="K3545" t="s">
        <v>153</v>
      </c>
      <c r="L3545" t="s">
        <v>16</v>
      </c>
      <c r="M3545" s="5">
        <v>845.82999999999993</v>
      </c>
    </row>
    <row r="3546" spans="1:13" x14ac:dyDescent="0.2">
      <c r="A3546" s="2">
        <v>45161</v>
      </c>
      <c r="B3546" s="3">
        <f t="shared" si="167"/>
        <v>2024</v>
      </c>
      <c r="C3546" t="str">
        <f t="shared" si="165"/>
        <v>2023-2024</v>
      </c>
      <c r="D3546" t="s">
        <v>147</v>
      </c>
      <c r="E3546" t="s">
        <v>98</v>
      </c>
      <c r="F3546" t="str">
        <f t="shared" si="166"/>
        <v>Victoria</v>
      </c>
      <c r="G3546" t="s">
        <v>45</v>
      </c>
      <c r="H3546">
        <v>3429</v>
      </c>
      <c r="I3546" t="s">
        <v>11</v>
      </c>
      <c r="J3546" t="s">
        <v>60</v>
      </c>
      <c r="K3546" t="s">
        <v>150</v>
      </c>
      <c r="L3546" t="s">
        <v>18</v>
      </c>
      <c r="M3546" s="5">
        <v>846.90000000000009</v>
      </c>
    </row>
    <row r="3547" spans="1:13" x14ac:dyDescent="0.2">
      <c r="A3547" s="2">
        <v>45197</v>
      </c>
      <c r="B3547" s="3">
        <f t="shared" si="167"/>
        <v>2024</v>
      </c>
      <c r="C3547" t="str">
        <f t="shared" si="165"/>
        <v>2023-2024</v>
      </c>
      <c r="D3547" t="s">
        <v>147</v>
      </c>
      <c r="E3547" t="s">
        <v>122</v>
      </c>
      <c r="F3547" t="str">
        <f t="shared" si="166"/>
        <v>New South Wales</v>
      </c>
      <c r="G3547" t="s">
        <v>10</v>
      </c>
      <c r="H3547">
        <v>2650</v>
      </c>
      <c r="I3547" t="s">
        <v>11</v>
      </c>
      <c r="J3547" t="s">
        <v>25</v>
      </c>
      <c r="K3547" t="s">
        <v>155</v>
      </c>
      <c r="L3547" t="s">
        <v>20</v>
      </c>
      <c r="M3547" s="5">
        <v>847.17</v>
      </c>
    </row>
    <row r="3548" spans="1:13" x14ac:dyDescent="0.2">
      <c r="A3548" s="2">
        <v>45351</v>
      </c>
      <c r="B3548" s="3">
        <f t="shared" si="167"/>
        <v>2024</v>
      </c>
      <c r="C3548" t="str">
        <f t="shared" si="165"/>
        <v>2023-2024</v>
      </c>
      <c r="D3548" t="s">
        <v>147</v>
      </c>
      <c r="E3548" t="s">
        <v>135</v>
      </c>
      <c r="F3548" t="str">
        <f t="shared" si="166"/>
        <v>Victoria</v>
      </c>
      <c r="G3548" t="s">
        <v>45</v>
      </c>
      <c r="H3548">
        <v>3550</v>
      </c>
      <c r="I3548" t="s">
        <v>11</v>
      </c>
      <c r="J3548" t="s">
        <v>60</v>
      </c>
      <c r="K3548" t="s">
        <v>149</v>
      </c>
      <c r="L3548" t="s">
        <v>15</v>
      </c>
      <c r="M3548" s="5">
        <v>848.59</v>
      </c>
    </row>
    <row r="3549" spans="1:13" x14ac:dyDescent="0.2">
      <c r="A3549" s="2">
        <v>45508</v>
      </c>
      <c r="B3549" s="3">
        <f t="shared" si="167"/>
        <v>2025</v>
      </c>
      <c r="C3549" t="str">
        <f t="shared" si="165"/>
        <v>2024-2025</v>
      </c>
      <c r="D3549" t="s">
        <v>148</v>
      </c>
      <c r="E3549" t="s">
        <v>134</v>
      </c>
      <c r="F3549" t="str">
        <f t="shared" si="166"/>
        <v>Queensland</v>
      </c>
      <c r="G3549" t="s">
        <v>35</v>
      </c>
      <c r="H3549">
        <v>4825</v>
      </c>
      <c r="I3549" t="s">
        <v>11</v>
      </c>
      <c r="J3549" t="s">
        <v>36</v>
      </c>
      <c r="K3549" t="s">
        <v>151</v>
      </c>
      <c r="L3549" t="s">
        <v>21</v>
      </c>
      <c r="M3549" s="5">
        <v>848.81999999999994</v>
      </c>
    </row>
    <row r="3550" spans="1:13" x14ac:dyDescent="0.2">
      <c r="A3550" s="2">
        <v>45158</v>
      </c>
      <c r="B3550" s="3">
        <f t="shared" si="167"/>
        <v>2024</v>
      </c>
      <c r="C3550" t="str">
        <f t="shared" si="165"/>
        <v>2023-2024</v>
      </c>
      <c r="D3550" t="s">
        <v>147</v>
      </c>
      <c r="E3550" t="s">
        <v>117</v>
      </c>
      <c r="F3550" t="str">
        <f t="shared" si="166"/>
        <v>Queensland</v>
      </c>
      <c r="G3550" t="s">
        <v>35</v>
      </c>
      <c r="H3550">
        <v>4119</v>
      </c>
      <c r="I3550" t="s">
        <v>11</v>
      </c>
      <c r="J3550" t="s">
        <v>43</v>
      </c>
      <c r="K3550" t="s">
        <v>19</v>
      </c>
      <c r="L3550" t="s">
        <v>23</v>
      </c>
      <c r="M3550" s="5">
        <v>850.43000000000006</v>
      </c>
    </row>
    <row r="3551" spans="1:13" x14ac:dyDescent="0.2">
      <c r="A3551" s="2">
        <v>45137</v>
      </c>
      <c r="B3551" s="3">
        <f t="shared" si="167"/>
        <v>2024</v>
      </c>
      <c r="C3551" t="str">
        <f t="shared" si="165"/>
        <v>2023-2024</v>
      </c>
      <c r="D3551" t="s">
        <v>147</v>
      </c>
      <c r="E3551" t="s">
        <v>134</v>
      </c>
      <c r="F3551" t="str">
        <f t="shared" si="166"/>
        <v>Queensland</v>
      </c>
      <c r="G3551" t="s">
        <v>35</v>
      </c>
      <c r="H3551">
        <v>4825</v>
      </c>
      <c r="I3551" t="s">
        <v>11</v>
      </c>
      <c r="J3551" t="s">
        <v>36</v>
      </c>
      <c r="K3551" t="s">
        <v>149</v>
      </c>
      <c r="L3551" t="s">
        <v>15</v>
      </c>
      <c r="M3551" s="5">
        <v>850.7299999999999</v>
      </c>
    </row>
    <row r="3552" spans="1:13" x14ac:dyDescent="0.2">
      <c r="A3552" s="2">
        <v>45416</v>
      </c>
      <c r="B3552" s="3">
        <f t="shared" si="167"/>
        <v>2024</v>
      </c>
      <c r="C3552" t="str">
        <f t="shared" si="165"/>
        <v>2023-2024</v>
      </c>
      <c r="D3552" t="s">
        <v>148</v>
      </c>
      <c r="E3552" t="s">
        <v>82</v>
      </c>
      <c r="F3552" t="str">
        <f t="shared" si="166"/>
        <v>Queensland</v>
      </c>
      <c r="G3552" t="s">
        <v>35</v>
      </c>
      <c r="H3552">
        <v>4012</v>
      </c>
      <c r="I3552" t="s">
        <v>11</v>
      </c>
      <c r="J3552" t="s">
        <v>43</v>
      </c>
      <c r="K3552" t="s">
        <v>149</v>
      </c>
      <c r="L3552" t="s">
        <v>15</v>
      </c>
      <c r="M3552" s="5">
        <v>852.90000000000009</v>
      </c>
    </row>
    <row r="3553" spans="1:13" x14ac:dyDescent="0.2">
      <c r="A3553" s="2">
        <v>45157</v>
      </c>
      <c r="B3553" s="3">
        <f t="shared" si="167"/>
        <v>2024</v>
      </c>
      <c r="C3553" t="str">
        <f t="shared" si="165"/>
        <v>2023-2024</v>
      </c>
      <c r="D3553" t="s">
        <v>148</v>
      </c>
      <c r="E3553" t="s">
        <v>108</v>
      </c>
      <c r="F3553" t="str">
        <f t="shared" si="166"/>
        <v>Victoria</v>
      </c>
      <c r="G3553" t="s">
        <v>45</v>
      </c>
      <c r="H3553">
        <v>3018</v>
      </c>
      <c r="I3553" t="s">
        <v>11</v>
      </c>
      <c r="J3553" t="s">
        <v>46</v>
      </c>
      <c r="K3553" t="s">
        <v>153</v>
      </c>
      <c r="L3553" t="s">
        <v>16</v>
      </c>
      <c r="M3553" s="5">
        <v>853.53</v>
      </c>
    </row>
    <row r="3554" spans="1:13" x14ac:dyDescent="0.2">
      <c r="A3554" s="2">
        <v>44957</v>
      </c>
      <c r="B3554" s="3">
        <f t="shared" si="167"/>
        <v>2023</v>
      </c>
      <c r="C3554" t="str">
        <f t="shared" si="165"/>
        <v>2022-2023</v>
      </c>
      <c r="D3554" t="s">
        <v>147</v>
      </c>
      <c r="E3554" t="s">
        <v>41</v>
      </c>
      <c r="F3554" t="str">
        <f t="shared" si="166"/>
        <v>New South Wales</v>
      </c>
      <c r="G3554" t="s">
        <v>10</v>
      </c>
      <c r="H3554">
        <v>2830</v>
      </c>
      <c r="I3554" t="s">
        <v>11</v>
      </c>
      <c r="J3554" t="s">
        <v>25</v>
      </c>
      <c r="K3554" t="s">
        <v>156</v>
      </c>
      <c r="L3554" t="s">
        <v>17</v>
      </c>
      <c r="M3554" s="5">
        <v>855.37000000000012</v>
      </c>
    </row>
    <row r="3555" spans="1:13" x14ac:dyDescent="0.2">
      <c r="A3555" s="2">
        <v>45525</v>
      </c>
      <c r="B3555" s="3">
        <f t="shared" si="167"/>
        <v>2025</v>
      </c>
      <c r="C3555" t="str">
        <f t="shared" si="165"/>
        <v>2024-2025</v>
      </c>
      <c r="D3555" t="s">
        <v>147</v>
      </c>
      <c r="E3555" t="s">
        <v>101</v>
      </c>
      <c r="F3555" t="str">
        <f t="shared" si="166"/>
        <v>Victoria</v>
      </c>
      <c r="G3555" t="s">
        <v>45</v>
      </c>
      <c r="H3555">
        <v>3131</v>
      </c>
      <c r="I3555" t="s">
        <v>11</v>
      </c>
      <c r="J3555" t="s">
        <v>63</v>
      </c>
      <c r="K3555" t="s">
        <v>150</v>
      </c>
      <c r="L3555" t="s">
        <v>18</v>
      </c>
      <c r="M3555" s="5">
        <v>858.84</v>
      </c>
    </row>
    <row r="3556" spans="1:13" x14ac:dyDescent="0.2">
      <c r="A3556" s="2">
        <v>45379</v>
      </c>
      <c r="B3556" s="3">
        <f t="shared" si="167"/>
        <v>2024</v>
      </c>
      <c r="C3556" t="str">
        <f t="shared" si="165"/>
        <v>2023-2024</v>
      </c>
      <c r="D3556" t="s">
        <v>148</v>
      </c>
      <c r="E3556" t="s">
        <v>146</v>
      </c>
      <c r="F3556" t="str">
        <f t="shared" si="166"/>
        <v>Victoria</v>
      </c>
      <c r="G3556" t="s">
        <v>45</v>
      </c>
      <c r="H3556">
        <v>3353</v>
      </c>
      <c r="I3556" t="s">
        <v>11</v>
      </c>
      <c r="J3556" t="s">
        <v>60</v>
      </c>
      <c r="K3556" t="s">
        <v>152</v>
      </c>
      <c r="L3556" t="s">
        <v>13</v>
      </c>
      <c r="M3556" s="5">
        <v>858.88999999999987</v>
      </c>
    </row>
    <row r="3557" spans="1:13" x14ac:dyDescent="0.2">
      <c r="A3557" s="2">
        <v>45036</v>
      </c>
      <c r="B3557" s="3">
        <f t="shared" si="167"/>
        <v>2023</v>
      </c>
      <c r="C3557" t="str">
        <f t="shared" si="165"/>
        <v>2022-2023</v>
      </c>
      <c r="D3557" t="s">
        <v>148</v>
      </c>
      <c r="E3557" t="s">
        <v>56</v>
      </c>
      <c r="F3557" t="str">
        <f t="shared" si="166"/>
        <v>Northern Territory</v>
      </c>
      <c r="G3557" t="s">
        <v>29</v>
      </c>
      <c r="H3557">
        <v>870</v>
      </c>
      <c r="I3557" t="s">
        <v>11</v>
      </c>
      <c r="J3557" t="s">
        <v>30</v>
      </c>
      <c r="K3557" t="s">
        <v>151</v>
      </c>
      <c r="L3557" t="s">
        <v>21</v>
      </c>
      <c r="M3557" s="5">
        <v>858.9</v>
      </c>
    </row>
    <row r="3558" spans="1:13" x14ac:dyDescent="0.2">
      <c r="A3558" s="2">
        <v>44977</v>
      </c>
      <c r="B3558" s="3">
        <f t="shared" si="167"/>
        <v>2023</v>
      </c>
      <c r="C3558" t="str">
        <f t="shared" si="165"/>
        <v>2022-2023</v>
      </c>
      <c r="D3558" t="s">
        <v>147</v>
      </c>
      <c r="E3558" t="s">
        <v>121</v>
      </c>
      <c r="F3558" t="str">
        <f t="shared" si="166"/>
        <v>Queensland</v>
      </c>
      <c r="G3558" t="s">
        <v>35</v>
      </c>
      <c r="H3558">
        <v>4700</v>
      </c>
      <c r="I3558" t="s">
        <v>11</v>
      </c>
      <c r="J3558" t="s">
        <v>51</v>
      </c>
      <c r="K3558" t="s">
        <v>155</v>
      </c>
      <c r="L3558" t="s">
        <v>20</v>
      </c>
      <c r="M3558" s="5">
        <v>858.96</v>
      </c>
    </row>
    <row r="3559" spans="1:13" x14ac:dyDescent="0.2">
      <c r="A3559" s="2">
        <v>45164</v>
      </c>
      <c r="B3559" s="3">
        <f t="shared" si="167"/>
        <v>2024</v>
      </c>
      <c r="C3559" t="str">
        <f t="shared" si="165"/>
        <v>2023-2024</v>
      </c>
      <c r="D3559" t="s">
        <v>147</v>
      </c>
      <c r="E3559" t="s">
        <v>44</v>
      </c>
      <c r="F3559" t="str">
        <f t="shared" si="166"/>
        <v>Victoria</v>
      </c>
      <c r="G3559" t="s">
        <v>45</v>
      </c>
      <c r="H3559">
        <v>3066</v>
      </c>
      <c r="I3559" t="s">
        <v>11</v>
      </c>
      <c r="J3559" t="s">
        <v>46</v>
      </c>
      <c r="K3559" t="s">
        <v>154</v>
      </c>
      <c r="L3559" t="s">
        <v>14</v>
      </c>
      <c r="M3559" s="5">
        <v>860.88000000000011</v>
      </c>
    </row>
    <row r="3560" spans="1:13" x14ac:dyDescent="0.2">
      <c r="A3560" s="2">
        <v>45182</v>
      </c>
      <c r="B3560" s="3">
        <f t="shared" si="167"/>
        <v>2024</v>
      </c>
      <c r="C3560" t="str">
        <f t="shared" si="165"/>
        <v>2023-2024</v>
      </c>
      <c r="D3560" t="s">
        <v>147</v>
      </c>
      <c r="E3560" t="s">
        <v>37</v>
      </c>
      <c r="F3560" t="str">
        <f t="shared" si="166"/>
        <v>South Australia</v>
      </c>
      <c r="G3560" t="s">
        <v>32</v>
      </c>
      <c r="H3560">
        <v>5607</v>
      </c>
      <c r="I3560" t="s">
        <v>11</v>
      </c>
      <c r="J3560" t="s">
        <v>38</v>
      </c>
      <c r="K3560" t="s">
        <v>151</v>
      </c>
      <c r="L3560" t="s">
        <v>21</v>
      </c>
      <c r="M3560" s="5">
        <v>861.81999999999994</v>
      </c>
    </row>
    <row r="3561" spans="1:13" x14ac:dyDescent="0.2">
      <c r="A3561" s="2">
        <v>45411</v>
      </c>
      <c r="B3561" s="3">
        <f t="shared" si="167"/>
        <v>2024</v>
      </c>
      <c r="C3561" t="str">
        <f t="shared" si="165"/>
        <v>2023-2024</v>
      </c>
      <c r="D3561" t="s">
        <v>147</v>
      </c>
      <c r="E3561" t="s">
        <v>143</v>
      </c>
      <c r="F3561" t="str">
        <f t="shared" si="166"/>
        <v>New South Wales</v>
      </c>
      <c r="G3561" t="s">
        <v>10</v>
      </c>
      <c r="H3561">
        <v>2154</v>
      </c>
      <c r="I3561" t="s">
        <v>11</v>
      </c>
      <c r="J3561" t="s">
        <v>27</v>
      </c>
      <c r="K3561" t="s">
        <v>152</v>
      </c>
      <c r="L3561" t="s">
        <v>13</v>
      </c>
      <c r="M3561" s="5">
        <v>865.65999999999985</v>
      </c>
    </row>
    <row r="3562" spans="1:13" x14ac:dyDescent="0.2">
      <c r="A3562" s="2">
        <v>45073</v>
      </c>
      <c r="B3562" s="3">
        <f t="shared" si="167"/>
        <v>2023</v>
      </c>
      <c r="C3562" t="str">
        <f t="shared" si="165"/>
        <v>2022-2023</v>
      </c>
      <c r="D3562" t="s">
        <v>147</v>
      </c>
      <c r="E3562" t="s">
        <v>137</v>
      </c>
      <c r="F3562" t="str">
        <f t="shared" si="166"/>
        <v>New South Wales</v>
      </c>
      <c r="G3562" t="s">
        <v>10</v>
      </c>
      <c r="H3562">
        <v>2031</v>
      </c>
      <c r="I3562" t="s">
        <v>11</v>
      </c>
      <c r="J3562" t="s">
        <v>12</v>
      </c>
      <c r="K3562" t="s">
        <v>154</v>
      </c>
      <c r="L3562" t="s">
        <v>14</v>
      </c>
      <c r="M3562" s="5">
        <v>866.43000000000006</v>
      </c>
    </row>
    <row r="3563" spans="1:13" x14ac:dyDescent="0.2">
      <c r="A3563" s="2">
        <v>45530</v>
      </c>
      <c r="B3563" s="3">
        <f t="shared" si="167"/>
        <v>2025</v>
      </c>
      <c r="C3563" t="str">
        <f t="shared" si="165"/>
        <v>2024-2025</v>
      </c>
      <c r="D3563" t="s">
        <v>147</v>
      </c>
      <c r="E3563" t="s">
        <v>47</v>
      </c>
      <c r="F3563" t="str">
        <f t="shared" si="166"/>
        <v>Western Australia</v>
      </c>
      <c r="G3563" t="s">
        <v>48</v>
      </c>
      <c r="H3563">
        <v>6030</v>
      </c>
      <c r="I3563" t="s">
        <v>11</v>
      </c>
      <c r="J3563" t="s">
        <v>49</v>
      </c>
      <c r="K3563" t="s">
        <v>155</v>
      </c>
      <c r="L3563" t="s">
        <v>20</v>
      </c>
      <c r="M3563" s="5">
        <v>866.95</v>
      </c>
    </row>
    <row r="3564" spans="1:13" x14ac:dyDescent="0.2">
      <c r="A3564" s="2">
        <v>45525</v>
      </c>
      <c r="B3564" s="3">
        <f t="shared" si="167"/>
        <v>2025</v>
      </c>
      <c r="C3564" t="str">
        <f t="shared" si="165"/>
        <v>2024-2025</v>
      </c>
      <c r="D3564" t="s">
        <v>147</v>
      </c>
      <c r="E3564" t="s">
        <v>126</v>
      </c>
      <c r="F3564" t="str">
        <f t="shared" si="166"/>
        <v>Queensland</v>
      </c>
      <c r="G3564" t="s">
        <v>35</v>
      </c>
      <c r="H3564">
        <v>4551</v>
      </c>
      <c r="I3564" t="s">
        <v>11</v>
      </c>
      <c r="J3564" t="s">
        <v>120</v>
      </c>
      <c r="K3564" t="s">
        <v>154</v>
      </c>
      <c r="L3564" t="s">
        <v>14</v>
      </c>
      <c r="M3564" s="5">
        <v>869.43000000000006</v>
      </c>
    </row>
    <row r="3565" spans="1:13" x14ac:dyDescent="0.2">
      <c r="A3565" s="2">
        <v>45025</v>
      </c>
      <c r="B3565" s="3">
        <f t="shared" si="167"/>
        <v>2023</v>
      </c>
      <c r="C3565" t="str">
        <f t="shared" si="165"/>
        <v>2022-2023</v>
      </c>
      <c r="D3565" t="s">
        <v>148</v>
      </c>
      <c r="E3565" t="s">
        <v>34</v>
      </c>
      <c r="F3565" t="str">
        <f t="shared" si="166"/>
        <v>Queensland</v>
      </c>
      <c r="G3565" t="s">
        <v>35</v>
      </c>
      <c r="H3565">
        <v>4802</v>
      </c>
      <c r="I3565" t="s">
        <v>11</v>
      </c>
      <c r="J3565" t="s">
        <v>36</v>
      </c>
      <c r="K3565" t="s">
        <v>155</v>
      </c>
      <c r="L3565" t="s">
        <v>20</v>
      </c>
      <c r="M3565" s="5">
        <v>870.44999999999993</v>
      </c>
    </row>
    <row r="3566" spans="1:13" x14ac:dyDescent="0.2">
      <c r="A3566" s="2">
        <v>45323</v>
      </c>
      <c r="B3566" s="3">
        <f t="shared" si="167"/>
        <v>2024</v>
      </c>
      <c r="C3566" t="str">
        <f t="shared" si="165"/>
        <v>2023-2024</v>
      </c>
      <c r="D3566" t="s">
        <v>147</v>
      </c>
      <c r="E3566" t="s">
        <v>128</v>
      </c>
      <c r="F3566" t="str">
        <f t="shared" si="166"/>
        <v>Western Australia</v>
      </c>
      <c r="G3566" t="s">
        <v>48</v>
      </c>
      <c r="H3566">
        <v>6027</v>
      </c>
      <c r="I3566" t="s">
        <v>11</v>
      </c>
      <c r="J3566" t="s">
        <v>49</v>
      </c>
      <c r="K3566" t="s">
        <v>150</v>
      </c>
      <c r="L3566" t="s">
        <v>18</v>
      </c>
      <c r="M3566" s="5">
        <v>870.48</v>
      </c>
    </row>
    <row r="3567" spans="1:13" x14ac:dyDescent="0.2">
      <c r="A3567" s="2">
        <v>45570</v>
      </c>
      <c r="B3567" s="3">
        <f t="shared" si="167"/>
        <v>2025</v>
      </c>
      <c r="C3567" t="str">
        <f t="shared" si="165"/>
        <v>2024-2025</v>
      </c>
      <c r="D3567" t="s">
        <v>147</v>
      </c>
      <c r="E3567" t="s">
        <v>144</v>
      </c>
      <c r="F3567" t="str">
        <f t="shared" si="166"/>
        <v>Queensland</v>
      </c>
      <c r="G3567" t="s">
        <v>35</v>
      </c>
      <c r="H3567">
        <v>4566</v>
      </c>
      <c r="I3567" t="s">
        <v>11</v>
      </c>
      <c r="J3567" t="s">
        <v>120</v>
      </c>
      <c r="K3567" t="s">
        <v>153</v>
      </c>
      <c r="L3567" t="s">
        <v>16</v>
      </c>
      <c r="M3567" s="5">
        <v>872.49000000000012</v>
      </c>
    </row>
    <row r="3568" spans="1:13" x14ac:dyDescent="0.2">
      <c r="A3568" s="2">
        <v>45391</v>
      </c>
      <c r="B3568" s="3">
        <f t="shared" si="167"/>
        <v>2024</v>
      </c>
      <c r="C3568" t="str">
        <f t="shared" si="165"/>
        <v>2023-2024</v>
      </c>
      <c r="D3568" t="s">
        <v>147</v>
      </c>
      <c r="E3568" t="s">
        <v>113</v>
      </c>
      <c r="F3568" t="str">
        <f t="shared" si="166"/>
        <v>Queensland</v>
      </c>
      <c r="G3568" t="s">
        <v>35</v>
      </c>
      <c r="H3568">
        <v>4215</v>
      </c>
      <c r="I3568" t="s">
        <v>11</v>
      </c>
      <c r="J3568" t="s">
        <v>104</v>
      </c>
      <c r="K3568" t="s">
        <v>154</v>
      </c>
      <c r="L3568" t="s">
        <v>14</v>
      </c>
      <c r="M3568" s="5">
        <v>872.91000000000008</v>
      </c>
    </row>
    <row r="3569" spans="1:13" x14ac:dyDescent="0.2">
      <c r="A3569" s="2">
        <v>45400</v>
      </c>
      <c r="B3569" s="3">
        <f t="shared" si="167"/>
        <v>2024</v>
      </c>
      <c r="C3569" t="str">
        <f t="shared" si="165"/>
        <v>2023-2024</v>
      </c>
      <c r="D3569" t="s">
        <v>147</v>
      </c>
      <c r="E3569" t="s">
        <v>126</v>
      </c>
      <c r="F3569" t="str">
        <f t="shared" si="166"/>
        <v>Queensland</v>
      </c>
      <c r="G3569" t="s">
        <v>35</v>
      </c>
      <c r="H3569">
        <v>4551</v>
      </c>
      <c r="I3569" t="s">
        <v>11</v>
      </c>
      <c r="J3569" t="s">
        <v>120</v>
      </c>
      <c r="K3569" t="s">
        <v>151</v>
      </c>
      <c r="L3569" t="s">
        <v>21</v>
      </c>
      <c r="M3569" s="5">
        <v>873.34</v>
      </c>
    </row>
    <row r="3570" spans="1:13" x14ac:dyDescent="0.2">
      <c r="A3570" s="2">
        <v>45459</v>
      </c>
      <c r="B3570" s="3">
        <f t="shared" si="167"/>
        <v>2024</v>
      </c>
      <c r="C3570" t="str">
        <f t="shared" si="165"/>
        <v>2023-2024</v>
      </c>
      <c r="D3570" t="s">
        <v>148</v>
      </c>
      <c r="E3570" t="s">
        <v>138</v>
      </c>
      <c r="F3570" t="str">
        <f t="shared" si="166"/>
        <v>Queensland</v>
      </c>
      <c r="G3570" t="s">
        <v>35</v>
      </c>
      <c r="H3570">
        <v>4558</v>
      </c>
      <c r="I3570" t="s">
        <v>11</v>
      </c>
      <c r="J3570" t="s">
        <v>120</v>
      </c>
      <c r="K3570" t="s">
        <v>151</v>
      </c>
      <c r="L3570" t="s">
        <v>21</v>
      </c>
      <c r="M3570" s="5">
        <v>873.59</v>
      </c>
    </row>
    <row r="3571" spans="1:13" x14ac:dyDescent="0.2">
      <c r="A3571" s="2">
        <v>45520</v>
      </c>
      <c r="B3571" s="3">
        <f t="shared" si="167"/>
        <v>2025</v>
      </c>
      <c r="C3571" t="str">
        <f t="shared" si="165"/>
        <v>2024-2025</v>
      </c>
      <c r="D3571" t="s">
        <v>147</v>
      </c>
      <c r="E3571" t="s">
        <v>145</v>
      </c>
      <c r="F3571" t="str">
        <f t="shared" si="166"/>
        <v>New South Wales</v>
      </c>
      <c r="G3571" t="s">
        <v>10</v>
      </c>
      <c r="H3571">
        <v>2101</v>
      </c>
      <c r="I3571" t="s">
        <v>11</v>
      </c>
      <c r="J3571" t="s">
        <v>27</v>
      </c>
      <c r="K3571" t="s">
        <v>152</v>
      </c>
      <c r="L3571" t="s">
        <v>13</v>
      </c>
      <c r="M3571" s="5">
        <v>875</v>
      </c>
    </row>
    <row r="3572" spans="1:13" x14ac:dyDescent="0.2">
      <c r="A3572" s="2">
        <v>45090</v>
      </c>
      <c r="B3572" s="3">
        <f t="shared" si="167"/>
        <v>2023</v>
      </c>
      <c r="C3572" t="str">
        <f t="shared" si="165"/>
        <v>2022-2023</v>
      </c>
      <c r="D3572" t="s">
        <v>148</v>
      </c>
      <c r="E3572" t="s">
        <v>34</v>
      </c>
      <c r="F3572" t="str">
        <f t="shared" si="166"/>
        <v>Queensland</v>
      </c>
      <c r="G3572" t="s">
        <v>35</v>
      </c>
      <c r="H3572">
        <v>4802</v>
      </c>
      <c r="I3572" t="s">
        <v>11</v>
      </c>
      <c r="J3572" t="s">
        <v>36</v>
      </c>
      <c r="K3572" t="s">
        <v>150</v>
      </c>
      <c r="L3572" t="s">
        <v>18</v>
      </c>
      <c r="M3572" s="5">
        <v>876.85</v>
      </c>
    </row>
    <row r="3573" spans="1:13" x14ac:dyDescent="0.2">
      <c r="A3573" s="2">
        <v>45064</v>
      </c>
      <c r="B3573" s="3">
        <f t="shared" si="167"/>
        <v>2023</v>
      </c>
      <c r="C3573" t="str">
        <f t="shared" si="165"/>
        <v>2022-2023</v>
      </c>
      <c r="D3573" t="s">
        <v>147</v>
      </c>
      <c r="E3573" t="s">
        <v>123</v>
      </c>
      <c r="F3573" t="str">
        <f t="shared" si="166"/>
        <v>Western Australia</v>
      </c>
      <c r="G3573" t="s">
        <v>48</v>
      </c>
      <c r="H3573">
        <v>6109</v>
      </c>
      <c r="I3573" t="s">
        <v>11</v>
      </c>
      <c r="J3573" t="s">
        <v>94</v>
      </c>
      <c r="K3573" t="s">
        <v>151</v>
      </c>
      <c r="L3573" t="s">
        <v>21</v>
      </c>
      <c r="M3573" s="5">
        <v>877.06999999999994</v>
      </c>
    </row>
    <row r="3574" spans="1:13" x14ac:dyDescent="0.2">
      <c r="A3574" s="2">
        <v>45415</v>
      </c>
      <c r="B3574" s="3">
        <f t="shared" si="167"/>
        <v>2024</v>
      </c>
      <c r="C3574" t="str">
        <f t="shared" si="165"/>
        <v>2023-2024</v>
      </c>
      <c r="D3574" t="s">
        <v>147</v>
      </c>
      <c r="E3574" t="s">
        <v>137</v>
      </c>
      <c r="F3574" t="str">
        <f t="shared" si="166"/>
        <v>New South Wales</v>
      </c>
      <c r="G3574" t="s">
        <v>10</v>
      </c>
      <c r="H3574">
        <v>2031</v>
      </c>
      <c r="I3574" t="s">
        <v>11</v>
      </c>
      <c r="J3574" t="s">
        <v>12</v>
      </c>
      <c r="K3574" t="s">
        <v>19</v>
      </c>
      <c r="L3574" t="s">
        <v>23</v>
      </c>
      <c r="M3574" s="5">
        <v>878.53</v>
      </c>
    </row>
    <row r="3575" spans="1:13" x14ac:dyDescent="0.2">
      <c r="A3575" s="2">
        <v>45286</v>
      </c>
      <c r="B3575" s="3">
        <f t="shared" si="167"/>
        <v>2024</v>
      </c>
      <c r="C3575" t="str">
        <f t="shared" si="165"/>
        <v>2023-2024</v>
      </c>
      <c r="D3575" t="s">
        <v>147</v>
      </c>
      <c r="E3575" t="s">
        <v>89</v>
      </c>
      <c r="F3575" t="str">
        <f t="shared" si="166"/>
        <v>Queensland</v>
      </c>
      <c r="G3575" t="s">
        <v>35</v>
      </c>
      <c r="H3575">
        <v>4655</v>
      </c>
      <c r="I3575" t="s">
        <v>11</v>
      </c>
      <c r="J3575" t="s">
        <v>51</v>
      </c>
      <c r="K3575" t="s">
        <v>151</v>
      </c>
      <c r="L3575" t="s">
        <v>21</v>
      </c>
      <c r="M3575" s="5">
        <v>879.85</v>
      </c>
    </row>
    <row r="3576" spans="1:13" x14ac:dyDescent="0.2">
      <c r="A3576" s="2">
        <v>45174</v>
      </c>
      <c r="B3576" s="3">
        <f t="shared" si="167"/>
        <v>2024</v>
      </c>
      <c r="C3576" t="str">
        <f t="shared" si="165"/>
        <v>2023-2024</v>
      </c>
      <c r="D3576" t="s">
        <v>147</v>
      </c>
      <c r="E3576" t="s">
        <v>83</v>
      </c>
      <c r="F3576" t="str">
        <f t="shared" si="166"/>
        <v>New South Wales</v>
      </c>
      <c r="G3576" t="s">
        <v>10</v>
      </c>
      <c r="H3576">
        <v>2750</v>
      </c>
      <c r="I3576" t="s">
        <v>11</v>
      </c>
      <c r="J3576" t="s">
        <v>25</v>
      </c>
      <c r="K3576" t="s">
        <v>151</v>
      </c>
      <c r="L3576" t="s">
        <v>21</v>
      </c>
      <c r="M3576" s="5">
        <v>879.87</v>
      </c>
    </row>
    <row r="3577" spans="1:13" x14ac:dyDescent="0.2">
      <c r="A3577" s="2">
        <v>45274</v>
      </c>
      <c r="B3577" s="3">
        <f t="shared" si="167"/>
        <v>2024</v>
      </c>
      <c r="C3577" t="str">
        <f t="shared" si="165"/>
        <v>2023-2024</v>
      </c>
      <c r="D3577" t="s">
        <v>147</v>
      </c>
      <c r="E3577" t="s">
        <v>95</v>
      </c>
      <c r="F3577" t="str">
        <f t="shared" si="166"/>
        <v>Victoria</v>
      </c>
      <c r="G3577" t="s">
        <v>45</v>
      </c>
      <c r="H3577">
        <v>3931</v>
      </c>
      <c r="I3577" t="s">
        <v>11</v>
      </c>
      <c r="J3577" t="s">
        <v>55</v>
      </c>
      <c r="K3577" t="s">
        <v>149</v>
      </c>
      <c r="L3577" t="s">
        <v>15</v>
      </c>
      <c r="M3577" s="5">
        <v>882.53</v>
      </c>
    </row>
    <row r="3578" spans="1:13" x14ac:dyDescent="0.2">
      <c r="A3578" s="2">
        <v>45582</v>
      </c>
      <c r="B3578" s="3">
        <f t="shared" si="167"/>
        <v>2025</v>
      </c>
      <c r="C3578" t="str">
        <f t="shared" si="165"/>
        <v>2024-2025</v>
      </c>
      <c r="D3578" t="s">
        <v>147</v>
      </c>
      <c r="E3578" t="s">
        <v>138</v>
      </c>
      <c r="F3578" t="str">
        <f t="shared" si="166"/>
        <v>Queensland</v>
      </c>
      <c r="G3578" t="s">
        <v>35</v>
      </c>
      <c r="H3578">
        <v>4558</v>
      </c>
      <c r="I3578" t="s">
        <v>11</v>
      </c>
      <c r="J3578" t="s">
        <v>120</v>
      </c>
      <c r="K3578" t="s">
        <v>152</v>
      </c>
      <c r="L3578" t="s">
        <v>13</v>
      </c>
      <c r="M3578" s="5">
        <v>882.84</v>
      </c>
    </row>
    <row r="3579" spans="1:13" x14ac:dyDescent="0.2">
      <c r="A3579" s="2">
        <v>45065</v>
      </c>
      <c r="B3579" s="3">
        <f t="shared" si="167"/>
        <v>2023</v>
      </c>
      <c r="C3579" t="str">
        <f t="shared" si="165"/>
        <v>2022-2023</v>
      </c>
      <c r="D3579" t="s">
        <v>147</v>
      </c>
      <c r="E3579" t="s">
        <v>101</v>
      </c>
      <c r="F3579" t="str">
        <f t="shared" si="166"/>
        <v>Victoria</v>
      </c>
      <c r="G3579" t="s">
        <v>45</v>
      </c>
      <c r="H3579">
        <v>3131</v>
      </c>
      <c r="I3579" t="s">
        <v>11</v>
      </c>
      <c r="J3579" t="s">
        <v>63</v>
      </c>
      <c r="K3579" t="s">
        <v>150</v>
      </c>
      <c r="L3579" t="s">
        <v>18</v>
      </c>
      <c r="M3579" s="5">
        <v>884.31999999999994</v>
      </c>
    </row>
    <row r="3580" spans="1:13" x14ac:dyDescent="0.2">
      <c r="A3580" s="2">
        <v>45398</v>
      </c>
      <c r="B3580" s="3">
        <f t="shared" si="167"/>
        <v>2024</v>
      </c>
      <c r="C3580" t="str">
        <f t="shared" si="165"/>
        <v>2023-2024</v>
      </c>
      <c r="D3580" t="s">
        <v>147</v>
      </c>
      <c r="E3580" t="s">
        <v>103</v>
      </c>
      <c r="F3580" t="str">
        <f t="shared" si="166"/>
        <v>Queensland</v>
      </c>
      <c r="G3580" t="s">
        <v>35</v>
      </c>
      <c r="H3580">
        <v>4509</v>
      </c>
      <c r="I3580" t="s">
        <v>11</v>
      </c>
      <c r="J3580" t="s">
        <v>104</v>
      </c>
      <c r="K3580" t="s">
        <v>152</v>
      </c>
      <c r="L3580" t="s">
        <v>13</v>
      </c>
      <c r="M3580" s="5">
        <v>886.66999999999973</v>
      </c>
    </row>
    <row r="3581" spans="1:13" x14ac:dyDescent="0.2">
      <c r="A3581" s="2">
        <v>45315</v>
      </c>
      <c r="B3581" s="3">
        <f t="shared" si="167"/>
        <v>2024</v>
      </c>
      <c r="C3581" t="str">
        <f t="shared" si="165"/>
        <v>2023-2024</v>
      </c>
      <c r="D3581" t="s">
        <v>148</v>
      </c>
      <c r="E3581" t="s">
        <v>72</v>
      </c>
      <c r="F3581" t="str">
        <f t="shared" si="166"/>
        <v>Western Australia</v>
      </c>
      <c r="G3581" t="s">
        <v>48</v>
      </c>
      <c r="H3581">
        <v>6010</v>
      </c>
      <c r="I3581" t="s">
        <v>11</v>
      </c>
      <c r="J3581" t="s">
        <v>49</v>
      </c>
      <c r="K3581" t="s">
        <v>149</v>
      </c>
      <c r="L3581" t="s">
        <v>15</v>
      </c>
      <c r="M3581" s="5">
        <v>887.64</v>
      </c>
    </row>
    <row r="3582" spans="1:13" x14ac:dyDescent="0.2">
      <c r="A3582" s="2">
        <v>45607</v>
      </c>
      <c r="B3582" s="3">
        <f t="shared" si="167"/>
        <v>2025</v>
      </c>
      <c r="C3582" t="str">
        <f t="shared" si="165"/>
        <v>2024-2025</v>
      </c>
      <c r="D3582" t="s">
        <v>147</v>
      </c>
      <c r="E3582" t="s">
        <v>64</v>
      </c>
      <c r="F3582" t="str">
        <f t="shared" si="166"/>
        <v>Victoria</v>
      </c>
      <c r="G3582" t="s">
        <v>45</v>
      </c>
      <c r="H3582">
        <v>3199</v>
      </c>
      <c r="I3582" t="s">
        <v>11</v>
      </c>
      <c r="J3582" t="s">
        <v>63</v>
      </c>
      <c r="K3582" t="s">
        <v>154</v>
      </c>
      <c r="L3582" t="s">
        <v>14</v>
      </c>
      <c r="M3582" s="5">
        <v>887.92999999999984</v>
      </c>
    </row>
    <row r="3583" spans="1:13" x14ac:dyDescent="0.2">
      <c r="A3583" s="2">
        <v>45476</v>
      </c>
      <c r="B3583" s="3">
        <f t="shared" si="167"/>
        <v>2025</v>
      </c>
      <c r="C3583" t="str">
        <f t="shared" si="165"/>
        <v>2024-2025</v>
      </c>
      <c r="D3583" t="s">
        <v>147</v>
      </c>
      <c r="E3583" t="s">
        <v>39</v>
      </c>
      <c r="F3583" t="str">
        <f t="shared" si="166"/>
        <v>South Australia</v>
      </c>
      <c r="G3583" t="s">
        <v>32</v>
      </c>
      <c r="H3583">
        <v>5343</v>
      </c>
      <c r="I3583" t="s">
        <v>11</v>
      </c>
      <c r="J3583" t="s">
        <v>38</v>
      </c>
      <c r="K3583" t="s">
        <v>149</v>
      </c>
      <c r="L3583" t="s">
        <v>15</v>
      </c>
      <c r="M3583" s="5">
        <v>888.10000000000014</v>
      </c>
    </row>
    <row r="3584" spans="1:13" x14ac:dyDescent="0.2">
      <c r="A3584" s="2">
        <v>45364</v>
      </c>
      <c r="B3584" s="3">
        <f t="shared" si="167"/>
        <v>2024</v>
      </c>
      <c r="C3584" t="str">
        <f t="shared" si="165"/>
        <v>2023-2024</v>
      </c>
      <c r="D3584" t="s">
        <v>147</v>
      </c>
      <c r="E3584" t="s">
        <v>132</v>
      </c>
      <c r="F3584" t="str">
        <f t="shared" si="166"/>
        <v>New South Wales</v>
      </c>
      <c r="G3584" t="s">
        <v>10</v>
      </c>
      <c r="H3584">
        <v>2800</v>
      </c>
      <c r="I3584" t="s">
        <v>11</v>
      </c>
      <c r="J3584" t="s">
        <v>25</v>
      </c>
      <c r="K3584" t="s">
        <v>157</v>
      </c>
      <c r="L3584" t="s">
        <v>22</v>
      </c>
      <c r="M3584" s="5">
        <v>891.40000000000009</v>
      </c>
    </row>
    <row r="3585" spans="1:13" x14ac:dyDescent="0.2">
      <c r="A3585" s="2">
        <v>45180</v>
      </c>
      <c r="B3585" s="3">
        <f t="shared" si="167"/>
        <v>2024</v>
      </c>
      <c r="C3585" t="str">
        <f t="shared" si="165"/>
        <v>2023-2024</v>
      </c>
      <c r="D3585" t="s">
        <v>147</v>
      </c>
      <c r="E3585" t="s">
        <v>65</v>
      </c>
      <c r="F3585" t="str">
        <f t="shared" si="166"/>
        <v>New South Wales</v>
      </c>
      <c r="G3585" t="s">
        <v>10</v>
      </c>
      <c r="H3585">
        <v>2541</v>
      </c>
      <c r="I3585" t="s">
        <v>11</v>
      </c>
      <c r="J3585" t="s">
        <v>58</v>
      </c>
      <c r="K3585" t="s">
        <v>154</v>
      </c>
      <c r="L3585" t="s">
        <v>14</v>
      </c>
      <c r="M3585" s="5">
        <v>892.11000000000013</v>
      </c>
    </row>
    <row r="3586" spans="1:13" x14ac:dyDescent="0.2">
      <c r="A3586" s="2">
        <v>44927</v>
      </c>
      <c r="B3586" s="3">
        <f t="shared" si="167"/>
        <v>2023</v>
      </c>
      <c r="C3586" t="str">
        <f t="shared" ref="C3586:C3649" si="168">IF(MONTH(A3586) &gt;= 7, YEAR(A3586) &amp; "-" &amp; YEAR(A3586) + 1, YEAR(A3586) - 1 &amp; "-" &amp; YEAR(A3586))</f>
        <v>2022-2023</v>
      </c>
      <c r="D3586" t="s">
        <v>147</v>
      </c>
      <c r="E3586" t="s">
        <v>69</v>
      </c>
      <c r="F3586" t="str">
        <f t="shared" ref="F3586:F3649" si="169">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row>
    <row r="3587" spans="1:13" x14ac:dyDescent="0.2">
      <c r="A3587" s="2">
        <v>45107</v>
      </c>
      <c r="B3587" s="3">
        <f t="shared" ref="B3587:B3650" si="170">IF(MONTH(A3587)&gt;=7,YEAR(A3587)+1,YEAR(A3587))</f>
        <v>2023</v>
      </c>
      <c r="C3587" t="str">
        <f t="shared" si="168"/>
        <v>2022-2023</v>
      </c>
      <c r="D3587" t="s">
        <v>147</v>
      </c>
      <c r="E3587" t="s">
        <v>85</v>
      </c>
      <c r="F3587" t="str">
        <f t="shared" si="169"/>
        <v>Queensland</v>
      </c>
      <c r="G3587" t="s">
        <v>35</v>
      </c>
      <c r="H3587">
        <v>4883</v>
      </c>
      <c r="I3587" t="s">
        <v>11</v>
      </c>
      <c r="J3587" t="s">
        <v>36</v>
      </c>
      <c r="K3587" t="s">
        <v>151</v>
      </c>
      <c r="L3587" t="s">
        <v>21</v>
      </c>
      <c r="M3587" s="5">
        <v>893.95</v>
      </c>
    </row>
    <row r="3588" spans="1:13" x14ac:dyDescent="0.2">
      <c r="A3588" s="2">
        <v>45495</v>
      </c>
      <c r="B3588" s="3">
        <f t="shared" si="170"/>
        <v>2025</v>
      </c>
      <c r="C3588" t="str">
        <f t="shared" si="168"/>
        <v>2024-2025</v>
      </c>
      <c r="D3588" t="s">
        <v>147</v>
      </c>
      <c r="E3588" t="s">
        <v>79</v>
      </c>
      <c r="F3588" t="str">
        <f t="shared" si="169"/>
        <v>Australian Capital Territory</v>
      </c>
      <c r="G3588" t="s">
        <v>80</v>
      </c>
      <c r="H3588">
        <v>2617</v>
      </c>
      <c r="I3588" t="s">
        <v>11</v>
      </c>
      <c r="J3588" t="s">
        <v>58</v>
      </c>
      <c r="K3588" t="s">
        <v>155</v>
      </c>
      <c r="L3588" t="s">
        <v>20</v>
      </c>
      <c r="M3588" s="5">
        <v>893.98999999999978</v>
      </c>
    </row>
    <row r="3589" spans="1:13" x14ac:dyDescent="0.2">
      <c r="A3589" s="2">
        <v>45158</v>
      </c>
      <c r="B3589" s="3">
        <f t="shared" si="170"/>
        <v>2024</v>
      </c>
      <c r="C3589" t="str">
        <f t="shared" si="168"/>
        <v>2023-2024</v>
      </c>
      <c r="D3589" t="s">
        <v>147</v>
      </c>
      <c r="E3589" t="s">
        <v>139</v>
      </c>
      <c r="F3589" t="str">
        <f t="shared" si="169"/>
        <v>New South Wales</v>
      </c>
      <c r="G3589" t="s">
        <v>10</v>
      </c>
      <c r="H3589">
        <v>2020</v>
      </c>
      <c r="I3589" t="s">
        <v>11</v>
      </c>
      <c r="J3589" t="s">
        <v>12</v>
      </c>
      <c r="K3589" t="s">
        <v>151</v>
      </c>
      <c r="L3589" t="s">
        <v>21</v>
      </c>
      <c r="M3589" s="5">
        <v>894.97</v>
      </c>
    </row>
    <row r="3590" spans="1:13" x14ac:dyDescent="0.2">
      <c r="A3590" s="2">
        <v>45034</v>
      </c>
      <c r="B3590" s="3">
        <f t="shared" si="170"/>
        <v>2023</v>
      </c>
      <c r="C3590" t="str">
        <f t="shared" si="168"/>
        <v>2022-2023</v>
      </c>
      <c r="D3590" t="s">
        <v>148</v>
      </c>
      <c r="E3590" t="s">
        <v>54</v>
      </c>
      <c r="F3590" t="str">
        <f t="shared" si="169"/>
        <v>Victoria</v>
      </c>
      <c r="G3590" t="s">
        <v>45</v>
      </c>
      <c r="H3590">
        <v>3977</v>
      </c>
      <c r="I3590" t="s">
        <v>11</v>
      </c>
      <c r="J3590" t="s">
        <v>55</v>
      </c>
      <c r="K3590" t="s">
        <v>150</v>
      </c>
      <c r="L3590" t="s">
        <v>18</v>
      </c>
      <c r="M3590" s="5">
        <v>895.24</v>
      </c>
    </row>
    <row r="3591" spans="1:13" x14ac:dyDescent="0.2">
      <c r="A3591" s="2">
        <v>45220</v>
      </c>
      <c r="B3591" s="3">
        <f t="shared" si="170"/>
        <v>2024</v>
      </c>
      <c r="C3591" t="str">
        <f t="shared" si="168"/>
        <v>2023-2024</v>
      </c>
      <c r="D3591" t="s">
        <v>147</v>
      </c>
      <c r="E3591" t="s">
        <v>131</v>
      </c>
      <c r="F3591" t="str">
        <f t="shared" si="169"/>
        <v>Western Australia</v>
      </c>
      <c r="G3591" t="s">
        <v>48</v>
      </c>
      <c r="H3591">
        <v>6530</v>
      </c>
      <c r="I3591" t="s">
        <v>11</v>
      </c>
      <c r="J3591" t="s">
        <v>77</v>
      </c>
      <c r="K3591" t="s">
        <v>154</v>
      </c>
      <c r="L3591" t="s">
        <v>14</v>
      </c>
      <c r="M3591" s="5">
        <v>895.92000000000007</v>
      </c>
    </row>
    <row r="3592" spans="1:13" x14ac:dyDescent="0.2">
      <c r="A3592" s="2">
        <v>45002</v>
      </c>
      <c r="B3592" s="3">
        <f t="shared" si="170"/>
        <v>2023</v>
      </c>
      <c r="C3592" t="str">
        <f t="shared" si="168"/>
        <v>2022-2023</v>
      </c>
      <c r="D3592" t="s">
        <v>147</v>
      </c>
      <c r="E3592" t="s">
        <v>114</v>
      </c>
      <c r="F3592" t="str">
        <f t="shared" si="169"/>
        <v>Victoria</v>
      </c>
      <c r="G3592" t="s">
        <v>45</v>
      </c>
      <c r="H3592">
        <v>3551</v>
      </c>
      <c r="I3592" t="s">
        <v>11</v>
      </c>
      <c r="J3592" t="s">
        <v>60</v>
      </c>
      <c r="K3592" t="s">
        <v>19</v>
      </c>
      <c r="L3592" t="s">
        <v>23</v>
      </c>
      <c r="M3592" s="5">
        <v>896.08</v>
      </c>
    </row>
    <row r="3593" spans="1:13" x14ac:dyDescent="0.2">
      <c r="A3593" s="2">
        <v>45069</v>
      </c>
      <c r="B3593" s="3">
        <f t="shared" si="170"/>
        <v>2023</v>
      </c>
      <c r="C3593" t="str">
        <f t="shared" si="168"/>
        <v>2022-2023</v>
      </c>
      <c r="D3593" t="s">
        <v>147</v>
      </c>
      <c r="E3593" t="s">
        <v>137</v>
      </c>
      <c r="F3593" t="str">
        <f t="shared" si="169"/>
        <v>New South Wales</v>
      </c>
      <c r="G3593" t="s">
        <v>10</v>
      </c>
      <c r="H3593">
        <v>2031</v>
      </c>
      <c r="I3593" t="s">
        <v>11</v>
      </c>
      <c r="J3593" t="s">
        <v>12</v>
      </c>
      <c r="K3593" t="s">
        <v>150</v>
      </c>
      <c r="L3593" t="s">
        <v>18</v>
      </c>
      <c r="M3593" s="5">
        <v>898.7</v>
      </c>
    </row>
    <row r="3594" spans="1:13" x14ac:dyDescent="0.2">
      <c r="A3594" s="2">
        <v>45038</v>
      </c>
      <c r="B3594" s="3">
        <f t="shared" si="170"/>
        <v>2023</v>
      </c>
      <c r="C3594" t="str">
        <f t="shared" si="168"/>
        <v>2022-2023</v>
      </c>
      <c r="D3594" t="s">
        <v>148</v>
      </c>
      <c r="E3594" t="s">
        <v>100</v>
      </c>
      <c r="F3594" t="str">
        <f t="shared" si="169"/>
        <v>Western Australia</v>
      </c>
      <c r="G3594" t="s">
        <v>48</v>
      </c>
      <c r="H3594">
        <v>6021</v>
      </c>
      <c r="I3594" t="s">
        <v>11</v>
      </c>
      <c r="J3594" t="s">
        <v>49</v>
      </c>
      <c r="K3594" t="s">
        <v>151</v>
      </c>
      <c r="L3594" t="s">
        <v>21</v>
      </c>
      <c r="M3594" s="5">
        <v>898.84</v>
      </c>
    </row>
    <row r="3595" spans="1:13" x14ac:dyDescent="0.2">
      <c r="A3595" s="2">
        <v>45544</v>
      </c>
      <c r="B3595" s="3">
        <f t="shared" si="170"/>
        <v>2025</v>
      </c>
      <c r="C3595" t="str">
        <f t="shared" si="168"/>
        <v>2024-2025</v>
      </c>
      <c r="D3595" t="s">
        <v>147</v>
      </c>
      <c r="E3595" t="s">
        <v>86</v>
      </c>
      <c r="F3595" t="str">
        <f t="shared" si="169"/>
        <v>New South Wales</v>
      </c>
      <c r="G3595" t="s">
        <v>10</v>
      </c>
      <c r="H3595">
        <v>2064</v>
      </c>
      <c r="I3595" t="s">
        <v>11</v>
      </c>
      <c r="J3595" t="s">
        <v>12</v>
      </c>
      <c r="K3595" t="s">
        <v>151</v>
      </c>
      <c r="L3595" t="s">
        <v>21</v>
      </c>
      <c r="M3595" s="5">
        <v>898.8599999999999</v>
      </c>
    </row>
    <row r="3596" spans="1:13" x14ac:dyDescent="0.2">
      <c r="A3596" s="2">
        <v>45169</v>
      </c>
      <c r="B3596" s="3">
        <f t="shared" si="170"/>
        <v>2024</v>
      </c>
      <c r="C3596" t="str">
        <f t="shared" si="168"/>
        <v>2023-2024</v>
      </c>
      <c r="D3596" t="s">
        <v>148</v>
      </c>
      <c r="E3596" t="s">
        <v>85</v>
      </c>
      <c r="F3596" t="str">
        <f t="shared" si="169"/>
        <v>Queensland</v>
      </c>
      <c r="G3596" t="s">
        <v>35</v>
      </c>
      <c r="H3596">
        <v>4883</v>
      </c>
      <c r="I3596" t="s">
        <v>11</v>
      </c>
      <c r="J3596" t="s">
        <v>36</v>
      </c>
      <c r="K3596" t="s">
        <v>151</v>
      </c>
      <c r="L3596" t="s">
        <v>21</v>
      </c>
      <c r="M3596" s="5">
        <v>899.55</v>
      </c>
    </row>
    <row r="3597" spans="1:13" x14ac:dyDescent="0.2">
      <c r="A3597" s="2">
        <v>45336</v>
      </c>
      <c r="B3597" s="3">
        <f t="shared" si="170"/>
        <v>2024</v>
      </c>
      <c r="C3597" t="str">
        <f t="shared" si="168"/>
        <v>2023-2024</v>
      </c>
      <c r="D3597" t="s">
        <v>148</v>
      </c>
      <c r="E3597" t="s">
        <v>135</v>
      </c>
      <c r="F3597" t="str">
        <f t="shared" si="169"/>
        <v>Victoria</v>
      </c>
      <c r="G3597" t="s">
        <v>45</v>
      </c>
      <c r="H3597">
        <v>3550</v>
      </c>
      <c r="I3597" t="s">
        <v>11</v>
      </c>
      <c r="J3597" t="s">
        <v>60</v>
      </c>
      <c r="K3597" t="s">
        <v>19</v>
      </c>
      <c r="L3597" t="s">
        <v>23</v>
      </c>
      <c r="M3597" s="5">
        <v>901.28999999999985</v>
      </c>
    </row>
    <row r="3598" spans="1:13" x14ac:dyDescent="0.2">
      <c r="A3598" s="2">
        <v>45533</v>
      </c>
      <c r="B3598" s="3">
        <f t="shared" si="170"/>
        <v>2025</v>
      </c>
      <c r="C3598" t="str">
        <f t="shared" si="168"/>
        <v>2024-2025</v>
      </c>
      <c r="D3598" t="s">
        <v>147</v>
      </c>
      <c r="E3598" t="s">
        <v>113</v>
      </c>
      <c r="F3598" t="str">
        <f t="shared" si="169"/>
        <v>Queensland</v>
      </c>
      <c r="G3598" t="s">
        <v>35</v>
      </c>
      <c r="H3598">
        <v>4215</v>
      </c>
      <c r="I3598" t="s">
        <v>11</v>
      </c>
      <c r="J3598" t="s">
        <v>104</v>
      </c>
      <c r="K3598" t="s">
        <v>156</v>
      </c>
      <c r="L3598" t="s">
        <v>17</v>
      </c>
      <c r="M3598" s="5">
        <v>902.49</v>
      </c>
    </row>
    <row r="3599" spans="1:13" x14ac:dyDescent="0.2">
      <c r="A3599" s="2">
        <v>45405</v>
      </c>
      <c r="B3599" s="3">
        <f t="shared" si="170"/>
        <v>2024</v>
      </c>
      <c r="C3599" t="str">
        <f t="shared" si="168"/>
        <v>2023-2024</v>
      </c>
      <c r="D3599" t="s">
        <v>147</v>
      </c>
      <c r="E3599" t="s">
        <v>136</v>
      </c>
      <c r="F3599" t="str">
        <f t="shared" si="169"/>
        <v>Victoria</v>
      </c>
      <c r="G3599" t="s">
        <v>45</v>
      </c>
      <c r="H3599">
        <v>3175</v>
      </c>
      <c r="I3599" t="s">
        <v>11</v>
      </c>
      <c r="J3599" t="s">
        <v>63</v>
      </c>
      <c r="K3599" t="s">
        <v>151</v>
      </c>
      <c r="L3599" t="s">
        <v>21</v>
      </c>
      <c r="M3599" s="5">
        <v>903.78</v>
      </c>
    </row>
    <row r="3600" spans="1:13" x14ac:dyDescent="0.2">
      <c r="A3600" s="2">
        <v>45599</v>
      </c>
      <c r="B3600" s="3">
        <f t="shared" si="170"/>
        <v>2025</v>
      </c>
      <c r="C3600" t="str">
        <f t="shared" si="168"/>
        <v>2024-2025</v>
      </c>
      <c r="D3600" t="s">
        <v>148</v>
      </c>
      <c r="E3600" t="s">
        <v>135</v>
      </c>
      <c r="F3600" t="str">
        <f t="shared" si="169"/>
        <v>Victoria</v>
      </c>
      <c r="G3600" t="s">
        <v>45</v>
      </c>
      <c r="H3600">
        <v>3550</v>
      </c>
      <c r="I3600" t="s">
        <v>11</v>
      </c>
      <c r="J3600" t="s">
        <v>60</v>
      </c>
      <c r="K3600" t="s">
        <v>157</v>
      </c>
      <c r="L3600" t="s">
        <v>22</v>
      </c>
      <c r="M3600" s="5">
        <v>903.89</v>
      </c>
    </row>
    <row r="3601" spans="1:13" x14ac:dyDescent="0.2">
      <c r="A3601" s="2">
        <v>45135</v>
      </c>
      <c r="B3601" s="3">
        <f t="shared" si="170"/>
        <v>2024</v>
      </c>
      <c r="C3601" t="str">
        <f t="shared" si="168"/>
        <v>2023-2024</v>
      </c>
      <c r="D3601" t="s">
        <v>147</v>
      </c>
      <c r="E3601" t="s">
        <v>57</v>
      </c>
      <c r="F3601" t="str">
        <f t="shared" si="169"/>
        <v>New South Wales</v>
      </c>
      <c r="G3601" t="s">
        <v>10</v>
      </c>
      <c r="H3601">
        <v>2560</v>
      </c>
      <c r="I3601" t="s">
        <v>11</v>
      </c>
      <c r="J3601" t="s">
        <v>58</v>
      </c>
      <c r="K3601" t="s">
        <v>19</v>
      </c>
      <c r="L3601" t="s">
        <v>23</v>
      </c>
      <c r="M3601" s="5">
        <v>903.99</v>
      </c>
    </row>
    <row r="3602" spans="1:13" x14ac:dyDescent="0.2">
      <c r="A3602" s="2">
        <v>45400</v>
      </c>
      <c r="B3602" s="3">
        <f t="shared" si="170"/>
        <v>2024</v>
      </c>
      <c r="C3602" t="str">
        <f t="shared" si="168"/>
        <v>2023-2024</v>
      </c>
      <c r="D3602" t="s">
        <v>148</v>
      </c>
      <c r="E3602" t="s">
        <v>54</v>
      </c>
      <c r="F3602" t="str">
        <f t="shared" si="169"/>
        <v>Victoria</v>
      </c>
      <c r="G3602" t="s">
        <v>45</v>
      </c>
      <c r="H3602">
        <v>3977</v>
      </c>
      <c r="I3602" t="s">
        <v>11</v>
      </c>
      <c r="J3602" t="s">
        <v>55</v>
      </c>
      <c r="K3602" t="s">
        <v>153</v>
      </c>
      <c r="L3602" t="s">
        <v>16</v>
      </c>
      <c r="M3602" s="5">
        <v>906.07999999999993</v>
      </c>
    </row>
    <row r="3603" spans="1:13" x14ac:dyDescent="0.2">
      <c r="A3603" s="2">
        <v>45390</v>
      </c>
      <c r="B3603" s="3">
        <f t="shared" si="170"/>
        <v>2024</v>
      </c>
      <c r="C3603" t="str">
        <f t="shared" si="168"/>
        <v>2023-2024</v>
      </c>
      <c r="D3603" t="s">
        <v>148</v>
      </c>
      <c r="E3603" t="s">
        <v>131</v>
      </c>
      <c r="F3603" t="str">
        <f t="shared" si="169"/>
        <v>Western Australia</v>
      </c>
      <c r="G3603" t="s">
        <v>48</v>
      </c>
      <c r="H3603">
        <v>6530</v>
      </c>
      <c r="I3603" t="s">
        <v>11</v>
      </c>
      <c r="J3603" t="s">
        <v>77</v>
      </c>
      <c r="K3603" t="s">
        <v>154</v>
      </c>
      <c r="L3603" t="s">
        <v>14</v>
      </c>
      <c r="M3603" s="5">
        <v>908.5100000000001</v>
      </c>
    </row>
    <row r="3604" spans="1:13" x14ac:dyDescent="0.2">
      <c r="A3604" s="2">
        <v>44951</v>
      </c>
      <c r="B3604" s="3">
        <f t="shared" si="170"/>
        <v>2023</v>
      </c>
      <c r="C3604" t="str">
        <f t="shared" si="168"/>
        <v>2022-2023</v>
      </c>
      <c r="D3604" t="s">
        <v>147</v>
      </c>
      <c r="E3604" t="s">
        <v>121</v>
      </c>
      <c r="F3604" t="str">
        <f t="shared" si="169"/>
        <v>Queensland</v>
      </c>
      <c r="G3604" t="s">
        <v>35</v>
      </c>
      <c r="H3604">
        <v>4700</v>
      </c>
      <c r="I3604" t="s">
        <v>11</v>
      </c>
      <c r="J3604" t="s">
        <v>51</v>
      </c>
      <c r="K3604" t="s">
        <v>153</v>
      </c>
      <c r="L3604" t="s">
        <v>16</v>
      </c>
      <c r="M3604" s="5">
        <v>912.27</v>
      </c>
    </row>
    <row r="3605" spans="1:13" x14ac:dyDescent="0.2">
      <c r="A3605" s="2">
        <v>44985</v>
      </c>
      <c r="B3605" s="3">
        <f t="shared" si="170"/>
        <v>2023</v>
      </c>
      <c r="C3605" t="str">
        <f t="shared" si="168"/>
        <v>2022-2023</v>
      </c>
      <c r="D3605" t="s">
        <v>147</v>
      </c>
      <c r="E3605" t="s">
        <v>107</v>
      </c>
      <c r="F3605" t="str">
        <f t="shared" si="169"/>
        <v>Queensland</v>
      </c>
      <c r="G3605" t="s">
        <v>35</v>
      </c>
      <c r="H3605">
        <v>4220</v>
      </c>
      <c r="I3605" t="s">
        <v>11</v>
      </c>
      <c r="J3605" t="s">
        <v>104</v>
      </c>
      <c r="K3605" t="s">
        <v>152</v>
      </c>
      <c r="L3605" t="s">
        <v>13</v>
      </c>
      <c r="M3605" s="5">
        <v>915.31999999999982</v>
      </c>
    </row>
    <row r="3606" spans="1:13" x14ac:dyDescent="0.2">
      <c r="A3606" s="2">
        <v>45426</v>
      </c>
      <c r="B3606" s="3">
        <f t="shared" si="170"/>
        <v>2024</v>
      </c>
      <c r="C3606" t="str">
        <f t="shared" si="168"/>
        <v>2023-2024</v>
      </c>
      <c r="D3606" t="s">
        <v>147</v>
      </c>
      <c r="E3606" t="s">
        <v>145</v>
      </c>
      <c r="F3606" t="str">
        <f t="shared" si="169"/>
        <v>New South Wales</v>
      </c>
      <c r="G3606" t="s">
        <v>10</v>
      </c>
      <c r="H3606">
        <v>2101</v>
      </c>
      <c r="I3606" t="s">
        <v>11</v>
      </c>
      <c r="J3606" t="s">
        <v>27</v>
      </c>
      <c r="K3606" t="s">
        <v>151</v>
      </c>
      <c r="L3606" t="s">
        <v>21</v>
      </c>
      <c r="M3606" s="5">
        <v>915.68</v>
      </c>
    </row>
    <row r="3607" spans="1:13" x14ac:dyDescent="0.2">
      <c r="A3607" s="2">
        <v>45557</v>
      </c>
      <c r="B3607" s="3">
        <f t="shared" si="170"/>
        <v>2025</v>
      </c>
      <c r="C3607" t="str">
        <f t="shared" si="168"/>
        <v>2024-2025</v>
      </c>
      <c r="D3607" t="s">
        <v>147</v>
      </c>
      <c r="E3607" t="s">
        <v>123</v>
      </c>
      <c r="F3607" t="str">
        <f t="shared" si="169"/>
        <v>Western Australia</v>
      </c>
      <c r="G3607" t="s">
        <v>48</v>
      </c>
      <c r="H3607">
        <v>6109</v>
      </c>
      <c r="I3607" t="s">
        <v>11</v>
      </c>
      <c r="J3607" t="s">
        <v>94</v>
      </c>
      <c r="K3607" t="s">
        <v>151</v>
      </c>
      <c r="L3607" t="s">
        <v>21</v>
      </c>
      <c r="M3607" s="5">
        <v>915.68000000000006</v>
      </c>
    </row>
    <row r="3608" spans="1:13" x14ac:dyDescent="0.2">
      <c r="A3608" s="2">
        <v>45322</v>
      </c>
      <c r="B3608" s="3">
        <f t="shared" si="170"/>
        <v>2024</v>
      </c>
      <c r="C3608" t="str">
        <f t="shared" si="168"/>
        <v>2023-2024</v>
      </c>
      <c r="D3608" t="s">
        <v>147</v>
      </c>
      <c r="E3608" t="s">
        <v>132</v>
      </c>
      <c r="F3608" t="str">
        <f t="shared" si="169"/>
        <v>New South Wales</v>
      </c>
      <c r="G3608" t="s">
        <v>10</v>
      </c>
      <c r="H3608">
        <v>2800</v>
      </c>
      <c r="I3608" t="s">
        <v>11</v>
      </c>
      <c r="J3608" t="s">
        <v>25</v>
      </c>
      <c r="K3608" t="s">
        <v>156</v>
      </c>
      <c r="L3608" t="s">
        <v>17</v>
      </c>
      <c r="M3608" s="5">
        <v>915.76</v>
      </c>
    </row>
    <row r="3609" spans="1:13" x14ac:dyDescent="0.2">
      <c r="A3609" s="2">
        <v>45220</v>
      </c>
      <c r="B3609" s="3">
        <f t="shared" si="170"/>
        <v>2024</v>
      </c>
      <c r="C3609" t="str">
        <f t="shared" si="168"/>
        <v>2023-2024</v>
      </c>
      <c r="D3609" t="s">
        <v>147</v>
      </c>
      <c r="E3609" t="s">
        <v>57</v>
      </c>
      <c r="F3609" t="str">
        <f t="shared" si="169"/>
        <v>New South Wales</v>
      </c>
      <c r="G3609" t="s">
        <v>10</v>
      </c>
      <c r="H3609">
        <v>2560</v>
      </c>
      <c r="I3609" t="s">
        <v>11</v>
      </c>
      <c r="J3609" t="s">
        <v>58</v>
      </c>
      <c r="K3609" t="s">
        <v>152</v>
      </c>
      <c r="L3609" t="s">
        <v>13</v>
      </c>
      <c r="M3609" s="5">
        <v>918.01999999999975</v>
      </c>
    </row>
    <row r="3610" spans="1:13" x14ac:dyDescent="0.2">
      <c r="A3610" s="2">
        <v>45143</v>
      </c>
      <c r="B3610" s="3">
        <f t="shared" si="170"/>
        <v>2024</v>
      </c>
      <c r="C3610" t="str">
        <f t="shared" si="168"/>
        <v>2023-2024</v>
      </c>
      <c r="D3610" t="s">
        <v>148</v>
      </c>
      <c r="E3610" t="s">
        <v>91</v>
      </c>
      <c r="F3610" t="str">
        <f t="shared" si="169"/>
        <v>Victoria</v>
      </c>
      <c r="G3610" t="s">
        <v>45</v>
      </c>
      <c r="H3610">
        <v>3690</v>
      </c>
      <c r="I3610" t="s">
        <v>11</v>
      </c>
      <c r="J3610" t="s">
        <v>55</v>
      </c>
      <c r="K3610" t="s">
        <v>151</v>
      </c>
      <c r="L3610" t="s">
        <v>21</v>
      </c>
      <c r="M3610" s="5">
        <v>918.2399999999999</v>
      </c>
    </row>
    <row r="3611" spans="1:13" x14ac:dyDescent="0.2">
      <c r="A3611" s="2">
        <v>45107</v>
      </c>
      <c r="B3611" s="3">
        <f t="shared" si="170"/>
        <v>2023</v>
      </c>
      <c r="C3611" t="str">
        <f t="shared" si="168"/>
        <v>2022-2023</v>
      </c>
      <c r="D3611" t="s">
        <v>148</v>
      </c>
      <c r="E3611" t="s">
        <v>86</v>
      </c>
      <c r="F3611" t="str">
        <f t="shared" si="169"/>
        <v>New South Wales</v>
      </c>
      <c r="G3611" t="s">
        <v>10</v>
      </c>
      <c r="H3611">
        <v>2064</v>
      </c>
      <c r="I3611" t="s">
        <v>11</v>
      </c>
      <c r="J3611" t="s">
        <v>12</v>
      </c>
      <c r="K3611" t="s">
        <v>149</v>
      </c>
      <c r="L3611" t="s">
        <v>15</v>
      </c>
      <c r="M3611" s="5">
        <v>918.24</v>
      </c>
    </row>
    <row r="3612" spans="1:13" x14ac:dyDescent="0.2">
      <c r="A3612" s="2">
        <v>45588</v>
      </c>
      <c r="B3612" s="3">
        <f t="shared" si="170"/>
        <v>2025</v>
      </c>
      <c r="C3612" t="str">
        <f t="shared" si="168"/>
        <v>2024-2025</v>
      </c>
      <c r="D3612" t="s">
        <v>147</v>
      </c>
      <c r="E3612" t="s">
        <v>99</v>
      </c>
      <c r="F3612" t="str">
        <f t="shared" si="169"/>
        <v>Victoria</v>
      </c>
      <c r="G3612" t="s">
        <v>45</v>
      </c>
      <c r="H3612">
        <v>3148</v>
      </c>
      <c r="I3612" t="s">
        <v>11</v>
      </c>
      <c r="J3612" t="s">
        <v>63</v>
      </c>
      <c r="K3612" t="s">
        <v>154</v>
      </c>
      <c r="L3612" t="s">
        <v>14</v>
      </c>
      <c r="M3612" s="5">
        <v>920.17000000000007</v>
      </c>
    </row>
    <row r="3613" spans="1:13" x14ac:dyDescent="0.2">
      <c r="A3613" s="2">
        <v>45280</v>
      </c>
      <c r="B3613" s="3">
        <f t="shared" si="170"/>
        <v>2024</v>
      </c>
      <c r="C3613" t="str">
        <f t="shared" si="168"/>
        <v>2023-2024</v>
      </c>
      <c r="D3613" t="s">
        <v>147</v>
      </c>
      <c r="E3613" t="s">
        <v>57</v>
      </c>
      <c r="F3613" t="str">
        <f t="shared" si="169"/>
        <v>New South Wales</v>
      </c>
      <c r="G3613" t="s">
        <v>10</v>
      </c>
      <c r="H3613">
        <v>2560</v>
      </c>
      <c r="I3613" t="s">
        <v>11</v>
      </c>
      <c r="J3613" t="s">
        <v>58</v>
      </c>
      <c r="K3613" t="s">
        <v>154</v>
      </c>
      <c r="L3613" t="s">
        <v>14</v>
      </c>
      <c r="M3613" s="5">
        <v>921.45999999999992</v>
      </c>
    </row>
    <row r="3614" spans="1:13" x14ac:dyDescent="0.2">
      <c r="A3614" s="2">
        <v>45473</v>
      </c>
      <c r="B3614" s="3">
        <f t="shared" si="170"/>
        <v>2024</v>
      </c>
      <c r="C3614" t="str">
        <f t="shared" si="168"/>
        <v>2023-2024</v>
      </c>
      <c r="D3614" t="s">
        <v>147</v>
      </c>
      <c r="E3614" t="s">
        <v>145</v>
      </c>
      <c r="F3614" t="str">
        <f t="shared" si="169"/>
        <v>New South Wales</v>
      </c>
      <c r="G3614" t="s">
        <v>10</v>
      </c>
      <c r="H3614">
        <v>2101</v>
      </c>
      <c r="I3614" t="s">
        <v>11</v>
      </c>
      <c r="J3614" t="s">
        <v>27</v>
      </c>
      <c r="K3614" t="s">
        <v>154</v>
      </c>
      <c r="L3614" t="s">
        <v>14</v>
      </c>
      <c r="M3614" s="5">
        <v>921.67</v>
      </c>
    </row>
    <row r="3615" spans="1:13" x14ac:dyDescent="0.2">
      <c r="A3615" s="2">
        <v>45578</v>
      </c>
      <c r="B3615" s="3">
        <f t="shared" si="170"/>
        <v>2025</v>
      </c>
      <c r="C3615" t="str">
        <f t="shared" si="168"/>
        <v>2024-2025</v>
      </c>
      <c r="D3615" t="s">
        <v>147</v>
      </c>
      <c r="E3615" t="s">
        <v>41</v>
      </c>
      <c r="F3615" t="str">
        <f t="shared" si="169"/>
        <v>New South Wales</v>
      </c>
      <c r="G3615" t="s">
        <v>10</v>
      </c>
      <c r="H3615">
        <v>2830</v>
      </c>
      <c r="I3615" t="s">
        <v>11</v>
      </c>
      <c r="J3615" t="s">
        <v>25</v>
      </c>
      <c r="K3615" t="s">
        <v>149</v>
      </c>
      <c r="L3615" t="s">
        <v>15</v>
      </c>
      <c r="M3615" s="5">
        <v>922.07</v>
      </c>
    </row>
    <row r="3616" spans="1:13" x14ac:dyDescent="0.2">
      <c r="A3616" s="2">
        <v>45170</v>
      </c>
      <c r="B3616" s="3">
        <f t="shared" si="170"/>
        <v>2024</v>
      </c>
      <c r="C3616" t="str">
        <f t="shared" si="168"/>
        <v>2023-2024</v>
      </c>
      <c r="D3616" t="s">
        <v>148</v>
      </c>
      <c r="E3616" t="s">
        <v>28</v>
      </c>
      <c r="F3616" t="str">
        <f t="shared" si="169"/>
        <v>Northern Territory</v>
      </c>
      <c r="G3616" t="s">
        <v>29</v>
      </c>
      <c r="H3616">
        <v>800</v>
      </c>
      <c r="I3616" t="s">
        <v>11</v>
      </c>
      <c r="J3616" t="s">
        <v>30</v>
      </c>
      <c r="K3616" t="s">
        <v>19</v>
      </c>
      <c r="L3616" t="s">
        <v>23</v>
      </c>
      <c r="M3616" s="5">
        <v>922.41</v>
      </c>
    </row>
    <row r="3617" spans="1:13" x14ac:dyDescent="0.2">
      <c r="A3617" s="2">
        <v>45558</v>
      </c>
      <c r="B3617" s="3">
        <f t="shared" si="170"/>
        <v>2025</v>
      </c>
      <c r="C3617" t="str">
        <f t="shared" si="168"/>
        <v>2024-2025</v>
      </c>
      <c r="D3617" t="s">
        <v>147</v>
      </c>
      <c r="E3617" t="s">
        <v>9</v>
      </c>
      <c r="F3617" t="str">
        <f t="shared" si="169"/>
        <v>New South Wales</v>
      </c>
      <c r="G3617" t="s">
        <v>10</v>
      </c>
      <c r="H3617">
        <v>2067</v>
      </c>
      <c r="I3617" t="s">
        <v>11</v>
      </c>
      <c r="J3617" t="s">
        <v>12</v>
      </c>
      <c r="K3617" t="s">
        <v>154</v>
      </c>
      <c r="L3617" t="s">
        <v>14</v>
      </c>
      <c r="M3617" s="5">
        <v>924.90000000000009</v>
      </c>
    </row>
    <row r="3618" spans="1:13" x14ac:dyDescent="0.2">
      <c r="A3618" s="2">
        <v>45435</v>
      </c>
      <c r="B3618" s="3">
        <f t="shared" si="170"/>
        <v>2024</v>
      </c>
      <c r="C3618" t="str">
        <f t="shared" si="168"/>
        <v>2023-2024</v>
      </c>
      <c r="D3618" t="s">
        <v>148</v>
      </c>
      <c r="E3618" t="s">
        <v>28</v>
      </c>
      <c r="F3618" t="str">
        <f t="shared" si="169"/>
        <v>Northern Territory</v>
      </c>
      <c r="G3618" t="s">
        <v>29</v>
      </c>
      <c r="H3618">
        <v>800</v>
      </c>
      <c r="I3618" t="s">
        <v>11</v>
      </c>
      <c r="J3618" t="s">
        <v>30</v>
      </c>
      <c r="K3618" t="s">
        <v>150</v>
      </c>
      <c r="L3618" t="s">
        <v>18</v>
      </c>
      <c r="M3618" s="5">
        <v>926.19999999999993</v>
      </c>
    </row>
    <row r="3619" spans="1:13" x14ac:dyDescent="0.2">
      <c r="A3619" s="2">
        <v>45656</v>
      </c>
      <c r="B3619" s="3">
        <f t="shared" si="170"/>
        <v>2025</v>
      </c>
      <c r="C3619" t="str">
        <f t="shared" si="168"/>
        <v>2024-2025</v>
      </c>
      <c r="D3619" t="s">
        <v>147</v>
      </c>
      <c r="E3619" t="s">
        <v>9</v>
      </c>
      <c r="F3619" t="str">
        <f t="shared" si="169"/>
        <v>New South Wales</v>
      </c>
      <c r="G3619" t="s">
        <v>10</v>
      </c>
      <c r="H3619">
        <v>2067</v>
      </c>
      <c r="I3619" t="s">
        <v>11</v>
      </c>
      <c r="J3619" t="s">
        <v>12</v>
      </c>
      <c r="K3619" t="s">
        <v>152</v>
      </c>
      <c r="L3619" t="s">
        <v>13</v>
      </c>
      <c r="M3619" s="5">
        <v>928.56000000000017</v>
      </c>
    </row>
    <row r="3620" spans="1:13" x14ac:dyDescent="0.2">
      <c r="A3620" s="2">
        <v>45165</v>
      </c>
      <c r="B3620" s="3">
        <f t="shared" si="170"/>
        <v>2024</v>
      </c>
      <c r="C3620" t="str">
        <f t="shared" si="168"/>
        <v>2023-2024</v>
      </c>
      <c r="D3620" t="s">
        <v>147</v>
      </c>
      <c r="E3620" t="s">
        <v>44</v>
      </c>
      <c r="F3620" t="str">
        <f t="shared" si="169"/>
        <v>Victoria</v>
      </c>
      <c r="G3620" t="s">
        <v>45</v>
      </c>
      <c r="H3620">
        <v>3066</v>
      </c>
      <c r="I3620" t="s">
        <v>11</v>
      </c>
      <c r="J3620" t="s">
        <v>46</v>
      </c>
      <c r="K3620" t="s">
        <v>152</v>
      </c>
      <c r="L3620" t="s">
        <v>13</v>
      </c>
      <c r="M3620" s="5">
        <v>928.68999999999983</v>
      </c>
    </row>
    <row r="3621" spans="1:13" x14ac:dyDescent="0.2">
      <c r="A3621" s="2">
        <v>45361</v>
      </c>
      <c r="B3621" s="3">
        <f t="shared" si="170"/>
        <v>2024</v>
      </c>
      <c r="C3621" t="str">
        <f t="shared" si="168"/>
        <v>2023-2024</v>
      </c>
      <c r="D3621" t="s">
        <v>147</v>
      </c>
      <c r="E3621" t="s">
        <v>53</v>
      </c>
      <c r="F3621" t="str">
        <f t="shared" si="169"/>
        <v>South Australia</v>
      </c>
      <c r="G3621" t="s">
        <v>32</v>
      </c>
      <c r="H3621">
        <v>5082</v>
      </c>
      <c r="I3621" t="s">
        <v>11</v>
      </c>
      <c r="J3621" t="s">
        <v>33</v>
      </c>
      <c r="K3621" t="s">
        <v>149</v>
      </c>
      <c r="L3621" t="s">
        <v>15</v>
      </c>
      <c r="M3621" s="5">
        <v>929.83</v>
      </c>
    </row>
    <row r="3622" spans="1:13" x14ac:dyDescent="0.2">
      <c r="A3622" s="2">
        <v>45488</v>
      </c>
      <c r="B3622" s="3">
        <f t="shared" si="170"/>
        <v>2025</v>
      </c>
      <c r="C3622" t="str">
        <f t="shared" si="168"/>
        <v>2024-2025</v>
      </c>
      <c r="D3622" t="s">
        <v>147</v>
      </c>
      <c r="E3622" t="s">
        <v>99</v>
      </c>
      <c r="F3622" t="str">
        <f t="shared" si="169"/>
        <v>Victoria</v>
      </c>
      <c r="G3622" t="s">
        <v>45</v>
      </c>
      <c r="H3622">
        <v>3148</v>
      </c>
      <c r="I3622" t="s">
        <v>11</v>
      </c>
      <c r="J3622" t="s">
        <v>63</v>
      </c>
      <c r="K3622" t="s">
        <v>151</v>
      </c>
      <c r="L3622" t="s">
        <v>21</v>
      </c>
      <c r="M3622" s="5">
        <v>931.80999999999972</v>
      </c>
    </row>
    <row r="3623" spans="1:13" x14ac:dyDescent="0.2">
      <c r="A3623" s="2">
        <v>45229</v>
      </c>
      <c r="B3623" s="3">
        <f t="shared" si="170"/>
        <v>2024</v>
      </c>
      <c r="C3623" t="str">
        <f t="shared" si="168"/>
        <v>2023-2024</v>
      </c>
      <c r="D3623" t="s">
        <v>147</v>
      </c>
      <c r="E3623" t="s">
        <v>135</v>
      </c>
      <c r="F3623" t="str">
        <f t="shared" si="169"/>
        <v>Victoria</v>
      </c>
      <c r="G3623" t="s">
        <v>45</v>
      </c>
      <c r="H3623">
        <v>3550</v>
      </c>
      <c r="I3623" t="s">
        <v>11</v>
      </c>
      <c r="J3623" t="s">
        <v>60</v>
      </c>
      <c r="K3623" t="s">
        <v>156</v>
      </c>
      <c r="L3623" t="s">
        <v>17</v>
      </c>
      <c r="M3623" s="5">
        <v>931.83999999999992</v>
      </c>
    </row>
    <row r="3624" spans="1:13" x14ac:dyDescent="0.2">
      <c r="A3624" s="2">
        <v>45099</v>
      </c>
      <c r="B3624" s="3">
        <f t="shared" si="170"/>
        <v>2023</v>
      </c>
      <c r="C3624" t="str">
        <f t="shared" si="168"/>
        <v>2022-2023</v>
      </c>
      <c r="D3624" t="s">
        <v>148</v>
      </c>
      <c r="E3624" t="s">
        <v>96</v>
      </c>
      <c r="F3624" t="str">
        <f t="shared" si="169"/>
        <v>Western Australia</v>
      </c>
      <c r="G3624" t="s">
        <v>48</v>
      </c>
      <c r="H3624">
        <v>6330</v>
      </c>
      <c r="I3624" t="s">
        <v>11</v>
      </c>
      <c r="J3624" t="s">
        <v>94</v>
      </c>
      <c r="K3624" t="s">
        <v>19</v>
      </c>
      <c r="L3624" t="s">
        <v>23</v>
      </c>
      <c r="M3624" s="5">
        <v>932.92000000000007</v>
      </c>
    </row>
    <row r="3625" spans="1:13" x14ac:dyDescent="0.2">
      <c r="A3625" s="2">
        <v>45613</v>
      </c>
      <c r="B3625" s="3">
        <f t="shared" si="170"/>
        <v>2025</v>
      </c>
      <c r="C3625" t="str">
        <f t="shared" si="168"/>
        <v>2024-2025</v>
      </c>
      <c r="D3625" t="s">
        <v>147</v>
      </c>
      <c r="E3625" t="s">
        <v>122</v>
      </c>
      <c r="F3625" t="str">
        <f t="shared" si="169"/>
        <v>New South Wales</v>
      </c>
      <c r="G3625" t="s">
        <v>10</v>
      </c>
      <c r="H3625">
        <v>2650</v>
      </c>
      <c r="I3625" t="s">
        <v>11</v>
      </c>
      <c r="J3625" t="s">
        <v>25</v>
      </c>
      <c r="K3625" t="s">
        <v>151</v>
      </c>
      <c r="L3625" t="s">
        <v>21</v>
      </c>
      <c r="M3625" s="5">
        <v>933.93999999999994</v>
      </c>
    </row>
    <row r="3626" spans="1:13" x14ac:dyDescent="0.2">
      <c r="A3626" s="2">
        <v>45089</v>
      </c>
      <c r="B3626" s="3">
        <f t="shared" si="170"/>
        <v>2023</v>
      </c>
      <c r="C3626" t="str">
        <f t="shared" si="168"/>
        <v>2022-2023</v>
      </c>
      <c r="D3626" t="s">
        <v>147</v>
      </c>
      <c r="E3626" t="s">
        <v>137</v>
      </c>
      <c r="F3626" t="str">
        <f t="shared" si="169"/>
        <v>New South Wales</v>
      </c>
      <c r="G3626" t="s">
        <v>10</v>
      </c>
      <c r="H3626">
        <v>2031</v>
      </c>
      <c r="I3626" t="s">
        <v>11</v>
      </c>
      <c r="J3626" t="s">
        <v>12</v>
      </c>
      <c r="K3626" t="s">
        <v>150</v>
      </c>
      <c r="L3626" t="s">
        <v>18</v>
      </c>
      <c r="M3626" s="5">
        <v>934.16</v>
      </c>
    </row>
    <row r="3627" spans="1:13" x14ac:dyDescent="0.2">
      <c r="A3627" s="2">
        <v>45091</v>
      </c>
      <c r="B3627" s="3">
        <f t="shared" si="170"/>
        <v>2023</v>
      </c>
      <c r="C3627" t="str">
        <f t="shared" si="168"/>
        <v>2022-2023</v>
      </c>
      <c r="D3627" t="s">
        <v>147</v>
      </c>
      <c r="E3627" t="s">
        <v>40</v>
      </c>
      <c r="F3627" t="str">
        <f t="shared" si="169"/>
        <v>New South Wales</v>
      </c>
      <c r="G3627" t="s">
        <v>10</v>
      </c>
      <c r="H3627">
        <v>2116</v>
      </c>
      <c r="I3627" t="s">
        <v>11</v>
      </c>
      <c r="J3627" t="s">
        <v>27</v>
      </c>
      <c r="K3627" t="s">
        <v>157</v>
      </c>
      <c r="L3627" t="s">
        <v>22</v>
      </c>
      <c r="M3627" s="5">
        <v>935.17</v>
      </c>
    </row>
    <row r="3628" spans="1:13" x14ac:dyDescent="0.2">
      <c r="A3628" s="2">
        <v>45438</v>
      </c>
      <c r="B3628" s="3">
        <f t="shared" si="170"/>
        <v>2024</v>
      </c>
      <c r="C3628" t="str">
        <f t="shared" si="168"/>
        <v>2023-2024</v>
      </c>
      <c r="D3628" t="s">
        <v>147</v>
      </c>
      <c r="E3628" t="s">
        <v>97</v>
      </c>
      <c r="F3628" t="str">
        <f t="shared" si="169"/>
        <v>Tasmania</v>
      </c>
      <c r="G3628" t="s">
        <v>70</v>
      </c>
      <c r="H3628">
        <v>7250</v>
      </c>
      <c r="I3628" t="s">
        <v>11</v>
      </c>
      <c r="J3628" t="s">
        <v>71</v>
      </c>
      <c r="K3628" t="s">
        <v>149</v>
      </c>
      <c r="L3628" t="s">
        <v>15</v>
      </c>
      <c r="M3628" s="5">
        <v>939.82999999999993</v>
      </c>
    </row>
    <row r="3629" spans="1:13" x14ac:dyDescent="0.2">
      <c r="A3629" s="2">
        <v>45346</v>
      </c>
      <c r="B3629" s="3">
        <f t="shared" si="170"/>
        <v>2024</v>
      </c>
      <c r="C3629" t="str">
        <f t="shared" si="168"/>
        <v>2023-2024</v>
      </c>
      <c r="D3629" t="s">
        <v>148</v>
      </c>
      <c r="E3629" t="s">
        <v>108</v>
      </c>
      <c r="F3629" t="str">
        <f t="shared" si="169"/>
        <v>Victoria</v>
      </c>
      <c r="G3629" t="s">
        <v>45</v>
      </c>
      <c r="H3629">
        <v>3018</v>
      </c>
      <c r="I3629" t="s">
        <v>11</v>
      </c>
      <c r="J3629" t="s">
        <v>46</v>
      </c>
      <c r="K3629" t="s">
        <v>154</v>
      </c>
      <c r="L3629" t="s">
        <v>14</v>
      </c>
      <c r="M3629" s="5">
        <v>940.20999999999992</v>
      </c>
    </row>
    <row r="3630" spans="1:13" x14ac:dyDescent="0.2">
      <c r="A3630" s="2">
        <v>45439</v>
      </c>
      <c r="B3630" s="3">
        <f t="shared" si="170"/>
        <v>2024</v>
      </c>
      <c r="C3630" t="str">
        <f t="shared" si="168"/>
        <v>2023-2024</v>
      </c>
      <c r="D3630" t="s">
        <v>147</v>
      </c>
      <c r="E3630" t="s">
        <v>143</v>
      </c>
      <c r="F3630" t="str">
        <f t="shared" si="169"/>
        <v>New South Wales</v>
      </c>
      <c r="G3630" t="s">
        <v>10</v>
      </c>
      <c r="H3630">
        <v>2154</v>
      </c>
      <c r="I3630" t="s">
        <v>11</v>
      </c>
      <c r="J3630" t="s">
        <v>27</v>
      </c>
      <c r="K3630" t="s">
        <v>157</v>
      </c>
      <c r="L3630" t="s">
        <v>22</v>
      </c>
      <c r="M3630" s="5">
        <v>940.69999999999993</v>
      </c>
    </row>
    <row r="3631" spans="1:13" x14ac:dyDescent="0.2">
      <c r="A3631" s="2">
        <v>45189</v>
      </c>
      <c r="B3631" s="3">
        <f t="shared" si="170"/>
        <v>2024</v>
      </c>
      <c r="C3631" t="str">
        <f t="shared" si="168"/>
        <v>2023-2024</v>
      </c>
      <c r="D3631" t="s">
        <v>147</v>
      </c>
      <c r="E3631" t="s">
        <v>134</v>
      </c>
      <c r="F3631" t="str">
        <f t="shared" si="169"/>
        <v>Queensland</v>
      </c>
      <c r="G3631" t="s">
        <v>35</v>
      </c>
      <c r="H3631">
        <v>4825</v>
      </c>
      <c r="I3631" t="s">
        <v>11</v>
      </c>
      <c r="J3631" t="s">
        <v>36</v>
      </c>
      <c r="K3631" t="s">
        <v>149</v>
      </c>
      <c r="L3631" t="s">
        <v>15</v>
      </c>
      <c r="M3631" s="5">
        <v>940.89</v>
      </c>
    </row>
    <row r="3632" spans="1:13" x14ac:dyDescent="0.2">
      <c r="A3632" s="2">
        <v>45226</v>
      </c>
      <c r="B3632" s="3">
        <f t="shared" si="170"/>
        <v>2024</v>
      </c>
      <c r="C3632" t="str">
        <f t="shared" si="168"/>
        <v>2023-2024</v>
      </c>
      <c r="D3632" t="s">
        <v>147</v>
      </c>
      <c r="E3632" t="s">
        <v>57</v>
      </c>
      <c r="F3632" t="str">
        <f t="shared" si="169"/>
        <v>New South Wales</v>
      </c>
      <c r="G3632" t="s">
        <v>10</v>
      </c>
      <c r="H3632">
        <v>2560</v>
      </c>
      <c r="I3632" t="s">
        <v>11</v>
      </c>
      <c r="J3632" t="s">
        <v>58</v>
      </c>
      <c r="K3632" t="s">
        <v>151</v>
      </c>
      <c r="L3632" t="s">
        <v>21</v>
      </c>
      <c r="M3632" s="5">
        <v>941.62</v>
      </c>
    </row>
    <row r="3633" spans="1:13" x14ac:dyDescent="0.2">
      <c r="A3633" s="2">
        <v>45418</v>
      </c>
      <c r="B3633" s="3">
        <f t="shared" si="170"/>
        <v>2024</v>
      </c>
      <c r="C3633" t="str">
        <f t="shared" si="168"/>
        <v>2023-2024</v>
      </c>
      <c r="D3633" t="s">
        <v>148</v>
      </c>
      <c r="E3633" t="s">
        <v>131</v>
      </c>
      <c r="F3633" t="str">
        <f t="shared" si="169"/>
        <v>Western Australia</v>
      </c>
      <c r="G3633" t="s">
        <v>48</v>
      </c>
      <c r="H3633">
        <v>6530</v>
      </c>
      <c r="I3633" t="s">
        <v>11</v>
      </c>
      <c r="J3633" t="s">
        <v>77</v>
      </c>
      <c r="K3633" t="s">
        <v>150</v>
      </c>
      <c r="L3633" t="s">
        <v>18</v>
      </c>
      <c r="M3633" s="5">
        <v>942.92</v>
      </c>
    </row>
    <row r="3634" spans="1:13" x14ac:dyDescent="0.2">
      <c r="A3634" s="2">
        <v>45362</v>
      </c>
      <c r="B3634" s="3">
        <f t="shared" si="170"/>
        <v>2024</v>
      </c>
      <c r="C3634" t="str">
        <f t="shared" si="168"/>
        <v>2023-2024</v>
      </c>
      <c r="D3634" t="s">
        <v>147</v>
      </c>
      <c r="E3634" t="s">
        <v>66</v>
      </c>
      <c r="F3634" t="str">
        <f t="shared" si="169"/>
        <v>South Australia</v>
      </c>
      <c r="G3634" t="s">
        <v>32</v>
      </c>
      <c r="H3634">
        <v>5169</v>
      </c>
      <c r="I3634" t="s">
        <v>11</v>
      </c>
      <c r="J3634" t="s">
        <v>33</v>
      </c>
      <c r="K3634" t="s">
        <v>149</v>
      </c>
      <c r="L3634" t="s">
        <v>15</v>
      </c>
      <c r="M3634" s="5">
        <v>942.95</v>
      </c>
    </row>
    <row r="3635" spans="1:13" x14ac:dyDescent="0.2">
      <c r="A3635" s="2">
        <v>45405</v>
      </c>
      <c r="B3635" s="3">
        <f t="shared" si="170"/>
        <v>2024</v>
      </c>
      <c r="C3635" t="str">
        <f t="shared" si="168"/>
        <v>2023-2024</v>
      </c>
      <c r="D3635" t="s">
        <v>148</v>
      </c>
      <c r="E3635" t="s">
        <v>111</v>
      </c>
      <c r="F3635" t="str">
        <f t="shared" si="169"/>
        <v>New South Wales</v>
      </c>
      <c r="G3635" t="s">
        <v>10</v>
      </c>
      <c r="H3635">
        <v>2120</v>
      </c>
      <c r="I3635" t="s">
        <v>11</v>
      </c>
      <c r="J3635" t="s">
        <v>27</v>
      </c>
      <c r="K3635" t="s">
        <v>149</v>
      </c>
      <c r="L3635" t="s">
        <v>15</v>
      </c>
      <c r="M3635" s="5">
        <v>943.72</v>
      </c>
    </row>
    <row r="3636" spans="1:13" x14ac:dyDescent="0.2">
      <c r="A3636" s="2">
        <v>45001</v>
      </c>
      <c r="B3636" s="3">
        <f t="shared" si="170"/>
        <v>2023</v>
      </c>
      <c r="C3636" t="str">
        <f t="shared" si="168"/>
        <v>2022-2023</v>
      </c>
      <c r="D3636" t="s">
        <v>147</v>
      </c>
      <c r="E3636" t="s">
        <v>112</v>
      </c>
      <c r="F3636" t="str">
        <f t="shared" si="169"/>
        <v>Victoria</v>
      </c>
      <c r="G3636" t="s">
        <v>45</v>
      </c>
      <c r="H3636">
        <v>3076</v>
      </c>
      <c r="I3636" t="s">
        <v>11</v>
      </c>
      <c r="J3636" t="s">
        <v>46</v>
      </c>
      <c r="K3636" t="s">
        <v>154</v>
      </c>
      <c r="L3636" t="s">
        <v>14</v>
      </c>
      <c r="M3636" s="5">
        <v>945.3</v>
      </c>
    </row>
    <row r="3637" spans="1:13" x14ac:dyDescent="0.2">
      <c r="A3637" s="2">
        <v>44971</v>
      </c>
      <c r="B3637" s="3">
        <f t="shared" si="170"/>
        <v>2023</v>
      </c>
      <c r="C3637" t="str">
        <f t="shared" si="168"/>
        <v>2022-2023</v>
      </c>
      <c r="D3637" t="s">
        <v>147</v>
      </c>
      <c r="E3637" t="s">
        <v>41</v>
      </c>
      <c r="F3637" t="str">
        <f t="shared" si="169"/>
        <v>New South Wales</v>
      </c>
      <c r="G3637" t="s">
        <v>10</v>
      </c>
      <c r="H3637">
        <v>2830</v>
      </c>
      <c r="I3637" t="s">
        <v>11</v>
      </c>
      <c r="J3637" t="s">
        <v>25</v>
      </c>
      <c r="K3637" t="s">
        <v>156</v>
      </c>
      <c r="L3637" t="s">
        <v>17</v>
      </c>
      <c r="M3637" s="5">
        <v>946.79000000000008</v>
      </c>
    </row>
    <row r="3638" spans="1:13" x14ac:dyDescent="0.2">
      <c r="A3638" s="2">
        <v>44978</v>
      </c>
      <c r="B3638" s="3">
        <f t="shared" si="170"/>
        <v>2023</v>
      </c>
      <c r="C3638" t="str">
        <f t="shared" si="168"/>
        <v>2022-2023</v>
      </c>
      <c r="D3638" t="s">
        <v>147</v>
      </c>
      <c r="E3638" t="s">
        <v>101</v>
      </c>
      <c r="F3638" t="str">
        <f t="shared" si="169"/>
        <v>Victoria</v>
      </c>
      <c r="G3638" t="s">
        <v>45</v>
      </c>
      <c r="H3638">
        <v>3131</v>
      </c>
      <c r="I3638" t="s">
        <v>11</v>
      </c>
      <c r="J3638" t="s">
        <v>63</v>
      </c>
      <c r="K3638" t="s">
        <v>155</v>
      </c>
      <c r="L3638" t="s">
        <v>20</v>
      </c>
      <c r="M3638" s="5">
        <v>948.54</v>
      </c>
    </row>
    <row r="3639" spans="1:13" x14ac:dyDescent="0.2">
      <c r="A3639" s="2">
        <v>45134</v>
      </c>
      <c r="B3639" s="3">
        <f t="shared" si="170"/>
        <v>2024</v>
      </c>
      <c r="C3639" t="str">
        <f t="shared" si="168"/>
        <v>2023-2024</v>
      </c>
      <c r="D3639" t="s">
        <v>147</v>
      </c>
      <c r="E3639" t="s">
        <v>127</v>
      </c>
      <c r="F3639" t="str">
        <f t="shared" si="169"/>
        <v>New South Wales</v>
      </c>
      <c r="G3639" t="s">
        <v>10</v>
      </c>
      <c r="H3639">
        <v>2131</v>
      </c>
      <c r="I3639" t="s">
        <v>11</v>
      </c>
      <c r="J3639" t="s">
        <v>27</v>
      </c>
      <c r="K3639" t="s">
        <v>151</v>
      </c>
      <c r="L3639" t="s">
        <v>21</v>
      </c>
      <c r="M3639" s="5">
        <v>948.81</v>
      </c>
    </row>
    <row r="3640" spans="1:13" x14ac:dyDescent="0.2">
      <c r="A3640" s="2">
        <v>45237</v>
      </c>
      <c r="B3640" s="3">
        <f t="shared" si="170"/>
        <v>2024</v>
      </c>
      <c r="C3640" t="str">
        <f t="shared" si="168"/>
        <v>2023-2024</v>
      </c>
      <c r="D3640" t="s">
        <v>147</v>
      </c>
      <c r="E3640" t="s">
        <v>24</v>
      </c>
      <c r="F3640" t="str">
        <f t="shared" si="169"/>
        <v>New South Wales</v>
      </c>
      <c r="G3640" t="s">
        <v>10</v>
      </c>
      <c r="H3640">
        <v>2795</v>
      </c>
      <c r="I3640" t="s">
        <v>11</v>
      </c>
      <c r="J3640" t="s">
        <v>25</v>
      </c>
      <c r="K3640" t="s">
        <v>157</v>
      </c>
      <c r="L3640" t="s">
        <v>22</v>
      </c>
      <c r="M3640" s="5">
        <v>951.57</v>
      </c>
    </row>
    <row r="3641" spans="1:13" x14ac:dyDescent="0.2">
      <c r="A3641" s="2">
        <v>45540</v>
      </c>
      <c r="B3641" s="3">
        <f t="shared" si="170"/>
        <v>2025</v>
      </c>
      <c r="C3641" t="str">
        <f t="shared" si="168"/>
        <v>2024-2025</v>
      </c>
      <c r="D3641" t="s">
        <v>147</v>
      </c>
      <c r="E3641" t="s">
        <v>96</v>
      </c>
      <c r="F3641" t="str">
        <f t="shared" si="169"/>
        <v>Western Australia</v>
      </c>
      <c r="G3641" t="s">
        <v>48</v>
      </c>
      <c r="H3641">
        <v>6330</v>
      </c>
      <c r="I3641" t="s">
        <v>11</v>
      </c>
      <c r="J3641" t="s">
        <v>94</v>
      </c>
      <c r="K3641" t="s">
        <v>152</v>
      </c>
      <c r="L3641" t="s">
        <v>13</v>
      </c>
      <c r="M3641" s="5">
        <v>951.83999999999958</v>
      </c>
    </row>
    <row r="3642" spans="1:13" x14ac:dyDescent="0.2">
      <c r="A3642" s="2">
        <v>44987</v>
      </c>
      <c r="B3642" s="3">
        <f t="shared" si="170"/>
        <v>2023</v>
      </c>
      <c r="C3642" t="str">
        <f t="shared" si="168"/>
        <v>2022-2023</v>
      </c>
      <c r="D3642" t="s">
        <v>147</v>
      </c>
      <c r="E3642" t="s">
        <v>42</v>
      </c>
      <c r="F3642" t="str">
        <f t="shared" si="169"/>
        <v>Queensland</v>
      </c>
      <c r="G3642" t="s">
        <v>35</v>
      </c>
      <c r="H3642">
        <v>4053</v>
      </c>
      <c r="I3642" t="s">
        <v>11</v>
      </c>
      <c r="J3642" t="s">
        <v>43</v>
      </c>
      <c r="K3642" t="s">
        <v>157</v>
      </c>
      <c r="L3642" t="s">
        <v>22</v>
      </c>
      <c r="M3642" s="5">
        <v>951.94</v>
      </c>
    </row>
    <row r="3643" spans="1:13" x14ac:dyDescent="0.2">
      <c r="A3643" s="2">
        <v>45633</v>
      </c>
      <c r="B3643" s="3">
        <f t="shared" si="170"/>
        <v>2025</v>
      </c>
      <c r="C3643" t="str">
        <f t="shared" si="168"/>
        <v>2024-2025</v>
      </c>
      <c r="D3643" t="s">
        <v>147</v>
      </c>
      <c r="E3643" t="s">
        <v>117</v>
      </c>
      <c r="F3643" t="str">
        <f t="shared" si="169"/>
        <v>Queensland</v>
      </c>
      <c r="G3643" t="s">
        <v>35</v>
      </c>
      <c r="H3643">
        <v>4119</v>
      </c>
      <c r="I3643" t="s">
        <v>11</v>
      </c>
      <c r="J3643" t="s">
        <v>43</v>
      </c>
      <c r="K3643" t="s">
        <v>154</v>
      </c>
      <c r="L3643" t="s">
        <v>14</v>
      </c>
      <c r="M3643" s="5">
        <v>954.63999999999987</v>
      </c>
    </row>
    <row r="3644" spans="1:13" x14ac:dyDescent="0.2">
      <c r="A3644" s="2">
        <v>45246</v>
      </c>
      <c r="B3644" s="3">
        <f t="shared" si="170"/>
        <v>2024</v>
      </c>
      <c r="C3644" t="str">
        <f t="shared" si="168"/>
        <v>2023-2024</v>
      </c>
      <c r="D3644" t="s">
        <v>147</v>
      </c>
      <c r="E3644" t="s">
        <v>62</v>
      </c>
      <c r="F3644" t="str">
        <f t="shared" si="169"/>
        <v>Victoria</v>
      </c>
      <c r="G3644" t="s">
        <v>45</v>
      </c>
      <c r="H3644">
        <v>3134</v>
      </c>
      <c r="I3644" t="s">
        <v>11</v>
      </c>
      <c r="J3644" t="s">
        <v>63</v>
      </c>
      <c r="K3644" t="s">
        <v>150</v>
      </c>
      <c r="L3644" t="s">
        <v>18</v>
      </c>
      <c r="M3644" s="5">
        <v>956.9</v>
      </c>
    </row>
    <row r="3645" spans="1:13" x14ac:dyDescent="0.2">
      <c r="A3645" s="2">
        <v>45513</v>
      </c>
      <c r="B3645" s="3">
        <f t="shared" si="170"/>
        <v>2025</v>
      </c>
      <c r="C3645" t="str">
        <f t="shared" si="168"/>
        <v>2024-2025</v>
      </c>
      <c r="D3645" t="s">
        <v>147</v>
      </c>
      <c r="E3645" t="s">
        <v>103</v>
      </c>
      <c r="F3645" t="str">
        <f t="shared" si="169"/>
        <v>Queensland</v>
      </c>
      <c r="G3645" t="s">
        <v>35</v>
      </c>
      <c r="H3645">
        <v>4509</v>
      </c>
      <c r="I3645" t="s">
        <v>11</v>
      </c>
      <c r="J3645" t="s">
        <v>104</v>
      </c>
      <c r="K3645" t="s">
        <v>152</v>
      </c>
      <c r="L3645" t="s">
        <v>13</v>
      </c>
      <c r="M3645" s="5">
        <v>963.69000000000028</v>
      </c>
    </row>
    <row r="3646" spans="1:13" x14ac:dyDescent="0.2">
      <c r="A3646" s="2">
        <v>45419</v>
      </c>
      <c r="B3646" s="3">
        <f t="shared" si="170"/>
        <v>2024</v>
      </c>
      <c r="C3646" t="str">
        <f t="shared" si="168"/>
        <v>2023-2024</v>
      </c>
      <c r="D3646" t="s">
        <v>147</v>
      </c>
      <c r="E3646" t="s">
        <v>110</v>
      </c>
      <c r="F3646" t="str">
        <f t="shared" si="169"/>
        <v>Queensland</v>
      </c>
      <c r="G3646" t="s">
        <v>35</v>
      </c>
      <c r="H3646">
        <v>4680</v>
      </c>
      <c r="I3646" t="s">
        <v>11</v>
      </c>
      <c r="J3646" t="s">
        <v>51</v>
      </c>
      <c r="K3646" t="s">
        <v>149</v>
      </c>
      <c r="L3646" t="s">
        <v>15</v>
      </c>
      <c r="M3646" s="5">
        <v>965.06</v>
      </c>
    </row>
    <row r="3647" spans="1:13" x14ac:dyDescent="0.2">
      <c r="A3647" s="2">
        <v>45487</v>
      </c>
      <c r="B3647" s="3">
        <f t="shared" si="170"/>
        <v>2025</v>
      </c>
      <c r="C3647" t="str">
        <f t="shared" si="168"/>
        <v>2024-2025</v>
      </c>
      <c r="D3647" t="s">
        <v>147</v>
      </c>
      <c r="E3647" t="s">
        <v>138</v>
      </c>
      <c r="F3647" t="str">
        <f t="shared" si="169"/>
        <v>Queensland</v>
      </c>
      <c r="G3647" t="s">
        <v>35</v>
      </c>
      <c r="H3647">
        <v>4558</v>
      </c>
      <c r="I3647" t="s">
        <v>11</v>
      </c>
      <c r="J3647" t="s">
        <v>120</v>
      </c>
      <c r="K3647" t="s">
        <v>152</v>
      </c>
      <c r="L3647" t="s">
        <v>13</v>
      </c>
      <c r="M3647" s="5">
        <v>965.93999999999971</v>
      </c>
    </row>
    <row r="3648" spans="1:13" x14ac:dyDescent="0.2">
      <c r="A3648" s="2">
        <v>45258</v>
      </c>
      <c r="B3648" s="3">
        <f t="shared" si="170"/>
        <v>2024</v>
      </c>
      <c r="C3648" t="str">
        <f t="shared" si="168"/>
        <v>2023-2024</v>
      </c>
      <c r="D3648" t="s">
        <v>147</v>
      </c>
      <c r="E3648" t="s">
        <v>99</v>
      </c>
      <c r="F3648" t="str">
        <f t="shared" si="169"/>
        <v>Victoria</v>
      </c>
      <c r="G3648" t="s">
        <v>45</v>
      </c>
      <c r="H3648">
        <v>3148</v>
      </c>
      <c r="I3648" t="s">
        <v>11</v>
      </c>
      <c r="J3648" t="s">
        <v>63</v>
      </c>
      <c r="K3648" t="s">
        <v>19</v>
      </c>
      <c r="L3648" t="s">
        <v>23</v>
      </c>
      <c r="M3648" s="5">
        <v>966.86000000000013</v>
      </c>
    </row>
    <row r="3649" spans="1:13" x14ac:dyDescent="0.2">
      <c r="A3649" s="2">
        <v>45483</v>
      </c>
      <c r="B3649" s="3">
        <f t="shared" si="170"/>
        <v>2025</v>
      </c>
      <c r="C3649" t="str">
        <f t="shared" si="168"/>
        <v>2024-2025</v>
      </c>
      <c r="D3649" t="s">
        <v>147</v>
      </c>
      <c r="E3649" t="s">
        <v>128</v>
      </c>
      <c r="F3649" t="str">
        <f t="shared" si="169"/>
        <v>Western Australia</v>
      </c>
      <c r="G3649" t="s">
        <v>48</v>
      </c>
      <c r="H3649">
        <v>6027</v>
      </c>
      <c r="I3649" t="s">
        <v>11</v>
      </c>
      <c r="J3649" t="s">
        <v>49</v>
      </c>
      <c r="K3649" t="s">
        <v>153</v>
      </c>
      <c r="L3649" t="s">
        <v>16</v>
      </c>
      <c r="M3649" s="5">
        <v>967.21</v>
      </c>
    </row>
    <row r="3650" spans="1:13" x14ac:dyDescent="0.2">
      <c r="A3650" s="2">
        <v>45053</v>
      </c>
      <c r="B3650" s="3">
        <f t="shared" si="170"/>
        <v>2023</v>
      </c>
      <c r="C3650" t="str">
        <f t="shared" ref="C3650:C3713" si="171">IF(MONTH(A3650) &gt;= 7, YEAR(A3650) &amp; "-" &amp; YEAR(A3650) + 1, YEAR(A3650) - 1 &amp; "-" &amp; YEAR(A3650))</f>
        <v>2022-2023</v>
      </c>
      <c r="D3650" t="s">
        <v>147</v>
      </c>
      <c r="E3650" t="s">
        <v>109</v>
      </c>
      <c r="F3650" t="str">
        <f t="shared" ref="F3650:F3713" si="172">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row>
    <row r="3651" spans="1:13" x14ac:dyDescent="0.2">
      <c r="A3651" s="2">
        <v>45207</v>
      </c>
      <c r="B3651" s="3">
        <f t="shared" ref="B3651:B3714" si="173">IF(MONTH(A3651)&gt;=7,YEAR(A3651)+1,YEAR(A3651))</f>
        <v>2024</v>
      </c>
      <c r="C3651" t="str">
        <f t="shared" si="171"/>
        <v>2023-2024</v>
      </c>
      <c r="D3651" t="s">
        <v>147</v>
      </c>
      <c r="E3651" t="s">
        <v>75</v>
      </c>
      <c r="F3651" t="str">
        <f t="shared" si="172"/>
        <v>Victoria</v>
      </c>
      <c r="G3651" t="s">
        <v>45</v>
      </c>
      <c r="H3651">
        <v>3630</v>
      </c>
      <c r="I3651" t="s">
        <v>11</v>
      </c>
      <c r="J3651" t="s">
        <v>55</v>
      </c>
      <c r="K3651" t="s">
        <v>155</v>
      </c>
      <c r="L3651" t="s">
        <v>20</v>
      </c>
      <c r="M3651" s="5">
        <v>975.37000000000012</v>
      </c>
    </row>
    <row r="3652" spans="1:13" x14ac:dyDescent="0.2">
      <c r="A3652" s="2">
        <v>45084</v>
      </c>
      <c r="B3652" s="3">
        <f t="shared" si="173"/>
        <v>2023</v>
      </c>
      <c r="C3652" t="str">
        <f t="shared" si="171"/>
        <v>2022-2023</v>
      </c>
      <c r="D3652" t="s">
        <v>148</v>
      </c>
      <c r="E3652" t="s">
        <v>127</v>
      </c>
      <c r="F3652" t="str">
        <f t="shared" si="172"/>
        <v>New South Wales</v>
      </c>
      <c r="G3652" t="s">
        <v>10</v>
      </c>
      <c r="H3652">
        <v>2131</v>
      </c>
      <c r="I3652" t="s">
        <v>11</v>
      </c>
      <c r="J3652" t="s">
        <v>27</v>
      </c>
      <c r="K3652" t="s">
        <v>150</v>
      </c>
      <c r="L3652" t="s">
        <v>18</v>
      </c>
      <c r="M3652" s="5">
        <v>975.42000000000007</v>
      </c>
    </row>
    <row r="3653" spans="1:13" x14ac:dyDescent="0.2">
      <c r="A3653" s="2">
        <v>45236</v>
      </c>
      <c r="B3653" s="3">
        <f t="shared" si="173"/>
        <v>2024</v>
      </c>
      <c r="C3653" t="str">
        <f t="shared" si="171"/>
        <v>2023-2024</v>
      </c>
      <c r="D3653" t="s">
        <v>147</v>
      </c>
      <c r="E3653" t="s">
        <v>67</v>
      </c>
      <c r="F3653" t="str">
        <f t="shared" si="172"/>
        <v>New South Wales</v>
      </c>
      <c r="G3653" t="s">
        <v>10</v>
      </c>
      <c r="H3653">
        <v>2478</v>
      </c>
      <c r="I3653" t="s">
        <v>11</v>
      </c>
      <c r="J3653" t="s">
        <v>68</v>
      </c>
      <c r="K3653" t="s">
        <v>155</v>
      </c>
      <c r="L3653" t="s">
        <v>20</v>
      </c>
      <c r="M3653" s="5">
        <v>975.51999999999987</v>
      </c>
    </row>
    <row r="3654" spans="1:13" x14ac:dyDescent="0.2">
      <c r="A3654" s="2">
        <v>45413</v>
      </c>
      <c r="B3654" s="3">
        <f t="shared" si="173"/>
        <v>2024</v>
      </c>
      <c r="C3654" t="str">
        <f t="shared" si="171"/>
        <v>2023-2024</v>
      </c>
      <c r="D3654" t="s">
        <v>147</v>
      </c>
      <c r="E3654" t="s">
        <v>81</v>
      </c>
      <c r="F3654" t="str">
        <f t="shared" si="172"/>
        <v>New South Wales</v>
      </c>
      <c r="G3654" t="s">
        <v>10</v>
      </c>
      <c r="H3654">
        <v>2485</v>
      </c>
      <c r="I3654" t="s">
        <v>11</v>
      </c>
      <c r="J3654" t="s">
        <v>68</v>
      </c>
      <c r="K3654" t="s">
        <v>149</v>
      </c>
      <c r="L3654" t="s">
        <v>15</v>
      </c>
      <c r="M3654" s="5">
        <v>976.41</v>
      </c>
    </row>
    <row r="3655" spans="1:13" x14ac:dyDescent="0.2">
      <c r="A3655" s="2">
        <v>45026</v>
      </c>
      <c r="B3655" s="3">
        <f t="shared" si="173"/>
        <v>2023</v>
      </c>
      <c r="C3655" t="str">
        <f t="shared" si="171"/>
        <v>2022-2023</v>
      </c>
      <c r="D3655" t="s">
        <v>147</v>
      </c>
      <c r="E3655" t="s">
        <v>98</v>
      </c>
      <c r="F3655" t="str">
        <f t="shared" si="172"/>
        <v>Victoria</v>
      </c>
      <c r="G3655" t="s">
        <v>45</v>
      </c>
      <c r="H3655">
        <v>3429</v>
      </c>
      <c r="I3655" t="s">
        <v>11</v>
      </c>
      <c r="J3655" t="s">
        <v>60</v>
      </c>
      <c r="K3655" t="s">
        <v>149</v>
      </c>
      <c r="L3655" t="s">
        <v>15</v>
      </c>
      <c r="M3655" s="5">
        <v>977.03</v>
      </c>
    </row>
    <row r="3656" spans="1:13" x14ac:dyDescent="0.2">
      <c r="A3656" s="2">
        <v>45572</v>
      </c>
      <c r="B3656" s="3">
        <f t="shared" si="173"/>
        <v>2025</v>
      </c>
      <c r="C3656" t="str">
        <f t="shared" si="171"/>
        <v>2024-2025</v>
      </c>
      <c r="D3656" t="s">
        <v>148</v>
      </c>
      <c r="E3656" t="s">
        <v>136</v>
      </c>
      <c r="F3656" t="str">
        <f t="shared" si="172"/>
        <v>Victoria</v>
      </c>
      <c r="G3656" t="s">
        <v>45</v>
      </c>
      <c r="H3656">
        <v>3175</v>
      </c>
      <c r="I3656" t="s">
        <v>11</v>
      </c>
      <c r="J3656" t="s">
        <v>63</v>
      </c>
      <c r="K3656" t="s">
        <v>152</v>
      </c>
      <c r="L3656" t="s">
        <v>13</v>
      </c>
      <c r="M3656" s="5">
        <v>977.4899999999999</v>
      </c>
    </row>
    <row r="3657" spans="1:13" x14ac:dyDescent="0.2">
      <c r="A3657" s="2">
        <v>45243</v>
      </c>
      <c r="B3657" s="3">
        <f t="shared" si="173"/>
        <v>2024</v>
      </c>
      <c r="C3657" t="str">
        <f t="shared" si="171"/>
        <v>2023-2024</v>
      </c>
      <c r="D3657" t="s">
        <v>147</v>
      </c>
      <c r="E3657" t="s">
        <v>96</v>
      </c>
      <c r="F3657" t="str">
        <f t="shared" si="172"/>
        <v>Western Australia</v>
      </c>
      <c r="G3657" t="s">
        <v>48</v>
      </c>
      <c r="H3657">
        <v>6330</v>
      </c>
      <c r="I3657" t="s">
        <v>11</v>
      </c>
      <c r="J3657" t="s">
        <v>94</v>
      </c>
      <c r="K3657" t="s">
        <v>154</v>
      </c>
      <c r="L3657" t="s">
        <v>14</v>
      </c>
      <c r="M3657" s="5">
        <v>979.46</v>
      </c>
    </row>
    <row r="3658" spans="1:13" x14ac:dyDescent="0.2">
      <c r="A3658" s="2">
        <v>45413</v>
      </c>
      <c r="B3658" s="3">
        <f t="shared" si="173"/>
        <v>2024</v>
      </c>
      <c r="C3658" t="str">
        <f t="shared" si="171"/>
        <v>2023-2024</v>
      </c>
      <c r="D3658" t="s">
        <v>147</v>
      </c>
      <c r="E3658" t="s">
        <v>145</v>
      </c>
      <c r="F3658" t="str">
        <f t="shared" si="172"/>
        <v>New South Wales</v>
      </c>
      <c r="G3658" t="s">
        <v>10</v>
      </c>
      <c r="H3658">
        <v>2101</v>
      </c>
      <c r="I3658" t="s">
        <v>11</v>
      </c>
      <c r="J3658" t="s">
        <v>27</v>
      </c>
      <c r="K3658" t="s">
        <v>154</v>
      </c>
      <c r="L3658" t="s">
        <v>14</v>
      </c>
      <c r="M3658" s="5">
        <v>979.83999999999992</v>
      </c>
    </row>
    <row r="3659" spans="1:13" x14ac:dyDescent="0.2">
      <c r="A3659" s="2">
        <v>45140</v>
      </c>
      <c r="B3659" s="3">
        <f t="shared" si="173"/>
        <v>2024</v>
      </c>
      <c r="C3659" t="str">
        <f t="shared" si="171"/>
        <v>2023-2024</v>
      </c>
      <c r="D3659" t="s">
        <v>147</v>
      </c>
      <c r="E3659" t="s">
        <v>128</v>
      </c>
      <c r="F3659" t="str">
        <f t="shared" si="172"/>
        <v>Western Australia</v>
      </c>
      <c r="G3659" t="s">
        <v>48</v>
      </c>
      <c r="H3659">
        <v>6027</v>
      </c>
      <c r="I3659" t="s">
        <v>11</v>
      </c>
      <c r="J3659" t="s">
        <v>49</v>
      </c>
      <c r="K3659" t="s">
        <v>151</v>
      </c>
      <c r="L3659" t="s">
        <v>21</v>
      </c>
      <c r="M3659" s="5">
        <v>981.68000000000006</v>
      </c>
    </row>
    <row r="3660" spans="1:13" x14ac:dyDescent="0.2">
      <c r="A3660" s="2">
        <v>45007</v>
      </c>
      <c r="B3660" s="3">
        <f t="shared" si="173"/>
        <v>2023</v>
      </c>
      <c r="C3660" t="str">
        <f t="shared" si="171"/>
        <v>2022-2023</v>
      </c>
      <c r="D3660" t="s">
        <v>147</v>
      </c>
      <c r="E3660" t="s">
        <v>64</v>
      </c>
      <c r="F3660" t="str">
        <f t="shared" si="172"/>
        <v>Victoria</v>
      </c>
      <c r="G3660" t="s">
        <v>45</v>
      </c>
      <c r="H3660">
        <v>3199</v>
      </c>
      <c r="I3660" t="s">
        <v>11</v>
      </c>
      <c r="J3660" t="s">
        <v>63</v>
      </c>
      <c r="K3660" t="s">
        <v>154</v>
      </c>
      <c r="L3660" t="s">
        <v>14</v>
      </c>
      <c r="M3660" s="5">
        <v>981.79000000000008</v>
      </c>
    </row>
    <row r="3661" spans="1:13" x14ac:dyDescent="0.2">
      <c r="A3661" s="2">
        <v>45423</v>
      </c>
      <c r="B3661" s="3">
        <f t="shared" si="173"/>
        <v>2024</v>
      </c>
      <c r="C3661" t="str">
        <f t="shared" si="171"/>
        <v>2023-2024</v>
      </c>
      <c r="D3661" t="s">
        <v>147</v>
      </c>
      <c r="E3661" t="s">
        <v>64</v>
      </c>
      <c r="F3661" t="str">
        <f t="shared" si="172"/>
        <v>Victoria</v>
      </c>
      <c r="G3661" t="s">
        <v>45</v>
      </c>
      <c r="H3661">
        <v>3199</v>
      </c>
      <c r="I3661" t="s">
        <v>11</v>
      </c>
      <c r="J3661" t="s">
        <v>63</v>
      </c>
      <c r="K3661" t="s">
        <v>19</v>
      </c>
      <c r="L3661" t="s">
        <v>23</v>
      </c>
      <c r="M3661" s="5">
        <v>982.18999999999983</v>
      </c>
    </row>
    <row r="3662" spans="1:13" x14ac:dyDescent="0.2">
      <c r="A3662" s="2">
        <v>44947</v>
      </c>
      <c r="B3662" s="3">
        <f t="shared" si="173"/>
        <v>2023</v>
      </c>
      <c r="C3662" t="str">
        <f t="shared" si="171"/>
        <v>2022-2023</v>
      </c>
      <c r="D3662" t="s">
        <v>147</v>
      </c>
      <c r="E3662" t="s">
        <v>102</v>
      </c>
      <c r="F3662" t="str">
        <f t="shared" si="172"/>
        <v>Queensland</v>
      </c>
      <c r="G3662" t="s">
        <v>35</v>
      </c>
      <c r="H3662">
        <v>4870</v>
      </c>
      <c r="I3662" t="s">
        <v>11</v>
      </c>
      <c r="J3662" t="s">
        <v>36</v>
      </c>
      <c r="K3662" t="s">
        <v>149</v>
      </c>
      <c r="L3662" t="s">
        <v>15</v>
      </c>
      <c r="M3662" s="5">
        <v>983.55000000000007</v>
      </c>
    </row>
    <row r="3663" spans="1:13" x14ac:dyDescent="0.2">
      <c r="A3663" s="2">
        <v>45634</v>
      </c>
      <c r="B3663" s="3">
        <f t="shared" si="173"/>
        <v>2025</v>
      </c>
      <c r="C3663" t="str">
        <f t="shared" si="171"/>
        <v>2024-2025</v>
      </c>
      <c r="D3663" t="s">
        <v>148</v>
      </c>
      <c r="E3663" t="s">
        <v>40</v>
      </c>
      <c r="F3663" t="str">
        <f t="shared" si="172"/>
        <v>New South Wales</v>
      </c>
      <c r="G3663" t="s">
        <v>10</v>
      </c>
      <c r="H3663">
        <v>2116</v>
      </c>
      <c r="I3663" t="s">
        <v>11</v>
      </c>
      <c r="J3663" t="s">
        <v>27</v>
      </c>
      <c r="K3663" t="s">
        <v>151</v>
      </c>
      <c r="L3663" t="s">
        <v>21</v>
      </c>
      <c r="M3663" s="5">
        <v>983.78</v>
      </c>
    </row>
    <row r="3664" spans="1:13" x14ac:dyDescent="0.2">
      <c r="A3664" s="2">
        <v>44970</v>
      </c>
      <c r="B3664" s="3">
        <f t="shared" si="173"/>
        <v>2023</v>
      </c>
      <c r="C3664" t="str">
        <f t="shared" si="171"/>
        <v>2022-2023</v>
      </c>
      <c r="D3664" t="s">
        <v>147</v>
      </c>
      <c r="E3664" t="s">
        <v>89</v>
      </c>
      <c r="F3664" t="str">
        <f t="shared" si="172"/>
        <v>Queensland</v>
      </c>
      <c r="G3664" t="s">
        <v>35</v>
      </c>
      <c r="H3664">
        <v>4655</v>
      </c>
      <c r="I3664" t="s">
        <v>11</v>
      </c>
      <c r="J3664" t="s">
        <v>51</v>
      </c>
      <c r="K3664" t="s">
        <v>153</v>
      </c>
      <c r="L3664" t="s">
        <v>16</v>
      </c>
      <c r="M3664" s="5">
        <v>983.98</v>
      </c>
    </row>
    <row r="3665" spans="1:13" x14ac:dyDescent="0.2">
      <c r="A3665" s="2">
        <v>45573</v>
      </c>
      <c r="B3665" s="3">
        <f t="shared" si="173"/>
        <v>2025</v>
      </c>
      <c r="C3665" t="str">
        <f t="shared" si="171"/>
        <v>2024-2025</v>
      </c>
      <c r="D3665" t="s">
        <v>147</v>
      </c>
      <c r="E3665" t="s">
        <v>41</v>
      </c>
      <c r="F3665" t="str">
        <f t="shared" si="172"/>
        <v>New South Wales</v>
      </c>
      <c r="G3665" t="s">
        <v>10</v>
      </c>
      <c r="H3665">
        <v>2830</v>
      </c>
      <c r="I3665" t="s">
        <v>11</v>
      </c>
      <c r="J3665" t="s">
        <v>25</v>
      </c>
      <c r="K3665" t="s">
        <v>150</v>
      </c>
      <c r="L3665" t="s">
        <v>18</v>
      </c>
      <c r="M3665" s="5">
        <v>984.29</v>
      </c>
    </row>
    <row r="3666" spans="1:13" x14ac:dyDescent="0.2">
      <c r="A3666" s="2">
        <v>45017</v>
      </c>
      <c r="B3666" s="3">
        <f t="shared" si="173"/>
        <v>2023</v>
      </c>
      <c r="C3666" t="str">
        <f t="shared" si="171"/>
        <v>2022-2023</v>
      </c>
      <c r="D3666" t="s">
        <v>147</v>
      </c>
      <c r="E3666" t="s">
        <v>118</v>
      </c>
      <c r="F3666" t="str">
        <f t="shared" si="172"/>
        <v>New South Wales</v>
      </c>
      <c r="G3666" t="s">
        <v>10</v>
      </c>
      <c r="H3666">
        <v>2158</v>
      </c>
      <c r="I3666" t="s">
        <v>11</v>
      </c>
      <c r="J3666" t="s">
        <v>27</v>
      </c>
      <c r="K3666" t="s">
        <v>155</v>
      </c>
      <c r="L3666" t="s">
        <v>20</v>
      </c>
      <c r="M3666" s="5">
        <v>984.48</v>
      </c>
    </row>
    <row r="3667" spans="1:13" x14ac:dyDescent="0.2">
      <c r="A3667" s="2">
        <v>45408</v>
      </c>
      <c r="B3667" s="3">
        <f t="shared" si="173"/>
        <v>2024</v>
      </c>
      <c r="C3667" t="str">
        <f t="shared" si="171"/>
        <v>2023-2024</v>
      </c>
      <c r="D3667" t="s">
        <v>147</v>
      </c>
      <c r="E3667" t="s">
        <v>57</v>
      </c>
      <c r="F3667" t="str">
        <f t="shared" si="172"/>
        <v>New South Wales</v>
      </c>
      <c r="G3667" t="s">
        <v>10</v>
      </c>
      <c r="H3667">
        <v>2560</v>
      </c>
      <c r="I3667" t="s">
        <v>11</v>
      </c>
      <c r="J3667" t="s">
        <v>58</v>
      </c>
      <c r="K3667" t="s">
        <v>153</v>
      </c>
      <c r="L3667" t="s">
        <v>16</v>
      </c>
      <c r="M3667" s="5">
        <v>986.02</v>
      </c>
    </row>
    <row r="3668" spans="1:13" x14ac:dyDescent="0.2">
      <c r="A3668" s="2">
        <v>45498</v>
      </c>
      <c r="B3668" s="3">
        <f t="shared" si="173"/>
        <v>2025</v>
      </c>
      <c r="C3668" t="str">
        <f t="shared" si="171"/>
        <v>2024-2025</v>
      </c>
      <c r="D3668" t="s">
        <v>147</v>
      </c>
      <c r="E3668" t="s">
        <v>89</v>
      </c>
      <c r="F3668" t="str">
        <f t="shared" si="172"/>
        <v>Queensland</v>
      </c>
      <c r="G3668" t="s">
        <v>35</v>
      </c>
      <c r="H3668">
        <v>4655</v>
      </c>
      <c r="I3668" t="s">
        <v>11</v>
      </c>
      <c r="J3668" t="s">
        <v>51</v>
      </c>
      <c r="K3668" t="s">
        <v>151</v>
      </c>
      <c r="L3668" t="s">
        <v>21</v>
      </c>
      <c r="M3668" s="5">
        <v>988.03</v>
      </c>
    </row>
    <row r="3669" spans="1:13" x14ac:dyDescent="0.2">
      <c r="A3669" s="2">
        <v>45475</v>
      </c>
      <c r="B3669" s="3">
        <f t="shared" si="173"/>
        <v>2025</v>
      </c>
      <c r="C3669" t="str">
        <f t="shared" si="171"/>
        <v>2024-2025</v>
      </c>
      <c r="D3669" t="s">
        <v>147</v>
      </c>
      <c r="E3669" t="s">
        <v>114</v>
      </c>
      <c r="F3669" t="str">
        <f t="shared" si="172"/>
        <v>Victoria</v>
      </c>
      <c r="G3669" t="s">
        <v>45</v>
      </c>
      <c r="H3669">
        <v>3551</v>
      </c>
      <c r="I3669" t="s">
        <v>11</v>
      </c>
      <c r="J3669" t="s">
        <v>60</v>
      </c>
      <c r="K3669" t="s">
        <v>154</v>
      </c>
      <c r="L3669" t="s">
        <v>14</v>
      </c>
      <c r="M3669" s="5">
        <v>989.2</v>
      </c>
    </row>
    <row r="3670" spans="1:13" x14ac:dyDescent="0.2">
      <c r="A3670" s="2">
        <v>45261</v>
      </c>
      <c r="B3670" s="3">
        <f t="shared" si="173"/>
        <v>2024</v>
      </c>
      <c r="C3670" t="str">
        <f t="shared" si="171"/>
        <v>2023-2024</v>
      </c>
      <c r="D3670" t="s">
        <v>147</v>
      </c>
      <c r="E3670" t="s">
        <v>83</v>
      </c>
      <c r="F3670" t="str">
        <f t="shared" si="172"/>
        <v>New South Wales</v>
      </c>
      <c r="G3670" t="s">
        <v>10</v>
      </c>
      <c r="H3670">
        <v>2750</v>
      </c>
      <c r="I3670" t="s">
        <v>11</v>
      </c>
      <c r="J3670" t="s">
        <v>25</v>
      </c>
      <c r="K3670" t="s">
        <v>153</v>
      </c>
      <c r="L3670" t="s">
        <v>16</v>
      </c>
      <c r="M3670" s="5">
        <v>990.40000000000009</v>
      </c>
    </row>
    <row r="3671" spans="1:13" x14ac:dyDescent="0.2">
      <c r="A3671" s="2">
        <v>45464</v>
      </c>
      <c r="B3671" s="3">
        <f t="shared" si="173"/>
        <v>2024</v>
      </c>
      <c r="C3671" t="str">
        <f t="shared" si="171"/>
        <v>2023-2024</v>
      </c>
      <c r="D3671" t="s">
        <v>147</v>
      </c>
      <c r="E3671" t="s">
        <v>136</v>
      </c>
      <c r="F3671" t="str">
        <f t="shared" si="172"/>
        <v>Victoria</v>
      </c>
      <c r="G3671" t="s">
        <v>45</v>
      </c>
      <c r="H3671">
        <v>3175</v>
      </c>
      <c r="I3671" t="s">
        <v>11</v>
      </c>
      <c r="J3671" t="s">
        <v>63</v>
      </c>
      <c r="K3671" t="s">
        <v>152</v>
      </c>
      <c r="L3671" t="s">
        <v>13</v>
      </c>
      <c r="M3671" s="5">
        <v>991.14999999999975</v>
      </c>
    </row>
    <row r="3672" spans="1:13" x14ac:dyDescent="0.2">
      <c r="A3672" s="2">
        <v>45621</v>
      </c>
      <c r="B3672" s="3">
        <f t="shared" si="173"/>
        <v>2025</v>
      </c>
      <c r="C3672" t="str">
        <f t="shared" si="171"/>
        <v>2024-2025</v>
      </c>
      <c r="D3672" t="s">
        <v>148</v>
      </c>
      <c r="E3672" t="s">
        <v>34</v>
      </c>
      <c r="F3672" t="str">
        <f t="shared" si="172"/>
        <v>Queensland</v>
      </c>
      <c r="G3672" t="s">
        <v>35</v>
      </c>
      <c r="H3672">
        <v>4802</v>
      </c>
      <c r="I3672" t="s">
        <v>11</v>
      </c>
      <c r="J3672" t="s">
        <v>36</v>
      </c>
      <c r="K3672" t="s">
        <v>151</v>
      </c>
      <c r="L3672" t="s">
        <v>21</v>
      </c>
      <c r="M3672" s="5">
        <v>991.59</v>
      </c>
    </row>
    <row r="3673" spans="1:13" x14ac:dyDescent="0.2">
      <c r="A3673" s="2">
        <v>45288</v>
      </c>
      <c r="B3673" s="3">
        <f t="shared" si="173"/>
        <v>2024</v>
      </c>
      <c r="C3673" t="str">
        <f t="shared" si="171"/>
        <v>2023-2024</v>
      </c>
      <c r="D3673" t="s">
        <v>147</v>
      </c>
      <c r="E3673" t="s">
        <v>82</v>
      </c>
      <c r="F3673" t="str">
        <f t="shared" si="172"/>
        <v>Queensland</v>
      </c>
      <c r="G3673" t="s">
        <v>35</v>
      </c>
      <c r="H3673">
        <v>4012</v>
      </c>
      <c r="I3673" t="s">
        <v>11</v>
      </c>
      <c r="J3673" t="s">
        <v>43</v>
      </c>
      <c r="K3673" t="s">
        <v>150</v>
      </c>
      <c r="L3673" t="s">
        <v>18</v>
      </c>
      <c r="M3673" s="5">
        <v>995.30000000000007</v>
      </c>
    </row>
    <row r="3674" spans="1:13" x14ac:dyDescent="0.2">
      <c r="A3674" s="2">
        <v>45523</v>
      </c>
      <c r="B3674" s="3">
        <f t="shared" si="173"/>
        <v>2025</v>
      </c>
      <c r="C3674" t="str">
        <f t="shared" si="171"/>
        <v>2024-2025</v>
      </c>
      <c r="D3674" t="s">
        <v>148</v>
      </c>
      <c r="E3674" t="s">
        <v>108</v>
      </c>
      <c r="F3674" t="str">
        <f t="shared" si="172"/>
        <v>Victoria</v>
      </c>
      <c r="G3674" t="s">
        <v>45</v>
      </c>
      <c r="H3674">
        <v>3018</v>
      </c>
      <c r="I3674" t="s">
        <v>11</v>
      </c>
      <c r="J3674" t="s">
        <v>46</v>
      </c>
      <c r="K3674" t="s">
        <v>150</v>
      </c>
      <c r="L3674" t="s">
        <v>18</v>
      </c>
      <c r="M3674" s="5">
        <v>995.43</v>
      </c>
    </row>
    <row r="3675" spans="1:13" x14ac:dyDescent="0.2">
      <c r="A3675" s="2">
        <v>45491</v>
      </c>
      <c r="B3675" s="3">
        <f t="shared" si="173"/>
        <v>2025</v>
      </c>
      <c r="C3675" t="str">
        <f t="shared" si="171"/>
        <v>2024-2025</v>
      </c>
      <c r="D3675" t="s">
        <v>147</v>
      </c>
      <c r="E3675" t="s">
        <v>111</v>
      </c>
      <c r="F3675" t="str">
        <f t="shared" si="172"/>
        <v>New South Wales</v>
      </c>
      <c r="G3675" t="s">
        <v>10</v>
      </c>
      <c r="H3675">
        <v>2120</v>
      </c>
      <c r="I3675" t="s">
        <v>11</v>
      </c>
      <c r="J3675" t="s">
        <v>27</v>
      </c>
      <c r="K3675" t="s">
        <v>151</v>
      </c>
      <c r="L3675" t="s">
        <v>21</v>
      </c>
      <c r="M3675" s="5">
        <v>1002.6700000000001</v>
      </c>
    </row>
    <row r="3676" spans="1:13" x14ac:dyDescent="0.2">
      <c r="A3676" s="2">
        <v>45458</v>
      </c>
      <c r="B3676" s="3">
        <f t="shared" si="173"/>
        <v>2024</v>
      </c>
      <c r="C3676" t="str">
        <f t="shared" si="171"/>
        <v>2023-2024</v>
      </c>
      <c r="D3676" t="s">
        <v>147</v>
      </c>
      <c r="E3676" t="s">
        <v>140</v>
      </c>
      <c r="F3676" t="str">
        <f t="shared" si="172"/>
        <v>Tasmania</v>
      </c>
      <c r="G3676" t="s">
        <v>70</v>
      </c>
      <c r="H3676">
        <v>7320</v>
      </c>
      <c r="I3676" t="s">
        <v>11</v>
      </c>
      <c r="J3676" t="s">
        <v>71</v>
      </c>
      <c r="K3676" t="s">
        <v>151</v>
      </c>
      <c r="L3676" t="s">
        <v>21</v>
      </c>
      <c r="M3676" s="5">
        <v>1003.5</v>
      </c>
    </row>
    <row r="3677" spans="1:13" x14ac:dyDescent="0.2">
      <c r="A3677" s="2">
        <v>45336</v>
      </c>
      <c r="B3677" s="3">
        <f t="shared" si="173"/>
        <v>2024</v>
      </c>
      <c r="C3677" t="str">
        <f t="shared" si="171"/>
        <v>2023-2024</v>
      </c>
      <c r="D3677" t="s">
        <v>147</v>
      </c>
      <c r="E3677" t="s">
        <v>106</v>
      </c>
      <c r="F3677" t="str">
        <f t="shared" si="172"/>
        <v>Victoria</v>
      </c>
      <c r="G3677" t="s">
        <v>45</v>
      </c>
      <c r="H3677">
        <v>3915</v>
      </c>
      <c r="I3677" t="s">
        <v>11</v>
      </c>
      <c r="J3677" t="s">
        <v>55</v>
      </c>
      <c r="K3677" t="s">
        <v>150</v>
      </c>
      <c r="L3677" t="s">
        <v>18</v>
      </c>
      <c r="M3677" s="5">
        <v>1005.53</v>
      </c>
    </row>
    <row r="3678" spans="1:13" x14ac:dyDescent="0.2">
      <c r="A3678" s="2">
        <v>45104</v>
      </c>
      <c r="B3678" s="3">
        <f t="shared" si="173"/>
        <v>2023</v>
      </c>
      <c r="C3678" t="str">
        <f t="shared" si="171"/>
        <v>2022-2023</v>
      </c>
      <c r="D3678" t="s">
        <v>147</v>
      </c>
      <c r="E3678" t="s">
        <v>107</v>
      </c>
      <c r="F3678" t="str">
        <f t="shared" si="172"/>
        <v>Queensland</v>
      </c>
      <c r="G3678" t="s">
        <v>35</v>
      </c>
      <c r="H3678">
        <v>4220</v>
      </c>
      <c r="I3678" t="s">
        <v>11</v>
      </c>
      <c r="J3678" t="s">
        <v>104</v>
      </c>
      <c r="K3678" t="s">
        <v>153</v>
      </c>
      <c r="L3678" t="s">
        <v>16</v>
      </c>
      <c r="M3678" s="5">
        <v>1006.6500000000001</v>
      </c>
    </row>
    <row r="3679" spans="1:13" x14ac:dyDescent="0.2">
      <c r="A3679" s="2">
        <v>45369</v>
      </c>
      <c r="B3679" s="3">
        <f t="shared" si="173"/>
        <v>2024</v>
      </c>
      <c r="C3679" t="str">
        <f t="shared" si="171"/>
        <v>2023-2024</v>
      </c>
      <c r="D3679" t="s">
        <v>148</v>
      </c>
      <c r="E3679" t="s">
        <v>146</v>
      </c>
      <c r="F3679" t="str">
        <f t="shared" si="172"/>
        <v>Victoria</v>
      </c>
      <c r="G3679" t="s">
        <v>45</v>
      </c>
      <c r="H3679">
        <v>3353</v>
      </c>
      <c r="I3679" t="s">
        <v>11</v>
      </c>
      <c r="J3679" t="s">
        <v>60</v>
      </c>
      <c r="K3679" t="s">
        <v>151</v>
      </c>
      <c r="L3679" t="s">
        <v>21</v>
      </c>
      <c r="M3679" s="5">
        <v>1007.1499999999999</v>
      </c>
    </row>
    <row r="3680" spans="1:13" x14ac:dyDescent="0.2">
      <c r="A3680" s="2">
        <v>45464</v>
      </c>
      <c r="B3680" s="3">
        <f t="shared" si="173"/>
        <v>2024</v>
      </c>
      <c r="C3680" t="str">
        <f t="shared" si="171"/>
        <v>2023-2024</v>
      </c>
      <c r="D3680" t="s">
        <v>147</v>
      </c>
      <c r="E3680" t="s">
        <v>141</v>
      </c>
      <c r="F3680" t="str">
        <f t="shared" si="172"/>
        <v>Western Australia</v>
      </c>
      <c r="G3680" t="s">
        <v>48</v>
      </c>
      <c r="H3680">
        <v>6052</v>
      </c>
      <c r="I3680" t="s">
        <v>11</v>
      </c>
      <c r="J3680" t="s">
        <v>49</v>
      </c>
      <c r="K3680" t="s">
        <v>153</v>
      </c>
      <c r="L3680" t="s">
        <v>16</v>
      </c>
      <c r="M3680" s="5">
        <v>1007.7</v>
      </c>
    </row>
    <row r="3681" spans="1:13" x14ac:dyDescent="0.2">
      <c r="A3681" s="2">
        <v>45425</v>
      </c>
      <c r="B3681" s="3">
        <f t="shared" si="173"/>
        <v>2024</v>
      </c>
      <c r="C3681" t="str">
        <f t="shared" si="171"/>
        <v>2023-2024</v>
      </c>
      <c r="D3681" t="s">
        <v>148</v>
      </c>
      <c r="E3681" t="s">
        <v>72</v>
      </c>
      <c r="F3681" t="str">
        <f t="shared" si="172"/>
        <v>Western Australia</v>
      </c>
      <c r="G3681" t="s">
        <v>48</v>
      </c>
      <c r="H3681">
        <v>6010</v>
      </c>
      <c r="I3681" t="s">
        <v>11</v>
      </c>
      <c r="J3681" t="s">
        <v>49</v>
      </c>
      <c r="K3681" t="s">
        <v>153</v>
      </c>
      <c r="L3681" t="s">
        <v>16</v>
      </c>
      <c r="M3681" s="5">
        <v>1010.25</v>
      </c>
    </row>
    <row r="3682" spans="1:13" x14ac:dyDescent="0.2">
      <c r="A3682" s="2">
        <v>45483</v>
      </c>
      <c r="B3682" s="3">
        <f t="shared" si="173"/>
        <v>2025</v>
      </c>
      <c r="C3682" t="str">
        <f t="shared" si="171"/>
        <v>2024-2025</v>
      </c>
      <c r="D3682" t="s">
        <v>148</v>
      </c>
      <c r="E3682" t="s">
        <v>138</v>
      </c>
      <c r="F3682" t="str">
        <f t="shared" si="172"/>
        <v>Queensland</v>
      </c>
      <c r="G3682" t="s">
        <v>35</v>
      </c>
      <c r="H3682">
        <v>4558</v>
      </c>
      <c r="I3682" t="s">
        <v>11</v>
      </c>
      <c r="J3682" t="s">
        <v>120</v>
      </c>
      <c r="K3682" t="s">
        <v>150</v>
      </c>
      <c r="L3682" t="s">
        <v>18</v>
      </c>
      <c r="M3682" s="5">
        <v>1013.1399999999999</v>
      </c>
    </row>
    <row r="3683" spans="1:13" x14ac:dyDescent="0.2">
      <c r="A3683" s="2">
        <v>45553</v>
      </c>
      <c r="B3683" s="3">
        <f t="shared" si="173"/>
        <v>2025</v>
      </c>
      <c r="C3683" t="str">
        <f t="shared" si="171"/>
        <v>2024-2025</v>
      </c>
      <c r="D3683" t="s">
        <v>147</v>
      </c>
      <c r="E3683" t="s">
        <v>115</v>
      </c>
      <c r="F3683" t="str">
        <f t="shared" si="172"/>
        <v>Western Australia</v>
      </c>
      <c r="G3683" t="s">
        <v>48</v>
      </c>
      <c r="H3683">
        <v>6280</v>
      </c>
      <c r="I3683" t="s">
        <v>11</v>
      </c>
      <c r="J3683" t="s">
        <v>94</v>
      </c>
      <c r="K3683" t="s">
        <v>150</v>
      </c>
      <c r="L3683" t="s">
        <v>18</v>
      </c>
      <c r="M3683" s="5">
        <v>1013.6600000000001</v>
      </c>
    </row>
    <row r="3684" spans="1:13" x14ac:dyDescent="0.2">
      <c r="A3684" s="2">
        <v>44957</v>
      </c>
      <c r="B3684" s="3">
        <f t="shared" si="173"/>
        <v>2023</v>
      </c>
      <c r="C3684" t="str">
        <f t="shared" si="171"/>
        <v>2022-2023</v>
      </c>
      <c r="D3684" t="s">
        <v>147</v>
      </c>
      <c r="E3684" t="s">
        <v>64</v>
      </c>
      <c r="F3684" t="str">
        <f t="shared" si="172"/>
        <v>Victoria</v>
      </c>
      <c r="G3684" t="s">
        <v>45</v>
      </c>
      <c r="H3684">
        <v>3199</v>
      </c>
      <c r="I3684" t="s">
        <v>11</v>
      </c>
      <c r="J3684" t="s">
        <v>63</v>
      </c>
      <c r="K3684" t="s">
        <v>19</v>
      </c>
      <c r="L3684" t="s">
        <v>23</v>
      </c>
      <c r="M3684" s="5">
        <v>1014.3299999999999</v>
      </c>
    </row>
    <row r="3685" spans="1:13" x14ac:dyDescent="0.2">
      <c r="A3685" s="2">
        <v>45236</v>
      </c>
      <c r="B3685" s="3">
        <f t="shared" si="173"/>
        <v>2024</v>
      </c>
      <c r="C3685" t="str">
        <f t="shared" si="171"/>
        <v>2023-2024</v>
      </c>
      <c r="D3685" t="s">
        <v>147</v>
      </c>
      <c r="E3685" t="s">
        <v>74</v>
      </c>
      <c r="F3685" t="str">
        <f t="shared" si="172"/>
        <v>South Australia</v>
      </c>
      <c r="G3685" t="s">
        <v>32</v>
      </c>
      <c r="H3685">
        <v>5043</v>
      </c>
      <c r="I3685" t="s">
        <v>11</v>
      </c>
      <c r="J3685" t="s">
        <v>33</v>
      </c>
      <c r="K3685" t="s">
        <v>155</v>
      </c>
      <c r="L3685" t="s">
        <v>20</v>
      </c>
      <c r="M3685" s="5">
        <v>1017.76</v>
      </c>
    </row>
    <row r="3686" spans="1:13" x14ac:dyDescent="0.2">
      <c r="A3686" s="2">
        <v>45058</v>
      </c>
      <c r="B3686" s="3">
        <f t="shared" si="173"/>
        <v>2023</v>
      </c>
      <c r="C3686" t="str">
        <f t="shared" si="171"/>
        <v>2022-2023</v>
      </c>
      <c r="D3686" t="s">
        <v>147</v>
      </c>
      <c r="E3686" t="s">
        <v>139</v>
      </c>
      <c r="F3686" t="str">
        <f t="shared" si="172"/>
        <v>New South Wales</v>
      </c>
      <c r="G3686" t="s">
        <v>10</v>
      </c>
      <c r="H3686">
        <v>2020</v>
      </c>
      <c r="I3686" t="s">
        <v>11</v>
      </c>
      <c r="J3686" t="s">
        <v>12</v>
      </c>
      <c r="K3686" t="s">
        <v>153</v>
      </c>
      <c r="L3686" t="s">
        <v>16</v>
      </c>
      <c r="M3686" s="5">
        <v>1021.88</v>
      </c>
    </row>
    <row r="3687" spans="1:13" x14ac:dyDescent="0.2">
      <c r="A3687" s="2">
        <v>45164</v>
      </c>
      <c r="B3687" s="3">
        <f t="shared" si="173"/>
        <v>2024</v>
      </c>
      <c r="C3687" t="str">
        <f t="shared" si="171"/>
        <v>2023-2024</v>
      </c>
      <c r="D3687" t="s">
        <v>148</v>
      </c>
      <c r="E3687" t="s">
        <v>129</v>
      </c>
      <c r="F3687" t="str">
        <f t="shared" si="172"/>
        <v>Tasmania</v>
      </c>
      <c r="G3687" t="s">
        <v>70</v>
      </c>
      <c r="H3687">
        <v>7010</v>
      </c>
      <c r="I3687" t="s">
        <v>11</v>
      </c>
      <c r="J3687" t="s">
        <v>71</v>
      </c>
      <c r="K3687" t="s">
        <v>149</v>
      </c>
      <c r="L3687" t="s">
        <v>15</v>
      </c>
      <c r="M3687" s="5">
        <v>1024.46</v>
      </c>
    </row>
    <row r="3688" spans="1:13" x14ac:dyDescent="0.2">
      <c r="A3688" s="2">
        <v>45209</v>
      </c>
      <c r="B3688" s="3">
        <f t="shared" si="173"/>
        <v>2024</v>
      </c>
      <c r="C3688" t="str">
        <f t="shared" si="171"/>
        <v>2023-2024</v>
      </c>
      <c r="D3688" t="s">
        <v>147</v>
      </c>
      <c r="E3688" t="s">
        <v>90</v>
      </c>
      <c r="F3688" t="str">
        <f t="shared" si="172"/>
        <v>Victoria</v>
      </c>
      <c r="G3688" t="s">
        <v>45</v>
      </c>
      <c r="H3688">
        <v>3179</v>
      </c>
      <c r="I3688" t="s">
        <v>11</v>
      </c>
      <c r="J3688" t="s">
        <v>63</v>
      </c>
      <c r="K3688" t="s">
        <v>149</v>
      </c>
      <c r="L3688" t="s">
        <v>15</v>
      </c>
      <c r="M3688" s="5">
        <v>1024.8800000000001</v>
      </c>
    </row>
    <row r="3689" spans="1:13" x14ac:dyDescent="0.2">
      <c r="A3689" s="2">
        <v>45478</v>
      </c>
      <c r="B3689" s="3">
        <f t="shared" si="173"/>
        <v>2025</v>
      </c>
      <c r="C3689" t="str">
        <f t="shared" si="171"/>
        <v>2024-2025</v>
      </c>
      <c r="D3689" t="s">
        <v>147</v>
      </c>
      <c r="E3689" t="s">
        <v>79</v>
      </c>
      <c r="F3689" t="str">
        <f t="shared" si="172"/>
        <v>Australian Capital Territory</v>
      </c>
      <c r="G3689" t="s">
        <v>80</v>
      </c>
      <c r="H3689">
        <v>2617</v>
      </c>
      <c r="I3689" t="s">
        <v>11</v>
      </c>
      <c r="J3689" t="s">
        <v>58</v>
      </c>
      <c r="K3689" t="s">
        <v>150</v>
      </c>
      <c r="L3689" t="s">
        <v>18</v>
      </c>
      <c r="M3689" s="5">
        <v>1025.23</v>
      </c>
    </row>
    <row r="3690" spans="1:13" x14ac:dyDescent="0.2">
      <c r="A3690" s="2">
        <v>44957</v>
      </c>
      <c r="B3690" s="3">
        <f t="shared" si="173"/>
        <v>2023</v>
      </c>
      <c r="C3690" t="str">
        <f t="shared" si="171"/>
        <v>2022-2023</v>
      </c>
      <c r="D3690" t="s">
        <v>148</v>
      </c>
      <c r="E3690" t="s">
        <v>87</v>
      </c>
      <c r="F3690" t="str">
        <f t="shared" si="172"/>
        <v>New South Wales</v>
      </c>
      <c r="G3690" t="s">
        <v>10</v>
      </c>
      <c r="H3690">
        <v>2790</v>
      </c>
      <c r="I3690" t="s">
        <v>11</v>
      </c>
      <c r="J3690" t="s">
        <v>25</v>
      </c>
      <c r="K3690" t="s">
        <v>150</v>
      </c>
      <c r="L3690" t="s">
        <v>18</v>
      </c>
      <c r="M3690" s="5">
        <v>1028.55</v>
      </c>
    </row>
    <row r="3691" spans="1:13" x14ac:dyDescent="0.2">
      <c r="A3691" s="2">
        <v>45518</v>
      </c>
      <c r="B3691" s="3">
        <f t="shared" si="173"/>
        <v>2025</v>
      </c>
      <c r="C3691" t="str">
        <f t="shared" si="171"/>
        <v>2024-2025</v>
      </c>
      <c r="D3691" t="s">
        <v>147</v>
      </c>
      <c r="E3691" t="s">
        <v>26</v>
      </c>
      <c r="F3691" t="str">
        <f t="shared" si="172"/>
        <v>New South Wales</v>
      </c>
      <c r="G3691" t="s">
        <v>10</v>
      </c>
      <c r="H3691">
        <v>2141</v>
      </c>
      <c r="I3691" t="s">
        <v>11</v>
      </c>
      <c r="J3691" t="s">
        <v>27</v>
      </c>
      <c r="K3691" t="s">
        <v>150</v>
      </c>
      <c r="L3691" t="s">
        <v>18</v>
      </c>
      <c r="M3691" s="5">
        <v>1029.47</v>
      </c>
    </row>
    <row r="3692" spans="1:13" x14ac:dyDescent="0.2">
      <c r="A3692" s="2">
        <v>45465</v>
      </c>
      <c r="B3692" s="3">
        <f t="shared" si="173"/>
        <v>2024</v>
      </c>
      <c r="C3692" t="str">
        <f t="shared" si="171"/>
        <v>2023-2024</v>
      </c>
      <c r="D3692" t="s">
        <v>147</v>
      </c>
      <c r="E3692" t="s">
        <v>103</v>
      </c>
      <c r="F3692" t="str">
        <f t="shared" si="172"/>
        <v>Queensland</v>
      </c>
      <c r="G3692" t="s">
        <v>35</v>
      </c>
      <c r="H3692">
        <v>4509</v>
      </c>
      <c r="I3692" t="s">
        <v>11</v>
      </c>
      <c r="J3692" t="s">
        <v>104</v>
      </c>
      <c r="K3692" t="s">
        <v>19</v>
      </c>
      <c r="L3692" t="s">
        <v>23</v>
      </c>
      <c r="M3692" s="5">
        <v>1034.22</v>
      </c>
    </row>
    <row r="3693" spans="1:13" x14ac:dyDescent="0.2">
      <c r="A3693" s="2">
        <v>45618</v>
      </c>
      <c r="B3693" s="3">
        <f t="shared" si="173"/>
        <v>2025</v>
      </c>
      <c r="C3693" t="str">
        <f t="shared" si="171"/>
        <v>2024-2025</v>
      </c>
      <c r="D3693" t="s">
        <v>147</v>
      </c>
      <c r="E3693" t="s">
        <v>98</v>
      </c>
      <c r="F3693" t="str">
        <f t="shared" si="172"/>
        <v>Victoria</v>
      </c>
      <c r="G3693" t="s">
        <v>45</v>
      </c>
      <c r="H3693">
        <v>3429</v>
      </c>
      <c r="I3693" t="s">
        <v>11</v>
      </c>
      <c r="J3693" t="s">
        <v>60</v>
      </c>
      <c r="K3693" t="s">
        <v>149</v>
      </c>
      <c r="L3693" t="s">
        <v>15</v>
      </c>
      <c r="M3693" s="5">
        <v>1034.95</v>
      </c>
    </row>
    <row r="3694" spans="1:13" x14ac:dyDescent="0.2">
      <c r="A3694" s="2">
        <v>45107</v>
      </c>
      <c r="B3694" s="3">
        <f t="shared" si="173"/>
        <v>2023</v>
      </c>
      <c r="C3694" t="str">
        <f t="shared" si="171"/>
        <v>2022-2023</v>
      </c>
      <c r="D3694" t="s">
        <v>147</v>
      </c>
      <c r="E3694" t="s">
        <v>119</v>
      </c>
      <c r="F3694" t="str">
        <f t="shared" si="172"/>
        <v>Queensland</v>
      </c>
      <c r="G3694" t="s">
        <v>35</v>
      </c>
      <c r="H3694">
        <v>4570</v>
      </c>
      <c r="I3694" t="s">
        <v>11</v>
      </c>
      <c r="J3694" t="s">
        <v>120</v>
      </c>
      <c r="K3694" t="s">
        <v>153</v>
      </c>
      <c r="L3694" t="s">
        <v>16</v>
      </c>
      <c r="M3694" s="5">
        <v>1037.0300000000002</v>
      </c>
    </row>
    <row r="3695" spans="1:13" x14ac:dyDescent="0.2">
      <c r="A3695" s="2">
        <v>45399</v>
      </c>
      <c r="B3695" s="3">
        <f t="shared" si="173"/>
        <v>2024</v>
      </c>
      <c r="C3695" t="str">
        <f t="shared" si="171"/>
        <v>2023-2024</v>
      </c>
      <c r="D3695" t="s">
        <v>147</v>
      </c>
      <c r="E3695" t="s">
        <v>139</v>
      </c>
      <c r="F3695" t="str">
        <f t="shared" si="172"/>
        <v>New South Wales</v>
      </c>
      <c r="G3695" t="s">
        <v>10</v>
      </c>
      <c r="H3695">
        <v>2020</v>
      </c>
      <c r="I3695" t="s">
        <v>11</v>
      </c>
      <c r="J3695" t="s">
        <v>12</v>
      </c>
      <c r="K3695" t="s">
        <v>150</v>
      </c>
      <c r="L3695" t="s">
        <v>18</v>
      </c>
      <c r="M3695" s="5">
        <v>1040.9100000000001</v>
      </c>
    </row>
    <row r="3696" spans="1:13" x14ac:dyDescent="0.2">
      <c r="A3696" s="2">
        <v>45333</v>
      </c>
      <c r="B3696" s="3">
        <f t="shared" si="173"/>
        <v>2024</v>
      </c>
      <c r="C3696" t="str">
        <f t="shared" si="171"/>
        <v>2023-2024</v>
      </c>
      <c r="D3696" t="s">
        <v>147</v>
      </c>
      <c r="E3696" t="s">
        <v>113</v>
      </c>
      <c r="F3696" t="str">
        <f t="shared" si="172"/>
        <v>Queensland</v>
      </c>
      <c r="G3696" t="s">
        <v>35</v>
      </c>
      <c r="H3696">
        <v>4215</v>
      </c>
      <c r="I3696" t="s">
        <v>11</v>
      </c>
      <c r="J3696" t="s">
        <v>104</v>
      </c>
      <c r="K3696" t="s">
        <v>153</v>
      </c>
      <c r="L3696" t="s">
        <v>16</v>
      </c>
      <c r="M3696" s="5">
        <v>1043.78</v>
      </c>
    </row>
    <row r="3697" spans="1:13" x14ac:dyDescent="0.2">
      <c r="A3697" s="2">
        <v>45116</v>
      </c>
      <c r="B3697" s="3">
        <f t="shared" si="173"/>
        <v>2024</v>
      </c>
      <c r="C3697" t="str">
        <f t="shared" si="171"/>
        <v>2023-2024</v>
      </c>
      <c r="D3697" t="s">
        <v>147</v>
      </c>
      <c r="E3697" t="s">
        <v>131</v>
      </c>
      <c r="F3697" t="str">
        <f t="shared" si="172"/>
        <v>Western Australia</v>
      </c>
      <c r="G3697" t="s">
        <v>48</v>
      </c>
      <c r="H3697">
        <v>6530</v>
      </c>
      <c r="I3697" t="s">
        <v>11</v>
      </c>
      <c r="J3697" t="s">
        <v>77</v>
      </c>
      <c r="K3697" t="s">
        <v>153</v>
      </c>
      <c r="L3697" t="s">
        <v>16</v>
      </c>
      <c r="M3697" s="5">
        <v>1045.5699999999997</v>
      </c>
    </row>
    <row r="3698" spans="1:13" x14ac:dyDescent="0.2">
      <c r="A3698" s="2">
        <v>45278</v>
      </c>
      <c r="B3698" s="3">
        <f t="shared" si="173"/>
        <v>2024</v>
      </c>
      <c r="C3698" t="str">
        <f t="shared" si="171"/>
        <v>2023-2024</v>
      </c>
      <c r="D3698" t="s">
        <v>147</v>
      </c>
      <c r="E3698" t="s">
        <v>44</v>
      </c>
      <c r="F3698" t="str">
        <f t="shared" si="172"/>
        <v>Victoria</v>
      </c>
      <c r="G3698" t="s">
        <v>45</v>
      </c>
      <c r="H3698">
        <v>3066</v>
      </c>
      <c r="I3698" t="s">
        <v>11</v>
      </c>
      <c r="J3698" t="s">
        <v>46</v>
      </c>
      <c r="K3698" t="s">
        <v>19</v>
      </c>
      <c r="L3698" t="s">
        <v>23</v>
      </c>
      <c r="M3698" s="5">
        <v>1047.31</v>
      </c>
    </row>
    <row r="3699" spans="1:13" x14ac:dyDescent="0.2">
      <c r="A3699" s="2">
        <v>44986</v>
      </c>
      <c r="B3699" s="3">
        <f t="shared" si="173"/>
        <v>2023</v>
      </c>
      <c r="C3699" t="str">
        <f t="shared" si="171"/>
        <v>2022-2023</v>
      </c>
      <c r="D3699" t="s">
        <v>147</v>
      </c>
      <c r="E3699" t="s">
        <v>107</v>
      </c>
      <c r="F3699" t="str">
        <f t="shared" si="172"/>
        <v>Queensland</v>
      </c>
      <c r="G3699" t="s">
        <v>35</v>
      </c>
      <c r="H3699">
        <v>4220</v>
      </c>
      <c r="I3699" t="s">
        <v>11</v>
      </c>
      <c r="J3699" t="s">
        <v>104</v>
      </c>
      <c r="K3699" t="s">
        <v>150</v>
      </c>
      <c r="L3699" t="s">
        <v>18</v>
      </c>
      <c r="M3699" s="5">
        <v>1047.9899999999998</v>
      </c>
    </row>
    <row r="3700" spans="1:13" x14ac:dyDescent="0.2">
      <c r="A3700" s="2">
        <v>45312</v>
      </c>
      <c r="B3700" s="3">
        <f t="shared" si="173"/>
        <v>2024</v>
      </c>
      <c r="C3700" t="str">
        <f t="shared" si="171"/>
        <v>2023-2024</v>
      </c>
      <c r="D3700" t="s">
        <v>147</v>
      </c>
      <c r="E3700" t="s">
        <v>132</v>
      </c>
      <c r="F3700" t="str">
        <f t="shared" si="172"/>
        <v>New South Wales</v>
      </c>
      <c r="G3700" t="s">
        <v>10</v>
      </c>
      <c r="H3700">
        <v>2800</v>
      </c>
      <c r="I3700" t="s">
        <v>11</v>
      </c>
      <c r="J3700" t="s">
        <v>25</v>
      </c>
      <c r="K3700" t="s">
        <v>156</v>
      </c>
      <c r="L3700" t="s">
        <v>17</v>
      </c>
      <c r="M3700" s="5">
        <v>1048.3099999999997</v>
      </c>
    </row>
    <row r="3701" spans="1:13" x14ac:dyDescent="0.2">
      <c r="A3701" s="2">
        <v>45365</v>
      </c>
      <c r="B3701" s="3">
        <f t="shared" si="173"/>
        <v>2024</v>
      </c>
      <c r="C3701" t="str">
        <f t="shared" si="171"/>
        <v>2023-2024</v>
      </c>
      <c r="D3701" t="s">
        <v>147</v>
      </c>
      <c r="E3701" t="s">
        <v>59</v>
      </c>
      <c r="F3701" t="str">
        <f t="shared" si="172"/>
        <v>Victoria</v>
      </c>
      <c r="G3701" t="s">
        <v>45</v>
      </c>
      <c r="H3701">
        <v>3280</v>
      </c>
      <c r="I3701" t="s">
        <v>11</v>
      </c>
      <c r="J3701" t="s">
        <v>60</v>
      </c>
      <c r="K3701" t="s">
        <v>150</v>
      </c>
      <c r="L3701" t="s">
        <v>18</v>
      </c>
      <c r="M3701" s="5">
        <v>1049.07</v>
      </c>
    </row>
    <row r="3702" spans="1:13" x14ac:dyDescent="0.2">
      <c r="A3702" s="2">
        <v>45336</v>
      </c>
      <c r="B3702" s="3">
        <f t="shared" si="173"/>
        <v>2024</v>
      </c>
      <c r="C3702" t="str">
        <f t="shared" si="171"/>
        <v>2023-2024</v>
      </c>
      <c r="D3702" t="s">
        <v>147</v>
      </c>
      <c r="E3702" t="s">
        <v>136</v>
      </c>
      <c r="F3702" t="str">
        <f t="shared" si="172"/>
        <v>Victoria</v>
      </c>
      <c r="G3702" t="s">
        <v>45</v>
      </c>
      <c r="H3702">
        <v>3175</v>
      </c>
      <c r="I3702" t="s">
        <v>11</v>
      </c>
      <c r="J3702" t="s">
        <v>63</v>
      </c>
      <c r="K3702" t="s">
        <v>150</v>
      </c>
      <c r="L3702" t="s">
        <v>18</v>
      </c>
      <c r="M3702" s="5">
        <v>1050.08</v>
      </c>
    </row>
    <row r="3703" spans="1:13" x14ac:dyDescent="0.2">
      <c r="A3703" s="2">
        <v>45439</v>
      </c>
      <c r="B3703" s="3">
        <f t="shared" si="173"/>
        <v>2024</v>
      </c>
      <c r="C3703" t="str">
        <f t="shared" si="171"/>
        <v>2023-2024</v>
      </c>
      <c r="D3703" t="s">
        <v>148</v>
      </c>
      <c r="E3703" t="s">
        <v>127</v>
      </c>
      <c r="F3703" t="str">
        <f t="shared" si="172"/>
        <v>New South Wales</v>
      </c>
      <c r="G3703" t="s">
        <v>10</v>
      </c>
      <c r="H3703">
        <v>2131</v>
      </c>
      <c r="I3703" t="s">
        <v>11</v>
      </c>
      <c r="J3703" t="s">
        <v>27</v>
      </c>
      <c r="K3703" t="s">
        <v>149</v>
      </c>
      <c r="L3703" t="s">
        <v>15</v>
      </c>
      <c r="M3703" s="5">
        <v>1053.53</v>
      </c>
    </row>
    <row r="3704" spans="1:13" x14ac:dyDescent="0.2">
      <c r="A3704" s="2">
        <v>44964</v>
      </c>
      <c r="B3704" s="3">
        <f t="shared" si="173"/>
        <v>2023</v>
      </c>
      <c r="C3704" t="str">
        <f t="shared" si="171"/>
        <v>2022-2023</v>
      </c>
      <c r="D3704" t="s">
        <v>147</v>
      </c>
      <c r="E3704" t="s">
        <v>62</v>
      </c>
      <c r="F3704" t="str">
        <f t="shared" si="172"/>
        <v>Victoria</v>
      </c>
      <c r="G3704" t="s">
        <v>45</v>
      </c>
      <c r="H3704">
        <v>3134</v>
      </c>
      <c r="I3704" t="s">
        <v>11</v>
      </c>
      <c r="J3704" t="s">
        <v>63</v>
      </c>
      <c r="K3704" t="s">
        <v>153</v>
      </c>
      <c r="L3704" t="s">
        <v>16</v>
      </c>
      <c r="M3704" s="5">
        <v>1058.18</v>
      </c>
    </row>
    <row r="3705" spans="1:13" x14ac:dyDescent="0.2">
      <c r="A3705" s="2">
        <v>44961</v>
      </c>
      <c r="B3705" s="3">
        <f t="shared" si="173"/>
        <v>2023</v>
      </c>
      <c r="C3705" t="str">
        <f t="shared" si="171"/>
        <v>2022-2023</v>
      </c>
      <c r="D3705" t="s">
        <v>147</v>
      </c>
      <c r="E3705" t="s">
        <v>141</v>
      </c>
      <c r="F3705" t="str">
        <f t="shared" si="172"/>
        <v>Western Australia</v>
      </c>
      <c r="G3705" t="s">
        <v>48</v>
      </c>
      <c r="H3705">
        <v>6052</v>
      </c>
      <c r="I3705" t="s">
        <v>11</v>
      </c>
      <c r="J3705" t="s">
        <v>49</v>
      </c>
      <c r="K3705" t="s">
        <v>151</v>
      </c>
      <c r="L3705" t="s">
        <v>21</v>
      </c>
      <c r="M3705" s="5">
        <v>1059.79</v>
      </c>
    </row>
    <row r="3706" spans="1:13" x14ac:dyDescent="0.2">
      <c r="A3706" s="2">
        <v>45552</v>
      </c>
      <c r="B3706" s="3">
        <f t="shared" si="173"/>
        <v>2025</v>
      </c>
      <c r="C3706" t="str">
        <f t="shared" si="171"/>
        <v>2024-2025</v>
      </c>
      <c r="D3706" t="s">
        <v>148</v>
      </c>
      <c r="E3706" t="s">
        <v>81</v>
      </c>
      <c r="F3706" t="str">
        <f t="shared" si="172"/>
        <v>New South Wales</v>
      </c>
      <c r="G3706" t="s">
        <v>10</v>
      </c>
      <c r="H3706">
        <v>2485</v>
      </c>
      <c r="I3706" t="s">
        <v>11</v>
      </c>
      <c r="J3706" t="s">
        <v>68</v>
      </c>
      <c r="K3706" t="s">
        <v>151</v>
      </c>
      <c r="L3706" t="s">
        <v>21</v>
      </c>
      <c r="M3706" s="5">
        <v>1059.8399999999999</v>
      </c>
    </row>
    <row r="3707" spans="1:13" x14ac:dyDescent="0.2">
      <c r="A3707" s="2">
        <v>45027</v>
      </c>
      <c r="B3707" s="3">
        <f t="shared" si="173"/>
        <v>2023</v>
      </c>
      <c r="C3707" t="str">
        <f t="shared" si="171"/>
        <v>2022-2023</v>
      </c>
      <c r="D3707" t="s">
        <v>148</v>
      </c>
      <c r="E3707" t="s">
        <v>78</v>
      </c>
      <c r="F3707" t="str">
        <f t="shared" si="172"/>
        <v>New South Wales</v>
      </c>
      <c r="G3707" t="s">
        <v>10</v>
      </c>
      <c r="H3707">
        <v>2350</v>
      </c>
      <c r="I3707" t="s">
        <v>11</v>
      </c>
      <c r="J3707" t="s">
        <v>68</v>
      </c>
      <c r="K3707" t="s">
        <v>154</v>
      </c>
      <c r="L3707" t="s">
        <v>14</v>
      </c>
      <c r="M3707" s="5">
        <v>1063.3899999999999</v>
      </c>
    </row>
    <row r="3708" spans="1:13" x14ac:dyDescent="0.2">
      <c r="A3708" s="2">
        <v>45425</v>
      </c>
      <c r="B3708" s="3">
        <f t="shared" si="173"/>
        <v>2024</v>
      </c>
      <c r="C3708" t="str">
        <f t="shared" si="171"/>
        <v>2023-2024</v>
      </c>
      <c r="D3708" t="s">
        <v>147</v>
      </c>
      <c r="E3708" t="s">
        <v>103</v>
      </c>
      <c r="F3708" t="str">
        <f t="shared" si="172"/>
        <v>Queensland</v>
      </c>
      <c r="G3708" t="s">
        <v>35</v>
      </c>
      <c r="H3708">
        <v>4509</v>
      </c>
      <c r="I3708" t="s">
        <v>11</v>
      </c>
      <c r="J3708" t="s">
        <v>104</v>
      </c>
      <c r="K3708" t="s">
        <v>151</v>
      </c>
      <c r="L3708" t="s">
        <v>21</v>
      </c>
      <c r="M3708" s="5">
        <v>1065.18</v>
      </c>
    </row>
    <row r="3709" spans="1:13" x14ac:dyDescent="0.2">
      <c r="A3709" s="2">
        <v>45083</v>
      </c>
      <c r="B3709" s="3">
        <f t="shared" si="173"/>
        <v>2023</v>
      </c>
      <c r="C3709" t="str">
        <f t="shared" si="171"/>
        <v>2022-2023</v>
      </c>
      <c r="D3709" t="s">
        <v>147</v>
      </c>
      <c r="E3709" t="s">
        <v>113</v>
      </c>
      <c r="F3709" t="str">
        <f t="shared" si="172"/>
        <v>Queensland</v>
      </c>
      <c r="G3709" t="s">
        <v>35</v>
      </c>
      <c r="H3709">
        <v>4215</v>
      </c>
      <c r="I3709" t="s">
        <v>11</v>
      </c>
      <c r="J3709" t="s">
        <v>104</v>
      </c>
      <c r="K3709" t="s">
        <v>154</v>
      </c>
      <c r="L3709" t="s">
        <v>14</v>
      </c>
      <c r="M3709" s="5">
        <v>1065.98</v>
      </c>
    </row>
    <row r="3710" spans="1:13" x14ac:dyDescent="0.2">
      <c r="A3710" s="2">
        <v>45370</v>
      </c>
      <c r="B3710" s="3">
        <f t="shared" si="173"/>
        <v>2024</v>
      </c>
      <c r="C3710" t="str">
        <f t="shared" si="171"/>
        <v>2023-2024</v>
      </c>
      <c r="D3710" t="s">
        <v>147</v>
      </c>
      <c r="E3710" t="s">
        <v>96</v>
      </c>
      <c r="F3710" t="str">
        <f t="shared" si="172"/>
        <v>Western Australia</v>
      </c>
      <c r="G3710" t="s">
        <v>48</v>
      </c>
      <c r="H3710">
        <v>6330</v>
      </c>
      <c r="I3710" t="s">
        <v>11</v>
      </c>
      <c r="J3710" t="s">
        <v>94</v>
      </c>
      <c r="K3710" t="s">
        <v>149</v>
      </c>
      <c r="L3710" t="s">
        <v>15</v>
      </c>
      <c r="M3710" s="5">
        <v>1066.8999999999999</v>
      </c>
    </row>
    <row r="3711" spans="1:13" x14ac:dyDescent="0.2">
      <c r="A3711" s="2">
        <v>45623</v>
      </c>
      <c r="B3711" s="3">
        <f t="shared" si="173"/>
        <v>2025</v>
      </c>
      <c r="C3711" t="str">
        <f t="shared" si="171"/>
        <v>2024-2025</v>
      </c>
      <c r="D3711" t="s">
        <v>147</v>
      </c>
      <c r="E3711" t="s">
        <v>137</v>
      </c>
      <c r="F3711" t="str">
        <f t="shared" si="172"/>
        <v>New South Wales</v>
      </c>
      <c r="G3711" t="s">
        <v>10</v>
      </c>
      <c r="H3711">
        <v>2031</v>
      </c>
      <c r="I3711" t="s">
        <v>11</v>
      </c>
      <c r="J3711" t="s">
        <v>12</v>
      </c>
      <c r="K3711" t="s">
        <v>154</v>
      </c>
      <c r="L3711" t="s">
        <v>14</v>
      </c>
      <c r="M3711" s="5">
        <v>1067.18</v>
      </c>
    </row>
    <row r="3712" spans="1:13" x14ac:dyDescent="0.2">
      <c r="A3712" s="2">
        <v>45066</v>
      </c>
      <c r="B3712" s="3">
        <f t="shared" si="173"/>
        <v>2023</v>
      </c>
      <c r="C3712" t="str">
        <f t="shared" si="171"/>
        <v>2022-2023</v>
      </c>
      <c r="D3712" t="s">
        <v>147</v>
      </c>
      <c r="E3712" t="s">
        <v>109</v>
      </c>
      <c r="F3712" t="str">
        <f t="shared" si="172"/>
        <v>New South Wales</v>
      </c>
      <c r="G3712" t="s">
        <v>10</v>
      </c>
      <c r="H3712">
        <v>2480</v>
      </c>
      <c r="I3712" t="s">
        <v>11</v>
      </c>
      <c r="J3712" t="s">
        <v>68</v>
      </c>
      <c r="K3712" t="s">
        <v>151</v>
      </c>
      <c r="L3712" t="s">
        <v>21</v>
      </c>
      <c r="M3712" s="5">
        <v>1068.93</v>
      </c>
    </row>
    <row r="3713" spans="1:13" x14ac:dyDescent="0.2">
      <c r="A3713" s="2">
        <v>45654</v>
      </c>
      <c r="B3713" s="3">
        <f t="shared" si="173"/>
        <v>2025</v>
      </c>
      <c r="C3713" t="str">
        <f t="shared" si="171"/>
        <v>2024-2025</v>
      </c>
      <c r="D3713" t="s">
        <v>148</v>
      </c>
      <c r="E3713" t="s">
        <v>61</v>
      </c>
      <c r="F3713" t="str">
        <f t="shared" si="172"/>
        <v>New South Wales</v>
      </c>
      <c r="G3713" t="s">
        <v>10</v>
      </c>
      <c r="H3713">
        <v>2539</v>
      </c>
      <c r="I3713" t="s">
        <v>11</v>
      </c>
      <c r="J3713" t="s">
        <v>58</v>
      </c>
      <c r="K3713" t="s">
        <v>151</v>
      </c>
      <c r="L3713" t="s">
        <v>21</v>
      </c>
      <c r="M3713" s="5">
        <v>1070.0999999999999</v>
      </c>
    </row>
    <row r="3714" spans="1:13" x14ac:dyDescent="0.2">
      <c r="A3714" s="2">
        <v>45162</v>
      </c>
      <c r="B3714" s="3">
        <f t="shared" si="173"/>
        <v>2024</v>
      </c>
      <c r="C3714" t="str">
        <f t="shared" ref="C3714:C3777" si="174">IF(MONTH(A3714) &gt;= 7, YEAR(A3714) &amp; "-" &amp; YEAR(A3714) + 1, YEAR(A3714) - 1 &amp; "-" &amp; YEAR(A3714))</f>
        <v>2023-2024</v>
      </c>
      <c r="D3714" t="s">
        <v>147</v>
      </c>
      <c r="E3714" t="s">
        <v>102</v>
      </c>
      <c r="F3714" t="str">
        <f t="shared" ref="F3714:F3777" si="175">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row>
    <row r="3715" spans="1:13" x14ac:dyDescent="0.2">
      <c r="A3715" s="2">
        <v>45282</v>
      </c>
      <c r="B3715" s="3">
        <f t="shared" ref="B3715:B3778" si="176">IF(MONTH(A3715)&gt;=7,YEAR(A3715)+1,YEAR(A3715))</f>
        <v>2024</v>
      </c>
      <c r="C3715" t="str">
        <f t="shared" si="174"/>
        <v>2023-2024</v>
      </c>
      <c r="D3715" t="s">
        <v>147</v>
      </c>
      <c r="E3715" t="s">
        <v>138</v>
      </c>
      <c r="F3715" t="str">
        <f t="shared" si="175"/>
        <v>Queensland</v>
      </c>
      <c r="G3715" t="s">
        <v>35</v>
      </c>
      <c r="H3715">
        <v>4558</v>
      </c>
      <c r="I3715" t="s">
        <v>11</v>
      </c>
      <c r="J3715" t="s">
        <v>120</v>
      </c>
      <c r="K3715" t="s">
        <v>157</v>
      </c>
      <c r="L3715" t="s">
        <v>22</v>
      </c>
      <c r="M3715" s="5">
        <v>1076.07</v>
      </c>
    </row>
    <row r="3716" spans="1:13" x14ac:dyDescent="0.2">
      <c r="A3716" s="2">
        <v>45188</v>
      </c>
      <c r="B3716" s="3">
        <f t="shared" si="176"/>
        <v>2024</v>
      </c>
      <c r="C3716" t="str">
        <f t="shared" si="174"/>
        <v>2023-2024</v>
      </c>
      <c r="D3716" t="s">
        <v>147</v>
      </c>
      <c r="E3716" t="s">
        <v>50</v>
      </c>
      <c r="F3716" t="str">
        <f t="shared" si="175"/>
        <v>Queensland</v>
      </c>
      <c r="G3716" t="s">
        <v>35</v>
      </c>
      <c r="H3716">
        <v>4703</v>
      </c>
      <c r="I3716" t="s">
        <v>11</v>
      </c>
      <c r="J3716" t="s">
        <v>51</v>
      </c>
      <c r="K3716" t="s">
        <v>150</v>
      </c>
      <c r="L3716" t="s">
        <v>18</v>
      </c>
      <c r="M3716" s="5">
        <v>1077.06</v>
      </c>
    </row>
    <row r="3717" spans="1:13" x14ac:dyDescent="0.2">
      <c r="A3717" s="2">
        <v>45340</v>
      </c>
      <c r="B3717" s="3">
        <f t="shared" si="176"/>
        <v>2024</v>
      </c>
      <c r="C3717" t="str">
        <f t="shared" si="174"/>
        <v>2023-2024</v>
      </c>
      <c r="D3717" t="s">
        <v>147</v>
      </c>
      <c r="E3717" t="s">
        <v>9</v>
      </c>
      <c r="F3717" t="str">
        <f t="shared" si="175"/>
        <v>New South Wales</v>
      </c>
      <c r="G3717" t="s">
        <v>10</v>
      </c>
      <c r="H3717">
        <v>2067</v>
      </c>
      <c r="I3717" t="s">
        <v>11</v>
      </c>
      <c r="J3717" t="s">
        <v>12</v>
      </c>
      <c r="K3717" t="s">
        <v>154</v>
      </c>
      <c r="L3717" t="s">
        <v>14</v>
      </c>
      <c r="M3717" s="5">
        <v>1077.3699999999999</v>
      </c>
    </row>
    <row r="3718" spans="1:13" x14ac:dyDescent="0.2">
      <c r="A3718" s="2">
        <v>45181</v>
      </c>
      <c r="B3718" s="3">
        <f t="shared" si="176"/>
        <v>2024</v>
      </c>
      <c r="C3718" t="str">
        <f t="shared" si="174"/>
        <v>2023-2024</v>
      </c>
      <c r="D3718" t="s">
        <v>147</v>
      </c>
      <c r="E3718" t="s">
        <v>93</v>
      </c>
      <c r="F3718" t="str">
        <f t="shared" si="175"/>
        <v>Western Australia</v>
      </c>
      <c r="G3718" t="s">
        <v>48</v>
      </c>
      <c r="H3718">
        <v>6112</v>
      </c>
      <c r="I3718" t="s">
        <v>11</v>
      </c>
      <c r="J3718" t="s">
        <v>94</v>
      </c>
      <c r="K3718" t="s">
        <v>151</v>
      </c>
      <c r="L3718" t="s">
        <v>21</v>
      </c>
      <c r="M3718" s="5">
        <v>1079.81</v>
      </c>
    </row>
    <row r="3719" spans="1:13" x14ac:dyDescent="0.2">
      <c r="A3719" s="2">
        <v>45162</v>
      </c>
      <c r="B3719" s="3">
        <f t="shared" si="176"/>
        <v>2024</v>
      </c>
      <c r="C3719" t="str">
        <f t="shared" si="174"/>
        <v>2023-2024</v>
      </c>
      <c r="D3719" t="s">
        <v>147</v>
      </c>
      <c r="E3719" t="s">
        <v>106</v>
      </c>
      <c r="F3719" t="str">
        <f t="shared" si="175"/>
        <v>Victoria</v>
      </c>
      <c r="G3719" t="s">
        <v>45</v>
      </c>
      <c r="H3719">
        <v>3915</v>
      </c>
      <c r="I3719" t="s">
        <v>11</v>
      </c>
      <c r="J3719" t="s">
        <v>55</v>
      </c>
      <c r="K3719" t="s">
        <v>153</v>
      </c>
      <c r="L3719" t="s">
        <v>16</v>
      </c>
      <c r="M3719" s="5">
        <v>1080.56</v>
      </c>
    </row>
    <row r="3720" spans="1:13" x14ac:dyDescent="0.2">
      <c r="A3720" s="2">
        <v>45374</v>
      </c>
      <c r="B3720" s="3">
        <f t="shared" si="176"/>
        <v>2024</v>
      </c>
      <c r="C3720" t="str">
        <f t="shared" si="174"/>
        <v>2023-2024</v>
      </c>
      <c r="D3720" t="s">
        <v>147</v>
      </c>
      <c r="E3720" t="s">
        <v>81</v>
      </c>
      <c r="F3720" t="str">
        <f t="shared" si="175"/>
        <v>New South Wales</v>
      </c>
      <c r="G3720" t="s">
        <v>10</v>
      </c>
      <c r="H3720">
        <v>2485</v>
      </c>
      <c r="I3720" t="s">
        <v>11</v>
      </c>
      <c r="J3720" t="s">
        <v>68</v>
      </c>
      <c r="K3720" t="s">
        <v>149</v>
      </c>
      <c r="L3720" t="s">
        <v>15</v>
      </c>
      <c r="M3720" s="5">
        <v>1084.98</v>
      </c>
    </row>
    <row r="3721" spans="1:13" x14ac:dyDescent="0.2">
      <c r="A3721" s="2">
        <v>45340</v>
      </c>
      <c r="B3721" s="3">
        <f t="shared" si="176"/>
        <v>2024</v>
      </c>
      <c r="C3721" t="str">
        <f t="shared" si="174"/>
        <v>2023-2024</v>
      </c>
      <c r="D3721" t="s">
        <v>147</v>
      </c>
      <c r="E3721" t="s">
        <v>135</v>
      </c>
      <c r="F3721" t="str">
        <f t="shared" si="175"/>
        <v>Victoria</v>
      </c>
      <c r="G3721" t="s">
        <v>45</v>
      </c>
      <c r="H3721">
        <v>3550</v>
      </c>
      <c r="I3721" t="s">
        <v>11</v>
      </c>
      <c r="J3721" t="s">
        <v>60</v>
      </c>
      <c r="K3721" t="s">
        <v>150</v>
      </c>
      <c r="L3721" t="s">
        <v>18</v>
      </c>
      <c r="M3721" s="5">
        <v>1085.72</v>
      </c>
    </row>
    <row r="3722" spans="1:13" x14ac:dyDescent="0.2">
      <c r="A3722" s="2">
        <v>45365</v>
      </c>
      <c r="B3722" s="3">
        <f t="shared" si="176"/>
        <v>2024</v>
      </c>
      <c r="C3722" t="str">
        <f t="shared" si="174"/>
        <v>2023-2024</v>
      </c>
      <c r="D3722" t="s">
        <v>147</v>
      </c>
      <c r="E3722" t="s">
        <v>111</v>
      </c>
      <c r="F3722" t="str">
        <f t="shared" si="175"/>
        <v>New South Wales</v>
      </c>
      <c r="G3722" t="s">
        <v>10</v>
      </c>
      <c r="H3722">
        <v>2120</v>
      </c>
      <c r="I3722" t="s">
        <v>11</v>
      </c>
      <c r="J3722" t="s">
        <v>27</v>
      </c>
      <c r="K3722" t="s">
        <v>153</v>
      </c>
      <c r="L3722" t="s">
        <v>16</v>
      </c>
      <c r="M3722" s="5">
        <v>1088.4699999999998</v>
      </c>
    </row>
    <row r="3723" spans="1:13" x14ac:dyDescent="0.2">
      <c r="A3723" s="2">
        <v>45390</v>
      </c>
      <c r="B3723" s="3">
        <f t="shared" si="176"/>
        <v>2024</v>
      </c>
      <c r="C3723" t="str">
        <f t="shared" si="174"/>
        <v>2023-2024</v>
      </c>
      <c r="D3723" t="s">
        <v>147</v>
      </c>
      <c r="E3723" t="s">
        <v>39</v>
      </c>
      <c r="F3723" t="str">
        <f t="shared" si="175"/>
        <v>South Australia</v>
      </c>
      <c r="G3723" t="s">
        <v>32</v>
      </c>
      <c r="H3723">
        <v>5343</v>
      </c>
      <c r="I3723" t="s">
        <v>11</v>
      </c>
      <c r="J3723" t="s">
        <v>38</v>
      </c>
      <c r="K3723" t="s">
        <v>151</v>
      </c>
      <c r="L3723" t="s">
        <v>21</v>
      </c>
      <c r="M3723" s="5">
        <v>1088.77</v>
      </c>
    </row>
    <row r="3724" spans="1:13" x14ac:dyDescent="0.2">
      <c r="A3724" s="2">
        <v>45135</v>
      </c>
      <c r="B3724" s="3">
        <f t="shared" si="176"/>
        <v>2024</v>
      </c>
      <c r="C3724" t="str">
        <f t="shared" si="174"/>
        <v>2023-2024</v>
      </c>
      <c r="D3724" t="s">
        <v>147</v>
      </c>
      <c r="E3724" t="s">
        <v>31</v>
      </c>
      <c r="F3724" t="str">
        <f t="shared" si="175"/>
        <v>South Australia</v>
      </c>
      <c r="G3724" t="s">
        <v>32</v>
      </c>
      <c r="H3724">
        <v>5168</v>
      </c>
      <c r="I3724" t="s">
        <v>11</v>
      </c>
      <c r="J3724" t="s">
        <v>33</v>
      </c>
      <c r="K3724" t="s">
        <v>149</v>
      </c>
      <c r="L3724" t="s">
        <v>15</v>
      </c>
      <c r="M3724" s="5">
        <v>1089.1500000000001</v>
      </c>
    </row>
    <row r="3725" spans="1:13" x14ac:dyDescent="0.2">
      <c r="A3725" s="2">
        <v>45446</v>
      </c>
      <c r="B3725" s="3">
        <f t="shared" si="176"/>
        <v>2024</v>
      </c>
      <c r="C3725" t="str">
        <f t="shared" si="174"/>
        <v>2023-2024</v>
      </c>
      <c r="D3725" t="s">
        <v>148</v>
      </c>
      <c r="E3725" t="s">
        <v>34</v>
      </c>
      <c r="F3725" t="str">
        <f t="shared" si="175"/>
        <v>Queensland</v>
      </c>
      <c r="G3725" t="s">
        <v>35</v>
      </c>
      <c r="H3725">
        <v>4802</v>
      </c>
      <c r="I3725" t="s">
        <v>11</v>
      </c>
      <c r="J3725" t="s">
        <v>36</v>
      </c>
      <c r="K3725" t="s">
        <v>150</v>
      </c>
      <c r="L3725" t="s">
        <v>18</v>
      </c>
      <c r="M3725" s="5">
        <v>1090.05</v>
      </c>
    </row>
    <row r="3726" spans="1:13" x14ac:dyDescent="0.2">
      <c r="A3726" s="2">
        <v>45632</v>
      </c>
      <c r="B3726" s="3">
        <f t="shared" si="176"/>
        <v>2025</v>
      </c>
      <c r="C3726" t="str">
        <f t="shared" si="174"/>
        <v>2024-2025</v>
      </c>
      <c r="D3726" t="s">
        <v>148</v>
      </c>
      <c r="E3726" t="s">
        <v>61</v>
      </c>
      <c r="F3726" t="str">
        <f t="shared" si="175"/>
        <v>New South Wales</v>
      </c>
      <c r="G3726" t="s">
        <v>10</v>
      </c>
      <c r="H3726">
        <v>2539</v>
      </c>
      <c r="I3726" t="s">
        <v>11</v>
      </c>
      <c r="J3726" t="s">
        <v>58</v>
      </c>
      <c r="K3726" t="s">
        <v>150</v>
      </c>
      <c r="L3726" t="s">
        <v>18</v>
      </c>
      <c r="M3726" s="5">
        <v>1091.2200000000003</v>
      </c>
    </row>
    <row r="3727" spans="1:13" x14ac:dyDescent="0.2">
      <c r="A3727" s="2">
        <v>45442</v>
      </c>
      <c r="B3727" s="3">
        <f t="shared" si="176"/>
        <v>2024</v>
      </c>
      <c r="C3727" t="str">
        <f t="shared" si="174"/>
        <v>2023-2024</v>
      </c>
      <c r="D3727" t="s">
        <v>148</v>
      </c>
      <c r="E3727" t="s">
        <v>87</v>
      </c>
      <c r="F3727" t="str">
        <f t="shared" si="175"/>
        <v>New South Wales</v>
      </c>
      <c r="G3727" t="s">
        <v>10</v>
      </c>
      <c r="H3727">
        <v>2790</v>
      </c>
      <c r="I3727" t="s">
        <v>11</v>
      </c>
      <c r="J3727" t="s">
        <v>25</v>
      </c>
      <c r="K3727" t="s">
        <v>155</v>
      </c>
      <c r="L3727" t="s">
        <v>20</v>
      </c>
      <c r="M3727" s="5">
        <v>1093.4399999999998</v>
      </c>
    </row>
    <row r="3728" spans="1:13" x14ac:dyDescent="0.2">
      <c r="A3728" s="2">
        <v>45076</v>
      </c>
      <c r="B3728" s="3">
        <f t="shared" si="176"/>
        <v>2023</v>
      </c>
      <c r="C3728" t="str">
        <f t="shared" si="174"/>
        <v>2022-2023</v>
      </c>
      <c r="D3728" t="s">
        <v>147</v>
      </c>
      <c r="E3728" t="s">
        <v>117</v>
      </c>
      <c r="F3728" t="str">
        <f t="shared" si="175"/>
        <v>Queensland</v>
      </c>
      <c r="G3728" t="s">
        <v>35</v>
      </c>
      <c r="H3728">
        <v>4119</v>
      </c>
      <c r="I3728" t="s">
        <v>11</v>
      </c>
      <c r="J3728" t="s">
        <v>43</v>
      </c>
      <c r="K3728" t="s">
        <v>157</v>
      </c>
      <c r="L3728" t="s">
        <v>22</v>
      </c>
      <c r="M3728" s="5">
        <v>1093.68</v>
      </c>
    </row>
    <row r="3729" spans="1:13" x14ac:dyDescent="0.2">
      <c r="A3729" s="2">
        <v>45424</v>
      </c>
      <c r="B3729" s="3">
        <f t="shared" si="176"/>
        <v>2024</v>
      </c>
      <c r="C3729" t="str">
        <f t="shared" si="174"/>
        <v>2023-2024</v>
      </c>
      <c r="D3729" t="s">
        <v>147</v>
      </c>
      <c r="E3729" t="s">
        <v>113</v>
      </c>
      <c r="F3729" t="str">
        <f t="shared" si="175"/>
        <v>Queensland</v>
      </c>
      <c r="G3729" t="s">
        <v>35</v>
      </c>
      <c r="H3729">
        <v>4215</v>
      </c>
      <c r="I3729" t="s">
        <v>11</v>
      </c>
      <c r="J3729" t="s">
        <v>104</v>
      </c>
      <c r="K3729" t="s">
        <v>154</v>
      </c>
      <c r="L3729" t="s">
        <v>14</v>
      </c>
      <c r="M3729" s="5">
        <v>1094.07</v>
      </c>
    </row>
    <row r="3730" spans="1:13" x14ac:dyDescent="0.2">
      <c r="A3730" s="2">
        <v>45550</v>
      </c>
      <c r="B3730" s="3">
        <f t="shared" si="176"/>
        <v>2025</v>
      </c>
      <c r="C3730" t="str">
        <f t="shared" si="174"/>
        <v>2024-2025</v>
      </c>
      <c r="D3730" t="s">
        <v>148</v>
      </c>
      <c r="E3730" t="s">
        <v>100</v>
      </c>
      <c r="F3730" t="str">
        <f t="shared" si="175"/>
        <v>Western Australia</v>
      </c>
      <c r="G3730" t="s">
        <v>48</v>
      </c>
      <c r="H3730">
        <v>6021</v>
      </c>
      <c r="I3730" t="s">
        <v>11</v>
      </c>
      <c r="J3730" t="s">
        <v>49</v>
      </c>
      <c r="K3730" t="s">
        <v>151</v>
      </c>
      <c r="L3730" t="s">
        <v>21</v>
      </c>
      <c r="M3730" s="5">
        <v>1095.78</v>
      </c>
    </row>
    <row r="3731" spans="1:13" x14ac:dyDescent="0.2">
      <c r="A3731" s="2">
        <v>45131</v>
      </c>
      <c r="B3731" s="3">
        <f t="shared" si="176"/>
        <v>2024</v>
      </c>
      <c r="C3731" t="str">
        <f t="shared" si="174"/>
        <v>2023-2024</v>
      </c>
      <c r="D3731" t="s">
        <v>147</v>
      </c>
      <c r="E3731" t="s">
        <v>99</v>
      </c>
      <c r="F3731" t="str">
        <f t="shared" si="175"/>
        <v>Victoria</v>
      </c>
      <c r="G3731" t="s">
        <v>45</v>
      </c>
      <c r="H3731">
        <v>3148</v>
      </c>
      <c r="I3731" t="s">
        <v>11</v>
      </c>
      <c r="J3731" t="s">
        <v>63</v>
      </c>
      <c r="K3731" t="s">
        <v>149</v>
      </c>
      <c r="L3731" t="s">
        <v>15</v>
      </c>
      <c r="M3731" s="5">
        <v>1096.19</v>
      </c>
    </row>
    <row r="3732" spans="1:13" x14ac:dyDescent="0.2">
      <c r="A3732" s="2">
        <v>45135</v>
      </c>
      <c r="B3732" s="3">
        <f t="shared" si="176"/>
        <v>2024</v>
      </c>
      <c r="C3732" t="str">
        <f t="shared" si="174"/>
        <v>2023-2024</v>
      </c>
      <c r="D3732" t="s">
        <v>147</v>
      </c>
      <c r="E3732" t="s">
        <v>64</v>
      </c>
      <c r="F3732" t="str">
        <f t="shared" si="175"/>
        <v>Victoria</v>
      </c>
      <c r="G3732" t="s">
        <v>45</v>
      </c>
      <c r="H3732">
        <v>3199</v>
      </c>
      <c r="I3732" t="s">
        <v>11</v>
      </c>
      <c r="J3732" t="s">
        <v>63</v>
      </c>
      <c r="K3732" t="s">
        <v>154</v>
      </c>
      <c r="L3732" t="s">
        <v>14</v>
      </c>
      <c r="M3732" s="5">
        <v>1099.27</v>
      </c>
    </row>
    <row r="3733" spans="1:13" x14ac:dyDescent="0.2">
      <c r="A3733" s="2">
        <v>45202</v>
      </c>
      <c r="B3733" s="3">
        <f t="shared" si="176"/>
        <v>2024</v>
      </c>
      <c r="C3733" t="str">
        <f t="shared" si="174"/>
        <v>2023-2024</v>
      </c>
      <c r="D3733" t="s">
        <v>147</v>
      </c>
      <c r="E3733" t="s">
        <v>88</v>
      </c>
      <c r="F3733" t="str">
        <f t="shared" si="175"/>
        <v>South Australia</v>
      </c>
      <c r="G3733" t="s">
        <v>32</v>
      </c>
      <c r="H3733">
        <v>5011</v>
      </c>
      <c r="I3733" t="s">
        <v>11</v>
      </c>
      <c r="J3733" t="s">
        <v>33</v>
      </c>
      <c r="K3733" t="s">
        <v>149</v>
      </c>
      <c r="L3733" t="s">
        <v>15</v>
      </c>
      <c r="M3733" s="5">
        <v>1100.4099999999999</v>
      </c>
    </row>
    <row r="3734" spans="1:13" x14ac:dyDescent="0.2">
      <c r="A3734" s="2">
        <v>45529</v>
      </c>
      <c r="B3734" s="3">
        <f t="shared" si="176"/>
        <v>2025</v>
      </c>
      <c r="C3734" t="str">
        <f t="shared" si="174"/>
        <v>2024-2025</v>
      </c>
      <c r="D3734" t="s">
        <v>147</v>
      </c>
      <c r="E3734" t="s">
        <v>52</v>
      </c>
      <c r="F3734" t="str">
        <f t="shared" si="175"/>
        <v>Victoria</v>
      </c>
      <c r="G3734" t="s">
        <v>45</v>
      </c>
      <c r="H3734">
        <v>3030</v>
      </c>
      <c r="I3734" t="s">
        <v>11</v>
      </c>
      <c r="J3734" t="s">
        <v>46</v>
      </c>
      <c r="K3734" t="s">
        <v>153</v>
      </c>
      <c r="L3734" t="s">
        <v>16</v>
      </c>
      <c r="M3734" s="5">
        <v>1101.0899999999999</v>
      </c>
    </row>
    <row r="3735" spans="1:13" x14ac:dyDescent="0.2">
      <c r="A3735" s="2">
        <v>45629</v>
      </c>
      <c r="B3735" s="3">
        <f t="shared" si="176"/>
        <v>2025</v>
      </c>
      <c r="C3735" t="str">
        <f t="shared" si="174"/>
        <v>2024-2025</v>
      </c>
      <c r="D3735" t="s">
        <v>147</v>
      </c>
      <c r="E3735" t="s">
        <v>141</v>
      </c>
      <c r="F3735" t="str">
        <f t="shared" si="175"/>
        <v>Western Australia</v>
      </c>
      <c r="G3735" t="s">
        <v>48</v>
      </c>
      <c r="H3735">
        <v>6052</v>
      </c>
      <c r="I3735" t="s">
        <v>11</v>
      </c>
      <c r="J3735" t="s">
        <v>49</v>
      </c>
      <c r="K3735" t="s">
        <v>151</v>
      </c>
      <c r="L3735" t="s">
        <v>21</v>
      </c>
      <c r="M3735" s="5">
        <v>1105.31</v>
      </c>
    </row>
    <row r="3736" spans="1:13" x14ac:dyDescent="0.2">
      <c r="A3736" s="2">
        <v>45037</v>
      </c>
      <c r="B3736" s="3">
        <f t="shared" si="176"/>
        <v>2023</v>
      </c>
      <c r="C3736" t="str">
        <f t="shared" si="174"/>
        <v>2022-2023</v>
      </c>
      <c r="D3736" t="s">
        <v>147</v>
      </c>
      <c r="E3736" t="s">
        <v>9</v>
      </c>
      <c r="F3736" t="str">
        <f t="shared" si="175"/>
        <v>New South Wales</v>
      </c>
      <c r="G3736" t="s">
        <v>10</v>
      </c>
      <c r="H3736">
        <v>2067</v>
      </c>
      <c r="I3736" t="s">
        <v>11</v>
      </c>
      <c r="J3736" t="s">
        <v>12</v>
      </c>
      <c r="K3736" t="s">
        <v>154</v>
      </c>
      <c r="L3736" t="s">
        <v>14</v>
      </c>
      <c r="M3736" s="5">
        <v>1105.97</v>
      </c>
    </row>
    <row r="3737" spans="1:13" x14ac:dyDescent="0.2">
      <c r="A3737" s="2">
        <v>45441</v>
      </c>
      <c r="B3737" s="3">
        <f t="shared" si="176"/>
        <v>2024</v>
      </c>
      <c r="C3737" t="str">
        <f t="shared" si="174"/>
        <v>2023-2024</v>
      </c>
      <c r="D3737" t="s">
        <v>147</v>
      </c>
      <c r="E3737" t="s">
        <v>113</v>
      </c>
      <c r="F3737" t="str">
        <f t="shared" si="175"/>
        <v>Queensland</v>
      </c>
      <c r="G3737" t="s">
        <v>35</v>
      </c>
      <c r="H3737">
        <v>4215</v>
      </c>
      <c r="I3737" t="s">
        <v>11</v>
      </c>
      <c r="J3737" t="s">
        <v>104</v>
      </c>
      <c r="K3737" t="s">
        <v>150</v>
      </c>
      <c r="L3737" t="s">
        <v>18</v>
      </c>
      <c r="M3737" s="5">
        <v>1106.07</v>
      </c>
    </row>
    <row r="3738" spans="1:13" x14ac:dyDescent="0.2">
      <c r="A3738" s="2">
        <v>44957</v>
      </c>
      <c r="B3738" s="3">
        <f t="shared" si="176"/>
        <v>2023</v>
      </c>
      <c r="C3738" t="str">
        <f t="shared" si="174"/>
        <v>2022-2023</v>
      </c>
      <c r="D3738" t="s">
        <v>147</v>
      </c>
      <c r="E3738" t="s">
        <v>101</v>
      </c>
      <c r="F3738" t="str">
        <f t="shared" si="175"/>
        <v>Victoria</v>
      </c>
      <c r="G3738" t="s">
        <v>45</v>
      </c>
      <c r="H3738">
        <v>3131</v>
      </c>
      <c r="I3738" t="s">
        <v>11</v>
      </c>
      <c r="J3738" t="s">
        <v>63</v>
      </c>
      <c r="K3738" t="s">
        <v>149</v>
      </c>
      <c r="L3738" t="s">
        <v>15</v>
      </c>
      <c r="M3738" s="5">
        <v>1107.77</v>
      </c>
    </row>
    <row r="3739" spans="1:13" x14ac:dyDescent="0.2">
      <c r="A3739" s="2">
        <v>44940</v>
      </c>
      <c r="B3739" s="3">
        <f t="shared" si="176"/>
        <v>2023</v>
      </c>
      <c r="C3739" t="str">
        <f t="shared" si="174"/>
        <v>2022-2023</v>
      </c>
      <c r="D3739" t="s">
        <v>148</v>
      </c>
      <c r="E3739" t="s">
        <v>96</v>
      </c>
      <c r="F3739" t="str">
        <f t="shared" si="175"/>
        <v>Western Australia</v>
      </c>
      <c r="G3739" t="s">
        <v>48</v>
      </c>
      <c r="H3739">
        <v>6330</v>
      </c>
      <c r="I3739" t="s">
        <v>11</v>
      </c>
      <c r="J3739" t="s">
        <v>94</v>
      </c>
      <c r="K3739" t="s">
        <v>154</v>
      </c>
      <c r="L3739" t="s">
        <v>14</v>
      </c>
      <c r="M3739" s="5">
        <v>1111.06</v>
      </c>
    </row>
    <row r="3740" spans="1:13" x14ac:dyDescent="0.2">
      <c r="A3740" s="2">
        <v>45179</v>
      </c>
      <c r="B3740" s="3">
        <f t="shared" si="176"/>
        <v>2024</v>
      </c>
      <c r="C3740" t="str">
        <f t="shared" si="174"/>
        <v>2023-2024</v>
      </c>
      <c r="D3740" t="s">
        <v>147</v>
      </c>
      <c r="E3740" t="s">
        <v>116</v>
      </c>
      <c r="F3740" t="str">
        <f t="shared" si="175"/>
        <v>Western Australia</v>
      </c>
      <c r="G3740" t="s">
        <v>48</v>
      </c>
      <c r="H3740">
        <v>6725</v>
      </c>
      <c r="I3740" t="s">
        <v>11</v>
      </c>
      <c r="J3740" t="s">
        <v>77</v>
      </c>
      <c r="K3740" t="s">
        <v>151</v>
      </c>
      <c r="L3740" t="s">
        <v>21</v>
      </c>
      <c r="M3740" s="5">
        <v>1115.3800000000001</v>
      </c>
    </row>
    <row r="3741" spans="1:13" x14ac:dyDescent="0.2">
      <c r="A3741" s="2">
        <v>45349</v>
      </c>
      <c r="B3741" s="3">
        <f t="shared" si="176"/>
        <v>2024</v>
      </c>
      <c r="C3741" t="str">
        <f t="shared" si="174"/>
        <v>2023-2024</v>
      </c>
      <c r="D3741" t="s">
        <v>147</v>
      </c>
      <c r="E3741" t="s">
        <v>41</v>
      </c>
      <c r="F3741" t="str">
        <f t="shared" si="175"/>
        <v>New South Wales</v>
      </c>
      <c r="G3741" t="s">
        <v>10</v>
      </c>
      <c r="H3741">
        <v>2830</v>
      </c>
      <c r="I3741" t="s">
        <v>11</v>
      </c>
      <c r="J3741" t="s">
        <v>25</v>
      </c>
      <c r="K3741" t="s">
        <v>157</v>
      </c>
      <c r="L3741" t="s">
        <v>22</v>
      </c>
      <c r="M3741" s="5">
        <v>1115.45</v>
      </c>
    </row>
    <row r="3742" spans="1:13" x14ac:dyDescent="0.2">
      <c r="A3742" s="2">
        <v>45062</v>
      </c>
      <c r="B3742" s="3">
        <f t="shared" si="176"/>
        <v>2023</v>
      </c>
      <c r="C3742" t="str">
        <f t="shared" si="174"/>
        <v>2022-2023</v>
      </c>
      <c r="D3742" t="s">
        <v>147</v>
      </c>
      <c r="E3742" t="s">
        <v>107</v>
      </c>
      <c r="F3742" t="str">
        <f t="shared" si="175"/>
        <v>Queensland</v>
      </c>
      <c r="G3742" t="s">
        <v>35</v>
      </c>
      <c r="H3742">
        <v>4220</v>
      </c>
      <c r="I3742" t="s">
        <v>11</v>
      </c>
      <c r="J3742" t="s">
        <v>104</v>
      </c>
      <c r="K3742" t="s">
        <v>155</v>
      </c>
      <c r="L3742" t="s">
        <v>20</v>
      </c>
      <c r="M3742" s="5">
        <v>1115.72</v>
      </c>
    </row>
    <row r="3743" spans="1:13" x14ac:dyDescent="0.2">
      <c r="A3743" s="2">
        <v>45053</v>
      </c>
      <c r="B3743" s="3">
        <f t="shared" si="176"/>
        <v>2023</v>
      </c>
      <c r="C3743" t="str">
        <f t="shared" si="174"/>
        <v>2022-2023</v>
      </c>
      <c r="D3743" t="s">
        <v>147</v>
      </c>
      <c r="E3743" t="s">
        <v>124</v>
      </c>
      <c r="F3743" t="str">
        <f t="shared" si="175"/>
        <v>New South Wales</v>
      </c>
      <c r="G3743" t="s">
        <v>10</v>
      </c>
      <c r="H3743">
        <v>2015</v>
      </c>
      <c r="I3743" t="s">
        <v>11</v>
      </c>
      <c r="J3743" t="s">
        <v>12</v>
      </c>
      <c r="K3743" t="s">
        <v>19</v>
      </c>
      <c r="L3743" t="s">
        <v>23</v>
      </c>
      <c r="M3743" s="5">
        <v>1115.99</v>
      </c>
    </row>
    <row r="3744" spans="1:13" x14ac:dyDescent="0.2">
      <c r="A3744" s="2">
        <v>45541</v>
      </c>
      <c r="B3744" s="3">
        <f t="shared" si="176"/>
        <v>2025</v>
      </c>
      <c r="C3744" t="str">
        <f t="shared" si="174"/>
        <v>2024-2025</v>
      </c>
      <c r="D3744" t="s">
        <v>147</v>
      </c>
      <c r="E3744" t="s">
        <v>134</v>
      </c>
      <c r="F3744" t="str">
        <f t="shared" si="175"/>
        <v>Queensland</v>
      </c>
      <c r="G3744" t="s">
        <v>35</v>
      </c>
      <c r="H3744">
        <v>4825</v>
      </c>
      <c r="I3744" t="s">
        <v>11</v>
      </c>
      <c r="J3744" t="s">
        <v>36</v>
      </c>
      <c r="K3744" t="s">
        <v>153</v>
      </c>
      <c r="L3744" t="s">
        <v>16</v>
      </c>
      <c r="M3744" s="5">
        <v>1119.6600000000001</v>
      </c>
    </row>
    <row r="3745" spans="1:13" x14ac:dyDescent="0.2">
      <c r="A3745" s="2">
        <v>45420</v>
      </c>
      <c r="B3745" s="3">
        <f t="shared" si="176"/>
        <v>2024</v>
      </c>
      <c r="C3745" t="str">
        <f t="shared" si="174"/>
        <v>2023-2024</v>
      </c>
      <c r="D3745" t="s">
        <v>148</v>
      </c>
      <c r="E3745" t="s">
        <v>76</v>
      </c>
      <c r="F3745" t="str">
        <f t="shared" si="175"/>
        <v>Western Australia</v>
      </c>
      <c r="G3745" t="s">
        <v>48</v>
      </c>
      <c r="H3745">
        <v>6450</v>
      </c>
      <c r="I3745" t="s">
        <v>11</v>
      </c>
      <c r="J3745" t="s">
        <v>77</v>
      </c>
      <c r="K3745" t="s">
        <v>150</v>
      </c>
      <c r="L3745" t="s">
        <v>18</v>
      </c>
      <c r="M3745" s="5">
        <v>1120.5</v>
      </c>
    </row>
    <row r="3746" spans="1:13" x14ac:dyDescent="0.2">
      <c r="A3746" s="2">
        <v>45465</v>
      </c>
      <c r="B3746" s="3">
        <f t="shared" si="176"/>
        <v>2024</v>
      </c>
      <c r="C3746" t="str">
        <f t="shared" si="174"/>
        <v>2023-2024</v>
      </c>
      <c r="D3746" t="s">
        <v>147</v>
      </c>
      <c r="E3746" t="s">
        <v>37</v>
      </c>
      <c r="F3746" t="str">
        <f t="shared" si="175"/>
        <v>South Australia</v>
      </c>
      <c r="G3746" t="s">
        <v>32</v>
      </c>
      <c r="H3746">
        <v>5607</v>
      </c>
      <c r="I3746" t="s">
        <v>11</v>
      </c>
      <c r="J3746" t="s">
        <v>38</v>
      </c>
      <c r="K3746" t="s">
        <v>150</v>
      </c>
      <c r="L3746" t="s">
        <v>18</v>
      </c>
      <c r="M3746" s="5">
        <v>1120.9100000000001</v>
      </c>
    </row>
    <row r="3747" spans="1:13" x14ac:dyDescent="0.2">
      <c r="A3747" s="2">
        <v>45172</v>
      </c>
      <c r="B3747" s="3">
        <f t="shared" si="176"/>
        <v>2024</v>
      </c>
      <c r="C3747" t="str">
        <f t="shared" si="174"/>
        <v>2023-2024</v>
      </c>
      <c r="D3747" t="s">
        <v>147</v>
      </c>
      <c r="E3747" t="s">
        <v>67</v>
      </c>
      <c r="F3747" t="str">
        <f t="shared" si="175"/>
        <v>New South Wales</v>
      </c>
      <c r="G3747" t="s">
        <v>10</v>
      </c>
      <c r="H3747">
        <v>2478</v>
      </c>
      <c r="I3747" t="s">
        <v>11</v>
      </c>
      <c r="J3747" t="s">
        <v>68</v>
      </c>
      <c r="K3747" t="s">
        <v>150</v>
      </c>
      <c r="L3747" t="s">
        <v>18</v>
      </c>
      <c r="M3747" s="5">
        <v>1123.33</v>
      </c>
    </row>
    <row r="3748" spans="1:13" x14ac:dyDescent="0.2">
      <c r="A3748" s="2">
        <v>45247</v>
      </c>
      <c r="B3748" s="3">
        <f t="shared" si="176"/>
        <v>2024</v>
      </c>
      <c r="C3748" t="str">
        <f t="shared" si="174"/>
        <v>2023-2024</v>
      </c>
      <c r="D3748" t="s">
        <v>148</v>
      </c>
      <c r="E3748" t="s">
        <v>56</v>
      </c>
      <c r="F3748" t="str">
        <f t="shared" si="175"/>
        <v>Northern Territory</v>
      </c>
      <c r="G3748" t="s">
        <v>29</v>
      </c>
      <c r="H3748">
        <v>870</v>
      </c>
      <c r="I3748" t="s">
        <v>11</v>
      </c>
      <c r="J3748" t="s">
        <v>30</v>
      </c>
      <c r="K3748" t="s">
        <v>150</v>
      </c>
      <c r="L3748" t="s">
        <v>18</v>
      </c>
      <c r="M3748" s="5">
        <v>1124.42</v>
      </c>
    </row>
    <row r="3749" spans="1:13" x14ac:dyDescent="0.2">
      <c r="A3749" s="2">
        <v>45429</v>
      </c>
      <c r="B3749" s="3">
        <f t="shared" si="176"/>
        <v>2024</v>
      </c>
      <c r="C3749" t="str">
        <f t="shared" si="174"/>
        <v>2023-2024</v>
      </c>
      <c r="D3749" t="s">
        <v>148</v>
      </c>
      <c r="E3749" t="s">
        <v>127</v>
      </c>
      <c r="F3749" t="str">
        <f t="shared" si="175"/>
        <v>New South Wales</v>
      </c>
      <c r="G3749" t="s">
        <v>10</v>
      </c>
      <c r="H3749">
        <v>2131</v>
      </c>
      <c r="I3749" t="s">
        <v>11</v>
      </c>
      <c r="J3749" t="s">
        <v>27</v>
      </c>
      <c r="K3749" t="s">
        <v>153</v>
      </c>
      <c r="L3749" t="s">
        <v>16</v>
      </c>
      <c r="M3749" s="5">
        <v>1126.3499999999999</v>
      </c>
    </row>
    <row r="3750" spans="1:13" x14ac:dyDescent="0.2">
      <c r="A3750" s="2">
        <v>45242</v>
      </c>
      <c r="B3750" s="3">
        <f t="shared" si="176"/>
        <v>2024</v>
      </c>
      <c r="C3750" t="str">
        <f t="shared" si="174"/>
        <v>2023-2024</v>
      </c>
      <c r="D3750" t="s">
        <v>147</v>
      </c>
      <c r="E3750" t="s">
        <v>89</v>
      </c>
      <c r="F3750" t="str">
        <f t="shared" si="175"/>
        <v>Queensland</v>
      </c>
      <c r="G3750" t="s">
        <v>35</v>
      </c>
      <c r="H3750">
        <v>4655</v>
      </c>
      <c r="I3750" t="s">
        <v>11</v>
      </c>
      <c r="J3750" t="s">
        <v>51</v>
      </c>
      <c r="K3750" t="s">
        <v>151</v>
      </c>
      <c r="L3750" t="s">
        <v>21</v>
      </c>
      <c r="M3750" s="5">
        <v>1127.54</v>
      </c>
    </row>
    <row r="3751" spans="1:13" x14ac:dyDescent="0.2">
      <c r="A3751" s="2">
        <v>45578</v>
      </c>
      <c r="B3751" s="3">
        <f t="shared" si="176"/>
        <v>2025</v>
      </c>
      <c r="C3751" t="str">
        <f t="shared" si="174"/>
        <v>2024-2025</v>
      </c>
      <c r="D3751" t="s">
        <v>147</v>
      </c>
      <c r="E3751" t="s">
        <v>66</v>
      </c>
      <c r="F3751" t="str">
        <f t="shared" si="175"/>
        <v>South Australia</v>
      </c>
      <c r="G3751" t="s">
        <v>32</v>
      </c>
      <c r="H3751">
        <v>5169</v>
      </c>
      <c r="I3751" t="s">
        <v>11</v>
      </c>
      <c r="J3751" t="s">
        <v>33</v>
      </c>
      <c r="K3751" t="s">
        <v>153</v>
      </c>
      <c r="L3751" t="s">
        <v>16</v>
      </c>
      <c r="M3751" s="5">
        <v>1130.8800000000001</v>
      </c>
    </row>
    <row r="3752" spans="1:13" x14ac:dyDescent="0.2">
      <c r="A3752" s="2">
        <v>45043</v>
      </c>
      <c r="B3752" s="3">
        <f t="shared" si="176"/>
        <v>2023</v>
      </c>
      <c r="C3752" t="str">
        <f t="shared" si="174"/>
        <v>2022-2023</v>
      </c>
      <c r="D3752" t="s">
        <v>147</v>
      </c>
      <c r="E3752" t="s">
        <v>130</v>
      </c>
      <c r="F3752" t="str">
        <f t="shared" si="175"/>
        <v>South Australia</v>
      </c>
      <c r="G3752" t="s">
        <v>32</v>
      </c>
      <c r="H3752">
        <v>5290</v>
      </c>
      <c r="I3752" t="s">
        <v>11</v>
      </c>
      <c r="J3752" t="s">
        <v>38</v>
      </c>
      <c r="K3752" t="s">
        <v>150</v>
      </c>
      <c r="L3752" t="s">
        <v>18</v>
      </c>
      <c r="M3752" s="5">
        <v>1131.2800000000002</v>
      </c>
    </row>
    <row r="3753" spans="1:13" x14ac:dyDescent="0.2">
      <c r="A3753" s="2">
        <v>44944</v>
      </c>
      <c r="B3753" s="3">
        <f t="shared" si="176"/>
        <v>2023</v>
      </c>
      <c r="C3753" t="str">
        <f t="shared" si="174"/>
        <v>2022-2023</v>
      </c>
      <c r="D3753" t="s">
        <v>147</v>
      </c>
      <c r="E3753" t="s">
        <v>64</v>
      </c>
      <c r="F3753" t="str">
        <f t="shared" si="175"/>
        <v>Victoria</v>
      </c>
      <c r="G3753" t="s">
        <v>45</v>
      </c>
      <c r="H3753">
        <v>3199</v>
      </c>
      <c r="I3753" t="s">
        <v>11</v>
      </c>
      <c r="J3753" t="s">
        <v>63</v>
      </c>
      <c r="K3753" t="s">
        <v>152</v>
      </c>
      <c r="L3753" t="s">
        <v>13</v>
      </c>
      <c r="M3753" s="5">
        <v>1131.7300000000002</v>
      </c>
    </row>
    <row r="3754" spans="1:13" x14ac:dyDescent="0.2">
      <c r="A3754" s="2">
        <v>45099</v>
      </c>
      <c r="B3754" s="3">
        <f t="shared" si="176"/>
        <v>2023</v>
      </c>
      <c r="C3754" t="str">
        <f t="shared" si="174"/>
        <v>2022-2023</v>
      </c>
      <c r="D3754" t="s">
        <v>147</v>
      </c>
      <c r="E3754" t="s">
        <v>139</v>
      </c>
      <c r="F3754" t="str">
        <f t="shared" si="175"/>
        <v>New South Wales</v>
      </c>
      <c r="G3754" t="s">
        <v>10</v>
      </c>
      <c r="H3754">
        <v>2020</v>
      </c>
      <c r="I3754" t="s">
        <v>11</v>
      </c>
      <c r="J3754" t="s">
        <v>12</v>
      </c>
      <c r="K3754" t="s">
        <v>156</v>
      </c>
      <c r="L3754" t="s">
        <v>17</v>
      </c>
      <c r="M3754" s="5">
        <v>1133.6300000000001</v>
      </c>
    </row>
    <row r="3755" spans="1:13" x14ac:dyDescent="0.2">
      <c r="A3755" s="2">
        <v>45259</v>
      </c>
      <c r="B3755" s="3">
        <f t="shared" si="176"/>
        <v>2024</v>
      </c>
      <c r="C3755" t="str">
        <f t="shared" si="174"/>
        <v>2023-2024</v>
      </c>
      <c r="D3755" t="s">
        <v>147</v>
      </c>
      <c r="E3755" t="s">
        <v>83</v>
      </c>
      <c r="F3755" t="str">
        <f t="shared" si="175"/>
        <v>New South Wales</v>
      </c>
      <c r="G3755" t="s">
        <v>10</v>
      </c>
      <c r="H3755">
        <v>2750</v>
      </c>
      <c r="I3755" t="s">
        <v>11</v>
      </c>
      <c r="J3755" t="s">
        <v>25</v>
      </c>
      <c r="K3755" t="s">
        <v>155</v>
      </c>
      <c r="L3755" t="s">
        <v>20</v>
      </c>
      <c r="M3755" s="5">
        <v>1135.1099999999999</v>
      </c>
    </row>
    <row r="3756" spans="1:13" x14ac:dyDescent="0.2">
      <c r="A3756" s="2">
        <v>45095</v>
      </c>
      <c r="B3756" s="3">
        <f t="shared" si="176"/>
        <v>2023</v>
      </c>
      <c r="C3756" t="str">
        <f t="shared" si="174"/>
        <v>2022-2023</v>
      </c>
      <c r="D3756" t="s">
        <v>148</v>
      </c>
      <c r="E3756" t="s">
        <v>61</v>
      </c>
      <c r="F3756" t="str">
        <f t="shared" si="175"/>
        <v>New South Wales</v>
      </c>
      <c r="G3756" t="s">
        <v>10</v>
      </c>
      <c r="H3756">
        <v>2539</v>
      </c>
      <c r="I3756" t="s">
        <v>11</v>
      </c>
      <c r="J3756" t="s">
        <v>58</v>
      </c>
      <c r="K3756" t="s">
        <v>155</v>
      </c>
      <c r="L3756" t="s">
        <v>20</v>
      </c>
      <c r="M3756" s="5">
        <v>1135.7600000000002</v>
      </c>
    </row>
    <row r="3757" spans="1:13" x14ac:dyDescent="0.2">
      <c r="A3757" s="2">
        <v>45054</v>
      </c>
      <c r="B3757" s="3">
        <f t="shared" si="176"/>
        <v>2023</v>
      </c>
      <c r="C3757" t="str">
        <f t="shared" si="174"/>
        <v>2022-2023</v>
      </c>
      <c r="D3757" t="s">
        <v>147</v>
      </c>
      <c r="E3757" t="s">
        <v>140</v>
      </c>
      <c r="F3757" t="str">
        <f t="shared" si="175"/>
        <v>Tasmania</v>
      </c>
      <c r="G3757" t="s">
        <v>70</v>
      </c>
      <c r="H3757">
        <v>7320</v>
      </c>
      <c r="I3757" t="s">
        <v>11</v>
      </c>
      <c r="J3757" t="s">
        <v>71</v>
      </c>
      <c r="K3757" t="s">
        <v>149</v>
      </c>
      <c r="L3757" t="s">
        <v>15</v>
      </c>
      <c r="M3757" s="5">
        <v>1136.53</v>
      </c>
    </row>
    <row r="3758" spans="1:13" x14ac:dyDescent="0.2">
      <c r="A3758" s="2">
        <v>45035</v>
      </c>
      <c r="B3758" s="3">
        <f t="shared" si="176"/>
        <v>2023</v>
      </c>
      <c r="C3758" t="str">
        <f t="shared" si="174"/>
        <v>2022-2023</v>
      </c>
      <c r="D3758" t="s">
        <v>147</v>
      </c>
      <c r="E3758" t="s">
        <v>145</v>
      </c>
      <c r="F3758" t="str">
        <f t="shared" si="175"/>
        <v>New South Wales</v>
      </c>
      <c r="G3758" t="s">
        <v>10</v>
      </c>
      <c r="H3758">
        <v>2101</v>
      </c>
      <c r="I3758" t="s">
        <v>11</v>
      </c>
      <c r="J3758" t="s">
        <v>27</v>
      </c>
      <c r="K3758" t="s">
        <v>154</v>
      </c>
      <c r="L3758" t="s">
        <v>14</v>
      </c>
      <c r="M3758" s="5">
        <v>1137.77</v>
      </c>
    </row>
    <row r="3759" spans="1:13" x14ac:dyDescent="0.2">
      <c r="A3759" s="2">
        <v>45626</v>
      </c>
      <c r="B3759" s="3">
        <f t="shared" si="176"/>
        <v>2025</v>
      </c>
      <c r="C3759" t="str">
        <f t="shared" si="174"/>
        <v>2024-2025</v>
      </c>
      <c r="D3759" t="s">
        <v>147</v>
      </c>
      <c r="E3759" t="s">
        <v>99</v>
      </c>
      <c r="F3759" t="str">
        <f t="shared" si="175"/>
        <v>Victoria</v>
      </c>
      <c r="G3759" t="s">
        <v>45</v>
      </c>
      <c r="H3759">
        <v>3148</v>
      </c>
      <c r="I3759" t="s">
        <v>11</v>
      </c>
      <c r="J3759" t="s">
        <v>63</v>
      </c>
      <c r="K3759" t="s">
        <v>149</v>
      </c>
      <c r="L3759" t="s">
        <v>15</v>
      </c>
      <c r="M3759" s="5">
        <v>1138.04</v>
      </c>
    </row>
    <row r="3760" spans="1:13" x14ac:dyDescent="0.2">
      <c r="A3760" s="2">
        <v>45507</v>
      </c>
      <c r="B3760" s="3">
        <f t="shared" si="176"/>
        <v>2025</v>
      </c>
      <c r="C3760" t="str">
        <f t="shared" si="174"/>
        <v>2024-2025</v>
      </c>
      <c r="D3760" t="s">
        <v>148</v>
      </c>
      <c r="E3760" t="s">
        <v>87</v>
      </c>
      <c r="F3760" t="str">
        <f t="shared" si="175"/>
        <v>New South Wales</v>
      </c>
      <c r="G3760" t="s">
        <v>10</v>
      </c>
      <c r="H3760">
        <v>2790</v>
      </c>
      <c r="I3760" t="s">
        <v>11</v>
      </c>
      <c r="J3760" t="s">
        <v>25</v>
      </c>
      <c r="K3760" t="s">
        <v>153</v>
      </c>
      <c r="L3760" t="s">
        <v>16</v>
      </c>
      <c r="M3760" s="5">
        <v>1138.8799999999999</v>
      </c>
    </row>
    <row r="3761" spans="1:13" x14ac:dyDescent="0.2">
      <c r="A3761" s="2">
        <v>45362</v>
      </c>
      <c r="B3761" s="3">
        <f t="shared" si="176"/>
        <v>2024</v>
      </c>
      <c r="C3761" t="str">
        <f t="shared" si="174"/>
        <v>2023-2024</v>
      </c>
      <c r="D3761" t="s">
        <v>147</v>
      </c>
      <c r="E3761" t="s">
        <v>90</v>
      </c>
      <c r="F3761" t="str">
        <f t="shared" si="175"/>
        <v>Victoria</v>
      </c>
      <c r="G3761" t="s">
        <v>45</v>
      </c>
      <c r="H3761">
        <v>3179</v>
      </c>
      <c r="I3761" t="s">
        <v>11</v>
      </c>
      <c r="J3761" t="s">
        <v>63</v>
      </c>
      <c r="K3761" t="s">
        <v>151</v>
      </c>
      <c r="L3761" t="s">
        <v>21</v>
      </c>
      <c r="M3761" s="5">
        <v>1139.74</v>
      </c>
    </row>
    <row r="3762" spans="1:13" x14ac:dyDescent="0.2">
      <c r="A3762" s="2">
        <v>45351</v>
      </c>
      <c r="B3762" s="3">
        <f t="shared" si="176"/>
        <v>2024</v>
      </c>
      <c r="C3762" t="str">
        <f t="shared" si="174"/>
        <v>2023-2024</v>
      </c>
      <c r="D3762" t="s">
        <v>147</v>
      </c>
      <c r="E3762" t="s">
        <v>69</v>
      </c>
      <c r="F3762" t="str">
        <f t="shared" si="175"/>
        <v>Tasmania</v>
      </c>
      <c r="G3762" t="s">
        <v>70</v>
      </c>
      <c r="H3762">
        <v>7018</v>
      </c>
      <c r="I3762" t="s">
        <v>11</v>
      </c>
      <c r="J3762" t="s">
        <v>71</v>
      </c>
      <c r="K3762" t="s">
        <v>150</v>
      </c>
      <c r="L3762" t="s">
        <v>18</v>
      </c>
      <c r="M3762" s="5">
        <v>1140.44</v>
      </c>
    </row>
    <row r="3763" spans="1:13" x14ac:dyDescent="0.2">
      <c r="A3763" s="2">
        <v>45040</v>
      </c>
      <c r="B3763" s="3">
        <f t="shared" si="176"/>
        <v>2023</v>
      </c>
      <c r="C3763" t="str">
        <f t="shared" si="174"/>
        <v>2022-2023</v>
      </c>
      <c r="D3763" t="s">
        <v>147</v>
      </c>
      <c r="E3763" t="s">
        <v>26</v>
      </c>
      <c r="F3763" t="str">
        <f t="shared" si="175"/>
        <v>New South Wales</v>
      </c>
      <c r="G3763" t="s">
        <v>10</v>
      </c>
      <c r="H3763">
        <v>2141</v>
      </c>
      <c r="I3763" t="s">
        <v>11</v>
      </c>
      <c r="J3763" t="s">
        <v>27</v>
      </c>
      <c r="K3763" t="s">
        <v>150</v>
      </c>
      <c r="L3763" t="s">
        <v>18</v>
      </c>
      <c r="M3763" s="5">
        <v>1141.2800000000002</v>
      </c>
    </row>
    <row r="3764" spans="1:13" x14ac:dyDescent="0.2">
      <c r="A3764" s="2">
        <v>45286</v>
      </c>
      <c r="B3764" s="3">
        <f t="shared" si="176"/>
        <v>2024</v>
      </c>
      <c r="C3764" t="str">
        <f t="shared" si="174"/>
        <v>2023-2024</v>
      </c>
      <c r="D3764" t="s">
        <v>147</v>
      </c>
      <c r="E3764" t="s">
        <v>65</v>
      </c>
      <c r="F3764" t="str">
        <f t="shared" si="175"/>
        <v>New South Wales</v>
      </c>
      <c r="G3764" t="s">
        <v>10</v>
      </c>
      <c r="H3764">
        <v>2541</v>
      </c>
      <c r="I3764" t="s">
        <v>11</v>
      </c>
      <c r="J3764" t="s">
        <v>58</v>
      </c>
      <c r="K3764" t="s">
        <v>19</v>
      </c>
      <c r="L3764" t="s">
        <v>23</v>
      </c>
      <c r="M3764" s="5">
        <v>1141.6099999999999</v>
      </c>
    </row>
    <row r="3765" spans="1:13" x14ac:dyDescent="0.2">
      <c r="A3765" s="2">
        <v>45463</v>
      </c>
      <c r="B3765" s="3">
        <f t="shared" si="176"/>
        <v>2024</v>
      </c>
      <c r="C3765" t="str">
        <f t="shared" si="174"/>
        <v>2023-2024</v>
      </c>
      <c r="D3765" t="s">
        <v>147</v>
      </c>
      <c r="E3765" t="s">
        <v>39</v>
      </c>
      <c r="F3765" t="str">
        <f t="shared" si="175"/>
        <v>South Australia</v>
      </c>
      <c r="G3765" t="s">
        <v>32</v>
      </c>
      <c r="H3765">
        <v>5343</v>
      </c>
      <c r="I3765" t="s">
        <v>11</v>
      </c>
      <c r="J3765" t="s">
        <v>38</v>
      </c>
      <c r="K3765" t="s">
        <v>153</v>
      </c>
      <c r="L3765" t="s">
        <v>16</v>
      </c>
      <c r="M3765" s="5">
        <v>1150.03</v>
      </c>
    </row>
    <row r="3766" spans="1:13" x14ac:dyDescent="0.2">
      <c r="A3766" s="2">
        <v>45103</v>
      </c>
      <c r="B3766" s="3">
        <f t="shared" si="176"/>
        <v>2023</v>
      </c>
      <c r="C3766" t="str">
        <f t="shared" si="174"/>
        <v>2022-2023</v>
      </c>
      <c r="D3766" t="s">
        <v>147</v>
      </c>
      <c r="E3766" t="s">
        <v>142</v>
      </c>
      <c r="F3766" t="str">
        <f t="shared" si="175"/>
        <v>Australian Capital Territory</v>
      </c>
      <c r="G3766" t="s">
        <v>80</v>
      </c>
      <c r="H3766">
        <v>2609</v>
      </c>
      <c r="I3766" t="s">
        <v>11</v>
      </c>
      <c r="J3766" t="s">
        <v>58</v>
      </c>
      <c r="K3766" t="s">
        <v>153</v>
      </c>
      <c r="L3766" t="s">
        <v>16</v>
      </c>
      <c r="M3766" s="5">
        <v>1150.03</v>
      </c>
    </row>
    <row r="3767" spans="1:13" x14ac:dyDescent="0.2">
      <c r="A3767" s="2">
        <v>45087</v>
      </c>
      <c r="B3767" s="3">
        <f t="shared" si="176"/>
        <v>2023</v>
      </c>
      <c r="C3767" t="str">
        <f t="shared" si="174"/>
        <v>2022-2023</v>
      </c>
      <c r="D3767" t="s">
        <v>147</v>
      </c>
      <c r="E3767" t="s">
        <v>26</v>
      </c>
      <c r="F3767" t="str">
        <f t="shared" si="175"/>
        <v>New South Wales</v>
      </c>
      <c r="G3767" t="s">
        <v>10</v>
      </c>
      <c r="H3767">
        <v>2141</v>
      </c>
      <c r="I3767" t="s">
        <v>11</v>
      </c>
      <c r="J3767" t="s">
        <v>27</v>
      </c>
      <c r="K3767" t="s">
        <v>155</v>
      </c>
      <c r="L3767" t="s">
        <v>20</v>
      </c>
      <c r="M3767" s="5">
        <v>1151.5899999999999</v>
      </c>
    </row>
    <row r="3768" spans="1:13" x14ac:dyDescent="0.2">
      <c r="A3768" s="2">
        <v>45154</v>
      </c>
      <c r="B3768" s="3">
        <f t="shared" si="176"/>
        <v>2024</v>
      </c>
      <c r="C3768" t="str">
        <f t="shared" si="174"/>
        <v>2023-2024</v>
      </c>
      <c r="D3768" t="s">
        <v>148</v>
      </c>
      <c r="E3768" t="s">
        <v>108</v>
      </c>
      <c r="F3768" t="str">
        <f t="shared" si="175"/>
        <v>Victoria</v>
      </c>
      <c r="G3768" t="s">
        <v>45</v>
      </c>
      <c r="H3768">
        <v>3018</v>
      </c>
      <c r="I3768" t="s">
        <v>11</v>
      </c>
      <c r="J3768" t="s">
        <v>46</v>
      </c>
      <c r="K3768" t="s">
        <v>149</v>
      </c>
      <c r="L3768" t="s">
        <v>15</v>
      </c>
      <c r="M3768" s="5">
        <v>1152.6500000000001</v>
      </c>
    </row>
    <row r="3769" spans="1:13" x14ac:dyDescent="0.2">
      <c r="A3769" s="2">
        <v>45519</v>
      </c>
      <c r="B3769" s="3">
        <f t="shared" si="176"/>
        <v>2025</v>
      </c>
      <c r="C3769" t="str">
        <f t="shared" si="174"/>
        <v>2024-2025</v>
      </c>
      <c r="D3769" t="s">
        <v>147</v>
      </c>
      <c r="E3769" t="s">
        <v>113</v>
      </c>
      <c r="F3769" t="str">
        <f t="shared" si="175"/>
        <v>Queensland</v>
      </c>
      <c r="G3769" t="s">
        <v>35</v>
      </c>
      <c r="H3769">
        <v>4215</v>
      </c>
      <c r="I3769" t="s">
        <v>11</v>
      </c>
      <c r="J3769" t="s">
        <v>104</v>
      </c>
      <c r="K3769" t="s">
        <v>150</v>
      </c>
      <c r="L3769" t="s">
        <v>18</v>
      </c>
      <c r="M3769" s="5">
        <v>1158.8400000000001</v>
      </c>
    </row>
    <row r="3770" spans="1:13" x14ac:dyDescent="0.2">
      <c r="A3770" s="2">
        <v>44976</v>
      </c>
      <c r="B3770" s="3">
        <f t="shared" si="176"/>
        <v>2023</v>
      </c>
      <c r="C3770" t="str">
        <f t="shared" si="174"/>
        <v>2022-2023</v>
      </c>
      <c r="D3770" t="s">
        <v>147</v>
      </c>
      <c r="E3770" t="s">
        <v>64</v>
      </c>
      <c r="F3770" t="str">
        <f t="shared" si="175"/>
        <v>Victoria</v>
      </c>
      <c r="G3770" t="s">
        <v>45</v>
      </c>
      <c r="H3770">
        <v>3199</v>
      </c>
      <c r="I3770" t="s">
        <v>11</v>
      </c>
      <c r="J3770" t="s">
        <v>63</v>
      </c>
      <c r="K3770" t="s">
        <v>156</v>
      </c>
      <c r="L3770" t="s">
        <v>17</v>
      </c>
      <c r="M3770" s="5">
        <v>1159.49</v>
      </c>
    </row>
    <row r="3771" spans="1:13" x14ac:dyDescent="0.2">
      <c r="A3771" s="2">
        <v>45177</v>
      </c>
      <c r="B3771" s="3">
        <f t="shared" si="176"/>
        <v>2024</v>
      </c>
      <c r="C3771" t="str">
        <f t="shared" si="174"/>
        <v>2023-2024</v>
      </c>
      <c r="D3771" t="s">
        <v>147</v>
      </c>
      <c r="E3771" t="s">
        <v>133</v>
      </c>
      <c r="F3771" t="str">
        <f t="shared" si="175"/>
        <v>Queensland</v>
      </c>
      <c r="G3771" t="s">
        <v>35</v>
      </c>
      <c r="H3771">
        <v>4305</v>
      </c>
      <c r="I3771" t="s">
        <v>11</v>
      </c>
      <c r="J3771" t="s">
        <v>104</v>
      </c>
      <c r="K3771" t="s">
        <v>153</v>
      </c>
      <c r="L3771" t="s">
        <v>16</v>
      </c>
      <c r="M3771" s="5">
        <v>1163.9799999999998</v>
      </c>
    </row>
    <row r="3772" spans="1:13" x14ac:dyDescent="0.2">
      <c r="A3772" s="2">
        <v>45336</v>
      </c>
      <c r="B3772" s="3">
        <f t="shared" si="176"/>
        <v>2024</v>
      </c>
      <c r="C3772" t="str">
        <f t="shared" si="174"/>
        <v>2023-2024</v>
      </c>
      <c r="D3772" t="s">
        <v>147</v>
      </c>
      <c r="E3772" t="s">
        <v>44</v>
      </c>
      <c r="F3772" t="str">
        <f t="shared" si="175"/>
        <v>Victoria</v>
      </c>
      <c r="G3772" t="s">
        <v>45</v>
      </c>
      <c r="H3772">
        <v>3066</v>
      </c>
      <c r="I3772" t="s">
        <v>11</v>
      </c>
      <c r="J3772" t="s">
        <v>46</v>
      </c>
      <c r="K3772" t="s">
        <v>150</v>
      </c>
      <c r="L3772" t="s">
        <v>18</v>
      </c>
      <c r="M3772" s="5">
        <v>1167.53</v>
      </c>
    </row>
    <row r="3773" spans="1:13" x14ac:dyDescent="0.2">
      <c r="A3773" s="2">
        <v>45531</v>
      </c>
      <c r="B3773" s="3">
        <f t="shared" si="176"/>
        <v>2025</v>
      </c>
      <c r="C3773" t="str">
        <f t="shared" si="174"/>
        <v>2024-2025</v>
      </c>
      <c r="D3773" t="s">
        <v>147</v>
      </c>
      <c r="E3773" t="s">
        <v>112</v>
      </c>
      <c r="F3773" t="str">
        <f t="shared" si="175"/>
        <v>Victoria</v>
      </c>
      <c r="G3773" t="s">
        <v>45</v>
      </c>
      <c r="H3773">
        <v>3076</v>
      </c>
      <c r="I3773" t="s">
        <v>11</v>
      </c>
      <c r="J3773" t="s">
        <v>46</v>
      </c>
      <c r="K3773" t="s">
        <v>156</v>
      </c>
      <c r="L3773" t="s">
        <v>17</v>
      </c>
      <c r="M3773" s="5">
        <v>1167.8700000000003</v>
      </c>
    </row>
    <row r="3774" spans="1:13" x14ac:dyDescent="0.2">
      <c r="A3774" s="2">
        <v>45463</v>
      </c>
      <c r="B3774" s="3">
        <f t="shared" si="176"/>
        <v>2024</v>
      </c>
      <c r="C3774" t="str">
        <f t="shared" si="174"/>
        <v>2023-2024</v>
      </c>
      <c r="D3774" t="s">
        <v>147</v>
      </c>
      <c r="E3774" t="s">
        <v>92</v>
      </c>
      <c r="F3774" t="str">
        <f t="shared" si="175"/>
        <v>Queensland</v>
      </c>
      <c r="G3774" t="s">
        <v>35</v>
      </c>
      <c r="H3774">
        <v>4068</v>
      </c>
      <c r="I3774" t="s">
        <v>11</v>
      </c>
      <c r="J3774" t="s">
        <v>43</v>
      </c>
      <c r="K3774" t="s">
        <v>154</v>
      </c>
      <c r="L3774" t="s">
        <v>14</v>
      </c>
      <c r="M3774" s="5">
        <v>1171.06</v>
      </c>
    </row>
    <row r="3775" spans="1:13" x14ac:dyDescent="0.2">
      <c r="A3775" s="2">
        <v>45560</v>
      </c>
      <c r="B3775" s="3">
        <f t="shared" si="176"/>
        <v>2025</v>
      </c>
      <c r="C3775" t="str">
        <f t="shared" si="174"/>
        <v>2024-2025</v>
      </c>
      <c r="D3775" t="s">
        <v>147</v>
      </c>
      <c r="E3775" t="s">
        <v>110</v>
      </c>
      <c r="F3775" t="str">
        <f t="shared" si="175"/>
        <v>Queensland</v>
      </c>
      <c r="G3775" t="s">
        <v>35</v>
      </c>
      <c r="H3775">
        <v>4680</v>
      </c>
      <c r="I3775" t="s">
        <v>11</v>
      </c>
      <c r="J3775" t="s">
        <v>51</v>
      </c>
      <c r="K3775" t="s">
        <v>151</v>
      </c>
      <c r="L3775" t="s">
        <v>21</v>
      </c>
      <c r="M3775" s="5">
        <v>1173.55</v>
      </c>
    </row>
    <row r="3776" spans="1:13" x14ac:dyDescent="0.2">
      <c r="A3776" s="2">
        <v>45115</v>
      </c>
      <c r="B3776" s="3">
        <f t="shared" si="176"/>
        <v>2024</v>
      </c>
      <c r="C3776" t="str">
        <f t="shared" si="174"/>
        <v>2023-2024</v>
      </c>
      <c r="D3776" t="s">
        <v>147</v>
      </c>
      <c r="E3776" t="s">
        <v>117</v>
      </c>
      <c r="F3776" t="str">
        <f t="shared" si="175"/>
        <v>Queensland</v>
      </c>
      <c r="G3776" t="s">
        <v>35</v>
      </c>
      <c r="H3776">
        <v>4119</v>
      </c>
      <c r="I3776" t="s">
        <v>11</v>
      </c>
      <c r="J3776" t="s">
        <v>43</v>
      </c>
      <c r="K3776" t="s">
        <v>150</v>
      </c>
      <c r="L3776" t="s">
        <v>18</v>
      </c>
      <c r="M3776" s="5">
        <v>1174.28</v>
      </c>
    </row>
    <row r="3777" spans="1:13" x14ac:dyDescent="0.2">
      <c r="A3777" s="2">
        <v>45389</v>
      </c>
      <c r="B3777" s="3">
        <f t="shared" si="176"/>
        <v>2024</v>
      </c>
      <c r="C3777" t="str">
        <f t="shared" si="174"/>
        <v>2023-2024</v>
      </c>
      <c r="D3777" t="s">
        <v>147</v>
      </c>
      <c r="E3777" t="s">
        <v>31</v>
      </c>
      <c r="F3777" t="str">
        <f t="shared" si="175"/>
        <v>South Australia</v>
      </c>
      <c r="G3777" t="s">
        <v>32</v>
      </c>
      <c r="H3777">
        <v>5168</v>
      </c>
      <c r="I3777" t="s">
        <v>11</v>
      </c>
      <c r="J3777" t="s">
        <v>33</v>
      </c>
      <c r="K3777" t="s">
        <v>151</v>
      </c>
      <c r="L3777" t="s">
        <v>21</v>
      </c>
      <c r="M3777" s="5">
        <v>1174.5700000000002</v>
      </c>
    </row>
    <row r="3778" spans="1:13" x14ac:dyDescent="0.2">
      <c r="A3778" s="2">
        <v>44974</v>
      </c>
      <c r="B3778" s="3">
        <f t="shared" si="176"/>
        <v>2023</v>
      </c>
      <c r="C3778" t="str">
        <f t="shared" ref="C3778:C3841" si="177">IF(MONTH(A3778) &gt;= 7, YEAR(A3778) &amp; "-" &amp; YEAR(A3778) + 1, YEAR(A3778) - 1 &amp; "-" &amp; YEAR(A3778))</f>
        <v>2022-2023</v>
      </c>
      <c r="D3778" t="s">
        <v>147</v>
      </c>
      <c r="E3778" t="s">
        <v>59</v>
      </c>
      <c r="F3778" t="str">
        <f t="shared" ref="F3778:F3841" si="178">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row>
    <row r="3779" spans="1:13" x14ac:dyDescent="0.2">
      <c r="A3779" s="2">
        <v>45452</v>
      </c>
      <c r="B3779" s="3">
        <f t="shared" ref="B3779:B3842" si="179">IF(MONTH(A3779)&gt;=7,YEAR(A3779)+1,YEAR(A3779))</f>
        <v>2024</v>
      </c>
      <c r="C3779" t="str">
        <f t="shared" si="177"/>
        <v>2023-2024</v>
      </c>
      <c r="D3779" t="s">
        <v>147</v>
      </c>
      <c r="E3779" t="s">
        <v>103</v>
      </c>
      <c r="F3779" t="str">
        <f t="shared" si="178"/>
        <v>Queensland</v>
      </c>
      <c r="G3779" t="s">
        <v>35</v>
      </c>
      <c r="H3779">
        <v>4509</v>
      </c>
      <c r="I3779" t="s">
        <v>11</v>
      </c>
      <c r="J3779" t="s">
        <v>104</v>
      </c>
      <c r="K3779" t="s">
        <v>150</v>
      </c>
      <c r="L3779" t="s">
        <v>18</v>
      </c>
      <c r="M3779" s="5">
        <v>1175.1600000000001</v>
      </c>
    </row>
    <row r="3780" spans="1:13" x14ac:dyDescent="0.2">
      <c r="A3780" s="2">
        <v>45526</v>
      </c>
      <c r="B3780" s="3">
        <f t="shared" si="179"/>
        <v>2025</v>
      </c>
      <c r="C3780" t="str">
        <f t="shared" si="177"/>
        <v>2024-2025</v>
      </c>
      <c r="D3780" t="s">
        <v>147</v>
      </c>
      <c r="E3780" t="s">
        <v>95</v>
      </c>
      <c r="F3780" t="str">
        <f t="shared" si="178"/>
        <v>Victoria</v>
      </c>
      <c r="G3780" t="s">
        <v>45</v>
      </c>
      <c r="H3780">
        <v>3931</v>
      </c>
      <c r="I3780" t="s">
        <v>11</v>
      </c>
      <c r="J3780" t="s">
        <v>55</v>
      </c>
      <c r="K3780" t="s">
        <v>151</v>
      </c>
      <c r="L3780" t="s">
        <v>21</v>
      </c>
      <c r="M3780" s="5">
        <v>1178.76</v>
      </c>
    </row>
    <row r="3781" spans="1:13" x14ac:dyDescent="0.2">
      <c r="A3781" s="2">
        <v>45358</v>
      </c>
      <c r="B3781" s="3">
        <f t="shared" si="179"/>
        <v>2024</v>
      </c>
      <c r="C3781" t="str">
        <f t="shared" si="177"/>
        <v>2023-2024</v>
      </c>
      <c r="D3781" t="s">
        <v>147</v>
      </c>
      <c r="E3781" t="s">
        <v>41</v>
      </c>
      <c r="F3781" t="str">
        <f t="shared" si="178"/>
        <v>New South Wales</v>
      </c>
      <c r="G3781" t="s">
        <v>10</v>
      </c>
      <c r="H3781">
        <v>2830</v>
      </c>
      <c r="I3781" t="s">
        <v>11</v>
      </c>
      <c r="J3781" t="s">
        <v>25</v>
      </c>
      <c r="K3781" t="s">
        <v>153</v>
      </c>
      <c r="L3781" t="s">
        <v>16</v>
      </c>
      <c r="M3781" s="5">
        <v>1180.1300000000001</v>
      </c>
    </row>
    <row r="3782" spans="1:13" x14ac:dyDescent="0.2">
      <c r="A3782" s="2">
        <v>44927</v>
      </c>
      <c r="B3782" s="3">
        <f t="shared" si="179"/>
        <v>2023</v>
      </c>
      <c r="C3782" t="str">
        <f t="shared" si="177"/>
        <v>2022-2023</v>
      </c>
      <c r="D3782" t="s">
        <v>148</v>
      </c>
      <c r="E3782" t="s">
        <v>82</v>
      </c>
      <c r="F3782" t="str">
        <f t="shared" si="178"/>
        <v>Queensland</v>
      </c>
      <c r="G3782" t="s">
        <v>35</v>
      </c>
      <c r="H3782">
        <v>4012</v>
      </c>
      <c r="I3782" t="s">
        <v>11</v>
      </c>
      <c r="J3782" t="s">
        <v>43</v>
      </c>
      <c r="K3782" t="s">
        <v>151</v>
      </c>
      <c r="L3782" t="s">
        <v>21</v>
      </c>
      <c r="M3782" s="5">
        <v>1180.27</v>
      </c>
    </row>
    <row r="3783" spans="1:13" x14ac:dyDescent="0.2">
      <c r="A3783" s="2">
        <v>45126</v>
      </c>
      <c r="B3783" s="3">
        <f t="shared" si="179"/>
        <v>2024</v>
      </c>
      <c r="C3783" t="str">
        <f t="shared" si="177"/>
        <v>2023-2024</v>
      </c>
      <c r="D3783" t="s">
        <v>147</v>
      </c>
      <c r="E3783" t="s">
        <v>114</v>
      </c>
      <c r="F3783" t="str">
        <f t="shared" si="178"/>
        <v>Victoria</v>
      </c>
      <c r="G3783" t="s">
        <v>45</v>
      </c>
      <c r="H3783">
        <v>3551</v>
      </c>
      <c r="I3783" t="s">
        <v>11</v>
      </c>
      <c r="J3783" t="s">
        <v>60</v>
      </c>
      <c r="K3783" t="s">
        <v>157</v>
      </c>
      <c r="L3783" t="s">
        <v>22</v>
      </c>
      <c r="M3783" s="5">
        <v>1184.68</v>
      </c>
    </row>
    <row r="3784" spans="1:13" x14ac:dyDescent="0.2">
      <c r="A3784" s="2">
        <v>44940</v>
      </c>
      <c r="B3784" s="3">
        <f t="shared" si="179"/>
        <v>2023</v>
      </c>
      <c r="C3784" t="str">
        <f t="shared" si="177"/>
        <v>2022-2023</v>
      </c>
      <c r="D3784" t="s">
        <v>147</v>
      </c>
      <c r="E3784" t="s">
        <v>131</v>
      </c>
      <c r="F3784" t="str">
        <f t="shared" si="178"/>
        <v>Western Australia</v>
      </c>
      <c r="G3784" t="s">
        <v>48</v>
      </c>
      <c r="H3784">
        <v>6530</v>
      </c>
      <c r="I3784" t="s">
        <v>11</v>
      </c>
      <c r="J3784" t="s">
        <v>77</v>
      </c>
      <c r="K3784" t="s">
        <v>150</v>
      </c>
      <c r="L3784" t="s">
        <v>18</v>
      </c>
      <c r="M3784" s="5">
        <v>1188.6799999999998</v>
      </c>
    </row>
    <row r="3785" spans="1:13" x14ac:dyDescent="0.2">
      <c r="A3785" s="2">
        <v>45526</v>
      </c>
      <c r="B3785" s="3">
        <f t="shared" si="179"/>
        <v>2025</v>
      </c>
      <c r="C3785" t="str">
        <f t="shared" si="177"/>
        <v>2024-2025</v>
      </c>
      <c r="D3785" t="s">
        <v>148</v>
      </c>
      <c r="E3785" t="s">
        <v>146</v>
      </c>
      <c r="F3785" t="str">
        <f t="shared" si="178"/>
        <v>Victoria</v>
      </c>
      <c r="G3785" t="s">
        <v>45</v>
      </c>
      <c r="H3785">
        <v>3353</v>
      </c>
      <c r="I3785" t="s">
        <v>11</v>
      </c>
      <c r="J3785" t="s">
        <v>60</v>
      </c>
      <c r="K3785" t="s">
        <v>154</v>
      </c>
      <c r="L3785" t="s">
        <v>14</v>
      </c>
      <c r="M3785" s="5">
        <v>1189.83</v>
      </c>
    </row>
    <row r="3786" spans="1:13" x14ac:dyDescent="0.2">
      <c r="A3786" s="2">
        <v>45428</v>
      </c>
      <c r="B3786" s="3">
        <f t="shared" si="179"/>
        <v>2024</v>
      </c>
      <c r="C3786" t="str">
        <f t="shared" si="177"/>
        <v>2023-2024</v>
      </c>
      <c r="D3786" t="s">
        <v>147</v>
      </c>
      <c r="E3786" t="s">
        <v>47</v>
      </c>
      <c r="F3786" t="str">
        <f t="shared" si="178"/>
        <v>Western Australia</v>
      </c>
      <c r="G3786" t="s">
        <v>48</v>
      </c>
      <c r="H3786">
        <v>6030</v>
      </c>
      <c r="I3786" t="s">
        <v>11</v>
      </c>
      <c r="J3786" t="s">
        <v>49</v>
      </c>
      <c r="K3786" t="s">
        <v>150</v>
      </c>
      <c r="L3786" t="s">
        <v>18</v>
      </c>
      <c r="M3786" s="5">
        <v>1190.6799999999998</v>
      </c>
    </row>
    <row r="3787" spans="1:13" x14ac:dyDescent="0.2">
      <c r="A3787" s="2">
        <v>44988</v>
      </c>
      <c r="B3787" s="3">
        <f t="shared" si="179"/>
        <v>2023</v>
      </c>
      <c r="C3787" t="str">
        <f t="shared" si="177"/>
        <v>2022-2023</v>
      </c>
      <c r="D3787" t="s">
        <v>147</v>
      </c>
      <c r="E3787" t="s">
        <v>24</v>
      </c>
      <c r="F3787" t="str">
        <f t="shared" si="178"/>
        <v>New South Wales</v>
      </c>
      <c r="G3787" t="s">
        <v>10</v>
      </c>
      <c r="H3787">
        <v>2795</v>
      </c>
      <c r="I3787" t="s">
        <v>11</v>
      </c>
      <c r="J3787" t="s">
        <v>25</v>
      </c>
      <c r="K3787" t="s">
        <v>154</v>
      </c>
      <c r="L3787" t="s">
        <v>14</v>
      </c>
      <c r="M3787" s="5">
        <v>1191.03</v>
      </c>
    </row>
    <row r="3788" spans="1:13" x14ac:dyDescent="0.2">
      <c r="A3788" s="2">
        <v>44976</v>
      </c>
      <c r="B3788" s="3">
        <f t="shared" si="179"/>
        <v>2023</v>
      </c>
      <c r="C3788" t="str">
        <f t="shared" si="177"/>
        <v>2022-2023</v>
      </c>
      <c r="D3788" t="s">
        <v>148</v>
      </c>
      <c r="E3788" t="s">
        <v>34</v>
      </c>
      <c r="F3788" t="str">
        <f t="shared" si="178"/>
        <v>Queensland</v>
      </c>
      <c r="G3788" t="s">
        <v>35</v>
      </c>
      <c r="H3788">
        <v>4802</v>
      </c>
      <c r="I3788" t="s">
        <v>11</v>
      </c>
      <c r="J3788" t="s">
        <v>36</v>
      </c>
      <c r="K3788" t="s">
        <v>149</v>
      </c>
      <c r="L3788" t="s">
        <v>15</v>
      </c>
      <c r="M3788" s="5">
        <v>1191.32</v>
      </c>
    </row>
    <row r="3789" spans="1:13" x14ac:dyDescent="0.2">
      <c r="A3789" s="2">
        <v>45479</v>
      </c>
      <c r="B3789" s="3">
        <f t="shared" si="179"/>
        <v>2025</v>
      </c>
      <c r="C3789" t="str">
        <f t="shared" si="177"/>
        <v>2024-2025</v>
      </c>
      <c r="D3789" t="s">
        <v>147</v>
      </c>
      <c r="E3789" t="s">
        <v>122</v>
      </c>
      <c r="F3789" t="str">
        <f t="shared" si="178"/>
        <v>New South Wales</v>
      </c>
      <c r="G3789" t="s">
        <v>10</v>
      </c>
      <c r="H3789">
        <v>2650</v>
      </c>
      <c r="I3789" t="s">
        <v>11</v>
      </c>
      <c r="J3789" t="s">
        <v>25</v>
      </c>
      <c r="K3789" t="s">
        <v>157</v>
      </c>
      <c r="L3789" t="s">
        <v>22</v>
      </c>
      <c r="M3789" s="5">
        <v>1191.7600000000002</v>
      </c>
    </row>
    <row r="3790" spans="1:13" x14ac:dyDescent="0.2">
      <c r="A3790" s="2">
        <v>45396</v>
      </c>
      <c r="B3790" s="3">
        <f t="shared" si="179"/>
        <v>2024</v>
      </c>
      <c r="C3790" t="str">
        <f t="shared" si="177"/>
        <v>2023-2024</v>
      </c>
      <c r="D3790" t="s">
        <v>147</v>
      </c>
      <c r="E3790" t="s">
        <v>109</v>
      </c>
      <c r="F3790" t="str">
        <f t="shared" si="178"/>
        <v>New South Wales</v>
      </c>
      <c r="G3790" t="s">
        <v>10</v>
      </c>
      <c r="H3790">
        <v>2480</v>
      </c>
      <c r="I3790" t="s">
        <v>11</v>
      </c>
      <c r="J3790" t="s">
        <v>68</v>
      </c>
      <c r="K3790" t="s">
        <v>154</v>
      </c>
      <c r="L3790" t="s">
        <v>14</v>
      </c>
      <c r="M3790" s="5">
        <v>1194.6299999999999</v>
      </c>
    </row>
    <row r="3791" spans="1:13" x14ac:dyDescent="0.2">
      <c r="A3791" s="2">
        <v>44945</v>
      </c>
      <c r="B3791" s="3">
        <f t="shared" si="179"/>
        <v>2023</v>
      </c>
      <c r="C3791" t="str">
        <f t="shared" si="177"/>
        <v>2022-2023</v>
      </c>
      <c r="D3791" t="s">
        <v>148</v>
      </c>
      <c r="E3791" t="s">
        <v>127</v>
      </c>
      <c r="F3791" t="str">
        <f t="shared" si="178"/>
        <v>New South Wales</v>
      </c>
      <c r="G3791" t="s">
        <v>10</v>
      </c>
      <c r="H3791">
        <v>2131</v>
      </c>
      <c r="I3791" t="s">
        <v>11</v>
      </c>
      <c r="J3791" t="s">
        <v>27</v>
      </c>
      <c r="K3791" t="s">
        <v>149</v>
      </c>
      <c r="L3791" t="s">
        <v>15</v>
      </c>
      <c r="M3791" s="5">
        <v>1198.1999999999998</v>
      </c>
    </row>
    <row r="3792" spans="1:13" x14ac:dyDescent="0.2">
      <c r="A3792" s="2">
        <v>45298</v>
      </c>
      <c r="B3792" s="3">
        <f t="shared" si="179"/>
        <v>2024</v>
      </c>
      <c r="C3792" t="str">
        <f t="shared" si="177"/>
        <v>2023-2024</v>
      </c>
      <c r="D3792" t="s">
        <v>147</v>
      </c>
      <c r="E3792" t="s">
        <v>99</v>
      </c>
      <c r="F3792" t="str">
        <f t="shared" si="178"/>
        <v>Victoria</v>
      </c>
      <c r="G3792" t="s">
        <v>45</v>
      </c>
      <c r="H3792">
        <v>3148</v>
      </c>
      <c r="I3792" t="s">
        <v>11</v>
      </c>
      <c r="J3792" t="s">
        <v>63</v>
      </c>
      <c r="K3792" t="s">
        <v>156</v>
      </c>
      <c r="L3792" t="s">
        <v>17</v>
      </c>
      <c r="M3792" s="5">
        <v>1198.24</v>
      </c>
    </row>
    <row r="3793" spans="1:13" x14ac:dyDescent="0.2">
      <c r="A3793" s="2">
        <v>45478</v>
      </c>
      <c r="B3793" s="3">
        <f t="shared" si="179"/>
        <v>2025</v>
      </c>
      <c r="C3793" t="str">
        <f t="shared" si="177"/>
        <v>2024-2025</v>
      </c>
      <c r="D3793" t="s">
        <v>147</v>
      </c>
      <c r="E3793" t="s">
        <v>92</v>
      </c>
      <c r="F3793" t="str">
        <f t="shared" si="178"/>
        <v>Queensland</v>
      </c>
      <c r="G3793" t="s">
        <v>35</v>
      </c>
      <c r="H3793">
        <v>4068</v>
      </c>
      <c r="I3793" t="s">
        <v>11</v>
      </c>
      <c r="J3793" t="s">
        <v>43</v>
      </c>
      <c r="K3793" t="s">
        <v>157</v>
      </c>
      <c r="L3793" t="s">
        <v>22</v>
      </c>
      <c r="M3793" s="5">
        <v>1199.75</v>
      </c>
    </row>
    <row r="3794" spans="1:13" x14ac:dyDescent="0.2">
      <c r="A3794" s="2">
        <v>45595</v>
      </c>
      <c r="B3794" s="3">
        <f t="shared" si="179"/>
        <v>2025</v>
      </c>
      <c r="C3794" t="str">
        <f t="shared" si="177"/>
        <v>2024-2025</v>
      </c>
      <c r="D3794" t="s">
        <v>147</v>
      </c>
      <c r="E3794" t="s">
        <v>99</v>
      </c>
      <c r="F3794" t="str">
        <f t="shared" si="178"/>
        <v>Victoria</v>
      </c>
      <c r="G3794" t="s">
        <v>45</v>
      </c>
      <c r="H3794">
        <v>3148</v>
      </c>
      <c r="I3794" t="s">
        <v>11</v>
      </c>
      <c r="J3794" t="s">
        <v>63</v>
      </c>
      <c r="K3794" t="s">
        <v>154</v>
      </c>
      <c r="L3794" t="s">
        <v>14</v>
      </c>
      <c r="M3794" s="5">
        <v>1203.6600000000001</v>
      </c>
    </row>
    <row r="3795" spans="1:13" x14ac:dyDescent="0.2">
      <c r="A3795" s="2">
        <v>45610</v>
      </c>
      <c r="B3795" s="3">
        <f t="shared" si="179"/>
        <v>2025</v>
      </c>
      <c r="C3795" t="str">
        <f t="shared" si="177"/>
        <v>2024-2025</v>
      </c>
      <c r="D3795" t="s">
        <v>147</v>
      </c>
      <c r="E3795" t="s">
        <v>50</v>
      </c>
      <c r="F3795" t="str">
        <f t="shared" si="178"/>
        <v>Queensland</v>
      </c>
      <c r="G3795" t="s">
        <v>35</v>
      </c>
      <c r="H3795">
        <v>4703</v>
      </c>
      <c r="I3795" t="s">
        <v>11</v>
      </c>
      <c r="J3795" t="s">
        <v>51</v>
      </c>
      <c r="K3795" t="s">
        <v>153</v>
      </c>
      <c r="L3795" t="s">
        <v>16</v>
      </c>
      <c r="M3795" s="5">
        <v>1207.02</v>
      </c>
    </row>
    <row r="3796" spans="1:13" x14ac:dyDescent="0.2">
      <c r="A3796" s="2">
        <v>44997</v>
      </c>
      <c r="B3796" s="3">
        <f t="shared" si="179"/>
        <v>2023</v>
      </c>
      <c r="C3796" t="str">
        <f t="shared" si="177"/>
        <v>2022-2023</v>
      </c>
      <c r="D3796" t="s">
        <v>147</v>
      </c>
      <c r="E3796" t="s">
        <v>92</v>
      </c>
      <c r="F3796" t="str">
        <f t="shared" si="178"/>
        <v>Queensland</v>
      </c>
      <c r="G3796" t="s">
        <v>35</v>
      </c>
      <c r="H3796">
        <v>4068</v>
      </c>
      <c r="I3796" t="s">
        <v>11</v>
      </c>
      <c r="J3796" t="s">
        <v>43</v>
      </c>
      <c r="K3796" t="s">
        <v>154</v>
      </c>
      <c r="L3796" t="s">
        <v>14</v>
      </c>
      <c r="M3796" s="5">
        <v>1207.94</v>
      </c>
    </row>
    <row r="3797" spans="1:13" x14ac:dyDescent="0.2">
      <c r="A3797" s="2">
        <v>45480</v>
      </c>
      <c r="B3797" s="3">
        <f t="shared" si="179"/>
        <v>2025</v>
      </c>
      <c r="C3797" t="str">
        <f t="shared" si="177"/>
        <v>2024-2025</v>
      </c>
      <c r="D3797" t="s">
        <v>147</v>
      </c>
      <c r="E3797" t="s">
        <v>92</v>
      </c>
      <c r="F3797" t="str">
        <f t="shared" si="178"/>
        <v>Queensland</v>
      </c>
      <c r="G3797" t="s">
        <v>35</v>
      </c>
      <c r="H3797">
        <v>4068</v>
      </c>
      <c r="I3797" t="s">
        <v>11</v>
      </c>
      <c r="J3797" t="s">
        <v>43</v>
      </c>
      <c r="K3797" t="s">
        <v>156</v>
      </c>
      <c r="L3797" t="s">
        <v>17</v>
      </c>
      <c r="M3797" s="5">
        <v>1209.1500000000001</v>
      </c>
    </row>
    <row r="3798" spans="1:13" x14ac:dyDescent="0.2">
      <c r="A3798" s="2">
        <v>45446</v>
      </c>
      <c r="B3798" s="3">
        <f t="shared" si="179"/>
        <v>2024</v>
      </c>
      <c r="C3798" t="str">
        <f t="shared" si="177"/>
        <v>2023-2024</v>
      </c>
      <c r="D3798" t="s">
        <v>148</v>
      </c>
      <c r="E3798" t="s">
        <v>61</v>
      </c>
      <c r="F3798" t="str">
        <f t="shared" si="178"/>
        <v>New South Wales</v>
      </c>
      <c r="G3798" t="s">
        <v>10</v>
      </c>
      <c r="H3798">
        <v>2539</v>
      </c>
      <c r="I3798" t="s">
        <v>11</v>
      </c>
      <c r="J3798" t="s">
        <v>58</v>
      </c>
      <c r="K3798" t="s">
        <v>153</v>
      </c>
      <c r="L3798" t="s">
        <v>16</v>
      </c>
      <c r="M3798" s="5">
        <v>1211.1400000000001</v>
      </c>
    </row>
    <row r="3799" spans="1:13" x14ac:dyDescent="0.2">
      <c r="A3799" s="2">
        <v>45513</v>
      </c>
      <c r="B3799" s="3">
        <f t="shared" si="179"/>
        <v>2025</v>
      </c>
      <c r="C3799" t="str">
        <f t="shared" si="177"/>
        <v>2024-2025</v>
      </c>
      <c r="D3799" t="s">
        <v>147</v>
      </c>
      <c r="E3799" t="s">
        <v>99</v>
      </c>
      <c r="F3799" t="str">
        <f t="shared" si="178"/>
        <v>Victoria</v>
      </c>
      <c r="G3799" t="s">
        <v>45</v>
      </c>
      <c r="H3799">
        <v>3148</v>
      </c>
      <c r="I3799" t="s">
        <v>11</v>
      </c>
      <c r="J3799" t="s">
        <v>63</v>
      </c>
      <c r="K3799" t="s">
        <v>154</v>
      </c>
      <c r="L3799" t="s">
        <v>14</v>
      </c>
      <c r="M3799" s="5">
        <v>1211.68</v>
      </c>
    </row>
    <row r="3800" spans="1:13" x14ac:dyDescent="0.2">
      <c r="A3800" s="2">
        <v>45290</v>
      </c>
      <c r="B3800" s="3">
        <f t="shared" si="179"/>
        <v>2024</v>
      </c>
      <c r="C3800" t="str">
        <f t="shared" si="177"/>
        <v>2023-2024</v>
      </c>
      <c r="D3800" t="s">
        <v>147</v>
      </c>
      <c r="E3800" t="s">
        <v>115</v>
      </c>
      <c r="F3800" t="str">
        <f t="shared" si="178"/>
        <v>Western Australia</v>
      </c>
      <c r="G3800" t="s">
        <v>48</v>
      </c>
      <c r="H3800">
        <v>6280</v>
      </c>
      <c r="I3800" t="s">
        <v>11</v>
      </c>
      <c r="J3800" t="s">
        <v>94</v>
      </c>
      <c r="K3800" t="s">
        <v>19</v>
      </c>
      <c r="L3800" t="s">
        <v>23</v>
      </c>
      <c r="M3800" s="5">
        <v>1212.0899999999999</v>
      </c>
    </row>
    <row r="3801" spans="1:13" x14ac:dyDescent="0.2">
      <c r="A3801" s="2">
        <v>45396</v>
      </c>
      <c r="B3801" s="3">
        <f t="shared" si="179"/>
        <v>2024</v>
      </c>
      <c r="C3801" t="str">
        <f t="shared" si="177"/>
        <v>2023-2024</v>
      </c>
      <c r="D3801" t="s">
        <v>147</v>
      </c>
      <c r="E3801" t="s">
        <v>57</v>
      </c>
      <c r="F3801" t="str">
        <f t="shared" si="178"/>
        <v>New South Wales</v>
      </c>
      <c r="G3801" t="s">
        <v>10</v>
      </c>
      <c r="H3801">
        <v>2560</v>
      </c>
      <c r="I3801" t="s">
        <v>11</v>
      </c>
      <c r="J3801" t="s">
        <v>58</v>
      </c>
      <c r="K3801" t="s">
        <v>149</v>
      </c>
      <c r="L3801" t="s">
        <v>15</v>
      </c>
      <c r="M3801" s="5">
        <v>1212.42</v>
      </c>
    </row>
    <row r="3802" spans="1:13" x14ac:dyDescent="0.2">
      <c r="A3802" s="2">
        <v>45088</v>
      </c>
      <c r="B3802" s="3">
        <f t="shared" si="179"/>
        <v>2023</v>
      </c>
      <c r="C3802" t="str">
        <f t="shared" si="177"/>
        <v>2022-2023</v>
      </c>
      <c r="D3802" t="s">
        <v>147</v>
      </c>
      <c r="E3802" t="s">
        <v>47</v>
      </c>
      <c r="F3802" t="str">
        <f t="shared" si="178"/>
        <v>Western Australia</v>
      </c>
      <c r="G3802" t="s">
        <v>48</v>
      </c>
      <c r="H3802">
        <v>6030</v>
      </c>
      <c r="I3802" t="s">
        <v>11</v>
      </c>
      <c r="J3802" t="s">
        <v>49</v>
      </c>
      <c r="K3802" t="s">
        <v>151</v>
      </c>
      <c r="L3802" t="s">
        <v>21</v>
      </c>
      <c r="M3802" s="5">
        <v>1213.28</v>
      </c>
    </row>
    <row r="3803" spans="1:13" x14ac:dyDescent="0.2">
      <c r="A3803" s="2">
        <v>45412</v>
      </c>
      <c r="B3803" s="3">
        <f t="shared" si="179"/>
        <v>2024</v>
      </c>
      <c r="C3803" t="str">
        <f t="shared" si="177"/>
        <v>2023-2024</v>
      </c>
      <c r="D3803" t="s">
        <v>148</v>
      </c>
      <c r="E3803" t="s">
        <v>87</v>
      </c>
      <c r="F3803" t="str">
        <f t="shared" si="178"/>
        <v>New South Wales</v>
      </c>
      <c r="G3803" t="s">
        <v>10</v>
      </c>
      <c r="H3803">
        <v>2790</v>
      </c>
      <c r="I3803" t="s">
        <v>11</v>
      </c>
      <c r="J3803" t="s">
        <v>25</v>
      </c>
      <c r="K3803" t="s">
        <v>151</v>
      </c>
      <c r="L3803" t="s">
        <v>21</v>
      </c>
      <c r="M3803" s="5">
        <v>1214.6100000000001</v>
      </c>
    </row>
    <row r="3804" spans="1:13" x14ac:dyDescent="0.2">
      <c r="A3804" s="2">
        <v>45406</v>
      </c>
      <c r="B3804" s="3">
        <f t="shared" si="179"/>
        <v>2024</v>
      </c>
      <c r="C3804" t="str">
        <f t="shared" si="177"/>
        <v>2023-2024</v>
      </c>
      <c r="D3804" t="s">
        <v>147</v>
      </c>
      <c r="E3804" t="s">
        <v>107</v>
      </c>
      <c r="F3804" t="str">
        <f t="shared" si="178"/>
        <v>Queensland</v>
      </c>
      <c r="G3804" t="s">
        <v>35</v>
      </c>
      <c r="H3804">
        <v>4220</v>
      </c>
      <c r="I3804" t="s">
        <v>11</v>
      </c>
      <c r="J3804" t="s">
        <v>104</v>
      </c>
      <c r="K3804" t="s">
        <v>151</v>
      </c>
      <c r="L3804" t="s">
        <v>21</v>
      </c>
      <c r="M3804" s="5">
        <v>1215.47</v>
      </c>
    </row>
    <row r="3805" spans="1:13" x14ac:dyDescent="0.2">
      <c r="A3805" s="2">
        <v>45318</v>
      </c>
      <c r="B3805" s="3">
        <f t="shared" si="179"/>
        <v>2024</v>
      </c>
      <c r="C3805" t="str">
        <f t="shared" si="177"/>
        <v>2023-2024</v>
      </c>
      <c r="D3805" t="s">
        <v>148</v>
      </c>
      <c r="E3805" t="s">
        <v>108</v>
      </c>
      <c r="F3805" t="str">
        <f t="shared" si="178"/>
        <v>Victoria</v>
      </c>
      <c r="G3805" t="s">
        <v>45</v>
      </c>
      <c r="H3805">
        <v>3018</v>
      </c>
      <c r="I3805" t="s">
        <v>11</v>
      </c>
      <c r="J3805" t="s">
        <v>46</v>
      </c>
      <c r="K3805" t="s">
        <v>154</v>
      </c>
      <c r="L3805" t="s">
        <v>14</v>
      </c>
      <c r="M3805" s="5">
        <v>1217.6699999999998</v>
      </c>
    </row>
    <row r="3806" spans="1:13" x14ac:dyDescent="0.2">
      <c r="A3806" s="2">
        <v>45554</v>
      </c>
      <c r="B3806" s="3">
        <f t="shared" si="179"/>
        <v>2025</v>
      </c>
      <c r="C3806" t="str">
        <f t="shared" si="177"/>
        <v>2024-2025</v>
      </c>
      <c r="D3806" t="s">
        <v>147</v>
      </c>
      <c r="E3806" t="s">
        <v>115</v>
      </c>
      <c r="F3806" t="str">
        <f t="shared" si="178"/>
        <v>Western Australia</v>
      </c>
      <c r="G3806" t="s">
        <v>48</v>
      </c>
      <c r="H3806">
        <v>6280</v>
      </c>
      <c r="I3806" t="s">
        <v>11</v>
      </c>
      <c r="J3806" t="s">
        <v>94</v>
      </c>
      <c r="K3806" t="s">
        <v>150</v>
      </c>
      <c r="L3806" t="s">
        <v>18</v>
      </c>
      <c r="M3806" s="5">
        <v>1219.3799999999999</v>
      </c>
    </row>
    <row r="3807" spans="1:13" x14ac:dyDescent="0.2">
      <c r="A3807" s="2">
        <v>45479</v>
      </c>
      <c r="B3807" s="3">
        <f t="shared" si="179"/>
        <v>2025</v>
      </c>
      <c r="C3807" t="str">
        <f t="shared" si="177"/>
        <v>2024-2025</v>
      </c>
      <c r="D3807" t="s">
        <v>147</v>
      </c>
      <c r="E3807" t="s">
        <v>115</v>
      </c>
      <c r="F3807" t="str">
        <f t="shared" si="178"/>
        <v>Western Australia</v>
      </c>
      <c r="G3807" t="s">
        <v>48</v>
      </c>
      <c r="H3807">
        <v>6280</v>
      </c>
      <c r="I3807" t="s">
        <v>11</v>
      </c>
      <c r="J3807" t="s">
        <v>94</v>
      </c>
      <c r="K3807" t="s">
        <v>153</v>
      </c>
      <c r="L3807" t="s">
        <v>16</v>
      </c>
      <c r="M3807" s="5">
        <v>1224.49</v>
      </c>
    </row>
    <row r="3808" spans="1:13" x14ac:dyDescent="0.2">
      <c r="A3808" s="2">
        <v>45423</v>
      </c>
      <c r="B3808" s="3">
        <f t="shared" si="179"/>
        <v>2024</v>
      </c>
      <c r="C3808" t="str">
        <f t="shared" si="177"/>
        <v>2023-2024</v>
      </c>
      <c r="D3808" t="s">
        <v>147</v>
      </c>
      <c r="E3808" t="s">
        <v>102</v>
      </c>
      <c r="F3808" t="str">
        <f t="shared" si="178"/>
        <v>Queensland</v>
      </c>
      <c r="G3808" t="s">
        <v>35</v>
      </c>
      <c r="H3808">
        <v>4870</v>
      </c>
      <c r="I3808" t="s">
        <v>11</v>
      </c>
      <c r="J3808" t="s">
        <v>36</v>
      </c>
      <c r="K3808" t="s">
        <v>153</v>
      </c>
      <c r="L3808" t="s">
        <v>16</v>
      </c>
      <c r="M3808" s="5">
        <v>1233.97</v>
      </c>
    </row>
    <row r="3809" spans="1:13" x14ac:dyDescent="0.2">
      <c r="A3809" s="2">
        <v>45237</v>
      </c>
      <c r="B3809" s="3">
        <f t="shared" si="179"/>
        <v>2024</v>
      </c>
      <c r="C3809" t="str">
        <f t="shared" si="177"/>
        <v>2023-2024</v>
      </c>
      <c r="D3809" t="s">
        <v>147</v>
      </c>
      <c r="E3809" t="s">
        <v>110</v>
      </c>
      <c r="F3809" t="str">
        <f t="shared" si="178"/>
        <v>Queensland</v>
      </c>
      <c r="G3809" t="s">
        <v>35</v>
      </c>
      <c r="H3809">
        <v>4680</v>
      </c>
      <c r="I3809" t="s">
        <v>11</v>
      </c>
      <c r="J3809" t="s">
        <v>51</v>
      </c>
      <c r="K3809" t="s">
        <v>149</v>
      </c>
      <c r="L3809" t="s">
        <v>15</v>
      </c>
      <c r="M3809" s="5">
        <v>1235.45</v>
      </c>
    </row>
    <row r="3810" spans="1:13" x14ac:dyDescent="0.2">
      <c r="A3810" s="2">
        <v>45382</v>
      </c>
      <c r="B3810" s="3">
        <f t="shared" si="179"/>
        <v>2024</v>
      </c>
      <c r="C3810" t="str">
        <f t="shared" si="177"/>
        <v>2023-2024</v>
      </c>
      <c r="D3810" t="s">
        <v>147</v>
      </c>
      <c r="E3810" t="s">
        <v>65</v>
      </c>
      <c r="F3810" t="str">
        <f t="shared" si="178"/>
        <v>New South Wales</v>
      </c>
      <c r="G3810" t="s">
        <v>10</v>
      </c>
      <c r="H3810">
        <v>2541</v>
      </c>
      <c r="I3810" t="s">
        <v>11</v>
      </c>
      <c r="J3810" t="s">
        <v>58</v>
      </c>
      <c r="K3810" t="s">
        <v>156</v>
      </c>
      <c r="L3810" t="s">
        <v>17</v>
      </c>
      <c r="M3810" s="5">
        <v>1238.4000000000001</v>
      </c>
    </row>
    <row r="3811" spans="1:13" x14ac:dyDescent="0.2">
      <c r="A3811" s="2">
        <v>45046</v>
      </c>
      <c r="B3811" s="3">
        <f t="shared" si="179"/>
        <v>2023</v>
      </c>
      <c r="C3811" t="str">
        <f t="shared" si="177"/>
        <v>2022-2023</v>
      </c>
      <c r="D3811" t="s">
        <v>147</v>
      </c>
      <c r="E3811" t="s">
        <v>143</v>
      </c>
      <c r="F3811" t="str">
        <f t="shared" si="178"/>
        <v>New South Wales</v>
      </c>
      <c r="G3811" t="s">
        <v>10</v>
      </c>
      <c r="H3811">
        <v>2154</v>
      </c>
      <c r="I3811" t="s">
        <v>11</v>
      </c>
      <c r="J3811" t="s">
        <v>27</v>
      </c>
      <c r="K3811" t="s">
        <v>156</v>
      </c>
      <c r="L3811" t="s">
        <v>17</v>
      </c>
      <c r="M3811" s="5">
        <v>1239.77</v>
      </c>
    </row>
    <row r="3812" spans="1:13" x14ac:dyDescent="0.2">
      <c r="A3812" s="2">
        <v>45280</v>
      </c>
      <c r="B3812" s="3">
        <f t="shared" si="179"/>
        <v>2024</v>
      </c>
      <c r="C3812" t="str">
        <f t="shared" si="177"/>
        <v>2023-2024</v>
      </c>
      <c r="D3812" t="s">
        <v>147</v>
      </c>
      <c r="E3812" t="s">
        <v>88</v>
      </c>
      <c r="F3812" t="str">
        <f t="shared" si="178"/>
        <v>South Australia</v>
      </c>
      <c r="G3812" t="s">
        <v>32</v>
      </c>
      <c r="H3812">
        <v>5011</v>
      </c>
      <c r="I3812" t="s">
        <v>11</v>
      </c>
      <c r="J3812" t="s">
        <v>33</v>
      </c>
      <c r="K3812" t="s">
        <v>150</v>
      </c>
      <c r="L3812" t="s">
        <v>18</v>
      </c>
      <c r="M3812" s="5">
        <v>1242.19</v>
      </c>
    </row>
    <row r="3813" spans="1:13" x14ac:dyDescent="0.2">
      <c r="A3813" s="2">
        <v>45081</v>
      </c>
      <c r="B3813" s="3">
        <f t="shared" si="179"/>
        <v>2023</v>
      </c>
      <c r="C3813" t="str">
        <f t="shared" si="177"/>
        <v>2022-2023</v>
      </c>
      <c r="D3813" t="s">
        <v>147</v>
      </c>
      <c r="E3813" t="s">
        <v>140</v>
      </c>
      <c r="F3813" t="str">
        <f t="shared" si="178"/>
        <v>Tasmania</v>
      </c>
      <c r="G3813" t="s">
        <v>70</v>
      </c>
      <c r="H3813">
        <v>7320</v>
      </c>
      <c r="I3813" t="s">
        <v>11</v>
      </c>
      <c r="J3813" t="s">
        <v>71</v>
      </c>
      <c r="K3813" t="s">
        <v>151</v>
      </c>
      <c r="L3813" t="s">
        <v>21</v>
      </c>
      <c r="M3813" s="5">
        <v>1243.44</v>
      </c>
    </row>
    <row r="3814" spans="1:13" x14ac:dyDescent="0.2">
      <c r="A3814" s="2">
        <v>45144</v>
      </c>
      <c r="B3814" s="3">
        <f t="shared" si="179"/>
        <v>2024</v>
      </c>
      <c r="C3814" t="str">
        <f t="shared" si="177"/>
        <v>2023-2024</v>
      </c>
      <c r="D3814" t="s">
        <v>147</v>
      </c>
      <c r="E3814" t="s">
        <v>117</v>
      </c>
      <c r="F3814" t="str">
        <f t="shared" si="178"/>
        <v>Queensland</v>
      </c>
      <c r="G3814" t="s">
        <v>35</v>
      </c>
      <c r="H3814">
        <v>4119</v>
      </c>
      <c r="I3814" t="s">
        <v>11</v>
      </c>
      <c r="J3814" t="s">
        <v>43</v>
      </c>
      <c r="K3814" t="s">
        <v>156</v>
      </c>
      <c r="L3814" t="s">
        <v>17</v>
      </c>
      <c r="M3814" s="5">
        <v>1245.8799999999999</v>
      </c>
    </row>
    <row r="3815" spans="1:13" x14ac:dyDescent="0.2">
      <c r="A3815" s="2">
        <v>45135</v>
      </c>
      <c r="B3815" s="3">
        <f t="shared" si="179"/>
        <v>2024</v>
      </c>
      <c r="C3815" t="str">
        <f t="shared" si="177"/>
        <v>2023-2024</v>
      </c>
      <c r="D3815" t="s">
        <v>148</v>
      </c>
      <c r="E3815" t="s">
        <v>28</v>
      </c>
      <c r="F3815" t="str">
        <f t="shared" si="178"/>
        <v>Northern Territory</v>
      </c>
      <c r="G3815" t="s">
        <v>29</v>
      </c>
      <c r="H3815">
        <v>800</v>
      </c>
      <c r="I3815" t="s">
        <v>11</v>
      </c>
      <c r="J3815" t="s">
        <v>30</v>
      </c>
      <c r="K3815" t="s">
        <v>153</v>
      </c>
      <c r="L3815" t="s">
        <v>16</v>
      </c>
      <c r="M3815" s="5">
        <v>1248.6600000000001</v>
      </c>
    </row>
    <row r="3816" spans="1:13" x14ac:dyDescent="0.2">
      <c r="A3816" s="2">
        <v>45468</v>
      </c>
      <c r="B3816" s="3">
        <f t="shared" si="179"/>
        <v>2024</v>
      </c>
      <c r="C3816" t="str">
        <f t="shared" si="177"/>
        <v>2023-2024</v>
      </c>
      <c r="D3816" t="s">
        <v>147</v>
      </c>
      <c r="E3816" t="s">
        <v>117</v>
      </c>
      <c r="F3816" t="str">
        <f t="shared" si="178"/>
        <v>Queensland</v>
      </c>
      <c r="G3816" t="s">
        <v>35</v>
      </c>
      <c r="H3816">
        <v>4119</v>
      </c>
      <c r="I3816" t="s">
        <v>11</v>
      </c>
      <c r="J3816" t="s">
        <v>43</v>
      </c>
      <c r="K3816" t="s">
        <v>156</v>
      </c>
      <c r="L3816" t="s">
        <v>17</v>
      </c>
      <c r="M3816" s="5">
        <v>1249.0400000000002</v>
      </c>
    </row>
    <row r="3817" spans="1:13" x14ac:dyDescent="0.2">
      <c r="A3817" s="2">
        <v>45607</v>
      </c>
      <c r="B3817" s="3">
        <f t="shared" si="179"/>
        <v>2025</v>
      </c>
      <c r="C3817" t="str">
        <f t="shared" si="177"/>
        <v>2024-2025</v>
      </c>
      <c r="D3817" t="s">
        <v>148</v>
      </c>
      <c r="E3817" t="s">
        <v>87</v>
      </c>
      <c r="F3817" t="str">
        <f t="shared" si="178"/>
        <v>New South Wales</v>
      </c>
      <c r="G3817" t="s">
        <v>10</v>
      </c>
      <c r="H3817">
        <v>2790</v>
      </c>
      <c r="I3817" t="s">
        <v>11</v>
      </c>
      <c r="J3817" t="s">
        <v>25</v>
      </c>
      <c r="K3817" t="s">
        <v>149</v>
      </c>
      <c r="L3817" t="s">
        <v>15</v>
      </c>
      <c r="M3817" s="5">
        <v>1250.54</v>
      </c>
    </row>
    <row r="3818" spans="1:13" x14ac:dyDescent="0.2">
      <c r="A3818" s="2">
        <v>45267</v>
      </c>
      <c r="B3818" s="3">
        <f t="shared" si="179"/>
        <v>2024</v>
      </c>
      <c r="C3818" t="str">
        <f t="shared" si="177"/>
        <v>2023-2024</v>
      </c>
      <c r="D3818" t="s">
        <v>147</v>
      </c>
      <c r="E3818" t="s">
        <v>139</v>
      </c>
      <c r="F3818" t="str">
        <f t="shared" si="178"/>
        <v>New South Wales</v>
      </c>
      <c r="G3818" t="s">
        <v>10</v>
      </c>
      <c r="H3818">
        <v>2020</v>
      </c>
      <c r="I3818" t="s">
        <v>11</v>
      </c>
      <c r="J3818" t="s">
        <v>12</v>
      </c>
      <c r="K3818" t="s">
        <v>150</v>
      </c>
      <c r="L3818" t="s">
        <v>18</v>
      </c>
      <c r="M3818" s="5">
        <v>1252.6200000000001</v>
      </c>
    </row>
    <row r="3819" spans="1:13" x14ac:dyDescent="0.2">
      <c r="A3819" s="2">
        <v>45097</v>
      </c>
      <c r="B3819" s="3">
        <f t="shared" si="179"/>
        <v>2023</v>
      </c>
      <c r="C3819" t="str">
        <f t="shared" si="177"/>
        <v>2022-2023</v>
      </c>
      <c r="D3819" t="s">
        <v>148</v>
      </c>
      <c r="E3819" t="s">
        <v>40</v>
      </c>
      <c r="F3819" t="str">
        <f t="shared" si="178"/>
        <v>New South Wales</v>
      </c>
      <c r="G3819" t="s">
        <v>10</v>
      </c>
      <c r="H3819">
        <v>2116</v>
      </c>
      <c r="I3819" t="s">
        <v>11</v>
      </c>
      <c r="J3819" t="s">
        <v>27</v>
      </c>
      <c r="K3819" t="s">
        <v>150</v>
      </c>
      <c r="L3819" t="s">
        <v>18</v>
      </c>
      <c r="M3819" s="5">
        <v>1253.29</v>
      </c>
    </row>
    <row r="3820" spans="1:13" x14ac:dyDescent="0.2">
      <c r="A3820" s="2">
        <v>45260</v>
      </c>
      <c r="B3820" s="3">
        <f t="shared" si="179"/>
        <v>2024</v>
      </c>
      <c r="C3820" t="str">
        <f t="shared" si="177"/>
        <v>2023-2024</v>
      </c>
      <c r="D3820" t="s">
        <v>148</v>
      </c>
      <c r="E3820" t="s">
        <v>124</v>
      </c>
      <c r="F3820" t="str">
        <f t="shared" si="178"/>
        <v>New South Wales</v>
      </c>
      <c r="G3820" t="s">
        <v>10</v>
      </c>
      <c r="H3820">
        <v>2015</v>
      </c>
      <c r="I3820" t="s">
        <v>11</v>
      </c>
      <c r="J3820" t="s">
        <v>12</v>
      </c>
      <c r="K3820" t="s">
        <v>150</v>
      </c>
      <c r="L3820" t="s">
        <v>18</v>
      </c>
      <c r="M3820" s="5">
        <v>1254.3599999999999</v>
      </c>
    </row>
    <row r="3821" spans="1:13" x14ac:dyDescent="0.2">
      <c r="A3821" s="2">
        <v>44977</v>
      </c>
      <c r="B3821" s="3">
        <f t="shared" si="179"/>
        <v>2023</v>
      </c>
      <c r="C3821" t="str">
        <f t="shared" si="177"/>
        <v>2022-2023</v>
      </c>
      <c r="D3821" t="s">
        <v>148</v>
      </c>
      <c r="E3821" t="s">
        <v>111</v>
      </c>
      <c r="F3821" t="str">
        <f t="shared" si="178"/>
        <v>New South Wales</v>
      </c>
      <c r="G3821" t="s">
        <v>10</v>
      </c>
      <c r="H3821">
        <v>2120</v>
      </c>
      <c r="I3821" t="s">
        <v>11</v>
      </c>
      <c r="J3821" t="s">
        <v>27</v>
      </c>
      <c r="K3821" t="s">
        <v>151</v>
      </c>
      <c r="L3821" t="s">
        <v>21</v>
      </c>
      <c r="M3821" s="5">
        <v>1254.73</v>
      </c>
    </row>
    <row r="3822" spans="1:13" x14ac:dyDescent="0.2">
      <c r="A3822" s="2">
        <v>45296</v>
      </c>
      <c r="B3822" s="3">
        <f t="shared" si="179"/>
        <v>2024</v>
      </c>
      <c r="C3822" t="str">
        <f t="shared" si="177"/>
        <v>2023-2024</v>
      </c>
      <c r="D3822" t="s">
        <v>147</v>
      </c>
      <c r="E3822" t="s">
        <v>62</v>
      </c>
      <c r="F3822" t="str">
        <f t="shared" si="178"/>
        <v>Victoria</v>
      </c>
      <c r="G3822" t="s">
        <v>45</v>
      </c>
      <c r="H3822">
        <v>3134</v>
      </c>
      <c r="I3822" t="s">
        <v>11</v>
      </c>
      <c r="J3822" t="s">
        <v>63</v>
      </c>
      <c r="K3822" t="s">
        <v>151</v>
      </c>
      <c r="L3822" t="s">
        <v>21</v>
      </c>
      <c r="M3822" s="5">
        <v>1254.78</v>
      </c>
    </row>
    <row r="3823" spans="1:13" x14ac:dyDescent="0.2">
      <c r="A3823" s="2">
        <v>45513</v>
      </c>
      <c r="B3823" s="3">
        <f t="shared" si="179"/>
        <v>2025</v>
      </c>
      <c r="C3823" t="str">
        <f t="shared" si="177"/>
        <v>2024-2025</v>
      </c>
      <c r="D3823" t="s">
        <v>147</v>
      </c>
      <c r="E3823" t="s">
        <v>57</v>
      </c>
      <c r="F3823" t="str">
        <f t="shared" si="178"/>
        <v>New South Wales</v>
      </c>
      <c r="G3823" t="s">
        <v>10</v>
      </c>
      <c r="H3823">
        <v>2560</v>
      </c>
      <c r="I3823" t="s">
        <v>11</v>
      </c>
      <c r="J3823" t="s">
        <v>58</v>
      </c>
      <c r="K3823" t="s">
        <v>154</v>
      </c>
      <c r="L3823" t="s">
        <v>14</v>
      </c>
      <c r="M3823" s="5">
        <v>1257.97</v>
      </c>
    </row>
    <row r="3824" spans="1:13" x14ac:dyDescent="0.2">
      <c r="A3824" s="2">
        <v>45028</v>
      </c>
      <c r="B3824" s="3">
        <f t="shared" si="179"/>
        <v>2023</v>
      </c>
      <c r="C3824" t="str">
        <f t="shared" si="177"/>
        <v>2022-2023</v>
      </c>
      <c r="D3824" t="s">
        <v>148</v>
      </c>
      <c r="E3824" t="s">
        <v>64</v>
      </c>
      <c r="F3824" t="str">
        <f t="shared" si="178"/>
        <v>Victoria</v>
      </c>
      <c r="G3824" t="s">
        <v>45</v>
      </c>
      <c r="H3824">
        <v>3199</v>
      </c>
      <c r="I3824" t="s">
        <v>11</v>
      </c>
      <c r="J3824" t="s">
        <v>63</v>
      </c>
      <c r="K3824" t="s">
        <v>152</v>
      </c>
      <c r="L3824" t="s">
        <v>13</v>
      </c>
      <c r="M3824" s="5">
        <v>1261.9399999999996</v>
      </c>
    </row>
    <row r="3825" spans="1:13" x14ac:dyDescent="0.2">
      <c r="A3825" s="2">
        <v>45449</v>
      </c>
      <c r="B3825" s="3">
        <f t="shared" si="179"/>
        <v>2024</v>
      </c>
      <c r="C3825" t="str">
        <f t="shared" si="177"/>
        <v>2023-2024</v>
      </c>
      <c r="D3825" t="s">
        <v>148</v>
      </c>
      <c r="E3825" t="s">
        <v>87</v>
      </c>
      <c r="F3825" t="str">
        <f t="shared" si="178"/>
        <v>New South Wales</v>
      </c>
      <c r="G3825" t="s">
        <v>10</v>
      </c>
      <c r="H3825">
        <v>2790</v>
      </c>
      <c r="I3825" t="s">
        <v>11</v>
      </c>
      <c r="J3825" t="s">
        <v>25</v>
      </c>
      <c r="K3825" t="s">
        <v>151</v>
      </c>
      <c r="L3825" t="s">
        <v>21</v>
      </c>
      <c r="M3825" s="5">
        <v>1266.28</v>
      </c>
    </row>
    <row r="3826" spans="1:13" x14ac:dyDescent="0.2">
      <c r="A3826" s="2">
        <v>45518</v>
      </c>
      <c r="B3826" s="3">
        <f t="shared" si="179"/>
        <v>2025</v>
      </c>
      <c r="C3826" t="str">
        <f t="shared" si="177"/>
        <v>2024-2025</v>
      </c>
      <c r="D3826" t="s">
        <v>147</v>
      </c>
      <c r="E3826" t="s">
        <v>92</v>
      </c>
      <c r="F3826" t="str">
        <f t="shared" si="178"/>
        <v>Queensland</v>
      </c>
      <c r="G3826" t="s">
        <v>35</v>
      </c>
      <c r="H3826">
        <v>4068</v>
      </c>
      <c r="I3826" t="s">
        <v>11</v>
      </c>
      <c r="J3826" t="s">
        <v>43</v>
      </c>
      <c r="K3826" t="s">
        <v>150</v>
      </c>
      <c r="L3826" t="s">
        <v>18</v>
      </c>
      <c r="M3826" s="5">
        <v>1267.02</v>
      </c>
    </row>
    <row r="3827" spans="1:13" x14ac:dyDescent="0.2">
      <c r="A3827" s="2">
        <v>45105</v>
      </c>
      <c r="B3827" s="3">
        <f t="shared" si="179"/>
        <v>2023</v>
      </c>
      <c r="C3827" t="str">
        <f t="shared" si="177"/>
        <v>2022-2023</v>
      </c>
      <c r="D3827" t="s">
        <v>147</v>
      </c>
      <c r="E3827" t="s">
        <v>141</v>
      </c>
      <c r="F3827" t="str">
        <f t="shared" si="178"/>
        <v>Western Australia</v>
      </c>
      <c r="G3827" t="s">
        <v>48</v>
      </c>
      <c r="H3827">
        <v>6052</v>
      </c>
      <c r="I3827" t="s">
        <v>11</v>
      </c>
      <c r="J3827" t="s">
        <v>49</v>
      </c>
      <c r="K3827" t="s">
        <v>151</v>
      </c>
      <c r="L3827" t="s">
        <v>21</v>
      </c>
      <c r="M3827" s="5">
        <v>1267.2700000000002</v>
      </c>
    </row>
    <row r="3828" spans="1:13" x14ac:dyDescent="0.2">
      <c r="A3828" s="2">
        <v>45225</v>
      </c>
      <c r="B3828" s="3">
        <f t="shared" si="179"/>
        <v>2024</v>
      </c>
      <c r="C3828" t="str">
        <f t="shared" si="177"/>
        <v>2023-2024</v>
      </c>
      <c r="D3828" t="s">
        <v>147</v>
      </c>
      <c r="E3828" t="s">
        <v>142</v>
      </c>
      <c r="F3828" t="str">
        <f t="shared" si="178"/>
        <v>Australian Capital Territory</v>
      </c>
      <c r="G3828" t="s">
        <v>80</v>
      </c>
      <c r="H3828">
        <v>2609</v>
      </c>
      <c r="I3828" t="s">
        <v>11</v>
      </c>
      <c r="J3828" t="s">
        <v>58</v>
      </c>
      <c r="K3828" t="s">
        <v>151</v>
      </c>
      <c r="L3828" t="s">
        <v>21</v>
      </c>
      <c r="M3828" s="5">
        <v>1268.5500000000002</v>
      </c>
    </row>
    <row r="3829" spans="1:13" x14ac:dyDescent="0.2">
      <c r="A3829" s="2">
        <v>45205</v>
      </c>
      <c r="B3829" s="3">
        <f t="shared" si="179"/>
        <v>2024</v>
      </c>
      <c r="C3829" t="str">
        <f t="shared" si="177"/>
        <v>2023-2024</v>
      </c>
      <c r="D3829" t="s">
        <v>147</v>
      </c>
      <c r="E3829" t="s">
        <v>81</v>
      </c>
      <c r="F3829" t="str">
        <f t="shared" si="178"/>
        <v>New South Wales</v>
      </c>
      <c r="G3829" t="s">
        <v>10</v>
      </c>
      <c r="H3829">
        <v>2485</v>
      </c>
      <c r="I3829" t="s">
        <v>11</v>
      </c>
      <c r="J3829" t="s">
        <v>68</v>
      </c>
      <c r="K3829" t="s">
        <v>151</v>
      </c>
      <c r="L3829" t="s">
        <v>21</v>
      </c>
      <c r="M3829" s="5">
        <v>1268.6399999999999</v>
      </c>
    </row>
    <row r="3830" spans="1:13" x14ac:dyDescent="0.2">
      <c r="A3830" s="2">
        <v>45185</v>
      </c>
      <c r="B3830" s="3">
        <f t="shared" si="179"/>
        <v>2024</v>
      </c>
      <c r="C3830" t="str">
        <f t="shared" si="177"/>
        <v>2023-2024</v>
      </c>
      <c r="D3830" t="s">
        <v>147</v>
      </c>
      <c r="E3830" t="s">
        <v>102</v>
      </c>
      <c r="F3830" t="str">
        <f t="shared" si="178"/>
        <v>Queensland</v>
      </c>
      <c r="G3830" t="s">
        <v>35</v>
      </c>
      <c r="H3830">
        <v>4870</v>
      </c>
      <c r="I3830" t="s">
        <v>11</v>
      </c>
      <c r="J3830" t="s">
        <v>36</v>
      </c>
      <c r="K3830" t="s">
        <v>151</v>
      </c>
      <c r="L3830" t="s">
        <v>21</v>
      </c>
      <c r="M3830" s="5">
        <v>1269.76</v>
      </c>
    </row>
    <row r="3831" spans="1:13" x14ac:dyDescent="0.2">
      <c r="A3831" s="2">
        <v>45082</v>
      </c>
      <c r="B3831" s="3">
        <f t="shared" si="179"/>
        <v>2023</v>
      </c>
      <c r="C3831" t="str">
        <f t="shared" si="177"/>
        <v>2022-2023</v>
      </c>
      <c r="D3831" t="s">
        <v>147</v>
      </c>
      <c r="E3831" t="s">
        <v>64</v>
      </c>
      <c r="F3831" t="str">
        <f t="shared" si="178"/>
        <v>Victoria</v>
      </c>
      <c r="G3831" t="s">
        <v>45</v>
      </c>
      <c r="H3831">
        <v>3199</v>
      </c>
      <c r="I3831" t="s">
        <v>11</v>
      </c>
      <c r="J3831" t="s">
        <v>63</v>
      </c>
      <c r="K3831" t="s">
        <v>151</v>
      </c>
      <c r="L3831" t="s">
        <v>21</v>
      </c>
      <c r="M3831" s="5">
        <v>1270.9699999999998</v>
      </c>
    </row>
    <row r="3832" spans="1:13" x14ac:dyDescent="0.2">
      <c r="A3832" s="2">
        <v>45461</v>
      </c>
      <c r="B3832" s="3">
        <f t="shared" si="179"/>
        <v>2024</v>
      </c>
      <c r="C3832" t="str">
        <f t="shared" si="177"/>
        <v>2023-2024</v>
      </c>
      <c r="D3832" t="s">
        <v>147</v>
      </c>
      <c r="E3832" t="s">
        <v>57</v>
      </c>
      <c r="F3832" t="str">
        <f t="shared" si="178"/>
        <v>New South Wales</v>
      </c>
      <c r="G3832" t="s">
        <v>10</v>
      </c>
      <c r="H3832">
        <v>2560</v>
      </c>
      <c r="I3832" t="s">
        <v>11</v>
      </c>
      <c r="J3832" t="s">
        <v>58</v>
      </c>
      <c r="K3832" t="s">
        <v>156</v>
      </c>
      <c r="L3832" t="s">
        <v>17</v>
      </c>
      <c r="M3832" s="5">
        <v>1271.2</v>
      </c>
    </row>
    <row r="3833" spans="1:13" x14ac:dyDescent="0.2">
      <c r="A3833" s="2">
        <v>45254</v>
      </c>
      <c r="B3833" s="3">
        <f t="shared" si="179"/>
        <v>2024</v>
      </c>
      <c r="C3833" t="str">
        <f t="shared" si="177"/>
        <v>2023-2024</v>
      </c>
      <c r="D3833" t="s">
        <v>148</v>
      </c>
      <c r="E3833" t="s">
        <v>105</v>
      </c>
      <c r="F3833" t="str">
        <f t="shared" si="178"/>
        <v>Victoria</v>
      </c>
      <c r="G3833" t="s">
        <v>45</v>
      </c>
      <c r="H3833">
        <v>3500</v>
      </c>
      <c r="I3833" t="s">
        <v>11</v>
      </c>
      <c r="J3833" t="s">
        <v>60</v>
      </c>
      <c r="K3833" t="s">
        <v>151</v>
      </c>
      <c r="L3833" t="s">
        <v>21</v>
      </c>
      <c r="M3833" s="5">
        <v>1271.7399999999998</v>
      </c>
    </row>
    <row r="3834" spans="1:13" x14ac:dyDescent="0.2">
      <c r="A3834" s="2">
        <v>45319</v>
      </c>
      <c r="B3834" s="3">
        <f t="shared" si="179"/>
        <v>2024</v>
      </c>
      <c r="C3834" t="str">
        <f t="shared" si="177"/>
        <v>2023-2024</v>
      </c>
      <c r="D3834" t="s">
        <v>147</v>
      </c>
      <c r="E3834" t="s">
        <v>91</v>
      </c>
      <c r="F3834" t="str">
        <f t="shared" si="178"/>
        <v>Victoria</v>
      </c>
      <c r="G3834" t="s">
        <v>45</v>
      </c>
      <c r="H3834">
        <v>3690</v>
      </c>
      <c r="I3834" t="s">
        <v>11</v>
      </c>
      <c r="J3834" t="s">
        <v>55</v>
      </c>
      <c r="K3834" t="s">
        <v>149</v>
      </c>
      <c r="L3834" t="s">
        <v>15</v>
      </c>
      <c r="M3834" s="5">
        <v>1274.1300000000001</v>
      </c>
    </row>
    <row r="3835" spans="1:13" x14ac:dyDescent="0.2">
      <c r="A3835" s="2">
        <v>45056</v>
      </c>
      <c r="B3835" s="3">
        <f t="shared" si="179"/>
        <v>2023</v>
      </c>
      <c r="C3835" t="str">
        <f t="shared" si="177"/>
        <v>2022-2023</v>
      </c>
      <c r="D3835" t="s">
        <v>147</v>
      </c>
      <c r="E3835" t="s">
        <v>41</v>
      </c>
      <c r="F3835" t="str">
        <f t="shared" si="178"/>
        <v>New South Wales</v>
      </c>
      <c r="G3835" t="s">
        <v>10</v>
      </c>
      <c r="H3835">
        <v>2830</v>
      </c>
      <c r="I3835" t="s">
        <v>11</v>
      </c>
      <c r="J3835" t="s">
        <v>25</v>
      </c>
      <c r="K3835" t="s">
        <v>19</v>
      </c>
      <c r="L3835" t="s">
        <v>23</v>
      </c>
      <c r="M3835" s="5">
        <v>1276.3699999999999</v>
      </c>
    </row>
    <row r="3836" spans="1:13" x14ac:dyDescent="0.2">
      <c r="A3836" s="2">
        <v>45049</v>
      </c>
      <c r="B3836" s="3">
        <f t="shared" si="179"/>
        <v>2023</v>
      </c>
      <c r="C3836" t="str">
        <f t="shared" si="177"/>
        <v>2022-2023</v>
      </c>
      <c r="D3836" t="s">
        <v>147</v>
      </c>
      <c r="E3836" t="s">
        <v>44</v>
      </c>
      <c r="F3836" t="str">
        <f t="shared" si="178"/>
        <v>Victoria</v>
      </c>
      <c r="G3836" t="s">
        <v>45</v>
      </c>
      <c r="H3836">
        <v>3066</v>
      </c>
      <c r="I3836" t="s">
        <v>11</v>
      </c>
      <c r="J3836" t="s">
        <v>46</v>
      </c>
      <c r="K3836" t="s">
        <v>19</v>
      </c>
      <c r="L3836" t="s">
        <v>23</v>
      </c>
      <c r="M3836" s="5">
        <v>1281.54</v>
      </c>
    </row>
    <row r="3837" spans="1:13" x14ac:dyDescent="0.2">
      <c r="A3837" s="2">
        <v>44999</v>
      </c>
      <c r="B3837" s="3">
        <f t="shared" si="179"/>
        <v>2023</v>
      </c>
      <c r="C3837" t="str">
        <f t="shared" si="177"/>
        <v>2022-2023</v>
      </c>
      <c r="D3837" t="s">
        <v>147</v>
      </c>
      <c r="E3837" t="s">
        <v>98</v>
      </c>
      <c r="F3837" t="str">
        <f t="shared" si="178"/>
        <v>Victoria</v>
      </c>
      <c r="G3837" t="s">
        <v>45</v>
      </c>
      <c r="H3837">
        <v>3429</v>
      </c>
      <c r="I3837" t="s">
        <v>11</v>
      </c>
      <c r="J3837" t="s">
        <v>60</v>
      </c>
      <c r="K3837" t="s">
        <v>151</v>
      </c>
      <c r="L3837" t="s">
        <v>21</v>
      </c>
      <c r="M3837" s="5">
        <v>1285.48</v>
      </c>
    </row>
    <row r="3838" spans="1:13" x14ac:dyDescent="0.2">
      <c r="A3838" s="2">
        <v>45185</v>
      </c>
      <c r="B3838" s="3">
        <f t="shared" si="179"/>
        <v>2024</v>
      </c>
      <c r="C3838" t="str">
        <f t="shared" si="177"/>
        <v>2023-2024</v>
      </c>
      <c r="D3838" t="s">
        <v>147</v>
      </c>
      <c r="E3838" t="s">
        <v>24</v>
      </c>
      <c r="F3838" t="str">
        <f t="shared" si="178"/>
        <v>New South Wales</v>
      </c>
      <c r="G3838" t="s">
        <v>10</v>
      </c>
      <c r="H3838">
        <v>2795</v>
      </c>
      <c r="I3838" t="s">
        <v>11</v>
      </c>
      <c r="J3838" t="s">
        <v>25</v>
      </c>
      <c r="K3838" t="s">
        <v>150</v>
      </c>
      <c r="L3838" t="s">
        <v>18</v>
      </c>
      <c r="M3838" s="5">
        <v>1290.23</v>
      </c>
    </row>
    <row r="3839" spans="1:13" x14ac:dyDescent="0.2">
      <c r="A3839" s="2">
        <v>45614</v>
      </c>
      <c r="B3839" s="3">
        <f t="shared" si="179"/>
        <v>2025</v>
      </c>
      <c r="C3839" t="str">
        <f t="shared" si="177"/>
        <v>2024-2025</v>
      </c>
      <c r="D3839" t="s">
        <v>147</v>
      </c>
      <c r="E3839" t="s">
        <v>114</v>
      </c>
      <c r="F3839" t="str">
        <f t="shared" si="178"/>
        <v>Victoria</v>
      </c>
      <c r="G3839" t="s">
        <v>45</v>
      </c>
      <c r="H3839">
        <v>3551</v>
      </c>
      <c r="I3839" t="s">
        <v>11</v>
      </c>
      <c r="J3839" t="s">
        <v>60</v>
      </c>
      <c r="K3839" t="s">
        <v>150</v>
      </c>
      <c r="L3839" t="s">
        <v>18</v>
      </c>
      <c r="M3839" s="5">
        <v>1291.3399999999999</v>
      </c>
    </row>
    <row r="3840" spans="1:13" x14ac:dyDescent="0.2">
      <c r="A3840" s="2">
        <v>45386</v>
      </c>
      <c r="B3840" s="3">
        <f t="shared" si="179"/>
        <v>2024</v>
      </c>
      <c r="C3840" t="str">
        <f t="shared" si="177"/>
        <v>2023-2024</v>
      </c>
      <c r="D3840" t="s">
        <v>148</v>
      </c>
      <c r="E3840" t="s">
        <v>28</v>
      </c>
      <c r="F3840" t="str">
        <f t="shared" si="178"/>
        <v>Northern Territory</v>
      </c>
      <c r="G3840" t="s">
        <v>29</v>
      </c>
      <c r="H3840">
        <v>800</v>
      </c>
      <c r="I3840" t="s">
        <v>11</v>
      </c>
      <c r="J3840" t="s">
        <v>30</v>
      </c>
      <c r="K3840" t="s">
        <v>19</v>
      </c>
      <c r="L3840" t="s">
        <v>23</v>
      </c>
      <c r="M3840" s="5">
        <v>1292.26</v>
      </c>
    </row>
    <row r="3841" spans="1:13" x14ac:dyDescent="0.2">
      <c r="A3841" s="2">
        <v>45521</v>
      </c>
      <c r="B3841" s="3">
        <f t="shared" si="179"/>
        <v>2025</v>
      </c>
      <c r="C3841" t="str">
        <f t="shared" si="177"/>
        <v>2024-2025</v>
      </c>
      <c r="D3841" t="s">
        <v>147</v>
      </c>
      <c r="E3841" t="s">
        <v>124</v>
      </c>
      <c r="F3841" t="str">
        <f t="shared" si="178"/>
        <v>New South Wales</v>
      </c>
      <c r="G3841" t="s">
        <v>10</v>
      </c>
      <c r="H3841">
        <v>2015</v>
      </c>
      <c r="I3841" t="s">
        <v>11</v>
      </c>
      <c r="J3841" t="s">
        <v>12</v>
      </c>
      <c r="K3841" t="s">
        <v>156</v>
      </c>
      <c r="L3841" t="s">
        <v>17</v>
      </c>
      <c r="M3841" s="5">
        <v>1294.3400000000001</v>
      </c>
    </row>
    <row r="3842" spans="1:13" x14ac:dyDescent="0.2">
      <c r="A3842" s="2">
        <v>45360</v>
      </c>
      <c r="B3842" s="3">
        <f t="shared" si="179"/>
        <v>2024</v>
      </c>
      <c r="C3842" t="str">
        <f t="shared" ref="C3842:C3905" si="180">IF(MONTH(A3842) &gt;= 7, YEAR(A3842) &amp; "-" &amp; YEAR(A3842) + 1, YEAR(A3842) - 1 &amp; "-" &amp; YEAR(A3842))</f>
        <v>2023-2024</v>
      </c>
      <c r="D3842" t="s">
        <v>147</v>
      </c>
      <c r="E3842" t="s">
        <v>97</v>
      </c>
      <c r="F3842" t="str">
        <f t="shared" ref="F3842:F3905" si="181">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row>
    <row r="3843" spans="1:13" x14ac:dyDescent="0.2">
      <c r="A3843" s="2">
        <v>45112</v>
      </c>
      <c r="B3843" s="3">
        <f t="shared" ref="B3843:B3906" si="182">IF(MONTH(A3843)&gt;=7,YEAR(A3843)+1,YEAR(A3843))</f>
        <v>2024</v>
      </c>
      <c r="C3843" t="str">
        <f t="shared" si="180"/>
        <v>2023-2024</v>
      </c>
      <c r="D3843" t="s">
        <v>147</v>
      </c>
      <c r="E3843" t="s">
        <v>96</v>
      </c>
      <c r="F3843" t="str">
        <f t="shared" si="181"/>
        <v>Western Australia</v>
      </c>
      <c r="G3843" t="s">
        <v>48</v>
      </c>
      <c r="H3843">
        <v>6330</v>
      </c>
      <c r="I3843" t="s">
        <v>11</v>
      </c>
      <c r="J3843" t="s">
        <v>94</v>
      </c>
      <c r="K3843" t="s">
        <v>157</v>
      </c>
      <c r="L3843" t="s">
        <v>22</v>
      </c>
      <c r="M3843" s="5">
        <v>1298.8799999999999</v>
      </c>
    </row>
    <row r="3844" spans="1:13" x14ac:dyDescent="0.2">
      <c r="A3844" s="2">
        <v>45202</v>
      </c>
      <c r="B3844" s="3">
        <f t="shared" si="182"/>
        <v>2024</v>
      </c>
      <c r="C3844" t="str">
        <f t="shared" si="180"/>
        <v>2023-2024</v>
      </c>
      <c r="D3844" t="s">
        <v>147</v>
      </c>
      <c r="E3844" t="s">
        <v>114</v>
      </c>
      <c r="F3844" t="str">
        <f t="shared" si="181"/>
        <v>Victoria</v>
      </c>
      <c r="G3844" t="s">
        <v>45</v>
      </c>
      <c r="H3844">
        <v>3551</v>
      </c>
      <c r="I3844" t="s">
        <v>11</v>
      </c>
      <c r="J3844" t="s">
        <v>60</v>
      </c>
      <c r="K3844" t="s">
        <v>153</v>
      </c>
      <c r="L3844" t="s">
        <v>16</v>
      </c>
      <c r="M3844" s="5">
        <v>1298.9299999999998</v>
      </c>
    </row>
    <row r="3845" spans="1:13" x14ac:dyDescent="0.2">
      <c r="A3845" s="2">
        <v>45525</v>
      </c>
      <c r="B3845" s="3">
        <f t="shared" si="182"/>
        <v>2025</v>
      </c>
      <c r="C3845" t="str">
        <f t="shared" si="180"/>
        <v>2024-2025</v>
      </c>
      <c r="D3845" t="s">
        <v>147</v>
      </c>
      <c r="E3845" t="s">
        <v>92</v>
      </c>
      <c r="F3845" t="str">
        <f t="shared" si="181"/>
        <v>Queensland</v>
      </c>
      <c r="G3845" t="s">
        <v>35</v>
      </c>
      <c r="H3845">
        <v>4068</v>
      </c>
      <c r="I3845" t="s">
        <v>11</v>
      </c>
      <c r="J3845" t="s">
        <v>43</v>
      </c>
      <c r="K3845" t="s">
        <v>150</v>
      </c>
      <c r="L3845" t="s">
        <v>18</v>
      </c>
      <c r="M3845" s="5">
        <v>1301.8</v>
      </c>
    </row>
    <row r="3846" spans="1:13" x14ac:dyDescent="0.2">
      <c r="A3846" s="2">
        <v>45608</v>
      </c>
      <c r="B3846" s="3">
        <f t="shared" si="182"/>
        <v>2025</v>
      </c>
      <c r="C3846" t="str">
        <f t="shared" si="180"/>
        <v>2024-2025</v>
      </c>
      <c r="D3846" t="s">
        <v>147</v>
      </c>
      <c r="E3846" t="s">
        <v>122</v>
      </c>
      <c r="F3846" t="str">
        <f t="shared" si="181"/>
        <v>New South Wales</v>
      </c>
      <c r="G3846" t="s">
        <v>10</v>
      </c>
      <c r="H3846">
        <v>2650</v>
      </c>
      <c r="I3846" t="s">
        <v>11</v>
      </c>
      <c r="J3846" t="s">
        <v>25</v>
      </c>
      <c r="K3846" t="s">
        <v>154</v>
      </c>
      <c r="L3846" t="s">
        <v>14</v>
      </c>
      <c r="M3846" s="5">
        <v>1306.3</v>
      </c>
    </row>
    <row r="3847" spans="1:13" x14ac:dyDescent="0.2">
      <c r="A3847" s="2">
        <v>44991</v>
      </c>
      <c r="B3847" s="3">
        <f t="shared" si="182"/>
        <v>2023</v>
      </c>
      <c r="C3847" t="str">
        <f t="shared" si="180"/>
        <v>2022-2023</v>
      </c>
      <c r="D3847" t="s">
        <v>147</v>
      </c>
      <c r="E3847" t="s">
        <v>137</v>
      </c>
      <c r="F3847" t="str">
        <f t="shared" si="181"/>
        <v>New South Wales</v>
      </c>
      <c r="G3847" t="s">
        <v>10</v>
      </c>
      <c r="H3847">
        <v>2031</v>
      </c>
      <c r="I3847" t="s">
        <v>11</v>
      </c>
      <c r="J3847" t="s">
        <v>12</v>
      </c>
      <c r="K3847" t="s">
        <v>156</v>
      </c>
      <c r="L3847" t="s">
        <v>17</v>
      </c>
      <c r="M3847" s="5">
        <v>1308.1899999999998</v>
      </c>
    </row>
    <row r="3848" spans="1:13" x14ac:dyDescent="0.2">
      <c r="A3848" s="2">
        <v>45114</v>
      </c>
      <c r="B3848" s="3">
        <f t="shared" si="182"/>
        <v>2024</v>
      </c>
      <c r="C3848" t="str">
        <f t="shared" si="180"/>
        <v>2023-2024</v>
      </c>
      <c r="D3848" t="s">
        <v>147</v>
      </c>
      <c r="E3848" t="s">
        <v>42</v>
      </c>
      <c r="F3848" t="str">
        <f t="shared" si="181"/>
        <v>Queensland</v>
      </c>
      <c r="G3848" t="s">
        <v>35</v>
      </c>
      <c r="H3848">
        <v>4053</v>
      </c>
      <c r="I3848" t="s">
        <v>11</v>
      </c>
      <c r="J3848" t="s">
        <v>43</v>
      </c>
      <c r="K3848" t="s">
        <v>153</v>
      </c>
      <c r="L3848" t="s">
        <v>16</v>
      </c>
      <c r="M3848" s="5">
        <v>1314.9799999999998</v>
      </c>
    </row>
    <row r="3849" spans="1:13" x14ac:dyDescent="0.2">
      <c r="A3849" s="2">
        <v>45039</v>
      </c>
      <c r="B3849" s="3">
        <f t="shared" si="182"/>
        <v>2023</v>
      </c>
      <c r="C3849" t="str">
        <f t="shared" si="180"/>
        <v>2022-2023</v>
      </c>
      <c r="D3849" t="s">
        <v>147</v>
      </c>
      <c r="E3849" t="s">
        <v>64</v>
      </c>
      <c r="F3849" t="str">
        <f t="shared" si="181"/>
        <v>Victoria</v>
      </c>
      <c r="G3849" t="s">
        <v>45</v>
      </c>
      <c r="H3849">
        <v>3199</v>
      </c>
      <c r="I3849" t="s">
        <v>11</v>
      </c>
      <c r="J3849" t="s">
        <v>63</v>
      </c>
      <c r="K3849" t="s">
        <v>154</v>
      </c>
      <c r="L3849" t="s">
        <v>14</v>
      </c>
      <c r="M3849" s="5">
        <v>1315.8399999999997</v>
      </c>
    </row>
    <row r="3850" spans="1:13" x14ac:dyDescent="0.2">
      <c r="A3850" s="2">
        <v>45028</v>
      </c>
      <c r="B3850" s="3">
        <f t="shared" si="182"/>
        <v>2023</v>
      </c>
      <c r="C3850" t="str">
        <f t="shared" si="180"/>
        <v>2022-2023</v>
      </c>
      <c r="D3850" t="s">
        <v>147</v>
      </c>
      <c r="E3850" t="s">
        <v>118</v>
      </c>
      <c r="F3850" t="str">
        <f t="shared" si="181"/>
        <v>New South Wales</v>
      </c>
      <c r="G3850" t="s">
        <v>10</v>
      </c>
      <c r="H3850">
        <v>2158</v>
      </c>
      <c r="I3850" t="s">
        <v>11</v>
      </c>
      <c r="J3850" t="s">
        <v>27</v>
      </c>
      <c r="K3850" t="s">
        <v>149</v>
      </c>
      <c r="L3850" t="s">
        <v>15</v>
      </c>
      <c r="M3850" s="5">
        <v>1316.53</v>
      </c>
    </row>
    <row r="3851" spans="1:13" x14ac:dyDescent="0.2">
      <c r="A3851" s="2">
        <v>44957</v>
      </c>
      <c r="B3851" s="3">
        <f t="shared" si="182"/>
        <v>2023</v>
      </c>
      <c r="C3851" t="str">
        <f t="shared" si="180"/>
        <v>2022-2023</v>
      </c>
      <c r="D3851" t="s">
        <v>147</v>
      </c>
      <c r="E3851" t="s">
        <v>143</v>
      </c>
      <c r="F3851" t="str">
        <f t="shared" si="181"/>
        <v>New South Wales</v>
      </c>
      <c r="G3851" t="s">
        <v>10</v>
      </c>
      <c r="H3851">
        <v>2154</v>
      </c>
      <c r="I3851" t="s">
        <v>11</v>
      </c>
      <c r="J3851" t="s">
        <v>27</v>
      </c>
      <c r="K3851" t="s">
        <v>150</v>
      </c>
      <c r="L3851" t="s">
        <v>18</v>
      </c>
      <c r="M3851" s="5">
        <v>1316.56</v>
      </c>
    </row>
    <row r="3852" spans="1:13" x14ac:dyDescent="0.2">
      <c r="A3852" s="2">
        <v>45031</v>
      </c>
      <c r="B3852" s="3">
        <f t="shared" si="182"/>
        <v>2023</v>
      </c>
      <c r="C3852" t="str">
        <f t="shared" si="180"/>
        <v>2022-2023</v>
      </c>
      <c r="D3852" t="s">
        <v>147</v>
      </c>
      <c r="E3852" t="s">
        <v>103</v>
      </c>
      <c r="F3852" t="str">
        <f t="shared" si="181"/>
        <v>Queensland</v>
      </c>
      <c r="G3852" t="s">
        <v>35</v>
      </c>
      <c r="H3852">
        <v>4509</v>
      </c>
      <c r="I3852" t="s">
        <v>11</v>
      </c>
      <c r="J3852" t="s">
        <v>104</v>
      </c>
      <c r="K3852" t="s">
        <v>150</v>
      </c>
      <c r="L3852" t="s">
        <v>18</v>
      </c>
      <c r="M3852" s="5">
        <v>1316.6</v>
      </c>
    </row>
    <row r="3853" spans="1:13" x14ac:dyDescent="0.2">
      <c r="A3853" s="2">
        <v>45290</v>
      </c>
      <c r="B3853" s="3">
        <f t="shared" si="182"/>
        <v>2024</v>
      </c>
      <c r="C3853" t="str">
        <f t="shared" si="180"/>
        <v>2023-2024</v>
      </c>
      <c r="D3853" t="s">
        <v>147</v>
      </c>
      <c r="E3853" t="s">
        <v>114</v>
      </c>
      <c r="F3853" t="str">
        <f t="shared" si="181"/>
        <v>Victoria</v>
      </c>
      <c r="G3853" t="s">
        <v>45</v>
      </c>
      <c r="H3853">
        <v>3551</v>
      </c>
      <c r="I3853" t="s">
        <v>11</v>
      </c>
      <c r="J3853" t="s">
        <v>60</v>
      </c>
      <c r="K3853" t="s">
        <v>154</v>
      </c>
      <c r="L3853" t="s">
        <v>14</v>
      </c>
      <c r="M3853" s="5">
        <v>1317.65</v>
      </c>
    </row>
    <row r="3854" spans="1:13" x14ac:dyDescent="0.2">
      <c r="A3854" s="2">
        <v>45001</v>
      </c>
      <c r="B3854" s="3">
        <f t="shared" si="182"/>
        <v>2023</v>
      </c>
      <c r="C3854" t="str">
        <f t="shared" si="180"/>
        <v>2022-2023</v>
      </c>
      <c r="D3854" t="s">
        <v>147</v>
      </c>
      <c r="E3854" t="s">
        <v>98</v>
      </c>
      <c r="F3854" t="str">
        <f t="shared" si="181"/>
        <v>Victoria</v>
      </c>
      <c r="G3854" t="s">
        <v>45</v>
      </c>
      <c r="H3854">
        <v>3429</v>
      </c>
      <c r="I3854" t="s">
        <v>11</v>
      </c>
      <c r="J3854" t="s">
        <v>60</v>
      </c>
      <c r="K3854" t="s">
        <v>153</v>
      </c>
      <c r="L3854" t="s">
        <v>16</v>
      </c>
      <c r="M3854" s="5">
        <v>1318.03</v>
      </c>
    </row>
    <row r="3855" spans="1:13" x14ac:dyDescent="0.2">
      <c r="A3855" s="2">
        <v>45200</v>
      </c>
      <c r="B3855" s="3">
        <f t="shared" si="182"/>
        <v>2024</v>
      </c>
      <c r="C3855" t="str">
        <f t="shared" si="180"/>
        <v>2023-2024</v>
      </c>
      <c r="D3855" t="s">
        <v>147</v>
      </c>
      <c r="E3855" t="s">
        <v>139</v>
      </c>
      <c r="F3855" t="str">
        <f t="shared" si="181"/>
        <v>New South Wales</v>
      </c>
      <c r="G3855" t="s">
        <v>10</v>
      </c>
      <c r="H3855">
        <v>2020</v>
      </c>
      <c r="I3855" t="s">
        <v>11</v>
      </c>
      <c r="J3855" t="s">
        <v>12</v>
      </c>
      <c r="K3855" t="s">
        <v>150</v>
      </c>
      <c r="L3855" t="s">
        <v>18</v>
      </c>
      <c r="M3855" s="5">
        <v>1322.81</v>
      </c>
    </row>
    <row r="3856" spans="1:13" x14ac:dyDescent="0.2">
      <c r="A3856" s="2">
        <v>45216</v>
      </c>
      <c r="B3856" s="3">
        <f t="shared" si="182"/>
        <v>2024</v>
      </c>
      <c r="C3856" t="str">
        <f t="shared" si="180"/>
        <v>2023-2024</v>
      </c>
      <c r="D3856" t="s">
        <v>147</v>
      </c>
      <c r="E3856" t="s">
        <v>135</v>
      </c>
      <c r="F3856" t="str">
        <f t="shared" si="181"/>
        <v>Victoria</v>
      </c>
      <c r="G3856" t="s">
        <v>45</v>
      </c>
      <c r="H3856">
        <v>3550</v>
      </c>
      <c r="I3856" t="s">
        <v>11</v>
      </c>
      <c r="J3856" t="s">
        <v>60</v>
      </c>
      <c r="K3856" t="s">
        <v>19</v>
      </c>
      <c r="L3856" t="s">
        <v>23</v>
      </c>
      <c r="M3856" s="5">
        <v>1322.8999999999999</v>
      </c>
    </row>
    <row r="3857" spans="1:13" x14ac:dyDescent="0.2">
      <c r="A3857" s="2">
        <v>45087</v>
      </c>
      <c r="B3857" s="3">
        <f t="shared" si="182"/>
        <v>2023</v>
      </c>
      <c r="C3857" t="str">
        <f t="shared" si="180"/>
        <v>2022-2023</v>
      </c>
      <c r="D3857" t="s">
        <v>147</v>
      </c>
      <c r="E3857" t="s">
        <v>119</v>
      </c>
      <c r="F3857" t="str">
        <f t="shared" si="181"/>
        <v>Queensland</v>
      </c>
      <c r="G3857" t="s">
        <v>35</v>
      </c>
      <c r="H3857">
        <v>4570</v>
      </c>
      <c r="I3857" t="s">
        <v>11</v>
      </c>
      <c r="J3857" t="s">
        <v>120</v>
      </c>
      <c r="K3857" t="s">
        <v>151</v>
      </c>
      <c r="L3857" t="s">
        <v>21</v>
      </c>
      <c r="M3857" s="5">
        <v>1324.48</v>
      </c>
    </row>
    <row r="3858" spans="1:13" x14ac:dyDescent="0.2">
      <c r="A3858" s="2">
        <v>45337</v>
      </c>
      <c r="B3858" s="3">
        <f t="shared" si="182"/>
        <v>2024</v>
      </c>
      <c r="C3858" t="str">
        <f t="shared" si="180"/>
        <v>2023-2024</v>
      </c>
      <c r="D3858" t="s">
        <v>147</v>
      </c>
      <c r="E3858" t="s">
        <v>66</v>
      </c>
      <c r="F3858" t="str">
        <f t="shared" si="181"/>
        <v>South Australia</v>
      </c>
      <c r="G3858" t="s">
        <v>32</v>
      </c>
      <c r="H3858">
        <v>5169</v>
      </c>
      <c r="I3858" t="s">
        <v>11</v>
      </c>
      <c r="J3858" t="s">
        <v>33</v>
      </c>
      <c r="K3858" t="s">
        <v>151</v>
      </c>
      <c r="L3858" t="s">
        <v>21</v>
      </c>
      <c r="M3858" s="5">
        <v>1325.69</v>
      </c>
    </row>
    <row r="3859" spans="1:13" x14ac:dyDescent="0.2">
      <c r="A3859" s="2">
        <v>45120</v>
      </c>
      <c r="B3859" s="3">
        <f t="shared" si="182"/>
        <v>2024</v>
      </c>
      <c r="C3859" t="str">
        <f t="shared" si="180"/>
        <v>2023-2024</v>
      </c>
      <c r="D3859" t="s">
        <v>147</v>
      </c>
      <c r="E3859" t="s">
        <v>24</v>
      </c>
      <c r="F3859" t="str">
        <f t="shared" si="181"/>
        <v>New South Wales</v>
      </c>
      <c r="G3859" t="s">
        <v>10</v>
      </c>
      <c r="H3859">
        <v>2795</v>
      </c>
      <c r="I3859" t="s">
        <v>11</v>
      </c>
      <c r="J3859" t="s">
        <v>25</v>
      </c>
      <c r="K3859" t="s">
        <v>156</v>
      </c>
      <c r="L3859" t="s">
        <v>17</v>
      </c>
      <c r="M3859" s="5">
        <v>1327.69</v>
      </c>
    </row>
    <row r="3860" spans="1:13" x14ac:dyDescent="0.2">
      <c r="A3860" s="2">
        <v>45103</v>
      </c>
      <c r="B3860" s="3">
        <f t="shared" si="182"/>
        <v>2023</v>
      </c>
      <c r="C3860" t="str">
        <f t="shared" si="180"/>
        <v>2022-2023</v>
      </c>
      <c r="D3860" t="s">
        <v>147</v>
      </c>
      <c r="E3860" t="s">
        <v>126</v>
      </c>
      <c r="F3860" t="str">
        <f t="shared" si="181"/>
        <v>Queensland</v>
      </c>
      <c r="G3860" t="s">
        <v>35</v>
      </c>
      <c r="H3860">
        <v>4551</v>
      </c>
      <c r="I3860" t="s">
        <v>11</v>
      </c>
      <c r="J3860" t="s">
        <v>120</v>
      </c>
      <c r="K3860" t="s">
        <v>150</v>
      </c>
      <c r="L3860" t="s">
        <v>18</v>
      </c>
      <c r="M3860" s="5">
        <v>1331.67</v>
      </c>
    </row>
    <row r="3861" spans="1:13" x14ac:dyDescent="0.2">
      <c r="A3861" s="2">
        <v>45364</v>
      </c>
      <c r="B3861" s="3">
        <f t="shared" si="182"/>
        <v>2024</v>
      </c>
      <c r="C3861" t="str">
        <f t="shared" si="180"/>
        <v>2023-2024</v>
      </c>
      <c r="D3861" t="s">
        <v>147</v>
      </c>
      <c r="E3861" t="s">
        <v>24</v>
      </c>
      <c r="F3861" t="str">
        <f t="shared" si="181"/>
        <v>New South Wales</v>
      </c>
      <c r="G3861" t="s">
        <v>10</v>
      </c>
      <c r="H3861">
        <v>2795</v>
      </c>
      <c r="I3861" t="s">
        <v>11</v>
      </c>
      <c r="J3861" t="s">
        <v>25</v>
      </c>
      <c r="K3861" t="s">
        <v>154</v>
      </c>
      <c r="L3861" t="s">
        <v>14</v>
      </c>
      <c r="M3861" s="5">
        <v>1331.9500000000003</v>
      </c>
    </row>
    <row r="3862" spans="1:13" x14ac:dyDescent="0.2">
      <c r="A3862" s="2">
        <v>45279</v>
      </c>
      <c r="B3862" s="3">
        <f t="shared" si="182"/>
        <v>2024</v>
      </c>
      <c r="C3862" t="str">
        <f t="shared" si="180"/>
        <v>2023-2024</v>
      </c>
      <c r="D3862" t="s">
        <v>147</v>
      </c>
      <c r="E3862" t="s">
        <v>126</v>
      </c>
      <c r="F3862" t="str">
        <f t="shared" si="181"/>
        <v>Queensland</v>
      </c>
      <c r="G3862" t="s">
        <v>35</v>
      </c>
      <c r="H3862">
        <v>4551</v>
      </c>
      <c r="I3862" t="s">
        <v>11</v>
      </c>
      <c r="J3862" t="s">
        <v>120</v>
      </c>
      <c r="K3862" t="s">
        <v>150</v>
      </c>
      <c r="L3862" t="s">
        <v>18</v>
      </c>
      <c r="M3862" s="5">
        <v>1334.1699999999998</v>
      </c>
    </row>
    <row r="3863" spans="1:13" x14ac:dyDescent="0.2">
      <c r="A3863" s="2">
        <v>45585</v>
      </c>
      <c r="B3863" s="3">
        <f t="shared" si="182"/>
        <v>2025</v>
      </c>
      <c r="C3863" t="str">
        <f t="shared" si="180"/>
        <v>2024-2025</v>
      </c>
      <c r="D3863" t="s">
        <v>147</v>
      </c>
      <c r="E3863" t="s">
        <v>90</v>
      </c>
      <c r="F3863" t="str">
        <f t="shared" si="181"/>
        <v>Victoria</v>
      </c>
      <c r="G3863" t="s">
        <v>45</v>
      </c>
      <c r="H3863">
        <v>3179</v>
      </c>
      <c r="I3863" t="s">
        <v>11</v>
      </c>
      <c r="J3863" t="s">
        <v>63</v>
      </c>
      <c r="K3863" t="s">
        <v>151</v>
      </c>
      <c r="L3863" t="s">
        <v>21</v>
      </c>
      <c r="M3863" s="5">
        <v>1335.4099999999999</v>
      </c>
    </row>
    <row r="3864" spans="1:13" x14ac:dyDescent="0.2">
      <c r="A3864" s="2">
        <v>45372</v>
      </c>
      <c r="B3864" s="3">
        <f t="shared" si="182"/>
        <v>2024</v>
      </c>
      <c r="C3864" t="str">
        <f t="shared" si="180"/>
        <v>2023-2024</v>
      </c>
      <c r="D3864" t="s">
        <v>147</v>
      </c>
      <c r="E3864" t="s">
        <v>131</v>
      </c>
      <c r="F3864" t="str">
        <f t="shared" si="181"/>
        <v>Western Australia</v>
      </c>
      <c r="G3864" t="s">
        <v>48</v>
      </c>
      <c r="H3864">
        <v>6530</v>
      </c>
      <c r="I3864" t="s">
        <v>11</v>
      </c>
      <c r="J3864" t="s">
        <v>77</v>
      </c>
      <c r="K3864" t="s">
        <v>154</v>
      </c>
      <c r="L3864" t="s">
        <v>14</v>
      </c>
      <c r="M3864" s="5">
        <v>1335.7900000000002</v>
      </c>
    </row>
    <row r="3865" spans="1:13" x14ac:dyDescent="0.2">
      <c r="A3865" s="2">
        <v>44946</v>
      </c>
      <c r="B3865" s="3">
        <f t="shared" si="182"/>
        <v>2023</v>
      </c>
      <c r="C3865" t="str">
        <f t="shared" si="180"/>
        <v>2022-2023</v>
      </c>
      <c r="D3865" t="s">
        <v>147</v>
      </c>
      <c r="E3865" t="s">
        <v>79</v>
      </c>
      <c r="F3865" t="str">
        <f t="shared" si="181"/>
        <v>Australian Capital Territory</v>
      </c>
      <c r="G3865" t="s">
        <v>80</v>
      </c>
      <c r="H3865">
        <v>2617</v>
      </c>
      <c r="I3865" t="s">
        <v>11</v>
      </c>
      <c r="J3865" t="s">
        <v>58</v>
      </c>
      <c r="K3865" t="s">
        <v>152</v>
      </c>
      <c r="L3865" t="s">
        <v>13</v>
      </c>
      <c r="M3865" s="5">
        <v>1340.7800000000002</v>
      </c>
    </row>
    <row r="3866" spans="1:13" x14ac:dyDescent="0.2">
      <c r="A3866" s="2">
        <v>45057</v>
      </c>
      <c r="B3866" s="3">
        <f t="shared" si="182"/>
        <v>2023</v>
      </c>
      <c r="C3866" t="str">
        <f t="shared" si="180"/>
        <v>2022-2023</v>
      </c>
      <c r="D3866" t="s">
        <v>148</v>
      </c>
      <c r="E3866" t="s">
        <v>86</v>
      </c>
      <c r="F3866" t="str">
        <f t="shared" si="181"/>
        <v>New South Wales</v>
      </c>
      <c r="G3866" t="s">
        <v>10</v>
      </c>
      <c r="H3866">
        <v>2064</v>
      </c>
      <c r="I3866" t="s">
        <v>11</v>
      </c>
      <c r="J3866" t="s">
        <v>12</v>
      </c>
      <c r="K3866" t="s">
        <v>151</v>
      </c>
      <c r="L3866" t="s">
        <v>21</v>
      </c>
      <c r="M3866" s="5">
        <v>1340.9499999999998</v>
      </c>
    </row>
    <row r="3867" spans="1:13" x14ac:dyDescent="0.2">
      <c r="A3867" s="2">
        <v>45371</v>
      </c>
      <c r="B3867" s="3">
        <f t="shared" si="182"/>
        <v>2024</v>
      </c>
      <c r="C3867" t="str">
        <f t="shared" si="180"/>
        <v>2023-2024</v>
      </c>
      <c r="D3867" t="s">
        <v>147</v>
      </c>
      <c r="E3867" t="s">
        <v>129</v>
      </c>
      <c r="F3867" t="str">
        <f t="shared" si="181"/>
        <v>Tasmania</v>
      </c>
      <c r="G3867" t="s">
        <v>70</v>
      </c>
      <c r="H3867">
        <v>7010</v>
      </c>
      <c r="I3867" t="s">
        <v>11</v>
      </c>
      <c r="J3867" t="s">
        <v>71</v>
      </c>
      <c r="K3867" t="s">
        <v>153</v>
      </c>
      <c r="L3867" t="s">
        <v>16</v>
      </c>
      <c r="M3867" s="5">
        <v>1343.96</v>
      </c>
    </row>
    <row r="3868" spans="1:13" x14ac:dyDescent="0.2">
      <c r="A3868" s="2">
        <v>45401</v>
      </c>
      <c r="B3868" s="3">
        <f t="shared" si="182"/>
        <v>2024</v>
      </c>
      <c r="C3868" t="str">
        <f t="shared" si="180"/>
        <v>2023-2024</v>
      </c>
      <c r="D3868" t="s">
        <v>147</v>
      </c>
      <c r="E3868" t="s">
        <v>47</v>
      </c>
      <c r="F3868" t="str">
        <f t="shared" si="181"/>
        <v>Western Australia</v>
      </c>
      <c r="G3868" t="s">
        <v>48</v>
      </c>
      <c r="H3868">
        <v>6030</v>
      </c>
      <c r="I3868" t="s">
        <v>11</v>
      </c>
      <c r="J3868" t="s">
        <v>49</v>
      </c>
      <c r="K3868" t="s">
        <v>151</v>
      </c>
      <c r="L3868" t="s">
        <v>21</v>
      </c>
      <c r="M3868" s="5">
        <v>1344.5700000000002</v>
      </c>
    </row>
    <row r="3869" spans="1:13" x14ac:dyDescent="0.2">
      <c r="A3869" s="2">
        <v>44939</v>
      </c>
      <c r="B3869" s="3">
        <f t="shared" si="182"/>
        <v>2023</v>
      </c>
      <c r="C3869" t="str">
        <f t="shared" si="180"/>
        <v>2022-2023</v>
      </c>
      <c r="D3869" t="s">
        <v>147</v>
      </c>
      <c r="E3869" t="s">
        <v>88</v>
      </c>
      <c r="F3869" t="str">
        <f t="shared" si="181"/>
        <v>South Australia</v>
      </c>
      <c r="G3869" t="s">
        <v>32</v>
      </c>
      <c r="H3869">
        <v>5011</v>
      </c>
      <c r="I3869" t="s">
        <v>11</v>
      </c>
      <c r="J3869" t="s">
        <v>33</v>
      </c>
      <c r="K3869" t="s">
        <v>153</v>
      </c>
      <c r="L3869" t="s">
        <v>16</v>
      </c>
      <c r="M3869" s="5">
        <v>1347.3</v>
      </c>
    </row>
    <row r="3870" spans="1:13" x14ac:dyDescent="0.2">
      <c r="A3870" s="2">
        <v>45169</v>
      </c>
      <c r="B3870" s="3">
        <f t="shared" si="182"/>
        <v>2024</v>
      </c>
      <c r="C3870" t="str">
        <f t="shared" si="180"/>
        <v>2023-2024</v>
      </c>
      <c r="D3870" t="s">
        <v>147</v>
      </c>
      <c r="E3870" t="s">
        <v>53</v>
      </c>
      <c r="F3870" t="str">
        <f t="shared" si="181"/>
        <v>South Australia</v>
      </c>
      <c r="G3870" t="s">
        <v>32</v>
      </c>
      <c r="H3870">
        <v>5082</v>
      </c>
      <c r="I3870" t="s">
        <v>11</v>
      </c>
      <c r="J3870" t="s">
        <v>33</v>
      </c>
      <c r="K3870" t="s">
        <v>151</v>
      </c>
      <c r="L3870" t="s">
        <v>21</v>
      </c>
      <c r="M3870" s="5">
        <v>1348.18</v>
      </c>
    </row>
    <row r="3871" spans="1:13" x14ac:dyDescent="0.2">
      <c r="A3871" s="2">
        <v>45444</v>
      </c>
      <c r="B3871" s="3">
        <f t="shared" si="182"/>
        <v>2024</v>
      </c>
      <c r="C3871" t="str">
        <f t="shared" si="180"/>
        <v>2023-2024</v>
      </c>
      <c r="D3871" t="s">
        <v>147</v>
      </c>
      <c r="E3871" t="s">
        <v>129</v>
      </c>
      <c r="F3871" t="str">
        <f t="shared" si="181"/>
        <v>Tasmania</v>
      </c>
      <c r="G3871" t="s">
        <v>70</v>
      </c>
      <c r="H3871">
        <v>7010</v>
      </c>
      <c r="I3871" t="s">
        <v>11</v>
      </c>
      <c r="J3871" t="s">
        <v>71</v>
      </c>
      <c r="K3871" t="s">
        <v>149</v>
      </c>
      <c r="L3871" t="s">
        <v>15</v>
      </c>
      <c r="M3871" s="5">
        <v>1349.51</v>
      </c>
    </row>
    <row r="3872" spans="1:13" x14ac:dyDescent="0.2">
      <c r="A3872" s="2">
        <v>45259</v>
      </c>
      <c r="B3872" s="3">
        <f t="shared" si="182"/>
        <v>2024</v>
      </c>
      <c r="C3872" t="str">
        <f t="shared" si="180"/>
        <v>2023-2024</v>
      </c>
      <c r="D3872" t="s">
        <v>147</v>
      </c>
      <c r="E3872" t="s">
        <v>91</v>
      </c>
      <c r="F3872" t="str">
        <f t="shared" si="181"/>
        <v>Victoria</v>
      </c>
      <c r="G3872" t="s">
        <v>45</v>
      </c>
      <c r="H3872">
        <v>3690</v>
      </c>
      <c r="I3872" t="s">
        <v>11</v>
      </c>
      <c r="J3872" t="s">
        <v>55</v>
      </c>
      <c r="K3872" t="s">
        <v>149</v>
      </c>
      <c r="L3872" t="s">
        <v>15</v>
      </c>
      <c r="M3872" s="5">
        <v>1352.06</v>
      </c>
    </row>
    <row r="3873" spans="1:13" x14ac:dyDescent="0.2">
      <c r="A3873" s="2">
        <v>44927</v>
      </c>
      <c r="B3873" s="3">
        <f t="shared" si="182"/>
        <v>2023</v>
      </c>
      <c r="C3873" t="str">
        <f t="shared" si="180"/>
        <v>2022-2023</v>
      </c>
      <c r="D3873" t="s">
        <v>147</v>
      </c>
      <c r="E3873" t="s">
        <v>103</v>
      </c>
      <c r="F3873" t="str">
        <f t="shared" si="181"/>
        <v>Queensland</v>
      </c>
      <c r="G3873" t="s">
        <v>35</v>
      </c>
      <c r="H3873">
        <v>4509</v>
      </c>
      <c r="I3873" t="s">
        <v>11</v>
      </c>
      <c r="J3873" t="s">
        <v>104</v>
      </c>
      <c r="K3873" t="s">
        <v>154</v>
      </c>
      <c r="L3873" t="s">
        <v>14</v>
      </c>
      <c r="M3873" s="5">
        <v>1354.21</v>
      </c>
    </row>
    <row r="3874" spans="1:13" x14ac:dyDescent="0.2">
      <c r="A3874" s="2">
        <v>45082</v>
      </c>
      <c r="B3874" s="3">
        <f t="shared" si="182"/>
        <v>2023</v>
      </c>
      <c r="C3874" t="str">
        <f t="shared" si="180"/>
        <v>2022-2023</v>
      </c>
      <c r="D3874" t="s">
        <v>148</v>
      </c>
      <c r="E3874" t="s">
        <v>78</v>
      </c>
      <c r="F3874" t="str">
        <f t="shared" si="181"/>
        <v>New South Wales</v>
      </c>
      <c r="G3874" t="s">
        <v>10</v>
      </c>
      <c r="H3874">
        <v>2350</v>
      </c>
      <c r="I3874" t="s">
        <v>11</v>
      </c>
      <c r="J3874" t="s">
        <v>68</v>
      </c>
      <c r="K3874" t="s">
        <v>150</v>
      </c>
      <c r="L3874" t="s">
        <v>18</v>
      </c>
      <c r="M3874" s="5">
        <v>1354.81</v>
      </c>
    </row>
    <row r="3875" spans="1:13" x14ac:dyDescent="0.2">
      <c r="A3875" s="2">
        <v>45226</v>
      </c>
      <c r="B3875" s="3">
        <f t="shared" si="182"/>
        <v>2024</v>
      </c>
      <c r="C3875" t="str">
        <f t="shared" si="180"/>
        <v>2023-2024</v>
      </c>
      <c r="D3875" t="s">
        <v>147</v>
      </c>
      <c r="E3875" t="s">
        <v>139</v>
      </c>
      <c r="F3875" t="str">
        <f t="shared" si="181"/>
        <v>New South Wales</v>
      </c>
      <c r="G3875" t="s">
        <v>10</v>
      </c>
      <c r="H3875">
        <v>2020</v>
      </c>
      <c r="I3875" t="s">
        <v>11</v>
      </c>
      <c r="J3875" t="s">
        <v>12</v>
      </c>
      <c r="K3875" t="s">
        <v>150</v>
      </c>
      <c r="L3875" t="s">
        <v>18</v>
      </c>
      <c r="M3875" s="5">
        <v>1357.43</v>
      </c>
    </row>
    <row r="3876" spans="1:13" x14ac:dyDescent="0.2">
      <c r="A3876" s="2">
        <v>45450</v>
      </c>
      <c r="B3876" s="3">
        <f t="shared" si="182"/>
        <v>2024</v>
      </c>
      <c r="C3876" t="str">
        <f t="shared" si="180"/>
        <v>2023-2024</v>
      </c>
      <c r="D3876" t="s">
        <v>147</v>
      </c>
      <c r="E3876" t="s">
        <v>113</v>
      </c>
      <c r="F3876" t="str">
        <f t="shared" si="181"/>
        <v>Queensland</v>
      </c>
      <c r="G3876" t="s">
        <v>35</v>
      </c>
      <c r="H3876">
        <v>4215</v>
      </c>
      <c r="I3876" t="s">
        <v>11</v>
      </c>
      <c r="J3876" t="s">
        <v>104</v>
      </c>
      <c r="K3876" t="s">
        <v>150</v>
      </c>
      <c r="L3876" t="s">
        <v>18</v>
      </c>
      <c r="M3876" s="5">
        <v>1361.63</v>
      </c>
    </row>
    <row r="3877" spans="1:13" x14ac:dyDescent="0.2">
      <c r="A3877" s="2">
        <v>45424</v>
      </c>
      <c r="B3877" s="3">
        <f t="shared" si="182"/>
        <v>2024</v>
      </c>
      <c r="C3877" t="str">
        <f t="shared" si="180"/>
        <v>2023-2024</v>
      </c>
      <c r="D3877" t="s">
        <v>147</v>
      </c>
      <c r="E3877" t="s">
        <v>122</v>
      </c>
      <c r="F3877" t="str">
        <f t="shared" si="181"/>
        <v>New South Wales</v>
      </c>
      <c r="G3877" t="s">
        <v>10</v>
      </c>
      <c r="H3877">
        <v>2650</v>
      </c>
      <c r="I3877" t="s">
        <v>11</v>
      </c>
      <c r="J3877" t="s">
        <v>25</v>
      </c>
      <c r="K3877" t="s">
        <v>150</v>
      </c>
      <c r="L3877" t="s">
        <v>18</v>
      </c>
      <c r="M3877" s="5">
        <v>1364.0400000000002</v>
      </c>
    </row>
    <row r="3878" spans="1:13" x14ac:dyDescent="0.2">
      <c r="A3878" s="2">
        <v>45655</v>
      </c>
      <c r="B3878" s="3">
        <f t="shared" si="182"/>
        <v>2025</v>
      </c>
      <c r="C3878" t="str">
        <f t="shared" si="180"/>
        <v>2024-2025</v>
      </c>
      <c r="D3878" t="s">
        <v>147</v>
      </c>
      <c r="E3878" t="s">
        <v>131</v>
      </c>
      <c r="F3878" t="str">
        <f t="shared" si="181"/>
        <v>Western Australia</v>
      </c>
      <c r="G3878" t="s">
        <v>48</v>
      </c>
      <c r="H3878">
        <v>6530</v>
      </c>
      <c r="I3878" t="s">
        <v>11</v>
      </c>
      <c r="J3878" t="s">
        <v>77</v>
      </c>
      <c r="K3878" t="s">
        <v>150</v>
      </c>
      <c r="L3878" t="s">
        <v>18</v>
      </c>
      <c r="M3878" s="5">
        <v>1369.14</v>
      </c>
    </row>
    <row r="3879" spans="1:13" x14ac:dyDescent="0.2">
      <c r="A3879" s="2">
        <v>44971</v>
      </c>
      <c r="B3879" s="3">
        <f t="shared" si="182"/>
        <v>2023</v>
      </c>
      <c r="C3879" t="str">
        <f t="shared" si="180"/>
        <v>2022-2023</v>
      </c>
      <c r="D3879" t="s">
        <v>147</v>
      </c>
      <c r="E3879" t="s">
        <v>81</v>
      </c>
      <c r="F3879" t="str">
        <f t="shared" si="181"/>
        <v>New South Wales</v>
      </c>
      <c r="G3879" t="s">
        <v>10</v>
      </c>
      <c r="H3879">
        <v>2485</v>
      </c>
      <c r="I3879" t="s">
        <v>11</v>
      </c>
      <c r="J3879" t="s">
        <v>68</v>
      </c>
      <c r="K3879" t="s">
        <v>151</v>
      </c>
      <c r="L3879" t="s">
        <v>21</v>
      </c>
      <c r="M3879" s="5">
        <v>1369.3999999999999</v>
      </c>
    </row>
    <row r="3880" spans="1:13" x14ac:dyDescent="0.2">
      <c r="A3880" s="2">
        <v>45597</v>
      </c>
      <c r="B3880" s="3">
        <f t="shared" si="182"/>
        <v>2025</v>
      </c>
      <c r="C3880" t="str">
        <f t="shared" si="180"/>
        <v>2024-2025</v>
      </c>
      <c r="D3880" t="s">
        <v>147</v>
      </c>
      <c r="E3880" t="s">
        <v>31</v>
      </c>
      <c r="F3880" t="str">
        <f t="shared" si="181"/>
        <v>South Australia</v>
      </c>
      <c r="G3880" t="s">
        <v>32</v>
      </c>
      <c r="H3880">
        <v>5168</v>
      </c>
      <c r="I3880" t="s">
        <v>11</v>
      </c>
      <c r="J3880" t="s">
        <v>33</v>
      </c>
      <c r="K3880" t="s">
        <v>149</v>
      </c>
      <c r="L3880" t="s">
        <v>15</v>
      </c>
      <c r="M3880" s="5">
        <v>1372.4099999999999</v>
      </c>
    </row>
    <row r="3881" spans="1:13" x14ac:dyDescent="0.2">
      <c r="A3881" s="2">
        <v>45414</v>
      </c>
      <c r="B3881" s="3">
        <f t="shared" si="182"/>
        <v>2024</v>
      </c>
      <c r="C3881" t="str">
        <f t="shared" si="180"/>
        <v>2023-2024</v>
      </c>
      <c r="D3881" t="s">
        <v>147</v>
      </c>
      <c r="E3881" t="s">
        <v>24</v>
      </c>
      <c r="F3881" t="str">
        <f t="shared" si="181"/>
        <v>New South Wales</v>
      </c>
      <c r="G3881" t="s">
        <v>10</v>
      </c>
      <c r="H3881">
        <v>2795</v>
      </c>
      <c r="I3881" t="s">
        <v>11</v>
      </c>
      <c r="J3881" t="s">
        <v>25</v>
      </c>
      <c r="K3881" t="s">
        <v>150</v>
      </c>
      <c r="L3881" t="s">
        <v>18</v>
      </c>
      <c r="M3881" s="5">
        <v>1379.7000000000003</v>
      </c>
    </row>
    <row r="3882" spans="1:13" x14ac:dyDescent="0.2">
      <c r="A3882" s="2">
        <v>45603</v>
      </c>
      <c r="B3882" s="3">
        <f t="shared" si="182"/>
        <v>2025</v>
      </c>
      <c r="C3882" t="str">
        <f t="shared" si="180"/>
        <v>2024-2025</v>
      </c>
      <c r="D3882" t="s">
        <v>148</v>
      </c>
      <c r="E3882" t="s">
        <v>108</v>
      </c>
      <c r="F3882" t="str">
        <f t="shared" si="181"/>
        <v>Victoria</v>
      </c>
      <c r="G3882" t="s">
        <v>45</v>
      </c>
      <c r="H3882">
        <v>3018</v>
      </c>
      <c r="I3882" t="s">
        <v>11</v>
      </c>
      <c r="J3882" t="s">
        <v>46</v>
      </c>
      <c r="K3882" t="s">
        <v>156</v>
      </c>
      <c r="L3882" t="s">
        <v>17</v>
      </c>
      <c r="M3882" s="5">
        <v>1388.12</v>
      </c>
    </row>
    <row r="3883" spans="1:13" x14ac:dyDescent="0.2">
      <c r="A3883" s="2">
        <v>45458</v>
      </c>
      <c r="B3883" s="3">
        <f t="shared" si="182"/>
        <v>2024</v>
      </c>
      <c r="C3883" t="str">
        <f t="shared" si="180"/>
        <v>2023-2024</v>
      </c>
      <c r="D3883" t="s">
        <v>147</v>
      </c>
      <c r="E3883" t="s">
        <v>134</v>
      </c>
      <c r="F3883" t="str">
        <f t="shared" si="181"/>
        <v>Queensland</v>
      </c>
      <c r="G3883" t="s">
        <v>35</v>
      </c>
      <c r="H3883">
        <v>4825</v>
      </c>
      <c r="I3883" t="s">
        <v>11</v>
      </c>
      <c r="J3883" t="s">
        <v>36</v>
      </c>
      <c r="K3883" t="s">
        <v>151</v>
      </c>
      <c r="L3883" t="s">
        <v>21</v>
      </c>
      <c r="M3883" s="5">
        <v>1392.32</v>
      </c>
    </row>
    <row r="3884" spans="1:13" x14ac:dyDescent="0.2">
      <c r="A3884" s="2">
        <v>45166</v>
      </c>
      <c r="B3884" s="3">
        <f t="shared" si="182"/>
        <v>2024</v>
      </c>
      <c r="C3884" t="str">
        <f t="shared" si="180"/>
        <v>2023-2024</v>
      </c>
      <c r="D3884" t="s">
        <v>147</v>
      </c>
      <c r="E3884" t="s">
        <v>115</v>
      </c>
      <c r="F3884" t="str">
        <f t="shared" si="181"/>
        <v>Western Australia</v>
      </c>
      <c r="G3884" t="s">
        <v>48</v>
      </c>
      <c r="H3884">
        <v>6280</v>
      </c>
      <c r="I3884" t="s">
        <v>11</v>
      </c>
      <c r="J3884" t="s">
        <v>94</v>
      </c>
      <c r="K3884" t="s">
        <v>150</v>
      </c>
      <c r="L3884" t="s">
        <v>18</v>
      </c>
      <c r="M3884" s="5">
        <v>1404.29</v>
      </c>
    </row>
    <row r="3885" spans="1:13" x14ac:dyDescent="0.2">
      <c r="A3885" s="2">
        <v>45353</v>
      </c>
      <c r="B3885" s="3">
        <f t="shared" si="182"/>
        <v>2024</v>
      </c>
      <c r="C3885" t="str">
        <f t="shared" si="180"/>
        <v>2023-2024</v>
      </c>
      <c r="D3885" t="s">
        <v>147</v>
      </c>
      <c r="E3885" t="s">
        <v>114</v>
      </c>
      <c r="F3885" t="str">
        <f t="shared" si="181"/>
        <v>Victoria</v>
      </c>
      <c r="G3885" t="s">
        <v>45</v>
      </c>
      <c r="H3885">
        <v>3551</v>
      </c>
      <c r="I3885" t="s">
        <v>11</v>
      </c>
      <c r="J3885" t="s">
        <v>60</v>
      </c>
      <c r="K3885" t="s">
        <v>150</v>
      </c>
      <c r="L3885" t="s">
        <v>18</v>
      </c>
      <c r="M3885" s="5">
        <v>1405.2700000000002</v>
      </c>
    </row>
    <row r="3886" spans="1:13" x14ac:dyDescent="0.2">
      <c r="A3886" s="2">
        <v>45090</v>
      </c>
      <c r="B3886" s="3">
        <f t="shared" si="182"/>
        <v>2023</v>
      </c>
      <c r="C3886" t="str">
        <f t="shared" si="180"/>
        <v>2022-2023</v>
      </c>
      <c r="D3886" t="s">
        <v>148</v>
      </c>
      <c r="E3886" t="s">
        <v>86</v>
      </c>
      <c r="F3886" t="str">
        <f t="shared" si="181"/>
        <v>New South Wales</v>
      </c>
      <c r="G3886" t="s">
        <v>10</v>
      </c>
      <c r="H3886">
        <v>2064</v>
      </c>
      <c r="I3886" t="s">
        <v>11</v>
      </c>
      <c r="J3886" t="s">
        <v>12</v>
      </c>
      <c r="K3886" t="s">
        <v>154</v>
      </c>
      <c r="L3886" t="s">
        <v>14</v>
      </c>
      <c r="M3886" s="5">
        <v>1406.6399999999999</v>
      </c>
    </row>
    <row r="3887" spans="1:13" x14ac:dyDescent="0.2">
      <c r="A3887" s="2">
        <v>45584</v>
      </c>
      <c r="B3887" s="3">
        <f t="shared" si="182"/>
        <v>2025</v>
      </c>
      <c r="C3887" t="str">
        <f t="shared" si="180"/>
        <v>2024-2025</v>
      </c>
      <c r="D3887" t="s">
        <v>147</v>
      </c>
      <c r="E3887" t="s">
        <v>64</v>
      </c>
      <c r="F3887" t="str">
        <f t="shared" si="181"/>
        <v>Victoria</v>
      </c>
      <c r="G3887" t="s">
        <v>45</v>
      </c>
      <c r="H3887">
        <v>3199</v>
      </c>
      <c r="I3887" t="s">
        <v>11</v>
      </c>
      <c r="J3887" t="s">
        <v>63</v>
      </c>
      <c r="K3887" t="s">
        <v>153</v>
      </c>
      <c r="L3887" t="s">
        <v>16</v>
      </c>
      <c r="M3887" s="5">
        <v>1409.15</v>
      </c>
    </row>
    <row r="3888" spans="1:13" x14ac:dyDescent="0.2">
      <c r="A3888" s="2">
        <v>45585</v>
      </c>
      <c r="B3888" s="3">
        <f t="shared" si="182"/>
        <v>2025</v>
      </c>
      <c r="C3888" t="str">
        <f t="shared" si="180"/>
        <v>2024-2025</v>
      </c>
      <c r="D3888" t="s">
        <v>147</v>
      </c>
      <c r="E3888" t="s">
        <v>41</v>
      </c>
      <c r="F3888" t="str">
        <f t="shared" si="181"/>
        <v>New South Wales</v>
      </c>
      <c r="G3888" t="s">
        <v>10</v>
      </c>
      <c r="H3888">
        <v>2830</v>
      </c>
      <c r="I3888" t="s">
        <v>11</v>
      </c>
      <c r="J3888" t="s">
        <v>25</v>
      </c>
      <c r="K3888" t="s">
        <v>154</v>
      </c>
      <c r="L3888" t="s">
        <v>14</v>
      </c>
      <c r="M3888" s="5">
        <v>1413.3300000000002</v>
      </c>
    </row>
    <row r="3889" spans="1:13" x14ac:dyDescent="0.2">
      <c r="A3889" s="2">
        <v>45015</v>
      </c>
      <c r="B3889" s="3">
        <f t="shared" si="182"/>
        <v>2023</v>
      </c>
      <c r="C3889" t="str">
        <f t="shared" si="180"/>
        <v>2022-2023</v>
      </c>
      <c r="D3889" t="s">
        <v>148</v>
      </c>
      <c r="E3889" t="s">
        <v>146</v>
      </c>
      <c r="F3889" t="str">
        <f t="shared" si="181"/>
        <v>Victoria</v>
      </c>
      <c r="G3889" t="s">
        <v>45</v>
      </c>
      <c r="H3889">
        <v>3353</v>
      </c>
      <c r="I3889" t="s">
        <v>11</v>
      </c>
      <c r="J3889" t="s">
        <v>60</v>
      </c>
      <c r="K3889" t="s">
        <v>157</v>
      </c>
      <c r="L3889" t="s">
        <v>22</v>
      </c>
      <c r="M3889" s="5">
        <v>1413.93</v>
      </c>
    </row>
    <row r="3890" spans="1:13" x14ac:dyDescent="0.2">
      <c r="A3890" s="2">
        <v>45389</v>
      </c>
      <c r="B3890" s="3">
        <f t="shared" si="182"/>
        <v>2024</v>
      </c>
      <c r="C3890" t="str">
        <f t="shared" si="180"/>
        <v>2023-2024</v>
      </c>
      <c r="D3890" t="s">
        <v>147</v>
      </c>
      <c r="E3890" t="s">
        <v>110</v>
      </c>
      <c r="F3890" t="str">
        <f t="shared" si="181"/>
        <v>Queensland</v>
      </c>
      <c r="G3890" t="s">
        <v>35</v>
      </c>
      <c r="H3890">
        <v>4680</v>
      </c>
      <c r="I3890" t="s">
        <v>11</v>
      </c>
      <c r="J3890" t="s">
        <v>51</v>
      </c>
      <c r="K3890" t="s">
        <v>153</v>
      </c>
      <c r="L3890" t="s">
        <v>16</v>
      </c>
      <c r="M3890" s="5">
        <v>1414.1299999999999</v>
      </c>
    </row>
    <row r="3891" spans="1:13" x14ac:dyDescent="0.2">
      <c r="A3891" s="2">
        <v>45115</v>
      </c>
      <c r="B3891" s="3">
        <f t="shared" si="182"/>
        <v>2024</v>
      </c>
      <c r="C3891" t="str">
        <f t="shared" si="180"/>
        <v>2023-2024</v>
      </c>
      <c r="D3891" t="s">
        <v>148</v>
      </c>
      <c r="E3891" t="s">
        <v>108</v>
      </c>
      <c r="F3891" t="str">
        <f t="shared" si="181"/>
        <v>Victoria</v>
      </c>
      <c r="G3891" t="s">
        <v>45</v>
      </c>
      <c r="H3891">
        <v>3018</v>
      </c>
      <c r="I3891" t="s">
        <v>11</v>
      </c>
      <c r="J3891" t="s">
        <v>46</v>
      </c>
      <c r="K3891" t="s">
        <v>153</v>
      </c>
      <c r="L3891" t="s">
        <v>16</v>
      </c>
      <c r="M3891" s="5">
        <v>1415.48</v>
      </c>
    </row>
    <row r="3892" spans="1:13" x14ac:dyDescent="0.2">
      <c r="A3892" s="2">
        <v>45371</v>
      </c>
      <c r="B3892" s="3">
        <f t="shared" si="182"/>
        <v>2024</v>
      </c>
      <c r="C3892" t="str">
        <f t="shared" si="180"/>
        <v>2023-2024</v>
      </c>
      <c r="D3892" t="s">
        <v>148</v>
      </c>
      <c r="E3892" t="s">
        <v>76</v>
      </c>
      <c r="F3892" t="str">
        <f t="shared" si="181"/>
        <v>Western Australia</v>
      </c>
      <c r="G3892" t="s">
        <v>48</v>
      </c>
      <c r="H3892">
        <v>6450</v>
      </c>
      <c r="I3892" t="s">
        <v>11</v>
      </c>
      <c r="J3892" t="s">
        <v>77</v>
      </c>
      <c r="K3892" t="s">
        <v>153</v>
      </c>
      <c r="L3892" t="s">
        <v>16</v>
      </c>
      <c r="M3892" s="5">
        <v>1416.15</v>
      </c>
    </row>
    <row r="3893" spans="1:13" x14ac:dyDescent="0.2">
      <c r="A3893" s="2">
        <v>45299</v>
      </c>
      <c r="B3893" s="3">
        <f t="shared" si="182"/>
        <v>2024</v>
      </c>
      <c r="C3893" t="str">
        <f t="shared" si="180"/>
        <v>2023-2024</v>
      </c>
      <c r="D3893" t="s">
        <v>147</v>
      </c>
      <c r="E3893" t="s">
        <v>84</v>
      </c>
      <c r="F3893" t="str">
        <f t="shared" si="181"/>
        <v>Queensland</v>
      </c>
      <c r="G3893" t="s">
        <v>35</v>
      </c>
      <c r="H3893">
        <v>4740</v>
      </c>
      <c r="I3893" t="s">
        <v>11</v>
      </c>
      <c r="J3893" t="s">
        <v>51</v>
      </c>
      <c r="K3893" t="s">
        <v>153</v>
      </c>
      <c r="L3893" t="s">
        <v>16</v>
      </c>
      <c r="M3893" s="5">
        <v>1419.4699999999996</v>
      </c>
    </row>
    <row r="3894" spans="1:13" x14ac:dyDescent="0.2">
      <c r="A3894" s="2">
        <v>45536</v>
      </c>
      <c r="B3894" s="3">
        <f t="shared" si="182"/>
        <v>2025</v>
      </c>
      <c r="C3894" t="str">
        <f t="shared" si="180"/>
        <v>2024-2025</v>
      </c>
      <c r="D3894" t="s">
        <v>147</v>
      </c>
      <c r="E3894" t="s">
        <v>112</v>
      </c>
      <c r="F3894" t="str">
        <f t="shared" si="181"/>
        <v>Victoria</v>
      </c>
      <c r="G3894" t="s">
        <v>45</v>
      </c>
      <c r="H3894">
        <v>3076</v>
      </c>
      <c r="I3894" t="s">
        <v>11</v>
      </c>
      <c r="J3894" t="s">
        <v>46</v>
      </c>
      <c r="K3894" t="s">
        <v>150</v>
      </c>
      <c r="L3894" t="s">
        <v>18</v>
      </c>
      <c r="M3894" s="5">
        <v>1419.69</v>
      </c>
    </row>
    <row r="3895" spans="1:13" x14ac:dyDescent="0.2">
      <c r="A3895" s="2">
        <v>45335</v>
      </c>
      <c r="B3895" s="3">
        <f t="shared" si="182"/>
        <v>2024</v>
      </c>
      <c r="C3895" t="str">
        <f t="shared" si="180"/>
        <v>2023-2024</v>
      </c>
      <c r="D3895" t="s">
        <v>148</v>
      </c>
      <c r="E3895" t="s">
        <v>108</v>
      </c>
      <c r="F3895" t="str">
        <f t="shared" si="181"/>
        <v>Victoria</v>
      </c>
      <c r="G3895" t="s">
        <v>45</v>
      </c>
      <c r="H3895">
        <v>3018</v>
      </c>
      <c r="I3895" t="s">
        <v>11</v>
      </c>
      <c r="J3895" t="s">
        <v>46</v>
      </c>
      <c r="K3895" t="s">
        <v>150</v>
      </c>
      <c r="L3895" t="s">
        <v>18</v>
      </c>
      <c r="M3895" s="5">
        <v>1421.04</v>
      </c>
    </row>
    <row r="3896" spans="1:13" x14ac:dyDescent="0.2">
      <c r="A3896" s="2">
        <v>44954</v>
      </c>
      <c r="B3896" s="3">
        <f t="shared" si="182"/>
        <v>2023</v>
      </c>
      <c r="C3896" t="str">
        <f t="shared" si="180"/>
        <v>2022-2023</v>
      </c>
      <c r="D3896" t="s">
        <v>147</v>
      </c>
      <c r="E3896" t="s">
        <v>139</v>
      </c>
      <c r="F3896" t="str">
        <f t="shared" si="181"/>
        <v>New South Wales</v>
      </c>
      <c r="G3896" t="s">
        <v>10</v>
      </c>
      <c r="H3896">
        <v>2020</v>
      </c>
      <c r="I3896" t="s">
        <v>11</v>
      </c>
      <c r="J3896" t="s">
        <v>12</v>
      </c>
      <c r="K3896" t="s">
        <v>154</v>
      </c>
      <c r="L3896" t="s">
        <v>14</v>
      </c>
      <c r="M3896" s="5">
        <v>1425.63</v>
      </c>
    </row>
    <row r="3897" spans="1:13" x14ac:dyDescent="0.2">
      <c r="A3897" s="2">
        <v>45283</v>
      </c>
      <c r="B3897" s="3">
        <f t="shared" si="182"/>
        <v>2024</v>
      </c>
      <c r="C3897" t="str">
        <f t="shared" si="180"/>
        <v>2023-2024</v>
      </c>
      <c r="D3897" t="s">
        <v>147</v>
      </c>
      <c r="E3897" t="s">
        <v>75</v>
      </c>
      <c r="F3897" t="str">
        <f t="shared" si="181"/>
        <v>Victoria</v>
      </c>
      <c r="G3897" t="s">
        <v>45</v>
      </c>
      <c r="H3897">
        <v>3630</v>
      </c>
      <c r="I3897" t="s">
        <v>11</v>
      </c>
      <c r="J3897" t="s">
        <v>55</v>
      </c>
      <c r="K3897" t="s">
        <v>149</v>
      </c>
      <c r="L3897" t="s">
        <v>15</v>
      </c>
      <c r="M3897" s="5">
        <v>1425.6599999999999</v>
      </c>
    </row>
    <row r="3898" spans="1:13" x14ac:dyDescent="0.2">
      <c r="A3898" s="2">
        <v>45562</v>
      </c>
      <c r="B3898" s="3">
        <f t="shared" si="182"/>
        <v>2025</v>
      </c>
      <c r="C3898" t="str">
        <f t="shared" si="180"/>
        <v>2024-2025</v>
      </c>
      <c r="D3898" t="s">
        <v>147</v>
      </c>
      <c r="E3898" t="s">
        <v>92</v>
      </c>
      <c r="F3898" t="str">
        <f t="shared" si="181"/>
        <v>Queensland</v>
      </c>
      <c r="G3898" t="s">
        <v>35</v>
      </c>
      <c r="H3898">
        <v>4068</v>
      </c>
      <c r="I3898" t="s">
        <v>11</v>
      </c>
      <c r="J3898" t="s">
        <v>43</v>
      </c>
      <c r="K3898" t="s">
        <v>150</v>
      </c>
      <c r="L3898" t="s">
        <v>18</v>
      </c>
      <c r="M3898" s="5">
        <v>1426.21</v>
      </c>
    </row>
    <row r="3899" spans="1:13" x14ac:dyDescent="0.2">
      <c r="A3899" s="2">
        <v>45212</v>
      </c>
      <c r="B3899" s="3">
        <f t="shared" si="182"/>
        <v>2024</v>
      </c>
      <c r="C3899" t="str">
        <f t="shared" si="180"/>
        <v>2023-2024</v>
      </c>
      <c r="D3899" t="s">
        <v>148</v>
      </c>
      <c r="E3899" t="s">
        <v>124</v>
      </c>
      <c r="F3899" t="str">
        <f t="shared" si="181"/>
        <v>New South Wales</v>
      </c>
      <c r="G3899" t="s">
        <v>10</v>
      </c>
      <c r="H3899">
        <v>2015</v>
      </c>
      <c r="I3899" t="s">
        <v>11</v>
      </c>
      <c r="J3899" t="s">
        <v>12</v>
      </c>
      <c r="K3899" t="s">
        <v>153</v>
      </c>
      <c r="L3899" t="s">
        <v>16</v>
      </c>
      <c r="M3899" s="5">
        <v>1428.9</v>
      </c>
    </row>
    <row r="3900" spans="1:13" x14ac:dyDescent="0.2">
      <c r="A3900" s="2">
        <v>45596</v>
      </c>
      <c r="B3900" s="3">
        <f t="shared" si="182"/>
        <v>2025</v>
      </c>
      <c r="C3900" t="str">
        <f t="shared" si="180"/>
        <v>2024-2025</v>
      </c>
      <c r="D3900" t="s">
        <v>148</v>
      </c>
      <c r="E3900" t="s">
        <v>78</v>
      </c>
      <c r="F3900" t="str">
        <f t="shared" si="181"/>
        <v>New South Wales</v>
      </c>
      <c r="G3900" t="s">
        <v>10</v>
      </c>
      <c r="H3900">
        <v>2350</v>
      </c>
      <c r="I3900" t="s">
        <v>11</v>
      </c>
      <c r="J3900" t="s">
        <v>68</v>
      </c>
      <c r="K3900" t="s">
        <v>154</v>
      </c>
      <c r="L3900" t="s">
        <v>14</v>
      </c>
      <c r="M3900" s="5">
        <v>1430.29</v>
      </c>
    </row>
    <row r="3901" spans="1:13" x14ac:dyDescent="0.2">
      <c r="A3901" s="2">
        <v>45064</v>
      </c>
      <c r="B3901" s="3">
        <f t="shared" si="182"/>
        <v>2023</v>
      </c>
      <c r="C3901" t="str">
        <f t="shared" si="180"/>
        <v>2022-2023</v>
      </c>
      <c r="D3901" t="s">
        <v>147</v>
      </c>
      <c r="E3901" t="s">
        <v>129</v>
      </c>
      <c r="F3901" t="str">
        <f t="shared" si="181"/>
        <v>Tasmania</v>
      </c>
      <c r="G3901" t="s">
        <v>70</v>
      </c>
      <c r="H3901">
        <v>7010</v>
      </c>
      <c r="I3901" t="s">
        <v>11</v>
      </c>
      <c r="J3901" t="s">
        <v>71</v>
      </c>
      <c r="K3901" t="s">
        <v>151</v>
      </c>
      <c r="L3901" t="s">
        <v>21</v>
      </c>
      <c r="M3901" s="5">
        <v>1431.45</v>
      </c>
    </row>
    <row r="3902" spans="1:13" x14ac:dyDescent="0.2">
      <c r="A3902" s="2">
        <v>45292</v>
      </c>
      <c r="B3902" s="3">
        <f t="shared" si="182"/>
        <v>2024</v>
      </c>
      <c r="C3902" t="str">
        <f t="shared" si="180"/>
        <v>2023-2024</v>
      </c>
      <c r="D3902" t="s">
        <v>147</v>
      </c>
      <c r="E3902" t="s">
        <v>98</v>
      </c>
      <c r="F3902" t="str">
        <f t="shared" si="181"/>
        <v>Victoria</v>
      </c>
      <c r="G3902" t="s">
        <v>45</v>
      </c>
      <c r="H3902">
        <v>3429</v>
      </c>
      <c r="I3902" t="s">
        <v>11</v>
      </c>
      <c r="J3902" t="s">
        <v>60</v>
      </c>
      <c r="K3902" t="s">
        <v>151</v>
      </c>
      <c r="L3902" t="s">
        <v>21</v>
      </c>
      <c r="M3902" s="5">
        <v>1434.67</v>
      </c>
    </row>
    <row r="3903" spans="1:13" x14ac:dyDescent="0.2">
      <c r="A3903" s="2">
        <v>45185</v>
      </c>
      <c r="B3903" s="3">
        <f t="shared" si="182"/>
        <v>2024</v>
      </c>
      <c r="C3903" t="str">
        <f t="shared" si="180"/>
        <v>2023-2024</v>
      </c>
      <c r="D3903" t="s">
        <v>148</v>
      </c>
      <c r="E3903" t="s">
        <v>85</v>
      </c>
      <c r="F3903" t="str">
        <f t="shared" si="181"/>
        <v>Queensland</v>
      </c>
      <c r="G3903" t="s">
        <v>35</v>
      </c>
      <c r="H3903">
        <v>4883</v>
      </c>
      <c r="I3903" t="s">
        <v>11</v>
      </c>
      <c r="J3903" t="s">
        <v>36</v>
      </c>
      <c r="K3903" t="s">
        <v>149</v>
      </c>
      <c r="L3903" t="s">
        <v>15</v>
      </c>
      <c r="M3903" s="5">
        <v>1434.96</v>
      </c>
    </row>
    <row r="3904" spans="1:13" x14ac:dyDescent="0.2">
      <c r="A3904" s="2">
        <v>45514</v>
      </c>
      <c r="B3904" s="3">
        <f t="shared" si="182"/>
        <v>2025</v>
      </c>
      <c r="C3904" t="str">
        <f t="shared" si="180"/>
        <v>2024-2025</v>
      </c>
      <c r="D3904" t="s">
        <v>148</v>
      </c>
      <c r="E3904" t="s">
        <v>78</v>
      </c>
      <c r="F3904" t="str">
        <f t="shared" si="181"/>
        <v>New South Wales</v>
      </c>
      <c r="G3904" t="s">
        <v>10</v>
      </c>
      <c r="H3904">
        <v>2350</v>
      </c>
      <c r="I3904" t="s">
        <v>11</v>
      </c>
      <c r="J3904" t="s">
        <v>68</v>
      </c>
      <c r="K3904" t="s">
        <v>151</v>
      </c>
      <c r="L3904" t="s">
        <v>21</v>
      </c>
      <c r="M3904" s="5">
        <v>1437.5700000000002</v>
      </c>
    </row>
    <row r="3905" spans="1:13" x14ac:dyDescent="0.2">
      <c r="A3905" s="2">
        <v>45104</v>
      </c>
      <c r="B3905" s="3">
        <f t="shared" si="182"/>
        <v>2023</v>
      </c>
      <c r="C3905" t="str">
        <f t="shared" si="180"/>
        <v>2022-2023</v>
      </c>
      <c r="D3905" t="s">
        <v>147</v>
      </c>
      <c r="E3905" t="s">
        <v>112</v>
      </c>
      <c r="F3905" t="str">
        <f t="shared" si="181"/>
        <v>Victoria</v>
      </c>
      <c r="G3905" t="s">
        <v>45</v>
      </c>
      <c r="H3905">
        <v>3076</v>
      </c>
      <c r="I3905" t="s">
        <v>11</v>
      </c>
      <c r="J3905" t="s">
        <v>46</v>
      </c>
      <c r="K3905" t="s">
        <v>155</v>
      </c>
      <c r="L3905" t="s">
        <v>20</v>
      </c>
      <c r="M3905" s="5">
        <v>1438.7499999999998</v>
      </c>
    </row>
    <row r="3906" spans="1:13" x14ac:dyDescent="0.2">
      <c r="A3906" s="2">
        <v>45106</v>
      </c>
      <c r="B3906" s="3">
        <f t="shared" si="182"/>
        <v>2023</v>
      </c>
      <c r="C3906" t="str">
        <f t="shared" ref="C3906:C3969" si="183">IF(MONTH(A3906) &gt;= 7, YEAR(A3906) &amp; "-" &amp; YEAR(A3906) + 1, YEAR(A3906) - 1 &amp; "-" &amp; YEAR(A3906))</f>
        <v>2022-2023</v>
      </c>
      <c r="D3906" t="s">
        <v>147</v>
      </c>
      <c r="E3906" t="s">
        <v>115</v>
      </c>
      <c r="F3906" t="str">
        <f t="shared" ref="F3906:F3969" si="184">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row>
    <row r="3907" spans="1:13" x14ac:dyDescent="0.2">
      <c r="A3907" s="2">
        <v>45646</v>
      </c>
      <c r="B3907" s="3">
        <f t="shared" ref="B3907:B3970" si="185">IF(MONTH(A3907)&gt;=7,YEAR(A3907)+1,YEAR(A3907))</f>
        <v>2025</v>
      </c>
      <c r="C3907" t="str">
        <f t="shared" si="183"/>
        <v>2024-2025</v>
      </c>
      <c r="D3907" t="s">
        <v>147</v>
      </c>
      <c r="E3907" t="s">
        <v>137</v>
      </c>
      <c r="F3907" t="str">
        <f t="shared" si="184"/>
        <v>New South Wales</v>
      </c>
      <c r="G3907" t="s">
        <v>10</v>
      </c>
      <c r="H3907">
        <v>2031</v>
      </c>
      <c r="I3907" t="s">
        <v>11</v>
      </c>
      <c r="J3907" t="s">
        <v>12</v>
      </c>
      <c r="K3907" t="s">
        <v>150</v>
      </c>
      <c r="L3907" t="s">
        <v>18</v>
      </c>
      <c r="M3907" s="5">
        <v>1442.9899999999998</v>
      </c>
    </row>
    <row r="3908" spans="1:13" x14ac:dyDescent="0.2">
      <c r="A3908" s="2">
        <v>45393</v>
      </c>
      <c r="B3908" s="3">
        <f t="shared" si="185"/>
        <v>2024</v>
      </c>
      <c r="C3908" t="str">
        <f t="shared" si="183"/>
        <v>2023-2024</v>
      </c>
      <c r="D3908" t="s">
        <v>147</v>
      </c>
      <c r="E3908" t="s">
        <v>69</v>
      </c>
      <c r="F3908" t="str">
        <f t="shared" si="184"/>
        <v>Tasmania</v>
      </c>
      <c r="G3908" t="s">
        <v>70</v>
      </c>
      <c r="H3908">
        <v>7018</v>
      </c>
      <c r="I3908" t="s">
        <v>11</v>
      </c>
      <c r="J3908" t="s">
        <v>71</v>
      </c>
      <c r="K3908" t="s">
        <v>151</v>
      </c>
      <c r="L3908" t="s">
        <v>21</v>
      </c>
      <c r="M3908" s="5">
        <v>1443.0800000000002</v>
      </c>
    </row>
    <row r="3909" spans="1:13" x14ac:dyDescent="0.2">
      <c r="A3909" s="2">
        <v>45520</v>
      </c>
      <c r="B3909" s="3">
        <f t="shared" si="185"/>
        <v>2025</v>
      </c>
      <c r="C3909" t="str">
        <f t="shared" si="183"/>
        <v>2024-2025</v>
      </c>
      <c r="D3909" t="s">
        <v>147</v>
      </c>
      <c r="E3909" t="s">
        <v>143</v>
      </c>
      <c r="F3909" t="str">
        <f t="shared" si="184"/>
        <v>New South Wales</v>
      </c>
      <c r="G3909" t="s">
        <v>10</v>
      </c>
      <c r="H3909">
        <v>2154</v>
      </c>
      <c r="I3909" t="s">
        <v>11</v>
      </c>
      <c r="J3909" t="s">
        <v>27</v>
      </c>
      <c r="K3909" t="s">
        <v>151</v>
      </c>
      <c r="L3909" t="s">
        <v>21</v>
      </c>
      <c r="M3909" s="5">
        <v>1444.28</v>
      </c>
    </row>
    <row r="3910" spans="1:13" x14ac:dyDescent="0.2">
      <c r="A3910" s="2">
        <v>45197</v>
      </c>
      <c r="B3910" s="3">
        <f t="shared" si="185"/>
        <v>2024</v>
      </c>
      <c r="C3910" t="str">
        <f t="shared" si="183"/>
        <v>2023-2024</v>
      </c>
      <c r="D3910" t="s">
        <v>147</v>
      </c>
      <c r="E3910" t="s">
        <v>135</v>
      </c>
      <c r="F3910" t="str">
        <f t="shared" si="184"/>
        <v>Victoria</v>
      </c>
      <c r="G3910" t="s">
        <v>45</v>
      </c>
      <c r="H3910">
        <v>3550</v>
      </c>
      <c r="I3910" t="s">
        <v>11</v>
      </c>
      <c r="J3910" t="s">
        <v>60</v>
      </c>
      <c r="K3910" t="s">
        <v>150</v>
      </c>
      <c r="L3910" t="s">
        <v>18</v>
      </c>
      <c r="M3910" s="5">
        <v>1448.8899999999999</v>
      </c>
    </row>
    <row r="3911" spans="1:13" x14ac:dyDescent="0.2">
      <c r="A3911" s="2">
        <v>45514</v>
      </c>
      <c r="B3911" s="3">
        <f t="shared" si="185"/>
        <v>2025</v>
      </c>
      <c r="C3911" t="str">
        <f t="shared" si="183"/>
        <v>2024-2025</v>
      </c>
      <c r="D3911" t="s">
        <v>147</v>
      </c>
      <c r="E3911" t="s">
        <v>126</v>
      </c>
      <c r="F3911" t="str">
        <f t="shared" si="184"/>
        <v>Queensland</v>
      </c>
      <c r="G3911" t="s">
        <v>35</v>
      </c>
      <c r="H3911">
        <v>4551</v>
      </c>
      <c r="I3911" t="s">
        <v>11</v>
      </c>
      <c r="J3911" t="s">
        <v>120</v>
      </c>
      <c r="K3911" t="s">
        <v>154</v>
      </c>
      <c r="L3911" t="s">
        <v>14</v>
      </c>
      <c r="M3911" s="5">
        <v>1450.49</v>
      </c>
    </row>
    <row r="3912" spans="1:13" x14ac:dyDescent="0.2">
      <c r="A3912" s="2">
        <v>45053</v>
      </c>
      <c r="B3912" s="3">
        <f t="shared" si="185"/>
        <v>2023</v>
      </c>
      <c r="C3912" t="str">
        <f t="shared" si="183"/>
        <v>2022-2023</v>
      </c>
      <c r="D3912" t="s">
        <v>148</v>
      </c>
      <c r="E3912" t="s">
        <v>110</v>
      </c>
      <c r="F3912" t="str">
        <f t="shared" si="184"/>
        <v>Queensland</v>
      </c>
      <c r="G3912" t="s">
        <v>35</v>
      </c>
      <c r="H3912">
        <v>4680</v>
      </c>
      <c r="I3912" t="s">
        <v>11</v>
      </c>
      <c r="J3912" t="s">
        <v>51</v>
      </c>
      <c r="K3912" t="s">
        <v>151</v>
      </c>
      <c r="L3912" t="s">
        <v>21</v>
      </c>
      <c r="M3912" s="5">
        <v>1452.26</v>
      </c>
    </row>
    <row r="3913" spans="1:13" x14ac:dyDescent="0.2">
      <c r="A3913" s="2">
        <v>45592</v>
      </c>
      <c r="B3913" s="3">
        <f t="shared" si="185"/>
        <v>2025</v>
      </c>
      <c r="C3913" t="str">
        <f t="shared" si="183"/>
        <v>2024-2025</v>
      </c>
      <c r="D3913" t="s">
        <v>147</v>
      </c>
      <c r="E3913" t="s">
        <v>91</v>
      </c>
      <c r="F3913" t="str">
        <f t="shared" si="184"/>
        <v>Victoria</v>
      </c>
      <c r="G3913" t="s">
        <v>45</v>
      </c>
      <c r="H3913">
        <v>3690</v>
      </c>
      <c r="I3913" t="s">
        <v>11</v>
      </c>
      <c r="J3913" t="s">
        <v>55</v>
      </c>
      <c r="K3913" t="s">
        <v>151</v>
      </c>
      <c r="L3913" t="s">
        <v>21</v>
      </c>
      <c r="M3913" s="5">
        <v>1458.73</v>
      </c>
    </row>
    <row r="3914" spans="1:13" x14ac:dyDescent="0.2">
      <c r="A3914" s="2">
        <v>45510</v>
      </c>
      <c r="B3914" s="3">
        <f t="shared" si="185"/>
        <v>2025</v>
      </c>
      <c r="C3914" t="str">
        <f t="shared" si="183"/>
        <v>2024-2025</v>
      </c>
      <c r="D3914" t="s">
        <v>147</v>
      </c>
      <c r="E3914" t="s">
        <v>101</v>
      </c>
      <c r="F3914" t="str">
        <f t="shared" si="184"/>
        <v>Victoria</v>
      </c>
      <c r="G3914" t="s">
        <v>45</v>
      </c>
      <c r="H3914">
        <v>3131</v>
      </c>
      <c r="I3914" t="s">
        <v>11</v>
      </c>
      <c r="J3914" t="s">
        <v>63</v>
      </c>
      <c r="K3914" t="s">
        <v>153</v>
      </c>
      <c r="L3914" t="s">
        <v>16</v>
      </c>
      <c r="M3914" s="5">
        <v>1460.24</v>
      </c>
    </row>
    <row r="3915" spans="1:13" x14ac:dyDescent="0.2">
      <c r="A3915" s="2">
        <v>45014</v>
      </c>
      <c r="B3915" s="3">
        <f t="shared" si="185"/>
        <v>2023</v>
      </c>
      <c r="C3915" t="str">
        <f t="shared" si="183"/>
        <v>2022-2023</v>
      </c>
      <c r="D3915" t="s">
        <v>147</v>
      </c>
      <c r="E3915" t="s">
        <v>44</v>
      </c>
      <c r="F3915" t="str">
        <f t="shared" si="184"/>
        <v>Victoria</v>
      </c>
      <c r="G3915" t="s">
        <v>45</v>
      </c>
      <c r="H3915">
        <v>3066</v>
      </c>
      <c r="I3915" t="s">
        <v>11</v>
      </c>
      <c r="J3915" t="s">
        <v>46</v>
      </c>
      <c r="K3915" t="s">
        <v>151</v>
      </c>
      <c r="L3915" t="s">
        <v>21</v>
      </c>
      <c r="M3915" s="5">
        <v>1461.2600000000002</v>
      </c>
    </row>
    <row r="3916" spans="1:13" x14ac:dyDescent="0.2">
      <c r="A3916" s="2">
        <v>45213</v>
      </c>
      <c r="B3916" s="3">
        <f t="shared" si="185"/>
        <v>2024</v>
      </c>
      <c r="C3916" t="str">
        <f t="shared" si="183"/>
        <v>2023-2024</v>
      </c>
      <c r="D3916" t="s">
        <v>148</v>
      </c>
      <c r="E3916" t="s">
        <v>78</v>
      </c>
      <c r="F3916" t="str">
        <f t="shared" si="184"/>
        <v>New South Wales</v>
      </c>
      <c r="G3916" t="s">
        <v>10</v>
      </c>
      <c r="H3916">
        <v>2350</v>
      </c>
      <c r="I3916" t="s">
        <v>11</v>
      </c>
      <c r="J3916" t="s">
        <v>68</v>
      </c>
      <c r="K3916" t="s">
        <v>157</v>
      </c>
      <c r="L3916" t="s">
        <v>22</v>
      </c>
      <c r="M3916" s="5">
        <v>1468.24</v>
      </c>
    </row>
    <row r="3917" spans="1:13" x14ac:dyDescent="0.2">
      <c r="A3917" s="2">
        <v>45559</v>
      </c>
      <c r="B3917" s="3">
        <f t="shared" si="185"/>
        <v>2025</v>
      </c>
      <c r="C3917" t="str">
        <f t="shared" si="183"/>
        <v>2024-2025</v>
      </c>
      <c r="D3917" t="s">
        <v>147</v>
      </c>
      <c r="E3917" t="s">
        <v>83</v>
      </c>
      <c r="F3917" t="str">
        <f t="shared" si="184"/>
        <v>New South Wales</v>
      </c>
      <c r="G3917" t="s">
        <v>10</v>
      </c>
      <c r="H3917">
        <v>2750</v>
      </c>
      <c r="I3917" t="s">
        <v>11</v>
      </c>
      <c r="J3917" t="s">
        <v>25</v>
      </c>
      <c r="K3917" t="s">
        <v>150</v>
      </c>
      <c r="L3917" t="s">
        <v>18</v>
      </c>
      <c r="M3917" s="5">
        <v>1470.4000000000003</v>
      </c>
    </row>
    <row r="3918" spans="1:13" x14ac:dyDescent="0.2">
      <c r="A3918" s="2">
        <v>45028</v>
      </c>
      <c r="B3918" s="3">
        <f t="shared" si="185"/>
        <v>2023</v>
      </c>
      <c r="C3918" t="str">
        <f t="shared" si="183"/>
        <v>2022-2023</v>
      </c>
      <c r="D3918" t="s">
        <v>147</v>
      </c>
      <c r="E3918" t="s">
        <v>93</v>
      </c>
      <c r="F3918" t="str">
        <f t="shared" si="184"/>
        <v>Western Australia</v>
      </c>
      <c r="G3918" t="s">
        <v>48</v>
      </c>
      <c r="H3918">
        <v>6112</v>
      </c>
      <c r="I3918" t="s">
        <v>11</v>
      </c>
      <c r="J3918" t="s">
        <v>94</v>
      </c>
      <c r="K3918" t="s">
        <v>150</v>
      </c>
      <c r="L3918" t="s">
        <v>18</v>
      </c>
      <c r="M3918" s="5">
        <v>1472.9199999999998</v>
      </c>
    </row>
    <row r="3919" spans="1:13" x14ac:dyDescent="0.2">
      <c r="A3919" s="2">
        <v>45302</v>
      </c>
      <c r="B3919" s="3">
        <f t="shared" si="185"/>
        <v>2024</v>
      </c>
      <c r="C3919" t="str">
        <f t="shared" si="183"/>
        <v>2023-2024</v>
      </c>
      <c r="D3919" t="s">
        <v>147</v>
      </c>
      <c r="E3919" t="s">
        <v>109</v>
      </c>
      <c r="F3919" t="str">
        <f t="shared" si="184"/>
        <v>New South Wales</v>
      </c>
      <c r="G3919" t="s">
        <v>10</v>
      </c>
      <c r="H3919">
        <v>2480</v>
      </c>
      <c r="I3919" t="s">
        <v>11</v>
      </c>
      <c r="J3919" t="s">
        <v>68</v>
      </c>
      <c r="K3919" t="s">
        <v>150</v>
      </c>
      <c r="L3919" t="s">
        <v>18</v>
      </c>
      <c r="M3919" s="5">
        <v>1473.54</v>
      </c>
    </row>
    <row r="3920" spans="1:13" x14ac:dyDescent="0.2">
      <c r="A3920" s="2">
        <v>44957</v>
      </c>
      <c r="B3920" s="3">
        <f t="shared" si="185"/>
        <v>2023</v>
      </c>
      <c r="C3920" t="str">
        <f t="shared" si="183"/>
        <v>2022-2023</v>
      </c>
      <c r="D3920" t="s">
        <v>147</v>
      </c>
      <c r="E3920" t="s">
        <v>9</v>
      </c>
      <c r="F3920" t="str">
        <f t="shared" si="184"/>
        <v>New South Wales</v>
      </c>
      <c r="G3920" t="s">
        <v>10</v>
      </c>
      <c r="H3920">
        <v>2067</v>
      </c>
      <c r="I3920" t="s">
        <v>11</v>
      </c>
      <c r="J3920" t="s">
        <v>12</v>
      </c>
      <c r="K3920" t="s">
        <v>150</v>
      </c>
      <c r="L3920" t="s">
        <v>18</v>
      </c>
      <c r="M3920" s="5">
        <v>1473.64</v>
      </c>
    </row>
    <row r="3921" spans="1:13" x14ac:dyDescent="0.2">
      <c r="A3921" s="2">
        <v>45061</v>
      </c>
      <c r="B3921" s="3">
        <f t="shared" si="185"/>
        <v>2023</v>
      </c>
      <c r="C3921" t="str">
        <f t="shared" si="183"/>
        <v>2022-2023</v>
      </c>
      <c r="D3921" t="s">
        <v>147</v>
      </c>
      <c r="E3921" t="s">
        <v>44</v>
      </c>
      <c r="F3921" t="str">
        <f t="shared" si="184"/>
        <v>Victoria</v>
      </c>
      <c r="G3921" t="s">
        <v>45</v>
      </c>
      <c r="H3921">
        <v>3066</v>
      </c>
      <c r="I3921" t="s">
        <v>11</v>
      </c>
      <c r="J3921" t="s">
        <v>46</v>
      </c>
      <c r="K3921" t="s">
        <v>150</v>
      </c>
      <c r="L3921" t="s">
        <v>18</v>
      </c>
      <c r="M3921" s="5">
        <v>1473.94</v>
      </c>
    </row>
    <row r="3922" spans="1:13" x14ac:dyDescent="0.2">
      <c r="A3922" s="2">
        <v>45646</v>
      </c>
      <c r="B3922" s="3">
        <f t="shared" si="185"/>
        <v>2025</v>
      </c>
      <c r="C3922" t="str">
        <f t="shared" si="183"/>
        <v>2024-2025</v>
      </c>
      <c r="D3922" t="s">
        <v>147</v>
      </c>
      <c r="E3922" t="s">
        <v>125</v>
      </c>
      <c r="F3922" t="str">
        <f t="shared" si="184"/>
        <v>Victoria</v>
      </c>
      <c r="G3922" t="s">
        <v>45</v>
      </c>
      <c r="H3922">
        <v>3400</v>
      </c>
      <c r="I3922" t="s">
        <v>11</v>
      </c>
      <c r="J3922" t="s">
        <v>60</v>
      </c>
      <c r="K3922" t="s">
        <v>150</v>
      </c>
      <c r="L3922" t="s">
        <v>18</v>
      </c>
      <c r="M3922" s="5">
        <v>1474.1</v>
      </c>
    </row>
    <row r="3923" spans="1:13" x14ac:dyDescent="0.2">
      <c r="A3923" s="2">
        <v>44952</v>
      </c>
      <c r="B3923" s="3">
        <f t="shared" si="185"/>
        <v>2023</v>
      </c>
      <c r="C3923" t="str">
        <f t="shared" si="183"/>
        <v>2022-2023</v>
      </c>
      <c r="D3923" t="s">
        <v>147</v>
      </c>
      <c r="E3923" t="s">
        <v>44</v>
      </c>
      <c r="F3923" t="str">
        <f t="shared" si="184"/>
        <v>Victoria</v>
      </c>
      <c r="G3923" t="s">
        <v>45</v>
      </c>
      <c r="H3923">
        <v>3066</v>
      </c>
      <c r="I3923" t="s">
        <v>11</v>
      </c>
      <c r="J3923" t="s">
        <v>46</v>
      </c>
      <c r="K3923" t="s">
        <v>157</v>
      </c>
      <c r="L3923" t="s">
        <v>22</v>
      </c>
      <c r="M3923" s="5">
        <v>1474.3000000000002</v>
      </c>
    </row>
    <row r="3924" spans="1:13" x14ac:dyDescent="0.2">
      <c r="A3924" s="2">
        <v>45186</v>
      </c>
      <c r="B3924" s="3">
        <f t="shared" si="185"/>
        <v>2024</v>
      </c>
      <c r="C3924" t="str">
        <f t="shared" si="183"/>
        <v>2023-2024</v>
      </c>
      <c r="D3924" t="s">
        <v>147</v>
      </c>
      <c r="E3924" t="s">
        <v>145</v>
      </c>
      <c r="F3924" t="str">
        <f t="shared" si="184"/>
        <v>New South Wales</v>
      </c>
      <c r="G3924" t="s">
        <v>10</v>
      </c>
      <c r="H3924">
        <v>2101</v>
      </c>
      <c r="I3924" t="s">
        <v>11</v>
      </c>
      <c r="J3924" t="s">
        <v>27</v>
      </c>
      <c r="K3924" t="s">
        <v>150</v>
      </c>
      <c r="L3924" t="s">
        <v>18</v>
      </c>
      <c r="M3924" s="5">
        <v>1475.4399999999998</v>
      </c>
    </row>
    <row r="3925" spans="1:13" x14ac:dyDescent="0.2">
      <c r="A3925" s="2">
        <v>45217</v>
      </c>
      <c r="B3925" s="3">
        <f t="shared" si="185"/>
        <v>2024</v>
      </c>
      <c r="C3925" t="str">
        <f t="shared" si="183"/>
        <v>2023-2024</v>
      </c>
      <c r="D3925" t="s">
        <v>147</v>
      </c>
      <c r="E3925" t="s">
        <v>145</v>
      </c>
      <c r="F3925" t="str">
        <f t="shared" si="184"/>
        <v>New South Wales</v>
      </c>
      <c r="G3925" t="s">
        <v>10</v>
      </c>
      <c r="H3925">
        <v>2101</v>
      </c>
      <c r="I3925" t="s">
        <v>11</v>
      </c>
      <c r="J3925" t="s">
        <v>27</v>
      </c>
      <c r="K3925" t="s">
        <v>157</v>
      </c>
      <c r="L3925" t="s">
        <v>22</v>
      </c>
      <c r="M3925" s="5">
        <v>1477.34</v>
      </c>
    </row>
    <row r="3926" spans="1:13" x14ac:dyDescent="0.2">
      <c r="A3926" s="2">
        <v>45594</v>
      </c>
      <c r="B3926" s="3">
        <f t="shared" si="185"/>
        <v>2025</v>
      </c>
      <c r="C3926" t="str">
        <f t="shared" si="183"/>
        <v>2024-2025</v>
      </c>
      <c r="D3926" t="s">
        <v>147</v>
      </c>
      <c r="E3926" t="s">
        <v>136</v>
      </c>
      <c r="F3926" t="str">
        <f t="shared" si="184"/>
        <v>Victoria</v>
      </c>
      <c r="G3926" t="s">
        <v>45</v>
      </c>
      <c r="H3926">
        <v>3175</v>
      </c>
      <c r="I3926" t="s">
        <v>11</v>
      </c>
      <c r="J3926" t="s">
        <v>63</v>
      </c>
      <c r="K3926" t="s">
        <v>157</v>
      </c>
      <c r="L3926" t="s">
        <v>22</v>
      </c>
      <c r="M3926" s="5">
        <v>1480.54</v>
      </c>
    </row>
    <row r="3927" spans="1:13" x14ac:dyDescent="0.2">
      <c r="A3927" s="2">
        <v>45140</v>
      </c>
      <c r="B3927" s="3">
        <f t="shared" si="185"/>
        <v>2024</v>
      </c>
      <c r="C3927" t="str">
        <f t="shared" si="183"/>
        <v>2023-2024</v>
      </c>
      <c r="D3927" t="s">
        <v>147</v>
      </c>
      <c r="E3927" t="s">
        <v>114</v>
      </c>
      <c r="F3927" t="str">
        <f t="shared" si="184"/>
        <v>Victoria</v>
      </c>
      <c r="G3927" t="s">
        <v>45</v>
      </c>
      <c r="H3927">
        <v>3551</v>
      </c>
      <c r="I3927" t="s">
        <v>11</v>
      </c>
      <c r="J3927" t="s">
        <v>60</v>
      </c>
      <c r="K3927" t="s">
        <v>155</v>
      </c>
      <c r="L3927" t="s">
        <v>20</v>
      </c>
      <c r="M3927" s="5">
        <v>1482.9900000000002</v>
      </c>
    </row>
    <row r="3928" spans="1:13" x14ac:dyDescent="0.2">
      <c r="A3928" s="2">
        <v>45229</v>
      </c>
      <c r="B3928" s="3">
        <f t="shared" si="185"/>
        <v>2024</v>
      </c>
      <c r="C3928" t="str">
        <f t="shared" si="183"/>
        <v>2023-2024</v>
      </c>
      <c r="D3928" t="s">
        <v>147</v>
      </c>
      <c r="E3928" t="s">
        <v>57</v>
      </c>
      <c r="F3928" t="str">
        <f t="shared" si="184"/>
        <v>New South Wales</v>
      </c>
      <c r="G3928" t="s">
        <v>10</v>
      </c>
      <c r="H3928">
        <v>2560</v>
      </c>
      <c r="I3928" t="s">
        <v>11</v>
      </c>
      <c r="J3928" t="s">
        <v>58</v>
      </c>
      <c r="K3928" t="s">
        <v>156</v>
      </c>
      <c r="L3928" t="s">
        <v>17</v>
      </c>
      <c r="M3928" s="5">
        <v>1484.6099999999997</v>
      </c>
    </row>
    <row r="3929" spans="1:13" x14ac:dyDescent="0.2">
      <c r="A3929" s="2">
        <v>45039</v>
      </c>
      <c r="B3929" s="3">
        <f t="shared" si="185"/>
        <v>2023</v>
      </c>
      <c r="C3929" t="str">
        <f t="shared" si="183"/>
        <v>2022-2023</v>
      </c>
      <c r="D3929" t="s">
        <v>147</v>
      </c>
      <c r="E3929" t="s">
        <v>136</v>
      </c>
      <c r="F3929" t="str">
        <f t="shared" si="184"/>
        <v>Victoria</v>
      </c>
      <c r="G3929" t="s">
        <v>45</v>
      </c>
      <c r="H3929">
        <v>3175</v>
      </c>
      <c r="I3929" t="s">
        <v>11</v>
      </c>
      <c r="J3929" t="s">
        <v>63</v>
      </c>
      <c r="K3929" t="s">
        <v>154</v>
      </c>
      <c r="L3929" t="s">
        <v>14</v>
      </c>
      <c r="M3929" s="5">
        <v>1485.79</v>
      </c>
    </row>
    <row r="3930" spans="1:13" x14ac:dyDescent="0.2">
      <c r="A3930" s="2">
        <v>45006</v>
      </c>
      <c r="B3930" s="3">
        <f t="shared" si="185"/>
        <v>2023</v>
      </c>
      <c r="C3930" t="str">
        <f t="shared" si="183"/>
        <v>2022-2023</v>
      </c>
      <c r="D3930" t="s">
        <v>147</v>
      </c>
      <c r="E3930" t="s">
        <v>131</v>
      </c>
      <c r="F3930" t="str">
        <f t="shared" si="184"/>
        <v>Western Australia</v>
      </c>
      <c r="G3930" t="s">
        <v>48</v>
      </c>
      <c r="H3930">
        <v>6530</v>
      </c>
      <c r="I3930" t="s">
        <v>11</v>
      </c>
      <c r="J3930" t="s">
        <v>77</v>
      </c>
      <c r="K3930" t="s">
        <v>150</v>
      </c>
      <c r="L3930" t="s">
        <v>18</v>
      </c>
      <c r="M3930" s="5">
        <v>1487.17</v>
      </c>
    </row>
    <row r="3931" spans="1:13" x14ac:dyDescent="0.2">
      <c r="A3931" s="2">
        <v>45283</v>
      </c>
      <c r="B3931" s="3">
        <f t="shared" si="185"/>
        <v>2024</v>
      </c>
      <c r="C3931" t="str">
        <f t="shared" si="183"/>
        <v>2023-2024</v>
      </c>
      <c r="D3931" t="s">
        <v>147</v>
      </c>
      <c r="E3931" t="s">
        <v>103</v>
      </c>
      <c r="F3931" t="str">
        <f t="shared" si="184"/>
        <v>Queensland</v>
      </c>
      <c r="G3931" t="s">
        <v>35</v>
      </c>
      <c r="H3931">
        <v>4509</v>
      </c>
      <c r="I3931" t="s">
        <v>11</v>
      </c>
      <c r="J3931" t="s">
        <v>104</v>
      </c>
      <c r="K3931" t="s">
        <v>153</v>
      </c>
      <c r="L3931" t="s">
        <v>16</v>
      </c>
      <c r="M3931" s="5">
        <v>1490.0799999999997</v>
      </c>
    </row>
    <row r="3932" spans="1:13" x14ac:dyDescent="0.2">
      <c r="A3932" s="2">
        <v>45120</v>
      </c>
      <c r="B3932" s="3">
        <f t="shared" si="185"/>
        <v>2024</v>
      </c>
      <c r="C3932" t="str">
        <f t="shared" si="183"/>
        <v>2023-2024</v>
      </c>
      <c r="D3932" t="s">
        <v>147</v>
      </c>
      <c r="E3932" t="s">
        <v>128</v>
      </c>
      <c r="F3932" t="str">
        <f t="shared" si="184"/>
        <v>Western Australia</v>
      </c>
      <c r="G3932" t="s">
        <v>48</v>
      </c>
      <c r="H3932">
        <v>6027</v>
      </c>
      <c r="I3932" t="s">
        <v>11</v>
      </c>
      <c r="J3932" t="s">
        <v>49</v>
      </c>
      <c r="K3932" t="s">
        <v>151</v>
      </c>
      <c r="L3932" t="s">
        <v>21</v>
      </c>
      <c r="M3932" s="5">
        <v>1490.72</v>
      </c>
    </row>
    <row r="3933" spans="1:13" x14ac:dyDescent="0.2">
      <c r="A3933" s="2">
        <v>45460</v>
      </c>
      <c r="B3933" s="3">
        <f t="shared" si="185"/>
        <v>2024</v>
      </c>
      <c r="C3933" t="str">
        <f t="shared" si="183"/>
        <v>2023-2024</v>
      </c>
      <c r="D3933" t="s">
        <v>148</v>
      </c>
      <c r="E3933" t="s">
        <v>78</v>
      </c>
      <c r="F3933" t="str">
        <f t="shared" si="184"/>
        <v>New South Wales</v>
      </c>
      <c r="G3933" t="s">
        <v>10</v>
      </c>
      <c r="H3933">
        <v>2350</v>
      </c>
      <c r="I3933" t="s">
        <v>11</v>
      </c>
      <c r="J3933" t="s">
        <v>68</v>
      </c>
      <c r="K3933" t="s">
        <v>150</v>
      </c>
      <c r="L3933" t="s">
        <v>18</v>
      </c>
      <c r="M3933" s="5">
        <v>1491.2399999999998</v>
      </c>
    </row>
    <row r="3934" spans="1:13" x14ac:dyDescent="0.2">
      <c r="A3934" s="2">
        <v>45307</v>
      </c>
      <c r="B3934" s="3">
        <f t="shared" si="185"/>
        <v>2024</v>
      </c>
      <c r="C3934" t="str">
        <f t="shared" si="183"/>
        <v>2023-2024</v>
      </c>
      <c r="D3934" t="s">
        <v>148</v>
      </c>
      <c r="E3934" t="s">
        <v>78</v>
      </c>
      <c r="F3934" t="str">
        <f t="shared" si="184"/>
        <v>New South Wales</v>
      </c>
      <c r="G3934" t="s">
        <v>10</v>
      </c>
      <c r="H3934">
        <v>2350</v>
      </c>
      <c r="I3934" t="s">
        <v>11</v>
      </c>
      <c r="J3934" t="s">
        <v>68</v>
      </c>
      <c r="K3934" t="s">
        <v>150</v>
      </c>
      <c r="L3934" t="s">
        <v>18</v>
      </c>
      <c r="M3934" s="5">
        <v>1492.09</v>
      </c>
    </row>
    <row r="3935" spans="1:13" x14ac:dyDescent="0.2">
      <c r="A3935" s="2">
        <v>45447</v>
      </c>
      <c r="B3935" s="3">
        <f t="shared" si="185"/>
        <v>2024</v>
      </c>
      <c r="C3935" t="str">
        <f t="shared" si="183"/>
        <v>2023-2024</v>
      </c>
      <c r="D3935" t="s">
        <v>147</v>
      </c>
      <c r="E3935" t="s">
        <v>44</v>
      </c>
      <c r="F3935" t="str">
        <f t="shared" si="184"/>
        <v>Victoria</v>
      </c>
      <c r="G3935" t="s">
        <v>45</v>
      </c>
      <c r="H3935">
        <v>3066</v>
      </c>
      <c r="I3935" t="s">
        <v>11</v>
      </c>
      <c r="J3935" t="s">
        <v>46</v>
      </c>
      <c r="K3935" t="s">
        <v>150</v>
      </c>
      <c r="L3935" t="s">
        <v>18</v>
      </c>
      <c r="M3935" s="5">
        <v>1493.2400000000002</v>
      </c>
    </row>
    <row r="3936" spans="1:13" x14ac:dyDescent="0.2">
      <c r="A3936" s="2">
        <v>45282</v>
      </c>
      <c r="B3936" s="3">
        <f t="shared" si="185"/>
        <v>2024</v>
      </c>
      <c r="C3936" t="str">
        <f t="shared" si="183"/>
        <v>2023-2024</v>
      </c>
      <c r="D3936" t="s">
        <v>148</v>
      </c>
      <c r="E3936" t="s">
        <v>124</v>
      </c>
      <c r="F3936" t="str">
        <f t="shared" si="184"/>
        <v>New South Wales</v>
      </c>
      <c r="G3936" t="s">
        <v>10</v>
      </c>
      <c r="H3936">
        <v>2015</v>
      </c>
      <c r="I3936" t="s">
        <v>11</v>
      </c>
      <c r="J3936" t="s">
        <v>12</v>
      </c>
      <c r="K3936" t="s">
        <v>150</v>
      </c>
      <c r="L3936" t="s">
        <v>18</v>
      </c>
      <c r="M3936" s="5">
        <v>1497.97</v>
      </c>
    </row>
    <row r="3937" spans="1:13" x14ac:dyDescent="0.2">
      <c r="A3937" s="2">
        <v>45310</v>
      </c>
      <c r="B3937" s="3">
        <f t="shared" si="185"/>
        <v>2024</v>
      </c>
      <c r="C3937" t="str">
        <f t="shared" si="183"/>
        <v>2023-2024</v>
      </c>
      <c r="D3937" t="s">
        <v>148</v>
      </c>
      <c r="E3937" t="s">
        <v>73</v>
      </c>
      <c r="F3937" t="str">
        <f t="shared" si="184"/>
        <v>Victoria</v>
      </c>
      <c r="G3937" t="s">
        <v>45</v>
      </c>
      <c r="H3937">
        <v>3136</v>
      </c>
      <c r="I3937" t="s">
        <v>11</v>
      </c>
      <c r="J3937" t="s">
        <v>63</v>
      </c>
      <c r="K3937" t="s">
        <v>153</v>
      </c>
      <c r="L3937" t="s">
        <v>16</v>
      </c>
      <c r="M3937" s="5">
        <v>1500.08</v>
      </c>
    </row>
    <row r="3938" spans="1:13" x14ac:dyDescent="0.2">
      <c r="A3938" s="2">
        <v>45452</v>
      </c>
      <c r="B3938" s="3">
        <f t="shared" si="185"/>
        <v>2024</v>
      </c>
      <c r="C3938" t="str">
        <f t="shared" si="183"/>
        <v>2023-2024</v>
      </c>
      <c r="D3938" t="s">
        <v>147</v>
      </c>
      <c r="E3938" t="s">
        <v>75</v>
      </c>
      <c r="F3938" t="str">
        <f t="shared" si="184"/>
        <v>Victoria</v>
      </c>
      <c r="G3938" t="s">
        <v>45</v>
      </c>
      <c r="H3938">
        <v>3630</v>
      </c>
      <c r="I3938" t="s">
        <v>11</v>
      </c>
      <c r="J3938" t="s">
        <v>55</v>
      </c>
      <c r="K3938" t="s">
        <v>150</v>
      </c>
      <c r="L3938" t="s">
        <v>18</v>
      </c>
      <c r="M3938" s="5">
        <v>1501.3999999999999</v>
      </c>
    </row>
    <row r="3939" spans="1:13" x14ac:dyDescent="0.2">
      <c r="A3939" s="2">
        <v>44999</v>
      </c>
      <c r="B3939" s="3">
        <f t="shared" si="185"/>
        <v>2023</v>
      </c>
      <c r="C3939" t="str">
        <f t="shared" si="183"/>
        <v>2022-2023</v>
      </c>
      <c r="D3939" t="s">
        <v>147</v>
      </c>
      <c r="E3939" t="s">
        <v>137</v>
      </c>
      <c r="F3939" t="str">
        <f t="shared" si="184"/>
        <v>New South Wales</v>
      </c>
      <c r="G3939" t="s">
        <v>10</v>
      </c>
      <c r="H3939">
        <v>2031</v>
      </c>
      <c r="I3939" t="s">
        <v>11</v>
      </c>
      <c r="J3939" t="s">
        <v>12</v>
      </c>
      <c r="K3939" t="s">
        <v>155</v>
      </c>
      <c r="L3939" t="s">
        <v>20</v>
      </c>
      <c r="M3939" s="5">
        <v>1513.3800000000006</v>
      </c>
    </row>
    <row r="3940" spans="1:13" x14ac:dyDescent="0.2">
      <c r="A3940" s="2">
        <v>45281</v>
      </c>
      <c r="B3940" s="3">
        <f t="shared" si="185"/>
        <v>2024</v>
      </c>
      <c r="C3940" t="str">
        <f t="shared" si="183"/>
        <v>2023-2024</v>
      </c>
      <c r="D3940" t="s">
        <v>147</v>
      </c>
      <c r="E3940" t="s">
        <v>62</v>
      </c>
      <c r="F3940" t="str">
        <f t="shared" si="184"/>
        <v>Victoria</v>
      </c>
      <c r="G3940" t="s">
        <v>45</v>
      </c>
      <c r="H3940">
        <v>3134</v>
      </c>
      <c r="I3940" t="s">
        <v>11</v>
      </c>
      <c r="J3940" t="s">
        <v>63</v>
      </c>
      <c r="K3940" t="s">
        <v>150</v>
      </c>
      <c r="L3940" t="s">
        <v>18</v>
      </c>
      <c r="M3940" s="5">
        <v>1513.91</v>
      </c>
    </row>
    <row r="3941" spans="1:13" x14ac:dyDescent="0.2">
      <c r="A3941" s="2">
        <v>45308</v>
      </c>
      <c r="B3941" s="3">
        <f t="shared" si="185"/>
        <v>2024</v>
      </c>
      <c r="C3941" t="str">
        <f t="shared" si="183"/>
        <v>2023-2024</v>
      </c>
      <c r="D3941" t="s">
        <v>147</v>
      </c>
      <c r="E3941" t="s">
        <v>139</v>
      </c>
      <c r="F3941" t="str">
        <f t="shared" si="184"/>
        <v>New South Wales</v>
      </c>
      <c r="G3941" t="s">
        <v>10</v>
      </c>
      <c r="H3941">
        <v>2020</v>
      </c>
      <c r="I3941" t="s">
        <v>11</v>
      </c>
      <c r="J3941" t="s">
        <v>12</v>
      </c>
      <c r="K3941" t="s">
        <v>152</v>
      </c>
      <c r="L3941" t="s">
        <v>13</v>
      </c>
      <c r="M3941" s="5">
        <v>1517.0400000000022</v>
      </c>
    </row>
    <row r="3942" spans="1:13" x14ac:dyDescent="0.2">
      <c r="A3942" s="2">
        <v>45009</v>
      </c>
      <c r="B3942" s="3">
        <f t="shared" si="185"/>
        <v>2023</v>
      </c>
      <c r="C3942" t="str">
        <f t="shared" si="183"/>
        <v>2022-2023</v>
      </c>
      <c r="D3942" t="s">
        <v>147</v>
      </c>
      <c r="E3942" t="s">
        <v>42</v>
      </c>
      <c r="F3942" t="str">
        <f t="shared" si="184"/>
        <v>Queensland</v>
      </c>
      <c r="G3942" t="s">
        <v>35</v>
      </c>
      <c r="H3942">
        <v>4053</v>
      </c>
      <c r="I3942" t="s">
        <v>11</v>
      </c>
      <c r="J3942" t="s">
        <v>43</v>
      </c>
      <c r="K3942" t="s">
        <v>150</v>
      </c>
      <c r="L3942" t="s">
        <v>18</v>
      </c>
      <c r="M3942" s="5">
        <v>1519.16</v>
      </c>
    </row>
    <row r="3943" spans="1:13" x14ac:dyDescent="0.2">
      <c r="A3943" s="2">
        <v>45321</v>
      </c>
      <c r="B3943" s="3">
        <f t="shared" si="185"/>
        <v>2024</v>
      </c>
      <c r="C3943" t="str">
        <f t="shared" si="183"/>
        <v>2023-2024</v>
      </c>
      <c r="D3943" t="s">
        <v>147</v>
      </c>
      <c r="E3943" t="s">
        <v>97</v>
      </c>
      <c r="F3943" t="str">
        <f t="shared" si="184"/>
        <v>Tasmania</v>
      </c>
      <c r="G3943" t="s">
        <v>70</v>
      </c>
      <c r="H3943">
        <v>7250</v>
      </c>
      <c r="I3943" t="s">
        <v>11</v>
      </c>
      <c r="J3943" t="s">
        <v>71</v>
      </c>
      <c r="K3943" t="s">
        <v>151</v>
      </c>
      <c r="L3943" t="s">
        <v>21</v>
      </c>
      <c r="M3943" s="5">
        <v>1522.7399999999998</v>
      </c>
    </row>
    <row r="3944" spans="1:13" x14ac:dyDescent="0.2">
      <c r="A3944" s="2">
        <v>45218</v>
      </c>
      <c r="B3944" s="3">
        <f t="shared" si="185"/>
        <v>2024</v>
      </c>
      <c r="C3944" t="str">
        <f t="shared" si="183"/>
        <v>2023-2024</v>
      </c>
      <c r="D3944" t="s">
        <v>147</v>
      </c>
      <c r="E3944" t="s">
        <v>131</v>
      </c>
      <c r="F3944" t="str">
        <f t="shared" si="184"/>
        <v>Western Australia</v>
      </c>
      <c r="G3944" t="s">
        <v>48</v>
      </c>
      <c r="H3944">
        <v>6530</v>
      </c>
      <c r="I3944" t="s">
        <v>11</v>
      </c>
      <c r="J3944" t="s">
        <v>77</v>
      </c>
      <c r="K3944" t="s">
        <v>151</v>
      </c>
      <c r="L3944" t="s">
        <v>21</v>
      </c>
      <c r="M3944" s="5">
        <v>1532.53</v>
      </c>
    </row>
    <row r="3945" spans="1:13" x14ac:dyDescent="0.2">
      <c r="A3945" s="2">
        <v>45315</v>
      </c>
      <c r="B3945" s="3">
        <f t="shared" si="185"/>
        <v>2024</v>
      </c>
      <c r="C3945" t="str">
        <f t="shared" si="183"/>
        <v>2023-2024</v>
      </c>
      <c r="D3945" t="s">
        <v>148</v>
      </c>
      <c r="E3945" t="s">
        <v>124</v>
      </c>
      <c r="F3945" t="str">
        <f t="shared" si="184"/>
        <v>New South Wales</v>
      </c>
      <c r="G3945" t="s">
        <v>10</v>
      </c>
      <c r="H3945">
        <v>2015</v>
      </c>
      <c r="I3945" t="s">
        <v>11</v>
      </c>
      <c r="J3945" t="s">
        <v>12</v>
      </c>
      <c r="K3945" t="s">
        <v>154</v>
      </c>
      <c r="L3945" t="s">
        <v>14</v>
      </c>
      <c r="M3945" s="5">
        <v>1540.18</v>
      </c>
    </row>
    <row r="3946" spans="1:13" x14ac:dyDescent="0.2">
      <c r="A3946" s="2">
        <v>45470</v>
      </c>
      <c r="B3946" s="3">
        <f t="shared" si="185"/>
        <v>2024</v>
      </c>
      <c r="C3946" t="str">
        <f t="shared" si="183"/>
        <v>2023-2024</v>
      </c>
      <c r="D3946" t="s">
        <v>147</v>
      </c>
      <c r="E3946" t="s">
        <v>114</v>
      </c>
      <c r="F3946" t="str">
        <f t="shared" si="184"/>
        <v>Victoria</v>
      </c>
      <c r="G3946" t="s">
        <v>45</v>
      </c>
      <c r="H3946">
        <v>3551</v>
      </c>
      <c r="I3946" t="s">
        <v>11</v>
      </c>
      <c r="J3946" t="s">
        <v>60</v>
      </c>
      <c r="K3946" t="s">
        <v>151</v>
      </c>
      <c r="L3946" t="s">
        <v>21</v>
      </c>
      <c r="M3946" s="5">
        <v>1548.9099999999999</v>
      </c>
    </row>
    <row r="3947" spans="1:13" x14ac:dyDescent="0.2">
      <c r="A3947" s="2">
        <v>45142</v>
      </c>
      <c r="B3947" s="3">
        <f t="shared" si="185"/>
        <v>2024</v>
      </c>
      <c r="C3947" t="str">
        <f t="shared" si="183"/>
        <v>2023-2024</v>
      </c>
      <c r="D3947" t="s">
        <v>147</v>
      </c>
      <c r="E3947" t="s">
        <v>103</v>
      </c>
      <c r="F3947" t="str">
        <f t="shared" si="184"/>
        <v>Queensland</v>
      </c>
      <c r="G3947" t="s">
        <v>35</v>
      </c>
      <c r="H3947">
        <v>4509</v>
      </c>
      <c r="I3947" t="s">
        <v>11</v>
      </c>
      <c r="J3947" t="s">
        <v>104</v>
      </c>
      <c r="K3947" t="s">
        <v>157</v>
      </c>
      <c r="L3947" t="s">
        <v>22</v>
      </c>
      <c r="M3947" s="5">
        <v>1550.3300000000002</v>
      </c>
    </row>
    <row r="3948" spans="1:13" x14ac:dyDescent="0.2">
      <c r="A3948" s="2">
        <v>45649</v>
      </c>
      <c r="B3948" s="3">
        <f t="shared" si="185"/>
        <v>2025</v>
      </c>
      <c r="C3948" t="str">
        <f t="shared" si="183"/>
        <v>2024-2025</v>
      </c>
      <c r="D3948" t="s">
        <v>148</v>
      </c>
      <c r="E3948" t="s">
        <v>40</v>
      </c>
      <c r="F3948" t="str">
        <f t="shared" si="184"/>
        <v>New South Wales</v>
      </c>
      <c r="G3948" t="s">
        <v>10</v>
      </c>
      <c r="H3948">
        <v>2116</v>
      </c>
      <c r="I3948" t="s">
        <v>11</v>
      </c>
      <c r="J3948" t="s">
        <v>27</v>
      </c>
      <c r="K3948" t="s">
        <v>154</v>
      </c>
      <c r="L3948" t="s">
        <v>14</v>
      </c>
      <c r="M3948" s="5">
        <v>1552.36</v>
      </c>
    </row>
    <row r="3949" spans="1:13" x14ac:dyDescent="0.2">
      <c r="A3949" s="2">
        <v>45383</v>
      </c>
      <c r="B3949" s="3">
        <f t="shared" si="185"/>
        <v>2024</v>
      </c>
      <c r="C3949" t="str">
        <f t="shared" si="183"/>
        <v>2023-2024</v>
      </c>
      <c r="D3949" t="s">
        <v>148</v>
      </c>
      <c r="E3949" t="s">
        <v>34</v>
      </c>
      <c r="F3949" t="str">
        <f t="shared" si="184"/>
        <v>Queensland</v>
      </c>
      <c r="G3949" t="s">
        <v>35</v>
      </c>
      <c r="H3949">
        <v>4802</v>
      </c>
      <c r="I3949" t="s">
        <v>11</v>
      </c>
      <c r="J3949" t="s">
        <v>36</v>
      </c>
      <c r="K3949" t="s">
        <v>153</v>
      </c>
      <c r="L3949" t="s">
        <v>16</v>
      </c>
      <c r="M3949" s="5">
        <v>1552.4099999999996</v>
      </c>
    </row>
    <row r="3950" spans="1:13" x14ac:dyDescent="0.2">
      <c r="A3950" s="2">
        <v>45227</v>
      </c>
      <c r="B3950" s="3">
        <f t="shared" si="185"/>
        <v>2024</v>
      </c>
      <c r="C3950" t="str">
        <f t="shared" si="183"/>
        <v>2023-2024</v>
      </c>
      <c r="D3950" t="s">
        <v>147</v>
      </c>
      <c r="E3950" t="s">
        <v>115</v>
      </c>
      <c r="F3950" t="str">
        <f t="shared" si="184"/>
        <v>Western Australia</v>
      </c>
      <c r="G3950" t="s">
        <v>48</v>
      </c>
      <c r="H3950">
        <v>6280</v>
      </c>
      <c r="I3950" t="s">
        <v>11</v>
      </c>
      <c r="J3950" t="s">
        <v>94</v>
      </c>
      <c r="K3950" t="s">
        <v>155</v>
      </c>
      <c r="L3950" t="s">
        <v>20</v>
      </c>
      <c r="M3950" s="5">
        <v>1554.86</v>
      </c>
    </row>
    <row r="3951" spans="1:13" x14ac:dyDescent="0.2">
      <c r="A3951" s="2">
        <v>45020</v>
      </c>
      <c r="B3951" s="3">
        <f t="shared" si="185"/>
        <v>2023</v>
      </c>
      <c r="C3951" t="str">
        <f t="shared" si="183"/>
        <v>2022-2023</v>
      </c>
      <c r="D3951" t="s">
        <v>147</v>
      </c>
      <c r="E3951" t="s">
        <v>75</v>
      </c>
      <c r="F3951" t="str">
        <f t="shared" si="184"/>
        <v>Victoria</v>
      </c>
      <c r="G3951" t="s">
        <v>45</v>
      </c>
      <c r="H3951">
        <v>3630</v>
      </c>
      <c r="I3951" t="s">
        <v>11</v>
      </c>
      <c r="J3951" t="s">
        <v>55</v>
      </c>
      <c r="K3951" t="s">
        <v>149</v>
      </c>
      <c r="L3951" t="s">
        <v>15</v>
      </c>
      <c r="M3951" s="5">
        <v>1564.75</v>
      </c>
    </row>
    <row r="3952" spans="1:13" x14ac:dyDescent="0.2">
      <c r="A3952" s="2">
        <v>45054</v>
      </c>
      <c r="B3952" s="3">
        <f t="shared" si="185"/>
        <v>2023</v>
      </c>
      <c r="C3952" t="str">
        <f t="shared" si="183"/>
        <v>2022-2023</v>
      </c>
      <c r="D3952" t="s">
        <v>147</v>
      </c>
      <c r="E3952" t="s">
        <v>28</v>
      </c>
      <c r="F3952" t="str">
        <f t="shared" si="184"/>
        <v>Northern Territory</v>
      </c>
      <c r="G3952" t="s">
        <v>29</v>
      </c>
      <c r="H3952">
        <v>800</v>
      </c>
      <c r="I3952" t="s">
        <v>11</v>
      </c>
      <c r="J3952" t="s">
        <v>30</v>
      </c>
      <c r="K3952" t="s">
        <v>155</v>
      </c>
      <c r="L3952" t="s">
        <v>20</v>
      </c>
      <c r="M3952" s="5">
        <v>1571.03</v>
      </c>
    </row>
    <row r="3953" spans="1:13" x14ac:dyDescent="0.2">
      <c r="A3953" s="2">
        <v>45292</v>
      </c>
      <c r="B3953" s="3">
        <f t="shared" si="185"/>
        <v>2024</v>
      </c>
      <c r="C3953" t="str">
        <f t="shared" si="183"/>
        <v>2023-2024</v>
      </c>
      <c r="D3953" t="s">
        <v>147</v>
      </c>
      <c r="E3953" t="s">
        <v>112</v>
      </c>
      <c r="F3953" t="str">
        <f t="shared" si="184"/>
        <v>Victoria</v>
      </c>
      <c r="G3953" t="s">
        <v>45</v>
      </c>
      <c r="H3953">
        <v>3076</v>
      </c>
      <c r="I3953" t="s">
        <v>11</v>
      </c>
      <c r="J3953" t="s">
        <v>46</v>
      </c>
      <c r="K3953" t="s">
        <v>150</v>
      </c>
      <c r="L3953" t="s">
        <v>18</v>
      </c>
      <c r="M3953" s="5">
        <v>1572.1400000000003</v>
      </c>
    </row>
    <row r="3954" spans="1:13" x14ac:dyDescent="0.2">
      <c r="A3954" s="2">
        <v>45073</v>
      </c>
      <c r="B3954" s="3">
        <f t="shared" si="185"/>
        <v>2023</v>
      </c>
      <c r="C3954" t="str">
        <f t="shared" si="183"/>
        <v>2022-2023</v>
      </c>
      <c r="D3954" t="s">
        <v>147</v>
      </c>
      <c r="E3954" t="s">
        <v>109</v>
      </c>
      <c r="F3954" t="str">
        <f t="shared" si="184"/>
        <v>New South Wales</v>
      </c>
      <c r="G3954" t="s">
        <v>10</v>
      </c>
      <c r="H3954">
        <v>2480</v>
      </c>
      <c r="I3954" t="s">
        <v>11</v>
      </c>
      <c r="J3954" t="s">
        <v>68</v>
      </c>
      <c r="K3954" t="s">
        <v>150</v>
      </c>
      <c r="L3954" t="s">
        <v>18</v>
      </c>
      <c r="M3954" s="5">
        <v>1574.01</v>
      </c>
    </row>
    <row r="3955" spans="1:13" x14ac:dyDescent="0.2">
      <c r="A3955" s="2">
        <v>45548</v>
      </c>
      <c r="B3955" s="3">
        <f t="shared" si="185"/>
        <v>2025</v>
      </c>
      <c r="C3955" t="str">
        <f t="shared" si="183"/>
        <v>2024-2025</v>
      </c>
      <c r="D3955" t="s">
        <v>148</v>
      </c>
      <c r="E3955" t="s">
        <v>56</v>
      </c>
      <c r="F3955" t="str">
        <f t="shared" si="184"/>
        <v>Northern Territory</v>
      </c>
      <c r="G3955" t="s">
        <v>29</v>
      </c>
      <c r="H3955">
        <v>870</v>
      </c>
      <c r="I3955" t="s">
        <v>11</v>
      </c>
      <c r="J3955" t="s">
        <v>30</v>
      </c>
      <c r="K3955" t="s">
        <v>150</v>
      </c>
      <c r="L3955" t="s">
        <v>18</v>
      </c>
      <c r="M3955" s="5">
        <v>1574.3799999999999</v>
      </c>
    </row>
    <row r="3956" spans="1:13" x14ac:dyDescent="0.2">
      <c r="A3956" s="2">
        <v>45212</v>
      </c>
      <c r="B3956" s="3">
        <f t="shared" si="185"/>
        <v>2024</v>
      </c>
      <c r="C3956" t="str">
        <f t="shared" si="183"/>
        <v>2023-2024</v>
      </c>
      <c r="D3956" t="s">
        <v>147</v>
      </c>
      <c r="E3956" t="s">
        <v>74</v>
      </c>
      <c r="F3956" t="str">
        <f t="shared" si="184"/>
        <v>South Australia</v>
      </c>
      <c r="G3956" t="s">
        <v>32</v>
      </c>
      <c r="H3956">
        <v>5043</v>
      </c>
      <c r="I3956" t="s">
        <v>11</v>
      </c>
      <c r="J3956" t="s">
        <v>33</v>
      </c>
      <c r="K3956" t="s">
        <v>153</v>
      </c>
      <c r="L3956" t="s">
        <v>16</v>
      </c>
      <c r="M3956" s="5">
        <v>1576.86</v>
      </c>
    </row>
    <row r="3957" spans="1:13" x14ac:dyDescent="0.2">
      <c r="A3957" s="2">
        <v>45213</v>
      </c>
      <c r="B3957" s="3">
        <f t="shared" si="185"/>
        <v>2024</v>
      </c>
      <c r="C3957" t="str">
        <f t="shared" si="183"/>
        <v>2023-2024</v>
      </c>
      <c r="D3957" t="s">
        <v>147</v>
      </c>
      <c r="E3957" t="s">
        <v>88</v>
      </c>
      <c r="F3957" t="str">
        <f t="shared" si="184"/>
        <v>South Australia</v>
      </c>
      <c r="G3957" t="s">
        <v>32</v>
      </c>
      <c r="H3957">
        <v>5011</v>
      </c>
      <c r="I3957" t="s">
        <v>11</v>
      </c>
      <c r="J3957" t="s">
        <v>33</v>
      </c>
      <c r="K3957" t="s">
        <v>151</v>
      </c>
      <c r="L3957" t="s">
        <v>21</v>
      </c>
      <c r="M3957" s="5">
        <v>1587.5</v>
      </c>
    </row>
    <row r="3958" spans="1:13" x14ac:dyDescent="0.2">
      <c r="A3958" s="2">
        <v>45482</v>
      </c>
      <c r="B3958" s="3">
        <f t="shared" si="185"/>
        <v>2025</v>
      </c>
      <c r="C3958" t="str">
        <f t="shared" si="183"/>
        <v>2024-2025</v>
      </c>
      <c r="D3958" t="s">
        <v>147</v>
      </c>
      <c r="E3958" t="s">
        <v>57</v>
      </c>
      <c r="F3958" t="str">
        <f t="shared" si="184"/>
        <v>New South Wales</v>
      </c>
      <c r="G3958" t="s">
        <v>10</v>
      </c>
      <c r="H3958">
        <v>2560</v>
      </c>
      <c r="I3958" t="s">
        <v>11</v>
      </c>
      <c r="J3958" t="s">
        <v>58</v>
      </c>
      <c r="K3958" t="s">
        <v>150</v>
      </c>
      <c r="L3958" t="s">
        <v>18</v>
      </c>
      <c r="M3958" s="5">
        <v>1590.76</v>
      </c>
    </row>
    <row r="3959" spans="1:13" x14ac:dyDescent="0.2">
      <c r="A3959" s="2">
        <v>45556</v>
      </c>
      <c r="B3959" s="3">
        <f t="shared" si="185"/>
        <v>2025</v>
      </c>
      <c r="C3959" t="str">
        <f t="shared" si="183"/>
        <v>2024-2025</v>
      </c>
      <c r="D3959" t="s">
        <v>147</v>
      </c>
      <c r="E3959" t="s">
        <v>75</v>
      </c>
      <c r="F3959" t="str">
        <f t="shared" si="184"/>
        <v>Victoria</v>
      </c>
      <c r="G3959" t="s">
        <v>45</v>
      </c>
      <c r="H3959">
        <v>3630</v>
      </c>
      <c r="I3959" t="s">
        <v>11</v>
      </c>
      <c r="J3959" t="s">
        <v>55</v>
      </c>
      <c r="K3959" t="s">
        <v>151</v>
      </c>
      <c r="L3959" t="s">
        <v>21</v>
      </c>
      <c r="M3959" s="5">
        <v>1591.8200000000004</v>
      </c>
    </row>
    <row r="3960" spans="1:13" x14ac:dyDescent="0.2">
      <c r="A3960" s="2">
        <v>45051</v>
      </c>
      <c r="B3960" s="3">
        <f t="shared" si="185"/>
        <v>2023</v>
      </c>
      <c r="C3960" t="str">
        <f t="shared" si="183"/>
        <v>2022-2023</v>
      </c>
      <c r="D3960" t="s">
        <v>147</v>
      </c>
      <c r="E3960" t="s">
        <v>39</v>
      </c>
      <c r="F3960" t="str">
        <f t="shared" si="184"/>
        <v>South Australia</v>
      </c>
      <c r="G3960" t="s">
        <v>32</v>
      </c>
      <c r="H3960">
        <v>5343</v>
      </c>
      <c r="I3960" t="s">
        <v>11</v>
      </c>
      <c r="J3960" t="s">
        <v>38</v>
      </c>
      <c r="K3960" t="s">
        <v>150</v>
      </c>
      <c r="L3960" t="s">
        <v>18</v>
      </c>
      <c r="M3960" s="5">
        <v>1596.6399999999999</v>
      </c>
    </row>
    <row r="3961" spans="1:13" x14ac:dyDescent="0.2">
      <c r="A3961" s="2">
        <v>45251</v>
      </c>
      <c r="B3961" s="3">
        <f t="shared" si="185"/>
        <v>2024</v>
      </c>
      <c r="C3961" t="str">
        <f t="shared" si="183"/>
        <v>2023-2024</v>
      </c>
      <c r="D3961" t="s">
        <v>148</v>
      </c>
      <c r="E3961" t="s">
        <v>138</v>
      </c>
      <c r="F3961" t="str">
        <f t="shared" si="184"/>
        <v>Queensland</v>
      </c>
      <c r="G3961" t="s">
        <v>35</v>
      </c>
      <c r="H3961">
        <v>4558</v>
      </c>
      <c r="I3961" t="s">
        <v>11</v>
      </c>
      <c r="J3961" t="s">
        <v>120</v>
      </c>
      <c r="K3961" t="s">
        <v>150</v>
      </c>
      <c r="L3961" t="s">
        <v>18</v>
      </c>
      <c r="M3961" s="5">
        <v>1599.8400000000004</v>
      </c>
    </row>
    <row r="3962" spans="1:13" x14ac:dyDescent="0.2">
      <c r="A3962" s="2">
        <v>45077</v>
      </c>
      <c r="B3962" s="3">
        <f t="shared" si="185"/>
        <v>2023</v>
      </c>
      <c r="C3962" t="str">
        <f t="shared" si="183"/>
        <v>2022-2023</v>
      </c>
      <c r="D3962" t="s">
        <v>148</v>
      </c>
      <c r="E3962" t="s">
        <v>40</v>
      </c>
      <c r="F3962" t="str">
        <f t="shared" si="184"/>
        <v>New South Wales</v>
      </c>
      <c r="G3962" t="s">
        <v>10</v>
      </c>
      <c r="H3962">
        <v>2116</v>
      </c>
      <c r="I3962" t="s">
        <v>11</v>
      </c>
      <c r="J3962" t="s">
        <v>27</v>
      </c>
      <c r="K3962" t="s">
        <v>150</v>
      </c>
      <c r="L3962" t="s">
        <v>18</v>
      </c>
      <c r="M3962" s="5">
        <v>1599.9899999999998</v>
      </c>
    </row>
    <row r="3963" spans="1:13" x14ac:dyDescent="0.2">
      <c r="A3963" s="2">
        <v>45015</v>
      </c>
      <c r="B3963" s="3">
        <f t="shared" si="185"/>
        <v>2023</v>
      </c>
      <c r="C3963" t="str">
        <f t="shared" si="183"/>
        <v>2022-2023</v>
      </c>
      <c r="D3963" t="s">
        <v>147</v>
      </c>
      <c r="E3963" t="s">
        <v>24</v>
      </c>
      <c r="F3963" t="str">
        <f t="shared" si="184"/>
        <v>New South Wales</v>
      </c>
      <c r="G3963" t="s">
        <v>10</v>
      </c>
      <c r="H3963">
        <v>2795</v>
      </c>
      <c r="I3963" t="s">
        <v>11</v>
      </c>
      <c r="J3963" t="s">
        <v>25</v>
      </c>
      <c r="K3963" t="s">
        <v>155</v>
      </c>
      <c r="L3963" t="s">
        <v>20</v>
      </c>
      <c r="M3963" s="5">
        <v>1601.73</v>
      </c>
    </row>
    <row r="3964" spans="1:13" x14ac:dyDescent="0.2">
      <c r="A3964" s="2">
        <v>45442</v>
      </c>
      <c r="B3964" s="3">
        <f t="shared" si="185"/>
        <v>2024</v>
      </c>
      <c r="C3964" t="str">
        <f t="shared" si="183"/>
        <v>2023-2024</v>
      </c>
      <c r="D3964" t="s">
        <v>147</v>
      </c>
      <c r="E3964" t="s">
        <v>112</v>
      </c>
      <c r="F3964" t="str">
        <f t="shared" si="184"/>
        <v>Victoria</v>
      </c>
      <c r="G3964" t="s">
        <v>45</v>
      </c>
      <c r="H3964">
        <v>3076</v>
      </c>
      <c r="I3964" t="s">
        <v>11</v>
      </c>
      <c r="J3964" t="s">
        <v>46</v>
      </c>
      <c r="K3964" t="s">
        <v>157</v>
      </c>
      <c r="L3964" t="s">
        <v>22</v>
      </c>
      <c r="M3964" s="5">
        <v>1606.3</v>
      </c>
    </row>
    <row r="3965" spans="1:13" x14ac:dyDescent="0.2">
      <c r="A3965" s="2">
        <v>45295</v>
      </c>
      <c r="B3965" s="3">
        <f t="shared" si="185"/>
        <v>2024</v>
      </c>
      <c r="C3965" t="str">
        <f t="shared" si="183"/>
        <v>2023-2024</v>
      </c>
      <c r="D3965" t="s">
        <v>147</v>
      </c>
      <c r="E3965" t="s">
        <v>9</v>
      </c>
      <c r="F3965" t="str">
        <f t="shared" si="184"/>
        <v>New South Wales</v>
      </c>
      <c r="G3965" t="s">
        <v>10</v>
      </c>
      <c r="H3965">
        <v>2067</v>
      </c>
      <c r="I3965" t="s">
        <v>11</v>
      </c>
      <c r="J3965" t="s">
        <v>12</v>
      </c>
      <c r="K3965" t="s">
        <v>153</v>
      </c>
      <c r="L3965" t="s">
        <v>16</v>
      </c>
      <c r="M3965" s="5">
        <v>1607.1399999999999</v>
      </c>
    </row>
    <row r="3966" spans="1:13" x14ac:dyDescent="0.2">
      <c r="A3966" s="2">
        <v>45347</v>
      </c>
      <c r="B3966" s="3">
        <f t="shared" si="185"/>
        <v>2024</v>
      </c>
      <c r="C3966" t="str">
        <f t="shared" si="183"/>
        <v>2023-2024</v>
      </c>
      <c r="D3966" t="s">
        <v>147</v>
      </c>
      <c r="E3966" t="s">
        <v>107</v>
      </c>
      <c r="F3966" t="str">
        <f t="shared" si="184"/>
        <v>Queensland</v>
      </c>
      <c r="G3966" t="s">
        <v>35</v>
      </c>
      <c r="H3966">
        <v>4220</v>
      </c>
      <c r="I3966" t="s">
        <v>11</v>
      </c>
      <c r="J3966" t="s">
        <v>104</v>
      </c>
      <c r="K3966" t="s">
        <v>151</v>
      </c>
      <c r="L3966" t="s">
        <v>21</v>
      </c>
      <c r="M3966" s="5">
        <v>1610.69</v>
      </c>
    </row>
    <row r="3967" spans="1:13" x14ac:dyDescent="0.2">
      <c r="A3967" s="2">
        <v>45028</v>
      </c>
      <c r="B3967" s="3">
        <f t="shared" si="185"/>
        <v>2023</v>
      </c>
      <c r="C3967" t="str">
        <f t="shared" si="183"/>
        <v>2022-2023</v>
      </c>
      <c r="D3967" t="s">
        <v>147</v>
      </c>
      <c r="E3967" t="s">
        <v>112</v>
      </c>
      <c r="F3967" t="str">
        <f t="shared" si="184"/>
        <v>Victoria</v>
      </c>
      <c r="G3967" t="s">
        <v>45</v>
      </c>
      <c r="H3967">
        <v>3076</v>
      </c>
      <c r="I3967" t="s">
        <v>11</v>
      </c>
      <c r="J3967" t="s">
        <v>46</v>
      </c>
      <c r="K3967" t="s">
        <v>153</v>
      </c>
      <c r="L3967" t="s">
        <v>16</v>
      </c>
      <c r="M3967" s="5">
        <v>1612.65</v>
      </c>
    </row>
    <row r="3968" spans="1:13" x14ac:dyDescent="0.2">
      <c r="A3968" s="2">
        <v>45612</v>
      </c>
      <c r="B3968" s="3">
        <f t="shared" si="185"/>
        <v>2025</v>
      </c>
      <c r="C3968" t="str">
        <f t="shared" si="183"/>
        <v>2024-2025</v>
      </c>
      <c r="D3968" t="s">
        <v>147</v>
      </c>
      <c r="E3968" t="s">
        <v>42</v>
      </c>
      <c r="F3968" t="str">
        <f t="shared" si="184"/>
        <v>Queensland</v>
      </c>
      <c r="G3968" t="s">
        <v>35</v>
      </c>
      <c r="H3968">
        <v>4053</v>
      </c>
      <c r="I3968" t="s">
        <v>11</v>
      </c>
      <c r="J3968" t="s">
        <v>43</v>
      </c>
      <c r="K3968" t="s">
        <v>155</v>
      </c>
      <c r="L3968" t="s">
        <v>20</v>
      </c>
      <c r="M3968" s="5">
        <v>1613.2200000000003</v>
      </c>
    </row>
    <row r="3969" spans="1:13" x14ac:dyDescent="0.2">
      <c r="A3969" s="2">
        <v>45130</v>
      </c>
      <c r="B3969" s="3">
        <f t="shared" si="185"/>
        <v>2024</v>
      </c>
      <c r="C3969" t="str">
        <f t="shared" si="183"/>
        <v>2023-2024</v>
      </c>
      <c r="D3969" t="s">
        <v>147</v>
      </c>
      <c r="E3969" t="s">
        <v>69</v>
      </c>
      <c r="F3969" t="str">
        <f t="shared" si="184"/>
        <v>Tasmania</v>
      </c>
      <c r="G3969" t="s">
        <v>70</v>
      </c>
      <c r="H3969">
        <v>7018</v>
      </c>
      <c r="I3969" t="s">
        <v>11</v>
      </c>
      <c r="J3969" t="s">
        <v>71</v>
      </c>
      <c r="K3969" t="s">
        <v>151</v>
      </c>
      <c r="L3969" t="s">
        <v>21</v>
      </c>
      <c r="M3969" s="5">
        <v>1613.69</v>
      </c>
    </row>
    <row r="3970" spans="1:13" x14ac:dyDescent="0.2">
      <c r="A3970" s="2">
        <v>45013</v>
      </c>
      <c r="B3970" s="3">
        <f t="shared" si="185"/>
        <v>2023</v>
      </c>
      <c r="C3970" t="str">
        <f t="shared" ref="C3970:C4033" si="186">IF(MONTH(A3970) &gt;= 7, YEAR(A3970) &amp; "-" &amp; YEAR(A3970) + 1, YEAR(A3970) - 1 &amp; "-" &amp; YEAR(A3970))</f>
        <v>2022-2023</v>
      </c>
      <c r="D3970" t="s">
        <v>148</v>
      </c>
      <c r="E3970" t="s">
        <v>96</v>
      </c>
      <c r="F3970" t="str">
        <f t="shared" ref="F3970:F4033" si="187">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row>
    <row r="3971" spans="1:13" x14ac:dyDescent="0.2">
      <c r="A3971" s="2">
        <v>44932</v>
      </c>
      <c r="B3971" s="3">
        <f t="shared" ref="B3971:B4034" si="188">IF(MONTH(A3971)&gt;=7,YEAR(A3971)+1,YEAR(A3971))</f>
        <v>2023</v>
      </c>
      <c r="C3971" t="str">
        <f t="shared" si="186"/>
        <v>2022-2023</v>
      </c>
      <c r="D3971" t="s">
        <v>148</v>
      </c>
      <c r="E3971" t="s">
        <v>100</v>
      </c>
      <c r="F3971" t="str">
        <f t="shared" si="187"/>
        <v>Western Australia</v>
      </c>
      <c r="G3971" t="s">
        <v>48</v>
      </c>
      <c r="H3971">
        <v>6021</v>
      </c>
      <c r="I3971" t="s">
        <v>11</v>
      </c>
      <c r="J3971" t="s">
        <v>49</v>
      </c>
      <c r="K3971" t="s">
        <v>151</v>
      </c>
      <c r="L3971" t="s">
        <v>21</v>
      </c>
      <c r="M3971" s="5">
        <v>1624.77</v>
      </c>
    </row>
    <row r="3972" spans="1:13" x14ac:dyDescent="0.2">
      <c r="A3972" s="2">
        <v>45258</v>
      </c>
      <c r="B3972" s="3">
        <f t="shared" si="188"/>
        <v>2024</v>
      </c>
      <c r="C3972" t="str">
        <f t="shared" si="186"/>
        <v>2023-2024</v>
      </c>
      <c r="D3972" t="s">
        <v>147</v>
      </c>
      <c r="E3972" t="s">
        <v>140</v>
      </c>
      <c r="F3972" t="str">
        <f t="shared" si="187"/>
        <v>Tasmania</v>
      </c>
      <c r="G3972" t="s">
        <v>70</v>
      </c>
      <c r="H3972">
        <v>7320</v>
      </c>
      <c r="I3972" t="s">
        <v>11</v>
      </c>
      <c r="J3972" t="s">
        <v>71</v>
      </c>
      <c r="K3972" t="s">
        <v>151</v>
      </c>
      <c r="L3972" t="s">
        <v>21</v>
      </c>
      <c r="M3972" s="5">
        <v>1626.0800000000002</v>
      </c>
    </row>
    <row r="3973" spans="1:13" x14ac:dyDescent="0.2">
      <c r="A3973" s="2">
        <v>45249</v>
      </c>
      <c r="B3973" s="3">
        <f t="shared" si="188"/>
        <v>2024</v>
      </c>
      <c r="C3973" t="str">
        <f t="shared" si="186"/>
        <v>2023-2024</v>
      </c>
      <c r="D3973" t="s">
        <v>147</v>
      </c>
      <c r="E3973" t="s">
        <v>122</v>
      </c>
      <c r="F3973" t="str">
        <f t="shared" si="187"/>
        <v>New South Wales</v>
      </c>
      <c r="G3973" t="s">
        <v>10</v>
      </c>
      <c r="H3973">
        <v>2650</v>
      </c>
      <c r="I3973" t="s">
        <v>11</v>
      </c>
      <c r="J3973" t="s">
        <v>25</v>
      </c>
      <c r="K3973" t="s">
        <v>150</v>
      </c>
      <c r="L3973" t="s">
        <v>18</v>
      </c>
      <c r="M3973" s="5">
        <v>1627.1999999999998</v>
      </c>
    </row>
    <row r="3974" spans="1:13" x14ac:dyDescent="0.2">
      <c r="A3974" s="2">
        <v>45454</v>
      </c>
      <c r="B3974" s="3">
        <f t="shared" si="188"/>
        <v>2024</v>
      </c>
      <c r="C3974" t="str">
        <f t="shared" si="186"/>
        <v>2023-2024</v>
      </c>
      <c r="D3974" t="s">
        <v>147</v>
      </c>
      <c r="E3974" t="s">
        <v>31</v>
      </c>
      <c r="F3974" t="str">
        <f t="shared" si="187"/>
        <v>South Australia</v>
      </c>
      <c r="G3974" t="s">
        <v>32</v>
      </c>
      <c r="H3974">
        <v>5168</v>
      </c>
      <c r="I3974" t="s">
        <v>11</v>
      </c>
      <c r="J3974" t="s">
        <v>33</v>
      </c>
      <c r="K3974" t="s">
        <v>150</v>
      </c>
      <c r="L3974" t="s">
        <v>18</v>
      </c>
      <c r="M3974" s="5">
        <v>1630.7900000000002</v>
      </c>
    </row>
    <row r="3975" spans="1:13" x14ac:dyDescent="0.2">
      <c r="A3975" s="2">
        <v>45511</v>
      </c>
      <c r="B3975" s="3">
        <f t="shared" si="188"/>
        <v>2025</v>
      </c>
      <c r="C3975" t="str">
        <f t="shared" si="186"/>
        <v>2024-2025</v>
      </c>
      <c r="D3975" t="s">
        <v>147</v>
      </c>
      <c r="E3975" t="s">
        <v>126</v>
      </c>
      <c r="F3975" t="str">
        <f t="shared" si="187"/>
        <v>Queensland</v>
      </c>
      <c r="G3975" t="s">
        <v>35</v>
      </c>
      <c r="H3975">
        <v>4551</v>
      </c>
      <c r="I3975" t="s">
        <v>11</v>
      </c>
      <c r="J3975" t="s">
        <v>120</v>
      </c>
      <c r="K3975" t="s">
        <v>157</v>
      </c>
      <c r="L3975" t="s">
        <v>22</v>
      </c>
      <c r="M3975" s="5">
        <v>1636.1100000000001</v>
      </c>
    </row>
    <row r="3976" spans="1:13" x14ac:dyDescent="0.2">
      <c r="A3976" s="2">
        <v>45507</v>
      </c>
      <c r="B3976" s="3">
        <f t="shared" si="188"/>
        <v>2025</v>
      </c>
      <c r="C3976" t="str">
        <f t="shared" si="186"/>
        <v>2024-2025</v>
      </c>
      <c r="D3976" t="s">
        <v>148</v>
      </c>
      <c r="E3976" t="s">
        <v>40</v>
      </c>
      <c r="F3976" t="str">
        <f t="shared" si="187"/>
        <v>New South Wales</v>
      </c>
      <c r="G3976" t="s">
        <v>10</v>
      </c>
      <c r="H3976">
        <v>2116</v>
      </c>
      <c r="I3976" t="s">
        <v>11</v>
      </c>
      <c r="J3976" t="s">
        <v>27</v>
      </c>
      <c r="K3976" t="s">
        <v>153</v>
      </c>
      <c r="L3976" t="s">
        <v>16</v>
      </c>
      <c r="M3976" s="5">
        <v>1637.24</v>
      </c>
    </row>
    <row r="3977" spans="1:13" x14ac:dyDescent="0.2">
      <c r="A3977" s="2">
        <v>45480</v>
      </c>
      <c r="B3977" s="3">
        <f t="shared" si="188"/>
        <v>2025</v>
      </c>
      <c r="C3977" t="str">
        <f t="shared" si="186"/>
        <v>2024-2025</v>
      </c>
      <c r="D3977" t="s">
        <v>147</v>
      </c>
      <c r="E3977" t="s">
        <v>118</v>
      </c>
      <c r="F3977" t="str">
        <f t="shared" si="187"/>
        <v>New South Wales</v>
      </c>
      <c r="G3977" t="s">
        <v>10</v>
      </c>
      <c r="H3977">
        <v>2158</v>
      </c>
      <c r="I3977" t="s">
        <v>11</v>
      </c>
      <c r="J3977" t="s">
        <v>27</v>
      </c>
      <c r="K3977" t="s">
        <v>153</v>
      </c>
      <c r="L3977" t="s">
        <v>16</v>
      </c>
      <c r="M3977" s="5">
        <v>1642.0000000000002</v>
      </c>
    </row>
    <row r="3978" spans="1:13" x14ac:dyDescent="0.2">
      <c r="A3978" s="2">
        <v>45370</v>
      </c>
      <c r="B3978" s="3">
        <f t="shared" si="188"/>
        <v>2024</v>
      </c>
      <c r="C3978" t="str">
        <f t="shared" si="186"/>
        <v>2023-2024</v>
      </c>
      <c r="D3978" t="s">
        <v>147</v>
      </c>
      <c r="E3978" t="s">
        <v>59</v>
      </c>
      <c r="F3978" t="str">
        <f t="shared" si="187"/>
        <v>Victoria</v>
      </c>
      <c r="G3978" t="s">
        <v>45</v>
      </c>
      <c r="H3978">
        <v>3280</v>
      </c>
      <c r="I3978" t="s">
        <v>11</v>
      </c>
      <c r="J3978" t="s">
        <v>60</v>
      </c>
      <c r="K3978" t="s">
        <v>149</v>
      </c>
      <c r="L3978" t="s">
        <v>15</v>
      </c>
      <c r="M3978" s="5">
        <v>1644.0900000000001</v>
      </c>
    </row>
    <row r="3979" spans="1:13" x14ac:dyDescent="0.2">
      <c r="A3979" s="2">
        <v>45103</v>
      </c>
      <c r="B3979" s="3">
        <f t="shared" si="188"/>
        <v>2023</v>
      </c>
      <c r="C3979" t="str">
        <f t="shared" si="186"/>
        <v>2022-2023</v>
      </c>
      <c r="D3979" t="s">
        <v>147</v>
      </c>
      <c r="E3979" t="s">
        <v>31</v>
      </c>
      <c r="F3979" t="str">
        <f t="shared" si="187"/>
        <v>South Australia</v>
      </c>
      <c r="G3979" t="s">
        <v>32</v>
      </c>
      <c r="H3979">
        <v>5168</v>
      </c>
      <c r="I3979" t="s">
        <v>11</v>
      </c>
      <c r="J3979" t="s">
        <v>33</v>
      </c>
      <c r="K3979" t="s">
        <v>153</v>
      </c>
      <c r="L3979" t="s">
        <v>16</v>
      </c>
      <c r="M3979" s="5">
        <v>1647.6399999999996</v>
      </c>
    </row>
    <row r="3980" spans="1:13" x14ac:dyDescent="0.2">
      <c r="A3980" s="2">
        <v>45184</v>
      </c>
      <c r="B3980" s="3">
        <f t="shared" si="188"/>
        <v>2024</v>
      </c>
      <c r="C3980" t="str">
        <f t="shared" si="186"/>
        <v>2023-2024</v>
      </c>
      <c r="D3980" t="s">
        <v>147</v>
      </c>
      <c r="E3980" t="s">
        <v>135</v>
      </c>
      <c r="F3980" t="str">
        <f t="shared" si="187"/>
        <v>Victoria</v>
      </c>
      <c r="G3980" t="s">
        <v>45</v>
      </c>
      <c r="H3980">
        <v>3550</v>
      </c>
      <c r="I3980" t="s">
        <v>11</v>
      </c>
      <c r="J3980" t="s">
        <v>60</v>
      </c>
      <c r="K3980" t="s">
        <v>154</v>
      </c>
      <c r="L3980" t="s">
        <v>14</v>
      </c>
      <c r="M3980" s="5">
        <v>1650.06</v>
      </c>
    </row>
    <row r="3981" spans="1:13" x14ac:dyDescent="0.2">
      <c r="A3981" s="2">
        <v>44978</v>
      </c>
      <c r="B3981" s="3">
        <f t="shared" si="188"/>
        <v>2023</v>
      </c>
      <c r="C3981" t="str">
        <f t="shared" si="186"/>
        <v>2022-2023</v>
      </c>
      <c r="D3981" t="s">
        <v>147</v>
      </c>
      <c r="E3981" t="s">
        <v>126</v>
      </c>
      <c r="F3981" t="str">
        <f t="shared" si="187"/>
        <v>Queensland</v>
      </c>
      <c r="G3981" t="s">
        <v>35</v>
      </c>
      <c r="H3981">
        <v>4551</v>
      </c>
      <c r="I3981" t="s">
        <v>11</v>
      </c>
      <c r="J3981" t="s">
        <v>120</v>
      </c>
      <c r="K3981" t="s">
        <v>153</v>
      </c>
      <c r="L3981" t="s">
        <v>16</v>
      </c>
      <c r="M3981" s="5">
        <v>1653.3899999999994</v>
      </c>
    </row>
    <row r="3982" spans="1:13" x14ac:dyDescent="0.2">
      <c r="A3982" s="2">
        <v>45439</v>
      </c>
      <c r="B3982" s="3">
        <f t="shared" si="188"/>
        <v>2024</v>
      </c>
      <c r="C3982" t="str">
        <f t="shared" si="186"/>
        <v>2023-2024</v>
      </c>
      <c r="D3982" t="s">
        <v>147</v>
      </c>
      <c r="E3982" t="s">
        <v>113</v>
      </c>
      <c r="F3982" t="str">
        <f t="shared" si="187"/>
        <v>Queensland</v>
      </c>
      <c r="G3982" t="s">
        <v>35</v>
      </c>
      <c r="H3982">
        <v>4215</v>
      </c>
      <c r="I3982" t="s">
        <v>11</v>
      </c>
      <c r="J3982" t="s">
        <v>104</v>
      </c>
      <c r="K3982" t="s">
        <v>157</v>
      </c>
      <c r="L3982" t="s">
        <v>22</v>
      </c>
      <c r="M3982" s="5">
        <v>1655.8599999999997</v>
      </c>
    </row>
    <row r="3983" spans="1:13" x14ac:dyDescent="0.2">
      <c r="A3983" s="2">
        <v>45534</v>
      </c>
      <c r="B3983" s="3">
        <f t="shared" si="188"/>
        <v>2025</v>
      </c>
      <c r="C3983" t="str">
        <f t="shared" si="186"/>
        <v>2024-2025</v>
      </c>
      <c r="D3983" t="s">
        <v>147</v>
      </c>
      <c r="E3983" t="s">
        <v>24</v>
      </c>
      <c r="F3983" t="str">
        <f t="shared" si="187"/>
        <v>New South Wales</v>
      </c>
      <c r="G3983" t="s">
        <v>10</v>
      </c>
      <c r="H3983">
        <v>2795</v>
      </c>
      <c r="I3983" t="s">
        <v>11</v>
      </c>
      <c r="J3983" t="s">
        <v>25</v>
      </c>
      <c r="K3983" t="s">
        <v>151</v>
      </c>
      <c r="L3983" t="s">
        <v>21</v>
      </c>
      <c r="M3983" s="5">
        <v>1659.3600000000001</v>
      </c>
    </row>
    <row r="3984" spans="1:13" x14ac:dyDescent="0.2">
      <c r="A3984" s="2">
        <v>45129</v>
      </c>
      <c r="B3984" s="3">
        <f t="shared" si="188"/>
        <v>2024</v>
      </c>
      <c r="C3984" t="str">
        <f t="shared" si="186"/>
        <v>2023-2024</v>
      </c>
      <c r="D3984" t="s">
        <v>148</v>
      </c>
      <c r="E3984" t="s">
        <v>56</v>
      </c>
      <c r="F3984" t="str">
        <f t="shared" si="187"/>
        <v>Northern Territory</v>
      </c>
      <c r="G3984" t="s">
        <v>29</v>
      </c>
      <c r="H3984">
        <v>870</v>
      </c>
      <c r="I3984" t="s">
        <v>11</v>
      </c>
      <c r="J3984" t="s">
        <v>30</v>
      </c>
      <c r="K3984" t="s">
        <v>151</v>
      </c>
      <c r="L3984" t="s">
        <v>21</v>
      </c>
      <c r="M3984" s="5">
        <v>1666.6100000000001</v>
      </c>
    </row>
    <row r="3985" spans="1:13" x14ac:dyDescent="0.2">
      <c r="A3985" s="2">
        <v>45638</v>
      </c>
      <c r="B3985" s="3">
        <f t="shared" si="188"/>
        <v>2025</v>
      </c>
      <c r="C3985" t="str">
        <f t="shared" si="186"/>
        <v>2024-2025</v>
      </c>
      <c r="D3985" t="s">
        <v>147</v>
      </c>
      <c r="E3985" t="s">
        <v>59</v>
      </c>
      <c r="F3985" t="str">
        <f t="shared" si="187"/>
        <v>Victoria</v>
      </c>
      <c r="G3985" t="s">
        <v>45</v>
      </c>
      <c r="H3985">
        <v>3280</v>
      </c>
      <c r="I3985" t="s">
        <v>11</v>
      </c>
      <c r="J3985" t="s">
        <v>60</v>
      </c>
      <c r="K3985" t="s">
        <v>149</v>
      </c>
      <c r="L3985" t="s">
        <v>15</v>
      </c>
      <c r="M3985" s="5">
        <v>1668.9800000000002</v>
      </c>
    </row>
    <row r="3986" spans="1:13" x14ac:dyDescent="0.2">
      <c r="A3986" s="2">
        <v>45170</v>
      </c>
      <c r="B3986" s="3">
        <f t="shared" si="188"/>
        <v>2024</v>
      </c>
      <c r="C3986" t="str">
        <f t="shared" si="186"/>
        <v>2023-2024</v>
      </c>
      <c r="D3986" t="s">
        <v>148</v>
      </c>
      <c r="E3986" t="s">
        <v>124</v>
      </c>
      <c r="F3986" t="str">
        <f t="shared" si="187"/>
        <v>New South Wales</v>
      </c>
      <c r="G3986" t="s">
        <v>10</v>
      </c>
      <c r="H3986">
        <v>2015</v>
      </c>
      <c r="I3986" t="s">
        <v>11</v>
      </c>
      <c r="J3986" t="s">
        <v>12</v>
      </c>
      <c r="K3986" t="s">
        <v>151</v>
      </c>
      <c r="L3986" t="s">
        <v>21</v>
      </c>
      <c r="M3986" s="5">
        <v>1676.7599999999998</v>
      </c>
    </row>
    <row r="3987" spans="1:13" x14ac:dyDescent="0.2">
      <c r="A3987" s="2">
        <v>44957</v>
      </c>
      <c r="B3987" s="3">
        <f t="shared" si="188"/>
        <v>2023</v>
      </c>
      <c r="C3987" t="str">
        <f t="shared" si="186"/>
        <v>2022-2023</v>
      </c>
      <c r="D3987" t="s">
        <v>148</v>
      </c>
      <c r="E3987" t="s">
        <v>138</v>
      </c>
      <c r="F3987" t="str">
        <f t="shared" si="187"/>
        <v>Queensland</v>
      </c>
      <c r="G3987" t="s">
        <v>35</v>
      </c>
      <c r="H3987">
        <v>4558</v>
      </c>
      <c r="I3987" t="s">
        <v>11</v>
      </c>
      <c r="J3987" t="s">
        <v>120</v>
      </c>
      <c r="K3987" t="s">
        <v>153</v>
      </c>
      <c r="L3987" t="s">
        <v>16</v>
      </c>
      <c r="M3987" s="5">
        <v>1678.2399999999998</v>
      </c>
    </row>
    <row r="3988" spans="1:13" x14ac:dyDescent="0.2">
      <c r="A3988" s="2">
        <v>45627</v>
      </c>
      <c r="B3988" s="3">
        <f t="shared" si="188"/>
        <v>2025</v>
      </c>
      <c r="C3988" t="str">
        <f t="shared" si="186"/>
        <v>2024-2025</v>
      </c>
      <c r="D3988" t="s">
        <v>147</v>
      </c>
      <c r="E3988" t="s">
        <v>109</v>
      </c>
      <c r="F3988" t="str">
        <f t="shared" si="187"/>
        <v>New South Wales</v>
      </c>
      <c r="G3988" t="s">
        <v>10</v>
      </c>
      <c r="H3988">
        <v>2480</v>
      </c>
      <c r="I3988" t="s">
        <v>11</v>
      </c>
      <c r="J3988" t="s">
        <v>68</v>
      </c>
      <c r="K3988" t="s">
        <v>150</v>
      </c>
      <c r="L3988" t="s">
        <v>18</v>
      </c>
      <c r="M3988" s="5">
        <v>1679.6999999999998</v>
      </c>
    </row>
    <row r="3989" spans="1:13" x14ac:dyDescent="0.2">
      <c r="A3989" s="2">
        <v>45600</v>
      </c>
      <c r="B3989" s="3">
        <f t="shared" si="188"/>
        <v>2025</v>
      </c>
      <c r="C3989" t="str">
        <f t="shared" si="186"/>
        <v>2024-2025</v>
      </c>
      <c r="D3989" t="s">
        <v>147</v>
      </c>
      <c r="E3989" t="s">
        <v>102</v>
      </c>
      <c r="F3989" t="str">
        <f t="shared" si="187"/>
        <v>Queensland</v>
      </c>
      <c r="G3989" t="s">
        <v>35</v>
      </c>
      <c r="H3989">
        <v>4870</v>
      </c>
      <c r="I3989" t="s">
        <v>11</v>
      </c>
      <c r="J3989" t="s">
        <v>36</v>
      </c>
      <c r="K3989" t="s">
        <v>151</v>
      </c>
      <c r="L3989" t="s">
        <v>21</v>
      </c>
      <c r="M3989" s="5">
        <v>1681.4099999999999</v>
      </c>
    </row>
    <row r="3990" spans="1:13" x14ac:dyDescent="0.2">
      <c r="A3990" s="2">
        <v>44940</v>
      </c>
      <c r="B3990" s="3">
        <f t="shared" si="188"/>
        <v>2023</v>
      </c>
      <c r="C3990" t="str">
        <f t="shared" si="186"/>
        <v>2022-2023</v>
      </c>
      <c r="D3990" t="s">
        <v>148</v>
      </c>
      <c r="E3990" t="s">
        <v>124</v>
      </c>
      <c r="F3990" t="str">
        <f t="shared" si="187"/>
        <v>New South Wales</v>
      </c>
      <c r="G3990" t="s">
        <v>10</v>
      </c>
      <c r="H3990">
        <v>2015</v>
      </c>
      <c r="I3990" t="s">
        <v>11</v>
      </c>
      <c r="J3990" t="s">
        <v>12</v>
      </c>
      <c r="K3990" t="s">
        <v>150</v>
      </c>
      <c r="L3990" t="s">
        <v>18</v>
      </c>
      <c r="M3990" s="5">
        <v>1685.24</v>
      </c>
    </row>
    <row r="3991" spans="1:13" x14ac:dyDescent="0.2">
      <c r="A3991" s="2">
        <v>45455</v>
      </c>
      <c r="B3991" s="3">
        <f t="shared" si="188"/>
        <v>2024</v>
      </c>
      <c r="C3991" t="str">
        <f t="shared" si="186"/>
        <v>2023-2024</v>
      </c>
      <c r="D3991" t="s">
        <v>147</v>
      </c>
      <c r="E3991" t="s">
        <v>24</v>
      </c>
      <c r="F3991" t="str">
        <f t="shared" si="187"/>
        <v>New South Wales</v>
      </c>
      <c r="G3991" t="s">
        <v>10</v>
      </c>
      <c r="H3991">
        <v>2795</v>
      </c>
      <c r="I3991" t="s">
        <v>11</v>
      </c>
      <c r="J3991" t="s">
        <v>25</v>
      </c>
      <c r="K3991" t="s">
        <v>150</v>
      </c>
      <c r="L3991" t="s">
        <v>18</v>
      </c>
      <c r="M3991" s="5">
        <v>1685.32</v>
      </c>
    </row>
    <row r="3992" spans="1:13" x14ac:dyDescent="0.2">
      <c r="A3992" s="2">
        <v>45234</v>
      </c>
      <c r="B3992" s="3">
        <f t="shared" si="188"/>
        <v>2024</v>
      </c>
      <c r="C3992" t="str">
        <f t="shared" si="186"/>
        <v>2023-2024</v>
      </c>
      <c r="D3992" t="s">
        <v>147</v>
      </c>
      <c r="E3992" t="s">
        <v>105</v>
      </c>
      <c r="F3992" t="str">
        <f t="shared" si="187"/>
        <v>Victoria</v>
      </c>
      <c r="G3992" t="s">
        <v>45</v>
      </c>
      <c r="H3992">
        <v>3500</v>
      </c>
      <c r="I3992" t="s">
        <v>11</v>
      </c>
      <c r="J3992" t="s">
        <v>60</v>
      </c>
      <c r="K3992" t="s">
        <v>150</v>
      </c>
      <c r="L3992" t="s">
        <v>18</v>
      </c>
      <c r="M3992" s="5">
        <v>1694</v>
      </c>
    </row>
    <row r="3993" spans="1:13" x14ac:dyDescent="0.2">
      <c r="A3993" s="2">
        <v>45035</v>
      </c>
      <c r="B3993" s="3">
        <f t="shared" si="188"/>
        <v>2023</v>
      </c>
      <c r="C3993" t="str">
        <f t="shared" si="186"/>
        <v>2022-2023</v>
      </c>
      <c r="D3993" t="s">
        <v>148</v>
      </c>
      <c r="E3993" t="s">
        <v>72</v>
      </c>
      <c r="F3993" t="str">
        <f t="shared" si="187"/>
        <v>Western Australia</v>
      </c>
      <c r="G3993" t="s">
        <v>48</v>
      </c>
      <c r="H3993">
        <v>6010</v>
      </c>
      <c r="I3993" t="s">
        <v>11</v>
      </c>
      <c r="J3993" t="s">
        <v>49</v>
      </c>
      <c r="K3993" t="s">
        <v>151</v>
      </c>
      <c r="L3993" t="s">
        <v>21</v>
      </c>
      <c r="M3993" s="5">
        <v>1695.33</v>
      </c>
    </row>
    <row r="3994" spans="1:13" x14ac:dyDescent="0.2">
      <c r="A3994" s="2">
        <v>45574</v>
      </c>
      <c r="B3994" s="3">
        <f t="shared" si="188"/>
        <v>2025</v>
      </c>
      <c r="C3994" t="str">
        <f t="shared" si="186"/>
        <v>2024-2025</v>
      </c>
      <c r="D3994" t="s">
        <v>148</v>
      </c>
      <c r="E3994" t="s">
        <v>96</v>
      </c>
      <c r="F3994" t="str">
        <f t="shared" si="187"/>
        <v>Western Australia</v>
      </c>
      <c r="G3994" t="s">
        <v>48</v>
      </c>
      <c r="H3994">
        <v>6330</v>
      </c>
      <c r="I3994" t="s">
        <v>11</v>
      </c>
      <c r="J3994" t="s">
        <v>94</v>
      </c>
      <c r="K3994" t="s">
        <v>151</v>
      </c>
      <c r="L3994" t="s">
        <v>21</v>
      </c>
      <c r="M3994" s="5">
        <v>1696.4499999999998</v>
      </c>
    </row>
    <row r="3995" spans="1:13" x14ac:dyDescent="0.2">
      <c r="A3995" s="2">
        <v>45627</v>
      </c>
      <c r="B3995" s="3">
        <f t="shared" si="188"/>
        <v>2025</v>
      </c>
      <c r="C3995" t="str">
        <f t="shared" si="186"/>
        <v>2024-2025</v>
      </c>
      <c r="D3995" t="s">
        <v>147</v>
      </c>
      <c r="E3995" t="s">
        <v>126</v>
      </c>
      <c r="F3995" t="str">
        <f t="shared" si="187"/>
        <v>Queensland</v>
      </c>
      <c r="G3995" t="s">
        <v>35</v>
      </c>
      <c r="H3995">
        <v>4551</v>
      </c>
      <c r="I3995" t="s">
        <v>11</v>
      </c>
      <c r="J3995" t="s">
        <v>120</v>
      </c>
      <c r="K3995" t="s">
        <v>150</v>
      </c>
      <c r="L3995" t="s">
        <v>18</v>
      </c>
      <c r="M3995" s="5">
        <v>1700.33</v>
      </c>
    </row>
    <row r="3996" spans="1:13" x14ac:dyDescent="0.2">
      <c r="A3996" s="2">
        <v>45470</v>
      </c>
      <c r="B3996" s="3">
        <f t="shared" si="188"/>
        <v>2024</v>
      </c>
      <c r="C3996" t="str">
        <f t="shared" si="186"/>
        <v>2023-2024</v>
      </c>
      <c r="D3996" t="s">
        <v>147</v>
      </c>
      <c r="E3996" t="s">
        <v>65</v>
      </c>
      <c r="F3996" t="str">
        <f t="shared" si="187"/>
        <v>New South Wales</v>
      </c>
      <c r="G3996" t="s">
        <v>10</v>
      </c>
      <c r="H3996">
        <v>2541</v>
      </c>
      <c r="I3996" t="s">
        <v>11</v>
      </c>
      <c r="J3996" t="s">
        <v>58</v>
      </c>
      <c r="K3996" t="s">
        <v>150</v>
      </c>
      <c r="L3996" t="s">
        <v>18</v>
      </c>
      <c r="M3996" s="5">
        <v>1704.66</v>
      </c>
    </row>
    <row r="3997" spans="1:13" x14ac:dyDescent="0.2">
      <c r="A3997" s="2">
        <v>45176</v>
      </c>
      <c r="B3997" s="3">
        <f t="shared" si="188"/>
        <v>2024</v>
      </c>
      <c r="C3997" t="str">
        <f t="shared" si="186"/>
        <v>2023-2024</v>
      </c>
      <c r="D3997" t="s">
        <v>147</v>
      </c>
      <c r="E3997" t="s">
        <v>109</v>
      </c>
      <c r="F3997" t="str">
        <f t="shared" si="187"/>
        <v>New South Wales</v>
      </c>
      <c r="G3997" t="s">
        <v>10</v>
      </c>
      <c r="H3997">
        <v>2480</v>
      </c>
      <c r="I3997" t="s">
        <v>11</v>
      </c>
      <c r="J3997" t="s">
        <v>68</v>
      </c>
      <c r="K3997" t="s">
        <v>151</v>
      </c>
      <c r="L3997" t="s">
        <v>21</v>
      </c>
      <c r="M3997" s="5">
        <v>1710.4299999999998</v>
      </c>
    </row>
    <row r="3998" spans="1:13" x14ac:dyDescent="0.2">
      <c r="A3998" s="2">
        <v>45394</v>
      </c>
      <c r="B3998" s="3">
        <f t="shared" si="188"/>
        <v>2024</v>
      </c>
      <c r="C3998" t="str">
        <f t="shared" si="186"/>
        <v>2023-2024</v>
      </c>
      <c r="D3998" t="s">
        <v>148</v>
      </c>
      <c r="E3998" t="s">
        <v>111</v>
      </c>
      <c r="F3998" t="str">
        <f t="shared" si="187"/>
        <v>New South Wales</v>
      </c>
      <c r="G3998" t="s">
        <v>10</v>
      </c>
      <c r="H3998">
        <v>2120</v>
      </c>
      <c r="I3998" t="s">
        <v>11</v>
      </c>
      <c r="J3998" t="s">
        <v>27</v>
      </c>
      <c r="K3998" t="s">
        <v>151</v>
      </c>
      <c r="L3998" t="s">
        <v>21</v>
      </c>
      <c r="M3998" s="5">
        <v>1712.8899999999999</v>
      </c>
    </row>
    <row r="3999" spans="1:13" x14ac:dyDescent="0.2">
      <c r="A3999" s="2">
        <v>45008</v>
      </c>
      <c r="B3999" s="3">
        <f t="shared" si="188"/>
        <v>2023</v>
      </c>
      <c r="C3999" t="str">
        <f t="shared" si="186"/>
        <v>2022-2023</v>
      </c>
      <c r="D3999" t="s">
        <v>147</v>
      </c>
      <c r="E3999" t="s">
        <v>64</v>
      </c>
      <c r="F3999" t="str">
        <f t="shared" si="187"/>
        <v>Victoria</v>
      </c>
      <c r="G3999" t="s">
        <v>45</v>
      </c>
      <c r="H3999">
        <v>3199</v>
      </c>
      <c r="I3999" t="s">
        <v>11</v>
      </c>
      <c r="J3999" t="s">
        <v>63</v>
      </c>
      <c r="K3999" t="s">
        <v>19</v>
      </c>
      <c r="L3999" t="s">
        <v>23</v>
      </c>
      <c r="M3999" s="5">
        <v>1717.0900000000004</v>
      </c>
    </row>
    <row r="4000" spans="1:13" x14ac:dyDescent="0.2">
      <c r="A4000" s="2">
        <v>45605</v>
      </c>
      <c r="B4000" s="3">
        <f t="shared" si="188"/>
        <v>2025</v>
      </c>
      <c r="C4000" t="str">
        <f t="shared" si="186"/>
        <v>2024-2025</v>
      </c>
      <c r="D4000" t="s">
        <v>148</v>
      </c>
      <c r="E4000" t="s">
        <v>108</v>
      </c>
      <c r="F4000" t="str">
        <f t="shared" si="187"/>
        <v>Victoria</v>
      </c>
      <c r="G4000" t="s">
        <v>45</v>
      </c>
      <c r="H4000">
        <v>3018</v>
      </c>
      <c r="I4000" t="s">
        <v>11</v>
      </c>
      <c r="J4000" t="s">
        <v>46</v>
      </c>
      <c r="K4000" t="s">
        <v>150</v>
      </c>
      <c r="L4000" t="s">
        <v>18</v>
      </c>
      <c r="M4000" s="5">
        <v>1719.85</v>
      </c>
    </row>
    <row r="4001" spans="1:13" x14ac:dyDescent="0.2">
      <c r="A4001" s="2">
        <v>45631</v>
      </c>
      <c r="B4001" s="3">
        <f t="shared" si="188"/>
        <v>2025</v>
      </c>
      <c r="C4001" t="str">
        <f t="shared" si="186"/>
        <v>2024-2025</v>
      </c>
      <c r="D4001" t="s">
        <v>148</v>
      </c>
      <c r="E4001" t="s">
        <v>108</v>
      </c>
      <c r="F4001" t="str">
        <f t="shared" si="187"/>
        <v>Victoria</v>
      </c>
      <c r="G4001" t="s">
        <v>45</v>
      </c>
      <c r="H4001">
        <v>3018</v>
      </c>
      <c r="I4001" t="s">
        <v>11</v>
      </c>
      <c r="J4001" t="s">
        <v>46</v>
      </c>
      <c r="K4001" t="s">
        <v>154</v>
      </c>
      <c r="L4001" t="s">
        <v>14</v>
      </c>
      <c r="M4001" s="5">
        <v>1721.62</v>
      </c>
    </row>
    <row r="4002" spans="1:13" x14ac:dyDescent="0.2">
      <c r="A4002" s="2">
        <v>44975</v>
      </c>
      <c r="B4002" s="3">
        <f t="shared" si="188"/>
        <v>2023</v>
      </c>
      <c r="C4002" t="str">
        <f t="shared" si="186"/>
        <v>2022-2023</v>
      </c>
      <c r="D4002" t="s">
        <v>147</v>
      </c>
      <c r="E4002" t="s">
        <v>72</v>
      </c>
      <c r="F4002" t="str">
        <f t="shared" si="187"/>
        <v>Western Australia</v>
      </c>
      <c r="G4002" t="s">
        <v>48</v>
      </c>
      <c r="H4002">
        <v>6010</v>
      </c>
      <c r="I4002" t="s">
        <v>11</v>
      </c>
      <c r="J4002" t="s">
        <v>49</v>
      </c>
      <c r="K4002" t="s">
        <v>151</v>
      </c>
      <c r="L4002" t="s">
        <v>21</v>
      </c>
      <c r="M4002" s="5">
        <v>1722.97</v>
      </c>
    </row>
    <row r="4003" spans="1:13" x14ac:dyDescent="0.2">
      <c r="A4003" s="2">
        <v>45603</v>
      </c>
      <c r="B4003" s="3">
        <f t="shared" si="188"/>
        <v>2025</v>
      </c>
      <c r="C4003" t="str">
        <f t="shared" si="186"/>
        <v>2024-2025</v>
      </c>
      <c r="D4003" t="s">
        <v>147</v>
      </c>
      <c r="E4003" t="s">
        <v>65</v>
      </c>
      <c r="F4003" t="str">
        <f t="shared" si="187"/>
        <v>New South Wales</v>
      </c>
      <c r="G4003" t="s">
        <v>10</v>
      </c>
      <c r="H4003">
        <v>2541</v>
      </c>
      <c r="I4003" t="s">
        <v>11</v>
      </c>
      <c r="J4003" t="s">
        <v>58</v>
      </c>
      <c r="K4003" t="s">
        <v>150</v>
      </c>
      <c r="L4003" t="s">
        <v>18</v>
      </c>
      <c r="M4003" s="5">
        <v>1724.36</v>
      </c>
    </row>
    <row r="4004" spans="1:13" x14ac:dyDescent="0.2">
      <c r="A4004" s="2">
        <v>45481</v>
      </c>
      <c r="B4004" s="3">
        <f t="shared" si="188"/>
        <v>2025</v>
      </c>
      <c r="C4004" t="str">
        <f t="shared" si="186"/>
        <v>2024-2025</v>
      </c>
      <c r="D4004" t="s">
        <v>147</v>
      </c>
      <c r="E4004" t="s">
        <v>115</v>
      </c>
      <c r="F4004" t="str">
        <f t="shared" si="187"/>
        <v>Western Australia</v>
      </c>
      <c r="G4004" t="s">
        <v>48</v>
      </c>
      <c r="H4004">
        <v>6280</v>
      </c>
      <c r="I4004" t="s">
        <v>11</v>
      </c>
      <c r="J4004" t="s">
        <v>94</v>
      </c>
      <c r="K4004" t="s">
        <v>150</v>
      </c>
      <c r="L4004" t="s">
        <v>18</v>
      </c>
      <c r="M4004" s="5">
        <v>1724.3700000000001</v>
      </c>
    </row>
    <row r="4005" spans="1:13" x14ac:dyDescent="0.2">
      <c r="A4005" s="2">
        <v>45639</v>
      </c>
      <c r="B4005" s="3">
        <f t="shared" si="188"/>
        <v>2025</v>
      </c>
      <c r="C4005" t="str">
        <f t="shared" si="186"/>
        <v>2024-2025</v>
      </c>
      <c r="D4005" t="s">
        <v>147</v>
      </c>
      <c r="E4005" t="s">
        <v>116</v>
      </c>
      <c r="F4005" t="str">
        <f t="shared" si="187"/>
        <v>Western Australia</v>
      </c>
      <c r="G4005" t="s">
        <v>48</v>
      </c>
      <c r="H4005">
        <v>6725</v>
      </c>
      <c r="I4005" t="s">
        <v>11</v>
      </c>
      <c r="J4005" t="s">
        <v>77</v>
      </c>
      <c r="K4005" t="s">
        <v>153</v>
      </c>
      <c r="L4005" t="s">
        <v>16</v>
      </c>
      <c r="M4005" s="5">
        <v>1725.2199999999998</v>
      </c>
    </row>
    <row r="4006" spans="1:13" x14ac:dyDescent="0.2">
      <c r="A4006" s="2">
        <v>45281</v>
      </c>
      <c r="B4006" s="3">
        <f t="shared" si="188"/>
        <v>2024</v>
      </c>
      <c r="C4006" t="str">
        <f t="shared" si="186"/>
        <v>2023-2024</v>
      </c>
      <c r="D4006" t="s">
        <v>147</v>
      </c>
      <c r="E4006" t="s">
        <v>123</v>
      </c>
      <c r="F4006" t="str">
        <f t="shared" si="187"/>
        <v>Western Australia</v>
      </c>
      <c r="G4006" t="s">
        <v>48</v>
      </c>
      <c r="H4006">
        <v>6109</v>
      </c>
      <c r="I4006" t="s">
        <v>11</v>
      </c>
      <c r="J4006" t="s">
        <v>94</v>
      </c>
      <c r="K4006" t="s">
        <v>153</v>
      </c>
      <c r="L4006" t="s">
        <v>16</v>
      </c>
      <c r="M4006" s="5">
        <v>1726.45</v>
      </c>
    </row>
    <row r="4007" spans="1:13" x14ac:dyDescent="0.2">
      <c r="A4007" s="2">
        <v>45316</v>
      </c>
      <c r="B4007" s="3">
        <f t="shared" si="188"/>
        <v>2024</v>
      </c>
      <c r="C4007" t="str">
        <f t="shared" si="186"/>
        <v>2023-2024</v>
      </c>
      <c r="D4007" t="s">
        <v>148</v>
      </c>
      <c r="E4007" t="s">
        <v>78</v>
      </c>
      <c r="F4007" t="str">
        <f t="shared" si="187"/>
        <v>New South Wales</v>
      </c>
      <c r="G4007" t="s">
        <v>10</v>
      </c>
      <c r="H4007">
        <v>2350</v>
      </c>
      <c r="I4007" t="s">
        <v>11</v>
      </c>
      <c r="J4007" t="s">
        <v>68</v>
      </c>
      <c r="K4007" t="s">
        <v>156</v>
      </c>
      <c r="L4007" t="s">
        <v>17</v>
      </c>
      <c r="M4007" s="5">
        <v>1739.97</v>
      </c>
    </row>
    <row r="4008" spans="1:13" x14ac:dyDescent="0.2">
      <c r="A4008" s="2">
        <v>44957</v>
      </c>
      <c r="B4008" s="3">
        <f t="shared" si="188"/>
        <v>2023</v>
      </c>
      <c r="C4008" t="str">
        <f t="shared" si="186"/>
        <v>2022-2023</v>
      </c>
      <c r="D4008" t="s">
        <v>147</v>
      </c>
      <c r="E4008" t="s">
        <v>9</v>
      </c>
      <c r="F4008" t="str">
        <f t="shared" si="187"/>
        <v>New South Wales</v>
      </c>
      <c r="G4008" t="s">
        <v>10</v>
      </c>
      <c r="H4008">
        <v>2067</v>
      </c>
      <c r="I4008" t="s">
        <v>11</v>
      </c>
      <c r="J4008" t="s">
        <v>12</v>
      </c>
      <c r="K4008" t="s">
        <v>151</v>
      </c>
      <c r="L4008" t="s">
        <v>21</v>
      </c>
      <c r="M4008" s="5">
        <v>1741.8</v>
      </c>
    </row>
    <row r="4009" spans="1:13" x14ac:dyDescent="0.2">
      <c r="A4009" s="2">
        <v>45144</v>
      </c>
      <c r="B4009" s="3">
        <f t="shared" si="188"/>
        <v>2024</v>
      </c>
      <c r="C4009" t="str">
        <f t="shared" si="186"/>
        <v>2023-2024</v>
      </c>
      <c r="D4009" t="s">
        <v>148</v>
      </c>
      <c r="E4009" t="s">
        <v>146</v>
      </c>
      <c r="F4009" t="str">
        <f t="shared" si="187"/>
        <v>Victoria</v>
      </c>
      <c r="G4009" t="s">
        <v>45</v>
      </c>
      <c r="H4009">
        <v>3353</v>
      </c>
      <c r="I4009" t="s">
        <v>11</v>
      </c>
      <c r="J4009" t="s">
        <v>60</v>
      </c>
      <c r="K4009" t="s">
        <v>150</v>
      </c>
      <c r="L4009" t="s">
        <v>18</v>
      </c>
      <c r="M4009" s="5">
        <v>1744.54</v>
      </c>
    </row>
    <row r="4010" spans="1:13" x14ac:dyDescent="0.2">
      <c r="A4010" s="2">
        <v>45491</v>
      </c>
      <c r="B4010" s="3">
        <f t="shared" si="188"/>
        <v>2025</v>
      </c>
      <c r="C4010" t="str">
        <f t="shared" si="186"/>
        <v>2024-2025</v>
      </c>
      <c r="D4010" t="s">
        <v>147</v>
      </c>
      <c r="E4010" t="s">
        <v>65</v>
      </c>
      <c r="F4010" t="str">
        <f t="shared" si="187"/>
        <v>New South Wales</v>
      </c>
      <c r="G4010" t="s">
        <v>10</v>
      </c>
      <c r="H4010">
        <v>2541</v>
      </c>
      <c r="I4010" t="s">
        <v>11</v>
      </c>
      <c r="J4010" t="s">
        <v>58</v>
      </c>
      <c r="K4010" t="s">
        <v>154</v>
      </c>
      <c r="L4010" t="s">
        <v>14</v>
      </c>
      <c r="M4010" s="5">
        <v>1745.6</v>
      </c>
    </row>
    <row r="4011" spans="1:13" x14ac:dyDescent="0.2">
      <c r="A4011" s="2">
        <v>45601</v>
      </c>
      <c r="B4011" s="3">
        <f t="shared" si="188"/>
        <v>2025</v>
      </c>
      <c r="C4011" t="str">
        <f t="shared" si="186"/>
        <v>2024-2025</v>
      </c>
      <c r="D4011" t="s">
        <v>148</v>
      </c>
      <c r="E4011" t="s">
        <v>100</v>
      </c>
      <c r="F4011" t="str">
        <f t="shared" si="187"/>
        <v>Western Australia</v>
      </c>
      <c r="G4011" t="s">
        <v>48</v>
      </c>
      <c r="H4011">
        <v>6021</v>
      </c>
      <c r="I4011" t="s">
        <v>11</v>
      </c>
      <c r="J4011" t="s">
        <v>49</v>
      </c>
      <c r="K4011" t="s">
        <v>153</v>
      </c>
      <c r="L4011" t="s">
        <v>16</v>
      </c>
      <c r="M4011" s="5">
        <v>1746.3400000000001</v>
      </c>
    </row>
    <row r="4012" spans="1:13" x14ac:dyDescent="0.2">
      <c r="A4012" s="2">
        <v>45414</v>
      </c>
      <c r="B4012" s="3">
        <f t="shared" si="188"/>
        <v>2024</v>
      </c>
      <c r="C4012" t="str">
        <f t="shared" si="186"/>
        <v>2023-2024</v>
      </c>
      <c r="D4012" t="s">
        <v>147</v>
      </c>
      <c r="E4012" t="s">
        <v>133</v>
      </c>
      <c r="F4012" t="str">
        <f t="shared" si="187"/>
        <v>Queensland</v>
      </c>
      <c r="G4012" t="s">
        <v>35</v>
      </c>
      <c r="H4012">
        <v>4305</v>
      </c>
      <c r="I4012" t="s">
        <v>11</v>
      </c>
      <c r="J4012" t="s">
        <v>104</v>
      </c>
      <c r="K4012" t="s">
        <v>150</v>
      </c>
      <c r="L4012" t="s">
        <v>18</v>
      </c>
      <c r="M4012" s="5">
        <v>1751.7700000000002</v>
      </c>
    </row>
    <row r="4013" spans="1:13" x14ac:dyDescent="0.2">
      <c r="A4013" s="2">
        <v>45461</v>
      </c>
      <c r="B4013" s="3">
        <f t="shared" si="188"/>
        <v>2024</v>
      </c>
      <c r="C4013" t="str">
        <f t="shared" si="186"/>
        <v>2023-2024</v>
      </c>
      <c r="D4013" t="s">
        <v>147</v>
      </c>
      <c r="E4013" t="s">
        <v>24</v>
      </c>
      <c r="F4013" t="str">
        <f t="shared" si="187"/>
        <v>New South Wales</v>
      </c>
      <c r="G4013" t="s">
        <v>10</v>
      </c>
      <c r="H4013">
        <v>2795</v>
      </c>
      <c r="I4013" t="s">
        <v>11</v>
      </c>
      <c r="J4013" t="s">
        <v>25</v>
      </c>
      <c r="K4013" t="s">
        <v>153</v>
      </c>
      <c r="L4013" t="s">
        <v>16</v>
      </c>
      <c r="M4013" s="5">
        <v>1754.39</v>
      </c>
    </row>
    <row r="4014" spans="1:13" x14ac:dyDescent="0.2">
      <c r="A4014" s="2">
        <v>45306</v>
      </c>
      <c r="B4014" s="3">
        <f t="shared" si="188"/>
        <v>2024</v>
      </c>
      <c r="C4014" t="str">
        <f t="shared" si="186"/>
        <v>2023-2024</v>
      </c>
      <c r="D4014" t="s">
        <v>147</v>
      </c>
      <c r="E4014" t="s">
        <v>143</v>
      </c>
      <c r="F4014" t="str">
        <f t="shared" si="187"/>
        <v>New South Wales</v>
      </c>
      <c r="G4014" t="s">
        <v>10</v>
      </c>
      <c r="H4014">
        <v>2154</v>
      </c>
      <c r="I4014" t="s">
        <v>11</v>
      </c>
      <c r="J4014" t="s">
        <v>27</v>
      </c>
      <c r="K4014" t="s">
        <v>154</v>
      </c>
      <c r="L4014" t="s">
        <v>14</v>
      </c>
      <c r="M4014" s="5">
        <v>1761.7900000000002</v>
      </c>
    </row>
    <row r="4015" spans="1:13" x14ac:dyDescent="0.2">
      <c r="A4015" s="2">
        <v>45536</v>
      </c>
      <c r="B4015" s="3">
        <f t="shared" si="188"/>
        <v>2025</v>
      </c>
      <c r="C4015" t="str">
        <f t="shared" si="186"/>
        <v>2024-2025</v>
      </c>
      <c r="D4015" t="s">
        <v>147</v>
      </c>
      <c r="E4015" t="s">
        <v>84</v>
      </c>
      <c r="F4015" t="str">
        <f t="shared" si="187"/>
        <v>Queensland</v>
      </c>
      <c r="G4015" t="s">
        <v>35</v>
      </c>
      <c r="H4015">
        <v>4740</v>
      </c>
      <c r="I4015" t="s">
        <v>11</v>
      </c>
      <c r="J4015" t="s">
        <v>51</v>
      </c>
      <c r="K4015" t="s">
        <v>151</v>
      </c>
      <c r="L4015" t="s">
        <v>21</v>
      </c>
      <c r="M4015" s="5">
        <v>1764.82</v>
      </c>
    </row>
    <row r="4016" spans="1:13" x14ac:dyDescent="0.2">
      <c r="A4016" s="2">
        <v>45281</v>
      </c>
      <c r="B4016" s="3">
        <f t="shared" si="188"/>
        <v>2024</v>
      </c>
      <c r="C4016" t="str">
        <f t="shared" si="186"/>
        <v>2023-2024</v>
      </c>
      <c r="D4016" t="s">
        <v>148</v>
      </c>
      <c r="E4016" t="s">
        <v>96</v>
      </c>
      <c r="F4016" t="str">
        <f t="shared" si="187"/>
        <v>Western Australia</v>
      </c>
      <c r="G4016" t="s">
        <v>48</v>
      </c>
      <c r="H4016">
        <v>6330</v>
      </c>
      <c r="I4016" t="s">
        <v>11</v>
      </c>
      <c r="J4016" t="s">
        <v>94</v>
      </c>
      <c r="K4016" t="s">
        <v>150</v>
      </c>
      <c r="L4016" t="s">
        <v>18</v>
      </c>
      <c r="M4016" s="5">
        <v>1765.1</v>
      </c>
    </row>
    <row r="4017" spans="1:13" x14ac:dyDescent="0.2">
      <c r="A4017" s="2">
        <v>44952</v>
      </c>
      <c r="B4017" s="3">
        <f t="shared" si="188"/>
        <v>2023</v>
      </c>
      <c r="C4017" t="str">
        <f t="shared" si="186"/>
        <v>2022-2023</v>
      </c>
      <c r="D4017" t="s">
        <v>147</v>
      </c>
      <c r="E4017" t="s">
        <v>140</v>
      </c>
      <c r="F4017" t="str">
        <f t="shared" si="187"/>
        <v>Tasmania</v>
      </c>
      <c r="G4017" t="s">
        <v>70</v>
      </c>
      <c r="H4017">
        <v>7320</v>
      </c>
      <c r="I4017" t="s">
        <v>11</v>
      </c>
      <c r="J4017" t="s">
        <v>71</v>
      </c>
      <c r="K4017" t="s">
        <v>153</v>
      </c>
      <c r="L4017" t="s">
        <v>16</v>
      </c>
      <c r="M4017" s="5">
        <v>1765.4799999999993</v>
      </c>
    </row>
    <row r="4018" spans="1:13" x14ac:dyDescent="0.2">
      <c r="A4018" s="2">
        <v>45208</v>
      </c>
      <c r="B4018" s="3">
        <f t="shared" si="188"/>
        <v>2024</v>
      </c>
      <c r="C4018" t="str">
        <f t="shared" si="186"/>
        <v>2023-2024</v>
      </c>
      <c r="D4018" t="s">
        <v>147</v>
      </c>
      <c r="E4018" t="s">
        <v>62</v>
      </c>
      <c r="F4018" t="str">
        <f t="shared" si="187"/>
        <v>Victoria</v>
      </c>
      <c r="G4018" t="s">
        <v>45</v>
      </c>
      <c r="H4018">
        <v>3134</v>
      </c>
      <c r="I4018" t="s">
        <v>11</v>
      </c>
      <c r="J4018" t="s">
        <v>63</v>
      </c>
      <c r="K4018" t="s">
        <v>150</v>
      </c>
      <c r="L4018" t="s">
        <v>18</v>
      </c>
      <c r="M4018" s="5">
        <v>1774.84</v>
      </c>
    </row>
    <row r="4019" spans="1:13" x14ac:dyDescent="0.2">
      <c r="A4019" s="2">
        <v>45518</v>
      </c>
      <c r="B4019" s="3">
        <f t="shared" si="188"/>
        <v>2025</v>
      </c>
      <c r="C4019" t="str">
        <f t="shared" si="186"/>
        <v>2024-2025</v>
      </c>
      <c r="D4019" t="s">
        <v>147</v>
      </c>
      <c r="E4019" t="s">
        <v>44</v>
      </c>
      <c r="F4019" t="str">
        <f t="shared" si="187"/>
        <v>Victoria</v>
      </c>
      <c r="G4019" t="s">
        <v>45</v>
      </c>
      <c r="H4019">
        <v>3066</v>
      </c>
      <c r="I4019" t="s">
        <v>11</v>
      </c>
      <c r="J4019" t="s">
        <v>46</v>
      </c>
      <c r="K4019" t="s">
        <v>154</v>
      </c>
      <c r="L4019" t="s">
        <v>14</v>
      </c>
      <c r="M4019" s="5">
        <v>1778.2000000000003</v>
      </c>
    </row>
    <row r="4020" spans="1:13" x14ac:dyDescent="0.2">
      <c r="A4020" s="2">
        <v>45342</v>
      </c>
      <c r="B4020" s="3">
        <f t="shared" si="188"/>
        <v>2024</v>
      </c>
      <c r="C4020" t="str">
        <f t="shared" si="186"/>
        <v>2023-2024</v>
      </c>
      <c r="D4020" t="s">
        <v>147</v>
      </c>
      <c r="E4020" t="s">
        <v>41</v>
      </c>
      <c r="F4020" t="str">
        <f t="shared" si="187"/>
        <v>New South Wales</v>
      </c>
      <c r="G4020" t="s">
        <v>10</v>
      </c>
      <c r="H4020">
        <v>2830</v>
      </c>
      <c r="I4020" t="s">
        <v>11</v>
      </c>
      <c r="J4020" t="s">
        <v>25</v>
      </c>
      <c r="K4020" t="s">
        <v>151</v>
      </c>
      <c r="L4020" t="s">
        <v>21</v>
      </c>
      <c r="M4020" s="5">
        <v>1780.1200000000001</v>
      </c>
    </row>
    <row r="4021" spans="1:13" x14ac:dyDescent="0.2">
      <c r="A4021" s="2">
        <v>45219</v>
      </c>
      <c r="B4021" s="3">
        <f t="shared" si="188"/>
        <v>2024</v>
      </c>
      <c r="C4021" t="str">
        <f t="shared" si="186"/>
        <v>2023-2024</v>
      </c>
      <c r="D4021" t="s">
        <v>148</v>
      </c>
      <c r="E4021" t="s">
        <v>88</v>
      </c>
      <c r="F4021" t="str">
        <f t="shared" si="187"/>
        <v>South Australia</v>
      </c>
      <c r="G4021" t="s">
        <v>32</v>
      </c>
      <c r="H4021">
        <v>5011</v>
      </c>
      <c r="I4021" t="s">
        <v>11</v>
      </c>
      <c r="J4021" t="s">
        <v>33</v>
      </c>
      <c r="K4021" t="s">
        <v>151</v>
      </c>
      <c r="L4021" t="s">
        <v>21</v>
      </c>
      <c r="M4021" s="5">
        <v>1784.0700000000002</v>
      </c>
    </row>
    <row r="4022" spans="1:13" x14ac:dyDescent="0.2">
      <c r="A4022" s="2">
        <v>45423</v>
      </c>
      <c r="B4022" s="3">
        <f t="shared" si="188"/>
        <v>2024</v>
      </c>
      <c r="C4022" t="str">
        <f t="shared" si="186"/>
        <v>2023-2024</v>
      </c>
      <c r="D4022" t="s">
        <v>147</v>
      </c>
      <c r="E4022" t="s">
        <v>137</v>
      </c>
      <c r="F4022" t="str">
        <f t="shared" si="187"/>
        <v>New South Wales</v>
      </c>
      <c r="G4022" t="s">
        <v>10</v>
      </c>
      <c r="H4022">
        <v>2031</v>
      </c>
      <c r="I4022" t="s">
        <v>11</v>
      </c>
      <c r="J4022" t="s">
        <v>12</v>
      </c>
      <c r="K4022" t="s">
        <v>153</v>
      </c>
      <c r="L4022" t="s">
        <v>16</v>
      </c>
      <c r="M4022" s="5">
        <v>1789.2100000000003</v>
      </c>
    </row>
    <row r="4023" spans="1:13" x14ac:dyDescent="0.2">
      <c r="A4023" s="2">
        <v>45290</v>
      </c>
      <c r="B4023" s="3">
        <f t="shared" si="188"/>
        <v>2024</v>
      </c>
      <c r="C4023" t="str">
        <f t="shared" si="186"/>
        <v>2023-2024</v>
      </c>
      <c r="D4023" t="s">
        <v>148</v>
      </c>
      <c r="E4023" t="s">
        <v>40</v>
      </c>
      <c r="F4023" t="str">
        <f t="shared" si="187"/>
        <v>New South Wales</v>
      </c>
      <c r="G4023" t="s">
        <v>10</v>
      </c>
      <c r="H4023">
        <v>2116</v>
      </c>
      <c r="I4023" t="s">
        <v>11</v>
      </c>
      <c r="J4023" t="s">
        <v>27</v>
      </c>
      <c r="K4023" t="s">
        <v>155</v>
      </c>
      <c r="L4023" t="s">
        <v>20</v>
      </c>
      <c r="M4023" s="5">
        <v>1791.0299999999997</v>
      </c>
    </row>
    <row r="4024" spans="1:13" x14ac:dyDescent="0.2">
      <c r="A4024" s="2">
        <v>45525</v>
      </c>
      <c r="B4024" s="3">
        <f t="shared" si="188"/>
        <v>2025</v>
      </c>
      <c r="C4024" t="str">
        <f t="shared" si="186"/>
        <v>2024-2025</v>
      </c>
      <c r="D4024" t="s">
        <v>147</v>
      </c>
      <c r="E4024" t="s">
        <v>122</v>
      </c>
      <c r="F4024" t="str">
        <f t="shared" si="187"/>
        <v>New South Wales</v>
      </c>
      <c r="G4024" t="s">
        <v>10</v>
      </c>
      <c r="H4024">
        <v>2650</v>
      </c>
      <c r="I4024" t="s">
        <v>11</v>
      </c>
      <c r="J4024" t="s">
        <v>25</v>
      </c>
      <c r="K4024" t="s">
        <v>153</v>
      </c>
      <c r="L4024" t="s">
        <v>16</v>
      </c>
      <c r="M4024" s="5">
        <v>1791.4500000000003</v>
      </c>
    </row>
    <row r="4025" spans="1:13" x14ac:dyDescent="0.2">
      <c r="A4025" s="2">
        <v>45502</v>
      </c>
      <c r="B4025" s="3">
        <f t="shared" si="188"/>
        <v>2025</v>
      </c>
      <c r="C4025" t="str">
        <f t="shared" si="186"/>
        <v>2024-2025</v>
      </c>
      <c r="D4025" t="s">
        <v>148</v>
      </c>
      <c r="E4025" t="s">
        <v>86</v>
      </c>
      <c r="F4025" t="str">
        <f t="shared" si="187"/>
        <v>New South Wales</v>
      </c>
      <c r="G4025" t="s">
        <v>10</v>
      </c>
      <c r="H4025">
        <v>2064</v>
      </c>
      <c r="I4025" t="s">
        <v>11</v>
      </c>
      <c r="J4025" t="s">
        <v>12</v>
      </c>
      <c r="K4025" t="s">
        <v>155</v>
      </c>
      <c r="L4025" t="s">
        <v>20</v>
      </c>
      <c r="M4025" s="5">
        <v>1793.64</v>
      </c>
    </row>
    <row r="4026" spans="1:13" x14ac:dyDescent="0.2">
      <c r="A4026" s="2">
        <v>45104</v>
      </c>
      <c r="B4026" s="3">
        <f t="shared" si="188"/>
        <v>2023</v>
      </c>
      <c r="C4026" t="str">
        <f t="shared" si="186"/>
        <v>2022-2023</v>
      </c>
      <c r="D4026" t="s">
        <v>147</v>
      </c>
      <c r="E4026" t="s">
        <v>92</v>
      </c>
      <c r="F4026" t="str">
        <f t="shared" si="187"/>
        <v>Queensland</v>
      </c>
      <c r="G4026" t="s">
        <v>35</v>
      </c>
      <c r="H4026">
        <v>4068</v>
      </c>
      <c r="I4026" t="s">
        <v>11</v>
      </c>
      <c r="J4026" t="s">
        <v>43</v>
      </c>
      <c r="K4026" t="s">
        <v>152</v>
      </c>
      <c r="L4026" t="s">
        <v>13</v>
      </c>
      <c r="M4026" s="5">
        <v>1803.82</v>
      </c>
    </row>
    <row r="4027" spans="1:13" x14ac:dyDescent="0.2">
      <c r="A4027" s="2">
        <v>45428</v>
      </c>
      <c r="B4027" s="3">
        <f t="shared" si="188"/>
        <v>2024</v>
      </c>
      <c r="C4027" t="str">
        <f t="shared" si="186"/>
        <v>2023-2024</v>
      </c>
      <c r="D4027" t="s">
        <v>147</v>
      </c>
      <c r="E4027" t="s">
        <v>99</v>
      </c>
      <c r="F4027" t="str">
        <f t="shared" si="187"/>
        <v>Victoria</v>
      </c>
      <c r="G4027" t="s">
        <v>45</v>
      </c>
      <c r="H4027">
        <v>3148</v>
      </c>
      <c r="I4027" t="s">
        <v>11</v>
      </c>
      <c r="J4027" t="s">
        <v>63</v>
      </c>
      <c r="K4027" t="s">
        <v>150</v>
      </c>
      <c r="L4027" t="s">
        <v>18</v>
      </c>
      <c r="M4027" s="5">
        <v>1807.66</v>
      </c>
    </row>
    <row r="4028" spans="1:13" x14ac:dyDescent="0.2">
      <c r="A4028" s="2">
        <v>45221</v>
      </c>
      <c r="B4028" s="3">
        <f t="shared" si="188"/>
        <v>2024</v>
      </c>
      <c r="C4028" t="str">
        <f t="shared" si="186"/>
        <v>2023-2024</v>
      </c>
      <c r="D4028" t="s">
        <v>147</v>
      </c>
      <c r="E4028" t="s">
        <v>137</v>
      </c>
      <c r="F4028" t="str">
        <f t="shared" si="187"/>
        <v>New South Wales</v>
      </c>
      <c r="G4028" t="s">
        <v>10</v>
      </c>
      <c r="H4028">
        <v>2031</v>
      </c>
      <c r="I4028" t="s">
        <v>11</v>
      </c>
      <c r="J4028" t="s">
        <v>12</v>
      </c>
      <c r="K4028" t="s">
        <v>157</v>
      </c>
      <c r="L4028" t="s">
        <v>22</v>
      </c>
      <c r="M4028" s="5">
        <v>1809.2499999999998</v>
      </c>
    </row>
    <row r="4029" spans="1:13" x14ac:dyDescent="0.2">
      <c r="A4029" s="2">
        <v>45198</v>
      </c>
      <c r="B4029" s="3">
        <f t="shared" si="188"/>
        <v>2024</v>
      </c>
      <c r="C4029" t="str">
        <f t="shared" si="186"/>
        <v>2023-2024</v>
      </c>
      <c r="D4029" t="s">
        <v>148</v>
      </c>
      <c r="E4029" t="s">
        <v>78</v>
      </c>
      <c r="F4029" t="str">
        <f t="shared" si="187"/>
        <v>New South Wales</v>
      </c>
      <c r="G4029" t="s">
        <v>10</v>
      </c>
      <c r="H4029">
        <v>2350</v>
      </c>
      <c r="I4029" t="s">
        <v>11</v>
      </c>
      <c r="J4029" t="s">
        <v>68</v>
      </c>
      <c r="K4029" t="s">
        <v>152</v>
      </c>
      <c r="L4029" t="s">
        <v>13</v>
      </c>
      <c r="M4029" s="5">
        <v>1810.51</v>
      </c>
    </row>
    <row r="4030" spans="1:13" x14ac:dyDescent="0.2">
      <c r="A4030" s="2">
        <v>45617</v>
      </c>
      <c r="B4030" s="3">
        <f t="shared" si="188"/>
        <v>2025</v>
      </c>
      <c r="C4030" t="str">
        <f t="shared" si="186"/>
        <v>2024-2025</v>
      </c>
      <c r="D4030" t="s">
        <v>147</v>
      </c>
      <c r="E4030" t="s">
        <v>136</v>
      </c>
      <c r="F4030" t="str">
        <f t="shared" si="187"/>
        <v>Victoria</v>
      </c>
      <c r="G4030" t="s">
        <v>45</v>
      </c>
      <c r="H4030">
        <v>3175</v>
      </c>
      <c r="I4030" t="s">
        <v>11</v>
      </c>
      <c r="J4030" t="s">
        <v>63</v>
      </c>
      <c r="K4030" t="s">
        <v>150</v>
      </c>
      <c r="L4030" t="s">
        <v>18</v>
      </c>
      <c r="M4030" s="5">
        <v>1817.0900000000001</v>
      </c>
    </row>
    <row r="4031" spans="1:13" x14ac:dyDescent="0.2">
      <c r="A4031" s="2">
        <v>45541</v>
      </c>
      <c r="B4031" s="3">
        <f t="shared" si="188"/>
        <v>2025</v>
      </c>
      <c r="C4031" t="str">
        <f t="shared" si="186"/>
        <v>2024-2025</v>
      </c>
      <c r="D4031" t="s">
        <v>147</v>
      </c>
      <c r="E4031" t="s">
        <v>59</v>
      </c>
      <c r="F4031" t="str">
        <f t="shared" si="187"/>
        <v>Victoria</v>
      </c>
      <c r="G4031" t="s">
        <v>45</v>
      </c>
      <c r="H4031">
        <v>3280</v>
      </c>
      <c r="I4031" t="s">
        <v>11</v>
      </c>
      <c r="J4031" t="s">
        <v>60</v>
      </c>
      <c r="K4031" t="s">
        <v>151</v>
      </c>
      <c r="L4031" t="s">
        <v>21</v>
      </c>
      <c r="M4031" s="5">
        <v>1821.3399999999997</v>
      </c>
    </row>
    <row r="4032" spans="1:13" x14ac:dyDescent="0.2">
      <c r="A4032" s="2">
        <v>45217</v>
      </c>
      <c r="B4032" s="3">
        <f t="shared" si="188"/>
        <v>2024</v>
      </c>
      <c r="C4032" t="str">
        <f t="shared" si="186"/>
        <v>2023-2024</v>
      </c>
      <c r="D4032" t="s">
        <v>147</v>
      </c>
      <c r="E4032" t="s">
        <v>99</v>
      </c>
      <c r="F4032" t="str">
        <f t="shared" si="187"/>
        <v>Victoria</v>
      </c>
      <c r="G4032" t="s">
        <v>45</v>
      </c>
      <c r="H4032">
        <v>3148</v>
      </c>
      <c r="I4032" t="s">
        <v>11</v>
      </c>
      <c r="J4032" t="s">
        <v>63</v>
      </c>
      <c r="K4032" t="s">
        <v>150</v>
      </c>
      <c r="L4032" t="s">
        <v>18</v>
      </c>
      <c r="M4032" s="5">
        <v>1821.5799999999997</v>
      </c>
    </row>
    <row r="4033" spans="1:13" x14ac:dyDescent="0.2">
      <c r="A4033" s="2">
        <v>45641</v>
      </c>
      <c r="B4033" s="3">
        <f t="shared" si="188"/>
        <v>2025</v>
      </c>
      <c r="C4033" t="str">
        <f t="shared" si="186"/>
        <v>2024-2025</v>
      </c>
      <c r="D4033" t="s">
        <v>147</v>
      </c>
      <c r="E4033" t="s">
        <v>26</v>
      </c>
      <c r="F4033" t="str">
        <f t="shared" si="187"/>
        <v>New South Wales</v>
      </c>
      <c r="G4033" t="s">
        <v>10</v>
      </c>
      <c r="H4033">
        <v>2141</v>
      </c>
      <c r="I4033" t="s">
        <v>11</v>
      </c>
      <c r="J4033" t="s">
        <v>27</v>
      </c>
      <c r="K4033" t="s">
        <v>151</v>
      </c>
      <c r="L4033" t="s">
        <v>21</v>
      </c>
      <c r="M4033" s="5">
        <v>1825.67</v>
      </c>
    </row>
    <row r="4034" spans="1:13" x14ac:dyDescent="0.2">
      <c r="A4034" s="2">
        <v>45133</v>
      </c>
      <c r="B4034" s="3">
        <f t="shared" si="188"/>
        <v>2024</v>
      </c>
      <c r="C4034" t="str">
        <f t="shared" ref="C4034:C4097" si="189">IF(MONTH(A4034) &gt;= 7, YEAR(A4034) &amp; "-" &amp; YEAR(A4034) + 1, YEAR(A4034) - 1 &amp; "-" &amp; YEAR(A4034))</f>
        <v>2023-2024</v>
      </c>
      <c r="D4034" t="s">
        <v>147</v>
      </c>
      <c r="E4034" t="s">
        <v>145</v>
      </c>
      <c r="F4034" t="str">
        <f t="shared" ref="F4034:F4097" si="190">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row>
    <row r="4035" spans="1:13" x14ac:dyDescent="0.2">
      <c r="A4035" s="2">
        <v>45528</v>
      </c>
      <c r="B4035" s="3">
        <f t="shared" ref="B4035:B4098" si="191">IF(MONTH(A4035)&gt;=7,YEAR(A4035)+1,YEAR(A4035))</f>
        <v>2025</v>
      </c>
      <c r="C4035" t="str">
        <f t="shared" si="189"/>
        <v>2024-2025</v>
      </c>
      <c r="D4035" t="s">
        <v>147</v>
      </c>
      <c r="E4035" t="s">
        <v>112</v>
      </c>
      <c r="F4035" t="str">
        <f t="shared" si="190"/>
        <v>Victoria</v>
      </c>
      <c r="G4035" t="s">
        <v>45</v>
      </c>
      <c r="H4035">
        <v>3076</v>
      </c>
      <c r="I4035" t="s">
        <v>11</v>
      </c>
      <c r="J4035" t="s">
        <v>46</v>
      </c>
      <c r="K4035" t="s">
        <v>150</v>
      </c>
      <c r="L4035" t="s">
        <v>18</v>
      </c>
      <c r="M4035" s="5">
        <v>1828.1499999999999</v>
      </c>
    </row>
    <row r="4036" spans="1:13" x14ac:dyDescent="0.2">
      <c r="A4036" s="2">
        <v>45543</v>
      </c>
      <c r="B4036" s="3">
        <f t="shared" si="191"/>
        <v>2025</v>
      </c>
      <c r="C4036" t="str">
        <f t="shared" si="189"/>
        <v>2024-2025</v>
      </c>
      <c r="D4036" t="s">
        <v>147</v>
      </c>
      <c r="E4036" t="s">
        <v>119</v>
      </c>
      <c r="F4036" t="str">
        <f t="shared" si="190"/>
        <v>Queensland</v>
      </c>
      <c r="G4036" t="s">
        <v>35</v>
      </c>
      <c r="H4036">
        <v>4570</v>
      </c>
      <c r="I4036" t="s">
        <v>11</v>
      </c>
      <c r="J4036" t="s">
        <v>120</v>
      </c>
      <c r="K4036" t="s">
        <v>150</v>
      </c>
      <c r="L4036" t="s">
        <v>18</v>
      </c>
      <c r="M4036" s="5">
        <v>1836.5</v>
      </c>
    </row>
    <row r="4037" spans="1:13" x14ac:dyDescent="0.2">
      <c r="A4037" s="2">
        <v>45491</v>
      </c>
      <c r="B4037" s="3">
        <f t="shared" si="191"/>
        <v>2025</v>
      </c>
      <c r="C4037" t="str">
        <f t="shared" si="189"/>
        <v>2024-2025</v>
      </c>
      <c r="D4037" t="s">
        <v>147</v>
      </c>
      <c r="E4037" t="s">
        <v>121</v>
      </c>
      <c r="F4037" t="str">
        <f t="shared" si="190"/>
        <v>Queensland</v>
      </c>
      <c r="G4037" t="s">
        <v>35</v>
      </c>
      <c r="H4037">
        <v>4700</v>
      </c>
      <c r="I4037" t="s">
        <v>11</v>
      </c>
      <c r="J4037" t="s">
        <v>51</v>
      </c>
      <c r="K4037" t="s">
        <v>150</v>
      </c>
      <c r="L4037" t="s">
        <v>18</v>
      </c>
      <c r="M4037" s="5">
        <v>1839.3799999999997</v>
      </c>
    </row>
    <row r="4038" spans="1:13" x14ac:dyDescent="0.2">
      <c r="A4038" s="2">
        <v>44979</v>
      </c>
      <c r="B4038" s="3">
        <f t="shared" si="191"/>
        <v>2023</v>
      </c>
      <c r="C4038" t="str">
        <f t="shared" si="189"/>
        <v>2022-2023</v>
      </c>
      <c r="D4038" t="s">
        <v>147</v>
      </c>
      <c r="E4038" t="s">
        <v>131</v>
      </c>
      <c r="F4038" t="str">
        <f t="shared" si="190"/>
        <v>Western Australia</v>
      </c>
      <c r="G4038" t="s">
        <v>48</v>
      </c>
      <c r="H4038">
        <v>6530</v>
      </c>
      <c r="I4038" t="s">
        <v>11</v>
      </c>
      <c r="J4038" t="s">
        <v>77</v>
      </c>
      <c r="K4038" t="s">
        <v>19</v>
      </c>
      <c r="L4038" t="s">
        <v>23</v>
      </c>
      <c r="M4038" s="5">
        <v>1849.1499999999999</v>
      </c>
    </row>
    <row r="4039" spans="1:13" x14ac:dyDescent="0.2">
      <c r="A4039" s="2">
        <v>45612</v>
      </c>
      <c r="B4039" s="3">
        <f t="shared" si="191"/>
        <v>2025</v>
      </c>
      <c r="C4039" t="str">
        <f t="shared" si="189"/>
        <v>2024-2025</v>
      </c>
      <c r="D4039" t="s">
        <v>147</v>
      </c>
      <c r="E4039" t="s">
        <v>145</v>
      </c>
      <c r="F4039" t="str">
        <f t="shared" si="190"/>
        <v>New South Wales</v>
      </c>
      <c r="G4039" t="s">
        <v>10</v>
      </c>
      <c r="H4039">
        <v>2101</v>
      </c>
      <c r="I4039" t="s">
        <v>11</v>
      </c>
      <c r="J4039" t="s">
        <v>27</v>
      </c>
      <c r="K4039" t="s">
        <v>150</v>
      </c>
      <c r="L4039" t="s">
        <v>18</v>
      </c>
      <c r="M4039" s="5">
        <v>1851.43</v>
      </c>
    </row>
    <row r="4040" spans="1:13" x14ac:dyDescent="0.2">
      <c r="A4040" s="2">
        <v>45345</v>
      </c>
      <c r="B4040" s="3">
        <f t="shared" si="191"/>
        <v>2024</v>
      </c>
      <c r="C4040" t="str">
        <f t="shared" si="189"/>
        <v>2023-2024</v>
      </c>
      <c r="D4040" t="s">
        <v>148</v>
      </c>
      <c r="E4040" t="s">
        <v>129</v>
      </c>
      <c r="F4040" t="str">
        <f t="shared" si="190"/>
        <v>Tasmania</v>
      </c>
      <c r="G4040" t="s">
        <v>70</v>
      </c>
      <c r="H4040">
        <v>7010</v>
      </c>
      <c r="I4040" t="s">
        <v>11</v>
      </c>
      <c r="J4040" t="s">
        <v>71</v>
      </c>
      <c r="K4040" t="s">
        <v>151</v>
      </c>
      <c r="L4040" t="s">
        <v>21</v>
      </c>
      <c r="M4040" s="5">
        <v>1853.17</v>
      </c>
    </row>
    <row r="4041" spans="1:13" x14ac:dyDescent="0.2">
      <c r="A4041" s="2">
        <v>45083</v>
      </c>
      <c r="B4041" s="3">
        <f t="shared" si="191"/>
        <v>2023</v>
      </c>
      <c r="C4041" t="str">
        <f t="shared" si="189"/>
        <v>2022-2023</v>
      </c>
      <c r="D4041" t="s">
        <v>147</v>
      </c>
      <c r="E4041" t="s">
        <v>90</v>
      </c>
      <c r="F4041" t="str">
        <f t="shared" si="190"/>
        <v>Victoria</v>
      </c>
      <c r="G4041" t="s">
        <v>45</v>
      </c>
      <c r="H4041">
        <v>3179</v>
      </c>
      <c r="I4041" t="s">
        <v>11</v>
      </c>
      <c r="J4041" t="s">
        <v>63</v>
      </c>
      <c r="K4041" t="s">
        <v>150</v>
      </c>
      <c r="L4041" t="s">
        <v>18</v>
      </c>
      <c r="M4041" s="5">
        <v>1854.48</v>
      </c>
    </row>
    <row r="4042" spans="1:13" x14ac:dyDescent="0.2">
      <c r="A4042" s="2">
        <v>45070</v>
      </c>
      <c r="B4042" s="3">
        <f t="shared" si="191"/>
        <v>2023</v>
      </c>
      <c r="C4042" t="str">
        <f t="shared" si="189"/>
        <v>2022-2023</v>
      </c>
      <c r="D4042" t="s">
        <v>148</v>
      </c>
      <c r="E4042" t="s">
        <v>76</v>
      </c>
      <c r="F4042" t="str">
        <f t="shared" si="190"/>
        <v>Western Australia</v>
      </c>
      <c r="G4042" t="s">
        <v>48</v>
      </c>
      <c r="H4042">
        <v>6450</v>
      </c>
      <c r="I4042" t="s">
        <v>11</v>
      </c>
      <c r="J4042" t="s">
        <v>77</v>
      </c>
      <c r="K4042" t="s">
        <v>151</v>
      </c>
      <c r="L4042" t="s">
        <v>21</v>
      </c>
      <c r="M4042" s="5">
        <v>1857.1200000000001</v>
      </c>
    </row>
    <row r="4043" spans="1:13" x14ac:dyDescent="0.2">
      <c r="A4043" s="2">
        <v>45101</v>
      </c>
      <c r="B4043" s="3">
        <f t="shared" si="191"/>
        <v>2023</v>
      </c>
      <c r="C4043" t="str">
        <f t="shared" si="189"/>
        <v>2022-2023</v>
      </c>
      <c r="D4043" t="s">
        <v>147</v>
      </c>
      <c r="E4043" t="s">
        <v>131</v>
      </c>
      <c r="F4043" t="str">
        <f t="shared" si="190"/>
        <v>Western Australia</v>
      </c>
      <c r="G4043" t="s">
        <v>48</v>
      </c>
      <c r="H4043">
        <v>6530</v>
      </c>
      <c r="I4043" t="s">
        <v>11</v>
      </c>
      <c r="J4043" t="s">
        <v>77</v>
      </c>
      <c r="K4043" t="s">
        <v>157</v>
      </c>
      <c r="L4043" t="s">
        <v>22</v>
      </c>
      <c r="M4043" s="5">
        <v>1859.42</v>
      </c>
    </row>
    <row r="4044" spans="1:13" x14ac:dyDescent="0.2">
      <c r="A4044" s="2">
        <v>45385</v>
      </c>
      <c r="B4044" s="3">
        <f t="shared" si="191"/>
        <v>2024</v>
      </c>
      <c r="C4044" t="str">
        <f t="shared" si="189"/>
        <v>2023-2024</v>
      </c>
      <c r="D4044" t="s">
        <v>147</v>
      </c>
      <c r="E4044" t="s">
        <v>44</v>
      </c>
      <c r="F4044" t="str">
        <f t="shared" si="190"/>
        <v>Victoria</v>
      </c>
      <c r="G4044" t="s">
        <v>45</v>
      </c>
      <c r="H4044">
        <v>3066</v>
      </c>
      <c r="I4044" t="s">
        <v>11</v>
      </c>
      <c r="J4044" t="s">
        <v>46</v>
      </c>
      <c r="K4044" t="s">
        <v>155</v>
      </c>
      <c r="L4044" t="s">
        <v>20</v>
      </c>
      <c r="M4044" s="5">
        <v>1870.0700000000002</v>
      </c>
    </row>
    <row r="4045" spans="1:13" x14ac:dyDescent="0.2">
      <c r="A4045" s="2">
        <v>45426</v>
      </c>
      <c r="B4045" s="3">
        <f t="shared" si="191"/>
        <v>2024</v>
      </c>
      <c r="C4045" t="str">
        <f t="shared" si="189"/>
        <v>2023-2024</v>
      </c>
      <c r="D4045" t="s">
        <v>148</v>
      </c>
      <c r="E4045" t="s">
        <v>96</v>
      </c>
      <c r="F4045" t="str">
        <f t="shared" si="190"/>
        <v>Western Australia</v>
      </c>
      <c r="G4045" t="s">
        <v>48</v>
      </c>
      <c r="H4045">
        <v>6330</v>
      </c>
      <c r="I4045" t="s">
        <v>11</v>
      </c>
      <c r="J4045" t="s">
        <v>94</v>
      </c>
      <c r="K4045" t="s">
        <v>150</v>
      </c>
      <c r="L4045" t="s">
        <v>18</v>
      </c>
      <c r="M4045" s="5">
        <v>1870.51</v>
      </c>
    </row>
    <row r="4046" spans="1:13" x14ac:dyDescent="0.2">
      <c r="A4046" s="2">
        <v>45637</v>
      </c>
      <c r="B4046" s="3">
        <f t="shared" si="191"/>
        <v>2025</v>
      </c>
      <c r="C4046" t="str">
        <f t="shared" si="189"/>
        <v>2024-2025</v>
      </c>
      <c r="D4046" t="s">
        <v>147</v>
      </c>
      <c r="E4046" t="s">
        <v>83</v>
      </c>
      <c r="F4046" t="str">
        <f t="shared" si="190"/>
        <v>New South Wales</v>
      </c>
      <c r="G4046" t="s">
        <v>10</v>
      </c>
      <c r="H4046">
        <v>2750</v>
      </c>
      <c r="I4046" t="s">
        <v>11</v>
      </c>
      <c r="J4046" t="s">
        <v>25</v>
      </c>
      <c r="K4046" t="s">
        <v>150</v>
      </c>
      <c r="L4046" t="s">
        <v>18</v>
      </c>
      <c r="M4046" s="5">
        <v>1872.8100000000002</v>
      </c>
    </row>
    <row r="4047" spans="1:13" x14ac:dyDescent="0.2">
      <c r="A4047" s="2">
        <v>45094</v>
      </c>
      <c r="B4047" s="3">
        <f t="shared" si="191"/>
        <v>2023</v>
      </c>
      <c r="C4047" t="str">
        <f t="shared" si="189"/>
        <v>2022-2023</v>
      </c>
      <c r="D4047" t="s">
        <v>147</v>
      </c>
      <c r="E4047" t="s">
        <v>90</v>
      </c>
      <c r="F4047" t="str">
        <f t="shared" si="190"/>
        <v>Victoria</v>
      </c>
      <c r="G4047" t="s">
        <v>45</v>
      </c>
      <c r="H4047">
        <v>3179</v>
      </c>
      <c r="I4047" t="s">
        <v>11</v>
      </c>
      <c r="J4047" t="s">
        <v>63</v>
      </c>
      <c r="K4047" t="s">
        <v>153</v>
      </c>
      <c r="L4047" t="s">
        <v>16</v>
      </c>
      <c r="M4047" s="5">
        <v>1878.0900000000001</v>
      </c>
    </row>
    <row r="4048" spans="1:13" x14ac:dyDescent="0.2">
      <c r="A4048" s="2">
        <v>45307</v>
      </c>
      <c r="B4048" s="3">
        <f t="shared" si="191"/>
        <v>2024</v>
      </c>
      <c r="C4048" t="str">
        <f t="shared" si="189"/>
        <v>2023-2024</v>
      </c>
      <c r="D4048" t="s">
        <v>147</v>
      </c>
      <c r="E4048" t="s">
        <v>42</v>
      </c>
      <c r="F4048" t="str">
        <f t="shared" si="190"/>
        <v>Queensland</v>
      </c>
      <c r="G4048" t="s">
        <v>35</v>
      </c>
      <c r="H4048">
        <v>4053</v>
      </c>
      <c r="I4048" t="s">
        <v>11</v>
      </c>
      <c r="J4048" t="s">
        <v>43</v>
      </c>
      <c r="K4048" t="s">
        <v>154</v>
      </c>
      <c r="L4048" t="s">
        <v>14</v>
      </c>
      <c r="M4048" s="5">
        <v>1882.03</v>
      </c>
    </row>
    <row r="4049" spans="1:13" x14ac:dyDescent="0.2">
      <c r="A4049" s="2">
        <v>45405</v>
      </c>
      <c r="B4049" s="3">
        <f t="shared" si="191"/>
        <v>2024</v>
      </c>
      <c r="C4049" t="str">
        <f t="shared" si="189"/>
        <v>2023-2024</v>
      </c>
      <c r="D4049" t="s">
        <v>147</v>
      </c>
      <c r="E4049" t="s">
        <v>26</v>
      </c>
      <c r="F4049" t="str">
        <f t="shared" si="190"/>
        <v>New South Wales</v>
      </c>
      <c r="G4049" t="s">
        <v>10</v>
      </c>
      <c r="H4049">
        <v>2141</v>
      </c>
      <c r="I4049" t="s">
        <v>11</v>
      </c>
      <c r="J4049" t="s">
        <v>27</v>
      </c>
      <c r="K4049" t="s">
        <v>151</v>
      </c>
      <c r="L4049" t="s">
        <v>21</v>
      </c>
      <c r="M4049" s="5">
        <v>1884.95</v>
      </c>
    </row>
    <row r="4050" spans="1:13" x14ac:dyDescent="0.2">
      <c r="A4050" s="2">
        <v>45150</v>
      </c>
      <c r="B4050" s="3">
        <f t="shared" si="191"/>
        <v>2024</v>
      </c>
      <c r="C4050" t="str">
        <f t="shared" si="189"/>
        <v>2023-2024</v>
      </c>
      <c r="D4050" t="s">
        <v>147</v>
      </c>
      <c r="E4050" t="s">
        <v>81</v>
      </c>
      <c r="F4050" t="str">
        <f t="shared" si="190"/>
        <v>New South Wales</v>
      </c>
      <c r="G4050" t="s">
        <v>10</v>
      </c>
      <c r="H4050">
        <v>2485</v>
      </c>
      <c r="I4050" t="s">
        <v>11</v>
      </c>
      <c r="J4050" t="s">
        <v>68</v>
      </c>
      <c r="K4050" t="s">
        <v>153</v>
      </c>
      <c r="L4050" t="s">
        <v>16</v>
      </c>
      <c r="M4050" s="5">
        <v>1888.4100000000003</v>
      </c>
    </row>
    <row r="4051" spans="1:13" x14ac:dyDescent="0.2">
      <c r="A4051" s="2">
        <v>44939</v>
      </c>
      <c r="B4051" s="3">
        <f t="shared" si="191"/>
        <v>2023</v>
      </c>
      <c r="C4051" t="str">
        <f t="shared" si="189"/>
        <v>2022-2023</v>
      </c>
      <c r="D4051" t="s">
        <v>147</v>
      </c>
      <c r="E4051" t="s">
        <v>41</v>
      </c>
      <c r="F4051" t="str">
        <f t="shared" si="190"/>
        <v>New South Wales</v>
      </c>
      <c r="G4051" t="s">
        <v>10</v>
      </c>
      <c r="H4051">
        <v>2830</v>
      </c>
      <c r="I4051" t="s">
        <v>11</v>
      </c>
      <c r="J4051" t="s">
        <v>25</v>
      </c>
      <c r="K4051" t="s">
        <v>155</v>
      </c>
      <c r="L4051" t="s">
        <v>20</v>
      </c>
      <c r="M4051" s="5">
        <v>1890.1700000000008</v>
      </c>
    </row>
    <row r="4052" spans="1:13" x14ac:dyDescent="0.2">
      <c r="A4052" s="2">
        <v>45300</v>
      </c>
      <c r="B4052" s="3">
        <f t="shared" si="191"/>
        <v>2024</v>
      </c>
      <c r="C4052" t="str">
        <f t="shared" si="189"/>
        <v>2023-2024</v>
      </c>
      <c r="D4052" t="s">
        <v>148</v>
      </c>
      <c r="E4052" t="s">
        <v>127</v>
      </c>
      <c r="F4052" t="str">
        <f t="shared" si="190"/>
        <v>New South Wales</v>
      </c>
      <c r="G4052" t="s">
        <v>10</v>
      </c>
      <c r="H4052">
        <v>2131</v>
      </c>
      <c r="I4052" t="s">
        <v>11</v>
      </c>
      <c r="J4052" t="s">
        <v>27</v>
      </c>
      <c r="K4052" t="s">
        <v>150</v>
      </c>
      <c r="L4052" t="s">
        <v>18</v>
      </c>
      <c r="M4052" s="5">
        <v>1892.6399999999999</v>
      </c>
    </row>
    <row r="4053" spans="1:13" x14ac:dyDescent="0.2">
      <c r="A4053" s="2">
        <v>45197</v>
      </c>
      <c r="B4053" s="3">
        <f t="shared" si="191"/>
        <v>2024</v>
      </c>
      <c r="C4053" t="str">
        <f t="shared" si="189"/>
        <v>2023-2024</v>
      </c>
      <c r="D4053" t="s">
        <v>147</v>
      </c>
      <c r="E4053" t="s">
        <v>126</v>
      </c>
      <c r="F4053" t="str">
        <f t="shared" si="190"/>
        <v>Queensland</v>
      </c>
      <c r="G4053" t="s">
        <v>35</v>
      </c>
      <c r="H4053">
        <v>4551</v>
      </c>
      <c r="I4053" t="s">
        <v>11</v>
      </c>
      <c r="J4053" t="s">
        <v>120</v>
      </c>
      <c r="K4053" t="s">
        <v>155</v>
      </c>
      <c r="L4053" t="s">
        <v>20</v>
      </c>
      <c r="M4053" s="5">
        <v>1893.1000000000008</v>
      </c>
    </row>
    <row r="4054" spans="1:13" x14ac:dyDescent="0.2">
      <c r="A4054" s="2">
        <v>45033</v>
      </c>
      <c r="B4054" s="3">
        <f t="shared" si="191"/>
        <v>2023</v>
      </c>
      <c r="C4054" t="str">
        <f t="shared" si="189"/>
        <v>2022-2023</v>
      </c>
      <c r="D4054" t="s">
        <v>147</v>
      </c>
      <c r="E4054" t="s">
        <v>79</v>
      </c>
      <c r="F4054" t="str">
        <f t="shared" si="190"/>
        <v>Australian Capital Territory</v>
      </c>
      <c r="G4054" t="s">
        <v>80</v>
      </c>
      <c r="H4054">
        <v>2617</v>
      </c>
      <c r="I4054" t="s">
        <v>11</v>
      </c>
      <c r="J4054" t="s">
        <v>58</v>
      </c>
      <c r="K4054" t="s">
        <v>151</v>
      </c>
      <c r="L4054" t="s">
        <v>21</v>
      </c>
      <c r="M4054" s="5">
        <v>1905.38</v>
      </c>
    </row>
    <row r="4055" spans="1:13" x14ac:dyDescent="0.2">
      <c r="A4055" s="2">
        <v>45063</v>
      </c>
      <c r="B4055" s="3">
        <f t="shared" si="191"/>
        <v>2023</v>
      </c>
      <c r="C4055" t="str">
        <f t="shared" si="189"/>
        <v>2022-2023</v>
      </c>
      <c r="D4055" t="s">
        <v>147</v>
      </c>
      <c r="E4055" t="s">
        <v>136</v>
      </c>
      <c r="F4055" t="str">
        <f t="shared" si="190"/>
        <v>Victoria</v>
      </c>
      <c r="G4055" t="s">
        <v>45</v>
      </c>
      <c r="H4055">
        <v>3175</v>
      </c>
      <c r="I4055" t="s">
        <v>11</v>
      </c>
      <c r="J4055" t="s">
        <v>63</v>
      </c>
      <c r="K4055" t="s">
        <v>153</v>
      </c>
      <c r="L4055" t="s">
        <v>16</v>
      </c>
      <c r="M4055" s="5">
        <v>1905.3900000000003</v>
      </c>
    </row>
    <row r="4056" spans="1:13" x14ac:dyDescent="0.2">
      <c r="A4056" s="2">
        <v>45186</v>
      </c>
      <c r="B4056" s="3">
        <f t="shared" si="191"/>
        <v>2024</v>
      </c>
      <c r="C4056" t="str">
        <f t="shared" si="189"/>
        <v>2023-2024</v>
      </c>
      <c r="D4056" t="s">
        <v>147</v>
      </c>
      <c r="E4056" t="s">
        <v>52</v>
      </c>
      <c r="F4056" t="str">
        <f t="shared" si="190"/>
        <v>Victoria</v>
      </c>
      <c r="G4056" t="s">
        <v>45</v>
      </c>
      <c r="H4056">
        <v>3030</v>
      </c>
      <c r="I4056" t="s">
        <v>11</v>
      </c>
      <c r="J4056" t="s">
        <v>46</v>
      </c>
      <c r="K4056" t="s">
        <v>150</v>
      </c>
      <c r="L4056" t="s">
        <v>18</v>
      </c>
      <c r="M4056" s="5">
        <v>1906.3600000000001</v>
      </c>
    </row>
    <row r="4057" spans="1:13" x14ac:dyDescent="0.2">
      <c r="A4057" s="2">
        <v>45492</v>
      </c>
      <c r="B4057" s="3">
        <f t="shared" si="191"/>
        <v>2025</v>
      </c>
      <c r="C4057" t="str">
        <f t="shared" si="189"/>
        <v>2024-2025</v>
      </c>
      <c r="D4057" t="s">
        <v>147</v>
      </c>
      <c r="E4057" t="s">
        <v>82</v>
      </c>
      <c r="F4057" t="str">
        <f t="shared" si="190"/>
        <v>Queensland</v>
      </c>
      <c r="G4057" t="s">
        <v>35</v>
      </c>
      <c r="H4057">
        <v>4012</v>
      </c>
      <c r="I4057" t="s">
        <v>11</v>
      </c>
      <c r="J4057" t="s">
        <v>43</v>
      </c>
      <c r="K4057" t="s">
        <v>151</v>
      </c>
      <c r="L4057" t="s">
        <v>21</v>
      </c>
      <c r="M4057" s="5">
        <v>1913.18</v>
      </c>
    </row>
    <row r="4058" spans="1:13" x14ac:dyDescent="0.2">
      <c r="A4058" s="2">
        <v>45613</v>
      </c>
      <c r="B4058" s="3">
        <f t="shared" si="191"/>
        <v>2025</v>
      </c>
      <c r="C4058" t="str">
        <f t="shared" si="189"/>
        <v>2024-2025</v>
      </c>
      <c r="D4058" t="s">
        <v>147</v>
      </c>
      <c r="E4058" t="s">
        <v>75</v>
      </c>
      <c r="F4058" t="str">
        <f t="shared" si="190"/>
        <v>Victoria</v>
      </c>
      <c r="G4058" t="s">
        <v>45</v>
      </c>
      <c r="H4058">
        <v>3630</v>
      </c>
      <c r="I4058" t="s">
        <v>11</v>
      </c>
      <c r="J4058" t="s">
        <v>55</v>
      </c>
      <c r="K4058" t="s">
        <v>153</v>
      </c>
      <c r="L4058" t="s">
        <v>16</v>
      </c>
      <c r="M4058" s="5">
        <v>1921.9499999999998</v>
      </c>
    </row>
    <row r="4059" spans="1:13" x14ac:dyDescent="0.2">
      <c r="A4059" s="2">
        <v>45030</v>
      </c>
      <c r="B4059" s="3">
        <f t="shared" si="191"/>
        <v>2023</v>
      </c>
      <c r="C4059" t="str">
        <f t="shared" si="189"/>
        <v>2022-2023</v>
      </c>
      <c r="D4059" t="s">
        <v>147</v>
      </c>
      <c r="E4059" t="s">
        <v>117</v>
      </c>
      <c r="F4059" t="str">
        <f t="shared" si="190"/>
        <v>Queensland</v>
      </c>
      <c r="G4059" t="s">
        <v>35</v>
      </c>
      <c r="H4059">
        <v>4119</v>
      </c>
      <c r="I4059" t="s">
        <v>11</v>
      </c>
      <c r="J4059" t="s">
        <v>43</v>
      </c>
      <c r="K4059" t="s">
        <v>150</v>
      </c>
      <c r="L4059" t="s">
        <v>18</v>
      </c>
      <c r="M4059" s="5">
        <v>1925.47</v>
      </c>
    </row>
    <row r="4060" spans="1:13" x14ac:dyDescent="0.2">
      <c r="A4060" s="2">
        <v>44946</v>
      </c>
      <c r="B4060" s="3">
        <f t="shared" si="191"/>
        <v>2023</v>
      </c>
      <c r="C4060" t="str">
        <f t="shared" si="189"/>
        <v>2022-2023</v>
      </c>
      <c r="D4060" t="s">
        <v>147</v>
      </c>
      <c r="E4060" t="s">
        <v>105</v>
      </c>
      <c r="F4060" t="str">
        <f t="shared" si="190"/>
        <v>Victoria</v>
      </c>
      <c r="G4060" t="s">
        <v>45</v>
      </c>
      <c r="H4060">
        <v>3500</v>
      </c>
      <c r="I4060" t="s">
        <v>11</v>
      </c>
      <c r="J4060" t="s">
        <v>60</v>
      </c>
      <c r="K4060" t="s">
        <v>153</v>
      </c>
      <c r="L4060" t="s">
        <v>16</v>
      </c>
      <c r="M4060" s="5">
        <v>1927.9600000000003</v>
      </c>
    </row>
    <row r="4061" spans="1:13" x14ac:dyDescent="0.2">
      <c r="A4061" s="2">
        <v>45328</v>
      </c>
      <c r="B4061" s="3">
        <f t="shared" si="191"/>
        <v>2024</v>
      </c>
      <c r="C4061" t="str">
        <f t="shared" si="189"/>
        <v>2023-2024</v>
      </c>
      <c r="D4061" t="s">
        <v>147</v>
      </c>
      <c r="E4061" t="s">
        <v>135</v>
      </c>
      <c r="F4061" t="str">
        <f t="shared" si="190"/>
        <v>Victoria</v>
      </c>
      <c r="G4061" t="s">
        <v>45</v>
      </c>
      <c r="H4061">
        <v>3550</v>
      </c>
      <c r="I4061" t="s">
        <v>11</v>
      </c>
      <c r="J4061" t="s">
        <v>60</v>
      </c>
      <c r="K4061" t="s">
        <v>153</v>
      </c>
      <c r="L4061" t="s">
        <v>16</v>
      </c>
      <c r="M4061" s="5">
        <v>1930.6699999999998</v>
      </c>
    </row>
    <row r="4062" spans="1:13" x14ac:dyDescent="0.2">
      <c r="A4062" s="2">
        <v>45028</v>
      </c>
      <c r="B4062" s="3">
        <f t="shared" si="191"/>
        <v>2023</v>
      </c>
      <c r="C4062" t="str">
        <f t="shared" si="189"/>
        <v>2022-2023</v>
      </c>
      <c r="D4062" t="s">
        <v>148</v>
      </c>
      <c r="E4062" t="s">
        <v>61</v>
      </c>
      <c r="F4062" t="str">
        <f t="shared" si="190"/>
        <v>New South Wales</v>
      </c>
      <c r="G4062" t="s">
        <v>10</v>
      </c>
      <c r="H4062">
        <v>2539</v>
      </c>
      <c r="I4062" t="s">
        <v>11</v>
      </c>
      <c r="J4062" t="s">
        <v>58</v>
      </c>
      <c r="K4062" t="s">
        <v>151</v>
      </c>
      <c r="L4062" t="s">
        <v>21</v>
      </c>
      <c r="M4062" s="5">
        <v>1933.56</v>
      </c>
    </row>
    <row r="4063" spans="1:13" x14ac:dyDescent="0.2">
      <c r="A4063" s="2">
        <v>45183</v>
      </c>
      <c r="B4063" s="3">
        <f t="shared" si="191"/>
        <v>2024</v>
      </c>
      <c r="C4063" t="str">
        <f t="shared" si="189"/>
        <v>2023-2024</v>
      </c>
      <c r="D4063" t="s">
        <v>147</v>
      </c>
      <c r="E4063" t="s">
        <v>92</v>
      </c>
      <c r="F4063" t="str">
        <f t="shared" si="190"/>
        <v>Queensland</v>
      </c>
      <c r="G4063" t="s">
        <v>35</v>
      </c>
      <c r="H4063">
        <v>4068</v>
      </c>
      <c r="I4063" t="s">
        <v>11</v>
      </c>
      <c r="J4063" t="s">
        <v>43</v>
      </c>
      <c r="K4063" t="s">
        <v>150</v>
      </c>
      <c r="L4063" t="s">
        <v>18</v>
      </c>
      <c r="M4063" s="5">
        <v>1942.3200000000002</v>
      </c>
    </row>
    <row r="4064" spans="1:13" x14ac:dyDescent="0.2">
      <c r="A4064" s="2">
        <v>45218</v>
      </c>
      <c r="B4064" s="3">
        <f t="shared" si="191"/>
        <v>2024</v>
      </c>
      <c r="C4064" t="str">
        <f t="shared" si="189"/>
        <v>2023-2024</v>
      </c>
      <c r="D4064" t="s">
        <v>147</v>
      </c>
      <c r="E4064" t="s">
        <v>97</v>
      </c>
      <c r="F4064" t="str">
        <f t="shared" si="190"/>
        <v>Tasmania</v>
      </c>
      <c r="G4064" t="s">
        <v>70</v>
      </c>
      <c r="H4064">
        <v>7250</v>
      </c>
      <c r="I4064" t="s">
        <v>11</v>
      </c>
      <c r="J4064" t="s">
        <v>71</v>
      </c>
      <c r="K4064" t="s">
        <v>153</v>
      </c>
      <c r="L4064" t="s">
        <v>16</v>
      </c>
      <c r="M4064" s="5">
        <v>1944.79</v>
      </c>
    </row>
    <row r="4065" spans="1:13" x14ac:dyDescent="0.2">
      <c r="A4065" s="2">
        <v>45018</v>
      </c>
      <c r="B4065" s="3">
        <f t="shared" si="191"/>
        <v>2023</v>
      </c>
      <c r="C4065" t="str">
        <f t="shared" si="189"/>
        <v>2022-2023</v>
      </c>
      <c r="D4065" t="s">
        <v>147</v>
      </c>
      <c r="E4065" t="s">
        <v>132</v>
      </c>
      <c r="F4065" t="str">
        <f t="shared" si="190"/>
        <v>New South Wales</v>
      </c>
      <c r="G4065" t="s">
        <v>10</v>
      </c>
      <c r="H4065">
        <v>2800</v>
      </c>
      <c r="I4065" t="s">
        <v>11</v>
      </c>
      <c r="J4065" t="s">
        <v>25</v>
      </c>
      <c r="K4065" t="s">
        <v>150</v>
      </c>
      <c r="L4065" t="s">
        <v>18</v>
      </c>
      <c r="M4065" s="5">
        <v>1945.35</v>
      </c>
    </row>
    <row r="4066" spans="1:13" x14ac:dyDescent="0.2">
      <c r="A4066" s="2">
        <v>45399</v>
      </c>
      <c r="B4066" s="3">
        <f t="shared" si="191"/>
        <v>2024</v>
      </c>
      <c r="C4066" t="str">
        <f t="shared" si="189"/>
        <v>2023-2024</v>
      </c>
      <c r="D4066" t="s">
        <v>147</v>
      </c>
      <c r="E4066" t="s">
        <v>144</v>
      </c>
      <c r="F4066" t="str">
        <f t="shared" si="190"/>
        <v>Queensland</v>
      </c>
      <c r="G4066" t="s">
        <v>35</v>
      </c>
      <c r="H4066">
        <v>4566</v>
      </c>
      <c r="I4066" t="s">
        <v>11</v>
      </c>
      <c r="J4066" t="s">
        <v>120</v>
      </c>
      <c r="K4066" t="s">
        <v>150</v>
      </c>
      <c r="L4066" t="s">
        <v>18</v>
      </c>
      <c r="M4066" s="5">
        <v>1948.58</v>
      </c>
    </row>
    <row r="4067" spans="1:13" x14ac:dyDescent="0.2">
      <c r="A4067" s="2">
        <v>45151</v>
      </c>
      <c r="B4067" s="3">
        <f t="shared" si="191"/>
        <v>2024</v>
      </c>
      <c r="C4067" t="str">
        <f t="shared" si="189"/>
        <v>2023-2024</v>
      </c>
      <c r="D4067" t="s">
        <v>147</v>
      </c>
      <c r="E4067" t="s">
        <v>59</v>
      </c>
      <c r="F4067" t="str">
        <f t="shared" si="190"/>
        <v>Victoria</v>
      </c>
      <c r="G4067" t="s">
        <v>45</v>
      </c>
      <c r="H4067">
        <v>3280</v>
      </c>
      <c r="I4067" t="s">
        <v>11</v>
      </c>
      <c r="J4067" t="s">
        <v>60</v>
      </c>
      <c r="K4067" t="s">
        <v>151</v>
      </c>
      <c r="L4067" t="s">
        <v>21</v>
      </c>
      <c r="M4067" s="5">
        <v>1952.6000000000001</v>
      </c>
    </row>
    <row r="4068" spans="1:13" x14ac:dyDescent="0.2">
      <c r="A4068" s="2">
        <v>45135</v>
      </c>
      <c r="B4068" s="3">
        <f t="shared" si="191"/>
        <v>2024</v>
      </c>
      <c r="C4068" t="str">
        <f t="shared" si="189"/>
        <v>2023-2024</v>
      </c>
      <c r="D4068" t="s">
        <v>147</v>
      </c>
      <c r="E4068" t="s">
        <v>143</v>
      </c>
      <c r="F4068" t="str">
        <f t="shared" si="190"/>
        <v>New South Wales</v>
      </c>
      <c r="G4068" t="s">
        <v>10</v>
      </c>
      <c r="H4068">
        <v>2154</v>
      </c>
      <c r="I4068" t="s">
        <v>11</v>
      </c>
      <c r="J4068" t="s">
        <v>27</v>
      </c>
      <c r="K4068" t="s">
        <v>151</v>
      </c>
      <c r="L4068" t="s">
        <v>21</v>
      </c>
      <c r="M4068" s="5">
        <v>1956.56</v>
      </c>
    </row>
    <row r="4069" spans="1:13" x14ac:dyDescent="0.2">
      <c r="A4069" s="2">
        <v>44963</v>
      </c>
      <c r="B4069" s="3">
        <f t="shared" si="191"/>
        <v>2023</v>
      </c>
      <c r="C4069" t="str">
        <f t="shared" si="189"/>
        <v>2022-2023</v>
      </c>
      <c r="D4069" t="s">
        <v>147</v>
      </c>
      <c r="E4069" t="s">
        <v>28</v>
      </c>
      <c r="F4069" t="str">
        <f t="shared" si="190"/>
        <v>Northern Territory</v>
      </c>
      <c r="G4069" t="s">
        <v>29</v>
      </c>
      <c r="H4069">
        <v>800</v>
      </c>
      <c r="I4069" t="s">
        <v>11</v>
      </c>
      <c r="J4069" t="s">
        <v>30</v>
      </c>
      <c r="K4069" t="s">
        <v>150</v>
      </c>
      <c r="L4069" t="s">
        <v>18</v>
      </c>
      <c r="M4069" s="5">
        <v>1956.58</v>
      </c>
    </row>
    <row r="4070" spans="1:13" x14ac:dyDescent="0.2">
      <c r="A4070" s="2">
        <v>45605</v>
      </c>
      <c r="B4070" s="3">
        <f t="shared" si="191"/>
        <v>2025</v>
      </c>
      <c r="C4070" t="str">
        <f t="shared" si="189"/>
        <v>2024-2025</v>
      </c>
      <c r="D4070" t="s">
        <v>147</v>
      </c>
      <c r="E4070" t="s">
        <v>122</v>
      </c>
      <c r="F4070" t="str">
        <f t="shared" si="190"/>
        <v>New South Wales</v>
      </c>
      <c r="G4070" t="s">
        <v>10</v>
      </c>
      <c r="H4070">
        <v>2650</v>
      </c>
      <c r="I4070" t="s">
        <v>11</v>
      </c>
      <c r="J4070" t="s">
        <v>25</v>
      </c>
      <c r="K4070" t="s">
        <v>150</v>
      </c>
      <c r="L4070" t="s">
        <v>18</v>
      </c>
      <c r="M4070" s="5">
        <v>1970.0800000000002</v>
      </c>
    </row>
    <row r="4071" spans="1:13" x14ac:dyDescent="0.2">
      <c r="A4071" s="2">
        <v>45653</v>
      </c>
      <c r="B4071" s="3">
        <f t="shared" si="191"/>
        <v>2025</v>
      </c>
      <c r="C4071" t="str">
        <f t="shared" si="189"/>
        <v>2024-2025</v>
      </c>
      <c r="D4071" t="s">
        <v>147</v>
      </c>
      <c r="E4071" t="s">
        <v>99</v>
      </c>
      <c r="F4071" t="str">
        <f t="shared" si="190"/>
        <v>Victoria</v>
      </c>
      <c r="G4071" t="s">
        <v>45</v>
      </c>
      <c r="H4071">
        <v>3148</v>
      </c>
      <c r="I4071" t="s">
        <v>11</v>
      </c>
      <c r="J4071" t="s">
        <v>63</v>
      </c>
      <c r="K4071" t="s">
        <v>153</v>
      </c>
      <c r="L4071" t="s">
        <v>16</v>
      </c>
      <c r="M4071" s="5">
        <v>1970.7899999999995</v>
      </c>
    </row>
    <row r="4072" spans="1:13" x14ac:dyDescent="0.2">
      <c r="A4072" s="2">
        <v>45254</v>
      </c>
      <c r="B4072" s="3">
        <f t="shared" si="191"/>
        <v>2024</v>
      </c>
      <c r="C4072" t="str">
        <f t="shared" si="189"/>
        <v>2023-2024</v>
      </c>
      <c r="D4072" t="s">
        <v>148</v>
      </c>
      <c r="E4072" t="s">
        <v>108</v>
      </c>
      <c r="F4072" t="str">
        <f t="shared" si="190"/>
        <v>Victoria</v>
      </c>
      <c r="G4072" t="s">
        <v>45</v>
      </c>
      <c r="H4072">
        <v>3018</v>
      </c>
      <c r="I4072" t="s">
        <v>11</v>
      </c>
      <c r="J4072" t="s">
        <v>46</v>
      </c>
      <c r="K4072" t="s">
        <v>157</v>
      </c>
      <c r="L4072" t="s">
        <v>22</v>
      </c>
      <c r="M4072" s="5">
        <v>1985.2800000000002</v>
      </c>
    </row>
    <row r="4073" spans="1:13" x14ac:dyDescent="0.2">
      <c r="A4073" s="2">
        <v>45455</v>
      </c>
      <c r="B4073" s="3">
        <f t="shared" si="191"/>
        <v>2024</v>
      </c>
      <c r="C4073" t="str">
        <f t="shared" si="189"/>
        <v>2023-2024</v>
      </c>
      <c r="D4073" t="s">
        <v>148</v>
      </c>
      <c r="E4073" t="s">
        <v>61</v>
      </c>
      <c r="F4073" t="str">
        <f t="shared" si="190"/>
        <v>New South Wales</v>
      </c>
      <c r="G4073" t="s">
        <v>10</v>
      </c>
      <c r="H4073">
        <v>2539</v>
      </c>
      <c r="I4073" t="s">
        <v>11</v>
      </c>
      <c r="J4073" t="s">
        <v>58</v>
      </c>
      <c r="K4073" t="s">
        <v>150</v>
      </c>
      <c r="L4073" t="s">
        <v>18</v>
      </c>
      <c r="M4073" s="5">
        <v>1987.97</v>
      </c>
    </row>
    <row r="4074" spans="1:13" x14ac:dyDescent="0.2">
      <c r="A4074" s="2">
        <v>45086</v>
      </c>
      <c r="B4074" s="3">
        <f t="shared" si="191"/>
        <v>2023</v>
      </c>
      <c r="C4074" t="str">
        <f t="shared" si="189"/>
        <v>2022-2023</v>
      </c>
      <c r="D4074" t="s">
        <v>148</v>
      </c>
      <c r="E4074" t="s">
        <v>85</v>
      </c>
      <c r="F4074" t="str">
        <f t="shared" si="190"/>
        <v>Queensland</v>
      </c>
      <c r="G4074" t="s">
        <v>35</v>
      </c>
      <c r="H4074">
        <v>4883</v>
      </c>
      <c r="I4074" t="s">
        <v>11</v>
      </c>
      <c r="J4074" t="s">
        <v>36</v>
      </c>
      <c r="K4074" t="s">
        <v>153</v>
      </c>
      <c r="L4074" t="s">
        <v>16</v>
      </c>
      <c r="M4074" s="5">
        <v>1998.7800000000004</v>
      </c>
    </row>
    <row r="4075" spans="1:13" x14ac:dyDescent="0.2">
      <c r="A4075" s="2">
        <v>45495</v>
      </c>
      <c r="B4075" s="3">
        <f t="shared" si="191"/>
        <v>2025</v>
      </c>
      <c r="C4075" t="str">
        <f t="shared" si="189"/>
        <v>2024-2025</v>
      </c>
      <c r="D4075" t="s">
        <v>147</v>
      </c>
      <c r="E4075" t="s">
        <v>122</v>
      </c>
      <c r="F4075" t="str">
        <f t="shared" si="190"/>
        <v>New South Wales</v>
      </c>
      <c r="G4075" t="s">
        <v>10</v>
      </c>
      <c r="H4075">
        <v>2650</v>
      </c>
      <c r="I4075" t="s">
        <v>11</v>
      </c>
      <c r="J4075" t="s">
        <v>25</v>
      </c>
      <c r="K4075" t="s">
        <v>154</v>
      </c>
      <c r="L4075" t="s">
        <v>14</v>
      </c>
      <c r="M4075" s="5">
        <v>2003.5599999999995</v>
      </c>
    </row>
    <row r="4076" spans="1:13" x14ac:dyDescent="0.2">
      <c r="A4076" s="2">
        <v>45021</v>
      </c>
      <c r="B4076" s="3">
        <f t="shared" si="191"/>
        <v>2023</v>
      </c>
      <c r="C4076" t="str">
        <f t="shared" si="189"/>
        <v>2022-2023</v>
      </c>
      <c r="D4076" t="s">
        <v>147</v>
      </c>
      <c r="E4076" t="s">
        <v>28</v>
      </c>
      <c r="F4076" t="str">
        <f t="shared" si="190"/>
        <v>Northern Territory</v>
      </c>
      <c r="G4076" t="s">
        <v>29</v>
      </c>
      <c r="H4076">
        <v>800</v>
      </c>
      <c r="I4076" t="s">
        <v>11</v>
      </c>
      <c r="J4076" t="s">
        <v>30</v>
      </c>
      <c r="K4076" t="s">
        <v>154</v>
      </c>
      <c r="L4076" t="s">
        <v>14</v>
      </c>
      <c r="M4076" s="5">
        <v>2004.58</v>
      </c>
    </row>
    <row r="4077" spans="1:13" x14ac:dyDescent="0.2">
      <c r="A4077" s="2">
        <v>45372</v>
      </c>
      <c r="B4077" s="3">
        <f t="shared" si="191"/>
        <v>2024</v>
      </c>
      <c r="C4077" t="str">
        <f t="shared" si="189"/>
        <v>2023-2024</v>
      </c>
      <c r="D4077" t="s">
        <v>147</v>
      </c>
      <c r="E4077" t="s">
        <v>9</v>
      </c>
      <c r="F4077" t="str">
        <f t="shared" si="190"/>
        <v>New South Wales</v>
      </c>
      <c r="G4077" t="s">
        <v>10</v>
      </c>
      <c r="H4077">
        <v>2067</v>
      </c>
      <c r="I4077" t="s">
        <v>11</v>
      </c>
      <c r="J4077" t="s">
        <v>12</v>
      </c>
      <c r="K4077" t="s">
        <v>150</v>
      </c>
      <c r="L4077" t="s">
        <v>18</v>
      </c>
      <c r="M4077" s="5">
        <v>2005.3999999999999</v>
      </c>
    </row>
    <row r="4078" spans="1:13" x14ac:dyDescent="0.2">
      <c r="A4078" s="2">
        <v>45129</v>
      </c>
      <c r="B4078" s="3">
        <f t="shared" si="191"/>
        <v>2024</v>
      </c>
      <c r="C4078" t="str">
        <f t="shared" si="189"/>
        <v>2023-2024</v>
      </c>
      <c r="D4078" t="s">
        <v>147</v>
      </c>
      <c r="E4078" t="s">
        <v>79</v>
      </c>
      <c r="F4078" t="str">
        <f t="shared" si="190"/>
        <v>Australian Capital Territory</v>
      </c>
      <c r="G4078" t="s">
        <v>80</v>
      </c>
      <c r="H4078">
        <v>2617</v>
      </c>
      <c r="I4078" t="s">
        <v>11</v>
      </c>
      <c r="J4078" t="s">
        <v>58</v>
      </c>
      <c r="K4078" t="s">
        <v>151</v>
      </c>
      <c r="L4078" t="s">
        <v>21</v>
      </c>
      <c r="M4078" s="5">
        <v>2006.2800000000002</v>
      </c>
    </row>
    <row r="4079" spans="1:13" x14ac:dyDescent="0.2">
      <c r="A4079" s="2">
        <v>45173</v>
      </c>
      <c r="B4079" s="3">
        <f t="shared" si="191"/>
        <v>2024</v>
      </c>
      <c r="C4079" t="str">
        <f t="shared" si="189"/>
        <v>2023-2024</v>
      </c>
      <c r="D4079" t="s">
        <v>147</v>
      </c>
      <c r="E4079" t="s">
        <v>132</v>
      </c>
      <c r="F4079" t="str">
        <f t="shared" si="190"/>
        <v>New South Wales</v>
      </c>
      <c r="G4079" t="s">
        <v>10</v>
      </c>
      <c r="H4079">
        <v>2800</v>
      </c>
      <c r="I4079" t="s">
        <v>11</v>
      </c>
      <c r="J4079" t="s">
        <v>25</v>
      </c>
      <c r="K4079" t="s">
        <v>155</v>
      </c>
      <c r="L4079" t="s">
        <v>20</v>
      </c>
      <c r="M4079" s="5">
        <v>2011.12</v>
      </c>
    </row>
    <row r="4080" spans="1:13" x14ac:dyDescent="0.2">
      <c r="A4080" s="2">
        <v>45005</v>
      </c>
      <c r="B4080" s="3">
        <f t="shared" si="191"/>
        <v>2023</v>
      </c>
      <c r="C4080" t="str">
        <f t="shared" si="189"/>
        <v>2022-2023</v>
      </c>
      <c r="D4080" t="s">
        <v>147</v>
      </c>
      <c r="E4080" t="s">
        <v>118</v>
      </c>
      <c r="F4080" t="str">
        <f t="shared" si="190"/>
        <v>New South Wales</v>
      </c>
      <c r="G4080" t="s">
        <v>10</v>
      </c>
      <c r="H4080">
        <v>2158</v>
      </c>
      <c r="I4080" t="s">
        <v>11</v>
      </c>
      <c r="J4080" t="s">
        <v>27</v>
      </c>
      <c r="K4080" t="s">
        <v>151</v>
      </c>
      <c r="L4080" t="s">
        <v>21</v>
      </c>
      <c r="M4080" s="5">
        <v>2013.6899999999998</v>
      </c>
    </row>
    <row r="4081" spans="1:13" x14ac:dyDescent="0.2">
      <c r="A4081" s="2">
        <v>45528</v>
      </c>
      <c r="B4081" s="3">
        <f t="shared" si="191"/>
        <v>2025</v>
      </c>
      <c r="C4081" t="str">
        <f t="shared" si="189"/>
        <v>2024-2025</v>
      </c>
      <c r="D4081" t="s">
        <v>148</v>
      </c>
      <c r="E4081" t="s">
        <v>124</v>
      </c>
      <c r="F4081" t="str">
        <f t="shared" si="190"/>
        <v>New South Wales</v>
      </c>
      <c r="G4081" t="s">
        <v>10</v>
      </c>
      <c r="H4081">
        <v>2015</v>
      </c>
      <c r="I4081" t="s">
        <v>11</v>
      </c>
      <c r="J4081" t="s">
        <v>12</v>
      </c>
      <c r="K4081" t="s">
        <v>155</v>
      </c>
      <c r="L4081" t="s">
        <v>20</v>
      </c>
      <c r="M4081" s="5">
        <v>2017.0000000000005</v>
      </c>
    </row>
    <row r="4082" spans="1:13" x14ac:dyDescent="0.2">
      <c r="A4082" s="2">
        <v>45154</v>
      </c>
      <c r="B4082" s="3">
        <f t="shared" si="191"/>
        <v>2024</v>
      </c>
      <c r="C4082" t="str">
        <f t="shared" si="189"/>
        <v>2023-2024</v>
      </c>
      <c r="D4082" t="s">
        <v>148</v>
      </c>
      <c r="E4082" t="s">
        <v>96</v>
      </c>
      <c r="F4082" t="str">
        <f t="shared" si="190"/>
        <v>Western Australia</v>
      </c>
      <c r="G4082" t="s">
        <v>48</v>
      </c>
      <c r="H4082">
        <v>6330</v>
      </c>
      <c r="I4082" t="s">
        <v>11</v>
      </c>
      <c r="J4082" t="s">
        <v>94</v>
      </c>
      <c r="K4082" t="s">
        <v>153</v>
      </c>
      <c r="L4082" t="s">
        <v>16</v>
      </c>
      <c r="M4082" s="5">
        <v>2022.7499999999995</v>
      </c>
    </row>
    <row r="4083" spans="1:13" x14ac:dyDescent="0.2">
      <c r="A4083" s="2">
        <v>44967</v>
      </c>
      <c r="B4083" s="3">
        <f t="shared" si="191"/>
        <v>2023</v>
      </c>
      <c r="C4083" t="str">
        <f t="shared" si="189"/>
        <v>2022-2023</v>
      </c>
      <c r="D4083" t="s">
        <v>147</v>
      </c>
      <c r="E4083" t="s">
        <v>126</v>
      </c>
      <c r="F4083" t="str">
        <f t="shared" si="190"/>
        <v>Queensland</v>
      </c>
      <c r="G4083" t="s">
        <v>35</v>
      </c>
      <c r="H4083">
        <v>4551</v>
      </c>
      <c r="I4083" t="s">
        <v>11</v>
      </c>
      <c r="J4083" t="s">
        <v>120</v>
      </c>
      <c r="K4083" t="s">
        <v>154</v>
      </c>
      <c r="L4083" t="s">
        <v>14</v>
      </c>
      <c r="M4083" s="5">
        <v>2026.4899999999998</v>
      </c>
    </row>
    <row r="4084" spans="1:13" x14ac:dyDescent="0.2">
      <c r="A4084" s="2">
        <v>45290</v>
      </c>
      <c r="B4084" s="3">
        <f t="shared" si="191"/>
        <v>2024</v>
      </c>
      <c r="C4084" t="str">
        <f t="shared" si="189"/>
        <v>2023-2024</v>
      </c>
      <c r="D4084" t="s">
        <v>147</v>
      </c>
      <c r="E4084" t="s">
        <v>103</v>
      </c>
      <c r="F4084" t="str">
        <f t="shared" si="190"/>
        <v>Queensland</v>
      </c>
      <c r="G4084" t="s">
        <v>35</v>
      </c>
      <c r="H4084">
        <v>4509</v>
      </c>
      <c r="I4084" t="s">
        <v>11</v>
      </c>
      <c r="J4084" t="s">
        <v>104</v>
      </c>
      <c r="K4084" t="s">
        <v>150</v>
      </c>
      <c r="L4084" t="s">
        <v>18</v>
      </c>
      <c r="M4084" s="5">
        <v>2028.3</v>
      </c>
    </row>
    <row r="4085" spans="1:13" x14ac:dyDescent="0.2">
      <c r="A4085" s="2">
        <v>45133</v>
      </c>
      <c r="B4085" s="3">
        <f t="shared" si="191"/>
        <v>2024</v>
      </c>
      <c r="C4085" t="str">
        <f t="shared" si="189"/>
        <v>2023-2024</v>
      </c>
      <c r="D4085" t="s">
        <v>147</v>
      </c>
      <c r="E4085" t="s">
        <v>117</v>
      </c>
      <c r="F4085" t="str">
        <f t="shared" si="190"/>
        <v>Queensland</v>
      </c>
      <c r="G4085" t="s">
        <v>35</v>
      </c>
      <c r="H4085">
        <v>4119</v>
      </c>
      <c r="I4085" t="s">
        <v>11</v>
      </c>
      <c r="J4085" t="s">
        <v>43</v>
      </c>
      <c r="K4085" t="s">
        <v>154</v>
      </c>
      <c r="L4085" t="s">
        <v>14</v>
      </c>
      <c r="M4085" s="5">
        <v>2031.5599999999997</v>
      </c>
    </row>
    <row r="4086" spans="1:13" x14ac:dyDescent="0.2">
      <c r="A4086" s="2">
        <v>45428</v>
      </c>
      <c r="B4086" s="3">
        <f t="shared" si="191"/>
        <v>2024</v>
      </c>
      <c r="C4086" t="str">
        <f t="shared" si="189"/>
        <v>2023-2024</v>
      </c>
      <c r="D4086" t="s">
        <v>147</v>
      </c>
      <c r="E4086" t="s">
        <v>79</v>
      </c>
      <c r="F4086" t="str">
        <f t="shared" si="190"/>
        <v>Australian Capital Territory</v>
      </c>
      <c r="G4086" t="s">
        <v>80</v>
      </c>
      <c r="H4086">
        <v>2617</v>
      </c>
      <c r="I4086" t="s">
        <v>11</v>
      </c>
      <c r="J4086" t="s">
        <v>58</v>
      </c>
      <c r="K4086" t="s">
        <v>152</v>
      </c>
      <c r="L4086" t="s">
        <v>13</v>
      </c>
      <c r="M4086" s="5">
        <v>2032.0600000000009</v>
      </c>
    </row>
    <row r="4087" spans="1:13" x14ac:dyDescent="0.2">
      <c r="A4087" s="2">
        <v>45596</v>
      </c>
      <c r="B4087" s="3">
        <f t="shared" si="191"/>
        <v>2025</v>
      </c>
      <c r="C4087" t="str">
        <f t="shared" si="189"/>
        <v>2024-2025</v>
      </c>
      <c r="D4087" t="s">
        <v>147</v>
      </c>
      <c r="E4087" t="s">
        <v>53</v>
      </c>
      <c r="F4087" t="str">
        <f t="shared" si="190"/>
        <v>South Australia</v>
      </c>
      <c r="G4087" t="s">
        <v>32</v>
      </c>
      <c r="H4087">
        <v>5082</v>
      </c>
      <c r="I4087" t="s">
        <v>11</v>
      </c>
      <c r="J4087" t="s">
        <v>33</v>
      </c>
      <c r="K4087" t="s">
        <v>151</v>
      </c>
      <c r="L4087" t="s">
        <v>21</v>
      </c>
      <c r="M4087" s="5">
        <v>2034.7</v>
      </c>
    </row>
    <row r="4088" spans="1:13" x14ac:dyDescent="0.2">
      <c r="A4088" s="2">
        <v>45288</v>
      </c>
      <c r="B4088" s="3">
        <f t="shared" si="191"/>
        <v>2024</v>
      </c>
      <c r="C4088" t="str">
        <f t="shared" si="189"/>
        <v>2023-2024</v>
      </c>
      <c r="D4088" t="s">
        <v>147</v>
      </c>
      <c r="E4088" t="s">
        <v>99</v>
      </c>
      <c r="F4088" t="str">
        <f t="shared" si="190"/>
        <v>Victoria</v>
      </c>
      <c r="G4088" t="s">
        <v>45</v>
      </c>
      <c r="H4088">
        <v>3148</v>
      </c>
      <c r="I4088" t="s">
        <v>11</v>
      </c>
      <c r="J4088" t="s">
        <v>63</v>
      </c>
      <c r="K4088" t="s">
        <v>150</v>
      </c>
      <c r="L4088" t="s">
        <v>18</v>
      </c>
      <c r="M4088" s="5">
        <v>2036.75</v>
      </c>
    </row>
    <row r="4089" spans="1:13" x14ac:dyDescent="0.2">
      <c r="A4089" s="2">
        <v>45533</v>
      </c>
      <c r="B4089" s="3">
        <f t="shared" si="191"/>
        <v>2025</v>
      </c>
      <c r="C4089" t="str">
        <f t="shared" si="189"/>
        <v>2024-2025</v>
      </c>
      <c r="D4089" t="s">
        <v>148</v>
      </c>
      <c r="E4089" t="s">
        <v>146</v>
      </c>
      <c r="F4089" t="str">
        <f t="shared" si="190"/>
        <v>Victoria</v>
      </c>
      <c r="G4089" t="s">
        <v>45</v>
      </c>
      <c r="H4089">
        <v>3353</v>
      </c>
      <c r="I4089" t="s">
        <v>11</v>
      </c>
      <c r="J4089" t="s">
        <v>60</v>
      </c>
      <c r="K4089" t="s">
        <v>150</v>
      </c>
      <c r="L4089" t="s">
        <v>18</v>
      </c>
      <c r="M4089" s="5">
        <v>2037.5700000000002</v>
      </c>
    </row>
    <row r="4090" spans="1:13" x14ac:dyDescent="0.2">
      <c r="A4090" s="2">
        <v>44945</v>
      </c>
      <c r="B4090" s="3">
        <f t="shared" si="191"/>
        <v>2023</v>
      </c>
      <c r="C4090" t="str">
        <f t="shared" si="189"/>
        <v>2022-2023</v>
      </c>
      <c r="D4090" t="s">
        <v>148</v>
      </c>
      <c r="E4090" t="s">
        <v>146</v>
      </c>
      <c r="F4090" t="str">
        <f t="shared" si="190"/>
        <v>Victoria</v>
      </c>
      <c r="G4090" t="s">
        <v>45</v>
      </c>
      <c r="H4090">
        <v>3353</v>
      </c>
      <c r="I4090" t="s">
        <v>11</v>
      </c>
      <c r="J4090" t="s">
        <v>60</v>
      </c>
      <c r="K4090" t="s">
        <v>153</v>
      </c>
      <c r="L4090" t="s">
        <v>16</v>
      </c>
      <c r="M4090" s="5">
        <v>2043.5500000000002</v>
      </c>
    </row>
    <row r="4091" spans="1:13" x14ac:dyDescent="0.2">
      <c r="A4091" s="2">
        <v>45395</v>
      </c>
      <c r="B4091" s="3">
        <f t="shared" si="191"/>
        <v>2024</v>
      </c>
      <c r="C4091" t="str">
        <f t="shared" si="189"/>
        <v>2023-2024</v>
      </c>
      <c r="D4091" t="s">
        <v>148</v>
      </c>
      <c r="E4091" t="s">
        <v>44</v>
      </c>
      <c r="F4091" t="str">
        <f t="shared" si="190"/>
        <v>Victoria</v>
      </c>
      <c r="G4091" t="s">
        <v>45</v>
      </c>
      <c r="H4091">
        <v>3066</v>
      </c>
      <c r="I4091" t="s">
        <v>11</v>
      </c>
      <c r="J4091" t="s">
        <v>46</v>
      </c>
      <c r="K4091" t="s">
        <v>153</v>
      </c>
      <c r="L4091" t="s">
        <v>16</v>
      </c>
      <c r="M4091" s="5">
        <v>2046.0099999999998</v>
      </c>
    </row>
    <row r="4092" spans="1:13" x14ac:dyDescent="0.2">
      <c r="A4092" s="2">
        <v>45299</v>
      </c>
      <c r="B4092" s="3">
        <f t="shared" si="191"/>
        <v>2024</v>
      </c>
      <c r="C4092" t="str">
        <f t="shared" si="189"/>
        <v>2023-2024</v>
      </c>
      <c r="D4092" t="s">
        <v>147</v>
      </c>
      <c r="E4092" t="s">
        <v>57</v>
      </c>
      <c r="F4092" t="str">
        <f t="shared" si="190"/>
        <v>New South Wales</v>
      </c>
      <c r="G4092" t="s">
        <v>10</v>
      </c>
      <c r="H4092">
        <v>2560</v>
      </c>
      <c r="I4092" t="s">
        <v>11</v>
      </c>
      <c r="J4092" t="s">
        <v>58</v>
      </c>
      <c r="K4092" t="s">
        <v>154</v>
      </c>
      <c r="L4092" t="s">
        <v>14</v>
      </c>
      <c r="M4092" s="5">
        <v>2050.27</v>
      </c>
    </row>
    <row r="4093" spans="1:13" x14ac:dyDescent="0.2">
      <c r="A4093" s="2">
        <v>45012</v>
      </c>
      <c r="B4093" s="3">
        <f t="shared" si="191"/>
        <v>2023</v>
      </c>
      <c r="C4093" t="str">
        <f t="shared" si="189"/>
        <v>2022-2023</v>
      </c>
      <c r="D4093" t="s">
        <v>148</v>
      </c>
      <c r="E4093" t="s">
        <v>108</v>
      </c>
      <c r="F4093" t="str">
        <f t="shared" si="190"/>
        <v>Victoria</v>
      </c>
      <c r="G4093" t="s">
        <v>45</v>
      </c>
      <c r="H4093">
        <v>3018</v>
      </c>
      <c r="I4093" t="s">
        <v>11</v>
      </c>
      <c r="J4093" t="s">
        <v>46</v>
      </c>
      <c r="K4093" t="s">
        <v>155</v>
      </c>
      <c r="L4093" t="s">
        <v>20</v>
      </c>
      <c r="M4093" s="5">
        <v>2052.5300000000007</v>
      </c>
    </row>
    <row r="4094" spans="1:13" x14ac:dyDescent="0.2">
      <c r="A4094" s="2">
        <v>44986</v>
      </c>
      <c r="B4094" s="3">
        <f t="shared" si="191"/>
        <v>2023</v>
      </c>
      <c r="C4094" t="str">
        <f t="shared" si="189"/>
        <v>2022-2023</v>
      </c>
      <c r="D4094" t="s">
        <v>147</v>
      </c>
      <c r="E4094" t="s">
        <v>146</v>
      </c>
      <c r="F4094" t="str">
        <f t="shared" si="190"/>
        <v>Victoria</v>
      </c>
      <c r="G4094" t="s">
        <v>45</v>
      </c>
      <c r="H4094">
        <v>3353</v>
      </c>
      <c r="I4094" t="s">
        <v>11</v>
      </c>
      <c r="J4094" t="s">
        <v>60</v>
      </c>
      <c r="K4094" t="s">
        <v>155</v>
      </c>
      <c r="L4094" t="s">
        <v>20</v>
      </c>
      <c r="M4094" s="5">
        <v>2054.2000000000003</v>
      </c>
    </row>
    <row r="4095" spans="1:13" x14ac:dyDescent="0.2">
      <c r="A4095" s="2">
        <v>45336</v>
      </c>
      <c r="B4095" s="3">
        <f t="shared" si="191"/>
        <v>2024</v>
      </c>
      <c r="C4095" t="str">
        <f t="shared" si="189"/>
        <v>2023-2024</v>
      </c>
      <c r="D4095" t="s">
        <v>147</v>
      </c>
      <c r="E4095" t="s">
        <v>42</v>
      </c>
      <c r="F4095" t="str">
        <f t="shared" si="190"/>
        <v>Queensland</v>
      </c>
      <c r="G4095" t="s">
        <v>35</v>
      </c>
      <c r="H4095">
        <v>4053</v>
      </c>
      <c r="I4095" t="s">
        <v>11</v>
      </c>
      <c r="J4095" t="s">
        <v>43</v>
      </c>
      <c r="K4095" t="s">
        <v>150</v>
      </c>
      <c r="L4095" t="s">
        <v>18</v>
      </c>
      <c r="M4095" s="5">
        <v>2064.2299999999996</v>
      </c>
    </row>
    <row r="4096" spans="1:13" x14ac:dyDescent="0.2">
      <c r="A4096" s="2">
        <v>45318</v>
      </c>
      <c r="B4096" s="3">
        <f t="shared" si="191"/>
        <v>2024</v>
      </c>
      <c r="C4096" t="str">
        <f t="shared" si="189"/>
        <v>2023-2024</v>
      </c>
      <c r="D4096" t="s">
        <v>147</v>
      </c>
      <c r="E4096" t="s">
        <v>135</v>
      </c>
      <c r="F4096" t="str">
        <f t="shared" si="190"/>
        <v>Victoria</v>
      </c>
      <c r="G4096" t="s">
        <v>45</v>
      </c>
      <c r="H4096">
        <v>3550</v>
      </c>
      <c r="I4096" t="s">
        <v>11</v>
      </c>
      <c r="J4096" t="s">
        <v>60</v>
      </c>
      <c r="K4096" t="s">
        <v>150</v>
      </c>
      <c r="L4096" t="s">
        <v>18</v>
      </c>
      <c r="M4096" s="5">
        <v>2070.02</v>
      </c>
    </row>
    <row r="4097" spans="1:13" x14ac:dyDescent="0.2">
      <c r="A4097" s="2">
        <v>45290</v>
      </c>
      <c r="B4097" s="3">
        <f t="shared" si="191"/>
        <v>2024</v>
      </c>
      <c r="C4097" t="str">
        <f t="shared" si="189"/>
        <v>2023-2024</v>
      </c>
      <c r="D4097" t="s">
        <v>147</v>
      </c>
      <c r="E4097" t="s">
        <v>132</v>
      </c>
      <c r="F4097" t="str">
        <f t="shared" si="190"/>
        <v>New South Wales</v>
      </c>
      <c r="G4097" t="s">
        <v>10</v>
      </c>
      <c r="H4097">
        <v>2800</v>
      </c>
      <c r="I4097" t="s">
        <v>11</v>
      </c>
      <c r="J4097" t="s">
        <v>25</v>
      </c>
      <c r="K4097" t="s">
        <v>154</v>
      </c>
      <c r="L4097" t="s">
        <v>14</v>
      </c>
      <c r="M4097" s="5">
        <v>2075.1999999999998</v>
      </c>
    </row>
    <row r="4098" spans="1:13" x14ac:dyDescent="0.2">
      <c r="A4098" s="2">
        <v>45047</v>
      </c>
      <c r="B4098" s="3">
        <f t="shared" si="191"/>
        <v>2023</v>
      </c>
      <c r="C4098" t="str">
        <f t="shared" ref="C4098:C4161" si="192">IF(MONTH(A4098) &gt;= 7, YEAR(A4098) &amp; "-" &amp; YEAR(A4098) + 1, YEAR(A4098) - 1 &amp; "-" &amp; YEAR(A4098))</f>
        <v>2022-2023</v>
      </c>
      <c r="D4098" t="s">
        <v>148</v>
      </c>
      <c r="E4098" t="s">
        <v>127</v>
      </c>
      <c r="F4098" t="str">
        <f t="shared" ref="F4098:F4161" si="193">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row>
    <row r="4099" spans="1:13" x14ac:dyDescent="0.2">
      <c r="A4099" s="2">
        <v>44972</v>
      </c>
      <c r="B4099" s="3">
        <f t="shared" ref="B4099:B4162" si="194">IF(MONTH(A4099)&gt;=7,YEAR(A4099)+1,YEAR(A4099))</f>
        <v>2023</v>
      </c>
      <c r="C4099" t="str">
        <f t="shared" si="192"/>
        <v>2022-2023</v>
      </c>
      <c r="D4099" t="s">
        <v>147</v>
      </c>
      <c r="E4099" t="s">
        <v>50</v>
      </c>
      <c r="F4099" t="str">
        <f t="shared" si="193"/>
        <v>Queensland</v>
      </c>
      <c r="G4099" t="s">
        <v>35</v>
      </c>
      <c r="H4099">
        <v>4703</v>
      </c>
      <c r="I4099" t="s">
        <v>11</v>
      </c>
      <c r="J4099" t="s">
        <v>51</v>
      </c>
      <c r="K4099" t="s">
        <v>150</v>
      </c>
      <c r="L4099" t="s">
        <v>18</v>
      </c>
      <c r="M4099" s="5">
        <v>2078.84</v>
      </c>
    </row>
    <row r="4100" spans="1:13" x14ac:dyDescent="0.2">
      <c r="A4100" s="2">
        <v>45192</v>
      </c>
      <c r="B4100" s="3">
        <f t="shared" si="194"/>
        <v>2024</v>
      </c>
      <c r="C4100" t="str">
        <f t="shared" si="192"/>
        <v>2023-2024</v>
      </c>
      <c r="D4100" t="s">
        <v>147</v>
      </c>
      <c r="E4100" t="s">
        <v>99</v>
      </c>
      <c r="F4100" t="str">
        <f t="shared" si="193"/>
        <v>Victoria</v>
      </c>
      <c r="G4100" t="s">
        <v>45</v>
      </c>
      <c r="H4100">
        <v>3148</v>
      </c>
      <c r="I4100" t="s">
        <v>11</v>
      </c>
      <c r="J4100" t="s">
        <v>63</v>
      </c>
      <c r="K4100" t="s">
        <v>157</v>
      </c>
      <c r="L4100" t="s">
        <v>22</v>
      </c>
      <c r="M4100" s="5">
        <v>2084.89</v>
      </c>
    </row>
    <row r="4101" spans="1:13" x14ac:dyDescent="0.2">
      <c r="A4101" s="2">
        <v>44968</v>
      </c>
      <c r="B4101" s="3">
        <f t="shared" si="194"/>
        <v>2023</v>
      </c>
      <c r="C4101" t="str">
        <f t="shared" si="192"/>
        <v>2022-2023</v>
      </c>
      <c r="D4101" t="s">
        <v>147</v>
      </c>
      <c r="E4101" t="s">
        <v>26</v>
      </c>
      <c r="F4101" t="str">
        <f t="shared" si="193"/>
        <v>New South Wales</v>
      </c>
      <c r="G4101" t="s">
        <v>10</v>
      </c>
      <c r="H4101">
        <v>2141</v>
      </c>
      <c r="I4101" t="s">
        <v>11</v>
      </c>
      <c r="J4101" t="s">
        <v>27</v>
      </c>
      <c r="K4101" t="s">
        <v>153</v>
      </c>
      <c r="L4101" t="s">
        <v>16</v>
      </c>
      <c r="M4101" s="5">
        <v>2088.8900000000003</v>
      </c>
    </row>
    <row r="4102" spans="1:13" x14ac:dyDescent="0.2">
      <c r="A4102" s="2">
        <v>45102</v>
      </c>
      <c r="B4102" s="3">
        <f t="shared" si="194"/>
        <v>2023</v>
      </c>
      <c r="C4102" t="str">
        <f t="shared" si="192"/>
        <v>2022-2023</v>
      </c>
      <c r="D4102" t="s">
        <v>147</v>
      </c>
      <c r="E4102" t="s">
        <v>82</v>
      </c>
      <c r="F4102" t="str">
        <f t="shared" si="193"/>
        <v>Queensland</v>
      </c>
      <c r="G4102" t="s">
        <v>35</v>
      </c>
      <c r="H4102">
        <v>4012</v>
      </c>
      <c r="I4102" t="s">
        <v>11</v>
      </c>
      <c r="J4102" t="s">
        <v>43</v>
      </c>
      <c r="K4102" t="s">
        <v>149</v>
      </c>
      <c r="L4102" t="s">
        <v>15</v>
      </c>
      <c r="M4102" s="5">
        <v>2096.44</v>
      </c>
    </row>
    <row r="4103" spans="1:13" x14ac:dyDescent="0.2">
      <c r="A4103" s="2">
        <v>45542</v>
      </c>
      <c r="B4103" s="3">
        <f t="shared" si="194"/>
        <v>2025</v>
      </c>
      <c r="C4103" t="str">
        <f t="shared" si="192"/>
        <v>2024-2025</v>
      </c>
      <c r="D4103" t="s">
        <v>148</v>
      </c>
      <c r="E4103" t="s">
        <v>40</v>
      </c>
      <c r="F4103" t="str">
        <f t="shared" si="193"/>
        <v>New South Wales</v>
      </c>
      <c r="G4103" t="s">
        <v>10</v>
      </c>
      <c r="H4103">
        <v>2116</v>
      </c>
      <c r="I4103" t="s">
        <v>11</v>
      </c>
      <c r="J4103" t="s">
        <v>27</v>
      </c>
      <c r="K4103" t="s">
        <v>150</v>
      </c>
      <c r="L4103" t="s">
        <v>18</v>
      </c>
      <c r="M4103" s="5">
        <v>2100.3100000000004</v>
      </c>
    </row>
    <row r="4104" spans="1:13" x14ac:dyDescent="0.2">
      <c r="A4104" s="2">
        <v>44958</v>
      </c>
      <c r="B4104" s="3">
        <f t="shared" si="194"/>
        <v>2023</v>
      </c>
      <c r="C4104" t="str">
        <f t="shared" si="192"/>
        <v>2022-2023</v>
      </c>
      <c r="D4104" t="s">
        <v>147</v>
      </c>
      <c r="E4104" t="s">
        <v>139</v>
      </c>
      <c r="F4104" t="str">
        <f t="shared" si="193"/>
        <v>New South Wales</v>
      </c>
      <c r="G4104" t="s">
        <v>10</v>
      </c>
      <c r="H4104">
        <v>2020</v>
      </c>
      <c r="I4104" t="s">
        <v>11</v>
      </c>
      <c r="J4104" t="s">
        <v>12</v>
      </c>
      <c r="K4104" t="s">
        <v>155</v>
      </c>
      <c r="L4104" t="s">
        <v>20</v>
      </c>
      <c r="M4104" s="5">
        <v>2102.9300000000007</v>
      </c>
    </row>
    <row r="4105" spans="1:13" x14ac:dyDescent="0.2">
      <c r="A4105" s="2">
        <v>44941</v>
      </c>
      <c r="B4105" s="3">
        <f t="shared" si="194"/>
        <v>2023</v>
      </c>
      <c r="C4105" t="str">
        <f t="shared" si="192"/>
        <v>2022-2023</v>
      </c>
      <c r="D4105" t="s">
        <v>147</v>
      </c>
      <c r="E4105" t="s">
        <v>117</v>
      </c>
      <c r="F4105" t="str">
        <f t="shared" si="193"/>
        <v>Queensland</v>
      </c>
      <c r="G4105" t="s">
        <v>35</v>
      </c>
      <c r="H4105">
        <v>4119</v>
      </c>
      <c r="I4105" t="s">
        <v>11</v>
      </c>
      <c r="J4105" t="s">
        <v>43</v>
      </c>
      <c r="K4105" t="s">
        <v>155</v>
      </c>
      <c r="L4105" t="s">
        <v>20</v>
      </c>
      <c r="M4105" s="5">
        <v>2104.5300000000007</v>
      </c>
    </row>
    <row r="4106" spans="1:13" x14ac:dyDescent="0.2">
      <c r="A4106" s="2">
        <v>45400</v>
      </c>
      <c r="B4106" s="3">
        <f t="shared" si="194"/>
        <v>2024</v>
      </c>
      <c r="C4106" t="str">
        <f t="shared" si="192"/>
        <v>2023-2024</v>
      </c>
      <c r="D4106" t="s">
        <v>147</v>
      </c>
      <c r="E4106" t="s">
        <v>64</v>
      </c>
      <c r="F4106" t="str">
        <f t="shared" si="193"/>
        <v>Victoria</v>
      </c>
      <c r="G4106" t="s">
        <v>45</v>
      </c>
      <c r="H4106">
        <v>3199</v>
      </c>
      <c r="I4106" t="s">
        <v>11</v>
      </c>
      <c r="J4106" t="s">
        <v>63</v>
      </c>
      <c r="K4106" t="s">
        <v>150</v>
      </c>
      <c r="L4106" t="s">
        <v>18</v>
      </c>
      <c r="M4106" s="5">
        <v>2109.84</v>
      </c>
    </row>
    <row r="4107" spans="1:13" x14ac:dyDescent="0.2">
      <c r="A4107" s="2">
        <v>45576</v>
      </c>
      <c r="B4107" s="3">
        <f t="shared" si="194"/>
        <v>2025</v>
      </c>
      <c r="C4107" t="str">
        <f t="shared" si="192"/>
        <v>2024-2025</v>
      </c>
      <c r="D4107" t="s">
        <v>147</v>
      </c>
      <c r="E4107" t="s">
        <v>92</v>
      </c>
      <c r="F4107" t="str">
        <f t="shared" si="193"/>
        <v>Queensland</v>
      </c>
      <c r="G4107" t="s">
        <v>35</v>
      </c>
      <c r="H4107">
        <v>4068</v>
      </c>
      <c r="I4107" t="s">
        <v>11</v>
      </c>
      <c r="J4107" t="s">
        <v>43</v>
      </c>
      <c r="K4107" t="s">
        <v>153</v>
      </c>
      <c r="L4107" t="s">
        <v>16</v>
      </c>
      <c r="M4107" s="5">
        <v>2111.92</v>
      </c>
    </row>
    <row r="4108" spans="1:13" x14ac:dyDescent="0.2">
      <c r="A4108" s="2">
        <v>45115</v>
      </c>
      <c r="B4108" s="3">
        <f t="shared" si="194"/>
        <v>2024</v>
      </c>
      <c r="C4108" t="str">
        <f t="shared" si="192"/>
        <v>2023-2024</v>
      </c>
      <c r="D4108" t="s">
        <v>148</v>
      </c>
      <c r="E4108" t="s">
        <v>146</v>
      </c>
      <c r="F4108" t="str">
        <f t="shared" si="193"/>
        <v>Victoria</v>
      </c>
      <c r="G4108" t="s">
        <v>45</v>
      </c>
      <c r="H4108">
        <v>3353</v>
      </c>
      <c r="I4108" t="s">
        <v>11</v>
      </c>
      <c r="J4108" t="s">
        <v>60</v>
      </c>
      <c r="K4108" t="s">
        <v>150</v>
      </c>
      <c r="L4108" t="s">
        <v>18</v>
      </c>
      <c r="M4108" s="5">
        <v>2117.17</v>
      </c>
    </row>
    <row r="4109" spans="1:13" x14ac:dyDescent="0.2">
      <c r="A4109" s="2">
        <v>45020</v>
      </c>
      <c r="B4109" s="3">
        <f t="shared" si="194"/>
        <v>2023</v>
      </c>
      <c r="C4109" t="str">
        <f t="shared" si="192"/>
        <v>2022-2023</v>
      </c>
      <c r="D4109" t="s">
        <v>147</v>
      </c>
      <c r="E4109" t="s">
        <v>145</v>
      </c>
      <c r="F4109" t="str">
        <f t="shared" si="193"/>
        <v>New South Wales</v>
      </c>
      <c r="G4109" t="s">
        <v>10</v>
      </c>
      <c r="H4109">
        <v>2101</v>
      </c>
      <c r="I4109" t="s">
        <v>11</v>
      </c>
      <c r="J4109" t="s">
        <v>27</v>
      </c>
      <c r="K4109" t="s">
        <v>150</v>
      </c>
      <c r="L4109" t="s">
        <v>18</v>
      </c>
      <c r="M4109" s="5">
        <v>2121.4</v>
      </c>
    </row>
    <row r="4110" spans="1:13" x14ac:dyDescent="0.2">
      <c r="A4110" s="2">
        <v>45032</v>
      </c>
      <c r="B4110" s="3">
        <f t="shared" si="194"/>
        <v>2023</v>
      </c>
      <c r="C4110" t="str">
        <f t="shared" si="192"/>
        <v>2022-2023</v>
      </c>
      <c r="D4110" t="s">
        <v>147</v>
      </c>
      <c r="E4110" t="s">
        <v>113</v>
      </c>
      <c r="F4110" t="str">
        <f t="shared" si="193"/>
        <v>Queensland</v>
      </c>
      <c r="G4110" t="s">
        <v>35</v>
      </c>
      <c r="H4110">
        <v>4215</v>
      </c>
      <c r="I4110" t="s">
        <v>11</v>
      </c>
      <c r="J4110" t="s">
        <v>104</v>
      </c>
      <c r="K4110" t="s">
        <v>155</v>
      </c>
      <c r="L4110" t="s">
        <v>20</v>
      </c>
      <c r="M4110" s="5">
        <v>2139.3100000000004</v>
      </c>
    </row>
    <row r="4111" spans="1:13" x14ac:dyDescent="0.2">
      <c r="A4111" s="2">
        <v>45486</v>
      </c>
      <c r="B4111" s="3">
        <f t="shared" si="194"/>
        <v>2025</v>
      </c>
      <c r="C4111" t="str">
        <f t="shared" si="192"/>
        <v>2024-2025</v>
      </c>
      <c r="D4111" t="s">
        <v>147</v>
      </c>
      <c r="E4111" t="s">
        <v>110</v>
      </c>
      <c r="F4111" t="str">
        <f t="shared" si="193"/>
        <v>Queensland</v>
      </c>
      <c r="G4111" t="s">
        <v>35</v>
      </c>
      <c r="H4111">
        <v>4680</v>
      </c>
      <c r="I4111" t="s">
        <v>11</v>
      </c>
      <c r="J4111" t="s">
        <v>51</v>
      </c>
      <c r="K4111" t="s">
        <v>150</v>
      </c>
      <c r="L4111" t="s">
        <v>18</v>
      </c>
      <c r="M4111" s="5">
        <v>2140.92</v>
      </c>
    </row>
    <row r="4112" spans="1:13" x14ac:dyDescent="0.2">
      <c r="A4112" s="2">
        <v>45254</v>
      </c>
      <c r="B4112" s="3">
        <f t="shared" si="194"/>
        <v>2024</v>
      </c>
      <c r="C4112" t="str">
        <f t="shared" si="192"/>
        <v>2023-2024</v>
      </c>
      <c r="D4112" t="s">
        <v>147</v>
      </c>
      <c r="E4112" t="s">
        <v>146</v>
      </c>
      <c r="F4112" t="str">
        <f t="shared" si="193"/>
        <v>Victoria</v>
      </c>
      <c r="G4112" t="s">
        <v>45</v>
      </c>
      <c r="H4112">
        <v>3353</v>
      </c>
      <c r="I4112" t="s">
        <v>11</v>
      </c>
      <c r="J4112" t="s">
        <v>60</v>
      </c>
      <c r="K4112" t="s">
        <v>154</v>
      </c>
      <c r="L4112" t="s">
        <v>14</v>
      </c>
      <c r="M4112" s="5">
        <v>2150.0699999999997</v>
      </c>
    </row>
    <row r="4113" spans="1:13" x14ac:dyDescent="0.2">
      <c r="A4113" s="2">
        <v>45396</v>
      </c>
      <c r="B4113" s="3">
        <f t="shared" si="194"/>
        <v>2024</v>
      </c>
      <c r="C4113" t="str">
        <f t="shared" si="192"/>
        <v>2023-2024</v>
      </c>
      <c r="D4113" t="s">
        <v>148</v>
      </c>
      <c r="E4113" t="s">
        <v>124</v>
      </c>
      <c r="F4113" t="str">
        <f t="shared" si="193"/>
        <v>New South Wales</v>
      </c>
      <c r="G4113" t="s">
        <v>10</v>
      </c>
      <c r="H4113">
        <v>2015</v>
      </c>
      <c r="I4113" t="s">
        <v>11</v>
      </c>
      <c r="J4113" t="s">
        <v>12</v>
      </c>
      <c r="K4113" t="s">
        <v>151</v>
      </c>
      <c r="L4113" t="s">
        <v>21</v>
      </c>
      <c r="M4113" s="5">
        <v>2150.67</v>
      </c>
    </row>
    <row r="4114" spans="1:13" x14ac:dyDescent="0.2">
      <c r="A4114" s="2">
        <v>45443</v>
      </c>
      <c r="B4114" s="3">
        <f t="shared" si="194"/>
        <v>2024</v>
      </c>
      <c r="C4114" t="str">
        <f t="shared" si="192"/>
        <v>2023-2024</v>
      </c>
      <c r="D4114" t="s">
        <v>147</v>
      </c>
      <c r="E4114" t="s">
        <v>59</v>
      </c>
      <c r="F4114" t="str">
        <f t="shared" si="193"/>
        <v>Victoria</v>
      </c>
      <c r="G4114" t="s">
        <v>45</v>
      </c>
      <c r="H4114">
        <v>3280</v>
      </c>
      <c r="I4114" t="s">
        <v>11</v>
      </c>
      <c r="J4114" t="s">
        <v>60</v>
      </c>
      <c r="K4114" t="s">
        <v>151</v>
      </c>
      <c r="L4114" t="s">
        <v>21</v>
      </c>
      <c r="M4114" s="5">
        <v>2151.63</v>
      </c>
    </row>
    <row r="4115" spans="1:13" x14ac:dyDescent="0.2">
      <c r="A4115" s="2">
        <v>45004</v>
      </c>
      <c r="B4115" s="3">
        <f t="shared" si="194"/>
        <v>2023</v>
      </c>
      <c r="C4115" t="str">
        <f t="shared" si="192"/>
        <v>2022-2023</v>
      </c>
      <c r="D4115" t="s">
        <v>147</v>
      </c>
      <c r="E4115" t="s">
        <v>57</v>
      </c>
      <c r="F4115" t="str">
        <f t="shared" si="193"/>
        <v>New South Wales</v>
      </c>
      <c r="G4115" t="s">
        <v>10</v>
      </c>
      <c r="H4115">
        <v>2560</v>
      </c>
      <c r="I4115" t="s">
        <v>11</v>
      </c>
      <c r="J4115" t="s">
        <v>58</v>
      </c>
      <c r="K4115" t="s">
        <v>150</v>
      </c>
      <c r="L4115" t="s">
        <v>18</v>
      </c>
      <c r="M4115" s="5">
        <v>2156.38</v>
      </c>
    </row>
    <row r="4116" spans="1:13" x14ac:dyDescent="0.2">
      <c r="A4116" s="2">
        <v>45431</v>
      </c>
      <c r="B4116" s="3">
        <f t="shared" si="194"/>
        <v>2024</v>
      </c>
      <c r="C4116" t="str">
        <f t="shared" si="192"/>
        <v>2023-2024</v>
      </c>
      <c r="D4116" t="s">
        <v>148</v>
      </c>
      <c r="E4116" t="s">
        <v>78</v>
      </c>
      <c r="F4116" t="str">
        <f t="shared" si="193"/>
        <v>New South Wales</v>
      </c>
      <c r="G4116" t="s">
        <v>10</v>
      </c>
      <c r="H4116">
        <v>2350</v>
      </c>
      <c r="I4116" t="s">
        <v>11</v>
      </c>
      <c r="J4116" t="s">
        <v>68</v>
      </c>
      <c r="K4116" t="s">
        <v>150</v>
      </c>
      <c r="L4116" t="s">
        <v>18</v>
      </c>
      <c r="M4116" s="5">
        <v>2156.83</v>
      </c>
    </row>
    <row r="4117" spans="1:13" x14ac:dyDescent="0.2">
      <c r="A4117" s="2">
        <v>44984</v>
      </c>
      <c r="B4117" s="3">
        <f t="shared" si="194"/>
        <v>2023</v>
      </c>
      <c r="C4117" t="str">
        <f t="shared" si="192"/>
        <v>2022-2023</v>
      </c>
      <c r="D4117" t="s">
        <v>147</v>
      </c>
      <c r="E4117" t="s">
        <v>140</v>
      </c>
      <c r="F4117" t="str">
        <f t="shared" si="193"/>
        <v>Tasmania</v>
      </c>
      <c r="G4117" t="s">
        <v>70</v>
      </c>
      <c r="H4117">
        <v>7320</v>
      </c>
      <c r="I4117" t="s">
        <v>11</v>
      </c>
      <c r="J4117" t="s">
        <v>71</v>
      </c>
      <c r="K4117" t="s">
        <v>150</v>
      </c>
      <c r="L4117" t="s">
        <v>18</v>
      </c>
      <c r="M4117" s="5">
        <v>2156.9399999999996</v>
      </c>
    </row>
    <row r="4118" spans="1:13" x14ac:dyDescent="0.2">
      <c r="A4118" s="2">
        <v>45265</v>
      </c>
      <c r="B4118" s="3">
        <f t="shared" si="194"/>
        <v>2024</v>
      </c>
      <c r="C4118" t="str">
        <f t="shared" si="192"/>
        <v>2023-2024</v>
      </c>
      <c r="D4118" t="s">
        <v>147</v>
      </c>
      <c r="E4118" t="s">
        <v>41</v>
      </c>
      <c r="F4118" t="str">
        <f t="shared" si="193"/>
        <v>New South Wales</v>
      </c>
      <c r="G4118" t="s">
        <v>10</v>
      </c>
      <c r="H4118">
        <v>2830</v>
      </c>
      <c r="I4118" t="s">
        <v>11</v>
      </c>
      <c r="J4118" t="s">
        <v>25</v>
      </c>
      <c r="K4118" t="s">
        <v>150</v>
      </c>
      <c r="L4118" t="s">
        <v>18</v>
      </c>
      <c r="M4118" s="5">
        <v>2169.37</v>
      </c>
    </row>
    <row r="4119" spans="1:13" x14ac:dyDescent="0.2">
      <c r="A4119" s="2">
        <v>45509</v>
      </c>
      <c r="B4119" s="3">
        <f t="shared" si="194"/>
        <v>2025</v>
      </c>
      <c r="C4119" t="str">
        <f t="shared" si="192"/>
        <v>2024-2025</v>
      </c>
      <c r="D4119" t="s">
        <v>147</v>
      </c>
      <c r="E4119" t="s">
        <v>65</v>
      </c>
      <c r="F4119" t="str">
        <f t="shared" si="193"/>
        <v>New South Wales</v>
      </c>
      <c r="G4119" t="s">
        <v>10</v>
      </c>
      <c r="H4119">
        <v>2541</v>
      </c>
      <c r="I4119" t="s">
        <v>11</v>
      </c>
      <c r="J4119" t="s">
        <v>58</v>
      </c>
      <c r="K4119" t="s">
        <v>155</v>
      </c>
      <c r="L4119" t="s">
        <v>20</v>
      </c>
      <c r="M4119" s="5">
        <v>2171.88</v>
      </c>
    </row>
    <row r="4120" spans="1:13" x14ac:dyDescent="0.2">
      <c r="A4120" s="2">
        <v>45496</v>
      </c>
      <c r="B4120" s="3">
        <f t="shared" si="194"/>
        <v>2025</v>
      </c>
      <c r="C4120" t="str">
        <f t="shared" si="192"/>
        <v>2024-2025</v>
      </c>
      <c r="D4120" t="s">
        <v>147</v>
      </c>
      <c r="E4120" t="s">
        <v>67</v>
      </c>
      <c r="F4120" t="str">
        <f t="shared" si="193"/>
        <v>New South Wales</v>
      </c>
      <c r="G4120" t="s">
        <v>10</v>
      </c>
      <c r="H4120">
        <v>2478</v>
      </c>
      <c r="I4120" t="s">
        <v>11</v>
      </c>
      <c r="J4120" t="s">
        <v>68</v>
      </c>
      <c r="K4120" t="s">
        <v>151</v>
      </c>
      <c r="L4120" t="s">
        <v>21</v>
      </c>
      <c r="M4120" s="5">
        <v>2181.59</v>
      </c>
    </row>
    <row r="4121" spans="1:13" x14ac:dyDescent="0.2">
      <c r="A4121" s="2">
        <v>45576</v>
      </c>
      <c r="B4121" s="3">
        <f t="shared" si="194"/>
        <v>2025</v>
      </c>
      <c r="C4121" t="str">
        <f t="shared" si="192"/>
        <v>2024-2025</v>
      </c>
      <c r="D4121" t="s">
        <v>148</v>
      </c>
      <c r="E4121" t="s">
        <v>100</v>
      </c>
      <c r="F4121" t="str">
        <f t="shared" si="193"/>
        <v>Western Australia</v>
      </c>
      <c r="G4121" t="s">
        <v>48</v>
      </c>
      <c r="H4121">
        <v>6021</v>
      </c>
      <c r="I4121" t="s">
        <v>11</v>
      </c>
      <c r="J4121" t="s">
        <v>49</v>
      </c>
      <c r="K4121" t="s">
        <v>150</v>
      </c>
      <c r="L4121" t="s">
        <v>18</v>
      </c>
      <c r="M4121" s="5">
        <v>2190.23</v>
      </c>
    </row>
    <row r="4122" spans="1:13" x14ac:dyDescent="0.2">
      <c r="A4122" s="2">
        <v>45596</v>
      </c>
      <c r="B4122" s="3">
        <f t="shared" si="194"/>
        <v>2025</v>
      </c>
      <c r="C4122" t="str">
        <f t="shared" si="192"/>
        <v>2024-2025</v>
      </c>
      <c r="D4122" t="s">
        <v>147</v>
      </c>
      <c r="E4122" t="s">
        <v>65</v>
      </c>
      <c r="F4122" t="str">
        <f t="shared" si="193"/>
        <v>New South Wales</v>
      </c>
      <c r="G4122" t="s">
        <v>10</v>
      </c>
      <c r="H4122">
        <v>2541</v>
      </c>
      <c r="I4122" t="s">
        <v>11</v>
      </c>
      <c r="J4122" t="s">
        <v>58</v>
      </c>
      <c r="K4122" t="s">
        <v>151</v>
      </c>
      <c r="L4122" t="s">
        <v>21</v>
      </c>
      <c r="M4122" s="5">
        <v>2200.87</v>
      </c>
    </row>
    <row r="4123" spans="1:13" x14ac:dyDescent="0.2">
      <c r="A4123" s="2">
        <v>45343</v>
      </c>
      <c r="B4123" s="3">
        <f t="shared" si="194"/>
        <v>2024</v>
      </c>
      <c r="C4123" t="str">
        <f t="shared" si="192"/>
        <v>2023-2024</v>
      </c>
      <c r="D4123" t="s">
        <v>147</v>
      </c>
      <c r="E4123" t="s">
        <v>135</v>
      </c>
      <c r="F4123" t="str">
        <f t="shared" si="193"/>
        <v>Victoria</v>
      </c>
      <c r="G4123" t="s">
        <v>45</v>
      </c>
      <c r="H4123">
        <v>3550</v>
      </c>
      <c r="I4123" t="s">
        <v>11</v>
      </c>
      <c r="J4123" t="s">
        <v>60</v>
      </c>
      <c r="K4123" t="s">
        <v>155</v>
      </c>
      <c r="L4123" t="s">
        <v>20</v>
      </c>
      <c r="M4123" s="5">
        <v>2202.71</v>
      </c>
    </row>
    <row r="4124" spans="1:13" x14ac:dyDescent="0.2">
      <c r="A4124" s="2">
        <v>45278</v>
      </c>
      <c r="B4124" s="3">
        <f t="shared" si="194"/>
        <v>2024</v>
      </c>
      <c r="C4124" t="str">
        <f t="shared" si="192"/>
        <v>2023-2024</v>
      </c>
      <c r="D4124" t="s">
        <v>147</v>
      </c>
      <c r="E4124" t="s">
        <v>139</v>
      </c>
      <c r="F4124" t="str">
        <f t="shared" si="193"/>
        <v>New South Wales</v>
      </c>
      <c r="G4124" t="s">
        <v>10</v>
      </c>
      <c r="H4124">
        <v>2020</v>
      </c>
      <c r="I4124" t="s">
        <v>11</v>
      </c>
      <c r="J4124" t="s">
        <v>12</v>
      </c>
      <c r="K4124" t="s">
        <v>152</v>
      </c>
      <c r="L4124" t="s">
        <v>13</v>
      </c>
      <c r="M4124" s="5">
        <v>2210.1600000000008</v>
      </c>
    </row>
    <row r="4125" spans="1:13" x14ac:dyDescent="0.2">
      <c r="A4125" s="2">
        <v>45367</v>
      </c>
      <c r="B4125" s="3">
        <f t="shared" si="194"/>
        <v>2024</v>
      </c>
      <c r="C4125" t="str">
        <f t="shared" si="192"/>
        <v>2023-2024</v>
      </c>
      <c r="D4125" t="s">
        <v>147</v>
      </c>
      <c r="E4125" t="s">
        <v>28</v>
      </c>
      <c r="F4125" t="str">
        <f t="shared" si="193"/>
        <v>Northern Territory</v>
      </c>
      <c r="G4125" t="s">
        <v>29</v>
      </c>
      <c r="H4125">
        <v>800</v>
      </c>
      <c r="I4125" t="s">
        <v>11</v>
      </c>
      <c r="J4125" t="s">
        <v>30</v>
      </c>
      <c r="K4125" t="s">
        <v>150</v>
      </c>
      <c r="L4125" t="s">
        <v>18</v>
      </c>
      <c r="M4125" s="5">
        <v>2210.5899999999997</v>
      </c>
    </row>
    <row r="4126" spans="1:13" x14ac:dyDescent="0.2">
      <c r="A4126" s="2">
        <v>45436</v>
      </c>
      <c r="B4126" s="3">
        <f t="shared" si="194"/>
        <v>2024</v>
      </c>
      <c r="C4126" t="str">
        <f t="shared" si="192"/>
        <v>2023-2024</v>
      </c>
      <c r="D4126" t="s">
        <v>147</v>
      </c>
      <c r="E4126" t="s">
        <v>103</v>
      </c>
      <c r="F4126" t="str">
        <f t="shared" si="193"/>
        <v>Queensland</v>
      </c>
      <c r="G4126" t="s">
        <v>35</v>
      </c>
      <c r="H4126">
        <v>4509</v>
      </c>
      <c r="I4126" t="s">
        <v>11</v>
      </c>
      <c r="J4126" t="s">
        <v>104</v>
      </c>
      <c r="K4126" t="s">
        <v>155</v>
      </c>
      <c r="L4126" t="s">
        <v>20</v>
      </c>
      <c r="M4126" s="5">
        <v>2217.2600000000007</v>
      </c>
    </row>
    <row r="4127" spans="1:13" x14ac:dyDescent="0.2">
      <c r="A4127" s="2">
        <v>45389</v>
      </c>
      <c r="B4127" s="3">
        <f t="shared" si="194"/>
        <v>2024</v>
      </c>
      <c r="C4127" t="str">
        <f t="shared" si="192"/>
        <v>2023-2024</v>
      </c>
      <c r="D4127" t="s">
        <v>147</v>
      </c>
      <c r="E4127" t="s">
        <v>138</v>
      </c>
      <c r="F4127" t="str">
        <f t="shared" si="193"/>
        <v>Queensland</v>
      </c>
      <c r="G4127" t="s">
        <v>35</v>
      </c>
      <c r="H4127">
        <v>4558</v>
      </c>
      <c r="I4127" t="s">
        <v>11</v>
      </c>
      <c r="J4127" t="s">
        <v>120</v>
      </c>
      <c r="K4127" t="s">
        <v>154</v>
      </c>
      <c r="L4127" t="s">
        <v>14</v>
      </c>
      <c r="M4127" s="5">
        <v>2248.13</v>
      </c>
    </row>
    <row r="4128" spans="1:13" x14ac:dyDescent="0.2">
      <c r="A4128" s="2">
        <v>45347</v>
      </c>
      <c r="B4128" s="3">
        <f t="shared" si="194"/>
        <v>2024</v>
      </c>
      <c r="C4128" t="str">
        <f t="shared" si="192"/>
        <v>2023-2024</v>
      </c>
      <c r="D4128" t="s">
        <v>147</v>
      </c>
      <c r="E4128" t="s">
        <v>37</v>
      </c>
      <c r="F4128" t="str">
        <f t="shared" si="193"/>
        <v>South Australia</v>
      </c>
      <c r="G4128" t="s">
        <v>32</v>
      </c>
      <c r="H4128">
        <v>5607</v>
      </c>
      <c r="I4128" t="s">
        <v>11</v>
      </c>
      <c r="J4128" t="s">
        <v>38</v>
      </c>
      <c r="K4128" t="s">
        <v>150</v>
      </c>
      <c r="L4128" t="s">
        <v>18</v>
      </c>
      <c r="M4128" s="5">
        <v>2257.4</v>
      </c>
    </row>
    <row r="4129" spans="1:13" x14ac:dyDescent="0.2">
      <c r="A4129" s="2">
        <v>45285</v>
      </c>
      <c r="B4129" s="3">
        <f t="shared" si="194"/>
        <v>2024</v>
      </c>
      <c r="C4129" t="str">
        <f t="shared" si="192"/>
        <v>2023-2024</v>
      </c>
      <c r="D4129" t="s">
        <v>147</v>
      </c>
      <c r="E4129" t="s">
        <v>42</v>
      </c>
      <c r="F4129" t="str">
        <f t="shared" si="193"/>
        <v>Queensland</v>
      </c>
      <c r="G4129" t="s">
        <v>35</v>
      </c>
      <c r="H4129">
        <v>4053</v>
      </c>
      <c r="I4129" t="s">
        <v>11</v>
      </c>
      <c r="J4129" t="s">
        <v>43</v>
      </c>
      <c r="K4129" t="s">
        <v>150</v>
      </c>
      <c r="L4129" t="s">
        <v>18</v>
      </c>
      <c r="M4129" s="5">
        <v>2265.1299999999997</v>
      </c>
    </row>
    <row r="4130" spans="1:13" x14ac:dyDescent="0.2">
      <c r="A4130" s="2">
        <v>45369</v>
      </c>
      <c r="B4130" s="3">
        <f t="shared" si="194"/>
        <v>2024</v>
      </c>
      <c r="C4130" t="str">
        <f t="shared" si="192"/>
        <v>2023-2024</v>
      </c>
      <c r="D4130" t="s">
        <v>147</v>
      </c>
      <c r="E4130" t="s">
        <v>136</v>
      </c>
      <c r="F4130" t="str">
        <f t="shared" si="193"/>
        <v>Victoria</v>
      </c>
      <c r="G4130" t="s">
        <v>45</v>
      </c>
      <c r="H4130">
        <v>3175</v>
      </c>
      <c r="I4130" t="s">
        <v>11</v>
      </c>
      <c r="J4130" t="s">
        <v>63</v>
      </c>
      <c r="K4130" t="s">
        <v>155</v>
      </c>
      <c r="L4130" t="s">
        <v>20</v>
      </c>
      <c r="M4130" s="5">
        <v>2268.6199999999994</v>
      </c>
    </row>
    <row r="4131" spans="1:13" x14ac:dyDescent="0.2">
      <c r="A4131" s="2">
        <v>45197</v>
      </c>
      <c r="B4131" s="3">
        <f t="shared" si="194"/>
        <v>2024</v>
      </c>
      <c r="C4131" t="str">
        <f t="shared" si="192"/>
        <v>2023-2024</v>
      </c>
      <c r="D4131" t="s">
        <v>147</v>
      </c>
      <c r="E4131" t="s">
        <v>89</v>
      </c>
      <c r="F4131" t="str">
        <f t="shared" si="193"/>
        <v>Queensland</v>
      </c>
      <c r="G4131" t="s">
        <v>35</v>
      </c>
      <c r="H4131">
        <v>4655</v>
      </c>
      <c r="I4131" t="s">
        <v>11</v>
      </c>
      <c r="J4131" t="s">
        <v>51</v>
      </c>
      <c r="K4131" t="s">
        <v>150</v>
      </c>
      <c r="L4131" t="s">
        <v>18</v>
      </c>
      <c r="M4131" s="5">
        <v>2275</v>
      </c>
    </row>
    <row r="4132" spans="1:13" x14ac:dyDescent="0.2">
      <c r="A4132" s="2">
        <v>45037</v>
      </c>
      <c r="B4132" s="3">
        <f t="shared" si="194"/>
        <v>2023</v>
      </c>
      <c r="C4132" t="str">
        <f t="shared" si="192"/>
        <v>2022-2023</v>
      </c>
      <c r="D4132" t="s">
        <v>147</v>
      </c>
      <c r="E4132" t="s">
        <v>118</v>
      </c>
      <c r="F4132" t="str">
        <f t="shared" si="193"/>
        <v>New South Wales</v>
      </c>
      <c r="G4132" t="s">
        <v>10</v>
      </c>
      <c r="H4132">
        <v>2158</v>
      </c>
      <c r="I4132" t="s">
        <v>11</v>
      </c>
      <c r="J4132" t="s">
        <v>27</v>
      </c>
      <c r="K4132" t="s">
        <v>149</v>
      </c>
      <c r="L4132" t="s">
        <v>15</v>
      </c>
      <c r="M4132" s="5">
        <v>2283.9499999999998</v>
      </c>
    </row>
    <row r="4133" spans="1:13" x14ac:dyDescent="0.2">
      <c r="A4133" s="2">
        <v>45177</v>
      </c>
      <c r="B4133" s="3">
        <f t="shared" si="194"/>
        <v>2024</v>
      </c>
      <c r="C4133" t="str">
        <f t="shared" si="192"/>
        <v>2023-2024</v>
      </c>
      <c r="D4133" t="s">
        <v>147</v>
      </c>
      <c r="E4133" t="s">
        <v>54</v>
      </c>
      <c r="F4133" t="str">
        <f t="shared" si="193"/>
        <v>Victoria</v>
      </c>
      <c r="G4133" t="s">
        <v>45</v>
      </c>
      <c r="H4133">
        <v>3977</v>
      </c>
      <c r="I4133" t="s">
        <v>11</v>
      </c>
      <c r="J4133" t="s">
        <v>55</v>
      </c>
      <c r="K4133" t="s">
        <v>150</v>
      </c>
      <c r="L4133" t="s">
        <v>18</v>
      </c>
      <c r="M4133" s="5">
        <v>2302.0500000000002</v>
      </c>
    </row>
    <row r="4134" spans="1:13" x14ac:dyDescent="0.2">
      <c r="A4134" s="2">
        <v>45254</v>
      </c>
      <c r="B4134" s="3">
        <f t="shared" si="194"/>
        <v>2024</v>
      </c>
      <c r="C4134" t="str">
        <f t="shared" si="192"/>
        <v>2023-2024</v>
      </c>
      <c r="D4134" t="s">
        <v>147</v>
      </c>
      <c r="E4134" t="s">
        <v>9</v>
      </c>
      <c r="F4134" t="str">
        <f t="shared" si="193"/>
        <v>New South Wales</v>
      </c>
      <c r="G4134" t="s">
        <v>10</v>
      </c>
      <c r="H4134">
        <v>2067</v>
      </c>
      <c r="I4134" t="s">
        <v>11</v>
      </c>
      <c r="J4134" t="s">
        <v>12</v>
      </c>
      <c r="K4134" t="s">
        <v>151</v>
      </c>
      <c r="L4134" t="s">
        <v>21</v>
      </c>
      <c r="M4134" s="5">
        <v>2324.2400000000002</v>
      </c>
    </row>
    <row r="4135" spans="1:13" x14ac:dyDescent="0.2">
      <c r="A4135" s="2">
        <v>45023</v>
      </c>
      <c r="B4135" s="3">
        <f t="shared" si="194"/>
        <v>2023</v>
      </c>
      <c r="C4135" t="str">
        <f t="shared" si="192"/>
        <v>2022-2023</v>
      </c>
      <c r="D4135" t="s">
        <v>147</v>
      </c>
      <c r="E4135" t="s">
        <v>99</v>
      </c>
      <c r="F4135" t="str">
        <f t="shared" si="193"/>
        <v>Victoria</v>
      </c>
      <c r="G4135" t="s">
        <v>45</v>
      </c>
      <c r="H4135">
        <v>3148</v>
      </c>
      <c r="I4135" t="s">
        <v>11</v>
      </c>
      <c r="J4135" t="s">
        <v>63</v>
      </c>
      <c r="K4135" t="s">
        <v>155</v>
      </c>
      <c r="L4135" t="s">
        <v>20</v>
      </c>
      <c r="M4135" s="5">
        <v>2327.4299999999998</v>
      </c>
    </row>
    <row r="4136" spans="1:13" x14ac:dyDescent="0.2">
      <c r="A4136" s="2">
        <v>45560</v>
      </c>
      <c r="B4136" s="3">
        <f t="shared" si="194"/>
        <v>2025</v>
      </c>
      <c r="C4136" t="str">
        <f t="shared" si="192"/>
        <v>2024-2025</v>
      </c>
      <c r="D4136" t="s">
        <v>147</v>
      </c>
      <c r="E4136" t="s">
        <v>112</v>
      </c>
      <c r="F4136" t="str">
        <f t="shared" si="193"/>
        <v>Victoria</v>
      </c>
      <c r="G4136" t="s">
        <v>45</v>
      </c>
      <c r="H4136">
        <v>3076</v>
      </c>
      <c r="I4136" t="s">
        <v>11</v>
      </c>
      <c r="J4136" t="s">
        <v>46</v>
      </c>
      <c r="K4136" t="s">
        <v>154</v>
      </c>
      <c r="L4136" t="s">
        <v>14</v>
      </c>
      <c r="M4136" s="5">
        <v>2327.5600000000004</v>
      </c>
    </row>
    <row r="4137" spans="1:13" x14ac:dyDescent="0.2">
      <c r="A4137" s="2">
        <v>45439</v>
      </c>
      <c r="B4137" s="3">
        <f t="shared" si="194"/>
        <v>2024</v>
      </c>
      <c r="C4137" t="str">
        <f t="shared" si="192"/>
        <v>2023-2024</v>
      </c>
      <c r="D4137" t="s">
        <v>147</v>
      </c>
      <c r="E4137" t="s">
        <v>139</v>
      </c>
      <c r="F4137" t="str">
        <f t="shared" si="193"/>
        <v>New South Wales</v>
      </c>
      <c r="G4137" t="s">
        <v>10</v>
      </c>
      <c r="H4137">
        <v>2020</v>
      </c>
      <c r="I4137" t="s">
        <v>11</v>
      </c>
      <c r="J4137" t="s">
        <v>12</v>
      </c>
      <c r="K4137" t="s">
        <v>150</v>
      </c>
      <c r="L4137" t="s">
        <v>18</v>
      </c>
      <c r="M4137" s="5">
        <v>2329.8199999999997</v>
      </c>
    </row>
    <row r="4138" spans="1:13" x14ac:dyDescent="0.2">
      <c r="A4138" s="2">
        <v>44962</v>
      </c>
      <c r="B4138" s="3">
        <f t="shared" si="194"/>
        <v>2023</v>
      </c>
      <c r="C4138" t="str">
        <f t="shared" si="192"/>
        <v>2022-2023</v>
      </c>
      <c r="D4138" t="s">
        <v>147</v>
      </c>
      <c r="E4138" t="s">
        <v>57</v>
      </c>
      <c r="F4138" t="str">
        <f t="shared" si="193"/>
        <v>New South Wales</v>
      </c>
      <c r="G4138" t="s">
        <v>10</v>
      </c>
      <c r="H4138">
        <v>2560</v>
      </c>
      <c r="I4138" t="s">
        <v>11</v>
      </c>
      <c r="J4138" t="s">
        <v>58</v>
      </c>
      <c r="K4138" t="s">
        <v>153</v>
      </c>
      <c r="L4138" t="s">
        <v>16</v>
      </c>
      <c r="M4138" s="5">
        <v>2330.86</v>
      </c>
    </row>
    <row r="4139" spans="1:13" x14ac:dyDescent="0.2">
      <c r="A4139" s="2">
        <v>45387</v>
      </c>
      <c r="B4139" s="3">
        <f t="shared" si="194"/>
        <v>2024</v>
      </c>
      <c r="C4139" t="str">
        <f t="shared" si="192"/>
        <v>2023-2024</v>
      </c>
      <c r="D4139" t="s">
        <v>147</v>
      </c>
      <c r="E4139" t="s">
        <v>95</v>
      </c>
      <c r="F4139" t="str">
        <f t="shared" si="193"/>
        <v>Victoria</v>
      </c>
      <c r="G4139" t="s">
        <v>45</v>
      </c>
      <c r="H4139">
        <v>3931</v>
      </c>
      <c r="I4139" t="s">
        <v>11</v>
      </c>
      <c r="J4139" t="s">
        <v>55</v>
      </c>
      <c r="K4139" t="s">
        <v>150</v>
      </c>
      <c r="L4139" t="s">
        <v>18</v>
      </c>
      <c r="M4139" s="5">
        <v>2333.7799999999997</v>
      </c>
    </row>
    <row r="4140" spans="1:13" x14ac:dyDescent="0.2">
      <c r="A4140" s="2">
        <v>44988</v>
      </c>
      <c r="B4140" s="3">
        <f t="shared" si="194"/>
        <v>2023</v>
      </c>
      <c r="C4140" t="str">
        <f t="shared" si="192"/>
        <v>2022-2023</v>
      </c>
      <c r="D4140" t="s">
        <v>148</v>
      </c>
      <c r="E4140" t="s">
        <v>40</v>
      </c>
      <c r="F4140" t="str">
        <f t="shared" si="193"/>
        <v>New South Wales</v>
      </c>
      <c r="G4140" t="s">
        <v>10</v>
      </c>
      <c r="H4140">
        <v>2116</v>
      </c>
      <c r="I4140" t="s">
        <v>11</v>
      </c>
      <c r="J4140" t="s">
        <v>27</v>
      </c>
      <c r="K4140" t="s">
        <v>152</v>
      </c>
      <c r="L4140" t="s">
        <v>13</v>
      </c>
      <c r="M4140" s="5">
        <v>2342.4600000000005</v>
      </c>
    </row>
    <row r="4141" spans="1:13" x14ac:dyDescent="0.2">
      <c r="A4141" s="2">
        <v>45136</v>
      </c>
      <c r="B4141" s="3">
        <f t="shared" si="194"/>
        <v>2024</v>
      </c>
      <c r="C4141" t="str">
        <f t="shared" si="192"/>
        <v>2023-2024</v>
      </c>
      <c r="D4141" t="s">
        <v>148</v>
      </c>
      <c r="E4141" t="s">
        <v>78</v>
      </c>
      <c r="F4141" t="str">
        <f t="shared" si="193"/>
        <v>New South Wales</v>
      </c>
      <c r="G4141" t="s">
        <v>10</v>
      </c>
      <c r="H4141">
        <v>2350</v>
      </c>
      <c r="I4141" t="s">
        <v>11</v>
      </c>
      <c r="J4141" t="s">
        <v>68</v>
      </c>
      <c r="K4141" t="s">
        <v>153</v>
      </c>
      <c r="L4141" t="s">
        <v>16</v>
      </c>
      <c r="M4141" s="5">
        <v>2346.41</v>
      </c>
    </row>
    <row r="4142" spans="1:13" x14ac:dyDescent="0.2">
      <c r="A4142" s="2">
        <v>45121</v>
      </c>
      <c r="B4142" s="3">
        <f t="shared" si="194"/>
        <v>2024</v>
      </c>
      <c r="C4142" t="str">
        <f t="shared" si="192"/>
        <v>2023-2024</v>
      </c>
      <c r="D4142" t="s">
        <v>148</v>
      </c>
      <c r="E4142" t="s">
        <v>44</v>
      </c>
      <c r="F4142" t="str">
        <f t="shared" si="193"/>
        <v>Victoria</v>
      </c>
      <c r="G4142" t="s">
        <v>45</v>
      </c>
      <c r="H4142">
        <v>3066</v>
      </c>
      <c r="I4142" t="s">
        <v>11</v>
      </c>
      <c r="J4142" t="s">
        <v>46</v>
      </c>
      <c r="K4142" t="s">
        <v>150</v>
      </c>
      <c r="L4142" t="s">
        <v>18</v>
      </c>
      <c r="M4142" s="5">
        <v>2351.94</v>
      </c>
    </row>
    <row r="4143" spans="1:13" x14ac:dyDescent="0.2">
      <c r="A4143" s="2">
        <v>45451</v>
      </c>
      <c r="B4143" s="3">
        <f t="shared" si="194"/>
        <v>2024</v>
      </c>
      <c r="C4143" t="str">
        <f t="shared" si="192"/>
        <v>2023-2024</v>
      </c>
      <c r="D4143" t="s">
        <v>148</v>
      </c>
      <c r="E4143" t="s">
        <v>87</v>
      </c>
      <c r="F4143" t="str">
        <f t="shared" si="193"/>
        <v>New South Wales</v>
      </c>
      <c r="G4143" t="s">
        <v>10</v>
      </c>
      <c r="H4143">
        <v>2790</v>
      </c>
      <c r="I4143" t="s">
        <v>11</v>
      </c>
      <c r="J4143" t="s">
        <v>25</v>
      </c>
      <c r="K4143" t="s">
        <v>153</v>
      </c>
      <c r="L4143" t="s">
        <v>16</v>
      </c>
      <c r="M4143" s="5">
        <v>2356.7299999999996</v>
      </c>
    </row>
    <row r="4144" spans="1:13" x14ac:dyDescent="0.2">
      <c r="A4144" s="2">
        <v>45185</v>
      </c>
      <c r="B4144" s="3">
        <f t="shared" si="194"/>
        <v>2024</v>
      </c>
      <c r="C4144" t="str">
        <f t="shared" si="192"/>
        <v>2023-2024</v>
      </c>
      <c r="D4144" t="s">
        <v>147</v>
      </c>
      <c r="E4144" t="s">
        <v>103</v>
      </c>
      <c r="F4144" t="str">
        <f t="shared" si="193"/>
        <v>Queensland</v>
      </c>
      <c r="G4144" t="s">
        <v>35</v>
      </c>
      <c r="H4144">
        <v>4509</v>
      </c>
      <c r="I4144" t="s">
        <v>11</v>
      </c>
      <c r="J4144" t="s">
        <v>104</v>
      </c>
      <c r="K4144" t="s">
        <v>151</v>
      </c>
      <c r="L4144" t="s">
        <v>21</v>
      </c>
      <c r="M4144" s="5">
        <v>2366.3100000000004</v>
      </c>
    </row>
    <row r="4145" spans="1:13" x14ac:dyDescent="0.2">
      <c r="A4145" s="2">
        <v>45299</v>
      </c>
      <c r="B4145" s="3">
        <f t="shared" si="194"/>
        <v>2024</v>
      </c>
      <c r="C4145" t="str">
        <f t="shared" si="192"/>
        <v>2023-2024</v>
      </c>
      <c r="D4145" t="s">
        <v>147</v>
      </c>
      <c r="E4145" t="s">
        <v>102</v>
      </c>
      <c r="F4145" t="str">
        <f t="shared" si="193"/>
        <v>Queensland</v>
      </c>
      <c r="G4145" t="s">
        <v>35</v>
      </c>
      <c r="H4145">
        <v>4870</v>
      </c>
      <c r="I4145" t="s">
        <v>11</v>
      </c>
      <c r="J4145" t="s">
        <v>36</v>
      </c>
      <c r="K4145" t="s">
        <v>150</v>
      </c>
      <c r="L4145" t="s">
        <v>18</v>
      </c>
      <c r="M4145" s="5">
        <v>2367.54</v>
      </c>
    </row>
    <row r="4146" spans="1:13" x14ac:dyDescent="0.2">
      <c r="A4146" s="2">
        <v>45583</v>
      </c>
      <c r="B4146" s="3">
        <f t="shared" si="194"/>
        <v>2025</v>
      </c>
      <c r="C4146" t="str">
        <f t="shared" si="192"/>
        <v>2024-2025</v>
      </c>
      <c r="D4146" t="s">
        <v>147</v>
      </c>
      <c r="E4146" t="s">
        <v>75</v>
      </c>
      <c r="F4146" t="str">
        <f t="shared" si="193"/>
        <v>Victoria</v>
      </c>
      <c r="G4146" t="s">
        <v>45</v>
      </c>
      <c r="H4146">
        <v>3630</v>
      </c>
      <c r="I4146" t="s">
        <v>11</v>
      </c>
      <c r="J4146" t="s">
        <v>55</v>
      </c>
      <c r="K4146" t="s">
        <v>150</v>
      </c>
      <c r="L4146" t="s">
        <v>18</v>
      </c>
      <c r="M4146" s="5">
        <v>2385.3700000000003</v>
      </c>
    </row>
    <row r="4147" spans="1:13" x14ac:dyDescent="0.2">
      <c r="A4147" s="2">
        <v>45561</v>
      </c>
      <c r="B4147" s="3">
        <f t="shared" si="194"/>
        <v>2025</v>
      </c>
      <c r="C4147" t="str">
        <f t="shared" si="192"/>
        <v>2024-2025</v>
      </c>
      <c r="D4147" t="s">
        <v>147</v>
      </c>
      <c r="E4147" t="s">
        <v>53</v>
      </c>
      <c r="F4147" t="str">
        <f t="shared" si="193"/>
        <v>South Australia</v>
      </c>
      <c r="G4147" t="s">
        <v>32</v>
      </c>
      <c r="H4147">
        <v>5082</v>
      </c>
      <c r="I4147" t="s">
        <v>11</v>
      </c>
      <c r="J4147" t="s">
        <v>33</v>
      </c>
      <c r="K4147" t="s">
        <v>150</v>
      </c>
      <c r="L4147" t="s">
        <v>18</v>
      </c>
      <c r="M4147" s="5">
        <v>2390.21</v>
      </c>
    </row>
    <row r="4148" spans="1:13" x14ac:dyDescent="0.2">
      <c r="A4148" s="2">
        <v>45332</v>
      </c>
      <c r="B4148" s="3">
        <f t="shared" si="194"/>
        <v>2024</v>
      </c>
      <c r="C4148" t="str">
        <f t="shared" si="192"/>
        <v>2023-2024</v>
      </c>
      <c r="D4148" t="s">
        <v>147</v>
      </c>
      <c r="E4148" t="s">
        <v>65</v>
      </c>
      <c r="F4148" t="str">
        <f t="shared" si="193"/>
        <v>New South Wales</v>
      </c>
      <c r="G4148" t="s">
        <v>10</v>
      </c>
      <c r="H4148">
        <v>2541</v>
      </c>
      <c r="I4148" t="s">
        <v>11</v>
      </c>
      <c r="J4148" t="s">
        <v>58</v>
      </c>
      <c r="K4148" t="s">
        <v>150</v>
      </c>
      <c r="L4148" t="s">
        <v>18</v>
      </c>
      <c r="M4148" s="5">
        <v>2394.2199999999993</v>
      </c>
    </row>
    <row r="4149" spans="1:13" x14ac:dyDescent="0.2">
      <c r="A4149" s="2">
        <v>45039</v>
      </c>
      <c r="B4149" s="3">
        <f t="shared" si="194"/>
        <v>2023</v>
      </c>
      <c r="C4149" t="str">
        <f t="shared" si="192"/>
        <v>2022-2023</v>
      </c>
      <c r="D4149" t="s">
        <v>147</v>
      </c>
      <c r="E4149" t="s">
        <v>113</v>
      </c>
      <c r="F4149" t="str">
        <f t="shared" si="193"/>
        <v>Queensland</v>
      </c>
      <c r="G4149" t="s">
        <v>35</v>
      </c>
      <c r="H4149">
        <v>4215</v>
      </c>
      <c r="I4149" t="s">
        <v>11</v>
      </c>
      <c r="J4149" t="s">
        <v>104</v>
      </c>
      <c r="K4149" t="s">
        <v>150</v>
      </c>
      <c r="L4149" t="s">
        <v>18</v>
      </c>
      <c r="M4149" s="5">
        <v>2400.2299999999996</v>
      </c>
    </row>
    <row r="4150" spans="1:13" x14ac:dyDescent="0.2">
      <c r="A4150" s="2">
        <v>45161</v>
      </c>
      <c r="B4150" s="3">
        <f t="shared" si="194"/>
        <v>2024</v>
      </c>
      <c r="C4150" t="str">
        <f t="shared" si="192"/>
        <v>2023-2024</v>
      </c>
      <c r="D4150" t="s">
        <v>148</v>
      </c>
      <c r="E4150" t="s">
        <v>86</v>
      </c>
      <c r="F4150" t="str">
        <f t="shared" si="193"/>
        <v>New South Wales</v>
      </c>
      <c r="G4150" t="s">
        <v>10</v>
      </c>
      <c r="H4150">
        <v>2064</v>
      </c>
      <c r="I4150" t="s">
        <v>11</v>
      </c>
      <c r="J4150" t="s">
        <v>12</v>
      </c>
      <c r="K4150" t="s">
        <v>153</v>
      </c>
      <c r="L4150" t="s">
        <v>16</v>
      </c>
      <c r="M4150" s="5">
        <v>2406.17</v>
      </c>
    </row>
    <row r="4151" spans="1:13" x14ac:dyDescent="0.2">
      <c r="A4151" s="2">
        <v>45054</v>
      </c>
      <c r="B4151" s="3">
        <f t="shared" si="194"/>
        <v>2023</v>
      </c>
      <c r="C4151" t="str">
        <f t="shared" si="192"/>
        <v>2022-2023</v>
      </c>
      <c r="D4151" t="s">
        <v>148</v>
      </c>
      <c r="E4151" t="s">
        <v>138</v>
      </c>
      <c r="F4151" t="str">
        <f t="shared" si="193"/>
        <v>Queensland</v>
      </c>
      <c r="G4151" t="s">
        <v>35</v>
      </c>
      <c r="H4151">
        <v>4558</v>
      </c>
      <c r="I4151" t="s">
        <v>11</v>
      </c>
      <c r="J4151" t="s">
        <v>120</v>
      </c>
      <c r="K4151" t="s">
        <v>150</v>
      </c>
      <c r="L4151" t="s">
        <v>18</v>
      </c>
      <c r="M4151" s="5">
        <v>2414.8599999999997</v>
      </c>
    </row>
    <row r="4152" spans="1:13" x14ac:dyDescent="0.2">
      <c r="A4152" s="2">
        <v>45024</v>
      </c>
      <c r="B4152" s="3">
        <f t="shared" si="194"/>
        <v>2023</v>
      </c>
      <c r="C4152" t="str">
        <f t="shared" si="192"/>
        <v>2022-2023</v>
      </c>
      <c r="D4152" t="s">
        <v>147</v>
      </c>
      <c r="E4152" t="s">
        <v>131</v>
      </c>
      <c r="F4152" t="str">
        <f t="shared" si="193"/>
        <v>Western Australia</v>
      </c>
      <c r="G4152" t="s">
        <v>48</v>
      </c>
      <c r="H4152">
        <v>6530</v>
      </c>
      <c r="I4152" t="s">
        <v>11</v>
      </c>
      <c r="J4152" t="s">
        <v>77</v>
      </c>
      <c r="K4152" t="s">
        <v>155</v>
      </c>
      <c r="L4152" t="s">
        <v>20</v>
      </c>
      <c r="M4152" s="5">
        <v>2416.1600000000008</v>
      </c>
    </row>
    <row r="4153" spans="1:13" x14ac:dyDescent="0.2">
      <c r="A4153" s="2">
        <v>45249</v>
      </c>
      <c r="B4153" s="3">
        <f t="shared" si="194"/>
        <v>2024</v>
      </c>
      <c r="C4153" t="str">
        <f t="shared" si="192"/>
        <v>2023-2024</v>
      </c>
      <c r="D4153" t="s">
        <v>147</v>
      </c>
      <c r="E4153" t="s">
        <v>130</v>
      </c>
      <c r="F4153" t="str">
        <f t="shared" si="193"/>
        <v>South Australia</v>
      </c>
      <c r="G4153" t="s">
        <v>32</v>
      </c>
      <c r="H4153">
        <v>5290</v>
      </c>
      <c r="I4153" t="s">
        <v>11</v>
      </c>
      <c r="J4153" t="s">
        <v>38</v>
      </c>
      <c r="K4153" t="s">
        <v>150</v>
      </c>
      <c r="L4153" t="s">
        <v>18</v>
      </c>
      <c r="M4153" s="5">
        <v>2439.5699999999993</v>
      </c>
    </row>
    <row r="4154" spans="1:13" x14ac:dyDescent="0.2">
      <c r="A4154" s="2">
        <v>45352</v>
      </c>
      <c r="B4154" s="3">
        <f t="shared" si="194"/>
        <v>2024</v>
      </c>
      <c r="C4154" t="str">
        <f t="shared" si="192"/>
        <v>2023-2024</v>
      </c>
      <c r="D4154" t="s">
        <v>148</v>
      </c>
      <c r="E4154" t="s">
        <v>138</v>
      </c>
      <c r="F4154" t="str">
        <f t="shared" si="193"/>
        <v>Queensland</v>
      </c>
      <c r="G4154" t="s">
        <v>35</v>
      </c>
      <c r="H4154">
        <v>4558</v>
      </c>
      <c r="I4154" t="s">
        <v>11</v>
      </c>
      <c r="J4154" t="s">
        <v>120</v>
      </c>
      <c r="K4154" t="s">
        <v>155</v>
      </c>
      <c r="L4154" t="s">
        <v>20</v>
      </c>
      <c r="M4154" s="5">
        <v>2440.4200000000014</v>
      </c>
    </row>
    <row r="4155" spans="1:13" x14ac:dyDescent="0.2">
      <c r="A4155" s="2">
        <v>45653</v>
      </c>
      <c r="B4155" s="3">
        <f t="shared" si="194"/>
        <v>2025</v>
      </c>
      <c r="C4155" t="str">
        <f t="shared" si="192"/>
        <v>2024-2025</v>
      </c>
      <c r="D4155" t="s">
        <v>147</v>
      </c>
      <c r="E4155" t="s">
        <v>53</v>
      </c>
      <c r="F4155" t="str">
        <f t="shared" si="193"/>
        <v>South Australia</v>
      </c>
      <c r="G4155" t="s">
        <v>32</v>
      </c>
      <c r="H4155">
        <v>5082</v>
      </c>
      <c r="I4155" t="s">
        <v>11</v>
      </c>
      <c r="J4155" t="s">
        <v>33</v>
      </c>
      <c r="K4155" t="s">
        <v>153</v>
      </c>
      <c r="L4155" t="s">
        <v>16</v>
      </c>
      <c r="M4155" s="5">
        <v>2452.8799999999997</v>
      </c>
    </row>
    <row r="4156" spans="1:13" x14ac:dyDescent="0.2">
      <c r="A4156" s="2">
        <v>45608</v>
      </c>
      <c r="B4156" s="3">
        <f t="shared" si="194"/>
        <v>2025</v>
      </c>
      <c r="C4156" t="str">
        <f t="shared" si="192"/>
        <v>2024-2025</v>
      </c>
      <c r="D4156" t="s">
        <v>147</v>
      </c>
      <c r="E4156" t="s">
        <v>109</v>
      </c>
      <c r="F4156" t="str">
        <f t="shared" si="193"/>
        <v>New South Wales</v>
      </c>
      <c r="G4156" t="s">
        <v>10</v>
      </c>
      <c r="H4156">
        <v>2480</v>
      </c>
      <c r="I4156" t="s">
        <v>11</v>
      </c>
      <c r="J4156" t="s">
        <v>68</v>
      </c>
      <c r="K4156" t="s">
        <v>157</v>
      </c>
      <c r="L4156" t="s">
        <v>22</v>
      </c>
      <c r="M4156" s="5">
        <v>2463.4100000000003</v>
      </c>
    </row>
    <row r="4157" spans="1:13" x14ac:dyDescent="0.2">
      <c r="A4157" s="2">
        <v>45181</v>
      </c>
      <c r="B4157" s="3">
        <f t="shared" si="194"/>
        <v>2024</v>
      </c>
      <c r="C4157" t="str">
        <f t="shared" si="192"/>
        <v>2023-2024</v>
      </c>
      <c r="D4157" t="s">
        <v>148</v>
      </c>
      <c r="E4157" t="s">
        <v>40</v>
      </c>
      <c r="F4157" t="str">
        <f t="shared" si="193"/>
        <v>New South Wales</v>
      </c>
      <c r="G4157" t="s">
        <v>10</v>
      </c>
      <c r="H4157">
        <v>2116</v>
      </c>
      <c r="I4157" t="s">
        <v>11</v>
      </c>
      <c r="J4157" t="s">
        <v>27</v>
      </c>
      <c r="K4157" t="s">
        <v>152</v>
      </c>
      <c r="L4157" t="s">
        <v>13</v>
      </c>
      <c r="M4157" s="5">
        <v>2482.550000000002</v>
      </c>
    </row>
    <row r="4158" spans="1:13" x14ac:dyDescent="0.2">
      <c r="A4158" s="2">
        <v>45352</v>
      </c>
      <c r="B4158" s="3">
        <f t="shared" si="194"/>
        <v>2024</v>
      </c>
      <c r="C4158" t="str">
        <f t="shared" si="192"/>
        <v>2023-2024</v>
      </c>
      <c r="D4158" t="s">
        <v>147</v>
      </c>
      <c r="E4158" t="s">
        <v>57</v>
      </c>
      <c r="F4158" t="str">
        <f t="shared" si="193"/>
        <v>New South Wales</v>
      </c>
      <c r="G4158" t="s">
        <v>10</v>
      </c>
      <c r="H4158">
        <v>2560</v>
      </c>
      <c r="I4158" t="s">
        <v>11</v>
      </c>
      <c r="J4158" t="s">
        <v>58</v>
      </c>
      <c r="K4158" t="s">
        <v>157</v>
      </c>
      <c r="L4158" t="s">
        <v>22</v>
      </c>
      <c r="M4158" s="5">
        <v>2485.3600000000006</v>
      </c>
    </row>
    <row r="4159" spans="1:13" x14ac:dyDescent="0.2">
      <c r="A4159" s="2">
        <v>45226</v>
      </c>
      <c r="B4159" s="3">
        <f t="shared" si="194"/>
        <v>2024</v>
      </c>
      <c r="C4159" t="str">
        <f t="shared" si="192"/>
        <v>2023-2024</v>
      </c>
      <c r="D4159" t="s">
        <v>147</v>
      </c>
      <c r="E4159" t="s">
        <v>112</v>
      </c>
      <c r="F4159" t="str">
        <f t="shared" si="193"/>
        <v>Victoria</v>
      </c>
      <c r="G4159" t="s">
        <v>45</v>
      </c>
      <c r="H4159">
        <v>3076</v>
      </c>
      <c r="I4159" t="s">
        <v>11</v>
      </c>
      <c r="J4159" t="s">
        <v>46</v>
      </c>
      <c r="K4159" t="s">
        <v>152</v>
      </c>
      <c r="L4159" t="s">
        <v>13</v>
      </c>
      <c r="M4159" s="5">
        <v>2485.4400000000028</v>
      </c>
    </row>
    <row r="4160" spans="1:13" x14ac:dyDescent="0.2">
      <c r="A4160" s="2">
        <v>45379</v>
      </c>
      <c r="B4160" s="3">
        <f t="shared" si="194"/>
        <v>2024</v>
      </c>
      <c r="C4160" t="str">
        <f t="shared" si="192"/>
        <v>2023-2024</v>
      </c>
      <c r="D4160" t="s">
        <v>147</v>
      </c>
      <c r="E4160" t="s">
        <v>122</v>
      </c>
      <c r="F4160" t="str">
        <f t="shared" si="193"/>
        <v>New South Wales</v>
      </c>
      <c r="G4160" t="s">
        <v>10</v>
      </c>
      <c r="H4160">
        <v>2650</v>
      </c>
      <c r="I4160" t="s">
        <v>11</v>
      </c>
      <c r="J4160" t="s">
        <v>25</v>
      </c>
      <c r="K4160" t="s">
        <v>155</v>
      </c>
      <c r="L4160" t="s">
        <v>20</v>
      </c>
      <c r="M4160" s="5">
        <v>2494.33</v>
      </c>
    </row>
    <row r="4161" spans="1:13" x14ac:dyDescent="0.2">
      <c r="A4161" s="2">
        <v>45305</v>
      </c>
      <c r="B4161" s="3">
        <f t="shared" si="194"/>
        <v>2024</v>
      </c>
      <c r="C4161" t="str">
        <f t="shared" si="192"/>
        <v>2023-2024</v>
      </c>
      <c r="D4161" t="s">
        <v>147</v>
      </c>
      <c r="E4161" t="s">
        <v>136</v>
      </c>
      <c r="F4161" t="str">
        <f t="shared" si="193"/>
        <v>Victoria</v>
      </c>
      <c r="G4161" t="s">
        <v>45</v>
      </c>
      <c r="H4161">
        <v>3175</v>
      </c>
      <c r="I4161" t="s">
        <v>11</v>
      </c>
      <c r="J4161" t="s">
        <v>63</v>
      </c>
      <c r="K4161" t="s">
        <v>154</v>
      </c>
      <c r="L4161" t="s">
        <v>14</v>
      </c>
      <c r="M4161" s="5">
        <v>2494.4300000000003</v>
      </c>
    </row>
    <row r="4162" spans="1:13" x14ac:dyDescent="0.2">
      <c r="A4162" s="2">
        <v>45620</v>
      </c>
      <c r="B4162" s="3">
        <f t="shared" si="194"/>
        <v>2025</v>
      </c>
      <c r="C4162" t="str">
        <f t="shared" ref="C4162:C4225" si="195">IF(MONTH(A4162) &gt;= 7, YEAR(A4162) &amp; "-" &amp; YEAR(A4162) + 1, YEAR(A4162) - 1 &amp; "-" &amp; YEAR(A4162))</f>
        <v>2024-2025</v>
      </c>
      <c r="D4162" t="s">
        <v>147</v>
      </c>
      <c r="E4162" t="s">
        <v>92</v>
      </c>
      <c r="F4162" t="str">
        <f t="shared" ref="F4162:F4225" si="196">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row>
    <row r="4163" spans="1:13" x14ac:dyDescent="0.2">
      <c r="A4163" s="2">
        <v>45108</v>
      </c>
      <c r="B4163" s="3">
        <f t="shared" ref="B4163:B4226" si="197">IF(MONTH(A4163)&gt;=7,YEAR(A4163)+1,YEAR(A4163))</f>
        <v>2024</v>
      </c>
      <c r="C4163" t="str">
        <f t="shared" si="195"/>
        <v>2023-2024</v>
      </c>
      <c r="D4163" t="s">
        <v>148</v>
      </c>
      <c r="E4163" t="s">
        <v>85</v>
      </c>
      <c r="F4163" t="str">
        <f t="shared" si="196"/>
        <v>Queensland</v>
      </c>
      <c r="G4163" t="s">
        <v>35</v>
      </c>
      <c r="H4163">
        <v>4883</v>
      </c>
      <c r="I4163" t="s">
        <v>11</v>
      </c>
      <c r="J4163" t="s">
        <v>36</v>
      </c>
      <c r="K4163" t="s">
        <v>150</v>
      </c>
      <c r="L4163" t="s">
        <v>18</v>
      </c>
      <c r="M4163" s="5">
        <v>2528.04</v>
      </c>
    </row>
    <row r="4164" spans="1:13" x14ac:dyDescent="0.2">
      <c r="A4164" s="2">
        <v>45206</v>
      </c>
      <c r="B4164" s="3">
        <f t="shared" si="197"/>
        <v>2024</v>
      </c>
      <c r="C4164" t="str">
        <f t="shared" si="195"/>
        <v>2023-2024</v>
      </c>
      <c r="D4164" t="s">
        <v>147</v>
      </c>
      <c r="E4164" t="s">
        <v>139</v>
      </c>
      <c r="F4164" t="str">
        <f t="shared" si="196"/>
        <v>New South Wales</v>
      </c>
      <c r="G4164" t="s">
        <v>10</v>
      </c>
      <c r="H4164">
        <v>2020</v>
      </c>
      <c r="I4164" t="s">
        <v>11</v>
      </c>
      <c r="J4164" t="s">
        <v>12</v>
      </c>
      <c r="K4164" t="s">
        <v>151</v>
      </c>
      <c r="L4164" t="s">
        <v>21</v>
      </c>
      <c r="M4164" s="5">
        <v>2537.39</v>
      </c>
    </row>
    <row r="4165" spans="1:13" x14ac:dyDescent="0.2">
      <c r="A4165" s="2">
        <v>45375</v>
      </c>
      <c r="B4165" s="3">
        <f t="shared" si="197"/>
        <v>2024</v>
      </c>
      <c r="C4165" t="str">
        <f t="shared" si="195"/>
        <v>2023-2024</v>
      </c>
      <c r="D4165" t="s">
        <v>147</v>
      </c>
      <c r="E4165" t="s">
        <v>139</v>
      </c>
      <c r="F4165" t="str">
        <f t="shared" si="196"/>
        <v>New South Wales</v>
      </c>
      <c r="G4165" t="s">
        <v>10</v>
      </c>
      <c r="H4165">
        <v>2020</v>
      </c>
      <c r="I4165" t="s">
        <v>11</v>
      </c>
      <c r="J4165" t="s">
        <v>12</v>
      </c>
      <c r="K4165" t="s">
        <v>149</v>
      </c>
      <c r="L4165" t="s">
        <v>15</v>
      </c>
      <c r="M4165" s="5">
        <v>2537.63</v>
      </c>
    </row>
    <row r="4166" spans="1:13" x14ac:dyDescent="0.2">
      <c r="A4166" s="2">
        <v>45623</v>
      </c>
      <c r="B4166" s="3">
        <f t="shared" si="197"/>
        <v>2025</v>
      </c>
      <c r="C4166" t="str">
        <f t="shared" si="195"/>
        <v>2024-2025</v>
      </c>
      <c r="D4166" t="s">
        <v>148</v>
      </c>
      <c r="E4166" t="s">
        <v>127</v>
      </c>
      <c r="F4166" t="str">
        <f t="shared" si="196"/>
        <v>New South Wales</v>
      </c>
      <c r="G4166" t="s">
        <v>10</v>
      </c>
      <c r="H4166">
        <v>2131</v>
      </c>
      <c r="I4166" t="s">
        <v>11</v>
      </c>
      <c r="J4166" t="s">
        <v>27</v>
      </c>
      <c r="K4166" t="s">
        <v>151</v>
      </c>
      <c r="L4166" t="s">
        <v>21</v>
      </c>
      <c r="M4166" s="5">
        <v>2544.1800000000003</v>
      </c>
    </row>
    <row r="4167" spans="1:13" x14ac:dyDescent="0.2">
      <c r="A4167" s="2">
        <v>45637</v>
      </c>
      <c r="B4167" s="3">
        <f t="shared" si="197"/>
        <v>2025</v>
      </c>
      <c r="C4167" t="str">
        <f t="shared" si="195"/>
        <v>2024-2025</v>
      </c>
      <c r="D4167" t="s">
        <v>147</v>
      </c>
      <c r="E4167" t="s">
        <v>117</v>
      </c>
      <c r="F4167" t="str">
        <f t="shared" si="196"/>
        <v>Queensland</v>
      </c>
      <c r="G4167" t="s">
        <v>35</v>
      </c>
      <c r="H4167">
        <v>4119</v>
      </c>
      <c r="I4167" t="s">
        <v>11</v>
      </c>
      <c r="J4167" t="s">
        <v>43</v>
      </c>
      <c r="K4167" t="s">
        <v>153</v>
      </c>
      <c r="L4167" t="s">
        <v>16</v>
      </c>
      <c r="M4167" s="5">
        <v>2545.48</v>
      </c>
    </row>
    <row r="4168" spans="1:13" x14ac:dyDescent="0.2">
      <c r="A4168" s="2">
        <v>44978</v>
      </c>
      <c r="B4168" s="3">
        <f t="shared" si="197"/>
        <v>2023</v>
      </c>
      <c r="C4168" t="str">
        <f t="shared" si="195"/>
        <v>2022-2023</v>
      </c>
      <c r="D4168" t="s">
        <v>147</v>
      </c>
      <c r="E4168" t="s">
        <v>92</v>
      </c>
      <c r="F4168" t="str">
        <f t="shared" si="196"/>
        <v>Queensland</v>
      </c>
      <c r="G4168" t="s">
        <v>35</v>
      </c>
      <c r="H4168">
        <v>4068</v>
      </c>
      <c r="I4168" t="s">
        <v>11</v>
      </c>
      <c r="J4168" t="s">
        <v>43</v>
      </c>
      <c r="K4168" t="s">
        <v>155</v>
      </c>
      <c r="L4168" t="s">
        <v>20</v>
      </c>
      <c r="M4168" s="5">
        <v>2547.4100000000003</v>
      </c>
    </row>
    <row r="4169" spans="1:13" x14ac:dyDescent="0.2">
      <c r="A4169" s="2">
        <v>45046</v>
      </c>
      <c r="B4169" s="3">
        <f t="shared" si="197"/>
        <v>2023</v>
      </c>
      <c r="C4169" t="str">
        <f t="shared" si="195"/>
        <v>2022-2023</v>
      </c>
      <c r="D4169" t="s">
        <v>147</v>
      </c>
      <c r="E4169" t="s">
        <v>109</v>
      </c>
      <c r="F4169" t="str">
        <f t="shared" si="196"/>
        <v>New South Wales</v>
      </c>
      <c r="G4169" t="s">
        <v>10</v>
      </c>
      <c r="H4169">
        <v>2480</v>
      </c>
      <c r="I4169" t="s">
        <v>11</v>
      </c>
      <c r="J4169" t="s">
        <v>68</v>
      </c>
      <c r="K4169" t="s">
        <v>155</v>
      </c>
      <c r="L4169" t="s">
        <v>20</v>
      </c>
      <c r="M4169" s="5">
        <v>2554.5700000000006</v>
      </c>
    </row>
    <row r="4170" spans="1:13" x14ac:dyDescent="0.2">
      <c r="A4170" s="2">
        <v>45174</v>
      </c>
      <c r="B4170" s="3">
        <f t="shared" si="197"/>
        <v>2024</v>
      </c>
      <c r="C4170" t="str">
        <f t="shared" si="195"/>
        <v>2023-2024</v>
      </c>
      <c r="D4170" t="s">
        <v>147</v>
      </c>
      <c r="E4170" t="s">
        <v>84</v>
      </c>
      <c r="F4170" t="str">
        <f t="shared" si="196"/>
        <v>Queensland</v>
      </c>
      <c r="G4170" t="s">
        <v>35</v>
      </c>
      <c r="H4170">
        <v>4740</v>
      </c>
      <c r="I4170" t="s">
        <v>11</v>
      </c>
      <c r="J4170" t="s">
        <v>51</v>
      </c>
      <c r="K4170" t="s">
        <v>150</v>
      </c>
      <c r="L4170" t="s">
        <v>18</v>
      </c>
      <c r="M4170" s="5">
        <v>2556.1799999999998</v>
      </c>
    </row>
    <row r="4171" spans="1:13" x14ac:dyDescent="0.2">
      <c r="A4171" s="2">
        <v>45287</v>
      </c>
      <c r="B4171" s="3">
        <f t="shared" si="197"/>
        <v>2024</v>
      </c>
      <c r="C4171" t="str">
        <f t="shared" si="195"/>
        <v>2023-2024</v>
      </c>
      <c r="D4171" t="s">
        <v>147</v>
      </c>
      <c r="E4171" t="s">
        <v>136</v>
      </c>
      <c r="F4171" t="str">
        <f t="shared" si="196"/>
        <v>Victoria</v>
      </c>
      <c r="G4171" t="s">
        <v>45</v>
      </c>
      <c r="H4171">
        <v>3175</v>
      </c>
      <c r="I4171" t="s">
        <v>11</v>
      </c>
      <c r="J4171" t="s">
        <v>63</v>
      </c>
      <c r="K4171" t="s">
        <v>150</v>
      </c>
      <c r="L4171" t="s">
        <v>18</v>
      </c>
      <c r="M4171" s="5">
        <v>2558.73</v>
      </c>
    </row>
    <row r="4172" spans="1:13" x14ac:dyDescent="0.2">
      <c r="A4172" s="2">
        <v>45328</v>
      </c>
      <c r="B4172" s="3">
        <f t="shared" si="197"/>
        <v>2024</v>
      </c>
      <c r="C4172" t="str">
        <f t="shared" si="195"/>
        <v>2023-2024</v>
      </c>
      <c r="D4172" t="s">
        <v>147</v>
      </c>
      <c r="E4172" t="s">
        <v>101</v>
      </c>
      <c r="F4172" t="str">
        <f t="shared" si="196"/>
        <v>Victoria</v>
      </c>
      <c r="G4172" t="s">
        <v>45</v>
      </c>
      <c r="H4172">
        <v>3131</v>
      </c>
      <c r="I4172" t="s">
        <v>11</v>
      </c>
      <c r="J4172" t="s">
        <v>63</v>
      </c>
      <c r="K4172" t="s">
        <v>150</v>
      </c>
      <c r="L4172" t="s">
        <v>18</v>
      </c>
      <c r="M4172" s="5">
        <v>2560.0500000000002</v>
      </c>
    </row>
    <row r="4173" spans="1:13" x14ac:dyDescent="0.2">
      <c r="A4173" s="2">
        <v>45189</v>
      </c>
      <c r="B4173" s="3">
        <f t="shared" si="197"/>
        <v>2024</v>
      </c>
      <c r="C4173" t="str">
        <f t="shared" si="195"/>
        <v>2023-2024</v>
      </c>
      <c r="D4173" t="s">
        <v>147</v>
      </c>
      <c r="E4173" t="s">
        <v>91</v>
      </c>
      <c r="F4173" t="str">
        <f t="shared" si="196"/>
        <v>Victoria</v>
      </c>
      <c r="G4173" t="s">
        <v>45</v>
      </c>
      <c r="H4173">
        <v>3690</v>
      </c>
      <c r="I4173" t="s">
        <v>11</v>
      </c>
      <c r="J4173" t="s">
        <v>55</v>
      </c>
      <c r="K4173" t="s">
        <v>153</v>
      </c>
      <c r="L4173" t="s">
        <v>16</v>
      </c>
      <c r="M4173" s="5">
        <v>2567.6099999999992</v>
      </c>
    </row>
    <row r="4174" spans="1:13" x14ac:dyDescent="0.2">
      <c r="A4174" s="2">
        <v>45105</v>
      </c>
      <c r="B4174" s="3">
        <f t="shared" si="197"/>
        <v>2023</v>
      </c>
      <c r="C4174" t="str">
        <f t="shared" si="195"/>
        <v>2022-2023</v>
      </c>
      <c r="D4174" t="s">
        <v>147</v>
      </c>
      <c r="E4174" t="s">
        <v>139</v>
      </c>
      <c r="F4174" t="str">
        <f t="shared" si="196"/>
        <v>New South Wales</v>
      </c>
      <c r="G4174" t="s">
        <v>10</v>
      </c>
      <c r="H4174">
        <v>2020</v>
      </c>
      <c r="I4174" t="s">
        <v>11</v>
      </c>
      <c r="J4174" t="s">
        <v>12</v>
      </c>
      <c r="K4174" t="s">
        <v>153</v>
      </c>
      <c r="L4174" t="s">
        <v>16</v>
      </c>
      <c r="M4174" s="5">
        <v>2570.690000000001</v>
      </c>
    </row>
    <row r="4175" spans="1:13" x14ac:dyDescent="0.2">
      <c r="A4175" s="2">
        <v>45309</v>
      </c>
      <c r="B4175" s="3">
        <f t="shared" si="197"/>
        <v>2024</v>
      </c>
      <c r="C4175" t="str">
        <f t="shared" si="195"/>
        <v>2023-2024</v>
      </c>
      <c r="D4175" t="s">
        <v>147</v>
      </c>
      <c r="E4175" t="s">
        <v>134</v>
      </c>
      <c r="F4175" t="str">
        <f t="shared" si="196"/>
        <v>Queensland</v>
      </c>
      <c r="G4175" t="s">
        <v>35</v>
      </c>
      <c r="H4175">
        <v>4825</v>
      </c>
      <c r="I4175" t="s">
        <v>11</v>
      </c>
      <c r="J4175" t="s">
        <v>36</v>
      </c>
      <c r="K4175" t="s">
        <v>150</v>
      </c>
      <c r="L4175" t="s">
        <v>18</v>
      </c>
      <c r="M4175" s="5">
        <v>2571.8999999999992</v>
      </c>
    </row>
    <row r="4176" spans="1:13" x14ac:dyDescent="0.2">
      <c r="A4176" s="2">
        <v>45281</v>
      </c>
      <c r="B4176" s="3">
        <f t="shared" si="197"/>
        <v>2024</v>
      </c>
      <c r="C4176" t="str">
        <f t="shared" si="195"/>
        <v>2023-2024</v>
      </c>
      <c r="D4176" t="s">
        <v>147</v>
      </c>
      <c r="E4176" t="s">
        <v>132</v>
      </c>
      <c r="F4176" t="str">
        <f t="shared" si="196"/>
        <v>New South Wales</v>
      </c>
      <c r="G4176" t="s">
        <v>10</v>
      </c>
      <c r="H4176">
        <v>2800</v>
      </c>
      <c r="I4176" t="s">
        <v>11</v>
      </c>
      <c r="J4176" t="s">
        <v>25</v>
      </c>
      <c r="K4176" t="s">
        <v>150</v>
      </c>
      <c r="L4176" t="s">
        <v>18</v>
      </c>
      <c r="M4176" s="5">
        <v>2576.2599999999998</v>
      </c>
    </row>
    <row r="4177" spans="1:13" x14ac:dyDescent="0.2">
      <c r="A4177" s="2">
        <v>45272</v>
      </c>
      <c r="B4177" s="3">
        <f t="shared" si="197"/>
        <v>2024</v>
      </c>
      <c r="C4177" t="str">
        <f t="shared" si="195"/>
        <v>2023-2024</v>
      </c>
      <c r="D4177" t="s">
        <v>147</v>
      </c>
      <c r="E4177" t="s">
        <v>132</v>
      </c>
      <c r="F4177" t="str">
        <f t="shared" si="196"/>
        <v>New South Wales</v>
      </c>
      <c r="G4177" t="s">
        <v>10</v>
      </c>
      <c r="H4177">
        <v>2800</v>
      </c>
      <c r="I4177" t="s">
        <v>11</v>
      </c>
      <c r="J4177" t="s">
        <v>25</v>
      </c>
      <c r="K4177" t="s">
        <v>152</v>
      </c>
      <c r="L4177" t="s">
        <v>13</v>
      </c>
      <c r="M4177" s="5">
        <v>2593.0200000000018</v>
      </c>
    </row>
    <row r="4178" spans="1:13" x14ac:dyDescent="0.2">
      <c r="A4178" s="2">
        <v>45108</v>
      </c>
      <c r="B4178" s="3">
        <f t="shared" si="197"/>
        <v>2024</v>
      </c>
      <c r="C4178" t="str">
        <f t="shared" si="195"/>
        <v>2023-2024</v>
      </c>
      <c r="D4178" t="s">
        <v>147</v>
      </c>
      <c r="E4178" t="s">
        <v>113</v>
      </c>
      <c r="F4178" t="str">
        <f t="shared" si="196"/>
        <v>Queensland</v>
      </c>
      <c r="G4178" t="s">
        <v>35</v>
      </c>
      <c r="H4178">
        <v>4215</v>
      </c>
      <c r="I4178" t="s">
        <v>11</v>
      </c>
      <c r="J4178" t="s">
        <v>104</v>
      </c>
      <c r="K4178" t="s">
        <v>152</v>
      </c>
      <c r="L4178" t="s">
        <v>13</v>
      </c>
      <c r="M4178" s="5">
        <v>2601.7200000000016</v>
      </c>
    </row>
    <row r="4179" spans="1:13" x14ac:dyDescent="0.2">
      <c r="A4179" s="2">
        <v>45266</v>
      </c>
      <c r="B4179" s="3">
        <f t="shared" si="197"/>
        <v>2024</v>
      </c>
      <c r="C4179" t="str">
        <f t="shared" si="195"/>
        <v>2023-2024</v>
      </c>
      <c r="D4179" t="s">
        <v>148</v>
      </c>
      <c r="E4179" t="s">
        <v>96</v>
      </c>
      <c r="F4179" t="str">
        <f t="shared" si="196"/>
        <v>Western Australia</v>
      </c>
      <c r="G4179" t="s">
        <v>48</v>
      </c>
      <c r="H4179">
        <v>6330</v>
      </c>
      <c r="I4179" t="s">
        <v>11</v>
      </c>
      <c r="J4179" t="s">
        <v>94</v>
      </c>
      <c r="K4179" t="s">
        <v>150</v>
      </c>
      <c r="L4179" t="s">
        <v>18</v>
      </c>
      <c r="M4179" s="5">
        <v>2604.84</v>
      </c>
    </row>
    <row r="4180" spans="1:13" x14ac:dyDescent="0.2">
      <c r="A4180" s="2">
        <v>45241</v>
      </c>
      <c r="B4180" s="3">
        <f t="shared" si="197"/>
        <v>2024</v>
      </c>
      <c r="C4180" t="str">
        <f t="shared" si="195"/>
        <v>2023-2024</v>
      </c>
      <c r="D4180" t="s">
        <v>147</v>
      </c>
      <c r="E4180" t="s">
        <v>65</v>
      </c>
      <c r="F4180" t="str">
        <f t="shared" si="196"/>
        <v>New South Wales</v>
      </c>
      <c r="G4180" t="s">
        <v>10</v>
      </c>
      <c r="H4180">
        <v>2541</v>
      </c>
      <c r="I4180" t="s">
        <v>11</v>
      </c>
      <c r="J4180" t="s">
        <v>58</v>
      </c>
      <c r="K4180" t="s">
        <v>150</v>
      </c>
      <c r="L4180" t="s">
        <v>18</v>
      </c>
      <c r="M4180" s="5">
        <v>2608.59</v>
      </c>
    </row>
    <row r="4181" spans="1:13" x14ac:dyDescent="0.2">
      <c r="A4181" s="2">
        <v>45548</v>
      </c>
      <c r="B4181" s="3">
        <f t="shared" si="197"/>
        <v>2025</v>
      </c>
      <c r="C4181" t="str">
        <f t="shared" si="195"/>
        <v>2024-2025</v>
      </c>
      <c r="D4181" t="s">
        <v>147</v>
      </c>
      <c r="E4181" t="s">
        <v>64</v>
      </c>
      <c r="F4181" t="str">
        <f t="shared" si="196"/>
        <v>Victoria</v>
      </c>
      <c r="G4181" t="s">
        <v>45</v>
      </c>
      <c r="H4181">
        <v>3199</v>
      </c>
      <c r="I4181" t="s">
        <v>11</v>
      </c>
      <c r="J4181" t="s">
        <v>63</v>
      </c>
      <c r="K4181" t="s">
        <v>154</v>
      </c>
      <c r="L4181" t="s">
        <v>14</v>
      </c>
      <c r="M4181" s="5">
        <v>2614.2999999999997</v>
      </c>
    </row>
    <row r="4182" spans="1:13" x14ac:dyDescent="0.2">
      <c r="A4182" s="2">
        <v>45420</v>
      </c>
      <c r="B4182" s="3">
        <f t="shared" si="197"/>
        <v>2024</v>
      </c>
      <c r="C4182" t="str">
        <f t="shared" si="195"/>
        <v>2023-2024</v>
      </c>
      <c r="D4182" t="s">
        <v>147</v>
      </c>
      <c r="E4182" t="s">
        <v>41</v>
      </c>
      <c r="F4182" t="str">
        <f t="shared" si="196"/>
        <v>New South Wales</v>
      </c>
      <c r="G4182" t="s">
        <v>10</v>
      </c>
      <c r="H4182">
        <v>2830</v>
      </c>
      <c r="I4182" t="s">
        <v>11</v>
      </c>
      <c r="J4182" t="s">
        <v>25</v>
      </c>
      <c r="K4182" t="s">
        <v>150</v>
      </c>
      <c r="L4182" t="s">
        <v>18</v>
      </c>
      <c r="M4182" s="5">
        <v>2621.51</v>
      </c>
    </row>
    <row r="4183" spans="1:13" x14ac:dyDescent="0.2">
      <c r="A4183" s="2">
        <v>45017</v>
      </c>
      <c r="B4183" s="3">
        <f t="shared" si="197"/>
        <v>2023</v>
      </c>
      <c r="C4183" t="str">
        <f t="shared" si="195"/>
        <v>2022-2023</v>
      </c>
      <c r="D4183" t="s">
        <v>147</v>
      </c>
      <c r="E4183" t="s">
        <v>106</v>
      </c>
      <c r="F4183" t="str">
        <f t="shared" si="196"/>
        <v>Victoria</v>
      </c>
      <c r="G4183" t="s">
        <v>45</v>
      </c>
      <c r="H4183">
        <v>3915</v>
      </c>
      <c r="I4183" t="s">
        <v>11</v>
      </c>
      <c r="J4183" t="s">
        <v>55</v>
      </c>
      <c r="K4183" t="s">
        <v>150</v>
      </c>
      <c r="L4183" t="s">
        <v>18</v>
      </c>
      <c r="M4183" s="5">
        <v>2625.1799999999989</v>
      </c>
    </row>
    <row r="4184" spans="1:13" x14ac:dyDescent="0.2">
      <c r="A4184" s="2">
        <v>45302</v>
      </c>
      <c r="B4184" s="3">
        <f t="shared" si="197"/>
        <v>2024</v>
      </c>
      <c r="C4184" t="str">
        <f t="shared" si="195"/>
        <v>2023-2024</v>
      </c>
      <c r="D4184" t="s">
        <v>147</v>
      </c>
      <c r="E4184" t="s">
        <v>114</v>
      </c>
      <c r="F4184" t="str">
        <f t="shared" si="196"/>
        <v>Victoria</v>
      </c>
      <c r="G4184" t="s">
        <v>45</v>
      </c>
      <c r="H4184">
        <v>3551</v>
      </c>
      <c r="I4184" t="s">
        <v>11</v>
      </c>
      <c r="J4184" t="s">
        <v>60</v>
      </c>
      <c r="K4184" t="s">
        <v>152</v>
      </c>
      <c r="L4184" t="s">
        <v>13</v>
      </c>
      <c r="M4184" s="5">
        <v>2628.3700000000044</v>
      </c>
    </row>
    <row r="4185" spans="1:13" x14ac:dyDescent="0.2">
      <c r="A4185" s="2">
        <v>44997</v>
      </c>
      <c r="B4185" s="3">
        <f t="shared" si="197"/>
        <v>2023</v>
      </c>
      <c r="C4185" t="str">
        <f t="shared" si="195"/>
        <v>2022-2023</v>
      </c>
      <c r="D4185" t="s">
        <v>147</v>
      </c>
      <c r="E4185" t="s">
        <v>117</v>
      </c>
      <c r="F4185" t="str">
        <f t="shared" si="196"/>
        <v>Queensland</v>
      </c>
      <c r="G4185" t="s">
        <v>35</v>
      </c>
      <c r="H4185">
        <v>4119</v>
      </c>
      <c r="I4185" t="s">
        <v>11</v>
      </c>
      <c r="J4185" t="s">
        <v>43</v>
      </c>
      <c r="K4185" t="s">
        <v>150</v>
      </c>
      <c r="L4185" t="s">
        <v>18</v>
      </c>
      <c r="M4185" s="5">
        <v>2631.58</v>
      </c>
    </row>
    <row r="4186" spans="1:13" x14ac:dyDescent="0.2">
      <c r="A4186" s="2">
        <v>45260</v>
      </c>
      <c r="B4186" s="3">
        <f t="shared" si="197"/>
        <v>2024</v>
      </c>
      <c r="C4186" t="str">
        <f t="shared" si="195"/>
        <v>2023-2024</v>
      </c>
      <c r="D4186" t="s">
        <v>147</v>
      </c>
      <c r="E4186" t="s">
        <v>82</v>
      </c>
      <c r="F4186" t="str">
        <f t="shared" si="196"/>
        <v>Queensland</v>
      </c>
      <c r="G4186" t="s">
        <v>35</v>
      </c>
      <c r="H4186">
        <v>4012</v>
      </c>
      <c r="I4186" t="s">
        <v>11</v>
      </c>
      <c r="J4186" t="s">
        <v>43</v>
      </c>
      <c r="K4186" t="s">
        <v>153</v>
      </c>
      <c r="L4186" t="s">
        <v>16</v>
      </c>
      <c r="M4186" s="5">
        <v>2653.0699999999993</v>
      </c>
    </row>
    <row r="4187" spans="1:13" x14ac:dyDescent="0.2">
      <c r="A4187" s="2">
        <v>45600</v>
      </c>
      <c r="B4187" s="3">
        <f t="shared" si="197"/>
        <v>2025</v>
      </c>
      <c r="C4187" t="str">
        <f t="shared" si="195"/>
        <v>2024-2025</v>
      </c>
      <c r="D4187" t="s">
        <v>147</v>
      </c>
      <c r="E4187" t="s">
        <v>28</v>
      </c>
      <c r="F4187" t="str">
        <f t="shared" si="196"/>
        <v>Northern Territory</v>
      </c>
      <c r="G4187" t="s">
        <v>29</v>
      </c>
      <c r="H4187">
        <v>800</v>
      </c>
      <c r="I4187" t="s">
        <v>11</v>
      </c>
      <c r="J4187" t="s">
        <v>30</v>
      </c>
      <c r="K4187" t="s">
        <v>151</v>
      </c>
      <c r="L4187" t="s">
        <v>21</v>
      </c>
      <c r="M4187" s="5">
        <v>2654.02</v>
      </c>
    </row>
    <row r="4188" spans="1:13" x14ac:dyDescent="0.2">
      <c r="A4188" s="2">
        <v>45222</v>
      </c>
      <c r="B4188" s="3">
        <f t="shared" si="197"/>
        <v>2024</v>
      </c>
      <c r="C4188" t="str">
        <f t="shared" si="195"/>
        <v>2023-2024</v>
      </c>
      <c r="D4188" t="s">
        <v>147</v>
      </c>
      <c r="E4188" t="s">
        <v>73</v>
      </c>
      <c r="F4188" t="str">
        <f t="shared" si="196"/>
        <v>Victoria</v>
      </c>
      <c r="G4188" t="s">
        <v>45</v>
      </c>
      <c r="H4188">
        <v>3136</v>
      </c>
      <c r="I4188" t="s">
        <v>11</v>
      </c>
      <c r="J4188" t="s">
        <v>63</v>
      </c>
      <c r="K4188" t="s">
        <v>150</v>
      </c>
      <c r="L4188" t="s">
        <v>18</v>
      </c>
      <c r="M4188" s="5">
        <v>2657.48</v>
      </c>
    </row>
    <row r="4189" spans="1:13" x14ac:dyDescent="0.2">
      <c r="A4189" s="2">
        <v>45418</v>
      </c>
      <c r="B4189" s="3">
        <f t="shared" si="197"/>
        <v>2024</v>
      </c>
      <c r="C4189" t="str">
        <f t="shared" si="195"/>
        <v>2023-2024</v>
      </c>
      <c r="D4189" t="s">
        <v>147</v>
      </c>
      <c r="E4189" t="s">
        <v>117</v>
      </c>
      <c r="F4189" t="str">
        <f t="shared" si="196"/>
        <v>Queensland</v>
      </c>
      <c r="G4189" t="s">
        <v>35</v>
      </c>
      <c r="H4189">
        <v>4119</v>
      </c>
      <c r="I4189" t="s">
        <v>11</v>
      </c>
      <c r="J4189" t="s">
        <v>43</v>
      </c>
      <c r="K4189" t="s">
        <v>150</v>
      </c>
      <c r="L4189" t="s">
        <v>18</v>
      </c>
      <c r="M4189" s="5">
        <v>2670.66</v>
      </c>
    </row>
    <row r="4190" spans="1:13" x14ac:dyDescent="0.2">
      <c r="A4190" s="2">
        <v>45391</v>
      </c>
      <c r="B4190" s="3">
        <f t="shared" si="197"/>
        <v>2024</v>
      </c>
      <c r="C4190" t="str">
        <f t="shared" si="195"/>
        <v>2023-2024</v>
      </c>
      <c r="D4190" t="s">
        <v>147</v>
      </c>
      <c r="E4190" t="s">
        <v>9</v>
      </c>
      <c r="F4190" t="str">
        <f t="shared" si="196"/>
        <v>New South Wales</v>
      </c>
      <c r="G4190" t="s">
        <v>10</v>
      </c>
      <c r="H4190">
        <v>2067</v>
      </c>
      <c r="I4190" t="s">
        <v>11</v>
      </c>
      <c r="J4190" t="s">
        <v>12</v>
      </c>
      <c r="K4190" t="s">
        <v>150</v>
      </c>
      <c r="L4190" t="s">
        <v>18</v>
      </c>
      <c r="M4190" s="5">
        <v>2677.43</v>
      </c>
    </row>
    <row r="4191" spans="1:13" x14ac:dyDescent="0.2">
      <c r="A4191" s="2">
        <v>45399</v>
      </c>
      <c r="B4191" s="3">
        <f t="shared" si="197"/>
        <v>2024</v>
      </c>
      <c r="C4191" t="str">
        <f t="shared" si="195"/>
        <v>2023-2024</v>
      </c>
      <c r="D4191" t="s">
        <v>147</v>
      </c>
      <c r="E4191" t="s">
        <v>118</v>
      </c>
      <c r="F4191" t="str">
        <f t="shared" si="196"/>
        <v>New South Wales</v>
      </c>
      <c r="G4191" t="s">
        <v>10</v>
      </c>
      <c r="H4191">
        <v>2158</v>
      </c>
      <c r="I4191" t="s">
        <v>11</v>
      </c>
      <c r="J4191" t="s">
        <v>27</v>
      </c>
      <c r="K4191" t="s">
        <v>150</v>
      </c>
      <c r="L4191" t="s">
        <v>18</v>
      </c>
      <c r="M4191" s="5">
        <v>2682.1099999999997</v>
      </c>
    </row>
    <row r="4192" spans="1:13" x14ac:dyDescent="0.2">
      <c r="A4192" s="2">
        <v>45336</v>
      </c>
      <c r="B4192" s="3">
        <f t="shared" si="197"/>
        <v>2024</v>
      </c>
      <c r="C4192" t="str">
        <f t="shared" si="195"/>
        <v>2023-2024</v>
      </c>
      <c r="D4192" t="s">
        <v>147</v>
      </c>
      <c r="E4192" t="s">
        <v>64</v>
      </c>
      <c r="F4192" t="str">
        <f t="shared" si="196"/>
        <v>Victoria</v>
      </c>
      <c r="G4192" t="s">
        <v>45</v>
      </c>
      <c r="H4192">
        <v>3199</v>
      </c>
      <c r="I4192" t="s">
        <v>11</v>
      </c>
      <c r="J4192" t="s">
        <v>63</v>
      </c>
      <c r="K4192" t="s">
        <v>150</v>
      </c>
      <c r="L4192" t="s">
        <v>18</v>
      </c>
      <c r="M4192" s="5">
        <v>2682.17</v>
      </c>
    </row>
    <row r="4193" spans="1:13" x14ac:dyDescent="0.2">
      <c r="A4193" s="2">
        <v>44944</v>
      </c>
      <c r="B4193" s="3">
        <f t="shared" si="197"/>
        <v>2023</v>
      </c>
      <c r="C4193" t="str">
        <f t="shared" si="195"/>
        <v>2022-2023</v>
      </c>
      <c r="D4193" t="s">
        <v>147</v>
      </c>
      <c r="E4193" t="s">
        <v>64</v>
      </c>
      <c r="F4193" t="str">
        <f t="shared" si="196"/>
        <v>Victoria</v>
      </c>
      <c r="G4193" t="s">
        <v>45</v>
      </c>
      <c r="H4193">
        <v>3199</v>
      </c>
      <c r="I4193" t="s">
        <v>11</v>
      </c>
      <c r="J4193" t="s">
        <v>63</v>
      </c>
      <c r="K4193" t="s">
        <v>157</v>
      </c>
      <c r="L4193" t="s">
        <v>22</v>
      </c>
      <c r="M4193" s="5">
        <v>2690.3299999999995</v>
      </c>
    </row>
    <row r="4194" spans="1:13" x14ac:dyDescent="0.2">
      <c r="A4194" s="2">
        <v>45398</v>
      </c>
      <c r="B4194" s="3">
        <f t="shared" si="197"/>
        <v>2024</v>
      </c>
      <c r="C4194" t="str">
        <f t="shared" si="195"/>
        <v>2023-2024</v>
      </c>
      <c r="D4194" t="s">
        <v>147</v>
      </c>
      <c r="E4194" t="s">
        <v>136</v>
      </c>
      <c r="F4194" t="str">
        <f t="shared" si="196"/>
        <v>Victoria</v>
      </c>
      <c r="G4194" t="s">
        <v>45</v>
      </c>
      <c r="H4194">
        <v>3175</v>
      </c>
      <c r="I4194" t="s">
        <v>11</v>
      </c>
      <c r="J4194" t="s">
        <v>63</v>
      </c>
      <c r="K4194" t="s">
        <v>150</v>
      </c>
      <c r="L4194" t="s">
        <v>18</v>
      </c>
      <c r="M4194" s="5">
        <v>2692.99</v>
      </c>
    </row>
    <row r="4195" spans="1:13" x14ac:dyDescent="0.2">
      <c r="A4195" s="2">
        <v>45244</v>
      </c>
      <c r="B4195" s="3">
        <f t="shared" si="197"/>
        <v>2024</v>
      </c>
      <c r="C4195" t="str">
        <f t="shared" si="195"/>
        <v>2023-2024</v>
      </c>
      <c r="D4195" t="s">
        <v>147</v>
      </c>
      <c r="E4195" t="s">
        <v>143</v>
      </c>
      <c r="F4195" t="str">
        <f t="shared" si="196"/>
        <v>New South Wales</v>
      </c>
      <c r="G4195" t="s">
        <v>10</v>
      </c>
      <c r="H4195">
        <v>2154</v>
      </c>
      <c r="I4195" t="s">
        <v>11</v>
      </c>
      <c r="J4195" t="s">
        <v>27</v>
      </c>
      <c r="K4195" t="s">
        <v>150</v>
      </c>
      <c r="L4195" t="s">
        <v>18</v>
      </c>
      <c r="M4195" s="5">
        <v>2699.6499999999996</v>
      </c>
    </row>
    <row r="4196" spans="1:13" x14ac:dyDescent="0.2">
      <c r="A4196" s="2">
        <v>45524</v>
      </c>
      <c r="B4196" s="3">
        <f t="shared" si="197"/>
        <v>2025</v>
      </c>
      <c r="C4196" t="str">
        <f t="shared" si="195"/>
        <v>2024-2025</v>
      </c>
      <c r="D4196" t="s">
        <v>147</v>
      </c>
      <c r="E4196" t="s">
        <v>146</v>
      </c>
      <c r="F4196" t="str">
        <f t="shared" si="196"/>
        <v>Victoria</v>
      </c>
      <c r="G4196" t="s">
        <v>45</v>
      </c>
      <c r="H4196">
        <v>3353</v>
      </c>
      <c r="I4196" t="s">
        <v>11</v>
      </c>
      <c r="J4196" t="s">
        <v>60</v>
      </c>
      <c r="K4196" t="s">
        <v>150</v>
      </c>
      <c r="L4196" t="s">
        <v>18</v>
      </c>
      <c r="M4196" s="5">
        <v>2709.6000000000008</v>
      </c>
    </row>
    <row r="4197" spans="1:13" x14ac:dyDescent="0.2">
      <c r="A4197" s="2">
        <v>45413</v>
      </c>
      <c r="B4197" s="3">
        <f t="shared" si="197"/>
        <v>2024</v>
      </c>
      <c r="C4197" t="str">
        <f t="shared" si="195"/>
        <v>2023-2024</v>
      </c>
      <c r="D4197" t="s">
        <v>147</v>
      </c>
      <c r="E4197" t="s">
        <v>145</v>
      </c>
      <c r="F4197" t="str">
        <f t="shared" si="196"/>
        <v>New South Wales</v>
      </c>
      <c r="G4197" t="s">
        <v>10</v>
      </c>
      <c r="H4197">
        <v>2101</v>
      </c>
      <c r="I4197" t="s">
        <v>11</v>
      </c>
      <c r="J4197" t="s">
        <v>27</v>
      </c>
      <c r="K4197" t="s">
        <v>151</v>
      </c>
      <c r="L4197" t="s">
        <v>21</v>
      </c>
      <c r="M4197" s="5">
        <v>2715.92</v>
      </c>
    </row>
    <row r="4198" spans="1:13" x14ac:dyDescent="0.2">
      <c r="A4198" s="2">
        <v>44985</v>
      </c>
      <c r="B4198" s="3">
        <f t="shared" si="197"/>
        <v>2023</v>
      </c>
      <c r="C4198" t="str">
        <f t="shared" si="195"/>
        <v>2022-2023</v>
      </c>
      <c r="D4198" t="s">
        <v>147</v>
      </c>
      <c r="E4198" t="s">
        <v>9</v>
      </c>
      <c r="F4198" t="str">
        <f t="shared" si="196"/>
        <v>New South Wales</v>
      </c>
      <c r="G4198" t="s">
        <v>10</v>
      </c>
      <c r="H4198">
        <v>2067</v>
      </c>
      <c r="I4198" t="s">
        <v>11</v>
      </c>
      <c r="J4198" t="s">
        <v>12</v>
      </c>
      <c r="K4198" t="s">
        <v>150</v>
      </c>
      <c r="L4198" t="s">
        <v>18</v>
      </c>
      <c r="M4198" s="5">
        <v>2741.97</v>
      </c>
    </row>
    <row r="4199" spans="1:13" x14ac:dyDescent="0.2">
      <c r="A4199" s="2">
        <v>45515</v>
      </c>
      <c r="B4199" s="3">
        <f t="shared" si="197"/>
        <v>2025</v>
      </c>
      <c r="C4199" t="str">
        <f t="shared" si="195"/>
        <v>2024-2025</v>
      </c>
      <c r="D4199" t="s">
        <v>147</v>
      </c>
      <c r="E4199" t="s">
        <v>112</v>
      </c>
      <c r="F4199" t="str">
        <f t="shared" si="196"/>
        <v>Victoria</v>
      </c>
      <c r="G4199" t="s">
        <v>45</v>
      </c>
      <c r="H4199">
        <v>3076</v>
      </c>
      <c r="I4199" t="s">
        <v>11</v>
      </c>
      <c r="J4199" t="s">
        <v>46</v>
      </c>
      <c r="K4199" t="s">
        <v>152</v>
      </c>
      <c r="L4199" t="s">
        <v>13</v>
      </c>
      <c r="M4199" s="5">
        <v>2752.150000000001</v>
      </c>
    </row>
    <row r="4200" spans="1:13" x14ac:dyDescent="0.2">
      <c r="A4200" s="2">
        <v>45165</v>
      </c>
      <c r="B4200" s="3">
        <f t="shared" si="197"/>
        <v>2024</v>
      </c>
      <c r="C4200" t="str">
        <f t="shared" si="195"/>
        <v>2023-2024</v>
      </c>
      <c r="D4200" t="s">
        <v>147</v>
      </c>
      <c r="E4200" t="s">
        <v>143</v>
      </c>
      <c r="F4200" t="str">
        <f t="shared" si="196"/>
        <v>New South Wales</v>
      </c>
      <c r="G4200" t="s">
        <v>10</v>
      </c>
      <c r="H4200">
        <v>2154</v>
      </c>
      <c r="I4200" t="s">
        <v>11</v>
      </c>
      <c r="J4200" t="s">
        <v>27</v>
      </c>
      <c r="K4200" t="s">
        <v>153</v>
      </c>
      <c r="L4200" t="s">
        <v>16</v>
      </c>
      <c r="M4200" s="5">
        <v>2754.4399999999996</v>
      </c>
    </row>
    <row r="4201" spans="1:13" x14ac:dyDescent="0.2">
      <c r="A4201" s="2">
        <v>45642</v>
      </c>
      <c r="B4201" s="3">
        <f t="shared" si="197"/>
        <v>2025</v>
      </c>
      <c r="C4201" t="str">
        <f t="shared" si="195"/>
        <v>2024-2025</v>
      </c>
      <c r="D4201" t="s">
        <v>147</v>
      </c>
      <c r="E4201" t="s">
        <v>122</v>
      </c>
      <c r="F4201" t="str">
        <f t="shared" si="196"/>
        <v>New South Wales</v>
      </c>
      <c r="G4201" t="s">
        <v>10</v>
      </c>
      <c r="H4201">
        <v>2650</v>
      </c>
      <c r="I4201" t="s">
        <v>11</v>
      </c>
      <c r="J4201" t="s">
        <v>25</v>
      </c>
      <c r="K4201" t="s">
        <v>150</v>
      </c>
      <c r="L4201" t="s">
        <v>18</v>
      </c>
      <c r="M4201" s="5">
        <v>2774.3700000000008</v>
      </c>
    </row>
    <row r="4202" spans="1:13" x14ac:dyDescent="0.2">
      <c r="A4202" s="2">
        <v>45539</v>
      </c>
      <c r="B4202" s="3">
        <f t="shared" si="197"/>
        <v>2025</v>
      </c>
      <c r="C4202" t="str">
        <f t="shared" si="195"/>
        <v>2024-2025</v>
      </c>
      <c r="D4202" t="s">
        <v>147</v>
      </c>
      <c r="E4202" t="s">
        <v>122</v>
      </c>
      <c r="F4202" t="str">
        <f t="shared" si="196"/>
        <v>New South Wales</v>
      </c>
      <c r="G4202" t="s">
        <v>10</v>
      </c>
      <c r="H4202">
        <v>2650</v>
      </c>
      <c r="I4202" t="s">
        <v>11</v>
      </c>
      <c r="J4202" t="s">
        <v>25</v>
      </c>
      <c r="K4202" t="s">
        <v>152</v>
      </c>
      <c r="L4202" t="s">
        <v>13</v>
      </c>
      <c r="M4202" s="5">
        <v>2807.3000000000015</v>
      </c>
    </row>
    <row r="4203" spans="1:13" x14ac:dyDescent="0.2">
      <c r="A4203" s="2">
        <v>45623</v>
      </c>
      <c r="B4203" s="3">
        <f t="shared" si="197"/>
        <v>2025</v>
      </c>
      <c r="C4203" t="str">
        <f t="shared" si="195"/>
        <v>2024-2025</v>
      </c>
      <c r="D4203" t="s">
        <v>147</v>
      </c>
      <c r="E4203" t="s">
        <v>28</v>
      </c>
      <c r="F4203" t="str">
        <f t="shared" si="196"/>
        <v>Northern Territory</v>
      </c>
      <c r="G4203" t="s">
        <v>29</v>
      </c>
      <c r="H4203">
        <v>800</v>
      </c>
      <c r="I4203" t="s">
        <v>11</v>
      </c>
      <c r="J4203" t="s">
        <v>30</v>
      </c>
      <c r="K4203" t="s">
        <v>152</v>
      </c>
      <c r="L4203" t="s">
        <v>13</v>
      </c>
      <c r="M4203" s="5">
        <v>2809.2600000000025</v>
      </c>
    </row>
    <row r="4204" spans="1:13" x14ac:dyDescent="0.2">
      <c r="A4204" s="2">
        <v>45604</v>
      </c>
      <c r="B4204" s="3">
        <f t="shared" si="197"/>
        <v>2025</v>
      </c>
      <c r="C4204" t="str">
        <f t="shared" si="195"/>
        <v>2024-2025</v>
      </c>
      <c r="D4204" t="s">
        <v>148</v>
      </c>
      <c r="E4204" t="s">
        <v>138</v>
      </c>
      <c r="F4204" t="str">
        <f t="shared" si="196"/>
        <v>Queensland</v>
      </c>
      <c r="G4204" t="s">
        <v>35</v>
      </c>
      <c r="H4204">
        <v>4558</v>
      </c>
      <c r="I4204" t="s">
        <v>11</v>
      </c>
      <c r="J4204" t="s">
        <v>120</v>
      </c>
      <c r="K4204" t="s">
        <v>151</v>
      </c>
      <c r="L4204" t="s">
        <v>21</v>
      </c>
      <c r="M4204" s="5">
        <v>2825.4700000000003</v>
      </c>
    </row>
    <row r="4205" spans="1:13" x14ac:dyDescent="0.2">
      <c r="A4205" s="2">
        <v>45386</v>
      </c>
      <c r="B4205" s="3">
        <f t="shared" si="197"/>
        <v>2024</v>
      </c>
      <c r="C4205" t="str">
        <f t="shared" si="195"/>
        <v>2023-2024</v>
      </c>
      <c r="D4205" t="s">
        <v>147</v>
      </c>
      <c r="E4205" t="s">
        <v>113</v>
      </c>
      <c r="F4205" t="str">
        <f t="shared" si="196"/>
        <v>Queensland</v>
      </c>
      <c r="G4205" t="s">
        <v>35</v>
      </c>
      <c r="H4205">
        <v>4215</v>
      </c>
      <c r="I4205" t="s">
        <v>11</v>
      </c>
      <c r="J4205" t="s">
        <v>104</v>
      </c>
      <c r="K4205" t="s">
        <v>152</v>
      </c>
      <c r="L4205" t="s">
        <v>13</v>
      </c>
      <c r="M4205" s="5">
        <v>2830.6300000000024</v>
      </c>
    </row>
    <row r="4206" spans="1:13" x14ac:dyDescent="0.2">
      <c r="A4206" s="2">
        <v>45425</v>
      </c>
      <c r="B4206" s="3">
        <f t="shared" si="197"/>
        <v>2024</v>
      </c>
      <c r="C4206" t="str">
        <f t="shared" si="195"/>
        <v>2023-2024</v>
      </c>
      <c r="D4206" t="s">
        <v>147</v>
      </c>
      <c r="E4206" t="s">
        <v>132</v>
      </c>
      <c r="F4206" t="str">
        <f t="shared" si="196"/>
        <v>New South Wales</v>
      </c>
      <c r="G4206" t="s">
        <v>10</v>
      </c>
      <c r="H4206">
        <v>2800</v>
      </c>
      <c r="I4206" t="s">
        <v>11</v>
      </c>
      <c r="J4206" t="s">
        <v>25</v>
      </c>
      <c r="K4206" t="s">
        <v>153</v>
      </c>
      <c r="L4206" t="s">
        <v>16</v>
      </c>
      <c r="M4206" s="5">
        <v>2836.6000000000004</v>
      </c>
    </row>
    <row r="4207" spans="1:13" x14ac:dyDescent="0.2">
      <c r="A4207" s="2">
        <v>45227</v>
      </c>
      <c r="B4207" s="3">
        <f t="shared" si="197"/>
        <v>2024</v>
      </c>
      <c r="C4207" t="str">
        <f t="shared" si="195"/>
        <v>2023-2024</v>
      </c>
      <c r="D4207" t="s">
        <v>147</v>
      </c>
      <c r="E4207" t="s">
        <v>115</v>
      </c>
      <c r="F4207" t="str">
        <f t="shared" si="196"/>
        <v>Western Australia</v>
      </c>
      <c r="G4207" t="s">
        <v>48</v>
      </c>
      <c r="H4207">
        <v>6280</v>
      </c>
      <c r="I4207" t="s">
        <v>11</v>
      </c>
      <c r="J4207" t="s">
        <v>94</v>
      </c>
      <c r="K4207" t="s">
        <v>153</v>
      </c>
      <c r="L4207" t="s">
        <v>16</v>
      </c>
      <c r="M4207" s="5">
        <v>2839.21</v>
      </c>
    </row>
    <row r="4208" spans="1:13" x14ac:dyDescent="0.2">
      <c r="A4208" s="2">
        <v>45591</v>
      </c>
      <c r="B4208" s="3">
        <f t="shared" si="197"/>
        <v>2025</v>
      </c>
      <c r="C4208" t="str">
        <f t="shared" si="195"/>
        <v>2024-2025</v>
      </c>
      <c r="D4208" t="s">
        <v>147</v>
      </c>
      <c r="E4208" t="s">
        <v>79</v>
      </c>
      <c r="F4208" t="str">
        <f t="shared" si="196"/>
        <v>Australian Capital Territory</v>
      </c>
      <c r="G4208" t="s">
        <v>80</v>
      </c>
      <c r="H4208">
        <v>2617</v>
      </c>
      <c r="I4208" t="s">
        <v>11</v>
      </c>
      <c r="J4208" t="s">
        <v>58</v>
      </c>
      <c r="K4208" t="s">
        <v>149</v>
      </c>
      <c r="L4208" t="s">
        <v>15</v>
      </c>
      <c r="M4208" s="5">
        <v>2856.0199999999995</v>
      </c>
    </row>
    <row r="4209" spans="1:13" x14ac:dyDescent="0.2">
      <c r="A4209" s="2">
        <v>45047</v>
      </c>
      <c r="B4209" s="3">
        <f t="shared" si="197"/>
        <v>2023</v>
      </c>
      <c r="C4209" t="str">
        <f t="shared" si="195"/>
        <v>2022-2023</v>
      </c>
      <c r="D4209" t="s">
        <v>147</v>
      </c>
      <c r="E4209" t="s">
        <v>113</v>
      </c>
      <c r="F4209" t="str">
        <f t="shared" si="196"/>
        <v>Queensland</v>
      </c>
      <c r="G4209" t="s">
        <v>35</v>
      </c>
      <c r="H4209">
        <v>4215</v>
      </c>
      <c r="I4209" t="s">
        <v>11</v>
      </c>
      <c r="J4209" t="s">
        <v>104</v>
      </c>
      <c r="K4209" t="s">
        <v>153</v>
      </c>
      <c r="L4209" t="s">
        <v>16</v>
      </c>
      <c r="M4209" s="5">
        <v>2866.54</v>
      </c>
    </row>
    <row r="4210" spans="1:13" x14ac:dyDescent="0.2">
      <c r="A4210" s="2">
        <v>45361</v>
      </c>
      <c r="B4210" s="3">
        <f t="shared" si="197"/>
        <v>2024</v>
      </c>
      <c r="C4210" t="str">
        <f t="shared" si="195"/>
        <v>2023-2024</v>
      </c>
      <c r="D4210" t="s">
        <v>147</v>
      </c>
      <c r="E4210" t="s">
        <v>59</v>
      </c>
      <c r="F4210" t="str">
        <f t="shared" si="196"/>
        <v>Victoria</v>
      </c>
      <c r="G4210" t="s">
        <v>45</v>
      </c>
      <c r="H4210">
        <v>3280</v>
      </c>
      <c r="I4210" t="s">
        <v>11</v>
      </c>
      <c r="J4210" t="s">
        <v>60</v>
      </c>
      <c r="K4210" t="s">
        <v>153</v>
      </c>
      <c r="L4210" t="s">
        <v>16</v>
      </c>
      <c r="M4210" s="5">
        <v>2866.8700000000013</v>
      </c>
    </row>
    <row r="4211" spans="1:13" x14ac:dyDescent="0.2">
      <c r="A4211" s="2">
        <v>45553</v>
      </c>
      <c r="B4211" s="3">
        <f t="shared" si="197"/>
        <v>2025</v>
      </c>
      <c r="C4211" t="str">
        <f t="shared" si="195"/>
        <v>2024-2025</v>
      </c>
      <c r="D4211" t="s">
        <v>147</v>
      </c>
      <c r="E4211" t="s">
        <v>41</v>
      </c>
      <c r="F4211" t="str">
        <f t="shared" si="196"/>
        <v>New South Wales</v>
      </c>
      <c r="G4211" t="s">
        <v>10</v>
      </c>
      <c r="H4211">
        <v>2830</v>
      </c>
      <c r="I4211" t="s">
        <v>11</v>
      </c>
      <c r="J4211" t="s">
        <v>25</v>
      </c>
      <c r="K4211" t="s">
        <v>152</v>
      </c>
      <c r="L4211" t="s">
        <v>13</v>
      </c>
      <c r="M4211" s="5">
        <v>2869.6000000000035</v>
      </c>
    </row>
    <row r="4212" spans="1:13" x14ac:dyDescent="0.2">
      <c r="A4212" s="2">
        <v>45521</v>
      </c>
      <c r="B4212" s="3">
        <f t="shared" si="197"/>
        <v>2025</v>
      </c>
      <c r="C4212" t="str">
        <f t="shared" si="195"/>
        <v>2024-2025</v>
      </c>
      <c r="D4212" t="s">
        <v>147</v>
      </c>
      <c r="E4212" t="s">
        <v>131</v>
      </c>
      <c r="F4212" t="str">
        <f t="shared" si="196"/>
        <v>Western Australia</v>
      </c>
      <c r="G4212" t="s">
        <v>48</v>
      </c>
      <c r="H4212">
        <v>6530</v>
      </c>
      <c r="I4212" t="s">
        <v>11</v>
      </c>
      <c r="J4212" t="s">
        <v>77</v>
      </c>
      <c r="K4212" t="s">
        <v>151</v>
      </c>
      <c r="L4212" t="s">
        <v>21</v>
      </c>
      <c r="M4212" s="5">
        <v>2881.7000000000007</v>
      </c>
    </row>
    <row r="4213" spans="1:13" x14ac:dyDescent="0.2">
      <c r="A4213" s="2">
        <v>45175</v>
      </c>
      <c r="B4213" s="3">
        <f t="shared" si="197"/>
        <v>2024</v>
      </c>
      <c r="C4213" t="str">
        <f t="shared" si="195"/>
        <v>2023-2024</v>
      </c>
      <c r="D4213" t="s">
        <v>147</v>
      </c>
      <c r="E4213" t="s">
        <v>97</v>
      </c>
      <c r="F4213" t="str">
        <f t="shared" si="196"/>
        <v>Tasmania</v>
      </c>
      <c r="G4213" t="s">
        <v>70</v>
      </c>
      <c r="H4213">
        <v>7250</v>
      </c>
      <c r="I4213" t="s">
        <v>11</v>
      </c>
      <c r="J4213" t="s">
        <v>71</v>
      </c>
      <c r="K4213" t="s">
        <v>150</v>
      </c>
      <c r="L4213" t="s">
        <v>18</v>
      </c>
      <c r="M4213" s="5">
        <v>2891.7299999999996</v>
      </c>
    </row>
    <row r="4214" spans="1:13" x14ac:dyDescent="0.2">
      <c r="A4214" s="2">
        <v>45462</v>
      </c>
      <c r="B4214" s="3">
        <f t="shared" si="197"/>
        <v>2024</v>
      </c>
      <c r="C4214" t="str">
        <f t="shared" si="195"/>
        <v>2023-2024</v>
      </c>
      <c r="D4214" t="s">
        <v>147</v>
      </c>
      <c r="E4214" t="s">
        <v>137</v>
      </c>
      <c r="F4214" t="str">
        <f t="shared" si="196"/>
        <v>New South Wales</v>
      </c>
      <c r="G4214" t="s">
        <v>10</v>
      </c>
      <c r="H4214">
        <v>2031</v>
      </c>
      <c r="I4214" t="s">
        <v>11</v>
      </c>
      <c r="J4214" t="s">
        <v>12</v>
      </c>
      <c r="K4214" t="s">
        <v>152</v>
      </c>
      <c r="L4214" t="s">
        <v>13</v>
      </c>
      <c r="M4214" s="5">
        <v>2892.3000000000011</v>
      </c>
    </row>
    <row r="4215" spans="1:13" x14ac:dyDescent="0.2">
      <c r="A4215" s="2">
        <v>45339</v>
      </c>
      <c r="B4215" s="3">
        <f t="shared" si="197"/>
        <v>2024</v>
      </c>
      <c r="C4215" t="str">
        <f t="shared" si="195"/>
        <v>2023-2024</v>
      </c>
      <c r="D4215" t="s">
        <v>147</v>
      </c>
      <c r="E4215" t="s">
        <v>65</v>
      </c>
      <c r="F4215" t="str">
        <f t="shared" si="196"/>
        <v>New South Wales</v>
      </c>
      <c r="G4215" t="s">
        <v>10</v>
      </c>
      <c r="H4215">
        <v>2541</v>
      </c>
      <c r="I4215" t="s">
        <v>11</v>
      </c>
      <c r="J4215" t="s">
        <v>58</v>
      </c>
      <c r="K4215" t="s">
        <v>152</v>
      </c>
      <c r="L4215" t="s">
        <v>13</v>
      </c>
      <c r="M4215" s="5">
        <v>2914.8700000000035</v>
      </c>
    </row>
    <row r="4216" spans="1:13" x14ac:dyDescent="0.2">
      <c r="A4216" s="2">
        <v>45049</v>
      </c>
      <c r="B4216" s="3">
        <f t="shared" si="197"/>
        <v>2023</v>
      </c>
      <c r="C4216" t="str">
        <f t="shared" si="195"/>
        <v>2022-2023</v>
      </c>
      <c r="D4216" t="s">
        <v>148</v>
      </c>
      <c r="E4216" t="s">
        <v>76</v>
      </c>
      <c r="F4216" t="str">
        <f t="shared" si="196"/>
        <v>Western Australia</v>
      </c>
      <c r="G4216" t="s">
        <v>48</v>
      </c>
      <c r="H4216">
        <v>6450</v>
      </c>
      <c r="I4216" t="s">
        <v>11</v>
      </c>
      <c r="J4216" t="s">
        <v>77</v>
      </c>
      <c r="K4216" t="s">
        <v>150</v>
      </c>
      <c r="L4216" t="s">
        <v>18</v>
      </c>
      <c r="M4216" s="5">
        <v>2916.7</v>
      </c>
    </row>
    <row r="4217" spans="1:13" x14ac:dyDescent="0.2">
      <c r="A4217" s="2">
        <v>45443</v>
      </c>
      <c r="B4217" s="3">
        <f t="shared" si="197"/>
        <v>2024</v>
      </c>
      <c r="C4217" t="str">
        <f t="shared" si="195"/>
        <v>2023-2024</v>
      </c>
      <c r="D4217" t="s">
        <v>148</v>
      </c>
      <c r="E4217" t="s">
        <v>78</v>
      </c>
      <c r="F4217" t="str">
        <f t="shared" si="196"/>
        <v>New South Wales</v>
      </c>
      <c r="G4217" t="s">
        <v>10</v>
      </c>
      <c r="H4217">
        <v>2350</v>
      </c>
      <c r="I4217" t="s">
        <v>11</v>
      </c>
      <c r="J4217" t="s">
        <v>68</v>
      </c>
      <c r="K4217" t="s">
        <v>152</v>
      </c>
      <c r="L4217" t="s">
        <v>13</v>
      </c>
      <c r="M4217" s="5">
        <v>2919.7200000000021</v>
      </c>
    </row>
    <row r="4218" spans="1:13" x14ac:dyDescent="0.2">
      <c r="A4218" s="2">
        <v>45150</v>
      </c>
      <c r="B4218" s="3">
        <f t="shared" si="197"/>
        <v>2024</v>
      </c>
      <c r="C4218" t="str">
        <f t="shared" si="195"/>
        <v>2023-2024</v>
      </c>
      <c r="D4218" t="s">
        <v>147</v>
      </c>
      <c r="E4218" t="s">
        <v>121</v>
      </c>
      <c r="F4218" t="str">
        <f t="shared" si="196"/>
        <v>Queensland</v>
      </c>
      <c r="G4218" t="s">
        <v>35</v>
      </c>
      <c r="H4218">
        <v>4700</v>
      </c>
      <c r="I4218" t="s">
        <v>11</v>
      </c>
      <c r="J4218" t="s">
        <v>51</v>
      </c>
      <c r="K4218" t="s">
        <v>151</v>
      </c>
      <c r="L4218" t="s">
        <v>21</v>
      </c>
      <c r="M4218" s="5">
        <v>2943.69</v>
      </c>
    </row>
    <row r="4219" spans="1:13" x14ac:dyDescent="0.2">
      <c r="A4219" s="2">
        <v>45027</v>
      </c>
      <c r="B4219" s="3">
        <f t="shared" si="197"/>
        <v>2023</v>
      </c>
      <c r="C4219" t="str">
        <f t="shared" si="195"/>
        <v>2022-2023</v>
      </c>
      <c r="D4219" t="s">
        <v>147</v>
      </c>
      <c r="E4219" t="s">
        <v>42</v>
      </c>
      <c r="F4219" t="str">
        <f t="shared" si="196"/>
        <v>Queensland</v>
      </c>
      <c r="G4219" t="s">
        <v>35</v>
      </c>
      <c r="H4219">
        <v>4053</v>
      </c>
      <c r="I4219" t="s">
        <v>11</v>
      </c>
      <c r="J4219" t="s">
        <v>43</v>
      </c>
      <c r="K4219" t="s">
        <v>151</v>
      </c>
      <c r="L4219" t="s">
        <v>21</v>
      </c>
      <c r="M4219" s="5">
        <v>2950.4599999999996</v>
      </c>
    </row>
    <row r="4220" spans="1:13" x14ac:dyDescent="0.2">
      <c r="A4220" s="2">
        <v>44969</v>
      </c>
      <c r="B4220" s="3">
        <f t="shared" si="197"/>
        <v>2023</v>
      </c>
      <c r="C4220" t="str">
        <f t="shared" si="195"/>
        <v>2022-2023</v>
      </c>
      <c r="D4220" t="s">
        <v>147</v>
      </c>
      <c r="E4220" t="s">
        <v>115</v>
      </c>
      <c r="F4220" t="str">
        <f t="shared" si="196"/>
        <v>Western Australia</v>
      </c>
      <c r="G4220" t="s">
        <v>48</v>
      </c>
      <c r="H4220">
        <v>6280</v>
      </c>
      <c r="I4220" t="s">
        <v>11</v>
      </c>
      <c r="J4220" t="s">
        <v>94</v>
      </c>
      <c r="K4220" t="s">
        <v>152</v>
      </c>
      <c r="L4220" t="s">
        <v>13</v>
      </c>
      <c r="M4220" s="5">
        <v>2951.1300000000028</v>
      </c>
    </row>
    <row r="4221" spans="1:13" x14ac:dyDescent="0.2">
      <c r="A4221" s="2">
        <v>45510</v>
      </c>
      <c r="B4221" s="3">
        <f t="shared" si="197"/>
        <v>2025</v>
      </c>
      <c r="C4221" t="str">
        <f t="shared" si="195"/>
        <v>2024-2025</v>
      </c>
      <c r="D4221" t="s">
        <v>147</v>
      </c>
      <c r="E4221" t="s">
        <v>116</v>
      </c>
      <c r="F4221" t="str">
        <f t="shared" si="196"/>
        <v>Western Australia</v>
      </c>
      <c r="G4221" t="s">
        <v>48</v>
      </c>
      <c r="H4221">
        <v>6725</v>
      </c>
      <c r="I4221" t="s">
        <v>11</v>
      </c>
      <c r="J4221" t="s">
        <v>77</v>
      </c>
      <c r="K4221" t="s">
        <v>150</v>
      </c>
      <c r="L4221" t="s">
        <v>18</v>
      </c>
      <c r="M4221" s="5">
        <v>2957.0199999999995</v>
      </c>
    </row>
    <row r="4222" spans="1:13" x14ac:dyDescent="0.2">
      <c r="A4222" s="2">
        <v>45346</v>
      </c>
      <c r="B4222" s="3">
        <f t="shared" si="197"/>
        <v>2024</v>
      </c>
      <c r="C4222" t="str">
        <f t="shared" si="195"/>
        <v>2023-2024</v>
      </c>
      <c r="D4222" t="s">
        <v>148</v>
      </c>
      <c r="E4222" t="s">
        <v>108</v>
      </c>
      <c r="F4222" t="str">
        <f t="shared" si="196"/>
        <v>Victoria</v>
      </c>
      <c r="G4222" t="s">
        <v>45</v>
      </c>
      <c r="H4222">
        <v>3018</v>
      </c>
      <c r="I4222" t="s">
        <v>11</v>
      </c>
      <c r="J4222" t="s">
        <v>46</v>
      </c>
      <c r="K4222" t="s">
        <v>150</v>
      </c>
      <c r="L4222" t="s">
        <v>18</v>
      </c>
      <c r="M4222" s="5">
        <v>2967.7599999999993</v>
      </c>
    </row>
    <row r="4223" spans="1:13" x14ac:dyDescent="0.2">
      <c r="A4223" s="2">
        <v>45340</v>
      </c>
      <c r="B4223" s="3">
        <f t="shared" si="197"/>
        <v>2024</v>
      </c>
      <c r="C4223" t="str">
        <f t="shared" si="195"/>
        <v>2023-2024</v>
      </c>
      <c r="D4223" t="s">
        <v>147</v>
      </c>
      <c r="E4223" t="s">
        <v>41</v>
      </c>
      <c r="F4223" t="str">
        <f t="shared" si="196"/>
        <v>New South Wales</v>
      </c>
      <c r="G4223" t="s">
        <v>10</v>
      </c>
      <c r="H4223">
        <v>2830</v>
      </c>
      <c r="I4223" t="s">
        <v>11</v>
      </c>
      <c r="J4223" t="s">
        <v>25</v>
      </c>
      <c r="K4223" t="s">
        <v>152</v>
      </c>
      <c r="L4223" t="s">
        <v>13</v>
      </c>
      <c r="M4223" s="5">
        <v>2972.070000000002</v>
      </c>
    </row>
    <row r="4224" spans="1:13" x14ac:dyDescent="0.2">
      <c r="A4224" s="2">
        <v>45052</v>
      </c>
      <c r="B4224" s="3">
        <f t="shared" si="197"/>
        <v>2023</v>
      </c>
      <c r="C4224" t="str">
        <f t="shared" si="195"/>
        <v>2022-2023</v>
      </c>
      <c r="D4224" t="s">
        <v>148</v>
      </c>
      <c r="E4224" t="s">
        <v>124</v>
      </c>
      <c r="F4224" t="str">
        <f t="shared" si="196"/>
        <v>New South Wales</v>
      </c>
      <c r="G4224" t="s">
        <v>10</v>
      </c>
      <c r="H4224">
        <v>2015</v>
      </c>
      <c r="I4224" t="s">
        <v>11</v>
      </c>
      <c r="J4224" t="s">
        <v>12</v>
      </c>
      <c r="K4224" t="s">
        <v>157</v>
      </c>
      <c r="L4224" t="s">
        <v>22</v>
      </c>
      <c r="M4224" s="5">
        <v>2977.15</v>
      </c>
    </row>
    <row r="4225" spans="1:13" x14ac:dyDescent="0.2">
      <c r="A4225" s="2">
        <v>45258</v>
      </c>
      <c r="B4225" s="3">
        <f t="shared" si="197"/>
        <v>2024</v>
      </c>
      <c r="C4225" t="str">
        <f t="shared" si="195"/>
        <v>2023-2024</v>
      </c>
      <c r="D4225" t="s">
        <v>148</v>
      </c>
      <c r="E4225" t="s">
        <v>96</v>
      </c>
      <c r="F4225" t="str">
        <f t="shared" si="196"/>
        <v>Western Australia</v>
      </c>
      <c r="G4225" t="s">
        <v>48</v>
      </c>
      <c r="H4225">
        <v>6330</v>
      </c>
      <c r="I4225" t="s">
        <v>11</v>
      </c>
      <c r="J4225" t="s">
        <v>94</v>
      </c>
      <c r="K4225" t="s">
        <v>151</v>
      </c>
      <c r="L4225" t="s">
        <v>21</v>
      </c>
      <c r="M4225" s="5">
        <v>3026.71</v>
      </c>
    </row>
    <row r="4226" spans="1:13" x14ac:dyDescent="0.2">
      <c r="A4226" s="2">
        <v>45054</v>
      </c>
      <c r="B4226" s="3">
        <f t="shared" si="197"/>
        <v>2023</v>
      </c>
      <c r="C4226" t="str">
        <f t="shared" ref="C4226:C4289" si="198">IF(MONTH(A4226) &gt;= 7, YEAR(A4226) &amp; "-" &amp; YEAR(A4226) + 1, YEAR(A4226) - 1 &amp; "-" &amp; YEAR(A4226))</f>
        <v>2022-2023</v>
      </c>
      <c r="D4226" t="s">
        <v>147</v>
      </c>
      <c r="E4226" t="s">
        <v>141</v>
      </c>
      <c r="F4226" t="str">
        <f t="shared" ref="F4226:F4289" si="199">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row>
    <row r="4227" spans="1:13" x14ac:dyDescent="0.2">
      <c r="A4227" s="2">
        <v>45542</v>
      </c>
      <c r="B4227" s="3">
        <f t="shared" ref="B4227:B4290" si="200">IF(MONTH(A4227)&gt;=7,YEAR(A4227)+1,YEAR(A4227))</f>
        <v>2025</v>
      </c>
      <c r="C4227" t="str">
        <f t="shared" si="198"/>
        <v>2024-2025</v>
      </c>
      <c r="D4227" t="s">
        <v>147</v>
      </c>
      <c r="E4227" t="s">
        <v>42</v>
      </c>
      <c r="F4227" t="str">
        <f t="shared" si="199"/>
        <v>Queensland</v>
      </c>
      <c r="G4227" t="s">
        <v>35</v>
      </c>
      <c r="H4227">
        <v>4053</v>
      </c>
      <c r="I4227" t="s">
        <v>11</v>
      </c>
      <c r="J4227" t="s">
        <v>43</v>
      </c>
      <c r="K4227" t="s">
        <v>153</v>
      </c>
      <c r="L4227" t="s">
        <v>16</v>
      </c>
      <c r="M4227" s="5">
        <v>3050.32</v>
      </c>
    </row>
    <row r="4228" spans="1:13" x14ac:dyDescent="0.2">
      <c r="A4228" s="2">
        <v>45408</v>
      </c>
      <c r="B4228" s="3">
        <f t="shared" si="200"/>
        <v>2024</v>
      </c>
      <c r="C4228" t="str">
        <f t="shared" si="198"/>
        <v>2023-2024</v>
      </c>
      <c r="D4228" t="s">
        <v>148</v>
      </c>
      <c r="E4228" t="s">
        <v>108</v>
      </c>
      <c r="F4228" t="str">
        <f t="shared" si="199"/>
        <v>Victoria</v>
      </c>
      <c r="G4228" t="s">
        <v>45</v>
      </c>
      <c r="H4228">
        <v>3018</v>
      </c>
      <c r="I4228" t="s">
        <v>11</v>
      </c>
      <c r="J4228" t="s">
        <v>46</v>
      </c>
      <c r="K4228" t="s">
        <v>152</v>
      </c>
      <c r="L4228" t="s">
        <v>13</v>
      </c>
      <c r="M4228" s="5">
        <v>3058.6400000000021</v>
      </c>
    </row>
    <row r="4229" spans="1:13" x14ac:dyDescent="0.2">
      <c r="A4229" s="2">
        <v>45060</v>
      </c>
      <c r="B4229" s="3">
        <f t="shared" si="200"/>
        <v>2023</v>
      </c>
      <c r="C4229" t="str">
        <f t="shared" si="198"/>
        <v>2022-2023</v>
      </c>
      <c r="D4229" t="s">
        <v>147</v>
      </c>
      <c r="E4229" t="s">
        <v>92</v>
      </c>
      <c r="F4229" t="str">
        <f t="shared" si="199"/>
        <v>Queensland</v>
      </c>
      <c r="G4229" t="s">
        <v>35</v>
      </c>
      <c r="H4229">
        <v>4068</v>
      </c>
      <c r="I4229" t="s">
        <v>11</v>
      </c>
      <c r="J4229" t="s">
        <v>43</v>
      </c>
      <c r="K4229" t="s">
        <v>150</v>
      </c>
      <c r="L4229" t="s">
        <v>18</v>
      </c>
      <c r="M4229" s="5">
        <v>3061.9299999999994</v>
      </c>
    </row>
    <row r="4230" spans="1:13" x14ac:dyDescent="0.2">
      <c r="A4230" s="2">
        <v>45590</v>
      </c>
      <c r="B4230" s="3">
        <f t="shared" si="200"/>
        <v>2025</v>
      </c>
      <c r="C4230" t="str">
        <f t="shared" si="198"/>
        <v>2024-2025</v>
      </c>
      <c r="D4230" t="s">
        <v>147</v>
      </c>
      <c r="E4230" t="s">
        <v>57</v>
      </c>
      <c r="F4230" t="str">
        <f t="shared" si="199"/>
        <v>New South Wales</v>
      </c>
      <c r="G4230" t="s">
        <v>10</v>
      </c>
      <c r="H4230">
        <v>2560</v>
      </c>
      <c r="I4230" t="s">
        <v>11</v>
      </c>
      <c r="J4230" t="s">
        <v>58</v>
      </c>
      <c r="K4230" t="s">
        <v>150</v>
      </c>
      <c r="L4230" t="s">
        <v>18</v>
      </c>
      <c r="M4230" s="5">
        <v>3080.4100000000003</v>
      </c>
    </row>
    <row r="4231" spans="1:13" x14ac:dyDescent="0.2">
      <c r="A4231" s="2">
        <v>45399</v>
      </c>
      <c r="B4231" s="3">
        <f t="shared" si="200"/>
        <v>2024</v>
      </c>
      <c r="C4231" t="str">
        <f t="shared" si="198"/>
        <v>2023-2024</v>
      </c>
      <c r="D4231" t="s">
        <v>148</v>
      </c>
      <c r="E4231" t="s">
        <v>124</v>
      </c>
      <c r="F4231" t="str">
        <f t="shared" si="199"/>
        <v>New South Wales</v>
      </c>
      <c r="G4231" t="s">
        <v>10</v>
      </c>
      <c r="H4231">
        <v>2015</v>
      </c>
      <c r="I4231" t="s">
        <v>11</v>
      </c>
      <c r="J4231" t="s">
        <v>12</v>
      </c>
      <c r="K4231" t="s">
        <v>150</v>
      </c>
      <c r="L4231" t="s">
        <v>18</v>
      </c>
      <c r="M4231" s="5">
        <v>3123.46</v>
      </c>
    </row>
    <row r="4232" spans="1:13" x14ac:dyDescent="0.2">
      <c r="A4232" s="2">
        <v>45468</v>
      </c>
      <c r="B4232" s="3">
        <f t="shared" si="200"/>
        <v>2024</v>
      </c>
      <c r="C4232" t="str">
        <f t="shared" si="198"/>
        <v>2023-2024</v>
      </c>
      <c r="D4232" t="s">
        <v>147</v>
      </c>
      <c r="E4232" t="s">
        <v>79</v>
      </c>
      <c r="F4232" t="str">
        <f t="shared" si="199"/>
        <v>Australian Capital Territory</v>
      </c>
      <c r="G4232" t="s">
        <v>80</v>
      </c>
      <c r="H4232">
        <v>2617</v>
      </c>
      <c r="I4232" t="s">
        <v>11</v>
      </c>
      <c r="J4232" t="s">
        <v>58</v>
      </c>
      <c r="K4232" t="s">
        <v>149</v>
      </c>
      <c r="L4232" t="s">
        <v>15</v>
      </c>
      <c r="M4232" s="5">
        <v>3129.9600000000009</v>
      </c>
    </row>
    <row r="4233" spans="1:13" x14ac:dyDescent="0.2">
      <c r="A4233" s="2">
        <v>44964</v>
      </c>
      <c r="B4233" s="3">
        <f t="shared" si="200"/>
        <v>2023</v>
      </c>
      <c r="C4233" t="str">
        <f t="shared" si="198"/>
        <v>2022-2023</v>
      </c>
      <c r="D4233" t="s">
        <v>147</v>
      </c>
      <c r="E4233" t="s">
        <v>65</v>
      </c>
      <c r="F4233" t="str">
        <f t="shared" si="199"/>
        <v>New South Wales</v>
      </c>
      <c r="G4233" t="s">
        <v>10</v>
      </c>
      <c r="H4233">
        <v>2541</v>
      </c>
      <c r="I4233" t="s">
        <v>11</v>
      </c>
      <c r="J4233" t="s">
        <v>58</v>
      </c>
      <c r="K4233" t="s">
        <v>157</v>
      </c>
      <c r="L4233" t="s">
        <v>22</v>
      </c>
      <c r="M4233" s="5">
        <v>3134.8800000000006</v>
      </c>
    </row>
    <row r="4234" spans="1:13" x14ac:dyDescent="0.2">
      <c r="A4234" s="2">
        <v>45011</v>
      </c>
      <c r="B4234" s="3">
        <f t="shared" si="200"/>
        <v>2023</v>
      </c>
      <c r="C4234" t="str">
        <f t="shared" si="198"/>
        <v>2022-2023</v>
      </c>
      <c r="D4234" t="s">
        <v>147</v>
      </c>
      <c r="E4234" t="s">
        <v>44</v>
      </c>
      <c r="F4234" t="str">
        <f t="shared" si="199"/>
        <v>Victoria</v>
      </c>
      <c r="G4234" t="s">
        <v>45</v>
      </c>
      <c r="H4234">
        <v>3066</v>
      </c>
      <c r="I4234" t="s">
        <v>11</v>
      </c>
      <c r="J4234" t="s">
        <v>46</v>
      </c>
      <c r="K4234" t="s">
        <v>151</v>
      </c>
      <c r="L4234" t="s">
        <v>21</v>
      </c>
      <c r="M4234" s="5">
        <v>3137.0400000000004</v>
      </c>
    </row>
    <row r="4235" spans="1:13" x14ac:dyDescent="0.2">
      <c r="A4235" s="2">
        <v>45404</v>
      </c>
      <c r="B4235" s="3">
        <f t="shared" si="200"/>
        <v>2024</v>
      </c>
      <c r="C4235" t="str">
        <f t="shared" si="198"/>
        <v>2023-2024</v>
      </c>
      <c r="D4235" t="s">
        <v>147</v>
      </c>
      <c r="E4235" t="s">
        <v>117</v>
      </c>
      <c r="F4235" t="str">
        <f t="shared" si="199"/>
        <v>Queensland</v>
      </c>
      <c r="G4235" t="s">
        <v>35</v>
      </c>
      <c r="H4235">
        <v>4119</v>
      </c>
      <c r="I4235" t="s">
        <v>11</v>
      </c>
      <c r="J4235" t="s">
        <v>43</v>
      </c>
      <c r="K4235" t="s">
        <v>153</v>
      </c>
      <c r="L4235" t="s">
        <v>16</v>
      </c>
      <c r="M4235" s="5">
        <v>3138.9400000000005</v>
      </c>
    </row>
    <row r="4236" spans="1:13" x14ac:dyDescent="0.2">
      <c r="A4236" s="2">
        <v>45624</v>
      </c>
      <c r="B4236" s="3">
        <f t="shared" si="200"/>
        <v>2025</v>
      </c>
      <c r="C4236" t="str">
        <f t="shared" si="198"/>
        <v>2024-2025</v>
      </c>
      <c r="D4236" t="s">
        <v>147</v>
      </c>
      <c r="E4236" t="s">
        <v>9</v>
      </c>
      <c r="F4236" t="str">
        <f t="shared" si="199"/>
        <v>New South Wales</v>
      </c>
      <c r="G4236" t="s">
        <v>10</v>
      </c>
      <c r="H4236">
        <v>2067</v>
      </c>
      <c r="I4236" t="s">
        <v>11</v>
      </c>
      <c r="J4236" t="s">
        <v>12</v>
      </c>
      <c r="K4236" t="s">
        <v>152</v>
      </c>
      <c r="L4236" t="s">
        <v>13</v>
      </c>
      <c r="M4236" s="5">
        <v>3143.5400000000018</v>
      </c>
    </row>
    <row r="4237" spans="1:13" x14ac:dyDescent="0.2">
      <c r="A4237" s="2">
        <v>45249</v>
      </c>
      <c r="B4237" s="3">
        <f t="shared" si="200"/>
        <v>2024</v>
      </c>
      <c r="C4237" t="str">
        <f t="shared" si="198"/>
        <v>2023-2024</v>
      </c>
      <c r="D4237" t="s">
        <v>147</v>
      </c>
      <c r="E4237" t="s">
        <v>132</v>
      </c>
      <c r="F4237" t="str">
        <f t="shared" si="199"/>
        <v>New South Wales</v>
      </c>
      <c r="G4237" t="s">
        <v>10</v>
      </c>
      <c r="H4237">
        <v>2800</v>
      </c>
      <c r="I4237" t="s">
        <v>11</v>
      </c>
      <c r="J4237" t="s">
        <v>25</v>
      </c>
      <c r="K4237" t="s">
        <v>150</v>
      </c>
      <c r="L4237" t="s">
        <v>18</v>
      </c>
      <c r="M4237" s="5">
        <v>3157.17</v>
      </c>
    </row>
    <row r="4238" spans="1:13" x14ac:dyDescent="0.2">
      <c r="A4238" s="2">
        <v>45299</v>
      </c>
      <c r="B4238" s="3">
        <f t="shared" si="200"/>
        <v>2024</v>
      </c>
      <c r="C4238" t="str">
        <f t="shared" si="198"/>
        <v>2023-2024</v>
      </c>
      <c r="D4238" t="s">
        <v>147</v>
      </c>
      <c r="E4238" t="s">
        <v>24</v>
      </c>
      <c r="F4238" t="str">
        <f t="shared" si="199"/>
        <v>New South Wales</v>
      </c>
      <c r="G4238" t="s">
        <v>10</v>
      </c>
      <c r="H4238">
        <v>2795</v>
      </c>
      <c r="I4238" t="s">
        <v>11</v>
      </c>
      <c r="J4238" t="s">
        <v>25</v>
      </c>
      <c r="K4238" t="s">
        <v>153</v>
      </c>
      <c r="L4238" t="s">
        <v>16</v>
      </c>
      <c r="M4238" s="5">
        <v>3166.3100000000013</v>
      </c>
    </row>
    <row r="4239" spans="1:13" x14ac:dyDescent="0.2">
      <c r="A4239" s="2">
        <v>45293</v>
      </c>
      <c r="B4239" s="3">
        <f t="shared" si="200"/>
        <v>2024</v>
      </c>
      <c r="C4239" t="str">
        <f t="shared" si="198"/>
        <v>2023-2024</v>
      </c>
      <c r="D4239" t="s">
        <v>147</v>
      </c>
      <c r="E4239" t="s">
        <v>143</v>
      </c>
      <c r="F4239" t="str">
        <f t="shared" si="199"/>
        <v>New South Wales</v>
      </c>
      <c r="G4239" t="s">
        <v>10</v>
      </c>
      <c r="H4239">
        <v>2154</v>
      </c>
      <c r="I4239" t="s">
        <v>11</v>
      </c>
      <c r="J4239" t="s">
        <v>27</v>
      </c>
      <c r="K4239" t="s">
        <v>150</v>
      </c>
      <c r="L4239" t="s">
        <v>18</v>
      </c>
      <c r="M4239" s="5">
        <v>3180.58</v>
      </c>
    </row>
    <row r="4240" spans="1:13" x14ac:dyDescent="0.2">
      <c r="A4240" s="2">
        <v>45041</v>
      </c>
      <c r="B4240" s="3">
        <f t="shared" si="200"/>
        <v>2023</v>
      </c>
      <c r="C4240" t="str">
        <f t="shared" si="198"/>
        <v>2022-2023</v>
      </c>
      <c r="D4240" t="s">
        <v>147</v>
      </c>
      <c r="E4240" t="s">
        <v>41</v>
      </c>
      <c r="F4240" t="str">
        <f t="shared" si="199"/>
        <v>New South Wales</v>
      </c>
      <c r="G4240" t="s">
        <v>10</v>
      </c>
      <c r="H4240">
        <v>2830</v>
      </c>
      <c r="I4240" t="s">
        <v>11</v>
      </c>
      <c r="J4240" t="s">
        <v>25</v>
      </c>
      <c r="K4240" t="s">
        <v>150</v>
      </c>
      <c r="L4240" t="s">
        <v>18</v>
      </c>
      <c r="M4240" s="5">
        <v>3180.7799999999988</v>
      </c>
    </row>
    <row r="4241" spans="1:13" x14ac:dyDescent="0.2">
      <c r="A4241" s="2">
        <v>45498</v>
      </c>
      <c r="B4241" s="3">
        <f t="shared" si="200"/>
        <v>2025</v>
      </c>
      <c r="C4241" t="str">
        <f t="shared" si="198"/>
        <v>2024-2025</v>
      </c>
      <c r="D4241" t="s">
        <v>148</v>
      </c>
      <c r="E4241" t="s">
        <v>96</v>
      </c>
      <c r="F4241" t="str">
        <f t="shared" si="199"/>
        <v>Western Australia</v>
      </c>
      <c r="G4241" t="s">
        <v>48</v>
      </c>
      <c r="H4241">
        <v>6330</v>
      </c>
      <c r="I4241" t="s">
        <v>11</v>
      </c>
      <c r="J4241" t="s">
        <v>94</v>
      </c>
      <c r="K4241" t="s">
        <v>155</v>
      </c>
      <c r="L4241" t="s">
        <v>20</v>
      </c>
      <c r="M4241" s="5">
        <v>3186.8500000000008</v>
      </c>
    </row>
    <row r="4242" spans="1:13" x14ac:dyDescent="0.2">
      <c r="A4242" s="2">
        <v>45011</v>
      </c>
      <c r="B4242" s="3">
        <f t="shared" si="200"/>
        <v>2023</v>
      </c>
      <c r="C4242" t="str">
        <f t="shared" si="198"/>
        <v>2022-2023</v>
      </c>
      <c r="D4242" t="s">
        <v>147</v>
      </c>
      <c r="E4242" t="s">
        <v>137</v>
      </c>
      <c r="F4242" t="str">
        <f t="shared" si="199"/>
        <v>New South Wales</v>
      </c>
      <c r="G4242" t="s">
        <v>10</v>
      </c>
      <c r="H4242">
        <v>2031</v>
      </c>
      <c r="I4242" t="s">
        <v>11</v>
      </c>
      <c r="J4242" t="s">
        <v>12</v>
      </c>
      <c r="K4242" t="s">
        <v>153</v>
      </c>
      <c r="L4242" t="s">
        <v>16</v>
      </c>
      <c r="M4242" s="5">
        <v>3188.1200000000003</v>
      </c>
    </row>
    <row r="4243" spans="1:13" x14ac:dyDescent="0.2">
      <c r="A4243" s="2">
        <v>45601</v>
      </c>
      <c r="B4243" s="3">
        <f t="shared" si="200"/>
        <v>2025</v>
      </c>
      <c r="C4243" t="str">
        <f t="shared" si="198"/>
        <v>2024-2025</v>
      </c>
      <c r="D4243" t="s">
        <v>147</v>
      </c>
      <c r="E4243" t="s">
        <v>39</v>
      </c>
      <c r="F4243" t="str">
        <f t="shared" si="199"/>
        <v>South Australia</v>
      </c>
      <c r="G4243" t="s">
        <v>32</v>
      </c>
      <c r="H4243">
        <v>5343</v>
      </c>
      <c r="I4243" t="s">
        <v>11</v>
      </c>
      <c r="J4243" t="s">
        <v>38</v>
      </c>
      <c r="K4243" t="s">
        <v>150</v>
      </c>
      <c r="L4243" t="s">
        <v>18</v>
      </c>
      <c r="M4243" s="5">
        <v>3190.32</v>
      </c>
    </row>
    <row r="4244" spans="1:13" x14ac:dyDescent="0.2">
      <c r="A4244" s="2">
        <v>45080</v>
      </c>
      <c r="B4244" s="3">
        <f t="shared" si="200"/>
        <v>2023</v>
      </c>
      <c r="C4244" t="str">
        <f t="shared" si="198"/>
        <v>2022-2023</v>
      </c>
      <c r="D4244" t="s">
        <v>147</v>
      </c>
      <c r="E4244" t="s">
        <v>139</v>
      </c>
      <c r="F4244" t="str">
        <f t="shared" si="199"/>
        <v>New South Wales</v>
      </c>
      <c r="G4244" t="s">
        <v>10</v>
      </c>
      <c r="H4244">
        <v>2020</v>
      </c>
      <c r="I4244" t="s">
        <v>11</v>
      </c>
      <c r="J4244" t="s">
        <v>12</v>
      </c>
      <c r="K4244" t="s">
        <v>151</v>
      </c>
      <c r="L4244" t="s">
        <v>21</v>
      </c>
      <c r="M4244" s="5">
        <v>3212.5600000000004</v>
      </c>
    </row>
    <row r="4245" spans="1:13" x14ac:dyDescent="0.2">
      <c r="A4245" s="2">
        <v>45617</v>
      </c>
      <c r="B4245" s="3">
        <f t="shared" si="200"/>
        <v>2025</v>
      </c>
      <c r="C4245" t="str">
        <f t="shared" si="198"/>
        <v>2024-2025</v>
      </c>
      <c r="D4245" t="s">
        <v>147</v>
      </c>
      <c r="E4245" t="s">
        <v>145</v>
      </c>
      <c r="F4245" t="str">
        <f t="shared" si="199"/>
        <v>New South Wales</v>
      </c>
      <c r="G4245" t="s">
        <v>10</v>
      </c>
      <c r="H4245">
        <v>2101</v>
      </c>
      <c r="I4245" t="s">
        <v>11</v>
      </c>
      <c r="J4245" t="s">
        <v>27</v>
      </c>
      <c r="K4245" t="s">
        <v>152</v>
      </c>
      <c r="L4245" t="s">
        <v>13</v>
      </c>
      <c r="M4245" s="5">
        <v>3214.7600000000016</v>
      </c>
    </row>
    <row r="4246" spans="1:13" x14ac:dyDescent="0.2">
      <c r="A4246" s="2">
        <v>45364</v>
      </c>
      <c r="B4246" s="3">
        <f t="shared" si="200"/>
        <v>2024</v>
      </c>
      <c r="C4246" t="str">
        <f t="shared" si="198"/>
        <v>2023-2024</v>
      </c>
      <c r="D4246" t="s">
        <v>147</v>
      </c>
      <c r="E4246" t="s">
        <v>126</v>
      </c>
      <c r="F4246" t="str">
        <f t="shared" si="199"/>
        <v>Queensland</v>
      </c>
      <c r="G4246" t="s">
        <v>35</v>
      </c>
      <c r="H4246">
        <v>4551</v>
      </c>
      <c r="I4246" t="s">
        <v>11</v>
      </c>
      <c r="J4246" t="s">
        <v>120</v>
      </c>
      <c r="K4246" t="s">
        <v>152</v>
      </c>
      <c r="L4246" t="s">
        <v>13</v>
      </c>
      <c r="M4246" s="5">
        <v>3229.3500000000026</v>
      </c>
    </row>
    <row r="4247" spans="1:13" x14ac:dyDescent="0.2">
      <c r="A4247" s="2">
        <v>45488</v>
      </c>
      <c r="B4247" s="3">
        <f t="shared" si="200"/>
        <v>2025</v>
      </c>
      <c r="C4247" t="str">
        <f t="shared" si="198"/>
        <v>2024-2025</v>
      </c>
      <c r="D4247" t="s">
        <v>147</v>
      </c>
      <c r="E4247" t="s">
        <v>28</v>
      </c>
      <c r="F4247" t="str">
        <f t="shared" si="199"/>
        <v>Northern Territory</v>
      </c>
      <c r="G4247" t="s">
        <v>29</v>
      </c>
      <c r="H4247">
        <v>800</v>
      </c>
      <c r="I4247" t="s">
        <v>11</v>
      </c>
      <c r="J4247" t="s">
        <v>30</v>
      </c>
      <c r="K4247" t="s">
        <v>150</v>
      </c>
      <c r="L4247" t="s">
        <v>18</v>
      </c>
      <c r="M4247" s="5">
        <v>3245.1399999999994</v>
      </c>
    </row>
    <row r="4248" spans="1:13" x14ac:dyDescent="0.2">
      <c r="A4248" s="2">
        <v>45053</v>
      </c>
      <c r="B4248" s="3">
        <f t="shared" si="200"/>
        <v>2023</v>
      </c>
      <c r="C4248" t="str">
        <f t="shared" si="198"/>
        <v>2022-2023</v>
      </c>
      <c r="D4248" t="s">
        <v>147</v>
      </c>
      <c r="E4248" t="s">
        <v>9</v>
      </c>
      <c r="F4248" t="str">
        <f t="shared" si="199"/>
        <v>New South Wales</v>
      </c>
      <c r="G4248" t="s">
        <v>10</v>
      </c>
      <c r="H4248">
        <v>2067</v>
      </c>
      <c r="I4248" t="s">
        <v>11</v>
      </c>
      <c r="J4248" t="s">
        <v>12</v>
      </c>
      <c r="K4248" t="s">
        <v>151</v>
      </c>
      <c r="L4248" t="s">
        <v>21</v>
      </c>
      <c r="M4248" s="5">
        <v>3248.45</v>
      </c>
    </row>
    <row r="4249" spans="1:13" x14ac:dyDescent="0.2">
      <c r="A4249" s="2">
        <v>45507</v>
      </c>
      <c r="B4249" s="3">
        <f t="shared" si="200"/>
        <v>2025</v>
      </c>
      <c r="C4249" t="str">
        <f t="shared" si="198"/>
        <v>2024-2025</v>
      </c>
      <c r="D4249" t="s">
        <v>148</v>
      </c>
      <c r="E4249" t="s">
        <v>78</v>
      </c>
      <c r="F4249" t="str">
        <f t="shared" si="199"/>
        <v>New South Wales</v>
      </c>
      <c r="G4249" t="s">
        <v>10</v>
      </c>
      <c r="H4249">
        <v>2350</v>
      </c>
      <c r="I4249" t="s">
        <v>11</v>
      </c>
      <c r="J4249" t="s">
        <v>68</v>
      </c>
      <c r="K4249" t="s">
        <v>155</v>
      </c>
      <c r="L4249" t="s">
        <v>20</v>
      </c>
      <c r="M4249" s="5">
        <v>3254.7700000000013</v>
      </c>
    </row>
    <row r="4250" spans="1:13" x14ac:dyDescent="0.2">
      <c r="A4250" s="2">
        <v>45186</v>
      </c>
      <c r="B4250" s="3">
        <f t="shared" si="200"/>
        <v>2024</v>
      </c>
      <c r="C4250" t="str">
        <f t="shared" si="198"/>
        <v>2023-2024</v>
      </c>
      <c r="D4250" t="s">
        <v>147</v>
      </c>
      <c r="E4250" t="s">
        <v>137</v>
      </c>
      <c r="F4250" t="str">
        <f t="shared" si="199"/>
        <v>New South Wales</v>
      </c>
      <c r="G4250" t="s">
        <v>10</v>
      </c>
      <c r="H4250">
        <v>2031</v>
      </c>
      <c r="I4250" t="s">
        <v>11</v>
      </c>
      <c r="J4250" t="s">
        <v>12</v>
      </c>
      <c r="K4250" t="s">
        <v>152</v>
      </c>
      <c r="L4250" t="s">
        <v>13</v>
      </c>
      <c r="M4250" s="5">
        <v>3257.5000000000032</v>
      </c>
    </row>
    <row r="4251" spans="1:13" x14ac:dyDescent="0.2">
      <c r="A4251" s="2">
        <v>45169</v>
      </c>
      <c r="B4251" s="3">
        <f t="shared" si="200"/>
        <v>2024</v>
      </c>
      <c r="C4251" t="str">
        <f t="shared" si="198"/>
        <v>2023-2024</v>
      </c>
      <c r="D4251" t="s">
        <v>147</v>
      </c>
      <c r="E4251" t="s">
        <v>103</v>
      </c>
      <c r="F4251" t="str">
        <f t="shared" si="199"/>
        <v>Queensland</v>
      </c>
      <c r="G4251" t="s">
        <v>35</v>
      </c>
      <c r="H4251">
        <v>4509</v>
      </c>
      <c r="I4251" t="s">
        <v>11</v>
      </c>
      <c r="J4251" t="s">
        <v>104</v>
      </c>
      <c r="K4251" t="s">
        <v>152</v>
      </c>
      <c r="L4251" t="s">
        <v>13</v>
      </c>
      <c r="M4251" s="5">
        <v>3269.1200000000026</v>
      </c>
    </row>
    <row r="4252" spans="1:13" x14ac:dyDescent="0.2">
      <c r="A4252" s="2">
        <v>45635</v>
      </c>
      <c r="B4252" s="3">
        <f t="shared" si="200"/>
        <v>2025</v>
      </c>
      <c r="C4252" t="str">
        <f t="shared" si="198"/>
        <v>2024-2025</v>
      </c>
      <c r="D4252" t="s">
        <v>147</v>
      </c>
      <c r="E4252" t="s">
        <v>115</v>
      </c>
      <c r="F4252" t="str">
        <f t="shared" si="199"/>
        <v>Western Australia</v>
      </c>
      <c r="G4252" t="s">
        <v>48</v>
      </c>
      <c r="H4252">
        <v>6280</v>
      </c>
      <c r="I4252" t="s">
        <v>11</v>
      </c>
      <c r="J4252" t="s">
        <v>94</v>
      </c>
      <c r="K4252" t="s">
        <v>149</v>
      </c>
      <c r="L4252" t="s">
        <v>15</v>
      </c>
      <c r="M4252" s="5">
        <v>3277.93</v>
      </c>
    </row>
    <row r="4253" spans="1:13" x14ac:dyDescent="0.2">
      <c r="A4253" s="2">
        <v>45531</v>
      </c>
      <c r="B4253" s="3">
        <f t="shared" si="200"/>
        <v>2025</v>
      </c>
      <c r="C4253" t="str">
        <f t="shared" si="198"/>
        <v>2024-2025</v>
      </c>
      <c r="D4253" t="s">
        <v>147</v>
      </c>
      <c r="E4253" t="s">
        <v>135</v>
      </c>
      <c r="F4253" t="str">
        <f t="shared" si="199"/>
        <v>Victoria</v>
      </c>
      <c r="G4253" t="s">
        <v>45</v>
      </c>
      <c r="H4253">
        <v>3550</v>
      </c>
      <c r="I4253" t="s">
        <v>11</v>
      </c>
      <c r="J4253" t="s">
        <v>60</v>
      </c>
      <c r="K4253" t="s">
        <v>151</v>
      </c>
      <c r="L4253" t="s">
        <v>21</v>
      </c>
      <c r="M4253" s="5">
        <v>3282.9</v>
      </c>
    </row>
    <row r="4254" spans="1:13" x14ac:dyDescent="0.2">
      <c r="A4254" s="2">
        <v>44959</v>
      </c>
      <c r="B4254" s="3">
        <f t="shared" si="200"/>
        <v>2023</v>
      </c>
      <c r="C4254" t="str">
        <f t="shared" si="198"/>
        <v>2022-2023</v>
      </c>
      <c r="D4254" t="s">
        <v>147</v>
      </c>
      <c r="E4254" t="s">
        <v>143</v>
      </c>
      <c r="F4254" t="str">
        <f t="shared" si="199"/>
        <v>New South Wales</v>
      </c>
      <c r="G4254" t="s">
        <v>10</v>
      </c>
      <c r="H4254">
        <v>2154</v>
      </c>
      <c r="I4254" t="s">
        <v>11</v>
      </c>
      <c r="J4254" t="s">
        <v>27</v>
      </c>
      <c r="K4254" t="s">
        <v>155</v>
      </c>
      <c r="L4254" t="s">
        <v>20</v>
      </c>
      <c r="M4254" s="5">
        <v>3296.7100000000009</v>
      </c>
    </row>
    <row r="4255" spans="1:13" x14ac:dyDescent="0.2">
      <c r="A4255" s="2">
        <v>45418</v>
      </c>
      <c r="B4255" s="3">
        <f t="shared" si="200"/>
        <v>2024</v>
      </c>
      <c r="C4255" t="str">
        <f t="shared" si="198"/>
        <v>2023-2024</v>
      </c>
      <c r="D4255" t="s">
        <v>147</v>
      </c>
      <c r="E4255" t="s">
        <v>146</v>
      </c>
      <c r="F4255" t="str">
        <f t="shared" si="199"/>
        <v>Victoria</v>
      </c>
      <c r="G4255" t="s">
        <v>45</v>
      </c>
      <c r="H4255">
        <v>3353</v>
      </c>
      <c r="I4255" t="s">
        <v>11</v>
      </c>
      <c r="J4255" t="s">
        <v>60</v>
      </c>
      <c r="K4255" t="s">
        <v>151</v>
      </c>
      <c r="L4255" t="s">
        <v>21</v>
      </c>
      <c r="M4255" s="5">
        <v>3300.7599999999998</v>
      </c>
    </row>
    <row r="4256" spans="1:13" x14ac:dyDescent="0.2">
      <c r="A4256" s="2">
        <v>45115</v>
      </c>
      <c r="B4256" s="3">
        <f t="shared" si="200"/>
        <v>2024</v>
      </c>
      <c r="C4256" t="str">
        <f t="shared" si="198"/>
        <v>2023-2024</v>
      </c>
      <c r="D4256" t="s">
        <v>147</v>
      </c>
      <c r="E4256" t="s">
        <v>109</v>
      </c>
      <c r="F4256" t="str">
        <f t="shared" si="199"/>
        <v>New South Wales</v>
      </c>
      <c r="G4256" t="s">
        <v>10</v>
      </c>
      <c r="H4256">
        <v>2480</v>
      </c>
      <c r="I4256" t="s">
        <v>11</v>
      </c>
      <c r="J4256" t="s">
        <v>68</v>
      </c>
      <c r="K4256" t="s">
        <v>150</v>
      </c>
      <c r="L4256" t="s">
        <v>18</v>
      </c>
      <c r="M4256" s="5">
        <v>3317.3999999999996</v>
      </c>
    </row>
    <row r="4257" spans="1:13" x14ac:dyDescent="0.2">
      <c r="A4257" s="2">
        <v>44991</v>
      </c>
      <c r="B4257" s="3">
        <f t="shared" si="200"/>
        <v>2023</v>
      </c>
      <c r="C4257" t="str">
        <f t="shared" si="198"/>
        <v>2022-2023</v>
      </c>
      <c r="D4257" t="s">
        <v>148</v>
      </c>
      <c r="E4257" t="s">
        <v>108</v>
      </c>
      <c r="F4257" t="str">
        <f t="shared" si="199"/>
        <v>Victoria</v>
      </c>
      <c r="G4257" t="s">
        <v>45</v>
      </c>
      <c r="H4257">
        <v>3018</v>
      </c>
      <c r="I4257" t="s">
        <v>11</v>
      </c>
      <c r="J4257" t="s">
        <v>46</v>
      </c>
      <c r="K4257" t="s">
        <v>153</v>
      </c>
      <c r="L4257" t="s">
        <v>16</v>
      </c>
      <c r="M4257" s="5">
        <v>3326.51</v>
      </c>
    </row>
    <row r="4258" spans="1:13" x14ac:dyDescent="0.2">
      <c r="A4258" s="2">
        <v>45536</v>
      </c>
      <c r="B4258" s="3">
        <f t="shared" si="200"/>
        <v>2025</v>
      </c>
      <c r="C4258" t="str">
        <f t="shared" si="198"/>
        <v>2024-2025</v>
      </c>
      <c r="D4258" t="s">
        <v>147</v>
      </c>
      <c r="E4258" t="s">
        <v>69</v>
      </c>
      <c r="F4258" t="str">
        <f t="shared" si="199"/>
        <v>Tasmania</v>
      </c>
      <c r="G4258" t="s">
        <v>70</v>
      </c>
      <c r="H4258">
        <v>7018</v>
      </c>
      <c r="I4258" t="s">
        <v>11</v>
      </c>
      <c r="J4258" t="s">
        <v>71</v>
      </c>
      <c r="K4258" t="s">
        <v>150</v>
      </c>
      <c r="L4258" t="s">
        <v>18</v>
      </c>
      <c r="M4258" s="5">
        <v>3332.7200000000003</v>
      </c>
    </row>
    <row r="4259" spans="1:13" x14ac:dyDescent="0.2">
      <c r="A4259" s="2">
        <v>45180</v>
      </c>
      <c r="B4259" s="3">
        <f t="shared" si="200"/>
        <v>2024</v>
      </c>
      <c r="C4259" t="str">
        <f t="shared" si="198"/>
        <v>2023-2024</v>
      </c>
      <c r="D4259" t="s">
        <v>148</v>
      </c>
      <c r="E4259" t="s">
        <v>108</v>
      </c>
      <c r="F4259" t="str">
        <f t="shared" si="199"/>
        <v>Victoria</v>
      </c>
      <c r="G4259" t="s">
        <v>45</v>
      </c>
      <c r="H4259">
        <v>3018</v>
      </c>
      <c r="I4259" t="s">
        <v>11</v>
      </c>
      <c r="J4259" t="s">
        <v>46</v>
      </c>
      <c r="K4259" t="s">
        <v>152</v>
      </c>
      <c r="L4259" t="s">
        <v>13</v>
      </c>
      <c r="M4259" s="5">
        <v>3341.2700000000009</v>
      </c>
    </row>
    <row r="4260" spans="1:13" x14ac:dyDescent="0.2">
      <c r="A4260" s="2">
        <v>45481</v>
      </c>
      <c r="B4260" s="3">
        <f t="shared" si="200"/>
        <v>2025</v>
      </c>
      <c r="C4260" t="str">
        <f t="shared" si="198"/>
        <v>2024-2025</v>
      </c>
      <c r="D4260" t="s">
        <v>147</v>
      </c>
      <c r="E4260" t="s">
        <v>73</v>
      </c>
      <c r="F4260" t="str">
        <f t="shared" si="199"/>
        <v>Victoria</v>
      </c>
      <c r="G4260" t="s">
        <v>45</v>
      </c>
      <c r="H4260">
        <v>3136</v>
      </c>
      <c r="I4260" t="s">
        <v>11</v>
      </c>
      <c r="J4260" t="s">
        <v>63</v>
      </c>
      <c r="K4260" t="s">
        <v>151</v>
      </c>
      <c r="L4260" t="s">
        <v>21</v>
      </c>
      <c r="M4260" s="5">
        <v>3343.95</v>
      </c>
    </row>
    <row r="4261" spans="1:13" x14ac:dyDescent="0.2">
      <c r="A4261" s="2">
        <v>45549</v>
      </c>
      <c r="B4261" s="3">
        <f t="shared" si="200"/>
        <v>2025</v>
      </c>
      <c r="C4261" t="str">
        <f t="shared" si="198"/>
        <v>2024-2025</v>
      </c>
      <c r="D4261" t="s">
        <v>147</v>
      </c>
      <c r="E4261" t="s">
        <v>131</v>
      </c>
      <c r="F4261" t="str">
        <f t="shared" si="199"/>
        <v>Western Australia</v>
      </c>
      <c r="G4261" t="s">
        <v>48</v>
      </c>
      <c r="H4261">
        <v>6530</v>
      </c>
      <c r="I4261" t="s">
        <v>11</v>
      </c>
      <c r="J4261" t="s">
        <v>77</v>
      </c>
      <c r="K4261" t="s">
        <v>152</v>
      </c>
      <c r="L4261" t="s">
        <v>13</v>
      </c>
      <c r="M4261" s="5">
        <v>3344.7700000000013</v>
      </c>
    </row>
    <row r="4262" spans="1:13" x14ac:dyDescent="0.2">
      <c r="A4262" s="2">
        <v>45649</v>
      </c>
      <c r="B4262" s="3">
        <f t="shared" si="200"/>
        <v>2025</v>
      </c>
      <c r="C4262" t="str">
        <f t="shared" si="198"/>
        <v>2024-2025</v>
      </c>
      <c r="D4262" t="s">
        <v>147</v>
      </c>
      <c r="E4262" t="s">
        <v>65</v>
      </c>
      <c r="F4262" t="str">
        <f t="shared" si="199"/>
        <v>New South Wales</v>
      </c>
      <c r="G4262" t="s">
        <v>10</v>
      </c>
      <c r="H4262">
        <v>2541</v>
      </c>
      <c r="I4262" t="s">
        <v>11</v>
      </c>
      <c r="J4262" t="s">
        <v>58</v>
      </c>
      <c r="K4262" t="s">
        <v>152</v>
      </c>
      <c r="L4262" t="s">
        <v>13</v>
      </c>
      <c r="M4262" s="5">
        <v>3350.6400000000012</v>
      </c>
    </row>
    <row r="4263" spans="1:13" x14ac:dyDescent="0.2">
      <c r="A4263" s="2">
        <v>44990</v>
      </c>
      <c r="B4263" s="3">
        <f t="shared" si="200"/>
        <v>2023</v>
      </c>
      <c r="C4263" t="str">
        <f t="shared" si="198"/>
        <v>2022-2023</v>
      </c>
      <c r="D4263" t="s">
        <v>147</v>
      </c>
      <c r="E4263" t="s">
        <v>113</v>
      </c>
      <c r="F4263" t="str">
        <f t="shared" si="199"/>
        <v>Queensland</v>
      </c>
      <c r="G4263" t="s">
        <v>35</v>
      </c>
      <c r="H4263">
        <v>4215</v>
      </c>
      <c r="I4263" t="s">
        <v>11</v>
      </c>
      <c r="J4263" t="s">
        <v>104</v>
      </c>
      <c r="K4263" t="s">
        <v>151</v>
      </c>
      <c r="L4263" t="s">
        <v>21</v>
      </c>
      <c r="M4263" s="5">
        <v>3350.8000000000006</v>
      </c>
    </row>
    <row r="4264" spans="1:13" x14ac:dyDescent="0.2">
      <c r="A4264" s="2">
        <v>45081</v>
      </c>
      <c r="B4264" s="3">
        <f t="shared" si="200"/>
        <v>2023</v>
      </c>
      <c r="C4264" t="str">
        <f t="shared" si="198"/>
        <v>2022-2023</v>
      </c>
      <c r="D4264" t="s">
        <v>148</v>
      </c>
      <c r="E4264" t="s">
        <v>124</v>
      </c>
      <c r="F4264" t="str">
        <f t="shared" si="199"/>
        <v>New South Wales</v>
      </c>
      <c r="G4264" t="s">
        <v>10</v>
      </c>
      <c r="H4264">
        <v>2015</v>
      </c>
      <c r="I4264" t="s">
        <v>11</v>
      </c>
      <c r="J4264" t="s">
        <v>12</v>
      </c>
      <c r="K4264" t="s">
        <v>152</v>
      </c>
      <c r="L4264" t="s">
        <v>13</v>
      </c>
      <c r="M4264" s="5">
        <v>3351.8200000000033</v>
      </c>
    </row>
    <row r="4265" spans="1:13" x14ac:dyDescent="0.2">
      <c r="A4265" s="2">
        <v>45080</v>
      </c>
      <c r="B4265" s="3">
        <f t="shared" si="200"/>
        <v>2023</v>
      </c>
      <c r="C4265" t="str">
        <f t="shared" si="198"/>
        <v>2022-2023</v>
      </c>
      <c r="D4265" t="s">
        <v>147</v>
      </c>
      <c r="E4265" t="s">
        <v>24</v>
      </c>
      <c r="F4265" t="str">
        <f t="shared" si="199"/>
        <v>New South Wales</v>
      </c>
      <c r="G4265" t="s">
        <v>10</v>
      </c>
      <c r="H4265">
        <v>2795</v>
      </c>
      <c r="I4265" t="s">
        <v>11</v>
      </c>
      <c r="J4265" t="s">
        <v>25</v>
      </c>
      <c r="K4265" t="s">
        <v>151</v>
      </c>
      <c r="L4265" t="s">
        <v>21</v>
      </c>
      <c r="M4265" s="5">
        <v>3355.05</v>
      </c>
    </row>
    <row r="4266" spans="1:13" x14ac:dyDescent="0.2">
      <c r="A4266" s="2">
        <v>45183</v>
      </c>
      <c r="B4266" s="3">
        <f t="shared" si="200"/>
        <v>2024</v>
      </c>
      <c r="C4266" t="str">
        <f t="shared" si="198"/>
        <v>2023-2024</v>
      </c>
      <c r="D4266" t="s">
        <v>147</v>
      </c>
      <c r="E4266" t="s">
        <v>42</v>
      </c>
      <c r="F4266" t="str">
        <f t="shared" si="199"/>
        <v>Queensland</v>
      </c>
      <c r="G4266" t="s">
        <v>35</v>
      </c>
      <c r="H4266">
        <v>4053</v>
      </c>
      <c r="I4266" t="s">
        <v>11</v>
      </c>
      <c r="J4266" t="s">
        <v>43</v>
      </c>
      <c r="K4266" t="s">
        <v>152</v>
      </c>
      <c r="L4266" t="s">
        <v>13</v>
      </c>
      <c r="M4266" s="5">
        <v>3372.2800000000025</v>
      </c>
    </row>
    <row r="4267" spans="1:13" x14ac:dyDescent="0.2">
      <c r="A4267" s="2">
        <v>45482</v>
      </c>
      <c r="B4267" s="3">
        <f t="shared" si="200"/>
        <v>2025</v>
      </c>
      <c r="C4267" t="str">
        <f t="shared" si="198"/>
        <v>2024-2025</v>
      </c>
      <c r="D4267" t="s">
        <v>147</v>
      </c>
      <c r="E4267" t="s">
        <v>145</v>
      </c>
      <c r="F4267" t="str">
        <f t="shared" si="199"/>
        <v>New South Wales</v>
      </c>
      <c r="G4267" t="s">
        <v>10</v>
      </c>
      <c r="H4267">
        <v>2101</v>
      </c>
      <c r="I4267" t="s">
        <v>11</v>
      </c>
      <c r="J4267" t="s">
        <v>27</v>
      </c>
      <c r="K4267" t="s">
        <v>155</v>
      </c>
      <c r="L4267" t="s">
        <v>20</v>
      </c>
      <c r="M4267" s="5">
        <v>3377.2000000000007</v>
      </c>
    </row>
    <row r="4268" spans="1:13" x14ac:dyDescent="0.2">
      <c r="A4268" s="2">
        <v>45344</v>
      </c>
      <c r="B4268" s="3">
        <f t="shared" si="200"/>
        <v>2024</v>
      </c>
      <c r="C4268" t="str">
        <f t="shared" si="198"/>
        <v>2023-2024</v>
      </c>
      <c r="D4268" t="s">
        <v>147</v>
      </c>
      <c r="E4268" t="s">
        <v>115</v>
      </c>
      <c r="F4268" t="str">
        <f t="shared" si="199"/>
        <v>Western Australia</v>
      </c>
      <c r="G4268" t="s">
        <v>48</v>
      </c>
      <c r="H4268">
        <v>6280</v>
      </c>
      <c r="I4268" t="s">
        <v>11</v>
      </c>
      <c r="J4268" t="s">
        <v>94</v>
      </c>
      <c r="K4268" t="s">
        <v>150</v>
      </c>
      <c r="L4268" t="s">
        <v>18</v>
      </c>
      <c r="M4268" s="5">
        <v>3397.3100000000004</v>
      </c>
    </row>
    <row r="4269" spans="1:13" x14ac:dyDescent="0.2">
      <c r="A4269" s="2">
        <v>45584</v>
      </c>
      <c r="B4269" s="3">
        <f t="shared" si="200"/>
        <v>2025</v>
      </c>
      <c r="C4269" t="str">
        <f t="shared" si="198"/>
        <v>2024-2025</v>
      </c>
      <c r="D4269" t="s">
        <v>147</v>
      </c>
      <c r="E4269" t="s">
        <v>24</v>
      </c>
      <c r="F4269" t="str">
        <f t="shared" si="199"/>
        <v>New South Wales</v>
      </c>
      <c r="G4269" t="s">
        <v>10</v>
      </c>
      <c r="H4269">
        <v>2795</v>
      </c>
      <c r="I4269" t="s">
        <v>11</v>
      </c>
      <c r="J4269" t="s">
        <v>25</v>
      </c>
      <c r="K4269" t="s">
        <v>152</v>
      </c>
      <c r="L4269" t="s">
        <v>13</v>
      </c>
      <c r="M4269" s="5">
        <v>3399.2300000000018</v>
      </c>
    </row>
    <row r="4270" spans="1:13" x14ac:dyDescent="0.2">
      <c r="A4270" s="2">
        <v>45450</v>
      </c>
      <c r="B4270" s="3">
        <f t="shared" si="200"/>
        <v>2024</v>
      </c>
      <c r="C4270" t="str">
        <f t="shared" si="198"/>
        <v>2023-2024</v>
      </c>
      <c r="D4270" t="s">
        <v>147</v>
      </c>
      <c r="E4270" t="s">
        <v>114</v>
      </c>
      <c r="F4270" t="str">
        <f t="shared" si="199"/>
        <v>Victoria</v>
      </c>
      <c r="G4270" t="s">
        <v>45</v>
      </c>
      <c r="H4270">
        <v>3551</v>
      </c>
      <c r="I4270" t="s">
        <v>11</v>
      </c>
      <c r="J4270" t="s">
        <v>60</v>
      </c>
      <c r="K4270" t="s">
        <v>152</v>
      </c>
      <c r="L4270" t="s">
        <v>13</v>
      </c>
      <c r="M4270" s="5">
        <v>3415.0300000000016</v>
      </c>
    </row>
    <row r="4271" spans="1:13" x14ac:dyDescent="0.2">
      <c r="A4271" s="2">
        <v>45362</v>
      </c>
      <c r="B4271" s="3">
        <f t="shared" si="200"/>
        <v>2024</v>
      </c>
      <c r="C4271" t="str">
        <f t="shared" si="198"/>
        <v>2023-2024</v>
      </c>
      <c r="D4271" t="s">
        <v>147</v>
      </c>
      <c r="E4271" t="s">
        <v>129</v>
      </c>
      <c r="F4271" t="str">
        <f t="shared" si="199"/>
        <v>Tasmania</v>
      </c>
      <c r="G4271" t="s">
        <v>70</v>
      </c>
      <c r="H4271">
        <v>7010</v>
      </c>
      <c r="I4271" t="s">
        <v>11</v>
      </c>
      <c r="J4271" t="s">
        <v>71</v>
      </c>
      <c r="K4271" t="s">
        <v>150</v>
      </c>
      <c r="L4271" t="s">
        <v>18</v>
      </c>
      <c r="M4271" s="5">
        <v>3417.23</v>
      </c>
    </row>
    <row r="4272" spans="1:13" x14ac:dyDescent="0.2">
      <c r="A4272" s="2">
        <v>45604</v>
      </c>
      <c r="B4272" s="3">
        <f t="shared" si="200"/>
        <v>2025</v>
      </c>
      <c r="C4272" t="str">
        <f t="shared" si="198"/>
        <v>2024-2025</v>
      </c>
      <c r="D4272" t="s">
        <v>147</v>
      </c>
      <c r="E4272" t="s">
        <v>107</v>
      </c>
      <c r="F4272" t="str">
        <f t="shared" si="199"/>
        <v>Queensland</v>
      </c>
      <c r="G4272" t="s">
        <v>35</v>
      </c>
      <c r="H4272">
        <v>4220</v>
      </c>
      <c r="I4272" t="s">
        <v>11</v>
      </c>
      <c r="J4272" t="s">
        <v>104</v>
      </c>
      <c r="K4272" t="s">
        <v>150</v>
      </c>
      <c r="L4272" t="s">
        <v>18</v>
      </c>
      <c r="M4272" s="5">
        <v>3443.64</v>
      </c>
    </row>
    <row r="4273" spans="1:13" x14ac:dyDescent="0.2">
      <c r="A4273" s="2">
        <v>45393</v>
      </c>
      <c r="B4273" s="3">
        <f t="shared" si="200"/>
        <v>2024</v>
      </c>
      <c r="C4273" t="str">
        <f t="shared" si="198"/>
        <v>2023-2024</v>
      </c>
      <c r="D4273" t="s">
        <v>147</v>
      </c>
      <c r="E4273" t="s">
        <v>135</v>
      </c>
      <c r="F4273" t="str">
        <f t="shared" si="199"/>
        <v>Victoria</v>
      </c>
      <c r="G4273" t="s">
        <v>45</v>
      </c>
      <c r="H4273">
        <v>3550</v>
      </c>
      <c r="I4273" t="s">
        <v>11</v>
      </c>
      <c r="J4273" t="s">
        <v>60</v>
      </c>
      <c r="K4273" t="s">
        <v>152</v>
      </c>
      <c r="L4273" t="s">
        <v>13</v>
      </c>
      <c r="M4273" s="5">
        <v>3453.170000000001</v>
      </c>
    </row>
    <row r="4274" spans="1:13" x14ac:dyDescent="0.2">
      <c r="A4274" s="2">
        <v>45130</v>
      </c>
      <c r="B4274" s="3">
        <f t="shared" si="200"/>
        <v>2024</v>
      </c>
      <c r="C4274" t="str">
        <f t="shared" si="198"/>
        <v>2023-2024</v>
      </c>
      <c r="D4274" t="s">
        <v>147</v>
      </c>
      <c r="E4274" t="s">
        <v>64</v>
      </c>
      <c r="F4274" t="str">
        <f t="shared" si="199"/>
        <v>Victoria</v>
      </c>
      <c r="G4274" t="s">
        <v>45</v>
      </c>
      <c r="H4274">
        <v>3199</v>
      </c>
      <c r="I4274" t="s">
        <v>11</v>
      </c>
      <c r="J4274" t="s">
        <v>63</v>
      </c>
      <c r="K4274" t="s">
        <v>150</v>
      </c>
      <c r="L4274" t="s">
        <v>18</v>
      </c>
      <c r="M4274" s="5">
        <v>3458.11</v>
      </c>
    </row>
    <row r="4275" spans="1:13" x14ac:dyDescent="0.2">
      <c r="A4275" s="2">
        <v>45180</v>
      </c>
      <c r="B4275" s="3">
        <f t="shared" si="200"/>
        <v>2024</v>
      </c>
      <c r="C4275" t="str">
        <f t="shared" si="198"/>
        <v>2023-2024</v>
      </c>
      <c r="D4275" t="s">
        <v>147</v>
      </c>
      <c r="E4275" t="s">
        <v>98</v>
      </c>
      <c r="F4275" t="str">
        <f t="shared" si="199"/>
        <v>Victoria</v>
      </c>
      <c r="G4275" t="s">
        <v>45</v>
      </c>
      <c r="H4275">
        <v>3429</v>
      </c>
      <c r="I4275" t="s">
        <v>11</v>
      </c>
      <c r="J4275" t="s">
        <v>60</v>
      </c>
      <c r="K4275" t="s">
        <v>150</v>
      </c>
      <c r="L4275" t="s">
        <v>18</v>
      </c>
      <c r="M4275" s="5">
        <v>3460.1899999999991</v>
      </c>
    </row>
    <row r="4276" spans="1:13" x14ac:dyDescent="0.2">
      <c r="A4276" s="2">
        <v>45003</v>
      </c>
      <c r="B4276" s="3">
        <f t="shared" si="200"/>
        <v>2023</v>
      </c>
      <c r="C4276" t="str">
        <f t="shared" si="198"/>
        <v>2022-2023</v>
      </c>
      <c r="D4276" t="s">
        <v>147</v>
      </c>
      <c r="E4276" t="s">
        <v>109</v>
      </c>
      <c r="F4276" t="str">
        <f t="shared" si="199"/>
        <v>New South Wales</v>
      </c>
      <c r="G4276" t="s">
        <v>10</v>
      </c>
      <c r="H4276">
        <v>2480</v>
      </c>
      <c r="I4276" t="s">
        <v>11</v>
      </c>
      <c r="J4276" t="s">
        <v>68</v>
      </c>
      <c r="K4276" t="s">
        <v>151</v>
      </c>
      <c r="L4276" t="s">
        <v>21</v>
      </c>
      <c r="M4276" s="5">
        <v>3460.9100000000003</v>
      </c>
    </row>
    <row r="4277" spans="1:13" x14ac:dyDescent="0.2">
      <c r="A4277" s="2">
        <v>45305</v>
      </c>
      <c r="B4277" s="3">
        <f t="shared" si="200"/>
        <v>2024</v>
      </c>
      <c r="C4277" t="str">
        <f t="shared" si="198"/>
        <v>2023-2024</v>
      </c>
      <c r="D4277" t="s">
        <v>148</v>
      </c>
      <c r="E4277" t="s">
        <v>40</v>
      </c>
      <c r="F4277" t="str">
        <f t="shared" si="199"/>
        <v>New South Wales</v>
      </c>
      <c r="G4277" t="s">
        <v>10</v>
      </c>
      <c r="H4277">
        <v>2116</v>
      </c>
      <c r="I4277" t="s">
        <v>11</v>
      </c>
      <c r="J4277" t="s">
        <v>27</v>
      </c>
      <c r="K4277" t="s">
        <v>151</v>
      </c>
      <c r="L4277" t="s">
        <v>21</v>
      </c>
      <c r="M4277" s="5">
        <v>3464.83</v>
      </c>
    </row>
    <row r="4278" spans="1:13" x14ac:dyDescent="0.2">
      <c r="A4278" s="2">
        <v>45379</v>
      </c>
      <c r="B4278" s="3">
        <f t="shared" si="200"/>
        <v>2024</v>
      </c>
      <c r="C4278" t="str">
        <f t="shared" si="198"/>
        <v>2023-2024</v>
      </c>
      <c r="D4278" t="s">
        <v>147</v>
      </c>
      <c r="E4278" t="s">
        <v>109</v>
      </c>
      <c r="F4278" t="str">
        <f t="shared" si="199"/>
        <v>New South Wales</v>
      </c>
      <c r="G4278" t="s">
        <v>10</v>
      </c>
      <c r="H4278">
        <v>2480</v>
      </c>
      <c r="I4278" t="s">
        <v>11</v>
      </c>
      <c r="J4278" t="s">
        <v>68</v>
      </c>
      <c r="K4278" t="s">
        <v>149</v>
      </c>
      <c r="L4278" t="s">
        <v>15</v>
      </c>
      <c r="M4278" s="5">
        <v>3467.9799999999996</v>
      </c>
    </row>
    <row r="4279" spans="1:13" x14ac:dyDescent="0.2">
      <c r="A4279" s="2">
        <v>45209</v>
      </c>
      <c r="B4279" s="3">
        <f t="shared" si="200"/>
        <v>2024</v>
      </c>
      <c r="C4279" t="str">
        <f t="shared" si="198"/>
        <v>2023-2024</v>
      </c>
      <c r="D4279" t="s">
        <v>147</v>
      </c>
      <c r="E4279" t="s">
        <v>114</v>
      </c>
      <c r="F4279" t="str">
        <f t="shared" si="199"/>
        <v>Victoria</v>
      </c>
      <c r="G4279" t="s">
        <v>45</v>
      </c>
      <c r="H4279">
        <v>3551</v>
      </c>
      <c r="I4279" t="s">
        <v>11</v>
      </c>
      <c r="J4279" t="s">
        <v>60</v>
      </c>
      <c r="K4279" t="s">
        <v>149</v>
      </c>
      <c r="L4279" t="s">
        <v>15</v>
      </c>
      <c r="M4279" s="5">
        <v>3473.19</v>
      </c>
    </row>
    <row r="4280" spans="1:13" x14ac:dyDescent="0.2">
      <c r="A4280" s="2">
        <v>45581</v>
      </c>
      <c r="B4280" s="3">
        <f t="shared" si="200"/>
        <v>2025</v>
      </c>
      <c r="C4280" t="str">
        <f t="shared" si="198"/>
        <v>2024-2025</v>
      </c>
      <c r="D4280" t="s">
        <v>147</v>
      </c>
      <c r="E4280" t="s">
        <v>131</v>
      </c>
      <c r="F4280" t="str">
        <f t="shared" si="199"/>
        <v>Western Australia</v>
      </c>
      <c r="G4280" t="s">
        <v>48</v>
      </c>
      <c r="H4280">
        <v>6530</v>
      </c>
      <c r="I4280" t="s">
        <v>11</v>
      </c>
      <c r="J4280" t="s">
        <v>77</v>
      </c>
      <c r="K4280" t="s">
        <v>150</v>
      </c>
      <c r="L4280" t="s">
        <v>18</v>
      </c>
      <c r="M4280" s="5">
        <v>3474.51</v>
      </c>
    </row>
    <row r="4281" spans="1:13" x14ac:dyDescent="0.2">
      <c r="A4281" s="2">
        <v>45372</v>
      </c>
      <c r="B4281" s="3">
        <f t="shared" si="200"/>
        <v>2024</v>
      </c>
      <c r="C4281" t="str">
        <f t="shared" si="198"/>
        <v>2023-2024</v>
      </c>
      <c r="D4281" t="s">
        <v>147</v>
      </c>
      <c r="E4281" t="s">
        <v>9</v>
      </c>
      <c r="F4281" t="str">
        <f t="shared" si="199"/>
        <v>New South Wales</v>
      </c>
      <c r="G4281" t="s">
        <v>10</v>
      </c>
      <c r="H4281">
        <v>2067</v>
      </c>
      <c r="I4281" t="s">
        <v>11</v>
      </c>
      <c r="J4281" t="s">
        <v>12</v>
      </c>
      <c r="K4281" t="s">
        <v>155</v>
      </c>
      <c r="L4281" t="s">
        <v>20</v>
      </c>
      <c r="M4281" s="5">
        <v>3492.9100000000008</v>
      </c>
    </row>
    <row r="4282" spans="1:13" x14ac:dyDescent="0.2">
      <c r="A4282" s="2">
        <v>45522</v>
      </c>
      <c r="B4282" s="3">
        <f t="shared" si="200"/>
        <v>2025</v>
      </c>
      <c r="C4282" t="str">
        <f t="shared" si="198"/>
        <v>2024-2025</v>
      </c>
      <c r="D4282" t="s">
        <v>147</v>
      </c>
      <c r="E4282" t="s">
        <v>66</v>
      </c>
      <c r="F4282" t="str">
        <f t="shared" si="199"/>
        <v>South Australia</v>
      </c>
      <c r="G4282" t="s">
        <v>32</v>
      </c>
      <c r="H4282">
        <v>5169</v>
      </c>
      <c r="I4282" t="s">
        <v>11</v>
      </c>
      <c r="J4282" t="s">
        <v>33</v>
      </c>
      <c r="K4282" t="s">
        <v>150</v>
      </c>
      <c r="L4282" t="s">
        <v>18</v>
      </c>
      <c r="M4282" s="5">
        <v>3516.87</v>
      </c>
    </row>
    <row r="4283" spans="1:13" x14ac:dyDescent="0.2">
      <c r="A4283" s="2">
        <v>45085</v>
      </c>
      <c r="B4283" s="3">
        <f t="shared" si="200"/>
        <v>2023</v>
      </c>
      <c r="C4283" t="str">
        <f t="shared" si="198"/>
        <v>2022-2023</v>
      </c>
      <c r="D4283" t="s">
        <v>147</v>
      </c>
      <c r="E4283" t="s">
        <v>132</v>
      </c>
      <c r="F4283" t="str">
        <f t="shared" si="199"/>
        <v>New South Wales</v>
      </c>
      <c r="G4283" t="s">
        <v>10</v>
      </c>
      <c r="H4283">
        <v>2800</v>
      </c>
      <c r="I4283" t="s">
        <v>11</v>
      </c>
      <c r="J4283" t="s">
        <v>25</v>
      </c>
      <c r="K4283" t="s">
        <v>151</v>
      </c>
      <c r="L4283" t="s">
        <v>21</v>
      </c>
      <c r="M4283" s="5">
        <v>3557.7900000000009</v>
      </c>
    </row>
    <row r="4284" spans="1:13" x14ac:dyDescent="0.2">
      <c r="A4284" s="2">
        <v>45002</v>
      </c>
      <c r="B4284" s="3">
        <f t="shared" si="200"/>
        <v>2023</v>
      </c>
      <c r="C4284" t="str">
        <f t="shared" si="198"/>
        <v>2022-2023</v>
      </c>
      <c r="D4284" t="s">
        <v>147</v>
      </c>
      <c r="E4284" t="s">
        <v>112</v>
      </c>
      <c r="F4284" t="str">
        <f t="shared" si="199"/>
        <v>Victoria</v>
      </c>
      <c r="G4284" t="s">
        <v>45</v>
      </c>
      <c r="H4284">
        <v>3076</v>
      </c>
      <c r="I4284" t="s">
        <v>11</v>
      </c>
      <c r="J4284" t="s">
        <v>46</v>
      </c>
      <c r="K4284" t="s">
        <v>150</v>
      </c>
      <c r="L4284" t="s">
        <v>18</v>
      </c>
      <c r="M4284" s="5">
        <v>3579.119999999999</v>
      </c>
    </row>
    <row r="4285" spans="1:13" x14ac:dyDescent="0.2">
      <c r="A4285" s="2">
        <v>45232</v>
      </c>
      <c r="B4285" s="3">
        <f t="shared" si="200"/>
        <v>2024</v>
      </c>
      <c r="C4285" t="str">
        <f t="shared" si="198"/>
        <v>2023-2024</v>
      </c>
      <c r="D4285" t="s">
        <v>147</v>
      </c>
      <c r="E4285" t="s">
        <v>138</v>
      </c>
      <c r="F4285" t="str">
        <f t="shared" si="199"/>
        <v>Queensland</v>
      </c>
      <c r="G4285" t="s">
        <v>35</v>
      </c>
      <c r="H4285">
        <v>4558</v>
      </c>
      <c r="I4285" t="s">
        <v>11</v>
      </c>
      <c r="J4285" t="s">
        <v>120</v>
      </c>
      <c r="K4285" t="s">
        <v>152</v>
      </c>
      <c r="L4285" t="s">
        <v>13</v>
      </c>
      <c r="M4285" s="5">
        <v>3581.9900000000021</v>
      </c>
    </row>
    <row r="4286" spans="1:13" x14ac:dyDescent="0.2">
      <c r="A4286" s="2">
        <v>45464</v>
      </c>
      <c r="B4286" s="3">
        <f t="shared" si="200"/>
        <v>2024</v>
      </c>
      <c r="C4286" t="str">
        <f t="shared" si="198"/>
        <v>2023-2024</v>
      </c>
      <c r="D4286" t="s">
        <v>147</v>
      </c>
      <c r="E4286" t="s">
        <v>117</v>
      </c>
      <c r="F4286" t="str">
        <f t="shared" si="199"/>
        <v>Queensland</v>
      </c>
      <c r="G4286" t="s">
        <v>35</v>
      </c>
      <c r="H4286">
        <v>4119</v>
      </c>
      <c r="I4286" t="s">
        <v>11</v>
      </c>
      <c r="J4286" t="s">
        <v>43</v>
      </c>
      <c r="K4286" t="s">
        <v>150</v>
      </c>
      <c r="L4286" t="s">
        <v>18</v>
      </c>
      <c r="M4286" s="5">
        <v>3603.14</v>
      </c>
    </row>
    <row r="4287" spans="1:13" x14ac:dyDescent="0.2">
      <c r="A4287" s="2">
        <v>45636</v>
      </c>
      <c r="B4287" s="3">
        <f t="shared" si="200"/>
        <v>2025</v>
      </c>
      <c r="C4287" t="str">
        <f t="shared" si="198"/>
        <v>2024-2025</v>
      </c>
      <c r="D4287" t="s">
        <v>147</v>
      </c>
      <c r="E4287" t="s">
        <v>42</v>
      </c>
      <c r="F4287" t="str">
        <f t="shared" si="199"/>
        <v>Queensland</v>
      </c>
      <c r="G4287" t="s">
        <v>35</v>
      </c>
      <c r="H4287">
        <v>4053</v>
      </c>
      <c r="I4287" t="s">
        <v>11</v>
      </c>
      <c r="J4287" t="s">
        <v>43</v>
      </c>
      <c r="K4287" t="s">
        <v>149</v>
      </c>
      <c r="L4287" t="s">
        <v>15</v>
      </c>
      <c r="M4287" s="5">
        <v>3603.7299999999996</v>
      </c>
    </row>
    <row r="4288" spans="1:13" x14ac:dyDescent="0.2">
      <c r="A4288" s="2">
        <v>45353</v>
      </c>
      <c r="B4288" s="3">
        <f t="shared" si="200"/>
        <v>2024</v>
      </c>
      <c r="C4288" t="str">
        <f t="shared" si="198"/>
        <v>2023-2024</v>
      </c>
      <c r="D4288" t="s">
        <v>147</v>
      </c>
      <c r="E4288" t="s">
        <v>42</v>
      </c>
      <c r="F4288" t="str">
        <f t="shared" si="199"/>
        <v>Queensland</v>
      </c>
      <c r="G4288" t="s">
        <v>35</v>
      </c>
      <c r="H4288">
        <v>4053</v>
      </c>
      <c r="I4288" t="s">
        <v>11</v>
      </c>
      <c r="J4288" t="s">
        <v>43</v>
      </c>
      <c r="K4288" t="s">
        <v>151</v>
      </c>
      <c r="L4288" t="s">
        <v>21</v>
      </c>
      <c r="M4288" s="5">
        <v>3625.08</v>
      </c>
    </row>
    <row r="4289" spans="1:13" x14ac:dyDescent="0.2">
      <c r="A4289" s="2">
        <v>45366</v>
      </c>
      <c r="B4289" s="3">
        <f t="shared" si="200"/>
        <v>2024</v>
      </c>
      <c r="C4289" t="str">
        <f t="shared" si="198"/>
        <v>2023-2024</v>
      </c>
      <c r="D4289" t="s">
        <v>147</v>
      </c>
      <c r="E4289" t="s">
        <v>145</v>
      </c>
      <c r="F4289" t="str">
        <f t="shared" si="199"/>
        <v>New South Wales</v>
      </c>
      <c r="G4289" t="s">
        <v>10</v>
      </c>
      <c r="H4289">
        <v>2101</v>
      </c>
      <c r="I4289" t="s">
        <v>11</v>
      </c>
      <c r="J4289" t="s">
        <v>27</v>
      </c>
      <c r="K4289" t="s">
        <v>154</v>
      </c>
      <c r="L4289" t="s">
        <v>14</v>
      </c>
      <c r="M4289" s="5">
        <v>3650.8499999999995</v>
      </c>
    </row>
    <row r="4290" spans="1:13" x14ac:dyDescent="0.2">
      <c r="A4290" s="2">
        <v>45607</v>
      </c>
      <c r="B4290" s="3">
        <f t="shared" si="200"/>
        <v>2025</v>
      </c>
      <c r="C4290" t="str">
        <f t="shared" ref="C4290:C4353" si="201">IF(MONTH(A4290) &gt;= 7, YEAR(A4290) &amp; "-" &amp; YEAR(A4290) + 1, YEAR(A4290) - 1 &amp; "-" &amp; YEAR(A4290))</f>
        <v>2024-2025</v>
      </c>
      <c r="D4290" t="s">
        <v>147</v>
      </c>
      <c r="E4290" t="s">
        <v>24</v>
      </c>
      <c r="F4290" t="str">
        <f t="shared" ref="F4290:F4353" si="202">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row>
    <row r="4291" spans="1:13" x14ac:dyDescent="0.2">
      <c r="A4291" s="2">
        <v>45165</v>
      </c>
      <c r="B4291" s="3">
        <f t="shared" ref="B4291:B4354" si="203">IF(MONTH(A4291)&gt;=7,YEAR(A4291)+1,YEAR(A4291))</f>
        <v>2024</v>
      </c>
      <c r="C4291" t="str">
        <f t="shared" si="201"/>
        <v>2023-2024</v>
      </c>
      <c r="D4291" t="s">
        <v>147</v>
      </c>
      <c r="E4291" t="s">
        <v>113</v>
      </c>
      <c r="F4291" t="str">
        <f t="shared" si="202"/>
        <v>Queensland</v>
      </c>
      <c r="G4291" t="s">
        <v>35</v>
      </c>
      <c r="H4291">
        <v>4215</v>
      </c>
      <c r="I4291" t="s">
        <v>11</v>
      </c>
      <c r="J4291" t="s">
        <v>104</v>
      </c>
      <c r="K4291" t="s">
        <v>149</v>
      </c>
      <c r="L4291" t="s">
        <v>15</v>
      </c>
      <c r="M4291" s="5">
        <v>3673.19</v>
      </c>
    </row>
    <row r="4292" spans="1:13" x14ac:dyDescent="0.2">
      <c r="A4292" s="2">
        <v>45304</v>
      </c>
      <c r="B4292" s="3">
        <f t="shared" si="203"/>
        <v>2024</v>
      </c>
      <c r="C4292" t="str">
        <f t="shared" si="201"/>
        <v>2023-2024</v>
      </c>
      <c r="D4292" t="s">
        <v>148</v>
      </c>
      <c r="E4292" t="s">
        <v>78</v>
      </c>
      <c r="F4292" t="str">
        <f t="shared" si="202"/>
        <v>New South Wales</v>
      </c>
      <c r="G4292" t="s">
        <v>10</v>
      </c>
      <c r="H4292">
        <v>2350</v>
      </c>
      <c r="I4292" t="s">
        <v>11</v>
      </c>
      <c r="J4292" t="s">
        <v>68</v>
      </c>
      <c r="K4292" t="s">
        <v>150</v>
      </c>
      <c r="L4292" t="s">
        <v>18</v>
      </c>
      <c r="M4292" s="5">
        <v>3688.2400000000002</v>
      </c>
    </row>
    <row r="4293" spans="1:13" x14ac:dyDescent="0.2">
      <c r="A4293" s="2">
        <v>45509</v>
      </c>
      <c r="B4293" s="3">
        <f t="shared" si="203"/>
        <v>2025</v>
      </c>
      <c r="C4293" t="str">
        <f t="shared" si="201"/>
        <v>2024-2025</v>
      </c>
      <c r="D4293" t="s">
        <v>148</v>
      </c>
      <c r="E4293" t="s">
        <v>78</v>
      </c>
      <c r="F4293" t="str">
        <f t="shared" si="202"/>
        <v>New South Wales</v>
      </c>
      <c r="G4293" t="s">
        <v>10</v>
      </c>
      <c r="H4293">
        <v>2350</v>
      </c>
      <c r="I4293" t="s">
        <v>11</v>
      </c>
      <c r="J4293" t="s">
        <v>68</v>
      </c>
      <c r="K4293" t="s">
        <v>152</v>
      </c>
      <c r="L4293" t="s">
        <v>13</v>
      </c>
      <c r="M4293" s="5">
        <v>3713.3600000000024</v>
      </c>
    </row>
    <row r="4294" spans="1:13" x14ac:dyDescent="0.2">
      <c r="A4294" s="2">
        <v>45170</v>
      </c>
      <c r="B4294" s="3">
        <f t="shared" si="203"/>
        <v>2024</v>
      </c>
      <c r="C4294" t="str">
        <f t="shared" si="201"/>
        <v>2023-2024</v>
      </c>
      <c r="D4294" t="s">
        <v>147</v>
      </c>
      <c r="E4294" t="s">
        <v>61</v>
      </c>
      <c r="F4294" t="str">
        <f t="shared" si="202"/>
        <v>New South Wales</v>
      </c>
      <c r="G4294" t="s">
        <v>10</v>
      </c>
      <c r="H4294">
        <v>2539</v>
      </c>
      <c r="I4294" t="s">
        <v>11</v>
      </c>
      <c r="J4294" t="s">
        <v>58</v>
      </c>
      <c r="K4294" t="s">
        <v>150</v>
      </c>
      <c r="L4294" t="s">
        <v>18</v>
      </c>
      <c r="M4294" s="5">
        <v>3731.6399999999994</v>
      </c>
    </row>
    <row r="4295" spans="1:13" x14ac:dyDescent="0.2">
      <c r="A4295" s="2">
        <v>45432</v>
      </c>
      <c r="B4295" s="3">
        <f t="shared" si="203"/>
        <v>2024</v>
      </c>
      <c r="C4295" t="str">
        <f t="shared" si="201"/>
        <v>2023-2024</v>
      </c>
      <c r="D4295" t="s">
        <v>147</v>
      </c>
      <c r="E4295" t="s">
        <v>109</v>
      </c>
      <c r="F4295" t="str">
        <f t="shared" si="202"/>
        <v>New South Wales</v>
      </c>
      <c r="G4295" t="s">
        <v>10</v>
      </c>
      <c r="H4295">
        <v>2480</v>
      </c>
      <c r="I4295" t="s">
        <v>11</v>
      </c>
      <c r="J4295" t="s">
        <v>68</v>
      </c>
      <c r="K4295" t="s">
        <v>152</v>
      </c>
      <c r="L4295" t="s">
        <v>13</v>
      </c>
      <c r="M4295" s="5">
        <v>3740.5200000000023</v>
      </c>
    </row>
    <row r="4296" spans="1:13" x14ac:dyDescent="0.2">
      <c r="A4296" s="2">
        <v>45107</v>
      </c>
      <c r="B4296" s="3">
        <f t="shared" si="203"/>
        <v>2023</v>
      </c>
      <c r="C4296" t="str">
        <f t="shared" si="201"/>
        <v>2022-2023</v>
      </c>
      <c r="D4296" t="s">
        <v>147</v>
      </c>
      <c r="E4296" t="s">
        <v>126</v>
      </c>
      <c r="F4296" t="str">
        <f t="shared" si="202"/>
        <v>Queensland</v>
      </c>
      <c r="G4296" t="s">
        <v>35</v>
      </c>
      <c r="H4296">
        <v>4551</v>
      </c>
      <c r="I4296" t="s">
        <v>11</v>
      </c>
      <c r="J4296" t="s">
        <v>120</v>
      </c>
      <c r="K4296" t="s">
        <v>150</v>
      </c>
      <c r="L4296" t="s">
        <v>18</v>
      </c>
      <c r="M4296" s="5">
        <v>3745.4799999999991</v>
      </c>
    </row>
    <row r="4297" spans="1:13" x14ac:dyDescent="0.2">
      <c r="A4297" s="2">
        <v>44972</v>
      </c>
      <c r="B4297" s="3">
        <f t="shared" si="203"/>
        <v>2023</v>
      </c>
      <c r="C4297" t="str">
        <f t="shared" si="201"/>
        <v>2022-2023</v>
      </c>
      <c r="D4297" t="s">
        <v>147</v>
      </c>
      <c r="E4297" t="s">
        <v>99</v>
      </c>
      <c r="F4297" t="str">
        <f t="shared" si="202"/>
        <v>Victoria</v>
      </c>
      <c r="G4297" t="s">
        <v>45</v>
      </c>
      <c r="H4297">
        <v>3148</v>
      </c>
      <c r="I4297" t="s">
        <v>11</v>
      </c>
      <c r="J4297" t="s">
        <v>63</v>
      </c>
      <c r="K4297" t="s">
        <v>151</v>
      </c>
      <c r="L4297" t="s">
        <v>21</v>
      </c>
      <c r="M4297" s="5">
        <v>3753.87</v>
      </c>
    </row>
    <row r="4298" spans="1:13" x14ac:dyDescent="0.2">
      <c r="A4298" s="2">
        <v>45344</v>
      </c>
      <c r="B4298" s="3">
        <f t="shared" si="203"/>
        <v>2024</v>
      </c>
      <c r="C4298" t="str">
        <f t="shared" si="201"/>
        <v>2023-2024</v>
      </c>
      <c r="D4298" t="s">
        <v>147</v>
      </c>
      <c r="E4298" t="s">
        <v>92</v>
      </c>
      <c r="F4298" t="str">
        <f t="shared" si="202"/>
        <v>Queensland</v>
      </c>
      <c r="G4298" t="s">
        <v>35</v>
      </c>
      <c r="H4298">
        <v>4068</v>
      </c>
      <c r="I4298" t="s">
        <v>11</v>
      </c>
      <c r="J4298" t="s">
        <v>43</v>
      </c>
      <c r="K4298" t="s">
        <v>152</v>
      </c>
      <c r="L4298" t="s">
        <v>13</v>
      </c>
      <c r="M4298" s="5">
        <v>3761.3200000000006</v>
      </c>
    </row>
    <row r="4299" spans="1:13" x14ac:dyDescent="0.2">
      <c r="A4299" s="2">
        <v>45123</v>
      </c>
      <c r="B4299" s="3">
        <f t="shared" si="203"/>
        <v>2024</v>
      </c>
      <c r="C4299" t="str">
        <f t="shared" si="201"/>
        <v>2023-2024</v>
      </c>
      <c r="D4299" t="s">
        <v>147</v>
      </c>
      <c r="E4299" t="s">
        <v>143</v>
      </c>
      <c r="F4299" t="str">
        <f t="shared" si="202"/>
        <v>New South Wales</v>
      </c>
      <c r="G4299" t="s">
        <v>10</v>
      </c>
      <c r="H4299">
        <v>2154</v>
      </c>
      <c r="I4299" t="s">
        <v>11</v>
      </c>
      <c r="J4299" t="s">
        <v>27</v>
      </c>
      <c r="K4299" t="s">
        <v>152</v>
      </c>
      <c r="L4299" t="s">
        <v>13</v>
      </c>
      <c r="M4299" s="5">
        <v>3762.8000000000015</v>
      </c>
    </row>
    <row r="4300" spans="1:13" x14ac:dyDescent="0.2">
      <c r="A4300" s="2">
        <v>45306</v>
      </c>
      <c r="B4300" s="3">
        <f t="shared" si="203"/>
        <v>2024</v>
      </c>
      <c r="C4300" t="str">
        <f t="shared" si="201"/>
        <v>2023-2024</v>
      </c>
      <c r="D4300" t="s">
        <v>147</v>
      </c>
      <c r="E4300" t="s">
        <v>138</v>
      </c>
      <c r="F4300" t="str">
        <f t="shared" si="202"/>
        <v>Queensland</v>
      </c>
      <c r="G4300" t="s">
        <v>35</v>
      </c>
      <c r="H4300">
        <v>4558</v>
      </c>
      <c r="I4300" t="s">
        <v>11</v>
      </c>
      <c r="J4300" t="s">
        <v>120</v>
      </c>
      <c r="K4300" t="s">
        <v>151</v>
      </c>
      <c r="L4300" t="s">
        <v>21</v>
      </c>
      <c r="M4300" s="5">
        <v>3763.5100000000007</v>
      </c>
    </row>
    <row r="4301" spans="1:13" x14ac:dyDescent="0.2">
      <c r="A4301" s="2">
        <v>45302</v>
      </c>
      <c r="B4301" s="3">
        <f t="shared" si="203"/>
        <v>2024</v>
      </c>
      <c r="C4301" t="str">
        <f t="shared" si="201"/>
        <v>2023-2024</v>
      </c>
      <c r="D4301" t="s">
        <v>147</v>
      </c>
      <c r="E4301" t="s">
        <v>132</v>
      </c>
      <c r="F4301" t="str">
        <f t="shared" si="202"/>
        <v>New South Wales</v>
      </c>
      <c r="G4301" t="s">
        <v>10</v>
      </c>
      <c r="H4301">
        <v>2800</v>
      </c>
      <c r="I4301" t="s">
        <v>11</v>
      </c>
      <c r="J4301" t="s">
        <v>25</v>
      </c>
      <c r="K4301" t="s">
        <v>151</v>
      </c>
      <c r="L4301" t="s">
        <v>21</v>
      </c>
      <c r="M4301" s="5">
        <v>3773.6500000000005</v>
      </c>
    </row>
    <row r="4302" spans="1:13" x14ac:dyDescent="0.2">
      <c r="A4302" s="2">
        <v>45090</v>
      </c>
      <c r="B4302" s="3">
        <f t="shared" si="203"/>
        <v>2023</v>
      </c>
      <c r="C4302" t="str">
        <f t="shared" si="201"/>
        <v>2022-2023</v>
      </c>
      <c r="D4302" t="s">
        <v>147</v>
      </c>
      <c r="E4302" t="s">
        <v>57</v>
      </c>
      <c r="F4302" t="str">
        <f t="shared" si="202"/>
        <v>New South Wales</v>
      </c>
      <c r="G4302" t="s">
        <v>10</v>
      </c>
      <c r="H4302">
        <v>2560</v>
      </c>
      <c r="I4302" t="s">
        <v>11</v>
      </c>
      <c r="J4302" t="s">
        <v>58</v>
      </c>
      <c r="K4302" t="s">
        <v>155</v>
      </c>
      <c r="L4302" t="s">
        <v>20</v>
      </c>
      <c r="M4302" s="5">
        <v>3776.9799999999996</v>
      </c>
    </row>
    <row r="4303" spans="1:13" x14ac:dyDescent="0.2">
      <c r="A4303" s="2">
        <v>45641</v>
      </c>
      <c r="B4303" s="3">
        <f t="shared" si="203"/>
        <v>2025</v>
      </c>
      <c r="C4303" t="str">
        <f t="shared" si="201"/>
        <v>2024-2025</v>
      </c>
      <c r="D4303" t="s">
        <v>147</v>
      </c>
      <c r="E4303" t="s">
        <v>123</v>
      </c>
      <c r="F4303" t="str">
        <f t="shared" si="202"/>
        <v>Western Australia</v>
      </c>
      <c r="G4303" t="s">
        <v>48</v>
      </c>
      <c r="H4303">
        <v>6109</v>
      </c>
      <c r="I4303" t="s">
        <v>11</v>
      </c>
      <c r="J4303" t="s">
        <v>94</v>
      </c>
      <c r="K4303" t="s">
        <v>150</v>
      </c>
      <c r="L4303" t="s">
        <v>18</v>
      </c>
      <c r="M4303" s="5">
        <v>3793.35</v>
      </c>
    </row>
    <row r="4304" spans="1:13" x14ac:dyDescent="0.2">
      <c r="A4304" s="2">
        <v>45401</v>
      </c>
      <c r="B4304" s="3">
        <f t="shared" si="203"/>
        <v>2024</v>
      </c>
      <c r="C4304" t="str">
        <f t="shared" si="201"/>
        <v>2023-2024</v>
      </c>
      <c r="D4304" t="s">
        <v>147</v>
      </c>
      <c r="E4304" t="s">
        <v>31</v>
      </c>
      <c r="F4304" t="str">
        <f t="shared" si="202"/>
        <v>South Australia</v>
      </c>
      <c r="G4304" t="s">
        <v>32</v>
      </c>
      <c r="H4304">
        <v>5168</v>
      </c>
      <c r="I4304" t="s">
        <v>11</v>
      </c>
      <c r="J4304" t="s">
        <v>33</v>
      </c>
      <c r="K4304" t="s">
        <v>150</v>
      </c>
      <c r="L4304" t="s">
        <v>18</v>
      </c>
      <c r="M4304" s="5">
        <v>3831.5299999999997</v>
      </c>
    </row>
    <row r="4305" spans="1:13" x14ac:dyDescent="0.2">
      <c r="A4305" s="2">
        <v>45509</v>
      </c>
      <c r="B4305" s="3">
        <f t="shared" si="203"/>
        <v>2025</v>
      </c>
      <c r="C4305" t="str">
        <f t="shared" si="201"/>
        <v>2024-2025</v>
      </c>
      <c r="D4305" t="s">
        <v>148</v>
      </c>
      <c r="E4305" t="s">
        <v>44</v>
      </c>
      <c r="F4305" t="str">
        <f t="shared" si="202"/>
        <v>Victoria</v>
      </c>
      <c r="G4305" t="s">
        <v>45</v>
      </c>
      <c r="H4305">
        <v>3066</v>
      </c>
      <c r="I4305" t="s">
        <v>11</v>
      </c>
      <c r="J4305" t="s">
        <v>46</v>
      </c>
      <c r="K4305" t="s">
        <v>150</v>
      </c>
      <c r="L4305" t="s">
        <v>18</v>
      </c>
      <c r="M4305" s="5">
        <v>3852.2499999999995</v>
      </c>
    </row>
    <row r="4306" spans="1:13" x14ac:dyDescent="0.2">
      <c r="A4306" s="2">
        <v>45154</v>
      </c>
      <c r="B4306" s="3">
        <f t="shared" si="203"/>
        <v>2024</v>
      </c>
      <c r="C4306" t="str">
        <f t="shared" si="201"/>
        <v>2023-2024</v>
      </c>
      <c r="D4306" t="s">
        <v>148</v>
      </c>
      <c r="E4306" t="s">
        <v>40</v>
      </c>
      <c r="F4306" t="str">
        <f t="shared" si="202"/>
        <v>New South Wales</v>
      </c>
      <c r="G4306" t="s">
        <v>10</v>
      </c>
      <c r="H4306">
        <v>2116</v>
      </c>
      <c r="I4306" t="s">
        <v>11</v>
      </c>
      <c r="J4306" t="s">
        <v>27</v>
      </c>
      <c r="K4306" t="s">
        <v>151</v>
      </c>
      <c r="L4306" t="s">
        <v>21</v>
      </c>
      <c r="M4306" s="5">
        <v>3856.9400000000005</v>
      </c>
    </row>
    <row r="4307" spans="1:13" x14ac:dyDescent="0.2">
      <c r="A4307" s="2">
        <v>45271</v>
      </c>
      <c r="B4307" s="3">
        <f t="shared" si="203"/>
        <v>2024</v>
      </c>
      <c r="C4307" t="str">
        <f t="shared" si="201"/>
        <v>2023-2024</v>
      </c>
      <c r="D4307" t="s">
        <v>147</v>
      </c>
      <c r="E4307" t="s">
        <v>126</v>
      </c>
      <c r="F4307" t="str">
        <f t="shared" si="202"/>
        <v>Queensland</v>
      </c>
      <c r="G4307" t="s">
        <v>35</v>
      </c>
      <c r="H4307">
        <v>4551</v>
      </c>
      <c r="I4307" t="s">
        <v>11</v>
      </c>
      <c r="J4307" t="s">
        <v>120</v>
      </c>
      <c r="K4307" t="s">
        <v>151</v>
      </c>
      <c r="L4307" t="s">
        <v>21</v>
      </c>
      <c r="M4307" s="5">
        <v>3857.2400000000002</v>
      </c>
    </row>
    <row r="4308" spans="1:13" x14ac:dyDescent="0.2">
      <c r="A4308" s="2">
        <v>45289</v>
      </c>
      <c r="B4308" s="3">
        <f t="shared" si="203"/>
        <v>2024</v>
      </c>
      <c r="C4308" t="str">
        <f t="shared" si="201"/>
        <v>2023-2024</v>
      </c>
      <c r="D4308" t="s">
        <v>147</v>
      </c>
      <c r="E4308" t="s">
        <v>24</v>
      </c>
      <c r="F4308" t="str">
        <f t="shared" si="202"/>
        <v>New South Wales</v>
      </c>
      <c r="G4308" t="s">
        <v>10</v>
      </c>
      <c r="H4308">
        <v>2795</v>
      </c>
      <c r="I4308" t="s">
        <v>11</v>
      </c>
      <c r="J4308" t="s">
        <v>25</v>
      </c>
      <c r="K4308" t="s">
        <v>149</v>
      </c>
      <c r="L4308" t="s">
        <v>15</v>
      </c>
      <c r="M4308" s="5">
        <v>3864.9400000000005</v>
      </c>
    </row>
    <row r="4309" spans="1:13" x14ac:dyDescent="0.2">
      <c r="A4309" s="2">
        <v>45058</v>
      </c>
      <c r="B4309" s="3">
        <f t="shared" si="203"/>
        <v>2023</v>
      </c>
      <c r="C4309" t="str">
        <f t="shared" si="201"/>
        <v>2022-2023</v>
      </c>
      <c r="D4309" t="s">
        <v>147</v>
      </c>
      <c r="E4309" t="s">
        <v>99</v>
      </c>
      <c r="F4309" t="str">
        <f t="shared" si="202"/>
        <v>Victoria</v>
      </c>
      <c r="G4309" t="s">
        <v>45</v>
      </c>
      <c r="H4309">
        <v>3148</v>
      </c>
      <c r="I4309" t="s">
        <v>11</v>
      </c>
      <c r="J4309" t="s">
        <v>63</v>
      </c>
      <c r="K4309" t="s">
        <v>152</v>
      </c>
      <c r="L4309" t="s">
        <v>13</v>
      </c>
      <c r="M4309" s="5">
        <v>3867.6000000000026</v>
      </c>
    </row>
    <row r="4310" spans="1:13" x14ac:dyDescent="0.2">
      <c r="A4310" s="2">
        <v>45507</v>
      </c>
      <c r="B4310" s="3">
        <f t="shared" si="203"/>
        <v>2025</v>
      </c>
      <c r="C4310" t="str">
        <f t="shared" si="201"/>
        <v>2024-2025</v>
      </c>
      <c r="D4310" t="s">
        <v>147</v>
      </c>
      <c r="E4310" t="s">
        <v>139</v>
      </c>
      <c r="F4310" t="str">
        <f t="shared" si="202"/>
        <v>New South Wales</v>
      </c>
      <c r="G4310" t="s">
        <v>10</v>
      </c>
      <c r="H4310">
        <v>2020</v>
      </c>
      <c r="I4310" t="s">
        <v>11</v>
      </c>
      <c r="J4310" t="s">
        <v>12</v>
      </c>
      <c r="K4310" t="s">
        <v>149</v>
      </c>
      <c r="L4310" t="s">
        <v>15</v>
      </c>
      <c r="M4310" s="5">
        <v>3870.9900000000025</v>
      </c>
    </row>
    <row r="4311" spans="1:13" x14ac:dyDescent="0.2">
      <c r="A4311" s="2">
        <v>45385</v>
      </c>
      <c r="B4311" s="3">
        <f t="shared" si="203"/>
        <v>2024</v>
      </c>
      <c r="C4311" t="str">
        <f t="shared" si="201"/>
        <v>2023-2024</v>
      </c>
      <c r="D4311" t="s">
        <v>147</v>
      </c>
      <c r="E4311" t="s">
        <v>81</v>
      </c>
      <c r="F4311" t="str">
        <f t="shared" si="202"/>
        <v>New South Wales</v>
      </c>
      <c r="G4311" t="s">
        <v>10</v>
      </c>
      <c r="H4311">
        <v>2485</v>
      </c>
      <c r="I4311" t="s">
        <v>11</v>
      </c>
      <c r="J4311" t="s">
        <v>68</v>
      </c>
      <c r="K4311" t="s">
        <v>150</v>
      </c>
      <c r="L4311" t="s">
        <v>18</v>
      </c>
      <c r="M4311" s="5">
        <v>3874.62</v>
      </c>
    </row>
    <row r="4312" spans="1:13" x14ac:dyDescent="0.2">
      <c r="A4312" s="2">
        <v>44951</v>
      </c>
      <c r="B4312" s="3">
        <f t="shared" si="203"/>
        <v>2023</v>
      </c>
      <c r="C4312" t="str">
        <f t="shared" si="201"/>
        <v>2022-2023</v>
      </c>
      <c r="D4312" t="s">
        <v>147</v>
      </c>
      <c r="E4312" t="s">
        <v>115</v>
      </c>
      <c r="F4312" t="str">
        <f t="shared" si="202"/>
        <v>Western Australia</v>
      </c>
      <c r="G4312" t="s">
        <v>48</v>
      </c>
      <c r="H4312">
        <v>6280</v>
      </c>
      <c r="I4312" t="s">
        <v>11</v>
      </c>
      <c r="J4312" t="s">
        <v>94</v>
      </c>
      <c r="K4312" t="s">
        <v>151</v>
      </c>
      <c r="L4312" t="s">
        <v>21</v>
      </c>
      <c r="M4312" s="5">
        <v>3893.05</v>
      </c>
    </row>
    <row r="4313" spans="1:13" x14ac:dyDescent="0.2">
      <c r="A4313" s="2">
        <v>45191</v>
      </c>
      <c r="B4313" s="3">
        <f t="shared" si="203"/>
        <v>2024</v>
      </c>
      <c r="C4313" t="str">
        <f t="shared" si="201"/>
        <v>2023-2024</v>
      </c>
      <c r="D4313" t="s">
        <v>147</v>
      </c>
      <c r="E4313" t="s">
        <v>146</v>
      </c>
      <c r="F4313" t="str">
        <f t="shared" si="202"/>
        <v>Victoria</v>
      </c>
      <c r="G4313" t="s">
        <v>45</v>
      </c>
      <c r="H4313">
        <v>3353</v>
      </c>
      <c r="I4313" t="s">
        <v>11</v>
      </c>
      <c r="J4313" t="s">
        <v>60</v>
      </c>
      <c r="K4313" t="s">
        <v>152</v>
      </c>
      <c r="L4313" t="s">
        <v>13</v>
      </c>
      <c r="M4313" s="5">
        <v>3911.4000000000019</v>
      </c>
    </row>
    <row r="4314" spans="1:13" x14ac:dyDescent="0.2">
      <c r="A4314" s="2">
        <v>45278</v>
      </c>
      <c r="B4314" s="3">
        <f t="shared" si="203"/>
        <v>2024</v>
      </c>
      <c r="C4314" t="str">
        <f t="shared" si="201"/>
        <v>2023-2024</v>
      </c>
      <c r="D4314" t="s">
        <v>147</v>
      </c>
      <c r="E4314" t="s">
        <v>135</v>
      </c>
      <c r="F4314" t="str">
        <f t="shared" si="202"/>
        <v>Victoria</v>
      </c>
      <c r="G4314" t="s">
        <v>45</v>
      </c>
      <c r="H4314">
        <v>3550</v>
      </c>
      <c r="I4314" t="s">
        <v>11</v>
      </c>
      <c r="J4314" t="s">
        <v>60</v>
      </c>
      <c r="K4314" t="s">
        <v>153</v>
      </c>
      <c r="L4314" t="s">
        <v>16</v>
      </c>
      <c r="M4314" s="5">
        <v>3914.42</v>
      </c>
    </row>
    <row r="4315" spans="1:13" x14ac:dyDescent="0.2">
      <c r="A4315" s="2">
        <v>45166</v>
      </c>
      <c r="B4315" s="3">
        <f t="shared" si="203"/>
        <v>2024</v>
      </c>
      <c r="C4315" t="str">
        <f t="shared" si="201"/>
        <v>2023-2024</v>
      </c>
      <c r="D4315" t="s">
        <v>147</v>
      </c>
      <c r="E4315" t="s">
        <v>91</v>
      </c>
      <c r="F4315" t="str">
        <f t="shared" si="202"/>
        <v>Victoria</v>
      </c>
      <c r="G4315" t="s">
        <v>45</v>
      </c>
      <c r="H4315">
        <v>3690</v>
      </c>
      <c r="I4315" t="s">
        <v>11</v>
      </c>
      <c r="J4315" t="s">
        <v>55</v>
      </c>
      <c r="K4315" t="s">
        <v>150</v>
      </c>
      <c r="L4315" t="s">
        <v>18</v>
      </c>
      <c r="M4315" s="5">
        <v>3964.38</v>
      </c>
    </row>
    <row r="4316" spans="1:13" x14ac:dyDescent="0.2">
      <c r="A4316" s="2">
        <v>45305</v>
      </c>
      <c r="B4316" s="3">
        <f t="shared" si="203"/>
        <v>2024</v>
      </c>
      <c r="C4316" t="str">
        <f t="shared" si="201"/>
        <v>2023-2024</v>
      </c>
      <c r="D4316" t="s">
        <v>147</v>
      </c>
      <c r="E4316" t="s">
        <v>115</v>
      </c>
      <c r="F4316" t="str">
        <f t="shared" si="202"/>
        <v>Western Australia</v>
      </c>
      <c r="G4316" t="s">
        <v>48</v>
      </c>
      <c r="H4316">
        <v>6280</v>
      </c>
      <c r="I4316" t="s">
        <v>11</v>
      </c>
      <c r="J4316" t="s">
        <v>94</v>
      </c>
      <c r="K4316" t="s">
        <v>152</v>
      </c>
      <c r="L4316" t="s">
        <v>13</v>
      </c>
      <c r="M4316" s="5">
        <v>3969.2400000000021</v>
      </c>
    </row>
    <row r="4317" spans="1:13" x14ac:dyDescent="0.2">
      <c r="A4317" s="2">
        <v>44987</v>
      </c>
      <c r="B4317" s="3">
        <f t="shared" si="203"/>
        <v>2023</v>
      </c>
      <c r="C4317" t="str">
        <f t="shared" si="201"/>
        <v>2022-2023</v>
      </c>
      <c r="D4317" t="s">
        <v>147</v>
      </c>
      <c r="E4317" t="s">
        <v>137</v>
      </c>
      <c r="F4317" t="str">
        <f t="shared" si="202"/>
        <v>New South Wales</v>
      </c>
      <c r="G4317" t="s">
        <v>10</v>
      </c>
      <c r="H4317">
        <v>2031</v>
      </c>
      <c r="I4317" t="s">
        <v>11</v>
      </c>
      <c r="J4317" t="s">
        <v>12</v>
      </c>
      <c r="K4317" t="s">
        <v>150</v>
      </c>
      <c r="L4317" t="s">
        <v>18</v>
      </c>
      <c r="M4317" s="5">
        <v>3979.8100000000004</v>
      </c>
    </row>
    <row r="4318" spans="1:13" x14ac:dyDescent="0.2">
      <c r="A4318" s="2">
        <v>45619</v>
      </c>
      <c r="B4318" s="3">
        <f t="shared" si="203"/>
        <v>2025</v>
      </c>
      <c r="C4318" t="str">
        <f t="shared" si="201"/>
        <v>2024-2025</v>
      </c>
      <c r="D4318" t="s">
        <v>148</v>
      </c>
      <c r="E4318" t="s">
        <v>40</v>
      </c>
      <c r="F4318" t="str">
        <f t="shared" si="202"/>
        <v>New South Wales</v>
      </c>
      <c r="G4318" t="s">
        <v>10</v>
      </c>
      <c r="H4318">
        <v>2116</v>
      </c>
      <c r="I4318" t="s">
        <v>11</v>
      </c>
      <c r="J4318" t="s">
        <v>27</v>
      </c>
      <c r="K4318" t="s">
        <v>149</v>
      </c>
      <c r="L4318" t="s">
        <v>15</v>
      </c>
      <c r="M4318" s="5">
        <v>3985.06</v>
      </c>
    </row>
    <row r="4319" spans="1:13" x14ac:dyDescent="0.2">
      <c r="A4319" s="2">
        <v>45085</v>
      </c>
      <c r="B4319" s="3">
        <f t="shared" si="203"/>
        <v>2023</v>
      </c>
      <c r="C4319" t="str">
        <f t="shared" si="201"/>
        <v>2022-2023</v>
      </c>
      <c r="D4319" t="s">
        <v>147</v>
      </c>
      <c r="E4319" t="s">
        <v>87</v>
      </c>
      <c r="F4319" t="str">
        <f t="shared" si="202"/>
        <v>New South Wales</v>
      </c>
      <c r="G4319" t="s">
        <v>10</v>
      </c>
      <c r="H4319">
        <v>2790</v>
      </c>
      <c r="I4319" t="s">
        <v>11</v>
      </c>
      <c r="J4319" t="s">
        <v>25</v>
      </c>
      <c r="K4319" t="s">
        <v>150</v>
      </c>
      <c r="L4319" t="s">
        <v>18</v>
      </c>
      <c r="M4319" s="5">
        <v>3988.85</v>
      </c>
    </row>
    <row r="4320" spans="1:13" x14ac:dyDescent="0.2">
      <c r="A4320" s="2">
        <v>45643</v>
      </c>
      <c r="B4320" s="3">
        <f t="shared" si="203"/>
        <v>2025</v>
      </c>
      <c r="C4320" t="str">
        <f t="shared" si="201"/>
        <v>2024-2025</v>
      </c>
      <c r="D4320" t="s">
        <v>148</v>
      </c>
      <c r="E4320" t="s">
        <v>44</v>
      </c>
      <c r="F4320" t="str">
        <f t="shared" si="202"/>
        <v>Victoria</v>
      </c>
      <c r="G4320" t="s">
        <v>45</v>
      </c>
      <c r="H4320">
        <v>3066</v>
      </c>
      <c r="I4320" t="s">
        <v>11</v>
      </c>
      <c r="J4320" t="s">
        <v>46</v>
      </c>
      <c r="K4320" t="s">
        <v>152</v>
      </c>
      <c r="L4320" t="s">
        <v>13</v>
      </c>
      <c r="M4320" s="5">
        <v>3990.0600000000036</v>
      </c>
    </row>
    <row r="4321" spans="1:13" x14ac:dyDescent="0.2">
      <c r="A4321" s="2">
        <v>44996</v>
      </c>
      <c r="B4321" s="3">
        <f t="shared" si="203"/>
        <v>2023</v>
      </c>
      <c r="C4321" t="str">
        <f t="shared" si="201"/>
        <v>2022-2023</v>
      </c>
      <c r="D4321" t="s">
        <v>147</v>
      </c>
      <c r="E4321" t="s">
        <v>136</v>
      </c>
      <c r="F4321" t="str">
        <f t="shared" si="202"/>
        <v>Victoria</v>
      </c>
      <c r="G4321" t="s">
        <v>45</v>
      </c>
      <c r="H4321">
        <v>3175</v>
      </c>
      <c r="I4321" t="s">
        <v>11</v>
      </c>
      <c r="J4321" t="s">
        <v>63</v>
      </c>
      <c r="K4321" t="s">
        <v>152</v>
      </c>
      <c r="L4321" t="s">
        <v>13</v>
      </c>
      <c r="M4321" s="5">
        <v>4015.2300000000014</v>
      </c>
    </row>
    <row r="4322" spans="1:13" x14ac:dyDescent="0.2">
      <c r="A4322" s="2">
        <v>45027</v>
      </c>
      <c r="B4322" s="3">
        <f t="shared" si="203"/>
        <v>2023</v>
      </c>
      <c r="C4322" t="str">
        <f t="shared" si="201"/>
        <v>2022-2023</v>
      </c>
      <c r="D4322" t="s">
        <v>147</v>
      </c>
      <c r="E4322" t="s">
        <v>99</v>
      </c>
      <c r="F4322" t="str">
        <f t="shared" si="202"/>
        <v>Victoria</v>
      </c>
      <c r="G4322" t="s">
        <v>45</v>
      </c>
      <c r="H4322">
        <v>3148</v>
      </c>
      <c r="I4322" t="s">
        <v>11</v>
      </c>
      <c r="J4322" t="s">
        <v>63</v>
      </c>
      <c r="K4322" t="s">
        <v>152</v>
      </c>
      <c r="L4322" t="s">
        <v>13</v>
      </c>
      <c r="M4322" s="5">
        <v>4040.8800000000015</v>
      </c>
    </row>
    <row r="4323" spans="1:13" x14ac:dyDescent="0.2">
      <c r="A4323" s="2">
        <v>45626</v>
      </c>
      <c r="B4323" s="3">
        <f t="shared" si="203"/>
        <v>2025</v>
      </c>
      <c r="C4323" t="str">
        <f t="shared" si="201"/>
        <v>2024-2025</v>
      </c>
      <c r="D4323" t="s">
        <v>148</v>
      </c>
      <c r="E4323" t="s">
        <v>78</v>
      </c>
      <c r="F4323" t="str">
        <f t="shared" si="202"/>
        <v>New South Wales</v>
      </c>
      <c r="G4323" t="s">
        <v>10</v>
      </c>
      <c r="H4323">
        <v>2350</v>
      </c>
      <c r="I4323" t="s">
        <v>11</v>
      </c>
      <c r="J4323" t="s">
        <v>68</v>
      </c>
      <c r="K4323" t="s">
        <v>151</v>
      </c>
      <c r="L4323" t="s">
        <v>21</v>
      </c>
      <c r="M4323" s="5">
        <v>4041.0700000000006</v>
      </c>
    </row>
    <row r="4324" spans="1:13" x14ac:dyDescent="0.2">
      <c r="A4324" s="2">
        <v>45645</v>
      </c>
      <c r="B4324" s="3">
        <f t="shared" si="203"/>
        <v>2025</v>
      </c>
      <c r="C4324" t="str">
        <f t="shared" si="201"/>
        <v>2024-2025</v>
      </c>
      <c r="D4324" t="s">
        <v>147</v>
      </c>
      <c r="E4324" t="s">
        <v>109</v>
      </c>
      <c r="F4324" t="str">
        <f t="shared" si="202"/>
        <v>New South Wales</v>
      </c>
      <c r="G4324" t="s">
        <v>10</v>
      </c>
      <c r="H4324">
        <v>2480</v>
      </c>
      <c r="I4324" t="s">
        <v>11</v>
      </c>
      <c r="J4324" t="s">
        <v>68</v>
      </c>
      <c r="K4324" t="s">
        <v>152</v>
      </c>
      <c r="L4324" t="s">
        <v>13</v>
      </c>
      <c r="M4324" s="5">
        <v>4042.0500000000029</v>
      </c>
    </row>
    <row r="4325" spans="1:13" x14ac:dyDescent="0.2">
      <c r="A4325" s="2">
        <v>45167</v>
      </c>
      <c r="B4325" s="3">
        <f t="shared" si="203"/>
        <v>2024</v>
      </c>
      <c r="C4325" t="str">
        <f t="shared" si="201"/>
        <v>2023-2024</v>
      </c>
      <c r="D4325" t="s">
        <v>147</v>
      </c>
      <c r="E4325" t="s">
        <v>112</v>
      </c>
      <c r="F4325" t="str">
        <f t="shared" si="202"/>
        <v>Victoria</v>
      </c>
      <c r="G4325" t="s">
        <v>45</v>
      </c>
      <c r="H4325">
        <v>3076</v>
      </c>
      <c r="I4325" t="s">
        <v>11</v>
      </c>
      <c r="J4325" t="s">
        <v>46</v>
      </c>
      <c r="K4325" t="s">
        <v>151</v>
      </c>
      <c r="L4325" t="s">
        <v>21</v>
      </c>
      <c r="M4325" s="5">
        <v>4044.6700000000005</v>
      </c>
    </row>
    <row r="4326" spans="1:13" x14ac:dyDescent="0.2">
      <c r="A4326" s="2">
        <v>45100</v>
      </c>
      <c r="B4326" s="3">
        <f t="shared" si="203"/>
        <v>2023</v>
      </c>
      <c r="C4326" t="str">
        <f t="shared" si="201"/>
        <v>2022-2023</v>
      </c>
      <c r="D4326" t="s">
        <v>147</v>
      </c>
      <c r="E4326" t="s">
        <v>92</v>
      </c>
      <c r="F4326" t="str">
        <f t="shared" si="202"/>
        <v>Queensland</v>
      </c>
      <c r="G4326" t="s">
        <v>35</v>
      </c>
      <c r="H4326">
        <v>4068</v>
      </c>
      <c r="I4326" t="s">
        <v>11</v>
      </c>
      <c r="J4326" t="s">
        <v>43</v>
      </c>
      <c r="K4326" t="s">
        <v>152</v>
      </c>
      <c r="L4326" t="s">
        <v>13</v>
      </c>
      <c r="M4326" s="5">
        <v>4044.6900000000023</v>
      </c>
    </row>
    <row r="4327" spans="1:13" x14ac:dyDescent="0.2">
      <c r="A4327" s="2">
        <v>45396</v>
      </c>
      <c r="B4327" s="3">
        <f t="shared" si="203"/>
        <v>2024</v>
      </c>
      <c r="C4327" t="str">
        <f t="shared" si="201"/>
        <v>2023-2024</v>
      </c>
      <c r="D4327" t="s">
        <v>147</v>
      </c>
      <c r="E4327" t="s">
        <v>122</v>
      </c>
      <c r="F4327" t="str">
        <f t="shared" si="202"/>
        <v>New South Wales</v>
      </c>
      <c r="G4327" t="s">
        <v>10</v>
      </c>
      <c r="H4327">
        <v>2650</v>
      </c>
      <c r="I4327" t="s">
        <v>11</v>
      </c>
      <c r="J4327" t="s">
        <v>25</v>
      </c>
      <c r="K4327" t="s">
        <v>150</v>
      </c>
      <c r="L4327" t="s">
        <v>18</v>
      </c>
      <c r="M4327" s="5">
        <v>4052.4399999999996</v>
      </c>
    </row>
    <row r="4328" spans="1:13" x14ac:dyDescent="0.2">
      <c r="A4328" s="2">
        <v>45138</v>
      </c>
      <c r="B4328" s="3">
        <f t="shared" si="203"/>
        <v>2024</v>
      </c>
      <c r="C4328" t="str">
        <f t="shared" si="201"/>
        <v>2023-2024</v>
      </c>
      <c r="D4328" t="s">
        <v>147</v>
      </c>
      <c r="E4328" t="s">
        <v>145</v>
      </c>
      <c r="F4328" t="str">
        <f t="shared" si="202"/>
        <v>New South Wales</v>
      </c>
      <c r="G4328" t="s">
        <v>10</v>
      </c>
      <c r="H4328">
        <v>2101</v>
      </c>
      <c r="I4328" t="s">
        <v>11</v>
      </c>
      <c r="J4328" t="s">
        <v>27</v>
      </c>
      <c r="K4328" t="s">
        <v>152</v>
      </c>
      <c r="L4328" t="s">
        <v>13</v>
      </c>
      <c r="M4328" s="5">
        <v>4062.0000000000027</v>
      </c>
    </row>
    <row r="4329" spans="1:13" x14ac:dyDescent="0.2">
      <c r="A4329" s="2">
        <v>45517</v>
      </c>
      <c r="B4329" s="3">
        <f t="shared" si="203"/>
        <v>2025</v>
      </c>
      <c r="C4329" t="str">
        <f t="shared" si="201"/>
        <v>2024-2025</v>
      </c>
      <c r="D4329" t="s">
        <v>147</v>
      </c>
      <c r="E4329" t="s">
        <v>9</v>
      </c>
      <c r="F4329" t="str">
        <f t="shared" si="202"/>
        <v>New South Wales</v>
      </c>
      <c r="G4329" t="s">
        <v>10</v>
      </c>
      <c r="H4329">
        <v>2067</v>
      </c>
      <c r="I4329" t="s">
        <v>11</v>
      </c>
      <c r="J4329" t="s">
        <v>12</v>
      </c>
      <c r="K4329" t="s">
        <v>154</v>
      </c>
      <c r="L4329" t="s">
        <v>14</v>
      </c>
      <c r="M4329" s="5">
        <v>4074.37</v>
      </c>
    </row>
    <row r="4330" spans="1:13" x14ac:dyDescent="0.2">
      <c r="A4330" s="2">
        <v>45015</v>
      </c>
      <c r="B4330" s="3">
        <f t="shared" si="203"/>
        <v>2023</v>
      </c>
      <c r="C4330" t="str">
        <f t="shared" si="201"/>
        <v>2022-2023</v>
      </c>
      <c r="D4330" t="s">
        <v>147</v>
      </c>
      <c r="E4330" t="s">
        <v>41</v>
      </c>
      <c r="F4330" t="str">
        <f t="shared" si="202"/>
        <v>New South Wales</v>
      </c>
      <c r="G4330" t="s">
        <v>10</v>
      </c>
      <c r="H4330">
        <v>2830</v>
      </c>
      <c r="I4330" t="s">
        <v>11</v>
      </c>
      <c r="J4330" t="s">
        <v>25</v>
      </c>
      <c r="K4330" t="s">
        <v>151</v>
      </c>
      <c r="L4330" t="s">
        <v>21</v>
      </c>
      <c r="M4330" s="5">
        <v>4082.2000000000003</v>
      </c>
    </row>
    <row r="4331" spans="1:13" x14ac:dyDescent="0.2">
      <c r="A4331" s="2">
        <v>45651</v>
      </c>
      <c r="B4331" s="3">
        <f t="shared" si="203"/>
        <v>2025</v>
      </c>
      <c r="C4331" t="str">
        <f t="shared" si="201"/>
        <v>2024-2025</v>
      </c>
      <c r="D4331" t="s">
        <v>147</v>
      </c>
      <c r="E4331" t="s">
        <v>64</v>
      </c>
      <c r="F4331" t="str">
        <f t="shared" si="202"/>
        <v>Victoria</v>
      </c>
      <c r="G4331" t="s">
        <v>45</v>
      </c>
      <c r="H4331">
        <v>3199</v>
      </c>
      <c r="I4331" t="s">
        <v>11</v>
      </c>
      <c r="J4331" t="s">
        <v>63</v>
      </c>
      <c r="K4331" t="s">
        <v>150</v>
      </c>
      <c r="L4331" t="s">
        <v>18</v>
      </c>
      <c r="M4331" s="5">
        <v>4096.79</v>
      </c>
    </row>
    <row r="4332" spans="1:13" x14ac:dyDescent="0.2">
      <c r="A4332" s="2">
        <v>45184</v>
      </c>
      <c r="B4332" s="3">
        <f t="shared" si="203"/>
        <v>2024</v>
      </c>
      <c r="C4332" t="str">
        <f t="shared" si="201"/>
        <v>2023-2024</v>
      </c>
      <c r="D4332" t="s">
        <v>147</v>
      </c>
      <c r="E4332" t="s">
        <v>126</v>
      </c>
      <c r="F4332" t="str">
        <f t="shared" si="202"/>
        <v>Queensland</v>
      </c>
      <c r="G4332" t="s">
        <v>35</v>
      </c>
      <c r="H4332">
        <v>4551</v>
      </c>
      <c r="I4332" t="s">
        <v>11</v>
      </c>
      <c r="J4332" t="s">
        <v>120</v>
      </c>
      <c r="K4332" t="s">
        <v>151</v>
      </c>
      <c r="L4332" t="s">
        <v>21</v>
      </c>
      <c r="M4332" s="5">
        <v>4097.2900000000009</v>
      </c>
    </row>
    <row r="4333" spans="1:13" x14ac:dyDescent="0.2">
      <c r="A4333" s="2">
        <v>45342</v>
      </c>
      <c r="B4333" s="3">
        <f t="shared" si="203"/>
        <v>2024</v>
      </c>
      <c r="C4333" t="str">
        <f t="shared" si="201"/>
        <v>2023-2024</v>
      </c>
      <c r="D4333" t="s">
        <v>147</v>
      </c>
      <c r="E4333" t="s">
        <v>113</v>
      </c>
      <c r="F4333" t="str">
        <f t="shared" si="202"/>
        <v>Queensland</v>
      </c>
      <c r="G4333" t="s">
        <v>35</v>
      </c>
      <c r="H4333">
        <v>4215</v>
      </c>
      <c r="I4333" t="s">
        <v>11</v>
      </c>
      <c r="J4333" t="s">
        <v>104</v>
      </c>
      <c r="K4333" t="s">
        <v>149</v>
      </c>
      <c r="L4333" t="s">
        <v>15</v>
      </c>
      <c r="M4333" s="5">
        <v>4100.71</v>
      </c>
    </row>
    <row r="4334" spans="1:13" x14ac:dyDescent="0.2">
      <c r="A4334" s="2">
        <v>45433</v>
      </c>
      <c r="B4334" s="3">
        <f t="shared" si="203"/>
        <v>2024</v>
      </c>
      <c r="C4334" t="str">
        <f t="shared" si="201"/>
        <v>2023-2024</v>
      </c>
      <c r="D4334" t="s">
        <v>147</v>
      </c>
      <c r="E4334" t="s">
        <v>126</v>
      </c>
      <c r="F4334" t="str">
        <f t="shared" si="202"/>
        <v>Queensland</v>
      </c>
      <c r="G4334" t="s">
        <v>35</v>
      </c>
      <c r="H4334">
        <v>4551</v>
      </c>
      <c r="I4334" t="s">
        <v>11</v>
      </c>
      <c r="J4334" t="s">
        <v>120</v>
      </c>
      <c r="K4334" t="s">
        <v>153</v>
      </c>
      <c r="L4334" t="s">
        <v>16</v>
      </c>
      <c r="M4334" s="5">
        <v>4107.5100000000011</v>
      </c>
    </row>
    <row r="4335" spans="1:13" x14ac:dyDescent="0.2">
      <c r="A4335" s="2">
        <v>45391</v>
      </c>
      <c r="B4335" s="3">
        <f t="shared" si="203"/>
        <v>2024</v>
      </c>
      <c r="C4335" t="str">
        <f t="shared" si="201"/>
        <v>2023-2024</v>
      </c>
      <c r="D4335" t="s">
        <v>148</v>
      </c>
      <c r="E4335" t="s">
        <v>124</v>
      </c>
      <c r="F4335" t="str">
        <f t="shared" si="202"/>
        <v>New South Wales</v>
      </c>
      <c r="G4335" t="s">
        <v>10</v>
      </c>
      <c r="H4335">
        <v>2015</v>
      </c>
      <c r="I4335" t="s">
        <v>11</v>
      </c>
      <c r="J4335" t="s">
        <v>12</v>
      </c>
      <c r="K4335" t="s">
        <v>150</v>
      </c>
      <c r="L4335" t="s">
        <v>18</v>
      </c>
      <c r="M4335" s="5">
        <v>4140.6099999999988</v>
      </c>
    </row>
    <row r="4336" spans="1:13" x14ac:dyDescent="0.2">
      <c r="A4336" s="2">
        <v>45211</v>
      </c>
      <c r="B4336" s="3">
        <f t="shared" si="203"/>
        <v>2024</v>
      </c>
      <c r="C4336" t="str">
        <f t="shared" si="201"/>
        <v>2023-2024</v>
      </c>
      <c r="D4336" t="s">
        <v>147</v>
      </c>
      <c r="E4336" t="s">
        <v>28</v>
      </c>
      <c r="F4336" t="str">
        <f t="shared" si="202"/>
        <v>Northern Territory</v>
      </c>
      <c r="G4336" t="s">
        <v>29</v>
      </c>
      <c r="H4336">
        <v>800</v>
      </c>
      <c r="I4336" t="s">
        <v>11</v>
      </c>
      <c r="J4336" t="s">
        <v>30</v>
      </c>
      <c r="K4336" t="s">
        <v>153</v>
      </c>
      <c r="L4336" t="s">
        <v>16</v>
      </c>
      <c r="M4336" s="5">
        <v>4177</v>
      </c>
    </row>
    <row r="4337" spans="1:13" x14ac:dyDescent="0.2">
      <c r="A4337" s="2">
        <v>45297</v>
      </c>
      <c r="B4337" s="3">
        <f t="shared" si="203"/>
        <v>2024</v>
      </c>
      <c r="C4337" t="str">
        <f t="shared" si="201"/>
        <v>2023-2024</v>
      </c>
      <c r="D4337" t="s">
        <v>147</v>
      </c>
      <c r="E4337" t="s">
        <v>9</v>
      </c>
      <c r="F4337" t="str">
        <f t="shared" si="202"/>
        <v>New South Wales</v>
      </c>
      <c r="G4337" t="s">
        <v>10</v>
      </c>
      <c r="H4337">
        <v>2067</v>
      </c>
      <c r="I4337" t="s">
        <v>11</v>
      </c>
      <c r="J4337" t="s">
        <v>12</v>
      </c>
      <c r="K4337" t="s">
        <v>152</v>
      </c>
      <c r="L4337" t="s">
        <v>13</v>
      </c>
      <c r="M4337" s="5">
        <v>4192.2700000000004</v>
      </c>
    </row>
    <row r="4338" spans="1:13" x14ac:dyDescent="0.2">
      <c r="A4338" s="2">
        <v>44973</v>
      </c>
      <c r="B4338" s="3">
        <f t="shared" si="203"/>
        <v>2023</v>
      </c>
      <c r="C4338" t="str">
        <f t="shared" si="201"/>
        <v>2022-2023</v>
      </c>
      <c r="D4338" t="s">
        <v>147</v>
      </c>
      <c r="E4338" t="s">
        <v>92</v>
      </c>
      <c r="F4338" t="str">
        <f t="shared" si="202"/>
        <v>Queensland</v>
      </c>
      <c r="G4338" t="s">
        <v>35</v>
      </c>
      <c r="H4338">
        <v>4068</v>
      </c>
      <c r="I4338" t="s">
        <v>11</v>
      </c>
      <c r="J4338" t="s">
        <v>43</v>
      </c>
      <c r="K4338" t="s">
        <v>149</v>
      </c>
      <c r="L4338" t="s">
        <v>15</v>
      </c>
      <c r="M4338" s="5">
        <v>4192.7899999999991</v>
      </c>
    </row>
    <row r="4339" spans="1:13" x14ac:dyDescent="0.2">
      <c r="A4339" s="2">
        <v>45020</v>
      </c>
      <c r="B4339" s="3">
        <f t="shared" si="203"/>
        <v>2023</v>
      </c>
      <c r="C4339" t="str">
        <f t="shared" si="201"/>
        <v>2022-2023</v>
      </c>
      <c r="D4339" t="s">
        <v>147</v>
      </c>
      <c r="E4339" t="s">
        <v>126</v>
      </c>
      <c r="F4339" t="str">
        <f t="shared" si="202"/>
        <v>Queensland</v>
      </c>
      <c r="G4339" t="s">
        <v>35</v>
      </c>
      <c r="H4339">
        <v>4551</v>
      </c>
      <c r="I4339" t="s">
        <v>11</v>
      </c>
      <c r="J4339" t="s">
        <v>120</v>
      </c>
      <c r="K4339" t="s">
        <v>152</v>
      </c>
      <c r="L4339" t="s">
        <v>13</v>
      </c>
      <c r="M4339" s="5">
        <v>4197.7600000000029</v>
      </c>
    </row>
    <row r="4340" spans="1:13" x14ac:dyDescent="0.2">
      <c r="A4340" s="2">
        <v>45164</v>
      </c>
      <c r="B4340" s="3">
        <f t="shared" si="203"/>
        <v>2024</v>
      </c>
      <c r="C4340" t="str">
        <f t="shared" si="201"/>
        <v>2023-2024</v>
      </c>
      <c r="D4340" t="s">
        <v>148</v>
      </c>
      <c r="E4340" t="s">
        <v>40</v>
      </c>
      <c r="F4340" t="str">
        <f t="shared" si="202"/>
        <v>New South Wales</v>
      </c>
      <c r="G4340" t="s">
        <v>10</v>
      </c>
      <c r="H4340">
        <v>2116</v>
      </c>
      <c r="I4340" t="s">
        <v>11</v>
      </c>
      <c r="J4340" t="s">
        <v>27</v>
      </c>
      <c r="K4340" t="s">
        <v>150</v>
      </c>
      <c r="L4340" t="s">
        <v>18</v>
      </c>
      <c r="M4340" s="5">
        <v>4227.74</v>
      </c>
    </row>
    <row r="4341" spans="1:13" x14ac:dyDescent="0.2">
      <c r="A4341" s="2">
        <v>45494</v>
      </c>
      <c r="B4341" s="3">
        <f t="shared" si="203"/>
        <v>2025</v>
      </c>
      <c r="C4341" t="str">
        <f t="shared" si="201"/>
        <v>2024-2025</v>
      </c>
      <c r="D4341" t="s">
        <v>147</v>
      </c>
      <c r="E4341" t="s">
        <v>112</v>
      </c>
      <c r="F4341" t="str">
        <f t="shared" si="202"/>
        <v>Victoria</v>
      </c>
      <c r="G4341" t="s">
        <v>45</v>
      </c>
      <c r="H4341">
        <v>3076</v>
      </c>
      <c r="I4341" t="s">
        <v>11</v>
      </c>
      <c r="J4341" t="s">
        <v>46</v>
      </c>
      <c r="K4341" t="s">
        <v>151</v>
      </c>
      <c r="L4341" t="s">
        <v>21</v>
      </c>
      <c r="M4341" s="5">
        <v>4231.6400000000003</v>
      </c>
    </row>
    <row r="4342" spans="1:13" x14ac:dyDescent="0.2">
      <c r="A4342" s="2">
        <v>45324</v>
      </c>
      <c r="B4342" s="3">
        <f t="shared" si="203"/>
        <v>2024</v>
      </c>
      <c r="C4342" t="str">
        <f t="shared" si="201"/>
        <v>2023-2024</v>
      </c>
      <c r="D4342" t="s">
        <v>147</v>
      </c>
      <c r="E4342" t="s">
        <v>138</v>
      </c>
      <c r="F4342" t="str">
        <f t="shared" si="202"/>
        <v>Queensland</v>
      </c>
      <c r="G4342" t="s">
        <v>35</v>
      </c>
      <c r="H4342">
        <v>4558</v>
      </c>
      <c r="I4342" t="s">
        <v>11</v>
      </c>
      <c r="J4342" t="s">
        <v>120</v>
      </c>
      <c r="K4342" t="s">
        <v>150</v>
      </c>
      <c r="L4342" t="s">
        <v>18</v>
      </c>
      <c r="M4342" s="5">
        <v>4236.4299999999994</v>
      </c>
    </row>
    <row r="4343" spans="1:13" x14ac:dyDescent="0.2">
      <c r="A4343" s="2">
        <v>45387</v>
      </c>
      <c r="B4343" s="3">
        <f t="shared" si="203"/>
        <v>2024</v>
      </c>
      <c r="C4343" t="str">
        <f t="shared" si="201"/>
        <v>2023-2024</v>
      </c>
      <c r="D4343" t="s">
        <v>147</v>
      </c>
      <c r="E4343" t="s">
        <v>40</v>
      </c>
      <c r="F4343" t="str">
        <f t="shared" si="202"/>
        <v>New South Wales</v>
      </c>
      <c r="G4343" t="s">
        <v>10</v>
      </c>
      <c r="H4343">
        <v>2116</v>
      </c>
      <c r="I4343" t="s">
        <v>11</v>
      </c>
      <c r="J4343" t="s">
        <v>27</v>
      </c>
      <c r="K4343" t="s">
        <v>153</v>
      </c>
      <c r="L4343" t="s">
        <v>16</v>
      </c>
      <c r="M4343" s="5">
        <v>4241.3999999999996</v>
      </c>
    </row>
    <row r="4344" spans="1:13" x14ac:dyDescent="0.2">
      <c r="A4344" s="2">
        <v>45509</v>
      </c>
      <c r="B4344" s="3">
        <f t="shared" si="203"/>
        <v>2025</v>
      </c>
      <c r="C4344" t="str">
        <f t="shared" si="201"/>
        <v>2024-2025</v>
      </c>
      <c r="D4344" t="s">
        <v>147</v>
      </c>
      <c r="E4344" t="s">
        <v>114</v>
      </c>
      <c r="F4344" t="str">
        <f t="shared" si="202"/>
        <v>Victoria</v>
      </c>
      <c r="G4344" t="s">
        <v>45</v>
      </c>
      <c r="H4344">
        <v>3551</v>
      </c>
      <c r="I4344" t="s">
        <v>11</v>
      </c>
      <c r="J4344" t="s">
        <v>60</v>
      </c>
      <c r="K4344" t="s">
        <v>151</v>
      </c>
      <c r="L4344" t="s">
        <v>21</v>
      </c>
      <c r="M4344" s="5">
        <v>4245.8900000000003</v>
      </c>
    </row>
    <row r="4345" spans="1:13" x14ac:dyDescent="0.2">
      <c r="A4345" s="2">
        <v>45147</v>
      </c>
      <c r="B4345" s="3">
        <f t="shared" si="203"/>
        <v>2024</v>
      </c>
      <c r="C4345" t="str">
        <f t="shared" si="201"/>
        <v>2023-2024</v>
      </c>
      <c r="D4345" t="s">
        <v>147</v>
      </c>
      <c r="E4345" t="s">
        <v>122</v>
      </c>
      <c r="F4345" t="str">
        <f t="shared" si="202"/>
        <v>New South Wales</v>
      </c>
      <c r="G4345" t="s">
        <v>10</v>
      </c>
      <c r="H4345">
        <v>2650</v>
      </c>
      <c r="I4345" t="s">
        <v>11</v>
      </c>
      <c r="J4345" t="s">
        <v>25</v>
      </c>
      <c r="K4345" t="s">
        <v>149</v>
      </c>
      <c r="L4345" t="s">
        <v>15</v>
      </c>
      <c r="M4345" s="5">
        <v>4251.0499999999993</v>
      </c>
    </row>
    <row r="4346" spans="1:13" x14ac:dyDescent="0.2">
      <c r="A4346" s="2">
        <v>44931</v>
      </c>
      <c r="B4346" s="3">
        <f t="shared" si="203"/>
        <v>2023</v>
      </c>
      <c r="C4346" t="str">
        <f t="shared" si="201"/>
        <v>2022-2023</v>
      </c>
      <c r="D4346" t="s">
        <v>147</v>
      </c>
      <c r="E4346" t="s">
        <v>88</v>
      </c>
      <c r="F4346" t="str">
        <f t="shared" si="202"/>
        <v>South Australia</v>
      </c>
      <c r="G4346" t="s">
        <v>32</v>
      </c>
      <c r="H4346">
        <v>5011</v>
      </c>
      <c r="I4346" t="s">
        <v>11</v>
      </c>
      <c r="J4346" t="s">
        <v>33</v>
      </c>
      <c r="K4346" t="s">
        <v>150</v>
      </c>
      <c r="L4346" t="s">
        <v>18</v>
      </c>
      <c r="M4346" s="5">
        <v>4282.26</v>
      </c>
    </row>
    <row r="4347" spans="1:13" x14ac:dyDescent="0.2">
      <c r="A4347" s="2">
        <v>45635</v>
      </c>
      <c r="B4347" s="3">
        <f t="shared" si="203"/>
        <v>2025</v>
      </c>
      <c r="C4347" t="str">
        <f t="shared" si="201"/>
        <v>2024-2025</v>
      </c>
      <c r="D4347" t="s">
        <v>147</v>
      </c>
      <c r="E4347" t="s">
        <v>114</v>
      </c>
      <c r="F4347" t="str">
        <f t="shared" si="202"/>
        <v>Victoria</v>
      </c>
      <c r="G4347" t="s">
        <v>45</v>
      </c>
      <c r="H4347">
        <v>3551</v>
      </c>
      <c r="I4347" t="s">
        <v>11</v>
      </c>
      <c r="J4347" t="s">
        <v>60</v>
      </c>
      <c r="K4347" t="s">
        <v>149</v>
      </c>
      <c r="L4347" t="s">
        <v>15</v>
      </c>
      <c r="M4347" s="5">
        <v>4292.9299999999994</v>
      </c>
    </row>
    <row r="4348" spans="1:13" x14ac:dyDescent="0.2">
      <c r="A4348" s="2">
        <v>44933</v>
      </c>
      <c r="B4348" s="3">
        <f t="shared" si="203"/>
        <v>2023</v>
      </c>
      <c r="C4348" t="str">
        <f t="shared" si="201"/>
        <v>2022-2023</v>
      </c>
      <c r="D4348" t="s">
        <v>147</v>
      </c>
      <c r="E4348" t="s">
        <v>67</v>
      </c>
      <c r="F4348" t="str">
        <f t="shared" si="202"/>
        <v>New South Wales</v>
      </c>
      <c r="G4348" t="s">
        <v>10</v>
      </c>
      <c r="H4348">
        <v>2478</v>
      </c>
      <c r="I4348" t="s">
        <v>11</v>
      </c>
      <c r="J4348" t="s">
        <v>68</v>
      </c>
      <c r="K4348" t="s">
        <v>150</v>
      </c>
      <c r="L4348" t="s">
        <v>18</v>
      </c>
      <c r="M4348" s="5">
        <v>4324.2500000000009</v>
      </c>
    </row>
    <row r="4349" spans="1:13" x14ac:dyDescent="0.2">
      <c r="A4349" s="2">
        <v>45021</v>
      </c>
      <c r="B4349" s="3">
        <f t="shared" si="203"/>
        <v>2023</v>
      </c>
      <c r="C4349" t="str">
        <f t="shared" si="201"/>
        <v>2022-2023</v>
      </c>
      <c r="D4349" t="s">
        <v>147</v>
      </c>
      <c r="E4349" t="s">
        <v>57</v>
      </c>
      <c r="F4349" t="str">
        <f t="shared" si="202"/>
        <v>New South Wales</v>
      </c>
      <c r="G4349" t="s">
        <v>10</v>
      </c>
      <c r="H4349">
        <v>2560</v>
      </c>
      <c r="I4349" t="s">
        <v>11</v>
      </c>
      <c r="J4349" t="s">
        <v>58</v>
      </c>
      <c r="K4349" t="s">
        <v>152</v>
      </c>
      <c r="L4349" t="s">
        <v>13</v>
      </c>
      <c r="M4349" s="5">
        <v>4329.0399999999991</v>
      </c>
    </row>
    <row r="4350" spans="1:13" x14ac:dyDescent="0.2">
      <c r="A4350" s="2">
        <v>45610</v>
      </c>
      <c r="B4350" s="3">
        <f t="shared" si="203"/>
        <v>2025</v>
      </c>
      <c r="C4350" t="str">
        <f t="shared" si="201"/>
        <v>2024-2025</v>
      </c>
      <c r="D4350" t="s">
        <v>147</v>
      </c>
      <c r="E4350" t="s">
        <v>28</v>
      </c>
      <c r="F4350" t="str">
        <f t="shared" si="202"/>
        <v>Northern Territory</v>
      </c>
      <c r="G4350" t="s">
        <v>29</v>
      </c>
      <c r="H4350">
        <v>800</v>
      </c>
      <c r="I4350" t="s">
        <v>11</v>
      </c>
      <c r="J4350" t="s">
        <v>30</v>
      </c>
      <c r="K4350" t="s">
        <v>152</v>
      </c>
      <c r="L4350" t="s">
        <v>13</v>
      </c>
      <c r="M4350" s="5">
        <v>4330.6500000000015</v>
      </c>
    </row>
    <row r="4351" spans="1:13" x14ac:dyDescent="0.2">
      <c r="A4351" s="2">
        <v>45160</v>
      </c>
      <c r="B4351" s="3">
        <f t="shared" si="203"/>
        <v>2024</v>
      </c>
      <c r="C4351" t="str">
        <f t="shared" si="201"/>
        <v>2023-2024</v>
      </c>
      <c r="D4351" t="s">
        <v>148</v>
      </c>
      <c r="E4351" t="s">
        <v>96</v>
      </c>
      <c r="F4351" t="str">
        <f t="shared" si="202"/>
        <v>Western Australia</v>
      </c>
      <c r="G4351" t="s">
        <v>48</v>
      </c>
      <c r="H4351">
        <v>6330</v>
      </c>
      <c r="I4351" t="s">
        <v>11</v>
      </c>
      <c r="J4351" t="s">
        <v>94</v>
      </c>
      <c r="K4351" t="s">
        <v>152</v>
      </c>
      <c r="L4351" t="s">
        <v>13</v>
      </c>
      <c r="M4351" s="5">
        <v>4333.8500000000004</v>
      </c>
    </row>
    <row r="4352" spans="1:13" x14ac:dyDescent="0.2">
      <c r="A4352" s="2">
        <v>45334</v>
      </c>
      <c r="B4352" s="3">
        <f t="shared" si="203"/>
        <v>2024</v>
      </c>
      <c r="C4352" t="str">
        <f t="shared" si="201"/>
        <v>2023-2024</v>
      </c>
      <c r="D4352" t="s">
        <v>148</v>
      </c>
      <c r="E4352" t="s">
        <v>108</v>
      </c>
      <c r="F4352" t="str">
        <f t="shared" si="202"/>
        <v>Victoria</v>
      </c>
      <c r="G4352" t="s">
        <v>45</v>
      </c>
      <c r="H4352">
        <v>3018</v>
      </c>
      <c r="I4352" t="s">
        <v>11</v>
      </c>
      <c r="J4352" t="s">
        <v>46</v>
      </c>
      <c r="K4352" t="s">
        <v>150</v>
      </c>
      <c r="L4352" t="s">
        <v>18</v>
      </c>
      <c r="M4352" s="5">
        <v>4340.58</v>
      </c>
    </row>
    <row r="4353" spans="1:13" x14ac:dyDescent="0.2">
      <c r="A4353" s="2">
        <v>44968</v>
      </c>
      <c r="B4353" s="3">
        <f t="shared" si="203"/>
        <v>2023</v>
      </c>
      <c r="C4353" t="str">
        <f t="shared" si="201"/>
        <v>2022-2023</v>
      </c>
      <c r="D4353" t="s">
        <v>147</v>
      </c>
      <c r="E4353" t="s">
        <v>28</v>
      </c>
      <c r="F4353" t="str">
        <f t="shared" si="202"/>
        <v>Northern Territory</v>
      </c>
      <c r="G4353" t="s">
        <v>29</v>
      </c>
      <c r="H4353">
        <v>800</v>
      </c>
      <c r="I4353" t="s">
        <v>11</v>
      </c>
      <c r="J4353" t="s">
        <v>30</v>
      </c>
      <c r="K4353" t="s">
        <v>151</v>
      </c>
      <c r="L4353" t="s">
        <v>21</v>
      </c>
      <c r="M4353" s="5">
        <v>4345.0599999999995</v>
      </c>
    </row>
    <row r="4354" spans="1:13" x14ac:dyDescent="0.2">
      <c r="A4354" s="2">
        <v>45532</v>
      </c>
      <c r="B4354" s="3">
        <f t="shared" si="203"/>
        <v>2025</v>
      </c>
      <c r="C4354" t="str">
        <f t="shared" ref="C4354:C4417" si="204">IF(MONTH(A4354) &gt;= 7, YEAR(A4354) &amp; "-" &amp; YEAR(A4354) + 1, YEAR(A4354) - 1 &amp; "-" &amp; YEAR(A4354))</f>
        <v>2024-2025</v>
      </c>
      <c r="D4354" t="s">
        <v>147</v>
      </c>
      <c r="E4354" t="s">
        <v>64</v>
      </c>
      <c r="F4354" t="str">
        <f t="shared" ref="F4354:F4417" si="205">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row>
    <row r="4355" spans="1:13" x14ac:dyDescent="0.2">
      <c r="A4355" s="2">
        <v>45106</v>
      </c>
      <c r="B4355" s="3">
        <f t="shared" ref="B4355:B4418" si="206">IF(MONTH(A4355)&gt;=7,YEAR(A4355)+1,YEAR(A4355))</f>
        <v>2023</v>
      </c>
      <c r="C4355" t="str">
        <f t="shared" si="204"/>
        <v>2022-2023</v>
      </c>
      <c r="D4355" t="s">
        <v>147</v>
      </c>
      <c r="E4355" t="s">
        <v>109</v>
      </c>
      <c r="F4355" t="str">
        <f t="shared" si="205"/>
        <v>New South Wales</v>
      </c>
      <c r="G4355" t="s">
        <v>10</v>
      </c>
      <c r="H4355">
        <v>2480</v>
      </c>
      <c r="I4355" t="s">
        <v>11</v>
      </c>
      <c r="J4355" t="s">
        <v>68</v>
      </c>
      <c r="K4355" t="s">
        <v>153</v>
      </c>
      <c r="L4355" t="s">
        <v>16</v>
      </c>
      <c r="M4355" s="5">
        <v>4396.46</v>
      </c>
    </row>
    <row r="4356" spans="1:13" x14ac:dyDescent="0.2">
      <c r="A4356" s="2">
        <v>45269</v>
      </c>
      <c r="B4356" s="3">
        <f t="shared" si="206"/>
        <v>2024</v>
      </c>
      <c r="C4356" t="str">
        <f t="shared" si="204"/>
        <v>2023-2024</v>
      </c>
      <c r="D4356" t="s">
        <v>147</v>
      </c>
      <c r="E4356" t="s">
        <v>135</v>
      </c>
      <c r="F4356" t="str">
        <f t="shared" si="205"/>
        <v>Victoria</v>
      </c>
      <c r="G4356" t="s">
        <v>45</v>
      </c>
      <c r="H4356">
        <v>3550</v>
      </c>
      <c r="I4356" t="s">
        <v>11</v>
      </c>
      <c r="J4356" t="s">
        <v>60</v>
      </c>
      <c r="K4356" t="s">
        <v>150</v>
      </c>
      <c r="L4356" t="s">
        <v>18</v>
      </c>
      <c r="M4356" s="5">
        <v>4402.2999999999993</v>
      </c>
    </row>
    <row r="4357" spans="1:13" x14ac:dyDescent="0.2">
      <c r="A4357" s="2">
        <v>45171</v>
      </c>
      <c r="B4357" s="3">
        <f t="shared" si="206"/>
        <v>2024</v>
      </c>
      <c r="C4357" t="str">
        <f t="shared" si="204"/>
        <v>2023-2024</v>
      </c>
      <c r="D4357" t="s">
        <v>147</v>
      </c>
      <c r="E4357" t="s">
        <v>135</v>
      </c>
      <c r="F4357" t="str">
        <f t="shared" si="205"/>
        <v>Victoria</v>
      </c>
      <c r="G4357" t="s">
        <v>45</v>
      </c>
      <c r="H4357">
        <v>3550</v>
      </c>
      <c r="I4357" t="s">
        <v>11</v>
      </c>
      <c r="J4357" t="s">
        <v>60</v>
      </c>
      <c r="K4357" t="s">
        <v>151</v>
      </c>
      <c r="L4357" t="s">
        <v>21</v>
      </c>
      <c r="M4357" s="5">
        <v>4471.37</v>
      </c>
    </row>
    <row r="4358" spans="1:13" x14ac:dyDescent="0.2">
      <c r="A4358" s="2">
        <v>44989</v>
      </c>
      <c r="B4358" s="3">
        <f t="shared" si="206"/>
        <v>2023</v>
      </c>
      <c r="C4358" t="str">
        <f t="shared" si="204"/>
        <v>2022-2023</v>
      </c>
      <c r="D4358" t="s">
        <v>147</v>
      </c>
      <c r="E4358" t="s">
        <v>136</v>
      </c>
      <c r="F4358" t="str">
        <f t="shared" si="205"/>
        <v>Victoria</v>
      </c>
      <c r="G4358" t="s">
        <v>45</v>
      </c>
      <c r="H4358">
        <v>3175</v>
      </c>
      <c r="I4358" t="s">
        <v>11</v>
      </c>
      <c r="J4358" t="s">
        <v>63</v>
      </c>
      <c r="K4358" t="s">
        <v>153</v>
      </c>
      <c r="L4358" t="s">
        <v>16</v>
      </c>
      <c r="M4358" s="5">
        <v>4474.4399999999996</v>
      </c>
    </row>
    <row r="4359" spans="1:13" x14ac:dyDescent="0.2">
      <c r="A4359" s="2">
        <v>45636</v>
      </c>
      <c r="B4359" s="3">
        <f t="shared" si="206"/>
        <v>2025</v>
      </c>
      <c r="C4359" t="str">
        <f t="shared" si="204"/>
        <v>2024-2025</v>
      </c>
      <c r="D4359" t="s">
        <v>147</v>
      </c>
      <c r="E4359" t="s">
        <v>146</v>
      </c>
      <c r="F4359" t="str">
        <f t="shared" si="205"/>
        <v>Victoria</v>
      </c>
      <c r="G4359" t="s">
        <v>45</v>
      </c>
      <c r="H4359">
        <v>3353</v>
      </c>
      <c r="I4359" t="s">
        <v>11</v>
      </c>
      <c r="J4359" t="s">
        <v>60</v>
      </c>
      <c r="K4359" t="s">
        <v>152</v>
      </c>
      <c r="L4359" t="s">
        <v>13</v>
      </c>
      <c r="M4359" s="5">
        <v>4487.68</v>
      </c>
    </row>
    <row r="4360" spans="1:13" x14ac:dyDescent="0.2">
      <c r="A4360" s="2">
        <v>45086</v>
      </c>
      <c r="B4360" s="3">
        <f t="shared" si="206"/>
        <v>2023</v>
      </c>
      <c r="C4360" t="str">
        <f t="shared" si="204"/>
        <v>2022-2023</v>
      </c>
      <c r="D4360" t="s">
        <v>147</v>
      </c>
      <c r="E4360" t="s">
        <v>111</v>
      </c>
      <c r="F4360" t="str">
        <f t="shared" si="205"/>
        <v>New South Wales</v>
      </c>
      <c r="G4360" t="s">
        <v>10</v>
      </c>
      <c r="H4360">
        <v>2120</v>
      </c>
      <c r="I4360" t="s">
        <v>11</v>
      </c>
      <c r="J4360" t="s">
        <v>27</v>
      </c>
      <c r="K4360" t="s">
        <v>150</v>
      </c>
      <c r="L4360" t="s">
        <v>18</v>
      </c>
      <c r="M4360" s="5">
        <v>4519.53</v>
      </c>
    </row>
    <row r="4361" spans="1:13" x14ac:dyDescent="0.2">
      <c r="A4361" s="2">
        <v>45520</v>
      </c>
      <c r="B4361" s="3">
        <f t="shared" si="206"/>
        <v>2025</v>
      </c>
      <c r="C4361" t="str">
        <f t="shared" si="204"/>
        <v>2024-2025</v>
      </c>
      <c r="D4361" t="s">
        <v>147</v>
      </c>
      <c r="E4361" t="s">
        <v>24</v>
      </c>
      <c r="F4361" t="str">
        <f t="shared" si="205"/>
        <v>New South Wales</v>
      </c>
      <c r="G4361" t="s">
        <v>10</v>
      </c>
      <c r="H4361">
        <v>2795</v>
      </c>
      <c r="I4361" t="s">
        <v>11</v>
      </c>
      <c r="J4361" t="s">
        <v>25</v>
      </c>
      <c r="K4361" t="s">
        <v>149</v>
      </c>
      <c r="L4361" t="s">
        <v>15</v>
      </c>
      <c r="M4361" s="5">
        <v>4529.5300000000025</v>
      </c>
    </row>
    <row r="4362" spans="1:13" x14ac:dyDescent="0.2">
      <c r="A4362" s="2">
        <v>45157</v>
      </c>
      <c r="B4362" s="3">
        <f t="shared" si="206"/>
        <v>2024</v>
      </c>
      <c r="C4362" t="str">
        <f t="shared" si="204"/>
        <v>2023-2024</v>
      </c>
      <c r="D4362" t="s">
        <v>147</v>
      </c>
      <c r="E4362" t="s">
        <v>135</v>
      </c>
      <c r="F4362" t="str">
        <f t="shared" si="205"/>
        <v>Victoria</v>
      </c>
      <c r="G4362" t="s">
        <v>45</v>
      </c>
      <c r="H4362">
        <v>3550</v>
      </c>
      <c r="I4362" t="s">
        <v>11</v>
      </c>
      <c r="J4362" t="s">
        <v>60</v>
      </c>
      <c r="K4362" t="s">
        <v>152</v>
      </c>
      <c r="L4362" t="s">
        <v>13</v>
      </c>
      <c r="M4362" s="5">
        <v>4544.010000000002</v>
      </c>
    </row>
    <row r="4363" spans="1:13" x14ac:dyDescent="0.2">
      <c r="A4363" s="2">
        <v>45033</v>
      </c>
      <c r="B4363" s="3">
        <f t="shared" si="206"/>
        <v>2023</v>
      </c>
      <c r="C4363" t="str">
        <f t="shared" si="204"/>
        <v>2022-2023</v>
      </c>
      <c r="D4363" t="s">
        <v>148</v>
      </c>
      <c r="E4363" t="s">
        <v>108</v>
      </c>
      <c r="F4363" t="str">
        <f t="shared" si="205"/>
        <v>Victoria</v>
      </c>
      <c r="G4363" t="s">
        <v>45</v>
      </c>
      <c r="H4363">
        <v>3018</v>
      </c>
      <c r="I4363" t="s">
        <v>11</v>
      </c>
      <c r="J4363" t="s">
        <v>46</v>
      </c>
      <c r="K4363" t="s">
        <v>149</v>
      </c>
      <c r="L4363" t="s">
        <v>15</v>
      </c>
      <c r="M4363" s="5">
        <v>4557.68</v>
      </c>
    </row>
    <row r="4364" spans="1:13" x14ac:dyDescent="0.2">
      <c r="A4364" s="2">
        <v>45113</v>
      </c>
      <c r="B4364" s="3">
        <f t="shared" si="206"/>
        <v>2024</v>
      </c>
      <c r="C4364" t="str">
        <f t="shared" si="204"/>
        <v>2023-2024</v>
      </c>
      <c r="D4364" t="s">
        <v>147</v>
      </c>
      <c r="E4364" t="s">
        <v>115</v>
      </c>
      <c r="F4364" t="str">
        <f t="shared" si="205"/>
        <v>Western Australia</v>
      </c>
      <c r="G4364" t="s">
        <v>48</v>
      </c>
      <c r="H4364">
        <v>6280</v>
      </c>
      <c r="I4364" t="s">
        <v>11</v>
      </c>
      <c r="J4364" t="s">
        <v>94</v>
      </c>
      <c r="K4364" t="s">
        <v>151</v>
      </c>
      <c r="L4364" t="s">
        <v>21</v>
      </c>
      <c r="M4364" s="5">
        <v>4576.2600000000011</v>
      </c>
    </row>
    <row r="4365" spans="1:13" x14ac:dyDescent="0.2">
      <c r="A4365" s="2">
        <v>45046</v>
      </c>
      <c r="B4365" s="3">
        <f t="shared" si="206"/>
        <v>2023</v>
      </c>
      <c r="C4365" t="str">
        <f t="shared" si="204"/>
        <v>2022-2023</v>
      </c>
      <c r="D4365" t="s">
        <v>147</v>
      </c>
      <c r="E4365" t="s">
        <v>122</v>
      </c>
      <c r="F4365" t="str">
        <f t="shared" si="205"/>
        <v>New South Wales</v>
      </c>
      <c r="G4365" t="s">
        <v>10</v>
      </c>
      <c r="H4365">
        <v>2650</v>
      </c>
      <c r="I4365" t="s">
        <v>11</v>
      </c>
      <c r="J4365" t="s">
        <v>25</v>
      </c>
      <c r="K4365" t="s">
        <v>151</v>
      </c>
      <c r="L4365" t="s">
        <v>21</v>
      </c>
      <c r="M4365" s="5">
        <v>4593.59</v>
      </c>
    </row>
    <row r="4366" spans="1:13" x14ac:dyDescent="0.2">
      <c r="A4366" s="2">
        <v>45033</v>
      </c>
      <c r="B4366" s="3">
        <f t="shared" si="206"/>
        <v>2023</v>
      </c>
      <c r="C4366" t="str">
        <f t="shared" si="204"/>
        <v>2022-2023</v>
      </c>
      <c r="D4366" t="s">
        <v>147</v>
      </c>
      <c r="E4366" t="s">
        <v>57</v>
      </c>
      <c r="F4366" t="str">
        <f t="shared" si="205"/>
        <v>New South Wales</v>
      </c>
      <c r="G4366" t="s">
        <v>10</v>
      </c>
      <c r="H4366">
        <v>2560</v>
      </c>
      <c r="I4366" t="s">
        <v>11</v>
      </c>
      <c r="J4366" t="s">
        <v>58</v>
      </c>
      <c r="K4366" t="s">
        <v>150</v>
      </c>
      <c r="L4366" t="s">
        <v>18</v>
      </c>
      <c r="M4366" s="5">
        <v>4624.0000000000009</v>
      </c>
    </row>
    <row r="4367" spans="1:13" x14ac:dyDescent="0.2">
      <c r="A4367" s="2">
        <v>45087</v>
      </c>
      <c r="B4367" s="3">
        <f t="shared" si="206"/>
        <v>2023</v>
      </c>
      <c r="C4367" t="str">
        <f t="shared" si="204"/>
        <v>2022-2023</v>
      </c>
      <c r="D4367" t="s">
        <v>147</v>
      </c>
      <c r="E4367" t="s">
        <v>9</v>
      </c>
      <c r="F4367" t="str">
        <f t="shared" si="205"/>
        <v>New South Wales</v>
      </c>
      <c r="G4367" t="s">
        <v>10</v>
      </c>
      <c r="H4367">
        <v>2067</v>
      </c>
      <c r="I4367" t="s">
        <v>11</v>
      </c>
      <c r="J4367" t="s">
        <v>12</v>
      </c>
      <c r="K4367" t="s">
        <v>149</v>
      </c>
      <c r="L4367" t="s">
        <v>15</v>
      </c>
      <c r="M4367" s="5">
        <v>4644.71</v>
      </c>
    </row>
    <row r="4368" spans="1:13" x14ac:dyDescent="0.2">
      <c r="A4368" s="2">
        <v>45262</v>
      </c>
      <c r="B4368" s="3">
        <f t="shared" si="206"/>
        <v>2024</v>
      </c>
      <c r="C4368" t="str">
        <f t="shared" si="204"/>
        <v>2023-2024</v>
      </c>
      <c r="D4368" t="s">
        <v>147</v>
      </c>
      <c r="E4368" t="s">
        <v>44</v>
      </c>
      <c r="F4368" t="str">
        <f t="shared" si="205"/>
        <v>Victoria</v>
      </c>
      <c r="G4368" t="s">
        <v>45</v>
      </c>
      <c r="H4368">
        <v>3066</v>
      </c>
      <c r="I4368" t="s">
        <v>11</v>
      </c>
      <c r="J4368" t="s">
        <v>46</v>
      </c>
      <c r="K4368" t="s">
        <v>152</v>
      </c>
      <c r="L4368" t="s">
        <v>13</v>
      </c>
      <c r="M4368" s="5">
        <v>4645.920000000001</v>
      </c>
    </row>
    <row r="4369" spans="1:13" x14ac:dyDescent="0.2">
      <c r="A4369" s="2">
        <v>45011</v>
      </c>
      <c r="B4369" s="3">
        <f t="shared" si="206"/>
        <v>2023</v>
      </c>
      <c r="C4369" t="str">
        <f t="shared" si="204"/>
        <v>2022-2023</v>
      </c>
      <c r="D4369" t="s">
        <v>148</v>
      </c>
      <c r="E4369" t="s">
        <v>127</v>
      </c>
      <c r="F4369" t="str">
        <f t="shared" si="205"/>
        <v>New South Wales</v>
      </c>
      <c r="G4369" t="s">
        <v>10</v>
      </c>
      <c r="H4369">
        <v>2131</v>
      </c>
      <c r="I4369" t="s">
        <v>11</v>
      </c>
      <c r="J4369" t="s">
        <v>27</v>
      </c>
      <c r="K4369" t="s">
        <v>150</v>
      </c>
      <c r="L4369" t="s">
        <v>18</v>
      </c>
      <c r="M4369" s="5">
        <v>4650.5099999999993</v>
      </c>
    </row>
    <row r="4370" spans="1:13" x14ac:dyDescent="0.2">
      <c r="A4370" s="2">
        <v>45426</v>
      </c>
      <c r="B4370" s="3">
        <f t="shared" si="206"/>
        <v>2024</v>
      </c>
      <c r="C4370" t="str">
        <f t="shared" si="204"/>
        <v>2023-2024</v>
      </c>
      <c r="D4370" t="s">
        <v>147</v>
      </c>
      <c r="E4370" t="s">
        <v>59</v>
      </c>
      <c r="F4370" t="str">
        <f t="shared" si="205"/>
        <v>Victoria</v>
      </c>
      <c r="G4370" t="s">
        <v>45</v>
      </c>
      <c r="H4370">
        <v>3280</v>
      </c>
      <c r="I4370" t="s">
        <v>11</v>
      </c>
      <c r="J4370" t="s">
        <v>60</v>
      </c>
      <c r="K4370" t="s">
        <v>150</v>
      </c>
      <c r="L4370" t="s">
        <v>18</v>
      </c>
      <c r="M4370" s="5">
        <v>4667.3600000000006</v>
      </c>
    </row>
    <row r="4371" spans="1:13" x14ac:dyDescent="0.2">
      <c r="A4371" s="2">
        <v>44977</v>
      </c>
      <c r="B4371" s="3">
        <f t="shared" si="206"/>
        <v>2023</v>
      </c>
      <c r="C4371" t="str">
        <f t="shared" si="204"/>
        <v>2022-2023</v>
      </c>
      <c r="D4371" t="s">
        <v>148</v>
      </c>
      <c r="E4371" t="s">
        <v>96</v>
      </c>
      <c r="F4371" t="str">
        <f t="shared" si="205"/>
        <v>Western Australia</v>
      </c>
      <c r="G4371" t="s">
        <v>48</v>
      </c>
      <c r="H4371">
        <v>6330</v>
      </c>
      <c r="I4371" t="s">
        <v>11</v>
      </c>
      <c r="J4371" t="s">
        <v>94</v>
      </c>
      <c r="K4371" t="s">
        <v>150</v>
      </c>
      <c r="L4371" t="s">
        <v>18</v>
      </c>
      <c r="M4371" s="5">
        <v>4750.7199999999993</v>
      </c>
    </row>
    <row r="4372" spans="1:13" x14ac:dyDescent="0.2">
      <c r="A4372" s="2">
        <v>44957</v>
      </c>
      <c r="B4372" s="3">
        <f t="shared" si="206"/>
        <v>2023</v>
      </c>
      <c r="C4372" t="str">
        <f t="shared" si="204"/>
        <v>2022-2023</v>
      </c>
      <c r="D4372" t="s">
        <v>147</v>
      </c>
      <c r="E4372" t="s">
        <v>137</v>
      </c>
      <c r="F4372" t="str">
        <f t="shared" si="205"/>
        <v>New South Wales</v>
      </c>
      <c r="G4372" t="s">
        <v>10</v>
      </c>
      <c r="H4372">
        <v>2031</v>
      </c>
      <c r="I4372" t="s">
        <v>11</v>
      </c>
      <c r="J4372" t="s">
        <v>12</v>
      </c>
      <c r="K4372" t="s">
        <v>151</v>
      </c>
      <c r="L4372" t="s">
        <v>21</v>
      </c>
      <c r="M4372" s="5">
        <v>4783.68</v>
      </c>
    </row>
    <row r="4373" spans="1:13" x14ac:dyDescent="0.2">
      <c r="A4373" s="2">
        <v>45615</v>
      </c>
      <c r="B4373" s="3">
        <f t="shared" si="206"/>
        <v>2025</v>
      </c>
      <c r="C4373" t="str">
        <f t="shared" si="204"/>
        <v>2024-2025</v>
      </c>
      <c r="D4373" t="s">
        <v>147</v>
      </c>
      <c r="E4373" t="s">
        <v>42</v>
      </c>
      <c r="F4373" t="str">
        <f t="shared" si="205"/>
        <v>Queensland</v>
      </c>
      <c r="G4373" t="s">
        <v>35</v>
      </c>
      <c r="H4373">
        <v>4053</v>
      </c>
      <c r="I4373" t="s">
        <v>11</v>
      </c>
      <c r="J4373" t="s">
        <v>43</v>
      </c>
      <c r="K4373" t="s">
        <v>149</v>
      </c>
      <c r="L4373" t="s">
        <v>15</v>
      </c>
      <c r="M4373" s="5">
        <v>4824.82</v>
      </c>
    </row>
    <row r="4374" spans="1:13" x14ac:dyDescent="0.2">
      <c r="A4374" s="2">
        <v>45375</v>
      </c>
      <c r="B4374" s="3">
        <f t="shared" si="206"/>
        <v>2024</v>
      </c>
      <c r="C4374" t="str">
        <f t="shared" si="204"/>
        <v>2023-2024</v>
      </c>
      <c r="D4374" t="s">
        <v>147</v>
      </c>
      <c r="E4374" t="s">
        <v>9</v>
      </c>
      <c r="F4374" t="str">
        <f t="shared" si="205"/>
        <v>New South Wales</v>
      </c>
      <c r="G4374" t="s">
        <v>10</v>
      </c>
      <c r="H4374">
        <v>2067</v>
      </c>
      <c r="I4374" t="s">
        <v>11</v>
      </c>
      <c r="J4374" t="s">
        <v>12</v>
      </c>
      <c r="K4374" t="s">
        <v>153</v>
      </c>
      <c r="L4374" t="s">
        <v>16</v>
      </c>
      <c r="M4374" s="5">
        <v>4830.8200000000006</v>
      </c>
    </row>
    <row r="4375" spans="1:13" x14ac:dyDescent="0.2">
      <c r="A4375" s="2">
        <v>45449</v>
      </c>
      <c r="B4375" s="3">
        <f t="shared" si="206"/>
        <v>2024</v>
      </c>
      <c r="C4375" t="str">
        <f t="shared" si="204"/>
        <v>2023-2024</v>
      </c>
      <c r="D4375" t="s">
        <v>147</v>
      </c>
      <c r="E4375" t="s">
        <v>103</v>
      </c>
      <c r="F4375" t="str">
        <f t="shared" si="205"/>
        <v>Queensland</v>
      </c>
      <c r="G4375" t="s">
        <v>35</v>
      </c>
      <c r="H4375">
        <v>4509</v>
      </c>
      <c r="I4375" t="s">
        <v>11</v>
      </c>
      <c r="J4375" t="s">
        <v>104</v>
      </c>
      <c r="K4375" t="s">
        <v>153</v>
      </c>
      <c r="L4375" t="s">
        <v>16</v>
      </c>
      <c r="M4375" s="5">
        <v>4838.3100000000004</v>
      </c>
    </row>
    <row r="4376" spans="1:13" x14ac:dyDescent="0.2">
      <c r="A4376" s="2">
        <v>45615</v>
      </c>
      <c r="B4376" s="3">
        <f t="shared" si="206"/>
        <v>2025</v>
      </c>
      <c r="C4376" t="str">
        <f t="shared" si="204"/>
        <v>2024-2025</v>
      </c>
      <c r="D4376" t="s">
        <v>147</v>
      </c>
      <c r="E4376" t="s">
        <v>117</v>
      </c>
      <c r="F4376" t="str">
        <f t="shared" si="205"/>
        <v>Queensland</v>
      </c>
      <c r="G4376" t="s">
        <v>35</v>
      </c>
      <c r="H4376">
        <v>4119</v>
      </c>
      <c r="I4376" t="s">
        <v>11</v>
      </c>
      <c r="J4376" t="s">
        <v>43</v>
      </c>
      <c r="K4376" t="s">
        <v>152</v>
      </c>
      <c r="L4376" t="s">
        <v>13</v>
      </c>
      <c r="M4376" s="5">
        <v>4846.6100000000033</v>
      </c>
    </row>
    <row r="4377" spans="1:13" x14ac:dyDescent="0.2">
      <c r="A4377" s="2">
        <v>45096</v>
      </c>
      <c r="B4377" s="3">
        <f t="shared" si="206"/>
        <v>2023</v>
      </c>
      <c r="C4377" t="str">
        <f t="shared" si="204"/>
        <v>2022-2023</v>
      </c>
      <c r="D4377" t="s">
        <v>147</v>
      </c>
      <c r="E4377" t="s">
        <v>126</v>
      </c>
      <c r="F4377" t="str">
        <f t="shared" si="205"/>
        <v>Queensland</v>
      </c>
      <c r="G4377" t="s">
        <v>35</v>
      </c>
      <c r="H4377">
        <v>4551</v>
      </c>
      <c r="I4377" t="s">
        <v>11</v>
      </c>
      <c r="J4377" t="s">
        <v>120</v>
      </c>
      <c r="K4377" t="s">
        <v>149</v>
      </c>
      <c r="L4377" t="s">
        <v>15</v>
      </c>
      <c r="M4377" s="5">
        <v>4884.7099999999991</v>
      </c>
    </row>
    <row r="4378" spans="1:13" x14ac:dyDescent="0.2">
      <c r="A4378" s="2">
        <v>45207</v>
      </c>
      <c r="B4378" s="3">
        <f t="shared" si="206"/>
        <v>2024</v>
      </c>
      <c r="C4378" t="str">
        <f t="shared" si="204"/>
        <v>2023-2024</v>
      </c>
      <c r="D4378" t="s">
        <v>147</v>
      </c>
      <c r="E4378" t="s">
        <v>114</v>
      </c>
      <c r="F4378" t="str">
        <f t="shared" si="205"/>
        <v>Victoria</v>
      </c>
      <c r="G4378" t="s">
        <v>45</v>
      </c>
      <c r="H4378">
        <v>3551</v>
      </c>
      <c r="I4378" t="s">
        <v>11</v>
      </c>
      <c r="J4378" t="s">
        <v>60</v>
      </c>
      <c r="K4378" t="s">
        <v>153</v>
      </c>
      <c r="L4378" t="s">
        <v>16</v>
      </c>
      <c r="M4378" s="5">
        <v>4887.7999999999993</v>
      </c>
    </row>
    <row r="4379" spans="1:13" x14ac:dyDescent="0.2">
      <c r="A4379" s="2">
        <v>45641</v>
      </c>
      <c r="B4379" s="3">
        <f t="shared" si="206"/>
        <v>2025</v>
      </c>
      <c r="C4379" t="str">
        <f t="shared" si="204"/>
        <v>2024-2025</v>
      </c>
      <c r="D4379" t="s">
        <v>147</v>
      </c>
      <c r="E4379" t="s">
        <v>112</v>
      </c>
      <c r="F4379" t="str">
        <f t="shared" si="205"/>
        <v>Victoria</v>
      </c>
      <c r="G4379" t="s">
        <v>45</v>
      </c>
      <c r="H4379">
        <v>3076</v>
      </c>
      <c r="I4379" t="s">
        <v>11</v>
      </c>
      <c r="J4379" t="s">
        <v>46</v>
      </c>
      <c r="K4379" t="s">
        <v>153</v>
      </c>
      <c r="L4379" t="s">
        <v>16</v>
      </c>
      <c r="M4379" s="5">
        <v>4893.7200000000012</v>
      </c>
    </row>
    <row r="4380" spans="1:13" x14ac:dyDescent="0.2">
      <c r="A4380" s="2">
        <v>45152</v>
      </c>
      <c r="B4380" s="3">
        <f t="shared" si="206"/>
        <v>2024</v>
      </c>
      <c r="C4380" t="str">
        <f t="shared" si="204"/>
        <v>2023-2024</v>
      </c>
      <c r="D4380" t="s">
        <v>147</v>
      </c>
      <c r="E4380" t="s">
        <v>26</v>
      </c>
      <c r="F4380" t="str">
        <f t="shared" si="205"/>
        <v>New South Wales</v>
      </c>
      <c r="G4380" t="s">
        <v>10</v>
      </c>
      <c r="H4380">
        <v>2141</v>
      </c>
      <c r="I4380" t="s">
        <v>11</v>
      </c>
      <c r="J4380" t="s">
        <v>27</v>
      </c>
      <c r="K4380" t="s">
        <v>150</v>
      </c>
      <c r="L4380" t="s">
        <v>18</v>
      </c>
      <c r="M4380" s="5">
        <v>4907.8999999999996</v>
      </c>
    </row>
    <row r="4381" spans="1:13" x14ac:dyDescent="0.2">
      <c r="A4381" s="2">
        <v>45365</v>
      </c>
      <c r="B4381" s="3">
        <f t="shared" si="206"/>
        <v>2024</v>
      </c>
      <c r="C4381" t="str">
        <f t="shared" si="204"/>
        <v>2023-2024</v>
      </c>
      <c r="D4381" t="s">
        <v>147</v>
      </c>
      <c r="E4381" t="s">
        <v>115</v>
      </c>
      <c r="F4381" t="str">
        <f t="shared" si="205"/>
        <v>Western Australia</v>
      </c>
      <c r="G4381" t="s">
        <v>48</v>
      </c>
      <c r="H4381">
        <v>6280</v>
      </c>
      <c r="I4381" t="s">
        <v>11</v>
      </c>
      <c r="J4381" t="s">
        <v>94</v>
      </c>
      <c r="K4381" t="s">
        <v>149</v>
      </c>
      <c r="L4381" t="s">
        <v>15</v>
      </c>
      <c r="M4381" s="5">
        <v>4908.0599999999986</v>
      </c>
    </row>
    <row r="4382" spans="1:13" x14ac:dyDescent="0.2">
      <c r="A4382" s="2">
        <v>45639</v>
      </c>
      <c r="B4382" s="3">
        <f t="shared" si="206"/>
        <v>2025</v>
      </c>
      <c r="C4382" t="str">
        <f t="shared" si="204"/>
        <v>2024-2025</v>
      </c>
      <c r="D4382" t="s">
        <v>147</v>
      </c>
      <c r="E4382" t="s">
        <v>146</v>
      </c>
      <c r="F4382" t="str">
        <f t="shared" si="205"/>
        <v>Victoria</v>
      </c>
      <c r="G4382" t="s">
        <v>45</v>
      </c>
      <c r="H4382">
        <v>3353</v>
      </c>
      <c r="I4382" t="s">
        <v>11</v>
      </c>
      <c r="J4382" t="s">
        <v>60</v>
      </c>
      <c r="K4382" t="s">
        <v>153</v>
      </c>
      <c r="L4382" t="s">
        <v>16</v>
      </c>
      <c r="M4382" s="5">
        <v>4950.1600000000008</v>
      </c>
    </row>
    <row r="4383" spans="1:13" x14ac:dyDescent="0.2">
      <c r="A4383" s="2">
        <v>45570</v>
      </c>
      <c r="B4383" s="3">
        <f t="shared" si="206"/>
        <v>2025</v>
      </c>
      <c r="C4383" t="str">
        <f t="shared" si="204"/>
        <v>2024-2025</v>
      </c>
      <c r="D4383" t="s">
        <v>147</v>
      </c>
      <c r="E4383" t="s">
        <v>132</v>
      </c>
      <c r="F4383" t="str">
        <f t="shared" si="205"/>
        <v>New South Wales</v>
      </c>
      <c r="G4383" t="s">
        <v>10</v>
      </c>
      <c r="H4383">
        <v>2800</v>
      </c>
      <c r="I4383" t="s">
        <v>11</v>
      </c>
      <c r="J4383" t="s">
        <v>25</v>
      </c>
      <c r="K4383" t="s">
        <v>150</v>
      </c>
      <c r="L4383" t="s">
        <v>18</v>
      </c>
      <c r="M4383" s="5">
        <v>4960.1899999999996</v>
      </c>
    </row>
    <row r="4384" spans="1:13" x14ac:dyDescent="0.2">
      <c r="A4384" s="2">
        <v>45178</v>
      </c>
      <c r="B4384" s="3">
        <f t="shared" si="206"/>
        <v>2024</v>
      </c>
      <c r="C4384" t="str">
        <f t="shared" si="204"/>
        <v>2023-2024</v>
      </c>
      <c r="D4384" t="s">
        <v>148</v>
      </c>
      <c r="E4384" t="s">
        <v>78</v>
      </c>
      <c r="F4384" t="str">
        <f t="shared" si="205"/>
        <v>New South Wales</v>
      </c>
      <c r="G4384" t="s">
        <v>10</v>
      </c>
      <c r="H4384">
        <v>2350</v>
      </c>
      <c r="I4384" t="s">
        <v>11</v>
      </c>
      <c r="J4384" t="s">
        <v>68</v>
      </c>
      <c r="K4384" t="s">
        <v>149</v>
      </c>
      <c r="L4384" t="s">
        <v>15</v>
      </c>
      <c r="M4384" s="5">
        <v>4992.08</v>
      </c>
    </row>
    <row r="4385" spans="1:13" x14ac:dyDescent="0.2">
      <c r="A4385" s="2">
        <v>45579</v>
      </c>
      <c r="B4385" s="3">
        <f t="shared" si="206"/>
        <v>2025</v>
      </c>
      <c r="C4385" t="str">
        <f t="shared" si="204"/>
        <v>2024-2025</v>
      </c>
      <c r="D4385" t="s">
        <v>147</v>
      </c>
      <c r="E4385" t="s">
        <v>128</v>
      </c>
      <c r="F4385" t="str">
        <f t="shared" si="205"/>
        <v>Western Australia</v>
      </c>
      <c r="G4385" t="s">
        <v>48</v>
      </c>
      <c r="H4385">
        <v>6027</v>
      </c>
      <c r="I4385" t="s">
        <v>11</v>
      </c>
      <c r="J4385" t="s">
        <v>49</v>
      </c>
      <c r="K4385" t="s">
        <v>150</v>
      </c>
      <c r="L4385" t="s">
        <v>18</v>
      </c>
      <c r="M4385" s="5">
        <v>4995.6099999999997</v>
      </c>
    </row>
    <row r="4386" spans="1:13" x14ac:dyDescent="0.2">
      <c r="A4386" s="2">
        <v>45551</v>
      </c>
      <c r="B4386" s="3">
        <f t="shared" si="206"/>
        <v>2025</v>
      </c>
      <c r="C4386" t="str">
        <f t="shared" si="204"/>
        <v>2024-2025</v>
      </c>
      <c r="D4386" t="s">
        <v>147</v>
      </c>
      <c r="E4386" t="s">
        <v>65</v>
      </c>
      <c r="F4386" t="str">
        <f t="shared" si="205"/>
        <v>New South Wales</v>
      </c>
      <c r="G4386" t="s">
        <v>10</v>
      </c>
      <c r="H4386">
        <v>2541</v>
      </c>
      <c r="I4386" t="s">
        <v>11</v>
      </c>
      <c r="J4386" t="s">
        <v>58</v>
      </c>
      <c r="K4386" t="s">
        <v>150</v>
      </c>
      <c r="L4386" t="s">
        <v>18</v>
      </c>
      <c r="M4386" s="5">
        <v>5012.2099999999982</v>
      </c>
    </row>
    <row r="4387" spans="1:13" x14ac:dyDescent="0.2">
      <c r="A4387" s="2">
        <v>45493</v>
      </c>
      <c r="B4387" s="3">
        <f t="shared" si="206"/>
        <v>2025</v>
      </c>
      <c r="C4387" t="str">
        <f t="shared" si="204"/>
        <v>2024-2025</v>
      </c>
      <c r="D4387" t="s">
        <v>147</v>
      </c>
      <c r="E4387" t="s">
        <v>132</v>
      </c>
      <c r="F4387" t="str">
        <f t="shared" si="205"/>
        <v>New South Wales</v>
      </c>
      <c r="G4387" t="s">
        <v>10</v>
      </c>
      <c r="H4387">
        <v>2800</v>
      </c>
      <c r="I4387" t="s">
        <v>11</v>
      </c>
      <c r="J4387" t="s">
        <v>25</v>
      </c>
      <c r="K4387" t="s">
        <v>152</v>
      </c>
      <c r="L4387" t="s">
        <v>13</v>
      </c>
      <c r="M4387" s="5">
        <v>5012.6900000000023</v>
      </c>
    </row>
    <row r="4388" spans="1:13" x14ac:dyDescent="0.2">
      <c r="A4388" s="2">
        <v>45098</v>
      </c>
      <c r="B4388" s="3">
        <f t="shared" si="206"/>
        <v>2023</v>
      </c>
      <c r="C4388" t="str">
        <f t="shared" si="204"/>
        <v>2022-2023</v>
      </c>
      <c r="D4388" t="s">
        <v>147</v>
      </c>
      <c r="E4388" t="s">
        <v>103</v>
      </c>
      <c r="F4388" t="str">
        <f t="shared" si="205"/>
        <v>Queensland</v>
      </c>
      <c r="G4388" t="s">
        <v>35</v>
      </c>
      <c r="H4388">
        <v>4509</v>
      </c>
      <c r="I4388" t="s">
        <v>11</v>
      </c>
      <c r="J4388" t="s">
        <v>104</v>
      </c>
      <c r="K4388" t="s">
        <v>149</v>
      </c>
      <c r="L4388" t="s">
        <v>15</v>
      </c>
      <c r="M4388" s="5">
        <v>5032.3799999999992</v>
      </c>
    </row>
    <row r="4389" spans="1:13" x14ac:dyDescent="0.2">
      <c r="A4389" s="2">
        <v>45043</v>
      </c>
      <c r="B4389" s="3">
        <f t="shared" si="206"/>
        <v>2023</v>
      </c>
      <c r="C4389" t="str">
        <f t="shared" si="204"/>
        <v>2022-2023</v>
      </c>
      <c r="D4389" t="s">
        <v>147</v>
      </c>
      <c r="E4389" t="s">
        <v>40</v>
      </c>
      <c r="F4389" t="str">
        <f t="shared" si="205"/>
        <v>New South Wales</v>
      </c>
      <c r="G4389" t="s">
        <v>10</v>
      </c>
      <c r="H4389">
        <v>2116</v>
      </c>
      <c r="I4389" t="s">
        <v>11</v>
      </c>
      <c r="J4389" t="s">
        <v>27</v>
      </c>
      <c r="K4389" t="s">
        <v>149</v>
      </c>
      <c r="L4389" t="s">
        <v>15</v>
      </c>
      <c r="M4389" s="5">
        <v>5062.93</v>
      </c>
    </row>
    <row r="4390" spans="1:13" x14ac:dyDescent="0.2">
      <c r="A4390" s="2">
        <v>45023</v>
      </c>
      <c r="B4390" s="3">
        <f t="shared" si="206"/>
        <v>2023</v>
      </c>
      <c r="C4390" t="str">
        <f t="shared" si="204"/>
        <v>2022-2023</v>
      </c>
      <c r="D4390" t="s">
        <v>147</v>
      </c>
      <c r="E4390" t="s">
        <v>137</v>
      </c>
      <c r="F4390" t="str">
        <f t="shared" si="205"/>
        <v>New South Wales</v>
      </c>
      <c r="G4390" t="s">
        <v>10</v>
      </c>
      <c r="H4390">
        <v>2031</v>
      </c>
      <c r="I4390" t="s">
        <v>11</v>
      </c>
      <c r="J4390" t="s">
        <v>12</v>
      </c>
      <c r="K4390" t="s">
        <v>149</v>
      </c>
      <c r="L4390" t="s">
        <v>15</v>
      </c>
      <c r="M4390" s="5">
        <v>5111.3700000000008</v>
      </c>
    </row>
    <row r="4391" spans="1:13" x14ac:dyDescent="0.2">
      <c r="A4391" s="2">
        <v>45511</v>
      </c>
      <c r="B4391" s="3">
        <f t="shared" si="206"/>
        <v>2025</v>
      </c>
      <c r="C4391" t="str">
        <f t="shared" si="204"/>
        <v>2024-2025</v>
      </c>
      <c r="D4391" t="s">
        <v>147</v>
      </c>
      <c r="E4391" t="s">
        <v>57</v>
      </c>
      <c r="F4391" t="str">
        <f t="shared" si="205"/>
        <v>New South Wales</v>
      </c>
      <c r="G4391" t="s">
        <v>10</v>
      </c>
      <c r="H4391">
        <v>2560</v>
      </c>
      <c r="I4391" t="s">
        <v>11</v>
      </c>
      <c r="J4391" t="s">
        <v>58</v>
      </c>
      <c r="K4391" t="s">
        <v>150</v>
      </c>
      <c r="L4391" t="s">
        <v>18</v>
      </c>
      <c r="M4391" s="5">
        <v>5184.95</v>
      </c>
    </row>
    <row r="4392" spans="1:13" x14ac:dyDescent="0.2">
      <c r="A4392" s="2">
        <v>45584</v>
      </c>
      <c r="B4392" s="3">
        <f t="shared" si="206"/>
        <v>2025</v>
      </c>
      <c r="C4392" t="str">
        <f t="shared" si="204"/>
        <v>2024-2025</v>
      </c>
      <c r="D4392" t="s">
        <v>147</v>
      </c>
      <c r="E4392" t="s">
        <v>136</v>
      </c>
      <c r="F4392" t="str">
        <f t="shared" si="205"/>
        <v>Victoria</v>
      </c>
      <c r="G4392" t="s">
        <v>45</v>
      </c>
      <c r="H4392">
        <v>3175</v>
      </c>
      <c r="I4392" t="s">
        <v>11</v>
      </c>
      <c r="J4392" t="s">
        <v>63</v>
      </c>
      <c r="K4392" t="s">
        <v>152</v>
      </c>
      <c r="L4392" t="s">
        <v>13</v>
      </c>
      <c r="M4392" s="5">
        <v>5209.5400000000018</v>
      </c>
    </row>
    <row r="4393" spans="1:13" x14ac:dyDescent="0.2">
      <c r="A4393" s="2">
        <v>45035</v>
      </c>
      <c r="B4393" s="3">
        <f t="shared" si="206"/>
        <v>2023</v>
      </c>
      <c r="C4393" t="str">
        <f t="shared" si="204"/>
        <v>2022-2023</v>
      </c>
      <c r="D4393" t="s">
        <v>148</v>
      </c>
      <c r="E4393" t="s">
        <v>44</v>
      </c>
      <c r="F4393" t="str">
        <f t="shared" si="205"/>
        <v>Victoria</v>
      </c>
      <c r="G4393" t="s">
        <v>45</v>
      </c>
      <c r="H4393">
        <v>3066</v>
      </c>
      <c r="I4393" t="s">
        <v>11</v>
      </c>
      <c r="J4393" t="s">
        <v>46</v>
      </c>
      <c r="K4393" t="s">
        <v>153</v>
      </c>
      <c r="L4393" t="s">
        <v>16</v>
      </c>
      <c r="M4393" s="5">
        <v>5220.7199999999984</v>
      </c>
    </row>
    <row r="4394" spans="1:13" x14ac:dyDescent="0.2">
      <c r="A4394" s="2">
        <v>45651</v>
      </c>
      <c r="B4394" s="3">
        <f t="shared" si="206"/>
        <v>2025</v>
      </c>
      <c r="C4394" t="str">
        <f t="shared" si="204"/>
        <v>2024-2025</v>
      </c>
      <c r="D4394" t="s">
        <v>148</v>
      </c>
      <c r="E4394" t="s">
        <v>44</v>
      </c>
      <c r="F4394" t="str">
        <f t="shared" si="205"/>
        <v>Victoria</v>
      </c>
      <c r="G4394" t="s">
        <v>45</v>
      </c>
      <c r="H4394">
        <v>3066</v>
      </c>
      <c r="I4394" t="s">
        <v>11</v>
      </c>
      <c r="J4394" t="s">
        <v>46</v>
      </c>
      <c r="K4394" t="s">
        <v>149</v>
      </c>
      <c r="L4394" t="s">
        <v>15</v>
      </c>
      <c r="M4394" s="5">
        <v>5236.0600000000004</v>
      </c>
    </row>
    <row r="4395" spans="1:13" x14ac:dyDescent="0.2">
      <c r="A4395" s="2">
        <v>45536</v>
      </c>
      <c r="B4395" s="3">
        <f t="shared" si="206"/>
        <v>2025</v>
      </c>
      <c r="C4395" t="str">
        <f t="shared" si="204"/>
        <v>2024-2025</v>
      </c>
      <c r="D4395" t="s">
        <v>147</v>
      </c>
      <c r="E4395" t="s">
        <v>143</v>
      </c>
      <c r="F4395" t="str">
        <f t="shared" si="205"/>
        <v>New South Wales</v>
      </c>
      <c r="G4395" t="s">
        <v>10</v>
      </c>
      <c r="H4395">
        <v>2154</v>
      </c>
      <c r="I4395" t="s">
        <v>11</v>
      </c>
      <c r="J4395" t="s">
        <v>27</v>
      </c>
      <c r="K4395" t="s">
        <v>151</v>
      </c>
      <c r="L4395" t="s">
        <v>21</v>
      </c>
      <c r="M4395" s="5">
        <v>5238.66</v>
      </c>
    </row>
    <row r="4396" spans="1:13" x14ac:dyDescent="0.2">
      <c r="A4396" s="2">
        <v>45497</v>
      </c>
      <c r="B4396" s="3">
        <f t="shared" si="206"/>
        <v>2025</v>
      </c>
      <c r="C4396" t="str">
        <f t="shared" si="204"/>
        <v>2024-2025</v>
      </c>
      <c r="D4396" t="s">
        <v>147</v>
      </c>
      <c r="E4396" t="s">
        <v>74</v>
      </c>
      <c r="F4396" t="str">
        <f t="shared" si="205"/>
        <v>South Australia</v>
      </c>
      <c r="G4396" t="s">
        <v>32</v>
      </c>
      <c r="H4396">
        <v>5043</v>
      </c>
      <c r="I4396" t="s">
        <v>11</v>
      </c>
      <c r="J4396" t="s">
        <v>33</v>
      </c>
      <c r="K4396" t="s">
        <v>150</v>
      </c>
      <c r="L4396" t="s">
        <v>18</v>
      </c>
      <c r="M4396" s="5">
        <v>5286.4800000000005</v>
      </c>
    </row>
    <row r="4397" spans="1:13" x14ac:dyDescent="0.2">
      <c r="A4397" s="2">
        <v>45169</v>
      </c>
      <c r="B4397" s="3">
        <f t="shared" si="206"/>
        <v>2024</v>
      </c>
      <c r="C4397" t="str">
        <f t="shared" si="204"/>
        <v>2023-2024</v>
      </c>
      <c r="D4397" t="s">
        <v>147</v>
      </c>
      <c r="E4397" t="s">
        <v>117</v>
      </c>
      <c r="F4397" t="str">
        <f t="shared" si="205"/>
        <v>Queensland</v>
      </c>
      <c r="G4397" t="s">
        <v>35</v>
      </c>
      <c r="H4397">
        <v>4119</v>
      </c>
      <c r="I4397" t="s">
        <v>11</v>
      </c>
      <c r="J4397" t="s">
        <v>43</v>
      </c>
      <c r="K4397" t="s">
        <v>151</v>
      </c>
      <c r="L4397" t="s">
        <v>21</v>
      </c>
      <c r="M4397" s="5">
        <v>5292.9800000000005</v>
      </c>
    </row>
    <row r="4398" spans="1:13" x14ac:dyDescent="0.2">
      <c r="A4398" s="2">
        <v>45532</v>
      </c>
      <c r="B4398" s="3">
        <f t="shared" si="206"/>
        <v>2025</v>
      </c>
      <c r="C4398" t="str">
        <f t="shared" si="204"/>
        <v>2024-2025</v>
      </c>
      <c r="D4398" t="s">
        <v>147</v>
      </c>
      <c r="E4398" t="s">
        <v>138</v>
      </c>
      <c r="F4398" t="str">
        <f t="shared" si="205"/>
        <v>Queensland</v>
      </c>
      <c r="G4398" t="s">
        <v>35</v>
      </c>
      <c r="H4398">
        <v>4558</v>
      </c>
      <c r="I4398" t="s">
        <v>11</v>
      </c>
      <c r="J4398" t="s">
        <v>120</v>
      </c>
      <c r="K4398" t="s">
        <v>152</v>
      </c>
      <c r="L4398" t="s">
        <v>13</v>
      </c>
      <c r="M4398" s="5">
        <v>5294.920000000001</v>
      </c>
    </row>
    <row r="4399" spans="1:13" x14ac:dyDescent="0.2">
      <c r="A4399" s="2">
        <v>45513</v>
      </c>
      <c r="B4399" s="3">
        <f t="shared" si="206"/>
        <v>2025</v>
      </c>
      <c r="C4399" t="str">
        <f t="shared" si="204"/>
        <v>2024-2025</v>
      </c>
      <c r="D4399" t="s">
        <v>148</v>
      </c>
      <c r="E4399" t="s">
        <v>108</v>
      </c>
      <c r="F4399" t="str">
        <f t="shared" si="205"/>
        <v>Victoria</v>
      </c>
      <c r="G4399" t="s">
        <v>45</v>
      </c>
      <c r="H4399">
        <v>3018</v>
      </c>
      <c r="I4399" t="s">
        <v>11</v>
      </c>
      <c r="J4399" t="s">
        <v>46</v>
      </c>
      <c r="K4399" t="s">
        <v>151</v>
      </c>
      <c r="L4399" t="s">
        <v>21</v>
      </c>
      <c r="M4399" s="5">
        <v>5306.62</v>
      </c>
    </row>
    <row r="4400" spans="1:13" x14ac:dyDescent="0.2">
      <c r="A4400" s="2">
        <v>45567</v>
      </c>
      <c r="B4400" s="3">
        <f t="shared" si="206"/>
        <v>2025</v>
      </c>
      <c r="C4400" t="str">
        <f t="shared" si="204"/>
        <v>2024-2025</v>
      </c>
      <c r="D4400" t="s">
        <v>147</v>
      </c>
      <c r="E4400" t="s">
        <v>143</v>
      </c>
      <c r="F4400" t="str">
        <f t="shared" si="205"/>
        <v>New South Wales</v>
      </c>
      <c r="G4400" t="s">
        <v>10</v>
      </c>
      <c r="H4400">
        <v>2154</v>
      </c>
      <c r="I4400" t="s">
        <v>11</v>
      </c>
      <c r="J4400" t="s">
        <v>27</v>
      </c>
      <c r="K4400" t="s">
        <v>152</v>
      </c>
      <c r="L4400" t="s">
        <v>13</v>
      </c>
      <c r="M4400" s="5">
        <v>5309.0300000000007</v>
      </c>
    </row>
    <row r="4401" spans="1:13" x14ac:dyDescent="0.2">
      <c r="A4401" s="2">
        <v>45649</v>
      </c>
      <c r="B4401" s="3">
        <f t="shared" si="206"/>
        <v>2025</v>
      </c>
      <c r="C4401" t="str">
        <f t="shared" si="204"/>
        <v>2024-2025</v>
      </c>
      <c r="D4401" t="s">
        <v>147</v>
      </c>
      <c r="E4401" t="s">
        <v>138</v>
      </c>
      <c r="F4401" t="str">
        <f t="shared" si="205"/>
        <v>Queensland</v>
      </c>
      <c r="G4401" t="s">
        <v>35</v>
      </c>
      <c r="H4401">
        <v>4558</v>
      </c>
      <c r="I4401" t="s">
        <v>11</v>
      </c>
      <c r="J4401" t="s">
        <v>120</v>
      </c>
      <c r="K4401" t="s">
        <v>149</v>
      </c>
      <c r="L4401" t="s">
        <v>15</v>
      </c>
      <c r="M4401" s="5">
        <v>5318.670000000001</v>
      </c>
    </row>
    <row r="4402" spans="1:13" x14ac:dyDescent="0.2">
      <c r="A4402" s="2">
        <v>45103</v>
      </c>
      <c r="B4402" s="3">
        <f t="shared" si="206"/>
        <v>2023</v>
      </c>
      <c r="C4402" t="str">
        <f t="shared" si="204"/>
        <v>2022-2023</v>
      </c>
      <c r="D4402" t="s">
        <v>147</v>
      </c>
      <c r="E4402" t="s">
        <v>92</v>
      </c>
      <c r="F4402" t="str">
        <f t="shared" si="205"/>
        <v>Queensland</v>
      </c>
      <c r="G4402" t="s">
        <v>35</v>
      </c>
      <c r="H4402">
        <v>4068</v>
      </c>
      <c r="I4402" t="s">
        <v>11</v>
      </c>
      <c r="J4402" t="s">
        <v>43</v>
      </c>
      <c r="K4402" t="s">
        <v>153</v>
      </c>
      <c r="L4402" t="s">
        <v>16</v>
      </c>
      <c r="M4402" s="5">
        <v>5338.4800000000005</v>
      </c>
    </row>
    <row r="4403" spans="1:13" x14ac:dyDescent="0.2">
      <c r="A4403" s="2">
        <v>45087</v>
      </c>
      <c r="B4403" s="3">
        <f t="shared" si="206"/>
        <v>2023</v>
      </c>
      <c r="C4403" t="str">
        <f t="shared" si="204"/>
        <v>2022-2023</v>
      </c>
      <c r="D4403" t="s">
        <v>147</v>
      </c>
      <c r="E4403" t="s">
        <v>143</v>
      </c>
      <c r="F4403" t="str">
        <f t="shared" si="205"/>
        <v>New South Wales</v>
      </c>
      <c r="G4403" t="s">
        <v>10</v>
      </c>
      <c r="H4403">
        <v>2154</v>
      </c>
      <c r="I4403" t="s">
        <v>11</v>
      </c>
      <c r="J4403" t="s">
        <v>27</v>
      </c>
      <c r="K4403" t="s">
        <v>150</v>
      </c>
      <c r="L4403" t="s">
        <v>18</v>
      </c>
      <c r="M4403" s="5">
        <v>5356.1699999999992</v>
      </c>
    </row>
    <row r="4404" spans="1:13" x14ac:dyDescent="0.2">
      <c r="A4404" s="2">
        <v>45501</v>
      </c>
      <c r="B4404" s="3">
        <f t="shared" si="206"/>
        <v>2025</v>
      </c>
      <c r="C4404" t="str">
        <f t="shared" si="204"/>
        <v>2024-2025</v>
      </c>
      <c r="D4404" t="s">
        <v>147</v>
      </c>
      <c r="E4404" t="s">
        <v>136</v>
      </c>
      <c r="F4404" t="str">
        <f t="shared" si="205"/>
        <v>Victoria</v>
      </c>
      <c r="G4404" t="s">
        <v>45</v>
      </c>
      <c r="H4404">
        <v>3175</v>
      </c>
      <c r="I4404" t="s">
        <v>11</v>
      </c>
      <c r="J4404" t="s">
        <v>63</v>
      </c>
      <c r="K4404" t="s">
        <v>151</v>
      </c>
      <c r="L4404" t="s">
        <v>21</v>
      </c>
      <c r="M4404" s="5">
        <v>5375.47</v>
      </c>
    </row>
    <row r="4405" spans="1:13" x14ac:dyDescent="0.2">
      <c r="A4405" s="2">
        <v>45228</v>
      </c>
      <c r="B4405" s="3">
        <f t="shared" si="206"/>
        <v>2024</v>
      </c>
      <c r="C4405" t="str">
        <f t="shared" si="204"/>
        <v>2023-2024</v>
      </c>
      <c r="D4405" t="s">
        <v>147</v>
      </c>
      <c r="E4405" t="s">
        <v>122</v>
      </c>
      <c r="F4405" t="str">
        <f t="shared" si="205"/>
        <v>New South Wales</v>
      </c>
      <c r="G4405" t="s">
        <v>10</v>
      </c>
      <c r="H4405">
        <v>2650</v>
      </c>
      <c r="I4405" t="s">
        <v>11</v>
      </c>
      <c r="J4405" t="s">
        <v>25</v>
      </c>
      <c r="K4405" t="s">
        <v>153</v>
      </c>
      <c r="L4405" t="s">
        <v>16</v>
      </c>
      <c r="M4405" s="5">
        <v>5409.8600000000006</v>
      </c>
    </row>
    <row r="4406" spans="1:13" x14ac:dyDescent="0.2">
      <c r="A4406" s="2">
        <v>45494</v>
      </c>
      <c r="B4406" s="3">
        <f t="shared" si="206"/>
        <v>2025</v>
      </c>
      <c r="C4406" t="str">
        <f t="shared" si="204"/>
        <v>2024-2025</v>
      </c>
      <c r="D4406" t="s">
        <v>147</v>
      </c>
      <c r="E4406" t="s">
        <v>103</v>
      </c>
      <c r="F4406" t="str">
        <f t="shared" si="205"/>
        <v>Queensland</v>
      </c>
      <c r="G4406" t="s">
        <v>35</v>
      </c>
      <c r="H4406">
        <v>4509</v>
      </c>
      <c r="I4406" t="s">
        <v>11</v>
      </c>
      <c r="J4406" t="s">
        <v>104</v>
      </c>
      <c r="K4406" t="s">
        <v>152</v>
      </c>
      <c r="L4406" t="s">
        <v>13</v>
      </c>
      <c r="M4406" s="5">
        <v>5429.4599999999991</v>
      </c>
    </row>
    <row r="4407" spans="1:13" x14ac:dyDescent="0.2">
      <c r="A4407" s="2">
        <v>45581</v>
      </c>
      <c r="B4407" s="3">
        <f t="shared" si="206"/>
        <v>2025</v>
      </c>
      <c r="C4407" t="str">
        <f t="shared" si="204"/>
        <v>2024-2025</v>
      </c>
      <c r="D4407" t="s">
        <v>148</v>
      </c>
      <c r="E4407" t="s">
        <v>44</v>
      </c>
      <c r="F4407" t="str">
        <f t="shared" si="205"/>
        <v>Victoria</v>
      </c>
      <c r="G4407" t="s">
        <v>45</v>
      </c>
      <c r="H4407">
        <v>3066</v>
      </c>
      <c r="I4407" t="s">
        <v>11</v>
      </c>
      <c r="J4407" t="s">
        <v>46</v>
      </c>
      <c r="K4407" t="s">
        <v>151</v>
      </c>
      <c r="L4407" t="s">
        <v>21</v>
      </c>
      <c r="M4407" s="5">
        <v>5433.6900000000005</v>
      </c>
    </row>
    <row r="4408" spans="1:13" x14ac:dyDescent="0.2">
      <c r="A4408" s="2">
        <v>45618</v>
      </c>
      <c r="B4408" s="3">
        <f t="shared" si="206"/>
        <v>2025</v>
      </c>
      <c r="C4408" t="str">
        <f t="shared" si="204"/>
        <v>2024-2025</v>
      </c>
      <c r="D4408" t="s">
        <v>148</v>
      </c>
      <c r="E4408" t="s">
        <v>96</v>
      </c>
      <c r="F4408" t="str">
        <f t="shared" si="205"/>
        <v>Western Australia</v>
      </c>
      <c r="G4408" t="s">
        <v>48</v>
      </c>
      <c r="H4408">
        <v>6330</v>
      </c>
      <c r="I4408" t="s">
        <v>11</v>
      </c>
      <c r="J4408" t="s">
        <v>94</v>
      </c>
      <c r="K4408" t="s">
        <v>153</v>
      </c>
      <c r="L4408" t="s">
        <v>16</v>
      </c>
      <c r="M4408" s="5">
        <v>5438.4200000000019</v>
      </c>
    </row>
    <row r="4409" spans="1:13" x14ac:dyDescent="0.2">
      <c r="A4409" s="2">
        <v>45527</v>
      </c>
      <c r="B4409" s="3">
        <f t="shared" si="206"/>
        <v>2025</v>
      </c>
      <c r="C4409" t="str">
        <f t="shared" si="204"/>
        <v>2024-2025</v>
      </c>
      <c r="D4409" t="s">
        <v>147</v>
      </c>
      <c r="E4409" t="s">
        <v>143</v>
      </c>
      <c r="F4409" t="str">
        <f t="shared" si="205"/>
        <v>New South Wales</v>
      </c>
      <c r="G4409" t="s">
        <v>10</v>
      </c>
      <c r="H4409">
        <v>2154</v>
      </c>
      <c r="I4409" t="s">
        <v>11</v>
      </c>
      <c r="J4409" t="s">
        <v>27</v>
      </c>
      <c r="K4409" t="s">
        <v>153</v>
      </c>
      <c r="L4409" t="s">
        <v>16</v>
      </c>
      <c r="M4409" s="5">
        <v>5438.4500000000016</v>
      </c>
    </row>
    <row r="4410" spans="1:13" x14ac:dyDescent="0.2">
      <c r="A4410" s="2">
        <v>44935</v>
      </c>
      <c r="B4410" s="3">
        <f t="shared" si="206"/>
        <v>2023</v>
      </c>
      <c r="C4410" t="str">
        <f t="shared" si="204"/>
        <v>2022-2023</v>
      </c>
      <c r="D4410" t="s">
        <v>147</v>
      </c>
      <c r="E4410" t="s">
        <v>28</v>
      </c>
      <c r="F4410" t="str">
        <f t="shared" si="205"/>
        <v>Northern Territory</v>
      </c>
      <c r="G4410" t="s">
        <v>29</v>
      </c>
      <c r="H4410">
        <v>800</v>
      </c>
      <c r="I4410" t="s">
        <v>11</v>
      </c>
      <c r="J4410" t="s">
        <v>30</v>
      </c>
      <c r="K4410" t="s">
        <v>149</v>
      </c>
      <c r="L4410" t="s">
        <v>15</v>
      </c>
      <c r="M4410" s="5">
        <v>5444.25</v>
      </c>
    </row>
    <row r="4411" spans="1:13" x14ac:dyDescent="0.2">
      <c r="A4411" s="2">
        <v>45199</v>
      </c>
      <c r="B4411" s="3">
        <f t="shared" si="206"/>
        <v>2024</v>
      </c>
      <c r="C4411" t="str">
        <f t="shared" si="204"/>
        <v>2023-2024</v>
      </c>
      <c r="D4411" t="s">
        <v>147</v>
      </c>
      <c r="E4411" t="s">
        <v>92</v>
      </c>
      <c r="F4411" t="str">
        <f t="shared" si="205"/>
        <v>Queensland</v>
      </c>
      <c r="G4411" t="s">
        <v>35</v>
      </c>
      <c r="H4411">
        <v>4068</v>
      </c>
      <c r="I4411" t="s">
        <v>11</v>
      </c>
      <c r="J4411" t="s">
        <v>43</v>
      </c>
      <c r="K4411" t="s">
        <v>151</v>
      </c>
      <c r="L4411" t="s">
        <v>21</v>
      </c>
      <c r="M4411" s="5">
        <v>5454.2900000000009</v>
      </c>
    </row>
    <row r="4412" spans="1:13" x14ac:dyDescent="0.2">
      <c r="A4412" s="2">
        <v>45567</v>
      </c>
      <c r="B4412" s="3">
        <f t="shared" si="206"/>
        <v>2025</v>
      </c>
      <c r="C4412" t="str">
        <f t="shared" si="204"/>
        <v>2024-2025</v>
      </c>
      <c r="D4412" t="s">
        <v>147</v>
      </c>
      <c r="E4412" t="s">
        <v>114</v>
      </c>
      <c r="F4412" t="str">
        <f t="shared" si="205"/>
        <v>Victoria</v>
      </c>
      <c r="G4412" t="s">
        <v>45</v>
      </c>
      <c r="H4412">
        <v>3551</v>
      </c>
      <c r="I4412" t="s">
        <v>11</v>
      </c>
      <c r="J4412" t="s">
        <v>60</v>
      </c>
      <c r="K4412" t="s">
        <v>151</v>
      </c>
      <c r="L4412" t="s">
        <v>21</v>
      </c>
      <c r="M4412" s="5">
        <v>5464.6399999999994</v>
      </c>
    </row>
    <row r="4413" spans="1:13" x14ac:dyDescent="0.2">
      <c r="A4413" s="2">
        <v>45107</v>
      </c>
      <c r="B4413" s="3">
        <f t="shared" si="206"/>
        <v>2023</v>
      </c>
      <c r="C4413" t="str">
        <f t="shared" si="204"/>
        <v>2022-2023</v>
      </c>
      <c r="D4413" t="s">
        <v>148</v>
      </c>
      <c r="E4413" t="s">
        <v>96</v>
      </c>
      <c r="F4413" t="str">
        <f t="shared" si="205"/>
        <v>Western Australia</v>
      </c>
      <c r="G4413" t="s">
        <v>48</v>
      </c>
      <c r="H4413">
        <v>6330</v>
      </c>
      <c r="I4413" t="s">
        <v>11</v>
      </c>
      <c r="J4413" t="s">
        <v>94</v>
      </c>
      <c r="K4413" t="s">
        <v>149</v>
      </c>
      <c r="L4413" t="s">
        <v>15</v>
      </c>
      <c r="M4413" s="5">
        <v>5499.11</v>
      </c>
    </row>
    <row r="4414" spans="1:13" x14ac:dyDescent="0.2">
      <c r="A4414" s="2">
        <v>45590</v>
      </c>
      <c r="B4414" s="3">
        <f t="shared" si="206"/>
        <v>2025</v>
      </c>
      <c r="C4414" t="str">
        <f t="shared" si="204"/>
        <v>2024-2025</v>
      </c>
      <c r="D4414" t="s">
        <v>147</v>
      </c>
      <c r="E4414" t="s">
        <v>64</v>
      </c>
      <c r="F4414" t="str">
        <f t="shared" si="205"/>
        <v>Victoria</v>
      </c>
      <c r="G4414" t="s">
        <v>45</v>
      </c>
      <c r="H4414">
        <v>3199</v>
      </c>
      <c r="I4414" t="s">
        <v>11</v>
      </c>
      <c r="J4414" t="s">
        <v>63</v>
      </c>
      <c r="K4414" t="s">
        <v>153</v>
      </c>
      <c r="L4414" t="s">
        <v>16</v>
      </c>
      <c r="M4414" s="5">
        <v>5521.9199999999983</v>
      </c>
    </row>
    <row r="4415" spans="1:13" x14ac:dyDescent="0.2">
      <c r="A4415" s="2">
        <v>45429</v>
      </c>
      <c r="B4415" s="3">
        <f t="shared" si="206"/>
        <v>2024</v>
      </c>
      <c r="C4415" t="str">
        <f t="shared" si="204"/>
        <v>2023-2024</v>
      </c>
      <c r="D4415" t="s">
        <v>147</v>
      </c>
      <c r="E4415" t="s">
        <v>145</v>
      </c>
      <c r="F4415" t="str">
        <f t="shared" si="205"/>
        <v>New South Wales</v>
      </c>
      <c r="G4415" t="s">
        <v>10</v>
      </c>
      <c r="H4415">
        <v>2101</v>
      </c>
      <c r="I4415" t="s">
        <v>11</v>
      </c>
      <c r="J4415" t="s">
        <v>27</v>
      </c>
      <c r="K4415" t="s">
        <v>151</v>
      </c>
      <c r="L4415" t="s">
        <v>21</v>
      </c>
      <c r="M4415" s="5">
        <v>5537.7800000000007</v>
      </c>
    </row>
    <row r="4416" spans="1:13" x14ac:dyDescent="0.2">
      <c r="A4416" s="2">
        <v>45252</v>
      </c>
      <c r="B4416" s="3">
        <f t="shared" si="206"/>
        <v>2024</v>
      </c>
      <c r="C4416" t="str">
        <f t="shared" si="204"/>
        <v>2023-2024</v>
      </c>
      <c r="D4416" t="s">
        <v>147</v>
      </c>
      <c r="E4416" t="s">
        <v>126</v>
      </c>
      <c r="F4416" t="str">
        <f t="shared" si="205"/>
        <v>Queensland</v>
      </c>
      <c r="G4416" t="s">
        <v>35</v>
      </c>
      <c r="H4416">
        <v>4551</v>
      </c>
      <c r="I4416" t="s">
        <v>11</v>
      </c>
      <c r="J4416" t="s">
        <v>120</v>
      </c>
      <c r="K4416" t="s">
        <v>149</v>
      </c>
      <c r="L4416" t="s">
        <v>15</v>
      </c>
      <c r="M4416" s="5">
        <v>5541.1100000000015</v>
      </c>
    </row>
    <row r="4417" spans="1:13" x14ac:dyDescent="0.2">
      <c r="A4417" s="2">
        <v>45449</v>
      </c>
      <c r="B4417" s="3">
        <f t="shared" si="206"/>
        <v>2024</v>
      </c>
      <c r="C4417" t="str">
        <f t="shared" si="204"/>
        <v>2023-2024</v>
      </c>
      <c r="D4417" t="s">
        <v>147</v>
      </c>
      <c r="E4417" t="s">
        <v>103</v>
      </c>
      <c r="F4417" t="str">
        <f t="shared" si="205"/>
        <v>Queensland</v>
      </c>
      <c r="G4417" t="s">
        <v>35</v>
      </c>
      <c r="H4417">
        <v>4509</v>
      </c>
      <c r="I4417" t="s">
        <v>11</v>
      </c>
      <c r="J4417" t="s">
        <v>104</v>
      </c>
      <c r="K4417" t="s">
        <v>151</v>
      </c>
      <c r="L4417" t="s">
        <v>21</v>
      </c>
      <c r="M4417" s="5">
        <v>5557.4800000000005</v>
      </c>
    </row>
    <row r="4418" spans="1:13" x14ac:dyDescent="0.2">
      <c r="A4418" s="2">
        <v>45002</v>
      </c>
      <c r="B4418" s="3">
        <f t="shared" si="206"/>
        <v>2023</v>
      </c>
      <c r="C4418" t="str">
        <f t="shared" ref="C4418:C4481" si="207">IF(MONTH(A4418) &gt;= 7, YEAR(A4418) &amp; "-" &amp; YEAR(A4418) + 1, YEAR(A4418) - 1 &amp; "-" &amp; YEAR(A4418))</f>
        <v>2022-2023</v>
      </c>
      <c r="D4418" t="s">
        <v>147</v>
      </c>
      <c r="E4418" t="s">
        <v>138</v>
      </c>
      <c r="F4418" t="str">
        <f t="shared" ref="F4418:F4481" si="208">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row>
    <row r="4419" spans="1:13" x14ac:dyDescent="0.2">
      <c r="A4419" s="2">
        <v>45087</v>
      </c>
      <c r="B4419" s="3">
        <f t="shared" ref="B4419:B4482" si="209">IF(MONTH(A4419)&gt;=7,YEAR(A4419)+1,YEAR(A4419))</f>
        <v>2023</v>
      </c>
      <c r="C4419" t="str">
        <f t="shared" si="207"/>
        <v>2022-2023</v>
      </c>
      <c r="D4419" t="s">
        <v>147</v>
      </c>
      <c r="E4419" t="s">
        <v>135</v>
      </c>
      <c r="F4419" t="str">
        <f t="shared" si="208"/>
        <v>Victoria</v>
      </c>
      <c r="G4419" t="s">
        <v>45</v>
      </c>
      <c r="H4419">
        <v>3550</v>
      </c>
      <c r="I4419" t="s">
        <v>11</v>
      </c>
      <c r="J4419" t="s">
        <v>60</v>
      </c>
      <c r="K4419" t="s">
        <v>149</v>
      </c>
      <c r="L4419" t="s">
        <v>15</v>
      </c>
      <c r="M4419" s="5">
        <v>5591.9500000000007</v>
      </c>
    </row>
    <row r="4420" spans="1:13" x14ac:dyDescent="0.2">
      <c r="A4420" s="2">
        <v>45203</v>
      </c>
      <c r="B4420" s="3">
        <f t="shared" si="209"/>
        <v>2024</v>
      </c>
      <c r="C4420" t="str">
        <f t="shared" si="207"/>
        <v>2023-2024</v>
      </c>
      <c r="D4420" t="s">
        <v>148</v>
      </c>
      <c r="E4420" t="s">
        <v>96</v>
      </c>
      <c r="F4420" t="str">
        <f t="shared" si="208"/>
        <v>Western Australia</v>
      </c>
      <c r="G4420" t="s">
        <v>48</v>
      </c>
      <c r="H4420">
        <v>6330</v>
      </c>
      <c r="I4420" t="s">
        <v>11</v>
      </c>
      <c r="J4420" t="s">
        <v>94</v>
      </c>
      <c r="K4420" t="s">
        <v>152</v>
      </c>
      <c r="L4420" t="s">
        <v>13</v>
      </c>
      <c r="M4420" s="5">
        <v>5608.3399999999992</v>
      </c>
    </row>
    <row r="4421" spans="1:13" x14ac:dyDescent="0.2">
      <c r="A4421" s="2">
        <v>45118</v>
      </c>
      <c r="B4421" s="3">
        <f t="shared" si="209"/>
        <v>2024</v>
      </c>
      <c r="C4421" t="str">
        <f t="shared" si="207"/>
        <v>2023-2024</v>
      </c>
      <c r="D4421" t="s">
        <v>147</v>
      </c>
      <c r="E4421" t="s">
        <v>122</v>
      </c>
      <c r="F4421" t="str">
        <f t="shared" si="208"/>
        <v>New South Wales</v>
      </c>
      <c r="G4421" t="s">
        <v>10</v>
      </c>
      <c r="H4421">
        <v>2650</v>
      </c>
      <c r="I4421" t="s">
        <v>11</v>
      </c>
      <c r="J4421" t="s">
        <v>25</v>
      </c>
      <c r="K4421" t="s">
        <v>152</v>
      </c>
      <c r="L4421" t="s">
        <v>13</v>
      </c>
      <c r="M4421" s="5">
        <v>5611.5000000000018</v>
      </c>
    </row>
    <row r="4422" spans="1:13" x14ac:dyDescent="0.2">
      <c r="A4422" s="2">
        <v>45350</v>
      </c>
      <c r="B4422" s="3">
        <f t="shared" si="209"/>
        <v>2024</v>
      </c>
      <c r="C4422" t="str">
        <f t="shared" si="207"/>
        <v>2023-2024</v>
      </c>
      <c r="D4422" t="s">
        <v>147</v>
      </c>
      <c r="E4422" t="s">
        <v>131</v>
      </c>
      <c r="F4422" t="str">
        <f t="shared" si="208"/>
        <v>Western Australia</v>
      </c>
      <c r="G4422" t="s">
        <v>48</v>
      </c>
      <c r="H4422">
        <v>6530</v>
      </c>
      <c r="I4422" t="s">
        <v>11</v>
      </c>
      <c r="J4422" t="s">
        <v>77</v>
      </c>
      <c r="K4422" t="s">
        <v>153</v>
      </c>
      <c r="L4422" t="s">
        <v>16</v>
      </c>
      <c r="M4422" s="5">
        <v>5620.1500000000005</v>
      </c>
    </row>
    <row r="4423" spans="1:13" x14ac:dyDescent="0.2">
      <c r="A4423" s="2">
        <v>45373</v>
      </c>
      <c r="B4423" s="3">
        <f t="shared" si="209"/>
        <v>2024</v>
      </c>
      <c r="C4423" t="str">
        <f t="shared" si="207"/>
        <v>2023-2024</v>
      </c>
      <c r="D4423" t="s">
        <v>147</v>
      </c>
      <c r="E4423" t="s">
        <v>146</v>
      </c>
      <c r="F4423" t="str">
        <f t="shared" si="208"/>
        <v>Victoria</v>
      </c>
      <c r="G4423" t="s">
        <v>45</v>
      </c>
      <c r="H4423">
        <v>3353</v>
      </c>
      <c r="I4423" t="s">
        <v>11</v>
      </c>
      <c r="J4423" t="s">
        <v>60</v>
      </c>
      <c r="K4423" t="s">
        <v>150</v>
      </c>
      <c r="L4423" t="s">
        <v>18</v>
      </c>
      <c r="M4423" s="5">
        <v>5647.9</v>
      </c>
    </row>
    <row r="4424" spans="1:13" x14ac:dyDescent="0.2">
      <c r="A4424" s="2">
        <v>45090</v>
      </c>
      <c r="B4424" s="3">
        <f t="shared" si="209"/>
        <v>2023</v>
      </c>
      <c r="C4424" t="str">
        <f t="shared" si="207"/>
        <v>2022-2023</v>
      </c>
      <c r="D4424" t="s">
        <v>148</v>
      </c>
      <c r="E4424" t="s">
        <v>108</v>
      </c>
      <c r="F4424" t="str">
        <f t="shared" si="208"/>
        <v>Victoria</v>
      </c>
      <c r="G4424" t="s">
        <v>45</v>
      </c>
      <c r="H4424">
        <v>3018</v>
      </c>
      <c r="I4424" t="s">
        <v>11</v>
      </c>
      <c r="J4424" t="s">
        <v>46</v>
      </c>
      <c r="K4424" t="s">
        <v>151</v>
      </c>
      <c r="L4424" t="s">
        <v>21</v>
      </c>
      <c r="M4424" s="5">
        <v>5652.74</v>
      </c>
    </row>
    <row r="4425" spans="1:13" x14ac:dyDescent="0.2">
      <c r="A4425" s="2">
        <v>45474</v>
      </c>
      <c r="B4425" s="3">
        <f t="shared" si="209"/>
        <v>2025</v>
      </c>
      <c r="C4425" t="str">
        <f t="shared" si="207"/>
        <v>2024-2025</v>
      </c>
      <c r="D4425" t="s">
        <v>147</v>
      </c>
      <c r="E4425" t="s">
        <v>136</v>
      </c>
      <c r="F4425" t="str">
        <f t="shared" si="208"/>
        <v>Victoria</v>
      </c>
      <c r="G4425" t="s">
        <v>45</v>
      </c>
      <c r="H4425">
        <v>3175</v>
      </c>
      <c r="I4425" t="s">
        <v>11</v>
      </c>
      <c r="J4425" t="s">
        <v>63</v>
      </c>
      <c r="K4425" t="s">
        <v>150</v>
      </c>
      <c r="L4425" t="s">
        <v>18</v>
      </c>
      <c r="M4425" s="5">
        <v>5715.1799999999994</v>
      </c>
    </row>
    <row r="4426" spans="1:13" x14ac:dyDescent="0.2">
      <c r="A4426" s="2">
        <v>44945</v>
      </c>
      <c r="B4426" s="3">
        <f t="shared" si="209"/>
        <v>2023</v>
      </c>
      <c r="C4426" t="str">
        <f t="shared" si="207"/>
        <v>2022-2023</v>
      </c>
      <c r="D4426" t="s">
        <v>147</v>
      </c>
      <c r="E4426" t="s">
        <v>137</v>
      </c>
      <c r="F4426" t="str">
        <f t="shared" si="208"/>
        <v>New South Wales</v>
      </c>
      <c r="G4426" t="s">
        <v>10</v>
      </c>
      <c r="H4426">
        <v>2031</v>
      </c>
      <c r="I4426" t="s">
        <v>11</v>
      </c>
      <c r="J4426" t="s">
        <v>12</v>
      </c>
      <c r="K4426" t="s">
        <v>151</v>
      </c>
      <c r="L4426" t="s">
        <v>21</v>
      </c>
      <c r="M4426" s="5">
        <v>5722.39</v>
      </c>
    </row>
    <row r="4427" spans="1:13" x14ac:dyDescent="0.2">
      <c r="A4427" s="2">
        <v>45147</v>
      </c>
      <c r="B4427" s="3">
        <f t="shared" si="209"/>
        <v>2024</v>
      </c>
      <c r="C4427" t="str">
        <f t="shared" si="207"/>
        <v>2023-2024</v>
      </c>
      <c r="D4427" t="s">
        <v>147</v>
      </c>
      <c r="E4427" t="s">
        <v>24</v>
      </c>
      <c r="F4427" t="str">
        <f t="shared" si="208"/>
        <v>New South Wales</v>
      </c>
      <c r="G4427" t="s">
        <v>10</v>
      </c>
      <c r="H4427">
        <v>2795</v>
      </c>
      <c r="I4427" t="s">
        <v>11</v>
      </c>
      <c r="J4427" t="s">
        <v>25</v>
      </c>
      <c r="K4427" t="s">
        <v>152</v>
      </c>
      <c r="L4427" t="s">
        <v>13</v>
      </c>
      <c r="M4427" s="5">
        <v>5754.1299999999992</v>
      </c>
    </row>
    <row r="4428" spans="1:13" x14ac:dyDescent="0.2">
      <c r="A4428" s="2">
        <v>45287</v>
      </c>
      <c r="B4428" s="3">
        <f t="shared" si="209"/>
        <v>2024</v>
      </c>
      <c r="C4428" t="str">
        <f t="shared" si="207"/>
        <v>2023-2024</v>
      </c>
      <c r="D4428" t="s">
        <v>148</v>
      </c>
      <c r="E4428" t="s">
        <v>124</v>
      </c>
      <c r="F4428" t="str">
        <f t="shared" si="208"/>
        <v>New South Wales</v>
      </c>
      <c r="G4428" t="s">
        <v>10</v>
      </c>
      <c r="H4428">
        <v>2015</v>
      </c>
      <c r="I4428" t="s">
        <v>11</v>
      </c>
      <c r="J4428" t="s">
        <v>12</v>
      </c>
      <c r="K4428" t="s">
        <v>152</v>
      </c>
      <c r="L4428" t="s">
        <v>13</v>
      </c>
      <c r="M4428" s="5">
        <v>5761.56</v>
      </c>
    </row>
    <row r="4429" spans="1:13" x14ac:dyDescent="0.2">
      <c r="A4429" s="2">
        <v>45394</v>
      </c>
      <c r="B4429" s="3">
        <f t="shared" si="209"/>
        <v>2024</v>
      </c>
      <c r="C4429" t="str">
        <f t="shared" si="207"/>
        <v>2023-2024</v>
      </c>
      <c r="D4429" t="s">
        <v>147</v>
      </c>
      <c r="E4429" t="s">
        <v>103</v>
      </c>
      <c r="F4429" t="str">
        <f t="shared" si="208"/>
        <v>Queensland</v>
      </c>
      <c r="G4429" t="s">
        <v>35</v>
      </c>
      <c r="H4429">
        <v>4509</v>
      </c>
      <c r="I4429" t="s">
        <v>11</v>
      </c>
      <c r="J4429" t="s">
        <v>104</v>
      </c>
      <c r="K4429" t="s">
        <v>149</v>
      </c>
      <c r="L4429" t="s">
        <v>15</v>
      </c>
      <c r="M4429" s="5">
        <v>5802.1000000000022</v>
      </c>
    </row>
    <row r="4430" spans="1:13" x14ac:dyDescent="0.2">
      <c r="A4430" s="2">
        <v>44977</v>
      </c>
      <c r="B4430" s="3">
        <f t="shared" si="209"/>
        <v>2023</v>
      </c>
      <c r="C4430" t="str">
        <f t="shared" si="207"/>
        <v>2022-2023</v>
      </c>
      <c r="D4430" t="s">
        <v>147</v>
      </c>
      <c r="E4430" t="s">
        <v>64</v>
      </c>
      <c r="F4430" t="str">
        <f t="shared" si="208"/>
        <v>Victoria</v>
      </c>
      <c r="G4430" t="s">
        <v>45</v>
      </c>
      <c r="H4430">
        <v>3199</v>
      </c>
      <c r="I4430" t="s">
        <v>11</v>
      </c>
      <c r="J4430" t="s">
        <v>63</v>
      </c>
      <c r="K4430" t="s">
        <v>152</v>
      </c>
      <c r="L4430" t="s">
        <v>13</v>
      </c>
      <c r="M4430" s="5">
        <v>5804.51</v>
      </c>
    </row>
    <row r="4431" spans="1:13" x14ac:dyDescent="0.2">
      <c r="A4431" s="2">
        <v>45026</v>
      </c>
      <c r="B4431" s="3">
        <f t="shared" si="209"/>
        <v>2023</v>
      </c>
      <c r="C4431" t="str">
        <f t="shared" si="207"/>
        <v>2022-2023</v>
      </c>
      <c r="D4431" t="s">
        <v>147</v>
      </c>
      <c r="E4431" t="s">
        <v>117</v>
      </c>
      <c r="F4431" t="str">
        <f t="shared" si="208"/>
        <v>Queensland</v>
      </c>
      <c r="G4431" t="s">
        <v>35</v>
      </c>
      <c r="H4431">
        <v>4119</v>
      </c>
      <c r="I4431" t="s">
        <v>11</v>
      </c>
      <c r="J4431" t="s">
        <v>43</v>
      </c>
      <c r="K4431" t="s">
        <v>151</v>
      </c>
      <c r="L4431" t="s">
        <v>21</v>
      </c>
      <c r="M4431" s="5">
        <v>5809.8700000000017</v>
      </c>
    </row>
    <row r="4432" spans="1:13" x14ac:dyDescent="0.2">
      <c r="A4432" s="2">
        <v>45169</v>
      </c>
      <c r="B4432" s="3">
        <f t="shared" si="209"/>
        <v>2024</v>
      </c>
      <c r="C4432" t="str">
        <f t="shared" si="207"/>
        <v>2023-2024</v>
      </c>
      <c r="D4432" t="s">
        <v>147</v>
      </c>
      <c r="E4432" t="s">
        <v>113</v>
      </c>
      <c r="F4432" t="str">
        <f t="shared" si="208"/>
        <v>Queensland</v>
      </c>
      <c r="G4432" t="s">
        <v>35</v>
      </c>
      <c r="H4432">
        <v>4215</v>
      </c>
      <c r="I4432" t="s">
        <v>11</v>
      </c>
      <c r="J4432" t="s">
        <v>104</v>
      </c>
      <c r="K4432" t="s">
        <v>151</v>
      </c>
      <c r="L4432" t="s">
        <v>21</v>
      </c>
      <c r="M4432" s="5">
        <v>5832.199999999998</v>
      </c>
    </row>
    <row r="4433" spans="1:13" x14ac:dyDescent="0.2">
      <c r="A4433" s="2">
        <v>45519</v>
      </c>
      <c r="B4433" s="3">
        <f t="shared" si="209"/>
        <v>2025</v>
      </c>
      <c r="C4433" t="str">
        <f t="shared" si="207"/>
        <v>2024-2025</v>
      </c>
      <c r="D4433" t="s">
        <v>148</v>
      </c>
      <c r="E4433" t="s">
        <v>78</v>
      </c>
      <c r="F4433" t="str">
        <f t="shared" si="208"/>
        <v>New South Wales</v>
      </c>
      <c r="G4433" t="s">
        <v>10</v>
      </c>
      <c r="H4433">
        <v>2350</v>
      </c>
      <c r="I4433" t="s">
        <v>11</v>
      </c>
      <c r="J4433" t="s">
        <v>68</v>
      </c>
      <c r="K4433" t="s">
        <v>153</v>
      </c>
      <c r="L4433" t="s">
        <v>16</v>
      </c>
      <c r="M4433" s="5">
        <v>5894.8900000000012</v>
      </c>
    </row>
    <row r="4434" spans="1:13" x14ac:dyDescent="0.2">
      <c r="A4434" s="2">
        <v>45490</v>
      </c>
      <c r="B4434" s="3">
        <f t="shared" si="209"/>
        <v>2025</v>
      </c>
      <c r="C4434" t="str">
        <f t="shared" si="207"/>
        <v>2024-2025</v>
      </c>
      <c r="D4434" t="s">
        <v>147</v>
      </c>
      <c r="E4434" t="s">
        <v>142</v>
      </c>
      <c r="F4434" t="str">
        <f t="shared" si="208"/>
        <v>Australian Capital Territory</v>
      </c>
      <c r="G4434" t="s">
        <v>80</v>
      </c>
      <c r="H4434">
        <v>2609</v>
      </c>
      <c r="I4434" t="s">
        <v>11</v>
      </c>
      <c r="J4434" t="s">
        <v>58</v>
      </c>
      <c r="K4434" t="s">
        <v>150</v>
      </c>
      <c r="L4434" t="s">
        <v>18</v>
      </c>
      <c r="M4434" s="5">
        <v>5935.05</v>
      </c>
    </row>
    <row r="4435" spans="1:13" x14ac:dyDescent="0.2">
      <c r="A4435" s="2">
        <v>45456</v>
      </c>
      <c r="B4435" s="3">
        <f t="shared" si="209"/>
        <v>2024</v>
      </c>
      <c r="C4435" t="str">
        <f t="shared" si="207"/>
        <v>2023-2024</v>
      </c>
      <c r="D4435" t="s">
        <v>148</v>
      </c>
      <c r="E4435" t="s">
        <v>72</v>
      </c>
      <c r="F4435" t="str">
        <f t="shared" si="208"/>
        <v>Western Australia</v>
      </c>
      <c r="G4435" t="s">
        <v>48</v>
      </c>
      <c r="H4435">
        <v>6010</v>
      </c>
      <c r="I4435" t="s">
        <v>11</v>
      </c>
      <c r="J4435" t="s">
        <v>49</v>
      </c>
      <c r="K4435" t="s">
        <v>150</v>
      </c>
      <c r="L4435" t="s">
        <v>18</v>
      </c>
      <c r="M4435" s="5">
        <v>5936.02</v>
      </c>
    </row>
    <row r="4436" spans="1:13" x14ac:dyDescent="0.2">
      <c r="A4436" s="2">
        <v>44966</v>
      </c>
      <c r="B4436" s="3">
        <f t="shared" si="209"/>
        <v>2023</v>
      </c>
      <c r="C4436" t="str">
        <f t="shared" si="207"/>
        <v>2022-2023</v>
      </c>
      <c r="D4436" t="s">
        <v>147</v>
      </c>
      <c r="E4436" t="s">
        <v>57</v>
      </c>
      <c r="F4436" t="str">
        <f t="shared" si="208"/>
        <v>New South Wales</v>
      </c>
      <c r="G4436" t="s">
        <v>10</v>
      </c>
      <c r="H4436">
        <v>2560</v>
      </c>
      <c r="I4436" t="s">
        <v>11</v>
      </c>
      <c r="J4436" t="s">
        <v>58</v>
      </c>
      <c r="K4436" t="s">
        <v>151</v>
      </c>
      <c r="L4436" t="s">
        <v>21</v>
      </c>
      <c r="M4436" s="5">
        <v>6008.17</v>
      </c>
    </row>
    <row r="4437" spans="1:13" x14ac:dyDescent="0.2">
      <c r="A4437" s="2">
        <v>44961</v>
      </c>
      <c r="B4437" s="3">
        <f t="shared" si="209"/>
        <v>2023</v>
      </c>
      <c r="C4437" t="str">
        <f t="shared" si="207"/>
        <v>2022-2023</v>
      </c>
      <c r="D4437" t="s">
        <v>147</v>
      </c>
      <c r="E4437" t="s">
        <v>145</v>
      </c>
      <c r="F4437" t="str">
        <f t="shared" si="208"/>
        <v>New South Wales</v>
      </c>
      <c r="G4437" t="s">
        <v>10</v>
      </c>
      <c r="H4437">
        <v>2101</v>
      </c>
      <c r="I4437" t="s">
        <v>11</v>
      </c>
      <c r="J4437" t="s">
        <v>27</v>
      </c>
      <c r="K4437" t="s">
        <v>150</v>
      </c>
      <c r="L4437" t="s">
        <v>18</v>
      </c>
      <c r="M4437" s="5">
        <v>6048.9699999999984</v>
      </c>
    </row>
    <row r="4438" spans="1:13" x14ac:dyDescent="0.2">
      <c r="A4438" s="2">
        <v>45084</v>
      </c>
      <c r="B4438" s="3">
        <f t="shared" si="209"/>
        <v>2023</v>
      </c>
      <c r="C4438" t="str">
        <f t="shared" si="207"/>
        <v>2022-2023</v>
      </c>
      <c r="D4438" t="s">
        <v>147</v>
      </c>
      <c r="E4438" t="s">
        <v>57</v>
      </c>
      <c r="F4438" t="str">
        <f t="shared" si="208"/>
        <v>New South Wales</v>
      </c>
      <c r="G4438" t="s">
        <v>10</v>
      </c>
      <c r="H4438">
        <v>2560</v>
      </c>
      <c r="I4438" t="s">
        <v>11</v>
      </c>
      <c r="J4438" t="s">
        <v>58</v>
      </c>
      <c r="K4438" t="s">
        <v>153</v>
      </c>
      <c r="L4438" t="s">
        <v>16</v>
      </c>
      <c r="M4438" s="5">
        <v>6061.11</v>
      </c>
    </row>
    <row r="4439" spans="1:13" x14ac:dyDescent="0.2">
      <c r="A4439" s="2">
        <v>45034</v>
      </c>
      <c r="B4439" s="3">
        <f t="shared" si="209"/>
        <v>2023</v>
      </c>
      <c r="C4439" t="str">
        <f t="shared" si="207"/>
        <v>2022-2023</v>
      </c>
      <c r="D4439" t="s">
        <v>147</v>
      </c>
      <c r="E4439" t="s">
        <v>112</v>
      </c>
      <c r="F4439" t="str">
        <f t="shared" si="208"/>
        <v>Victoria</v>
      </c>
      <c r="G4439" t="s">
        <v>45</v>
      </c>
      <c r="H4439">
        <v>3076</v>
      </c>
      <c r="I4439" t="s">
        <v>11</v>
      </c>
      <c r="J4439" t="s">
        <v>46</v>
      </c>
      <c r="K4439" t="s">
        <v>149</v>
      </c>
      <c r="L4439" t="s">
        <v>15</v>
      </c>
      <c r="M4439" s="5">
        <v>6065.880000000001</v>
      </c>
    </row>
    <row r="4440" spans="1:13" x14ac:dyDescent="0.2">
      <c r="A4440" s="2">
        <v>45293</v>
      </c>
      <c r="B4440" s="3">
        <f t="shared" si="209"/>
        <v>2024</v>
      </c>
      <c r="C4440" t="str">
        <f t="shared" si="207"/>
        <v>2023-2024</v>
      </c>
      <c r="D4440" t="s">
        <v>147</v>
      </c>
      <c r="E4440" t="s">
        <v>42</v>
      </c>
      <c r="F4440" t="str">
        <f t="shared" si="208"/>
        <v>Queensland</v>
      </c>
      <c r="G4440" t="s">
        <v>35</v>
      </c>
      <c r="H4440">
        <v>4053</v>
      </c>
      <c r="I4440" t="s">
        <v>11</v>
      </c>
      <c r="J4440" t="s">
        <v>43</v>
      </c>
      <c r="K4440" t="s">
        <v>152</v>
      </c>
      <c r="L4440" t="s">
        <v>13</v>
      </c>
      <c r="M4440" s="5">
        <v>6066.260000000002</v>
      </c>
    </row>
    <row r="4441" spans="1:13" x14ac:dyDescent="0.2">
      <c r="A4441" s="2">
        <v>45100</v>
      </c>
      <c r="B4441" s="3">
        <f t="shared" si="209"/>
        <v>2023</v>
      </c>
      <c r="C4441" t="str">
        <f t="shared" si="207"/>
        <v>2022-2023</v>
      </c>
      <c r="D4441" t="s">
        <v>148</v>
      </c>
      <c r="E4441" t="s">
        <v>96</v>
      </c>
      <c r="F4441" t="str">
        <f t="shared" si="208"/>
        <v>Western Australia</v>
      </c>
      <c r="G4441" t="s">
        <v>48</v>
      </c>
      <c r="H4441">
        <v>6330</v>
      </c>
      <c r="I4441" t="s">
        <v>11</v>
      </c>
      <c r="J4441" t="s">
        <v>94</v>
      </c>
      <c r="K4441" t="s">
        <v>151</v>
      </c>
      <c r="L4441" t="s">
        <v>21</v>
      </c>
      <c r="M4441" s="5">
        <v>6080.3399999999992</v>
      </c>
    </row>
    <row r="4442" spans="1:13" x14ac:dyDescent="0.2">
      <c r="A4442" s="2">
        <v>45330</v>
      </c>
      <c r="B4442" s="3">
        <f t="shared" si="209"/>
        <v>2024</v>
      </c>
      <c r="C4442" t="str">
        <f t="shared" si="207"/>
        <v>2023-2024</v>
      </c>
      <c r="D4442" t="s">
        <v>147</v>
      </c>
      <c r="E4442" t="s">
        <v>41</v>
      </c>
      <c r="F4442" t="str">
        <f t="shared" si="208"/>
        <v>New South Wales</v>
      </c>
      <c r="G4442" t="s">
        <v>10</v>
      </c>
      <c r="H4442">
        <v>2830</v>
      </c>
      <c r="I4442" t="s">
        <v>11</v>
      </c>
      <c r="J4442" t="s">
        <v>25</v>
      </c>
      <c r="K4442" t="s">
        <v>153</v>
      </c>
      <c r="L4442" t="s">
        <v>16</v>
      </c>
      <c r="M4442" s="5">
        <v>6156.3099999999995</v>
      </c>
    </row>
    <row r="4443" spans="1:13" x14ac:dyDescent="0.2">
      <c r="A4443" s="2">
        <v>45365</v>
      </c>
      <c r="B4443" s="3">
        <f t="shared" si="209"/>
        <v>2024</v>
      </c>
      <c r="C4443" t="str">
        <f t="shared" si="207"/>
        <v>2023-2024</v>
      </c>
      <c r="D4443" t="s">
        <v>147</v>
      </c>
      <c r="E4443" t="s">
        <v>122</v>
      </c>
      <c r="F4443" t="str">
        <f t="shared" si="208"/>
        <v>New South Wales</v>
      </c>
      <c r="G4443" t="s">
        <v>10</v>
      </c>
      <c r="H4443">
        <v>2650</v>
      </c>
      <c r="I4443" t="s">
        <v>11</v>
      </c>
      <c r="J4443" t="s">
        <v>25</v>
      </c>
      <c r="K4443" t="s">
        <v>151</v>
      </c>
      <c r="L4443" t="s">
        <v>21</v>
      </c>
      <c r="M4443" s="5">
        <v>6198.0200000000013</v>
      </c>
    </row>
    <row r="4444" spans="1:13" x14ac:dyDescent="0.2">
      <c r="A4444" s="2">
        <v>45524</v>
      </c>
      <c r="B4444" s="3">
        <f t="shared" si="209"/>
        <v>2025</v>
      </c>
      <c r="C4444" t="str">
        <f t="shared" si="207"/>
        <v>2024-2025</v>
      </c>
      <c r="D4444" t="s">
        <v>147</v>
      </c>
      <c r="E4444" t="s">
        <v>145</v>
      </c>
      <c r="F4444" t="str">
        <f t="shared" si="208"/>
        <v>New South Wales</v>
      </c>
      <c r="G4444" t="s">
        <v>10</v>
      </c>
      <c r="H4444">
        <v>2101</v>
      </c>
      <c r="I4444" t="s">
        <v>11</v>
      </c>
      <c r="J4444" t="s">
        <v>27</v>
      </c>
      <c r="K4444" t="s">
        <v>153</v>
      </c>
      <c r="L4444" t="s">
        <v>16</v>
      </c>
      <c r="M4444" s="5">
        <v>6228.0300000000016</v>
      </c>
    </row>
    <row r="4445" spans="1:13" x14ac:dyDescent="0.2">
      <c r="A4445" s="2">
        <v>45127</v>
      </c>
      <c r="B4445" s="3">
        <f t="shared" si="209"/>
        <v>2024</v>
      </c>
      <c r="C4445" t="str">
        <f t="shared" si="207"/>
        <v>2023-2024</v>
      </c>
      <c r="D4445" t="s">
        <v>147</v>
      </c>
      <c r="E4445" t="s">
        <v>65</v>
      </c>
      <c r="F4445" t="str">
        <f t="shared" si="208"/>
        <v>New South Wales</v>
      </c>
      <c r="G4445" t="s">
        <v>10</v>
      </c>
      <c r="H4445">
        <v>2541</v>
      </c>
      <c r="I4445" t="s">
        <v>11</v>
      </c>
      <c r="J4445" t="s">
        <v>58</v>
      </c>
      <c r="K4445" t="s">
        <v>153</v>
      </c>
      <c r="L4445" t="s">
        <v>16</v>
      </c>
      <c r="M4445" s="5">
        <v>6251.5000000000009</v>
      </c>
    </row>
    <row r="4446" spans="1:13" x14ac:dyDescent="0.2">
      <c r="A4446" s="2">
        <v>45586</v>
      </c>
      <c r="B4446" s="3">
        <f t="shared" si="209"/>
        <v>2025</v>
      </c>
      <c r="C4446" t="str">
        <f t="shared" si="207"/>
        <v>2024-2025</v>
      </c>
      <c r="D4446" t="s">
        <v>147</v>
      </c>
      <c r="E4446" t="s">
        <v>65</v>
      </c>
      <c r="F4446" t="str">
        <f t="shared" si="208"/>
        <v>New South Wales</v>
      </c>
      <c r="G4446" t="s">
        <v>10</v>
      </c>
      <c r="H4446">
        <v>2541</v>
      </c>
      <c r="I4446" t="s">
        <v>11</v>
      </c>
      <c r="J4446" t="s">
        <v>58</v>
      </c>
      <c r="K4446" t="s">
        <v>149</v>
      </c>
      <c r="L4446" t="s">
        <v>15</v>
      </c>
      <c r="M4446" s="5">
        <v>6304.0499999999993</v>
      </c>
    </row>
    <row r="4447" spans="1:13" x14ac:dyDescent="0.2">
      <c r="A4447" s="2">
        <v>44944</v>
      </c>
      <c r="B4447" s="3">
        <f t="shared" si="209"/>
        <v>2023</v>
      </c>
      <c r="C4447" t="str">
        <f t="shared" si="207"/>
        <v>2022-2023</v>
      </c>
      <c r="D4447" t="s">
        <v>147</v>
      </c>
      <c r="E4447" t="s">
        <v>117</v>
      </c>
      <c r="F4447" t="str">
        <f t="shared" si="208"/>
        <v>Queensland</v>
      </c>
      <c r="G4447" t="s">
        <v>35</v>
      </c>
      <c r="H4447">
        <v>4119</v>
      </c>
      <c r="I4447" t="s">
        <v>11</v>
      </c>
      <c r="J4447" t="s">
        <v>43</v>
      </c>
      <c r="K4447" t="s">
        <v>149</v>
      </c>
      <c r="L4447" t="s">
        <v>15</v>
      </c>
      <c r="M4447" s="5">
        <v>6393.6899999999987</v>
      </c>
    </row>
    <row r="4448" spans="1:13" x14ac:dyDescent="0.2">
      <c r="A4448" s="2">
        <v>45236</v>
      </c>
      <c r="B4448" s="3">
        <f t="shared" si="209"/>
        <v>2024</v>
      </c>
      <c r="C4448" t="str">
        <f t="shared" si="207"/>
        <v>2023-2024</v>
      </c>
      <c r="D4448" t="s">
        <v>147</v>
      </c>
      <c r="E4448" t="s">
        <v>132</v>
      </c>
      <c r="F4448" t="str">
        <f t="shared" si="208"/>
        <v>New South Wales</v>
      </c>
      <c r="G4448" t="s">
        <v>10</v>
      </c>
      <c r="H4448">
        <v>2800</v>
      </c>
      <c r="I4448" t="s">
        <v>11</v>
      </c>
      <c r="J4448" t="s">
        <v>25</v>
      </c>
      <c r="K4448" t="s">
        <v>149</v>
      </c>
      <c r="L4448" t="s">
        <v>15</v>
      </c>
      <c r="M4448" s="5">
        <v>6426.4800000000005</v>
      </c>
    </row>
    <row r="4449" spans="1:13" x14ac:dyDescent="0.2">
      <c r="A4449" s="2">
        <v>45053</v>
      </c>
      <c r="B4449" s="3">
        <f t="shared" si="209"/>
        <v>2023</v>
      </c>
      <c r="C4449" t="str">
        <f t="shared" si="207"/>
        <v>2022-2023</v>
      </c>
      <c r="D4449" t="s">
        <v>147</v>
      </c>
      <c r="E4449" t="s">
        <v>109</v>
      </c>
      <c r="F4449" t="str">
        <f t="shared" si="208"/>
        <v>New South Wales</v>
      </c>
      <c r="G4449" t="s">
        <v>10</v>
      </c>
      <c r="H4449">
        <v>2480</v>
      </c>
      <c r="I4449" t="s">
        <v>11</v>
      </c>
      <c r="J4449" t="s">
        <v>68</v>
      </c>
      <c r="K4449" t="s">
        <v>149</v>
      </c>
      <c r="L4449" t="s">
        <v>15</v>
      </c>
      <c r="M4449" s="5">
        <v>6442.1700000000046</v>
      </c>
    </row>
    <row r="4450" spans="1:13" x14ac:dyDescent="0.2">
      <c r="A4450" s="2">
        <v>45166</v>
      </c>
      <c r="B4450" s="3">
        <f t="shared" si="209"/>
        <v>2024</v>
      </c>
      <c r="C4450" t="str">
        <f t="shared" si="207"/>
        <v>2023-2024</v>
      </c>
      <c r="D4450" t="s">
        <v>147</v>
      </c>
      <c r="E4450" t="s">
        <v>145</v>
      </c>
      <c r="F4450" t="str">
        <f t="shared" si="208"/>
        <v>New South Wales</v>
      </c>
      <c r="G4450" t="s">
        <v>10</v>
      </c>
      <c r="H4450">
        <v>2101</v>
      </c>
      <c r="I4450" t="s">
        <v>11</v>
      </c>
      <c r="J4450" t="s">
        <v>27</v>
      </c>
      <c r="K4450" t="s">
        <v>149</v>
      </c>
      <c r="L4450" t="s">
        <v>15</v>
      </c>
      <c r="M4450" s="5">
        <v>6445.0500000000011</v>
      </c>
    </row>
    <row r="4451" spans="1:13" x14ac:dyDescent="0.2">
      <c r="A4451" s="2">
        <v>44964</v>
      </c>
      <c r="B4451" s="3">
        <f t="shared" si="209"/>
        <v>2023</v>
      </c>
      <c r="C4451" t="str">
        <f t="shared" si="207"/>
        <v>2022-2023</v>
      </c>
      <c r="D4451" t="s">
        <v>147</v>
      </c>
      <c r="E4451" t="s">
        <v>64</v>
      </c>
      <c r="F4451" t="str">
        <f t="shared" si="208"/>
        <v>Victoria</v>
      </c>
      <c r="G4451" t="s">
        <v>45</v>
      </c>
      <c r="H4451">
        <v>3199</v>
      </c>
      <c r="I4451" t="s">
        <v>11</v>
      </c>
      <c r="J4451" t="s">
        <v>63</v>
      </c>
      <c r="K4451" t="s">
        <v>150</v>
      </c>
      <c r="L4451" t="s">
        <v>18</v>
      </c>
      <c r="M4451" s="5">
        <v>6446.1200000000008</v>
      </c>
    </row>
    <row r="4452" spans="1:13" x14ac:dyDescent="0.2">
      <c r="A4452" s="2">
        <v>45201</v>
      </c>
      <c r="B4452" s="3">
        <f t="shared" si="209"/>
        <v>2024</v>
      </c>
      <c r="C4452" t="str">
        <f t="shared" si="207"/>
        <v>2023-2024</v>
      </c>
      <c r="D4452" t="s">
        <v>147</v>
      </c>
      <c r="E4452" t="s">
        <v>143</v>
      </c>
      <c r="F4452" t="str">
        <f t="shared" si="208"/>
        <v>New South Wales</v>
      </c>
      <c r="G4452" t="s">
        <v>10</v>
      </c>
      <c r="H4452">
        <v>2154</v>
      </c>
      <c r="I4452" t="s">
        <v>11</v>
      </c>
      <c r="J4452" t="s">
        <v>27</v>
      </c>
      <c r="K4452" t="s">
        <v>149</v>
      </c>
      <c r="L4452" t="s">
        <v>15</v>
      </c>
      <c r="M4452" s="5">
        <v>6492.4899999999989</v>
      </c>
    </row>
    <row r="4453" spans="1:13" x14ac:dyDescent="0.2">
      <c r="A4453" s="2">
        <v>45164</v>
      </c>
      <c r="B4453" s="3">
        <f t="shared" si="209"/>
        <v>2024</v>
      </c>
      <c r="C4453" t="str">
        <f t="shared" si="207"/>
        <v>2023-2024</v>
      </c>
      <c r="D4453" t="s">
        <v>147</v>
      </c>
      <c r="E4453" t="s">
        <v>103</v>
      </c>
      <c r="F4453" t="str">
        <f t="shared" si="208"/>
        <v>Queensland</v>
      </c>
      <c r="G4453" t="s">
        <v>35</v>
      </c>
      <c r="H4453">
        <v>4509</v>
      </c>
      <c r="I4453" t="s">
        <v>11</v>
      </c>
      <c r="J4453" t="s">
        <v>104</v>
      </c>
      <c r="K4453" t="s">
        <v>150</v>
      </c>
      <c r="L4453" t="s">
        <v>18</v>
      </c>
      <c r="M4453" s="5">
        <v>6508.58</v>
      </c>
    </row>
    <row r="4454" spans="1:13" x14ac:dyDescent="0.2">
      <c r="A4454" s="2">
        <v>45238</v>
      </c>
      <c r="B4454" s="3">
        <f t="shared" si="209"/>
        <v>2024</v>
      </c>
      <c r="C4454" t="str">
        <f t="shared" si="207"/>
        <v>2023-2024</v>
      </c>
      <c r="D4454" t="s">
        <v>147</v>
      </c>
      <c r="E4454" t="s">
        <v>146</v>
      </c>
      <c r="F4454" t="str">
        <f t="shared" si="208"/>
        <v>Victoria</v>
      </c>
      <c r="G4454" t="s">
        <v>45</v>
      </c>
      <c r="H4454">
        <v>3353</v>
      </c>
      <c r="I4454" t="s">
        <v>11</v>
      </c>
      <c r="J4454" t="s">
        <v>60</v>
      </c>
      <c r="K4454" t="s">
        <v>151</v>
      </c>
      <c r="L4454" t="s">
        <v>21</v>
      </c>
      <c r="M4454" s="5">
        <v>6511.67</v>
      </c>
    </row>
    <row r="4455" spans="1:13" x14ac:dyDescent="0.2">
      <c r="A4455" s="2">
        <v>45142</v>
      </c>
      <c r="B4455" s="3">
        <f t="shared" si="209"/>
        <v>2024</v>
      </c>
      <c r="C4455" t="str">
        <f t="shared" si="207"/>
        <v>2023-2024</v>
      </c>
      <c r="D4455" t="s">
        <v>147</v>
      </c>
      <c r="E4455" t="s">
        <v>137</v>
      </c>
      <c r="F4455" t="str">
        <f t="shared" si="208"/>
        <v>New South Wales</v>
      </c>
      <c r="G4455" t="s">
        <v>10</v>
      </c>
      <c r="H4455">
        <v>2031</v>
      </c>
      <c r="I4455" t="s">
        <v>11</v>
      </c>
      <c r="J4455" t="s">
        <v>12</v>
      </c>
      <c r="K4455" t="s">
        <v>149</v>
      </c>
      <c r="L4455" t="s">
        <v>15</v>
      </c>
      <c r="M4455" s="5">
        <v>6526.579999999999</v>
      </c>
    </row>
    <row r="4456" spans="1:13" x14ac:dyDescent="0.2">
      <c r="A4456" s="2">
        <v>45488</v>
      </c>
      <c r="B4456" s="3">
        <f t="shared" si="209"/>
        <v>2025</v>
      </c>
      <c r="C4456" t="str">
        <f t="shared" si="207"/>
        <v>2024-2025</v>
      </c>
      <c r="D4456" t="s">
        <v>147</v>
      </c>
      <c r="E4456" t="s">
        <v>64</v>
      </c>
      <c r="F4456" t="str">
        <f t="shared" si="208"/>
        <v>Victoria</v>
      </c>
      <c r="G4456" t="s">
        <v>45</v>
      </c>
      <c r="H4456">
        <v>3199</v>
      </c>
      <c r="I4456" t="s">
        <v>11</v>
      </c>
      <c r="J4456" t="s">
        <v>63</v>
      </c>
      <c r="K4456" t="s">
        <v>151</v>
      </c>
      <c r="L4456" t="s">
        <v>21</v>
      </c>
      <c r="M4456" s="5">
        <v>6630.3700000000008</v>
      </c>
    </row>
    <row r="4457" spans="1:13" x14ac:dyDescent="0.2">
      <c r="A4457" s="2">
        <v>45546</v>
      </c>
      <c r="B4457" s="3">
        <f t="shared" si="209"/>
        <v>2025</v>
      </c>
      <c r="C4457" t="str">
        <f t="shared" si="207"/>
        <v>2024-2025</v>
      </c>
      <c r="D4457" t="s">
        <v>147</v>
      </c>
      <c r="E4457" t="s">
        <v>9</v>
      </c>
      <c r="F4457" t="str">
        <f t="shared" si="208"/>
        <v>New South Wales</v>
      </c>
      <c r="G4457" t="s">
        <v>10</v>
      </c>
      <c r="H4457">
        <v>2067</v>
      </c>
      <c r="I4457" t="s">
        <v>11</v>
      </c>
      <c r="J4457" t="s">
        <v>12</v>
      </c>
      <c r="K4457" t="s">
        <v>149</v>
      </c>
      <c r="L4457" t="s">
        <v>15</v>
      </c>
      <c r="M4457" s="5">
        <v>6641.9900000000016</v>
      </c>
    </row>
    <row r="4458" spans="1:13" x14ac:dyDescent="0.2">
      <c r="A4458" s="2">
        <v>45223</v>
      </c>
      <c r="B4458" s="3">
        <f t="shared" si="209"/>
        <v>2024</v>
      </c>
      <c r="C4458" t="str">
        <f t="shared" si="207"/>
        <v>2023-2024</v>
      </c>
      <c r="D4458" t="s">
        <v>147</v>
      </c>
      <c r="E4458" t="s">
        <v>99</v>
      </c>
      <c r="F4458" t="str">
        <f t="shared" si="208"/>
        <v>Victoria</v>
      </c>
      <c r="G4458" t="s">
        <v>45</v>
      </c>
      <c r="H4458">
        <v>3148</v>
      </c>
      <c r="I4458" t="s">
        <v>11</v>
      </c>
      <c r="J4458" t="s">
        <v>63</v>
      </c>
      <c r="K4458" t="s">
        <v>150</v>
      </c>
      <c r="L4458" t="s">
        <v>18</v>
      </c>
      <c r="M4458" s="5">
        <v>6642.2</v>
      </c>
    </row>
    <row r="4459" spans="1:13" x14ac:dyDescent="0.2">
      <c r="A4459" s="2">
        <v>45073</v>
      </c>
      <c r="B4459" s="3">
        <f t="shared" si="209"/>
        <v>2023</v>
      </c>
      <c r="C4459" t="str">
        <f t="shared" si="207"/>
        <v>2022-2023</v>
      </c>
      <c r="D4459" t="s">
        <v>148</v>
      </c>
      <c r="E4459" t="s">
        <v>44</v>
      </c>
      <c r="F4459" t="str">
        <f t="shared" si="208"/>
        <v>Victoria</v>
      </c>
      <c r="G4459" t="s">
        <v>45</v>
      </c>
      <c r="H4459">
        <v>3066</v>
      </c>
      <c r="I4459" t="s">
        <v>11</v>
      </c>
      <c r="J4459" t="s">
        <v>46</v>
      </c>
      <c r="K4459" t="s">
        <v>149</v>
      </c>
      <c r="L4459" t="s">
        <v>15</v>
      </c>
      <c r="M4459" s="5">
        <v>6701.9900000000007</v>
      </c>
    </row>
    <row r="4460" spans="1:13" x14ac:dyDescent="0.2">
      <c r="A4460" s="2">
        <v>45166</v>
      </c>
      <c r="B4460" s="3">
        <f t="shared" si="209"/>
        <v>2024</v>
      </c>
      <c r="C4460" t="str">
        <f t="shared" si="207"/>
        <v>2023-2024</v>
      </c>
      <c r="D4460" t="s">
        <v>147</v>
      </c>
      <c r="E4460" t="s">
        <v>99</v>
      </c>
      <c r="F4460" t="str">
        <f t="shared" si="208"/>
        <v>Victoria</v>
      </c>
      <c r="G4460" t="s">
        <v>45</v>
      </c>
      <c r="H4460">
        <v>3148</v>
      </c>
      <c r="I4460" t="s">
        <v>11</v>
      </c>
      <c r="J4460" t="s">
        <v>63</v>
      </c>
      <c r="K4460" t="s">
        <v>153</v>
      </c>
      <c r="L4460" t="s">
        <v>16</v>
      </c>
      <c r="M4460" s="5">
        <v>6708.3900000000012</v>
      </c>
    </row>
    <row r="4461" spans="1:13" x14ac:dyDescent="0.2">
      <c r="A4461" s="2">
        <v>45115</v>
      </c>
      <c r="B4461" s="3">
        <f t="shared" si="209"/>
        <v>2024</v>
      </c>
      <c r="C4461" t="str">
        <f t="shared" si="207"/>
        <v>2023-2024</v>
      </c>
      <c r="D4461" t="s">
        <v>147</v>
      </c>
      <c r="E4461" t="s">
        <v>112</v>
      </c>
      <c r="F4461" t="str">
        <f t="shared" si="208"/>
        <v>Victoria</v>
      </c>
      <c r="G4461" t="s">
        <v>45</v>
      </c>
      <c r="H4461">
        <v>3076</v>
      </c>
      <c r="I4461" t="s">
        <v>11</v>
      </c>
      <c r="J4461" t="s">
        <v>46</v>
      </c>
      <c r="K4461" t="s">
        <v>149</v>
      </c>
      <c r="L4461" t="s">
        <v>15</v>
      </c>
      <c r="M4461" s="5">
        <v>6740.72</v>
      </c>
    </row>
    <row r="4462" spans="1:13" x14ac:dyDescent="0.2">
      <c r="A4462" s="2">
        <v>45537</v>
      </c>
      <c r="B4462" s="3">
        <f t="shared" si="209"/>
        <v>2025</v>
      </c>
      <c r="C4462" t="str">
        <f t="shared" si="207"/>
        <v>2024-2025</v>
      </c>
      <c r="D4462" t="s">
        <v>147</v>
      </c>
      <c r="E4462" t="s">
        <v>122</v>
      </c>
      <c r="F4462" t="str">
        <f t="shared" si="208"/>
        <v>New South Wales</v>
      </c>
      <c r="G4462" t="s">
        <v>10</v>
      </c>
      <c r="H4462">
        <v>2650</v>
      </c>
      <c r="I4462" t="s">
        <v>11</v>
      </c>
      <c r="J4462" t="s">
        <v>25</v>
      </c>
      <c r="K4462" t="s">
        <v>149</v>
      </c>
      <c r="L4462" t="s">
        <v>15</v>
      </c>
      <c r="M4462" s="5">
        <v>6879.2900000000009</v>
      </c>
    </row>
    <row r="4463" spans="1:13" x14ac:dyDescent="0.2">
      <c r="A4463" s="2">
        <v>45218</v>
      </c>
      <c r="B4463" s="3">
        <f t="shared" si="209"/>
        <v>2024</v>
      </c>
      <c r="C4463" t="str">
        <f t="shared" si="207"/>
        <v>2023-2024</v>
      </c>
      <c r="D4463" t="s">
        <v>147</v>
      </c>
      <c r="E4463" t="s">
        <v>131</v>
      </c>
      <c r="F4463" t="str">
        <f t="shared" si="208"/>
        <v>Western Australia</v>
      </c>
      <c r="G4463" t="s">
        <v>48</v>
      </c>
      <c r="H4463">
        <v>6530</v>
      </c>
      <c r="I4463" t="s">
        <v>11</v>
      </c>
      <c r="J4463" t="s">
        <v>77</v>
      </c>
      <c r="K4463" t="s">
        <v>152</v>
      </c>
      <c r="L4463" t="s">
        <v>13</v>
      </c>
      <c r="M4463" s="5">
        <v>6890.9500000000016</v>
      </c>
    </row>
    <row r="4464" spans="1:13" x14ac:dyDescent="0.2">
      <c r="A4464" s="2">
        <v>45550</v>
      </c>
      <c r="B4464" s="3">
        <f t="shared" si="209"/>
        <v>2025</v>
      </c>
      <c r="C4464" t="str">
        <f t="shared" si="207"/>
        <v>2024-2025</v>
      </c>
      <c r="D4464" t="s">
        <v>148</v>
      </c>
      <c r="E4464" t="s">
        <v>86</v>
      </c>
      <c r="F4464" t="str">
        <f t="shared" si="208"/>
        <v>New South Wales</v>
      </c>
      <c r="G4464" t="s">
        <v>10</v>
      </c>
      <c r="H4464">
        <v>2064</v>
      </c>
      <c r="I4464" t="s">
        <v>11</v>
      </c>
      <c r="J4464" t="s">
        <v>12</v>
      </c>
      <c r="K4464" t="s">
        <v>150</v>
      </c>
      <c r="L4464" t="s">
        <v>18</v>
      </c>
      <c r="M4464" s="5">
        <v>6954.5999999999995</v>
      </c>
    </row>
    <row r="4465" spans="1:13" x14ac:dyDescent="0.2">
      <c r="A4465" s="2">
        <v>45592</v>
      </c>
      <c r="B4465" s="3">
        <f t="shared" si="209"/>
        <v>2025</v>
      </c>
      <c r="C4465" t="str">
        <f t="shared" si="207"/>
        <v>2024-2025</v>
      </c>
      <c r="D4465" t="s">
        <v>147</v>
      </c>
      <c r="E4465" t="s">
        <v>117</v>
      </c>
      <c r="F4465" t="str">
        <f t="shared" si="208"/>
        <v>Queensland</v>
      </c>
      <c r="G4465" t="s">
        <v>35</v>
      </c>
      <c r="H4465">
        <v>4119</v>
      </c>
      <c r="I4465" t="s">
        <v>11</v>
      </c>
      <c r="J4465" t="s">
        <v>43</v>
      </c>
      <c r="K4465" t="s">
        <v>152</v>
      </c>
      <c r="L4465" t="s">
        <v>13</v>
      </c>
      <c r="M4465" s="5">
        <v>6972.0799999999981</v>
      </c>
    </row>
    <row r="4466" spans="1:13" x14ac:dyDescent="0.2">
      <c r="A4466" s="2">
        <v>45521</v>
      </c>
      <c r="B4466" s="3">
        <f t="shared" si="209"/>
        <v>2025</v>
      </c>
      <c r="C4466" t="str">
        <f t="shared" si="207"/>
        <v>2024-2025</v>
      </c>
      <c r="D4466" t="s">
        <v>147</v>
      </c>
      <c r="E4466" t="s">
        <v>135</v>
      </c>
      <c r="F4466" t="str">
        <f t="shared" si="208"/>
        <v>Victoria</v>
      </c>
      <c r="G4466" t="s">
        <v>45</v>
      </c>
      <c r="H4466">
        <v>3550</v>
      </c>
      <c r="I4466" t="s">
        <v>11</v>
      </c>
      <c r="J4466" t="s">
        <v>60</v>
      </c>
      <c r="K4466" t="s">
        <v>149</v>
      </c>
      <c r="L4466" t="s">
        <v>15</v>
      </c>
      <c r="M4466" s="5">
        <v>7040.8400000000038</v>
      </c>
    </row>
    <row r="4467" spans="1:13" x14ac:dyDescent="0.2">
      <c r="A4467" s="2">
        <v>45065</v>
      </c>
      <c r="B4467" s="3">
        <f t="shared" si="209"/>
        <v>2023</v>
      </c>
      <c r="C4467" t="str">
        <f t="shared" si="207"/>
        <v>2022-2023</v>
      </c>
      <c r="D4467" t="s">
        <v>147</v>
      </c>
      <c r="E4467" t="s">
        <v>92</v>
      </c>
      <c r="F4467" t="str">
        <f t="shared" si="208"/>
        <v>Queensland</v>
      </c>
      <c r="G4467" t="s">
        <v>35</v>
      </c>
      <c r="H4467">
        <v>4068</v>
      </c>
      <c r="I4467" t="s">
        <v>11</v>
      </c>
      <c r="J4467" t="s">
        <v>43</v>
      </c>
      <c r="K4467" t="s">
        <v>149</v>
      </c>
      <c r="L4467" t="s">
        <v>15</v>
      </c>
      <c r="M4467" s="5">
        <v>7049.4500000000025</v>
      </c>
    </row>
    <row r="4468" spans="1:13" x14ac:dyDescent="0.2">
      <c r="A4468" s="2">
        <v>44932</v>
      </c>
      <c r="B4468" s="3">
        <f t="shared" si="209"/>
        <v>2023</v>
      </c>
      <c r="C4468" t="str">
        <f t="shared" si="207"/>
        <v>2022-2023</v>
      </c>
      <c r="D4468" t="s">
        <v>147</v>
      </c>
      <c r="E4468" t="s">
        <v>131</v>
      </c>
      <c r="F4468" t="str">
        <f t="shared" si="208"/>
        <v>Western Australia</v>
      </c>
      <c r="G4468" t="s">
        <v>48</v>
      </c>
      <c r="H4468">
        <v>6530</v>
      </c>
      <c r="I4468" t="s">
        <v>11</v>
      </c>
      <c r="J4468" t="s">
        <v>77</v>
      </c>
      <c r="K4468" t="s">
        <v>149</v>
      </c>
      <c r="L4468" t="s">
        <v>15</v>
      </c>
      <c r="M4468" s="5">
        <v>7077.9299999999994</v>
      </c>
    </row>
    <row r="4469" spans="1:13" x14ac:dyDescent="0.2">
      <c r="A4469" s="2">
        <v>45391</v>
      </c>
      <c r="B4469" s="3">
        <f t="shared" si="209"/>
        <v>2024</v>
      </c>
      <c r="C4469" t="str">
        <f t="shared" si="207"/>
        <v>2023-2024</v>
      </c>
      <c r="D4469" t="s">
        <v>148</v>
      </c>
      <c r="E4469" t="s">
        <v>124</v>
      </c>
      <c r="F4469" t="str">
        <f t="shared" si="208"/>
        <v>New South Wales</v>
      </c>
      <c r="G4469" t="s">
        <v>10</v>
      </c>
      <c r="H4469">
        <v>2015</v>
      </c>
      <c r="I4469" t="s">
        <v>11</v>
      </c>
      <c r="J4469" t="s">
        <v>12</v>
      </c>
      <c r="K4469" t="s">
        <v>153</v>
      </c>
      <c r="L4469" t="s">
        <v>16</v>
      </c>
      <c r="M4469" s="5">
        <v>7096.9500000000035</v>
      </c>
    </row>
    <row r="4470" spans="1:13" x14ac:dyDescent="0.2">
      <c r="A4470" s="2">
        <v>45630</v>
      </c>
      <c r="B4470" s="3">
        <f t="shared" si="209"/>
        <v>2025</v>
      </c>
      <c r="C4470" t="str">
        <f t="shared" si="207"/>
        <v>2024-2025</v>
      </c>
      <c r="D4470" t="s">
        <v>147</v>
      </c>
      <c r="E4470" t="s">
        <v>138</v>
      </c>
      <c r="F4470" t="str">
        <f t="shared" si="208"/>
        <v>Queensland</v>
      </c>
      <c r="G4470" t="s">
        <v>35</v>
      </c>
      <c r="H4470">
        <v>4558</v>
      </c>
      <c r="I4470" t="s">
        <v>11</v>
      </c>
      <c r="J4470" t="s">
        <v>120</v>
      </c>
      <c r="K4470" t="s">
        <v>149</v>
      </c>
      <c r="L4470" t="s">
        <v>15</v>
      </c>
      <c r="M4470" s="5">
        <v>7110.9800000000032</v>
      </c>
    </row>
    <row r="4471" spans="1:13" x14ac:dyDescent="0.2">
      <c r="A4471" s="2">
        <v>45509</v>
      </c>
      <c r="B4471" s="3">
        <f t="shared" si="209"/>
        <v>2025</v>
      </c>
      <c r="C4471" t="str">
        <f t="shared" si="207"/>
        <v>2024-2025</v>
      </c>
      <c r="D4471" t="s">
        <v>147</v>
      </c>
      <c r="E4471" t="s">
        <v>145</v>
      </c>
      <c r="F4471" t="str">
        <f t="shared" si="208"/>
        <v>New South Wales</v>
      </c>
      <c r="G4471" t="s">
        <v>10</v>
      </c>
      <c r="H4471">
        <v>2101</v>
      </c>
      <c r="I4471" t="s">
        <v>11</v>
      </c>
      <c r="J4471" t="s">
        <v>27</v>
      </c>
      <c r="K4471" t="s">
        <v>149</v>
      </c>
      <c r="L4471" t="s">
        <v>15</v>
      </c>
      <c r="M4471" s="5">
        <v>7135.2800000000043</v>
      </c>
    </row>
    <row r="4472" spans="1:13" x14ac:dyDescent="0.2">
      <c r="A4472" s="2">
        <v>45328</v>
      </c>
      <c r="B4472" s="3">
        <f t="shared" si="209"/>
        <v>2024</v>
      </c>
      <c r="C4472" t="str">
        <f t="shared" si="207"/>
        <v>2023-2024</v>
      </c>
      <c r="D4472" t="s">
        <v>148</v>
      </c>
      <c r="E4472" t="s">
        <v>124</v>
      </c>
      <c r="F4472" t="str">
        <f t="shared" si="208"/>
        <v>New South Wales</v>
      </c>
      <c r="G4472" t="s">
        <v>10</v>
      </c>
      <c r="H4472">
        <v>2015</v>
      </c>
      <c r="I4472" t="s">
        <v>11</v>
      </c>
      <c r="J4472" t="s">
        <v>12</v>
      </c>
      <c r="K4472" t="s">
        <v>151</v>
      </c>
      <c r="L4472" t="s">
        <v>21</v>
      </c>
      <c r="M4472" s="5">
        <v>7207.76</v>
      </c>
    </row>
    <row r="4473" spans="1:13" x14ac:dyDescent="0.2">
      <c r="A4473" s="2">
        <v>44957</v>
      </c>
      <c r="B4473" s="3">
        <f t="shared" si="209"/>
        <v>2023</v>
      </c>
      <c r="C4473" t="str">
        <f t="shared" si="207"/>
        <v>2022-2023</v>
      </c>
      <c r="D4473" t="s">
        <v>147</v>
      </c>
      <c r="E4473" t="s">
        <v>64</v>
      </c>
      <c r="F4473" t="str">
        <f t="shared" si="208"/>
        <v>Victoria</v>
      </c>
      <c r="G4473" t="s">
        <v>45</v>
      </c>
      <c r="H4473">
        <v>3199</v>
      </c>
      <c r="I4473" t="s">
        <v>11</v>
      </c>
      <c r="J4473" t="s">
        <v>63</v>
      </c>
      <c r="K4473" t="s">
        <v>152</v>
      </c>
      <c r="L4473" t="s">
        <v>13</v>
      </c>
      <c r="M4473" s="5">
        <v>7284.1799999999994</v>
      </c>
    </row>
    <row r="4474" spans="1:13" x14ac:dyDescent="0.2">
      <c r="A4474" s="2">
        <v>45216</v>
      </c>
      <c r="B4474" s="3">
        <f t="shared" si="209"/>
        <v>2024</v>
      </c>
      <c r="C4474" t="str">
        <f t="shared" si="207"/>
        <v>2023-2024</v>
      </c>
      <c r="D4474" t="s">
        <v>147</v>
      </c>
      <c r="E4474" t="s">
        <v>131</v>
      </c>
      <c r="F4474" t="str">
        <f t="shared" si="208"/>
        <v>Western Australia</v>
      </c>
      <c r="G4474" t="s">
        <v>48</v>
      </c>
      <c r="H4474">
        <v>6530</v>
      </c>
      <c r="I4474" t="s">
        <v>11</v>
      </c>
      <c r="J4474" t="s">
        <v>77</v>
      </c>
      <c r="K4474" t="s">
        <v>149</v>
      </c>
      <c r="L4474" t="s">
        <v>15</v>
      </c>
      <c r="M4474" s="5">
        <v>7309.9100000000017</v>
      </c>
    </row>
    <row r="4475" spans="1:13" x14ac:dyDescent="0.2">
      <c r="A4475" s="2">
        <v>45278</v>
      </c>
      <c r="B4475" s="3">
        <f t="shared" si="209"/>
        <v>2024</v>
      </c>
      <c r="C4475" t="str">
        <f t="shared" si="207"/>
        <v>2023-2024</v>
      </c>
      <c r="D4475" t="s">
        <v>147</v>
      </c>
      <c r="E4475" t="s">
        <v>136</v>
      </c>
      <c r="F4475" t="str">
        <f t="shared" si="208"/>
        <v>Victoria</v>
      </c>
      <c r="G4475" t="s">
        <v>45</v>
      </c>
      <c r="H4475">
        <v>3175</v>
      </c>
      <c r="I4475" t="s">
        <v>11</v>
      </c>
      <c r="J4475" t="s">
        <v>63</v>
      </c>
      <c r="K4475" t="s">
        <v>149</v>
      </c>
      <c r="L4475" t="s">
        <v>15</v>
      </c>
      <c r="M4475" s="5">
        <v>7339.49</v>
      </c>
    </row>
    <row r="4476" spans="1:13" x14ac:dyDescent="0.2">
      <c r="A4476" s="2">
        <v>45093</v>
      </c>
      <c r="B4476" s="3">
        <f t="shared" si="209"/>
        <v>2023</v>
      </c>
      <c r="C4476" t="str">
        <f t="shared" si="207"/>
        <v>2022-2023</v>
      </c>
      <c r="D4476" t="s">
        <v>147</v>
      </c>
      <c r="E4476" t="s">
        <v>65</v>
      </c>
      <c r="F4476" t="str">
        <f t="shared" si="208"/>
        <v>New South Wales</v>
      </c>
      <c r="G4476" t="s">
        <v>10</v>
      </c>
      <c r="H4476">
        <v>2541</v>
      </c>
      <c r="I4476" t="s">
        <v>11</v>
      </c>
      <c r="J4476" t="s">
        <v>58</v>
      </c>
      <c r="K4476" t="s">
        <v>151</v>
      </c>
      <c r="L4476" t="s">
        <v>21</v>
      </c>
      <c r="M4476" s="5">
        <v>7343.3100000000013</v>
      </c>
    </row>
    <row r="4477" spans="1:13" x14ac:dyDescent="0.2">
      <c r="A4477" s="2">
        <v>45505</v>
      </c>
      <c r="B4477" s="3">
        <f t="shared" si="209"/>
        <v>2025</v>
      </c>
      <c r="C4477" t="str">
        <f t="shared" si="207"/>
        <v>2024-2025</v>
      </c>
      <c r="D4477" t="s">
        <v>147</v>
      </c>
      <c r="E4477" t="s">
        <v>57</v>
      </c>
      <c r="F4477" t="str">
        <f t="shared" si="208"/>
        <v>New South Wales</v>
      </c>
      <c r="G4477" t="s">
        <v>10</v>
      </c>
      <c r="H4477">
        <v>2560</v>
      </c>
      <c r="I4477" t="s">
        <v>11</v>
      </c>
      <c r="J4477" t="s">
        <v>58</v>
      </c>
      <c r="K4477" t="s">
        <v>152</v>
      </c>
      <c r="L4477" t="s">
        <v>13</v>
      </c>
      <c r="M4477" s="5">
        <v>7487.4900000000034</v>
      </c>
    </row>
    <row r="4478" spans="1:13" x14ac:dyDescent="0.2">
      <c r="A4478" s="2">
        <v>45077</v>
      </c>
      <c r="B4478" s="3">
        <f t="shared" si="209"/>
        <v>2023</v>
      </c>
      <c r="C4478" t="str">
        <f t="shared" si="207"/>
        <v>2022-2023</v>
      </c>
      <c r="D4478" t="s">
        <v>147</v>
      </c>
      <c r="E4478" t="s">
        <v>57</v>
      </c>
      <c r="F4478" t="str">
        <f t="shared" si="208"/>
        <v>New South Wales</v>
      </c>
      <c r="G4478" t="s">
        <v>10</v>
      </c>
      <c r="H4478">
        <v>2560</v>
      </c>
      <c r="I4478" t="s">
        <v>11</v>
      </c>
      <c r="J4478" t="s">
        <v>58</v>
      </c>
      <c r="K4478" t="s">
        <v>151</v>
      </c>
      <c r="L4478" t="s">
        <v>21</v>
      </c>
      <c r="M4478" s="5">
        <v>7520.87</v>
      </c>
    </row>
    <row r="4479" spans="1:13" x14ac:dyDescent="0.2">
      <c r="A4479" s="2">
        <v>44994</v>
      </c>
      <c r="B4479" s="3">
        <f t="shared" si="209"/>
        <v>2023</v>
      </c>
      <c r="C4479" t="str">
        <f t="shared" si="207"/>
        <v>2022-2023</v>
      </c>
      <c r="D4479" t="s">
        <v>148</v>
      </c>
      <c r="E4479" t="s">
        <v>124</v>
      </c>
      <c r="F4479" t="str">
        <f t="shared" si="208"/>
        <v>New South Wales</v>
      </c>
      <c r="G4479" t="s">
        <v>10</v>
      </c>
      <c r="H4479">
        <v>2015</v>
      </c>
      <c r="I4479" t="s">
        <v>11</v>
      </c>
      <c r="J4479" t="s">
        <v>12</v>
      </c>
      <c r="K4479" t="s">
        <v>149</v>
      </c>
      <c r="L4479" t="s">
        <v>15</v>
      </c>
      <c r="M4479" s="5">
        <v>7676.07</v>
      </c>
    </row>
    <row r="4480" spans="1:13" x14ac:dyDescent="0.2">
      <c r="A4480" s="2">
        <v>45657</v>
      </c>
      <c r="B4480" s="3">
        <f t="shared" si="209"/>
        <v>2025</v>
      </c>
      <c r="C4480" t="str">
        <f t="shared" si="207"/>
        <v>2024-2025</v>
      </c>
      <c r="D4480" t="s">
        <v>147</v>
      </c>
      <c r="E4480" t="s">
        <v>132</v>
      </c>
      <c r="F4480" t="str">
        <f t="shared" si="208"/>
        <v>New South Wales</v>
      </c>
      <c r="G4480" t="s">
        <v>10</v>
      </c>
      <c r="H4480">
        <v>2800</v>
      </c>
      <c r="I4480" t="s">
        <v>11</v>
      </c>
      <c r="J4480" t="s">
        <v>25</v>
      </c>
      <c r="K4480" t="s">
        <v>149</v>
      </c>
      <c r="L4480" t="s">
        <v>15</v>
      </c>
      <c r="M4480" s="5">
        <v>7691.8700000000035</v>
      </c>
    </row>
    <row r="4481" spans="1:13" x14ac:dyDescent="0.2">
      <c r="A4481" s="2">
        <v>45582</v>
      </c>
      <c r="B4481" s="3">
        <f t="shared" si="209"/>
        <v>2025</v>
      </c>
      <c r="C4481" t="str">
        <f t="shared" si="207"/>
        <v>2024-2025</v>
      </c>
      <c r="D4481" t="s">
        <v>148</v>
      </c>
      <c r="E4481" t="s">
        <v>78</v>
      </c>
      <c r="F4481" t="str">
        <f t="shared" si="208"/>
        <v>New South Wales</v>
      </c>
      <c r="G4481" t="s">
        <v>10</v>
      </c>
      <c r="H4481">
        <v>2350</v>
      </c>
      <c r="I4481" t="s">
        <v>11</v>
      </c>
      <c r="J4481" t="s">
        <v>68</v>
      </c>
      <c r="K4481" t="s">
        <v>149</v>
      </c>
      <c r="L4481" t="s">
        <v>15</v>
      </c>
      <c r="M4481" s="5">
        <v>7792.92</v>
      </c>
    </row>
    <row r="4482" spans="1:13" x14ac:dyDescent="0.2">
      <c r="A4482" s="2">
        <v>45601</v>
      </c>
      <c r="B4482" s="3">
        <f t="shared" si="209"/>
        <v>2025</v>
      </c>
      <c r="C4482" t="str">
        <f t="shared" ref="C4482:C4506" si="210">IF(MONTH(A4482) &gt;= 7, YEAR(A4482) &amp; "-" &amp; YEAR(A4482) + 1, YEAR(A4482) - 1 &amp; "-" &amp; YEAR(A4482))</f>
        <v>2024-2025</v>
      </c>
      <c r="D4482" t="s">
        <v>147</v>
      </c>
      <c r="E4482" t="s">
        <v>136</v>
      </c>
      <c r="F4482" t="str">
        <f t="shared" ref="F4482:F4506" si="211">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row>
    <row r="4483" spans="1:13" x14ac:dyDescent="0.2">
      <c r="A4483" s="2">
        <v>45440</v>
      </c>
      <c r="B4483" s="3">
        <f t="shared" ref="B4483:B4506" si="212">IF(MONTH(A4483)&gt;=7,YEAR(A4483)+1,YEAR(A4483))</f>
        <v>2024</v>
      </c>
      <c r="C4483" t="str">
        <f t="shared" si="210"/>
        <v>2023-2024</v>
      </c>
      <c r="D4483" t="s">
        <v>148</v>
      </c>
      <c r="E4483" t="s">
        <v>108</v>
      </c>
      <c r="F4483" t="str">
        <f t="shared" si="211"/>
        <v>Victoria</v>
      </c>
      <c r="G4483" t="s">
        <v>45</v>
      </c>
      <c r="H4483">
        <v>3018</v>
      </c>
      <c r="I4483" t="s">
        <v>11</v>
      </c>
      <c r="J4483" t="s">
        <v>46</v>
      </c>
      <c r="K4483" t="s">
        <v>149</v>
      </c>
      <c r="L4483" t="s">
        <v>15</v>
      </c>
      <c r="M4483" s="5">
        <v>7862.59</v>
      </c>
    </row>
    <row r="4484" spans="1:13" x14ac:dyDescent="0.2">
      <c r="A4484" s="2">
        <v>45615</v>
      </c>
      <c r="B4484" s="3">
        <f t="shared" si="212"/>
        <v>2025</v>
      </c>
      <c r="C4484" t="str">
        <f t="shared" si="210"/>
        <v>2024-2025</v>
      </c>
      <c r="D4484" t="s">
        <v>147</v>
      </c>
      <c r="E4484" t="s">
        <v>131</v>
      </c>
      <c r="F4484" t="str">
        <f t="shared" si="211"/>
        <v>Western Australia</v>
      </c>
      <c r="G4484" t="s">
        <v>48</v>
      </c>
      <c r="H4484">
        <v>6530</v>
      </c>
      <c r="I4484" t="s">
        <v>11</v>
      </c>
      <c r="J4484" t="s">
        <v>77</v>
      </c>
      <c r="K4484" t="s">
        <v>151</v>
      </c>
      <c r="L4484" t="s">
        <v>21</v>
      </c>
      <c r="M4484" s="5">
        <v>7890.8300000000008</v>
      </c>
    </row>
    <row r="4485" spans="1:13" x14ac:dyDescent="0.2">
      <c r="A4485" s="2">
        <v>45420</v>
      </c>
      <c r="B4485" s="3">
        <f t="shared" si="212"/>
        <v>2024</v>
      </c>
      <c r="C4485" t="str">
        <f t="shared" si="210"/>
        <v>2023-2024</v>
      </c>
      <c r="D4485" t="s">
        <v>147</v>
      </c>
      <c r="E4485" t="s">
        <v>24</v>
      </c>
      <c r="F4485" t="str">
        <f t="shared" si="211"/>
        <v>New South Wales</v>
      </c>
      <c r="G4485" t="s">
        <v>10</v>
      </c>
      <c r="H4485">
        <v>2795</v>
      </c>
      <c r="I4485" t="s">
        <v>11</v>
      </c>
      <c r="J4485" t="s">
        <v>25</v>
      </c>
      <c r="K4485" t="s">
        <v>151</v>
      </c>
      <c r="L4485" t="s">
        <v>21</v>
      </c>
      <c r="M4485" s="5">
        <v>7909.7500000000009</v>
      </c>
    </row>
    <row r="4486" spans="1:13" x14ac:dyDescent="0.2">
      <c r="A4486" s="2">
        <v>44946</v>
      </c>
      <c r="B4486" s="3">
        <f t="shared" si="212"/>
        <v>2023</v>
      </c>
      <c r="C4486" t="str">
        <f t="shared" si="210"/>
        <v>2022-2023</v>
      </c>
      <c r="D4486" t="s">
        <v>147</v>
      </c>
      <c r="E4486" t="s">
        <v>146</v>
      </c>
      <c r="F4486" t="str">
        <f t="shared" si="211"/>
        <v>Victoria</v>
      </c>
      <c r="G4486" t="s">
        <v>45</v>
      </c>
      <c r="H4486">
        <v>3353</v>
      </c>
      <c r="I4486" t="s">
        <v>11</v>
      </c>
      <c r="J4486" t="s">
        <v>60</v>
      </c>
      <c r="K4486" t="s">
        <v>149</v>
      </c>
      <c r="L4486" t="s">
        <v>15</v>
      </c>
      <c r="M4486" s="5">
        <v>8030.1400000000012</v>
      </c>
    </row>
    <row r="4487" spans="1:13" x14ac:dyDescent="0.2">
      <c r="A4487" s="2">
        <v>45562</v>
      </c>
      <c r="B4487" s="3">
        <f t="shared" si="212"/>
        <v>2025</v>
      </c>
      <c r="C4487" t="str">
        <f t="shared" si="210"/>
        <v>2024-2025</v>
      </c>
      <c r="D4487" t="s">
        <v>147</v>
      </c>
      <c r="E4487" t="s">
        <v>28</v>
      </c>
      <c r="F4487" t="str">
        <f t="shared" si="211"/>
        <v>Northern Territory</v>
      </c>
      <c r="G4487" t="s">
        <v>29</v>
      </c>
      <c r="H4487">
        <v>800</v>
      </c>
      <c r="I4487" t="s">
        <v>11</v>
      </c>
      <c r="J4487" t="s">
        <v>30</v>
      </c>
      <c r="K4487" t="s">
        <v>149</v>
      </c>
      <c r="L4487" t="s">
        <v>15</v>
      </c>
      <c r="M4487" s="5">
        <v>8078.8700000000008</v>
      </c>
    </row>
    <row r="4488" spans="1:13" x14ac:dyDescent="0.2">
      <c r="A4488" s="2">
        <v>45615</v>
      </c>
      <c r="B4488" s="3">
        <f t="shared" si="212"/>
        <v>2025</v>
      </c>
      <c r="C4488" t="str">
        <f t="shared" si="210"/>
        <v>2024-2025</v>
      </c>
      <c r="D4488" t="s">
        <v>147</v>
      </c>
      <c r="E4488" t="s">
        <v>64</v>
      </c>
      <c r="F4488" t="str">
        <f t="shared" si="211"/>
        <v>Victoria</v>
      </c>
      <c r="G4488" t="s">
        <v>45</v>
      </c>
      <c r="H4488">
        <v>3199</v>
      </c>
      <c r="I4488" t="s">
        <v>11</v>
      </c>
      <c r="J4488" t="s">
        <v>63</v>
      </c>
      <c r="K4488" t="s">
        <v>151</v>
      </c>
      <c r="L4488" t="s">
        <v>21</v>
      </c>
      <c r="M4488" s="5">
        <v>8106.36</v>
      </c>
    </row>
    <row r="4489" spans="1:13" x14ac:dyDescent="0.2">
      <c r="A4489" s="2">
        <v>45183</v>
      </c>
      <c r="B4489" s="3">
        <f t="shared" si="212"/>
        <v>2024</v>
      </c>
      <c r="C4489" t="str">
        <f t="shared" si="210"/>
        <v>2023-2024</v>
      </c>
      <c r="D4489" t="s">
        <v>147</v>
      </c>
      <c r="E4489" t="s">
        <v>82</v>
      </c>
      <c r="F4489" t="str">
        <f t="shared" si="211"/>
        <v>Queensland</v>
      </c>
      <c r="G4489" t="s">
        <v>35</v>
      </c>
      <c r="H4489">
        <v>4012</v>
      </c>
      <c r="I4489" t="s">
        <v>11</v>
      </c>
      <c r="J4489" t="s">
        <v>43</v>
      </c>
      <c r="K4489" t="s">
        <v>150</v>
      </c>
      <c r="L4489" t="s">
        <v>18</v>
      </c>
      <c r="M4489" s="5">
        <v>8438.7899999999972</v>
      </c>
    </row>
    <row r="4490" spans="1:13" x14ac:dyDescent="0.2">
      <c r="A4490" s="2">
        <v>45577</v>
      </c>
      <c r="B4490" s="3">
        <f t="shared" si="212"/>
        <v>2025</v>
      </c>
      <c r="C4490" t="str">
        <f t="shared" si="210"/>
        <v>2024-2025</v>
      </c>
      <c r="D4490" t="s">
        <v>147</v>
      </c>
      <c r="E4490" t="s">
        <v>41</v>
      </c>
      <c r="F4490" t="str">
        <f t="shared" si="211"/>
        <v>New South Wales</v>
      </c>
      <c r="G4490" t="s">
        <v>10</v>
      </c>
      <c r="H4490">
        <v>2830</v>
      </c>
      <c r="I4490" t="s">
        <v>11</v>
      </c>
      <c r="J4490" t="s">
        <v>25</v>
      </c>
      <c r="K4490" t="s">
        <v>151</v>
      </c>
      <c r="L4490" t="s">
        <v>21</v>
      </c>
      <c r="M4490" s="5">
        <v>8620.2100000000009</v>
      </c>
    </row>
    <row r="4491" spans="1:13" x14ac:dyDescent="0.2">
      <c r="A4491" s="2">
        <v>44929</v>
      </c>
      <c r="B4491" s="3">
        <f t="shared" si="212"/>
        <v>2023</v>
      </c>
      <c r="C4491" t="str">
        <f t="shared" si="210"/>
        <v>2022-2023</v>
      </c>
      <c r="D4491" t="s">
        <v>147</v>
      </c>
      <c r="E4491" t="s">
        <v>99</v>
      </c>
      <c r="F4491" t="str">
        <f t="shared" si="211"/>
        <v>Victoria</v>
      </c>
      <c r="G4491" t="s">
        <v>45</v>
      </c>
      <c r="H4491">
        <v>3148</v>
      </c>
      <c r="I4491" t="s">
        <v>11</v>
      </c>
      <c r="J4491" t="s">
        <v>63</v>
      </c>
      <c r="K4491" t="s">
        <v>151</v>
      </c>
      <c r="L4491" t="s">
        <v>21</v>
      </c>
      <c r="M4491" s="5">
        <v>8918.2800000000025</v>
      </c>
    </row>
    <row r="4492" spans="1:13" x14ac:dyDescent="0.2">
      <c r="A4492" s="2">
        <v>45133</v>
      </c>
      <c r="B4492" s="3">
        <f t="shared" si="212"/>
        <v>2024</v>
      </c>
      <c r="C4492" t="str">
        <f t="shared" si="210"/>
        <v>2023-2024</v>
      </c>
      <c r="D4492" t="s">
        <v>147</v>
      </c>
      <c r="E4492" t="s">
        <v>99</v>
      </c>
      <c r="F4492" t="str">
        <f t="shared" si="211"/>
        <v>Victoria</v>
      </c>
      <c r="G4492" t="s">
        <v>45</v>
      </c>
      <c r="H4492">
        <v>3148</v>
      </c>
      <c r="I4492" t="s">
        <v>11</v>
      </c>
      <c r="J4492" t="s">
        <v>63</v>
      </c>
      <c r="K4492" t="s">
        <v>149</v>
      </c>
      <c r="L4492" t="s">
        <v>15</v>
      </c>
      <c r="M4492" s="5">
        <v>9049.9800000000014</v>
      </c>
    </row>
    <row r="4493" spans="1:13" x14ac:dyDescent="0.2">
      <c r="A4493" s="2">
        <v>45038</v>
      </c>
      <c r="B4493" s="3">
        <f t="shared" si="212"/>
        <v>2023</v>
      </c>
      <c r="C4493" t="str">
        <f t="shared" si="210"/>
        <v>2022-2023</v>
      </c>
      <c r="D4493" t="s">
        <v>147</v>
      </c>
      <c r="E4493" t="s">
        <v>57</v>
      </c>
      <c r="F4493" t="str">
        <f t="shared" si="211"/>
        <v>New South Wales</v>
      </c>
      <c r="G4493" t="s">
        <v>10</v>
      </c>
      <c r="H4493">
        <v>2560</v>
      </c>
      <c r="I4493" t="s">
        <v>11</v>
      </c>
      <c r="J4493" t="s">
        <v>58</v>
      </c>
      <c r="K4493" t="s">
        <v>149</v>
      </c>
      <c r="L4493" t="s">
        <v>15</v>
      </c>
      <c r="M4493" s="5">
        <v>9101.4900000000016</v>
      </c>
    </row>
    <row r="4494" spans="1:13" x14ac:dyDescent="0.2">
      <c r="A4494" s="2">
        <v>45375</v>
      </c>
      <c r="B4494" s="3">
        <f t="shared" si="212"/>
        <v>2024</v>
      </c>
      <c r="C4494" t="str">
        <f t="shared" si="210"/>
        <v>2023-2024</v>
      </c>
      <c r="D4494" t="s">
        <v>147</v>
      </c>
      <c r="E4494" t="s">
        <v>143</v>
      </c>
      <c r="F4494" t="str">
        <f t="shared" si="211"/>
        <v>New South Wales</v>
      </c>
      <c r="G4494" t="s">
        <v>10</v>
      </c>
      <c r="H4494">
        <v>2154</v>
      </c>
      <c r="I4494" t="s">
        <v>11</v>
      </c>
      <c r="J4494" t="s">
        <v>27</v>
      </c>
      <c r="K4494" t="s">
        <v>149</v>
      </c>
      <c r="L4494" t="s">
        <v>15</v>
      </c>
      <c r="M4494" s="5">
        <v>9522.9499999999989</v>
      </c>
    </row>
    <row r="4495" spans="1:13" x14ac:dyDescent="0.2">
      <c r="A4495" s="2">
        <v>45440</v>
      </c>
      <c r="B4495" s="3">
        <f t="shared" si="212"/>
        <v>2024</v>
      </c>
      <c r="C4495" t="str">
        <f t="shared" si="210"/>
        <v>2023-2024</v>
      </c>
      <c r="D4495" t="s">
        <v>147</v>
      </c>
      <c r="E4495" t="s">
        <v>41</v>
      </c>
      <c r="F4495" t="str">
        <f t="shared" si="211"/>
        <v>New South Wales</v>
      </c>
      <c r="G4495" t="s">
        <v>10</v>
      </c>
      <c r="H4495">
        <v>2830</v>
      </c>
      <c r="I4495" t="s">
        <v>11</v>
      </c>
      <c r="J4495" t="s">
        <v>25</v>
      </c>
      <c r="K4495" t="s">
        <v>149</v>
      </c>
      <c r="L4495" t="s">
        <v>15</v>
      </c>
      <c r="M4495" s="5">
        <v>9866.4400000000023</v>
      </c>
    </row>
    <row r="4496" spans="1:13" x14ac:dyDescent="0.2">
      <c r="A4496" s="2">
        <v>45097</v>
      </c>
      <c r="B4496" s="3">
        <f t="shared" si="212"/>
        <v>2023</v>
      </c>
      <c r="C4496" t="str">
        <f t="shared" si="210"/>
        <v>2022-2023</v>
      </c>
      <c r="D4496" t="s">
        <v>147</v>
      </c>
      <c r="E4496" t="s">
        <v>146</v>
      </c>
      <c r="F4496" t="str">
        <f t="shared" si="211"/>
        <v>Victoria</v>
      </c>
      <c r="G4496" t="s">
        <v>45</v>
      </c>
      <c r="H4496">
        <v>3353</v>
      </c>
      <c r="I4496" t="s">
        <v>11</v>
      </c>
      <c r="J4496" t="s">
        <v>60</v>
      </c>
      <c r="K4496" t="s">
        <v>149</v>
      </c>
      <c r="L4496" t="s">
        <v>15</v>
      </c>
      <c r="M4496" s="5">
        <v>9965.91</v>
      </c>
    </row>
    <row r="4497" spans="1:13" x14ac:dyDescent="0.2">
      <c r="A4497" s="2">
        <v>45268</v>
      </c>
      <c r="B4497" s="3">
        <f t="shared" si="212"/>
        <v>2024</v>
      </c>
      <c r="C4497" t="str">
        <f t="shared" si="210"/>
        <v>2023-2024</v>
      </c>
      <c r="D4497" t="s">
        <v>148</v>
      </c>
      <c r="E4497" t="s">
        <v>124</v>
      </c>
      <c r="F4497" t="str">
        <f t="shared" si="211"/>
        <v>New South Wales</v>
      </c>
      <c r="G4497" t="s">
        <v>10</v>
      </c>
      <c r="H4497">
        <v>2015</v>
      </c>
      <c r="I4497" t="s">
        <v>11</v>
      </c>
      <c r="J4497" t="s">
        <v>12</v>
      </c>
      <c r="K4497" t="s">
        <v>149</v>
      </c>
      <c r="L4497" t="s">
        <v>15</v>
      </c>
      <c r="M4497" s="5">
        <v>10021.370000000001</v>
      </c>
    </row>
    <row r="4498" spans="1:13" x14ac:dyDescent="0.2">
      <c r="A4498" s="2">
        <v>45277</v>
      </c>
      <c r="B4498" s="3">
        <f t="shared" si="212"/>
        <v>2024</v>
      </c>
      <c r="C4498" t="str">
        <f t="shared" si="210"/>
        <v>2023-2024</v>
      </c>
      <c r="D4498" t="s">
        <v>147</v>
      </c>
      <c r="E4498" t="s">
        <v>65</v>
      </c>
      <c r="F4498" t="str">
        <f t="shared" si="211"/>
        <v>New South Wales</v>
      </c>
      <c r="G4498" t="s">
        <v>10</v>
      </c>
      <c r="H4498">
        <v>2541</v>
      </c>
      <c r="I4498" t="s">
        <v>11</v>
      </c>
      <c r="J4498" t="s">
        <v>58</v>
      </c>
      <c r="K4498" t="s">
        <v>149</v>
      </c>
      <c r="L4498" t="s">
        <v>15</v>
      </c>
      <c r="M4498" s="5">
        <v>10174.520000000002</v>
      </c>
    </row>
    <row r="4499" spans="1:13" x14ac:dyDescent="0.2">
      <c r="A4499" s="2">
        <v>45055</v>
      </c>
      <c r="B4499" s="3">
        <f t="shared" si="212"/>
        <v>2023</v>
      </c>
      <c r="C4499" t="str">
        <f t="shared" si="210"/>
        <v>2022-2023</v>
      </c>
      <c r="D4499" t="s">
        <v>147</v>
      </c>
      <c r="E4499" t="s">
        <v>117</v>
      </c>
      <c r="F4499" t="str">
        <f t="shared" si="211"/>
        <v>Queensland</v>
      </c>
      <c r="G4499" t="s">
        <v>35</v>
      </c>
      <c r="H4499">
        <v>4119</v>
      </c>
      <c r="I4499" t="s">
        <v>11</v>
      </c>
      <c r="J4499" t="s">
        <v>43</v>
      </c>
      <c r="K4499" t="s">
        <v>149</v>
      </c>
      <c r="L4499" t="s">
        <v>15</v>
      </c>
      <c r="M4499" s="5">
        <v>10233.570000000007</v>
      </c>
    </row>
    <row r="4500" spans="1:13" x14ac:dyDescent="0.2">
      <c r="A4500" s="2">
        <v>45533</v>
      </c>
      <c r="B4500" s="3">
        <f t="shared" si="212"/>
        <v>2025</v>
      </c>
      <c r="C4500" t="str">
        <f t="shared" si="210"/>
        <v>2024-2025</v>
      </c>
      <c r="D4500" t="s">
        <v>148</v>
      </c>
      <c r="E4500" t="s">
        <v>96</v>
      </c>
      <c r="F4500" t="str">
        <f t="shared" si="211"/>
        <v>Western Australia</v>
      </c>
      <c r="G4500" t="s">
        <v>48</v>
      </c>
      <c r="H4500">
        <v>6330</v>
      </c>
      <c r="I4500" t="s">
        <v>11</v>
      </c>
      <c r="J4500" t="s">
        <v>94</v>
      </c>
      <c r="K4500" t="s">
        <v>149</v>
      </c>
      <c r="L4500" t="s">
        <v>15</v>
      </c>
      <c r="M4500" s="5">
        <v>10622.689999999999</v>
      </c>
    </row>
    <row r="4501" spans="1:13" x14ac:dyDescent="0.2">
      <c r="A4501" s="2">
        <v>45494</v>
      </c>
      <c r="B4501" s="3">
        <f t="shared" si="212"/>
        <v>2025</v>
      </c>
      <c r="C4501" t="str">
        <f t="shared" si="210"/>
        <v>2024-2025</v>
      </c>
      <c r="D4501" t="s">
        <v>148</v>
      </c>
      <c r="E4501" t="s">
        <v>78</v>
      </c>
      <c r="F4501" t="str">
        <f t="shared" si="211"/>
        <v>New South Wales</v>
      </c>
      <c r="G4501" t="s">
        <v>10</v>
      </c>
      <c r="H4501">
        <v>2350</v>
      </c>
      <c r="I4501" t="s">
        <v>11</v>
      </c>
      <c r="J4501" t="s">
        <v>68</v>
      </c>
      <c r="K4501" t="s">
        <v>151</v>
      </c>
      <c r="L4501" t="s">
        <v>21</v>
      </c>
      <c r="M4501" s="5">
        <v>10648.29</v>
      </c>
    </row>
    <row r="4502" spans="1:13" x14ac:dyDescent="0.2">
      <c r="A4502" s="2">
        <v>45123</v>
      </c>
      <c r="B4502" s="3">
        <f t="shared" si="212"/>
        <v>2024</v>
      </c>
      <c r="C4502" t="str">
        <f t="shared" si="210"/>
        <v>2023-2024</v>
      </c>
      <c r="D4502" t="s">
        <v>147</v>
      </c>
      <c r="E4502" t="s">
        <v>64</v>
      </c>
      <c r="F4502" t="str">
        <f t="shared" si="211"/>
        <v>Victoria</v>
      </c>
      <c r="G4502" t="s">
        <v>45</v>
      </c>
      <c r="H4502">
        <v>3199</v>
      </c>
      <c r="I4502" t="s">
        <v>11</v>
      </c>
      <c r="J4502" t="s">
        <v>63</v>
      </c>
      <c r="K4502" t="s">
        <v>149</v>
      </c>
      <c r="L4502" t="s">
        <v>15</v>
      </c>
      <c r="M4502" s="5">
        <v>10866.589999999998</v>
      </c>
    </row>
    <row r="4503" spans="1:13" x14ac:dyDescent="0.2">
      <c r="A4503" s="2">
        <v>45510</v>
      </c>
      <c r="B4503" s="3">
        <f t="shared" si="212"/>
        <v>2025</v>
      </c>
      <c r="C4503" t="str">
        <f t="shared" si="210"/>
        <v>2024-2025</v>
      </c>
      <c r="D4503" t="s">
        <v>147</v>
      </c>
      <c r="E4503" t="s">
        <v>41</v>
      </c>
      <c r="F4503" t="str">
        <f t="shared" si="211"/>
        <v>New South Wales</v>
      </c>
      <c r="G4503" t="s">
        <v>10</v>
      </c>
      <c r="H4503">
        <v>2830</v>
      </c>
      <c r="I4503" t="s">
        <v>11</v>
      </c>
      <c r="J4503" t="s">
        <v>25</v>
      </c>
      <c r="K4503" t="s">
        <v>149</v>
      </c>
      <c r="L4503" t="s">
        <v>15</v>
      </c>
      <c r="M4503" s="5">
        <v>11753.830000000004</v>
      </c>
    </row>
    <row r="4504" spans="1:13" x14ac:dyDescent="0.2">
      <c r="A4504" s="2">
        <v>45505</v>
      </c>
      <c r="B4504" s="3">
        <f t="shared" si="212"/>
        <v>2025</v>
      </c>
      <c r="C4504" t="str">
        <f t="shared" si="210"/>
        <v>2024-2025</v>
      </c>
      <c r="D4504" t="s">
        <v>147</v>
      </c>
      <c r="E4504" t="s">
        <v>99</v>
      </c>
      <c r="F4504" t="str">
        <f t="shared" si="211"/>
        <v>Victoria</v>
      </c>
      <c r="G4504" t="s">
        <v>45</v>
      </c>
      <c r="H4504">
        <v>3148</v>
      </c>
      <c r="I4504" t="s">
        <v>11</v>
      </c>
      <c r="J4504" t="s">
        <v>63</v>
      </c>
      <c r="K4504" t="s">
        <v>149</v>
      </c>
      <c r="L4504" t="s">
        <v>15</v>
      </c>
      <c r="M4504" s="5">
        <v>11864.76</v>
      </c>
    </row>
    <row r="4505" spans="1:13" x14ac:dyDescent="0.2">
      <c r="A4505" s="2">
        <v>45023</v>
      </c>
      <c r="B4505" s="3">
        <f t="shared" si="212"/>
        <v>2023</v>
      </c>
      <c r="C4505" t="str">
        <f t="shared" si="210"/>
        <v>2022-2023</v>
      </c>
      <c r="D4505" t="s">
        <v>147</v>
      </c>
      <c r="E4505" t="s">
        <v>64</v>
      </c>
      <c r="F4505" t="str">
        <f t="shared" si="211"/>
        <v>Victoria</v>
      </c>
      <c r="G4505" t="s">
        <v>45</v>
      </c>
      <c r="H4505">
        <v>3199</v>
      </c>
      <c r="I4505" t="s">
        <v>11</v>
      </c>
      <c r="J4505" t="s">
        <v>63</v>
      </c>
      <c r="K4505" t="s">
        <v>149</v>
      </c>
      <c r="L4505" t="s">
        <v>15</v>
      </c>
      <c r="M4505" s="5">
        <v>12583.420000000004</v>
      </c>
    </row>
    <row r="4506" spans="1:13" x14ac:dyDescent="0.2">
      <c r="A4506" s="2">
        <v>44960</v>
      </c>
      <c r="B4506" s="3">
        <f t="shared" si="212"/>
        <v>2023</v>
      </c>
      <c r="C4506" t="str">
        <f t="shared" si="210"/>
        <v>2022-2023</v>
      </c>
      <c r="D4506" t="s">
        <v>147</v>
      </c>
      <c r="E4506" t="s">
        <v>57</v>
      </c>
      <c r="F4506" t="str">
        <f t="shared" si="211"/>
        <v>New South Wales</v>
      </c>
      <c r="G4506" t="s">
        <v>10</v>
      </c>
      <c r="H4506">
        <v>2560</v>
      </c>
      <c r="I4506" t="s">
        <v>11</v>
      </c>
      <c r="J4506" t="s">
        <v>58</v>
      </c>
      <c r="K4506" t="s">
        <v>149</v>
      </c>
      <c r="L4506" t="s">
        <v>15</v>
      </c>
      <c r="M4506" s="5">
        <v>12653.070000000003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28607-0EAB-47BB-8F6B-ACFCFC6DBE8E}">
  <dimension ref="C1:U44"/>
  <sheetViews>
    <sheetView showGridLines="0" tabSelected="1" topLeftCell="B1" zoomScaleNormal="100" workbookViewId="0">
      <selection activeCell="Y6" sqref="Y6"/>
    </sheetView>
  </sheetViews>
  <sheetFormatPr defaultRowHeight="14.25" x14ac:dyDescent="0.2"/>
  <cols>
    <col min="1" max="13" width="9" style="15"/>
    <col min="14" max="14" width="10" style="15" customWidth="1"/>
    <col min="15" max="15" width="11" style="15" customWidth="1"/>
    <col min="16" max="19" width="10" style="15" customWidth="1"/>
    <col min="20" max="20" width="20.625" style="15" customWidth="1"/>
    <col min="21" max="16384" width="9" style="15"/>
  </cols>
  <sheetData>
    <row r="1" spans="3:21" x14ac:dyDescent="0.2">
      <c r="C1" s="29"/>
      <c r="D1" s="29"/>
      <c r="E1" s="29"/>
      <c r="F1" s="29"/>
      <c r="G1" s="29"/>
    </row>
    <row r="2" spans="3:21" x14ac:dyDescent="0.2">
      <c r="C2" s="29"/>
      <c r="D2" s="29"/>
      <c r="E2" s="29"/>
      <c r="F2" s="29"/>
      <c r="G2" s="29"/>
    </row>
    <row r="3" spans="3:21" x14ac:dyDescent="0.2">
      <c r="C3" s="29"/>
      <c r="D3" s="29"/>
      <c r="E3" s="29"/>
      <c r="F3" s="29"/>
      <c r="G3" s="29"/>
    </row>
    <row r="5" spans="3:21" x14ac:dyDescent="0.2">
      <c r="O5" s="15" t="s">
        <v>204</v>
      </c>
    </row>
    <row r="8" spans="3:21" x14ac:dyDescent="0.2">
      <c r="R8" s="18"/>
      <c r="T8" s="19"/>
      <c r="U8" s="20"/>
    </row>
    <row r="9" spans="3:21" x14ac:dyDescent="0.2">
      <c r="R9" s="18"/>
      <c r="T9" s="21"/>
      <c r="U9" s="22"/>
    </row>
    <row r="10" spans="3:21" x14ac:dyDescent="0.2">
      <c r="R10" s="18"/>
      <c r="T10" s="21"/>
      <c r="U10" s="22"/>
    </row>
    <row r="11" spans="3:21" x14ac:dyDescent="0.2">
      <c r="R11" s="18"/>
      <c r="T11" s="21"/>
      <c r="U11" s="22"/>
    </row>
    <row r="12" spans="3:21" x14ac:dyDescent="0.2">
      <c r="R12" s="18"/>
      <c r="T12" s="21"/>
      <c r="U12" s="22"/>
    </row>
    <row r="13" spans="3:21" x14ac:dyDescent="0.2">
      <c r="R13" s="18"/>
      <c r="T13" s="21"/>
      <c r="U13" s="22"/>
    </row>
    <row r="14" spans="3:21" x14ac:dyDescent="0.2">
      <c r="R14" s="18"/>
      <c r="T14" s="21"/>
      <c r="U14" s="22"/>
    </row>
    <row r="15" spans="3:21" x14ac:dyDescent="0.2">
      <c r="R15" s="18"/>
      <c r="T15" s="21"/>
      <c r="U15" s="22"/>
    </row>
    <row r="16" spans="3:21" x14ac:dyDescent="0.2">
      <c r="R16" s="18"/>
      <c r="T16" s="21"/>
      <c r="U16" s="22"/>
    </row>
    <row r="36" spans="14:19" x14ac:dyDescent="0.2">
      <c r="N36" s="28" t="s">
        <v>2</v>
      </c>
      <c r="O36" s="28"/>
      <c r="P36" s="26" t="s">
        <v>206</v>
      </c>
      <c r="Q36" s="26" t="s">
        <v>207</v>
      </c>
      <c r="R36" s="26" t="s">
        <v>208</v>
      </c>
      <c r="S36" s="26" t="s">
        <v>209</v>
      </c>
    </row>
    <row r="37" spans="14:19" x14ac:dyDescent="0.2">
      <c r="N37" s="27" t="s">
        <v>166</v>
      </c>
      <c r="O37" s="27"/>
      <c r="P37" s="24">
        <f>Sheet13!B16/Sheet13!$B$24</f>
        <v>1.2140245445498193E-2</v>
      </c>
    </row>
    <row r="38" spans="14:19" x14ac:dyDescent="0.2">
      <c r="N38" s="27" t="s">
        <v>167</v>
      </c>
      <c r="O38" s="27"/>
      <c r="P38" s="24">
        <f>Sheet13!B17/Sheet13!$B$24</f>
        <v>0.36582200638034873</v>
      </c>
    </row>
    <row r="39" spans="14:19" x14ac:dyDescent="0.2">
      <c r="N39" s="27" t="s">
        <v>168</v>
      </c>
      <c r="O39" s="27"/>
      <c r="P39" s="24">
        <f>Sheet13!B18/Sheet13!$B$24</f>
        <v>2.1293567494875678E-2</v>
      </c>
    </row>
    <row r="40" spans="14:19" x14ac:dyDescent="0.2">
      <c r="N40" s="27" t="s">
        <v>169</v>
      </c>
      <c r="O40" s="27"/>
      <c r="P40" s="24">
        <f>Sheet13!B19/Sheet13!$B$24</f>
        <v>0.1895216548784201</v>
      </c>
    </row>
    <row r="41" spans="14:19" x14ac:dyDescent="0.2">
      <c r="N41" s="27" t="s">
        <v>170</v>
      </c>
      <c r="O41" s="27"/>
      <c r="P41" s="24">
        <f>Sheet13!B20/Sheet13!$B$24</f>
        <v>3.5375745786951962E-2</v>
      </c>
    </row>
    <row r="42" spans="14:19" x14ac:dyDescent="0.2">
      <c r="N42" s="27" t="s">
        <v>171</v>
      </c>
      <c r="O42" s="27"/>
      <c r="P42" s="24">
        <f>Sheet13!B21/Sheet13!$B$24</f>
        <v>1.8677847504700872E-2</v>
      </c>
    </row>
    <row r="43" spans="14:19" x14ac:dyDescent="0.2">
      <c r="N43" s="27" t="s">
        <v>172</v>
      </c>
      <c r="O43" s="27"/>
      <c r="P43" s="24">
        <f>Sheet13!B22/Sheet13!$B$24</f>
        <v>0.25906539760703912</v>
      </c>
    </row>
    <row r="44" spans="14:19" x14ac:dyDescent="0.2">
      <c r="N44" s="27" t="s">
        <v>173</v>
      </c>
      <c r="O44" s="27"/>
      <c r="P44" s="24">
        <f>Sheet13!B23/Sheet13!$B$24</f>
        <v>9.8103534902165224E-2</v>
      </c>
    </row>
  </sheetData>
  <mergeCells count="9">
    <mergeCell ref="N41:O41"/>
    <mergeCell ref="N42:O42"/>
    <mergeCell ref="N43:O43"/>
    <mergeCell ref="N44:O44"/>
    <mergeCell ref="N36:O36"/>
    <mergeCell ref="N37:O37"/>
    <mergeCell ref="N38:O38"/>
    <mergeCell ref="N39:O39"/>
    <mergeCell ref="N40:O40"/>
  </mergeCells>
  <phoneticPr fontId="7" type="noConversion"/>
  <conditionalFormatting sqref="P37:P44">
    <cfRule type="dataBar" priority="1">
      <dataBar>
        <cfvo type="min"/>
        <cfvo type="max"/>
        <color theme="5" tint="0.39997558519241921"/>
      </dataBar>
      <extLst>
        <ext xmlns:x14="http://schemas.microsoft.com/office/spreadsheetml/2009/9/main" uri="{B025F937-C7B1-47D3-B67F-A62EFF666E3E}">
          <x14:id>{62042578-C029-4542-8335-42E85668D6A5}</x14:id>
        </ext>
      </extLst>
    </cfRule>
  </conditionalFormatting>
  <conditionalFormatting sqref="T8:U16">
    <cfRule type="dataBar" priority="3">
      <dataBar>
        <cfvo type="min"/>
        <cfvo type="max"/>
        <color rgb="FF638EC6"/>
      </dataBar>
      <extLst>
        <ext xmlns:x14="http://schemas.microsoft.com/office/spreadsheetml/2009/9/main" uri="{B025F937-C7B1-47D3-B67F-A62EFF666E3E}">
          <x14:id>{A34637EA-77E9-4077-8CF2-EA5A97E781BC}</x14:id>
        </ext>
      </extLst>
    </cfRule>
  </conditionalFormatting>
  <conditionalFormatting sqref="U9:U16">
    <cfRule type="dataBar" priority="2">
      <dataBar>
        <cfvo type="min"/>
        <cfvo type="max"/>
        <color rgb="FF008AEF"/>
      </dataBar>
      <extLst>
        <ext xmlns:x14="http://schemas.microsoft.com/office/spreadsheetml/2009/9/main" uri="{B025F937-C7B1-47D3-B67F-A62EFF666E3E}">
          <x14:id>{084BB631-B934-4A2B-8A3C-56813EE94CC6}</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62042578-C029-4542-8335-42E85668D6A5}">
            <x14:dataBar minLength="0" maxLength="100" gradient="0">
              <x14:cfvo type="autoMin"/>
              <x14:cfvo type="autoMax"/>
              <x14:negativeFillColor rgb="FFFF0000"/>
              <x14:axisColor rgb="FF000000"/>
            </x14:dataBar>
          </x14:cfRule>
          <xm:sqref>P37:P44</xm:sqref>
        </x14:conditionalFormatting>
        <x14:conditionalFormatting xmlns:xm="http://schemas.microsoft.com/office/excel/2006/main">
          <x14:cfRule type="dataBar" id="{A34637EA-77E9-4077-8CF2-EA5A97E781BC}">
            <x14:dataBar minLength="0" maxLength="100" border="1" negativeBarBorderColorSameAsPositive="0">
              <x14:cfvo type="autoMin"/>
              <x14:cfvo type="autoMax"/>
              <x14:borderColor rgb="FF638EC6"/>
              <x14:negativeFillColor rgb="FFFF0000"/>
              <x14:negativeBorderColor rgb="FFFF0000"/>
              <x14:axisColor rgb="FF000000"/>
            </x14:dataBar>
          </x14:cfRule>
          <xm:sqref>T8:U16</xm:sqref>
        </x14:conditionalFormatting>
        <x14:conditionalFormatting xmlns:xm="http://schemas.microsoft.com/office/excel/2006/main">
          <x14:cfRule type="dataBar" id="{084BB631-B934-4A2B-8A3C-56813EE94CC6}">
            <x14:dataBar minLength="0" maxLength="100" border="1" negativeBarBorderColorSameAsPositive="0">
              <x14:cfvo type="autoMin"/>
              <x14:cfvo type="autoMax"/>
              <x14:borderColor rgb="FF008AEF"/>
              <x14:negativeFillColor rgb="FFFF0000"/>
              <x14:negativeBorderColor rgb="FFFF0000"/>
              <x14:axisColor rgb="FF000000"/>
            </x14:dataBar>
          </x14:cfRule>
          <xm:sqref>U9:U16</xm:sqref>
        </x14:conditionalFormatting>
      </x14:conditionalFormattings>
    </ext>
    <ext xmlns:x14="http://schemas.microsoft.com/office/spreadsheetml/2009/9/main" uri="{05C60535-1F16-4fd2-B633-F4F36F0B64E0}">
      <x14:sparklineGroups xmlns:xm="http://schemas.microsoft.com/office/excel/2006/main">
        <x14:sparklineGroup displayEmptyCellsAs="gap" xr2:uid="{369CC32E-4652-4B5C-BE9B-D4E668CF92B3}">
          <x14:colorSeries rgb="FF2BE9F3"/>
          <x14:colorNegative rgb="FFD00000"/>
          <x14:colorAxis rgb="FF000000"/>
          <x14:colorMarkers rgb="FFD00000"/>
          <x14:colorFirst rgb="FFD00000"/>
          <x14:colorLast rgb="FFD00000"/>
          <x14:colorHigh rgb="FFD00000"/>
          <x14:colorLow rgb="FFD00000"/>
          <x14:sparklines>
            <x14:sparkline>
              <xm:f>'sparkline data'!B21:Y21</xm:f>
              <xm:sqref>S37</xm:sqref>
            </x14:sparkline>
            <x14:sparkline>
              <xm:f>'sparkline data'!B22:Y22</xm:f>
              <xm:sqref>S38</xm:sqref>
            </x14:sparkline>
            <x14:sparkline>
              <xm:f>'sparkline data'!B23:Y23</xm:f>
              <xm:sqref>S39</xm:sqref>
            </x14:sparkline>
            <x14:sparkline>
              <xm:f>'sparkline data'!B24:Y24</xm:f>
              <xm:sqref>S40</xm:sqref>
            </x14:sparkline>
            <x14:sparkline>
              <xm:f>'sparkline data'!B25:Y25</xm:f>
              <xm:sqref>S41</xm:sqref>
            </x14:sparkline>
            <x14:sparkline>
              <xm:f>'sparkline data'!B26:Y26</xm:f>
              <xm:sqref>S42</xm:sqref>
            </x14:sparkline>
            <x14:sparkline>
              <xm:f>'sparkline data'!B27:Y27</xm:f>
              <xm:sqref>S43</xm:sqref>
            </x14:sparkline>
            <x14:sparkline>
              <xm:f>'sparkline data'!B28:Y28</xm:f>
              <xm:sqref>S44</xm:sqref>
            </x14:sparkline>
          </x14:sparklines>
        </x14:sparklineGroup>
        <x14:sparklineGroup displayEmptyCellsAs="gap" xr2:uid="{97000875-8152-46C1-A1CD-8CFBD2BEB9F0}">
          <x14:colorSeries rgb="FF376092"/>
          <x14:colorNegative rgb="FFD00000"/>
          <x14:colorAxis rgb="FF000000"/>
          <x14:colorMarkers rgb="FFD00000"/>
          <x14:colorFirst rgb="FFD00000"/>
          <x14:colorLast rgb="FFD00000"/>
          <x14:colorHigh rgb="FFD00000"/>
          <x14:colorLow rgb="FFD00000"/>
          <x14:sparklines>
            <x14:sparkline>
              <xm:f>'sparkline data'!B21:Y21</xm:f>
              <xm:sqref>R37</xm:sqref>
            </x14:sparkline>
            <x14:sparkline>
              <xm:f>'sparkline data'!B22:Y22</xm:f>
              <xm:sqref>R38</xm:sqref>
            </x14:sparkline>
            <x14:sparkline>
              <xm:f>'sparkline data'!B23:Y23</xm:f>
              <xm:sqref>R39</xm:sqref>
            </x14:sparkline>
            <x14:sparkline>
              <xm:f>'sparkline data'!B24:Y24</xm:f>
              <xm:sqref>R40</xm:sqref>
            </x14:sparkline>
            <x14:sparkline>
              <xm:f>'sparkline data'!B25:Y25</xm:f>
              <xm:sqref>R41</xm:sqref>
            </x14:sparkline>
            <x14:sparkline>
              <xm:f>'sparkline data'!B26:Y26</xm:f>
              <xm:sqref>R42</xm:sqref>
            </x14:sparkline>
            <x14:sparkline>
              <xm:f>'sparkline data'!B27:Y27</xm:f>
              <xm:sqref>R43</xm:sqref>
            </x14:sparkline>
            <x14:sparkline>
              <xm:f>'sparkline data'!B28:Y28</xm:f>
              <xm:sqref>R44</xm:sqref>
            </x14:sparkline>
          </x14:sparklines>
        </x14:sparklineGroup>
        <x14:sparklineGroup displayEmptyCellsAs="gap" xr2:uid="{9414080C-6A88-4968-8706-D79ADA69E880}">
          <x14:colorSeries theme="5" tint="0.39997558519241921"/>
          <x14:colorNegative rgb="FFD00000"/>
          <x14:colorAxis rgb="FF000000"/>
          <x14:colorMarkers rgb="FFD00000"/>
          <x14:colorFirst rgb="FFD00000"/>
          <x14:colorLast rgb="FFD00000"/>
          <x14:colorHigh rgb="FFD00000"/>
          <x14:colorLow rgb="FFD00000"/>
          <x14:sparklines>
            <x14:sparkline>
              <xm:f>'sparkline data'!B6:Y6</xm:f>
              <xm:sqref>Q37</xm:sqref>
            </x14:sparkline>
            <x14:sparkline>
              <xm:f>'sparkline data'!B7:Y7</xm:f>
              <xm:sqref>Q38</xm:sqref>
            </x14:sparkline>
            <x14:sparkline>
              <xm:f>'sparkline data'!B8:Y8</xm:f>
              <xm:sqref>Q39</xm:sqref>
            </x14:sparkline>
            <x14:sparkline>
              <xm:f>'sparkline data'!B9:Y9</xm:f>
              <xm:sqref>Q40</xm:sqref>
            </x14:sparkline>
            <x14:sparkline>
              <xm:f>'sparkline data'!B10:Y10</xm:f>
              <xm:sqref>Q41</xm:sqref>
            </x14:sparkline>
            <x14:sparkline>
              <xm:f>'sparkline data'!B11:Y11</xm:f>
              <xm:sqref>Q42</xm:sqref>
            </x14:sparkline>
            <x14:sparkline>
              <xm:f>'sparkline data'!B12:Y12</xm:f>
              <xm:sqref>Q43</xm:sqref>
            </x14:sparkline>
            <x14:sparkline>
              <xm:f>'sparkline data'!B13:Y13</xm:f>
              <xm:sqref>Q44</xm:sqref>
            </x14:sparkline>
          </x14:sparklines>
        </x14:sparklineGroup>
      </x14:sparklineGroup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F86D6-8751-4A4F-94DE-D06AB28E1998}">
  <dimension ref="A3:L24"/>
  <sheetViews>
    <sheetView showGridLines="0" workbookViewId="0">
      <selection activeCell="A16" sqref="A16:A23"/>
    </sheetView>
  </sheetViews>
  <sheetFormatPr defaultRowHeight="14.25" x14ac:dyDescent="0.2"/>
  <cols>
    <col min="1" max="1" width="22.75" bestFit="1" customWidth="1"/>
    <col min="2" max="2" width="13.5" bestFit="1" customWidth="1"/>
    <col min="4" max="4" width="26.375" customWidth="1"/>
    <col min="5" max="5" width="21" customWidth="1"/>
    <col min="6" max="6" width="9" customWidth="1"/>
    <col min="7" max="7" width="15" customWidth="1"/>
    <col min="10" max="10" width="9" customWidth="1"/>
  </cols>
  <sheetData>
    <row r="3" spans="1:12" x14ac:dyDescent="0.2">
      <c r="A3" s="6" t="s">
        <v>165</v>
      </c>
      <c r="B3" t="s">
        <v>175</v>
      </c>
      <c r="E3" t="s">
        <v>205</v>
      </c>
      <c r="F3" t="s">
        <v>175</v>
      </c>
      <c r="G3" t="s">
        <v>206</v>
      </c>
      <c r="I3" t="s">
        <v>205</v>
      </c>
      <c r="L3" t="s">
        <v>206</v>
      </c>
    </row>
    <row r="4" spans="1:12" x14ac:dyDescent="0.2">
      <c r="A4" s="7" t="s">
        <v>166</v>
      </c>
      <c r="B4" s="5">
        <v>38681.96</v>
      </c>
      <c r="E4" t="s">
        <v>166</v>
      </c>
      <c r="F4">
        <v>38681.96</v>
      </c>
      <c r="G4" s="12">
        <f>F4/$F$12</f>
        <v>1.2140245445498193E-2</v>
      </c>
      <c r="I4" t="s">
        <v>166</v>
      </c>
      <c r="L4" s="12">
        <v>1.2140245445498193E-2</v>
      </c>
    </row>
    <row r="5" spans="1:12" x14ac:dyDescent="0.2">
      <c r="A5" s="7" t="s">
        <v>167</v>
      </c>
      <c r="B5" s="5">
        <v>1165603.4700000004</v>
      </c>
      <c r="E5" t="s">
        <v>167</v>
      </c>
      <c r="F5">
        <v>1165603.4700000004</v>
      </c>
      <c r="G5" s="12">
        <f t="shared" ref="G5:G11" si="0">F5/$F$12</f>
        <v>0.36582200638034873</v>
      </c>
      <c r="I5" t="s">
        <v>167</v>
      </c>
      <c r="L5" s="25">
        <v>0.36582200638034901</v>
      </c>
    </row>
    <row r="6" spans="1:12" x14ac:dyDescent="0.2">
      <c r="A6" s="7" t="s">
        <v>168</v>
      </c>
      <c r="B6" s="5">
        <v>67846.81</v>
      </c>
      <c r="E6" t="s">
        <v>168</v>
      </c>
      <c r="F6">
        <v>67846.81</v>
      </c>
      <c r="G6" s="12">
        <f t="shared" si="0"/>
        <v>2.1293567494875678E-2</v>
      </c>
      <c r="I6" t="s">
        <v>168</v>
      </c>
      <c r="L6" s="12">
        <v>2.1293567494875678E-2</v>
      </c>
    </row>
    <row r="7" spans="1:12" x14ac:dyDescent="0.2">
      <c r="A7" s="7" t="s">
        <v>169</v>
      </c>
      <c r="B7" s="5">
        <v>603864.97999999952</v>
      </c>
      <c r="E7" t="s">
        <v>169</v>
      </c>
      <c r="F7">
        <v>603864.97999999952</v>
      </c>
      <c r="G7" s="12">
        <f t="shared" si="0"/>
        <v>0.1895216548784201</v>
      </c>
      <c r="I7" t="s">
        <v>169</v>
      </c>
      <c r="L7" s="12">
        <v>0.1895216548784201</v>
      </c>
    </row>
    <row r="8" spans="1:12" x14ac:dyDescent="0.2">
      <c r="A8" s="7" t="s">
        <v>170</v>
      </c>
      <c r="B8" s="5">
        <v>112716.26999999997</v>
      </c>
      <c r="E8" t="s">
        <v>170</v>
      </c>
      <c r="F8">
        <v>112716.26999999997</v>
      </c>
      <c r="G8" s="12">
        <f t="shared" si="0"/>
        <v>3.5375745786951962E-2</v>
      </c>
      <c r="I8" t="s">
        <v>170</v>
      </c>
      <c r="L8" s="12">
        <v>3.5375745786951962E-2</v>
      </c>
    </row>
    <row r="9" spans="1:12" x14ac:dyDescent="0.2">
      <c r="A9" s="7" t="s">
        <v>171</v>
      </c>
      <c r="B9" s="5">
        <v>59512.450000000004</v>
      </c>
      <c r="E9" t="s">
        <v>171</v>
      </c>
      <c r="F9">
        <v>59512.450000000004</v>
      </c>
      <c r="G9" s="12">
        <f t="shared" si="0"/>
        <v>1.8677847504700872E-2</v>
      </c>
      <c r="I9" t="s">
        <v>171</v>
      </c>
      <c r="L9" s="12">
        <v>1.8677847504700872E-2</v>
      </c>
    </row>
    <row r="10" spans="1:12" x14ac:dyDescent="0.2">
      <c r="A10" s="7" t="s">
        <v>172</v>
      </c>
      <c r="B10" s="5">
        <v>825449.32000000018</v>
      </c>
      <c r="E10" t="s">
        <v>172</v>
      </c>
      <c r="F10">
        <v>825449.32000000018</v>
      </c>
      <c r="G10" s="12">
        <f t="shared" si="0"/>
        <v>0.25906539760703912</v>
      </c>
      <c r="I10" t="s">
        <v>172</v>
      </c>
      <c r="L10" s="12">
        <v>0.25906539760703912</v>
      </c>
    </row>
    <row r="11" spans="1:12" x14ac:dyDescent="0.2">
      <c r="A11" s="7" t="s">
        <v>173</v>
      </c>
      <c r="B11" s="5">
        <v>312583.21999999997</v>
      </c>
      <c r="E11" t="s">
        <v>173</v>
      </c>
      <c r="F11">
        <v>312583.21999999997</v>
      </c>
      <c r="G11" s="12">
        <f t="shared" si="0"/>
        <v>9.8103534902165224E-2</v>
      </c>
      <c r="I11" t="s">
        <v>173</v>
      </c>
      <c r="L11" s="12">
        <v>9.8103534902165224E-2</v>
      </c>
    </row>
    <row r="12" spans="1:12" x14ac:dyDescent="0.2">
      <c r="A12" s="7" t="s">
        <v>174</v>
      </c>
      <c r="B12" s="5">
        <v>3186258.4800000004</v>
      </c>
      <c r="E12" t="s">
        <v>174</v>
      </c>
      <c r="F12">
        <v>3186258.4800000004</v>
      </c>
      <c r="G12" s="12"/>
    </row>
    <row r="15" spans="1:12" x14ac:dyDescent="0.2">
      <c r="A15" t="s">
        <v>205</v>
      </c>
      <c r="B15" t="s">
        <v>175</v>
      </c>
    </row>
    <row r="16" spans="1:12" x14ac:dyDescent="0.2">
      <c r="A16" t="s">
        <v>166</v>
      </c>
      <c r="B16">
        <v>38681.96</v>
      </c>
      <c r="D16" t="s">
        <v>205</v>
      </c>
      <c r="E16" t="s">
        <v>206</v>
      </c>
    </row>
    <row r="17" spans="1:7" x14ac:dyDescent="0.2">
      <c r="A17" t="s">
        <v>167</v>
      </c>
      <c r="B17">
        <v>1165603.4700000004</v>
      </c>
      <c r="D17" t="s">
        <v>166</v>
      </c>
      <c r="E17" s="12">
        <v>1.2140245445498193E-2</v>
      </c>
      <c r="G17" s="12">
        <v>1.2140245445498193E-2</v>
      </c>
    </row>
    <row r="18" spans="1:7" x14ac:dyDescent="0.2">
      <c r="A18" t="s">
        <v>168</v>
      </c>
      <c r="B18">
        <v>67846.81</v>
      </c>
      <c r="D18" t="s">
        <v>167</v>
      </c>
      <c r="E18" s="23">
        <v>0.36582200638034901</v>
      </c>
      <c r="G18" s="12">
        <v>0.36582200638034901</v>
      </c>
    </row>
    <row r="19" spans="1:7" x14ac:dyDescent="0.2">
      <c r="A19" t="s">
        <v>169</v>
      </c>
      <c r="B19">
        <v>603864.97999999952</v>
      </c>
      <c r="D19" t="s">
        <v>168</v>
      </c>
      <c r="E19" s="12">
        <v>2.1293567494875678E-2</v>
      </c>
      <c r="G19" s="12">
        <v>2.1293567494875678E-2</v>
      </c>
    </row>
    <row r="20" spans="1:7" x14ac:dyDescent="0.2">
      <c r="A20" t="s">
        <v>170</v>
      </c>
      <c r="B20">
        <v>112716.26999999997</v>
      </c>
      <c r="D20" t="s">
        <v>169</v>
      </c>
      <c r="E20" s="12">
        <v>0.1895216548784201</v>
      </c>
      <c r="G20" s="12">
        <v>0.1895216548784201</v>
      </c>
    </row>
    <row r="21" spans="1:7" x14ac:dyDescent="0.2">
      <c r="A21" t="s">
        <v>171</v>
      </c>
      <c r="B21">
        <v>59512.450000000004</v>
      </c>
      <c r="D21" t="s">
        <v>170</v>
      </c>
      <c r="E21" s="12">
        <v>3.5375745786951962E-2</v>
      </c>
      <c r="G21" s="12">
        <v>3.5375745786951962E-2</v>
      </c>
    </row>
    <row r="22" spans="1:7" x14ac:dyDescent="0.2">
      <c r="A22" t="s">
        <v>172</v>
      </c>
      <c r="B22">
        <v>825449.32000000018</v>
      </c>
      <c r="D22" t="s">
        <v>171</v>
      </c>
      <c r="E22" s="12">
        <v>1.8677847504700872E-2</v>
      </c>
      <c r="G22" s="12">
        <v>1.8677847504700872E-2</v>
      </c>
    </row>
    <row r="23" spans="1:7" x14ac:dyDescent="0.2">
      <c r="A23" t="s">
        <v>173</v>
      </c>
      <c r="B23">
        <v>312583.21999999997</v>
      </c>
      <c r="D23" t="s">
        <v>172</v>
      </c>
      <c r="E23" s="12">
        <v>0.25906539760703912</v>
      </c>
      <c r="G23" s="12">
        <v>0.25906539760703912</v>
      </c>
    </row>
    <row r="24" spans="1:7" x14ac:dyDescent="0.2">
      <c r="A24" t="s">
        <v>174</v>
      </c>
      <c r="B24">
        <v>3186258.4800000004</v>
      </c>
      <c r="D24" t="s">
        <v>173</v>
      </c>
      <c r="E24" s="12">
        <v>9.8103534902165224E-2</v>
      </c>
      <c r="G24" s="12">
        <v>9.8103534902165224E-2</v>
      </c>
    </row>
  </sheetData>
  <conditionalFormatting sqref="E16:E24">
    <cfRule type="dataBar" priority="3">
      <dataBar>
        <cfvo type="min"/>
        <cfvo type="max"/>
        <color rgb="FF638EC6"/>
      </dataBar>
      <extLst>
        <ext xmlns:x14="http://schemas.microsoft.com/office/spreadsheetml/2009/9/main" uri="{B025F937-C7B1-47D3-B67F-A62EFF666E3E}">
          <x14:id>{88700B9C-507D-46FE-8C38-D2AA956D7F7A}</x14:id>
        </ext>
      </extLst>
    </cfRule>
  </conditionalFormatting>
  <conditionalFormatting sqref="E17:E24">
    <cfRule type="dataBar" priority="1">
      <dataBar>
        <cfvo type="min"/>
        <cfvo type="max"/>
        <color rgb="FF336699"/>
      </dataBar>
      <extLst>
        <ext xmlns:x14="http://schemas.microsoft.com/office/spreadsheetml/2009/9/main" uri="{B025F937-C7B1-47D3-B67F-A62EFF666E3E}">
          <x14:id>{886D01E1-9F9F-4E49-BEAA-2CCE9BB0E1C0}</x14:id>
        </ext>
      </extLst>
    </cfRule>
  </conditionalFormatting>
  <conditionalFormatting sqref="E18">
    <cfRule type="dataBar" priority="2">
      <dataBar>
        <cfvo type="min"/>
        <cfvo type="max"/>
        <color rgb="FF2BE9F3"/>
      </dataBar>
      <extLst>
        <ext xmlns:x14="http://schemas.microsoft.com/office/spreadsheetml/2009/9/main" uri="{B025F937-C7B1-47D3-B67F-A62EFF666E3E}">
          <x14:id>{B3099267-9253-44DA-8A47-6F3C06192636}</x14:id>
        </ext>
      </extLst>
    </cfRule>
  </conditionalFormatting>
  <conditionalFormatting sqref="E4:G12">
    <cfRule type="dataBar" priority="6">
      <dataBar>
        <cfvo type="min"/>
        <cfvo type="max"/>
        <color rgb="FF638EC6"/>
      </dataBar>
      <extLst>
        <ext xmlns:x14="http://schemas.microsoft.com/office/spreadsheetml/2009/9/main" uri="{B025F937-C7B1-47D3-B67F-A62EFF666E3E}">
          <x14:id>{6175BC27-D619-4514-BE12-B4566EEE3271}</x14:id>
        </ext>
      </extLst>
    </cfRule>
  </conditionalFormatting>
  <conditionalFormatting sqref="I4:I12">
    <cfRule type="dataBar" priority="5">
      <dataBar>
        <cfvo type="min"/>
        <cfvo type="max"/>
        <color rgb="FF638EC6"/>
      </dataBar>
      <extLst>
        <ext xmlns:x14="http://schemas.microsoft.com/office/spreadsheetml/2009/9/main" uri="{B025F937-C7B1-47D3-B67F-A62EFF666E3E}">
          <x14:id>{8F269258-EAD7-4B3B-B58C-47BC285D6465}</x14:id>
        </ext>
      </extLst>
    </cfRule>
  </conditionalFormatting>
  <conditionalFormatting sqref="I3:L11">
    <cfRule type="dataBar" priority="4">
      <dataBar>
        <cfvo type="min"/>
        <cfvo type="max"/>
        <color rgb="FF638EC6"/>
      </dataBar>
      <extLst>
        <ext xmlns:x14="http://schemas.microsoft.com/office/spreadsheetml/2009/9/main" uri="{B025F937-C7B1-47D3-B67F-A62EFF666E3E}">
          <x14:id>{F0BC80F1-45C8-467F-BC5C-474EFC44FCAB}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88700B9C-507D-46FE-8C38-D2AA956D7F7A}">
            <x14:dataBar minLength="0" maxLength="100" border="1" negativeBarBorderColorSameAsPositive="0">
              <x14:cfvo type="autoMin"/>
              <x14:cfvo type="autoMax"/>
              <x14:borderColor rgb="FF638EC6"/>
              <x14:negativeFillColor rgb="FFFF0000"/>
              <x14:negativeBorderColor rgb="FFFF0000"/>
              <x14:axisColor rgb="FF000000"/>
            </x14:dataBar>
          </x14:cfRule>
          <xm:sqref>E16:E24</xm:sqref>
        </x14:conditionalFormatting>
        <x14:conditionalFormatting xmlns:xm="http://schemas.microsoft.com/office/excel/2006/main">
          <x14:cfRule type="dataBar" id="{886D01E1-9F9F-4E49-BEAA-2CCE9BB0E1C0}">
            <x14:dataBar minLength="0" maxLength="100" gradient="0">
              <x14:cfvo type="autoMin"/>
              <x14:cfvo type="autoMax"/>
              <x14:negativeFillColor rgb="FFFF0000"/>
              <x14:axisColor rgb="FF000000"/>
            </x14:dataBar>
          </x14:cfRule>
          <xm:sqref>E17:E24</xm:sqref>
        </x14:conditionalFormatting>
        <x14:conditionalFormatting xmlns:xm="http://schemas.microsoft.com/office/excel/2006/main">
          <x14:cfRule type="dataBar" id="{B3099267-9253-44DA-8A47-6F3C06192636}">
            <x14:dataBar minLength="0" maxLength="100" gradient="0">
              <x14:cfvo type="autoMin"/>
              <x14:cfvo type="autoMax"/>
              <x14:negativeFillColor rgb="FFFF0000"/>
              <x14:axisColor rgb="FF000000"/>
            </x14:dataBar>
          </x14:cfRule>
          <xm:sqref>E18</xm:sqref>
        </x14:conditionalFormatting>
        <x14:conditionalFormatting xmlns:xm="http://schemas.microsoft.com/office/excel/2006/main">
          <x14:cfRule type="dataBar" id="{6175BC27-D619-4514-BE12-B4566EEE3271}">
            <x14:dataBar minLength="0" maxLength="100" gradient="0">
              <x14:cfvo type="autoMin"/>
              <x14:cfvo type="autoMax"/>
              <x14:negativeFillColor rgb="FFFF0000"/>
              <x14:axisColor rgb="FF000000"/>
            </x14:dataBar>
          </x14:cfRule>
          <xm:sqref>E4:G12</xm:sqref>
        </x14:conditionalFormatting>
        <x14:conditionalFormatting xmlns:xm="http://schemas.microsoft.com/office/excel/2006/main">
          <x14:cfRule type="dataBar" id="{8F269258-EAD7-4B3B-B58C-47BC285D6465}">
            <x14:dataBar minLength="0" maxLength="100" gradient="0">
              <x14:cfvo type="autoMin"/>
              <x14:cfvo type="autoMax"/>
              <x14:negativeFillColor rgb="FFFF0000"/>
              <x14:axisColor rgb="FF000000"/>
            </x14:dataBar>
          </x14:cfRule>
          <xm:sqref>I4:I12</xm:sqref>
        </x14:conditionalFormatting>
        <x14:conditionalFormatting xmlns:xm="http://schemas.microsoft.com/office/excel/2006/main">
          <x14:cfRule type="dataBar" id="{F0BC80F1-45C8-467F-BC5C-474EFC44FCAB}">
            <x14:dataBar minLength="0" maxLength="100" gradient="0">
              <x14:cfvo type="autoMin"/>
              <x14:cfvo type="autoMax"/>
              <x14:negativeFillColor rgb="FFFF0000"/>
              <x14:axisColor rgb="FF000000"/>
            </x14:dataBar>
          </x14:cfRule>
          <xm:sqref>I3:L11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E320-D260-4B82-A1BC-CDACF818318A}">
  <dimension ref="A1:N4506"/>
  <sheetViews>
    <sheetView zoomScale="120" zoomScaleNormal="120" workbookViewId="0">
      <selection activeCell="N7" sqref="N7"/>
    </sheetView>
  </sheetViews>
  <sheetFormatPr defaultColWidth="8.75" defaultRowHeight="14.25" x14ac:dyDescent="0.2"/>
  <cols>
    <col min="1" max="1" width="12.25" style="1" customWidth="1"/>
    <col min="2" max="2" width="17.25" style="4" customWidth="1"/>
    <col min="3" max="3" width="17.75" customWidth="1"/>
    <col min="4" max="4" width="14.5" customWidth="1"/>
    <col min="5" max="5" width="13.25" customWidth="1"/>
    <col min="6" max="6" width="21.75" customWidth="1"/>
    <col min="7" max="7" width="10.75" customWidth="1"/>
    <col min="8" max="8" width="9.25" customWidth="1"/>
    <col min="9" max="9" width="18.75" customWidth="1"/>
    <col min="10" max="10" width="24.25" customWidth="1"/>
    <col min="11" max="11" width="16.25" customWidth="1"/>
    <col min="13" max="13" width="15" customWidth="1"/>
  </cols>
  <sheetData>
    <row r="1" spans="1:14" x14ac:dyDescent="0.2">
      <c r="A1" s="1" t="s">
        <v>159</v>
      </c>
      <c r="B1" t="s">
        <v>0</v>
      </c>
      <c r="C1" t="s">
        <v>160</v>
      </c>
      <c r="D1" t="s">
        <v>158</v>
      </c>
      <c r="E1" t="s">
        <v>1</v>
      </c>
      <c r="F1" t="s">
        <v>161</v>
      </c>
      <c r="G1" t="s">
        <v>2</v>
      </c>
      <c r="H1" t="s">
        <v>3</v>
      </c>
      <c r="I1" t="s">
        <v>4</v>
      </c>
      <c r="J1" t="s">
        <v>5</v>
      </c>
      <c r="K1" t="s">
        <v>6</v>
      </c>
      <c r="L1" t="s">
        <v>7</v>
      </c>
      <c r="M1" t="s">
        <v>8</v>
      </c>
      <c r="N1" t="s">
        <v>164</v>
      </c>
    </row>
    <row r="2" spans="1:14" x14ac:dyDescent="0.2">
      <c r="A2" s="2">
        <v>45110</v>
      </c>
      <c r="B2" s="3">
        <f>IF(MONTH(A2)&gt;=7,YEAR(A2)+1,YEAR(A2))</f>
        <v>2024</v>
      </c>
      <c r="C2" t="str">
        <f t="shared" ref="C2:C65" si="0">IF(MONTH(A2) &gt;= 7, YEAR(A2) &amp; "-" &amp; YEAR(A2) + 1, YEAR(A2) - 1 &amp; "-" &amp; YEAR(A2))</f>
        <v>2023-2024</v>
      </c>
      <c r="D2" t="s">
        <v>147</v>
      </c>
      <c r="E2" t="s">
        <v>100</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c r="N2">
        <v>1</v>
      </c>
    </row>
    <row r="3" spans="1:14" x14ac:dyDescent="0.2">
      <c r="A3" s="2">
        <v>45263</v>
      </c>
      <c r="B3" s="3">
        <f t="shared" ref="B3:B65" si="2">IF(MONTH(A3)&gt;=7,YEAR(A3)+1,YEAR(A3))</f>
        <v>2024</v>
      </c>
      <c r="C3" t="str">
        <f t="shared" si="0"/>
        <v>2023-2024</v>
      </c>
      <c r="D3" t="s">
        <v>147</v>
      </c>
      <c r="E3" t="s">
        <v>67</v>
      </c>
      <c r="F3" t="str">
        <f t="shared" si="1"/>
        <v>New South Wales</v>
      </c>
      <c r="G3" t="s">
        <v>10</v>
      </c>
      <c r="H3">
        <v>2478</v>
      </c>
      <c r="I3" t="s">
        <v>11</v>
      </c>
      <c r="J3" t="s">
        <v>68</v>
      </c>
      <c r="K3" t="s">
        <v>149</v>
      </c>
      <c r="L3" t="s">
        <v>15</v>
      </c>
      <c r="M3" s="5">
        <v>1</v>
      </c>
      <c r="N3">
        <v>1</v>
      </c>
    </row>
    <row r="4" spans="1:14" x14ac:dyDescent="0.2">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c r="N4">
        <v>1</v>
      </c>
    </row>
    <row r="5" spans="1:14" x14ac:dyDescent="0.2">
      <c r="A5" s="2">
        <v>45436</v>
      </c>
      <c r="B5" s="3">
        <f t="shared" si="2"/>
        <v>2024</v>
      </c>
      <c r="C5" t="str">
        <f t="shared" si="0"/>
        <v>2023-2024</v>
      </c>
      <c r="D5" t="s">
        <v>147</v>
      </c>
      <c r="E5" t="s">
        <v>107</v>
      </c>
      <c r="F5" t="str">
        <f t="shared" si="1"/>
        <v>Queensland</v>
      </c>
      <c r="G5" t="s">
        <v>35</v>
      </c>
      <c r="H5">
        <v>4220</v>
      </c>
      <c r="I5" t="s">
        <v>11</v>
      </c>
      <c r="J5" t="s">
        <v>104</v>
      </c>
      <c r="K5" t="s">
        <v>19</v>
      </c>
      <c r="L5" t="s">
        <v>23</v>
      </c>
      <c r="M5" s="5">
        <v>1</v>
      </c>
      <c r="N5">
        <v>1</v>
      </c>
    </row>
    <row r="6" spans="1:14" x14ac:dyDescent="0.2">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c r="N6">
        <v>1</v>
      </c>
    </row>
    <row r="7" spans="1:14" x14ac:dyDescent="0.2">
      <c r="A7" s="2">
        <v>45208</v>
      </c>
      <c r="B7" s="3">
        <f t="shared" si="2"/>
        <v>2024</v>
      </c>
      <c r="C7" t="str">
        <f t="shared" si="0"/>
        <v>2023-2024</v>
      </c>
      <c r="D7" t="s">
        <v>147</v>
      </c>
      <c r="E7" t="s">
        <v>9</v>
      </c>
      <c r="F7" t="str">
        <f t="shared" si="1"/>
        <v>New South Wales</v>
      </c>
      <c r="G7" t="s">
        <v>10</v>
      </c>
      <c r="H7">
        <v>2067</v>
      </c>
      <c r="I7" t="s">
        <v>11</v>
      </c>
      <c r="J7" t="s">
        <v>12</v>
      </c>
      <c r="K7" t="s">
        <v>153</v>
      </c>
      <c r="L7" t="s">
        <v>16</v>
      </c>
      <c r="M7" s="5">
        <v>1</v>
      </c>
      <c r="N7">
        <v>1</v>
      </c>
    </row>
    <row r="8" spans="1:14" x14ac:dyDescent="0.2">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c r="N8">
        <v>1</v>
      </c>
    </row>
    <row r="9" spans="1:14" x14ac:dyDescent="0.2">
      <c r="A9" s="2">
        <v>45228</v>
      </c>
      <c r="B9" s="3">
        <f t="shared" si="2"/>
        <v>2024</v>
      </c>
      <c r="C9" t="str">
        <f t="shared" si="0"/>
        <v>2023-2024</v>
      </c>
      <c r="D9" t="s">
        <v>147</v>
      </c>
      <c r="E9" t="s">
        <v>136</v>
      </c>
      <c r="F9" t="str">
        <f t="shared" si="1"/>
        <v>Victoria</v>
      </c>
      <c r="G9" t="s">
        <v>45</v>
      </c>
      <c r="H9">
        <v>3175</v>
      </c>
      <c r="I9" t="s">
        <v>11</v>
      </c>
      <c r="J9" t="s">
        <v>63</v>
      </c>
      <c r="K9" t="s">
        <v>149</v>
      </c>
      <c r="L9" t="s">
        <v>15</v>
      </c>
      <c r="M9" s="5">
        <v>1</v>
      </c>
      <c r="N9">
        <v>1</v>
      </c>
    </row>
    <row r="10" spans="1:14" x14ac:dyDescent="0.2">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c r="N10">
        <v>1</v>
      </c>
    </row>
    <row r="11" spans="1:14" x14ac:dyDescent="0.2">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c r="N11">
        <v>1</v>
      </c>
    </row>
    <row r="12" spans="1:14" x14ac:dyDescent="0.2">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c r="N12">
        <v>1</v>
      </c>
    </row>
    <row r="13" spans="1:14" x14ac:dyDescent="0.2">
      <c r="A13" s="2">
        <v>45212</v>
      </c>
      <c r="B13" s="3">
        <f t="shared" si="2"/>
        <v>2024</v>
      </c>
      <c r="C13" t="str">
        <f t="shared" si="0"/>
        <v>2023-2024</v>
      </c>
      <c r="D13" t="s">
        <v>147</v>
      </c>
      <c r="E13" t="s">
        <v>114</v>
      </c>
      <c r="F13" t="str">
        <f t="shared" si="1"/>
        <v>Victoria</v>
      </c>
      <c r="G13" t="s">
        <v>45</v>
      </c>
      <c r="H13">
        <v>3551</v>
      </c>
      <c r="I13" t="s">
        <v>11</v>
      </c>
      <c r="J13" t="s">
        <v>60</v>
      </c>
      <c r="K13" t="s">
        <v>156</v>
      </c>
      <c r="L13" t="s">
        <v>17</v>
      </c>
      <c r="M13" s="5">
        <v>1</v>
      </c>
      <c r="N13">
        <v>1</v>
      </c>
    </row>
    <row r="14" spans="1:14" x14ac:dyDescent="0.2">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c r="N14">
        <v>1</v>
      </c>
    </row>
    <row r="15" spans="1:14" x14ac:dyDescent="0.2">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c r="N15">
        <v>1</v>
      </c>
    </row>
    <row r="16" spans="1:14" x14ac:dyDescent="0.2">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c r="N16">
        <v>1</v>
      </c>
    </row>
    <row r="17" spans="1:14" x14ac:dyDescent="0.2">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c r="N17">
        <v>1</v>
      </c>
    </row>
    <row r="18" spans="1:14" x14ac:dyDescent="0.2">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c r="N18">
        <v>1</v>
      </c>
    </row>
    <row r="19" spans="1:14" x14ac:dyDescent="0.2">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c r="N19">
        <v>1</v>
      </c>
    </row>
    <row r="20" spans="1:14" x14ac:dyDescent="0.2">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c r="N20">
        <v>1</v>
      </c>
    </row>
    <row r="21" spans="1:14" x14ac:dyDescent="0.2">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c r="N21">
        <v>1</v>
      </c>
    </row>
    <row r="22" spans="1:14" x14ac:dyDescent="0.2">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c r="N22">
        <v>1</v>
      </c>
    </row>
    <row r="23" spans="1:14" x14ac:dyDescent="0.2">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c r="N23">
        <v>1</v>
      </c>
    </row>
    <row r="24" spans="1:14" x14ac:dyDescent="0.2">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c r="N24">
        <v>1</v>
      </c>
    </row>
    <row r="25" spans="1:14" x14ac:dyDescent="0.2">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c r="N25">
        <v>1</v>
      </c>
    </row>
    <row r="26" spans="1:14" x14ac:dyDescent="0.2">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c r="N26">
        <v>1</v>
      </c>
    </row>
    <row r="27" spans="1:14" x14ac:dyDescent="0.2">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c r="N27">
        <v>1</v>
      </c>
    </row>
    <row r="28" spans="1:14" x14ac:dyDescent="0.2">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c r="N28">
        <v>1</v>
      </c>
    </row>
    <row r="29" spans="1:14" x14ac:dyDescent="0.2">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c r="N29">
        <v>1</v>
      </c>
    </row>
    <row r="30" spans="1:14" x14ac:dyDescent="0.2">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c r="N30">
        <v>1</v>
      </c>
    </row>
    <row r="31" spans="1:14" x14ac:dyDescent="0.2">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c r="N31">
        <v>1</v>
      </c>
    </row>
    <row r="32" spans="1:14" x14ac:dyDescent="0.2">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c r="N32">
        <v>1</v>
      </c>
    </row>
    <row r="33" spans="1:14" x14ac:dyDescent="0.2">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c r="N33">
        <v>1</v>
      </c>
    </row>
    <row r="34" spans="1:14" x14ac:dyDescent="0.2">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c r="N34">
        <v>1</v>
      </c>
    </row>
    <row r="35" spans="1:14" x14ac:dyDescent="0.2">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c r="N35">
        <v>1</v>
      </c>
    </row>
    <row r="36" spans="1:14" x14ac:dyDescent="0.2">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c r="N36">
        <v>1</v>
      </c>
    </row>
    <row r="37" spans="1:14" x14ac:dyDescent="0.2">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c r="N37">
        <v>1</v>
      </c>
    </row>
    <row r="38" spans="1:14" x14ac:dyDescent="0.2">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c r="N38">
        <v>1</v>
      </c>
    </row>
    <row r="39" spans="1:14" x14ac:dyDescent="0.2">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c r="N39">
        <v>1</v>
      </c>
    </row>
    <row r="40" spans="1:14" x14ac:dyDescent="0.2">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c r="N40">
        <v>1</v>
      </c>
    </row>
    <row r="41" spans="1:14" x14ac:dyDescent="0.2">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c r="N41">
        <v>1</v>
      </c>
    </row>
    <row r="42" spans="1:14" x14ac:dyDescent="0.2">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c r="N42">
        <v>1</v>
      </c>
    </row>
    <row r="43" spans="1:14" x14ac:dyDescent="0.2">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c r="N43">
        <v>1</v>
      </c>
    </row>
    <row r="44" spans="1:14" x14ac:dyDescent="0.2">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c r="N44">
        <v>1</v>
      </c>
    </row>
    <row r="45" spans="1:14" x14ac:dyDescent="0.2">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c r="N45">
        <v>1</v>
      </c>
    </row>
    <row r="46" spans="1:14" x14ac:dyDescent="0.2">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c r="N46">
        <v>1</v>
      </c>
    </row>
    <row r="47" spans="1:14" x14ac:dyDescent="0.2">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c r="N47">
        <v>1</v>
      </c>
    </row>
    <row r="48" spans="1:14" x14ac:dyDescent="0.2">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c r="N48">
        <v>1</v>
      </c>
    </row>
    <row r="49" spans="1:14" x14ac:dyDescent="0.2">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c r="N49">
        <v>1</v>
      </c>
    </row>
    <row r="50" spans="1:14" x14ac:dyDescent="0.2">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c r="N50">
        <v>1</v>
      </c>
    </row>
    <row r="51" spans="1:14" x14ac:dyDescent="0.2">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c r="N51">
        <v>1</v>
      </c>
    </row>
    <row r="52" spans="1:14" x14ac:dyDescent="0.2">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c r="N52">
        <v>1</v>
      </c>
    </row>
    <row r="53" spans="1:14" x14ac:dyDescent="0.2">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c r="N53">
        <v>1</v>
      </c>
    </row>
    <row r="54" spans="1:14" x14ac:dyDescent="0.2">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c r="N54">
        <v>1</v>
      </c>
    </row>
    <row r="55" spans="1:14" x14ac:dyDescent="0.2">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c r="N55">
        <v>1</v>
      </c>
    </row>
    <row r="56" spans="1:14" x14ac:dyDescent="0.2">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c r="N56">
        <v>1</v>
      </c>
    </row>
    <row r="57" spans="1:14" x14ac:dyDescent="0.2">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c r="N57">
        <v>1</v>
      </c>
    </row>
    <row r="58" spans="1:14" x14ac:dyDescent="0.2">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c r="N58">
        <v>1</v>
      </c>
    </row>
    <row r="59" spans="1:14" x14ac:dyDescent="0.2">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c r="N59">
        <v>1</v>
      </c>
    </row>
    <row r="60" spans="1:14" x14ac:dyDescent="0.2">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c r="N60">
        <v>1</v>
      </c>
    </row>
    <row r="61" spans="1:14" x14ac:dyDescent="0.2">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c r="N61">
        <v>1</v>
      </c>
    </row>
    <row r="62" spans="1:14" x14ac:dyDescent="0.2">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c r="N62">
        <v>1</v>
      </c>
    </row>
    <row r="63" spans="1:14" x14ac:dyDescent="0.2">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c r="N63">
        <v>1</v>
      </c>
    </row>
    <row r="64" spans="1:14" x14ac:dyDescent="0.2">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c r="N64">
        <v>1</v>
      </c>
    </row>
    <row r="65" spans="1:14" x14ac:dyDescent="0.2">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c r="N65">
        <v>1</v>
      </c>
    </row>
    <row r="66" spans="1:14" x14ac:dyDescent="0.2">
      <c r="A66" s="2">
        <v>45463</v>
      </c>
      <c r="B66" s="3">
        <f t="shared" ref="B66:B129" si="3">IF(MONTH(A66)&gt;=7,YEAR(A66)+1,YEAR(A66))</f>
        <v>2024</v>
      </c>
      <c r="C66" t="str">
        <f t="shared" ref="C66:C129" si="4">IF(MONTH(A66) &gt;= 7, YEAR(A66) &amp; "-" &amp; YEAR(A66) + 1, YEAR(A66) - 1 &amp; "-" &amp; YEAR(A66))</f>
        <v>2023-2024</v>
      </c>
      <c r="D66" t="s">
        <v>147</v>
      </c>
      <c r="E66" t="s">
        <v>145</v>
      </c>
      <c r="F66" t="str">
        <f t="shared" ref="F66:F129" si="5">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c r="N66">
        <v>1</v>
      </c>
    </row>
    <row r="67" spans="1:14" x14ac:dyDescent="0.2">
      <c r="A67" s="2">
        <v>45629</v>
      </c>
      <c r="B67" s="3">
        <f t="shared" si="3"/>
        <v>2025</v>
      </c>
      <c r="C67" t="str">
        <f t="shared" si="4"/>
        <v>2024-2025</v>
      </c>
      <c r="D67" t="s">
        <v>147</v>
      </c>
      <c r="E67" t="s">
        <v>145</v>
      </c>
      <c r="F67" t="str">
        <f t="shared" si="5"/>
        <v>New South Wales</v>
      </c>
      <c r="G67" t="s">
        <v>10</v>
      </c>
      <c r="H67">
        <v>2101</v>
      </c>
      <c r="I67" t="s">
        <v>11</v>
      </c>
      <c r="J67" t="s">
        <v>27</v>
      </c>
      <c r="K67" t="s">
        <v>155</v>
      </c>
      <c r="L67" t="s">
        <v>20</v>
      </c>
      <c r="M67" s="5">
        <v>2</v>
      </c>
      <c r="N67">
        <v>1</v>
      </c>
    </row>
    <row r="68" spans="1:14" x14ac:dyDescent="0.2">
      <c r="A68" s="2">
        <v>44997</v>
      </c>
      <c r="B68" s="3">
        <f t="shared" si="3"/>
        <v>2023</v>
      </c>
      <c r="C68" t="str">
        <f t="shared" si="4"/>
        <v>2022-2023</v>
      </c>
      <c r="D68" t="s">
        <v>147</v>
      </c>
      <c r="E68" t="s">
        <v>144</v>
      </c>
      <c r="F68" t="str">
        <f t="shared" si="5"/>
        <v>Queensland</v>
      </c>
      <c r="G68" t="s">
        <v>35</v>
      </c>
      <c r="H68">
        <v>4566</v>
      </c>
      <c r="I68" t="s">
        <v>11</v>
      </c>
      <c r="J68" t="s">
        <v>120</v>
      </c>
      <c r="K68" t="s">
        <v>19</v>
      </c>
      <c r="L68" t="s">
        <v>23</v>
      </c>
      <c r="M68" s="5">
        <v>2</v>
      </c>
      <c r="N68">
        <v>1</v>
      </c>
    </row>
    <row r="69" spans="1:14" x14ac:dyDescent="0.2">
      <c r="A69" s="2">
        <v>44935</v>
      </c>
      <c r="B69" s="3">
        <f t="shared" si="3"/>
        <v>2023</v>
      </c>
      <c r="C69" t="str">
        <f t="shared" si="4"/>
        <v>2022-2023</v>
      </c>
      <c r="D69" t="s">
        <v>147</v>
      </c>
      <c r="E69" t="s">
        <v>62</v>
      </c>
      <c r="F69" t="str">
        <f t="shared" si="5"/>
        <v>Victoria</v>
      </c>
      <c r="G69" t="s">
        <v>45</v>
      </c>
      <c r="H69">
        <v>3134</v>
      </c>
      <c r="I69" t="s">
        <v>11</v>
      </c>
      <c r="J69" t="s">
        <v>63</v>
      </c>
      <c r="K69" t="s">
        <v>150</v>
      </c>
      <c r="L69" t="s">
        <v>18</v>
      </c>
      <c r="M69" s="5">
        <v>2</v>
      </c>
      <c r="N69">
        <v>1</v>
      </c>
    </row>
    <row r="70" spans="1:14" x14ac:dyDescent="0.2">
      <c r="A70" s="2">
        <v>45477</v>
      </c>
      <c r="B70" s="3">
        <f t="shared" si="3"/>
        <v>2025</v>
      </c>
      <c r="C70" t="str">
        <f t="shared" si="4"/>
        <v>2024-2025</v>
      </c>
      <c r="D70" t="s">
        <v>147</v>
      </c>
      <c r="E70" t="s">
        <v>40</v>
      </c>
      <c r="F70" t="str">
        <f t="shared" si="5"/>
        <v>New South Wales</v>
      </c>
      <c r="G70" t="s">
        <v>10</v>
      </c>
      <c r="H70">
        <v>2116</v>
      </c>
      <c r="I70" t="s">
        <v>11</v>
      </c>
      <c r="J70" t="s">
        <v>27</v>
      </c>
      <c r="K70" t="s">
        <v>154</v>
      </c>
      <c r="L70" t="s">
        <v>14</v>
      </c>
      <c r="M70" s="5">
        <v>2</v>
      </c>
      <c r="N70">
        <v>1</v>
      </c>
    </row>
    <row r="71" spans="1:14" x14ac:dyDescent="0.2">
      <c r="A71" s="2">
        <v>44983</v>
      </c>
      <c r="B71" s="3">
        <f t="shared" si="3"/>
        <v>2023</v>
      </c>
      <c r="C71" t="str">
        <f t="shared" si="4"/>
        <v>2022-2023</v>
      </c>
      <c r="D71" t="s">
        <v>147</v>
      </c>
      <c r="E71" t="s">
        <v>40</v>
      </c>
      <c r="F71" t="str">
        <f t="shared" si="5"/>
        <v>New South Wales</v>
      </c>
      <c r="G71" t="s">
        <v>10</v>
      </c>
      <c r="H71">
        <v>2116</v>
      </c>
      <c r="I71" t="s">
        <v>11</v>
      </c>
      <c r="J71" t="s">
        <v>27</v>
      </c>
      <c r="K71" t="s">
        <v>150</v>
      </c>
      <c r="L71" t="s">
        <v>18</v>
      </c>
      <c r="M71" s="5">
        <v>2</v>
      </c>
      <c r="N71">
        <v>1</v>
      </c>
    </row>
    <row r="72" spans="1:14" x14ac:dyDescent="0.2">
      <c r="A72" s="2">
        <v>45586</v>
      </c>
      <c r="B72" s="3">
        <f t="shared" si="3"/>
        <v>2025</v>
      </c>
      <c r="C72" t="str">
        <f t="shared" si="4"/>
        <v>2024-2025</v>
      </c>
      <c r="D72" t="s">
        <v>147</v>
      </c>
      <c r="E72" t="s">
        <v>90</v>
      </c>
      <c r="F72" t="str">
        <f t="shared" si="5"/>
        <v>Victoria</v>
      </c>
      <c r="G72" t="s">
        <v>45</v>
      </c>
      <c r="H72">
        <v>3179</v>
      </c>
      <c r="I72" t="s">
        <v>11</v>
      </c>
      <c r="J72" t="s">
        <v>63</v>
      </c>
      <c r="K72" t="s">
        <v>150</v>
      </c>
      <c r="L72" t="s">
        <v>18</v>
      </c>
      <c r="M72" s="5">
        <v>2</v>
      </c>
      <c r="N72">
        <v>1</v>
      </c>
    </row>
    <row r="73" spans="1:14" x14ac:dyDescent="0.2">
      <c r="A73" s="2">
        <v>45505</v>
      </c>
      <c r="B73" s="3">
        <f t="shared" si="3"/>
        <v>2025</v>
      </c>
      <c r="C73" t="str">
        <f t="shared" si="4"/>
        <v>2024-2025</v>
      </c>
      <c r="D73" t="s">
        <v>147</v>
      </c>
      <c r="E73" t="s">
        <v>75</v>
      </c>
      <c r="F73" t="str">
        <f t="shared" si="5"/>
        <v>Victoria</v>
      </c>
      <c r="G73" t="s">
        <v>45</v>
      </c>
      <c r="H73">
        <v>3630</v>
      </c>
      <c r="I73" t="s">
        <v>11</v>
      </c>
      <c r="J73" t="s">
        <v>55</v>
      </c>
      <c r="K73" t="s">
        <v>151</v>
      </c>
      <c r="L73" t="s">
        <v>21</v>
      </c>
      <c r="M73" s="5">
        <v>2</v>
      </c>
      <c r="N73">
        <v>1</v>
      </c>
    </row>
    <row r="74" spans="1:14" x14ac:dyDescent="0.2">
      <c r="A74" s="2">
        <v>45169</v>
      </c>
      <c r="B74" s="3">
        <f t="shared" si="3"/>
        <v>2024</v>
      </c>
      <c r="C74" t="str">
        <f t="shared" si="4"/>
        <v>2023-2024</v>
      </c>
      <c r="D74" t="s">
        <v>147</v>
      </c>
      <c r="E74" t="s">
        <v>42</v>
      </c>
      <c r="F74" t="str">
        <f t="shared" si="5"/>
        <v>Queensland</v>
      </c>
      <c r="G74" t="s">
        <v>35</v>
      </c>
      <c r="H74">
        <v>4053</v>
      </c>
      <c r="I74" t="s">
        <v>11</v>
      </c>
      <c r="J74" t="s">
        <v>43</v>
      </c>
      <c r="K74" t="s">
        <v>149</v>
      </c>
      <c r="L74" t="s">
        <v>15</v>
      </c>
      <c r="M74" s="5">
        <v>2</v>
      </c>
      <c r="N74">
        <v>1</v>
      </c>
    </row>
    <row r="75" spans="1:14" x14ac:dyDescent="0.2">
      <c r="A75" s="2">
        <v>45456</v>
      </c>
      <c r="B75" s="3">
        <f t="shared" si="3"/>
        <v>2024</v>
      </c>
      <c r="C75" t="str">
        <f t="shared" si="4"/>
        <v>2023-2024</v>
      </c>
      <c r="D75" t="s">
        <v>147</v>
      </c>
      <c r="E75" t="s">
        <v>117</v>
      </c>
      <c r="F75" t="str">
        <f t="shared" si="5"/>
        <v>Queensland</v>
      </c>
      <c r="G75" t="s">
        <v>35</v>
      </c>
      <c r="H75">
        <v>4119</v>
      </c>
      <c r="I75" t="s">
        <v>11</v>
      </c>
      <c r="J75" t="s">
        <v>43</v>
      </c>
      <c r="K75" t="s">
        <v>150</v>
      </c>
      <c r="L75" t="s">
        <v>18</v>
      </c>
      <c r="M75" s="5">
        <v>2</v>
      </c>
      <c r="N75">
        <v>1</v>
      </c>
    </row>
    <row r="76" spans="1:14" x14ac:dyDescent="0.2">
      <c r="A76" s="2">
        <v>45397</v>
      </c>
      <c r="B76" s="3">
        <f t="shared" si="3"/>
        <v>2024</v>
      </c>
      <c r="C76" t="str">
        <f t="shared" si="4"/>
        <v>2023-2024</v>
      </c>
      <c r="D76" t="s">
        <v>147</v>
      </c>
      <c r="E76" t="s">
        <v>52</v>
      </c>
      <c r="F76" t="str">
        <f t="shared" si="5"/>
        <v>Victoria</v>
      </c>
      <c r="G76" t="s">
        <v>45</v>
      </c>
      <c r="H76">
        <v>3030</v>
      </c>
      <c r="I76" t="s">
        <v>11</v>
      </c>
      <c r="J76" t="s">
        <v>46</v>
      </c>
      <c r="K76" t="s">
        <v>19</v>
      </c>
      <c r="L76" t="s">
        <v>23</v>
      </c>
      <c r="M76" s="5">
        <v>2</v>
      </c>
      <c r="N76">
        <v>1</v>
      </c>
    </row>
    <row r="77" spans="1:14" x14ac:dyDescent="0.2">
      <c r="A77" s="2">
        <v>45583</v>
      </c>
      <c r="B77" s="3">
        <f t="shared" si="3"/>
        <v>2025</v>
      </c>
      <c r="C77" t="str">
        <f t="shared" si="4"/>
        <v>2024-2025</v>
      </c>
      <c r="D77" t="s">
        <v>147</v>
      </c>
      <c r="E77" t="s">
        <v>50</v>
      </c>
      <c r="F77" t="str">
        <f t="shared" si="5"/>
        <v>Queensland</v>
      </c>
      <c r="G77" t="s">
        <v>35</v>
      </c>
      <c r="H77">
        <v>4703</v>
      </c>
      <c r="I77" t="s">
        <v>11</v>
      </c>
      <c r="J77" t="s">
        <v>51</v>
      </c>
      <c r="K77" t="s">
        <v>154</v>
      </c>
      <c r="L77" t="s">
        <v>14</v>
      </c>
      <c r="M77" s="5">
        <v>2</v>
      </c>
      <c r="N77">
        <v>1</v>
      </c>
    </row>
    <row r="78" spans="1:14" x14ac:dyDescent="0.2">
      <c r="A78" s="2">
        <v>45043</v>
      </c>
      <c r="B78" s="3">
        <f t="shared" si="3"/>
        <v>2023</v>
      </c>
      <c r="C78" t="str">
        <f t="shared" si="4"/>
        <v>2022-2023</v>
      </c>
      <c r="D78" t="s">
        <v>147</v>
      </c>
      <c r="E78" t="s">
        <v>114</v>
      </c>
      <c r="F78" t="str">
        <f t="shared" si="5"/>
        <v>Victoria</v>
      </c>
      <c r="G78" t="s">
        <v>45</v>
      </c>
      <c r="H78">
        <v>3551</v>
      </c>
      <c r="I78" t="s">
        <v>11</v>
      </c>
      <c r="J78" t="s">
        <v>60</v>
      </c>
      <c r="K78" t="s">
        <v>149</v>
      </c>
      <c r="L78" t="s">
        <v>15</v>
      </c>
      <c r="M78" s="5">
        <v>2.25</v>
      </c>
      <c r="N78">
        <v>1</v>
      </c>
    </row>
    <row r="79" spans="1:14" x14ac:dyDescent="0.2">
      <c r="A79" s="2">
        <v>45577</v>
      </c>
      <c r="B79" s="3">
        <f t="shared" si="3"/>
        <v>2025</v>
      </c>
      <c r="C79" t="str">
        <f t="shared" si="4"/>
        <v>2024-2025</v>
      </c>
      <c r="D79" t="s">
        <v>147</v>
      </c>
      <c r="E79" t="s">
        <v>112</v>
      </c>
      <c r="F79" t="str">
        <f t="shared" si="5"/>
        <v>Victoria</v>
      </c>
      <c r="G79" t="s">
        <v>45</v>
      </c>
      <c r="H79">
        <v>3076</v>
      </c>
      <c r="I79" t="s">
        <v>11</v>
      </c>
      <c r="J79" t="s">
        <v>46</v>
      </c>
      <c r="K79" t="s">
        <v>19</v>
      </c>
      <c r="L79" t="s">
        <v>23</v>
      </c>
      <c r="M79" s="5">
        <v>2.2999999999999998</v>
      </c>
      <c r="N79">
        <v>1</v>
      </c>
    </row>
    <row r="80" spans="1:14" x14ac:dyDescent="0.2">
      <c r="A80" s="2">
        <v>45620</v>
      </c>
      <c r="B80" s="3">
        <f t="shared" si="3"/>
        <v>2025</v>
      </c>
      <c r="C80" t="str">
        <f t="shared" si="4"/>
        <v>2024-2025</v>
      </c>
      <c r="D80" t="s">
        <v>147</v>
      </c>
      <c r="E80" t="s">
        <v>24</v>
      </c>
      <c r="F80" t="str">
        <f t="shared" si="5"/>
        <v>New South Wales</v>
      </c>
      <c r="G80" t="s">
        <v>10</v>
      </c>
      <c r="H80">
        <v>2795</v>
      </c>
      <c r="I80" t="s">
        <v>11</v>
      </c>
      <c r="J80" t="s">
        <v>25</v>
      </c>
      <c r="K80" t="s">
        <v>153</v>
      </c>
      <c r="L80" t="s">
        <v>16</v>
      </c>
      <c r="M80" s="5">
        <v>2.36</v>
      </c>
      <c r="N80">
        <v>1</v>
      </c>
    </row>
    <row r="81" spans="1:14" x14ac:dyDescent="0.2">
      <c r="A81" s="2">
        <v>45574</v>
      </c>
      <c r="B81" s="3">
        <f t="shared" si="3"/>
        <v>2025</v>
      </c>
      <c r="C81" t="str">
        <f t="shared" si="4"/>
        <v>2024-2025</v>
      </c>
      <c r="D81" t="s">
        <v>148</v>
      </c>
      <c r="E81" t="s">
        <v>114</v>
      </c>
      <c r="F81" t="str">
        <f t="shared" si="5"/>
        <v>Victoria</v>
      </c>
      <c r="G81" t="s">
        <v>45</v>
      </c>
      <c r="H81">
        <v>3551</v>
      </c>
      <c r="I81" t="s">
        <v>11</v>
      </c>
      <c r="J81" t="s">
        <v>60</v>
      </c>
      <c r="K81" t="s">
        <v>153</v>
      </c>
      <c r="L81" t="s">
        <v>16</v>
      </c>
      <c r="M81" s="5">
        <v>2.44</v>
      </c>
      <c r="N81">
        <v>1</v>
      </c>
    </row>
    <row r="82" spans="1:14" x14ac:dyDescent="0.2">
      <c r="A82" s="2">
        <v>44951</v>
      </c>
      <c r="B82" s="3">
        <f t="shared" si="3"/>
        <v>2023</v>
      </c>
      <c r="C82" t="str">
        <f t="shared" si="4"/>
        <v>2022-2023</v>
      </c>
      <c r="D82" t="s">
        <v>147</v>
      </c>
      <c r="E82" t="s">
        <v>145</v>
      </c>
      <c r="F82" t="str">
        <f t="shared" si="5"/>
        <v>New South Wales</v>
      </c>
      <c r="G82" t="s">
        <v>10</v>
      </c>
      <c r="H82">
        <v>2101</v>
      </c>
      <c r="I82" t="s">
        <v>11</v>
      </c>
      <c r="J82" t="s">
        <v>27</v>
      </c>
      <c r="K82" t="s">
        <v>156</v>
      </c>
      <c r="L82" t="s">
        <v>17</v>
      </c>
      <c r="M82" s="5">
        <v>2.4500000000000002</v>
      </c>
      <c r="N82">
        <v>1</v>
      </c>
    </row>
    <row r="83" spans="1:14" x14ac:dyDescent="0.2">
      <c r="A83" s="2">
        <v>45363</v>
      </c>
      <c r="B83" s="3">
        <f t="shared" si="3"/>
        <v>2024</v>
      </c>
      <c r="C83" t="str">
        <f t="shared" si="4"/>
        <v>2023-2024</v>
      </c>
      <c r="D83" t="s">
        <v>148</v>
      </c>
      <c r="E83" t="s">
        <v>79</v>
      </c>
      <c r="F83" t="str">
        <f t="shared" si="5"/>
        <v>Australian Capital Territory</v>
      </c>
      <c r="G83" t="s">
        <v>80</v>
      </c>
      <c r="H83">
        <v>2617</v>
      </c>
      <c r="I83" t="s">
        <v>11</v>
      </c>
      <c r="J83" t="s">
        <v>58</v>
      </c>
      <c r="K83" t="s">
        <v>149</v>
      </c>
      <c r="L83" t="s">
        <v>15</v>
      </c>
      <c r="M83" s="5">
        <v>2.4900000000000002</v>
      </c>
      <c r="N83">
        <v>1</v>
      </c>
    </row>
    <row r="84" spans="1:14" x14ac:dyDescent="0.2">
      <c r="A84" s="2">
        <v>45172</v>
      </c>
      <c r="B84" s="3">
        <f t="shared" si="3"/>
        <v>2024</v>
      </c>
      <c r="C84" t="str">
        <f t="shared" si="4"/>
        <v>2023-2024</v>
      </c>
      <c r="D84" t="s">
        <v>147</v>
      </c>
      <c r="E84" t="s">
        <v>96</v>
      </c>
      <c r="F84" t="str">
        <f t="shared" si="5"/>
        <v>Western Australia</v>
      </c>
      <c r="G84" t="s">
        <v>48</v>
      </c>
      <c r="H84">
        <v>6330</v>
      </c>
      <c r="I84" t="s">
        <v>11</v>
      </c>
      <c r="J84" t="s">
        <v>94</v>
      </c>
      <c r="K84" t="s">
        <v>155</v>
      </c>
      <c r="L84" t="s">
        <v>20</v>
      </c>
      <c r="M84" s="5">
        <v>2.5</v>
      </c>
      <c r="N84">
        <v>1</v>
      </c>
    </row>
    <row r="85" spans="1:14" x14ac:dyDescent="0.2">
      <c r="A85" s="2">
        <v>45075</v>
      </c>
      <c r="B85" s="3">
        <f t="shared" si="3"/>
        <v>2023</v>
      </c>
      <c r="C85" t="str">
        <f t="shared" si="4"/>
        <v>2022-2023</v>
      </c>
      <c r="D85" t="s">
        <v>147</v>
      </c>
      <c r="E85" t="s">
        <v>31</v>
      </c>
      <c r="F85" t="str">
        <f t="shared" si="5"/>
        <v>South Australia</v>
      </c>
      <c r="G85" t="s">
        <v>32</v>
      </c>
      <c r="H85">
        <v>5168</v>
      </c>
      <c r="I85" t="s">
        <v>11</v>
      </c>
      <c r="J85" t="s">
        <v>33</v>
      </c>
      <c r="K85" t="s">
        <v>153</v>
      </c>
      <c r="L85" t="s">
        <v>16</v>
      </c>
      <c r="M85" s="5">
        <v>2.5</v>
      </c>
      <c r="N85">
        <v>1</v>
      </c>
    </row>
    <row r="86" spans="1:14" x14ac:dyDescent="0.2">
      <c r="A86" s="2">
        <v>45373</v>
      </c>
      <c r="B86" s="3">
        <f t="shared" si="3"/>
        <v>2024</v>
      </c>
      <c r="C86" t="str">
        <f t="shared" si="4"/>
        <v>2023-2024</v>
      </c>
      <c r="D86" t="s">
        <v>147</v>
      </c>
      <c r="E86" t="s">
        <v>53</v>
      </c>
      <c r="F86" t="str">
        <f t="shared" si="5"/>
        <v>South Australia</v>
      </c>
      <c r="G86" t="s">
        <v>32</v>
      </c>
      <c r="H86">
        <v>5082</v>
      </c>
      <c r="I86" t="s">
        <v>11</v>
      </c>
      <c r="J86" t="s">
        <v>33</v>
      </c>
      <c r="K86" t="s">
        <v>153</v>
      </c>
      <c r="L86" t="s">
        <v>16</v>
      </c>
      <c r="M86" s="5">
        <v>2.5</v>
      </c>
      <c r="N86">
        <v>1</v>
      </c>
    </row>
    <row r="87" spans="1:14" x14ac:dyDescent="0.2">
      <c r="A87" s="2">
        <v>45523</v>
      </c>
      <c r="B87" s="3">
        <f t="shared" si="3"/>
        <v>2025</v>
      </c>
      <c r="C87" t="str">
        <f t="shared" si="4"/>
        <v>2024-2025</v>
      </c>
      <c r="D87" t="s">
        <v>147</v>
      </c>
      <c r="E87" t="s">
        <v>114</v>
      </c>
      <c r="F87" t="str">
        <f t="shared" si="5"/>
        <v>Victoria</v>
      </c>
      <c r="G87" t="s">
        <v>45</v>
      </c>
      <c r="H87">
        <v>3551</v>
      </c>
      <c r="I87" t="s">
        <v>11</v>
      </c>
      <c r="J87" t="s">
        <v>60</v>
      </c>
      <c r="K87" t="s">
        <v>149</v>
      </c>
      <c r="L87" t="s">
        <v>15</v>
      </c>
      <c r="M87" s="5">
        <v>2.52</v>
      </c>
      <c r="N87">
        <v>1</v>
      </c>
    </row>
    <row r="88" spans="1:14" x14ac:dyDescent="0.2">
      <c r="A88" s="2">
        <v>44938</v>
      </c>
      <c r="B88" s="3">
        <f t="shared" si="3"/>
        <v>2023</v>
      </c>
      <c r="C88" t="str">
        <f t="shared" si="4"/>
        <v>2022-2023</v>
      </c>
      <c r="D88" t="s">
        <v>147</v>
      </c>
      <c r="E88" t="s">
        <v>143</v>
      </c>
      <c r="F88" t="str">
        <f t="shared" si="5"/>
        <v>New South Wales</v>
      </c>
      <c r="G88" t="s">
        <v>10</v>
      </c>
      <c r="H88">
        <v>2154</v>
      </c>
      <c r="I88" t="s">
        <v>11</v>
      </c>
      <c r="J88" t="s">
        <v>27</v>
      </c>
      <c r="K88" t="s">
        <v>154</v>
      </c>
      <c r="L88" t="s">
        <v>14</v>
      </c>
      <c r="M88" s="5">
        <v>2.6</v>
      </c>
      <c r="N88">
        <v>1</v>
      </c>
    </row>
    <row r="89" spans="1:14" x14ac:dyDescent="0.2">
      <c r="A89" s="2">
        <v>45582</v>
      </c>
      <c r="B89" s="3">
        <f t="shared" si="3"/>
        <v>2025</v>
      </c>
      <c r="C89" t="str">
        <f t="shared" si="4"/>
        <v>2024-2025</v>
      </c>
      <c r="D89" t="s">
        <v>147</v>
      </c>
      <c r="E89" t="s">
        <v>42</v>
      </c>
      <c r="F89" t="str">
        <f t="shared" si="5"/>
        <v>Queensland</v>
      </c>
      <c r="G89" t="s">
        <v>35</v>
      </c>
      <c r="H89">
        <v>4053</v>
      </c>
      <c r="I89" t="s">
        <v>11</v>
      </c>
      <c r="J89" t="s">
        <v>43</v>
      </c>
      <c r="K89" t="s">
        <v>152</v>
      </c>
      <c r="L89" t="s">
        <v>13</v>
      </c>
      <c r="M89" s="5">
        <v>2.67</v>
      </c>
      <c r="N89">
        <v>1</v>
      </c>
    </row>
    <row r="90" spans="1:14" x14ac:dyDescent="0.2">
      <c r="A90" s="2">
        <v>45601</v>
      </c>
      <c r="B90" s="3">
        <f t="shared" si="3"/>
        <v>2025</v>
      </c>
      <c r="C90" t="str">
        <f t="shared" si="4"/>
        <v>2024-2025</v>
      </c>
      <c r="D90" t="s">
        <v>147</v>
      </c>
      <c r="E90" t="s">
        <v>108</v>
      </c>
      <c r="F90" t="str">
        <f t="shared" si="5"/>
        <v>Victoria</v>
      </c>
      <c r="G90" t="s">
        <v>45</v>
      </c>
      <c r="H90">
        <v>3018</v>
      </c>
      <c r="I90" t="s">
        <v>11</v>
      </c>
      <c r="J90" t="s">
        <v>46</v>
      </c>
      <c r="K90" t="s">
        <v>154</v>
      </c>
      <c r="L90" t="s">
        <v>14</v>
      </c>
      <c r="M90" s="5">
        <v>2.7800000000000002</v>
      </c>
      <c r="N90">
        <v>1</v>
      </c>
    </row>
    <row r="91" spans="1:14" x14ac:dyDescent="0.2">
      <c r="A91" s="2">
        <v>45169</v>
      </c>
      <c r="B91" s="3">
        <f t="shared" si="3"/>
        <v>2024</v>
      </c>
      <c r="C91" t="str">
        <f t="shared" si="4"/>
        <v>2023-2024</v>
      </c>
      <c r="D91" t="s">
        <v>147</v>
      </c>
      <c r="E91" t="s">
        <v>128</v>
      </c>
      <c r="F91" t="str">
        <f t="shared" si="5"/>
        <v>Western Australia</v>
      </c>
      <c r="G91" t="s">
        <v>48</v>
      </c>
      <c r="H91">
        <v>6027</v>
      </c>
      <c r="I91" t="s">
        <v>11</v>
      </c>
      <c r="J91" t="s">
        <v>49</v>
      </c>
      <c r="K91" t="s">
        <v>152</v>
      </c>
      <c r="L91" t="s">
        <v>13</v>
      </c>
      <c r="M91" s="5">
        <v>2.97</v>
      </c>
      <c r="N91">
        <v>1</v>
      </c>
    </row>
    <row r="92" spans="1:14" x14ac:dyDescent="0.2">
      <c r="A92" s="2">
        <v>44993</v>
      </c>
      <c r="B92" s="3">
        <f t="shared" si="3"/>
        <v>2023</v>
      </c>
      <c r="C92" t="str">
        <f t="shared" si="4"/>
        <v>2022-2023</v>
      </c>
      <c r="D92" t="s">
        <v>148</v>
      </c>
      <c r="E92" t="s">
        <v>9</v>
      </c>
      <c r="F92" t="str">
        <f t="shared" si="5"/>
        <v>New South Wales</v>
      </c>
      <c r="G92" t="s">
        <v>10</v>
      </c>
      <c r="H92">
        <v>2067</v>
      </c>
      <c r="I92" t="s">
        <v>11</v>
      </c>
      <c r="J92" t="s">
        <v>12</v>
      </c>
      <c r="K92" t="s">
        <v>149</v>
      </c>
      <c r="L92" t="s">
        <v>15</v>
      </c>
      <c r="M92" s="5">
        <v>2.98</v>
      </c>
      <c r="N92">
        <v>1</v>
      </c>
    </row>
    <row r="93" spans="1:14" x14ac:dyDescent="0.2">
      <c r="A93" s="2">
        <v>45349</v>
      </c>
      <c r="B93" s="3">
        <f t="shared" si="3"/>
        <v>2024</v>
      </c>
      <c r="C93" t="str">
        <f t="shared" si="4"/>
        <v>2023-2024</v>
      </c>
      <c r="D93" t="s">
        <v>147</v>
      </c>
      <c r="E93" t="s">
        <v>109</v>
      </c>
      <c r="F93" t="str">
        <f t="shared" si="5"/>
        <v>New South Wales</v>
      </c>
      <c r="G93" t="s">
        <v>10</v>
      </c>
      <c r="H93">
        <v>2480</v>
      </c>
      <c r="I93" t="s">
        <v>11</v>
      </c>
      <c r="J93" t="s">
        <v>68</v>
      </c>
      <c r="K93" t="s">
        <v>152</v>
      </c>
      <c r="L93" t="s">
        <v>13</v>
      </c>
      <c r="M93" s="5">
        <v>2.98</v>
      </c>
      <c r="N93">
        <v>1</v>
      </c>
    </row>
    <row r="94" spans="1:14" x14ac:dyDescent="0.2">
      <c r="A94" s="2">
        <v>45460</v>
      </c>
      <c r="B94" s="3">
        <f t="shared" si="3"/>
        <v>2024</v>
      </c>
      <c r="C94" t="str">
        <f t="shared" si="4"/>
        <v>2023-2024</v>
      </c>
      <c r="D94" t="s">
        <v>148</v>
      </c>
      <c r="E94" t="s">
        <v>103</v>
      </c>
      <c r="F94" t="str">
        <f t="shared" si="5"/>
        <v>Queensland</v>
      </c>
      <c r="G94" t="s">
        <v>35</v>
      </c>
      <c r="H94">
        <v>4509</v>
      </c>
      <c r="I94" t="s">
        <v>11</v>
      </c>
      <c r="J94" t="s">
        <v>104</v>
      </c>
      <c r="K94" t="s">
        <v>157</v>
      </c>
      <c r="L94" t="s">
        <v>22</v>
      </c>
      <c r="M94" s="5">
        <v>2.98</v>
      </c>
      <c r="N94">
        <v>1</v>
      </c>
    </row>
    <row r="95" spans="1:14" x14ac:dyDescent="0.2">
      <c r="A95" s="2">
        <v>45416</v>
      </c>
      <c r="B95" s="3">
        <f t="shared" si="3"/>
        <v>2024</v>
      </c>
      <c r="C95" t="str">
        <f t="shared" si="4"/>
        <v>2023-2024</v>
      </c>
      <c r="D95" t="s">
        <v>147</v>
      </c>
      <c r="E95" t="s">
        <v>65</v>
      </c>
      <c r="F95" t="str">
        <f t="shared" si="5"/>
        <v>New South Wales</v>
      </c>
      <c r="G95" t="s">
        <v>10</v>
      </c>
      <c r="H95">
        <v>2541</v>
      </c>
      <c r="I95" t="s">
        <v>11</v>
      </c>
      <c r="J95" t="s">
        <v>58</v>
      </c>
      <c r="K95" t="s">
        <v>157</v>
      </c>
      <c r="L95" t="s">
        <v>22</v>
      </c>
      <c r="M95" s="5">
        <v>2.98</v>
      </c>
      <c r="N95">
        <v>1</v>
      </c>
    </row>
    <row r="96" spans="1:14" x14ac:dyDescent="0.2">
      <c r="A96" s="2">
        <v>45589</v>
      </c>
      <c r="B96" s="3">
        <f t="shared" si="3"/>
        <v>2025</v>
      </c>
      <c r="C96" t="str">
        <f t="shared" si="4"/>
        <v>2024-2025</v>
      </c>
      <c r="D96" t="s">
        <v>147</v>
      </c>
      <c r="E96" t="s">
        <v>39</v>
      </c>
      <c r="F96" t="str">
        <f t="shared" si="5"/>
        <v>South Australia</v>
      </c>
      <c r="G96" t="s">
        <v>32</v>
      </c>
      <c r="H96">
        <v>5343</v>
      </c>
      <c r="I96" t="s">
        <v>11</v>
      </c>
      <c r="J96" t="s">
        <v>38</v>
      </c>
      <c r="K96" t="s">
        <v>156</v>
      </c>
      <c r="L96" t="s">
        <v>17</v>
      </c>
      <c r="M96" s="5">
        <v>2.99</v>
      </c>
      <c r="N96">
        <v>1</v>
      </c>
    </row>
    <row r="97" spans="1:14" x14ac:dyDescent="0.2">
      <c r="A97" s="2">
        <v>45364</v>
      </c>
      <c r="B97" s="3">
        <f t="shared" si="3"/>
        <v>2024</v>
      </c>
      <c r="C97" t="str">
        <f t="shared" si="4"/>
        <v>2023-2024</v>
      </c>
      <c r="D97" t="s">
        <v>147</v>
      </c>
      <c r="E97" t="s">
        <v>143</v>
      </c>
      <c r="F97" t="str">
        <f t="shared" si="5"/>
        <v>New South Wales</v>
      </c>
      <c r="G97" t="s">
        <v>10</v>
      </c>
      <c r="H97">
        <v>2154</v>
      </c>
      <c r="I97" t="s">
        <v>11</v>
      </c>
      <c r="J97" t="s">
        <v>27</v>
      </c>
      <c r="K97" t="s">
        <v>149</v>
      </c>
      <c r="L97" t="s">
        <v>15</v>
      </c>
      <c r="M97" s="5">
        <v>2.99</v>
      </c>
      <c r="N97">
        <v>1</v>
      </c>
    </row>
    <row r="98" spans="1:14" x14ac:dyDescent="0.2">
      <c r="A98" s="2">
        <v>45300</v>
      </c>
      <c r="B98" s="3">
        <f t="shared" si="3"/>
        <v>2024</v>
      </c>
      <c r="C98" t="str">
        <f t="shared" si="4"/>
        <v>2023-2024</v>
      </c>
      <c r="D98" t="s">
        <v>147</v>
      </c>
      <c r="E98" t="s">
        <v>136</v>
      </c>
      <c r="F98" t="str">
        <f t="shared" si="5"/>
        <v>Victoria</v>
      </c>
      <c r="G98" t="s">
        <v>45</v>
      </c>
      <c r="H98">
        <v>3175</v>
      </c>
      <c r="I98" t="s">
        <v>11</v>
      </c>
      <c r="J98" t="s">
        <v>63</v>
      </c>
      <c r="K98" t="s">
        <v>155</v>
      </c>
      <c r="L98" t="s">
        <v>20</v>
      </c>
      <c r="M98" s="5">
        <v>2.99</v>
      </c>
      <c r="N98">
        <v>1</v>
      </c>
    </row>
    <row r="99" spans="1:14" x14ac:dyDescent="0.2">
      <c r="A99" s="2">
        <v>45615</v>
      </c>
      <c r="B99" s="3">
        <f t="shared" si="3"/>
        <v>2025</v>
      </c>
      <c r="C99" t="str">
        <f t="shared" si="4"/>
        <v>2024-2025</v>
      </c>
      <c r="D99" t="s">
        <v>147</v>
      </c>
      <c r="E99" t="s">
        <v>41</v>
      </c>
      <c r="F99" t="str">
        <f t="shared" si="5"/>
        <v>New South Wales</v>
      </c>
      <c r="G99" t="s">
        <v>10</v>
      </c>
      <c r="H99">
        <v>2830</v>
      </c>
      <c r="I99" t="s">
        <v>11</v>
      </c>
      <c r="J99" t="s">
        <v>25</v>
      </c>
      <c r="K99" t="s">
        <v>19</v>
      </c>
      <c r="L99" t="s">
        <v>23</v>
      </c>
      <c r="M99" s="5">
        <v>2.99</v>
      </c>
      <c r="N99">
        <v>1</v>
      </c>
    </row>
    <row r="100" spans="1:14" x14ac:dyDescent="0.2">
      <c r="A100" s="2">
        <v>45380</v>
      </c>
      <c r="B100" s="3">
        <f t="shared" si="3"/>
        <v>2024</v>
      </c>
      <c r="C100" t="str">
        <f t="shared" si="4"/>
        <v>2023-2024</v>
      </c>
      <c r="D100" t="s">
        <v>147</v>
      </c>
      <c r="E100" t="s">
        <v>112</v>
      </c>
      <c r="F100" t="str">
        <f t="shared" si="5"/>
        <v>Victoria</v>
      </c>
      <c r="G100" t="s">
        <v>45</v>
      </c>
      <c r="H100">
        <v>3076</v>
      </c>
      <c r="I100" t="s">
        <v>11</v>
      </c>
      <c r="J100" t="s">
        <v>46</v>
      </c>
      <c r="K100" t="s">
        <v>155</v>
      </c>
      <c r="L100" t="s">
        <v>20</v>
      </c>
      <c r="M100" s="5">
        <v>2.99</v>
      </c>
      <c r="N100">
        <v>1</v>
      </c>
    </row>
    <row r="101" spans="1:14" x14ac:dyDescent="0.2">
      <c r="A101" s="2">
        <v>44971</v>
      </c>
      <c r="B101" s="3">
        <f t="shared" si="3"/>
        <v>2023</v>
      </c>
      <c r="C101" t="str">
        <f t="shared" si="4"/>
        <v>2022-2023</v>
      </c>
      <c r="D101" t="s">
        <v>147</v>
      </c>
      <c r="E101" t="s">
        <v>93</v>
      </c>
      <c r="F101" t="str">
        <f t="shared" si="5"/>
        <v>Western Australia</v>
      </c>
      <c r="G101" t="s">
        <v>48</v>
      </c>
      <c r="H101">
        <v>6112</v>
      </c>
      <c r="I101" t="s">
        <v>11</v>
      </c>
      <c r="J101" t="s">
        <v>94</v>
      </c>
      <c r="K101" t="s">
        <v>155</v>
      </c>
      <c r="L101" t="s">
        <v>20</v>
      </c>
      <c r="M101" s="5">
        <v>2.99</v>
      </c>
      <c r="N101">
        <v>1</v>
      </c>
    </row>
    <row r="102" spans="1:14" x14ac:dyDescent="0.2">
      <c r="A102" s="2">
        <v>45313</v>
      </c>
      <c r="B102" s="3">
        <f t="shared" si="3"/>
        <v>2024</v>
      </c>
      <c r="C102" t="str">
        <f t="shared" si="4"/>
        <v>2023-2024</v>
      </c>
      <c r="D102" t="s">
        <v>147</v>
      </c>
      <c r="E102" t="s">
        <v>145</v>
      </c>
      <c r="F102" t="str">
        <f t="shared" si="5"/>
        <v>New South Wales</v>
      </c>
      <c r="G102" t="s">
        <v>10</v>
      </c>
      <c r="H102">
        <v>2101</v>
      </c>
      <c r="I102" t="s">
        <v>11</v>
      </c>
      <c r="J102" t="s">
        <v>27</v>
      </c>
      <c r="K102" t="s">
        <v>154</v>
      </c>
      <c r="L102" t="s">
        <v>14</v>
      </c>
      <c r="M102" s="5">
        <v>2.99</v>
      </c>
      <c r="N102">
        <v>1</v>
      </c>
    </row>
    <row r="103" spans="1:14" x14ac:dyDescent="0.2">
      <c r="A103" s="2">
        <v>45320</v>
      </c>
      <c r="B103" s="3">
        <f t="shared" si="3"/>
        <v>2024</v>
      </c>
      <c r="C103" t="str">
        <f t="shared" si="4"/>
        <v>2023-2024</v>
      </c>
      <c r="D103" t="s">
        <v>147</v>
      </c>
      <c r="E103" t="s">
        <v>96</v>
      </c>
      <c r="F103" t="str">
        <f t="shared" si="5"/>
        <v>Western Australia</v>
      </c>
      <c r="G103" t="s">
        <v>48</v>
      </c>
      <c r="H103">
        <v>6330</v>
      </c>
      <c r="I103" t="s">
        <v>11</v>
      </c>
      <c r="J103" t="s">
        <v>94</v>
      </c>
      <c r="K103" t="s">
        <v>150</v>
      </c>
      <c r="L103" t="s">
        <v>18</v>
      </c>
      <c r="M103" s="5">
        <v>3</v>
      </c>
      <c r="N103">
        <v>1</v>
      </c>
    </row>
    <row r="104" spans="1:14" x14ac:dyDescent="0.2">
      <c r="A104" s="2">
        <v>45500</v>
      </c>
      <c r="B104" s="3">
        <f t="shared" si="3"/>
        <v>2025</v>
      </c>
      <c r="C104" t="str">
        <f t="shared" si="4"/>
        <v>2024-2025</v>
      </c>
      <c r="D104" t="s">
        <v>147</v>
      </c>
      <c r="E104" t="s">
        <v>124</v>
      </c>
      <c r="F104" t="str">
        <f t="shared" si="5"/>
        <v>New South Wales</v>
      </c>
      <c r="G104" t="s">
        <v>10</v>
      </c>
      <c r="H104">
        <v>2015</v>
      </c>
      <c r="I104" t="s">
        <v>11</v>
      </c>
      <c r="J104" t="s">
        <v>12</v>
      </c>
      <c r="K104" t="s">
        <v>153</v>
      </c>
      <c r="L104" t="s">
        <v>16</v>
      </c>
      <c r="M104" s="5">
        <v>3</v>
      </c>
      <c r="N104">
        <v>1</v>
      </c>
    </row>
    <row r="105" spans="1:14" x14ac:dyDescent="0.2">
      <c r="A105" s="2">
        <v>45207</v>
      </c>
      <c r="B105" s="3">
        <f t="shared" si="3"/>
        <v>2024</v>
      </c>
      <c r="C105" t="str">
        <f t="shared" si="4"/>
        <v>2023-2024</v>
      </c>
      <c r="D105" t="s">
        <v>147</v>
      </c>
      <c r="E105" t="s">
        <v>124</v>
      </c>
      <c r="F105" t="str">
        <f t="shared" si="5"/>
        <v>New South Wales</v>
      </c>
      <c r="G105" t="s">
        <v>10</v>
      </c>
      <c r="H105">
        <v>2015</v>
      </c>
      <c r="I105" t="s">
        <v>11</v>
      </c>
      <c r="J105" t="s">
        <v>12</v>
      </c>
      <c r="K105" t="s">
        <v>150</v>
      </c>
      <c r="L105" t="s">
        <v>18</v>
      </c>
      <c r="M105" s="5">
        <v>3</v>
      </c>
      <c r="N105">
        <v>1</v>
      </c>
    </row>
    <row r="106" spans="1:14" x14ac:dyDescent="0.2">
      <c r="A106" s="2">
        <v>45183</v>
      </c>
      <c r="B106" s="3">
        <f t="shared" si="3"/>
        <v>2024</v>
      </c>
      <c r="C106" t="str">
        <f t="shared" si="4"/>
        <v>2023-2024</v>
      </c>
      <c r="D106" t="s">
        <v>147</v>
      </c>
      <c r="E106" t="s">
        <v>124</v>
      </c>
      <c r="F106" t="str">
        <f t="shared" si="5"/>
        <v>New South Wales</v>
      </c>
      <c r="G106" t="s">
        <v>10</v>
      </c>
      <c r="H106">
        <v>2015</v>
      </c>
      <c r="I106" t="s">
        <v>11</v>
      </c>
      <c r="J106" t="s">
        <v>12</v>
      </c>
      <c r="K106" t="s">
        <v>155</v>
      </c>
      <c r="L106" t="s">
        <v>20</v>
      </c>
      <c r="M106" s="5">
        <v>3</v>
      </c>
      <c r="N106">
        <v>1</v>
      </c>
    </row>
    <row r="107" spans="1:14" x14ac:dyDescent="0.2">
      <c r="A107" s="2">
        <v>45616</v>
      </c>
      <c r="B107" s="3">
        <f t="shared" si="3"/>
        <v>2025</v>
      </c>
      <c r="C107" t="str">
        <f t="shared" si="4"/>
        <v>2024-2025</v>
      </c>
      <c r="D107" t="s">
        <v>147</v>
      </c>
      <c r="E107" t="s">
        <v>78</v>
      </c>
      <c r="F107" t="str">
        <f t="shared" si="5"/>
        <v>New South Wales</v>
      </c>
      <c r="G107" t="s">
        <v>10</v>
      </c>
      <c r="H107">
        <v>2350</v>
      </c>
      <c r="I107" t="s">
        <v>11</v>
      </c>
      <c r="J107" t="s">
        <v>68</v>
      </c>
      <c r="K107" t="s">
        <v>150</v>
      </c>
      <c r="L107" t="s">
        <v>18</v>
      </c>
      <c r="M107" s="5">
        <v>3</v>
      </c>
      <c r="N107">
        <v>1</v>
      </c>
    </row>
    <row r="108" spans="1:14" x14ac:dyDescent="0.2">
      <c r="A108" s="2">
        <v>45301</v>
      </c>
      <c r="B108" s="3">
        <f t="shared" si="3"/>
        <v>2024</v>
      </c>
      <c r="C108" t="str">
        <f t="shared" si="4"/>
        <v>2023-2024</v>
      </c>
      <c r="D108" t="s">
        <v>147</v>
      </c>
      <c r="E108" t="s">
        <v>127</v>
      </c>
      <c r="F108" t="str">
        <f t="shared" si="5"/>
        <v>New South Wales</v>
      </c>
      <c r="G108" t="s">
        <v>10</v>
      </c>
      <c r="H108">
        <v>2131</v>
      </c>
      <c r="I108" t="s">
        <v>11</v>
      </c>
      <c r="J108" t="s">
        <v>27</v>
      </c>
      <c r="K108" t="s">
        <v>153</v>
      </c>
      <c r="L108" t="s">
        <v>16</v>
      </c>
      <c r="M108" s="5">
        <v>3</v>
      </c>
      <c r="N108">
        <v>1</v>
      </c>
    </row>
    <row r="109" spans="1:14" x14ac:dyDescent="0.2">
      <c r="A109" s="2">
        <v>44986</v>
      </c>
      <c r="B109" s="3">
        <f t="shared" si="3"/>
        <v>2023</v>
      </c>
      <c r="C109" t="str">
        <f t="shared" si="4"/>
        <v>2022-2023</v>
      </c>
      <c r="D109" t="s">
        <v>147</v>
      </c>
      <c r="E109" t="s">
        <v>127</v>
      </c>
      <c r="F109" t="str">
        <f t="shared" si="5"/>
        <v>New South Wales</v>
      </c>
      <c r="G109" t="s">
        <v>10</v>
      </c>
      <c r="H109">
        <v>2131</v>
      </c>
      <c r="I109" t="s">
        <v>11</v>
      </c>
      <c r="J109" t="s">
        <v>27</v>
      </c>
      <c r="K109" t="s">
        <v>154</v>
      </c>
      <c r="L109" t="s">
        <v>14</v>
      </c>
      <c r="M109" s="5">
        <v>3</v>
      </c>
      <c r="N109">
        <v>1</v>
      </c>
    </row>
    <row r="110" spans="1:14" x14ac:dyDescent="0.2">
      <c r="A110" s="2">
        <v>45233</v>
      </c>
      <c r="B110" s="3">
        <f t="shared" si="3"/>
        <v>2024</v>
      </c>
      <c r="C110" t="str">
        <f t="shared" si="4"/>
        <v>2023-2024</v>
      </c>
      <c r="D110" t="s">
        <v>147</v>
      </c>
      <c r="E110" t="s">
        <v>127</v>
      </c>
      <c r="F110" t="str">
        <f t="shared" si="5"/>
        <v>New South Wales</v>
      </c>
      <c r="G110" t="s">
        <v>10</v>
      </c>
      <c r="H110">
        <v>2131</v>
      </c>
      <c r="I110" t="s">
        <v>11</v>
      </c>
      <c r="J110" t="s">
        <v>27</v>
      </c>
      <c r="K110" t="s">
        <v>149</v>
      </c>
      <c r="L110" t="s">
        <v>15</v>
      </c>
      <c r="M110" s="5">
        <v>3</v>
      </c>
      <c r="N110">
        <v>1</v>
      </c>
    </row>
    <row r="111" spans="1:14" x14ac:dyDescent="0.2">
      <c r="A111" s="2">
        <v>45367</v>
      </c>
      <c r="B111" s="3">
        <f t="shared" si="3"/>
        <v>2024</v>
      </c>
      <c r="C111" t="str">
        <f t="shared" si="4"/>
        <v>2023-2024</v>
      </c>
      <c r="D111" t="s">
        <v>147</v>
      </c>
      <c r="E111" t="s">
        <v>127</v>
      </c>
      <c r="F111" t="str">
        <f t="shared" si="5"/>
        <v>New South Wales</v>
      </c>
      <c r="G111" t="s">
        <v>10</v>
      </c>
      <c r="H111">
        <v>2131</v>
      </c>
      <c r="I111" t="s">
        <v>11</v>
      </c>
      <c r="J111" t="s">
        <v>27</v>
      </c>
      <c r="K111" t="s">
        <v>150</v>
      </c>
      <c r="L111" t="s">
        <v>18</v>
      </c>
      <c r="M111" s="5">
        <v>3</v>
      </c>
      <c r="N111">
        <v>1</v>
      </c>
    </row>
    <row r="112" spans="1:14" x14ac:dyDescent="0.2">
      <c r="A112" s="2">
        <v>45309</v>
      </c>
      <c r="B112" s="3">
        <f t="shared" si="3"/>
        <v>2024</v>
      </c>
      <c r="C112" t="str">
        <f t="shared" si="4"/>
        <v>2023-2024</v>
      </c>
      <c r="D112" t="s">
        <v>147</v>
      </c>
      <c r="E112" t="s">
        <v>85</v>
      </c>
      <c r="F112" t="str">
        <f t="shared" si="5"/>
        <v>Queensland</v>
      </c>
      <c r="G112" t="s">
        <v>35</v>
      </c>
      <c r="H112">
        <v>4883</v>
      </c>
      <c r="I112" t="s">
        <v>11</v>
      </c>
      <c r="J112" t="s">
        <v>36</v>
      </c>
      <c r="K112" t="s">
        <v>149</v>
      </c>
      <c r="L112" t="s">
        <v>15</v>
      </c>
      <c r="M112" s="5">
        <v>3</v>
      </c>
      <c r="N112">
        <v>1</v>
      </c>
    </row>
    <row r="113" spans="1:14" x14ac:dyDescent="0.2">
      <c r="A113" s="2">
        <v>45052</v>
      </c>
      <c r="B113" s="3">
        <f t="shared" si="3"/>
        <v>2023</v>
      </c>
      <c r="C113" t="str">
        <f t="shared" si="4"/>
        <v>2022-2023</v>
      </c>
      <c r="D113" t="s">
        <v>147</v>
      </c>
      <c r="E113" t="s">
        <v>107</v>
      </c>
      <c r="F113" t="str">
        <f t="shared" si="5"/>
        <v>Queensland</v>
      </c>
      <c r="G113" t="s">
        <v>35</v>
      </c>
      <c r="H113">
        <v>4220</v>
      </c>
      <c r="I113" t="s">
        <v>11</v>
      </c>
      <c r="J113" t="s">
        <v>104</v>
      </c>
      <c r="K113" t="s">
        <v>19</v>
      </c>
      <c r="L113" t="s">
        <v>23</v>
      </c>
      <c r="M113" s="5">
        <v>3</v>
      </c>
      <c r="N113">
        <v>1</v>
      </c>
    </row>
    <row r="114" spans="1:14" x14ac:dyDescent="0.2">
      <c r="A114" s="2">
        <v>45015</v>
      </c>
      <c r="B114" s="3">
        <f t="shared" si="3"/>
        <v>2023</v>
      </c>
      <c r="C114" t="str">
        <f t="shared" si="4"/>
        <v>2022-2023</v>
      </c>
      <c r="D114" t="s">
        <v>147</v>
      </c>
      <c r="E114" t="s">
        <v>115</v>
      </c>
      <c r="F114" t="str">
        <f t="shared" si="5"/>
        <v>Western Australia</v>
      </c>
      <c r="G114" t="s">
        <v>48</v>
      </c>
      <c r="H114">
        <v>6280</v>
      </c>
      <c r="I114" t="s">
        <v>11</v>
      </c>
      <c r="J114" t="s">
        <v>94</v>
      </c>
      <c r="K114" t="s">
        <v>154</v>
      </c>
      <c r="L114" t="s">
        <v>14</v>
      </c>
      <c r="M114" s="5">
        <v>3</v>
      </c>
      <c r="N114">
        <v>1</v>
      </c>
    </row>
    <row r="115" spans="1:14" x14ac:dyDescent="0.2">
      <c r="A115" s="2">
        <v>45332</v>
      </c>
      <c r="B115" s="3">
        <f t="shared" si="3"/>
        <v>2024</v>
      </c>
      <c r="C115" t="str">
        <f t="shared" si="4"/>
        <v>2023-2024</v>
      </c>
      <c r="D115" t="s">
        <v>147</v>
      </c>
      <c r="E115" t="s">
        <v>102</v>
      </c>
      <c r="F115" t="str">
        <f t="shared" si="5"/>
        <v>Queensland</v>
      </c>
      <c r="G115" t="s">
        <v>35</v>
      </c>
      <c r="H115">
        <v>4870</v>
      </c>
      <c r="I115" t="s">
        <v>11</v>
      </c>
      <c r="J115" t="s">
        <v>36</v>
      </c>
      <c r="K115" t="s">
        <v>156</v>
      </c>
      <c r="L115" t="s">
        <v>17</v>
      </c>
      <c r="M115" s="5">
        <v>3</v>
      </c>
      <c r="N115">
        <v>1</v>
      </c>
    </row>
    <row r="116" spans="1:14" x14ac:dyDescent="0.2">
      <c r="A116" s="2">
        <v>45515</v>
      </c>
      <c r="B116" s="3">
        <f t="shared" si="3"/>
        <v>2025</v>
      </c>
      <c r="C116" t="str">
        <f t="shared" si="4"/>
        <v>2024-2025</v>
      </c>
      <c r="D116" t="s">
        <v>147</v>
      </c>
      <c r="E116" t="s">
        <v>126</v>
      </c>
      <c r="F116" t="str">
        <f t="shared" si="5"/>
        <v>Queensland</v>
      </c>
      <c r="G116" t="s">
        <v>35</v>
      </c>
      <c r="H116">
        <v>4551</v>
      </c>
      <c r="I116" t="s">
        <v>11</v>
      </c>
      <c r="J116" t="s">
        <v>120</v>
      </c>
      <c r="K116" t="s">
        <v>154</v>
      </c>
      <c r="L116" t="s">
        <v>14</v>
      </c>
      <c r="M116" s="5">
        <v>3</v>
      </c>
      <c r="N116">
        <v>1</v>
      </c>
    </row>
    <row r="117" spans="1:14" x14ac:dyDescent="0.2">
      <c r="A117" s="2">
        <v>45142</v>
      </c>
      <c r="B117" s="3">
        <f t="shared" si="3"/>
        <v>2024</v>
      </c>
      <c r="C117" t="str">
        <f t="shared" si="4"/>
        <v>2023-2024</v>
      </c>
      <c r="D117" t="s">
        <v>147</v>
      </c>
      <c r="E117" t="s">
        <v>28</v>
      </c>
      <c r="F117" t="str">
        <f t="shared" si="5"/>
        <v>Northern Territory</v>
      </c>
      <c r="G117" t="s">
        <v>29</v>
      </c>
      <c r="H117">
        <v>800</v>
      </c>
      <c r="I117" t="s">
        <v>11</v>
      </c>
      <c r="J117" t="s">
        <v>30</v>
      </c>
      <c r="K117" t="s">
        <v>154</v>
      </c>
      <c r="L117" t="s">
        <v>14</v>
      </c>
      <c r="M117" s="5">
        <v>3</v>
      </c>
      <c r="N117">
        <v>1</v>
      </c>
    </row>
    <row r="118" spans="1:14" x14ac:dyDescent="0.2">
      <c r="A118" s="2">
        <v>45420</v>
      </c>
      <c r="B118" s="3">
        <f t="shared" si="3"/>
        <v>2024</v>
      </c>
      <c r="C118" t="str">
        <f t="shared" si="4"/>
        <v>2023-2024</v>
      </c>
      <c r="D118" t="s">
        <v>147</v>
      </c>
      <c r="E118" t="s">
        <v>28</v>
      </c>
      <c r="F118" t="str">
        <f t="shared" si="5"/>
        <v>Northern Territory</v>
      </c>
      <c r="G118" t="s">
        <v>29</v>
      </c>
      <c r="H118">
        <v>800</v>
      </c>
      <c r="I118" t="s">
        <v>11</v>
      </c>
      <c r="J118" t="s">
        <v>30</v>
      </c>
      <c r="K118" t="s">
        <v>150</v>
      </c>
      <c r="L118" t="s">
        <v>18</v>
      </c>
      <c r="M118" s="5">
        <v>3</v>
      </c>
      <c r="N118">
        <v>1</v>
      </c>
    </row>
    <row r="119" spans="1:14" x14ac:dyDescent="0.2">
      <c r="A119" s="2">
        <v>45592</v>
      </c>
      <c r="B119" s="3">
        <f t="shared" si="3"/>
        <v>2025</v>
      </c>
      <c r="C119" t="str">
        <f t="shared" si="4"/>
        <v>2024-2025</v>
      </c>
      <c r="D119" t="s">
        <v>147</v>
      </c>
      <c r="E119" t="s">
        <v>41</v>
      </c>
      <c r="F119" t="str">
        <f t="shared" si="5"/>
        <v>New South Wales</v>
      </c>
      <c r="G119" t="s">
        <v>10</v>
      </c>
      <c r="H119">
        <v>2830</v>
      </c>
      <c r="I119" t="s">
        <v>11</v>
      </c>
      <c r="J119" t="s">
        <v>25</v>
      </c>
      <c r="K119" t="s">
        <v>154</v>
      </c>
      <c r="L119" t="s">
        <v>14</v>
      </c>
      <c r="M119" s="5">
        <v>3</v>
      </c>
      <c r="N119">
        <v>1</v>
      </c>
    </row>
    <row r="120" spans="1:14" x14ac:dyDescent="0.2">
      <c r="A120" s="2">
        <v>45341</v>
      </c>
      <c r="B120" s="3">
        <f t="shared" si="3"/>
        <v>2024</v>
      </c>
      <c r="C120" t="str">
        <f t="shared" si="4"/>
        <v>2023-2024</v>
      </c>
      <c r="D120" t="s">
        <v>147</v>
      </c>
      <c r="E120" t="s">
        <v>118</v>
      </c>
      <c r="F120" t="str">
        <f t="shared" si="5"/>
        <v>New South Wales</v>
      </c>
      <c r="G120" t="s">
        <v>10</v>
      </c>
      <c r="H120">
        <v>2158</v>
      </c>
      <c r="I120" t="s">
        <v>11</v>
      </c>
      <c r="J120" t="s">
        <v>27</v>
      </c>
      <c r="K120" t="s">
        <v>154</v>
      </c>
      <c r="L120" t="s">
        <v>14</v>
      </c>
      <c r="M120" s="5">
        <v>3</v>
      </c>
      <c r="N120">
        <v>1</v>
      </c>
    </row>
    <row r="121" spans="1:14" x14ac:dyDescent="0.2">
      <c r="A121" s="2">
        <v>45244</v>
      </c>
      <c r="B121" s="3">
        <f t="shared" si="3"/>
        <v>2024</v>
      </c>
      <c r="C121" t="str">
        <f t="shared" si="4"/>
        <v>2023-2024</v>
      </c>
      <c r="D121" t="s">
        <v>148</v>
      </c>
      <c r="E121" t="s">
        <v>114</v>
      </c>
      <c r="F121" t="str">
        <f t="shared" si="5"/>
        <v>Victoria</v>
      </c>
      <c r="G121" t="s">
        <v>45</v>
      </c>
      <c r="H121">
        <v>3551</v>
      </c>
      <c r="I121" t="s">
        <v>11</v>
      </c>
      <c r="J121" t="s">
        <v>60</v>
      </c>
      <c r="K121" t="s">
        <v>153</v>
      </c>
      <c r="L121" t="s">
        <v>16</v>
      </c>
      <c r="M121" s="5">
        <v>3</v>
      </c>
      <c r="N121">
        <v>1</v>
      </c>
    </row>
    <row r="122" spans="1:14" x14ac:dyDescent="0.2">
      <c r="A122" s="2">
        <v>45569</v>
      </c>
      <c r="B122" s="3">
        <f t="shared" si="3"/>
        <v>2025</v>
      </c>
      <c r="C122" t="str">
        <f t="shared" si="4"/>
        <v>2024-2025</v>
      </c>
      <c r="D122" t="s">
        <v>147</v>
      </c>
      <c r="E122" t="s">
        <v>64</v>
      </c>
      <c r="F122" t="str">
        <f t="shared" si="5"/>
        <v>Victoria</v>
      </c>
      <c r="G122" t="s">
        <v>45</v>
      </c>
      <c r="H122">
        <v>3199</v>
      </c>
      <c r="I122" t="s">
        <v>11</v>
      </c>
      <c r="J122" t="s">
        <v>63</v>
      </c>
      <c r="K122" t="s">
        <v>154</v>
      </c>
      <c r="L122" t="s">
        <v>14</v>
      </c>
      <c r="M122" s="5">
        <v>3</v>
      </c>
      <c r="N122">
        <v>1</v>
      </c>
    </row>
    <row r="123" spans="1:14" x14ac:dyDescent="0.2">
      <c r="A123" s="2">
        <v>45506</v>
      </c>
      <c r="B123" s="3">
        <f t="shared" si="3"/>
        <v>2025</v>
      </c>
      <c r="C123" t="str">
        <f t="shared" si="4"/>
        <v>2024-2025</v>
      </c>
      <c r="D123" t="s">
        <v>147</v>
      </c>
      <c r="E123" t="s">
        <v>64</v>
      </c>
      <c r="F123" t="str">
        <f t="shared" si="5"/>
        <v>Victoria</v>
      </c>
      <c r="G123" t="s">
        <v>45</v>
      </c>
      <c r="H123">
        <v>3199</v>
      </c>
      <c r="I123" t="s">
        <v>11</v>
      </c>
      <c r="J123" t="s">
        <v>63</v>
      </c>
      <c r="K123" t="s">
        <v>150</v>
      </c>
      <c r="L123" t="s">
        <v>18</v>
      </c>
      <c r="M123" s="5">
        <v>3</v>
      </c>
      <c r="N123">
        <v>1</v>
      </c>
    </row>
    <row r="124" spans="1:14" x14ac:dyDescent="0.2">
      <c r="A124" s="2">
        <v>45018</v>
      </c>
      <c r="B124" s="3">
        <f t="shared" si="3"/>
        <v>2023</v>
      </c>
      <c r="C124" t="str">
        <f t="shared" si="4"/>
        <v>2022-2023</v>
      </c>
      <c r="D124" t="s">
        <v>147</v>
      </c>
      <c r="E124" t="s">
        <v>125</v>
      </c>
      <c r="F124" t="str">
        <f t="shared" si="5"/>
        <v>Victoria</v>
      </c>
      <c r="G124" t="s">
        <v>45</v>
      </c>
      <c r="H124">
        <v>3400</v>
      </c>
      <c r="I124" t="s">
        <v>11</v>
      </c>
      <c r="J124" t="s">
        <v>60</v>
      </c>
      <c r="K124" t="s">
        <v>19</v>
      </c>
      <c r="L124" t="s">
        <v>23</v>
      </c>
      <c r="M124" s="5">
        <v>3</v>
      </c>
      <c r="N124">
        <v>1</v>
      </c>
    </row>
    <row r="125" spans="1:14" x14ac:dyDescent="0.2">
      <c r="A125" s="2">
        <v>45265</v>
      </c>
      <c r="B125" s="3">
        <f t="shared" si="3"/>
        <v>2024</v>
      </c>
      <c r="C125" t="str">
        <f t="shared" si="4"/>
        <v>2023-2024</v>
      </c>
      <c r="D125" t="s">
        <v>147</v>
      </c>
      <c r="E125" t="s">
        <v>92</v>
      </c>
      <c r="F125" t="str">
        <f t="shared" si="5"/>
        <v>Queensland</v>
      </c>
      <c r="G125" t="s">
        <v>35</v>
      </c>
      <c r="H125">
        <v>4068</v>
      </c>
      <c r="I125" t="s">
        <v>11</v>
      </c>
      <c r="J125" t="s">
        <v>43</v>
      </c>
      <c r="K125" t="s">
        <v>153</v>
      </c>
      <c r="L125" t="s">
        <v>16</v>
      </c>
      <c r="M125" s="5">
        <v>3</v>
      </c>
      <c r="N125">
        <v>1</v>
      </c>
    </row>
    <row r="126" spans="1:14" x14ac:dyDescent="0.2">
      <c r="A126" s="2">
        <v>45637</v>
      </c>
      <c r="B126" s="3">
        <f t="shared" si="3"/>
        <v>2025</v>
      </c>
      <c r="C126" t="str">
        <f t="shared" si="4"/>
        <v>2024-2025</v>
      </c>
      <c r="D126" t="s">
        <v>147</v>
      </c>
      <c r="E126" t="s">
        <v>128</v>
      </c>
      <c r="F126" t="str">
        <f t="shared" si="5"/>
        <v>Western Australia</v>
      </c>
      <c r="G126" t="s">
        <v>48</v>
      </c>
      <c r="H126">
        <v>6027</v>
      </c>
      <c r="I126" t="s">
        <v>11</v>
      </c>
      <c r="J126" t="s">
        <v>49</v>
      </c>
      <c r="K126" t="s">
        <v>154</v>
      </c>
      <c r="L126" t="s">
        <v>14</v>
      </c>
      <c r="M126" s="5">
        <v>3</v>
      </c>
      <c r="N126">
        <v>1</v>
      </c>
    </row>
    <row r="127" spans="1:14" x14ac:dyDescent="0.2">
      <c r="A127" s="2">
        <v>45187</v>
      </c>
      <c r="B127" s="3">
        <f t="shared" si="3"/>
        <v>2024</v>
      </c>
      <c r="C127" t="str">
        <f t="shared" si="4"/>
        <v>2023-2024</v>
      </c>
      <c r="D127" t="s">
        <v>147</v>
      </c>
      <c r="E127" t="s">
        <v>84</v>
      </c>
      <c r="F127" t="str">
        <f t="shared" si="5"/>
        <v>Queensland</v>
      </c>
      <c r="G127" t="s">
        <v>35</v>
      </c>
      <c r="H127">
        <v>4740</v>
      </c>
      <c r="I127" t="s">
        <v>11</v>
      </c>
      <c r="J127" t="s">
        <v>51</v>
      </c>
      <c r="K127" t="s">
        <v>149</v>
      </c>
      <c r="L127" t="s">
        <v>15</v>
      </c>
      <c r="M127" s="5">
        <v>3</v>
      </c>
      <c r="N127">
        <v>1</v>
      </c>
    </row>
    <row r="128" spans="1:14" x14ac:dyDescent="0.2">
      <c r="A128" s="2">
        <v>45030</v>
      </c>
      <c r="B128" s="3">
        <f t="shared" si="3"/>
        <v>2023</v>
      </c>
      <c r="C128" t="str">
        <f t="shared" si="4"/>
        <v>2022-2023</v>
      </c>
      <c r="D128" t="s">
        <v>147</v>
      </c>
      <c r="E128" t="s">
        <v>74</v>
      </c>
      <c r="F128" t="str">
        <f t="shared" si="5"/>
        <v>South Australia</v>
      </c>
      <c r="G128" t="s">
        <v>32</v>
      </c>
      <c r="H128">
        <v>5043</v>
      </c>
      <c r="I128" t="s">
        <v>11</v>
      </c>
      <c r="J128" t="s">
        <v>33</v>
      </c>
      <c r="K128" t="s">
        <v>150</v>
      </c>
      <c r="L128" t="s">
        <v>18</v>
      </c>
      <c r="M128" s="5">
        <v>3</v>
      </c>
      <c r="N128">
        <v>1</v>
      </c>
    </row>
    <row r="129" spans="1:14" x14ac:dyDescent="0.2">
      <c r="A129" s="2">
        <v>45593</v>
      </c>
      <c r="B129" s="3">
        <f t="shared" si="3"/>
        <v>2025</v>
      </c>
      <c r="C129" t="str">
        <f t="shared" si="4"/>
        <v>2024-2025</v>
      </c>
      <c r="D129" t="s">
        <v>147</v>
      </c>
      <c r="E129" t="s">
        <v>47</v>
      </c>
      <c r="F129" t="str">
        <f t="shared" si="5"/>
        <v>Western Australia</v>
      </c>
      <c r="G129" t="s">
        <v>48</v>
      </c>
      <c r="H129">
        <v>6030</v>
      </c>
      <c r="I129" t="s">
        <v>11</v>
      </c>
      <c r="J129" t="s">
        <v>49</v>
      </c>
      <c r="K129" t="s">
        <v>153</v>
      </c>
      <c r="L129" t="s">
        <v>16</v>
      </c>
      <c r="M129" s="5">
        <v>3</v>
      </c>
      <c r="N129">
        <v>1</v>
      </c>
    </row>
    <row r="130" spans="1:14" x14ac:dyDescent="0.2">
      <c r="A130" s="2">
        <v>45656</v>
      </c>
      <c r="B130" s="3">
        <f t="shared" ref="B130:B193" si="6">IF(MONTH(A130)&gt;=7,YEAR(A130)+1,YEAR(A130))</f>
        <v>2025</v>
      </c>
      <c r="C130" t="str">
        <f t="shared" ref="C130:C193" si="7">IF(MONTH(A130) &gt;= 7, YEAR(A130) &amp; "-" &amp; YEAR(A130) + 1, YEAR(A130) - 1 &amp; "-" &amp; YEAR(A130))</f>
        <v>2024-2025</v>
      </c>
      <c r="D130" t="s">
        <v>148</v>
      </c>
      <c r="E130" t="s">
        <v>47</v>
      </c>
      <c r="F130" t="str">
        <f t="shared" ref="F130:F193" si="8">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c r="N130">
        <v>1</v>
      </c>
    </row>
    <row r="131" spans="1:14" x14ac:dyDescent="0.2">
      <c r="A131" s="2">
        <v>45584</v>
      </c>
      <c r="B131" s="3">
        <f t="shared" si="6"/>
        <v>2025</v>
      </c>
      <c r="C131" t="str">
        <f t="shared" si="7"/>
        <v>2024-2025</v>
      </c>
      <c r="D131" t="s">
        <v>147</v>
      </c>
      <c r="E131" t="s">
        <v>95</v>
      </c>
      <c r="F131" t="str">
        <f t="shared" si="8"/>
        <v>Victoria</v>
      </c>
      <c r="G131" t="s">
        <v>45</v>
      </c>
      <c r="H131">
        <v>3931</v>
      </c>
      <c r="I131" t="s">
        <v>11</v>
      </c>
      <c r="J131" t="s">
        <v>55</v>
      </c>
      <c r="K131" t="s">
        <v>154</v>
      </c>
      <c r="L131" t="s">
        <v>14</v>
      </c>
      <c r="M131" s="5">
        <v>3</v>
      </c>
      <c r="N131">
        <v>1</v>
      </c>
    </row>
    <row r="132" spans="1:14" x14ac:dyDescent="0.2">
      <c r="A132" s="2">
        <v>45284</v>
      </c>
      <c r="B132" s="3">
        <f t="shared" si="6"/>
        <v>2024</v>
      </c>
      <c r="C132" t="str">
        <f t="shared" si="7"/>
        <v>2023-2024</v>
      </c>
      <c r="D132" t="s">
        <v>147</v>
      </c>
      <c r="E132" t="s">
        <v>95</v>
      </c>
      <c r="F132" t="str">
        <f t="shared" si="8"/>
        <v>Victoria</v>
      </c>
      <c r="G132" t="s">
        <v>45</v>
      </c>
      <c r="H132">
        <v>3931</v>
      </c>
      <c r="I132" t="s">
        <v>11</v>
      </c>
      <c r="J132" t="s">
        <v>55</v>
      </c>
      <c r="K132" t="s">
        <v>149</v>
      </c>
      <c r="L132" t="s">
        <v>15</v>
      </c>
      <c r="M132" s="5">
        <v>3</v>
      </c>
      <c r="N132">
        <v>1</v>
      </c>
    </row>
    <row r="133" spans="1:14" x14ac:dyDescent="0.2">
      <c r="A133" s="2">
        <v>44950</v>
      </c>
      <c r="B133" s="3">
        <f t="shared" si="6"/>
        <v>2023</v>
      </c>
      <c r="C133" t="str">
        <f t="shared" si="7"/>
        <v>2022-2023</v>
      </c>
      <c r="D133" t="s">
        <v>147</v>
      </c>
      <c r="E133" t="s">
        <v>134</v>
      </c>
      <c r="F133" t="str">
        <f t="shared" si="8"/>
        <v>Queensland</v>
      </c>
      <c r="G133" t="s">
        <v>35</v>
      </c>
      <c r="H133">
        <v>4825</v>
      </c>
      <c r="I133" t="s">
        <v>11</v>
      </c>
      <c r="J133" t="s">
        <v>36</v>
      </c>
      <c r="K133" t="s">
        <v>155</v>
      </c>
      <c r="L133" t="s">
        <v>20</v>
      </c>
      <c r="M133" s="5">
        <v>3</v>
      </c>
      <c r="N133">
        <v>1</v>
      </c>
    </row>
    <row r="134" spans="1:14" x14ac:dyDescent="0.2">
      <c r="A134" s="2">
        <v>45490</v>
      </c>
      <c r="B134" s="3">
        <f t="shared" si="6"/>
        <v>2025</v>
      </c>
      <c r="C134" t="str">
        <f t="shared" si="7"/>
        <v>2024-2025</v>
      </c>
      <c r="D134" t="s">
        <v>147</v>
      </c>
      <c r="E134" t="s">
        <v>134</v>
      </c>
      <c r="F134" t="str">
        <f t="shared" si="8"/>
        <v>Queensland</v>
      </c>
      <c r="G134" t="s">
        <v>35</v>
      </c>
      <c r="H134">
        <v>4825</v>
      </c>
      <c r="I134" t="s">
        <v>11</v>
      </c>
      <c r="J134" t="s">
        <v>36</v>
      </c>
      <c r="K134" t="s">
        <v>154</v>
      </c>
      <c r="L134" t="s">
        <v>14</v>
      </c>
      <c r="M134" s="5">
        <v>3</v>
      </c>
      <c r="N134">
        <v>1</v>
      </c>
    </row>
    <row r="135" spans="1:14" x14ac:dyDescent="0.2">
      <c r="A135" s="2">
        <v>44983</v>
      </c>
      <c r="B135" s="3">
        <f t="shared" si="6"/>
        <v>2023</v>
      </c>
      <c r="C135" t="str">
        <f t="shared" si="7"/>
        <v>2022-2023</v>
      </c>
      <c r="D135" t="s">
        <v>148</v>
      </c>
      <c r="E135" t="s">
        <v>103</v>
      </c>
      <c r="F135" t="str">
        <f t="shared" si="8"/>
        <v>Queensland</v>
      </c>
      <c r="G135" t="s">
        <v>35</v>
      </c>
      <c r="H135">
        <v>4509</v>
      </c>
      <c r="I135" t="s">
        <v>11</v>
      </c>
      <c r="J135" t="s">
        <v>104</v>
      </c>
      <c r="K135" t="s">
        <v>153</v>
      </c>
      <c r="L135" t="s">
        <v>16</v>
      </c>
      <c r="M135" s="5">
        <v>3</v>
      </c>
      <c r="N135">
        <v>1</v>
      </c>
    </row>
    <row r="136" spans="1:14" x14ac:dyDescent="0.2">
      <c r="A136" s="2">
        <v>45285</v>
      </c>
      <c r="B136" s="3">
        <f t="shared" si="6"/>
        <v>2024</v>
      </c>
      <c r="C136" t="str">
        <f t="shared" si="7"/>
        <v>2023-2024</v>
      </c>
      <c r="D136" t="s">
        <v>147</v>
      </c>
      <c r="E136" t="s">
        <v>83</v>
      </c>
      <c r="F136" t="str">
        <f t="shared" si="8"/>
        <v>New South Wales</v>
      </c>
      <c r="G136" t="s">
        <v>10</v>
      </c>
      <c r="H136">
        <v>2750</v>
      </c>
      <c r="I136" t="s">
        <v>11</v>
      </c>
      <c r="J136" t="s">
        <v>25</v>
      </c>
      <c r="K136" t="s">
        <v>154</v>
      </c>
      <c r="L136" t="s">
        <v>14</v>
      </c>
      <c r="M136" s="5">
        <v>3</v>
      </c>
      <c r="N136">
        <v>1</v>
      </c>
    </row>
    <row r="137" spans="1:14" x14ac:dyDescent="0.2">
      <c r="A137" s="2">
        <v>45074</v>
      </c>
      <c r="B137" s="3">
        <f t="shared" si="6"/>
        <v>2023</v>
      </c>
      <c r="C137" t="str">
        <f t="shared" si="7"/>
        <v>2022-2023</v>
      </c>
      <c r="D137" t="s">
        <v>148</v>
      </c>
      <c r="E137" t="s">
        <v>37</v>
      </c>
      <c r="F137" t="str">
        <f t="shared" si="8"/>
        <v>South Australia</v>
      </c>
      <c r="G137" t="s">
        <v>32</v>
      </c>
      <c r="H137">
        <v>5607</v>
      </c>
      <c r="I137" t="s">
        <v>11</v>
      </c>
      <c r="J137" t="s">
        <v>38</v>
      </c>
      <c r="K137" t="s">
        <v>152</v>
      </c>
      <c r="L137" t="s">
        <v>13</v>
      </c>
      <c r="M137" s="5">
        <v>3</v>
      </c>
      <c r="N137">
        <v>1</v>
      </c>
    </row>
    <row r="138" spans="1:14" x14ac:dyDescent="0.2">
      <c r="A138" s="2">
        <v>44952</v>
      </c>
      <c r="B138" s="3">
        <f t="shared" si="6"/>
        <v>2023</v>
      </c>
      <c r="C138" t="str">
        <f t="shared" si="7"/>
        <v>2022-2023</v>
      </c>
      <c r="D138" t="s">
        <v>147</v>
      </c>
      <c r="E138" t="s">
        <v>62</v>
      </c>
      <c r="F138" t="str">
        <f t="shared" si="8"/>
        <v>Victoria</v>
      </c>
      <c r="G138" t="s">
        <v>45</v>
      </c>
      <c r="H138">
        <v>3134</v>
      </c>
      <c r="I138" t="s">
        <v>11</v>
      </c>
      <c r="J138" t="s">
        <v>63</v>
      </c>
      <c r="K138" t="s">
        <v>154</v>
      </c>
      <c r="L138" t="s">
        <v>14</v>
      </c>
      <c r="M138" s="5">
        <v>3</v>
      </c>
      <c r="N138">
        <v>1</v>
      </c>
    </row>
    <row r="139" spans="1:14" x14ac:dyDescent="0.2">
      <c r="A139" s="2">
        <v>44966</v>
      </c>
      <c r="B139" s="3">
        <f t="shared" si="6"/>
        <v>2023</v>
      </c>
      <c r="C139" t="str">
        <f t="shared" si="7"/>
        <v>2022-2023</v>
      </c>
      <c r="D139" t="s">
        <v>147</v>
      </c>
      <c r="E139" t="s">
        <v>42</v>
      </c>
      <c r="F139" t="str">
        <f t="shared" si="8"/>
        <v>Queensland</v>
      </c>
      <c r="G139" t="s">
        <v>35</v>
      </c>
      <c r="H139">
        <v>4053</v>
      </c>
      <c r="I139" t="s">
        <v>11</v>
      </c>
      <c r="J139" t="s">
        <v>43</v>
      </c>
      <c r="K139" t="s">
        <v>150</v>
      </c>
      <c r="L139" t="s">
        <v>18</v>
      </c>
      <c r="M139" s="5">
        <v>3</v>
      </c>
      <c r="N139">
        <v>1</v>
      </c>
    </row>
    <row r="140" spans="1:14" x14ac:dyDescent="0.2">
      <c r="A140" s="2">
        <v>45184</v>
      </c>
      <c r="B140" s="3">
        <f t="shared" si="6"/>
        <v>2024</v>
      </c>
      <c r="C140" t="str">
        <f t="shared" si="7"/>
        <v>2023-2024</v>
      </c>
      <c r="D140" t="s">
        <v>147</v>
      </c>
      <c r="E140" t="s">
        <v>98</v>
      </c>
      <c r="F140" t="str">
        <f t="shared" si="8"/>
        <v>Victoria</v>
      </c>
      <c r="G140" t="s">
        <v>45</v>
      </c>
      <c r="H140">
        <v>3429</v>
      </c>
      <c r="I140" t="s">
        <v>11</v>
      </c>
      <c r="J140" t="s">
        <v>60</v>
      </c>
      <c r="K140" t="s">
        <v>154</v>
      </c>
      <c r="L140" t="s">
        <v>14</v>
      </c>
      <c r="M140" s="5">
        <v>3</v>
      </c>
      <c r="N140">
        <v>1</v>
      </c>
    </row>
    <row r="141" spans="1:14" x14ac:dyDescent="0.2">
      <c r="A141" s="2">
        <v>44944</v>
      </c>
      <c r="B141" s="3">
        <f t="shared" si="6"/>
        <v>2023</v>
      </c>
      <c r="C141" t="str">
        <f t="shared" si="7"/>
        <v>2022-2023</v>
      </c>
      <c r="D141" t="s">
        <v>147</v>
      </c>
      <c r="E141" t="s">
        <v>111</v>
      </c>
      <c r="F141" t="str">
        <f t="shared" si="8"/>
        <v>New South Wales</v>
      </c>
      <c r="G141" t="s">
        <v>10</v>
      </c>
      <c r="H141">
        <v>2120</v>
      </c>
      <c r="I141" t="s">
        <v>11</v>
      </c>
      <c r="J141" t="s">
        <v>27</v>
      </c>
      <c r="K141" t="s">
        <v>154</v>
      </c>
      <c r="L141" t="s">
        <v>14</v>
      </c>
      <c r="M141" s="5">
        <v>3</v>
      </c>
      <c r="N141">
        <v>1</v>
      </c>
    </row>
    <row r="142" spans="1:14" x14ac:dyDescent="0.2">
      <c r="A142" s="2">
        <v>45386</v>
      </c>
      <c r="B142" s="3">
        <f t="shared" si="6"/>
        <v>2024</v>
      </c>
      <c r="C142" t="str">
        <f t="shared" si="7"/>
        <v>2023-2024</v>
      </c>
      <c r="D142" t="s">
        <v>147</v>
      </c>
      <c r="E142" t="s">
        <v>82</v>
      </c>
      <c r="F142" t="str">
        <f t="shared" si="8"/>
        <v>Queensland</v>
      </c>
      <c r="G142" t="s">
        <v>35</v>
      </c>
      <c r="H142">
        <v>4012</v>
      </c>
      <c r="I142" t="s">
        <v>11</v>
      </c>
      <c r="J142" t="s">
        <v>43</v>
      </c>
      <c r="K142" t="s">
        <v>155</v>
      </c>
      <c r="L142" t="s">
        <v>20</v>
      </c>
      <c r="M142" s="5">
        <v>3</v>
      </c>
      <c r="N142">
        <v>1</v>
      </c>
    </row>
    <row r="143" spans="1:14" x14ac:dyDescent="0.2">
      <c r="A143" s="2">
        <v>45174</v>
      </c>
      <c r="B143" s="3">
        <f t="shared" si="6"/>
        <v>2024</v>
      </c>
      <c r="C143" t="str">
        <f t="shared" si="7"/>
        <v>2023-2024</v>
      </c>
      <c r="D143" t="s">
        <v>147</v>
      </c>
      <c r="E143" t="s">
        <v>81</v>
      </c>
      <c r="F143" t="str">
        <f t="shared" si="8"/>
        <v>New South Wales</v>
      </c>
      <c r="G143" t="s">
        <v>10</v>
      </c>
      <c r="H143">
        <v>2485</v>
      </c>
      <c r="I143" t="s">
        <v>11</v>
      </c>
      <c r="J143" t="s">
        <v>68</v>
      </c>
      <c r="K143" t="s">
        <v>150</v>
      </c>
      <c r="L143" t="s">
        <v>18</v>
      </c>
      <c r="M143" s="5">
        <v>3</v>
      </c>
      <c r="N143">
        <v>1</v>
      </c>
    </row>
    <row r="144" spans="1:14" x14ac:dyDescent="0.2">
      <c r="A144" s="2">
        <v>45446</v>
      </c>
      <c r="B144" s="3">
        <f t="shared" si="6"/>
        <v>2024</v>
      </c>
      <c r="C144" t="str">
        <f t="shared" si="7"/>
        <v>2023-2024</v>
      </c>
      <c r="D144" t="s">
        <v>147</v>
      </c>
      <c r="E144" t="s">
        <v>81</v>
      </c>
      <c r="F144" t="str">
        <f t="shared" si="8"/>
        <v>New South Wales</v>
      </c>
      <c r="G144" t="s">
        <v>10</v>
      </c>
      <c r="H144">
        <v>2485</v>
      </c>
      <c r="I144" t="s">
        <v>11</v>
      </c>
      <c r="J144" t="s">
        <v>68</v>
      </c>
      <c r="K144" t="s">
        <v>19</v>
      </c>
      <c r="L144" t="s">
        <v>23</v>
      </c>
      <c r="M144" s="5">
        <v>3</v>
      </c>
      <c r="N144">
        <v>1</v>
      </c>
    </row>
    <row r="145" spans="1:14" x14ac:dyDescent="0.2">
      <c r="A145" s="2">
        <v>45486</v>
      </c>
      <c r="B145" s="3">
        <f t="shared" si="6"/>
        <v>2025</v>
      </c>
      <c r="C145" t="str">
        <f t="shared" si="7"/>
        <v>2024-2025</v>
      </c>
      <c r="D145" t="s">
        <v>147</v>
      </c>
      <c r="E145" t="s">
        <v>9</v>
      </c>
      <c r="F145" t="str">
        <f t="shared" si="8"/>
        <v>New South Wales</v>
      </c>
      <c r="G145" t="s">
        <v>10</v>
      </c>
      <c r="H145">
        <v>2067</v>
      </c>
      <c r="I145" t="s">
        <v>11</v>
      </c>
      <c r="J145" t="s">
        <v>12</v>
      </c>
      <c r="K145" t="s">
        <v>149</v>
      </c>
      <c r="L145" t="s">
        <v>15</v>
      </c>
      <c r="M145" s="5">
        <v>3.49</v>
      </c>
      <c r="N145">
        <v>1</v>
      </c>
    </row>
    <row r="146" spans="1:14" x14ac:dyDescent="0.2">
      <c r="A146" s="2">
        <v>45483</v>
      </c>
      <c r="B146" s="3">
        <f t="shared" si="6"/>
        <v>2025</v>
      </c>
      <c r="C146" t="str">
        <f t="shared" si="7"/>
        <v>2024-2025</v>
      </c>
      <c r="D146" t="s">
        <v>147</v>
      </c>
      <c r="E146" t="s">
        <v>100</v>
      </c>
      <c r="F146" t="str">
        <f t="shared" si="8"/>
        <v>Western Australia</v>
      </c>
      <c r="G146" t="s">
        <v>48</v>
      </c>
      <c r="H146">
        <v>6021</v>
      </c>
      <c r="I146" t="s">
        <v>11</v>
      </c>
      <c r="J146" t="s">
        <v>49</v>
      </c>
      <c r="K146" t="s">
        <v>153</v>
      </c>
      <c r="L146" t="s">
        <v>16</v>
      </c>
      <c r="M146" s="5">
        <v>3.5</v>
      </c>
      <c r="N146">
        <v>1</v>
      </c>
    </row>
    <row r="147" spans="1:14" x14ac:dyDescent="0.2">
      <c r="A147" s="2">
        <v>45644</v>
      </c>
      <c r="B147" s="3">
        <f t="shared" si="6"/>
        <v>2025</v>
      </c>
      <c r="C147" t="str">
        <f t="shared" si="7"/>
        <v>2024-2025</v>
      </c>
      <c r="D147" t="s">
        <v>147</v>
      </c>
      <c r="E147" t="s">
        <v>143</v>
      </c>
      <c r="F147" t="str">
        <f t="shared" si="8"/>
        <v>New South Wales</v>
      </c>
      <c r="G147" t="s">
        <v>10</v>
      </c>
      <c r="H147">
        <v>2154</v>
      </c>
      <c r="I147" t="s">
        <v>11</v>
      </c>
      <c r="J147" t="s">
        <v>27</v>
      </c>
      <c r="K147" t="s">
        <v>149</v>
      </c>
      <c r="L147" t="s">
        <v>15</v>
      </c>
      <c r="M147" s="5">
        <v>3.5</v>
      </c>
      <c r="N147">
        <v>1</v>
      </c>
    </row>
    <row r="148" spans="1:14" x14ac:dyDescent="0.2">
      <c r="A148" s="2">
        <v>45385</v>
      </c>
      <c r="B148" s="3">
        <f t="shared" si="6"/>
        <v>2024</v>
      </c>
      <c r="C148" t="str">
        <f t="shared" si="7"/>
        <v>2023-2024</v>
      </c>
      <c r="D148" t="s">
        <v>147</v>
      </c>
      <c r="E148" t="s">
        <v>129</v>
      </c>
      <c r="F148" t="str">
        <f t="shared" si="8"/>
        <v>Tasmania</v>
      </c>
      <c r="G148" t="s">
        <v>70</v>
      </c>
      <c r="H148">
        <v>7010</v>
      </c>
      <c r="I148" t="s">
        <v>11</v>
      </c>
      <c r="J148" t="s">
        <v>71</v>
      </c>
      <c r="K148" t="s">
        <v>149</v>
      </c>
      <c r="L148" t="s">
        <v>15</v>
      </c>
      <c r="M148" s="5">
        <v>3.5</v>
      </c>
      <c r="N148">
        <v>1</v>
      </c>
    </row>
    <row r="149" spans="1:14" x14ac:dyDescent="0.2">
      <c r="A149" s="2">
        <v>44951</v>
      </c>
      <c r="B149" s="3">
        <f t="shared" si="6"/>
        <v>2023</v>
      </c>
      <c r="C149" t="str">
        <f t="shared" si="7"/>
        <v>2022-2023</v>
      </c>
      <c r="D149" t="s">
        <v>148</v>
      </c>
      <c r="E149" t="s">
        <v>122</v>
      </c>
      <c r="F149" t="str">
        <f t="shared" si="8"/>
        <v>New South Wales</v>
      </c>
      <c r="G149" t="s">
        <v>10</v>
      </c>
      <c r="H149">
        <v>2650</v>
      </c>
      <c r="I149" t="s">
        <v>11</v>
      </c>
      <c r="J149" t="s">
        <v>25</v>
      </c>
      <c r="K149" t="s">
        <v>154</v>
      </c>
      <c r="L149" t="s">
        <v>14</v>
      </c>
      <c r="M149" s="5">
        <v>3.5</v>
      </c>
      <c r="N149">
        <v>1</v>
      </c>
    </row>
    <row r="150" spans="1:14" x14ac:dyDescent="0.2">
      <c r="A150" s="2">
        <v>45427</v>
      </c>
      <c r="B150" s="3">
        <f t="shared" si="6"/>
        <v>2024</v>
      </c>
      <c r="C150" t="str">
        <f t="shared" si="7"/>
        <v>2023-2024</v>
      </c>
      <c r="D150" t="s">
        <v>147</v>
      </c>
      <c r="E150" t="s">
        <v>114</v>
      </c>
      <c r="F150" t="str">
        <f t="shared" si="8"/>
        <v>Victoria</v>
      </c>
      <c r="G150" t="s">
        <v>45</v>
      </c>
      <c r="H150">
        <v>3551</v>
      </c>
      <c r="I150" t="s">
        <v>11</v>
      </c>
      <c r="J150" t="s">
        <v>60</v>
      </c>
      <c r="K150" t="s">
        <v>150</v>
      </c>
      <c r="L150" t="s">
        <v>18</v>
      </c>
      <c r="M150" s="5">
        <v>3.53</v>
      </c>
      <c r="N150">
        <v>1</v>
      </c>
    </row>
    <row r="151" spans="1:14" x14ac:dyDescent="0.2">
      <c r="A151" s="2">
        <v>45042</v>
      </c>
      <c r="B151" s="3">
        <f t="shared" si="6"/>
        <v>2023</v>
      </c>
      <c r="C151" t="str">
        <f t="shared" si="7"/>
        <v>2022-2023</v>
      </c>
      <c r="D151" t="s">
        <v>147</v>
      </c>
      <c r="E151" t="s">
        <v>76</v>
      </c>
      <c r="F151" t="str">
        <f t="shared" si="8"/>
        <v>Western Australia</v>
      </c>
      <c r="G151" t="s">
        <v>48</v>
      </c>
      <c r="H151">
        <v>6450</v>
      </c>
      <c r="I151" t="s">
        <v>11</v>
      </c>
      <c r="J151" t="s">
        <v>77</v>
      </c>
      <c r="K151" t="s">
        <v>156</v>
      </c>
      <c r="L151" t="s">
        <v>17</v>
      </c>
      <c r="M151" s="5">
        <v>3.59</v>
      </c>
      <c r="N151">
        <v>1</v>
      </c>
    </row>
    <row r="152" spans="1:14" x14ac:dyDescent="0.2">
      <c r="A152" s="2">
        <v>45599</v>
      </c>
      <c r="B152" s="3">
        <f t="shared" si="6"/>
        <v>2025</v>
      </c>
      <c r="C152" t="str">
        <f t="shared" si="7"/>
        <v>2024-2025</v>
      </c>
      <c r="D152" t="s">
        <v>147</v>
      </c>
      <c r="E152" t="s">
        <v>100</v>
      </c>
      <c r="F152" t="str">
        <f t="shared" si="8"/>
        <v>Western Australia</v>
      </c>
      <c r="G152" t="s">
        <v>48</v>
      </c>
      <c r="H152">
        <v>6021</v>
      </c>
      <c r="I152" t="s">
        <v>11</v>
      </c>
      <c r="J152" t="s">
        <v>49</v>
      </c>
      <c r="K152" t="s">
        <v>149</v>
      </c>
      <c r="L152" t="s">
        <v>15</v>
      </c>
      <c r="M152" s="5">
        <v>3.66</v>
      </c>
      <c r="N152">
        <v>1</v>
      </c>
    </row>
    <row r="153" spans="1:14" x14ac:dyDescent="0.2">
      <c r="A153" s="2">
        <v>45049</v>
      </c>
      <c r="B153" s="3">
        <f t="shared" si="6"/>
        <v>2023</v>
      </c>
      <c r="C153" t="str">
        <f t="shared" si="7"/>
        <v>2022-2023</v>
      </c>
      <c r="D153" t="s">
        <v>148</v>
      </c>
      <c r="E153" t="s">
        <v>137</v>
      </c>
      <c r="F153" t="str">
        <f t="shared" si="8"/>
        <v>New South Wales</v>
      </c>
      <c r="G153" t="s">
        <v>10</v>
      </c>
      <c r="H153">
        <v>2031</v>
      </c>
      <c r="I153" t="s">
        <v>11</v>
      </c>
      <c r="J153" t="s">
        <v>12</v>
      </c>
      <c r="K153" t="s">
        <v>149</v>
      </c>
      <c r="L153" t="s">
        <v>15</v>
      </c>
      <c r="M153" s="5">
        <v>3.75</v>
      </c>
      <c r="N153">
        <v>1</v>
      </c>
    </row>
    <row r="154" spans="1:14" x14ac:dyDescent="0.2">
      <c r="A154" s="2">
        <v>45242</v>
      </c>
      <c r="B154" s="3">
        <f t="shared" si="6"/>
        <v>2024</v>
      </c>
      <c r="C154" t="str">
        <f t="shared" si="7"/>
        <v>2023-2024</v>
      </c>
      <c r="D154" t="s">
        <v>148</v>
      </c>
      <c r="E154" t="s">
        <v>122</v>
      </c>
      <c r="F154" t="str">
        <f t="shared" si="8"/>
        <v>New South Wales</v>
      </c>
      <c r="G154" t="s">
        <v>10</v>
      </c>
      <c r="H154">
        <v>2650</v>
      </c>
      <c r="I154" t="s">
        <v>11</v>
      </c>
      <c r="J154" t="s">
        <v>25</v>
      </c>
      <c r="K154" t="s">
        <v>150</v>
      </c>
      <c r="L154" t="s">
        <v>18</v>
      </c>
      <c r="M154" s="5">
        <v>3.75</v>
      </c>
      <c r="N154">
        <v>1</v>
      </c>
    </row>
    <row r="155" spans="1:14" x14ac:dyDescent="0.2">
      <c r="A155" s="2">
        <v>45295</v>
      </c>
      <c r="B155" s="3">
        <f t="shared" si="6"/>
        <v>2024</v>
      </c>
      <c r="C155" t="str">
        <f t="shared" si="7"/>
        <v>2023-2024</v>
      </c>
      <c r="D155" t="s">
        <v>147</v>
      </c>
      <c r="E155" t="s">
        <v>124</v>
      </c>
      <c r="F155" t="str">
        <f t="shared" si="8"/>
        <v>New South Wales</v>
      </c>
      <c r="G155" t="s">
        <v>10</v>
      </c>
      <c r="H155">
        <v>2015</v>
      </c>
      <c r="I155" t="s">
        <v>11</v>
      </c>
      <c r="J155" t="s">
        <v>12</v>
      </c>
      <c r="K155" t="s">
        <v>150</v>
      </c>
      <c r="L155" t="s">
        <v>18</v>
      </c>
      <c r="M155" s="5">
        <v>3.88</v>
      </c>
      <c r="N155">
        <v>1</v>
      </c>
    </row>
    <row r="156" spans="1:14" x14ac:dyDescent="0.2">
      <c r="A156" s="2">
        <v>45628</v>
      </c>
      <c r="B156" s="3">
        <f t="shared" si="6"/>
        <v>2025</v>
      </c>
      <c r="C156" t="str">
        <f t="shared" si="7"/>
        <v>2024-2025</v>
      </c>
      <c r="D156" t="s">
        <v>147</v>
      </c>
      <c r="E156" t="s">
        <v>83</v>
      </c>
      <c r="F156" t="str">
        <f t="shared" si="8"/>
        <v>New South Wales</v>
      </c>
      <c r="G156" t="s">
        <v>10</v>
      </c>
      <c r="H156">
        <v>2750</v>
      </c>
      <c r="I156" t="s">
        <v>11</v>
      </c>
      <c r="J156" t="s">
        <v>25</v>
      </c>
      <c r="K156" t="s">
        <v>156</v>
      </c>
      <c r="L156" t="s">
        <v>17</v>
      </c>
      <c r="M156" s="5">
        <v>3.95</v>
      </c>
      <c r="N156">
        <v>1</v>
      </c>
    </row>
    <row r="157" spans="1:14" x14ac:dyDescent="0.2">
      <c r="A157" s="2">
        <v>45258</v>
      </c>
      <c r="B157" s="3">
        <f t="shared" si="6"/>
        <v>2024</v>
      </c>
      <c r="C157" t="str">
        <f t="shared" si="7"/>
        <v>2023-2024</v>
      </c>
      <c r="D157" t="s">
        <v>147</v>
      </c>
      <c r="E157" t="s">
        <v>102</v>
      </c>
      <c r="F157" t="str">
        <f t="shared" si="8"/>
        <v>Queensland</v>
      </c>
      <c r="G157" t="s">
        <v>35</v>
      </c>
      <c r="H157">
        <v>4870</v>
      </c>
      <c r="I157" t="s">
        <v>11</v>
      </c>
      <c r="J157" t="s">
        <v>36</v>
      </c>
      <c r="K157" t="s">
        <v>152</v>
      </c>
      <c r="L157" t="s">
        <v>13</v>
      </c>
      <c r="M157" s="5">
        <v>3.96</v>
      </c>
      <c r="N157">
        <v>1</v>
      </c>
    </row>
    <row r="158" spans="1:14" x14ac:dyDescent="0.2">
      <c r="A158" s="2">
        <v>45456</v>
      </c>
      <c r="B158" s="3">
        <f t="shared" si="6"/>
        <v>2024</v>
      </c>
      <c r="C158" t="str">
        <f t="shared" si="7"/>
        <v>2023-2024</v>
      </c>
      <c r="D158" t="s">
        <v>147</v>
      </c>
      <c r="E158" t="s">
        <v>69</v>
      </c>
      <c r="F158" t="str">
        <f t="shared" si="8"/>
        <v>Tasmania</v>
      </c>
      <c r="G158" t="s">
        <v>70</v>
      </c>
      <c r="H158">
        <v>7018</v>
      </c>
      <c r="I158" t="s">
        <v>11</v>
      </c>
      <c r="J158" t="s">
        <v>71</v>
      </c>
      <c r="K158" t="s">
        <v>155</v>
      </c>
      <c r="L158" t="s">
        <v>20</v>
      </c>
      <c r="M158" s="5">
        <v>3.98</v>
      </c>
      <c r="N158">
        <v>1</v>
      </c>
    </row>
    <row r="159" spans="1:14" x14ac:dyDescent="0.2">
      <c r="A159" s="2">
        <v>45414</v>
      </c>
      <c r="B159" s="3">
        <f t="shared" si="6"/>
        <v>2024</v>
      </c>
      <c r="C159" t="str">
        <f t="shared" si="7"/>
        <v>2023-2024</v>
      </c>
      <c r="D159" t="s">
        <v>147</v>
      </c>
      <c r="E159" t="s">
        <v>124</v>
      </c>
      <c r="F159" t="str">
        <f t="shared" si="8"/>
        <v>New South Wales</v>
      </c>
      <c r="G159" t="s">
        <v>10</v>
      </c>
      <c r="H159">
        <v>2015</v>
      </c>
      <c r="I159" t="s">
        <v>11</v>
      </c>
      <c r="J159" t="s">
        <v>12</v>
      </c>
      <c r="K159" t="s">
        <v>156</v>
      </c>
      <c r="L159" t="s">
        <v>17</v>
      </c>
      <c r="M159" s="5">
        <v>3.99</v>
      </c>
      <c r="N159">
        <v>1</v>
      </c>
    </row>
    <row r="160" spans="1:14" x14ac:dyDescent="0.2">
      <c r="A160" s="2">
        <v>44960</v>
      </c>
      <c r="B160" s="3">
        <f t="shared" si="6"/>
        <v>2023</v>
      </c>
      <c r="C160" t="str">
        <f t="shared" si="7"/>
        <v>2022-2023</v>
      </c>
      <c r="D160" t="s">
        <v>147</v>
      </c>
      <c r="E160" t="s">
        <v>124</v>
      </c>
      <c r="F160" t="str">
        <f t="shared" si="8"/>
        <v>New South Wales</v>
      </c>
      <c r="G160" t="s">
        <v>10</v>
      </c>
      <c r="H160">
        <v>2015</v>
      </c>
      <c r="I160" t="s">
        <v>11</v>
      </c>
      <c r="J160" t="s">
        <v>12</v>
      </c>
      <c r="K160" t="s">
        <v>19</v>
      </c>
      <c r="L160" t="s">
        <v>23</v>
      </c>
      <c r="M160" s="5">
        <v>3.99</v>
      </c>
      <c r="N160">
        <v>1</v>
      </c>
    </row>
    <row r="161" spans="1:14" x14ac:dyDescent="0.2">
      <c r="A161" s="2">
        <v>45551</v>
      </c>
      <c r="B161" s="3">
        <f t="shared" si="6"/>
        <v>2025</v>
      </c>
      <c r="C161" t="str">
        <f t="shared" si="7"/>
        <v>2024-2025</v>
      </c>
      <c r="D161" t="s">
        <v>147</v>
      </c>
      <c r="E161" t="s">
        <v>67</v>
      </c>
      <c r="F161" t="str">
        <f t="shared" si="8"/>
        <v>New South Wales</v>
      </c>
      <c r="G161" t="s">
        <v>10</v>
      </c>
      <c r="H161">
        <v>2478</v>
      </c>
      <c r="I161" t="s">
        <v>11</v>
      </c>
      <c r="J161" t="s">
        <v>68</v>
      </c>
      <c r="K161" t="s">
        <v>149</v>
      </c>
      <c r="L161" t="s">
        <v>15</v>
      </c>
      <c r="M161" s="5">
        <v>3.99</v>
      </c>
      <c r="N161">
        <v>1</v>
      </c>
    </row>
    <row r="162" spans="1:14" x14ac:dyDescent="0.2">
      <c r="A162" s="2">
        <v>45132</v>
      </c>
      <c r="B162" s="3">
        <f t="shared" si="6"/>
        <v>2024</v>
      </c>
      <c r="C162" t="str">
        <f t="shared" si="7"/>
        <v>2023-2024</v>
      </c>
      <c r="D162" t="s">
        <v>147</v>
      </c>
      <c r="E162" t="s">
        <v>39</v>
      </c>
      <c r="F162" t="str">
        <f t="shared" si="8"/>
        <v>South Australia</v>
      </c>
      <c r="G162" t="s">
        <v>32</v>
      </c>
      <c r="H162">
        <v>5343</v>
      </c>
      <c r="I162" t="s">
        <v>11</v>
      </c>
      <c r="J162" t="s">
        <v>38</v>
      </c>
      <c r="K162" t="s">
        <v>155</v>
      </c>
      <c r="L162" t="s">
        <v>20</v>
      </c>
      <c r="M162" s="5">
        <v>3.99</v>
      </c>
      <c r="N162">
        <v>1</v>
      </c>
    </row>
    <row r="163" spans="1:14" x14ac:dyDescent="0.2">
      <c r="A163" s="2">
        <v>45619</v>
      </c>
      <c r="B163" s="3">
        <f t="shared" si="6"/>
        <v>2025</v>
      </c>
      <c r="C163" t="str">
        <f t="shared" si="7"/>
        <v>2024-2025</v>
      </c>
      <c r="D163" t="s">
        <v>147</v>
      </c>
      <c r="E163" t="s">
        <v>99</v>
      </c>
      <c r="F163" t="str">
        <f t="shared" si="8"/>
        <v>Victoria</v>
      </c>
      <c r="G163" t="s">
        <v>45</v>
      </c>
      <c r="H163">
        <v>3148</v>
      </c>
      <c r="I163" t="s">
        <v>11</v>
      </c>
      <c r="J163" t="s">
        <v>63</v>
      </c>
      <c r="K163" t="s">
        <v>153</v>
      </c>
      <c r="L163" t="s">
        <v>16</v>
      </c>
      <c r="M163" s="5">
        <v>3.99</v>
      </c>
      <c r="N163">
        <v>1</v>
      </c>
    </row>
    <row r="164" spans="1:14" x14ac:dyDescent="0.2">
      <c r="A164" s="2">
        <v>45203</v>
      </c>
      <c r="B164" s="3">
        <f t="shared" si="6"/>
        <v>2024</v>
      </c>
      <c r="C164" t="str">
        <f t="shared" si="7"/>
        <v>2023-2024</v>
      </c>
      <c r="D164" t="s">
        <v>148</v>
      </c>
      <c r="E164" t="s">
        <v>9</v>
      </c>
      <c r="F164" t="str">
        <f t="shared" si="8"/>
        <v>New South Wales</v>
      </c>
      <c r="G164" t="s">
        <v>10</v>
      </c>
      <c r="H164">
        <v>2067</v>
      </c>
      <c r="I164" t="s">
        <v>11</v>
      </c>
      <c r="J164" t="s">
        <v>12</v>
      </c>
      <c r="K164" t="s">
        <v>153</v>
      </c>
      <c r="L164" t="s">
        <v>16</v>
      </c>
      <c r="M164" s="5">
        <v>3.99</v>
      </c>
      <c r="N164">
        <v>1</v>
      </c>
    </row>
    <row r="165" spans="1:14" x14ac:dyDescent="0.2">
      <c r="A165" s="2">
        <v>45248</v>
      </c>
      <c r="B165" s="3">
        <f t="shared" si="6"/>
        <v>2024</v>
      </c>
      <c r="C165" t="str">
        <f t="shared" si="7"/>
        <v>2023-2024</v>
      </c>
      <c r="D165" t="s">
        <v>147</v>
      </c>
      <c r="E165" t="s">
        <v>28</v>
      </c>
      <c r="F165" t="str">
        <f t="shared" si="8"/>
        <v>Northern Territory</v>
      </c>
      <c r="G165" t="s">
        <v>29</v>
      </c>
      <c r="H165">
        <v>800</v>
      </c>
      <c r="I165" t="s">
        <v>11</v>
      </c>
      <c r="J165" t="s">
        <v>30</v>
      </c>
      <c r="K165" t="s">
        <v>157</v>
      </c>
      <c r="L165" t="s">
        <v>22</v>
      </c>
      <c r="M165" s="5">
        <v>3.99</v>
      </c>
      <c r="N165">
        <v>1</v>
      </c>
    </row>
    <row r="166" spans="1:14" x14ac:dyDescent="0.2">
      <c r="A166" s="2">
        <v>45536</v>
      </c>
      <c r="B166" s="3">
        <f t="shared" si="6"/>
        <v>2025</v>
      </c>
      <c r="C166" t="str">
        <f t="shared" si="7"/>
        <v>2024-2025</v>
      </c>
      <c r="D166" t="s">
        <v>147</v>
      </c>
      <c r="E166" t="s">
        <v>26</v>
      </c>
      <c r="F166" t="str">
        <f t="shared" si="8"/>
        <v>New South Wales</v>
      </c>
      <c r="G166" t="s">
        <v>10</v>
      </c>
      <c r="H166">
        <v>2141</v>
      </c>
      <c r="I166" t="s">
        <v>11</v>
      </c>
      <c r="J166" t="s">
        <v>27</v>
      </c>
      <c r="K166" t="s">
        <v>155</v>
      </c>
      <c r="L166" t="s">
        <v>20</v>
      </c>
      <c r="M166" s="5">
        <v>3.99</v>
      </c>
      <c r="N166">
        <v>1</v>
      </c>
    </row>
    <row r="167" spans="1:14" x14ac:dyDescent="0.2">
      <c r="A167" s="2">
        <v>44948</v>
      </c>
      <c r="B167" s="3">
        <f t="shared" si="6"/>
        <v>2023</v>
      </c>
      <c r="C167" t="str">
        <f t="shared" si="7"/>
        <v>2022-2023</v>
      </c>
      <c r="D167" t="s">
        <v>147</v>
      </c>
      <c r="E167" t="s">
        <v>139</v>
      </c>
      <c r="F167" t="str">
        <f t="shared" si="8"/>
        <v>New South Wales</v>
      </c>
      <c r="G167" t="s">
        <v>10</v>
      </c>
      <c r="H167">
        <v>2020</v>
      </c>
      <c r="I167" t="s">
        <v>11</v>
      </c>
      <c r="J167" t="s">
        <v>12</v>
      </c>
      <c r="K167" t="s">
        <v>156</v>
      </c>
      <c r="L167" t="s">
        <v>17</v>
      </c>
      <c r="M167" s="5">
        <v>3.99</v>
      </c>
      <c r="N167">
        <v>1</v>
      </c>
    </row>
    <row r="168" spans="1:14" x14ac:dyDescent="0.2">
      <c r="A168" s="2">
        <v>44959</v>
      </c>
      <c r="B168" s="3">
        <f t="shared" si="6"/>
        <v>2023</v>
      </c>
      <c r="C168" t="str">
        <f t="shared" si="7"/>
        <v>2022-2023</v>
      </c>
      <c r="D168" t="s">
        <v>148</v>
      </c>
      <c r="E168" t="s">
        <v>130</v>
      </c>
      <c r="F168" t="str">
        <f t="shared" si="8"/>
        <v>South Australia</v>
      </c>
      <c r="G168" t="s">
        <v>32</v>
      </c>
      <c r="H168">
        <v>5290</v>
      </c>
      <c r="I168" t="s">
        <v>11</v>
      </c>
      <c r="J168" t="s">
        <v>38</v>
      </c>
      <c r="K168" t="s">
        <v>156</v>
      </c>
      <c r="L168" t="s">
        <v>17</v>
      </c>
      <c r="M168" s="5">
        <v>3.99</v>
      </c>
      <c r="N168">
        <v>1</v>
      </c>
    </row>
    <row r="169" spans="1:14" x14ac:dyDescent="0.2">
      <c r="A169" s="2">
        <v>45640</v>
      </c>
      <c r="B169" s="3">
        <f t="shared" si="6"/>
        <v>2025</v>
      </c>
      <c r="C169" t="str">
        <f t="shared" si="7"/>
        <v>2024-2025</v>
      </c>
      <c r="D169" t="s">
        <v>147</v>
      </c>
      <c r="E169" t="s">
        <v>134</v>
      </c>
      <c r="F169" t="str">
        <f t="shared" si="8"/>
        <v>Queensland</v>
      </c>
      <c r="G169" t="s">
        <v>35</v>
      </c>
      <c r="H169">
        <v>4825</v>
      </c>
      <c r="I169" t="s">
        <v>11</v>
      </c>
      <c r="J169" t="s">
        <v>36</v>
      </c>
      <c r="K169" t="s">
        <v>155</v>
      </c>
      <c r="L169" t="s">
        <v>20</v>
      </c>
      <c r="M169" s="5">
        <v>3.99</v>
      </c>
      <c r="N169">
        <v>1</v>
      </c>
    </row>
    <row r="170" spans="1:14" x14ac:dyDescent="0.2">
      <c r="A170" s="2">
        <v>45327</v>
      </c>
      <c r="B170" s="3">
        <f t="shared" si="6"/>
        <v>2024</v>
      </c>
      <c r="C170" t="str">
        <f t="shared" si="7"/>
        <v>2023-2024</v>
      </c>
      <c r="D170" t="s">
        <v>147</v>
      </c>
      <c r="E170" t="s">
        <v>65</v>
      </c>
      <c r="F170" t="str">
        <f t="shared" si="8"/>
        <v>New South Wales</v>
      </c>
      <c r="G170" t="s">
        <v>10</v>
      </c>
      <c r="H170">
        <v>2541</v>
      </c>
      <c r="I170" t="s">
        <v>11</v>
      </c>
      <c r="J170" t="s">
        <v>58</v>
      </c>
      <c r="K170" t="s">
        <v>149</v>
      </c>
      <c r="L170" t="s">
        <v>15</v>
      </c>
      <c r="M170" s="5">
        <v>3.99</v>
      </c>
      <c r="N170">
        <v>1</v>
      </c>
    </row>
    <row r="171" spans="1:14" x14ac:dyDescent="0.2">
      <c r="A171" s="2">
        <v>45652</v>
      </c>
      <c r="B171" s="3">
        <f t="shared" si="6"/>
        <v>2025</v>
      </c>
      <c r="C171" t="str">
        <f t="shared" si="7"/>
        <v>2024-2025</v>
      </c>
      <c r="D171" t="s">
        <v>147</v>
      </c>
      <c r="E171" t="s">
        <v>34</v>
      </c>
      <c r="F171" t="str">
        <f t="shared" si="8"/>
        <v>Queensland</v>
      </c>
      <c r="G171" t="s">
        <v>35</v>
      </c>
      <c r="H171">
        <v>4802</v>
      </c>
      <c r="I171" t="s">
        <v>11</v>
      </c>
      <c r="J171" t="s">
        <v>36</v>
      </c>
      <c r="K171" t="s">
        <v>149</v>
      </c>
      <c r="L171" t="s">
        <v>15</v>
      </c>
      <c r="M171" s="5">
        <v>4</v>
      </c>
      <c r="N171">
        <v>1</v>
      </c>
    </row>
    <row r="172" spans="1:14" x14ac:dyDescent="0.2">
      <c r="A172" s="2">
        <v>45479</v>
      </c>
      <c r="B172" s="3">
        <f t="shared" si="6"/>
        <v>2025</v>
      </c>
      <c r="C172" t="str">
        <f t="shared" si="7"/>
        <v>2024-2025</v>
      </c>
      <c r="D172" t="s">
        <v>147</v>
      </c>
      <c r="E172" t="s">
        <v>96</v>
      </c>
      <c r="F172" t="str">
        <f t="shared" si="8"/>
        <v>Western Australia</v>
      </c>
      <c r="G172" t="s">
        <v>48</v>
      </c>
      <c r="H172">
        <v>6330</v>
      </c>
      <c r="I172" t="s">
        <v>11</v>
      </c>
      <c r="J172" t="s">
        <v>94</v>
      </c>
      <c r="K172" t="s">
        <v>156</v>
      </c>
      <c r="L172" t="s">
        <v>17</v>
      </c>
      <c r="M172" s="5">
        <v>4</v>
      </c>
      <c r="N172">
        <v>1</v>
      </c>
    </row>
    <row r="173" spans="1:14" x14ac:dyDescent="0.2">
      <c r="A173" s="2">
        <v>45110</v>
      </c>
      <c r="B173" s="3">
        <f t="shared" si="6"/>
        <v>2024</v>
      </c>
      <c r="C173" t="str">
        <f t="shared" si="7"/>
        <v>2023-2024</v>
      </c>
      <c r="D173" t="s">
        <v>147</v>
      </c>
      <c r="E173" t="s">
        <v>96</v>
      </c>
      <c r="F173" t="str">
        <f t="shared" si="8"/>
        <v>Western Australia</v>
      </c>
      <c r="G173" t="s">
        <v>48</v>
      </c>
      <c r="H173">
        <v>6330</v>
      </c>
      <c r="I173" t="s">
        <v>11</v>
      </c>
      <c r="J173" t="s">
        <v>94</v>
      </c>
      <c r="K173" t="s">
        <v>150</v>
      </c>
      <c r="L173" t="s">
        <v>18</v>
      </c>
      <c r="M173" s="5">
        <v>4</v>
      </c>
      <c r="N173">
        <v>1</v>
      </c>
    </row>
    <row r="174" spans="1:14" x14ac:dyDescent="0.2">
      <c r="A174" s="2">
        <v>45126</v>
      </c>
      <c r="B174" s="3">
        <f t="shared" si="6"/>
        <v>2024</v>
      </c>
      <c r="C174" t="str">
        <f t="shared" si="7"/>
        <v>2023-2024</v>
      </c>
      <c r="D174" t="s">
        <v>147</v>
      </c>
      <c r="E174" t="s">
        <v>96</v>
      </c>
      <c r="F174" t="str">
        <f t="shared" si="8"/>
        <v>Western Australia</v>
      </c>
      <c r="G174" t="s">
        <v>48</v>
      </c>
      <c r="H174">
        <v>6330</v>
      </c>
      <c r="I174" t="s">
        <v>11</v>
      </c>
      <c r="J174" t="s">
        <v>94</v>
      </c>
      <c r="K174" t="s">
        <v>151</v>
      </c>
      <c r="L174" t="s">
        <v>21</v>
      </c>
      <c r="M174" s="5">
        <v>4</v>
      </c>
      <c r="N174">
        <v>1</v>
      </c>
    </row>
    <row r="175" spans="1:14" x14ac:dyDescent="0.2">
      <c r="A175" s="2">
        <v>45373</v>
      </c>
      <c r="B175" s="3">
        <f t="shared" si="6"/>
        <v>2024</v>
      </c>
      <c r="C175" t="str">
        <f t="shared" si="7"/>
        <v>2023-2024</v>
      </c>
      <c r="D175" t="s">
        <v>147</v>
      </c>
      <c r="E175" t="s">
        <v>127</v>
      </c>
      <c r="F175" t="str">
        <f t="shared" si="8"/>
        <v>New South Wales</v>
      </c>
      <c r="G175" t="s">
        <v>10</v>
      </c>
      <c r="H175">
        <v>2131</v>
      </c>
      <c r="I175" t="s">
        <v>11</v>
      </c>
      <c r="J175" t="s">
        <v>27</v>
      </c>
      <c r="K175" t="s">
        <v>19</v>
      </c>
      <c r="L175" t="s">
        <v>23</v>
      </c>
      <c r="M175" s="5">
        <v>4</v>
      </c>
      <c r="N175">
        <v>1</v>
      </c>
    </row>
    <row r="176" spans="1:14" x14ac:dyDescent="0.2">
      <c r="A176" s="2">
        <v>45176</v>
      </c>
      <c r="B176" s="3">
        <f t="shared" si="6"/>
        <v>2024</v>
      </c>
      <c r="C176" t="str">
        <f t="shared" si="7"/>
        <v>2023-2024</v>
      </c>
      <c r="D176" t="s">
        <v>147</v>
      </c>
      <c r="E176" t="s">
        <v>146</v>
      </c>
      <c r="F176" t="str">
        <f t="shared" si="8"/>
        <v>Victoria</v>
      </c>
      <c r="G176" t="s">
        <v>45</v>
      </c>
      <c r="H176">
        <v>3353</v>
      </c>
      <c r="I176" t="s">
        <v>11</v>
      </c>
      <c r="J176" t="s">
        <v>60</v>
      </c>
      <c r="K176" t="s">
        <v>149</v>
      </c>
      <c r="L176" t="s">
        <v>15</v>
      </c>
      <c r="M176" s="5">
        <v>4</v>
      </c>
      <c r="N176">
        <v>1</v>
      </c>
    </row>
    <row r="177" spans="1:14" x14ac:dyDescent="0.2">
      <c r="A177" s="2">
        <v>45444</v>
      </c>
      <c r="B177" s="3">
        <f t="shared" si="6"/>
        <v>2024</v>
      </c>
      <c r="C177" t="str">
        <f t="shared" si="7"/>
        <v>2023-2024</v>
      </c>
      <c r="D177" t="s">
        <v>147</v>
      </c>
      <c r="E177" t="s">
        <v>39</v>
      </c>
      <c r="F177" t="str">
        <f t="shared" si="8"/>
        <v>South Australia</v>
      </c>
      <c r="G177" t="s">
        <v>32</v>
      </c>
      <c r="H177">
        <v>5343</v>
      </c>
      <c r="I177" t="s">
        <v>11</v>
      </c>
      <c r="J177" t="s">
        <v>38</v>
      </c>
      <c r="K177" t="s">
        <v>154</v>
      </c>
      <c r="L177" t="s">
        <v>14</v>
      </c>
      <c r="M177" s="5">
        <v>4</v>
      </c>
      <c r="N177">
        <v>1</v>
      </c>
    </row>
    <row r="178" spans="1:14" x14ac:dyDescent="0.2">
      <c r="A178" s="2">
        <v>45415</v>
      </c>
      <c r="B178" s="3">
        <f t="shared" si="6"/>
        <v>2024</v>
      </c>
      <c r="C178" t="str">
        <f t="shared" si="7"/>
        <v>2023-2024</v>
      </c>
      <c r="D178" t="s">
        <v>147</v>
      </c>
      <c r="E178" t="s">
        <v>136</v>
      </c>
      <c r="F178" t="str">
        <f t="shared" si="8"/>
        <v>Victoria</v>
      </c>
      <c r="G178" t="s">
        <v>45</v>
      </c>
      <c r="H178">
        <v>3175</v>
      </c>
      <c r="I178" t="s">
        <v>11</v>
      </c>
      <c r="J178" t="s">
        <v>63</v>
      </c>
      <c r="K178" t="s">
        <v>149</v>
      </c>
      <c r="L178" t="s">
        <v>15</v>
      </c>
      <c r="M178" s="5">
        <v>4</v>
      </c>
      <c r="N178">
        <v>1</v>
      </c>
    </row>
    <row r="179" spans="1:14" x14ac:dyDescent="0.2">
      <c r="A179" s="2">
        <v>45158</v>
      </c>
      <c r="B179" s="3">
        <f t="shared" si="6"/>
        <v>2024</v>
      </c>
      <c r="C179" t="str">
        <f t="shared" si="7"/>
        <v>2023-2024</v>
      </c>
      <c r="D179" t="s">
        <v>147</v>
      </c>
      <c r="E179" t="s">
        <v>112</v>
      </c>
      <c r="F179" t="str">
        <f t="shared" si="8"/>
        <v>Victoria</v>
      </c>
      <c r="G179" t="s">
        <v>45</v>
      </c>
      <c r="H179">
        <v>3076</v>
      </c>
      <c r="I179" t="s">
        <v>11</v>
      </c>
      <c r="J179" t="s">
        <v>46</v>
      </c>
      <c r="K179" t="s">
        <v>155</v>
      </c>
      <c r="L179" t="s">
        <v>20</v>
      </c>
      <c r="M179" s="5">
        <v>4</v>
      </c>
      <c r="N179">
        <v>1</v>
      </c>
    </row>
    <row r="180" spans="1:14" x14ac:dyDescent="0.2">
      <c r="A180" s="2">
        <v>45033</v>
      </c>
      <c r="B180" s="3">
        <f t="shared" si="6"/>
        <v>2023</v>
      </c>
      <c r="C180" t="str">
        <f t="shared" si="7"/>
        <v>2022-2023</v>
      </c>
      <c r="D180" t="s">
        <v>148</v>
      </c>
      <c r="E180" t="s">
        <v>114</v>
      </c>
      <c r="F180" t="str">
        <f t="shared" si="8"/>
        <v>Victoria</v>
      </c>
      <c r="G180" t="s">
        <v>45</v>
      </c>
      <c r="H180">
        <v>3551</v>
      </c>
      <c r="I180" t="s">
        <v>11</v>
      </c>
      <c r="J180" t="s">
        <v>60</v>
      </c>
      <c r="K180" t="s">
        <v>19</v>
      </c>
      <c r="L180" t="s">
        <v>23</v>
      </c>
      <c r="M180" s="5">
        <v>4</v>
      </c>
      <c r="N180">
        <v>1</v>
      </c>
    </row>
    <row r="181" spans="1:14" x14ac:dyDescent="0.2">
      <c r="A181" s="2">
        <v>45406</v>
      </c>
      <c r="B181" s="3">
        <f t="shared" si="6"/>
        <v>2024</v>
      </c>
      <c r="C181" t="str">
        <f t="shared" si="7"/>
        <v>2023-2024</v>
      </c>
      <c r="D181" t="s">
        <v>147</v>
      </c>
      <c r="E181" t="s">
        <v>145</v>
      </c>
      <c r="F181" t="str">
        <f t="shared" si="8"/>
        <v>New South Wales</v>
      </c>
      <c r="G181" t="s">
        <v>10</v>
      </c>
      <c r="H181">
        <v>2101</v>
      </c>
      <c r="I181" t="s">
        <v>11</v>
      </c>
      <c r="J181" t="s">
        <v>27</v>
      </c>
      <c r="K181" t="s">
        <v>153</v>
      </c>
      <c r="L181" t="s">
        <v>16</v>
      </c>
      <c r="M181" s="5">
        <v>4</v>
      </c>
      <c r="N181">
        <v>1</v>
      </c>
    </row>
    <row r="182" spans="1:14" x14ac:dyDescent="0.2">
      <c r="A182" s="2">
        <v>44932</v>
      </c>
      <c r="B182" s="3">
        <f t="shared" si="6"/>
        <v>2023</v>
      </c>
      <c r="C182" t="str">
        <f t="shared" si="7"/>
        <v>2022-2023</v>
      </c>
      <c r="D182" t="s">
        <v>147</v>
      </c>
      <c r="E182" t="s">
        <v>82</v>
      </c>
      <c r="F182" t="str">
        <f t="shared" si="8"/>
        <v>Queensland</v>
      </c>
      <c r="G182" t="s">
        <v>35</v>
      </c>
      <c r="H182">
        <v>4012</v>
      </c>
      <c r="I182" t="s">
        <v>11</v>
      </c>
      <c r="J182" t="s">
        <v>43</v>
      </c>
      <c r="K182" t="s">
        <v>154</v>
      </c>
      <c r="L182" t="s">
        <v>14</v>
      </c>
      <c r="M182" s="5">
        <v>4</v>
      </c>
      <c r="N182">
        <v>1</v>
      </c>
    </row>
    <row r="183" spans="1:14" x14ac:dyDescent="0.2">
      <c r="A183" s="2">
        <v>45468</v>
      </c>
      <c r="B183" s="3">
        <f t="shared" si="6"/>
        <v>2024</v>
      </c>
      <c r="C183" t="str">
        <f t="shared" si="7"/>
        <v>2023-2024</v>
      </c>
      <c r="D183" t="s">
        <v>147</v>
      </c>
      <c r="E183" t="s">
        <v>64</v>
      </c>
      <c r="F183" t="str">
        <f t="shared" si="8"/>
        <v>Victoria</v>
      </c>
      <c r="G183" t="s">
        <v>45</v>
      </c>
      <c r="H183">
        <v>3199</v>
      </c>
      <c r="I183" t="s">
        <v>11</v>
      </c>
      <c r="J183" t="s">
        <v>63</v>
      </c>
      <c r="K183" t="s">
        <v>149</v>
      </c>
      <c r="L183" t="s">
        <v>15</v>
      </c>
      <c r="M183" s="5">
        <v>4.3</v>
      </c>
      <c r="N183">
        <v>1</v>
      </c>
    </row>
    <row r="184" spans="1:14" x14ac:dyDescent="0.2">
      <c r="A184" s="2">
        <v>45453</v>
      </c>
      <c r="B184" s="3">
        <f t="shared" si="6"/>
        <v>2024</v>
      </c>
      <c r="C184" t="str">
        <f t="shared" si="7"/>
        <v>2023-2024</v>
      </c>
      <c r="D184" t="s">
        <v>147</v>
      </c>
      <c r="E184" t="s">
        <v>108</v>
      </c>
      <c r="F184" t="str">
        <f t="shared" si="8"/>
        <v>Victoria</v>
      </c>
      <c r="G184" t="s">
        <v>45</v>
      </c>
      <c r="H184">
        <v>3018</v>
      </c>
      <c r="I184" t="s">
        <v>11</v>
      </c>
      <c r="J184" t="s">
        <v>46</v>
      </c>
      <c r="K184" t="s">
        <v>149</v>
      </c>
      <c r="L184" t="s">
        <v>15</v>
      </c>
      <c r="M184" s="5">
        <v>4.3099999999999996</v>
      </c>
      <c r="N184">
        <v>1</v>
      </c>
    </row>
    <row r="185" spans="1:14" x14ac:dyDescent="0.2">
      <c r="A185" s="2">
        <v>45553</v>
      </c>
      <c r="B185" s="3">
        <f t="shared" si="6"/>
        <v>2025</v>
      </c>
      <c r="C185" t="str">
        <f t="shared" si="7"/>
        <v>2024-2025</v>
      </c>
      <c r="D185" t="s">
        <v>147</v>
      </c>
      <c r="E185" t="s">
        <v>85</v>
      </c>
      <c r="F185" t="str">
        <f t="shared" si="8"/>
        <v>Queensland</v>
      </c>
      <c r="G185" t="s">
        <v>35</v>
      </c>
      <c r="H185">
        <v>4883</v>
      </c>
      <c r="I185" t="s">
        <v>11</v>
      </c>
      <c r="J185" t="s">
        <v>36</v>
      </c>
      <c r="K185" t="s">
        <v>156</v>
      </c>
      <c r="L185" t="s">
        <v>17</v>
      </c>
      <c r="M185" s="5">
        <v>4.49</v>
      </c>
      <c r="N185">
        <v>1</v>
      </c>
    </row>
    <row r="186" spans="1:14" x14ac:dyDescent="0.2">
      <c r="A186" s="2">
        <v>45170</v>
      </c>
      <c r="B186" s="3">
        <f t="shared" si="6"/>
        <v>2024</v>
      </c>
      <c r="C186" t="str">
        <f t="shared" si="7"/>
        <v>2023-2024</v>
      </c>
      <c r="D186" t="s">
        <v>147</v>
      </c>
      <c r="E186" t="s">
        <v>123</v>
      </c>
      <c r="F186" t="str">
        <f t="shared" si="8"/>
        <v>Western Australia</v>
      </c>
      <c r="G186" t="s">
        <v>48</v>
      </c>
      <c r="H186">
        <v>6109</v>
      </c>
      <c r="I186" t="s">
        <v>11</v>
      </c>
      <c r="J186" t="s">
        <v>94</v>
      </c>
      <c r="K186" t="s">
        <v>154</v>
      </c>
      <c r="L186" t="s">
        <v>14</v>
      </c>
      <c r="M186" s="5">
        <v>4.49</v>
      </c>
      <c r="N186">
        <v>1</v>
      </c>
    </row>
    <row r="187" spans="1:14" x14ac:dyDescent="0.2">
      <c r="A187" s="2">
        <v>45414</v>
      </c>
      <c r="B187" s="3">
        <f t="shared" si="6"/>
        <v>2024</v>
      </c>
      <c r="C187" t="str">
        <f t="shared" si="7"/>
        <v>2023-2024</v>
      </c>
      <c r="D187" t="s">
        <v>147</v>
      </c>
      <c r="E187" t="s">
        <v>72</v>
      </c>
      <c r="F187" t="str">
        <f t="shared" si="8"/>
        <v>Western Australia</v>
      </c>
      <c r="G187" t="s">
        <v>48</v>
      </c>
      <c r="H187">
        <v>6010</v>
      </c>
      <c r="I187" t="s">
        <v>11</v>
      </c>
      <c r="J187" t="s">
        <v>49</v>
      </c>
      <c r="K187" t="s">
        <v>153</v>
      </c>
      <c r="L187" t="s">
        <v>16</v>
      </c>
      <c r="M187" s="5">
        <v>4.5</v>
      </c>
      <c r="N187">
        <v>1</v>
      </c>
    </row>
    <row r="188" spans="1:14" x14ac:dyDescent="0.2">
      <c r="A188" s="2">
        <v>45136</v>
      </c>
      <c r="B188" s="3">
        <f t="shared" si="6"/>
        <v>2024</v>
      </c>
      <c r="C188" t="str">
        <f t="shared" si="7"/>
        <v>2023-2024</v>
      </c>
      <c r="D188" t="s">
        <v>147</v>
      </c>
      <c r="E188" t="s">
        <v>110</v>
      </c>
      <c r="F188" t="str">
        <f t="shared" si="8"/>
        <v>Queensland</v>
      </c>
      <c r="G188" t="s">
        <v>35</v>
      </c>
      <c r="H188">
        <v>4680</v>
      </c>
      <c r="I188" t="s">
        <v>11</v>
      </c>
      <c r="J188" t="s">
        <v>51</v>
      </c>
      <c r="K188" t="s">
        <v>149</v>
      </c>
      <c r="L188" t="s">
        <v>15</v>
      </c>
      <c r="M188" s="5">
        <v>4.5</v>
      </c>
      <c r="N188">
        <v>1</v>
      </c>
    </row>
    <row r="189" spans="1:14" x14ac:dyDescent="0.2">
      <c r="A189" s="2">
        <v>45486</v>
      </c>
      <c r="B189" s="3">
        <f t="shared" si="6"/>
        <v>2025</v>
      </c>
      <c r="C189" t="str">
        <f t="shared" si="7"/>
        <v>2024-2025</v>
      </c>
      <c r="D189" t="s">
        <v>147</v>
      </c>
      <c r="E189" t="s">
        <v>89</v>
      </c>
      <c r="F189" t="str">
        <f t="shared" si="8"/>
        <v>Queensland</v>
      </c>
      <c r="G189" t="s">
        <v>35</v>
      </c>
      <c r="H189">
        <v>4655</v>
      </c>
      <c r="I189" t="s">
        <v>11</v>
      </c>
      <c r="J189" t="s">
        <v>51</v>
      </c>
      <c r="K189" t="s">
        <v>153</v>
      </c>
      <c r="L189" t="s">
        <v>16</v>
      </c>
      <c r="M189" s="5">
        <v>4.5</v>
      </c>
      <c r="N189">
        <v>1</v>
      </c>
    </row>
    <row r="190" spans="1:14" x14ac:dyDescent="0.2">
      <c r="A190" s="2">
        <v>45353</v>
      </c>
      <c r="B190" s="3">
        <f t="shared" si="6"/>
        <v>2024</v>
      </c>
      <c r="C190" t="str">
        <f t="shared" si="7"/>
        <v>2023-2024</v>
      </c>
      <c r="D190" t="s">
        <v>147</v>
      </c>
      <c r="E190" t="s">
        <v>141</v>
      </c>
      <c r="F190" t="str">
        <f t="shared" si="8"/>
        <v>Western Australia</v>
      </c>
      <c r="G190" t="s">
        <v>48</v>
      </c>
      <c r="H190">
        <v>6052</v>
      </c>
      <c r="I190" t="s">
        <v>11</v>
      </c>
      <c r="J190" t="s">
        <v>49</v>
      </c>
      <c r="K190" t="s">
        <v>154</v>
      </c>
      <c r="L190" t="s">
        <v>14</v>
      </c>
      <c r="M190" s="5">
        <v>4.5</v>
      </c>
      <c r="N190">
        <v>1</v>
      </c>
    </row>
    <row r="191" spans="1:14" x14ac:dyDescent="0.2">
      <c r="A191" s="2">
        <v>45162</v>
      </c>
      <c r="B191" s="3">
        <f t="shared" si="6"/>
        <v>2024</v>
      </c>
      <c r="C191" t="str">
        <f t="shared" si="7"/>
        <v>2023-2024</v>
      </c>
      <c r="D191" t="s">
        <v>147</v>
      </c>
      <c r="E191" t="s">
        <v>53</v>
      </c>
      <c r="F191" t="str">
        <f t="shared" si="8"/>
        <v>South Australia</v>
      </c>
      <c r="G191" t="s">
        <v>32</v>
      </c>
      <c r="H191">
        <v>5082</v>
      </c>
      <c r="I191" t="s">
        <v>11</v>
      </c>
      <c r="J191" t="s">
        <v>33</v>
      </c>
      <c r="K191" t="s">
        <v>149</v>
      </c>
      <c r="L191" t="s">
        <v>15</v>
      </c>
      <c r="M191" s="5">
        <v>4.5</v>
      </c>
      <c r="N191">
        <v>1</v>
      </c>
    </row>
    <row r="192" spans="1:14" x14ac:dyDescent="0.2">
      <c r="A192" s="2">
        <v>45310</v>
      </c>
      <c r="B192" s="3">
        <f t="shared" si="6"/>
        <v>2024</v>
      </c>
      <c r="C192" t="str">
        <f t="shared" si="7"/>
        <v>2023-2024</v>
      </c>
      <c r="D192" t="s">
        <v>147</v>
      </c>
      <c r="E192" t="s">
        <v>98</v>
      </c>
      <c r="F192" t="str">
        <f t="shared" si="8"/>
        <v>Victoria</v>
      </c>
      <c r="G192" t="s">
        <v>45</v>
      </c>
      <c r="H192">
        <v>3429</v>
      </c>
      <c r="I192" t="s">
        <v>11</v>
      </c>
      <c r="J192" t="s">
        <v>60</v>
      </c>
      <c r="K192" t="s">
        <v>152</v>
      </c>
      <c r="L192" t="s">
        <v>13</v>
      </c>
      <c r="M192" s="5">
        <v>4.5</v>
      </c>
      <c r="N192">
        <v>1</v>
      </c>
    </row>
    <row r="193" spans="1:14" x14ac:dyDescent="0.2">
      <c r="A193" s="2">
        <v>45061</v>
      </c>
      <c r="B193" s="3">
        <f t="shared" si="6"/>
        <v>2023</v>
      </c>
      <c r="C193" t="str">
        <f t="shared" si="7"/>
        <v>2022-2023</v>
      </c>
      <c r="D193" t="s">
        <v>147</v>
      </c>
      <c r="E193" t="s">
        <v>111</v>
      </c>
      <c r="F193" t="str">
        <f t="shared" si="8"/>
        <v>New South Wales</v>
      </c>
      <c r="G193" t="s">
        <v>10</v>
      </c>
      <c r="H193">
        <v>2120</v>
      </c>
      <c r="I193" t="s">
        <v>11</v>
      </c>
      <c r="J193" t="s">
        <v>27</v>
      </c>
      <c r="K193" t="s">
        <v>154</v>
      </c>
      <c r="L193" t="s">
        <v>14</v>
      </c>
      <c r="M193" s="5">
        <v>4.5</v>
      </c>
      <c r="N193">
        <v>1</v>
      </c>
    </row>
    <row r="194" spans="1:14" x14ac:dyDescent="0.2">
      <c r="A194" s="2">
        <v>44945</v>
      </c>
      <c r="B194" s="3">
        <f t="shared" ref="B194:B257" si="9">IF(MONTH(A194)&gt;=7,YEAR(A194)+1,YEAR(A194))</f>
        <v>2023</v>
      </c>
      <c r="C194" t="str">
        <f t="shared" ref="C194:C257" si="10">IF(MONTH(A194) &gt;= 7, YEAR(A194) &amp; "-" &amp; YEAR(A194) + 1, YEAR(A194) - 1 &amp; "-" &amp; YEAR(A194))</f>
        <v>2022-2023</v>
      </c>
      <c r="D194" t="s">
        <v>147</v>
      </c>
      <c r="E194" t="s">
        <v>52</v>
      </c>
      <c r="F194" t="str">
        <f t="shared" ref="F194:F257" si="11">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c r="N194">
        <v>1</v>
      </c>
    </row>
    <row r="195" spans="1:14" x14ac:dyDescent="0.2">
      <c r="A195" s="2">
        <v>45148</v>
      </c>
      <c r="B195" s="3">
        <f t="shared" si="9"/>
        <v>2024</v>
      </c>
      <c r="C195" t="str">
        <f t="shared" si="10"/>
        <v>2023-2024</v>
      </c>
      <c r="D195" t="s">
        <v>147</v>
      </c>
      <c r="E195" t="s">
        <v>126</v>
      </c>
      <c r="F195" t="str">
        <f t="shared" si="11"/>
        <v>Queensland</v>
      </c>
      <c r="G195" t="s">
        <v>35</v>
      </c>
      <c r="H195">
        <v>4551</v>
      </c>
      <c r="I195" t="s">
        <v>11</v>
      </c>
      <c r="J195" t="s">
        <v>120</v>
      </c>
      <c r="K195" t="s">
        <v>19</v>
      </c>
      <c r="L195" t="s">
        <v>23</v>
      </c>
      <c r="M195" s="5">
        <v>4.5599999999999996</v>
      </c>
      <c r="N195">
        <v>1</v>
      </c>
    </row>
    <row r="196" spans="1:14" x14ac:dyDescent="0.2">
      <c r="A196" s="2">
        <v>45599</v>
      </c>
      <c r="B196" s="3">
        <f t="shared" si="9"/>
        <v>2025</v>
      </c>
      <c r="C196" t="str">
        <f t="shared" si="10"/>
        <v>2024-2025</v>
      </c>
      <c r="D196" t="s">
        <v>147</v>
      </c>
      <c r="E196" t="s">
        <v>112</v>
      </c>
      <c r="F196" t="str">
        <f t="shared" si="11"/>
        <v>Victoria</v>
      </c>
      <c r="G196" t="s">
        <v>45</v>
      </c>
      <c r="H196">
        <v>3076</v>
      </c>
      <c r="I196" t="s">
        <v>11</v>
      </c>
      <c r="J196" t="s">
        <v>46</v>
      </c>
      <c r="K196" t="s">
        <v>154</v>
      </c>
      <c r="L196" t="s">
        <v>14</v>
      </c>
      <c r="M196" s="5">
        <v>4.5999999999999996</v>
      </c>
      <c r="N196">
        <v>1</v>
      </c>
    </row>
    <row r="197" spans="1:14" x14ac:dyDescent="0.2">
      <c r="A197" s="2">
        <v>45451</v>
      </c>
      <c r="B197" s="3">
        <f t="shared" si="9"/>
        <v>2024</v>
      </c>
      <c r="C197" t="str">
        <f t="shared" si="10"/>
        <v>2023-2024</v>
      </c>
      <c r="D197" t="s">
        <v>147</v>
      </c>
      <c r="E197" t="s">
        <v>109</v>
      </c>
      <c r="F197" t="str">
        <f t="shared" si="11"/>
        <v>New South Wales</v>
      </c>
      <c r="G197" t="s">
        <v>10</v>
      </c>
      <c r="H197">
        <v>2480</v>
      </c>
      <c r="I197" t="s">
        <v>11</v>
      </c>
      <c r="J197" t="s">
        <v>68</v>
      </c>
      <c r="K197" t="s">
        <v>154</v>
      </c>
      <c r="L197" t="s">
        <v>14</v>
      </c>
      <c r="M197" s="5">
        <v>4.63</v>
      </c>
      <c r="N197">
        <v>1</v>
      </c>
    </row>
    <row r="198" spans="1:14" x14ac:dyDescent="0.2">
      <c r="A198" s="2">
        <v>45022</v>
      </c>
      <c r="B198" s="3">
        <f t="shared" si="9"/>
        <v>2023</v>
      </c>
      <c r="C198" t="str">
        <f t="shared" si="10"/>
        <v>2022-2023</v>
      </c>
      <c r="D198" t="s">
        <v>147</v>
      </c>
      <c r="E198" t="s">
        <v>124</v>
      </c>
      <c r="F198" t="str">
        <f t="shared" si="11"/>
        <v>New South Wales</v>
      </c>
      <c r="G198" t="s">
        <v>10</v>
      </c>
      <c r="H198">
        <v>2015</v>
      </c>
      <c r="I198" t="s">
        <v>11</v>
      </c>
      <c r="J198" t="s">
        <v>12</v>
      </c>
      <c r="K198" t="s">
        <v>149</v>
      </c>
      <c r="L198" t="s">
        <v>15</v>
      </c>
      <c r="M198" s="5">
        <v>4.6500000000000004</v>
      </c>
      <c r="N198">
        <v>1</v>
      </c>
    </row>
    <row r="199" spans="1:14" x14ac:dyDescent="0.2">
      <c r="A199" s="2">
        <v>45481</v>
      </c>
      <c r="B199" s="3">
        <f t="shared" si="9"/>
        <v>2025</v>
      </c>
      <c r="C199" t="str">
        <f t="shared" si="10"/>
        <v>2024-2025</v>
      </c>
      <c r="D199" t="s">
        <v>147</v>
      </c>
      <c r="E199" t="s">
        <v>85</v>
      </c>
      <c r="F199" t="str">
        <f t="shared" si="11"/>
        <v>Queensland</v>
      </c>
      <c r="G199" t="s">
        <v>35</v>
      </c>
      <c r="H199">
        <v>4883</v>
      </c>
      <c r="I199" t="s">
        <v>11</v>
      </c>
      <c r="J199" t="s">
        <v>36</v>
      </c>
      <c r="K199" t="s">
        <v>156</v>
      </c>
      <c r="L199" t="s">
        <v>17</v>
      </c>
      <c r="M199" s="5">
        <v>4.75</v>
      </c>
      <c r="N199">
        <v>1</v>
      </c>
    </row>
    <row r="200" spans="1:14" x14ac:dyDescent="0.2">
      <c r="A200" s="2">
        <v>45640</v>
      </c>
      <c r="B200" s="3">
        <f t="shared" si="9"/>
        <v>2025</v>
      </c>
      <c r="C200" t="str">
        <f t="shared" si="10"/>
        <v>2024-2025</v>
      </c>
      <c r="D200" t="s">
        <v>147</v>
      </c>
      <c r="E200" t="s">
        <v>42</v>
      </c>
      <c r="F200" t="str">
        <f t="shared" si="11"/>
        <v>Queensland</v>
      </c>
      <c r="G200" t="s">
        <v>35</v>
      </c>
      <c r="H200">
        <v>4053</v>
      </c>
      <c r="I200" t="s">
        <v>11</v>
      </c>
      <c r="J200" t="s">
        <v>43</v>
      </c>
      <c r="K200" t="s">
        <v>154</v>
      </c>
      <c r="L200" t="s">
        <v>14</v>
      </c>
      <c r="M200" s="5">
        <v>4.75</v>
      </c>
      <c r="N200">
        <v>1</v>
      </c>
    </row>
    <row r="201" spans="1:14" x14ac:dyDescent="0.2">
      <c r="A201" s="2">
        <v>44964</v>
      </c>
      <c r="B201" s="3">
        <f t="shared" si="9"/>
        <v>2023</v>
      </c>
      <c r="C201" t="str">
        <f t="shared" si="10"/>
        <v>2022-2023</v>
      </c>
      <c r="D201" t="s">
        <v>147</v>
      </c>
      <c r="E201" t="s">
        <v>44</v>
      </c>
      <c r="F201" t="str">
        <f t="shared" si="11"/>
        <v>Victoria</v>
      </c>
      <c r="G201" t="s">
        <v>45</v>
      </c>
      <c r="H201">
        <v>3066</v>
      </c>
      <c r="I201" t="s">
        <v>11</v>
      </c>
      <c r="J201" t="s">
        <v>46</v>
      </c>
      <c r="K201" t="s">
        <v>19</v>
      </c>
      <c r="L201" t="s">
        <v>23</v>
      </c>
      <c r="M201" s="5">
        <v>4.79</v>
      </c>
      <c r="N201">
        <v>1</v>
      </c>
    </row>
    <row r="202" spans="1:14" x14ac:dyDescent="0.2">
      <c r="A202" s="2">
        <v>45464</v>
      </c>
      <c r="B202" s="3">
        <f t="shared" si="9"/>
        <v>2024</v>
      </c>
      <c r="C202" t="str">
        <f t="shared" si="10"/>
        <v>2023-2024</v>
      </c>
      <c r="D202" t="s">
        <v>147</v>
      </c>
      <c r="E202" t="s">
        <v>64</v>
      </c>
      <c r="F202" t="str">
        <f t="shared" si="11"/>
        <v>Victoria</v>
      </c>
      <c r="G202" t="s">
        <v>45</v>
      </c>
      <c r="H202">
        <v>3199</v>
      </c>
      <c r="I202" t="s">
        <v>11</v>
      </c>
      <c r="J202" t="s">
        <v>63</v>
      </c>
      <c r="K202" t="s">
        <v>149</v>
      </c>
      <c r="L202" t="s">
        <v>15</v>
      </c>
      <c r="M202" s="5">
        <v>4.96</v>
      </c>
      <c r="N202">
        <v>1</v>
      </c>
    </row>
    <row r="203" spans="1:14" x14ac:dyDescent="0.2">
      <c r="A203" s="2">
        <v>45443</v>
      </c>
      <c r="B203" s="3">
        <f t="shared" si="9"/>
        <v>2024</v>
      </c>
      <c r="C203" t="str">
        <f t="shared" si="10"/>
        <v>2023-2024</v>
      </c>
      <c r="D203" t="s">
        <v>147</v>
      </c>
      <c r="E203" t="s">
        <v>100</v>
      </c>
      <c r="F203" t="str">
        <f t="shared" si="11"/>
        <v>Western Australia</v>
      </c>
      <c r="G203" t="s">
        <v>48</v>
      </c>
      <c r="H203">
        <v>6021</v>
      </c>
      <c r="I203" t="s">
        <v>11</v>
      </c>
      <c r="J203" t="s">
        <v>49</v>
      </c>
      <c r="K203" t="s">
        <v>152</v>
      </c>
      <c r="L203" t="s">
        <v>13</v>
      </c>
      <c r="M203" s="5">
        <v>4.99</v>
      </c>
      <c r="N203">
        <v>1</v>
      </c>
    </row>
    <row r="204" spans="1:14" x14ac:dyDescent="0.2">
      <c r="A204" s="2">
        <v>45080</v>
      </c>
      <c r="B204" s="3">
        <f t="shared" si="9"/>
        <v>2023</v>
      </c>
      <c r="C204" t="str">
        <f t="shared" si="10"/>
        <v>2022-2023</v>
      </c>
      <c r="D204" t="s">
        <v>147</v>
      </c>
      <c r="E204" t="s">
        <v>115</v>
      </c>
      <c r="F204" t="str">
        <f t="shared" si="11"/>
        <v>Western Australia</v>
      </c>
      <c r="G204" t="s">
        <v>48</v>
      </c>
      <c r="H204">
        <v>6280</v>
      </c>
      <c r="I204" t="s">
        <v>11</v>
      </c>
      <c r="J204" t="s">
        <v>94</v>
      </c>
      <c r="K204" t="s">
        <v>155</v>
      </c>
      <c r="L204" t="s">
        <v>20</v>
      </c>
      <c r="M204" s="5">
        <v>4.99</v>
      </c>
      <c r="N204">
        <v>1</v>
      </c>
    </row>
    <row r="205" spans="1:14" x14ac:dyDescent="0.2">
      <c r="A205" s="2">
        <v>45597</v>
      </c>
      <c r="B205" s="3">
        <f t="shared" si="9"/>
        <v>2025</v>
      </c>
      <c r="C205" t="str">
        <f t="shared" si="10"/>
        <v>2024-2025</v>
      </c>
      <c r="D205" t="s">
        <v>147</v>
      </c>
      <c r="E205" t="s">
        <v>72</v>
      </c>
      <c r="F205" t="str">
        <f t="shared" si="11"/>
        <v>Western Australia</v>
      </c>
      <c r="G205" t="s">
        <v>48</v>
      </c>
      <c r="H205">
        <v>6010</v>
      </c>
      <c r="I205" t="s">
        <v>11</v>
      </c>
      <c r="J205" t="s">
        <v>49</v>
      </c>
      <c r="K205" t="s">
        <v>155</v>
      </c>
      <c r="L205" t="s">
        <v>20</v>
      </c>
      <c r="M205" s="5">
        <v>4.99</v>
      </c>
      <c r="N205">
        <v>1</v>
      </c>
    </row>
    <row r="206" spans="1:14" x14ac:dyDescent="0.2">
      <c r="A206" s="2">
        <v>45425</v>
      </c>
      <c r="B206" s="3">
        <f t="shared" si="9"/>
        <v>2024</v>
      </c>
      <c r="C206" t="str">
        <f t="shared" si="10"/>
        <v>2023-2024</v>
      </c>
      <c r="D206" t="s">
        <v>147</v>
      </c>
      <c r="E206" t="s">
        <v>54</v>
      </c>
      <c r="F206" t="str">
        <f t="shared" si="11"/>
        <v>Victoria</v>
      </c>
      <c r="G206" t="s">
        <v>45</v>
      </c>
      <c r="H206">
        <v>3977</v>
      </c>
      <c r="I206" t="s">
        <v>11</v>
      </c>
      <c r="J206" t="s">
        <v>55</v>
      </c>
      <c r="K206" t="s">
        <v>152</v>
      </c>
      <c r="L206" t="s">
        <v>13</v>
      </c>
      <c r="M206" s="5">
        <v>4.99</v>
      </c>
      <c r="N206">
        <v>1</v>
      </c>
    </row>
    <row r="207" spans="1:14" x14ac:dyDescent="0.2">
      <c r="A207" s="2">
        <v>45038</v>
      </c>
      <c r="B207" s="3">
        <f t="shared" si="9"/>
        <v>2023</v>
      </c>
      <c r="C207" t="str">
        <f t="shared" si="10"/>
        <v>2022-2023</v>
      </c>
      <c r="D207" t="s">
        <v>147</v>
      </c>
      <c r="E207" t="s">
        <v>41</v>
      </c>
      <c r="F207" t="str">
        <f t="shared" si="11"/>
        <v>New South Wales</v>
      </c>
      <c r="G207" t="s">
        <v>10</v>
      </c>
      <c r="H207">
        <v>2830</v>
      </c>
      <c r="I207" t="s">
        <v>11</v>
      </c>
      <c r="J207" t="s">
        <v>25</v>
      </c>
      <c r="K207" t="s">
        <v>155</v>
      </c>
      <c r="L207" t="s">
        <v>20</v>
      </c>
      <c r="M207" s="5">
        <v>4.99</v>
      </c>
      <c r="N207">
        <v>1</v>
      </c>
    </row>
    <row r="208" spans="1:14" x14ac:dyDescent="0.2">
      <c r="A208" s="2">
        <v>45186</v>
      </c>
      <c r="B208" s="3">
        <f t="shared" si="9"/>
        <v>2024</v>
      </c>
      <c r="C208" t="str">
        <f t="shared" si="10"/>
        <v>2023-2024</v>
      </c>
      <c r="D208" t="s">
        <v>147</v>
      </c>
      <c r="E208" t="s">
        <v>118</v>
      </c>
      <c r="F208" t="str">
        <f t="shared" si="11"/>
        <v>New South Wales</v>
      </c>
      <c r="G208" t="s">
        <v>10</v>
      </c>
      <c r="H208">
        <v>2158</v>
      </c>
      <c r="I208" t="s">
        <v>11</v>
      </c>
      <c r="J208" t="s">
        <v>27</v>
      </c>
      <c r="K208" t="s">
        <v>155</v>
      </c>
      <c r="L208" t="s">
        <v>20</v>
      </c>
      <c r="M208" s="5">
        <v>4.99</v>
      </c>
      <c r="N208">
        <v>1</v>
      </c>
    </row>
    <row r="209" spans="1:14" x14ac:dyDescent="0.2">
      <c r="A209" s="2">
        <v>45460</v>
      </c>
      <c r="B209" s="3">
        <f t="shared" si="9"/>
        <v>2024</v>
      </c>
      <c r="C209" t="str">
        <f t="shared" si="10"/>
        <v>2023-2024</v>
      </c>
      <c r="D209" t="s">
        <v>147</v>
      </c>
      <c r="E209" t="s">
        <v>118</v>
      </c>
      <c r="F209" t="str">
        <f t="shared" si="11"/>
        <v>New South Wales</v>
      </c>
      <c r="G209" t="s">
        <v>10</v>
      </c>
      <c r="H209">
        <v>2158</v>
      </c>
      <c r="I209" t="s">
        <v>11</v>
      </c>
      <c r="J209" t="s">
        <v>27</v>
      </c>
      <c r="K209" t="s">
        <v>150</v>
      </c>
      <c r="L209" t="s">
        <v>18</v>
      </c>
      <c r="M209" s="5">
        <v>4.99</v>
      </c>
      <c r="N209">
        <v>1</v>
      </c>
    </row>
    <row r="210" spans="1:14" x14ac:dyDescent="0.2">
      <c r="A210" s="2">
        <v>45138</v>
      </c>
      <c r="B210" s="3">
        <f t="shared" si="9"/>
        <v>2024</v>
      </c>
      <c r="C210" t="str">
        <f t="shared" si="10"/>
        <v>2023-2024</v>
      </c>
      <c r="D210" t="s">
        <v>147</v>
      </c>
      <c r="E210" t="s">
        <v>89</v>
      </c>
      <c r="F210" t="str">
        <f t="shared" si="11"/>
        <v>Queensland</v>
      </c>
      <c r="G210" t="s">
        <v>35</v>
      </c>
      <c r="H210">
        <v>4655</v>
      </c>
      <c r="I210" t="s">
        <v>11</v>
      </c>
      <c r="J210" t="s">
        <v>51</v>
      </c>
      <c r="K210" t="s">
        <v>155</v>
      </c>
      <c r="L210" t="s">
        <v>20</v>
      </c>
      <c r="M210" s="5">
        <v>4.99</v>
      </c>
      <c r="N210">
        <v>1</v>
      </c>
    </row>
    <row r="211" spans="1:14" x14ac:dyDescent="0.2">
      <c r="A211" s="2">
        <v>44993</v>
      </c>
      <c r="B211" s="3">
        <f t="shared" si="9"/>
        <v>2023</v>
      </c>
      <c r="C211" t="str">
        <f t="shared" si="10"/>
        <v>2022-2023</v>
      </c>
      <c r="D211" t="s">
        <v>147</v>
      </c>
      <c r="E211" t="s">
        <v>138</v>
      </c>
      <c r="F211" t="str">
        <f t="shared" si="11"/>
        <v>Queensland</v>
      </c>
      <c r="G211" t="s">
        <v>35</v>
      </c>
      <c r="H211">
        <v>4558</v>
      </c>
      <c r="I211" t="s">
        <v>11</v>
      </c>
      <c r="J211" t="s">
        <v>120</v>
      </c>
      <c r="K211" t="s">
        <v>150</v>
      </c>
      <c r="L211" t="s">
        <v>18</v>
      </c>
      <c r="M211" s="5">
        <v>4.99</v>
      </c>
      <c r="N211">
        <v>1</v>
      </c>
    </row>
    <row r="212" spans="1:14" x14ac:dyDescent="0.2">
      <c r="A212" s="2">
        <v>45626</v>
      </c>
      <c r="B212" s="3">
        <f t="shared" si="9"/>
        <v>2025</v>
      </c>
      <c r="C212" t="str">
        <f t="shared" si="10"/>
        <v>2024-2025</v>
      </c>
      <c r="D212" t="s">
        <v>148</v>
      </c>
      <c r="E212" t="s">
        <v>113</v>
      </c>
      <c r="F212" t="str">
        <f t="shared" si="11"/>
        <v>Queensland</v>
      </c>
      <c r="G212" t="s">
        <v>35</v>
      </c>
      <c r="H212">
        <v>4215</v>
      </c>
      <c r="I212" t="s">
        <v>11</v>
      </c>
      <c r="J212" t="s">
        <v>104</v>
      </c>
      <c r="K212" t="s">
        <v>150</v>
      </c>
      <c r="L212" t="s">
        <v>18</v>
      </c>
      <c r="M212" s="5">
        <v>4.99</v>
      </c>
      <c r="N212">
        <v>1</v>
      </c>
    </row>
    <row r="213" spans="1:14" x14ac:dyDescent="0.2">
      <c r="A213" s="2">
        <v>45240</v>
      </c>
      <c r="B213" s="3">
        <f t="shared" si="9"/>
        <v>2024</v>
      </c>
      <c r="C213" t="str">
        <f t="shared" si="10"/>
        <v>2023-2024</v>
      </c>
      <c r="D213" t="s">
        <v>147</v>
      </c>
      <c r="E213" t="s">
        <v>42</v>
      </c>
      <c r="F213" t="str">
        <f t="shared" si="11"/>
        <v>Queensland</v>
      </c>
      <c r="G213" t="s">
        <v>35</v>
      </c>
      <c r="H213">
        <v>4053</v>
      </c>
      <c r="I213" t="s">
        <v>11</v>
      </c>
      <c r="J213" t="s">
        <v>43</v>
      </c>
      <c r="K213" t="s">
        <v>150</v>
      </c>
      <c r="L213" t="s">
        <v>18</v>
      </c>
      <c r="M213" s="5">
        <v>4.99</v>
      </c>
      <c r="N213">
        <v>1</v>
      </c>
    </row>
    <row r="214" spans="1:14" x14ac:dyDescent="0.2">
      <c r="A214" s="2">
        <v>45292</v>
      </c>
      <c r="B214" s="3">
        <f t="shared" si="9"/>
        <v>2024</v>
      </c>
      <c r="C214" t="str">
        <f t="shared" si="10"/>
        <v>2023-2024</v>
      </c>
      <c r="D214" t="s">
        <v>147</v>
      </c>
      <c r="E214" t="s">
        <v>34</v>
      </c>
      <c r="F214" t="str">
        <f t="shared" si="11"/>
        <v>Queensland</v>
      </c>
      <c r="G214" t="s">
        <v>35</v>
      </c>
      <c r="H214">
        <v>4802</v>
      </c>
      <c r="I214" t="s">
        <v>11</v>
      </c>
      <c r="J214" t="s">
        <v>36</v>
      </c>
      <c r="K214" t="s">
        <v>155</v>
      </c>
      <c r="L214" t="s">
        <v>20</v>
      </c>
      <c r="M214" s="5">
        <v>5</v>
      </c>
      <c r="N214">
        <v>1</v>
      </c>
    </row>
    <row r="215" spans="1:14" x14ac:dyDescent="0.2">
      <c r="A215" s="2">
        <v>45487</v>
      </c>
      <c r="B215" s="3">
        <f t="shared" si="9"/>
        <v>2025</v>
      </c>
      <c r="C215" t="str">
        <f t="shared" si="10"/>
        <v>2024-2025</v>
      </c>
      <c r="D215" t="s">
        <v>148</v>
      </c>
      <c r="E215" t="s">
        <v>126</v>
      </c>
      <c r="F215" t="str">
        <f t="shared" si="11"/>
        <v>Queensland</v>
      </c>
      <c r="G215" t="s">
        <v>35</v>
      </c>
      <c r="H215">
        <v>4551</v>
      </c>
      <c r="I215" t="s">
        <v>11</v>
      </c>
      <c r="J215" t="s">
        <v>120</v>
      </c>
      <c r="K215" t="s">
        <v>151</v>
      </c>
      <c r="L215" t="s">
        <v>21</v>
      </c>
      <c r="M215" s="5">
        <v>5</v>
      </c>
      <c r="N215">
        <v>1</v>
      </c>
    </row>
    <row r="216" spans="1:14" x14ac:dyDescent="0.2">
      <c r="A216" s="2">
        <v>45102</v>
      </c>
      <c r="B216" s="3">
        <f t="shared" si="9"/>
        <v>2023</v>
      </c>
      <c r="C216" t="str">
        <f t="shared" si="10"/>
        <v>2022-2023</v>
      </c>
      <c r="D216" t="s">
        <v>147</v>
      </c>
      <c r="E216" t="s">
        <v>57</v>
      </c>
      <c r="F216" t="str">
        <f t="shared" si="11"/>
        <v>New South Wales</v>
      </c>
      <c r="G216" t="s">
        <v>10</v>
      </c>
      <c r="H216">
        <v>2560</v>
      </c>
      <c r="I216" t="s">
        <v>11</v>
      </c>
      <c r="J216" t="s">
        <v>58</v>
      </c>
      <c r="K216" t="s">
        <v>153</v>
      </c>
      <c r="L216" t="s">
        <v>16</v>
      </c>
      <c r="M216" s="5">
        <v>5</v>
      </c>
      <c r="N216">
        <v>1</v>
      </c>
    </row>
    <row r="217" spans="1:14" x14ac:dyDescent="0.2">
      <c r="A217" s="2">
        <v>45057</v>
      </c>
      <c r="B217" s="3">
        <f t="shared" si="9"/>
        <v>2023</v>
      </c>
      <c r="C217" t="str">
        <f t="shared" si="10"/>
        <v>2022-2023</v>
      </c>
      <c r="D217" t="s">
        <v>147</v>
      </c>
      <c r="E217" t="s">
        <v>118</v>
      </c>
      <c r="F217" t="str">
        <f t="shared" si="11"/>
        <v>New South Wales</v>
      </c>
      <c r="G217" t="s">
        <v>10</v>
      </c>
      <c r="H217">
        <v>2158</v>
      </c>
      <c r="I217" t="s">
        <v>11</v>
      </c>
      <c r="J217" t="s">
        <v>27</v>
      </c>
      <c r="K217" t="s">
        <v>153</v>
      </c>
      <c r="L217" t="s">
        <v>16</v>
      </c>
      <c r="M217" s="5">
        <v>5</v>
      </c>
      <c r="N217">
        <v>1</v>
      </c>
    </row>
    <row r="218" spans="1:14" x14ac:dyDescent="0.2">
      <c r="A218" s="2">
        <v>45440</v>
      </c>
      <c r="B218" s="3">
        <f t="shared" si="9"/>
        <v>2024</v>
      </c>
      <c r="C218" t="str">
        <f t="shared" si="10"/>
        <v>2023-2024</v>
      </c>
      <c r="D218" t="s">
        <v>147</v>
      </c>
      <c r="E218" t="s">
        <v>125</v>
      </c>
      <c r="F218" t="str">
        <f t="shared" si="11"/>
        <v>Victoria</v>
      </c>
      <c r="G218" t="s">
        <v>45</v>
      </c>
      <c r="H218">
        <v>3400</v>
      </c>
      <c r="I218" t="s">
        <v>11</v>
      </c>
      <c r="J218" t="s">
        <v>60</v>
      </c>
      <c r="K218" t="s">
        <v>19</v>
      </c>
      <c r="L218" t="s">
        <v>23</v>
      </c>
      <c r="M218" s="5">
        <v>5</v>
      </c>
      <c r="N218">
        <v>1</v>
      </c>
    </row>
    <row r="219" spans="1:14" x14ac:dyDescent="0.2">
      <c r="A219" s="2">
        <v>45534</v>
      </c>
      <c r="B219" s="3">
        <f t="shared" si="9"/>
        <v>2025</v>
      </c>
      <c r="C219" t="str">
        <f t="shared" si="10"/>
        <v>2024-2025</v>
      </c>
      <c r="D219" t="s">
        <v>147</v>
      </c>
      <c r="E219" t="s">
        <v>92</v>
      </c>
      <c r="F219" t="str">
        <f t="shared" si="11"/>
        <v>Queensland</v>
      </c>
      <c r="G219" t="s">
        <v>35</v>
      </c>
      <c r="H219">
        <v>4068</v>
      </c>
      <c r="I219" t="s">
        <v>11</v>
      </c>
      <c r="J219" t="s">
        <v>43</v>
      </c>
      <c r="K219" t="s">
        <v>153</v>
      </c>
      <c r="L219" t="s">
        <v>16</v>
      </c>
      <c r="M219" s="5">
        <v>5</v>
      </c>
      <c r="N219">
        <v>1</v>
      </c>
    </row>
    <row r="220" spans="1:14" x14ac:dyDescent="0.2">
      <c r="A220" s="2">
        <v>44976</v>
      </c>
      <c r="B220" s="3">
        <f t="shared" si="9"/>
        <v>2023</v>
      </c>
      <c r="C220" t="str">
        <f t="shared" si="10"/>
        <v>2022-2023</v>
      </c>
      <c r="D220" t="s">
        <v>148</v>
      </c>
      <c r="E220" t="s">
        <v>141</v>
      </c>
      <c r="F220" t="str">
        <f t="shared" si="11"/>
        <v>Western Australia</v>
      </c>
      <c r="G220" t="s">
        <v>48</v>
      </c>
      <c r="H220">
        <v>6052</v>
      </c>
      <c r="I220" t="s">
        <v>11</v>
      </c>
      <c r="J220" t="s">
        <v>49</v>
      </c>
      <c r="K220" t="s">
        <v>154</v>
      </c>
      <c r="L220" t="s">
        <v>14</v>
      </c>
      <c r="M220" s="5">
        <v>5</v>
      </c>
      <c r="N220">
        <v>1</v>
      </c>
    </row>
    <row r="221" spans="1:14" x14ac:dyDescent="0.2">
      <c r="A221" s="2">
        <v>45446</v>
      </c>
      <c r="B221" s="3">
        <f t="shared" si="9"/>
        <v>2024</v>
      </c>
      <c r="C221" t="str">
        <f t="shared" si="10"/>
        <v>2023-2024</v>
      </c>
      <c r="D221" t="s">
        <v>147</v>
      </c>
      <c r="E221" t="s">
        <v>84</v>
      </c>
      <c r="F221" t="str">
        <f t="shared" si="11"/>
        <v>Queensland</v>
      </c>
      <c r="G221" t="s">
        <v>35</v>
      </c>
      <c r="H221">
        <v>4740</v>
      </c>
      <c r="I221" t="s">
        <v>11</v>
      </c>
      <c r="J221" t="s">
        <v>51</v>
      </c>
      <c r="K221" t="s">
        <v>154</v>
      </c>
      <c r="L221" t="s">
        <v>14</v>
      </c>
      <c r="M221" s="5">
        <v>5</v>
      </c>
      <c r="N221">
        <v>1</v>
      </c>
    </row>
    <row r="222" spans="1:14" x14ac:dyDescent="0.2">
      <c r="A222" s="2">
        <v>45190</v>
      </c>
      <c r="B222" s="3">
        <f t="shared" si="9"/>
        <v>2024</v>
      </c>
      <c r="C222" t="str">
        <f t="shared" si="10"/>
        <v>2023-2024</v>
      </c>
      <c r="D222" t="s">
        <v>147</v>
      </c>
      <c r="E222" t="s">
        <v>31</v>
      </c>
      <c r="F222" t="str">
        <f t="shared" si="11"/>
        <v>South Australia</v>
      </c>
      <c r="G222" t="s">
        <v>32</v>
      </c>
      <c r="H222">
        <v>5168</v>
      </c>
      <c r="I222" t="s">
        <v>11</v>
      </c>
      <c r="J222" t="s">
        <v>33</v>
      </c>
      <c r="K222" t="s">
        <v>153</v>
      </c>
      <c r="L222" t="s">
        <v>16</v>
      </c>
      <c r="M222" s="5">
        <v>5</v>
      </c>
      <c r="N222">
        <v>1</v>
      </c>
    </row>
    <row r="223" spans="1:14" x14ac:dyDescent="0.2">
      <c r="A223" s="2">
        <v>45008</v>
      </c>
      <c r="B223" s="3">
        <f t="shared" si="9"/>
        <v>2023</v>
      </c>
      <c r="C223" t="str">
        <f t="shared" si="10"/>
        <v>2022-2023</v>
      </c>
      <c r="D223" t="s">
        <v>147</v>
      </c>
      <c r="E223" t="s">
        <v>65</v>
      </c>
      <c r="F223" t="str">
        <f t="shared" si="11"/>
        <v>New South Wales</v>
      </c>
      <c r="G223" t="s">
        <v>10</v>
      </c>
      <c r="H223">
        <v>2541</v>
      </c>
      <c r="I223" t="s">
        <v>11</v>
      </c>
      <c r="J223" t="s">
        <v>58</v>
      </c>
      <c r="K223" t="s">
        <v>150</v>
      </c>
      <c r="L223" t="s">
        <v>18</v>
      </c>
      <c r="M223" s="5">
        <v>5</v>
      </c>
      <c r="N223">
        <v>1</v>
      </c>
    </row>
    <row r="224" spans="1:14" x14ac:dyDescent="0.2">
      <c r="A224" s="2">
        <v>45176</v>
      </c>
      <c r="B224" s="3">
        <f t="shared" si="9"/>
        <v>2024</v>
      </c>
      <c r="C224" t="str">
        <f t="shared" si="10"/>
        <v>2023-2024</v>
      </c>
      <c r="D224" t="s">
        <v>147</v>
      </c>
      <c r="E224" t="s">
        <v>75</v>
      </c>
      <c r="F224" t="str">
        <f t="shared" si="11"/>
        <v>Victoria</v>
      </c>
      <c r="G224" t="s">
        <v>45</v>
      </c>
      <c r="H224">
        <v>3630</v>
      </c>
      <c r="I224" t="s">
        <v>11</v>
      </c>
      <c r="J224" t="s">
        <v>55</v>
      </c>
      <c r="K224" t="s">
        <v>154</v>
      </c>
      <c r="L224" t="s">
        <v>14</v>
      </c>
      <c r="M224" s="5">
        <v>5</v>
      </c>
      <c r="N224">
        <v>1</v>
      </c>
    </row>
    <row r="225" spans="1:14" x14ac:dyDescent="0.2">
      <c r="A225" s="2">
        <v>45645</v>
      </c>
      <c r="B225" s="3">
        <f t="shared" si="9"/>
        <v>2025</v>
      </c>
      <c r="C225" t="str">
        <f t="shared" si="10"/>
        <v>2024-2025</v>
      </c>
      <c r="D225" t="s">
        <v>147</v>
      </c>
      <c r="E225" t="s">
        <v>59</v>
      </c>
      <c r="F225" t="str">
        <f t="shared" si="11"/>
        <v>Victoria</v>
      </c>
      <c r="G225" t="s">
        <v>45</v>
      </c>
      <c r="H225">
        <v>3280</v>
      </c>
      <c r="I225" t="s">
        <v>11</v>
      </c>
      <c r="J225" t="s">
        <v>60</v>
      </c>
      <c r="K225" t="s">
        <v>154</v>
      </c>
      <c r="L225" t="s">
        <v>14</v>
      </c>
      <c r="M225" s="5">
        <v>5</v>
      </c>
      <c r="N225">
        <v>1</v>
      </c>
    </row>
    <row r="226" spans="1:14" x14ac:dyDescent="0.2">
      <c r="A226" s="2">
        <v>45617</v>
      </c>
      <c r="B226" s="3">
        <f t="shared" si="9"/>
        <v>2025</v>
      </c>
      <c r="C226" t="str">
        <f t="shared" si="10"/>
        <v>2024-2025</v>
      </c>
      <c r="D226" t="s">
        <v>147</v>
      </c>
      <c r="E226" t="s">
        <v>59</v>
      </c>
      <c r="F226" t="str">
        <f t="shared" si="11"/>
        <v>Victoria</v>
      </c>
      <c r="G226" t="s">
        <v>45</v>
      </c>
      <c r="H226">
        <v>3280</v>
      </c>
      <c r="I226" t="s">
        <v>11</v>
      </c>
      <c r="J226" t="s">
        <v>60</v>
      </c>
      <c r="K226" t="s">
        <v>154</v>
      </c>
      <c r="L226" t="s">
        <v>14</v>
      </c>
      <c r="M226" s="5">
        <v>5</v>
      </c>
      <c r="N226">
        <v>1</v>
      </c>
    </row>
    <row r="227" spans="1:14" x14ac:dyDescent="0.2">
      <c r="A227" s="2">
        <v>45233</v>
      </c>
      <c r="B227" s="3">
        <f t="shared" si="9"/>
        <v>2024</v>
      </c>
      <c r="C227" t="str">
        <f t="shared" si="10"/>
        <v>2023-2024</v>
      </c>
      <c r="D227" t="s">
        <v>147</v>
      </c>
      <c r="E227" t="s">
        <v>124</v>
      </c>
      <c r="F227" t="str">
        <f t="shared" si="11"/>
        <v>New South Wales</v>
      </c>
      <c r="G227" t="s">
        <v>10</v>
      </c>
      <c r="H227">
        <v>2015</v>
      </c>
      <c r="I227" t="s">
        <v>11</v>
      </c>
      <c r="J227" t="s">
        <v>12</v>
      </c>
      <c r="K227" t="s">
        <v>154</v>
      </c>
      <c r="L227" t="s">
        <v>14</v>
      </c>
      <c r="M227" s="5">
        <v>5.0299999999999994</v>
      </c>
      <c r="N227">
        <v>1</v>
      </c>
    </row>
    <row r="228" spans="1:14" x14ac:dyDescent="0.2">
      <c r="A228" s="2">
        <v>45269</v>
      </c>
      <c r="B228" s="3">
        <f t="shared" si="9"/>
        <v>2024</v>
      </c>
      <c r="C228" t="str">
        <f t="shared" si="10"/>
        <v>2023-2024</v>
      </c>
      <c r="D228" t="s">
        <v>147</v>
      </c>
      <c r="E228" t="s">
        <v>78</v>
      </c>
      <c r="F228" t="str">
        <f t="shared" si="11"/>
        <v>New South Wales</v>
      </c>
      <c r="G228" t="s">
        <v>10</v>
      </c>
      <c r="H228">
        <v>2350</v>
      </c>
      <c r="I228" t="s">
        <v>11</v>
      </c>
      <c r="J228" t="s">
        <v>68</v>
      </c>
      <c r="K228" t="s">
        <v>153</v>
      </c>
      <c r="L228" t="s">
        <v>16</v>
      </c>
      <c r="M228" s="5">
        <v>5.0999999999999996</v>
      </c>
      <c r="N228">
        <v>1</v>
      </c>
    </row>
    <row r="229" spans="1:14" x14ac:dyDescent="0.2">
      <c r="A229" s="2">
        <v>45402</v>
      </c>
      <c r="B229" s="3">
        <f t="shared" si="9"/>
        <v>2024</v>
      </c>
      <c r="C229" t="str">
        <f t="shared" si="10"/>
        <v>2023-2024</v>
      </c>
      <c r="D229" t="s">
        <v>147</v>
      </c>
      <c r="E229" t="s">
        <v>28</v>
      </c>
      <c r="F229" t="str">
        <f t="shared" si="11"/>
        <v>Northern Territory</v>
      </c>
      <c r="G229" t="s">
        <v>29</v>
      </c>
      <c r="H229">
        <v>800</v>
      </c>
      <c r="I229" t="s">
        <v>11</v>
      </c>
      <c r="J229" t="s">
        <v>30</v>
      </c>
      <c r="K229" t="s">
        <v>153</v>
      </c>
      <c r="L229" t="s">
        <v>16</v>
      </c>
      <c r="M229" s="5">
        <v>5.1100000000000003</v>
      </c>
      <c r="N229">
        <v>1</v>
      </c>
    </row>
    <row r="230" spans="1:14" x14ac:dyDescent="0.2">
      <c r="A230" s="2">
        <v>45414</v>
      </c>
      <c r="B230" s="3">
        <f t="shared" si="9"/>
        <v>2024</v>
      </c>
      <c r="C230" t="str">
        <f t="shared" si="10"/>
        <v>2023-2024</v>
      </c>
      <c r="D230" t="s">
        <v>148</v>
      </c>
      <c r="E230" t="s">
        <v>79</v>
      </c>
      <c r="F230" t="str">
        <f t="shared" si="11"/>
        <v>Australian Capital Territory</v>
      </c>
      <c r="G230" t="s">
        <v>80</v>
      </c>
      <c r="H230">
        <v>2617</v>
      </c>
      <c r="I230" t="s">
        <v>11</v>
      </c>
      <c r="J230" t="s">
        <v>58</v>
      </c>
      <c r="K230" t="s">
        <v>150</v>
      </c>
      <c r="L230" t="s">
        <v>18</v>
      </c>
      <c r="M230" s="5">
        <v>5.25</v>
      </c>
      <c r="N230">
        <v>1</v>
      </c>
    </row>
    <row r="231" spans="1:14" x14ac:dyDescent="0.2">
      <c r="A231" s="2">
        <v>45310</v>
      </c>
      <c r="B231" s="3">
        <f t="shared" si="9"/>
        <v>2024</v>
      </c>
      <c r="C231" t="str">
        <f t="shared" si="10"/>
        <v>2023-2024</v>
      </c>
      <c r="D231" t="s">
        <v>147</v>
      </c>
      <c r="E231" t="s">
        <v>65</v>
      </c>
      <c r="F231" t="str">
        <f t="shared" si="11"/>
        <v>New South Wales</v>
      </c>
      <c r="G231" t="s">
        <v>10</v>
      </c>
      <c r="H231">
        <v>2541</v>
      </c>
      <c r="I231" t="s">
        <v>11</v>
      </c>
      <c r="J231" t="s">
        <v>58</v>
      </c>
      <c r="K231" t="s">
        <v>149</v>
      </c>
      <c r="L231" t="s">
        <v>15</v>
      </c>
      <c r="M231" s="5">
        <v>5.4</v>
      </c>
      <c r="N231">
        <v>1</v>
      </c>
    </row>
    <row r="232" spans="1:14" x14ac:dyDescent="0.2">
      <c r="A232" s="2">
        <v>45166</v>
      </c>
      <c r="B232" s="3">
        <f t="shared" si="9"/>
        <v>2024</v>
      </c>
      <c r="C232" t="str">
        <f t="shared" si="10"/>
        <v>2023-2024</v>
      </c>
      <c r="D232" t="s">
        <v>147</v>
      </c>
      <c r="E232" t="s">
        <v>131</v>
      </c>
      <c r="F232" t="str">
        <f t="shared" si="11"/>
        <v>Western Australia</v>
      </c>
      <c r="G232" t="s">
        <v>48</v>
      </c>
      <c r="H232">
        <v>6530</v>
      </c>
      <c r="I232" t="s">
        <v>11</v>
      </c>
      <c r="J232" t="s">
        <v>77</v>
      </c>
      <c r="K232" t="s">
        <v>155</v>
      </c>
      <c r="L232" t="s">
        <v>20</v>
      </c>
      <c r="M232" s="5">
        <v>5.44</v>
      </c>
      <c r="N232">
        <v>1</v>
      </c>
    </row>
    <row r="233" spans="1:14" x14ac:dyDescent="0.2">
      <c r="A233" s="2">
        <v>45228</v>
      </c>
      <c r="B233" s="3">
        <f t="shared" si="9"/>
        <v>2024</v>
      </c>
      <c r="C233" t="str">
        <f t="shared" si="10"/>
        <v>2023-2024</v>
      </c>
      <c r="D233" t="s">
        <v>147</v>
      </c>
      <c r="E233" t="s">
        <v>41</v>
      </c>
      <c r="F233" t="str">
        <f t="shared" si="11"/>
        <v>New South Wales</v>
      </c>
      <c r="G233" t="s">
        <v>10</v>
      </c>
      <c r="H233">
        <v>2830</v>
      </c>
      <c r="I233" t="s">
        <v>11</v>
      </c>
      <c r="J233" t="s">
        <v>25</v>
      </c>
      <c r="K233" t="s">
        <v>153</v>
      </c>
      <c r="L233" t="s">
        <v>16</v>
      </c>
      <c r="M233" s="5">
        <v>5.5</v>
      </c>
      <c r="N233">
        <v>1</v>
      </c>
    </row>
    <row r="234" spans="1:14" x14ac:dyDescent="0.2">
      <c r="A234" s="2">
        <v>45525</v>
      </c>
      <c r="B234" s="3">
        <f t="shared" si="9"/>
        <v>2025</v>
      </c>
      <c r="C234" t="str">
        <f t="shared" si="10"/>
        <v>2024-2025</v>
      </c>
      <c r="D234" t="s">
        <v>147</v>
      </c>
      <c r="E234" t="s">
        <v>116</v>
      </c>
      <c r="F234" t="str">
        <f t="shared" si="11"/>
        <v>Western Australia</v>
      </c>
      <c r="G234" t="s">
        <v>48</v>
      </c>
      <c r="H234">
        <v>6725</v>
      </c>
      <c r="I234" t="s">
        <v>11</v>
      </c>
      <c r="J234" t="s">
        <v>77</v>
      </c>
      <c r="K234" t="s">
        <v>156</v>
      </c>
      <c r="L234" t="s">
        <v>17</v>
      </c>
      <c r="M234" s="5">
        <v>5.53</v>
      </c>
      <c r="N234">
        <v>1</v>
      </c>
    </row>
    <row r="235" spans="1:14" x14ac:dyDescent="0.2">
      <c r="A235" s="2">
        <v>45318</v>
      </c>
      <c r="B235" s="3">
        <f t="shared" si="9"/>
        <v>2024</v>
      </c>
      <c r="C235" t="str">
        <f t="shared" si="10"/>
        <v>2023-2024</v>
      </c>
      <c r="D235" t="s">
        <v>148</v>
      </c>
      <c r="E235" t="s">
        <v>109</v>
      </c>
      <c r="F235" t="str">
        <f t="shared" si="11"/>
        <v>New South Wales</v>
      </c>
      <c r="G235" t="s">
        <v>10</v>
      </c>
      <c r="H235">
        <v>2480</v>
      </c>
      <c r="I235" t="s">
        <v>11</v>
      </c>
      <c r="J235" t="s">
        <v>68</v>
      </c>
      <c r="K235" t="s">
        <v>150</v>
      </c>
      <c r="L235" t="s">
        <v>18</v>
      </c>
      <c r="M235" s="5">
        <v>5.54</v>
      </c>
      <c r="N235">
        <v>1</v>
      </c>
    </row>
    <row r="236" spans="1:14" x14ac:dyDescent="0.2">
      <c r="A236" s="2">
        <v>45628</v>
      </c>
      <c r="B236" s="3">
        <f t="shared" si="9"/>
        <v>2025</v>
      </c>
      <c r="C236" t="str">
        <f t="shared" si="10"/>
        <v>2024-2025</v>
      </c>
      <c r="D236" t="s">
        <v>147</v>
      </c>
      <c r="E236" t="s">
        <v>132</v>
      </c>
      <c r="F236" t="str">
        <f t="shared" si="11"/>
        <v>New South Wales</v>
      </c>
      <c r="G236" t="s">
        <v>10</v>
      </c>
      <c r="H236">
        <v>2800</v>
      </c>
      <c r="I236" t="s">
        <v>11</v>
      </c>
      <c r="J236" t="s">
        <v>25</v>
      </c>
      <c r="K236" t="s">
        <v>19</v>
      </c>
      <c r="L236" t="s">
        <v>23</v>
      </c>
      <c r="M236" s="5">
        <v>5.57</v>
      </c>
      <c r="N236">
        <v>1</v>
      </c>
    </row>
    <row r="237" spans="1:14" x14ac:dyDescent="0.2">
      <c r="A237" s="2">
        <v>45522</v>
      </c>
      <c r="B237" s="3">
        <f t="shared" si="9"/>
        <v>2025</v>
      </c>
      <c r="C237" t="str">
        <f t="shared" si="10"/>
        <v>2024-2025</v>
      </c>
      <c r="D237" t="s">
        <v>147</v>
      </c>
      <c r="E237" t="s">
        <v>122</v>
      </c>
      <c r="F237" t="str">
        <f t="shared" si="11"/>
        <v>New South Wales</v>
      </c>
      <c r="G237" t="s">
        <v>10</v>
      </c>
      <c r="H237">
        <v>2650</v>
      </c>
      <c r="I237" t="s">
        <v>11</v>
      </c>
      <c r="J237" t="s">
        <v>25</v>
      </c>
      <c r="K237" t="s">
        <v>153</v>
      </c>
      <c r="L237" t="s">
        <v>16</v>
      </c>
      <c r="M237" s="5">
        <v>5.79</v>
      </c>
      <c r="N237">
        <v>1</v>
      </c>
    </row>
    <row r="238" spans="1:14" x14ac:dyDescent="0.2">
      <c r="A238" s="2">
        <v>44979</v>
      </c>
      <c r="B238" s="3">
        <f t="shared" si="9"/>
        <v>2023</v>
      </c>
      <c r="C238" t="str">
        <f t="shared" si="10"/>
        <v>2022-2023</v>
      </c>
      <c r="D238" t="s">
        <v>147</v>
      </c>
      <c r="E238" t="s">
        <v>39</v>
      </c>
      <c r="F238" t="str">
        <f t="shared" si="11"/>
        <v>South Australia</v>
      </c>
      <c r="G238" t="s">
        <v>32</v>
      </c>
      <c r="H238">
        <v>5343</v>
      </c>
      <c r="I238" t="s">
        <v>11</v>
      </c>
      <c r="J238" t="s">
        <v>38</v>
      </c>
      <c r="K238" t="s">
        <v>155</v>
      </c>
      <c r="L238" t="s">
        <v>20</v>
      </c>
      <c r="M238" s="5">
        <v>5.97</v>
      </c>
      <c r="N238">
        <v>1</v>
      </c>
    </row>
    <row r="239" spans="1:14" x14ac:dyDescent="0.2">
      <c r="A239" s="2">
        <v>45493</v>
      </c>
      <c r="B239" s="3">
        <f t="shared" si="9"/>
        <v>2025</v>
      </c>
      <c r="C239" t="str">
        <f t="shared" si="10"/>
        <v>2024-2025</v>
      </c>
      <c r="D239" t="s">
        <v>147</v>
      </c>
      <c r="E239" t="s">
        <v>115</v>
      </c>
      <c r="F239" t="str">
        <f t="shared" si="11"/>
        <v>Western Australia</v>
      </c>
      <c r="G239" t="s">
        <v>48</v>
      </c>
      <c r="H239">
        <v>6280</v>
      </c>
      <c r="I239" t="s">
        <v>11</v>
      </c>
      <c r="J239" t="s">
        <v>94</v>
      </c>
      <c r="K239" t="s">
        <v>155</v>
      </c>
      <c r="L239" t="s">
        <v>20</v>
      </c>
      <c r="M239" s="5">
        <v>5.98</v>
      </c>
      <c r="N239">
        <v>1</v>
      </c>
    </row>
    <row r="240" spans="1:14" x14ac:dyDescent="0.2">
      <c r="A240" s="2">
        <v>45252</v>
      </c>
      <c r="B240" s="3">
        <f t="shared" si="9"/>
        <v>2024</v>
      </c>
      <c r="C240" t="str">
        <f t="shared" si="10"/>
        <v>2023-2024</v>
      </c>
      <c r="D240" t="s">
        <v>148</v>
      </c>
      <c r="E240" t="s">
        <v>9</v>
      </c>
      <c r="F240" t="str">
        <f t="shared" si="11"/>
        <v>New South Wales</v>
      </c>
      <c r="G240" t="s">
        <v>10</v>
      </c>
      <c r="H240">
        <v>2067</v>
      </c>
      <c r="I240" t="s">
        <v>11</v>
      </c>
      <c r="J240" t="s">
        <v>12</v>
      </c>
      <c r="K240" t="s">
        <v>154</v>
      </c>
      <c r="L240" t="s">
        <v>14</v>
      </c>
      <c r="M240" s="5">
        <v>5.98</v>
      </c>
      <c r="N240">
        <v>1</v>
      </c>
    </row>
    <row r="241" spans="1:14" x14ac:dyDescent="0.2">
      <c r="A241" s="2">
        <v>45652</v>
      </c>
      <c r="B241" s="3">
        <f t="shared" si="9"/>
        <v>2025</v>
      </c>
      <c r="C241" t="str">
        <f t="shared" si="10"/>
        <v>2024-2025</v>
      </c>
      <c r="D241" t="s">
        <v>147</v>
      </c>
      <c r="E241" t="s">
        <v>64</v>
      </c>
      <c r="F241" t="str">
        <f t="shared" si="11"/>
        <v>Victoria</v>
      </c>
      <c r="G241" t="s">
        <v>45</v>
      </c>
      <c r="H241">
        <v>3199</v>
      </c>
      <c r="I241" t="s">
        <v>11</v>
      </c>
      <c r="J241" t="s">
        <v>63</v>
      </c>
      <c r="K241" t="s">
        <v>155</v>
      </c>
      <c r="L241" t="s">
        <v>20</v>
      </c>
      <c r="M241" s="5">
        <v>5.98</v>
      </c>
      <c r="N241">
        <v>1</v>
      </c>
    </row>
    <row r="242" spans="1:14" x14ac:dyDescent="0.2">
      <c r="A242" s="2">
        <v>45224</v>
      </c>
      <c r="B242" s="3">
        <f t="shared" si="9"/>
        <v>2024</v>
      </c>
      <c r="C242" t="str">
        <f t="shared" si="10"/>
        <v>2023-2024</v>
      </c>
      <c r="D242" t="s">
        <v>147</v>
      </c>
      <c r="E242" t="s">
        <v>142</v>
      </c>
      <c r="F242" t="str">
        <f t="shared" si="11"/>
        <v>Australian Capital Territory</v>
      </c>
      <c r="G242" t="s">
        <v>80</v>
      </c>
      <c r="H242">
        <v>2609</v>
      </c>
      <c r="I242" t="s">
        <v>11</v>
      </c>
      <c r="J242" t="s">
        <v>58</v>
      </c>
      <c r="K242" t="s">
        <v>156</v>
      </c>
      <c r="L242" t="s">
        <v>17</v>
      </c>
      <c r="M242" s="5">
        <v>5.98</v>
      </c>
      <c r="N242">
        <v>1</v>
      </c>
    </row>
    <row r="243" spans="1:14" x14ac:dyDescent="0.2">
      <c r="A243" s="2">
        <v>45150</v>
      </c>
      <c r="B243" s="3">
        <f t="shared" si="9"/>
        <v>2024</v>
      </c>
      <c r="C243" t="str">
        <f t="shared" si="10"/>
        <v>2023-2024</v>
      </c>
      <c r="D243" t="s">
        <v>148</v>
      </c>
      <c r="E243" t="s">
        <v>113</v>
      </c>
      <c r="F243" t="str">
        <f t="shared" si="11"/>
        <v>Queensland</v>
      </c>
      <c r="G243" t="s">
        <v>35</v>
      </c>
      <c r="H243">
        <v>4215</v>
      </c>
      <c r="I243" t="s">
        <v>11</v>
      </c>
      <c r="J243" t="s">
        <v>104</v>
      </c>
      <c r="K243" t="s">
        <v>155</v>
      </c>
      <c r="L243" t="s">
        <v>20</v>
      </c>
      <c r="M243" s="5">
        <v>5.98</v>
      </c>
      <c r="N243">
        <v>1</v>
      </c>
    </row>
    <row r="244" spans="1:14" x14ac:dyDescent="0.2">
      <c r="A244" s="2">
        <v>45255</v>
      </c>
      <c r="B244" s="3">
        <f t="shared" si="9"/>
        <v>2024</v>
      </c>
      <c r="C244" t="str">
        <f t="shared" si="10"/>
        <v>2023-2024</v>
      </c>
      <c r="D244" t="s">
        <v>147</v>
      </c>
      <c r="E244" t="s">
        <v>88</v>
      </c>
      <c r="F244" t="str">
        <f t="shared" si="11"/>
        <v>South Australia</v>
      </c>
      <c r="G244" t="s">
        <v>32</v>
      </c>
      <c r="H244">
        <v>5011</v>
      </c>
      <c r="I244" t="s">
        <v>11</v>
      </c>
      <c r="J244" t="s">
        <v>33</v>
      </c>
      <c r="K244" t="s">
        <v>152</v>
      </c>
      <c r="L244" t="s">
        <v>13</v>
      </c>
      <c r="M244" s="5">
        <v>5.98</v>
      </c>
      <c r="N244">
        <v>1</v>
      </c>
    </row>
    <row r="245" spans="1:14" x14ac:dyDescent="0.2">
      <c r="A245" s="2">
        <v>45565</v>
      </c>
      <c r="B245" s="3">
        <f t="shared" si="9"/>
        <v>2025</v>
      </c>
      <c r="C245" t="str">
        <f t="shared" si="10"/>
        <v>2024-2025</v>
      </c>
      <c r="D245" t="s">
        <v>147</v>
      </c>
      <c r="E245" t="s">
        <v>78</v>
      </c>
      <c r="F245" t="str">
        <f t="shared" si="11"/>
        <v>New South Wales</v>
      </c>
      <c r="G245" t="s">
        <v>10</v>
      </c>
      <c r="H245">
        <v>2350</v>
      </c>
      <c r="I245" t="s">
        <v>11</v>
      </c>
      <c r="J245" t="s">
        <v>68</v>
      </c>
      <c r="K245" t="s">
        <v>154</v>
      </c>
      <c r="L245" t="s">
        <v>14</v>
      </c>
      <c r="M245" s="5">
        <v>5.99</v>
      </c>
      <c r="N245">
        <v>1</v>
      </c>
    </row>
    <row r="246" spans="1:14" x14ac:dyDescent="0.2">
      <c r="A246" s="2">
        <v>45325</v>
      </c>
      <c r="B246" s="3">
        <f t="shared" si="9"/>
        <v>2024</v>
      </c>
      <c r="C246" t="str">
        <f t="shared" si="10"/>
        <v>2023-2024</v>
      </c>
      <c r="D246" t="s">
        <v>147</v>
      </c>
      <c r="E246" t="s">
        <v>85</v>
      </c>
      <c r="F246" t="str">
        <f t="shared" si="11"/>
        <v>Queensland</v>
      </c>
      <c r="G246" t="s">
        <v>35</v>
      </c>
      <c r="H246">
        <v>4883</v>
      </c>
      <c r="I246" t="s">
        <v>11</v>
      </c>
      <c r="J246" t="s">
        <v>36</v>
      </c>
      <c r="K246" t="s">
        <v>19</v>
      </c>
      <c r="L246" t="s">
        <v>23</v>
      </c>
      <c r="M246" s="5">
        <v>5.99</v>
      </c>
      <c r="N246">
        <v>1</v>
      </c>
    </row>
    <row r="247" spans="1:14" x14ac:dyDescent="0.2">
      <c r="A247" s="2">
        <v>45156</v>
      </c>
      <c r="B247" s="3">
        <f t="shared" si="9"/>
        <v>2024</v>
      </c>
      <c r="C247" t="str">
        <f t="shared" si="10"/>
        <v>2023-2024</v>
      </c>
      <c r="D247" t="s">
        <v>148</v>
      </c>
      <c r="E247" t="s">
        <v>9</v>
      </c>
      <c r="F247" t="str">
        <f t="shared" si="11"/>
        <v>New South Wales</v>
      </c>
      <c r="G247" t="s">
        <v>10</v>
      </c>
      <c r="H247">
        <v>2067</v>
      </c>
      <c r="I247" t="s">
        <v>11</v>
      </c>
      <c r="J247" t="s">
        <v>12</v>
      </c>
      <c r="K247" t="s">
        <v>151</v>
      </c>
      <c r="L247" t="s">
        <v>21</v>
      </c>
      <c r="M247" s="5">
        <v>5.99</v>
      </c>
      <c r="N247">
        <v>1</v>
      </c>
    </row>
    <row r="248" spans="1:14" x14ac:dyDescent="0.2">
      <c r="A248" s="2">
        <v>45557</v>
      </c>
      <c r="B248" s="3">
        <f t="shared" si="9"/>
        <v>2025</v>
      </c>
      <c r="C248" t="str">
        <f t="shared" si="10"/>
        <v>2024-2025</v>
      </c>
      <c r="D248" t="s">
        <v>148</v>
      </c>
      <c r="E248" t="s">
        <v>9</v>
      </c>
      <c r="F248" t="str">
        <f t="shared" si="11"/>
        <v>New South Wales</v>
      </c>
      <c r="G248" t="s">
        <v>10</v>
      </c>
      <c r="H248">
        <v>2067</v>
      </c>
      <c r="I248" t="s">
        <v>11</v>
      </c>
      <c r="J248" t="s">
        <v>12</v>
      </c>
      <c r="K248" t="s">
        <v>153</v>
      </c>
      <c r="L248" t="s">
        <v>16</v>
      </c>
      <c r="M248" s="5">
        <v>5.99</v>
      </c>
      <c r="N248">
        <v>1</v>
      </c>
    </row>
    <row r="249" spans="1:14" x14ac:dyDescent="0.2">
      <c r="A249" s="2">
        <v>45108</v>
      </c>
      <c r="B249" s="3">
        <f t="shared" si="9"/>
        <v>2024</v>
      </c>
      <c r="C249" t="str">
        <f t="shared" si="10"/>
        <v>2023-2024</v>
      </c>
      <c r="D249" t="s">
        <v>147</v>
      </c>
      <c r="E249" t="s">
        <v>44</v>
      </c>
      <c r="F249" t="str">
        <f t="shared" si="11"/>
        <v>Victoria</v>
      </c>
      <c r="G249" t="s">
        <v>45</v>
      </c>
      <c r="H249">
        <v>3066</v>
      </c>
      <c r="I249" t="s">
        <v>11</v>
      </c>
      <c r="J249" t="s">
        <v>46</v>
      </c>
      <c r="K249" t="s">
        <v>151</v>
      </c>
      <c r="L249" t="s">
        <v>21</v>
      </c>
      <c r="M249" s="5">
        <v>5.99</v>
      </c>
      <c r="N249">
        <v>1</v>
      </c>
    </row>
    <row r="250" spans="1:14" x14ac:dyDescent="0.2">
      <c r="A250" s="2">
        <v>45655</v>
      </c>
      <c r="B250" s="3">
        <f t="shared" si="9"/>
        <v>2025</v>
      </c>
      <c r="C250" t="str">
        <f t="shared" si="10"/>
        <v>2024-2025</v>
      </c>
      <c r="D250" t="s">
        <v>147</v>
      </c>
      <c r="E250" t="s">
        <v>73</v>
      </c>
      <c r="F250" t="str">
        <f t="shared" si="11"/>
        <v>Victoria</v>
      </c>
      <c r="G250" t="s">
        <v>45</v>
      </c>
      <c r="H250">
        <v>3136</v>
      </c>
      <c r="I250" t="s">
        <v>11</v>
      </c>
      <c r="J250" t="s">
        <v>63</v>
      </c>
      <c r="K250" t="s">
        <v>152</v>
      </c>
      <c r="L250" t="s">
        <v>13</v>
      </c>
      <c r="M250" s="5">
        <v>5.99</v>
      </c>
      <c r="N250">
        <v>1</v>
      </c>
    </row>
    <row r="251" spans="1:14" x14ac:dyDescent="0.2">
      <c r="A251" s="2">
        <v>45231</v>
      </c>
      <c r="B251" s="3">
        <f t="shared" si="9"/>
        <v>2024</v>
      </c>
      <c r="C251" t="str">
        <f t="shared" si="10"/>
        <v>2023-2024</v>
      </c>
      <c r="D251" t="s">
        <v>147</v>
      </c>
      <c r="E251" t="s">
        <v>142</v>
      </c>
      <c r="F251" t="str">
        <f t="shared" si="11"/>
        <v>Australian Capital Territory</v>
      </c>
      <c r="G251" t="s">
        <v>80</v>
      </c>
      <c r="H251">
        <v>2609</v>
      </c>
      <c r="I251" t="s">
        <v>11</v>
      </c>
      <c r="J251" t="s">
        <v>58</v>
      </c>
      <c r="K251" t="s">
        <v>153</v>
      </c>
      <c r="L251" t="s">
        <v>16</v>
      </c>
      <c r="M251" s="5">
        <v>5.99</v>
      </c>
      <c r="N251">
        <v>1</v>
      </c>
    </row>
    <row r="252" spans="1:14" x14ac:dyDescent="0.2">
      <c r="A252" s="2">
        <v>44936</v>
      </c>
      <c r="B252" s="3">
        <f t="shared" si="9"/>
        <v>2023</v>
      </c>
      <c r="C252" t="str">
        <f t="shared" si="10"/>
        <v>2022-2023</v>
      </c>
      <c r="D252" t="s">
        <v>147</v>
      </c>
      <c r="E252" t="s">
        <v>87</v>
      </c>
      <c r="F252" t="str">
        <f t="shared" si="11"/>
        <v>New South Wales</v>
      </c>
      <c r="G252" t="s">
        <v>10</v>
      </c>
      <c r="H252">
        <v>2790</v>
      </c>
      <c r="I252" t="s">
        <v>11</v>
      </c>
      <c r="J252" t="s">
        <v>25</v>
      </c>
      <c r="K252" t="s">
        <v>154</v>
      </c>
      <c r="L252" t="s">
        <v>14</v>
      </c>
      <c r="M252" s="5">
        <v>5.99</v>
      </c>
      <c r="N252">
        <v>1</v>
      </c>
    </row>
    <row r="253" spans="1:14" x14ac:dyDescent="0.2">
      <c r="A253" s="2">
        <v>45633</v>
      </c>
      <c r="B253" s="3">
        <f t="shared" si="9"/>
        <v>2025</v>
      </c>
      <c r="C253" t="str">
        <f t="shared" si="10"/>
        <v>2024-2025</v>
      </c>
      <c r="D253" t="s">
        <v>148</v>
      </c>
      <c r="E253" t="s">
        <v>95</v>
      </c>
      <c r="F253" t="str">
        <f t="shared" si="11"/>
        <v>Victoria</v>
      </c>
      <c r="G253" t="s">
        <v>45</v>
      </c>
      <c r="H253">
        <v>3931</v>
      </c>
      <c r="I253" t="s">
        <v>11</v>
      </c>
      <c r="J253" t="s">
        <v>55</v>
      </c>
      <c r="K253" t="s">
        <v>19</v>
      </c>
      <c r="L253" t="s">
        <v>23</v>
      </c>
      <c r="M253" s="5">
        <v>5.99</v>
      </c>
      <c r="N253">
        <v>1</v>
      </c>
    </row>
    <row r="254" spans="1:14" x14ac:dyDescent="0.2">
      <c r="A254" s="2">
        <v>45596</v>
      </c>
      <c r="B254" s="3">
        <f t="shared" si="9"/>
        <v>2025</v>
      </c>
      <c r="C254" t="str">
        <f t="shared" si="10"/>
        <v>2024-2025</v>
      </c>
      <c r="D254" t="s">
        <v>147</v>
      </c>
      <c r="E254" t="s">
        <v>31</v>
      </c>
      <c r="F254" t="str">
        <f t="shared" si="11"/>
        <v>South Australia</v>
      </c>
      <c r="G254" t="s">
        <v>32</v>
      </c>
      <c r="H254">
        <v>5168</v>
      </c>
      <c r="I254" t="s">
        <v>11</v>
      </c>
      <c r="J254" t="s">
        <v>33</v>
      </c>
      <c r="K254" t="s">
        <v>150</v>
      </c>
      <c r="L254" t="s">
        <v>18</v>
      </c>
      <c r="M254" s="5">
        <v>5.99</v>
      </c>
      <c r="N254">
        <v>1</v>
      </c>
    </row>
    <row r="255" spans="1:14" x14ac:dyDescent="0.2">
      <c r="A255" s="2">
        <v>45155</v>
      </c>
      <c r="B255" s="3">
        <f t="shared" si="9"/>
        <v>2024</v>
      </c>
      <c r="C255" t="str">
        <f t="shared" si="10"/>
        <v>2023-2024</v>
      </c>
      <c r="D255" t="s">
        <v>148</v>
      </c>
      <c r="E255" t="s">
        <v>103</v>
      </c>
      <c r="F255" t="str">
        <f t="shared" si="11"/>
        <v>Queensland</v>
      </c>
      <c r="G255" t="s">
        <v>35</v>
      </c>
      <c r="H255">
        <v>4509</v>
      </c>
      <c r="I255" t="s">
        <v>11</v>
      </c>
      <c r="J255" t="s">
        <v>104</v>
      </c>
      <c r="K255" t="s">
        <v>19</v>
      </c>
      <c r="L255" t="s">
        <v>23</v>
      </c>
      <c r="M255" s="5">
        <v>5.99</v>
      </c>
      <c r="N255">
        <v>1</v>
      </c>
    </row>
    <row r="256" spans="1:14" x14ac:dyDescent="0.2">
      <c r="A256" s="2">
        <v>45038</v>
      </c>
      <c r="B256" s="3">
        <f t="shared" si="9"/>
        <v>2023</v>
      </c>
      <c r="C256" t="str">
        <f t="shared" si="10"/>
        <v>2022-2023</v>
      </c>
      <c r="D256" t="s">
        <v>148</v>
      </c>
      <c r="E256" t="s">
        <v>65</v>
      </c>
      <c r="F256" t="str">
        <f t="shared" si="11"/>
        <v>New South Wales</v>
      </c>
      <c r="G256" t="s">
        <v>10</v>
      </c>
      <c r="H256">
        <v>2541</v>
      </c>
      <c r="I256" t="s">
        <v>11</v>
      </c>
      <c r="J256" t="s">
        <v>58</v>
      </c>
      <c r="K256" t="s">
        <v>19</v>
      </c>
      <c r="L256" t="s">
        <v>23</v>
      </c>
      <c r="M256" s="5">
        <v>5.99</v>
      </c>
      <c r="N256">
        <v>1</v>
      </c>
    </row>
    <row r="257" spans="1:14" x14ac:dyDescent="0.2">
      <c r="A257" s="2">
        <v>45093</v>
      </c>
      <c r="B257" s="3">
        <f t="shared" si="9"/>
        <v>2023</v>
      </c>
      <c r="C257" t="str">
        <f t="shared" si="10"/>
        <v>2022-2023</v>
      </c>
      <c r="D257" t="s">
        <v>147</v>
      </c>
      <c r="E257" t="s">
        <v>121</v>
      </c>
      <c r="F257" t="str">
        <f t="shared" si="11"/>
        <v>Queensland</v>
      </c>
      <c r="G257" t="s">
        <v>35</v>
      </c>
      <c r="H257">
        <v>4700</v>
      </c>
      <c r="I257" t="s">
        <v>11</v>
      </c>
      <c r="J257" t="s">
        <v>51</v>
      </c>
      <c r="K257" t="s">
        <v>156</v>
      </c>
      <c r="L257" t="s">
        <v>17</v>
      </c>
      <c r="M257" s="5">
        <v>5.99</v>
      </c>
      <c r="N257">
        <v>1</v>
      </c>
    </row>
    <row r="258" spans="1:14" x14ac:dyDescent="0.2">
      <c r="A258" s="2">
        <v>45383</v>
      </c>
      <c r="B258" s="3">
        <f t="shared" ref="B258:B321" si="12">IF(MONTH(A258)&gt;=7,YEAR(A258)+1,YEAR(A258))</f>
        <v>2024</v>
      </c>
      <c r="C258" t="str">
        <f t="shared" ref="C258:C321" si="13">IF(MONTH(A258) &gt;= 7, YEAR(A258) &amp; "-" &amp; YEAR(A258) + 1, YEAR(A258) - 1 &amp; "-" &amp; YEAR(A258))</f>
        <v>2023-2024</v>
      </c>
      <c r="D258" t="s">
        <v>147</v>
      </c>
      <c r="E258" t="s">
        <v>90</v>
      </c>
      <c r="F258" t="str">
        <f t="shared" ref="F258:F321" si="14">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c r="N258">
        <v>1</v>
      </c>
    </row>
    <row r="259" spans="1:14" x14ac:dyDescent="0.2">
      <c r="A259" s="2">
        <v>44996</v>
      </c>
      <c r="B259" s="3">
        <f t="shared" si="12"/>
        <v>2023</v>
      </c>
      <c r="C259" t="str">
        <f t="shared" si="13"/>
        <v>2022-2023</v>
      </c>
      <c r="D259" t="s">
        <v>148</v>
      </c>
      <c r="E259" t="s">
        <v>113</v>
      </c>
      <c r="F259" t="str">
        <f t="shared" si="14"/>
        <v>Queensland</v>
      </c>
      <c r="G259" t="s">
        <v>35</v>
      </c>
      <c r="H259">
        <v>4215</v>
      </c>
      <c r="I259" t="s">
        <v>11</v>
      </c>
      <c r="J259" t="s">
        <v>104</v>
      </c>
      <c r="K259" t="s">
        <v>19</v>
      </c>
      <c r="L259" t="s">
        <v>23</v>
      </c>
      <c r="M259" s="5">
        <v>5.99</v>
      </c>
      <c r="N259">
        <v>1</v>
      </c>
    </row>
    <row r="260" spans="1:14" x14ac:dyDescent="0.2">
      <c r="A260" s="2">
        <v>45010</v>
      </c>
      <c r="B260" s="3">
        <f t="shared" si="12"/>
        <v>2023</v>
      </c>
      <c r="C260" t="str">
        <f t="shared" si="13"/>
        <v>2022-2023</v>
      </c>
      <c r="D260" t="s">
        <v>147</v>
      </c>
      <c r="E260" t="s">
        <v>42</v>
      </c>
      <c r="F260" t="str">
        <f t="shared" si="14"/>
        <v>Queensland</v>
      </c>
      <c r="G260" t="s">
        <v>35</v>
      </c>
      <c r="H260">
        <v>4053</v>
      </c>
      <c r="I260" t="s">
        <v>11</v>
      </c>
      <c r="J260" t="s">
        <v>43</v>
      </c>
      <c r="K260" t="s">
        <v>154</v>
      </c>
      <c r="L260" t="s">
        <v>14</v>
      </c>
      <c r="M260" s="5">
        <v>5.99</v>
      </c>
      <c r="N260">
        <v>1</v>
      </c>
    </row>
    <row r="261" spans="1:14" x14ac:dyDescent="0.2">
      <c r="A261" s="2">
        <v>45194</v>
      </c>
      <c r="B261" s="3">
        <f t="shared" si="12"/>
        <v>2024</v>
      </c>
      <c r="C261" t="str">
        <f t="shared" si="13"/>
        <v>2023-2024</v>
      </c>
      <c r="D261" t="s">
        <v>147</v>
      </c>
      <c r="E261" t="s">
        <v>61</v>
      </c>
      <c r="F261" t="str">
        <f t="shared" si="14"/>
        <v>New South Wales</v>
      </c>
      <c r="G261" t="s">
        <v>10</v>
      </c>
      <c r="H261">
        <v>2539</v>
      </c>
      <c r="I261" t="s">
        <v>11</v>
      </c>
      <c r="J261" t="s">
        <v>58</v>
      </c>
      <c r="K261" t="s">
        <v>151</v>
      </c>
      <c r="L261" t="s">
        <v>21</v>
      </c>
      <c r="M261" s="5">
        <v>5.99</v>
      </c>
      <c r="N261">
        <v>1</v>
      </c>
    </row>
    <row r="262" spans="1:14" x14ac:dyDescent="0.2">
      <c r="A262" s="2">
        <v>45190</v>
      </c>
      <c r="B262" s="3">
        <f t="shared" si="12"/>
        <v>2024</v>
      </c>
      <c r="C262" t="str">
        <f t="shared" si="13"/>
        <v>2023-2024</v>
      </c>
      <c r="D262" t="s">
        <v>148</v>
      </c>
      <c r="E262" t="s">
        <v>122</v>
      </c>
      <c r="F262" t="str">
        <f t="shared" si="14"/>
        <v>New South Wales</v>
      </c>
      <c r="G262" t="s">
        <v>10</v>
      </c>
      <c r="H262">
        <v>2650</v>
      </c>
      <c r="I262" t="s">
        <v>11</v>
      </c>
      <c r="J262" t="s">
        <v>25</v>
      </c>
      <c r="K262" t="s">
        <v>19</v>
      </c>
      <c r="L262" t="s">
        <v>23</v>
      </c>
      <c r="M262" s="5">
        <v>5.99</v>
      </c>
      <c r="N262">
        <v>1</v>
      </c>
    </row>
    <row r="263" spans="1:14" x14ac:dyDescent="0.2">
      <c r="A263" s="2">
        <v>45152</v>
      </c>
      <c r="B263" s="3">
        <f t="shared" si="12"/>
        <v>2024</v>
      </c>
      <c r="C263" t="str">
        <f t="shared" si="13"/>
        <v>2023-2024</v>
      </c>
      <c r="D263" t="s">
        <v>147</v>
      </c>
      <c r="E263" t="s">
        <v>59</v>
      </c>
      <c r="F263" t="str">
        <f t="shared" si="14"/>
        <v>Victoria</v>
      </c>
      <c r="G263" t="s">
        <v>45</v>
      </c>
      <c r="H263">
        <v>3280</v>
      </c>
      <c r="I263" t="s">
        <v>11</v>
      </c>
      <c r="J263" t="s">
        <v>60</v>
      </c>
      <c r="K263" t="s">
        <v>149</v>
      </c>
      <c r="L263" t="s">
        <v>15</v>
      </c>
      <c r="M263" s="5">
        <v>5.99</v>
      </c>
      <c r="N263">
        <v>1</v>
      </c>
    </row>
    <row r="264" spans="1:14" x14ac:dyDescent="0.2">
      <c r="A264" s="2">
        <v>45594</v>
      </c>
      <c r="B264" s="3">
        <f t="shared" si="12"/>
        <v>2025</v>
      </c>
      <c r="C264" t="str">
        <f t="shared" si="13"/>
        <v>2024-2025</v>
      </c>
      <c r="D264" t="s">
        <v>147</v>
      </c>
      <c r="E264" t="s">
        <v>52</v>
      </c>
      <c r="F264" t="str">
        <f t="shared" si="14"/>
        <v>Victoria</v>
      </c>
      <c r="G264" t="s">
        <v>45</v>
      </c>
      <c r="H264">
        <v>3030</v>
      </c>
      <c r="I264" t="s">
        <v>11</v>
      </c>
      <c r="J264" t="s">
        <v>46</v>
      </c>
      <c r="K264" t="s">
        <v>156</v>
      </c>
      <c r="L264" t="s">
        <v>17</v>
      </c>
      <c r="M264" s="5">
        <v>5.99</v>
      </c>
      <c r="N264">
        <v>1</v>
      </c>
    </row>
    <row r="265" spans="1:14" x14ac:dyDescent="0.2">
      <c r="A265" s="2">
        <v>44934</v>
      </c>
      <c r="B265" s="3">
        <f t="shared" si="12"/>
        <v>2023</v>
      </c>
      <c r="C265" t="str">
        <f t="shared" si="13"/>
        <v>2022-2023</v>
      </c>
      <c r="D265" t="s">
        <v>147</v>
      </c>
      <c r="E265" t="s">
        <v>34</v>
      </c>
      <c r="F265" t="str">
        <f t="shared" si="14"/>
        <v>Queensland</v>
      </c>
      <c r="G265" t="s">
        <v>35</v>
      </c>
      <c r="H265">
        <v>4802</v>
      </c>
      <c r="I265" t="s">
        <v>11</v>
      </c>
      <c r="J265" t="s">
        <v>36</v>
      </c>
      <c r="K265" t="s">
        <v>154</v>
      </c>
      <c r="L265" t="s">
        <v>14</v>
      </c>
      <c r="M265" s="5">
        <v>6</v>
      </c>
      <c r="N265">
        <v>1</v>
      </c>
    </row>
    <row r="266" spans="1:14" x14ac:dyDescent="0.2">
      <c r="A266" s="2">
        <v>45078</v>
      </c>
      <c r="B266" s="3">
        <f t="shared" si="12"/>
        <v>2023</v>
      </c>
      <c r="C266" t="str">
        <f t="shared" si="13"/>
        <v>2022-2023</v>
      </c>
      <c r="D266" t="s">
        <v>147</v>
      </c>
      <c r="E266" t="s">
        <v>96</v>
      </c>
      <c r="F266" t="str">
        <f t="shared" si="14"/>
        <v>Western Australia</v>
      </c>
      <c r="G266" t="s">
        <v>48</v>
      </c>
      <c r="H266">
        <v>6330</v>
      </c>
      <c r="I266" t="s">
        <v>11</v>
      </c>
      <c r="J266" t="s">
        <v>94</v>
      </c>
      <c r="K266" t="s">
        <v>155</v>
      </c>
      <c r="L266" t="s">
        <v>20</v>
      </c>
      <c r="M266" s="5">
        <v>6</v>
      </c>
      <c r="N266">
        <v>1</v>
      </c>
    </row>
    <row r="267" spans="1:14" x14ac:dyDescent="0.2">
      <c r="A267" s="2">
        <v>45159</v>
      </c>
      <c r="B267" s="3">
        <f t="shared" si="12"/>
        <v>2024</v>
      </c>
      <c r="C267" t="str">
        <f t="shared" si="13"/>
        <v>2023-2024</v>
      </c>
      <c r="D267" t="s">
        <v>147</v>
      </c>
      <c r="E267" t="s">
        <v>86</v>
      </c>
      <c r="F267" t="str">
        <f t="shared" si="14"/>
        <v>New South Wales</v>
      </c>
      <c r="G267" t="s">
        <v>10</v>
      </c>
      <c r="H267">
        <v>2064</v>
      </c>
      <c r="I267" t="s">
        <v>11</v>
      </c>
      <c r="J267" t="s">
        <v>12</v>
      </c>
      <c r="K267" t="s">
        <v>150</v>
      </c>
      <c r="L267" t="s">
        <v>18</v>
      </c>
      <c r="M267" s="5">
        <v>6</v>
      </c>
      <c r="N267">
        <v>1</v>
      </c>
    </row>
    <row r="268" spans="1:14" x14ac:dyDescent="0.2">
      <c r="A268" s="2">
        <v>45386</v>
      </c>
      <c r="B268" s="3">
        <f t="shared" si="12"/>
        <v>2024</v>
      </c>
      <c r="C268" t="str">
        <f t="shared" si="13"/>
        <v>2023-2024</v>
      </c>
      <c r="D268" t="s">
        <v>147</v>
      </c>
      <c r="E268" t="s">
        <v>126</v>
      </c>
      <c r="F268" t="str">
        <f t="shared" si="14"/>
        <v>Queensland</v>
      </c>
      <c r="G268" t="s">
        <v>35</v>
      </c>
      <c r="H268">
        <v>4551</v>
      </c>
      <c r="I268" t="s">
        <v>11</v>
      </c>
      <c r="J268" t="s">
        <v>120</v>
      </c>
      <c r="K268" t="s">
        <v>154</v>
      </c>
      <c r="L268" t="s">
        <v>14</v>
      </c>
      <c r="M268" s="5">
        <v>6</v>
      </c>
      <c r="N268">
        <v>1</v>
      </c>
    </row>
    <row r="269" spans="1:14" x14ac:dyDescent="0.2">
      <c r="A269" s="2">
        <v>45290</v>
      </c>
      <c r="B269" s="3">
        <f t="shared" si="12"/>
        <v>2024</v>
      </c>
      <c r="C269" t="str">
        <f t="shared" si="13"/>
        <v>2023-2024</v>
      </c>
      <c r="D269" t="s">
        <v>147</v>
      </c>
      <c r="E269" t="s">
        <v>99</v>
      </c>
      <c r="F269" t="str">
        <f t="shared" si="14"/>
        <v>Victoria</v>
      </c>
      <c r="G269" t="s">
        <v>45</v>
      </c>
      <c r="H269">
        <v>3148</v>
      </c>
      <c r="I269" t="s">
        <v>11</v>
      </c>
      <c r="J269" t="s">
        <v>63</v>
      </c>
      <c r="K269" t="s">
        <v>154</v>
      </c>
      <c r="L269" t="s">
        <v>14</v>
      </c>
      <c r="M269" s="5">
        <v>6</v>
      </c>
      <c r="N269">
        <v>1</v>
      </c>
    </row>
    <row r="270" spans="1:14" x14ac:dyDescent="0.2">
      <c r="A270" s="2">
        <v>45486</v>
      </c>
      <c r="B270" s="3">
        <f t="shared" si="12"/>
        <v>2025</v>
      </c>
      <c r="C270" t="str">
        <f t="shared" si="13"/>
        <v>2024-2025</v>
      </c>
      <c r="D270" t="s">
        <v>148</v>
      </c>
      <c r="E270" t="s">
        <v>99</v>
      </c>
      <c r="F270" t="str">
        <f t="shared" si="14"/>
        <v>Victoria</v>
      </c>
      <c r="G270" t="s">
        <v>45</v>
      </c>
      <c r="H270">
        <v>3148</v>
      </c>
      <c r="I270" t="s">
        <v>11</v>
      </c>
      <c r="J270" t="s">
        <v>63</v>
      </c>
      <c r="K270" t="s">
        <v>19</v>
      </c>
      <c r="L270" t="s">
        <v>23</v>
      </c>
      <c r="M270" s="5">
        <v>6</v>
      </c>
      <c r="N270">
        <v>1</v>
      </c>
    </row>
    <row r="271" spans="1:14" x14ac:dyDescent="0.2">
      <c r="A271" s="2">
        <v>45223</v>
      </c>
      <c r="B271" s="3">
        <f t="shared" si="12"/>
        <v>2024</v>
      </c>
      <c r="C271" t="str">
        <f t="shared" si="13"/>
        <v>2023-2024</v>
      </c>
      <c r="D271" t="s">
        <v>148</v>
      </c>
      <c r="E271" t="s">
        <v>9</v>
      </c>
      <c r="F271" t="str">
        <f t="shared" si="14"/>
        <v>New South Wales</v>
      </c>
      <c r="G271" t="s">
        <v>10</v>
      </c>
      <c r="H271">
        <v>2067</v>
      </c>
      <c r="I271" t="s">
        <v>11</v>
      </c>
      <c r="J271" t="s">
        <v>12</v>
      </c>
      <c r="K271" t="s">
        <v>149</v>
      </c>
      <c r="L271" t="s">
        <v>15</v>
      </c>
      <c r="M271" s="5">
        <v>6</v>
      </c>
      <c r="N271">
        <v>1</v>
      </c>
    </row>
    <row r="272" spans="1:14" x14ac:dyDescent="0.2">
      <c r="A272" s="2">
        <v>45433</v>
      </c>
      <c r="B272" s="3">
        <f t="shared" si="12"/>
        <v>2024</v>
      </c>
      <c r="C272" t="str">
        <f t="shared" si="13"/>
        <v>2023-2024</v>
      </c>
      <c r="D272" t="s">
        <v>148</v>
      </c>
      <c r="E272" t="s">
        <v>9</v>
      </c>
      <c r="F272" t="str">
        <f t="shared" si="14"/>
        <v>New South Wales</v>
      </c>
      <c r="G272" t="s">
        <v>10</v>
      </c>
      <c r="H272">
        <v>2067</v>
      </c>
      <c r="I272" t="s">
        <v>11</v>
      </c>
      <c r="J272" t="s">
        <v>12</v>
      </c>
      <c r="K272" t="s">
        <v>150</v>
      </c>
      <c r="L272" t="s">
        <v>18</v>
      </c>
      <c r="M272" s="5">
        <v>6</v>
      </c>
      <c r="N272">
        <v>1</v>
      </c>
    </row>
    <row r="273" spans="1:14" x14ac:dyDescent="0.2">
      <c r="A273" s="2">
        <v>44987</v>
      </c>
      <c r="B273" s="3">
        <f t="shared" si="12"/>
        <v>2023</v>
      </c>
      <c r="C273" t="str">
        <f t="shared" si="13"/>
        <v>2022-2023</v>
      </c>
      <c r="D273" t="s">
        <v>148</v>
      </c>
      <c r="E273" t="s">
        <v>54</v>
      </c>
      <c r="F273" t="str">
        <f t="shared" si="14"/>
        <v>Victoria</v>
      </c>
      <c r="G273" t="s">
        <v>45</v>
      </c>
      <c r="H273">
        <v>3977</v>
      </c>
      <c r="I273" t="s">
        <v>11</v>
      </c>
      <c r="J273" t="s">
        <v>55</v>
      </c>
      <c r="K273" t="s">
        <v>152</v>
      </c>
      <c r="L273" t="s">
        <v>13</v>
      </c>
      <c r="M273" s="5">
        <v>6</v>
      </c>
      <c r="N273">
        <v>1</v>
      </c>
    </row>
    <row r="274" spans="1:14" x14ac:dyDescent="0.2">
      <c r="A274" s="2">
        <v>45032</v>
      </c>
      <c r="B274" s="3">
        <f t="shared" si="12"/>
        <v>2023</v>
      </c>
      <c r="C274" t="str">
        <f t="shared" si="13"/>
        <v>2022-2023</v>
      </c>
      <c r="D274" t="s">
        <v>147</v>
      </c>
      <c r="E274" t="s">
        <v>142</v>
      </c>
      <c r="F274" t="str">
        <f t="shared" si="14"/>
        <v>Australian Capital Territory</v>
      </c>
      <c r="G274" t="s">
        <v>80</v>
      </c>
      <c r="H274">
        <v>2609</v>
      </c>
      <c r="I274" t="s">
        <v>11</v>
      </c>
      <c r="J274" t="s">
        <v>58</v>
      </c>
      <c r="K274" t="s">
        <v>152</v>
      </c>
      <c r="L274" t="s">
        <v>13</v>
      </c>
      <c r="M274" s="5">
        <v>6</v>
      </c>
      <c r="N274">
        <v>1</v>
      </c>
    </row>
    <row r="275" spans="1:14" x14ac:dyDescent="0.2">
      <c r="A275" s="2">
        <v>45118</v>
      </c>
      <c r="B275" s="3">
        <f t="shared" si="12"/>
        <v>2024</v>
      </c>
      <c r="C275" t="str">
        <f t="shared" si="13"/>
        <v>2023-2024</v>
      </c>
      <c r="D275" t="s">
        <v>147</v>
      </c>
      <c r="E275" t="s">
        <v>110</v>
      </c>
      <c r="F275" t="str">
        <f t="shared" si="14"/>
        <v>Queensland</v>
      </c>
      <c r="G275" t="s">
        <v>35</v>
      </c>
      <c r="H275">
        <v>4680</v>
      </c>
      <c r="I275" t="s">
        <v>11</v>
      </c>
      <c r="J275" t="s">
        <v>51</v>
      </c>
      <c r="K275" t="s">
        <v>150</v>
      </c>
      <c r="L275" t="s">
        <v>18</v>
      </c>
      <c r="M275" s="5">
        <v>6</v>
      </c>
      <c r="N275">
        <v>1</v>
      </c>
    </row>
    <row r="276" spans="1:14" x14ac:dyDescent="0.2">
      <c r="A276" s="2">
        <v>45446</v>
      </c>
      <c r="B276" s="3">
        <f t="shared" si="12"/>
        <v>2024</v>
      </c>
      <c r="C276" t="str">
        <f t="shared" si="13"/>
        <v>2023-2024</v>
      </c>
      <c r="D276" t="s">
        <v>147</v>
      </c>
      <c r="E276" t="s">
        <v>133</v>
      </c>
      <c r="F276" t="str">
        <f t="shared" si="14"/>
        <v>Queensland</v>
      </c>
      <c r="G276" t="s">
        <v>35</v>
      </c>
      <c r="H276">
        <v>4305</v>
      </c>
      <c r="I276" t="s">
        <v>11</v>
      </c>
      <c r="J276" t="s">
        <v>104</v>
      </c>
      <c r="K276" t="s">
        <v>153</v>
      </c>
      <c r="L276" t="s">
        <v>16</v>
      </c>
      <c r="M276" s="5">
        <v>6</v>
      </c>
      <c r="N276">
        <v>1</v>
      </c>
    </row>
    <row r="277" spans="1:14" x14ac:dyDescent="0.2">
      <c r="A277" s="2">
        <v>44929</v>
      </c>
      <c r="B277" s="3">
        <f t="shared" si="12"/>
        <v>2023</v>
      </c>
      <c r="C277" t="str">
        <f t="shared" si="13"/>
        <v>2022-2023</v>
      </c>
      <c r="D277" t="s">
        <v>147</v>
      </c>
      <c r="E277" t="s">
        <v>26</v>
      </c>
      <c r="F277" t="str">
        <f t="shared" si="14"/>
        <v>New South Wales</v>
      </c>
      <c r="G277" t="s">
        <v>10</v>
      </c>
      <c r="H277">
        <v>2141</v>
      </c>
      <c r="I277" t="s">
        <v>11</v>
      </c>
      <c r="J277" t="s">
        <v>27</v>
      </c>
      <c r="K277" t="s">
        <v>19</v>
      </c>
      <c r="L277" t="s">
        <v>23</v>
      </c>
      <c r="M277" s="5">
        <v>6</v>
      </c>
      <c r="N277">
        <v>1</v>
      </c>
    </row>
    <row r="278" spans="1:14" x14ac:dyDescent="0.2">
      <c r="A278" s="2">
        <v>45028</v>
      </c>
      <c r="B278" s="3">
        <f t="shared" si="12"/>
        <v>2023</v>
      </c>
      <c r="C278" t="str">
        <f t="shared" si="13"/>
        <v>2022-2023</v>
      </c>
      <c r="D278" t="s">
        <v>147</v>
      </c>
      <c r="E278" t="s">
        <v>65</v>
      </c>
      <c r="F278" t="str">
        <f t="shared" si="14"/>
        <v>New South Wales</v>
      </c>
      <c r="G278" t="s">
        <v>10</v>
      </c>
      <c r="H278">
        <v>2541</v>
      </c>
      <c r="I278" t="s">
        <v>11</v>
      </c>
      <c r="J278" t="s">
        <v>58</v>
      </c>
      <c r="K278" t="s">
        <v>150</v>
      </c>
      <c r="L278" t="s">
        <v>18</v>
      </c>
      <c r="M278" s="5">
        <v>6</v>
      </c>
      <c r="N278">
        <v>1</v>
      </c>
    </row>
    <row r="279" spans="1:14" x14ac:dyDescent="0.2">
      <c r="A279" s="2">
        <v>45514</v>
      </c>
      <c r="B279" s="3">
        <f t="shared" si="12"/>
        <v>2025</v>
      </c>
      <c r="C279" t="str">
        <f t="shared" si="13"/>
        <v>2024-2025</v>
      </c>
      <c r="D279" t="s">
        <v>147</v>
      </c>
      <c r="E279" t="s">
        <v>65</v>
      </c>
      <c r="F279" t="str">
        <f t="shared" si="14"/>
        <v>New South Wales</v>
      </c>
      <c r="G279" t="s">
        <v>10</v>
      </c>
      <c r="H279">
        <v>2541</v>
      </c>
      <c r="I279" t="s">
        <v>11</v>
      </c>
      <c r="J279" t="s">
        <v>58</v>
      </c>
      <c r="K279" t="s">
        <v>150</v>
      </c>
      <c r="L279" t="s">
        <v>18</v>
      </c>
      <c r="M279" s="5">
        <v>6</v>
      </c>
      <c r="N279">
        <v>1</v>
      </c>
    </row>
    <row r="280" spans="1:14" x14ac:dyDescent="0.2">
      <c r="A280" s="2">
        <v>45004</v>
      </c>
      <c r="B280" s="3">
        <f t="shared" si="12"/>
        <v>2023</v>
      </c>
      <c r="C280" t="str">
        <f t="shared" si="13"/>
        <v>2022-2023</v>
      </c>
      <c r="D280" t="s">
        <v>147</v>
      </c>
      <c r="E280" t="s">
        <v>83</v>
      </c>
      <c r="F280" t="str">
        <f t="shared" si="14"/>
        <v>New South Wales</v>
      </c>
      <c r="G280" t="s">
        <v>10</v>
      </c>
      <c r="H280">
        <v>2750</v>
      </c>
      <c r="I280" t="s">
        <v>11</v>
      </c>
      <c r="J280" t="s">
        <v>25</v>
      </c>
      <c r="K280" t="s">
        <v>154</v>
      </c>
      <c r="L280" t="s">
        <v>14</v>
      </c>
      <c r="M280" s="5">
        <v>6</v>
      </c>
      <c r="N280">
        <v>1</v>
      </c>
    </row>
    <row r="281" spans="1:14" x14ac:dyDescent="0.2">
      <c r="A281" s="2">
        <v>45206</v>
      </c>
      <c r="B281" s="3">
        <f t="shared" si="12"/>
        <v>2024</v>
      </c>
      <c r="C281" t="str">
        <f t="shared" si="13"/>
        <v>2023-2024</v>
      </c>
      <c r="D281" t="s">
        <v>147</v>
      </c>
      <c r="E281" t="s">
        <v>62</v>
      </c>
      <c r="F281" t="str">
        <f t="shared" si="14"/>
        <v>Victoria</v>
      </c>
      <c r="G281" t="s">
        <v>45</v>
      </c>
      <c r="H281">
        <v>3134</v>
      </c>
      <c r="I281" t="s">
        <v>11</v>
      </c>
      <c r="J281" t="s">
        <v>63</v>
      </c>
      <c r="K281" t="s">
        <v>155</v>
      </c>
      <c r="L281" t="s">
        <v>20</v>
      </c>
      <c r="M281" s="5">
        <v>6</v>
      </c>
      <c r="N281">
        <v>1</v>
      </c>
    </row>
    <row r="282" spans="1:14" x14ac:dyDescent="0.2">
      <c r="A282" s="2">
        <v>45345</v>
      </c>
      <c r="B282" s="3">
        <f t="shared" si="12"/>
        <v>2024</v>
      </c>
      <c r="C282" t="str">
        <f t="shared" si="13"/>
        <v>2023-2024</v>
      </c>
      <c r="D282" t="s">
        <v>147</v>
      </c>
      <c r="E282" t="s">
        <v>40</v>
      </c>
      <c r="F282" t="str">
        <f t="shared" si="14"/>
        <v>New South Wales</v>
      </c>
      <c r="G282" t="s">
        <v>10</v>
      </c>
      <c r="H282">
        <v>2116</v>
      </c>
      <c r="I282" t="s">
        <v>11</v>
      </c>
      <c r="J282" t="s">
        <v>27</v>
      </c>
      <c r="K282" t="s">
        <v>153</v>
      </c>
      <c r="L282" t="s">
        <v>16</v>
      </c>
      <c r="M282" s="5">
        <v>6</v>
      </c>
      <c r="N282">
        <v>1</v>
      </c>
    </row>
    <row r="283" spans="1:14" x14ac:dyDescent="0.2">
      <c r="A283" s="2">
        <v>45565</v>
      </c>
      <c r="B283" s="3">
        <f t="shared" si="12"/>
        <v>2025</v>
      </c>
      <c r="C283" t="str">
        <f t="shared" si="13"/>
        <v>2024-2025</v>
      </c>
      <c r="D283" t="s">
        <v>147</v>
      </c>
      <c r="E283" t="s">
        <v>90</v>
      </c>
      <c r="F283" t="str">
        <f t="shared" si="14"/>
        <v>Victoria</v>
      </c>
      <c r="G283" t="s">
        <v>45</v>
      </c>
      <c r="H283">
        <v>3179</v>
      </c>
      <c r="I283" t="s">
        <v>11</v>
      </c>
      <c r="J283" t="s">
        <v>63</v>
      </c>
      <c r="K283" t="s">
        <v>154</v>
      </c>
      <c r="L283" t="s">
        <v>14</v>
      </c>
      <c r="M283" s="5">
        <v>6</v>
      </c>
      <c r="N283">
        <v>1</v>
      </c>
    </row>
    <row r="284" spans="1:14" x14ac:dyDescent="0.2">
      <c r="A284" s="2">
        <v>45531</v>
      </c>
      <c r="B284" s="3">
        <f t="shared" si="12"/>
        <v>2025</v>
      </c>
      <c r="C284" t="str">
        <f t="shared" si="13"/>
        <v>2024-2025</v>
      </c>
      <c r="D284" t="s">
        <v>147</v>
      </c>
      <c r="E284" t="s">
        <v>61</v>
      </c>
      <c r="F284" t="str">
        <f t="shared" si="14"/>
        <v>New South Wales</v>
      </c>
      <c r="G284" t="s">
        <v>10</v>
      </c>
      <c r="H284">
        <v>2539</v>
      </c>
      <c r="I284" t="s">
        <v>11</v>
      </c>
      <c r="J284" t="s">
        <v>58</v>
      </c>
      <c r="K284" t="s">
        <v>154</v>
      </c>
      <c r="L284" t="s">
        <v>14</v>
      </c>
      <c r="M284" s="5">
        <v>6</v>
      </c>
      <c r="N284">
        <v>1</v>
      </c>
    </row>
    <row r="285" spans="1:14" x14ac:dyDescent="0.2">
      <c r="A285" s="2">
        <v>45214</v>
      </c>
      <c r="B285" s="3">
        <f t="shared" si="12"/>
        <v>2024</v>
      </c>
      <c r="C285" t="str">
        <f t="shared" si="13"/>
        <v>2023-2024</v>
      </c>
      <c r="D285" t="s">
        <v>147</v>
      </c>
      <c r="E285" t="s">
        <v>88</v>
      </c>
      <c r="F285" t="str">
        <f t="shared" si="14"/>
        <v>South Australia</v>
      </c>
      <c r="G285" t="s">
        <v>32</v>
      </c>
      <c r="H285">
        <v>5011</v>
      </c>
      <c r="I285" t="s">
        <v>11</v>
      </c>
      <c r="J285" t="s">
        <v>33</v>
      </c>
      <c r="K285" t="s">
        <v>154</v>
      </c>
      <c r="L285" t="s">
        <v>14</v>
      </c>
      <c r="M285" s="5">
        <v>6</v>
      </c>
      <c r="N285">
        <v>1</v>
      </c>
    </row>
    <row r="286" spans="1:14" x14ac:dyDescent="0.2">
      <c r="A286" s="2">
        <v>45423</v>
      </c>
      <c r="B286" s="3">
        <f t="shared" si="12"/>
        <v>2024</v>
      </c>
      <c r="C286" t="str">
        <f t="shared" si="13"/>
        <v>2023-2024</v>
      </c>
      <c r="D286" t="s">
        <v>147</v>
      </c>
      <c r="E286" t="s">
        <v>85</v>
      </c>
      <c r="F286" t="str">
        <f t="shared" si="14"/>
        <v>Queensland</v>
      </c>
      <c r="G286" t="s">
        <v>35</v>
      </c>
      <c r="H286">
        <v>4883</v>
      </c>
      <c r="I286" t="s">
        <v>11</v>
      </c>
      <c r="J286" t="s">
        <v>36</v>
      </c>
      <c r="K286" t="s">
        <v>154</v>
      </c>
      <c r="L286" t="s">
        <v>14</v>
      </c>
      <c r="M286" s="5">
        <v>6.5</v>
      </c>
      <c r="N286">
        <v>1</v>
      </c>
    </row>
    <row r="287" spans="1:14" x14ac:dyDescent="0.2">
      <c r="A287" s="2">
        <v>45657</v>
      </c>
      <c r="B287" s="3">
        <f t="shared" si="12"/>
        <v>2025</v>
      </c>
      <c r="C287" t="str">
        <f t="shared" si="13"/>
        <v>2024-2025</v>
      </c>
      <c r="D287" t="s">
        <v>147</v>
      </c>
      <c r="E287" t="s">
        <v>110</v>
      </c>
      <c r="F287" t="str">
        <f t="shared" si="14"/>
        <v>Queensland</v>
      </c>
      <c r="G287" t="s">
        <v>35</v>
      </c>
      <c r="H287">
        <v>4680</v>
      </c>
      <c r="I287" t="s">
        <v>11</v>
      </c>
      <c r="J287" t="s">
        <v>51</v>
      </c>
      <c r="K287" t="s">
        <v>149</v>
      </c>
      <c r="L287" t="s">
        <v>15</v>
      </c>
      <c r="M287" s="5">
        <v>6.5</v>
      </c>
      <c r="N287">
        <v>1</v>
      </c>
    </row>
    <row r="288" spans="1:14" x14ac:dyDescent="0.2">
      <c r="A288" s="2">
        <v>45333</v>
      </c>
      <c r="B288" s="3">
        <f t="shared" si="12"/>
        <v>2024</v>
      </c>
      <c r="C288" t="str">
        <f t="shared" si="13"/>
        <v>2023-2024</v>
      </c>
      <c r="D288" t="s">
        <v>147</v>
      </c>
      <c r="E288" t="s">
        <v>134</v>
      </c>
      <c r="F288" t="str">
        <f t="shared" si="14"/>
        <v>Queensland</v>
      </c>
      <c r="G288" t="s">
        <v>35</v>
      </c>
      <c r="H288">
        <v>4825</v>
      </c>
      <c r="I288" t="s">
        <v>11</v>
      </c>
      <c r="J288" t="s">
        <v>36</v>
      </c>
      <c r="K288" t="s">
        <v>150</v>
      </c>
      <c r="L288" t="s">
        <v>18</v>
      </c>
      <c r="M288" s="5">
        <v>6.5</v>
      </c>
      <c r="N288">
        <v>1</v>
      </c>
    </row>
    <row r="289" spans="1:14" x14ac:dyDescent="0.2">
      <c r="A289" s="2">
        <v>45024</v>
      </c>
      <c r="B289" s="3">
        <f t="shared" si="12"/>
        <v>2023</v>
      </c>
      <c r="C289" t="str">
        <f t="shared" si="13"/>
        <v>2022-2023</v>
      </c>
      <c r="D289" t="s">
        <v>148</v>
      </c>
      <c r="E289" t="s">
        <v>79</v>
      </c>
      <c r="F289" t="str">
        <f t="shared" si="14"/>
        <v>Australian Capital Territory</v>
      </c>
      <c r="G289" t="s">
        <v>80</v>
      </c>
      <c r="H289">
        <v>2617</v>
      </c>
      <c r="I289" t="s">
        <v>11</v>
      </c>
      <c r="J289" t="s">
        <v>58</v>
      </c>
      <c r="K289" t="s">
        <v>153</v>
      </c>
      <c r="L289" t="s">
        <v>16</v>
      </c>
      <c r="M289" s="5">
        <v>6.56</v>
      </c>
      <c r="N289">
        <v>1</v>
      </c>
    </row>
    <row r="290" spans="1:14" x14ac:dyDescent="0.2">
      <c r="A290" s="2">
        <v>45576</v>
      </c>
      <c r="B290" s="3">
        <f t="shared" si="12"/>
        <v>2025</v>
      </c>
      <c r="C290" t="str">
        <f t="shared" si="13"/>
        <v>2024-2025</v>
      </c>
      <c r="D290" t="s">
        <v>147</v>
      </c>
      <c r="E290" t="s">
        <v>44</v>
      </c>
      <c r="F290" t="str">
        <f t="shared" si="14"/>
        <v>Victoria</v>
      </c>
      <c r="G290" t="s">
        <v>45</v>
      </c>
      <c r="H290">
        <v>3066</v>
      </c>
      <c r="I290" t="s">
        <v>11</v>
      </c>
      <c r="J290" t="s">
        <v>46</v>
      </c>
      <c r="K290" t="s">
        <v>155</v>
      </c>
      <c r="L290" t="s">
        <v>20</v>
      </c>
      <c r="M290" s="5">
        <v>6.6</v>
      </c>
      <c r="N290">
        <v>1</v>
      </c>
    </row>
    <row r="291" spans="1:14" x14ac:dyDescent="0.2">
      <c r="A291" s="2">
        <v>45471</v>
      </c>
      <c r="B291" s="3">
        <f t="shared" si="12"/>
        <v>2024</v>
      </c>
      <c r="C291" t="str">
        <f t="shared" si="13"/>
        <v>2023-2024</v>
      </c>
      <c r="D291" t="s">
        <v>147</v>
      </c>
      <c r="E291" t="s">
        <v>117</v>
      </c>
      <c r="F291" t="str">
        <f t="shared" si="14"/>
        <v>Queensland</v>
      </c>
      <c r="G291" t="s">
        <v>35</v>
      </c>
      <c r="H291">
        <v>4119</v>
      </c>
      <c r="I291" t="s">
        <v>11</v>
      </c>
      <c r="J291" t="s">
        <v>43</v>
      </c>
      <c r="K291" t="s">
        <v>154</v>
      </c>
      <c r="L291" t="s">
        <v>14</v>
      </c>
      <c r="M291" s="5">
        <v>6.6</v>
      </c>
      <c r="N291">
        <v>1</v>
      </c>
    </row>
    <row r="292" spans="1:14" x14ac:dyDescent="0.2">
      <c r="A292" s="2">
        <v>45167</v>
      </c>
      <c r="B292" s="3">
        <f t="shared" si="12"/>
        <v>2024</v>
      </c>
      <c r="C292" t="str">
        <f t="shared" si="13"/>
        <v>2023-2024</v>
      </c>
      <c r="D292" t="s">
        <v>147</v>
      </c>
      <c r="E292" t="s">
        <v>113</v>
      </c>
      <c r="F292" t="str">
        <f t="shared" si="14"/>
        <v>Queensland</v>
      </c>
      <c r="G292" t="s">
        <v>35</v>
      </c>
      <c r="H292">
        <v>4215</v>
      </c>
      <c r="I292" t="s">
        <v>11</v>
      </c>
      <c r="J292" t="s">
        <v>104</v>
      </c>
      <c r="K292" t="s">
        <v>154</v>
      </c>
      <c r="L292" t="s">
        <v>14</v>
      </c>
      <c r="M292" s="5">
        <v>6.69</v>
      </c>
      <c r="N292">
        <v>1</v>
      </c>
    </row>
    <row r="293" spans="1:14" x14ac:dyDescent="0.2">
      <c r="A293" s="2">
        <v>45567</v>
      </c>
      <c r="B293" s="3">
        <f t="shared" si="12"/>
        <v>2025</v>
      </c>
      <c r="C293" t="str">
        <f t="shared" si="13"/>
        <v>2024-2025</v>
      </c>
      <c r="D293" t="s">
        <v>148</v>
      </c>
      <c r="E293" t="s">
        <v>122</v>
      </c>
      <c r="F293" t="str">
        <f t="shared" si="14"/>
        <v>New South Wales</v>
      </c>
      <c r="G293" t="s">
        <v>10</v>
      </c>
      <c r="H293">
        <v>2650</v>
      </c>
      <c r="I293" t="s">
        <v>11</v>
      </c>
      <c r="J293" t="s">
        <v>25</v>
      </c>
      <c r="K293" t="s">
        <v>156</v>
      </c>
      <c r="L293" t="s">
        <v>17</v>
      </c>
      <c r="M293" s="5">
        <v>6.81</v>
      </c>
      <c r="N293">
        <v>1</v>
      </c>
    </row>
    <row r="294" spans="1:14" x14ac:dyDescent="0.2">
      <c r="A294" s="2">
        <v>45649</v>
      </c>
      <c r="B294" s="3">
        <f t="shared" si="12"/>
        <v>2025</v>
      </c>
      <c r="C294" t="str">
        <f t="shared" si="13"/>
        <v>2024-2025</v>
      </c>
      <c r="D294" t="s">
        <v>147</v>
      </c>
      <c r="E294" t="s">
        <v>138</v>
      </c>
      <c r="F294" t="str">
        <f t="shared" si="14"/>
        <v>Queensland</v>
      </c>
      <c r="G294" t="s">
        <v>35</v>
      </c>
      <c r="H294">
        <v>4558</v>
      </c>
      <c r="I294" t="s">
        <v>11</v>
      </c>
      <c r="J294" t="s">
        <v>120</v>
      </c>
      <c r="K294" t="s">
        <v>153</v>
      </c>
      <c r="L294" t="s">
        <v>16</v>
      </c>
      <c r="M294" s="5">
        <v>6.82</v>
      </c>
      <c r="N294">
        <v>1</v>
      </c>
    </row>
    <row r="295" spans="1:14" x14ac:dyDescent="0.2">
      <c r="A295" s="2">
        <v>45277</v>
      </c>
      <c r="B295" s="3">
        <f t="shared" si="12"/>
        <v>2024</v>
      </c>
      <c r="C295" t="str">
        <f t="shared" si="13"/>
        <v>2023-2024</v>
      </c>
      <c r="D295" t="s">
        <v>147</v>
      </c>
      <c r="E295" t="s">
        <v>78</v>
      </c>
      <c r="F295" t="str">
        <f t="shared" si="14"/>
        <v>New South Wales</v>
      </c>
      <c r="G295" t="s">
        <v>10</v>
      </c>
      <c r="H295">
        <v>2350</v>
      </c>
      <c r="I295" t="s">
        <v>11</v>
      </c>
      <c r="J295" t="s">
        <v>68</v>
      </c>
      <c r="K295" t="s">
        <v>155</v>
      </c>
      <c r="L295" t="s">
        <v>20</v>
      </c>
      <c r="M295" s="5">
        <v>6.96</v>
      </c>
      <c r="N295">
        <v>1</v>
      </c>
    </row>
    <row r="296" spans="1:14" x14ac:dyDescent="0.2">
      <c r="A296" s="2">
        <v>45005</v>
      </c>
      <c r="B296" s="3">
        <f t="shared" si="12"/>
        <v>2023</v>
      </c>
      <c r="C296" t="str">
        <f t="shared" si="13"/>
        <v>2022-2023</v>
      </c>
      <c r="D296" t="s">
        <v>147</v>
      </c>
      <c r="E296" t="s">
        <v>96</v>
      </c>
      <c r="F296" t="str">
        <f t="shared" si="14"/>
        <v>Western Australia</v>
      </c>
      <c r="G296" t="s">
        <v>48</v>
      </c>
      <c r="H296">
        <v>6330</v>
      </c>
      <c r="I296" t="s">
        <v>11</v>
      </c>
      <c r="J296" t="s">
        <v>94</v>
      </c>
      <c r="K296" t="s">
        <v>155</v>
      </c>
      <c r="L296" t="s">
        <v>20</v>
      </c>
      <c r="M296" s="5">
        <v>6.98</v>
      </c>
      <c r="N296">
        <v>1</v>
      </c>
    </row>
    <row r="297" spans="1:14" x14ac:dyDescent="0.2">
      <c r="A297" s="2">
        <v>45565</v>
      </c>
      <c r="B297" s="3">
        <f t="shared" si="12"/>
        <v>2025</v>
      </c>
      <c r="C297" t="str">
        <f t="shared" si="13"/>
        <v>2024-2025</v>
      </c>
      <c r="D297" t="s">
        <v>147</v>
      </c>
      <c r="E297" t="s">
        <v>124</v>
      </c>
      <c r="F297" t="str">
        <f t="shared" si="14"/>
        <v>New South Wales</v>
      </c>
      <c r="G297" t="s">
        <v>10</v>
      </c>
      <c r="H297">
        <v>2015</v>
      </c>
      <c r="I297" t="s">
        <v>11</v>
      </c>
      <c r="J297" t="s">
        <v>12</v>
      </c>
      <c r="K297" t="s">
        <v>19</v>
      </c>
      <c r="L297" t="s">
        <v>23</v>
      </c>
      <c r="M297" s="5">
        <v>6.99</v>
      </c>
      <c r="N297">
        <v>1</v>
      </c>
    </row>
    <row r="298" spans="1:14" x14ac:dyDescent="0.2">
      <c r="A298" s="2">
        <v>45433</v>
      </c>
      <c r="B298" s="3">
        <f t="shared" si="12"/>
        <v>2024</v>
      </c>
      <c r="C298" t="str">
        <f t="shared" si="13"/>
        <v>2023-2024</v>
      </c>
      <c r="D298" t="s">
        <v>147</v>
      </c>
      <c r="E298" t="s">
        <v>108</v>
      </c>
      <c r="F298" t="str">
        <f t="shared" si="14"/>
        <v>Victoria</v>
      </c>
      <c r="G298" t="s">
        <v>45</v>
      </c>
      <c r="H298">
        <v>3018</v>
      </c>
      <c r="I298" t="s">
        <v>11</v>
      </c>
      <c r="J298" t="s">
        <v>46</v>
      </c>
      <c r="K298" t="s">
        <v>19</v>
      </c>
      <c r="L298" t="s">
        <v>23</v>
      </c>
      <c r="M298" s="5">
        <v>6.99</v>
      </c>
      <c r="N298">
        <v>1</v>
      </c>
    </row>
    <row r="299" spans="1:14" x14ac:dyDescent="0.2">
      <c r="A299" s="2">
        <v>44938</v>
      </c>
      <c r="B299" s="3">
        <f t="shared" si="12"/>
        <v>2023</v>
      </c>
      <c r="C299" t="str">
        <f t="shared" si="13"/>
        <v>2022-2023</v>
      </c>
      <c r="D299" t="s">
        <v>147</v>
      </c>
      <c r="E299" t="s">
        <v>86</v>
      </c>
      <c r="F299" t="str">
        <f t="shared" si="14"/>
        <v>New South Wales</v>
      </c>
      <c r="G299" t="s">
        <v>10</v>
      </c>
      <c r="H299">
        <v>2064</v>
      </c>
      <c r="I299" t="s">
        <v>11</v>
      </c>
      <c r="J299" t="s">
        <v>12</v>
      </c>
      <c r="K299" t="s">
        <v>149</v>
      </c>
      <c r="L299" t="s">
        <v>15</v>
      </c>
      <c r="M299" s="5">
        <v>6.99</v>
      </c>
      <c r="N299">
        <v>1</v>
      </c>
    </row>
    <row r="300" spans="1:14" x14ac:dyDescent="0.2">
      <c r="A300" s="2">
        <v>45321</v>
      </c>
      <c r="B300" s="3">
        <f t="shared" si="12"/>
        <v>2024</v>
      </c>
      <c r="C300" t="str">
        <f t="shared" si="13"/>
        <v>2023-2024</v>
      </c>
      <c r="D300" t="s">
        <v>147</v>
      </c>
      <c r="E300" t="s">
        <v>67</v>
      </c>
      <c r="F300" t="str">
        <f t="shared" si="14"/>
        <v>New South Wales</v>
      </c>
      <c r="G300" t="s">
        <v>10</v>
      </c>
      <c r="H300">
        <v>2478</v>
      </c>
      <c r="I300" t="s">
        <v>11</v>
      </c>
      <c r="J300" t="s">
        <v>68</v>
      </c>
      <c r="K300" t="s">
        <v>19</v>
      </c>
      <c r="L300" t="s">
        <v>23</v>
      </c>
      <c r="M300" s="5">
        <v>6.99</v>
      </c>
      <c r="N300">
        <v>1</v>
      </c>
    </row>
    <row r="301" spans="1:14" x14ac:dyDescent="0.2">
      <c r="A301" s="2">
        <v>45630</v>
      </c>
      <c r="B301" s="3">
        <f t="shared" si="12"/>
        <v>2025</v>
      </c>
      <c r="C301" t="str">
        <f t="shared" si="13"/>
        <v>2024-2025</v>
      </c>
      <c r="D301" t="s">
        <v>148</v>
      </c>
      <c r="E301" t="s">
        <v>102</v>
      </c>
      <c r="F301" t="str">
        <f t="shared" si="14"/>
        <v>Queensland</v>
      </c>
      <c r="G301" t="s">
        <v>35</v>
      </c>
      <c r="H301">
        <v>4870</v>
      </c>
      <c r="I301" t="s">
        <v>11</v>
      </c>
      <c r="J301" t="s">
        <v>36</v>
      </c>
      <c r="K301" t="s">
        <v>150</v>
      </c>
      <c r="L301" t="s">
        <v>18</v>
      </c>
      <c r="M301" s="5">
        <v>6.99</v>
      </c>
      <c r="N301">
        <v>1</v>
      </c>
    </row>
    <row r="302" spans="1:14" x14ac:dyDescent="0.2">
      <c r="A302" s="2">
        <v>45035</v>
      </c>
      <c r="B302" s="3">
        <f t="shared" si="12"/>
        <v>2023</v>
      </c>
      <c r="C302" t="str">
        <f t="shared" si="13"/>
        <v>2022-2023</v>
      </c>
      <c r="D302" t="s">
        <v>147</v>
      </c>
      <c r="E302" t="s">
        <v>57</v>
      </c>
      <c r="F302" t="str">
        <f t="shared" si="14"/>
        <v>New South Wales</v>
      </c>
      <c r="G302" t="s">
        <v>10</v>
      </c>
      <c r="H302">
        <v>2560</v>
      </c>
      <c r="I302" t="s">
        <v>11</v>
      </c>
      <c r="J302" t="s">
        <v>58</v>
      </c>
      <c r="K302" t="s">
        <v>149</v>
      </c>
      <c r="L302" t="s">
        <v>15</v>
      </c>
      <c r="M302" s="5">
        <v>6.99</v>
      </c>
      <c r="N302">
        <v>1</v>
      </c>
    </row>
    <row r="303" spans="1:14" x14ac:dyDescent="0.2">
      <c r="A303" s="2">
        <v>45409</v>
      </c>
      <c r="B303" s="3">
        <f t="shared" si="12"/>
        <v>2024</v>
      </c>
      <c r="C303" t="str">
        <f t="shared" si="13"/>
        <v>2023-2024</v>
      </c>
      <c r="D303" t="s">
        <v>147</v>
      </c>
      <c r="E303" t="s">
        <v>41</v>
      </c>
      <c r="F303" t="str">
        <f t="shared" si="14"/>
        <v>New South Wales</v>
      </c>
      <c r="G303" t="s">
        <v>10</v>
      </c>
      <c r="H303">
        <v>2830</v>
      </c>
      <c r="I303" t="s">
        <v>11</v>
      </c>
      <c r="J303" t="s">
        <v>25</v>
      </c>
      <c r="K303" t="s">
        <v>19</v>
      </c>
      <c r="L303" t="s">
        <v>23</v>
      </c>
      <c r="M303" s="5">
        <v>6.99</v>
      </c>
      <c r="N303">
        <v>1</v>
      </c>
    </row>
    <row r="304" spans="1:14" x14ac:dyDescent="0.2">
      <c r="A304" s="2">
        <v>45591</v>
      </c>
      <c r="B304" s="3">
        <f t="shared" si="12"/>
        <v>2025</v>
      </c>
      <c r="C304" t="str">
        <f t="shared" si="13"/>
        <v>2024-2025</v>
      </c>
      <c r="D304" t="s">
        <v>148</v>
      </c>
      <c r="E304" t="s">
        <v>109</v>
      </c>
      <c r="F304" t="str">
        <f t="shared" si="14"/>
        <v>New South Wales</v>
      </c>
      <c r="G304" t="s">
        <v>10</v>
      </c>
      <c r="H304">
        <v>2480</v>
      </c>
      <c r="I304" t="s">
        <v>11</v>
      </c>
      <c r="J304" t="s">
        <v>68</v>
      </c>
      <c r="K304" t="s">
        <v>156</v>
      </c>
      <c r="L304" t="s">
        <v>17</v>
      </c>
      <c r="M304" s="5">
        <v>6.99</v>
      </c>
      <c r="N304">
        <v>1</v>
      </c>
    </row>
    <row r="305" spans="1:14" x14ac:dyDescent="0.2">
      <c r="A305" s="2">
        <v>45146</v>
      </c>
      <c r="B305" s="3">
        <f t="shared" si="12"/>
        <v>2024</v>
      </c>
      <c r="C305" t="str">
        <f t="shared" si="13"/>
        <v>2023-2024</v>
      </c>
      <c r="D305" t="s">
        <v>147</v>
      </c>
      <c r="E305" t="s">
        <v>138</v>
      </c>
      <c r="F305" t="str">
        <f t="shared" si="14"/>
        <v>Queensland</v>
      </c>
      <c r="G305" t="s">
        <v>35</v>
      </c>
      <c r="H305">
        <v>4558</v>
      </c>
      <c r="I305" t="s">
        <v>11</v>
      </c>
      <c r="J305" t="s">
        <v>120</v>
      </c>
      <c r="K305" t="s">
        <v>154</v>
      </c>
      <c r="L305" t="s">
        <v>14</v>
      </c>
      <c r="M305" s="5">
        <v>6.99</v>
      </c>
      <c r="N305">
        <v>1</v>
      </c>
    </row>
    <row r="306" spans="1:14" x14ac:dyDescent="0.2">
      <c r="A306" s="2">
        <v>45283</v>
      </c>
      <c r="B306" s="3">
        <f t="shared" si="12"/>
        <v>2024</v>
      </c>
      <c r="C306" t="str">
        <f t="shared" si="13"/>
        <v>2023-2024</v>
      </c>
      <c r="D306" t="s">
        <v>148</v>
      </c>
      <c r="E306" t="s">
        <v>95</v>
      </c>
      <c r="F306" t="str">
        <f t="shared" si="14"/>
        <v>Victoria</v>
      </c>
      <c r="G306" t="s">
        <v>45</v>
      </c>
      <c r="H306">
        <v>3931</v>
      </c>
      <c r="I306" t="s">
        <v>11</v>
      </c>
      <c r="J306" t="s">
        <v>55</v>
      </c>
      <c r="K306" t="s">
        <v>154</v>
      </c>
      <c r="L306" t="s">
        <v>14</v>
      </c>
      <c r="M306" s="5">
        <v>6.99</v>
      </c>
      <c r="N306">
        <v>1</v>
      </c>
    </row>
    <row r="307" spans="1:14" x14ac:dyDescent="0.2">
      <c r="A307" s="2">
        <v>45656</v>
      </c>
      <c r="B307" s="3">
        <f t="shared" si="12"/>
        <v>2025</v>
      </c>
      <c r="C307" t="str">
        <f t="shared" si="13"/>
        <v>2024-2025</v>
      </c>
      <c r="D307" t="s">
        <v>147</v>
      </c>
      <c r="E307" t="s">
        <v>42</v>
      </c>
      <c r="F307" t="str">
        <f t="shared" si="14"/>
        <v>Queensland</v>
      </c>
      <c r="G307" t="s">
        <v>35</v>
      </c>
      <c r="H307">
        <v>4053</v>
      </c>
      <c r="I307" t="s">
        <v>11</v>
      </c>
      <c r="J307" t="s">
        <v>43</v>
      </c>
      <c r="K307" t="s">
        <v>151</v>
      </c>
      <c r="L307" t="s">
        <v>21</v>
      </c>
      <c r="M307" s="5">
        <v>6.99</v>
      </c>
      <c r="N307">
        <v>1</v>
      </c>
    </row>
    <row r="308" spans="1:14" x14ac:dyDescent="0.2">
      <c r="A308" s="2">
        <v>45373</v>
      </c>
      <c r="B308" s="3">
        <f t="shared" si="12"/>
        <v>2024</v>
      </c>
      <c r="C308" t="str">
        <f t="shared" si="13"/>
        <v>2023-2024</v>
      </c>
      <c r="D308" t="s">
        <v>147</v>
      </c>
      <c r="E308" t="s">
        <v>86</v>
      </c>
      <c r="F308" t="str">
        <f t="shared" si="14"/>
        <v>New South Wales</v>
      </c>
      <c r="G308" t="s">
        <v>10</v>
      </c>
      <c r="H308">
        <v>2064</v>
      </c>
      <c r="I308" t="s">
        <v>11</v>
      </c>
      <c r="J308" t="s">
        <v>12</v>
      </c>
      <c r="K308" t="s">
        <v>154</v>
      </c>
      <c r="L308" t="s">
        <v>14</v>
      </c>
      <c r="M308" s="5">
        <v>7</v>
      </c>
      <c r="N308">
        <v>1</v>
      </c>
    </row>
    <row r="309" spans="1:14" x14ac:dyDescent="0.2">
      <c r="A309" s="2">
        <v>45044</v>
      </c>
      <c r="B309" s="3">
        <f t="shared" si="12"/>
        <v>2023</v>
      </c>
      <c r="C309" t="str">
        <f t="shared" si="13"/>
        <v>2022-2023</v>
      </c>
      <c r="D309" t="s">
        <v>147</v>
      </c>
      <c r="E309" t="s">
        <v>140</v>
      </c>
      <c r="F309" t="str">
        <f t="shared" si="14"/>
        <v>Tasmania</v>
      </c>
      <c r="G309" t="s">
        <v>70</v>
      </c>
      <c r="H309">
        <v>7320</v>
      </c>
      <c r="I309" t="s">
        <v>11</v>
      </c>
      <c r="J309" t="s">
        <v>71</v>
      </c>
      <c r="K309" t="s">
        <v>150</v>
      </c>
      <c r="L309" t="s">
        <v>18</v>
      </c>
      <c r="M309" s="5">
        <v>7</v>
      </c>
      <c r="N309">
        <v>1</v>
      </c>
    </row>
    <row r="310" spans="1:14" x14ac:dyDescent="0.2">
      <c r="A310" s="2">
        <v>45161</v>
      </c>
      <c r="B310" s="3">
        <f t="shared" si="12"/>
        <v>2024</v>
      </c>
      <c r="C310" t="str">
        <f t="shared" si="13"/>
        <v>2023-2024</v>
      </c>
      <c r="D310" t="s">
        <v>147</v>
      </c>
      <c r="E310" t="s">
        <v>57</v>
      </c>
      <c r="F310" t="str">
        <f t="shared" si="14"/>
        <v>New South Wales</v>
      </c>
      <c r="G310" t="s">
        <v>10</v>
      </c>
      <c r="H310">
        <v>2560</v>
      </c>
      <c r="I310" t="s">
        <v>11</v>
      </c>
      <c r="J310" t="s">
        <v>58</v>
      </c>
      <c r="K310" t="s">
        <v>153</v>
      </c>
      <c r="L310" t="s">
        <v>16</v>
      </c>
      <c r="M310" s="5">
        <v>7</v>
      </c>
      <c r="N310">
        <v>1</v>
      </c>
    </row>
    <row r="311" spans="1:14" x14ac:dyDescent="0.2">
      <c r="A311" s="2">
        <v>45492</v>
      </c>
      <c r="B311" s="3">
        <f t="shared" si="12"/>
        <v>2025</v>
      </c>
      <c r="C311" t="str">
        <f t="shared" si="13"/>
        <v>2024-2025</v>
      </c>
      <c r="D311" t="s">
        <v>147</v>
      </c>
      <c r="E311" t="s">
        <v>136</v>
      </c>
      <c r="F311" t="str">
        <f t="shared" si="14"/>
        <v>Victoria</v>
      </c>
      <c r="G311" t="s">
        <v>45</v>
      </c>
      <c r="H311">
        <v>3175</v>
      </c>
      <c r="I311" t="s">
        <v>11</v>
      </c>
      <c r="J311" t="s">
        <v>63</v>
      </c>
      <c r="K311" t="s">
        <v>154</v>
      </c>
      <c r="L311" t="s">
        <v>14</v>
      </c>
      <c r="M311" s="5">
        <v>7</v>
      </c>
      <c r="N311">
        <v>1</v>
      </c>
    </row>
    <row r="312" spans="1:14" x14ac:dyDescent="0.2">
      <c r="A312" s="2">
        <v>45041</v>
      </c>
      <c r="B312" s="3">
        <f t="shared" si="12"/>
        <v>2023</v>
      </c>
      <c r="C312" t="str">
        <f t="shared" si="13"/>
        <v>2022-2023</v>
      </c>
      <c r="D312" t="s">
        <v>147</v>
      </c>
      <c r="E312" t="s">
        <v>106</v>
      </c>
      <c r="F312" t="str">
        <f t="shared" si="14"/>
        <v>Victoria</v>
      </c>
      <c r="G312" t="s">
        <v>45</v>
      </c>
      <c r="H312">
        <v>3915</v>
      </c>
      <c r="I312" t="s">
        <v>11</v>
      </c>
      <c r="J312" t="s">
        <v>55</v>
      </c>
      <c r="K312" t="s">
        <v>154</v>
      </c>
      <c r="L312" t="s">
        <v>14</v>
      </c>
      <c r="M312" s="5">
        <v>7</v>
      </c>
      <c r="N312">
        <v>1</v>
      </c>
    </row>
    <row r="313" spans="1:14" x14ac:dyDescent="0.2">
      <c r="A313" s="2">
        <v>44982</v>
      </c>
      <c r="B313" s="3">
        <f t="shared" si="12"/>
        <v>2023</v>
      </c>
      <c r="C313" t="str">
        <f t="shared" si="13"/>
        <v>2022-2023</v>
      </c>
      <c r="D313" t="s">
        <v>147</v>
      </c>
      <c r="E313" t="s">
        <v>92</v>
      </c>
      <c r="F313" t="str">
        <f t="shared" si="14"/>
        <v>Queensland</v>
      </c>
      <c r="G313" t="s">
        <v>35</v>
      </c>
      <c r="H313">
        <v>4068</v>
      </c>
      <c r="I313" t="s">
        <v>11</v>
      </c>
      <c r="J313" t="s">
        <v>43</v>
      </c>
      <c r="K313" t="s">
        <v>150</v>
      </c>
      <c r="L313" t="s">
        <v>18</v>
      </c>
      <c r="M313" s="5">
        <v>7</v>
      </c>
      <c r="N313">
        <v>1</v>
      </c>
    </row>
    <row r="314" spans="1:14" x14ac:dyDescent="0.2">
      <c r="A314" s="2">
        <v>45503</v>
      </c>
      <c r="B314" s="3">
        <f t="shared" si="12"/>
        <v>2025</v>
      </c>
      <c r="C314" t="str">
        <f t="shared" si="13"/>
        <v>2024-2025</v>
      </c>
      <c r="D314" t="s">
        <v>148</v>
      </c>
      <c r="E314" t="s">
        <v>97</v>
      </c>
      <c r="F314" t="str">
        <f t="shared" si="14"/>
        <v>Tasmania</v>
      </c>
      <c r="G314" t="s">
        <v>70</v>
      </c>
      <c r="H314">
        <v>7250</v>
      </c>
      <c r="I314" t="s">
        <v>11</v>
      </c>
      <c r="J314" t="s">
        <v>71</v>
      </c>
      <c r="K314" t="s">
        <v>149</v>
      </c>
      <c r="L314" t="s">
        <v>15</v>
      </c>
      <c r="M314" s="5">
        <v>7</v>
      </c>
      <c r="N314">
        <v>1</v>
      </c>
    </row>
    <row r="315" spans="1:14" x14ac:dyDescent="0.2">
      <c r="A315" s="2">
        <v>45271</v>
      </c>
      <c r="B315" s="3">
        <f t="shared" si="12"/>
        <v>2024</v>
      </c>
      <c r="C315" t="str">
        <f t="shared" si="13"/>
        <v>2023-2024</v>
      </c>
      <c r="D315" t="s">
        <v>147</v>
      </c>
      <c r="E315" t="s">
        <v>87</v>
      </c>
      <c r="F315" t="str">
        <f t="shared" si="14"/>
        <v>New South Wales</v>
      </c>
      <c r="G315" t="s">
        <v>10</v>
      </c>
      <c r="H315">
        <v>2790</v>
      </c>
      <c r="I315" t="s">
        <v>11</v>
      </c>
      <c r="J315" t="s">
        <v>25</v>
      </c>
      <c r="K315" t="s">
        <v>150</v>
      </c>
      <c r="L315" t="s">
        <v>18</v>
      </c>
      <c r="M315" s="5">
        <v>7</v>
      </c>
      <c r="N315">
        <v>1</v>
      </c>
    </row>
    <row r="316" spans="1:14" x14ac:dyDescent="0.2">
      <c r="A316" s="2">
        <v>45616</v>
      </c>
      <c r="B316" s="3">
        <f t="shared" si="12"/>
        <v>2025</v>
      </c>
      <c r="C316" t="str">
        <f t="shared" si="13"/>
        <v>2024-2025</v>
      </c>
      <c r="D316" t="s">
        <v>147</v>
      </c>
      <c r="E316" t="s">
        <v>95</v>
      </c>
      <c r="F316" t="str">
        <f t="shared" si="14"/>
        <v>Victoria</v>
      </c>
      <c r="G316" t="s">
        <v>45</v>
      </c>
      <c r="H316">
        <v>3931</v>
      </c>
      <c r="I316" t="s">
        <v>11</v>
      </c>
      <c r="J316" t="s">
        <v>55</v>
      </c>
      <c r="K316" t="s">
        <v>153</v>
      </c>
      <c r="L316" t="s">
        <v>16</v>
      </c>
      <c r="M316" s="5">
        <v>7</v>
      </c>
      <c r="N316">
        <v>1</v>
      </c>
    </row>
    <row r="317" spans="1:14" x14ac:dyDescent="0.2">
      <c r="A317" s="2">
        <v>45117</v>
      </c>
      <c r="B317" s="3">
        <f t="shared" si="12"/>
        <v>2024</v>
      </c>
      <c r="C317" t="str">
        <f t="shared" si="13"/>
        <v>2023-2024</v>
      </c>
      <c r="D317" t="s">
        <v>147</v>
      </c>
      <c r="E317" t="s">
        <v>132</v>
      </c>
      <c r="F317" t="str">
        <f t="shared" si="14"/>
        <v>New South Wales</v>
      </c>
      <c r="G317" t="s">
        <v>10</v>
      </c>
      <c r="H317">
        <v>2800</v>
      </c>
      <c r="I317" t="s">
        <v>11</v>
      </c>
      <c r="J317" t="s">
        <v>25</v>
      </c>
      <c r="K317" t="s">
        <v>153</v>
      </c>
      <c r="L317" t="s">
        <v>16</v>
      </c>
      <c r="M317" s="5">
        <v>7</v>
      </c>
      <c r="N317">
        <v>1</v>
      </c>
    </row>
    <row r="318" spans="1:14" x14ac:dyDescent="0.2">
      <c r="A318" s="2">
        <v>44998</v>
      </c>
      <c r="B318" s="3">
        <f t="shared" si="12"/>
        <v>2023</v>
      </c>
      <c r="C318" t="str">
        <f t="shared" si="13"/>
        <v>2022-2023</v>
      </c>
      <c r="D318" t="s">
        <v>147</v>
      </c>
      <c r="E318" t="s">
        <v>66</v>
      </c>
      <c r="F318" t="str">
        <f t="shared" si="14"/>
        <v>South Australia</v>
      </c>
      <c r="G318" t="s">
        <v>32</v>
      </c>
      <c r="H318">
        <v>5169</v>
      </c>
      <c r="I318" t="s">
        <v>11</v>
      </c>
      <c r="J318" t="s">
        <v>33</v>
      </c>
      <c r="K318" t="s">
        <v>153</v>
      </c>
      <c r="L318" t="s">
        <v>16</v>
      </c>
      <c r="M318" s="5">
        <v>7</v>
      </c>
      <c r="N318">
        <v>1</v>
      </c>
    </row>
    <row r="319" spans="1:14" x14ac:dyDescent="0.2">
      <c r="A319" s="2">
        <v>45051</v>
      </c>
      <c r="B319" s="3">
        <f t="shared" si="12"/>
        <v>2023</v>
      </c>
      <c r="C319" t="str">
        <f t="shared" si="13"/>
        <v>2022-2023</v>
      </c>
      <c r="D319" t="s">
        <v>147</v>
      </c>
      <c r="E319" t="s">
        <v>82</v>
      </c>
      <c r="F319" t="str">
        <f t="shared" si="14"/>
        <v>Queensland</v>
      </c>
      <c r="G319" t="s">
        <v>35</v>
      </c>
      <c r="H319">
        <v>4012</v>
      </c>
      <c r="I319" t="s">
        <v>11</v>
      </c>
      <c r="J319" t="s">
        <v>43</v>
      </c>
      <c r="K319" t="s">
        <v>153</v>
      </c>
      <c r="L319" t="s">
        <v>16</v>
      </c>
      <c r="M319" s="5">
        <v>7</v>
      </c>
      <c r="N319">
        <v>1</v>
      </c>
    </row>
    <row r="320" spans="1:14" x14ac:dyDescent="0.2">
      <c r="A320" s="2">
        <v>45559</v>
      </c>
      <c r="B320" s="3">
        <f t="shared" si="12"/>
        <v>2025</v>
      </c>
      <c r="C320" t="str">
        <f t="shared" si="13"/>
        <v>2024-2025</v>
      </c>
      <c r="D320" t="s">
        <v>147</v>
      </c>
      <c r="E320" t="s">
        <v>82</v>
      </c>
      <c r="F320" t="str">
        <f t="shared" si="14"/>
        <v>Queensland</v>
      </c>
      <c r="G320" t="s">
        <v>35</v>
      </c>
      <c r="H320">
        <v>4012</v>
      </c>
      <c r="I320" t="s">
        <v>11</v>
      </c>
      <c r="J320" t="s">
        <v>43</v>
      </c>
      <c r="K320" t="s">
        <v>154</v>
      </c>
      <c r="L320" t="s">
        <v>14</v>
      </c>
      <c r="M320" s="5">
        <v>7</v>
      </c>
      <c r="N320">
        <v>1</v>
      </c>
    </row>
    <row r="321" spans="1:14" x14ac:dyDescent="0.2">
      <c r="A321" s="2">
        <v>45165</v>
      </c>
      <c r="B321" s="3">
        <f t="shared" si="12"/>
        <v>2024</v>
      </c>
      <c r="C321" t="str">
        <f t="shared" si="13"/>
        <v>2023-2024</v>
      </c>
      <c r="D321" t="s">
        <v>147</v>
      </c>
      <c r="E321" t="s">
        <v>117</v>
      </c>
      <c r="F321" t="str">
        <f t="shared" si="14"/>
        <v>Queensland</v>
      </c>
      <c r="G321" t="s">
        <v>35</v>
      </c>
      <c r="H321">
        <v>4119</v>
      </c>
      <c r="I321" t="s">
        <v>11</v>
      </c>
      <c r="J321" t="s">
        <v>43</v>
      </c>
      <c r="K321" t="s">
        <v>153</v>
      </c>
      <c r="L321" t="s">
        <v>16</v>
      </c>
      <c r="M321" s="5">
        <v>7</v>
      </c>
      <c r="N321">
        <v>1</v>
      </c>
    </row>
    <row r="322" spans="1:14" x14ac:dyDescent="0.2">
      <c r="A322" s="2">
        <v>45064</v>
      </c>
      <c r="B322" s="3">
        <f t="shared" ref="B322:B385" si="15">IF(MONTH(A322)&gt;=7,YEAR(A322)+1,YEAR(A322))</f>
        <v>2023</v>
      </c>
      <c r="C322" t="str">
        <f t="shared" ref="C322:C385" si="16">IF(MONTH(A322) &gt;= 7, YEAR(A322) &amp; "-" &amp; YEAR(A322) + 1, YEAR(A322) - 1 &amp; "-" &amp; YEAR(A322))</f>
        <v>2022-2023</v>
      </c>
      <c r="D322" t="s">
        <v>147</v>
      </c>
      <c r="E322" t="s">
        <v>99</v>
      </c>
      <c r="F322" t="str">
        <f t="shared" ref="F322:F385" si="17">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c r="N322">
        <v>1</v>
      </c>
    </row>
    <row r="323" spans="1:14" x14ac:dyDescent="0.2">
      <c r="A323" s="2">
        <v>45418</v>
      </c>
      <c r="B323" s="3">
        <f t="shared" si="15"/>
        <v>2024</v>
      </c>
      <c r="C323" t="str">
        <f t="shared" si="16"/>
        <v>2023-2024</v>
      </c>
      <c r="D323" t="s">
        <v>147</v>
      </c>
      <c r="E323" t="s">
        <v>79</v>
      </c>
      <c r="F323" t="str">
        <f t="shared" si="17"/>
        <v>Australian Capital Territory</v>
      </c>
      <c r="G323" t="s">
        <v>80</v>
      </c>
      <c r="H323">
        <v>2617</v>
      </c>
      <c r="I323" t="s">
        <v>11</v>
      </c>
      <c r="J323" t="s">
        <v>58</v>
      </c>
      <c r="K323" t="s">
        <v>149</v>
      </c>
      <c r="L323" t="s">
        <v>15</v>
      </c>
      <c r="M323" s="5">
        <v>7.22</v>
      </c>
      <c r="N323">
        <v>1</v>
      </c>
    </row>
    <row r="324" spans="1:14" x14ac:dyDescent="0.2">
      <c r="A324" s="2">
        <v>45104</v>
      </c>
      <c r="B324" s="3">
        <f t="shared" si="15"/>
        <v>2023</v>
      </c>
      <c r="C324" t="str">
        <f t="shared" si="16"/>
        <v>2022-2023</v>
      </c>
      <c r="D324" t="s">
        <v>147</v>
      </c>
      <c r="E324" t="s">
        <v>106</v>
      </c>
      <c r="F324" t="str">
        <f t="shared" si="17"/>
        <v>Victoria</v>
      </c>
      <c r="G324" t="s">
        <v>45</v>
      </c>
      <c r="H324">
        <v>3915</v>
      </c>
      <c r="I324" t="s">
        <v>11</v>
      </c>
      <c r="J324" t="s">
        <v>55</v>
      </c>
      <c r="K324" t="s">
        <v>154</v>
      </c>
      <c r="L324" t="s">
        <v>14</v>
      </c>
      <c r="M324" s="5">
        <v>7.29</v>
      </c>
      <c r="N324">
        <v>1</v>
      </c>
    </row>
    <row r="325" spans="1:14" x14ac:dyDescent="0.2">
      <c r="A325" s="2">
        <v>45463</v>
      </c>
      <c r="B325" s="3">
        <f t="shared" si="15"/>
        <v>2024</v>
      </c>
      <c r="C325" t="str">
        <f t="shared" si="16"/>
        <v>2023-2024</v>
      </c>
      <c r="D325" t="s">
        <v>147</v>
      </c>
      <c r="E325" t="s">
        <v>121</v>
      </c>
      <c r="F325" t="str">
        <f t="shared" si="17"/>
        <v>Queensland</v>
      </c>
      <c r="G325" t="s">
        <v>35</v>
      </c>
      <c r="H325">
        <v>4700</v>
      </c>
      <c r="I325" t="s">
        <v>11</v>
      </c>
      <c r="J325" t="s">
        <v>51</v>
      </c>
      <c r="K325" t="s">
        <v>149</v>
      </c>
      <c r="L325" t="s">
        <v>15</v>
      </c>
      <c r="M325" s="5">
        <v>7.41</v>
      </c>
      <c r="N325">
        <v>1</v>
      </c>
    </row>
    <row r="326" spans="1:14" x14ac:dyDescent="0.2">
      <c r="A326" s="2">
        <v>45021</v>
      </c>
      <c r="B326" s="3">
        <f t="shared" si="15"/>
        <v>2023</v>
      </c>
      <c r="C326" t="str">
        <f t="shared" si="16"/>
        <v>2022-2023</v>
      </c>
      <c r="D326" t="s">
        <v>148</v>
      </c>
      <c r="E326" t="s">
        <v>54</v>
      </c>
      <c r="F326" t="str">
        <f t="shared" si="17"/>
        <v>Victoria</v>
      </c>
      <c r="G326" t="s">
        <v>45</v>
      </c>
      <c r="H326">
        <v>3977</v>
      </c>
      <c r="I326" t="s">
        <v>11</v>
      </c>
      <c r="J326" t="s">
        <v>55</v>
      </c>
      <c r="K326" t="s">
        <v>154</v>
      </c>
      <c r="L326" t="s">
        <v>14</v>
      </c>
      <c r="M326" s="5">
        <v>7.5</v>
      </c>
      <c r="N326">
        <v>1</v>
      </c>
    </row>
    <row r="327" spans="1:14" x14ac:dyDescent="0.2">
      <c r="A327" s="2">
        <v>45025</v>
      </c>
      <c r="B327" s="3">
        <f t="shared" si="15"/>
        <v>2023</v>
      </c>
      <c r="C327" t="str">
        <f t="shared" si="16"/>
        <v>2022-2023</v>
      </c>
      <c r="D327" t="s">
        <v>147</v>
      </c>
      <c r="E327" t="s">
        <v>89</v>
      </c>
      <c r="F327" t="str">
        <f t="shared" si="17"/>
        <v>Queensland</v>
      </c>
      <c r="G327" t="s">
        <v>35</v>
      </c>
      <c r="H327">
        <v>4655</v>
      </c>
      <c r="I327" t="s">
        <v>11</v>
      </c>
      <c r="J327" t="s">
        <v>51</v>
      </c>
      <c r="K327" t="s">
        <v>154</v>
      </c>
      <c r="L327" t="s">
        <v>14</v>
      </c>
      <c r="M327" s="5">
        <v>7.5</v>
      </c>
      <c r="N327">
        <v>1</v>
      </c>
    </row>
    <row r="328" spans="1:14" x14ac:dyDescent="0.2">
      <c r="A328" s="2">
        <v>45457</v>
      </c>
      <c r="B328" s="3">
        <f t="shared" si="15"/>
        <v>2024</v>
      </c>
      <c r="C328" t="str">
        <f t="shared" si="16"/>
        <v>2023-2024</v>
      </c>
      <c r="D328" t="s">
        <v>148</v>
      </c>
      <c r="E328" t="s">
        <v>113</v>
      </c>
      <c r="F328" t="str">
        <f t="shared" si="17"/>
        <v>Queensland</v>
      </c>
      <c r="G328" t="s">
        <v>35</v>
      </c>
      <c r="H328">
        <v>4215</v>
      </c>
      <c r="I328" t="s">
        <v>11</v>
      </c>
      <c r="J328" t="s">
        <v>104</v>
      </c>
      <c r="K328" t="s">
        <v>149</v>
      </c>
      <c r="L328" t="s">
        <v>15</v>
      </c>
      <c r="M328" s="5">
        <v>7.57</v>
      </c>
      <c r="N328">
        <v>1</v>
      </c>
    </row>
    <row r="329" spans="1:14" x14ac:dyDescent="0.2">
      <c r="A329" s="2">
        <v>45582</v>
      </c>
      <c r="B329" s="3">
        <f t="shared" si="15"/>
        <v>2025</v>
      </c>
      <c r="C329" t="str">
        <f t="shared" si="16"/>
        <v>2024-2025</v>
      </c>
      <c r="D329" t="s">
        <v>148</v>
      </c>
      <c r="E329" t="s">
        <v>113</v>
      </c>
      <c r="F329" t="str">
        <f t="shared" si="17"/>
        <v>Queensland</v>
      </c>
      <c r="G329" t="s">
        <v>35</v>
      </c>
      <c r="H329">
        <v>4215</v>
      </c>
      <c r="I329" t="s">
        <v>11</v>
      </c>
      <c r="J329" t="s">
        <v>104</v>
      </c>
      <c r="K329" t="s">
        <v>149</v>
      </c>
      <c r="L329" t="s">
        <v>15</v>
      </c>
      <c r="M329" s="5">
        <v>7.76</v>
      </c>
      <c r="N329">
        <v>1</v>
      </c>
    </row>
    <row r="330" spans="1:14" x14ac:dyDescent="0.2">
      <c r="A330" s="2">
        <v>45464</v>
      </c>
      <c r="B330" s="3">
        <f t="shared" si="15"/>
        <v>2024</v>
      </c>
      <c r="C330" t="str">
        <f t="shared" si="16"/>
        <v>2023-2024</v>
      </c>
      <c r="D330" t="s">
        <v>147</v>
      </c>
      <c r="E330" t="s">
        <v>59</v>
      </c>
      <c r="F330" t="str">
        <f t="shared" si="17"/>
        <v>Victoria</v>
      </c>
      <c r="G330" t="s">
        <v>45</v>
      </c>
      <c r="H330">
        <v>3280</v>
      </c>
      <c r="I330" t="s">
        <v>11</v>
      </c>
      <c r="J330" t="s">
        <v>60</v>
      </c>
      <c r="K330" t="s">
        <v>156</v>
      </c>
      <c r="L330" t="s">
        <v>17</v>
      </c>
      <c r="M330" s="5">
        <v>7.96</v>
      </c>
      <c r="N330">
        <v>1</v>
      </c>
    </row>
    <row r="331" spans="1:14" x14ac:dyDescent="0.2">
      <c r="A331" s="2">
        <v>45546</v>
      </c>
      <c r="B331" s="3">
        <f t="shared" si="15"/>
        <v>2025</v>
      </c>
      <c r="C331" t="str">
        <f t="shared" si="16"/>
        <v>2024-2025</v>
      </c>
      <c r="D331" t="s">
        <v>147</v>
      </c>
      <c r="E331" t="s">
        <v>78</v>
      </c>
      <c r="F331" t="str">
        <f t="shared" si="17"/>
        <v>New South Wales</v>
      </c>
      <c r="G331" t="s">
        <v>10</v>
      </c>
      <c r="H331">
        <v>2350</v>
      </c>
      <c r="I331" t="s">
        <v>11</v>
      </c>
      <c r="J331" t="s">
        <v>68</v>
      </c>
      <c r="K331" t="s">
        <v>155</v>
      </c>
      <c r="L331" t="s">
        <v>20</v>
      </c>
      <c r="M331" s="5">
        <v>7.98</v>
      </c>
      <c r="N331">
        <v>1</v>
      </c>
    </row>
    <row r="332" spans="1:14" x14ac:dyDescent="0.2">
      <c r="A332" s="2">
        <v>45254</v>
      </c>
      <c r="B332" s="3">
        <f t="shared" si="15"/>
        <v>2024</v>
      </c>
      <c r="C332" t="str">
        <f t="shared" si="16"/>
        <v>2023-2024</v>
      </c>
      <c r="D332" t="s">
        <v>147</v>
      </c>
      <c r="E332" t="s">
        <v>146</v>
      </c>
      <c r="F332" t="str">
        <f t="shared" si="17"/>
        <v>Victoria</v>
      </c>
      <c r="G332" t="s">
        <v>45</v>
      </c>
      <c r="H332">
        <v>3353</v>
      </c>
      <c r="I332" t="s">
        <v>11</v>
      </c>
      <c r="J332" t="s">
        <v>60</v>
      </c>
      <c r="K332" t="s">
        <v>156</v>
      </c>
      <c r="L332" t="s">
        <v>17</v>
      </c>
      <c r="M332" s="5">
        <v>7.98</v>
      </c>
      <c r="N332">
        <v>1</v>
      </c>
    </row>
    <row r="333" spans="1:14" x14ac:dyDescent="0.2">
      <c r="A333" s="2">
        <v>45647</v>
      </c>
      <c r="B333" s="3">
        <f t="shared" si="15"/>
        <v>2025</v>
      </c>
      <c r="C333" t="str">
        <f t="shared" si="16"/>
        <v>2024-2025</v>
      </c>
      <c r="D333" t="s">
        <v>148</v>
      </c>
      <c r="E333" t="s">
        <v>115</v>
      </c>
      <c r="F333" t="str">
        <f t="shared" si="17"/>
        <v>Western Australia</v>
      </c>
      <c r="G333" t="s">
        <v>48</v>
      </c>
      <c r="H333">
        <v>6280</v>
      </c>
      <c r="I333" t="s">
        <v>11</v>
      </c>
      <c r="J333" t="s">
        <v>94</v>
      </c>
      <c r="K333" t="s">
        <v>156</v>
      </c>
      <c r="L333" t="s">
        <v>17</v>
      </c>
      <c r="M333" s="5">
        <v>7.98</v>
      </c>
      <c r="N333">
        <v>1</v>
      </c>
    </row>
    <row r="334" spans="1:14" x14ac:dyDescent="0.2">
      <c r="A334" s="2">
        <v>45393</v>
      </c>
      <c r="B334" s="3">
        <f t="shared" si="15"/>
        <v>2024</v>
      </c>
      <c r="C334" t="str">
        <f t="shared" si="16"/>
        <v>2023-2024</v>
      </c>
      <c r="D334" t="s">
        <v>147</v>
      </c>
      <c r="E334" t="s">
        <v>99</v>
      </c>
      <c r="F334" t="str">
        <f t="shared" si="17"/>
        <v>Victoria</v>
      </c>
      <c r="G334" t="s">
        <v>45</v>
      </c>
      <c r="H334">
        <v>3148</v>
      </c>
      <c r="I334" t="s">
        <v>11</v>
      </c>
      <c r="J334" t="s">
        <v>63</v>
      </c>
      <c r="K334" t="s">
        <v>155</v>
      </c>
      <c r="L334" t="s">
        <v>20</v>
      </c>
      <c r="M334" s="5">
        <v>7.98</v>
      </c>
      <c r="N334">
        <v>1</v>
      </c>
    </row>
    <row r="335" spans="1:14" x14ac:dyDescent="0.2">
      <c r="A335" s="2">
        <v>45548</v>
      </c>
      <c r="B335" s="3">
        <f t="shared" si="15"/>
        <v>2025</v>
      </c>
      <c r="C335" t="str">
        <f t="shared" si="16"/>
        <v>2024-2025</v>
      </c>
      <c r="D335" t="s">
        <v>147</v>
      </c>
      <c r="E335" t="s">
        <v>64</v>
      </c>
      <c r="F335" t="str">
        <f t="shared" si="17"/>
        <v>Victoria</v>
      </c>
      <c r="G335" t="s">
        <v>45</v>
      </c>
      <c r="H335">
        <v>3199</v>
      </c>
      <c r="I335" t="s">
        <v>11</v>
      </c>
      <c r="J335" t="s">
        <v>63</v>
      </c>
      <c r="K335" t="s">
        <v>156</v>
      </c>
      <c r="L335" t="s">
        <v>17</v>
      </c>
      <c r="M335" s="5">
        <v>7.98</v>
      </c>
      <c r="N335">
        <v>1</v>
      </c>
    </row>
    <row r="336" spans="1:14" x14ac:dyDescent="0.2">
      <c r="A336" s="2">
        <v>45538</v>
      </c>
      <c r="B336" s="3">
        <f t="shared" si="15"/>
        <v>2025</v>
      </c>
      <c r="C336" t="str">
        <f t="shared" si="16"/>
        <v>2024-2025</v>
      </c>
      <c r="D336" t="s">
        <v>147</v>
      </c>
      <c r="E336" t="s">
        <v>129</v>
      </c>
      <c r="F336" t="str">
        <f t="shared" si="17"/>
        <v>Tasmania</v>
      </c>
      <c r="G336" t="s">
        <v>70</v>
      </c>
      <c r="H336">
        <v>7010</v>
      </c>
      <c r="I336" t="s">
        <v>11</v>
      </c>
      <c r="J336" t="s">
        <v>71</v>
      </c>
      <c r="K336" t="s">
        <v>155</v>
      </c>
      <c r="L336" t="s">
        <v>20</v>
      </c>
      <c r="M336" s="5">
        <v>7.98</v>
      </c>
      <c r="N336">
        <v>1</v>
      </c>
    </row>
    <row r="337" spans="1:14" x14ac:dyDescent="0.2">
      <c r="A337" s="2">
        <v>45142</v>
      </c>
      <c r="B337" s="3">
        <f t="shared" si="15"/>
        <v>2024</v>
      </c>
      <c r="C337" t="str">
        <f t="shared" si="16"/>
        <v>2023-2024</v>
      </c>
      <c r="D337" t="s">
        <v>147</v>
      </c>
      <c r="E337" t="s">
        <v>128</v>
      </c>
      <c r="F337" t="str">
        <f t="shared" si="17"/>
        <v>Western Australia</v>
      </c>
      <c r="G337" t="s">
        <v>48</v>
      </c>
      <c r="H337">
        <v>6027</v>
      </c>
      <c r="I337" t="s">
        <v>11</v>
      </c>
      <c r="J337" t="s">
        <v>49</v>
      </c>
      <c r="K337" t="s">
        <v>155</v>
      </c>
      <c r="L337" t="s">
        <v>20</v>
      </c>
      <c r="M337" s="5">
        <v>7.98</v>
      </c>
      <c r="N337">
        <v>1</v>
      </c>
    </row>
    <row r="338" spans="1:14" x14ac:dyDescent="0.2">
      <c r="A338" s="2">
        <v>45297</v>
      </c>
      <c r="B338" s="3">
        <f t="shared" si="15"/>
        <v>2024</v>
      </c>
      <c r="C338" t="str">
        <f t="shared" si="16"/>
        <v>2023-2024</v>
      </c>
      <c r="D338" t="s">
        <v>148</v>
      </c>
      <c r="E338" t="s">
        <v>65</v>
      </c>
      <c r="F338" t="str">
        <f t="shared" si="17"/>
        <v>New South Wales</v>
      </c>
      <c r="G338" t="s">
        <v>10</v>
      </c>
      <c r="H338">
        <v>2541</v>
      </c>
      <c r="I338" t="s">
        <v>11</v>
      </c>
      <c r="J338" t="s">
        <v>58</v>
      </c>
      <c r="K338" t="s">
        <v>150</v>
      </c>
      <c r="L338" t="s">
        <v>18</v>
      </c>
      <c r="M338" s="5">
        <v>7.98</v>
      </c>
      <c r="N338">
        <v>1</v>
      </c>
    </row>
    <row r="339" spans="1:14" x14ac:dyDescent="0.2">
      <c r="A339" s="2">
        <v>45539</v>
      </c>
      <c r="B339" s="3">
        <f t="shared" si="15"/>
        <v>2025</v>
      </c>
      <c r="C339" t="str">
        <f t="shared" si="16"/>
        <v>2024-2025</v>
      </c>
      <c r="D339" t="s">
        <v>147</v>
      </c>
      <c r="E339" t="s">
        <v>101</v>
      </c>
      <c r="F339" t="str">
        <f t="shared" si="17"/>
        <v>Victoria</v>
      </c>
      <c r="G339" t="s">
        <v>45</v>
      </c>
      <c r="H339">
        <v>3131</v>
      </c>
      <c r="I339" t="s">
        <v>11</v>
      </c>
      <c r="J339" t="s">
        <v>63</v>
      </c>
      <c r="K339" t="s">
        <v>155</v>
      </c>
      <c r="L339" t="s">
        <v>20</v>
      </c>
      <c r="M339" s="5">
        <v>7.98</v>
      </c>
      <c r="N339">
        <v>1</v>
      </c>
    </row>
    <row r="340" spans="1:14" x14ac:dyDescent="0.2">
      <c r="A340" s="2">
        <v>45112</v>
      </c>
      <c r="B340" s="3">
        <f t="shared" si="15"/>
        <v>2024</v>
      </c>
      <c r="C340" t="str">
        <f t="shared" si="16"/>
        <v>2023-2024</v>
      </c>
      <c r="D340" t="s">
        <v>148</v>
      </c>
      <c r="E340" t="s">
        <v>37</v>
      </c>
      <c r="F340" t="str">
        <f t="shared" si="17"/>
        <v>South Australia</v>
      </c>
      <c r="G340" t="s">
        <v>32</v>
      </c>
      <c r="H340">
        <v>5607</v>
      </c>
      <c r="I340" t="s">
        <v>11</v>
      </c>
      <c r="J340" t="s">
        <v>38</v>
      </c>
      <c r="K340" t="s">
        <v>155</v>
      </c>
      <c r="L340" t="s">
        <v>20</v>
      </c>
      <c r="M340" s="5">
        <v>7.98</v>
      </c>
      <c r="N340">
        <v>1</v>
      </c>
    </row>
    <row r="341" spans="1:14" x14ac:dyDescent="0.2">
      <c r="A341" s="2">
        <v>45440</v>
      </c>
      <c r="B341" s="3">
        <f t="shared" si="15"/>
        <v>2024</v>
      </c>
      <c r="C341" t="str">
        <f t="shared" si="16"/>
        <v>2023-2024</v>
      </c>
      <c r="D341" t="s">
        <v>147</v>
      </c>
      <c r="E341" t="s">
        <v>111</v>
      </c>
      <c r="F341" t="str">
        <f t="shared" si="17"/>
        <v>New South Wales</v>
      </c>
      <c r="G341" t="s">
        <v>10</v>
      </c>
      <c r="H341">
        <v>2120</v>
      </c>
      <c r="I341" t="s">
        <v>11</v>
      </c>
      <c r="J341" t="s">
        <v>27</v>
      </c>
      <c r="K341" t="s">
        <v>155</v>
      </c>
      <c r="L341" t="s">
        <v>20</v>
      </c>
      <c r="M341" s="5">
        <v>7.98</v>
      </c>
      <c r="N341">
        <v>1</v>
      </c>
    </row>
    <row r="342" spans="1:14" x14ac:dyDescent="0.2">
      <c r="A342" s="2">
        <v>45545</v>
      </c>
      <c r="B342" s="3">
        <f t="shared" si="15"/>
        <v>2025</v>
      </c>
      <c r="C342" t="str">
        <f t="shared" si="16"/>
        <v>2024-2025</v>
      </c>
      <c r="D342" t="s">
        <v>147</v>
      </c>
      <c r="E342" t="s">
        <v>61</v>
      </c>
      <c r="F342" t="str">
        <f t="shared" si="17"/>
        <v>New South Wales</v>
      </c>
      <c r="G342" t="s">
        <v>10</v>
      </c>
      <c r="H342">
        <v>2539</v>
      </c>
      <c r="I342" t="s">
        <v>11</v>
      </c>
      <c r="J342" t="s">
        <v>58</v>
      </c>
      <c r="K342" t="s">
        <v>155</v>
      </c>
      <c r="L342" t="s">
        <v>20</v>
      </c>
      <c r="M342" s="5">
        <v>7.98</v>
      </c>
      <c r="N342">
        <v>1</v>
      </c>
    </row>
    <row r="343" spans="1:14" x14ac:dyDescent="0.2">
      <c r="A343" s="2">
        <v>44990</v>
      </c>
      <c r="B343" s="3">
        <f t="shared" si="15"/>
        <v>2023</v>
      </c>
      <c r="C343" t="str">
        <f t="shared" si="16"/>
        <v>2022-2023</v>
      </c>
      <c r="D343" t="s">
        <v>148</v>
      </c>
      <c r="E343" t="s">
        <v>117</v>
      </c>
      <c r="F343" t="str">
        <f t="shared" si="17"/>
        <v>Queensland</v>
      </c>
      <c r="G343" t="s">
        <v>35</v>
      </c>
      <c r="H343">
        <v>4119</v>
      </c>
      <c r="I343" t="s">
        <v>11</v>
      </c>
      <c r="J343" t="s">
        <v>43</v>
      </c>
      <c r="K343" t="s">
        <v>154</v>
      </c>
      <c r="L343" t="s">
        <v>14</v>
      </c>
      <c r="M343" s="5">
        <v>7.98</v>
      </c>
      <c r="N343">
        <v>1</v>
      </c>
    </row>
    <row r="344" spans="1:14" x14ac:dyDescent="0.2">
      <c r="A344" s="2">
        <v>45459</v>
      </c>
      <c r="B344" s="3">
        <f t="shared" si="15"/>
        <v>2024</v>
      </c>
      <c r="C344" t="str">
        <f t="shared" si="16"/>
        <v>2023-2024</v>
      </c>
      <c r="D344" t="s">
        <v>147</v>
      </c>
      <c r="E344" t="s">
        <v>96</v>
      </c>
      <c r="F344" t="str">
        <f t="shared" si="17"/>
        <v>Western Australia</v>
      </c>
      <c r="G344" t="s">
        <v>48</v>
      </c>
      <c r="H344">
        <v>6330</v>
      </c>
      <c r="I344" t="s">
        <v>11</v>
      </c>
      <c r="J344" t="s">
        <v>94</v>
      </c>
      <c r="K344" t="s">
        <v>154</v>
      </c>
      <c r="L344" t="s">
        <v>14</v>
      </c>
      <c r="M344" s="5">
        <v>7.99</v>
      </c>
      <c r="N344">
        <v>1</v>
      </c>
    </row>
    <row r="345" spans="1:14" x14ac:dyDescent="0.2">
      <c r="A345" s="2">
        <v>45316</v>
      </c>
      <c r="B345" s="3">
        <f t="shared" si="15"/>
        <v>2024</v>
      </c>
      <c r="C345" t="str">
        <f t="shared" si="16"/>
        <v>2023-2024</v>
      </c>
      <c r="D345" t="s">
        <v>147</v>
      </c>
      <c r="E345" t="s">
        <v>108</v>
      </c>
      <c r="F345" t="str">
        <f t="shared" si="17"/>
        <v>Victoria</v>
      </c>
      <c r="G345" t="s">
        <v>45</v>
      </c>
      <c r="H345">
        <v>3018</v>
      </c>
      <c r="I345" t="s">
        <v>11</v>
      </c>
      <c r="J345" t="s">
        <v>46</v>
      </c>
      <c r="K345" t="s">
        <v>154</v>
      </c>
      <c r="L345" t="s">
        <v>14</v>
      </c>
      <c r="M345" s="5">
        <v>7.99</v>
      </c>
      <c r="N345">
        <v>1</v>
      </c>
    </row>
    <row r="346" spans="1:14" x14ac:dyDescent="0.2">
      <c r="A346" s="2">
        <v>44985</v>
      </c>
      <c r="B346" s="3">
        <f t="shared" si="15"/>
        <v>2023</v>
      </c>
      <c r="C346" t="str">
        <f t="shared" si="16"/>
        <v>2022-2023</v>
      </c>
      <c r="D346" t="s">
        <v>147</v>
      </c>
      <c r="E346" t="s">
        <v>135</v>
      </c>
      <c r="F346" t="str">
        <f t="shared" si="17"/>
        <v>Victoria</v>
      </c>
      <c r="G346" t="s">
        <v>45</v>
      </c>
      <c r="H346">
        <v>3550</v>
      </c>
      <c r="I346" t="s">
        <v>11</v>
      </c>
      <c r="J346" t="s">
        <v>60</v>
      </c>
      <c r="K346" t="s">
        <v>154</v>
      </c>
      <c r="L346" t="s">
        <v>14</v>
      </c>
      <c r="M346" s="5">
        <v>7.99</v>
      </c>
      <c r="N346">
        <v>1</v>
      </c>
    </row>
    <row r="347" spans="1:14" x14ac:dyDescent="0.2">
      <c r="A347" s="2">
        <v>45025</v>
      </c>
      <c r="B347" s="3">
        <f t="shared" si="15"/>
        <v>2023</v>
      </c>
      <c r="C347" t="str">
        <f t="shared" si="16"/>
        <v>2022-2023</v>
      </c>
      <c r="D347" t="s">
        <v>147</v>
      </c>
      <c r="E347" t="s">
        <v>140</v>
      </c>
      <c r="F347" t="str">
        <f t="shared" si="17"/>
        <v>Tasmania</v>
      </c>
      <c r="G347" t="s">
        <v>70</v>
      </c>
      <c r="H347">
        <v>7320</v>
      </c>
      <c r="I347" t="s">
        <v>11</v>
      </c>
      <c r="J347" t="s">
        <v>71</v>
      </c>
      <c r="K347" t="s">
        <v>155</v>
      </c>
      <c r="L347" t="s">
        <v>20</v>
      </c>
      <c r="M347" s="5">
        <v>7.99</v>
      </c>
      <c r="N347">
        <v>1</v>
      </c>
    </row>
    <row r="348" spans="1:14" x14ac:dyDescent="0.2">
      <c r="A348" s="2">
        <v>45106</v>
      </c>
      <c r="B348" s="3">
        <f t="shared" si="15"/>
        <v>2023</v>
      </c>
      <c r="C348" t="str">
        <f t="shared" si="16"/>
        <v>2022-2023</v>
      </c>
      <c r="D348" t="s">
        <v>147</v>
      </c>
      <c r="E348" t="s">
        <v>54</v>
      </c>
      <c r="F348" t="str">
        <f t="shared" si="17"/>
        <v>Victoria</v>
      </c>
      <c r="G348" t="s">
        <v>45</v>
      </c>
      <c r="H348">
        <v>3977</v>
      </c>
      <c r="I348" t="s">
        <v>11</v>
      </c>
      <c r="J348" t="s">
        <v>55</v>
      </c>
      <c r="K348" t="s">
        <v>19</v>
      </c>
      <c r="L348" t="s">
        <v>23</v>
      </c>
      <c r="M348" s="5">
        <v>7.99</v>
      </c>
      <c r="N348">
        <v>1</v>
      </c>
    </row>
    <row r="349" spans="1:14" x14ac:dyDescent="0.2">
      <c r="A349" s="2">
        <v>45526</v>
      </c>
      <c r="B349" s="3">
        <f t="shared" si="15"/>
        <v>2025</v>
      </c>
      <c r="C349" t="str">
        <f t="shared" si="16"/>
        <v>2024-2025</v>
      </c>
      <c r="D349" t="s">
        <v>147</v>
      </c>
      <c r="E349" t="s">
        <v>136</v>
      </c>
      <c r="F349" t="str">
        <f t="shared" si="17"/>
        <v>Victoria</v>
      </c>
      <c r="G349" t="s">
        <v>45</v>
      </c>
      <c r="H349">
        <v>3175</v>
      </c>
      <c r="I349" t="s">
        <v>11</v>
      </c>
      <c r="J349" t="s">
        <v>63</v>
      </c>
      <c r="K349" t="s">
        <v>151</v>
      </c>
      <c r="L349" t="s">
        <v>21</v>
      </c>
      <c r="M349" s="5">
        <v>7.99</v>
      </c>
      <c r="N349">
        <v>1</v>
      </c>
    </row>
    <row r="350" spans="1:14" x14ac:dyDescent="0.2">
      <c r="A350" s="2">
        <v>45335</v>
      </c>
      <c r="B350" s="3">
        <f t="shared" si="15"/>
        <v>2024</v>
      </c>
      <c r="C350" t="str">
        <f t="shared" si="16"/>
        <v>2023-2024</v>
      </c>
      <c r="D350" t="s">
        <v>147</v>
      </c>
      <c r="E350" t="s">
        <v>125</v>
      </c>
      <c r="F350" t="str">
        <f t="shared" si="17"/>
        <v>Victoria</v>
      </c>
      <c r="G350" t="s">
        <v>45</v>
      </c>
      <c r="H350">
        <v>3400</v>
      </c>
      <c r="I350" t="s">
        <v>11</v>
      </c>
      <c r="J350" t="s">
        <v>60</v>
      </c>
      <c r="K350" t="s">
        <v>150</v>
      </c>
      <c r="L350" t="s">
        <v>18</v>
      </c>
      <c r="M350" s="5">
        <v>7.99</v>
      </c>
      <c r="N350">
        <v>1</v>
      </c>
    </row>
    <row r="351" spans="1:14" x14ac:dyDescent="0.2">
      <c r="A351" s="2">
        <v>45476</v>
      </c>
      <c r="B351" s="3">
        <f t="shared" si="15"/>
        <v>2025</v>
      </c>
      <c r="C351" t="str">
        <f t="shared" si="16"/>
        <v>2024-2025</v>
      </c>
      <c r="D351" t="s">
        <v>148</v>
      </c>
      <c r="E351" t="s">
        <v>109</v>
      </c>
      <c r="F351" t="str">
        <f t="shared" si="17"/>
        <v>New South Wales</v>
      </c>
      <c r="G351" t="s">
        <v>10</v>
      </c>
      <c r="H351">
        <v>2480</v>
      </c>
      <c r="I351" t="s">
        <v>11</v>
      </c>
      <c r="J351" t="s">
        <v>68</v>
      </c>
      <c r="K351" t="s">
        <v>154</v>
      </c>
      <c r="L351" t="s">
        <v>14</v>
      </c>
      <c r="M351" s="5">
        <v>7.99</v>
      </c>
      <c r="N351">
        <v>1</v>
      </c>
    </row>
    <row r="352" spans="1:14" x14ac:dyDescent="0.2">
      <c r="A352" s="2">
        <v>45400</v>
      </c>
      <c r="B352" s="3">
        <f t="shared" si="15"/>
        <v>2024</v>
      </c>
      <c r="C352" t="str">
        <f t="shared" si="16"/>
        <v>2023-2024</v>
      </c>
      <c r="D352" t="s">
        <v>147</v>
      </c>
      <c r="E352" t="s">
        <v>105</v>
      </c>
      <c r="F352" t="str">
        <f t="shared" si="17"/>
        <v>Victoria</v>
      </c>
      <c r="G352" t="s">
        <v>45</v>
      </c>
      <c r="H352">
        <v>3500</v>
      </c>
      <c r="I352" t="s">
        <v>11</v>
      </c>
      <c r="J352" t="s">
        <v>60</v>
      </c>
      <c r="K352" t="s">
        <v>152</v>
      </c>
      <c r="L352" t="s">
        <v>13</v>
      </c>
      <c r="M352" s="5">
        <v>7.99</v>
      </c>
      <c r="N352">
        <v>1</v>
      </c>
    </row>
    <row r="353" spans="1:14" x14ac:dyDescent="0.2">
      <c r="A353" s="2">
        <v>44996</v>
      </c>
      <c r="B353" s="3">
        <f t="shared" si="15"/>
        <v>2023</v>
      </c>
      <c r="C353" t="str">
        <f t="shared" si="16"/>
        <v>2022-2023</v>
      </c>
      <c r="D353" t="s">
        <v>147</v>
      </c>
      <c r="E353" t="s">
        <v>145</v>
      </c>
      <c r="F353" t="str">
        <f t="shared" si="17"/>
        <v>New South Wales</v>
      </c>
      <c r="G353" t="s">
        <v>10</v>
      </c>
      <c r="H353">
        <v>2101</v>
      </c>
      <c r="I353" t="s">
        <v>11</v>
      </c>
      <c r="J353" t="s">
        <v>27</v>
      </c>
      <c r="K353" t="s">
        <v>153</v>
      </c>
      <c r="L353" t="s">
        <v>16</v>
      </c>
      <c r="M353" s="5">
        <v>7.99</v>
      </c>
      <c r="N353">
        <v>1</v>
      </c>
    </row>
    <row r="354" spans="1:14" x14ac:dyDescent="0.2">
      <c r="A354" s="2">
        <v>45215</v>
      </c>
      <c r="B354" s="3">
        <f t="shared" si="15"/>
        <v>2024</v>
      </c>
      <c r="C354" t="str">
        <f t="shared" si="16"/>
        <v>2023-2024</v>
      </c>
      <c r="D354" t="s">
        <v>148</v>
      </c>
      <c r="E354" t="s">
        <v>145</v>
      </c>
      <c r="F354" t="str">
        <f t="shared" si="17"/>
        <v>New South Wales</v>
      </c>
      <c r="G354" t="s">
        <v>10</v>
      </c>
      <c r="H354">
        <v>2101</v>
      </c>
      <c r="I354" t="s">
        <v>11</v>
      </c>
      <c r="J354" t="s">
        <v>27</v>
      </c>
      <c r="K354" t="s">
        <v>151</v>
      </c>
      <c r="L354" t="s">
        <v>21</v>
      </c>
      <c r="M354" s="5">
        <v>7.99</v>
      </c>
      <c r="N354">
        <v>1</v>
      </c>
    </row>
    <row r="355" spans="1:14" x14ac:dyDescent="0.2">
      <c r="A355" s="2">
        <v>45594</v>
      </c>
      <c r="B355" s="3">
        <f t="shared" si="15"/>
        <v>2025</v>
      </c>
      <c r="C355" t="str">
        <f t="shared" si="16"/>
        <v>2024-2025</v>
      </c>
      <c r="D355" t="s">
        <v>147</v>
      </c>
      <c r="E355" t="s">
        <v>121</v>
      </c>
      <c r="F355" t="str">
        <f t="shared" si="17"/>
        <v>Queensland</v>
      </c>
      <c r="G355" t="s">
        <v>35</v>
      </c>
      <c r="H355">
        <v>4700</v>
      </c>
      <c r="I355" t="s">
        <v>11</v>
      </c>
      <c r="J355" t="s">
        <v>51</v>
      </c>
      <c r="K355" t="s">
        <v>156</v>
      </c>
      <c r="L355" t="s">
        <v>17</v>
      </c>
      <c r="M355" s="5">
        <v>7.99</v>
      </c>
      <c r="N355">
        <v>1</v>
      </c>
    </row>
    <row r="356" spans="1:14" x14ac:dyDescent="0.2">
      <c r="A356" s="2">
        <v>44947</v>
      </c>
      <c r="B356" s="3">
        <f t="shared" si="15"/>
        <v>2023</v>
      </c>
      <c r="C356" t="str">
        <f t="shared" si="16"/>
        <v>2022-2023</v>
      </c>
      <c r="D356" t="s">
        <v>147</v>
      </c>
      <c r="E356" t="s">
        <v>66</v>
      </c>
      <c r="F356" t="str">
        <f t="shared" si="17"/>
        <v>South Australia</v>
      </c>
      <c r="G356" t="s">
        <v>32</v>
      </c>
      <c r="H356">
        <v>5169</v>
      </c>
      <c r="I356" t="s">
        <v>11</v>
      </c>
      <c r="J356" t="s">
        <v>33</v>
      </c>
      <c r="K356" t="s">
        <v>152</v>
      </c>
      <c r="L356" t="s">
        <v>13</v>
      </c>
      <c r="M356" s="5">
        <v>7.99</v>
      </c>
      <c r="N356">
        <v>1</v>
      </c>
    </row>
    <row r="357" spans="1:14" x14ac:dyDescent="0.2">
      <c r="A357" s="2">
        <v>45236</v>
      </c>
      <c r="B357" s="3">
        <f t="shared" si="15"/>
        <v>2024</v>
      </c>
      <c r="C357" t="str">
        <f t="shared" si="16"/>
        <v>2023-2024</v>
      </c>
      <c r="D357" t="s">
        <v>148</v>
      </c>
      <c r="E357" t="s">
        <v>113</v>
      </c>
      <c r="F357" t="str">
        <f t="shared" si="17"/>
        <v>Queensland</v>
      </c>
      <c r="G357" t="s">
        <v>35</v>
      </c>
      <c r="H357">
        <v>4215</v>
      </c>
      <c r="I357" t="s">
        <v>11</v>
      </c>
      <c r="J357" t="s">
        <v>104</v>
      </c>
      <c r="K357" t="s">
        <v>153</v>
      </c>
      <c r="L357" t="s">
        <v>16</v>
      </c>
      <c r="M357" s="5">
        <v>7.99</v>
      </c>
      <c r="N357">
        <v>1</v>
      </c>
    </row>
    <row r="358" spans="1:14" x14ac:dyDescent="0.2">
      <c r="A358" s="2">
        <v>45575</v>
      </c>
      <c r="B358" s="3">
        <f t="shared" si="15"/>
        <v>2025</v>
      </c>
      <c r="C358" t="str">
        <f t="shared" si="16"/>
        <v>2024-2025</v>
      </c>
      <c r="D358" t="s">
        <v>147</v>
      </c>
      <c r="E358" t="s">
        <v>61</v>
      </c>
      <c r="F358" t="str">
        <f t="shared" si="17"/>
        <v>New South Wales</v>
      </c>
      <c r="G358" t="s">
        <v>10</v>
      </c>
      <c r="H358">
        <v>2539</v>
      </c>
      <c r="I358" t="s">
        <v>11</v>
      </c>
      <c r="J358" t="s">
        <v>58</v>
      </c>
      <c r="K358" t="s">
        <v>153</v>
      </c>
      <c r="L358" t="s">
        <v>16</v>
      </c>
      <c r="M358" s="5">
        <v>7.99</v>
      </c>
      <c r="N358">
        <v>1</v>
      </c>
    </row>
    <row r="359" spans="1:14" x14ac:dyDescent="0.2">
      <c r="A359" s="2">
        <v>45287</v>
      </c>
      <c r="B359" s="3">
        <f t="shared" si="15"/>
        <v>2024</v>
      </c>
      <c r="C359" t="str">
        <f t="shared" si="16"/>
        <v>2023-2024</v>
      </c>
      <c r="D359" t="s">
        <v>147</v>
      </c>
      <c r="E359" t="s">
        <v>119</v>
      </c>
      <c r="F359" t="str">
        <f t="shared" si="17"/>
        <v>Queensland</v>
      </c>
      <c r="G359" t="s">
        <v>35</v>
      </c>
      <c r="H359">
        <v>4570</v>
      </c>
      <c r="I359" t="s">
        <v>11</v>
      </c>
      <c r="J359" t="s">
        <v>120</v>
      </c>
      <c r="K359" t="s">
        <v>153</v>
      </c>
      <c r="L359" t="s">
        <v>16</v>
      </c>
      <c r="M359" s="5">
        <v>8</v>
      </c>
      <c r="N359">
        <v>1</v>
      </c>
    </row>
    <row r="360" spans="1:14" x14ac:dyDescent="0.2">
      <c r="A360" s="2">
        <v>45595</v>
      </c>
      <c r="B360" s="3">
        <f t="shared" si="15"/>
        <v>2025</v>
      </c>
      <c r="C360" t="str">
        <f t="shared" si="16"/>
        <v>2024-2025</v>
      </c>
      <c r="D360" t="s">
        <v>147</v>
      </c>
      <c r="E360" t="s">
        <v>133</v>
      </c>
      <c r="F360" t="str">
        <f t="shared" si="17"/>
        <v>Queensland</v>
      </c>
      <c r="G360" t="s">
        <v>35</v>
      </c>
      <c r="H360">
        <v>4305</v>
      </c>
      <c r="I360" t="s">
        <v>11</v>
      </c>
      <c r="J360" t="s">
        <v>104</v>
      </c>
      <c r="K360" t="s">
        <v>153</v>
      </c>
      <c r="L360" t="s">
        <v>16</v>
      </c>
      <c r="M360" s="5">
        <v>8</v>
      </c>
      <c r="N360">
        <v>1</v>
      </c>
    </row>
    <row r="361" spans="1:14" x14ac:dyDescent="0.2">
      <c r="A361" s="2">
        <v>45070</v>
      </c>
      <c r="B361" s="3">
        <f t="shared" si="15"/>
        <v>2023</v>
      </c>
      <c r="C361" t="str">
        <f t="shared" si="16"/>
        <v>2022-2023</v>
      </c>
      <c r="D361" t="s">
        <v>147</v>
      </c>
      <c r="E361" t="s">
        <v>87</v>
      </c>
      <c r="F361" t="str">
        <f t="shared" si="17"/>
        <v>New South Wales</v>
      </c>
      <c r="G361" t="s">
        <v>10</v>
      </c>
      <c r="H361">
        <v>2790</v>
      </c>
      <c r="I361" t="s">
        <v>11</v>
      </c>
      <c r="J361" t="s">
        <v>25</v>
      </c>
      <c r="K361" t="s">
        <v>154</v>
      </c>
      <c r="L361" t="s">
        <v>14</v>
      </c>
      <c r="M361" s="5">
        <v>8</v>
      </c>
      <c r="N361">
        <v>1</v>
      </c>
    </row>
    <row r="362" spans="1:14" x14ac:dyDescent="0.2">
      <c r="A362" s="2">
        <v>44970</v>
      </c>
      <c r="B362" s="3">
        <f t="shared" si="15"/>
        <v>2023</v>
      </c>
      <c r="C362" t="str">
        <f t="shared" si="16"/>
        <v>2022-2023</v>
      </c>
      <c r="D362" t="s">
        <v>147</v>
      </c>
      <c r="E362" t="s">
        <v>123</v>
      </c>
      <c r="F362" t="str">
        <f t="shared" si="17"/>
        <v>Western Australia</v>
      </c>
      <c r="G362" t="s">
        <v>48</v>
      </c>
      <c r="H362">
        <v>6109</v>
      </c>
      <c r="I362" t="s">
        <v>11</v>
      </c>
      <c r="J362" t="s">
        <v>94</v>
      </c>
      <c r="K362" t="s">
        <v>154</v>
      </c>
      <c r="L362" t="s">
        <v>14</v>
      </c>
      <c r="M362" s="5">
        <v>8</v>
      </c>
      <c r="N362">
        <v>1</v>
      </c>
    </row>
    <row r="363" spans="1:14" x14ac:dyDescent="0.2">
      <c r="A363" s="2">
        <v>45592</v>
      </c>
      <c r="B363" s="3">
        <f t="shared" si="15"/>
        <v>2025</v>
      </c>
      <c r="C363" t="str">
        <f t="shared" si="16"/>
        <v>2024-2025</v>
      </c>
      <c r="D363" t="s">
        <v>148</v>
      </c>
      <c r="E363" t="s">
        <v>47</v>
      </c>
      <c r="F363" t="str">
        <f t="shared" si="17"/>
        <v>Western Australia</v>
      </c>
      <c r="G363" t="s">
        <v>48</v>
      </c>
      <c r="H363">
        <v>6030</v>
      </c>
      <c r="I363" t="s">
        <v>11</v>
      </c>
      <c r="J363" t="s">
        <v>49</v>
      </c>
      <c r="K363" t="s">
        <v>149</v>
      </c>
      <c r="L363" t="s">
        <v>15</v>
      </c>
      <c r="M363" s="5">
        <v>8</v>
      </c>
      <c r="N363">
        <v>1</v>
      </c>
    </row>
    <row r="364" spans="1:14" x14ac:dyDescent="0.2">
      <c r="A364" s="2">
        <v>45493</v>
      </c>
      <c r="B364" s="3">
        <f t="shared" si="15"/>
        <v>2025</v>
      </c>
      <c r="C364" t="str">
        <f t="shared" si="16"/>
        <v>2024-2025</v>
      </c>
      <c r="D364" t="s">
        <v>148</v>
      </c>
      <c r="E364" t="s">
        <v>137</v>
      </c>
      <c r="F364" t="str">
        <f t="shared" si="17"/>
        <v>New South Wales</v>
      </c>
      <c r="G364" t="s">
        <v>10</v>
      </c>
      <c r="H364">
        <v>2031</v>
      </c>
      <c r="I364" t="s">
        <v>11</v>
      </c>
      <c r="J364" t="s">
        <v>12</v>
      </c>
      <c r="K364" t="s">
        <v>150</v>
      </c>
      <c r="L364" t="s">
        <v>18</v>
      </c>
      <c r="M364" s="5">
        <v>8</v>
      </c>
      <c r="N364">
        <v>1</v>
      </c>
    </row>
    <row r="365" spans="1:14" x14ac:dyDescent="0.2">
      <c r="A365" s="2">
        <v>45636</v>
      </c>
      <c r="B365" s="3">
        <f t="shared" si="15"/>
        <v>2025</v>
      </c>
      <c r="C365" t="str">
        <f t="shared" si="16"/>
        <v>2024-2025</v>
      </c>
      <c r="D365" t="s">
        <v>148</v>
      </c>
      <c r="E365" t="s">
        <v>117</v>
      </c>
      <c r="F365" t="str">
        <f t="shared" si="17"/>
        <v>Queensland</v>
      </c>
      <c r="G365" t="s">
        <v>35</v>
      </c>
      <c r="H365">
        <v>4119</v>
      </c>
      <c r="I365" t="s">
        <v>11</v>
      </c>
      <c r="J365" t="s">
        <v>43</v>
      </c>
      <c r="K365" t="s">
        <v>19</v>
      </c>
      <c r="L365" t="s">
        <v>23</v>
      </c>
      <c r="M365" s="5">
        <v>8</v>
      </c>
      <c r="N365">
        <v>1</v>
      </c>
    </row>
    <row r="366" spans="1:14" x14ac:dyDescent="0.2">
      <c r="A366" s="2">
        <v>44989</v>
      </c>
      <c r="B366" s="3">
        <f t="shared" si="15"/>
        <v>2023</v>
      </c>
      <c r="C366" t="str">
        <f t="shared" si="16"/>
        <v>2022-2023</v>
      </c>
      <c r="D366" t="s">
        <v>147</v>
      </c>
      <c r="E366" t="s">
        <v>99</v>
      </c>
      <c r="F366" t="str">
        <f t="shared" si="17"/>
        <v>Victoria</v>
      </c>
      <c r="G366" t="s">
        <v>45</v>
      </c>
      <c r="H366">
        <v>3148</v>
      </c>
      <c r="I366" t="s">
        <v>11</v>
      </c>
      <c r="J366" t="s">
        <v>63</v>
      </c>
      <c r="K366" t="s">
        <v>154</v>
      </c>
      <c r="L366" t="s">
        <v>14</v>
      </c>
      <c r="M366" s="5">
        <v>8.1</v>
      </c>
      <c r="N366">
        <v>1</v>
      </c>
    </row>
    <row r="367" spans="1:14" x14ac:dyDescent="0.2">
      <c r="A367" s="2">
        <v>45138</v>
      </c>
      <c r="B367" s="3">
        <f t="shared" si="15"/>
        <v>2024</v>
      </c>
      <c r="C367" t="str">
        <f t="shared" si="16"/>
        <v>2023-2024</v>
      </c>
      <c r="D367" t="s">
        <v>147</v>
      </c>
      <c r="E367" t="s">
        <v>114</v>
      </c>
      <c r="F367" t="str">
        <f t="shared" si="17"/>
        <v>Victoria</v>
      </c>
      <c r="G367" t="s">
        <v>45</v>
      </c>
      <c r="H367">
        <v>3551</v>
      </c>
      <c r="I367" t="s">
        <v>11</v>
      </c>
      <c r="J367" t="s">
        <v>60</v>
      </c>
      <c r="K367" t="s">
        <v>155</v>
      </c>
      <c r="L367" t="s">
        <v>20</v>
      </c>
      <c r="M367" s="5">
        <v>8.23</v>
      </c>
      <c r="N367">
        <v>1</v>
      </c>
    </row>
    <row r="368" spans="1:14" x14ac:dyDescent="0.2">
      <c r="A368" s="2">
        <v>45461</v>
      </c>
      <c r="B368" s="3">
        <f t="shared" si="15"/>
        <v>2024</v>
      </c>
      <c r="C368" t="str">
        <f t="shared" si="16"/>
        <v>2023-2024</v>
      </c>
      <c r="D368" t="s">
        <v>147</v>
      </c>
      <c r="E368" t="s">
        <v>40</v>
      </c>
      <c r="F368" t="str">
        <f t="shared" si="17"/>
        <v>New South Wales</v>
      </c>
      <c r="G368" t="s">
        <v>10</v>
      </c>
      <c r="H368">
        <v>2116</v>
      </c>
      <c r="I368" t="s">
        <v>11</v>
      </c>
      <c r="J368" t="s">
        <v>27</v>
      </c>
      <c r="K368" t="s">
        <v>151</v>
      </c>
      <c r="L368" t="s">
        <v>21</v>
      </c>
      <c r="M368" s="5">
        <v>8.26</v>
      </c>
      <c r="N368">
        <v>1</v>
      </c>
    </row>
    <row r="369" spans="1:14" x14ac:dyDescent="0.2">
      <c r="A369" s="2">
        <v>45380</v>
      </c>
      <c r="B369" s="3">
        <f t="shared" si="15"/>
        <v>2024</v>
      </c>
      <c r="C369" t="str">
        <f t="shared" si="16"/>
        <v>2023-2024</v>
      </c>
      <c r="D369" t="s">
        <v>147</v>
      </c>
      <c r="E369" t="s">
        <v>40</v>
      </c>
      <c r="F369" t="str">
        <f t="shared" si="17"/>
        <v>New South Wales</v>
      </c>
      <c r="G369" t="s">
        <v>10</v>
      </c>
      <c r="H369">
        <v>2116</v>
      </c>
      <c r="I369" t="s">
        <v>11</v>
      </c>
      <c r="J369" t="s">
        <v>27</v>
      </c>
      <c r="K369" t="s">
        <v>157</v>
      </c>
      <c r="L369" t="s">
        <v>22</v>
      </c>
      <c r="M369" s="5">
        <v>8.2799999999999994</v>
      </c>
      <c r="N369">
        <v>1</v>
      </c>
    </row>
    <row r="370" spans="1:14" x14ac:dyDescent="0.2">
      <c r="A370" s="2">
        <v>45047</v>
      </c>
      <c r="B370" s="3">
        <f t="shared" si="15"/>
        <v>2023</v>
      </c>
      <c r="C370" t="str">
        <f t="shared" si="16"/>
        <v>2022-2023</v>
      </c>
      <c r="D370" t="s">
        <v>147</v>
      </c>
      <c r="E370" t="s">
        <v>40</v>
      </c>
      <c r="F370" t="str">
        <f t="shared" si="17"/>
        <v>New South Wales</v>
      </c>
      <c r="G370" t="s">
        <v>10</v>
      </c>
      <c r="H370">
        <v>2116</v>
      </c>
      <c r="I370" t="s">
        <v>11</v>
      </c>
      <c r="J370" t="s">
        <v>27</v>
      </c>
      <c r="K370" t="s">
        <v>150</v>
      </c>
      <c r="L370" t="s">
        <v>18</v>
      </c>
      <c r="M370" s="5">
        <v>8.4400000000000013</v>
      </c>
      <c r="N370">
        <v>1</v>
      </c>
    </row>
    <row r="371" spans="1:14" x14ac:dyDescent="0.2">
      <c r="A371" s="2">
        <v>45036</v>
      </c>
      <c r="B371" s="3">
        <f t="shared" si="15"/>
        <v>2023</v>
      </c>
      <c r="C371" t="str">
        <f t="shared" si="16"/>
        <v>2022-2023</v>
      </c>
      <c r="D371" t="s">
        <v>147</v>
      </c>
      <c r="E371" t="s">
        <v>76</v>
      </c>
      <c r="F371" t="str">
        <f t="shared" si="17"/>
        <v>Western Australia</v>
      </c>
      <c r="G371" t="s">
        <v>48</v>
      </c>
      <c r="H371">
        <v>6450</v>
      </c>
      <c r="I371" t="s">
        <v>11</v>
      </c>
      <c r="J371" t="s">
        <v>77</v>
      </c>
      <c r="K371" t="s">
        <v>154</v>
      </c>
      <c r="L371" t="s">
        <v>14</v>
      </c>
      <c r="M371" s="5">
        <v>8.5</v>
      </c>
      <c r="N371">
        <v>1</v>
      </c>
    </row>
    <row r="372" spans="1:14" x14ac:dyDescent="0.2">
      <c r="A372" s="2">
        <v>45208</v>
      </c>
      <c r="B372" s="3">
        <f t="shared" si="15"/>
        <v>2024</v>
      </c>
      <c r="C372" t="str">
        <f t="shared" si="16"/>
        <v>2023-2024</v>
      </c>
      <c r="D372" t="s">
        <v>147</v>
      </c>
      <c r="E372" t="s">
        <v>123</v>
      </c>
      <c r="F372" t="str">
        <f t="shared" si="17"/>
        <v>Western Australia</v>
      </c>
      <c r="G372" t="s">
        <v>48</v>
      </c>
      <c r="H372">
        <v>6109</v>
      </c>
      <c r="I372" t="s">
        <v>11</v>
      </c>
      <c r="J372" t="s">
        <v>94</v>
      </c>
      <c r="K372" t="s">
        <v>154</v>
      </c>
      <c r="L372" t="s">
        <v>14</v>
      </c>
      <c r="M372" s="5">
        <v>8.5</v>
      </c>
      <c r="N372">
        <v>1</v>
      </c>
    </row>
    <row r="373" spans="1:14" x14ac:dyDescent="0.2">
      <c r="A373" s="2">
        <v>45346</v>
      </c>
      <c r="B373" s="3">
        <f t="shared" si="15"/>
        <v>2024</v>
      </c>
      <c r="C373" t="str">
        <f t="shared" si="16"/>
        <v>2023-2024</v>
      </c>
      <c r="D373" t="s">
        <v>147</v>
      </c>
      <c r="E373" t="s">
        <v>137</v>
      </c>
      <c r="F373" t="str">
        <f t="shared" si="17"/>
        <v>New South Wales</v>
      </c>
      <c r="G373" t="s">
        <v>10</v>
      </c>
      <c r="H373">
        <v>2031</v>
      </c>
      <c r="I373" t="s">
        <v>11</v>
      </c>
      <c r="J373" t="s">
        <v>12</v>
      </c>
      <c r="K373" t="s">
        <v>154</v>
      </c>
      <c r="L373" t="s">
        <v>14</v>
      </c>
      <c r="M373" s="5">
        <v>8.5</v>
      </c>
      <c r="N373">
        <v>1</v>
      </c>
    </row>
    <row r="374" spans="1:14" x14ac:dyDescent="0.2">
      <c r="A374" s="2">
        <v>45539</v>
      </c>
      <c r="B374" s="3">
        <f t="shared" si="15"/>
        <v>2025</v>
      </c>
      <c r="C374" t="str">
        <f t="shared" si="16"/>
        <v>2024-2025</v>
      </c>
      <c r="D374" t="s">
        <v>148</v>
      </c>
      <c r="E374" t="s">
        <v>126</v>
      </c>
      <c r="F374" t="str">
        <f t="shared" si="17"/>
        <v>Queensland</v>
      </c>
      <c r="G374" t="s">
        <v>35</v>
      </c>
      <c r="H374">
        <v>4551</v>
      </c>
      <c r="I374" t="s">
        <v>11</v>
      </c>
      <c r="J374" t="s">
        <v>120</v>
      </c>
      <c r="K374" t="s">
        <v>19</v>
      </c>
      <c r="L374" t="s">
        <v>23</v>
      </c>
      <c r="M374" s="5">
        <v>8.629999999999999</v>
      </c>
      <c r="N374">
        <v>1</v>
      </c>
    </row>
    <row r="375" spans="1:14" x14ac:dyDescent="0.2">
      <c r="A375" s="2">
        <v>45170</v>
      </c>
      <c r="B375" s="3">
        <f t="shared" si="15"/>
        <v>2024</v>
      </c>
      <c r="C375" t="str">
        <f t="shared" si="16"/>
        <v>2023-2024</v>
      </c>
      <c r="D375" t="s">
        <v>147</v>
      </c>
      <c r="E375" t="s">
        <v>78</v>
      </c>
      <c r="F375" t="str">
        <f t="shared" si="17"/>
        <v>New South Wales</v>
      </c>
      <c r="G375" t="s">
        <v>10</v>
      </c>
      <c r="H375">
        <v>2350</v>
      </c>
      <c r="I375" t="s">
        <v>11</v>
      </c>
      <c r="J375" t="s">
        <v>68</v>
      </c>
      <c r="K375" t="s">
        <v>154</v>
      </c>
      <c r="L375" t="s">
        <v>14</v>
      </c>
      <c r="M375" s="5">
        <v>8.84</v>
      </c>
      <c r="N375">
        <v>1</v>
      </c>
    </row>
    <row r="376" spans="1:14" x14ac:dyDescent="0.2">
      <c r="A376" s="2">
        <v>45507</v>
      </c>
      <c r="B376" s="3">
        <f t="shared" si="15"/>
        <v>2025</v>
      </c>
      <c r="C376" t="str">
        <f t="shared" si="16"/>
        <v>2024-2025</v>
      </c>
      <c r="D376" t="s">
        <v>148</v>
      </c>
      <c r="E376" t="s">
        <v>24</v>
      </c>
      <c r="F376" t="str">
        <f t="shared" si="17"/>
        <v>New South Wales</v>
      </c>
      <c r="G376" t="s">
        <v>10</v>
      </c>
      <c r="H376">
        <v>2795</v>
      </c>
      <c r="I376" t="s">
        <v>11</v>
      </c>
      <c r="J376" t="s">
        <v>25</v>
      </c>
      <c r="K376" t="s">
        <v>149</v>
      </c>
      <c r="L376" t="s">
        <v>15</v>
      </c>
      <c r="M376" s="5">
        <v>8.9400000000000013</v>
      </c>
      <c r="N376">
        <v>1</v>
      </c>
    </row>
    <row r="377" spans="1:14" x14ac:dyDescent="0.2">
      <c r="A377" s="2">
        <v>45303</v>
      </c>
      <c r="B377" s="3">
        <f t="shared" si="15"/>
        <v>2024</v>
      </c>
      <c r="C377" t="str">
        <f t="shared" si="16"/>
        <v>2023-2024</v>
      </c>
      <c r="D377" t="s">
        <v>147</v>
      </c>
      <c r="E377" t="s">
        <v>111</v>
      </c>
      <c r="F377" t="str">
        <f t="shared" si="17"/>
        <v>New South Wales</v>
      </c>
      <c r="G377" t="s">
        <v>10</v>
      </c>
      <c r="H377">
        <v>2120</v>
      </c>
      <c r="I377" t="s">
        <v>11</v>
      </c>
      <c r="J377" t="s">
        <v>27</v>
      </c>
      <c r="K377" t="s">
        <v>149</v>
      </c>
      <c r="L377" t="s">
        <v>15</v>
      </c>
      <c r="M377" s="5">
        <v>8.9400000000000013</v>
      </c>
      <c r="N377">
        <v>1</v>
      </c>
    </row>
    <row r="378" spans="1:14" x14ac:dyDescent="0.2">
      <c r="A378" s="2">
        <v>45077</v>
      </c>
      <c r="B378" s="3">
        <f t="shared" si="15"/>
        <v>2023</v>
      </c>
      <c r="C378" t="str">
        <f t="shared" si="16"/>
        <v>2022-2023</v>
      </c>
      <c r="D378" t="s">
        <v>147</v>
      </c>
      <c r="E378" t="s">
        <v>44</v>
      </c>
      <c r="F378" t="str">
        <f t="shared" si="17"/>
        <v>Victoria</v>
      </c>
      <c r="G378" t="s">
        <v>45</v>
      </c>
      <c r="H378">
        <v>3066</v>
      </c>
      <c r="I378" t="s">
        <v>11</v>
      </c>
      <c r="J378" t="s">
        <v>46</v>
      </c>
      <c r="K378" t="s">
        <v>154</v>
      </c>
      <c r="L378" t="s">
        <v>14</v>
      </c>
      <c r="M378" s="5">
        <v>8.9700000000000006</v>
      </c>
      <c r="N378">
        <v>1</v>
      </c>
    </row>
    <row r="379" spans="1:14" x14ac:dyDescent="0.2">
      <c r="A379" s="2">
        <v>45154</v>
      </c>
      <c r="B379" s="3">
        <f t="shared" si="15"/>
        <v>2024</v>
      </c>
      <c r="C379" t="str">
        <f t="shared" si="16"/>
        <v>2023-2024</v>
      </c>
      <c r="D379" t="s">
        <v>147</v>
      </c>
      <c r="E379" t="s">
        <v>28</v>
      </c>
      <c r="F379" t="str">
        <f t="shared" si="17"/>
        <v>Northern Territory</v>
      </c>
      <c r="G379" t="s">
        <v>29</v>
      </c>
      <c r="H379">
        <v>800</v>
      </c>
      <c r="I379" t="s">
        <v>11</v>
      </c>
      <c r="J379" t="s">
        <v>30</v>
      </c>
      <c r="K379" t="s">
        <v>19</v>
      </c>
      <c r="L379" t="s">
        <v>23</v>
      </c>
      <c r="M379" s="5">
        <v>8.98</v>
      </c>
      <c r="N379">
        <v>1</v>
      </c>
    </row>
    <row r="380" spans="1:14" x14ac:dyDescent="0.2">
      <c r="A380" s="2">
        <v>45316</v>
      </c>
      <c r="B380" s="3">
        <f t="shared" si="15"/>
        <v>2024</v>
      </c>
      <c r="C380" t="str">
        <f t="shared" si="16"/>
        <v>2023-2024</v>
      </c>
      <c r="D380" t="s">
        <v>148</v>
      </c>
      <c r="E380" t="s">
        <v>115</v>
      </c>
      <c r="F380" t="str">
        <f t="shared" si="17"/>
        <v>Western Australia</v>
      </c>
      <c r="G380" t="s">
        <v>48</v>
      </c>
      <c r="H380">
        <v>6280</v>
      </c>
      <c r="I380" t="s">
        <v>11</v>
      </c>
      <c r="J380" t="s">
        <v>94</v>
      </c>
      <c r="K380" t="s">
        <v>153</v>
      </c>
      <c r="L380" t="s">
        <v>16</v>
      </c>
      <c r="M380" s="5">
        <v>8.99</v>
      </c>
      <c r="N380">
        <v>1</v>
      </c>
    </row>
    <row r="381" spans="1:14" x14ac:dyDescent="0.2">
      <c r="A381" s="2">
        <v>45398</v>
      </c>
      <c r="B381" s="3">
        <f t="shared" si="15"/>
        <v>2024</v>
      </c>
      <c r="C381" t="str">
        <f t="shared" si="16"/>
        <v>2023-2024</v>
      </c>
      <c r="D381" t="s">
        <v>147</v>
      </c>
      <c r="E381" t="s">
        <v>57</v>
      </c>
      <c r="F381" t="str">
        <f t="shared" si="17"/>
        <v>New South Wales</v>
      </c>
      <c r="G381" t="s">
        <v>10</v>
      </c>
      <c r="H381">
        <v>2560</v>
      </c>
      <c r="I381" t="s">
        <v>11</v>
      </c>
      <c r="J381" t="s">
        <v>58</v>
      </c>
      <c r="K381" t="s">
        <v>19</v>
      </c>
      <c r="L381" t="s">
        <v>23</v>
      </c>
      <c r="M381" s="5">
        <v>8.99</v>
      </c>
      <c r="N381">
        <v>1</v>
      </c>
    </row>
    <row r="382" spans="1:14" x14ac:dyDescent="0.2">
      <c r="A382" s="2">
        <v>45395</v>
      </c>
      <c r="B382" s="3">
        <f t="shared" si="15"/>
        <v>2024</v>
      </c>
      <c r="C382" t="str">
        <f t="shared" si="16"/>
        <v>2023-2024</v>
      </c>
      <c r="D382" t="s">
        <v>147</v>
      </c>
      <c r="E382" t="s">
        <v>65</v>
      </c>
      <c r="F382" t="str">
        <f t="shared" si="17"/>
        <v>New South Wales</v>
      </c>
      <c r="G382" t="s">
        <v>10</v>
      </c>
      <c r="H382">
        <v>2541</v>
      </c>
      <c r="I382" t="s">
        <v>11</v>
      </c>
      <c r="J382" t="s">
        <v>58</v>
      </c>
      <c r="K382" t="s">
        <v>151</v>
      </c>
      <c r="L382" t="s">
        <v>21</v>
      </c>
      <c r="M382" s="5">
        <v>8.99</v>
      </c>
      <c r="N382">
        <v>1</v>
      </c>
    </row>
    <row r="383" spans="1:14" x14ac:dyDescent="0.2">
      <c r="A383" s="2">
        <v>45042</v>
      </c>
      <c r="B383" s="3">
        <f t="shared" si="15"/>
        <v>2023</v>
      </c>
      <c r="C383" t="str">
        <f t="shared" si="16"/>
        <v>2022-2023</v>
      </c>
      <c r="D383" t="s">
        <v>147</v>
      </c>
      <c r="E383" t="s">
        <v>56</v>
      </c>
      <c r="F383" t="str">
        <f t="shared" si="17"/>
        <v>Northern Territory</v>
      </c>
      <c r="G383" t="s">
        <v>29</v>
      </c>
      <c r="H383">
        <v>870</v>
      </c>
      <c r="I383" t="s">
        <v>11</v>
      </c>
      <c r="J383" t="s">
        <v>30</v>
      </c>
      <c r="K383" t="s">
        <v>154</v>
      </c>
      <c r="L383" t="s">
        <v>14</v>
      </c>
      <c r="M383" s="5">
        <v>9</v>
      </c>
      <c r="N383">
        <v>1</v>
      </c>
    </row>
    <row r="384" spans="1:14" x14ac:dyDescent="0.2">
      <c r="A384" s="2">
        <v>45000</v>
      </c>
      <c r="B384" s="3">
        <f t="shared" si="15"/>
        <v>2023</v>
      </c>
      <c r="C384" t="str">
        <f t="shared" si="16"/>
        <v>2022-2023</v>
      </c>
      <c r="D384" t="s">
        <v>147</v>
      </c>
      <c r="E384" t="s">
        <v>100</v>
      </c>
      <c r="F384" t="str">
        <f t="shared" si="17"/>
        <v>Western Australia</v>
      </c>
      <c r="G384" t="s">
        <v>48</v>
      </c>
      <c r="H384">
        <v>6021</v>
      </c>
      <c r="I384" t="s">
        <v>11</v>
      </c>
      <c r="J384" t="s">
        <v>49</v>
      </c>
      <c r="K384" t="s">
        <v>154</v>
      </c>
      <c r="L384" t="s">
        <v>14</v>
      </c>
      <c r="M384" s="5">
        <v>9</v>
      </c>
      <c r="N384">
        <v>1</v>
      </c>
    </row>
    <row r="385" spans="1:14" x14ac:dyDescent="0.2">
      <c r="A385" s="2">
        <v>45130</v>
      </c>
      <c r="B385" s="3">
        <f t="shared" si="15"/>
        <v>2024</v>
      </c>
      <c r="C385" t="str">
        <f t="shared" si="16"/>
        <v>2023-2024</v>
      </c>
      <c r="D385" t="s">
        <v>147</v>
      </c>
      <c r="E385" t="s">
        <v>116</v>
      </c>
      <c r="F385" t="str">
        <f t="shared" si="17"/>
        <v>Western Australia</v>
      </c>
      <c r="G385" t="s">
        <v>48</v>
      </c>
      <c r="H385">
        <v>6725</v>
      </c>
      <c r="I385" t="s">
        <v>11</v>
      </c>
      <c r="J385" t="s">
        <v>77</v>
      </c>
      <c r="K385" t="s">
        <v>154</v>
      </c>
      <c r="L385" t="s">
        <v>14</v>
      </c>
      <c r="M385" s="5">
        <v>9</v>
      </c>
      <c r="N385">
        <v>1</v>
      </c>
    </row>
    <row r="386" spans="1:14" x14ac:dyDescent="0.2">
      <c r="A386" s="2">
        <v>45181</v>
      </c>
      <c r="B386" s="3">
        <f t="shared" ref="B386:B449" si="18">IF(MONTH(A386)&gt;=7,YEAR(A386)+1,YEAR(A386))</f>
        <v>2024</v>
      </c>
      <c r="C386" t="str">
        <f t="shared" ref="C386:C449" si="19">IF(MONTH(A386) &gt;= 7, YEAR(A386) &amp; "-" &amp; YEAR(A386) + 1, YEAR(A386) - 1 &amp; "-" &amp; YEAR(A386))</f>
        <v>2023-2024</v>
      </c>
      <c r="D386" t="s">
        <v>147</v>
      </c>
      <c r="E386" t="s">
        <v>72</v>
      </c>
      <c r="F386" t="str">
        <f t="shared" ref="F386:F449" si="20">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c r="N386">
        <v>1</v>
      </c>
    </row>
    <row r="387" spans="1:14" x14ac:dyDescent="0.2">
      <c r="A387" s="2">
        <v>45575</v>
      </c>
      <c r="B387" s="3">
        <f t="shared" si="18"/>
        <v>2025</v>
      </c>
      <c r="C387" t="str">
        <f t="shared" si="19"/>
        <v>2024-2025</v>
      </c>
      <c r="D387" t="s">
        <v>147</v>
      </c>
      <c r="E387" t="s">
        <v>93</v>
      </c>
      <c r="F387" t="str">
        <f t="shared" si="20"/>
        <v>Western Australia</v>
      </c>
      <c r="G387" t="s">
        <v>48</v>
      </c>
      <c r="H387">
        <v>6112</v>
      </c>
      <c r="I387" t="s">
        <v>11</v>
      </c>
      <c r="J387" t="s">
        <v>94</v>
      </c>
      <c r="K387" t="s">
        <v>149</v>
      </c>
      <c r="L387" t="s">
        <v>15</v>
      </c>
      <c r="M387" s="5">
        <v>9</v>
      </c>
      <c r="N387">
        <v>1</v>
      </c>
    </row>
    <row r="388" spans="1:14" x14ac:dyDescent="0.2">
      <c r="A388" s="2">
        <v>45143</v>
      </c>
      <c r="B388" s="3">
        <f t="shared" si="18"/>
        <v>2024</v>
      </c>
      <c r="C388" t="str">
        <f t="shared" si="19"/>
        <v>2023-2024</v>
      </c>
      <c r="D388" t="s">
        <v>147</v>
      </c>
      <c r="E388" t="s">
        <v>95</v>
      </c>
      <c r="F388" t="str">
        <f t="shared" si="20"/>
        <v>Victoria</v>
      </c>
      <c r="G388" t="s">
        <v>45</v>
      </c>
      <c r="H388">
        <v>3931</v>
      </c>
      <c r="I388" t="s">
        <v>11</v>
      </c>
      <c r="J388" t="s">
        <v>55</v>
      </c>
      <c r="K388" t="s">
        <v>154</v>
      </c>
      <c r="L388" t="s">
        <v>14</v>
      </c>
      <c r="M388" s="5">
        <v>9</v>
      </c>
      <c r="N388">
        <v>1</v>
      </c>
    </row>
    <row r="389" spans="1:14" x14ac:dyDescent="0.2">
      <c r="A389" s="2">
        <v>45113</v>
      </c>
      <c r="B389" s="3">
        <f t="shared" si="18"/>
        <v>2024</v>
      </c>
      <c r="C389" t="str">
        <f t="shared" si="19"/>
        <v>2023-2024</v>
      </c>
      <c r="D389" t="s">
        <v>147</v>
      </c>
      <c r="E389" t="s">
        <v>69</v>
      </c>
      <c r="F389" t="str">
        <f t="shared" si="20"/>
        <v>Tasmania</v>
      </c>
      <c r="G389" t="s">
        <v>70</v>
      </c>
      <c r="H389">
        <v>7018</v>
      </c>
      <c r="I389" t="s">
        <v>11</v>
      </c>
      <c r="J389" t="s">
        <v>71</v>
      </c>
      <c r="K389" t="s">
        <v>154</v>
      </c>
      <c r="L389" t="s">
        <v>14</v>
      </c>
      <c r="M389" s="5">
        <v>9</v>
      </c>
      <c r="N389">
        <v>1</v>
      </c>
    </row>
    <row r="390" spans="1:14" x14ac:dyDescent="0.2">
      <c r="A390" s="2">
        <v>45452</v>
      </c>
      <c r="B390" s="3">
        <f t="shared" si="18"/>
        <v>2024</v>
      </c>
      <c r="C390" t="str">
        <f t="shared" si="19"/>
        <v>2023-2024</v>
      </c>
      <c r="D390" t="s">
        <v>147</v>
      </c>
      <c r="E390" t="s">
        <v>108</v>
      </c>
      <c r="F390" t="str">
        <f t="shared" si="20"/>
        <v>Victoria</v>
      </c>
      <c r="G390" t="s">
        <v>45</v>
      </c>
      <c r="H390">
        <v>3018</v>
      </c>
      <c r="I390" t="s">
        <v>11</v>
      </c>
      <c r="J390" t="s">
        <v>46</v>
      </c>
      <c r="K390" t="s">
        <v>153</v>
      </c>
      <c r="L390" t="s">
        <v>16</v>
      </c>
      <c r="M390" s="5">
        <v>9.02</v>
      </c>
      <c r="N390">
        <v>1</v>
      </c>
    </row>
    <row r="391" spans="1:14" x14ac:dyDescent="0.2">
      <c r="A391" s="2">
        <v>45238</v>
      </c>
      <c r="B391" s="3">
        <f t="shared" si="18"/>
        <v>2024</v>
      </c>
      <c r="C391" t="str">
        <f t="shared" si="19"/>
        <v>2023-2024</v>
      </c>
      <c r="D391" t="s">
        <v>147</v>
      </c>
      <c r="E391" t="s">
        <v>114</v>
      </c>
      <c r="F391" t="str">
        <f t="shared" si="20"/>
        <v>Victoria</v>
      </c>
      <c r="G391" t="s">
        <v>45</v>
      </c>
      <c r="H391">
        <v>3551</v>
      </c>
      <c r="I391" t="s">
        <v>11</v>
      </c>
      <c r="J391" t="s">
        <v>60</v>
      </c>
      <c r="K391" t="s">
        <v>154</v>
      </c>
      <c r="L391" t="s">
        <v>14</v>
      </c>
      <c r="M391" s="5">
        <v>9.11</v>
      </c>
      <c r="N391">
        <v>1</v>
      </c>
    </row>
    <row r="392" spans="1:14" x14ac:dyDescent="0.2">
      <c r="A392" s="2">
        <v>45531</v>
      </c>
      <c r="B392" s="3">
        <f t="shared" si="18"/>
        <v>2025</v>
      </c>
      <c r="C392" t="str">
        <f t="shared" si="19"/>
        <v>2024-2025</v>
      </c>
      <c r="D392" t="s">
        <v>147</v>
      </c>
      <c r="E392" t="s">
        <v>122</v>
      </c>
      <c r="F392" t="str">
        <f t="shared" si="20"/>
        <v>New South Wales</v>
      </c>
      <c r="G392" t="s">
        <v>10</v>
      </c>
      <c r="H392">
        <v>2650</v>
      </c>
      <c r="I392" t="s">
        <v>11</v>
      </c>
      <c r="J392" t="s">
        <v>25</v>
      </c>
      <c r="K392" t="s">
        <v>152</v>
      </c>
      <c r="L392" t="s">
        <v>13</v>
      </c>
      <c r="M392" s="5">
        <v>9.2899999999999991</v>
      </c>
      <c r="N392">
        <v>1</v>
      </c>
    </row>
    <row r="393" spans="1:14" x14ac:dyDescent="0.2">
      <c r="A393" s="2">
        <v>45589</v>
      </c>
      <c r="B393" s="3">
        <f t="shared" si="18"/>
        <v>2025</v>
      </c>
      <c r="C393" t="str">
        <f t="shared" si="19"/>
        <v>2024-2025</v>
      </c>
      <c r="D393" t="s">
        <v>147</v>
      </c>
      <c r="E393" t="s">
        <v>108</v>
      </c>
      <c r="F393" t="str">
        <f t="shared" si="20"/>
        <v>Victoria</v>
      </c>
      <c r="G393" t="s">
        <v>45</v>
      </c>
      <c r="H393">
        <v>3018</v>
      </c>
      <c r="I393" t="s">
        <v>11</v>
      </c>
      <c r="J393" t="s">
        <v>46</v>
      </c>
      <c r="K393" t="s">
        <v>149</v>
      </c>
      <c r="L393" t="s">
        <v>15</v>
      </c>
      <c r="M393" s="5">
        <v>9.36</v>
      </c>
      <c r="N393">
        <v>1</v>
      </c>
    </row>
    <row r="394" spans="1:14" x14ac:dyDescent="0.2">
      <c r="A394" s="2">
        <v>45429</v>
      </c>
      <c r="B394" s="3">
        <f t="shared" si="18"/>
        <v>2024</v>
      </c>
      <c r="C394" t="str">
        <f t="shared" si="19"/>
        <v>2023-2024</v>
      </c>
      <c r="D394" t="s">
        <v>147</v>
      </c>
      <c r="E394" t="s">
        <v>89</v>
      </c>
      <c r="F394" t="str">
        <f t="shared" si="20"/>
        <v>Queensland</v>
      </c>
      <c r="G394" t="s">
        <v>35</v>
      </c>
      <c r="H394">
        <v>4655</v>
      </c>
      <c r="I394" t="s">
        <v>11</v>
      </c>
      <c r="J394" t="s">
        <v>51</v>
      </c>
      <c r="K394" t="s">
        <v>149</v>
      </c>
      <c r="L394" t="s">
        <v>15</v>
      </c>
      <c r="M394" s="5">
        <v>9.5</v>
      </c>
      <c r="N394">
        <v>1</v>
      </c>
    </row>
    <row r="395" spans="1:14" x14ac:dyDescent="0.2">
      <c r="A395" s="2">
        <v>45471</v>
      </c>
      <c r="B395" s="3">
        <f t="shared" si="18"/>
        <v>2024</v>
      </c>
      <c r="C395" t="str">
        <f t="shared" si="19"/>
        <v>2023-2024</v>
      </c>
      <c r="D395" t="s">
        <v>147</v>
      </c>
      <c r="E395" t="s">
        <v>92</v>
      </c>
      <c r="F395" t="str">
        <f t="shared" si="20"/>
        <v>Queensland</v>
      </c>
      <c r="G395" t="s">
        <v>35</v>
      </c>
      <c r="H395">
        <v>4068</v>
      </c>
      <c r="I395" t="s">
        <v>11</v>
      </c>
      <c r="J395" t="s">
        <v>43</v>
      </c>
      <c r="K395" t="s">
        <v>153</v>
      </c>
      <c r="L395" t="s">
        <v>16</v>
      </c>
      <c r="M395" s="5">
        <v>9.5</v>
      </c>
      <c r="N395">
        <v>1</v>
      </c>
    </row>
    <row r="396" spans="1:14" x14ac:dyDescent="0.2">
      <c r="A396" s="2">
        <v>45509</v>
      </c>
      <c r="B396" s="3">
        <f t="shared" si="18"/>
        <v>2025</v>
      </c>
      <c r="C396" t="str">
        <f t="shared" si="19"/>
        <v>2024-2025</v>
      </c>
      <c r="D396" t="s">
        <v>147</v>
      </c>
      <c r="E396" t="s">
        <v>115</v>
      </c>
      <c r="F396" t="str">
        <f t="shared" si="20"/>
        <v>Western Australia</v>
      </c>
      <c r="G396" t="s">
        <v>48</v>
      </c>
      <c r="H396">
        <v>6280</v>
      </c>
      <c r="I396" t="s">
        <v>11</v>
      </c>
      <c r="J396" t="s">
        <v>94</v>
      </c>
      <c r="K396" t="s">
        <v>154</v>
      </c>
      <c r="L396" t="s">
        <v>14</v>
      </c>
      <c r="M396" s="5">
        <v>9.52</v>
      </c>
      <c r="N396">
        <v>1</v>
      </c>
    </row>
    <row r="397" spans="1:14" x14ac:dyDescent="0.2">
      <c r="A397" s="2">
        <v>45412</v>
      </c>
      <c r="B397" s="3">
        <f t="shared" si="18"/>
        <v>2024</v>
      </c>
      <c r="C397" t="str">
        <f t="shared" si="19"/>
        <v>2023-2024</v>
      </c>
      <c r="D397" t="s">
        <v>147</v>
      </c>
      <c r="E397" t="s">
        <v>76</v>
      </c>
      <c r="F397" t="str">
        <f t="shared" si="20"/>
        <v>Western Australia</v>
      </c>
      <c r="G397" t="s">
        <v>48</v>
      </c>
      <c r="H397">
        <v>6450</v>
      </c>
      <c r="I397" t="s">
        <v>11</v>
      </c>
      <c r="J397" t="s">
        <v>77</v>
      </c>
      <c r="K397" t="s">
        <v>154</v>
      </c>
      <c r="L397" t="s">
        <v>14</v>
      </c>
      <c r="M397" s="5">
        <v>9.6</v>
      </c>
      <c r="N397">
        <v>1</v>
      </c>
    </row>
    <row r="398" spans="1:14" x14ac:dyDescent="0.2">
      <c r="A398" s="2">
        <v>45448</v>
      </c>
      <c r="B398" s="3">
        <f t="shared" si="18"/>
        <v>2024</v>
      </c>
      <c r="C398" t="str">
        <f t="shared" si="19"/>
        <v>2023-2024</v>
      </c>
      <c r="D398" t="s">
        <v>147</v>
      </c>
      <c r="E398" t="s">
        <v>44</v>
      </c>
      <c r="F398" t="str">
        <f t="shared" si="20"/>
        <v>Victoria</v>
      </c>
      <c r="G398" t="s">
        <v>45</v>
      </c>
      <c r="H398">
        <v>3066</v>
      </c>
      <c r="I398" t="s">
        <v>11</v>
      </c>
      <c r="J398" t="s">
        <v>46</v>
      </c>
      <c r="K398" t="s">
        <v>149</v>
      </c>
      <c r="L398" t="s">
        <v>15</v>
      </c>
      <c r="M398" s="5">
        <v>9.85</v>
      </c>
      <c r="N398">
        <v>1</v>
      </c>
    </row>
    <row r="399" spans="1:14" x14ac:dyDescent="0.2">
      <c r="A399" s="2">
        <v>45379</v>
      </c>
      <c r="B399" s="3">
        <f t="shared" si="18"/>
        <v>2024</v>
      </c>
      <c r="C399" t="str">
        <f t="shared" si="19"/>
        <v>2023-2024</v>
      </c>
      <c r="D399" t="s">
        <v>147</v>
      </c>
      <c r="E399" t="s">
        <v>9</v>
      </c>
      <c r="F399" t="str">
        <f t="shared" si="20"/>
        <v>New South Wales</v>
      </c>
      <c r="G399" t="s">
        <v>10</v>
      </c>
      <c r="H399">
        <v>2067</v>
      </c>
      <c r="I399" t="s">
        <v>11</v>
      </c>
      <c r="J399" t="s">
        <v>12</v>
      </c>
      <c r="K399" t="s">
        <v>156</v>
      </c>
      <c r="L399" t="s">
        <v>17</v>
      </c>
      <c r="M399" s="5">
        <v>9.9499999999999993</v>
      </c>
      <c r="N399">
        <v>1</v>
      </c>
    </row>
    <row r="400" spans="1:14" x14ac:dyDescent="0.2">
      <c r="A400" s="2">
        <v>45426</v>
      </c>
      <c r="B400" s="3">
        <f t="shared" si="18"/>
        <v>2024</v>
      </c>
      <c r="C400" t="str">
        <f t="shared" si="19"/>
        <v>2023-2024</v>
      </c>
      <c r="D400" t="s">
        <v>148</v>
      </c>
      <c r="E400" t="s">
        <v>83</v>
      </c>
      <c r="F400" t="str">
        <f t="shared" si="20"/>
        <v>New South Wales</v>
      </c>
      <c r="G400" t="s">
        <v>10</v>
      </c>
      <c r="H400">
        <v>2750</v>
      </c>
      <c r="I400" t="s">
        <v>11</v>
      </c>
      <c r="J400" t="s">
        <v>25</v>
      </c>
      <c r="K400" t="s">
        <v>156</v>
      </c>
      <c r="L400" t="s">
        <v>17</v>
      </c>
      <c r="M400" s="5">
        <v>9.9499999999999993</v>
      </c>
      <c r="N400">
        <v>1</v>
      </c>
    </row>
    <row r="401" spans="1:14" x14ac:dyDescent="0.2">
      <c r="A401" s="2">
        <v>45599</v>
      </c>
      <c r="B401" s="3">
        <f t="shared" si="18"/>
        <v>2025</v>
      </c>
      <c r="C401" t="str">
        <f t="shared" si="19"/>
        <v>2024-2025</v>
      </c>
      <c r="D401" t="s">
        <v>147</v>
      </c>
      <c r="E401" t="s">
        <v>138</v>
      </c>
      <c r="F401" t="str">
        <f t="shared" si="20"/>
        <v>Queensland</v>
      </c>
      <c r="G401" t="s">
        <v>35</v>
      </c>
      <c r="H401">
        <v>4558</v>
      </c>
      <c r="I401" t="s">
        <v>11</v>
      </c>
      <c r="J401" t="s">
        <v>120</v>
      </c>
      <c r="K401" t="s">
        <v>155</v>
      </c>
      <c r="L401" t="s">
        <v>20</v>
      </c>
      <c r="M401" s="5">
        <v>9.9700000000000006</v>
      </c>
      <c r="N401">
        <v>1</v>
      </c>
    </row>
    <row r="402" spans="1:14" x14ac:dyDescent="0.2">
      <c r="A402" s="2">
        <v>45064</v>
      </c>
      <c r="B402" s="3">
        <f t="shared" si="18"/>
        <v>2023</v>
      </c>
      <c r="C402" t="str">
        <f t="shared" si="19"/>
        <v>2022-2023</v>
      </c>
      <c r="D402" t="s">
        <v>147</v>
      </c>
      <c r="E402" t="s">
        <v>40</v>
      </c>
      <c r="F402" t="str">
        <f t="shared" si="20"/>
        <v>New South Wales</v>
      </c>
      <c r="G402" t="s">
        <v>10</v>
      </c>
      <c r="H402">
        <v>2116</v>
      </c>
      <c r="I402" t="s">
        <v>11</v>
      </c>
      <c r="J402" t="s">
        <v>27</v>
      </c>
      <c r="K402" t="s">
        <v>155</v>
      </c>
      <c r="L402" t="s">
        <v>20</v>
      </c>
      <c r="M402" s="5">
        <v>9.9700000000000006</v>
      </c>
      <c r="N402">
        <v>1</v>
      </c>
    </row>
    <row r="403" spans="1:14" x14ac:dyDescent="0.2">
      <c r="A403" s="2">
        <v>45092</v>
      </c>
      <c r="B403" s="3">
        <f t="shared" si="18"/>
        <v>2023</v>
      </c>
      <c r="C403" t="str">
        <f t="shared" si="19"/>
        <v>2022-2023</v>
      </c>
      <c r="D403" t="s">
        <v>147</v>
      </c>
      <c r="E403" t="s">
        <v>85</v>
      </c>
      <c r="F403" t="str">
        <f t="shared" si="20"/>
        <v>Queensland</v>
      </c>
      <c r="G403" t="s">
        <v>35</v>
      </c>
      <c r="H403">
        <v>4883</v>
      </c>
      <c r="I403" t="s">
        <v>11</v>
      </c>
      <c r="J403" t="s">
        <v>36</v>
      </c>
      <c r="K403" t="s">
        <v>156</v>
      </c>
      <c r="L403" t="s">
        <v>17</v>
      </c>
      <c r="M403" s="5">
        <v>9.98</v>
      </c>
      <c r="N403">
        <v>1</v>
      </c>
    </row>
    <row r="404" spans="1:14" x14ac:dyDescent="0.2">
      <c r="A404" s="2">
        <v>45024</v>
      </c>
      <c r="B404" s="3">
        <f t="shared" si="18"/>
        <v>2023</v>
      </c>
      <c r="C404" t="str">
        <f t="shared" si="19"/>
        <v>2022-2023</v>
      </c>
      <c r="D404" t="s">
        <v>147</v>
      </c>
      <c r="E404" t="s">
        <v>135</v>
      </c>
      <c r="F404" t="str">
        <f t="shared" si="20"/>
        <v>Victoria</v>
      </c>
      <c r="G404" t="s">
        <v>45</v>
      </c>
      <c r="H404">
        <v>3550</v>
      </c>
      <c r="I404" t="s">
        <v>11</v>
      </c>
      <c r="J404" t="s">
        <v>60</v>
      </c>
      <c r="K404" t="s">
        <v>155</v>
      </c>
      <c r="L404" t="s">
        <v>20</v>
      </c>
      <c r="M404" s="5">
        <v>9.98</v>
      </c>
      <c r="N404">
        <v>1</v>
      </c>
    </row>
    <row r="405" spans="1:14" x14ac:dyDescent="0.2">
      <c r="A405" s="2">
        <v>45354</v>
      </c>
      <c r="B405" s="3">
        <f t="shared" si="18"/>
        <v>2024</v>
      </c>
      <c r="C405" t="str">
        <f t="shared" si="19"/>
        <v>2023-2024</v>
      </c>
      <c r="D405" t="s">
        <v>147</v>
      </c>
      <c r="E405" t="s">
        <v>135</v>
      </c>
      <c r="F405" t="str">
        <f t="shared" si="20"/>
        <v>Victoria</v>
      </c>
      <c r="G405" t="s">
        <v>45</v>
      </c>
      <c r="H405">
        <v>3550</v>
      </c>
      <c r="I405" t="s">
        <v>11</v>
      </c>
      <c r="J405" t="s">
        <v>60</v>
      </c>
      <c r="K405" t="s">
        <v>150</v>
      </c>
      <c r="L405" t="s">
        <v>18</v>
      </c>
      <c r="M405" s="5">
        <v>9.98</v>
      </c>
      <c r="N405">
        <v>1</v>
      </c>
    </row>
    <row r="406" spans="1:14" x14ac:dyDescent="0.2">
      <c r="A406" s="2">
        <v>45421</v>
      </c>
      <c r="B406" s="3">
        <f t="shared" si="18"/>
        <v>2024</v>
      </c>
      <c r="C406" t="str">
        <f t="shared" si="19"/>
        <v>2023-2024</v>
      </c>
      <c r="D406" t="s">
        <v>147</v>
      </c>
      <c r="E406" t="s">
        <v>140</v>
      </c>
      <c r="F406" t="str">
        <f t="shared" si="20"/>
        <v>Tasmania</v>
      </c>
      <c r="G406" t="s">
        <v>70</v>
      </c>
      <c r="H406">
        <v>7320</v>
      </c>
      <c r="I406" t="s">
        <v>11</v>
      </c>
      <c r="J406" t="s">
        <v>71</v>
      </c>
      <c r="K406" t="s">
        <v>152</v>
      </c>
      <c r="L406" t="s">
        <v>13</v>
      </c>
      <c r="M406" s="5">
        <v>9.98</v>
      </c>
      <c r="N406">
        <v>1</v>
      </c>
    </row>
    <row r="407" spans="1:14" x14ac:dyDescent="0.2">
      <c r="A407" s="2">
        <v>45649</v>
      </c>
      <c r="B407" s="3">
        <f t="shared" si="18"/>
        <v>2025</v>
      </c>
      <c r="C407" t="str">
        <f t="shared" si="19"/>
        <v>2024-2025</v>
      </c>
      <c r="D407" t="s">
        <v>148</v>
      </c>
      <c r="E407" t="s">
        <v>99</v>
      </c>
      <c r="F407" t="str">
        <f t="shared" si="20"/>
        <v>Victoria</v>
      </c>
      <c r="G407" t="s">
        <v>45</v>
      </c>
      <c r="H407">
        <v>3148</v>
      </c>
      <c r="I407" t="s">
        <v>11</v>
      </c>
      <c r="J407" t="s">
        <v>63</v>
      </c>
      <c r="K407" t="s">
        <v>155</v>
      </c>
      <c r="L407" t="s">
        <v>20</v>
      </c>
      <c r="M407" s="5">
        <v>9.98</v>
      </c>
      <c r="N407">
        <v>1</v>
      </c>
    </row>
    <row r="408" spans="1:14" x14ac:dyDescent="0.2">
      <c r="A408" s="2">
        <v>45495</v>
      </c>
      <c r="B408" s="3">
        <f t="shared" si="18"/>
        <v>2025</v>
      </c>
      <c r="C408" t="str">
        <f t="shared" si="19"/>
        <v>2024-2025</v>
      </c>
      <c r="D408" t="s">
        <v>148</v>
      </c>
      <c r="E408" t="s">
        <v>9</v>
      </c>
      <c r="F408" t="str">
        <f t="shared" si="20"/>
        <v>New South Wales</v>
      </c>
      <c r="G408" t="s">
        <v>10</v>
      </c>
      <c r="H408">
        <v>2067</v>
      </c>
      <c r="I408" t="s">
        <v>11</v>
      </c>
      <c r="J408" t="s">
        <v>12</v>
      </c>
      <c r="K408" t="s">
        <v>155</v>
      </c>
      <c r="L408" t="s">
        <v>20</v>
      </c>
      <c r="M408" s="5">
        <v>9.98</v>
      </c>
      <c r="N408">
        <v>1</v>
      </c>
    </row>
    <row r="409" spans="1:14" x14ac:dyDescent="0.2">
      <c r="A409" s="2">
        <v>45378</v>
      </c>
      <c r="B409" s="3">
        <f t="shared" si="18"/>
        <v>2024</v>
      </c>
      <c r="C409" t="str">
        <f t="shared" si="19"/>
        <v>2023-2024</v>
      </c>
      <c r="D409" t="s">
        <v>147</v>
      </c>
      <c r="E409" t="s">
        <v>118</v>
      </c>
      <c r="F409" t="str">
        <f t="shared" si="20"/>
        <v>New South Wales</v>
      </c>
      <c r="G409" t="s">
        <v>10</v>
      </c>
      <c r="H409">
        <v>2158</v>
      </c>
      <c r="I409" t="s">
        <v>11</v>
      </c>
      <c r="J409" t="s">
        <v>27</v>
      </c>
      <c r="K409" t="s">
        <v>154</v>
      </c>
      <c r="L409" t="s">
        <v>14</v>
      </c>
      <c r="M409" s="5">
        <v>9.98</v>
      </c>
      <c r="N409">
        <v>1</v>
      </c>
    </row>
    <row r="410" spans="1:14" x14ac:dyDescent="0.2">
      <c r="A410" s="2">
        <v>45337</v>
      </c>
      <c r="B410" s="3">
        <f t="shared" si="18"/>
        <v>2024</v>
      </c>
      <c r="C410" t="str">
        <f t="shared" si="19"/>
        <v>2023-2024</v>
      </c>
      <c r="D410" t="s">
        <v>147</v>
      </c>
      <c r="E410" t="s">
        <v>131</v>
      </c>
      <c r="F410" t="str">
        <f t="shared" si="20"/>
        <v>Western Australia</v>
      </c>
      <c r="G410" t="s">
        <v>48</v>
      </c>
      <c r="H410">
        <v>6530</v>
      </c>
      <c r="I410" t="s">
        <v>11</v>
      </c>
      <c r="J410" t="s">
        <v>77</v>
      </c>
      <c r="K410" t="s">
        <v>19</v>
      </c>
      <c r="L410" t="s">
        <v>23</v>
      </c>
      <c r="M410" s="5">
        <v>9.98</v>
      </c>
      <c r="N410">
        <v>1</v>
      </c>
    </row>
    <row r="411" spans="1:14" x14ac:dyDescent="0.2">
      <c r="A411" s="2">
        <v>45201</v>
      </c>
      <c r="B411" s="3">
        <f t="shared" si="18"/>
        <v>2024</v>
      </c>
      <c r="C411" t="str">
        <f t="shared" si="19"/>
        <v>2023-2024</v>
      </c>
      <c r="D411" t="s">
        <v>147</v>
      </c>
      <c r="E411" t="s">
        <v>119</v>
      </c>
      <c r="F411" t="str">
        <f t="shared" si="20"/>
        <v>Queensland</v>
      </c>
      <c r="G411" t="s">
        <v>35</v>
      </c>
      <c r="H411">
        <v>4570</v>
      </c>
      <c r="I411" t="s">
        <v>11</v>
      </c>
      <c r="J411" t="s">
        <v>120</v>
      </c>
      <c r="K411" t="s">
        <v>156</v>
      </c>
      <c r="L411" t="s">
        <v>17</v>
      </c>
      <c r="M411" s="5">
        <v>9.98</v>
      </c>
      <c r="N411">
        <v>1</v>
      </c>
    </row>
    <row r="412" spans="1:14" x14ac:dyDescent="0.2">
      <c r="A412" s="2">
        <v>45172</v>
      </c>
      <c r="B412" s="3">
        <f t="shared" si="18"/>
        <v>2024</v>
      </c>
      <c r="C412" t="str">
        <f t="shared" si="19"/>
        <v>2023-2024</v>
      </c>
      <c r="D412" t="s">
        <v>147</v>
      </c>
      <c r="E412" t="s">
        <v>74</v>
      </c>
      <c r="F412" t="str">
        <f t="shared" si="20"/>
        <v>South Australia</v>
      </c>
      <c r="G412" t="s">
        <v>32</v>
      </c>
      <c r="H412">
        <v>5043</v>
      </c>
      <c r="I412" t="s">
        <v>11</v>
      </c>
      <c r="J412" t="s">
        <v>33</v>
      </c>
      <c r="K412" t="s">
        <v>149</v>
      </c>
      <c r="L412" t="s">
        <v>15</v>
      </c>
      <c r="M412" s="5">
        <v>9.98</v>
      </c>
      <c r="N412">
        <v>1</v>
      </c>
    </row>
    <row r="413" spans="1:14" x14ac:dyDescent="0.2">
      <c r="A413" s="2">
        <v>45445</v>
      </c>
      <c r="B413" s="3">
        <f t="shared" si="18"/>
        <v>2024</v>
      </c>
      <c r="C413" t="str">
        <f t="shared" si="19"/>
        <v>2023-2024</v>
      </c>
      <c r="D413" t="s">
        <v>147</v>
      </c>
      <c r="E413" t="s">
        <v>74</v>
      </c>
      <c r="F413" t="str">
        <f t="shared" si="20"/>
        <v>South Australia</v>
      </c>
      <c r="G413" t="s">
        <v>32</v>
      </c>
      <c r="H413">
        <v>5043</v>
      </c>
      <c r="I413" t="s">
        <v>11</v>
      </c>
      <c r="J413" t="s">
        <v>33</v>
      </c>
      <c r="K413" t="s">
        <v>155</v>
      </c>
      <c r="L413" t="s">
        <v>20</v>
      </c>
      <c r="M413" s="5">
        <v>9.98</v>
      </c>
      <c r="N413">
        <v>1</v>
      </c>
    </row>
    <row r="414" spans="1:14" x14ac:dyDescent="0.2">
      <c r="A414" s="2">
        <v>45431</v>
      </c>
      <c r="B414" s="3">
        <f t="shared" si="18"/>
        <v>2024</v>
      </c>
      <c r="C414" t="str">
        <f t="shared" si="19"/>
        <v>2023-2024</v>
      </c>
      <c r="D414" t="s">
        <v>148</v>
      </c>
      <c r="E414" t="s">
        <v>37</v>
      </c>
      <c r="F414" t="str">
        <f t="shared" si="20"/>
        <v>South Australia</v>
      </c>
      <c r="G414" t="s">
        <v>32</v>
      </c>
      <c r="H414">
        <v>5607</v>
      </c>
      <c r="I414" t="s">
        <v>11</v>
      </c>
      <c r="J414" t="s">
        <v>38</v>
      </c>
      <c r="K414" t="s">
        <v>155</v>
      </c>
      <c r="L414" t="s">
        <v>20</v>
      </c>
      <c r="M414" s="5">
        <v>9.98</v>
      </c>
      <c r="N414">
        <v>1</v>
      </c>
    </row>
    <row r="415" spans="1:14" x14ac:dyDescent="0.2">
      <c r="A415" s="2">
        <v>45575</v>
      </c>
      <c r="B415" s="3">
        <f t="shared" si="18"/>
        <v>2025</v>
      </c>
      <c r="C415" t="str">
        <f t="shared" si="19"/>
        <v>2024-2025</v>
      </c>
      <c r="D415" t="s">
        <v>147</v>
      </c>
      <c r="E415" t="s">
        <v>121</v>
      </c>
      <c r="F415" t="str">
        <f t="shared" si="20"/>
        <v>Queensland</v>
      </c>
      <c r="G415" t="s">
        <v>35</v>
      </c>
      <c r="H415">
        <v>4700</v>
      </c>
      <c r="I415" t="s">
        <v>11</v>
      </c>
      <c r="J415" t="s">
        <v>51</v>
      </c>
      <c r="K415" t="s">
        <v>155</v>
      </c>
      <c r="L415" t="s">
        <v>20</v>
      </c>
      <c r="M415" s="5">
        <v>9.98</v>
      </c>
      <c r="N415">
        <v>1</v>
      </c>
    </row>
    <row r="416" spans="1:14" x14ac:dyDescent="0.2">
      <c r="A416" s="2">
        <v>45655</v>
      </c>
      <c r="B416" s="3">
        <f t="shared" si="18"/>
        <v>2025</v>
      </c>
      <c r="C416" t="str">
        <f t="shared" si="19"/>
        <v>2024-2025</v>
      </c>
      <c r="D416" t="s">
        <v>147</v>
      </c>
      <c r="E416" t="s">
        <v>90</v>
      </c>
      <c r="F416" t="str">
        <f t="shared" si="20"/>
        <v>Victoria</v>
      </c>
      <c r="G416" t="s">
        <v>45</v>
      </c>
      <c r="H416">
        <v>3179</v>
      </c>
      <c r="I416" t="s">
        <v>11</v>
      </c>
      <c r="J416" t="s">
        <v>63</v>
      </c>
      <c r="K416" t="s">
        <v>149</v>
      </c>
      <c r="L416" t="s">
        <v>15</v>
      </c>
      <c r="M416" s="5">
        <v>9.98</v>
      </c>
      <c r="N416">
        <v>1</v>
      </c>
    </row>
    <row r="417" spans="1:14" x14ac:dyDescent="0.2">
      <c r="A417" s="2">
        <v>45617</v>
      </c>
      <c r="B417" s="3">
        <f t="shared" si="18"/>
        <v>2025</v>
      </c>
      <c r="C417" t="str">
        <f t="shared" si="19"/>
        <v>2024-2025</v>
      </c>
      <c r="D417" t="s">
        <v>148</v>
      </c>
      <c r="E417" t="s">
        <v>113</v>
      </c>
      <c r="F417" t="str">
        <f t="shared" si="20"/>
        <v>Queensland</v>
      </c>
      <c r="G417" t="s">
        <v>35</v>
      </c>
      <c r="H417">
        <v>4215</v>
      </c>
      <c r="I417" t="s">
        <v>11</v>
      </c>
      <c r="J417" t="s">
        <v>104</v>
      </c>
      <c r="K417" t="s">
        <v>155</v>
      </c>
      <c r="L417" t="s">
        <v>20</v>
      </c>
      <c r="M417" s="5">
        <v>9.98</v>
      </c>
      <c r="N417">
        <v>1</v>
      </c>
    </row>
    <row r="418" spans="1:14" x14ac:dyDescent="0.2">
      <c r="A418" s="2">
        <v>44927</v>
      </c>
      <c r="B418" s="3">
        <f t="shared" si="18"/>
        <v>2023</v>
      </c>
      <c r="C418" t="str">
        <f t="shared" si="19"/>
        <v>2022-2023</v>
      </c>
      <c r="D418" t="s">
        <v>147</v>
      </c>
      <c r="E418" t="s">
        <v>50</v>
      </c>
      <c r="F418" t="str">
        <f t="shared" si="20"/>
        <v>Queensland</v>
      </c>
      <c r="G418" t="s">
        <v>35</v>
      </c>
      <c r="H418">
        <v>4703</v>
      </c>
      <c r="I418" t="s">
        <v>11</v>
      </c>
      <c r="J418" t="s">
        <v>51</v>
      </c>
      <c r="K418" t="s">
        <v>155</v>
      </c>
      <c r="L418" t="s">
        <v>20</v>
      </c>
      <c r="M418" s="5">
        <v>9.98</v>
      </c>
      <c r="N418">
        <v>1</v>
      </c>
    </row>
    <row r="419" spans="1:14" x14ac:dyDescent="0.2">
      <c r="A419" s="2">
        <v>45220</v>
      </c>
      <c r="B419" s="3">
        <f t="shared" si="18"/>
        <v>2024</v>
      </c>
      <c r="C419" t="str">
        <f t="shared" si="19"/>
        <v>2023-2024</v>
      </c>
      <c r="D419" t="s">
        <v>147</v>
      </c>
      <c r="E419" t="s">
        <v>96</v>
      </c>
      <c r="F419" t="str">
        <f t="shared" si="20"/>
        <v>Western Australia</v>
      </c>
      <c r="G419" t="s">
        <v>48</v>
      </c>
      <c r="H419">
        <v>6330</v>
      </c>
      <c r="I419" t="s">
        <v>11</v>
      </c>
      <c r="J419" t="s">
        <v>94</v>
      </c>
      <c r="K419" t="s">
        <v>150</v>
      </c>
      <c r="L419" t="s">
        <v>18</v>
      </c>
      <c r="M419" s="5">
        <v>9.99</v>
      </c>
      <c r="N419">
        <v>1</v>
      </c>
    </row>
    <row r="420" spans="1:14" x14ac:dyDescent="0.2">
      <c r="A420" s="2">
        <v>45491</v>
      </c>
      <c r="B420" s="3">
        <f t="shared" si="18"/>
        <v>2025</v>
      </c>
      <c r="C420" t="str">
        <f t="shared" si="19"/>
        <v>2024-2025</v>
      </c>
      <c r="D420" t="s">
        <v>147</v>
      </c>
      <c r="E420" t="s">
        <v>96</v>
      </c>
      <c r="F420" t="str">
        <f t="shared" si="20"/>
        <v>Western Australia</v>
      </c>
      <c r="G420" t="s">
        <v>48</v>
      </c>
      <c r="H420">
        <v>6330</v>
      </c>
      <c r="I420" t="s">
        <v>11</v>
      </c>
      <c r="J420" t="s">
        <v>94</v>
      </c>
      <c r="K420" t="s">
        <v>151</v>
      </c>
      <c r="L420" t="s">
        <v>21</v>
      </c>
      <c r="M420" s="5">
        <v>9.99</v>
      </c>
      <c r="N420">
        <v>1</v>
      </c>
    </row>
    <row r="421" spans="1:14" x14ac:dyDescent="0.2">
      <c r="A421" s="2">
        <v>45590</v>
      </c>
      <c r="B421" s="3">
        <f t="shared" si="18"/>
        <v>2025</v>
      </c>
      <c r="C421" t="str">
        <f t="shared" si="19"/>
        <v>2024-2025</v>
      </c>
      <c r="D421" t="s">
        <v>147</v>
      </c>
      <c r="E421" t="s">
        <v>146</v>
      </c>
      <c r="F421" t="str">
        <f t="shared" si="20"/>
        <v>Victoria</v>
      </c>
      <c r="G421" t="s">
        <v>45</v>
      </c>
      <c r="H421">
        <v>3353</v>
      </c>
      <c r="I421" t="s">
        <v>11</v>
      </c>
      <c r="J421" t="s">
        <v>60</v>
      </c>
      <c r="K421" t="s">
        <v>150</v>
      </c>
      <c r="L421" t="s">
        <v>18</v>
      </c>
      <c r="M421" s="5">
        <v>9.99</v>
      </c>
      <c r="N421">
        <v>1</v>
      </c>
    </row>
    <row r="422" spans="1:14" x14ac:dyDescent="0.2">
      <c r="A422" s="2">
        <v>44962</v>
      </c>
      <c r="B422" s="3">
        <f t="shared" si="18"/>
        <v>2023</v>
      </c>
      <c r="C422" t="str">
        <f t="shared" si="19"/>
        <v>2022-2023</v>
      </c>
      <c r="D422" t="s">
        <v>148</v>
      </c>
      <c r="E422" t="s">
        <v>24</v>
      </c>
      <c r="F422" t="str">
        <f t="shared" si="20"/>
        <v>New South Wales</v>
      </c>
      <c r="G422" t="s">
        <v>10</v>
      </c>
      <c r="H422">
        <v>2795</v>
      </c>
      <c r="I422" t="s">
        <v>11</v>
      </c>
      <c r="J422" t="s">
        <v>25</v>
      </c>
      <c r="K422" t="s">
        <v>154</v>
      </c>
      <c r="L422" t="s">
        <v>14</v>
      </c>
      <c r="M422" s="5">
        <v>9.99</v>
      </c>
      <c r="N422">
        <v>1</v>
      </c>
    </row>
    <row r="423" spans="1:14" x14ac:dyDescent="0.2">
      <c r="A423" s="2">
        <v>45164</v>
      </c>
      <c r="B423" s="3">
        <f t="shared" si="18"/>
        <v>2024</v>
      </c>
      <c r="C423" t="str">
        <f t="shared" si="19"/>
        <v>2023-2024</v>
      </c>
      <c r="D423" t="s">
        <v>147</v>
      </c>
      <c r="E423" t="s">
        <v>116</v>
      </c>
      <c r="F423" t="str">
        <f t="shared" si="20"/>
        <v>Western Australia</v>
      </c>
      <c r="G423" t="s">
        <v>48</v>
      </c>
      <c r="H423">
        <v>6725</v>
      </c>
      <c r="I423" t="s">
        <v>11</v>
      </c>
      <c r="J423" t="s">
        <v>77</v>
      </c>
      <c r="K423" t="s">
        <v>152</v>
      </c>
      <c r="L423" t="s">
        <v>13</v>
      </c>
      <c r="M423" s="5">
        <v>9.99</v>
      </c>
      <c r="N423">
        <v>1</v>
      </c>
    </row>
    <row r="424" spans="1:14" x14ac:dyDescent="0.2">
      <c r="A424" s="2">
        <v>45461</v>
      </c>
      <c r="B424" s="3">
        <f t="shared" si="18"/>
        <v>2024</v>
      </c>
      <c r="C424" t="str">
        <f t="shared" si="19"/>
        <v>2023-2024</v>
      </c>
      <c r="D424" t="s">
        <v>148</v>
      </c>
      <c r="E424" t="s">
        <v>102</v>
      </c>
      <c r="F424" t="str">
        <f t="shared" si="20"/>
        <v>Queensland</v>
      </c>
      <c r="G424" t="s">
        <v>35</v>
      </c>
      <c r="H424">
        <v>4870</v>
      </c>
      <c r="I424" t="s">
        <v>11</v>
      </c>
      <c r="J424" t="s">
        <v>36</v>
      </c>
      <c r="K424" t="s">
        <v>153</v>
      </c>
      <c r="L424" t="s">
        <v>16</v>
      </c>
      <c r="M424" s="5">
        <v>9.99</v>
      </c>
      <c r="N424">
        <v>1</v>
      </c>
    </row>
    <row r="425" spans="1:14" x14ac:dyDescent="0.2">
      <c r="A425" s="2">
        <v>45247</v>
      </c>
      <c r="B425" s="3">
        <f t="shared" si="18"/>
        <v>2024</v>
      </c>
      <c r="C425" t="str">
        <f t="shared" si="19"/>
        <v>2023-2024</v>
      </c>
      <c r="D425" t="s">
        <v>148</v>
      </c>
      <c r="E425" t="s">
        <v>126</v>
      </c>
      <c r="F425" t="str">
        <f t="shared" si="20"/>
        <v>Queensland</v>
      </c>
      <c r="G425" t="s">
        <v>35</v>
      </c>
      <c r="H425">
        <v>4551</v>
      </c>
      <c r="I425" t="s">
        <v>11</v>
      </c>
      <c r="J425" t="s">
        <v>120</v>
      </c>
      <c r="K425" t="s">
        <v>19</v>
      </c>
      <c r="L425" t="s">
        <v>23</v>
      </c>
      <c r="M425" s="5">
        <v>9.99</v>
      </c>
      <c r="N425">
        <v>1</v>
      </c>
    </row>
    <row r="426" spans="1:14" x14ac:dyDescent="0.2">
      <c r="A426" s="2">
        <v>45209</v>
      </c>
      <c r="B426" s="3">
        <f t="shared" si="18"/>
        <v>2024</v>
      </c>
      <c r="C426" t="str">
        <f t="shared" si="19"/>
        <v>2023-2024</v>
      </c>
      <c r="D426" t="s">
        <v>147</v>
      </c>
      <c r="E426" t="s">
        <v>57</v>
      </c>
      <c r="F426" t="str">
        <f t="shared" si="20"/>
        <v>New South Wales</v>
      </c>
      <c r="G426" t="s">
        <v>10</v>
      </c>
      <c r="H426">
        <v>2560</v>
      </c>
      <c r="I426" t="s">
        <v>11</v>
      </c>
      <c r="J426" t="s">
        <v>58</v>
      </c>
      <c r="K426" t="s">
        <v>19</v>
      </c>
      <c r="L426" t="s">
        <v>23</v>
      </c>
      <c r="M426" s="5">
        <v>9.99</v>
      </c>
      <c r="N426">
        <v>1</v>
      </c>
    </row>
    <row r="427" spans="1:14" x14ac:dyDescent="0.2">
      <c r="A427" s="2">
        <v>44967</v>
      </c>
      <c r="B427" s="3">
        <f t="shared" si="18"/>
        <v>2023</v>
      </c>
      <c r="C427" t="str">
        <f t="shared" si="19"/>
        <v>2022-2023</v>
      </c>
      <c r="D427" t="s">
        <v>147</v>
      </c>
      <c r="E427" t="s">
        <v>143</v>
      </c>
      <c r="F427" t="str">
        <f t="shared" si="20"/>
        <v>New South Wales</v>
      </c>
      <c r="G427" t="s">
        <v>10</v>
      </c>
      <c r="H427">
        <v>2154</v>
      </c>
      <c r="I427" t="s">
        <v>11</v>
      </c>
      <c r="J427" t="s">
        <v>27</v>
      </c>
      <c r="K427" t="s">
        <v>150</v>
      </c>
      <c r="L427" t="s">
        <v>18</v>
      </c>
      <c r="M427" s="5">
        <v>9.99</v>
      </c>
      <c r="N427">
        <v>1</v>
      </c>
    </row>
    <row r="428" spans="1:14" x14ac:dyDescent="0.2">
      <c r="A428" s="2">
        <v>45471</v>
      </c>
      <c r="B428" s="3">
        <f t="shared" si="18"/>
        <v>2024</v>
      </c>
      <c r="C428" t="str">
        <f t="shared" si="19"/>
        <v>2023-2024</v>
      </c>
      <c r="D428" t="s">
        <v>147</v>
      </c>
      <c r="E428" t="s">
        <v>28</v>
      </c>
      <c r="F428" t="str">
        <f t="shared" si="20"/>
        <v>Northern Territory</v>
      </c>
      <c r="G428" t="s">
        <v>29</v>
      </c>
      <c r="H428">
        <v>800</v>
      </c>
      <c r="I428" t="s">
        <v>11</v>
      </c>
      <c r="J428" t="s">
        <v>30</v>
      </c>
      <c r="K428" t="s">
        <v>154</v>
      </c>
      <c r="L428" t="s">
        <v>14</v>
      </c>
      <c r="M428" s="5">
        <v>9.99</v>
      </c>
      <c r="N428">
        <v>1</v>
      </c>
    </row>
    <row r="429" spans="1:14" x14ac:dyDescent="0.2">
      <c r="A429" s="2">
        <v>45523</v>
      </c>
      <c r="B429" s="3">
        <f t="shared" si="18"/>
        <v>2025</v>
      </c>
      <c r="C429" t="str">
        <f t="shared" si="19"/>
        <v>2024-2025</v>
      </c>
      <c r="D429" t="s">
        <v>147</v>
      </c>
      <c r="E429" t="s">
        <v>118</v>
      </c>
      <c r="F429" t="str">
        <f t="shared" si="20"/>
        <v>New South Wales</v>
      </c>
      <c r="G429" t="s">
        <v>10</v>
      </c>
      <c r="H429">
        <v>2158</v>
      </c>
      <c r="I429" t="s">
        <v>11</v>
      </c>
      <c r="J429" t="s">
        <v>27</v>
      </c>
      <c r="K429" t="s">
        <v>154</v>
      </c>
      <c r="L429" t="s">
        <v>14</v>
      </c>
      <c r="M429" s="5">
        <v>9.99</v>
      </c>
      <c r="N429">
        <v>1</v>
      </c>
    </row>
    <row r="430" spans="1:14" x14ac:dyDescent="0.2">
      <c r="A430" s="2">
        <v>45348</v>
      </c>
      <c r="B430" s="3">
        <f t="shared" si="18"/>
        <v>2024</v>
      </c>
      <c r="C430" t="str">
        <f t="shared" si="19"/>
        <v>2023-2024</v>
      </c>
      <c r="D430" t="s">
        <v>148</v>
      </c>
      <c r="E430" t="s">
        <v>114</v>
      </c>
      <c r="F430" t="str">
        <f t="shared" si="20"/>
        <v>Victoria</v>
      </c>
      <c r="G430" t="s">
        <v>45</v>
      </c>
      <c r="H430">
        <v>3551</v>
      </c>
      <c r="I430" t="s">
        <v>11</v>
      </c>
      <c r="J430" t="s">
        <v>60</v>
      </c>
      <c r="K430" t="s">
        <v>151</v>
      </c>
      <c r="L430" t="s">
        <v>21</v>
      </c>
      <c r="M430" s="5">
        <v>9.99</v>
      </c>
      <c r="N430">
        <v>1</v>
      </c>
    </row>
    <row r="431" spans="1:14" x14ac:dyDescent="0.2">
      <c r="A431" s="2">
        <v>45500</v>
      </c>
      <c r="B431" s="3">
        <f t="shared" si="18"/>
        <v>2025</v>
      </c>
      <c r="C431" t="str">
        <f t="shared" si="19"/>
        <v>2024-2025</v>
      </c>
      <c r="D431" t="s">
        <v>148</v>
      </c>
      <c r="E431" t="s">
        <v>93</v>
      </c>
      <c r="F431" t="str">
        <f t="shared" si="20"/>
        <v>Western Australia</v>
      </c>
      <c r="G431" t="s">
        <v>48</v>
      </c>
      <c r="H431">
        <v>6112</v>
      </c>
      <c r="I431" t="s">
        <v>11</v>
      </c>
      <c r="J431" t="s">
        <v>94</v>
      </c>
      <c r="K431" t="s">
        <v>150</v>
      </c>
      <c r="L431" t="s">
        <v>18</v>
      </c>
      <c r="M431" s="5">
        <v>9.99</v>
      </c>
      <c r="N431">
        <v>1</v>
      </c>
    </row>
    <row r="432" spans="1:14" x14ac:dyDescent="0.2">
      <c r="A432" s="2">
        <v>45207</v>
      </c>
      <c r="B432" s="3">
        <f t="shared" si="18"/>
        <v>2024</v>
      </c>
      <c r="C432" t="str">
        <f t="shared" si="19"/>
        <v>2023-2024</v>
      </c>
      <c r="D432" t="s">
        <v>147</v>
      </c>
      <c r="E432" t="s">
        <v>125</v>
      </c>
      <c r="F432" t="str">
        <f t="shared" si="20"/>
        <v>Victoria</v>
      </c>
      <c r="G432" t="s">
        <v>45</v>
      </c>
      <c r="H432">
        <v>3400</v>
      </c>
      <c r="I432" t="s">
        <v>11</v>
      </c>
      <c r="J432" t="s">
        <v>60</v>
      </c>
      <c r="K432" t="s">
        <v>154</v>
      </c>
      <c r="L432" t="s">
        <v>14</v>
      </c>
      <c r="M432" s="5">
        <v>9.99</v>
      </c>
      <c r="N432">
        <v>1</v>
      </c>
    </row>
    <row r="433" spans="1:14" x14ac:dyDescent="0.2">
      <c r="A433" s="2">
        <v>45528</v>
      </c>
      <c r="B433" s="3">
        <f t="shared" si="18"/>
        <v>2025</v>
      </c>
      <c r="C433" t="str">
        <f t="shared" si="19"/>
        <v>2024-2025</v>
      </c>
      <c r="D433" t="s">
        <v>147</v>
      </c>
      <c r="E433" t="s">
        <v>97</v>
      </c>
      <c r="F433" t="str">
        <f t="shared" si="20"/>
        <v>Tasmania</v>
      </c>
      <c r="G433" t="s">
        <v>70</v>
      </c>
      <c r="H433">
        <v>7250</v>
      </c>
      <c r="I433" t="s">
        <v>11</v>
      </c>
      <c r="J433" t="s">
        <v>71</v>
      </c>
      <c r="K433" t="s">
        <v>155</v>
      </c>
      <c r="L433" t="s">
        <v>20</v>
      </c>
      <c r="M433" s="5">
        <v>9.99</v>
      </c>
      <c r="N433">
        <v>1</v>
      </c>
    </row>
    <row r="434" spans="1:14" x14ac:dyDescent="0.2">
      <c r="A434" s="2">
        <v>45532</v>
      </c>
      <c r="B434" s="3">
        <f t="shared" si="18"/>
        <v>2025</v>
      </c>
      <c r="C434" t="str">
        <f t="shared" si="19"/>
        <v>2024-2025</v>
      </c>
      <c r="D434" t="s">
        <v>148</v>
      </c>
      <c r="E434" t="s">
        <v>47</v>
      </c>
      <c r="F434" t="str">
        <f t="shared" si="20"/>
        <v>Western Australia</v>
      </c>
      <c r="G434" t="s">
        <v>48</v>
      </c>
      <c r="H434">
        <v>6030</v>
      </c>
      <c r="I434" t="s">
        <v>11</v>
      </c>
      <c r="J434" t="s">
        <v>49</v>
      </c>
      <c r="K434" t="s">
        <v>154</v>
      </c>
      <c r="L434" t="s">
        <v>14</v>
      </c>
      <c r="M434" s="5">
        <v>9.99</v>
      </c>
      <c r="N434">
        <v>1</v>
      </c>
    </row>
    <row r="435" spans="1:14" x14ac:dyDescent="0.2">
      <c r="A435" s="2">
        <v>45075</v>
      </c>
      <c r="B435" s="3">
        <f t="shared" si="18"/>
        <v>2023</v>
      </c>
      <c r="C435" t="str">
        <f t="shared" si="19"/>
        <v>2022-2023</v>
      </c>
      <c r="D435" t="s">
        <v>147</v>
      </c>
      <c r="E435" t="s">
        <v>90</v>
      </c>
      <c r="F435" t="str">
        <f t="shared" si="20"/>
        <v>Victoria</v>
      </c>
      <c r="G435" t="s">
        <v>45</v>
      </c>
      <c r="H435">
        <v>3179</v>
      </c>
      <c r="I435" t="s">
        <v>11</v>
      </c>
      <c r="J435" t="s">
        <v>63</v>
      </c>
      <c r="K435" t="s">
        <v>155</v>
      </c>
      <c r="L435" t="s">
        <v>20</v>
      </c>
      <c r="M435" s="5">
        <v>9.99</v>
      </c>
      <c r="N435">
        <v>1</v>
      </c>
    </row>
    <row r="436" spans="1:14" x14ac:dyDescent="0.2">
      <c r="A436" s="2">
        <v>45224</v>
      </c>
      <c r="B436" s="3">
        <f t="shared" si="18"/>
        <v>2024</v>
      </c>
      <c r="C436" t="str">
        <f t="shared" si="19"/>
        <v>2023-2024</v>
      </c>
      <c r="D436" t="s">
        <v>147</v>
      </c>
      <c r="E436" t="s">
        <v>66</v>
      </c>
      <c r="F436" t="str">
        <f t="shared" si="20"/>
        <v>South Australia</v>
      </c>
      <c r="G436" t="s">
        <v>32</v>
      </c>
      <c r="H436">
        <v>5169</v>
      </c>
      <c r="I436" t="s">
        <v>11</v>
      </c>
      <c r="J436" t="s">
        <v>33</v>
      </c>
      <c r="K436" t="s">
        <v>149</v>
      </c>
      <c r="L436" t="s">
        <v>15</v>
      </c>
      <c r="M436" s="5">
        <v>9.99</v>
      </c>
      <c r="N436">
        <v>1</v>
      </c>
    </row>
    <row r="437" spans="1:14" x14ac:dyDescent="0.2">
      <c r="A437" s="2">
        <v>45418</v>
      </c>
      <c r="B437" s="3">
        <f t="shared" si="18"/>
        <v>2024</v>
      </c>
      <c r="C437" t="str">
        <f t="shared" si="19"/>
        <v>2023-2024</v>
      </c>
      <c r="D437" t="s">
        <v>148</v>
      </c>
      <c r="E437" t="s">
        <v>117</v>
      </c>
      <c r="F437" t="str">
        <f t="shared" si="20"/>
        <v>Queensland</v>
      </c>
      <c r="G437" t="s">
        <v>35</v>
      </c>
      <c r="H437">
        <v>4119</v>
      </c>
      <c r="I437" t="s">
        <v>11</v>
      </c>
      <c r="J437" t="s">
        <v>43</v>
      </c>
      <c r="K437" t="s">
        <v>149</v>
      </c>
      <c r="L437" t="s">
        <v>15</v>
      </c>
      <c r="M437" s="5">
        <v>9.99</v>
      </c>
      <c r="N437">
        <v>1</v>
      </c>
    </row>
    <row r="438" spans="1:14" x14ac:dyDescent="0.2">
      <c r="A438" s="2">
        <v>45082</v>
      </c>
      <c r="B438" s="3">
        <f t="shared" si="18"/>
        <v>2023</v>
      </c>
      <c r="C438" t="str">
        <f t="shared" si="19"/>
        <v>2022-2023</v>
      </c>
      <c r="D438" t="s">
        <v>147</v>
      </c>
      <c r="E438" t="s">
        <v>59</v>
      </c>
      <c r="F438" t="str">
        <f t="shared" si="20"/>
        <v>Victoria</v>
      </c>
      <c r="G438" t="s">
        <v>45</v>
      </c>
      <c r="H438">
        <v>3280</v>
      </c>
      <c r="I438" t="s">
        <v>11</v>
      </c>
      <c r="J438" t="s">
        <v>60</v>
      </c>
      <c r="K438" t="s">
        <v>155</v>
      </c>
      <c r="L438" t="s">
        <v>20</v>
      </c>
      <c r="M438" s="5">
        <v>9.99</v>
      </c>
      <c r="N438">
        <v>1</v>
      </c>
    </row>
    <row r="439" spans="1:14" x14ac:dyDescent="0.2">
      <c r="A439" s="2">
        <v>45389</v>
      </c>
      <c r="B439" s="3">
        <f t="shared" si="18"/>
        <v>2024</v>
      </c>
      <c r="C439" t="str">
        <f t="shared" si="19"/>
        <v>2023-2024</v>
      </c>
      <c r="D439" t="s">
        <v>147</v>
      </c>
      <c r="E439" t="s">
        <v>52</v>
      </c>
      <c r="F439" t="str">
        <f t="shared" si="20"/>
        <v>Victoria</v>
      </c>
      <c r="G439" t="s">
        <v>45</v>
      </c>
      <c r="H439">
        <v>3030</v>
      </c>
      <c r="I439" t="s">
        <v>11</v>
      </c>
      <c r="J439" t="s">
        <v>46</v>
      </c>
      <c r="K439" t="s">
        <v>152</v>
      </c>
      <c r="L439" t="s">
        <v>13</v>
      </c>
      <c r="M439" s="5">
        <v>9.99</v>
      </c>
      <c r="N439">
        <v>1</v>
      </c>
    </row>
    <row r="440" spans="1:14" x14ac:dyDescent="0.2">
      <c r="A440" s="2">
        <v>45442</v>
      </c>
      <c r="B440" s="3">
        <f t="shared" si="18"/>
        <v>2024</v>
      </c>
      <c r="C440" t="str">
        <f t="shared" si="19"/>
        <v>2023-2024</v>
      </c>
      <c r="D440" t="s">
        <v>147</v>
      </c>
      <c r="E440" t="s">
        <v>34</v>
      </c>
      <c r="F440" t="str">
        <f t="shared" si="20"/>
        <v>Queensland</v>
      </c>
      <c r="G440" t="s">
        <v>35</v>
      </c>
      <c r="H440">
        <v>4802</v>
      </c>
      <c r="I440" t="s">
        <v>11</v>
      </c>
      <c r="J440" t="s">
        <v>36</v>
      </c>
      <c r="K440" t="s">
        <v>154</v>
      </c>
      <c r="L440" t="s">
        <v>14</v>
      </c>
      <c r="M440" s="5">
        <v>10</v>
      </c>
      <c r="N440">
        <v>1</v>
      </c>
    </row>
    <row r="441" spans="1:14" x14ac:dyDescent="0.2">
      <c r="A441" s="2">
        <v>45001</v>
      </c>
      <c r="B441" s="3">
        <f t="shared" si="18"/>
        <v>2023</v>
      </c>
      <c r="C441" t="str">
        <f t="shared" si="19"/>
        <v>2022-2023</v>
      </c>
      <c r="D441" t="s">
        <v>147</v>
      </c>
      <c r="E441" t="s">
        <v>100</v>
      </c>
      <c r="F441" t="str">
        <f t="shared" si="20"/>
        <v>Western Australia</v>
      </c>
      <c r="G441" t="s">
        <v>48</v>
      </c>
      <c r="H441">
        <v>6021</v>
      </c>
      <c r="I441" t="s">
        <v>11</v>
      </c>
      <c r="J441" t="s">
        <v>49</v>
      </c>
      <c r="K441" t="s">
        <v>150</v>
      </c>
      <c r="L441" t="s">
        <v>18</v>
      </c>
      <c r="M441" s="5">
        <v>10</v>
      </c>
      <c r="N441">
        <v>1</v>
      </c>
    </row>
    <row r="442" spans="1:14" x14ac:dyDescent="0.2">
      <c r="A442" s="2">
        <v>44966</v>
      </c>
      <c r="B442" s="3">
        <f t="shared" si="18"/>
        <v>2023</v>
      </c>
      <c r="C442" t="str">
        <f t="shared" si="19"/>
        <v>2022-2023</v>
      </c>
      <c r="D442" t="s">
        <v>147</v>
      </c>
      <c r="E442" t="s">
        <v>136</v>
      </c>
      <c r="F442" t="str">
        <f t="shared" si="20"/>
        <v>Victoria</v>
      </c>
      <c r="G442" t="s">
        <v>45</v>
      </c>
      <c r="H442">
        <v>3175</v>
      </c>
      <c r="I442" t="s">
        <v>11</v>
      </c>
      <c r="J442" t="s">
        <v>63</v>
      </c>
      <c r="K442" t="s">
        <v>153</v>
      </c>
      <c r="L442" t="s">
        <v>16</v>
      </c>
      <c r="M442" s="5">
        <v>10</v>
      </c>
      <c r="N442">
        <v>1</v>
      </c>
    </row>
    <row r="443" spans="1:14" x14ac:dyDescent="0.2">
      <c r="A443" s="2">
        <v>45026</v>
      </c>
      <c r="B443" s="3">
        <f t="shared" si="18"/>
        <v>2023</v>
      </c>
      <c r="C443" t="str">
        <f t="shared" si="19"/>
        <v>2022-2023</v>
      </c>
      <c r="D443" t="s">
        <v>147</v>
      </c>
      <c r="E443" t="s">
        <v>129</v>
      </c>
      <c r="F443" t="str">
        <f t="shared" si="20"/>
        <v>Tasmania</v>
      </c>
      <c r="G443" t="s">
        <v>70</v>
      </c>
      <c r="H443">
        <v>7010</v>
      </c>
      <c r="I443" t="s">
        <v>11</v>
      </c>
      <c r="J443" t="s">
        <v>71</v>
      </c>
      <c r="K443" t="s">
        <v>154</v>
      </c>
      <c r="L443" t="s">
        <v>14</v>
      </c>
      <c r="M443" s="5">
        <v>10</v>
      </c>
      <c r="N443">
        <v>1</v>
      </c>
    </row>
    <row r="444" spans="1:14" x14ac:dyDescent="0.2">
      <c r="A444" s="2">
        <v>45273</v>
      </c>
      <c r="B444" s="3">
        <f t="shared" si="18"/>
        <v>2024</v>
      </c>
      <c r="C444" t="str">
        <f t="shared" si="19"/>
        <v>2023-2024</v>
      </c>
      <c r="D444" t="s">
        <v>147</v>
      </c>
      <c r="E444" t="s">
        <v>128</v>
      </c>
      <c r="F444" t="str">
        <f t="shared" si="20"/>
        <v>Western Australia</v>
      </c>
      <c r="G444" t="s">
        <v>48</v>
      </c>
      <c r="H444">
        <v>6027</v>
      </c>
      <c r="I444" t="s">
        <v>11</v>
      </c>
      <c r="J444" t="s">
        <v>49</v>
      </c>
      <c r="K444" t="s">
        <v>154</v>
      </c>
      <c r="L444" t="s">
        <v>14</v>
      </c>
      <c r="M444" s="5">
        <v>10</v>
      </c>
      <c r="N444">
        <v>1</v>
      </c>
    </row>
    <row r="445" spans="1:14" x14ac:dyDescent="0.2">
      <c r="A445" s="2">
        <v>44989</v>
      </c>
      <c r="B445" s="3">
        <f t="shared" si="18"/>
        <v>2023</v>
      </c>
      <c r="C445" t="str">
        <f t="shared" si="19"/>
        <v>2022-2023</v>
      </c>
      <c r="D445" t="s">
        <v>147</v>
      </c>
      <c r="E445" t="s">
        <v>26</v>
      </c>
      <c r="F445" t="str">
        <f t="shared" si="20"/>
        <v>New South Wales</v>
      </c>
      <c r="G445" t="s">
        <v>10</v>
      </c>
      <c r="H445">
        <v>2141</v>
      </c>
      <c r="I445" t="s">
        <v>11</v>
      </c>
      <c r="J445" t="s">
        <v>27</v>
      </c>
      <c r="K445" t="s">
        <v>154</v>
      </c>
      <c r="L445" t="s">
        <v>14</v>
      </c>
      <c r="M445" s="5">
        <v>10</v>
      </c>
      <c r="N445">
        <v>1</v>
      </c>
    </row>
    <row r="446" spans="1:14" x14ac:dyDescent="0.2">
      <c r="A446" s="2">
        <v>45406</v>
      </c>
      <c r="B446" s="3">
        <f t="shared" si="18"/>
        <v>2024</v>
      </c>
      <c r="C446" t="str">
        <f t="shared" si="19"/>
        <v>2023-2024</v>
      </c>
      <c r="D446" t="s">
        <v>147</v>
      </c>
      <c r="E446" t="s">
        <v>105</v>
      </c>
      <c r="F446" t="str">
        <f t="shared" si="20"/>
        <v>Victoria</v>
      </c>
      <c r="G446" t="s">
        <v>45</v>
      </c>
      <c r="H446">
        <v>3500</v>
      </c>
      <c r="I446" t="s">
        <v>11</v>
      </c>
      <c r="J446" t="s">
        <v>60</v>
      </c>
      <c r="K446" t="s">
        <v>154</v>
      </c>
      <c r="L446" t="s">
        <v>14</v>
      </c>
      <c r="M446" s="5">
        <v>10</v>
      </c>
      <c r="N446">
        <v>1</v>
      </c>
    </row>
    <row r="447" spans="1:14" x14ac:dyDescent="0.2">
      <c r="A447" s="2">
        <v>45262</v>
      </c>
      <c r="B447" s="3">
        <f t="shared" si="18"/>
        <v>2024</v>
      </c>
      <c r="C447" t="str">
        <f t="shared" si="19"/>
        <v>2023-2024</v>
      </c>
      <c r="D447" t="s">
        <v>147</v>
      </c>
      <c r="E447" t="s">
        <v>31</v>
      </c>
      <c r="F447" t="str">
        <f t="shared" si="20"/>
        <v>South Australia</v>
      </c>
      <c r="G447" t="s">
        <v>32</v>
      </c>
      <c r="H447">
        <v>5168</v>
      </c>
      <c r="I447" t="s">
        <v>11</v>
      </c>
      <c r="J447" t="s">
        <v>33</v>
      </c>
      <c r="K447" t="s">
        <v>154</v>
      </c>
      <c r="L447" t="s">
        <v>14</v>
      </c>
      <c r="M447" s="5">
        <v>10</v>
      </c>
      <c r="N447">
        <v>1</v>
      </c>
    </row>
    <row r="448" spans="1:14" x14ac:dyDescent="0.2">
      <c r="A448" s="2">
        <v>44944</v>
      </c>
      <c r="B448" s="3">
        <f t="shared" si="18"/>
        <v>2023</v>
      </c>
      <c r="C448" t="str">
        <f t="shared" si="19"/>
        <v>2022-2023</v>
      </c>
      <c r="D448" t="s">
        <v>148</v>
      </c>
      <c r="E448" t="s">
        <v>65</v>
      </c>
      <c r="F448" t="str">
        <f t="shared" si="20"/>
        <v>New South Wales</v>
      </c>
      <c r="G448" t="s">
        <v>10</v>
      </c>
      <c r="H448">
        <v>2541</v>
      </c>
      <c r="I448" t="s">
        <v>11</v>
      </c>
      <c r="J448" t="s">
        <v>58</v>
      </c>
      <c r="K448" t="s">
        <v>19</v>
      </c>
      <c r="L448" t="s">
        <v>23</v>
      </c>
      <c r="M448" s="5">
        <v>10</v>
      </c>
      <c r="N448">
        <v>1</v>
      </c>
    </row>
    <row r="449" spans="1:14" x14ac:dyDescent="0.2">
      <c r="A449" s="2">
        <v>45029</v>
      </c>
      <c r="B449" s="3">
        <f t="shared" si="18"/>
        <v>2023</v>
      </c>
      <c r="C449" t="str">
        <f t="shared" si="19"/>
        <v>2022-2023</v>
      </c>
      <c r="D449" t="s">
        <v>147</v>
      </c>
      <c r="E449" t="s">
        <v>90</v>
      </c>
      <c r="F449" t="str">
        <f t="shared" si="20"/>
        <v>Victoria</v>
      </c>
      <c r="G449" t="s">
        <v>45</v>
      </c>
      <c r="H449">
        <v>3179</v>
      </c>
      <c r="I449" t="s">
        <v>11</v>
      </c>
      <c r="J449" t="s">
        <v>63</v>
      </c>
      <c r="K449" t="s">
        <v>149</v>
      </c>
      <c r="L449" t="s">
        <v>15</v>
      </c>
      <c r="M449" s="5">
        <v>10</v>
      </c>
      <c r="N449">
        <v>1</v>
      </c>
    </row>
    <row r="450" spans="1:14" x14ac:dyDescent="0.2">
      <c r="A450" s="2">
        <v>45515</v>
      </c>
      <c r="B450" s="3">
        <f t="shared" ref="B450:B513" si="21">IF(MONTH(A450)&gt;=7,YEAR(A450)+1,YEAR(A450))</f>
        <v>2025</v>
      </c>
      <c r="C450" t="str">
        <f t="shared" ref="C450:C513" si="22">IF(MONTH(A450) &gt;= 7, YEAR(A450) &amp; "-" &amp; YEAR(A450) + 1, YEAR(A450) - 1 &amp; "-" &amp; YEAR(A450))</f>
        <v>2024-2025</v>
      </c>
      <c r="D450" t="s">
        <v>147</v>
      </c>
      <c r="E450" t="s">
        <v>81</v>
      </c>
      <c r="F450" t="str">
        <f t="shared" ref="F450:F513" si="23">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c r="N450">
        <v>1</v>
      </c>
    </row>
    <row r="451" spans="1:14" x14ac:dyDescent="0.2">
      <c r="A451" s="2">
        <v>45481</v>
      </c>
      <c r="B451" s="3">
        <f t="shared" si="21"/>
        <v>2025</v>
      </c>
      <c r="C451" t="str">
        <f t="shared" si="22"/>
        <v>2024-2025</v>
      </c>
      <c r="D451" t="s">
        <v>148</v>
      </c>
      <c r="E451" t="s">
        <v>113</v>
      </c>
      <c r="F451" t="str">
        <f t="shared" si="23"/>
        <v>Queensland</v>
      </c>
      <c r="G451" t="s">
        <v>35</v>
      </c>
      <c r="H451">
        <v>4215</v>
      </c>
      <c r="I451" t="s">
        <v>11</v>
      </c>
      <c r="J451" t="s">
        <v>104</v>
      </c>
      <c r="K451" t="s">
        <v>154</v>
      </c>
      <c r="L451" t="s">
        <v>14</v>
      </c>
      <c r="M451" s="5">
        <v>10.050000000000001</v>
      </c>
      <c r="N451">
        <v>1</v>
      </c>
    </row>
    <row r="452" spans="1:14" x14ac:dyDescent="0.2">
      <c r="A452" s="2">
        <v>45161</v>
      </c>
      <c r="B452" s="3">
        <f t="shared" si="21"/>
        <v>2024</v>
      </c>
      <c r="C452" t="str">
        <f t="shared" si="22"/>
        <v>2023-2024</v>
      </c>
      <c r="D452" t="s">
        <v>147</v>
      </c>
      <c r="E452" t="s">
        <v>41</v>
      </c>
      <c r="F452" t="str">
        <f t="shared" si="23"/>
        <v>New South Wales</v>
      </c>
      <c r="G452" t="s">
        <v>10</v>
      </c>
      <c r="H452">
        <v>2830</v>
      </c>
      <c r="I452" t="s">
        <v>11</v>
      </c>
      <c r="J452" t="s">
        <v>25</v>
      </c>
      <c r="K452" t="s">
        <v>154</v>
      </c>
      <c r="L452" t="s">
        <v>14</v>
      </c>
      <c r="M452" s="5">
        <v>10.09</v>
      </c>
      <c r="N452">
        <v>1</v>
      </c>
    </row>
    <row r="453" spans="1:14" x14ac:dyDescent="0.2">
      <c r="A453" s="2">
        <v>45098</v>
      </c>
      <c r="B453" s="3">
        <f t="shared" si="21"/>
        <v>2023</v>
      </c>
      <c r="C453" t="str">
        <f t="shared" si="22"/>
        <v>2022-2023</v>
      </c>
      <c r="D453" t="s">
        <v>147</v>
      </c>
      <c r="E453" t="s">
        <v>138</v>
      </c>
      <c r="F453" t="str">
        <f t="shared" si="23"/>
        <v>Queensland</v>
      </c>
      <c r="G453" t="s">
        <v>35</v>
      </c>
      <c r="H453">
        <v>4558</v>
      </c>
      <c r="I453" t="s">
        <v>11</v>
      </c>
      <c r="J453" t="s">
        <v>120</v>
      </c>
      <c r="K453" t="s">
        <v>154</v>
      </c>
      <c r="L453" t="s">
        <v>14</v>
      </c>
      <c r="M453" s="5">
        <v>10.25</v>
      </c>
      <c r="N453">
        <v>1</v>
      </c>
    </row>
    <row r="454" spans="1:14" x14ac:dyDescent="0.2">
      <c r="A454" s="2">
        <v>45013</v>
      </c>
      <c r="B454" s="3">
        <f t="shared" si="21"/>
        <v>2023</v>
      </c>
      <c r="C454" t="str">
        <f t="shared" si="22"/>
        <v>2022-2023</v>
      </c>
      <c r="D454" t="s">
        <v>147</v>
      </c>
      <c r="E454" t="s">
        <v>106</v>
      </c>
      <c r="F454" t="str">
        <f t="shared" si="23"/>
        <v>Victoria</v>
      </c>
      <c r="G454" t="s">
        <v>45</v>
      </c>
      <c r="H454">
        <v>3915</v>
      </c>
      <c r="I454" t="s">
        <v>11</v>
      </c>
      <c r="J454" t="s">
        <v>55</v>
      </c>
      <c r="K454" t="s">
        <v>19</v>
      </c>
      <c r="L454" t="s">
        <v>23</v>
      </c>
      <c r="M454" s="5">
        <v>10.5</v>
      </c>
      <c r="N454">
        <v>1</v>
      </c>
    </row>
    <row r="455" spans="1:14" x14ac:dyDescent="0.2">
      <c r="A455" s="2">
        <v>45438</v>
      </c>
      <c r="B455" s="3">
        <f t="shared" si="21"/>
        <v>2024</v>
      </c>
      <c r="C455" t="str">
        <f t="shared" si="22"/>
        <v>2023-2024</v>
      </c>
      <c r="D455" t="s">
        <v>147</v>
      </c>
      <c r="E455" t="s">
        <v>65</v>
      </c>
      <c r="F455" t="str">
        <f t="shared" si="23"/>
        <v>New South Wales</v>
      </c>
      <c r="G455" t="s">
        <v>10</v>
      </c>
      <c r="H455">
        <v>2541</v>
      </c>
      <c r="I455" t="s">
        <v>11</v>
      </c>
      <c r="J455" t="s">
        <v>58</v>
      </c>
      <c r="K455" t="s">
        <v>152</v>
      </c>
      <c r="L455" t="s">
        <v>13</v>
      </c>
      <c r="M455" s="5">
        <v>10.5</v>
      </c>
      <c r="N455">
        <v>1</v>
      </c>
    </row>
    <row r="456" spans="1:14" x14ac:dyDescent="0.2">
      <c r="A456" s="2">
        <v>45202</v>
      </c>
      <c r="B456" s="3">
        <f t="shared" si="21"/>
        <v>2024</v>
      </c>
      <c r="C456" t="str">
        <f t="shared" si="22"/>
        <v>2023-2024</v>
      </c>
      <c r="D456" t="s">
        <v>147</v>
      </c>
      <c r="E456" t="s">
        <v>109</v>
      </c>
      <c r="F456" t="str">
        <f t="shared" si="23"/>
        <v>New South Wales</v>
      </c>
      <c r="G456" t="s">
        <v>10</v>
      </c>
      <c r="H456">
        <v>2480</v>
      </c>
      <c r="I456" t="s">
        <v>11</v>
      </c>
      <c r="J456" t="s">
        <v>68</v>
      </c>
      <c r="K456" t="s">
        <v>149</v>
      </c>
      <c r="L456" t="s">
        <v>15</v>
      </c>
      <c r="M456" s="5">
        <v>10.65</v>
      </c>
      <c r="N456">
        <v>1</v>
      </c>
    </row>
    <row r="457" spans="1:14" x14ac:dyDescent="0.2">
      <c r="A457" s="2">
        <v>45285</v>
      </c>
      <c r="B457" s="3">
        <f t="shared" si="21"/>
        <v>2024</v>
      </c>
      <c r="C457" t="str">
        <f t="shared" si="22"/>
        <v>2023-2024</v>
      </c>
      <c r="D457" t="s">
        <v>147</v>
      </c>
      <c r="E457" t="s">
        <v>89</v>
      </c>
      <c r="F457" t="str">
        <f t="shared" si="23"/>
        <v>Queensland</v>
      </c>
      <c r="G457" t="s">
        <v>35</v>
      </c>
      <c r="H457">
        <v>4655</v>
      </c>
      <c r="I457" t="s">
        <v>11</v>
      </c>
      <c r="J457" t="s">
        <v>51</v>
      </c>
      <c r="K457" t="s">
        <v>150</v>
      </c>
      <c r="L457" t="s">
        <v>18</v>
      </c>
      <c r="M457" s="5">
        <v>10.7</v>
      </c>
      <c r="N457">
        <v>1</v>
      </c>
    </row>
    <row r="458" spans="1:14" x14ac:dyDescent="0.2">
      <c r="A458" s="2">
        <v>45352</v>
      </c>
      <c r="B458" s="3">
        <f t="shared" si="21"/>
        <v>2024</v>
      </c>
      <c r="C458" t="str">
        <f t="shared" si="22"/>
        <v>2023-2024</v>
      </c>
      <c r="D458" t="s">
        <v>148</v>
      </c>
      <c r="E458" t="s">
        <v>24</v>
      </c>
      <c r="F458" t="str">
        <f t="shared" si="23"/>
        <v>New South Wales</v>
      </c>
      <c r="G458" t="s">
        <v>10</v>
      </c>
      <c r="H458">
        <v>2795</v>
      </c>
      <c r="I458" t="s">
        <v>11</v>
      </c>
      <c r="J458" t="s">
        <v>25</v>
      </c>
      <c r="K458" t="s">
        <v>155</v>
      </c>
      <c r="L458" t="s">
        <v>20</v>
      </c>
      <c r="M458" s="5">
        <v>10.78</v>
      </c>
      <c r="N458">
        <v>1</v>
      </c>
    </row>
    <row r="459" spans="1:14" x14ac:dyDescent="0.2">
      <c r="A459" s="2">
        <v>44942</v>
      </c>
      <c r="B459" s="3">
        <f t="shared" si="21"/>
        <v>2023</v>
      </c>
      <c r="C459" t="str">
        <f t="shared" si="22"/>
        <v>2022-2023</v>
      </c>
      <c r="D459" t="s">
        <v>148</v>
      </c>
      <c r="E459" t="s">
        <v>109</v>
      </c>
      <c r="F459" t="str">
        <f t="shared" si="23"/>
        <v>New South Wales</v>
      </c>
      <c r="G459" t="s">
        <v>10</v>
      </c>
      <c r="H459">
        <v>2480</v>
      </c>
      <c r="I459" t="s">
        <v>11</v>
      </c>
      <c r="J459" t="s">
        <v>68</v>
      </c>
      <c r="K459" t="s">
        <v>154</v>
      </c>
      <c r="L459" t="s">
        <v>14</v>
      </c>
      <c r="M459" s="5">
        <v>10.8</v>
      </c>
      <c r="N459">
        <v>1</v>
      </c>
    </row>
    <row r="460" spans="1:14" x14ac:dyDescent="0.2">
      <c r="A460" s="2">
        <v>45084</v>
      </c>
      <c r="B460" s="3">
        <f t="shared" si="21"/>
        <v>2023</v>
      </c>
      <c r="C460" t="str">
        <f t="shared" si="22"/>
        <v>2022-2023</v>
      </c>
      <c r="D460" t="s">
        <v>147</v>
      </c>
      <c r="E460" t="s">
        <v>65</v>
      </c>
      <c r="F460" t="str">
        <f t="shared" si="23"/>
        <v>New South Wales</v>
      </c>
      <c r="G460" t="s">
        <v>10</v>
      </c>
      <c r="H460">
        <v>2541</v>
      </c>
      <c r="I460" t="s">
        <v>11</v>
      </c>
      <c r="J460" t="s">
        <v>58</v>
      </c>
      <c r="K460" t="s">
        <v>154</v>
      </c>
      <c r="L460" t="s">
        <v>14</v>
      </c>
      <c r="M460" s="5">
        <v>10.9</v>
      </c>
      <c r="N460">
        <v>1</v>
      </c>
    </row>
    <row r="461" spans="1:14" x14ac:dyDescent="0.2">
      <c r="A461" s="2">
        <v>45325</v>
      </c>
      <c r="B461" s="3">
        <f t="shared" si="21"/>
        <v>2024</v>
      </c>
      <c r="C461" t="str">
        <f t="shared" si="22"/>
        <v>2023-2024</v>
      </c>
      <c r="D461" t="s">
        <v>147</v>
      </c>
      <c r="E461" t="s">
        <v>86</v>
      </c>
      <c r="F461" t="str">
        <f t="shared" si="23"/>
        <v>New South Wales</v>
      </c>
      <c r="G461" t="s">
        <v>10</v>
      </c>
      <c r="H461">
        <v>2064</v>
      </c>
      <c r="I461" t="s">
        <v>11</v>
      </c>
      <c r="J461" t="s">
        <v>12</v>
      </c>
      <c r="K461" t="s">
        <v>152</v>
      </c>
      <c r="L461" t="s">
        <v>13</v>
      </c>
      <c r="M461" s="5">
        <v>10.98</v>
      </c>
      <c r="N461">
        <v>1</v>
      </c>
    </row>
    <row r="462" spans="1:14" x14ac:dyDescent="0.2">
      <c r="A462" s="2">
        <v>45272</v>
      </c>
      <c r="B462" s="3">
        <f t="shared" si="21"/>
        <v>2024</v>
      </c>
      <c r="C462" t="str">
        <f t="shared" si="22"/>
        <v>2023-2024</v>
      </c>
      <c r="D462" t="s">
        <v>148</v>
      </c>
      <c r="E462" t="s">
        <v>116</v>
      </c>
      <c r="F462" t="str">
        <f t="shared" si="23"/>
        <v>Western Australia</v>
      </c>
      <c r="G462" t="s">
        <v>48</v>
      </c>
      <c r="H462">
        <v>6725</v>
      </c>
      <c r="I462" t="s">
        <v>11</v>
      </c>
      <c r="J462" t="s">
        <v>77</v>
      </c>
      <c r="K462" t="s">
        <v>150</v>
      </c>
      <c r="L462" t="s">
        <v>18</v>
      </c>
      <c r="M462" s="5">
        <v>10.98</v>
      </c>
      <c r="N462">
        <v>1</v>
      </c>
    </row>
    <row r="463" spans="1:14" x14ac:dyDescent="0.2">
      <c r="A463" s="2">
        <v>45299</v>
      </c>
      <c r="B463" s="3">
        <f t="shared" si="21"/>
        <v>2024</v>
      </c>
      <c r="C463" t="str">
        <f t="shared" si="22"/>
        <v>2023-2024</v>
      </c>
      <c r="D463" t="s">
        <v>147</v>
      </c>
      <c r="E463" t="s">
        <v>87</v>
      </c>
      <c r="F463" t="str">
        <f t="shared" si="23"/>
        <v>New South Wales</v>
      </c>
      <c r="G463" t="s">
        <v>10</v>
      </c>
      <c r="H463">
        <v>2790</v>
      </c>
      <c r="I463" t="s">
        <v>11</v>
      </c>
      <c r="J463" t="s">
        <v>25</v>
      </c>
      <c r="K463" t="s">
        <v>19</v>
      </c>
      <c r="L463" t="s">
        <v>23</v>
      </c>
      <c r="M463" s="5">
        <v>10.98</v>
      </c>
      <c r="N463">
        <v>1</v>
      </c>
    </row>
    <row r="464" spans="1:14" x14ac:dyDescent="0.2">
      <c r="A464" s="2">
        <v>45405</v>
      </c>
      <c r="B464" s="3">
        <f t="shared" si="21"/>
        <v>2024</v>
      </c>
      <c r="C464" t="str">
        <f t="shared" si="22"/>
        <v>2023-2024</v>
      </c>
      <c r="D464" t="s">
        <v>148</v>
      </c>
      <c r="E464" t="s">
        <v>37</v>
      </c>
      <c r="F464" t="str">
        <f t="shared" si="23"/>
        <v>South Australia</v>
      </c>
      <c r="G464" t="s">
        <v>32</v>
      </c>
      <c r="H464">
        <v>5607</v>
      </c>
      <c r="I464" t="s">
        <v>11</v>
      </c>
      <c r="J464" t="s">
        <v>38</v>
      </c>
      <c r="K464" t="s">
        <v>155</v>
      </c>
      <c r="L464" t="s">
        <v>20</v>
      </c>
      <c r="M464" s="5">
        <v>10.98</v>
      </c>
      <c r="N464">
        <v>1</v>
      </c>
    </row>
    <row r="465" spans="1:14" x14ac:dyDescent="0.2">
      <c r="A465" s="2">
        <v>45104</v>
      </c>
      <c r="B465" s="3">
        <f t="shared" si="21"/>
        <v>2023</v>
      </c>
      <c r="C465" t="str">
        <f t="shared" si="22"/>
        <v>2022-2023</v>
      </c>
      <c r="D465" t="s">
        <v>147</v>
      </c>
      <c r="E465" t="s">
        <v>121</v>
      </c>
      <c r="F465" t="str">
        <f t="shared" si="23"/>
        <v>Queensland</v>
      </c>
      <c r="G465" t="s">
        <v>35</v>
      </c>
      <c r="H465">
        <v>4700</v>
      </c>
      <c r="I465" t="s">
        <v>11</v>
      </c>
      <c r="J465" t="s">
        <v>51</v>
      </c>
      <c r="K465" t="s">
        <v>149</v>
      </c>
      <c r="L465" t="s">
        <v>15</v>
      </c>
      <c r="M465" s="5">
        <v>10.98</v>
      </c>
      <c r="N465">
        <v>1</v>
      </c>
    </row>
    <row r="466" spans="1:14" x14ac:dyDescent="0.2">
      <c r="A466" s="2">
        <v>45629</v>
      </c>
      <c r="B466" s="3">
        <f t="shared" si="21"/>
        <v>2025</v>
      </c>
      <c r="C466" t="str">
        <f t="shared" si="22"/>
        <v>2024-2025</v>
      </c>
      <c r="D466" t="s">
        <v>148</v>
      </c>
      <c r="E466" t="s">
        <v>9</v>
      </c>
      <c r="F466" t="str">
        <f t="shared" si="23"/>
        <v>New South Wales</v>
      </c>
      <c r="G466" t="s">
        <v>10</v>
      </c>
      <c r="H466">
        <v>2067</v>
      </c>
      <c r="I466" t="s">
        <v>11</v>
      </c>
      <c r="J466" t="s">
        <v>12</v>
      </c>
      <c r="K466" t="s">
        <v>149</v>
      </c>
      <c r="L466" t="s">
        <v>15</v>
      </c>
      <c r="M466" s="5">
        <v>10.99</v>
      </c>
      <c r="N466">
        <v>1</v>
      </c>
    </row>
    <row r="467" spans="1:14" x14ac:dyDescent="0.2">
      <c r="A467" s="2">
        <v>44968</v>
      </c>
      <c r="B467" s="3">
        <f t="shared" si="21"/>
        <v>2023</v>
      </c>
      <c r="C467" t="str">
        <f t="shared" si="22"/>
        <v>2022-2023</v>
      </c>
      <c r="D467" t="s">
        <v>147</v>
      </c>
      <c r="E467" t="s">
        <v>131</v>
      </c>
      <c r="F467" t="str">
        <f t="shared" si="23"/>
        <v>Western Australia</v>
      </c>
      <c r="G467" t="s">
        <v>48</v>
      </c>
      <c r="H467">
        <v>6530</v>
      </c>
      <c r="I467" t="s">
        <v>11</v>
      </c>
      <c r="J467" t="s">
        <v>77</v>
      </c>
      <c r="K467" t="s">
        <v>151</v>
      </c>
      <c r="L467" t="s">
        <v>21</v>
      </c>
      <c r="M467" s="5">
        <v>10.99</v>
      </c>
      <c r="N467">
        <v>1</v>
      </c>
    </row>
    <row r="468" spans="1:14" x14ac:dyDescent="0.2">
      <c r="A468" s="2">
        <v>45117</v>
      </c>
      <c r="B468" s="3">
        <f t="shared" si="21"/>
        <v>2024</v>
      </c>
      <c r="C468" t="str">
        <f t="shared" si="22"/>
        <v>2023-2024</v>
      </c>
      <c r="D468" t="s">
        <v>147</v>
      </c>
      <c r="E468" t="s">
        <v>86</v>
      </c>
      <c r="F468" t="str">
        <f t="shared" si="23"/>
        <v>New South Wales</v>
      </c>
      <c r="G468" t="s">
        <v>10</v>
      </c>
      <c r="H468">
        <v>2064</v>
      </c>
      <c r="I468" t="s">
        <v>11</v>
      </c>
      <c r="J468" t="s">
        <v>12</v>
      </c>
      <c r="K468" t="s">
        <v>19</v>
      </c>
      <c r="L468" t="s">
        <v>23</v>
      </c>
      <c r="M468" s="5">
        <v>11</v>
      </c>
      <c r="N468">
        <v>1</v>
      </c>
    </row>
    <row r="469" spans="1:14" x14ac:dyDescent="0.2">
      <c r="A469" s="2">
        <v>45046</v>
      </c>
      <c r="B469" s="3">
        <f t="shared" si="21"/>
        <v>2023</v>
      </c>
      <c r="C469" t="str">
        <f t="shared" si="22"/>
        <v>2022-2023</v>
      </c>
      <c r="D469" t="s">
        <v>147</v>
      </c>
      <c r="E469" t="s">
        <v>125</v>
      </c>
      <c r="F469" t="str">
        <f t="shared" si="23"/>
        <v>Victoria</v>
      </c>
      <c r="G469" t="s">
        <v>45</v>
      </c>
      <c r="H469">
        <v>3400</v>
      </c>
      <c r="I469" t="s">
        <v>11</v>
      </c>
      <c r="J469" t="s">
        <v>60</v>
      </c>
      <c r="K469" t="s">
        <v>154</v>
      </c>
      <c r="L469" t="s">
        <v>14</v>
      </c>
      <c r="M469" s="5">
        <v>11</v>
      </c>
      <c r="N469">
        <v>1</v>
      </c>
    </row>
    <row r="470" spans="1:14" x14ac:dyDescent="0.2">
      <c r="A470" s="2">
        <v>45316</v>
      </c>
      <c r="B470" s="3">
        <f t="shared" si="21"/>
        <v>2024</v>
      </c>
      <c r="C470" t="str">
        <f t="shared" si="22"/>
        <v>2023-2024</v>
      </c>
      <c r="D470" t="s">
        <v>148</v>
      </c>
      <c r="E470" t="s">
        <v>141</v>
      </c>
      <c r="F470" t="str">
        <f t="shared" si="23"/>
        <v>Western Australia</v>
      </c>
      <c r="G470" t="s">
        <v>48</v>
      </c>
      <c r="H470">
        <v>6052</v>
      </c>
      <c r="I470" t="s">
        <v>11</v>
      </c>
      <c r="J470" t="s">
        <v>49</v>
      </c>
      <c r="K470" t="s">
        <v>150</v>
      </c>
      <c r="L470" t="s">
        <v>18</v>
      </c>
      <c r="M470" s="5">
        <v>11</v>
      </c>
      <c r="N470">
        <v>1</v>
      </c>
    </row>
    <row r="471" spans="1:14" x14ac:dyDescent="0.2">
      <c r="A471" s="2">
        <v>45374</v>
      </c>
      <c r="B471" s="3">
        <f t="shared" si="21"/>
        <v>2024</v>
      </c>
      <c r="C471" t="str">
        <f t="shared" si="22"/>
        <v>2023-2024</v>
      </c>
      <c r="D471" t="s">
        <v>147</v>
      </c>
      <c r="E471" t="s">
        <v>66</v>
      </c>
      <c r="F471" t="str">
        <f t="shared" si="23"/>
        <v>South Australia</v>
      </c>
      <c r="G471" t="s">
        <v>32</v>
      </c>
      <c r="H471">
        <v>5169</v>
      </c>
      <c r="I471" t="s">
        <v>11</v>
      </c>
      <c r="J471" t="s">
        <v>33</v>
      </c>
      <c r="K471" t="s">
        <v>154</v>
      </c>
      <c r="L471" t="s">
        <v>14</v>
      </c>
      <c r="M471" s="5">
        <v>11</v>
      </c>
      <c r="N471">
        <v>1</v>
      </c>
    </row>
    <row r="472" spans="1:14" x14ac:dyDescent="0.2">
      <c r="A472" s="2">
        <v>45078</v>
      </c>
      <c r="B472" s="3">
        <f t="shared" si="21"/>
        <v>2023</v>
      </c>
      <c r="C472" t="str">
        <f t="shared" si="22"/>
        <v>2022-2023</v>
      </c>
      <c r="D472" t="s">
        <v>147</v>
      </c>
      <c r="E472" t="s">
        <v>132</v>
      </c>
      <c r="F472" t="str">
        <f t="shared" si="23"/>
        <v>New South Wales</v>
      </c>
      <c r="G472" t="s">
        <v>10</v>
      </c>
      <c r="H472">
        <v>2800</v>
      </c>
      <c r="I472" t="s">
        <v>11</v>
      </c>
      <c r="J472" t="s">
        <v>25</v>
      </c>
      <c r="K472" t="s">
        <v>150</v>
      </c>
      <c r="L472" t="s">
        <v>18</v>
      </c>
      <c r="M472" s="5">
        <v>11.000000000000002</v>
      </c>
      <c r="N472">
        <v>1</v>
      </c>
    </row>
    <row r="473" spans="1:14" x14ac:dyDescent="0.2">
      <c r="A473" s="2">
        <v>45581</v>
      </c>
      <c r="B473" s="3">
        <f t="shared" si="21"/>
        <v>2025</v>
      </c>
      <c r="C473" t="str">
        <f t="shared" si="22"/>
        <v>2024-2025</v>
      </c>
      <c r="D473" t="s">
        <v>148</v>
      </c>
      <c r="E473" t="s">
        <v>114</v>
      </c>
      <c r="F473" t="str">
        <f t="shared" si="23"/>
        <v>Victoria</v>
      </c>
      <c r="G473" t="s">
        <v>45</v>
      </c>
      <c r="H473">
        <v>3551</v>
      </c>
      <c r="I473" t="s">
        <v>11</v>
      </c>
      <c r="J473" t="s">
        <v>60</v>
      </c>
      <c r="K473" t="s">
        <v>154</v>
      </c>
      <c r="L473" t="s">
        <v>14</v>
      </c>
      <c r="M473" s="5">
        <v>11.32</v>
      </c>
      <c r="N473">
        <v>1</v>
      </c>
    </row>
    <row r="474" spans="1:14" x14ac:dyDescent="0.2">
      <c r="A474" s="2">
        <v>45284</v>
      </c>
      <c r="B474" s="3">
        <f t="shared" si="21"/>
        <v>2024</v>
      </c>
      <c r="C474" t="str">
        <f t="shared" si="22"/>
        <v>2023-2024</v>
      </c>
      <c r="D474" t="s">
        <v>147</v>
      </c>
      <c r="E474" t="s">
        <v>140</v>
      </c>
      <c r="F474" t="str">
        <f t="shared" si="23"/>
        <v>Tasmania</v>
      </c>
      <c r="G474" t="s">
        <v>70</v>
      </c>
      <c r="H474">
        <v>7320</v>
      </c>
      <c r="I474" t="s">
        <v>11</v>
      </c>
      <c r="J474" t="s">
        <v>71</v>
      </c>
      <c r="K474" t="s">
        <v>154</v>
      </c>
      <c r="L474" t="s">
        <v>14</v>
      </c>
      <c r="M474" s="5">
        <v>11.5</v>
      </c>
      <c r="N474">
        <v>1</v>
      </c>
    </row>
    <row r="475" spans="1:14" x14ac:dyDescent="0.2">
      <c r="A475" s="2">
        <v>45502</v>
      </c>
      <c r="B475" s="3">
        <f t="shared" si="21"/>
        <v>2025</v>
      </c>
      <c r="C475" t="str">
        <f t="shared" si="22"/>
        <v>2024-2025</v>
      </c>
      <c r="D475" t="s">
        <v>147</v>
      </c>
      <c r="E475" t="s">
        <v>90</v>
      </c>
      <c r="F475" t="str">
        <f t="shared" si="23"/>
        <v>Victoria</v>
      </c>
      <c r="G475" t="s">
        <v>45</v>
      </c>
      <c r="H475">
        <v>3179</v>
      </c>
      <c r="I475" t="s">
        <v>11</v>
      </c>
      <c r="J475" t="s">
        <v>63</v>
      </c>
      <c r="K475" t="s">
        <v>154</v>
      </c>
      <c r="L475" t="s">
        <v>14</v>
      </c>
      <c r="M475" s="5">
        <v>11.5</v>
      </c>
      <c r="N475">
        <v>1</v>
      </c>
    </row>
    <row r="476" spans="1:14" x14ac:dyDescent="0.2">
      <c r="A476" s="2">
        <v>45134</v>
      </c>
      <c r="B476" s="3">
        <f t="shared" si="21"/>
        <v>2024</v>
      </c>
      <c r="C476" t="str">
        <f t="shared" si="22"/>
        <v>2023-2024</v>
      </c>
      <c r="D476" t="s">
        <v>147</v>
      </c>
      <c r="E476" t="s">
        <v>73</v>
      </c>
      <c r="F476" t="str">
        <f t="shared" si="23"/>
        <v>Victoria</v>
      </c>
      <c r="G476" t="s">
        <v>45</v>
      </c>
      <c r="H476">
        <v>3136</v>
      </c>
      <c r="I476" t="s">
        <v>11</v>
      </c>
      <c r="J476" t="s">
        <v>63</v>
      </c>
      <c r="K476" t="s">
        <v>154</v>
      </c>
      <c r="L476" t="s">
        <v>14</v>
      </c>
      <c r="M476" s="5">
        <v>11.6</v>
      </c>
      <c r="N476">
        <v>1</v>
      </c>
    </row>
    <row r="477" spans="1:14" x14ac:dyDescent="0.2">
      <c r="A477" s="2">
        <v>45611</v>
      </c>
      <c r="B477" s="3">
        <f t="shared" si="21"/>
        <v>2025</v>
      </c>
      <c r="C477" t="str">
        <f t="shared" si="22"/>
        <v>2024-2025</v>
      </c>
      <c r="D477" t="s">
        <v>147</v>
      </c>
      <c r="E477" t="s">
        <v>136</v>
      </c>
      <c r="F477" t="str">
        <f t="shared" si="23"/>
        <v>Victoria</v>
      </c>
      <c r="G477" t="s">
        <v>45</v>
      </c>
      <c r="H477">
        <v>3175</v>
      </c>
      <c r="I477" t="s">
        <v>11</v>
      </c>
      <c r="J477" t="s">
        <v>63</v>
      </c>
      <c r="K477" t="s">
        <v>157</v>
      </c>
      <c r="L477" t="s">
        <v>22</v>
      </c>
      <c r="M477" s="5">
        <v>11.61</v>
      </c>
      <c r="N477">
        <v>1</v>
      </c>
    </row>
    <row r="478" spans="1:14" x14ac:dyDescent="0.2">
      <c r="A478" s="2">
        <v>45254</v>
      </c>
      <c r="B478" s="3">
        <f t="shared" si="21"/>
        <v>2024</v>
      </c>
      <c r="C478" t="str">
        <f t="shared" si="22"/>
        <v>2023-2024</v>
      </c>
      <c r="D478" t="s">
        <v>148</v>
      </c>
      <c r="E478" t="s">
        <v>137</v>
      </c>
      <c r="F478" t="str">
        <f t="shared" si="23"/>
        <v>New South Wales</v>
      </c>
      <c r="G478" t="s">
        <v>10</v>
      </c>
      <c r="H478">
        <v>2031</v>
      </c>
      <c r="I478" t="s">
        <v>11</v>
      </c>
      <c r="J478" t="s">
        <v>12</v>
      </c>
      <c r="K478" t="s">
        <v>149</v>
      </c>
      <c r="L478" t="s">
        <v>15</v>
      </c>
      <c r="M478" s="5">
        <v>11.76</v>
      </c>
      <c r="N478">
        <v>1</v>
      </c>
    </row>
    <row r="479" spans="1:14" x14ac:dyDescent="0.2">
      <c r="A479" s="2">
        <v>45587</v>
      </c>
      <c r="B479" s="3">
        <f t="shared" si="21"/>
        <v>2025</v>
      </c>
      <c r="C479" t="str">
        <f t="shared" si="22"/>
        <v>2024-2025</v>
      </c>
      <c r="D479" t="s">
        <v>148</v>
      </c>
      <c r="E479" t="s">
        <v>9</v>
      </c>
      <c r="F479" t="str">
        <f t="shared" si="23"/>
        <v>New South Wales</v>
      </c>
      <c r="G479" t="s">
        <v>10</v>
      </c>
      <c r="H479">
        <v>2067</v>
      </c>
      <c r="I479" t="s">
        <v>11</v>
      </c>
      <c r="J479" t="s">
        <v>12</v>
      </c>
      <c r="K479" t="s">
        <v>152</v>
      </c>
      <c r="L479" t="s">
        <v>13</v>
      </c>
      <c r="M479" s="5">
        <v>11.92</v>
      </c>
      <c r="N479">
        <v>1</v>
      </c>
    </row>
    <row r="480" spans="1:14" x14ac:dyDescent="0.2">
      <c r="A480" s="2">
        <v>45384</v>
      </c>
      <c r="B480" s="3">
        <f t="shared" si="21"/>
        <v>2024</v>
      </c>
      <c r="C480" t="str">
        <f t="shared" si="22"/>
        <v>2023-2024</v>
      </c>
      <c r="D480" t="s">
        <v>148</v>
      </c>
      <c r="E480" t="s">
        <v>79</v>
      </c>
      <c r="F480" t="str">
        <f t="shared" si="23"/>
        <v>Australian Capital Territory</v>
      </c>
      <c r="G480" t="s">
        <v>80</v>
      </c>
      <c r="H480">
        <v>2617</v>
      </c>
      <c r="I480" t="s">
        <v>11</v>
      </c>
      <c r="J480" t="s">
        <v>58</v>
      </c>
      <c r="K480" t="s">
        <v>154</v>
      </c>
      <c r="L480" t="s">
        <v>14</v>
      </c>
      <c r="M480" s="5">
        <v>11.96</v>
      </c>
      <c r="N480">
        <v>1</v>
      </c>
    </row>
    <row r="481" spans="1:14" x14ac:dyDescent="0.2">
      <c r="A481" s="2">
        <v>45440</v>
      </c>
      <c r="B481" s="3">
        <f t="shared" si="21"/>
        <v>2024</v>
      </c>
      <c r="C481" t="str">
        <f t="shared" si="22"/>
        <v>2023-2024</v>
      </c>
      <c r="D481" t="s">
        <v>147</v>
      </c>
      <c r="E481" t="s">
        <v>143</v>
      </c>
      <c r="F481" t="str">
        <f t="shared" si="23"/>
        <v>New South Wales</v>
      </c>
      <c r="G481" t="s">
        <v>10</v>
      </c>
      <c r="H481">
        <v>2154</v>
      </c>
      <c r="I481" t="s">
        <v>11</v>
      </c>
      <c r="J481" t="s">
        <v>27</v>
      </c>
      <c r="K481" t="s">
        <v>154</v>
      </c>
      <c r="L481" t="s">
        <v>14</v>
      </c>
      <c r="M481" s="5">
        <v>11.96</v>
      </c>
      <c r="N481">
        <v>1</v>
      </c>
    </row>
    <row r="482" spans="1:14" x14ac:dyDescent="0.2">
      <c r="A482" s="2">
        <v>44987</v>
      </c>
      <c r="B482" s="3">
        <f t="shared" si="21"/>
        <v>2023</v>
      </c>
      <c r="C482" t="str">
        <f t="shared" si="22"/>
        <v>2022-2023</v>
      </c>
      <c r="D482" t="s">
        <v>148</v>
      </c>
      <c r="E482" t="s">
        <v>103</v>
      </c>
      <c r="F482" t="str">
        <f t="shared" si="23"/>
        <v>Queensland</v>
      </c>
      <c r="G482" t="s">
        <v>35</v>
      </c>
      <c r="H482">
        <v>4509</v>
      </c>
      <c r="I482" t="s">
        <v>11</v>
      </c>
      <c r="J482" t="s">
        <v>104</v>
      </c>
      <c r="K482" t="s">
        <v>155</v>
      </c>
      <c r="L482" t="s">
        <v>20</v>
      </c>
      <c r="M482" s="5">
        <v>11.96</v>
      </c>
      <c r="N482">
        <v>1</v>
      </c>
    </row>
    <row r="483" spans="1:14" x14ac:dyDescent="0.2">
      <c r="A483" s="2">
        <v>45283</v>
      </c>
      <c r="B483" s="3">
        <f t="shared" si="21"/>
        <v>2024</v>
      </c>
      <c r="C483" t="str">
        <f t="shared" si="22"/>
        <v>2023-2024</v>
      </c>
      <c r="D483" t="s">
        <v>148</v>
      </c>
      <c r="E483" t="s">
        <v>37</v>
      </c>
      <c r="F483" t="str">
        <f t="shared" si="23"/>
        <v>South Australia</v>
      </c>
      <c r="G483" t="s">
        <v>32</v>
      </c>
      <c r="H483">
        <v>5607</v>
      </c>
      <c r="I483" t="s">
        <v>11</v>
      </c>
      <c r="J483" t="s">
        <v>38</v>
      </c>
      <c r="K483" t="s">
        <v>156</v>
      </c>
      <c r="L483" t="s">
        <v>17</v>
      </c>
      <c r="M483" s="5">
        <v>11.96</v>
      </c>
      <c r="N483">
        <v>1</v>
      </c>
    </row>
    <row r="484" spans="1:14" x14ac:dyDescent="0.2">
      <c r="A484" s="2">
        <v>44973</v>
      </c>
      <c r="B484" s="3">
        <f t="shared" si="21"/>
        <v>2023</v>
      </c>
      <c r="C484" t="str">
        <f t="shared" si="22"/>
        <v>2022-2023</v>
      </c>
      <c r="D484" t="s">
        <v>147</v>
      </c>
      <c r="E484" t="s">
        <v>96</v>
      </c>
      <c r="F484" t="str">
        <f t="shared" si="23"/>
        <v>Western Australia</v>
      </c>
      <c r="G484" t="s">
        <v>48</v>
      </c>
      <c r="H484">
        <v>6330</v>
      </c>
      <c r="I484" t="s">
        <v>11</v>
      </c>
      <c r="J484" t="s">
        <v>94</v>
      </c>
      <c r="K484" t="s">
        <v>156</v>
      </c>
      <c r="L484" t="s">
        <v>17</v>
      </c>
      <c r="M484" s="5">
        <v>11.97</v>
      </c>
      <c r="N484">
        <v>1</v>
      </c>
    </row>
    <row r="485" spans="1:14" x14ac:dyDescent="0.2">
      <c r="A485" s="2">
        <v>45242</v>
      </c>
      <c r="B485" s="3">
        <f t="shared" si="21"/>
        <v>2024</v>
      </c>
      <c r="C485" t="str">
        <f t="shared" si="22"/>
        <v>2023-2024</v>
      </c>
      <c r="D485" t="s">
        <v>147</v>
      </c>
      <c r="E485" t="s">
        <v>79</v>
      </c>
      <c r="F485" t="str">
        <f t="shared" si="23"/>
        <v>Australian Capital Territory</v>
      </c>
      <c r="G485" t="s">
        <v>80</v>
      </c>
      <c r="H485">
        <v>2617</v>
      </c>
      <c r="I485" t="s">
        <v>11</v>
      </c>
      <c r="J485" t="s">
        <v>58</v>
      </c>
      <c r="K485" t="s">
        <v>155</v>
      </c>
      <c r="L485" t="s">
        <v>20</v>
      </c>
      <c r="M485" s="5">
        <v>11.97</v>
      </c>
      <c r="N485">
        <v>1</v>
      </c>
    </row>
    <row r="486" spans="1:14" x14ac:dyDescent="0.2">
      <c r="A486" s="2">
        <v>45251</v>
      </c>
      <c r="B486" s="3">
        <f t="shared" si="21"/>
        <v>2024</v>
      </c>
      <c r="C486" t="str">
        <f t="shared" si="22"/>
        <v>2023-2024</v>
      </c>
      <c r="D486" t="s">
        <v>147</v>
      </c>
      <c r="E486" t="s">
        <v>79</v>
      </c>
      <c r="F486" t="str">
        <f t="shared" si="23"/>
        <v>Australian Capital Territory</v>
      </c>
      <c r="G486" t="s">
        <v>80</v>
      </c>
      <c r="H486">
        <v>2617</v>
      </c>
      <c r="I486" t="s">
        <v>11</v>
      </c>
      <c r="J486" t="s">
        <v>58</v>
      </c>
      <c r="K486" t="s">
        <v>149</v>
      </c>
      <c r="L486" t="s">
        <v>15</v>
      </c>
      <c r="M486" s="5">
        <v>11.97</v>
      </c>
      <c r="N486">
        <v>1</v>
      </c>
    </row>
    <row r="487" spans="1:14" x14ac:dyDescent="0.2">
      <c r="A487" s="2">
        <v>45349</v>
      </c>
      <c r="B487" s="3">
        <f t="shared" si="21"/>
        <v>2024</v>
      </c>
      <c r="C487" t="str">
        <f t="shared" si="22"/>
        <v>2023-2024</v>
      </c>
      <c r="D487" t="s">
        <v>147</v>
      </c>
      <c r="E487" t="s">
        <v>135</v>
      </c>
      <c r="F487" t="str">
        <f t="shared" si="23"/>
        <v>Victoria</v>
      </c>
      <c r="G487" t="s">
        <v>45</v>
      </c>
      <c r="H487">
        <v>3550</v>
      </c>
      <c r="I487" t="s">
        <v>11</v>
      </c>
      <c r="J487" t="s">
        <v>60</v>
      </c>
      <c r="K487" t="s">
        <v>156</v>
      </c>
      <c r="L487" t="s">
        <v>17</v>
      </c>
      <c r="M487" s="5">
        <v>11.97</v>
      </c>
      <c r="N487">
        <v>1</v>
      </c>
    </row>
    <row r="488" spans="1:14" x14ac:dyDescent="0.2">
      <c r="A488" s="2">
        <v>45337</v>
      </c>
      <c r="B488" s="3">
        <f t="shared" si="21"/>
        <v>2024</v>
      </c>
      <c r="C488" t="str">
        <f t="shared" si="22"/>
        <v>2023-2024</v>
      </c>
      <c r="D488" t="s">
        <v>148</v>
      </c>
      <c r="E488" t="s">
        <v>102</v>
      </c>
      <c r="F488" t="str">
        <f t="shared" si="23"/>
        <v>Queensland</v>
      </c>
      <c r="G488" t="s">
        <v>35</v>
      </c>
      <c r="H488">
        <v>4870</v>
      </c>
      <c r="I488" t="s">
        <v>11</v>
      </c>
      <c r="J488" t="s">
        <v>36</v>
      </c>
      <c r="K488" t="s">
        <v>155</v>
      </c>
      <c r="L488" t="s">
        <v>20</v>
      </c>
      <c r="M488" s="5">
        <v>11.97</v>
      </c>
      <c r="N488">
        <v>1</v>
      </c>
    </row>
    <row r="489" spans="1:14" x14ac:dyDescent="0.2">
      <c r="A489" s="2">
        <v>45554</v>
      </c>
      <c r="B489" s="3">
        <f t="shared" si="21"/>
        <v>2025</v>
      </c>
      <c r="C489" t="str">
        <f t="shared" si="22"/>
        <v>2024-2025</v>
      </c>
      <c r="D489" t="s">
        <v>147</v>
      </c>
      <c r="E489" t="s">
        <v>54</v>
      </c>
      <c r="F489" t="str">
        <f t="shared" si="23"/>
        <v>Victoria</v>
      </c>
      <c r="G489" t="s">
        <v>45</v>
      </c>
      <c r="H489">
        <v>3977</v>
      </c>
      <c r="I489" t="s">
        <v>11</v>
      </c>
      <c r="J489" t="s">
        <v>55</v>
      </c>
      <c r="K489" t="s">
        <v>150</v>
      </c>
      <c r="L489" t="s">
        <v>18</v>
      </c>
      <c r="M489" s="5">
        <v>11.97</v>
      </c>
      <c r="N489">
        <v>1</v>
      </c>
    </row>
    <row r="490" spans="1:14" x14ac:dyDescent="0.2">
      <c r="A490" s="2">
        <v>45112</v>
      </c>
      <c r="B490" s="3">
        <f t="shared" si="21"/>
        <v>2024</v>
      </c>
      <c r="C490" t="str">
        <f t="shared" si="22"/>
        <v>2023-2024</v>
      </c>
      <c r="D490" t="s">
        <v>147</v>
      </c>
      <c r="E490" t="s">
        <v>110</v>
      </c>
      <c r="F490" t="str">
        <f t="shared" si="23"/>
        <v>Queensland</v>
      </c>
      <c r="G490" t="s">
        <v>35</v>
      </c>
      <c r="H490">
        <v>4680</v>
      </c>
      <c r="I490" t="s">
        <v>11</v>
      </c>
      <c r="J490" t="s">
        <v>51</v>
      </c>
      <c r="K490" t="s">
        <v>150</v>
      </c>
      <c r="L490" t="s">
        <v>18</v>
      </c>
      <c r="M490" s="5">
        <v>11.97</v>
      </c>
      <c r="N490">
        <v>1</v>
      </c>
    </row>
    <row r="491" spans="1:14" x14ac:dyDescent="0.2">
      <c r="A491" s="2">
        <v>45078</v>
      </c>
      <c r="B491" s="3">
        <f t="shared" si="21"/>
        <v>2023</v>
      </c>
      <c r="C491" t="str">
        <f t="shared" si="22"/>
        <v>2022-2023</v>
      </c>
      <c r="D491" t="s">
        <v>148</v>
      </c>
      <c r="E491" t="s">
        <v>93</v>
      </c>
      <c r="F491" t="str">
        <f t="shared" si="23"/>
        <v>Western Australia</v>
      </c>
      <c r="G491" t="s">
        <v>48</v>
      </c>
      <c r="H491">
        <v>6112</v>
      </c>
      <c r="I491" t="s">
        <v>11</v>
      </c>
      <c r="J491" t="s">
        <v>94</v>
      </c>
      <c r="K491" t="s">
        <v>19</v>
      </c>
      <c r="L491" t="s">
        <v>23</v>
      </c>
      <c r="M491" s="5">
        <v>11.97</v>
      </c>
      <c r="N491">
        <v>1</v>
      </c>
    </row>
    <row r="492" spans="1:14" x14ac:dyDescent="0.2">
      <c r="A492" s="2">
        <v>45441</v>
      </c>
      <c r="B492" s="3">
        <f t="shared" si="21"/>
        <v>2024</v>
      </c>
      <c r="C492" t="str">
        <f t="shared" si="22"/>
        <v>2023-2024</v>
      </c>
      <c r="D492" t="s">
        <v>147</v>
      </c>
      <c r="E492" t="s">
        <v>89</v>
      </c>
      <c r="F492" t="str">
        <f t="shared" si="23"/>
        <v>Queensland</v>
      </c>
      <c r="G492" t="s">
        <v>35</v>
      </c>
      <c r="H492">
        <v>4655</v>
      </c>
      <c r="I492" t="s">
        <v>11</v>
      </c>
      <c r="J492" t="s">
        <v>51</v>
      </c>
      <c r="K492" t="s">
        <v>155</v>
      </c>
      <c r="L492" t="s">
        <v>20</v>
      </c>
      <c r="M492" s="5">
        <v>11.97</v>
      </c>
      <c r="N492">
        <v>1</v>
      </c>
    </row>
    <row r="493" spans="1:14" x14ac:dyDescent="0.2">
      <c r="A493" s="2">
        <v>45184</v>
      </c>
      <c r="B493" s="3">
        <f t="shared" si="21"/>
        <v>2024</v>
      </c>
      <c r="C493" t="str">
        <f t="shared" si="22"/>
        <v>2023-2024</v>
      </c>
      <c r="D493" t="s">
        <v>147</v>
      </c>
      <c r="E493" t="s">
        <v>92</v>
      </c>
      <c r="F493" t="str">
        <f t="shared" si="23"/>
        <v>Queensland</v>
      </c>
      <c r="G493" t="s">
        <v>35</v>
      </c>
      <c r="H493">
        <v>4068</v>
      </c>
      <c r="I493" t="s">
        <v>11</v>
      </c>
      <c r="J493" t="s">
        <v>43</v>
      </c>
      <c r="K493" t="s">
        <v>155</v>
      </c>
      <c r="L493" t="s">
        <v>20</v>
      </c>
      <c r="M493" s="5">
        <v>11.97</v>
      </c>
      <c r="N493">
        <v>1</v>
      </c>
    </row>
    <row r="494" spans="1:14" x14ac:dyDescent="0.2">
      <c r="A494" s="2">
        <v>45520</v>
      </c>
      <c r="B494" s="3">
        <f t="shared" si="21"/>
        <v>2025</v>
      </c>
      <c r="C494" t="str">
        <f t="shared" si="22"/>
        <v>2024-2025</v>
      </c>
      <c r="D494" t="s">
        <v>148</v>
      </c>
      <c r="E494" t="s">
        <v>83</v>
      </c>
      <c r="F494" t="str">
        <f t="shared" si="23"/>
        <v>New South Wales</v>
      </c>
      <c r="G494" t="s">
        <v>10</v>
      </c>
      <c r="H494">
        <v>2750</v>
      </c>
      <c r="I494" t="s">
        <v>11</v>
      </c>
      <c r="J494" t="s">
        <v>25</v>
      </c>
      <c r="K494" t="s">
        <v>155</v>
      </c>
      <c r="L494" t="s">
        <v>20</v>
      </c>
      <c r="M494" s="5">
        <v>11.97</v>
      </c>
      <c r="N494">
        <v>1</v>
      </c>
    </row>
    <row r="495" spans="1:14" x14ac:dyDescent="0.2">
      <c r="A495" s="2">
        <v>45622</v>
      </c>
      <c r="B495" s="3">
        <f t="shared" si="21"/>
        <v>2025</v>
      </c>
      <c r="C495" t="str">
        <f t="shared" si="22"/>
        <v>2024-2025</v>
      </c>
      <c r="D495" t="s">
        <v>147</v>
      </c>
      <c r="E495" t="s">
        <v>98</v>
      </c>
      <c r="F495" t="str">
        <f t="shared" si="23"/>
        <v>Victoria</v>
      </c>
      <c r="G495" t="s">
        <v>45</v>
      </c>
      <c r="H495">
        <v>3429</v>
      </c>
      <c r="I495" t="s">
        <v>11</v>
      </c>
      <c r="J495" t="s">
        <v>60</v>
      </c>
      <c r="K495" t="s">
        <v>155</v>
      </c>
      <c r="L495" t="s">
        <v>20</v>
      </c>
      <c r="M495" s="5">
        <v>11.97</v>
      </c>
      <c r="N495">
        <v>1</v>
      </c>
    </row>
    <row r="496" spans="1:14" x14ac:dyDescent="0.2">
      <c r="A496" s="2">
        <v>45013</v>
      </c>
      <c r="B496" s="3">
        <f t="shared" si="21"/>
        <v>2023</v>
      </c>
      <c r="C496" t="str">
        <f t="shared" si="22"/>
        <v>2022-2023</v>
      </c>
      <c r="D496" t="s">
        <v>147</v>
      </c>
      <c r="E496" t="s">
        <v>50</v>
      </c>
      <c r="F496" t="str">
        <f t="shared" si="23"/>
        <v>Queensland</v>
      </c>
      <c r="G496" t="s">
        <v>35</v>
      </c>
      <c r="H496">
        <v>4703</v>
      </c>
      <c r="I496" t="s">
        <v>11</v>
      </c>
      <c r="J496" t="s">
        <v>51</v>
      </c>
      <c r="K496" t="s">
        <v>155</v>
      </c>
      <c r="L496" t="s">
        <v>20</v>
      </c>
      <c r="M496" s="5">
        <v>11.97</v>
      </c>
      <c r="N496">
        <v>1</v>
      </c>
    </row>
    <row r="497" spans="1:14" x14ac:dyDescent="0.2">
      <c r="A497" s="2">
        <v>45219</v>
      </c>
      <c r="B497" s="3">
        <f t="shared" si="21"/>
        <v>2024</v>
      </c>
      <c r="C497" t="str">
        <f t="shared" si="22"/>
        <v>2023-2024</v>
      </c>
      <c r="D497" t="s">
        <v>147</v>
      </c>
      <c r="E497" t="s">
        <v>34</v>
      </c>
      <c r="F497" t="str">
        <f t="shared" si="23"/>
        <v>Queensland</v>
      </c>
      <c r="G497" t="s">
        <v>35</v>
      </c>
      <c r="H497">
        <v>4802</v>
      </c>
      <c r="I497" t="s">
        <v>11</v>
      </c>
      <c r="J497" t="s">
        <v>36</v>
      </c>
      <c r="K497" t="s">
        <v>153</v>
      </c>
      <c r="L497" t="s">
        <v>16</v>
      </c>
      <c r="M497" s="5">
        <v>11.98</v>
      </c>
      <c r="N497">
        <v>1</v>
      </c>
    </row>
    <row r="498" spans="1:14" x14ac:dyDescent="0.2">
      <c r="A498" s="2">
        <v>45339</v>
      </c>
      <c r="B498" s="3">
        <f t="shared" si="21"/>
        <v>2024</v>
      </c>
      <c r="C498" t="str">
        <f t="shared" si="22"/>
        <v>2023-2024</v>
      </c>
      <c r="D498" t="s">
        <v>147</v>
      </c>
      <c r="E498" t="s">
        <v>39</v>
      </c>
      <c r="F498" t="str">
        <f t="shared" si="23"/>
        <v>South Australia</v>
      </c>
      <c r="G498" t="s">
        <v>32</v>
      </c>
      <c r="H498">
        <v>5343</v>
      </c>
      <c r="I498" t="s">
        <v>11</v>
      </c>
      <c r="J498" t="s">
        <v>38</v>
      </c>
      <c r="K498" t="s">
        <v>150</v>
      </c>
      <c r="L498" t="s">
        <v>18</v>
      </c>
      <c r="M498" s="5">
        <v>11.98</v>
      </c>
      <c r="N498">
        <v>1</v>
      </c>
    </row>
    <row r="499" spans="1:14" x14ac:dyDescent="0.2">
      <c r="A499" s="2">
        <v>45058</v>
      </c>
      <c r="B499" s="3">
        <f t="shared" si="21"/>
        <v>2023</v>
      </c>
      <c r="C499" t="str">
        <f t="shared" si="22"/>
        <v>2022-2023</v>
      </c>
      <c r="D499" t="s">
        <v>148</v>
      </c>
      <c r="E499" t="s">
        <v>116</v>
      </c>
      <c r="F499" t="str">
        <f t="shared" si="23"/>
        <v>Western Australia</v>
      </c>
      <c r="G499" t="s">
        <v>48</v>
      </c>
      <c r="H499">
        <v>6725</v>
      </c>
      <c r="I499" t="s">
        <v>11</v>
      </c>
      <c r="J499" t="s">
        <v>77</v>
      </c>
      <c r="K499" t="s">
        <v>156</v>
      </c>
      <c r="L499" t="s">
        <v>17</v>
      </c>
      <c r="M499" s="5">
        <v>11.98</v>
      </c>
      <c r="N499">
        <v>1</v>
      </c>
    </row>
    <row r="500" spans="1:14" x14ac:dyDescent="0.2">
      <c r="A500" s="2">
        <v>45053</v>
      </c>
      <c r="B500" s="3">
        <f t="shared" si="21"/>
        <v>2023</v>
      </c>
      <c r="C500" t="str">
        <f t="shared" si="22"/>
        <v>2022-2023</v>
      </c>
      <c r="D500" t="s">
        <v>147</v>
      </c>
      <c r="E500" t="s">
        <v>140</v>
      </c>
      <c r="F500" t="str">
        <f t="shared" si="23"/>
        <v>Tasmania</v>
      </c>
      <c r="G500" t="s">
        <v>70</v>
      </c>
      <c r="H500">
        <v>7320</v>
      </c>
      <c r="I500" t="s">
        <v>11</v>
      </c>
      <c r="J500" t="s">
        <v>71</v>
      </c>
      <c r="K500" t="s">
        <v>151</v>
      </c>
      <c r="L500" t="s">
        <v>21</v>
      </c>
      <c r="M500" s="5">
        <v>11.98</v>
      </c>
      <c r="N500">
        <v>1</v>
      </c>
    </row>
    <row r="501" spans="1:14" x14ac:dyDescent="0.2">
      <c r="A501" s="2">
        <v>45312</v>
      </c>
      <c r="B501" s="3">
        <f t="shared" si="21"/>
        <v>2024</v>
      </c>
      <c r="C501" t="str">
        <f t="shared" si="22"/>
        <v>2023-2024</v>
      </c>
      <c r="D501" t="s">
        <v>147</v>
      </c>
      <c r="E501" t="s">
        <v>129</v>
      </c>
      <c r="F501" t="str">
        <f t="shared" si="23"/>
        <v>Tasmania</v>
      </c>
      <c r="G501" t="s">
        <v>70</v>
      </c>
      <c r="H501">
        <v>7010</v>
      </c>
      <c r="I501" t="s">
        <v>11</v>
      </c>
      <c r="J501" t="s">
        <v>71</v>
      </c>
      <c r="K501" t="s">
        <v>156</v>
      </c>
      <c r="L501" t="s">
        <v>17</v>
      </c>
      <c r="M501" s="5">
        <v>11.98</v>
      </c>
      <c r="N501">
        <v>1</v>
      </c>
    </row>
    <row r="502" spans="1:14" x14ac:dyDescent="0.2">
      <c r="A502" s="2">
        <v>45179</v>
      </c>
      <c r="B502" s="3">
        <f t="shared" si="21"/>
        <v>2024</v>
      </c>
      <c r="C502" t="str">
        <f t="shared" si="22"/>
        <v>2023-2024</v>
      </c>
      <c r="D502" t="s">
        <v>147</v>
      </c>
      <c r="E502" t="s">
        <v>125</v>
      </c>
      <c r="F502" t="str">
        <f t="shared" si="23"/>
        <v>Victoria</v>
      </c>
      <c r="G502" t="s">
        <v>45</v>
      </c>
      <c r="H502">
        <v>3400</v>
      </c>
      <c r="I502" t="s">
        <v>11</v>
      </c>
      <c r="J502" t="s">
        <v>60</v>
      </c>
      <c r="K502" t="s">
        <v>149</v>
      </c>
      <c r="L502" t="s">
        <v>15</v>
      </c>
      <c r="M502" s="5">
        <v>11.98</v>
      </c>
      <c r="N502">
        <v>1</v>
      </c>
    </row>
    <row r="503" spans="1:14" x14ac:dyDescent="0.2">
      <c r="A503" s="2">
        <v>45001</v>
      </c>
      <c r="B503" s="3">
        <f t="shared" si="21"/>
        <v>2023</v>
      </c>
      <c r="C503" t="str">
        <f t="shared" si="22"/>
        <v>2022-2023</v>
      </c>
      <c r="D503" t="s">
        <v>147</v>
      </c>
      <c r="E503" t="s">
        <v>92</v>
      </c>
      <c r="F503" t="str">
        <f t="shared" si="23"/>
        <v>Queensland</v>
      </c>
      <c r="G503" t="s">
        <v>35</v>
      </c>
      <c r="H503">
        <v>4068</v>
      </c>
      <c r="I503" t="s">
        <v>11</v>
      </c>
      <c r="J503" t="s">
        <v>43</v>
      </c>
      <c r="K503" t="s">
        <v>154</v>
      </c>
      <c r="L503" t="s">
        <v>14</v>
      </c>
      <c r="M503" s="5">
        <v>11.98</v>
      </c>
      <c r="N503">
        <v>1</v>
      </c>
    </row>
    <row r="504" spans="1:14" x14ac:dyDescent="0.2">
      <c r="A504" s="2">
        <v>44975</v>
      </c>
      <c r="B504" s="3">
        <f t="shared" si="21"/>
        <v>2023</v>
      </c>
      <c r="C504" t="str">
        <f t="shared" si="22"/>
        <v>2022-2023</v>
      </c>
      <c r="D504" t="s">
        <v>147</v>
      </c>
      <c r="E504" t="s">
        <v>133</v>
      </c>
      <c r="F504" t="str">
        <f t="shared" si="23"/>
        <v>Queensland</v>
      </c>
      <c r="G504" t="s">
        <v>35</v>
      </c>
      <c r="H504">
        <v>4305</v>
      </c>
      <c r="I504" t="s">
        <v>11</v>
      </c>
      <c r="J504" t="s">
        <v>104</v>
      </c>
      <c r="K504" t="s">
        <v>152</v>
      </c>
      <c r="L504" t="s">
        <v>13</v>
      </c>
      <c r="M504" s="5">
        <v>11.98</v>
      </c>
      <c r="N504">
        <v>1</v>
      </c>
    </row>
    <row r="505" spans="1:14" x14ac:dyDescent="0.2">
      <c r="A505" s="2">
        <v>45299</v>
      </c>
      <c r="B505" s="3">
        <f t="shared" si="21"/>
        <v>2024</v>
      </c>
      <c r="C505" t="str">
        <f t="shared" si="22"/>
        <v>2023-2024</v>
      </c>
      <c r="D505" t="s">
        <v>147</v>
      </c>
      <c r="E505" t="s">
        <v>90</v>
      </c>
      <c r="F505" t="str">
        <f t="shared" si="23"/>
        <v>Victoria</v>
      </c>
      <c r="G505" t="s">
        <v>45</v>
      </c>
      <c r="H505">
        <v>3179</v>
      </c>
      <c r="I505" t="s">
        <v>11</v>
      </c>
      <c r="J505" t="s">
        <v>63</v>
      </c>
      <c r="K505" t="s">
        <v>150</v>
      </c>
      <c r="L505" t="s">
        <v>18</v>
      </c>
      <c r="M505" s="5">
        <v>11.98</v>
      </c>
      <c r="N505">
        <v>1</v>
      </c>
    </row>
    <row r="506" spans="1:14" x14ac:dyDescent="0.2">
      <c r="A506" s="2">
        <v>45407</v>
      </c>
      <c r="B506" s="3">
        <f t="shared" si="21"/>
        <v>2024</v>
      </c>
      <c r="C506" t="str">
        <f t="shared" si="22"/>
        <v>2023-2024</v>
      </c>
      <c r="D506" t="s">
        <v>147</v>
      </c>
      <c r="E506" t="s">
        <v>61</v>
      </c>
      <c r="F506" t="str">
        <f t="shared" si="23"/>
        <v>New South Wales</v>
      </c>
      <c r="G506" t="s">
        <v>10</v>
      </c>
      <c r="H506">
        <v>2539</v>
      </c>
      <c r="I506" t="s">
        <v>11</v>
      </c>
      <c r="J506" t="s">
        <v>58</v>
      </c>
      <c r="K506" t="s">
        <v>149</v>
      </c>
      <c r="L506" t="s">
        <v>15</v>
      </c>
      <c r="M506" s="5">
        <v>11.98</v>
      </c>
      <c r="N506">
        <v>1</v>
      </c>
    </row>
    <row r="507" spans="1:14" x14ac:dyDescent="0.2">
      <c r="A507" s="2">
        <v>45405</v>
      </c>
      <c r="B507" s="3">
        <f t="shared" si="21"/>
        <v>2024</v>
      </c>
      <c r="C507" t="str">
        <f t="shared" si="22"/>
        <v>2023-2024</v>
      </c>
      <c r="D507" t="s">
        <v>147</v>
      </c>
      <c r="E507" t="s">
        <v>56</v>
      </c>
      <c r="F507" t="str">
        <f t="shared" si="23"/>
        <v>Northern Territory</v>
      </c>
      <c r="G507" t="s">
        <v>29</v>
      </c>
      <c r="H507">
        <v>870</v>
      </c>
      <c r="I507" t="s">
        <v>11</v>
      </c>
      <c r="J507" t="s">
        <v>30</v>
      </c>
      <c r="K507" t="s">
        <v>154</v>
      </c>
      <c r="L507" t="s">
        <v>14</v>
      </c>
      <c r="M507" s="5">
        <v>11.99</v>
      </c>
      <c r="N507">
        <v>1</v>
      </c>
    </row>
    <row r="508" spans="1:14" x14ac:dyDescent="0.2">
      <c r="A508" s="2">
        <v>45072</v>
      </c>
      <c r="B508" s="3">
        <f t="shared" si="21"/>
        <v>2023</v>
      </c>
      <c r="C508" t="str">
        <f t="shared" si="22"/>
        <v>2022-2023</v>
      </c>
      <c r="D508" t="s">
        <v>147</v>
      </c>
      <c r="E508" t="s">
        <v>108</v>
      </c>
      <c r="F508" t="str">
        <f t="shared" si="23"/>
        <v>Victoria</v>
      </c>
      <c r="G508" t="s">
        <v>45</v>
      </c>
      <c r="H508">
        <v>3018</v>
      </c>
      <c r="I508" t="s">
        <v>11</v>
      </c>
      <c r="J508" t="s">
        <v>46</v>
      </c>
      <c r="K508" t="s">
        <v>149</v>
      </c>
      <c r="L508" t="s">
        <v>15</v>
      </c>
      <c r="M508" s="5">
        <v>11.99</v>
      </c>
      <c r="N508">
        <v>1</v>
      </c>
    </row>
    <row r="509" spans="1:14" x14ac:dyDescent="0.2">
      <c r="A509" s="2">
        <v>45570</v>
      </c>
      <c r="B509" s="3">
        <f t="shared" si="21"/>
        <v>2025</v>
      </c>
      <c r="C509" t="str">
        <f t="shared" si="22"/>
        <v>2024-2025</v>
      </c>
      <c r="D509" t="s">
        <v>147</v>
      </c>
      <c r="E509" t="s">
        <v>101</v>
      </c>
      <c r="F509" t="str">
        <f t="shared" si="23"/>
        <v>Victoria</v>
      </c>
      <c r="G509" t="s">
        <v>45</v>
      </c>
      <c r="H509">
        <v>3131</v>
      </c>
      <c r="I509" t="s">
        <v>11</v>
      </c>
      <c r="J509" t="s">
        <v>63</v>
      </c>
      <c r="K509" t="s">
        <v>154</v>
      </c>
      <c r="L509" t="s">
        <v>14</v>
      </c>
      <c r="M509" s="5">
        <v>11.99</v>
      </c>
      <c r="N509">
        <v>1</v>
      </c>
    </row>
    <row r="510" spans="1:14" x14ac:dyDescent="0.2">
      <c r="A510" s="2">
        <v>45164</v>
      </c>
      <c r="B510" s="3">
        <f t="shared" si="21"/>
        <v>2024</v>
      </c>
      <c r="C510" t="str">
        <f t="shared" si="22"/>
        <v>2023-2024</v>
      </c>
      <c r="D510" t="s">
        <v>148</v>
      </c>
      <c r="E510" t="s">
        <v>122</v>
      </c>
      <c r="F510" t="str">
        <f t="shared" si="23"/>
        <v>New South Wales</v>
      </c>
      <c r="G510" t="s">
        <v>10</v>
      </c>
      <c r="H510">
        <v>2650</v>
      </c>
      <c r="I510" t="s">
        <v>11</v>
      </c>
      <c r="J510" t="s">
        <v>25</v>
      </c>
      <c r="K510" t="s">
        <v>153</v>
      </c>
      <c r="L510" t="s">
        <v>16</v>
      </c>
      <c r="M510" s="5">
        <v>12</v>
      </c>
      <c r="N510">
        <v>1</v>
      </c>
    </row>
    <row r="511" spans="1:14" x14ac:dyDescent="0.2">
      <c r="A511" s="2">
        <v>45394</v>
      </c>
      <c r="B511" s="3">
        <f t="shared" si="21"/>
        <v>2024</v>
      </c>
      <c r="C511" t="str">
        <f t="shared" si="22"/>
        <v>2023-2024</v>
      </c>
      <c r="D511" t="s">
        <v>147</v>
      </c>
      <c r="E511" t="s">
        <v>92</v>
      </c>
      <c r="F511" t="str">
        <f t="shared" si="23"/>
        <v>Queensland</v>
      </c>
      <c r="G511" t="s">
        <v>35</v>
      </c>
      <c r="H511">
        <v>4068</v>
      </c>
      <c r="I511" t="s">
        <v>11</v>
      </c>
      <c r="J511" t="s">
        <v>43</v>
      </c>
      <c r="K511" t="s">
        <v>152</v>
      </c>
      <c r="L511" t="s">
        <v>13</v>
      </c>
      <c r="M511" s="5">
        <v>12.43</v>
      </c>
      <c r="N511">
        <v>1</v>
      </c>
    </row>
    <row r="512" spans="1:14" x14ac:dyDescent="0.2">
      <c r="A512" s="2">
        <v>45197</v>
      </c>
      <c r="B512" s="3">
        <f t="shared" si="21"/>
        <v>2024</v>
      </c>
      <c r="C512" t="str">
        <f t="shared" si="22"/>
        <v>2023-2024</v>
      </c>
      <c r="D512" t="s">
        <v>147</v>
      </c>
      <c r="E512" t="s">
        <v>131</v>
      </c>
      <c r="F512" t="str">
        <f t="shared" si="23"/>
        <v>Western Australia</v>
      </c>
      <c r="G512" t="s">
        <v>48</v>
      </c>
      <c r="H512">
        <v>6530</v>
      </c>
      <c r="I512" t="s">
        <v>11</v>
      </c>
      <c r="J512" t="s">
        <v>77</v>
      </c>
      <c r="K512" t="s">
        <v>154</v>
      </c>
      <c r="L512" t="s">
        <v>14</v>
      </c>
      <c r="M512" s="5">
        <v>12.52</v>
      </c>
      <c r="N512">
        <v>1</v>
      </c>
    </row>
    <row r="513" spans="1:14" x14ac:dyDescent="0.2">
      <c r="A513" s="2">
        <v>45373</v>
      </c>
      <c r="B513" s="3">
        <f t="shared" si="21"/>
        <v>2024</v>
      </c>
      <c r="C513" t="str">
        <f t="shared" si="22"/>
        <v>2023-2024</v>
      </c>
      <c r="D513" t="s">
        <v>148</v>
      </c>
      <c r="E513" t="s">
        <v>79</v>
      </c>
      <c r="F513" t="str">
        <f t="shared" si="23"/>
        <v>Australian Capital Territory</v>
      </c>
      <c r="G513" t="s">
        <v>80</v>
      </c>
      <c r="H513">
        <v>2617</v>
      </c>
      <c r="I513" t="s">
        <v>11</v>
      </c>
      <c r="J513" t="s">
        <v>58</v>
      </c>
      <c r="K513" t="s">
        <v>150</v>
      </c>
      <c r="L513" t="s">
        <v>18</v>
      </c>
      <c r="M513" s="5">
        <v>12.77</v>
      </c>
      <c r="N513">
        <v>1</v>
      </c>
    </row>
    <row r="514" spans="1:14" x14ac:dyDescent="0.2">
      <c r="A514" s="2">
        <v>45380</v>
      </c>
      <c r="B514" s="3">
        <f t="shared" ref="B514:B577" si="24">IF(MONTH(A514)&gt;=7,YEAR(A514)+1,YEAR(A514))</f>
        <v>2024</v>
      </c>
      <c r="C514" t="str">
        <f t="shared" ref="C514:C577" si="25">IF(MONTH(A514) &gt;= 7, YEAR(A514) &amp; "-" &amp; YEAR(A514) + 1, YEAR(A514) - 1 &amp; "-" &amp; YEAR(A514))</f>
        <v>2023-2024</v>
      </c>
      <c r="D514" t="s">
        <v>148</v>
      </c>
      <c r="E514" t="s">
        <v>100</v>
      </c>
      <c r="F514" t="str">
        <f t="shared" ref="F514:F577" si="26">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c r="N514">
        <v>1</v>
      </c>
    </row>
    <row r="515" spans="1:14" x14ac:dyDescent="0.2">
      <c r="A515" s="2">
        <v>45395</v>
      </c>
      <c r="B515" s="3">
        <f t="shared" si="24"/>
        <v>2024</v>
      </c>
      <c r="C515" t="str">
        <f t="shared" si="25"/>
        <v>2023-2024</v>
      </c>
      <c r="D515" t="s">
        <v>147</v>
      </c>
      <c r="E515" t="s">
        <v>57</v>
      </c>
      <c r="F515" t="str">
        <f t="shared" si="26"/>
        <v>New South Wales</v>
      </c>
      <c r="G515" t="s">
        <v>10</v>
      </c>
      <c r="H515">
        <v>2560</v>
      </c>
      <c r="I515" t="s">
        <v>11</v>
      </c>
      <c r="J515" t="s">
        <v>58</v>
      </c>
      <c r="K515" t="s">
        <v>149</v>
      </c>
      <c r="L515" t="s">
        <v>15</v>
      </c>
      <c r="M515" s="5">
        <v>12.98</v>
      </c>
      <c r="N515">
        <v>1</v>
      </c>
    </row>
    <row r="516" spans="1:14" x14ac:dyDescent="0.2">
      <c r="A516" s="2">
        <v>45457</v>
      </c>
      <c r="B516" s="3">
        <f t="shared" si="24"/>
        <v>2024</v>
      </c>
      <c r="C516" t="str">
        <f t="shared" si="25"/>
        <v>2023-2024</v>
      </c>
      <c r="D516" t="s">
        <v>147</v>
      </c>
      <c r="E516" t="s">
        <v>100</v>
      </c>
      <c r="F516" t="str">
        <f t="shared" si="26"/>
        <v>Western Australia</v>
      </c>
      <c r="G516" t="s">
        <v>48</v>
      </c>
      <c r="H516">
        <v>6021</v>
      </c>
      <c r="I516" t="s">
        <v>11</v>
      </c>
      <c r="J516" t="s">
        <v>49</v>
      </c>
      <c r="K516" t="s">
        <v>154</v>
      </c>
      <c r="L516" t="s">
        <v>14</v>
      </c>
      <c r="M516" s="5">
        <v>12.99</v>
      </c>
      <c r="N516">
        <v>1</v>
      </c>
    </row>
    <row r="517" spans="1:14" x14ac:dyDescent="0.2">
      <c r="A517" s="2">
        <v>45027</v>
      </c>
      <c r="B517" s="3">
        <f t="shared" si="24"/>
        <v>2023</v>
      </c>
      <c r="C517" t="str">
        <f t="shared" si="25"/>
        <v>2022-2023</v>
      </c>
      <c r="D517" t="s">
        <v>147</v>
      </c>
      <c r="E517" t="s">
        <v>140</v>
      </c>
      <c r="F517" t="str">
        <f t="shared" si="26"/>
        <v>Tasmania</v>
      </c>
      <c r="G517" t="s">
        <v>70</v>
      </c>
      <c r="H517">
        <v>7320</v>
      </c>
      <c r="I517" t="s">
        <v>11</v>
      </c>
      <c r="J517" t="s">
        <v>71</v>
      </c>
      <c r="K517" t="s">
        <v>153</v>
      </c>
      <c r="L517" t="s">
        <v>16</v>
      </c>
      <c r="M517" s="5">
        <v>12.99</v>
      </c>
      <c r="N517">
        <v>1</v>
      </c>
    </row>
    <row r="518" spans="1:14" x14ac:dyDescent="0.2">
      <c r="A518" s="2">
        <v>45296</v>
      </c>
      <c r="B518" s="3">
        <f t="shared" si="24"/>
        <v>2024</v>
      </c>
      <c r="C518" t="str">
        <f t="shared" si="25"/>
        <v>2023-2024</v>
      </c>
      <c r="D518" t="s">
        <v>147</v>
      </c>
      <c r="E518" t="s">
        <v>73</v>
      </c>
      <c r="F518" t="str">
        <f t="shared" si="26"/>
        <v>Victoria</v>
      </c>
      <c r="G518" t="s">
        <v>45</v>
      </c>
      <c r="H518">
        <v>3136</v>
      </c>
      <c r="I518" t="s">
        <v>11</v>
      </c>
      <c r="J518" t="s">
        <v>63</v>
      </c>
      <c r="K518" t="s">
        <v>153</v>
      </c>
      <c r="L518" t="s">
        <v>16</v>
      </c>
      <c r="M518" s="5">
        <v>12.99</v>
      </c>
      <c r="N518">
        <v>1</v>
      </c>
    </row>
    <row r="519" spans="1:14" x14ac:dyDescent="0.2">
      <c r="A519" s="2">
        <v>44965</v>
      </c>
      <c r="B519" s="3">
        <f t="shared" si="24"/>
        <v>2023</v>
      </c>
      <c r="C519" t="str">
        <f t="shared" si="25"/>
        <v>2022-2023</v>
      </c>
      <c r="D519" t="s">
        <v>147</v>
      </c>
      <c r="E519" t="s">
        <v>28</v>
      </c>
      <c r="F519" t="str">
        <f t="shared" si="26"/>
        <v>Northern Territory</v>
      </c>
      <c r="G519" t="s">
        <v>29</v>
      </c>
      <c r="H519">
        <v>800</v>
      </c>
      <c r="I519" t="s">
        <v>11</v>
      </c>
      <c r="J519" t="s">
        <v>30</v>
      </c>
      <c r="K519" t="s">
        <v>154</v>
      </c>
      <c r="L519" t="s">
        <v>14</v>
      </c>
      <c r="M519" s="5">
        <v>12.99</v>
      </c>
      <c r="N519">
        <v>1</v>
      </c>
    </row>
    <row r="520" spans="1:14" x14ac:dyDescent="0.2">
      <c r="A520" s="2">
        <v>44940</v>
      </c>
      <c r="B520" s="3">
        <f t="shared" si="24"/>
        <v>2023</v>
      </c>
      <c r="C520" t="str">
        <f t="shared" si="25"/>
        <v>2022-2023</v>
      </c>
      <c r="D520" t="s">
        <v>147</v>
      </c>
      <c r="E520" t="s">
        <v>112</v>
      </c>
      <c r="F520" t="str">
        <f t="shared" si="26"/>
        <v>Victoria</v>
      </c>
      <c r="G520" t="s">
        <v>45</v>
      </c>
      <c r="H520">
        <v>3076</v>
      </c>
      <c r="I520" t="s">
        <v>11</v>
      </c>
      <c r="J520" t="s">
        <v>46</v>
      </c>
      <c r="K520" t="s">
        <v>153</v>
      </c>
      <c r="L520" t="s">
        <v>16</v>
      </c>
      <c r="M520" s="5">
        <v>12.99</v>
      </c>
      <c r="N520">
        <v>1</v>
      </c>
    </row>
    <row r="521" spans="1:14" x14ac:dyDescent="0.2">
      <c r="A521" s="2">
        <v>44928</v>
      </c>
      <c r="B521" s="3">
        <f t="shared" si="24"/>
        <v>2023</v>
      </c>
      <c r="C521" t="str">
        <f t="shared" si="25"/>
        <v>2022-2023</v>
      </c>
      <c r="D521" t="s">
        <v>147</v>
      </c>
      <c r="E521" t="s">
        <v>131</v>
      </c>
      <c r="F521" t="str">
        <f t="shared" si="26"/>
        <v>Western Australia</v>
      </c>
      <c r="G521" t="s">
        <v>48</v>
      </c>
      <c r="H521">
        <v>6530</v>
      </c>
      <c r="I521" t="s">
        <v>11</v>
      </c>
      <c r="J521" t="s">
        <v>77</v>
      </c>
      <c r="K521" t="s">
        <v>153</v>
      </c>
      <c r="L521" t="s">
        <v>16</v>
      </c>
      <c r="M521" s="5">
        <v>12.99</v>
      </c>
      <c r="N521">
        <v>1</v>
      </c>
    </row>
    <row r="522" spans="1:14" x14ac:dyDescent="0.2">
      <c r="A522" s="2">
        <v>45485</v>
      </c>
      <c r="B522" s="3">
        <f t="shared" si="24"/>
        <v>2025</v>
      </c>
      <c r="C522" t="str">
        <f t="shared" si="25"/>
        <v>2024-2025</v>
      </c>
      <c r="D522" t="s">
        <v>147</v>
      </c>
      <c r="E522" t="s">
        <v>119</v>
      </c>
      <c r="F522" t="str">
        <f t="shared" si="26"/>
        <v>Queensland</v>
      </c>
      <c r="G522" t="s">
        <v>35</v>
      </c>
      <c r="H522">
        <v>4570</v>
      </c>
      <c r="I522" t="s">
        <v>11</v>
      </c>
      <c r="J522" t="s">
        <v>120</v>
      </c>
      <c r="K522" t="s">
        <v>155</v>
      </c>
      <c r="L522" t="s">
        <v>20</v>
      </c>
      <c r="M522" s="5">
        <v>12.99</v>
      </c>
      <c r="N522">
        <v>1</v>
      </c>
    </row>
    <row r="523" spans="1:14" x14ac:dyDescent="0.2">
      <c r="A523" s="2">
        <v>45210</v>
      </c>
      <c r="B523" s="3">
        <f t="shared" si="24"/>
        <v>2024</v>
      </c>
      <c r="C523" t="str">
        <f t="shared" si="25"/>
        <v>2023-2024</v>
      </c>
      <c r="D523" t="s">
        <v>147</v>
      </c>
      <c r="E523" t="s">
        <v>26</v>
      </c>
      <c r="F523" t="str">
        <f t="shared" si="26"/>
        <v>New South Wales</v>
      </c>
      <c r="G523" t="s">
        <v>10</v>
      </c>
      <c r="H523">
        <v>2141</v>
      </c>
      <c r="I523" t="s">
        <v>11</v>
      </c>
      <c r="J523" t="s">
        <v>27</v>
      </c>
      <c r="K523" t="s">
        <v>150</v>
      </c>
      <c r="L523" t="s">
        <v>18</v>
      </c>
      <c r="M523" s="5">
        <v>12.99</v>
      </c>
      <c r="N523">
        <v>1</v>
      </c>
    </row>
    <row r="524" spans="1:14" x14ac:dyDescent="0.2">
      <c r="A524" s="2">
        <v>45547</v>
      </c>
      <c r="B524" s="3">
        <f t="shared" si="24"/>
        <v>2025</v>
      </c>
      <c r="C524" t="str">
        <f t="shared" si="25"/>
        <v>2024-2025</v>
      </c>
      <c r="D524" t="s">
        <v>148</v>
      </c>
      <c r="E524" t="s">
        <v>109</v>
      </c>
      <c r="F524" t="str">
        <f t="shared" si="26"/>
        <v>New South Wales</v>
      </c>
      <c r="G524" t="s">
        <v>10</v>
      </c>
      <c r="H524">
        <v>2480</v>
      </c>
      <c r="I524" t="s">
        <v>11</v>
      </c>
      <c r="J524" t="s">
        <v>68</v>
      </c>
      <c r="K524" t="s">
        <v>153</v>
      </c>
      <c r="L524" t="s">
        <v>16</v>
      </c>
      <c r="M524" s="5">
        <v>12.99</v>
      </c>
      <c r="N524">
        <v>1</v>
      </c>
    </row>
    <row r="525" spans="1:14" x14ac:dyDescent="0.2">
      <c r="A525" s="2">
        <v>45139</v>
      </c>
      <c r="B525" s="3">
        <f t="shared" si="24"/>
        <v>2024</v>
      </c>
      <c r="C525" t="str">
        <f t="shared" si="25"/>
        <v>2023-2024</v>
      </c>
      <c r="D525" t="s">
        <v>148</v>
      </c>
      <c r="E525" t="s">
        <v>139</v>
      </c>
      <c r="F525" t="str">
        <f t="shared" si="26"/>
        <v>New South Wales</v>
      </c>
      <c r="G525" t="s">
        <v>10</v>
      </c>
      <c r="H525">
        <v>2020</v>
      </c>
      <c r="I525" t="s">
        <v>11</v>
      </c>
      <c r="J525" t="s">
        <v>12</v>
      </c>
      <c r="K525" t="s">
        <v>153</v>
      </c>
      <c r="L525" t="s">
        <v>16</v>
      </c>
      <c r="M525" s="5">
        <v>12.99</v>
      </c>
      <c r="N525">
        <v>1</v>
      </c>
    </row>
    <row r="526" spans="1:14" x14ac:dyDescent="0.2">
      <c r="A526" s="2">
        <v>45170</v>
      </c>
      <c r="B526" s="3">
        <f t="shared" si="24"/>
        <v>2024</v>
      </c>
      <c r="C526" t="str">
        <f t="shared" si="25"/>
        <v>2023-2024</v>
      </c>
      <c r="D526" t="s">
        <v>147</v>
      </c>
      <c r="E526" t="s">
        <v>105</v>
      </c>
      <c r="F526" t="str">
        <f t="shared" si="26"/>
        <v>Victoria</v>
      </c>
      <c r="G526" t="s">
        <v>45</v>
      </c>
      <c r="H526">
        <v>3500</v>
      </c>
      <c r="I526" t="s">
        <v>11</v>
      </c>
      <c r="J526" t="s">
        <v>60</v>
      </c>
      <c r="K526" t="s">
        <v>153</v>
      </c>
      <c r="L526" t="s">
        <v>16</v>
      </c>
      <c r="M526" s="5">
        <v>12.99</v>
      </c>
      <c r="N526">
        <v>1</v>
      </c>
    </row>
    <row r="527" spans="1:14" x14ac:dyDescent="0.2">
      <c r="A527" s="2">
        <v>44971</v>
      </c>
      <c r="B527" s="3">
        <f t="shared" si="24"/>
        <v>2023</v>
      </c>
      <c r="C527" t="str">
        <f t="shared" si="25"/>
        <v>2022-2023</v>
      </c>
      <c r="D527" t="s">
        <v>148</v>
      </c>
      <c r="E527" t="s">
        <v>95</v>
      </c>
      <c r="F527" t="str">
        <f t="shared" si="26"/>
        <v>Victoria</v>
      </c>
      <c r="G527" t="s">
        <v>45</v>
      </c>
      <c r="H527">
        <v>3931</v>
      </c>
      <c r="I527" t="s">
        <v>11</v>
      </c>
      <c r="J527" t="s">
        <v>55</v>
      </c>
      <c r="K527" t="s">
        <v>153</v>
      </c>
      <c r="L527" t="s">
        <v>16</v>
      </c>
      <c r="M527" s="5">
        <v>12.99</v>
      </c>
      <c r="N527">
        <v>1</v>
      </c>
    </row>
    <row r="528" spans="1:14" x14ac:dyDescent="0.2">
      <c r="A528" s="2">
        <v>45468</v>
      </c>
      <c r="B528" s="3">
        <f t="shared" si="24"/>
        <v>2024</v>
      </c>
      <c r="C528" t="str">
        <f t="shared" si="25"/>
        <v>2023-2024</v>
      </c>
      <c r="D528" t="s">
        <v>148</v>
      </c>
      <c r="E528" t="s">
        <v>83</v>
      </c>
      <c r="F528" t="str">
        <f t="shared" si="26"/>
        <v>New South Wales</v>
      </c>
      <c r="G528" t="s">
        <v>10</v>
      </c>
      <c r="H528">
        <v>2750</v>
      </c>
      <c r="I528" t="s">
        <v>11</v>
      </c>
      <c r="J528" t="s">
        <v>25</v>
      </c>
      <c r="K528" t="s">
        <v>19</v>
      </c>
      <c r="L528" t="s">
        <v>23</v>
      </c>
      <c r="M528" s="5">
        <v>12.99</v>
      </c>
      <c r="N528">
        <v>1</v>
      </c>
    </row>
    <row r="529" spans="1:14" x14ac:dyDescent="0.2">
      <c r="A529" s="2">
        <v>45022</v>
      </c>
      <c r="B529" s="3">
        <f t="shared" si="24"/>
        <v>2023</v>
      </c>
      <c r="C529" t="str">
        <f t="shared" si="25"/>
        <v>2022-2023</v>
      </c>
      <c r="D529" t="s">
        <v>148</v>
      </c>
      <c r="E529" t="s">
        <v>137</v>
      </c>
      <c r="F529" t="str">
        <f t="shared" si="26"/>
        <v>New South Wales</v>
      </c>
      <c r="G529" t="s">
        <v>10</v>
      </c>
      <c r="H529">
        <v>2031</v>
      </c>
      <c r="I529" t="s">
        <v>11</v>
      </c>
      <c r="J529" t="s">
        <v>12</v>
      </c>
      <c r="K529" t="s">
        <v>153</v>
      </c>
      <c r="L529" t="s">
        <v>16</v>
      </c>
      <c r="M529" s="5">
        <v>12.99</v>
      </c>
      <c r="N529">
        <v>1</v>
      </c>
    </row>
    <row r="530" spans="1:14" x14ac:dyDescent="0.2">
      <c r="A530" s="2">
        <v>45416</v>
      </c>
      <c r="B530" s="3">
        <f t="shared" si="24"/>
        <v>2024</v>
      </c>
      <c r="C530" t="str">
        <f t="shared" si="25"/>
        <v>2023-2024</v>
      </c>
      <c r="D530" t="s">
        <v>148</v>
      </c>
      <c r="E530" t="s">
        <v>122</v>
      </c>
      <c r="F530" t="str">
        <f t="shared" si="26"/>
        <v>New South Wales</v>
      </c>
      <c r="G530" t="s">
        <v>10</v>
      </c>
      <c r="H530">
        <v>2650</v>
      </c>
      <c r="I530" t="s">
        <v>11</v>
      </c>
      <c r="J530" t="s">
        <v>25</v>
      </c>
      <c r="K530" t="s">
        <v>149</v>
      </c>
      <c r="L530" t="s">
        <v>15</v>
      </c>
      <c r="M530" s="5">
        <v>12.99</v>
      </c>
      <c r="N530">
        <v>1</v>
      </c>
    </row>
    <row r="531" spans="1:14" x14ac:dyDescent="0.2">
      <c r="A531" s="2">
        <v>45329</v>
      </c>
      <c r="B531" s="3">
        <f t="shared" si="24"/>
        <v>2024</v>
      </c>
      <c r="C531" t="str">
        <f t="shared" si="25"/>
        <v>2023-2024</v>
      </c>
      <c r="D531" t="s">
        <v>147</v>
      </c>
      <c r="E531" t="s">
        <v>59</v>
      </c>
      <c r="F531" t="str">
        <f t="shared" si="26"/>
        <v>Victoria</v>
      </c>
      <c r="G531" t="s">
        <v>45</v>
      </c>
      <c r="H531">
        <v>3280</v>
      </c>
      <c r="I531" t="s">
        <v>11</v>
      </c>
      <c r="J531" t="s">
        <v>60</v>
      </c>
      <c r="K531" t="s">
        <v>153</v>
      </c>
      <c r="L531" t="s">
        <v>16</v>
      </c>
      <c r="M531" s="5">
        <v>12.99</v>
      </c>
      <c r="N531">
        <v>1</v>
      </c>
    </row>
    <row r="532" spans="1:14" x14ac:dyDescent="0.2">
      <c r="A532" s="2">
        <v>45513</v>
      </c>
      <c r="B532" s="3">
        <f t="shared" si="24"/>
        <v>2025</v>
      </c>
      <c r="C532" t="str">
        <f t="shared" si="25"/>
        <v>2024-2025</v>
      </c>
      <c r="D532" t="s">
        <v>147</v>
      </c>
      <c r="E532" t="s">
        <v>59</v>
      </c>
      <c r="F532" t="str">
        <f t="shared" si="26"/>
        <v>Victoria</v>
      </c>
      <c r="G532" t="s">
        <v>45</v>
      </c>
      <c r="H532">
        <v>3280</v>
      </c>
      <c r="I532" t="s">
        <v>11</v>
      </c>
      <c r="J532" t="s">
        <v>60</v>
      </c>
      <c r="K532" t="s">
        <v>151</v>
      </c>
      <c r="L532" t="s">
        <v>21</v>
      </c>
      <c r="M532" s="5">
        <v>12.99</v>
      </c>
      <c r="N532">
        <v>1</v>
      </c>
    </row>
    <row r="533" spans="1:14" x14ac:dyDescent="0.2">
      <c r="A533" s="2">
        <v>45508</v>
      </c>
      <c r="B533" s="3">
        <f t="shared" si="24"/>
        <v>2025</v>
      </c>
      <c r="C533" t="str">
        <f t="shared" si="25"/>
        <v>2024-2025</v>
      </c>
      <c r="D533" t="s">
        <v>147</v>
      </c>
      <c r="E533" t="s">
        <v>91</v>
      </c>
      <c r="F533" t="str">
        <f t="shared" si="26"/>
        <v>Victoria</v>
      </c>
      <c r="G533" t="s">
        <v>45</v>
      </c>
      <c r="H533">
        <v>3690</v>
      </c>
      <c r="I533" t="s">
        <v>11</v>
      </c>
      <c r="J533" t="s">
        <v>55</v>
      </c>
      <c r="K533" t="s">
        <v>154</v>
      </c>
      <c r="L533" t="s">
        <v>14</v>
      </c>
      <c r="M533" s="5">
        <v>12.99</v>
      </c>
      <c r="N533">
        <v>1</v>
      </c>
    </row>
    <row r="534" spans="1:14" x14ac:dyDescent="0.2">
      <c r="A534" s="2">
        <v>44944</v>
      </c>
      <c r="B534" s="3">
        <f t="shared" si="24"/>
        <v>2023</v>
      </c>
      <c r="C534" t="str">
        <f t="shared" si="25"/>
        <v>2022-2023</v>
      </c>
      <c r="D534" t="s">
        <v>147</v>
      </c>
      <c r="E534" t="s">
        <v>41</v>
      </c>
      <c r="F534" t="str">
        <f t="shared" si="26"/>
        <v>New South Wales</v>
      </c>
      <c r="G534" t="s">
        <v>10</v>
      </c>
      <c r="H534">
        <v>2830</v>
      </c>
      <c r="I534" t="s">
        <v>11</v>
      </c>
      <c r="J534" t="s">
        <v>25</v>
      </c>
      <c r="K534" t="s">
        <v>19</v>
      </c>
      <c r="L534" t="s">
        <v>23</v>
      </c>
      <c r="M534" s="5">
        <v>13</v>
      </c>
      <c r="N534">
        <v>1</v>
      </c>
    </row>
    <row r="535" spans="1:14" x14ac:dyDescent="0.2">
      <c r="A535" s="2">
        <v>45140</v>
      </c>
      <c r="B535" s="3">
        <f t="shared" si="24"/>
        <v>2024</v>
      </c>
      <c r="C535" t="str">
        <f t="shared" si="25"/>
        <v>2023-2024</v>
      </c>
      <c r="D535" t="s">
        <v>147</v>
      </c>
      <c r="E535" t="s">
        <v>133</v>
      </c>
      <c r="F535" t="str">
        <f t="shared" si="26"/>
        <v>Queensland</v>
      </c>
      <c r="G535" t="s">
        <v>35</v>
      </c>
      <c r="H535">
        <v>4305</v>
      </c>
      <c r="I535" t="s">
        <v>11</v>
      </c>
      <c r="J535" t="s">
        <v>104</v>
      </c>
      <c r="K535" t="s">
        <v>19</v>
      </c>
      <c r="L535" t="s">
        <v>23</v>
      </c>
      <c r="M535" s="5">
        <v>13</v>
      </c>
      <c r="N535">
        <v>1</v>
      </c>
    </row>
    <row r="536" spans="1:14" x14ac:dyDescent="0.2">
      <c r="A536" s="2">
        <v>45422</v>
      </c>
      <c r="B536" s="3">
        <f t="shared" si="24"/>
        <v>2024</v>
      </c>
      <c r="C536" t="str">
        <f t="shared" si="25"/>
        <v>2023-2024</v>
      </c>
      <c r="D536" t="s">
        <v>147</v>
      </c>
      <c r="E536" t="s">
        <v>61</v>
      </c>
      <c r="F536" t="str">
        <f t="shared" si="26"/>
        <v>New South Wales</v>
      </c>
      <c r="G536" t="s">
        <v>10</v>
      </c>
      <c r="H536">
        <v>2539</v>
      </c>
      <c r="I536" t="s">
        <v>11</v>
      </c>
      <c r="J536" t="s">
        <v>58</v>
      </c>
      <c r="K536" t="s">
        <v>154</v>
      </c>
      <c r="L536" t="s">
        <v>14</v>
      </c>
      <c r="M536" s="5">
        <v>13</v>
      </c>
      <c r="N536">
        <v>1</v>
      </c>
    </row>
    <row r="537" spans="1:14" x14ac:dyDescent="0.2">
      <c r="A537" s="2">
        <v>45105</v>
      </c>
      <c r="B537" s="3">
        <f t="shared" si="24"/>
        <v>2023</v>
      </c>
      <c r="C537" t="str">
        <f t="shared" si="25"/>
        <v>2022-2023</v>
      </c>
      <c r="D537" t="s">
        <v>147</v>
      </c>
      <c r="E537" t="s">
        <v>127</v>
      </c>
      <c r="F537" t="str">
        <f t="shared" si="26"/>
        <v>New South Wales</v>
      </c>
      <c r="G537" t="s">
        <v>10</v>
      </c>
      <c r="H537">
        <v>2131</v>
      </c>
      <c r="I537" t="s">
        <v>11</v>
      </c>
      <c r="J537" t="s">
        <v>27</v>
      </c>
      <c r="K537" t="s">
        <v>153</v>
      </c>
      <c r="L537" t="s">
        <v>16</v>
      </c>
      <c r="M537" s="5">
        <v>13.01</v>
      </c>
      <c r="N537">
        <v>1</v>
      </c>
    </row>
    <row r="538" spans="1:14" x14ac:dyDescent="0.2">
      <c r="A538" s="2">
        <v>45545</v>
      </c>
      <c r="B538" s="3">
        <f t="shared" si="24"/>
        <v>2025</v>
      </c>
      <c r="C538" t="str">
        <f t="shared" si="25"/>
        <v>2024-2025</v>
      </c>
      <c r="D538" t="s">
        <v>147</v>
      </c>
      <c r="E538" t="s">
        <v>108</v>
      </c>
      <c r="F538" t="str">
        <f t="shared" si="26"/>
        <v>Victoria</v>
      </c>
      <c r="G538" t="s">
        <v>45</v>
      </c>
      <c r="H538">
        <v>3018</v>
      </c>
      <c r="I538" t="s">
        <v>11</v>
      </c>
      <c r="J538" t="s">
        <v>46</v>
      </c>
      <c r="K538" t="s">
        <v>154</v>
      </c>
      <c r="L538" t="s">
        <v>14</v>
      </c>
      <c r="M538" s="5">
        <v>13.08</v>
      </c>
      <c r="N538">
        <v>1</v>
      </c>
    </row>
    <row r="539" spans="1:14" x14ac:dyDescent="0.2">
      <c r="A539" s="2">
        <v>45369</v>
      </c>
      <c r="B539" s="3">
        <f t="shared" si="24"/>
        <v>2024</v>
      </c>
      <c r="C539" t="str">
        <f t="shared" si="25"/>
        <v>2023-2024</v>
      </c>
      <c r="D539" t="s">
        <v>147</v>
      </c>
      <c r="E539" t="s">
        <v>56</v>
      </c>
      <c r="F539" t="str">
        <f t="shared" si="26"/>
        <v>Northern Territory</v>
      </c>
      <c r="G539" t="s">
        <v>29</v>
      </c>
      <c r="H539">
        <v>870</v>
      </c>
      <c r="I539" t="s">
        <v>11</v>
      </c>
      <c r="J539" t="s">
        <v>30</v>
      </c>
      <c r="K539" t="s">
        <v>155</v>
      </c>
      <c r="L539" t="s">
        <v>20</v>
      </c>
      <c r="M539" s="5">
        <v>13.27</v>
      </c>
      <c r="N539">
        <v>1</v>
      </c>
    </row>
    <row r="540" spans="1:14" x14ac:dyDescent="0.2">
      <c r="A540" s="2">
        <v>45214</v>
      </c>
      <c r="B540" s="3">
        <f t="shared" si="24"/>
        <v>2024</v>
      </c>
      <c r="C540" t="str">
        <f t="shared" si="25"/>
        <v>2023-2024</v>
      </c>
      <c r="D540" t="s">
        <v>147</v>
      </c>
      <c r="E540" t="s">
        <v>98</v>
      </c>
      <c r="F540" t="str">
        <f t="shared" si="26"/>
        <v>Victoria</v>
      </c>
      <c r="G540" t="s">
        <v>45</v>
      </c>
      <c r="H540">
        <v>3429</v>
      </c>
      <c r="I540" t="s">
        <v>11</v>
      </c>
      <c r="J540" t="s">
        <v>60</v>
      </c>
      <c r="K540" t="s">
        <v>149</v>
      </c>
      <c r="L540" t="s">
        <v>15</v>
      </c>
      <c r="M540" s="5">
        <v>13.440000000000001</v>
      </c>
      <c r="N540">
        <v>1</v>
      </c>
    </row>
    <row r="541" spans="1:14" x14ac:dyDescent="0.2">
      <c r="A541" s="2">
        <v>45581</v>
      </c>
      <c r="B541" s="3">
        <f t="shared" si="24"/>
        <v>2025</v>
      </c>
      <c r="C541" t="str">
        <f t="shared" si="25"/>
        <v>2024-2025</v>
      </c>
      <c r="D541" t="s">
        <v>147</v>
      </c>
      <c r="E541" t="s">
        <v>79</v>
      </c>
      <c r="F541" t="str">
        <f t="shared" si="26"/>
        <v>Australian Capital Territory</v>
      </c>
      <c r="G541" t="s">
        <v>80</v>
      </c>
      <c r="H541">
        <v>2617</v>
      </c>
      <c r="I541" t="s">
        <v>11</v>
      </c>
      <c r="J541" t="s">
        <v>58</v>
      </c>
      <c r="K541" t="s">
        <v>149</v>
      </c>
      <c r="L541" t="s">
        <v>15</v>
      </c>
      <c r="M541" s="5">
        <v>13.47</v>
      </c>
      <c r="N541">
        <v>1</v>
      </c>
    </row>
    <row r="542" spans="1:14" x14ac:dyDescent="0.2">
      <c r="A542" s="2">
        <v>45172</v>
      </c>
      <c r="B542" s="3">
        <f t="shared" si="24"/>
        <v>2024</v>
      </c>
      <c r="C542" t="str">
        <f t="shared" si="25"/>
        <v>2023-2024</v>
      </c>
      <c r="D542" t="s">
        <v>147</v>
      </c>
      <c r="E542" t="s">
        <v>95</v>
      </c>
      <c r="F542" t="str">
        <f t="shared" si="26"/>
        <v>Victoria</v>
      </c>
      <c r="G542" t="s">
        <v>45</v>
      </c>
      <c r="H542">
        <v>3931</v>
      </c>
      <c r="I542" t="s">
        <v>11</v>
      </c>
      <c r="J542" t="s">
        <v>55</v>
      </c>
      <c r="K542" t="s">
        <v>19</v>
      </c>
      <c r="L542" t="s">
        <v>23</v>
      </c>
      <c r="M542" s="5">
        <v>13.5</v>
      </c>
      <c r="N542">
        <v>1</v>
      </c>
    </row>
    <row r="543" spans="1:14" x14ac:dyDescent="0.2">
      <c r="A543" s="2">
        <v>45636</v>
      </c>
      <c r="B543" s="3">
        <f t="shared" si="24"/>
        <v>2025</v>
      </c>
      <c r="C543" t="str">
        <f t="shared" si="25"/>
        <v>2024-2025</v>
      </c>
      <c r="D543" t="s">
        <v>147</v>
      </c>
      <c r="E543" t="s">
        <v>42</v>
      </c>
      <c r="F543" t="str">
        <f t="shared" si="26"/>
        <v>Queensland</v>
      </c>
      <c r="G543" t="s">
        <v>35</v>
      </c>
      <c r="H543">
        <v>4053</v>
      </c>
      <c r="I543" t="s">
        <v>11</v>
      </c>
      <c r="J543" t="s">
        <v>43</v>
      </c>
      <c r="K543" t="s">
        <v>154</v>
      </c>
      <c r="L543" t="s">
        <v>14</v>
      </c>
      <c r="M543" s="5">
        <v>13.64</v>
      </c>
      <c r="N543">
        <v>1</v>
      </c>
    </row>
    <row r="544" spans="1:14" x14ac:dyDescent="0.2">
      <c r="A544" s="2">
        <v>45145</v>
      </c>
      <c r="B544" s="3">
        <f t="shared" si="24"/>
        <v>2024</v>
      </c>
      <c r="C544" t="str">
        <f t="shared" si="25"/>
        <v>2023-2024</v>
      </c>
      <c r="D544" t="s">
        <v>147</v>
      </c>
      <c r="E544" t="s">
        <v>64</v>
      </c>
      <c r="F544" t="str">
        <f t="shared" si="26"/>
        <v>Victoria</v>
      </c>
      <c r="G544" t="s">
        <v>45</v>
      </c>
      <c r="H544">
        <v>3199</v>
      </c>
      <c r="I544" t="s">
        <v>11</v>
      </c>
      <c r="J544" t="s">
        <v>63</v>
      </c>
      <c r="K544" t="s">
        <v>156</v>
      </c>
      <c r="L544" t="s">
        <v>17</v>
      </c>
      <c r="M544" s="5">
        <v>13.86</v>
      </c>
      <c r="N544">
        <v>1</v>
      </c>
    </row>
    <row r="545" spans="1:14" x14ac:dyDescent="0.2">
      <c r="A545" s="2">
        <v>45617</v>
      </c>
      <c r="B545" s="3">
        <f t="shared" si="24"/>
        <v>2025</v>
      </c>
      <c r="C545" t="str">
        <f t="shared" si="25"/>
        <v>2024-2025</v>
      </c>
      <c r="D545" t="s">
        <v>147</v>
      </c>
      <c r="E545" t="s">
        <v>44</v>
      </c>
      <c r="F545" t="str">
        <f t="shared" si="26"/>
        <v>Victoria</v>
      </c>
      <c r="G545" t="s">
        <v>45</v>
      </c>
      <c r="H545">
        <v>3066</v>
      </c>
      <c r="I545" t="s">
        <v>11</v>
      </c>
      <c r="J545" t="s">
        <v>46</v>
      </c>
      <c r="K545" t="s">
        <v>153</v>
      </c>
      <c r="L545" t="s">
        <v>16</v>
      </c>
      <c r="M545" s="5">
        <v>13.93</v>
      </c>
      <c r="N545">
        <v>1</v>
      </c>
    </row>
    <row r="546" spans="1:14" x14ac:dyDescent="0.2">
      <c r="A546" s="2">
        <v>45314</v>
      </c>
      <c r="B546" s="3">
        <f t="shared" si="24"/>
        <v>2024</v>
      </c>
      <c r="C546" t="str">
        <f t="shared" si="25"/>
        <v>2023-2024</v>
      </c>
      <c r="D546" t="s">
        <v>148</v>
      </c>
      <c r="E546" t="s">
        <v>37</v>
      </c>
      <c r="F546" t="str">
        <f t="shared" si="26"/>
        <v>South Australia</v>
      </c>
      <c r="G546" t="s">
        <v>32</v>
      </c>
      <c r="H546">
        <v>5607</v>
      </c>
      <c r="I546" t="s">
        <v>11</v>
      </c>
      <c r="J546" t="s">
        <v>38</v>
      </c>
      <c r="K546" t="s">
        <v>152</v>
      </c>
      <c r="L546" t="s">
        <v>13</v>
      </c>
      <c r="M546" s="5">
        <v>13.95</v>
      </c>
      <c r="N546">
        <v>1</v>
      </c>
    </row>
    <row r="547" spans="1:14" x14ac:dyDescent="0.2">
      <c r="A547" s="2">
        <v>45202</v>
      </c>
      <c r="B547" s="3">
        <f t="shared" si="24"/>
        <v>2024</v>
      </c>
      <c r="C547" t="str">
        <f t="shared" si="25"/>
        <v>2023-2024</v>
      </c>
      <c r="D547" t="s">
        <v>147</v>
      </c>
      <c r="E547" t="s">
        <v>76</v>
      </c>
      <c r="F547" t="str">
        <f t="shared" si="26"/>
        <v>Western Australia</v>
      </c>
      <c r="G547" t="s">
        <v>48</v>
      </c>
      <c r="H547">
        <v>6450</v>
      </c>
      <c r="I547" t="s">
        <v>11</v>
      </c>
      <c r="J547" t="s">
        <v>77</v>
      </c>
      <c r="K547" t="s">
        <v>155</v>
      </c>
      <c r="L547" t="s">
        <v>20</v>
      </c>
      <c r="M547" s="5">
        <v>13.96</v>
      </c>
      <c r="N547">
        <v>1</v>
      </c>
    </row>
    <row r="548" spans="1:14" x14ac:dyDescent="0.2">
      <c r="A548" s="2">
        <v>45330</v>
      </c>
      <c r="B548" s="3">
        <f t="shared" si="24"/>
        <v>2024</v>
      </c>
      <c r="C548" t="str">
        <f t="shared" si="25"/>
        <v>2023-2024</v>
      </c>
      <c r="D548" t="s">
        <v>147</v>
      </c>
      <c r="E548" t="s">
        <v>61</v>
      </c>
      <c r="F548" t="str">
        <f t="shared" si="26"/>
        <v>New South Wales</v>
      </c>
      <c r="G548" t="s">
        <v>10</v>
      </c>
      <c r="H548">
        <v>2539</v>
      </c>
      <c r="I548" t="s">
        <v>11</v>
      </c>
      <c r="J548" t="s">
        <v>58</v>
      </c>
      <c r="K548" t="s">
        <v>156</v>
      </c>
      <c r="L548" t="s">
        <v>17</v>
      </c>
      <c r="M548" s="5">
        <v>13.97</v>
      </c>
      <c r="N548">
        <v>1</v>
      </c>
    </row>
    <row r="549" spans="1:14" x14ac:dyDescent="0.2">
      <c r="A549" s="2">
        <v>45080</v>
      </c>
      <c r="B549" s="3">
        <f t="shared" si="24"/>
        <v>2023</v>
      </c>
      <c r="C549" t="str">
        <f t="shared" si="25"/>
        <v>2022-2023</v>
      </c>
      <c r="D549" t="s">
        <v>147</v>
      </c>
      <c r="E549" t="s">
        <v>86</v>
      </c>
      <c r="F549" t="str">
        <f t="shared" si="26"/>
        <v>New South Wales</v>
      </c>
      <c r="G549" t="s">
        <v>10</v>
      </c>
      <c r="H549">
        <v>2064</v>
      </c>
      <c r="I549" t="s">
        <v>11</v>
      </c>
      <c r="J549" t="s">
        <v>12</v>
      </c>
      <c r="K549" t="s">
        <v>149</v>
      </c>
      <c r="L549" t="s">
        <v>15</v>
      </c>
      <c r="M549" s="5">
        <v>13.98</v>
      </c>
      <c r="N549">
        <v>1</v>
      </c>
    </row>
    <row r="550" spans="1:14" x14ac:dyDescent="0.2">
      <c r="A550" s="2">
        <v>45485</v>
      </c>
      <c r="B550" s="3">
        <f t="shared" si="24"/>
        <v>2025</v>
      </c>
      <c r="C550" t="str">
        <f t="shared" si="25"/>
        <v>2024-2025</v>
      </c>
      <c r="D550" t="s">
        <v>147</v>
      </c>
      <c r="E550" t="s">
        <v>79</v>
      </c>
      <c r="F550" t="str">
        <f t="shared" si="26"/>
        <v>Australian Capital Territory</v>
      </c>
      <c r="G550" t="s">
        <v>80</v>
      </c>
      <c r="H550">
        <v>2617</v>
      </c>
      <c r="I550" t="s">
        <v>11</v>
      </c>
      <c r="J550" t="s">
        <v>58</v>
      </c>
      <c r="K550" t="s">
        <v>150</v>
      </c>
      <c r="L550" t="s">
        <v>18</v>
      </c>
      <c r="M550" s="5">
        <v>13.98</v>
      </c>
      <c r="N550">
        <v>1</v>
      </c>
    </row>
    <row r="551" spans="1:14" x14ac:dyDescent="0.2">
      <c r="A551" s="2">
        <v>45354</v>
      </c>
      <c r="B551" s="3">
        <f t="shared" si="24"/>
        <v>2024</v>
      </c>
      <c r="C551" t="str">
        <f t="shared" si="25"/>
        <v>2023-2024</v>
      </c>
      <c r="D551" t="s">
        <v>147</v>
      </c>
      <c r="E551" t="s">
        <v>56</v>
      </c>
      <c r="F551" t="str">
        <f t="shared" si="26"/>
        <v>Northern Territory</v>
      </c>
      <c r="G551" t="s">
        <v>29</v>
      </c>
      <c r="H551">
        <v>870</v>
      </c>
      <c r="I551" t="s">
        <v>11</v>
      </c>
      <c r="J551" t="s">
        <v>30</v>
      </c>
      <c r="K551" t="s">
        <v>19</v>
      </c>
      <c r="L551" t="s">
        <v>23</v>
      </c>
      <c r="M551" s="5">
        <v>13.99</v>
      </c>
      <c r="N551">
        <v>1</v>
      </c>
    </row>
    <row r="552" spans="1:14" x14ac:dyDescent="0.2">
      <c r="A552" s="2">
        <v>45629</v>
      </c>
      <c r="B552" s="3">
        <f t="shared" si="24"/>
        <v>2025</v>
      </c>
      <c r="C552" t="str">
        <f t="shared" si="25"/>
        <v>2024-2025</v>
      </c>
      <c r="D552" t="s">
        <v>147</v>
      </c>
      <c r="E552" t="s">
        <v>41</v>
      </c>
      <c r="F552" t="str">
        <f t="shared" si="26"/>
        <v>New South Wales</v>
      </c>
      <c r="G552" t="s">
        <v>10</v>
      </c>
      <c r="H552">
        <v>2830</v>
      </c>
      <c r="I552" t="s">
        <v>11</v>
      </c>
      <c r="J552" t="s">
        <v>25</v>
      </c>
      <c r="K552" t="s">
        <v>155</v>
      </c>
      <c r="L552" t="s">
        <v>20</v>
      </c>
      <c r="M552" s="5">
        <v>13.99</v>
      </c>
      <c r="N552">
        <v>1</v>
      </c>
    </row>
    <row r="553" spans="1:14" x14ac:dyDescent="0.2">
      <c r="A553" s="2">
        <v>44997</v>
      </c>
      <c r="B553" s="3">
        <f t="shared" si="24"/>
        <v>2023</v>
      </c>
      <c r="C553" t="str">
        <f t="shared" si="25"/>
        <v>2022-2023</v>
      </c>
      <c r="D553" t="s">
        <v>147</v>
      </c>
      <c r="E553" t="s">
        <v>64</v>
      </c>
      <c r="F553" t="str">
        <f t="shared" si="26"/>
        <v>Victoria</v>
      </c>
      <c r="G553" t="s">
        <v>45</v>
      </c>
      <c r="H553">
        <v>3199</v>
      </c>
      <c r="I553" t="s">
        <v>11</v>
      </c>
      <c r="J553" t="s">
        <v>63</v>
      </c>
      <c r="K553" t="s">
        <v>153</v>
      </c>
      <c r="L553" t="s">
        <v>16</v>
      </c>
      <c r="M553" s="5">
        <v>13.99</v>
      </c>
      <c r="N553">
        <v>1</v>
      </c>
    </row>
    <row r="554" spans="1:14" x14ac:dyDescent="0.2">
      <c r="A554" s="2">
        <v>45359</v>
      </c>
      <c r="B554" s="3">
        <f t="shared" si="24"/>
        <v>2024</v>
      </c>
      <c r="C554" t="str">
        <f t="shared" si="25"/>
        <v>2023-2024</v>
      </c>
      <c r="D554" t="s">
        <v>147</v>
      </c>
      <c r="E554" t="s">
        <v>110</v>
      </c>
      <c r="F554" t="str">
        <f t="shared" si="26"/>
        <v>Queensland</v>
      </c>
      <c r="G554" t="s">
        <v>35</v>
      </c>
      <c r="H554">
        <v>4680</v>
      </c>
      <c r="I554" t="s">
        <v>11</v>
      </c>
      <c r="J554" t="s">
        <v>51</v>
      </c>
      <c r="K554" t="s">
        <v>152</v>
      </c>
      <c r="L554" t="s">
        <v>13</v>
      </c>
      <c r="M554" s="5">
        <v>13.99</v>
      </c>
      <c r="N554">
        <v>1</v>
      </c>
    </row>
    <row r="555" spans="1:14" x14ac:dyDescent="0.2">
      <c r="A555" s="2">
        <v>45013</v>
      </c>
      <c r="B555" s="3">
        <f t="shared" si="24"/>
        <v>2023</v>
      </c>
      <c r="C555" t="str">
        <f t="shared" si="25"/>
        <v>2022-2023</v>
      </c>
      <c r="D555" t="s">
        <v>147</v>
      </c>
      <c r="E555" t="s">
        <v>88</v>
      </c>
      <c r="F555" t="str">
        <f t="shared" si="26"/>
        <v>South Australia</v>
      </c>
      <c r="G555" t="s">
        <v>32</v>
      </c>
      <c r="H555">
        <v>5011</v>
      </c>
      <c r="I555" t="s">
        <v>11</v>
      </c>
      <c r="J555" t="s">
        <v>33</v>
      </c>
      <c r="K555" t="s">
        <v>155</v>
      </c>
      <c r="L555" t="s">
        <v>20</v>
      </c>
      <c r="M555" s="5">
        <v>14</v>
      </c>
      <c r="N555">
        <v>1</v>
      </c>
    </row>
    <row r="556" spans="1:14" x14ac:dyDescent="0.2">
      <c r="A556" s="2">
        <v>45550</v>
      </c>
      <c r="B556" s="3">
        <f t="shared" si="24"/>
        <v>2025</v>
      </c>
      <c r="C556" t="str">
        <f t="shared" si="25"/>
        <v>2024-2025</v>
      </c>
      <c r="D556" t="s">
        <v>147</v>
      </c>
      <c r="E556" t="s">
        <v>143</v>
      </c>
      <c r="F556" t="str">
        <f t="shared" si="26"/>
        <v>New South Wales</v>
      </c>
      <c r="G556" t="s">
        <v>10</v>
      </c>
      <c r="H556">
        <v>2154</v>
      </c>
      <c r="I556" t="s">
        <v>11</v>
      </c>
      <c r="J556" t="s">
        <v>27</v>
      </c>
      <c r="K556" t="s">
        <v>153</v>
      </c>
      <c r="L556" t="s">
        <v>16</v>
      </c>
      <c r="M556" s="5">
        <v>14</v>
      </c>
      <c r="N556">
        <v>1</v>
      </c>
    </row>
    <row r="557" spans="1:14" x14ac:dyDescent="0.2">
      <c r="A557" s="2">
        <v>45305</v>
      </c>
      <c r="B557" s="3">
        <f t="shared" si="24"/>
        <v>2024</v>
      </c>
      <c r="C557" t="str">
        <f t="shared" si="25"/>
        <v>2023-2024</v>
      </c>
      <c r="D557" t="s">
        <v>148</v>
      </c>
      <c r="E557" t="s">
        <v>24</v>
      </c>
      <c r="F557" t="str">
        <f t="shared" si="26"/>
        <v>New South Wales</v>
      </c>
      <c r="G557" t="s">
        <v>10</v>
      </c>
      <c r="H557">
        <v>2795</v>
      </c>
      <c r="I557" t="s">
        <v>11</v>
      </c>
      <c r="J557" t="s">
        <v>25</v>
      </c>
      <c r="K557" t="s">
        <v>19</v>
      </c>
      <c r="L557" t="s">
        <v>23</v>
      </c>
      <c r="M557" s="5">
        <v>14.11</v>
      </c>
      <c r="N557">
        <v>1</v>
      </c>
    </row>
    <row r="558" spans="1:14" x14ac:dyDescent="0.2">
      <c r="A558" s="2">
        <v>45345</v>
      </c>
      <c r="B558" s="3">
        <f t="shared" si="24"/>
        <v>2024</v>
      </c>
      <c r="C558" t="str">
        <f t="shared" si="25"/>
        <v>2023-2024</v>
      </c>
      <c r="D558" t="s">
        <v>147</v>
      </c>
      <c r="E558" t="s">
        <v>79</v>
      </c>
      <c r="F558" t="str">
        <f t="shared" si="26"/>
        <v>Australian Capital Territory</v>
      </c>
      <c r="G558" t="s">
        <v>80</v>
      </c>
      <c r="H558">
        <v>2617</v>
      </c>
      <c r="I558" t="s">
        <v>11</v>
      </c>
      <c r="J558" t="s">
        <v>58</v>
      </c>
      <c r="K558" t="s">
        <v>154</v>
      </c>
      <c r="L558" t="s">
        <v>14</v>
      </c>
      <c r="M558" s="5">
        <v>14.12</v>
      </c>
      <c r="N558">
        <v>1</v>
      </c>
    </row>
    <row r="559" spans="1:14" x14ac:dyDescent="0.2">
      <c r="A559" s="2">
        <v>45481</v>
      </c>
      <c r="B559" s="3">
        <f t="shared" si="24"/>
        <v>2025</v>
      </c>
      <c r="C559" t="str">
        <f t="shared" si="25"/>
        <v>2024-2025</v>
      </c>
      <c r="D559" t="s">
        <v>147</v>
      </c>
      <c r="E559" t="s">
        <v>108</v>
      </c>
      <c r="F559" t="str">
        <f t="shared" si="26"/>
        <v>Victoria</v>
      </c>
      <c r="G559" t="s">
        <v>45</v>
      </c>
      <c r="H559">
        <v>3018</v>
      </c>
      <c r="I559" t="s">
        <v>11</v>
      </c>
      <c r="J559" t="s">
        <v>46</v>
      </c>
      <c r="K559" t="s">
        <v>157</v>
      </c>
      <c r="L559" t="s">
        <v>22</v>
      </c>
      <c r="M559" s="5">
        <v>14.21</v>
      </c>
      <c r="N559">
        <v>1</v>
      </c>
    </row>
    <row r="560" spans="1:14" x14ac:dyDescent="0.2">
      <c r="A560" s="2">
        <v>45252</v>
      </c>
      <c r="B560" s="3">
        <f t="shared" si="24"/>
        <v>2024</v>
      </c>
      <c r="C560" t="str">
        <f t="shared" si="25"/>
        <v>2023-2024</v>
      </c>
      <c r="D560" t="s">
        <v>148</v>
      </c>
      <c r="E560" t="s">
        <v>103</v>
      </c>
      <c r="F560" t="str">
        <f t="shared" si="26"/>
        <v>Queensland</v>
      </c>
      <c r="G560" t="s">
        <v>35</v>
      </c>
      <c r="H560">
        <v>4509</v>
      </c>
      <c r="I560" t="s">
        <v>11</v>
      </c>
      <c r="J560" t="s">
        <v>104</v>
      </c>
      <c r="K560" t="s">
        <v>155</v>
      </c>
      <c r="L560" t="s">
        <v>20</v>
      </c>
      <c r="M560" s="5">
        <v>14.370000000000001</v>
      </c>
      <c r="N560">
        <v>1</v>
      </c>
    </row>
    <row r="561" spans="1:14" x14ac:dyDescent="0.2">
      <c r="A561" s="2">
        <v>45466</v>
      </c>
      <c r="B561" s="3">
        <f t="shared" si="24"/>
        <v>2024</v>
      </c>
      <c r="C561" t="str">
        <f t="shared" si="25"/>
        <v>2023-2024</v>
      </c>
      <c r="D561" t="s">
        <v>147</v>
      </c>
      <c r="E561" t="s">
        <v>24</v>
      </c>
      <c r="F561" t="str">
        <f t="shared" si="26"/>
        <v>New South Wales</v>
      </c>
      <c r="G561" t="s">
        <v>10</v>
      </c>
      <c r="H561">
        <v>2795</v>
      </c>
      <c r="I561" t="s">
        <v>11</v>
      </c>
      <c r="J561" t="s">
        <v>25</v>
      </c>
      <c r="K561" t="s">
        <v>154</v>
      </c>
      <c r="L561" t="s">
        <v>14</v>
      </c>
      <c r="M561" s="5">
        <v>14.55</v>
      </c>
      <c r="N561">
        <v>1</v>
      </c>
    </row>
    <row r="562" spans="1:14" x14ac:dyDescent="0.2">
      <c r="A562" s="2">
        <v>44933</v>
      </c>
      <c r="B562" s="3">
        <f t="shared" si="24"/>
        <v>2023</v>
      </c>
      <c r="C562" t="str">
        <f t="shared" si="25"/>
        <v>2022-2023</v>
      </c>
      <c r="D562" t="s">
        <v>147</v>
      </c>
      <c r="E562" t="s">
        <v>65</v>
      </c>
      <c r="F562" t="str">
        <f t="shared" si="26"/>
        <v>New South Wales</v>
      </c>
      <c r="G562" t="s">
        <v>10</v>
      </c>
      <c r="H562">
        <v>2541</v>
      </c>
      <c r="I562" t="s">
        <v>11</v>
      </c>
      <c r="J562" t="s">
        <v>58</v>
      </c>
      <c r="K562" t="s">
        <v>154</v>
      </c>
      <c r="L562" t="s">
        <v>14</v>
      </c>
      <c r="M562" s="5">
        <v>14.57</v>
      </c>
      <c r="N562">
        <v>1</v>
      </c>
    </row>
    <row r="563" spans="1:14" x14ac:dyDescent="0.2">
      <c r="A563" s="2">
        <v>45317</v>
      </c>
      <c r="B563" s="3">
        <f t="shared" si="24"/>
        <v>2024</v>
      </c>
      <c r="C563" t="str">
        <f t="shared" si="25"/>
        <v>2023-2024</v>
      </c>
      <c r="D563" t="s">
        <v>147</v>
      </c>
      <c r="E563" t="s">
        <v>96</v>
      </c>
      <c r="F563" t="str">
        <f t="shared" si="26"/>
        <v>Western Australia</v>
      </c>
      <c r="G563" t="s">
        <v>48</v>
      </c>
      <c r="H563">
        <v>6330</v>
      </c>
      <c r="I563" t="s">
        <v>11</v>
      </c>
      <c r="J563" t="s">
        <v>94</v>
      </c>
      <c r="K563" t="s">
        <v>152</v>
      </c>
      <c r="L563" t="s">
        <v>13</v>
      </c>
      <c r="M563" s="5">
        <v>14.73</v>
      </c>
      <c r="N563">
        <v>1</v>
      </c>
    </row>
    <row r="564" spans="1:14" x14ac:dyDescent="0.2">
      <c r="A564" s="2">
        <v>45609</v>
      </c>
      <c r="B564" s="3">
        <f t="shared" si="24"/>
        <v>2025</v>
      </c>
      <c r="C564" t="str">
        <f t="shared" si="25"/>
        <v>2024-2025</v>
      </c>
      <c r="D564" t="s">
        <v>147</v>
      </c>
      <c r="E564" t="s">
        <v>24</v>
      </c>
      <c r="F564" t="str">
        <f t="shared" si="26"/>
        <v>New South Wales</v>
      </c>
      <c r="G564" t="s">
        <v>10</v>
      </c>
      <c r="H564">
        <v>2795</v>
      </c>
      <c r="I564" t="s">
        <v>11</v>
      </c>
      <c r="J564" t="s">
        <v>25</v>
      </c>
      <c r="K564" t="s">
        <v>155</v>
      </c>
      <c r="L564" t="s">
        <v>20</v>
      </c>
      <c r="M564" s="5">
        <v>14.75</v>
      </c>
      <c r="N564">
        <v>1</v>
      </c>
    </row>
    <row r="565" spans="1:14" x14ac:dyDescent="0.2">
      <c r="A565" s="2">
        <v>45562</v>
      </c>
      <c r="B565" s="3">
        <f t="shared" si="24"/>
        <v>2025</v>
      </c>
      <c r="C565" t="str">
        <f t="shared" si="25"/>
        <v>2024-2025</v>
      </c>
      <c r="D565" t="s">
        <v>147</v>
      </c>
      <c r="E565" t="s">
        <v>24</v>
      </c>
      <c r="F565" t="str">
        <f t="shared" si="26"/>
        <v>New South Wales</v>
      </c>
      <c r="G565" t="s">
        <v>10</v>
      </c>
      <c r="H565">
        <v>2795</v>
      </c>
      <c r="I565" t="s">
        <v>11</v>
      </c>
      <c r="J565" t="s">
        <v>25</v>
      </c>
      <c r="K565" t="s">
        <v>154</v>
      </c>
      <c r="L565" t="s">
        <v>14</v>
      </c>
      <c r="M565" s="5">
        <v>14.9</v>
      </c>
      <c r="N565">
        <v>1</v>
      </c>
    </row>
    <row r="566" spans="1:14" x14ac:dyDescent="0.2">
      <c r="A566" s="2">
        <v>45341</v>
      </c>
      <c r="B566" s="3">
        <f t="shared" si="24"/>
        <v>2024</v>
      </c>
      <c r="C566" t="str">
        <f t="shared" si="25"/>
        <v>2023-2024</v>
      </c>
      <c r="D566" t="s">
        <v>147</v>
      </c>
      <c r="E566" t="s">
        <v>110</v>
      </c>
      <c r="F566" t="str">
        <f t="shared" si="26"/>
        <v>Queensland</v>
      </c>
      <c r="G566" t="s">
        <v>35</v>
      </c>
      <c r="H566">
        <v>4680</v>
      </c>
      <c r="I566" t="s">
        <v>11</v>
      </c>
      <c r="J566" t="s">
        <v>51</v>
      </c>
      <c r="K566" t="s">
        <v>19</v>
      </c>
      <c r="L566" t="s">
        <v>23</v>
      </c>
      <c r="M566" s="5">
        <v>14.95</v>
      </c>
      <c r="N566">
        <v>1</v>
      </c>
    </row>
    <row r="567" spans="1:14" x14ac:dyDescent="0.2">
      <c r="A567" s="2">
        <v>45186</v>
      </c>
      <c r="B567" s="3">
        <f t="shared" si="24"/>
        <v>2024</v>
      </c>
      <c r="C567" t="str">
        <f t="shared" si="25"/>
        <v>2023-2024</v>
      </c>
      <c r="D567" t="s">
        <v>147</v>
      </c>
      <c r="E567" t="s">
        <v>90</v>
      </c>
      <c r="F567" t="str">
        <f t="shared" si="26"/>
        <v>Victoria</v>
      </c>
      <c r="G567" t="s">
        <v>45</v>
      </c>
      <c r="H567">
        <v>3179</v>
      </c>
      <c r="I567" t="s">
        <v>11</v>
      </c>
      <c r="J567" t="s">
        <v>63</v>
      </c>
      <c r="K567" t="s">
        <v>19</v>
      </c>
      <c r="L567" t="s">
        <v>23</v>
      </c>
      <c r="M567" s="5">
        <v>14.95</v>
      </c>
      <c r="N567">
        <v>1</v>
      </c>
    </row>
    <row r="568" spans="1:14" x14ac:dyDescent="0.2">
      <c r="A568" s="2">
        <v>45032</v>
      </c>
      <c r="B568" s="3">
        <f t="shared" si="24"/>
        <v>2023</v>
      </c>
      <c r="C568" t="str">
        <f t="shared" si="25"/>
        <v>2022-2023</v>
      </c>
      <c r="D568" t="s">
        <v>147</v>
      </c>
      <c r="E568" t="s">
        <v>108</v>
      </c>
      <c r="F568" t="str">
        <f t="shared" si="26"/>
        <v>Victoria</v>
      </c>
      <c r="G568" t="s">
        <v>45</v>
      </c>
      <c r="H568">
        <v>3018</v>
      </c>
      <c r="I568" t="s">
        <v>11</v>
      </c>
      <c r="J568" t="s">
        <v>46</v>
      </c>
      <c r="K568" t="s">
        <v>150</v>
      </c>
      <c r="L568" t="s">
        <v>18</v>
      </c>
      <c r="M568" s="5">
        <v>14.97</v>
      </c>
      <c r="N568">
        <v>1</v>
      </c>
    </row>
    <row r="569" spans="1:14" x14ac:dyDescent="0.2">
      <c r="A569" s="2">
        <v>44933</v>
      </c>
      <c r="B569" s="3">
        <f t="shared" si="24"/>
        <v>2023</v>
      </c>
      <c r="C569" t="str">
        <f t="shared" si="25"/>
        <v>2022-2023</v>
      </c>
      <c r="D569" t="s">
        <v>148</v>
      </c>
      <c r="E569" t="s">
        <v>24</v>
      </c>
      <c r="F569" t="str">
        <f t="shared" si="26"/>
        <v>New South Wales</v>
      </c>
      <c r="G569" t="s">
        <v>10</v>
      </c>
      <c r="H569">
        <v>2795</v>
      </c>
      <c r="I569" t="s">
        <v>11</v>
      </c>
      <c r="J569" t="s">
        <v>25</v>
      </c>
      <c r="K569" t="s">
        <v>153</v>
      </c>
      <c r="L569" t="s">
        <v>16</v>
      </c>
      <c r="M569" s="5">
        <v>14.97</v>
      </c>
      <c r="N569">
        <v>1</v>
      </c>
    </row>
    <row r="570" spans="1:14" x14ac:dyDescent="0.2">
      <c r="A570" s="2">
        <v>45612</v>
      </c>
      <c r="B570" s="3">
        <f t="shared" si="24"/>
        <v>2025</v>
      </c>
      <c r="C570" t="str">
        <f t="shared" si="25"/>
        <v>2024-2025</v>
      </c>
      <c r="D570" t="s">
        <v>148</v>
      </c>
      <c r="E570" t="s">
        <v>137</v>
      </c>
      <c r="F570" t="str">
        <f t="shared" si="26"/>
        <v>New South Wales</v>
      </c>
      <c r="G570" t="s">
        <v>10</v>
      </c>
      <c r="H570">
        <v>2031</v>
      </c>
      <c r="I570" t="s">
        <v>11</v>
      </c>
      <c r="J570" t="s">
        <v>12</v>
      </c>
      <c r="K570" t="s">
        <v>155</v>
      </c>
      <c r="L570" t="s">
        <v>20</v>
      </c>
      <c r="M570" s="5">
        <v>14.97</v>
      </c>
      <c r="N570">
        <v>1</v>
      </c>
    </row>
    <row r="571" spans="1:14" x14ac:dyDescent="0.2">
      <c r="A571" s="2">
        <v>45055</v>
      </c>
      <c r="B571" s="3">
        <f t="shared" si="24"/>
        <v>2023</v>
      </c>
      <c r="C571" t="str">
        <f t="shared" si="25"/>
        <v>2022-2023</v>
      </c>
      <c r="D571" t="s">
        <v>148</v>
      </c>
      <c r="E571" t="s">
        <v>90</v>
      </c>
      <c r="F571" t="str">
        <f t="shared" si="26"/>
        <v>Victoria</v>
      </c>
      <c r="G571" t="s">
        <v>45</v>
      </c>
      <c r="H571">
        <v>3179</v>
      </c>
      <c r="I571" t="s">
        <v>11</v>
      </c>
      <c r="J571" t="s">
        <v>63</v>
      </c>
      <c r="K571" t="s">
        <v>155</v>
      </c>
      <c r="L571" t="s">
        <v>20</v>
      </c>
      <c r="M571" s="5">
        <v>14.97</v>
      </c>
      <c r="N571">
        <v>1</v>
      </c>
    </row>
    <row r="572" spans="1:14" x14ac:dyDescent="0.2">
      <c r="A572" s="2">
        <v>45635</v>
      </c>
      <c r="B572" s="3">
        <f t="shared" si="24"/>
        <v>2025</v>
      </c>
      <c r="C572" t="str">
        <f t="shared" si="25"/>
        <v>2024-2025</v>
      </c>
      <c r="D572" t="s">
        <v>147</v>
      </c>
      <c r="E572" t="s">
        <v>81</v>
      </c>
      <c r="F572" t="str">
        <f t="shared" si="26"/>
        <v>New South Wales</v>
      </c>
      <c r="G572" t="s">
        <v>10</v>
      </c>
      <c r="H572">
        <v>2485</v>
      </c>
      <c r="I572" t="s">
        <v>11</v>
      </c>
      <c r="J572" t="s">
        <v>68</v>
      </c>
      <c r="K572" t="s">
        <v>152</v>
      </c>
      <c r="L572" t="s">
        <v>13</v>
      </c>
      <c r="M572" s="5">
        <v>14.97</v>
      </c>
      <c r="N572">
        <v>1</v>
      </c>
    </row>
    <row r="573" spans="1:14" x14ac:dyDescent="0.2">
      <c r="A573" s="2">
        <v>44961</v>
      </c>
      <c r="B573" s="3">
        <f t="shared" si="24"/>
        <v>2023</v>
      </c>
      <c r="C573" t="str">
        <f t="shared" si="25"/>
        <v>2022-2023</v>
      </c>
      <c r="D573" t="s">
        <v>148</v>
      </c>
      <c r="E573" t="s">
        <v>117</v>
      </c>
      <c r="F573" t="str">
        <f t="shared" si="26"/>
        <v>Queensland</v>
      </c>
      <c r="G573" t="s">
        <v>35</v>
      </c>
      <c r="H573">
        <v>4119</v>
      </c>
      <c r="I573" t="s">
        <v>11</v>
      </c>
      <c r="J573" t="s">
        <v>43</v>
      </c>
      <c r="K573" t="s">
        <v>149</v>
      </c>
      <c r="L573" t="s">
        <v>15</v>
      </c>
      <c r="M573" s="5">
        <v>14.97</v>
      </c>
      <c r="N573">
        <v>1</v>
      </c>
    </row>
    <row r="574" spans="1:14" x14ac:dyDescent="0.2">
      <c r="A574" s="2">
        <v>45201</v>
      </c>
      <c r="B574" s="3">
        <f t="shared" si="24"/>
        <v>2024</v>
      </c>
      <c r="C574" t="str">
        <f t="shared" si="25"/>
        <v>2023-2024</v>
      </c>
      <c r="D574" t="s">
        <v>148</v>
      </c>
      <c r="E574" t="s">
        <v>141</v>
      </c>
      <c r="F574" t="str">
        <f t="shared" si="26"/>
        <v>Western Australia</v>
      </c>
      <c r="G574" t="s">
        <v>48</v>
      </c>
      <c r="H574">
        <v>6052</v>
      </c>
      <c r="I574" t="s">
        <v>11</v>
      </c>
      <c r="J574" t="s">
        <v>49</v>
      </c>
      <c r="K574" t="s">
        <v>156</v>
      </c>
      <c r="L574" t="s">
        <v>17</v>
      </c>
      <c r="M574" s="5">
        <v>14.98</v>
      </c>
      <c r="N574">
        <v>1</v>
      </c>
    </row>
    <row r="575" spans="1:14" x14ac:dyDescent="0.2">
      <c r="A575" s="2">
        <v>45121</v>
      </c>
      <c r="B575" s="3">
        <f t="shared" si="24"/>
        <v>2024</v>
      </c>
      <c r="C575" t="str">
        <f t="shared" si="25"/>
        <v>2023-2024</v>
      </c>
      <c r="D575" t="s">
        <v>147</v>
      </c>
      <c r="E575" t="s">
        <v>34</v>
      </c>
      <c r="F575" t="str">
        <f t="shared" si="26"/>
        <v>Queensland</v>
      </c>
      <c r="G575" t="s">
        <v>35</v>
      </c>
      <c r="H575">
        <v>4802</v>
      </c>
      <c r="I575" t="s">
        <v>11</v>
      </c>
      <c r="J575" t="s">
        <v>36</v>
      </c>
      <c r="K575" t="s">
        <v>154</v>
      </c>
      <c r="L575" t="s">
        <v>14</v>
      </c>
      <c r="M575" s="5">
        <v>14.99</v>
      </c>
      <c r="N575">
        <v>1</v>
      </c>
    </row>
    <row r="576" spans="1:14" x14ac:dyDescent="0.2">
      <c r="A576" s="2">
        <v>45629</v>
      </c>
      <c r="B576" s="3">
        <f t="shared" si="24"/>
        <v>2025</v>
      </c>
      <c r="C576" t="str">
        <f t="shared" si="25"/>
        <v>2024-2025</v>
      </c>
      <c r="D576" t="s">
        <v>147</v>
      </c>
      <c r="E576" t="s">
        <v>78</v>
      </c>
      <c r="F576" t="str">
        <f t="shared" si="26"/>
        <v>New South Wales</v>
      </c>
      <c r="G576" t="s">
        <v>10</v>
      </c>
      <c r="H576">
        <v>2350</v>
      </c>
      <c r="I576" t="s">
        <v>11</v>
      </c>
      <c r="J576" t="s">
        <v>68</v>
      </c>
      <c r="K576" t="s">
        <v>154</v>
      </c>
      <c r="L576" t="s">
        <v>14</v>
      </c>
      <c r="M576" s="5">
        <v>14.99</v>
      </c>
      <c r="N576">
        <v>1</v>
      </c>
    </row>
    <row r="577" spans="1:14" x14ac:dyDescent="0.2">
      <c r="A577" s="2">
        <v>44980</v>
      </c>
      <c r="B577" s="3">
        <f t="shared" si="24"/>
        <v>2023</v>
      </c>
      <c r="C577" t="str">
        <f t="shared" si="25"/>
        <v>2022-2023</v>
      </c>
      <c r="D577" t="s">
        <v>148</v>
      </c>
      <c r="E577" t="s">
        <v>102</v>
      </c>
      <c r="F577" t="str">
        <f t="shared" si="26"/>
        <v>Queensland</v>
      </c>
      <c r="G577" t="s">
        <v>35</v>
      </c>
      <c r="H577">
        <v>4870</v>
      </c>
      <c r="I577" t="s">
        <v>11</v>
      </c>
      <c r="J577" t="s">
        <v>36</v>
      </c>
      <c r="K577" t="s">
        <v>150</v>
      </c>
      <c r="L577" t="s">
        <v>18</v>
      </c>
      <c r="M577" s="5">
        <v>14.99</v>
      </c>
      <c r="N577">
        <v>1</v>
      </c>
    </row>
    <row r="578" spans="1:14" x14ac:dyDescent="0.2">
      <c r="A578" s="2">
        <v>45099</v>
      </c>
      <c r="B578" s="3">
        <f t="shared" ref="B578:B641" si="27">IF(MONTH(A578)&gt;=7,YEAR(A578)+1,YEAR(A578))</f>
        <v>2023</v>
      </c>
      <c r="C578" t="str">
        <f t="shared" ref="C578:C641" si="28">IF(MONTH(A578) &gt;= 7, YEAR(A578) &amp; "-" &amp; YEAR(A578) + 1, YEAR(A578) - 1 &amp; "-" &amp; YEAR(A578))</f>
        <v>2022-2023</v>
      </c>
      <c r="D578" t="s">
        <v>148</v>
      </c>
      <c r="E578" t="s">
        <v>9</v>
      </c>
      <c r="F578" t="str">
        <f t="shared" ref="F578:F641" si="29">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c r="N578">
        <v>1</v>
      </c>
    </row>
    <row r="579" spans="1:14" x14ac:dyDescent="0.2">
      <c r="A579" s="2">
        <v>45355</v>
      </c>
      <c r="B579" s="3">
        <f t="shared" si="27"/>
        <v>2024</v>
      </c>
      <c r="C579" t="str">
        <f t="shared" si="28"/>
        <v>2023-2024</v>
      </c>
      <c r="D579" t="s">
        <v>147</v>
      </c>
      <c r="E579" t="s">
        <v>142</v>
      </c>
      <c r="F579" t="str">
        <f t="shared" si="29"/>
        <v>Australian Capital Territory</v>
      </c>
      <c r="G579" t="s">
        <v>80</v>
      </c>
      <c r="H579">
        <v>2609</v>
      </c>
      <c r="I579" t="s">
        <v>11</v>
      </c>
      <c r="J579" t="s">
        <v>58</v>
      </c>
      <c r="K579" t="s">
        <v>154</v>
      </c>
      <c r="L579" t="s">
        <v>14</v>
      </c>
      <c r="M579" s="5">
        <v>14.99</v>
      </c>
      <c r="N579">
        <v>1</v>
      </c>
    </row>
    <row r="580" spans="1:14" x14ac:dyDescent="0.2">
      <c r="A580" s="2">
        <v>45641</v>
      </c>
      <c r="B580" s="3">
        <f t="shared" si="27"/>
        <v>2025</v>
      </c>
      <c r="C580" t="str">
        <f t="shared" si="28"/>
        <v>2024-2025</v>
      </c>
      <c r="D580" t="s">
        <v>148</v>
      </c>
      <c r="E580" t="s">
        <v>93</v>
      </c>
      <c r="F580" t="str">
        <f t="shared" si="29"/>
        <v>Western Australia</v>
      </c>
      <c r="G580" t="s">
        <v>48</v>
      </c>
      <c r="H580">
        <v>6112</v>
      </c>
      <c r="I580" t="s">
        <v>11</v>
      </c>
      <c r="J580" t="s">
        <v>94</v>
      </c>
      <c r="K580" t="s">
        <v>152</v>
      </c>
      <c r="L580" t="s">
        <v>13</v>
      </c>
      <c r="M580" s="5">
        <v>14.99</v>
      </c>
      <c r="N580">
        <v>1</v>
      </c>
    </row>
    <row r="581" spans="1:14" x14ac:dyDescent="0.2">
      <c r="A581" s="2">
        <v>45463</v>
      </c>
      <c r="B581" s="3">
        <f t="shared" si="27"/>
        <v>2024</v>
      </c>
      <c r="C581" t="str">
        <f t="shared" si="28"/>
        <v>2023-2024</v>
      </c>
      <c r="D581" t="s">
        <v>148</v>
      </c>
      <c r="E581" t="s">
        <v>97</v>
      </c>
      <c r="F581" t="str">
        <f t="shared" si="29"/>
        <v>Tasmania</v>
      </c>
      <c r="G581" t="s">
        <v>70</v>
      </c>
      <c r="H581">
        <v>7250</v>
      </c>
      <c r="I581" t="s">
        <v>11</v>
      </c>
      <c r="J581" t="s">
        <v>71</v>
      </c>
      <c r="K581" t="s">
        <v>153</v>
      </c>
      <c r="L581" t="s">
        <v>16</v>
      </c>
      <c r="M581" s="5">
        <v>14.99</v>
      </c>
      <c r="N581">
        <v>1</v>
      </c>
    </row>
    <row r="582" spans="1:14" x14ac:dyDescent="0.2">
      <c r="A582" s="2">
        <v>45328</v>
      </c>
      <c r="B582" s="3">
        <f t="shared" si="27"/>
        <v>2024</v>
      </c>
      <c r="C582" t="str">
        <f t="shared" si="28"/>
        <v>2023-2024</v>
      </c>
      <c r="D582" t="s">
        <v>147</v>
      </c>
      <c r="E582" t="s">
        <v>84</v>
      </c>
      <c r="F582" t="str">
        <f t="shared" si="29"/>
        <v>Queensland</v>
      </c>
      <c r="G582" t="s">
        <v>35</v>
      </c>
      <c r="H582">
        <v>4740</v>
      </c>
      <c r="I582" t="s">
        <v>11</v>
      </c>
      <c r="J582" t="s">
        <v>51</v>
      </c>
      <c r="K582" t="s">
        <v>154</v>
      </c>
      <c r="L582" t="s">
        <v>14</v>
      </c>
      <c r="M582" s="5">
        <v>14.99</v>
      </c>
      <c r="N582">
        <v>1</v>
      </c>
    </row>
    <row r="583" spans="1:14" x14ac:dyDescent="0.2">
      <c r="A583" s="2">
        <v>45426</v>
      </c>
      <c r="B583" s="3">
        <f t="shared" si="27"/>
        <v>2024</v>
      </c>
      <c r="C583" t="str">
        <f t="shared" si="28"/>
        <v>2023-2024</v>
      </c>
      <c r="D583" t="s">
        <v>148</v>
      </c>
      <c r="E583" t="s">
        <v>123</v>
      </c>
      <c r="F583" t="str">
        <f t="shared" si="29"/>
        <v>Western Australia</v>
      </c>
      <c r="G583" t="s">
        <v>48</v>
      </c>
      <c r="H583">
        <v>6109</v>
      </c>
      <c r="I583" t="s">
        <v>11</v>
      </c>
      <c r="J583" t="s">
        <v>94</v>
      </c>
      <c r="K583" t="s">
        <v>150</v>
      </c>
      <c r="L583" t="s">
        <v>18</v>
      </c>
      <c r="M583" s="5">
        <v>14.99</v>
      </c>
      <c r="N583">
        <v>1</v>
      </c>
    </row>
    <row r="584" spans="1:14" x14ac:dyDescent="0.2">
      <c r="A584" s="2">
        <v>44968</v>
      </c>
      <c r="B584" s="3">
        <f t="shared" si="27"/>
        <v>2023</v>
      </c>
      <c r="C584" t="str">
        <f t="shared" si="28"/>
        <v>2022-2023</v>
      </c>
      <c r="D584" t="s">
        <v>148</v>
      </c>
      <c r="E584" t="s">
        <v>139</v>
      </c>
      <c r="F584" t="str">
        <f t="shared" si="29"/>
        <v>New South Wales</v>
      </c>
      <c r="G584" t="s">
        <v>10</v>
      </c>
      <c r="H584">
        <v>2020</v>
      </c>
      <c r="I584" t="s">
        <v>11</v>
      </c>
      <c r="J584" t="s">
        <v>12</v>
      </c>
      <c r="K584" t="s">
        <v>153</v>
      </c>
      <c r="L584" t="s">
        <v>16</v>
      </c>
      <c r="M584" s="5">
        <v>14.99</v>
      </c>
      <c r="N584">
        <v>1</v>
      </c>
    </row>
    <row r="585" spans="1:14" x14ac:dyDescent="0.2">
      <c r="A585" s="2">
        <v>45651</v>
      </c>
      <c r="B585" s="3">
        <f t="shared" si="27"/>
        <v>2025</v>
      </c>
      <c r="C585" t="str">
        <f t="shared" si="28"/>
        <v>2024-2025</v>
      </c>
      <c r="D585" t="s">
        <v>148</v>
      </c>
      <c r="E585" t="s">
        <v>83</v>
      </c>
      <c r="F585" t="str">
        <f t="shared" si="29"/>
        <v>New South Wales</v>
      </c>
      <c r="G585" t="s">
        <v>10</v>
      </c>
      <c r="H585">
        <v>2750</v>
      </c>
      <c r="I585" t="s">
        <v>11</v>
      </c>
      <c r="J585" t="s">
        <v>25</v>
      </c>
      <c r="K585" t="s">
        <v>149</v>
      </c>
      <c r="L585" t="s">
        <v>15</v>
      </c>
      <c r="M585" s="5">
        <v>14.99</v>
      </c>
      <c r="N585">
        <v>1</v>
      </c>
    </row>
    <row r="586" spans="1:14" x14ac:dyDescent="0.2">
      <c r="A586" s="2">
        <v>45308</v>
      </c>
      <c r="B586" s="3">
        <f t="shared" si="27"/>
        <v>2024</v>
      </c>
      <c r="C586" t="str">
        <f t="shared" si="28"/>
        <v>2023-2024</v>
      </c>
      <c r="D586" t="s">
        <v>148</v>
      </c>
      <c r="E586" t="s">
        <v>83</v>
      </c>
      <c r="F586" t="str">
        <f t="shared" si="29"/>
        <v>New South Wales</v>
      </c>
      <c r="G586" t="s">
        <v>10</v>
      </c>
      <c r="H586">
        <v>2750</v>
      </c>
      <c r="I586" t="s">
        <v>11</v>
      </c>
      <c r="J586" t="s">
        <v>25</v>
      </c>
      <c r="K586" t="s">
        <v>150</v>
      </c>
      <c r="L586" t="s">
        <v>18</v>
      </c>
      <c r="M586" s="5">
        <v>14.99</v>
      </c>
      <c r="N586">
        <v>1</v>
      </c>
    </row>
    <row r="587" spans="1:14" x14ac:dyDescent="0.2">
      <c r="A587" s="2">
        <v>45626</v>
      </c>
      <c r="B587" s="3">
        <f t="shared" si="27"/>
        <v>2025</v>
      </c>
      <c r="C587" t="str">
        <f t="shared" si="28"/>
        <v>2024-2025</v>
      </c>
      <c r="D587" t="s">
        <v>148</v>
      </c>
      <c r="E587" t="s">
        <v>83</v>
      </c>
      <c r="F587" t="str">
        <f t="shared" si="29"/>
        <v>New South Wales</v>
      </c>
      <c r="G587" t="s">
        <v>10</v>
      </c>
      <c r="H587">
        <v>2750</v>
      </c>
      <c r="I587" t="s">
        <v>11</v>
      </c>
      <c r="J587" t="s">
        <v>25</v>
      </c>
      <c r="K587" t="s">
        <v>153</v>
      </c>
      <c r="L587" t="s">
        <v>16</v>
      </c>
      <c r="M587" s="5">
        <v>14.99</v>
      </c>
      <c r="N587">
        <v>1</v>
      </c>
    </row>
    <row r="588" spans="1:14" x14ac:dyDescent="0.2">
      <c r="A588" s="2">
        <v>45505</v>
      </c>
      <c r="B588" s="3">
        <f t="shared" si="27"/>
        <v>2025</v>
      </c>
      <c r="C588" t="str">
        <f t="shared" si="28"/>
        <v>2024-2025</v>
      </c>
      <c r="D588" t="s">
        <v>147</v>
      </c>
      <c r="E588" t="s">
        <v>53</v>
      </c>
      <c r="F588" t="str">
        <f t="shared" si="29"/>
        <v>South Australia</v>
      </c>
      <c r="G588" t="s">
        <v>32</v>
      </c>
      <c r="H588">
        <v>5082</v>
      </c>
      <c r="I588" t="s">
        <v>11</v>
      </c>
      <c r="J588" t="s">
        <v>33</v>
      </c>
      <c r="K588" t="s">
        <v>154</v>
      </c>
      <c r="L588" t="s">
        <v>14</v>
      </c>
      <c r="M588" s="5">
        <v>14.99</v>
      </c>
      <c r="N588">
        <v>1</v>
      </c>
    </row>
    <row r="589" spans="1:14" x14ac:dyDescent="0.2">
      <c r="A589" s="2">
        <v>45588</v>
      </c>
      <c r="B589" s="3">
        <f t="shared" si="27"/>
        <v>2025</v>
      </c>
      <c r="C589" t="str">
        <f t="shared" si="28"/>
        <v>2024-2025</v>
      </c>
      <c r="D589" t="s">
        <v>147</v>
      </c>
      <c r="E589" t="s">
        <v>99</v>
      </c>
      <c r="F589" t="str">
        <f t="shared" si="29"/>
        <v>Victoria</v>
      </c>
      <c r="G589" t="s">
        <v>45</v>
      </c>
      <c r="H589">
        <v>3148</v>
      </c>
      <c r="I589" t="s">
        <v>11</v>
      </c>
      <c r="J589" t="s">
        <v>63</v>
      </c>
      <c r="K589" t="s">
        <v>150</v>
      </c>
      <c r="L589" t="s">
        <v>18</v>
      </c>
      <c r="M589" s="5">
        <v>15</v>
      </c>
      <c r="N589">
        <v>1</v>
      </c>
    </row>
    <row r="590" spans="1:14" x14ac:dyDescent="0.2">
      <c r="A590" s="2">
        <v>45556</v>
      </c>
      <c r="B590" s="3">
        <f t="shared" si="27"/>
        <v>2025</v>
      </c>
      <c r="C590" t="str">
        <f t="shared" si="28"/>
        <v>2024-2025</v>
      </c>
      <c r="D590" t="s">
        <v>147</v>
      </c>
      <c r="E590" t="s">
        <v>84</v>
      </c>
      <c r="F590" t="str">
        <f t="shared" si="29"/>
        <v>Queensland</v>
      </c>
      <c r="G590" t="s">
        <v>35</v>
      </c>
      <c r="H590">
        <v>4740</v>
      </c>
      <c r="I590" t="s">
        <v>11</v>
      </c>
      <c r="J590" t="s">
        <v>51</v>
      </c>
      <c r="K590" t="s">
        <v>154</v>
      </c>
      <c r="L590" t="s">
        <v>14</v>
      </c>
      <c r="M590" s="5">
        <v>15</v>
      </c>
      <c r="N590">
        <v>1</v>
      </c>
    </row>
    <row r="591" spans="1:14" x14ac:dyDescent="0.2">
      <c r="A591" s="2">
        <v>45418</v>
      </c>
      <c r="B591" s="3">
        <f t="shared" si="27"/>
        <v>2024</v>
      </c>
      <c r="C591" t="str">
        <f t="shared" si="28"/>
        <v>2023-2024</v>
      </c>
      <c r="D591" t="s">
        <v>148</v>
      </c>
      <c r="E591" t="s">
        <v>62</v>
      </c>
      <c r="F591" t="str">
        <f t="shared" si="29"/>
        <v>Victoria</v>
      </c>
      <c r="G591" t="s">
        <v>45</v>
      </c>
      <c r="H591">
        <v>3134</v>
      </c>
      <c r="I591" t="s">
        <v>11</v>
      </c>
      <c r="J591" t="s">
        <v>63</v>
      </c>
      <c r="K591" t="s">
        <v>154</v>
      </c>
      <c r="L591" t="s">
        <v>14</v>
      </c>
      <c r="M591" s="5">
        <v>15</v>
      </c>
      <c r="N591">
        <v>1</v>
      </c>
    </row>
    <row r="592" spans="1:14" x14ac:dyDescent="0.2">
      <c r="A592" s="2">
        <v>45606</v>
      </c>
      <c r="B592" s="3">
        <f t="shared" si="27"/>
        <v>2025</v>
      </c>
      <c r="C592" t="str">
        <f t="shared" si="28"/>
        <v>2024-2025</v>
      </c>
      <c r="D592" t="s">
        <v>147</v>
      </c>
      <c r="E592" t="s">
        <v>81</v>
      </c>
      <c r="F592" t="str">
        <f t="shared" si="29"/>
        <v>New South Wales</v>
      </c>
      <c r="G592" t="s">
        <v>10</v>
      </c>
      <c r="H592">
        <v>2485</v>
      </c>
      <c r="I592" t="s">
        <v>11</v>
      </c>
      <c r="J592" t="s">
        <v>68</v>
      </c>
      <c r="K592" t="s">
        <v>154</v>
      </c>
      <c r="L592" t="s">
        <v>14</v>
      </c>
      <c r="M592" s="5">
        <v>15</v>
      </c>
      <c r="N592">
        <v>1</v>
      </c>
    </row>
    <row r="593" spans="1:14" x14ac:dyDescent="0.2">
      <c r="A593" s="2">
        <v>45612</v>
      </c>
      <c r="B593" s="3">
        <f t="shared" si="27"/>
        <v>2025</v>
      </c>
      <c r="C593" t="str">
        <f t="shared" si="28"/>
        <v>2024-2025</v>
      </c>
      <c r="D593" t="s">
        <v>147</v>
      </c>
      <c r="E593" t="s">
        <v>78</v>
      </c>
      <c r="F593" t="str">
        <f t="shared" si="29"/>
        <v>New South Wales</v>
      </c>
      <c r="G593" t="s">
        <v>10</v>
      </c>
      <c r="H593">
        <v>2350</v>
      </c>
      <c r="I593" t="s">
        <v>11</v>
      </c>
      <c r="J593" t="s">
        <v>68</v>
      </c>
      <c r="K593" t="s">
        <v>149</v>
      </c>
      <c r="L593" t="s">
        <v>15</v>
      </c>
      <c r="M593" s="5">
        <v>15.059999999999999</v>
      </c>
      <c r="N593">
        <v>1</v>
      </c>
    </row>
    <row r="594" spans="1:14" x14ac:dyDescent="0.2">
      <c r="A594" s="2">
        <v>45501</v>
      </c>
      <c r="B594" s="3">
        <f t="shared" si="27"/>
        <v>2025</v>
      </c>
      <c r="C594" t="str">
        <f t="shared" si="28"/>
        <v>2024-2025</v>
      </c>
      <c r="D594" t="s">
        <v>147</v>
      </c>
      <c r="E594" t="s">
        <v>99</v>
      </c>
      <c r="F594" t="str">
        <f t="shared" si="29"/>
        <v>Victoria</v>
      </c>
      <c r="G594" t="s">
        <v>45</v>
      </c>
      <c r="H594">
        <v>3148</v>
      </c>
      <c r="I594" t="s">
        <v>11</v>
      </c>
      <c r="J594" t="s">
        <v>63</v>
      </c>
      <c r="K594" t="s">
        <v>149</v>
      </c>
      <c r="L594" t="s">
        <v>15</v>
      </c>
      <c r="M594" s="5">
        <v>15.39</v>
      </c>
      <c r="N594">
        <v>1</v>
      </c>
    </row>
    <row r="595" spans="1:14" x14ac:dyDescent="0.2">
      <c r="A595" s="2">
        <v>45275</v>
      </c>
      <c r="B595" s="3">
        <f t="shared" si="27"/>
        <v>2024</v>
      </c>
      <c r="C595" t="str">
        <f t="shared" si="28"/>
        <v>2023-2024</v>
      </c>
      <c r="D595" t="s">
        <v>147</v>
      </c>
      <c r="E595" t="s">
        <v>47</v>
      </c>
      <c r="F595" t="str">
        <f t="shared" si="29"/>
        <v>Western Australia</v>
      </c>
      <c r="G595" t="s">
        <v>48</v>
      </c>
      <c r="H595">
        <v>6030</v>
      </c>
      <c r="I595" t="s">
        <v>11</v>
      </c>
      <c r="J595" t="s">
        <v>49</v>
      </c>
      <c r="K595" t="s">
        <v>154</v>
      </c>
      <c r="L595" t="s">
        <v>14</v>
      </c>
      <c r="M595" s="5">
        <v>15.5</v>
      </c>
      <c r="N595">
        <v>1</v>
      </c>
    </row>
    <row r="596" spans="1:14" x14ac:dyDescent="0.2">
      <c r="A596" s="2">
        <v>44994</v>
      </c>
      <c r="B596" s="3">
        <f t="shared" si="27"/>
        <v>2023</v>
      </c>
      <c r="C596" t="str">
        <f t="shared" si="28"/>
        <v>2022-2023</v>
      </c>
      <c r="D596" t="s">
        <v>148</v>
      </c>
      <c r="E596" t="s">
        <v>99</v>
      </c>
      <c r="F596" t="str">
        <f t="shared" si="29"/>
        <v>Victoria</v>
      </c>
      <c r="G596" t="s">
        <v>45</v>
      </c>
      <c r="H596">
        <v>3148</v>
      </c>
      <c r="I596" t="s">
        <v>11</v>
      </c>
      <c r="J596" t="s">
        <v>63</v>
      </c>
      <c r="K596" t="s">
        <v>19</v>
      </c>
      <c r="L596" t="s">
        <v>23</v>
      </c>
      <c r="M596" s="5">
        <v>15.53</v>
      </c>
      <c r="N596">
        <v>1</v>
      </c>
    </row>
    <row r="597" spans="1:14" x14ac:dyDescent="0.2">
      <c r="A597" s="2">
        <v>45657</v>
      </c>
      <c r="B597" s="3">
        <f t="shared" si="27"/>
        <v>2025</v>
      </c>
      <c r="C597" t="str">
        <f t="shared" si="28"/>
        <v>2024-2025</v>
      </c>
      <c r="D597" t="s">
        <v>147</v>
      </c>
      <c r="E597" t="s">
        <v>9</v>
      </c>
      <c r="F597" t="str">
        <f t="shared" si="29"/>
        <v>New South Wales</v>
      </c>
      <c r="G597" t="s">
        <v>10</v>
      </c>
      <c r="H597">
        <v>2067</v>
      </c>
      <c r="I597" t="s">
        <v>11</v>
      </c>
      <c r="J597" t="s">
        <v>12</v>
      </c>
      <c r="K597" t="s">
        <v>152</v>
      </c>
      <c r="L597" t="s">
        <v>13</v>
      </c>
      <c r="M597" s="5">
        <v>15.84</v>
      </c>
      <c r="N597">
        <v>1</v>
      </c>
    </row>
    <row r="598" spans="1:14" x14ac:dyDescent="0.2">
      <c r="A598" s="2">
        <v>45381</v>
      </c>
      <c r="B598" s="3">
        <f t="shared" si="27"/>
        <v>2024</v>
      </c>
      <c r="C598" t="str">
        <f t="shared" si="28"/>
        <v>2023-2024</v>
      </c>
      <c r="D598" t="s">
        <v>148</v>
      </c>
      <c r="E598" t="s">
        <v>122</v>
      </c>
      <c r="F598" t="str">
        <f t="shared" si="29"/>
        <v>New South Wales</v>
      </c>
      <c r="G598" t="s">
        <v>10</v>
      </c>
      <c r="H598">
        <v>2650</v>
      </c>
      <c r="I598" t="s">
        <v>11</v>
      </c>
      <c r="J598" t="s">
        <v>25</v>
      </c>
      <c r="K598" t="s">
        <v>19</v>
      </c>
      <c r="L598" t="s">
        <v>23</v>
      </c>
      <c r="M598" s="5">
        <v>15.84</v>
      </c>
      <c r="N598">
        <v>1</v>
      </c>
    </row>
    <row r="599" spans="1:14" x14ac:dyDescent="0.2">
      <c r="A599" s="2">
        <v>45242</v>
      </c>
      <c r="B599" s="3">
        <f t="shared" si="27"/>
        <v>2024</v>
      </c>
      <c r="C599" t="str">
        <f t="shared" si="28"/>
        <v>2023-2024</v>
      </c>
      <c r="D599" t="s">
        <v>148</v>
      </c>
      <c r="E599" t="s">
        <v>114</v>
      </c>
      <c r="F599" t="str">
        <f t="shared" si="29"/>
        <v>Victoria</v>
      </c>
      <c r="G599" t="s">
        <v>45</v>
      </c>
      <c r="H599">
        <v>3551</v>
      </c>
      <c r="I599" t="s">
        <v>11</v>
      </c>
      <c r="J599" t="s">
        <v>60</v>
      </c>
      <c r="K599" t="s">
        <v>19</v>
      </c>
      <c r="L599" t="s">
        <v>23</v>
      </c>
      <c r="M599" s="5">
        <v>15.9</v>
      </c>
      <c r="N599">
        <v>1</v>
      </c>
    </row>
    <row r="600" spans="1:14" x14ac:dyDescent="0.2">
      <c r="A600" s="2">
        <v>45576</v>
      </c>
      <c r="B600" s="3">
        <f t="shared" si="27"/>
        <v>2025</v>
      </c>
      <c r="C600" t="str">
        <f t="shared" si="28"/>
        <v>2024-2025</v>
      </c>
      <c r="D600" t="s">
        <v>147</v>
      </c>
      <c r="E600" t="s">
        <v>96</v>
      </c>
      <c r="F600" t="str">
        <f t="shared" si="29"/>
        <v>Western Australia</v>
      </c>
      <c r="G600" t="s">
        <v>48</v>
      </c>
      <c r="H600">
        <v>6330</v>
      </c>
      <c r="I600" t="s">
        <v>11</v>
      </c>
      <c r="J600" t="s">
        <v>94</v>
      </c>
      <c r="K600" t="s">
        <v>149</v>
      </c>
      <c r="L600" t="s">
        <v>15</v>
      </c>
      <c r="M600" s="5">
        <v>15.92</v>
      </c>
      <c r="N600">
        <v>1</v>
      </c>
    </row>
    <row r="601" spans="1:14" x14ac:dyDescent="0.2">
      <c r="A601" s="2">
        <v>45018</v>
      </c>
      <c r="B601" s="3">
        <f t="shared" si="27"/>
        <v>2023</v>
      </c>
      <c r="C601" t="str">
        <f t="shared" si="28"/>
        <v>2022-2023</v>
      </c>
      <c r="D601" t="s">
        <v>147</v>
      </c>
      <c r="E601" t="s">
        <v>56</v>
      </c>
      <c r="F601" t="str">
        <f t="shared" si="29"/>
        <v>Northern Territory</v>
      </c>
      <c r="G601" t="s">
        <v>29</v>
      </c>
      <c r="H601">
        <v>870</v>
      </c>
      <c r="I601" t="s">
        <v>11</v>
      </c>
      <c r="J601" t="s">
        <v>30</v>
      </c>
      <c r="K601" t="s">
        <v>155</v>
      </c>
      <c r="L601" t="s">
        <v>20</v>
      </c>
      <c r="M601" s="5">
        <v>15.96</v>
      </c>
      <c r="N601">
        <v>1</v>
      </c>
    </row>
    <row r="602" spans="1:14" x14ac:dyDescent="0.2">
      <c r="A602" s="2">
        <v>44975</v>
      </c>
      <c r="B602" s="3">
        <f t="shared" si="27"/>
        <v>2023</v>
      </c>
      <c r="C602" t="str">
        <f t="shared" si="28"/>
        <v>2022-2023</v>
      </c>
      <c r="D602" t="s">
        <v>148</v>
      </c>
      <c r="E602" t="s">
        <v>99</v>
      </c>
      <c r="F602" t="str">
        <f t="shared" si="29"/>
        <v>Victoria</v>
      </c>
      <c r="G602" t="s">
        <v>45</v>
      </c>
      <c r="H602">
        <v>3148</v>
      </c>
      <c r="I602" t="s">
        <v>11</v>
      </c>
      <c r="J602" t="s">
        <v>63</v>
      </c>
      <c r="K602" t="s">
        <v>152</v>
      </c>
      <c r="L602" t="s">
        <v>13</v>
      </c>
      <c r="M602" s="5">
        <v>15.96</v>
      </c>
      <c r="N602">
        <v>1</v>
      </c>
    </row>
    <row r="603" spans="1:14" x14ac:dyDescent="0.2">
      <c r="A603" s="2">
        <v>45407</v>
      </c>
      <c r="B603" s="3">
        <f t="shared" si="27"/>
        <v>2024</v>
      </c>
      <c r="C603" t="str">
        <f t="shared" si="28"/>
        <v>2023-2024</v>
      </c>
      <c r="D603" t="s">
        <v>147</v>
      </c>
      <c r="E603" t="s">
        <v>54</v>
      </c>
      <c r="F603" t="str">
        <f t="shared" si="29"/>
        <v>Victoria</v>
      </c>
      <c r="G603" t="s">
        <v>45</v>
      </c>
      <c r="H603">
        <v>3977</v>
      </c>
      <c r="I603" t="s">
        <v>11</v>
      </c>
      <c r="J603" t="s">
        <v>55</v>
      </c>
      <c r="K603" t="s">
        <v>156</v>
      </c>
      <c r="L603" t="s">
        <v>17</v>
      </c>
      <c r="M603" s="5">
        <v>15.96</v>
      </c>
      <c r="N603">
        <v>1</v>
      </c>
    </row>
    <row r="604" spans="1:14" x14ac:dyDescent="0.2">
      <c r="A604" s="2">
        <v>45036</v>
      </c>
      <c r="B604" s="3">
        <f t="shared" si="27"/>
        <v>2023</v>
      </c>
      <c r="C604" t="str">
        <f t="shared" si="28"/>
        <v>2022-2023</v>
      </c>
      <c r="D604" t="s">
        <v>148</v>
      </c>
      <c r="E604" t="s">
        <v>114</v>
      </c>
      <c r="F604" t="str">
        <f t="shared" si="29"/>
        <v>Victoria</v>
      </c>
      <c r="G604" t="s">
        <v>45</v>
      </c>
      <c r="H604">
        <v>3551</v>
      </c>
      <c r="I604" t="s">
        <v>11</v>
      </c>
      <c r="J604" t="s">
        <v>60</v>
      </c>
      <c r="K604" t="s">
        <v>149</v>
      </c>
      <c r="L604" t="s">
        <v>15</v>
      </c>
      <c r="M604" s="5">
        <v>15.96</v>
      </c>
      <c r="N604">
        <v>1</v>
      </c>
    </row>
    <row r="605" spans="1:14" x14ac:dyDescent="0.2">
      <c r="A605" s="2">
        <v>45447</v>
      </c>
      <c r="B605" s="3">
        <f t="shared" si="27"/>
        <v>2024</v>
      </c>
      <c r="C605" t="str">
        <f t="shared" si="28"/>
        <v>2023-2024</v>
      </c>
      <c r="D605" t="s">
        <v>147</v>
      </c>
      <c r="E605" t="s">
        <v>26</v>
      </c>
      <c r="F605" t="str">
        <f t="shared" si="29"/>
        <v>New South Wales</v>
      </c>
      <c r="G605" t="s">
        <v>10</v>
      </c>
      <c r="H605">
        <v>2141</v>
      </c>
      <c r="I605" t="s">
        <v>11</v>
      </c>
      <c r="J605" t="s">
        <v>27</v>
      </c>
      <c r="K605" t="s">
        <v>149</v>
      </c>
      <c r="L605" t="s">
        <v>15</v>
      </c>
      <c r="M605" s="5">
        <v>15.96</v>
      </c>
      <c r="N605">
        <v>1</v>
      </c>
    </row>
    <row r="606" spans="1:14" x14ac:dyDescent="0.2">
      <c r="A606" s="2">
        <v>45134</v>
      </c>
      <c r="B606" s="3">
        <f t="shared" si="27"/>
        <v>2024</v>
      </c>
      <c r="C606" t="str">
        <f t="shared" si="28"/>
        <v>2023-2024</v>
      </c>
      <c r="D606" t="s">
        <v>148</v>
      </c>
      <c r="E606" t="s">
        <v>137</v>
      </c>
      <c r="F606" t="str">
        <f t="shared" si="29"/>
        <v>New South Wales</v>
      </c>
      <c r="G606" t="s">
        <v>10</v>
      </c>
      <c r="H606">
        <v>2031</v>
      </c>
      <c r="I606" t="s">
        <v>11</v>
      </c>
      <c r="J606" t="s">
        <v>12</v>
      </c>
      <c r="K606" t="s">
        <v>156</v>
      </c>
      <c r="L606" t="s">
        <v>17</v>
      </c>
      <c r="M606" s="5">
        <v>15.96</v>
      </c>
      <c r="N606">
        <v>1</v>
      </c>
    </row>
    <row r="607" spans="1:14" x14ac:dyDescent="0.2">
      <c r="A607" s="2">
        <v>45565</v>
      </c>
      <c r="B607" s="3">
        <f t="shared" si="27"/>
        <v>2025</v>
      </c>
      <c r="C607" t="str">
        <f t="shared" si="28"/>
        <v>2024-2025</v>
      </c>
      <c r="D607" t="s">
        <v>148</v>
      </c>
      <c r="E607" t="s">
        <v>99</v>
      </c>
      <c r="F607" t="str">
        <f t="shared" si="29"/>
        <v>Victoria</v>
      </c>
      <c r="G607" t="s">
        <v>45</v>
      </c>
      <c r="H607">
        <v>3148</v>
      </c>
      <c r="I607" t="s">
        <v>11</v>
      </c>
      <c r="J607" t="s">
        <v>63</v>
      </c>
      <c r="K607" t="s">
        <v>19</v>
      </c>
      <c r="L607" t="s">
        <v>23</v>
      </c>
      <c r="M607" s="5">
        <v>15.97</v>
      </c>
      <c r="N607">
        <v>1</v>
      </c>
    </row>
    <row r="608" spans="1:14" x14ac:dyDescent="0.2">
      <c r="A608" s="2">
        <v>45048</v>
      </c>
      <c r="B608" s="3">
        <f t="shared" si="27"/>
        <v>2023</v>
      </c>
      <c r="C608" t="str">
        <f t="shared" si="28"/>
        <v>2022-2023</v>
      </c>
      <c r="D608" t="s">
        <v>147</v>
      </c>
      <c r="E608" t="s">
        <v>124</v>
      </c>
      <c r="F608" t="str">
        <f t="shared" si="29"/>
        <v>New South Wales</v>
      </c>
      <c r="G608" t="s">
        <v>10</v>
      </c>
      <c r="H608">
        <v>2015</v>
      </c>
      <c r="I608" t="s">
        <v>11</v>
      </c>
      <c r="J608" t="s">
        <v>12</v>
      </c>
      <c r="K608" t="s">
        <v>153</v>
      </c>
      <c r="L608" t="s">
        <v>16</v>
      </c>
      <c r="M608" s="5">
        <v>15.98</v>
      </c>
      <c r="N608">
        <v>1</v>
      </c>
    </row>
    <row r="609" spans="1:14" x14ac:dyDescent="0.2">
      <c r="A609" s="2">
        <v>45244</v>
      </c>
      <c r="B609" s="3">
        <f t="shared" si="27"/>
        <v>2024</v>
      </c>
      <c r="C609" t="str">
        <f t="shared" si="28"/>
        <v>2023-2024</v>
      </c>
      <c r="D609" t="s">
        <v>147</v>
      </c>
      <c r="E609" t="s">
        <v>108</v>
      </c>
      <c r="F609" t="str">
        <f t="shared" si="29"/>
        <v>Victoria</v>
      </c>
      <c r="G609" t="s">
        <v>45</v>
      </c>
      <c r="H609">
        <v>3018</v>
      </c>
      <c r="I609" t="s">
        <v>11</v>
      </c>
      <c r="J609" t="s">
        <v>46</v>
      </c>
      <c r="K609" t="s">
        <v>155</v>
      </c>
      <c r="L609" t="s">
        <v>20</v>
      </c>
      <c r="M609" s="5">
        <v>15.98</v>
      </c>
      <c r="N609">
        <v>1</v>
      </c>
    </row>
    <row r="610" spans="1:14" x14ac:dyDescent="0.2">
      <c r="A610" s="2">
        <v>45151</v>
      </c>
      <c r="B610" s="3">
        <f t="shared" si="27"/>
        <v>2024</v>
      </c>
      <c r="C610" t="str">
        <f t="shared" si="28"/>
        <v>2023-2024</v>
      </c>
      <c r="D610" t="s">
        <v>148</v>
      </c>
      <c r="E610" t="s">
        <v>116</v>
      </c>
      <c r="F610" t="str">
        <f t="shared" si="29"/>
        <v>Western Australia</v>
      </c>
      <c r="G610" t="s">
        <v>48</v>
      </c>
      <c r="H610">
        <v>6725</v>
      </c>
      <c r="I610" t="s">
        <v>11</v>
      </c>
      <c r="J610" t="s">
        <v>77</v>
      </c>
      <c r="K610" t="s">
        <v>151</v>
      </c>
      <c r="L610" t="s">
        <v>21</v>
      </c>
      <c r="M610" s="5">
        <v>15.98</v>
      </c>
      <c r="N610">
        <v>1</v>
      </c>
    </row>
    <row r="611" spans="1:14" x14ac:dyDescent="0.2">
      <c r="A611" s="2">
        <v>45641</v>
      </c>
      <c r="B611" s="3">
        <f t="shared" si="27"/>
        <v>2025</v>
      </c>
      <c r="C611" t="str">
        <f t="shared" si="28"/>
        <v>2024-2025</v>
      </c>
      <c r="D611" t="s">
        <v>148</v>
      </c>
      <c r="E611" t="s">
        <v>126</v>
      </c>
      <c r="F611" t="str">
        <f t="shared" si="29"/>
        <v>Queensland</v>
      </c>
      <c r="G611" t="s">
        <v>35</v>
      </c>
      <c r="H611">
        <v>4551</v>
      </c>
      <c r="I611" t="s">
        <v>11</v>
      </c>
      <c r="J611" t="s">
        <v>120</v>
      </c>
      <c r="K611" t="s">
        <v>153</v>
      </c>
      <c r="L611" t="s">
        <v>16</v>
      </c>
      <c r="M611" s="5">
        <v>15.98</v>
      </c>
      <c r="N611">
        <v>1</v>
      </c>
    </row>
    <row r="612" spans="1:14" x14ac:dyDescent="0.2">
      <c r="A612" s="2">
        <v>45555</v>
      </c>
      <c r="B612" s="3">
        <f t="shared" si="27"/>
        <v>2025</v>
      </c>
      <c r="C612" t="str">
        <f t="shared" si="28"/>
        <v>2024-2025</v>
      </c>
      <c r="D612" t="s">
        <v>148</v>
      </c>
      <c r="E612" t="s">
        <v>99</v>
      </c>
      <c r="F612" t="str">
        <f t="shared" si="29"/>
        <v>Victoria</v>
      </c>
      <c r="G612" t="s">
        <v>45</v>
      </c>
      <c r="H612">
        <v>3148</v>
      </c>
      <c r="I612" t="s">
        <v>11</v>
      </c>
      <c r="J612" t="s">
        <v>63</v>
      </c>
      <c r="K612" t="s">
        <v>149</v>
      </c>
      <c r="L612" t="s">
        <v>15</v>
      </c>
      <c r="M612" s="5">
        <v>15.98</v>
      </c>
      <c r="N612">
        <v>1</v>
      </c>
    </row>
    <row r="613" spans="1:14" x14ac:dyDescent="0.2">
      <c r="A613" s="2">
        <v>45384</v>
      </c>
      <c r="B613" s="3">
        <f t="shared" si="27"/>
        <v>2024</v>
      </c>
      <c r="C613" t="str">
        <f t="shared" si="28"/>
        <v>2023-2024</v>
      </c>
      <c r="D613" t="s">
        <v>147</v>
      </c>
      <c r="E613" t="s">
        <v>54</v>
      </c>
      <c r="F613" t="str">
        <f t="shared" si="29"/>
        <v>Victoria</v>
      </c>
      <c r="G613" t="s">
        <v>45</v>
      </c>
      <c r="H613">
        <v>3977</v>
      </c>
      <c r="I613" t="s">
        <v>11</v>
      </c>
      <c r="J613" t="s">
        <v>55</v>
      </c>
      <c r="K613" t="s">
        <v>19</v>
      </c>
      <c r="L613" t="s">
        <v>23</v>
      </c>
      <c r="M613" s="5">
        <v>15.98</v>
      </c>
      <c r="N613">
        <v>1</v>
      </c>
    </row>
    <row r="614" spans="1:14" x14ac:dyDescent="0.2">
      <c r="A614" s="2">
        <v>44982</v>
      </c>
      <c r="B614" s="3">
        <f t="shared" si="27"/>
        <v>2023</v>
      </c>
      <c r="C614" t="str">
        <f t="shared" si="28"/>
        <v>2022-2023</v>
      </c>
      <c r="D614" t="s">
        <v>147</v>
      </c>
      <c r="E614" t="s">
        <v>136</v>
      </c>
      <c r="F614" t="str">
        <f t="shared" si="29"/>
        <v>Victoria</v>
      </c>
      <c r="G614" t="s">
        <v>45</v>
      </c>
      <c r="H614">
        <v>3175</v>
      </c>
      <c r="I614" t="s">
        <v>11</v>
      </c>
      <c r="J614" t="s">
        <v>63</v>
      </c>
      <c r="K614" t="s">
        <v>151</v>
      </c>
      <c r="L614" t="s">
        <v>21</v>
      </c>
      <c r="M614" s="5">
        <v>15.98</v>
      </c>
      <c r="N614">
        <v>1</v>
      </c>
    </row>
    <row r="615" spans="1:14" x14ac:dyDescent="0.2">
      <c r="A615" s="2">
        <v>45626</v>
      </c>
      <c r="B615" s="3">
        <f t="shared" si="27"/>
        <v>2025</v>
      </c>
      <c r="C615" t="str">
        <f t="shared" si="28"/>
        <v>2024-2025</v>
      </c>
      <c r="D615" t="s">
        <v>147</v>
      </c>
      <c r="E615" t="s">
        <v>76</v>
      </c>
      <c r="F615" t="str">
        <f t="shared" si="29"/>
        <v>Western Australia</v>
      </c>
      <c r="G615" t="s">
        <v>48</v>
      </c>
      <c r="H615">
        <v>6450</v>
      </c>
      <c r="I615" t="s">
        <v>11</v>
      </c>
      <c r="J615" t="s">
        <v>77</v>
      </c>
      <c r="K615" t="s">
        <v>152</v>
      </c>
      <c r="L615" t="s">
        <v>13</v>
      </c>
      <c r="M615" s="5">
        <v>15.98</v>
      </c>
      <c r="N615">
        <v>1</v>
      </c>
    </row>
    <row r="616" spans="1:14" x14ac:dyDescent="0.2">
      <c r="A616" s="2">
        <v>44986</v>
      </c>
      <c r="B616" s="3">
        <f t="shared" si="27"/>
        <v>2023</v>
      </c>
      <c r="C616" t="str">
        <f t="shared" si="28"/>
        <v>2022-2023</v>
      </c>
      <c r="D616" t="s">
        <v>147</v>
      </c>
      <c r="E616" t="s">
        <v>133</v>
      </c>
      <c r="F616" t="str">
        <f t="shared" si="29"/>
        <v>Queensland</v>
      </c>
      <c r="G616" t="s">
        <v>35</v>
      </c>
      <c r="H616">
        <v>4305</v>
      </c>
      <c r="I616" t="s">
        <v>11</v>
      </c>
      <c r="J616" t="s">
        <v>104</v>
      </c>
      <c r="K616" t="s">
        <v>154</v>
      </c>
      <c r="L616" t="s">
        <v>14</v>
      </c>
      <c r="M616" s="5">
        <v>15.98</v>
      </c>
      <c r="N616">
        <v>1</v>
      </c>
    </row>
    <row r="617" spans="1:14" x14ac:dyDescent="0.2">
      <c r="A617" s="2">
        <v>45349</v>
      </c>
      <c r="B617" s="3">
        <f t="shared" si="27"/>
        <v>2024</v>
      </c>
      <c r="C617" t="str">
        <f t="shared" si="28"/>
        <v>2023-2024</v>
      </c>
      <c r="D617" t="s">
        <v>147</v>
      </c>
      <c r="E617" t="s">
        <v>74</v>
      </c>
      <c r="F617" t="str">
        <f t="shared" si="29"/>
        <v>South Australia</v>
      </c>
      <c r="G617" t="s">
        <v>32</v>
      </c>
      <c r="H617">
        <v>5043</v>
      </c>
      <c r="I617" t="s">
        <v>11</v>
      </c>
      <c r="J617" t="s">
        <v>33</v>
      </c>
      <c r="K617" t="s">
        <v>19</v>
      </c>
      <c r="L617" t="s">
        <v>23</v>
      </c>
      <c r="M617" s="5">
        <v>15.98</v>
      </c>
      <c r="N617">
        <v>1</v>
      </c>
    </row>
    <row r="618" spans="1:14" x14ac:dyDescent="0.2">
      <c r="A618" s="2">
        <v>45621</v>
      </c>
      <c r="B618" s="3">
        <f t="shared" si="27"/>
        <v>2025</v>
      </c>
      <c r="C618" t="str">
        <f t="shared" si="28"/>
        <v>2024-2025</v>
      </c>
      <c r="D618" t="s">
        <v>148</v>
      </c>
      <c r="E618" t="s">
        <v>62</v>
      </c>
      <c r="F618" t="str">
        <f t="shared" si="29"/>
        <v>Victoria</v>
      </c>
      <c r="G618" t="s">
        <v>45</v>
      </c>
      <c r="H618">
        <v>3134</v>
      </c>
      <c r="I618" t="s">
        <v>11</v>
      </c>
      <c r="J618" t="s">
        <v>63</v>
      </c>
      <c r="K618" t="s">
        <v>19</v>
      </c>
      <c r="L618" t="s">
        <v>23</v>
      </c>
      <c r="M618" s="5">
        <v>15.98</v>
      </c>
      <c r="N618">
        <v>1</v>
      </c>
    </row>
    <row r="619" spans="1:14" x14ac:dyDescent="0.2">
      <c r="A619" s="2">
        <v>45186</v>
      </c>
      <c r="B619" s="3">
        <f t="shared" si="27"/>
        <v>2024</v>
      </c>
      <c r="C619" t="str">
        <f t="shared" si="28"/>
        <v>2023-2024</v>
      </c>
      <c r="D619" t="s">
        <v>147</v>
      </c>
      <c r="E619" t="s">
        <v>113</v>
      </c>
      <c r="F619" t="str">
        <f t="shared" si="29"/>
        <v>Queensland</v>
      </c>
      <c r="G619" t="s">
        <v>35</v>
      </c>
      <c r="H619">
        <v>4215</v>
      </c>
      <c r="I619" t="s">
        <v>11</v>
      </c>
      <c r="J619" t="s">
        <v>104</v>
      </c>
      <c r="K619" t="s">
        <v>149</v>
      </c>
      <c r="L619" t="s">
        <v>15</v>
      </c>
      <c r="M619" s="5">
        <v>15.98</v>
      </c>
      <c r="N619">
        <v>1</v>
      </c>
    </row>
    <row r="620" spans="1:14" x14ac:dyDescent="0.2">
      <c r="A620" s="2">
        <v>44968</v>
      </c>
      <c r="B620" s="3">
        <f t="shared" si="27"/>
        <v>2023</v>
      </c>
      <c r="C620" t="str">
        <f t="shared" si="28"/>
        <v>2022-2023</v>
      </c>
      <c r="D620" t="s">
        <v>147</v>
      </c>
      <c r="E620" t="s">
        <v>52</v>
      </c>
      <c r="F620" t="str">
        <f t="shared" si="29"/>
        <v>Victoria</v>
      </c>
      <c r="G620" t="s">
        <v>45</v>
      </c>
      <c r="H620">
        <v>3030</v>
      </c>
      <c r="I620" t="s">
        <v>11</v>
      </c>
      <c r="J620" t="s">
        <v>46</v>
      </c>
      <c r="K620" t="s">
        <v>154</v>
      </c>
      <c r="L620" t="s">
        <v>14</v>
      </c>
      <c r="M620" s="5">
        <v>15.99</v>
      </c>
      <c r="N620">
        <v>1</v>
      </c>
    </row>
    <row r="621" spans="1:14" x14ac:dyDescent="0.2">
      <c r="A621" s="2">
        <v>45028</v>
      </c>
      <c r="B621" s="3">
        <f t="shared" si="27"/>
        <v>2023</v>
      </c>
      <c r="C621" t="str">
        <f t="shared" si="28"/>
        <v>2022-2023</v>
      </c>
      <c r="D621" t="s">
        <v>147</v>
      </c>
      <c r="E621" t="s">
        <v>96</v>
      </c>
      <c r="F621" t="str">
        <f t="shared" si="29"/>
        <v>Western Australia</v>
      </c>
      <c r="G621" t="s">
        <v>48</v>
      </c>
      <c r="H621">
        <v>6330</v>
      </c>
      <c r="I621" t="s">
        <v>11</v>
      </c>
      <c r="J621" t="s">
        <v>94</v>
      </c>
      <c r="K621" t="s">
        <v>154</v>
      </c>
      <c r="L621" t="s">
        <v>14</v>
      </c>
      <c r="M621" s="5">
        <v>16</v>
      </c>
      <c r="N621">
        <v>1</v>
      </c>
    </row>
    <row r="622" spans="1:14" x14ac:dyDescent="0.2">
      <c r="A622" s="2">
        <v>45277</v>
      </c>
      <c r="B622" s="3">
        <f t="shared" si="27"/>
        <v>2024</v>
      </c>
      <c r="C622" t="str">
        <f t="shared" si="28"/>
        <v>2023-2024</v>
      </c>
      <c r="D622" t="s">
        <v>147</v>
      </c>
      <c r="E622" t="s">
        <v>118</v>
      </c>
      <c r="F622" t="str">
        <f t="shared" si="29"/>
        <v>New South Wales</v>
      </c>
      <c r="G622" t="s">
        <v>10</v>
      </c>
      <c r="H622">
        <v>2158</v>
      </c>
      <c r="I622" t="s">
        <v>11</v>
      </c>
      <c r="J622" t="s">
        <v>27</v>
      </c>
      <c r="K622" t="s">
        <v>153</v>
      </c>
      <c r="L622" t="s">
        <v>16</v>
      </c>
      <c r="M622" s="5">
        <v>16</v>
      </c>
      <c r="N622">
        <v>1</v>
      </c>
    </row>
    <row r="623" spans="1:14" x14ac:dyDescent="0.2">
      <c r="A623" s="2">
        <v>45250</v>
      </c>
      <c r="B623" s="3">
        <f t="shared" si="27"/>
        <v>2024</v>
      </c>
      <c r="C623" t="str">
        <f t="shared" si="28"/>
        <v>2023-2024</v>
      </c>
      <c r="D623" t="s">
        <v>147</v>
      </c>
      <c r="E623" t="s">
        <v>89</v>
      </c>
      <c r="F623" t="str">
        <f t="shared" si="29"/>
        <v>Queensland</v>
      </c>
      <c r="G623" t="s">
        <v>35</v>
      </c>
      <c r="H623">
        <v>4655</v>
      </c>
      <c r="I623" t="s">
        <v>11</v>
      </c>
      <c r="J623" t="s">
        <v>51</v>
      </c>
      <c r="K623" t="s">
        <v>154</v>
      </c>
      <c r="L623" t="s">
        <v>14</v>
      </c>
      <c r="M623" s="5">
        <v>16</v>
      </c>
      <c r="N623">
        <v>1</v>
      </c>
    </row>
    <row r="624" spans="1:14" x14ac:dyDescent="0.2">
      <c r="A624" s="2">
        <v>45437</v>
      </c>
      <c r="B624" s="3">
        <f t="shared" si="27"/>
        <v>2024</v>
      </c>
      <c r="C624" t="str">
        <f t="shared" si="28"/>
        <v>2023-2024</v>
      </c>
      <c r="D624" t="s">
        <v>147</v>
      </c>
      <c r="E624" t="s">
        <v>87</v>
      </c>
      <c r="F624" t="str">
        <f t="shared" si="29"/>
        <v>New South Wales</v>
      </c>
      <c r="G624" t="s">
        <v>10</v>
      </c>
      <c r="H624">
        <v>2790</v>
      </c>
      <c r="I624" t="s">
        <v>11</v>
      </c>
      <c r="J624" t="s">
        <v>25</v>
      </c>
      <c r="K624" t="s">
        <v>154</v>
      </c>
      <c r="L624" t="s">
        <v>14</v>
      </c>
      <c r="M624" s="5">
        <v>16</v>
      </c>
      <c r="N624">
        <v>1</v>
      </c>
    </row>
    <row r="625" spans="1:14" x14ac:dyDescent="0.2">
      <c r="A625" s="2">
        <v>45101</v>
      </c>
      <c r="B625" s="3">
        <f t="shared" si="27"/>
        <v>2023</v>
      </c>
      <c r="C625" t="str">
        <f t="shared" si="28"/>
        <v>2022-2023</v>
      </c>
      <c r="D625" t="s">
        <v>147</v>
      </c>
      <c r="E625" t="s">
        <v>139</v>
      </c>
      <c r="F625" t="str">
        <f t="shared" si="29"/>
        <v>New South Wales</v>
      </c>
      <c r="G625" t="s">
        <v>10</v>
      </c>
      <c r="H625">
        <v>2020</v>
      </c>
      <c r="I625" t="s">
        <v>11</v>
      </c>
      <c r="J625" t="s">
        <v>12</v>
      </c>
      <c r="K625" t="s">
        <v>154</v>
      </c>
      <c r="L625" t="s">
        <v>14</v>
      </c>
      <c r="M625" s="5">
        <v>16.02</v>
      </c>
      <c r="N625">
        <v>1</v>
      </c>
    </row>
    <row r="626" spans="1:14" x14ac:dyDescent="0.2">
      <c r="A626" s="2">
        <v>45288</v>
      </c>
      <c r="B626" s="3">
        <f t="shared" si="27"/>
        <v>2024</v>
      </c>
      <c r="C626" t="str">
        <f t="shared" si="28"/>
        <v>2023-2024</v>
      </c>
      <c r="D626" t="s">
        <v>147</v>
      </c>
      <c r="E626" t="s">
        <v>89</v>
      </c>
      <c r="F626" t="str">
        <f t="shared" si="29"/>
        <v>Queensland</v>
      </c>
      <c r="G626" t="s">
        <v>35</v>
      </c>
      <c r="H626">
        <v>4655</v>
      </c>
      <c r="I626" t="s">
        <v>11</v>
      </c>
      <c r="J626" t="s">
        <v>51</v>
      </c>
      <c r="K626" t="s">
        <v>154</v>
      </c>
      <c r="L626" t="s">
        <v>14</v>
      </c>
      <c r="M626" s="5">
        <v>16.39</v>
      </c>
      <c r="N626">
        <v>1</v>
      </c>
    </row>
    <row r="627" spans="1:14" x14ac:dyDescent="0.2">
      <c r="A627" s="2">
        <v>45264</v>
      </c>
      <c r="B627" s="3">
        <f t="shared" si="27"/>
        <v>2024</v>
      </c>
      <c r="C627" t="str">
        <f t="shared" si="28"/>
        <v>2023-2024</v>
      </c>
      <c r="D627" t="s">
        <v>148</v>
      </c>
      <c r="E627" t="s">
        <v>122</v>
      </c>
      <c r="F627" t="str">
        <f t="shared" si="29"/>
        <v>New South Wales</v>
      </c>
      <c r="G627" t="s">
        <v>10</v>
      </c>
      <c r="H627">
        <v>2650</v>
      </c>
      <c r="I627" t="s">
        <v>11</v>
      </c>
      <c r="J627" t="s">
        <v>25</v>
      </c>
      <c r="K627" t="s">
        <v>149</v>
      </c>
      <c r="L627" t="s">
        <v>15</v>
      </c>
      <c r="M627" s="5">
        <v>16.45</v>
      </c>
      <c r="N627">
        <v>1</v>
      </c>
    </row>
    <row r="628" spans="1:14" x14ac:dyDescent="0.2">
      <c r="A628" s="2">
        <v>45226</v>
      </c>
      <c r="B628" s="3">
        <f t="shared" si="27"/>
        <v>2024</v>
      </c>
      <c r="C628" t="str">
        <f t="shared" si="28"/>
        <v>2023-2024</v>
      </c>
      <c r="D628" t="s">
        <v>147</v>
      </c>
      <c r="E628" t="s">
        <v>76</v>
      </c>
      <c r="F628" t="str">
        <f t="shared" si="29"/>
        <v>Western Australia</v>
      </c>
      <c r="G628" t="s">
        <v>48</v>
      </c>
      <c r="H628">
        <v>6450</v>
      </c>
      <c r="I628" t="s">
        <v>11</v>
      </c>
      <c r="J628" t="s">
        <v>77</v>
      </c>
      <c r="K628" t="s">
        <v>152</v>
      </c>
      <c r="L628" t="s">
        <v>13</v>
      </c>
      <c r="M628" s="5">
        <v>16.490000000000002</v>
      </c>
      <c r="N628">
        <v>1</v>
      </c>
    </row>
    <row r="629" spans="1:14" x14ac:dyDescent="0.2">
      <c r="A629" s="2">
        <v>45266</v>
      </c>
      <c r="B629" s="3">
        <f t="shared" si="27"/>
        <v>2024</v>
      </c>
      <c r="C629" t="str">
        <f t="shared" si="28"/>
        <v>2023-2024</v>
      </c>
      <c r="D629" t="s">
        <v>147</v>
      </c>
      <c r="E629" t="s">
        <v>57</v>
      </c>
      <c r="F629" t="str">
        <f t="shared" si="29"/>
        <v>New South Wales</v>
      </c>
      <c r="G629" t="s">
        <v>10</v>
      </c>
      <c r="H629">
        <v>2560</v>
      </c>
      <c r="I629" t="s">
        <v>11</v>
      </c>
      <c r="J629" t="s">
        <v>58</v>
      </c>
      <c r="K629" t="s">
        <v>154</v>
      </c>
      <c r="L629" t="s">
        <v>14</v>
      </c>
      <c r="M629" s="5">
        <v>16.5</v>
      </c>
      <c r="N629">
        <v>1</v>
      </c>
    </row>
    <row r="630" spans="1:14" x14ac:dyDescent="0.2">
      <c r="A630" s="2">
        <v>44950</v>
      </c>
      <c r="B630" s="3">
        <f t="shared" si="27"/>
        <v>2023</v>
      </c>
      <c r="C630" t="str">
        <f t="shared" si="28"/>
        <v>2022-2023</v>
      </c>
      <c r="D630" t="s">
        <v>147</v>
      </c>
      <c r="E630" t="s">
        <v>145</v>
      </c>
      <c r="F630" t="str">
        <f t="shared" si="29"/>
        <v>New South Wales</v>
      </c>
      <c r="G630" t="s">
        <v>10</v>
      </c>
      <c r="H630">
        <v>2101</v>
      </c>
      <c r="I630" t="s">
        <v>11</v>
      </c>
      <c r="J630" t="s">
        <v>27</v>
      </c>
      <c r="K630" t="s">
        <v>154</v>
      </c>
      <c r="L630" t="s">
        <v>14</v>
      </c>
      <c r="M630" s="5">
        <v>16.5</v>
      </c>
      <c r="N630">
        <v>1</v>
      </c>
    </row>
    <row r="631" spans="1:14" x14ac:dyDescent="0.2">
      <c r="A631" s="2">
        <v>45341</v>
      </c>
      <c r="B631" s="3">
        <f t="shared" si="27"/>
        <v>2024</v>
      </c>
      <c r="C631" t="str">
        <f t="shared" si="28"/>
        <v>2023-2024</v>
      </c>
      <c r="D631" t="s">
        <v>147</v>
      </c>
      <c r="E631" t="s">
        <v>90</v>
      </c>
      <c r="F631" t="str">
        <f t="shared" si="29"/>
        <v>Victoria</v>
      </c>
      <c r="G631" t="s">
        <v>45</v>
      </c>
      <c r="H631">
        <v>3179</v>
      </c>
      <c r="I631" t="s">
        <v>11</v>
      </c>
      <c r="J631" t="s">
        <v>63</v>
      </c>
      <c r="K631" t="s">
        <v>19</v>
      </c>
      <c r="L631" t="s">
        <v>23</v>
      </c>
      <c r="M631" s="5">
        <v>16.5</v>
      </c>
      <c r="N631">
        <v>1</v>
      </c>
    </row>
    <row r="632" spans="1:14" x14ac:dyDescent="0.2">
      <c r="A632" s="2">
        <v>45616</v>
      </c>
      <c r="B632" s="3">
        <f t="shared" si="27"/>
        <v>2025</v>
      </c>
      <c r="C632" t="str">
        <f t="shared" si="28"/>
        <v>2024-2025</v>
      </c>
      <c r="D632" t="s">
        <v>147</v>
      </c>
      <c r="E632" t="s">
        <v>81</v>
      </c>
      <c r="F632" t="str">
        <f t="shared" si="29"/>
        <v>New South Wales</v>
      </c>
      <c r="G632" t="s">
        <v>10</v>
      </c>
      <c r="H632">
        <v>2485</v>
      </c>
      <c r="I632" t="s">
        <v>11</v>
      </c>
      <c r="J632" t="s">
        <v>68</v>
      </c>
      <c r="K632" t="s">
        <v>156</v>
      </c>
      <c r="L632" t="s">
        <v>17</v>
      </c>
      <c r="M632" s="5">
        <v>16.899999999999999</v>
      </c>
      <c r="N632">
        <v>1</v>
      </c>
    </row>
    <row r="633" spans="1:14" x14ac:dyDescent="0.2">
      <c r="A633" s="2">
        <v>45370</v>
      </c>
      <c r="B633" s="3">
        <f t="shared" si="27"/>
        <v>2024</v>
      </c>
      <c r="C633" t="str">
        <f t="shared" si="28"/>
        <v>2023-2024</v>
      </c>
      <c r="D633" t="s">
        <v>147</v>
      </c>
      <c r="E633" t="s">
        <v>73</v>
      </c>
      <c r="F633" t="str">
        <f t="shared" si="29"/>
        <v>Victoria</v>
      </c>
      <c r="G633" t="s">
        <v>45</v>
      </c>
      <c r="H633">
        <v>3136</v>
      </c>
      <c r="I633" t="s">
        <v>11</v>
      </c>
      <c r="J633" t="s">
        <v>63</v>
      </c>
      <c r="K633" t="s">
        <v>156</v>
      </c>
      <c r="L633" t="s">
        <v>17</v>
      </c>
      <c r="M633" s="5">
        <v>16.91</v>
      </c>
      <c r="N633">
        <v>1</v>
      </c>
    </row>
    <row r="634" spans="1:14" x14ac:dyDescent="0.2">
      <c r="A634" s="2">
        <v>45227</v>
      </c>
      <c r="B634" s="3">
        <f t="shared" si="27"/>
        <v>2024</v>
      </c>
      <c r="C634" t="str">
        <f t="shared" si="28"/>
        <v>2023-2024</v>
      </c>
      <c r="D634" t="s">
        <v>147</v>
      </c>
      <c r="E634" t="s">
        <v>79</v>
      </c>
      <c r="F634" t="str">
        <f t="shared" si="29"/>
        <v>Australian Capital Territory</v>
      </c>
      <c r="G634" t="s">
        <v>80</v>
      </c>
      <c r="H634">
        <v>2617</v>
      </c>
      <c r="I634" t="s">
        <v>11</v>
      </c>
      <c r="J634" t="s">
        <v>58</v>
      </c>
      <c r="K634" t="s">
        <v>154</v>
      </c>
      <c r="L634" t="s">
        <v>14</v>
      </c>
      <c r="M634" s="5">
        <v>16.98</v>
      </c>
      <c r="N634">
        <v>1</v>
      </c>
    </row>
    <row r="635" spans="1:14" x14ac:dyDescent="0.2">
      <c r="A635" s="2">
        <v>45555</v>
      </c>
      <c r="B635" s="3">
        <f t="shared" si="27"/>
        <v>2025</v>
      </c>
      <c r="C635" t="str">
        <f t="shared" si="28"/>
        <v>2024-2025</v>
      </c>
      <c r="D635" t="s">
        <v>147</v>
      </c>
      <c r="E635" t="s">
        <v>85</v>
      </c>
      <c r="F635" t="str">
        <f t="shared" si="29"/>
        <v>Queensland</v>
      </c>
      <c r="G635" t="s">
        <v>35</v>
      </c>
      <c r="H635">
        <v>4883</v>
      </c>
      <c r="I635" t="s">
        <v>11</v>
      </c>
      <c r="J635" t="s">
        <v>36</v>
      </c>
      <c r="K635" t="s">
        <v>154</v>
      </c>
      <c r="L635" t="s">
        <v>14</v>
      </c>
      <c r="M635" s="5">
        <v>16.989999999999998</v>
      </c>
      <c r="N635">
        <v>1</v>
      </c>
    </row>
    <row r="636" spans="1:14" x14ac:dyDescent="0.2">
      <c r="A636" s="2">
        <v>45233</v>
      </c>
      <c r="B636" s="3">
        <f t="shared" si="27"/>
        <v>2024</v>
      </c>
      <c r="C636" t="str">
        <f t="shared" si="28"/>
        <v>2023-2024</v>
      </c>
      <c r="D636" t="s">
        <v>147</v>
      </c>
      <c r="E636" t="s">
        <v>101</v>
      </c>
      <c r="F636" t="str">
        <f t="shared" si="29"/>
        <v>Victoria</v>
      </c>
      <c r="G636" t="s">
        <v>45</v>
      </c>
      <c r="H636">
        <v>3131</v>
      </c>
      <c r="I636" t="s">
        <v>11</v>
      </c>
      <c r="J636" t="s">
        <v>63</v>
      </c>
      <c r="K636" t="s">
        <v>150</v>
      </c>
      <c r="L636" t="s">
        <v>18</v>
      </c>
      <c r="M636" s="5">
        <v>16.989999999999998</v>
      </c>
      <c r="N636">
        <v>1</v>
      </c>
    </row>
    <row r="637" spans="1:14" x14ac:dyDescent="0.2">
      <c r="A637" s="2">
        <v>45170</v>
      </c>
      <c r="B637" s="3">
        <f t="shared" si="27"/>
        <v>2024</v>
      </c>
      <c r="C637" t="str">
        <f t="shared" si="28"/>
        <v>2023-2024</v>
      </c>
      <c r="D637" t="s">
        <v>147</v>
      </c>
      <c r="E637" t="s">
        <v>66</v>
      </c>
      <c r="F637" t="str">
        <f t="shared" si="29"/>
        <v>South Australia</v>
      </c>
      <c r="G637" t="s">
        <v>32</v>
      </c>
      <c r="H637">
        <v>5169</v>
      </c>
      <c r="I637" t="s">
        <v>11</v>
      </c>
      <c r="J637" t="s">
        <v>33</v>
      </c>
      <c r="K637" t="s">
        <v>152</v>
      </c>
      <c r="L637" t="s">
        <v>13</v>
      </c>
      <c r="M637" s="5">
        <v>16.989999999999998</v>
      </c>
      <c r="N637">
        <v>1</v>
      </c>
    </row>
    <row r="638" spans="1:14" x14ac:dyDescent="0.2">
      <c r="A638" s="2">
        <v>45029</v>
      </c>
      <c r="B638" s="3">
        <f t="shared" si="27"/>
        <v>2023</v>
      </c>
      <c r="C638" t="str">
        <f t="shared" si="28"/>
        <v>2022-2023</v>
      </c>
      <c r="D638" t="s">
        <v>148</v>
      </c>
      <c r="E638" t="s">
        <v>42</v>
      </c>
      <c r="F638" t="str">
        <f t="shared" si="29"/>
        <v>Queensland</v>
      </c>
      <c r="G638" t="s">
        <v>35</v>
      </c>
      <c r="H638">
        <v>4053</v>
      </c>
      <c r="I638" t="s">
        <v>11</v>
      </c>
      <c r="J638" t="s">
        <v>43</v>
      </c>
      <c r="K638" t="s">
        <v>153</v>
      </c>
      <c r="L638" t="s">
        <v>16</v>
      </c>
      <c r="M638" s="5">
        <v>16.990000000000002</v>
      </c>
      <c r="N638">
        <v>1</v>
      </c>
    </row>
    <row r="639" spans="1:14" x14ac:dyDescent="0.2">
      <c r="A639" s="2">
        <v>44935</v>
      </c>
      <c r="B639" s="3">
        <f t="shared" si="27"/>
        <v>2023</v>
      </c>
      <c r="C639" t="str">
        <f t="shared" si="28"/>
        <v>2022-2023</v>
      </c>
      <c r="D639" t="s">
        <v>147</v>
      </c>
      <c r="E639" t="s">
        <v>64</v>
      </c>
      <c r="F639" t="str">
        <f t="shared" si="29"/>
        <v>Victoria</v>
      </c>
      <c r="G639" t="s">
        <v>45</v>
      </c>
      <c r="H639">
        <v>3199</v>
      </c>
      <c r="I639" t="s">
        <v>11</v>
      </c>
      <c r="J639" t="s">
        <v>63</v>
      </c>
      <c r="K639" t="s">
        <v>19</v>
      </c>
      <c r="L639" t="s">
        <v>23</v>
      </c>
      <c r="M639" s="5">
        <v>17</v>
      </c>
      <c r="N639">
        <v>1</v>
      </c>
    </row>
    <row r="640" spans="1:14" x14ac:dyDescent="0.2">
      <c r="A640" s="2">
        <v>45384</v>
      </c>
      <c r="B640" s="3">
        <f t="shared" si="27"/>
        <v>2024</v>
      </c>
      <c r="C640" t="str">
        <f t="shared" si="28"/>
        <v>2023-2024</v>
      </c>
      <c r="D640" t="s">
        <v>147</v>
      </c>
      <c r="E640" t="s">
        <v>112</v>
      </c>
      <c r="F640" t="str">
        <f t="shared" si="29"/>
        <v>Victoria</v>
      </c>
      <c r="G640" t="s">
        <v>45</v>
      </c>
      <c r="H640">
        <v>3076</v>
      </c>
      <c r="I640" t="s">
        <v>11</v>
      </c>
      <c r="J640" t="s">
        <v>46</v>
      </c>
      <c r="K640" t="s">
        <v>156</v>
      </c>
      <c r="L640" t="s">
        <v>17</v>
      </c>
      <c r="M640" s="5">
        <v>17</v>
      </c>
      <c r="N640">
        <v>1</v>
      </c>
    </row>
    <row r="641" spans="1:14" x14ac:dyDescent="0.2">
      <c r="A641" s="2">
        <v>45552</v>
      </c>
      <c r="B641" s="3">
        <f t="shared" si="27"/>
        <v>2025</v>
      </c>
      <c r="C641" t="str">
        <f t="shared" si="28"/>
        <v>2024-2025</v>
      </c>
      <c r="D641" t="s">
        <v>147</v>
      </c>
      <c r="E641" t="s">
        <v>90</v>
      </c>
      <c r="F641" t="str">
        <f t="shared" si="29"/>
        <v>Victoria</v>
      </c>
      <c r="G641" t="s">
        <v>45</v>
      </c>
      <c r="H641">
        <v>3179</v>
      </c>
      <c r="I641" t="s">
        <v>11</v>
      </c>
      <c r="J641" t="s">
        <v>63</v>
      </c>
      <c r="K641" t="s">
        <v>154</v>
      </c>
      <c r="L641" t="s">
        <v>14</v>
      </c>
      <c r="M641" s="5">
        <v>17</v>
      </c>
      <c r="N641">
        <v>1</v>
      </c>
    </row>
    <row r="642" spans="1:14" x14ac:dyDescent="0.2">
      <c r="A642" s="2">
        <v>45523</v>
      </c>
      <c r="B642" s="3">
        <f t="shared" ref="B642:B705" si="30">IF(MONTH(A642)&gt;=7,YEAR(A642)+1,YEAR(A642))</f>
        <v>2025</v>
      </c>
      <c r="C642" t="str">
        <f t="shared" ref="C642:C705" si="31">IF(MONTH(A642) &gt;= 7, YEAR(A642) &amp; "-" &amp; YEAR(A642) + 1, YEAR(A642) - 1 &amp; "-" &amp; YEAR(A642))</f>
        <v>2024-2025</v>
      </c>
      <c r="D642" t="s">
        <v>148</v>
      </c>
      <c r="E642" t="s">
        <v>47</v>
      </c>
      <c r="F642" t="str">
        <f t="shared" ref="F642:F705" si="32">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c r="N642">
        <v>1</v>
      </c>
    </row>
    <row r="643" spans="1:14" x14ac:dyDescent="0.2">
      <c r="A643" s="2">
        <v>45097</v>
      </c>
      <c r="B643" s="3">
        <f t="shared" si="30"/>
        <v>2023</v>
      </c>
      <c r="C643" t="str">
        <f t="shared" si="31"/>
        <v>2022-2023</v>
      </c>
      <c r="D643" t="s">
        <v>148</v>
      </c>
      <c r="E643" t="s">
        <v>130</v>
      </c>
      <c r="F643" t="str">
        <f t="shared" si="32"/>
        <v>South Australia</v>
      </c>
      <c r="G643" t="s">
        <v>32</v>
      </c>
      <c r="H643">
        <v>5290</v>
      </c>
      <c r="I643" t="s">
        <v>11</v>
      </c>
      <c r="J643" t="s">
        <v>38</v>
      </c>
      <c r="K643" t="s">
        <v>150</v>
      </c>
      <c r="L643" t="s">
        <v>18</v>
      </c>
      <c r="M643" s="5">
        <v>17.46</v>
      </c>
      <c r="N643">
        <v>1</v>
      </c>
    </row>
    <row r="644" spans="1:14" x14ac:dyDescent="0.2">
      <c r="A644" s="2">
        <v>45100</v>
      </c>
      <c r="B644" s="3">
        <f t="shared" si="30"/>
        <v>2023</v>
      </c>
      <c r="C644" t="str">
        <f t="shared" si="31"/>
        <v>2022-2023</v>
      </c>
      <c r="D644" t="s">
        <v>147</v>
      </c>
      <c r="E644" t="s">
        <v>42</v>
      </c>
      <c r="F644" t="str">
        <f t="shared" si="32"/>
        <v>Queensland</v>
      </c>
      <c r="G644" t="s">
        <v>35</v>
      </c>
      <c r="H644">
        <v>4053</v>
      </c>
      <c r="I644" t="s">
        <v>11</v>
      </c>
      <c r="J644" t="s">
        <v>43</v>
      </c>
      <c r="K644" t="s">
        <v>149</v>
      </c>
      <c r="L644" t="s">
        <v>15</v>
      </c>
      <c r="M644" s="5">
        <v>17.490000000000002</v>
      </c>
      <c r="N644">
        <v>1</v>
      </c>
    </row>
    <row r="645" spans="1:14" x14ac:dyDescent="0.2">
      <c r="A645" s="2">
        <v>44980</v>
      </c>
      <c r="B645" s="3">
        <f t="shared" si="30"/>
        <v>2023</v>
      </c>
      <c r="C645" t="str">
        <f t="shared" si="31"/>
        <v>2022-2023</v>
      </c>
      <c r="D645" t="s">
        <v>148</v>
      </c>
      <c r="E645" t="s">
        <v>103</v>
      </c>
      <c r="F645" t="str">
        <f t="shared" si="32"/>
        <v>Queensland</v>
      </c>
      <c r="G645" t="s">
        <v>35</v>
      </c>
      <c r="H645">
        <v>4509</v>
      </c>
      <c r="I645" t="s">
        <v>11</v>
      </c>
      <c r="J645" t="s">
        <v>104</v>
      </c>
      <c r="K645" t="s">
        <v>149</v>
      </c>
      <c r="L645" t="s">
        <v>15</v>
      </c>
      <c r="M645" s="5">
        <v>17.54</v>
      </c>
      <c r="N645">
        <v>1</v>
      </c>
    </row>
    <row r="646" spans="1:14" x14ac:dyDescent="0.2">
      <c r="A646" s="2">
        <v>45208</v>
      </c>
      <c r="B646" s="3">
        <f t="shared" si="30"/>
        <v>2024</v>
      </c>
      <c r="C646" t="str">
        <f t="shared" si="31"/>
        <v>2023-2024</v>
      </c>
      <c r="D646" t="s">
        <v>147</v>
      </c>
      <c r="E646" t="s">
        <v>67</v>
      </c>
      <c r="F646" t="str">
        <f t="shared" si="32"/>
        <v>New South Wales</v>
      </c>
      <c r="G646" t="s">
        <v>10</v>
      </c>
      <c r="H646">
        <v>2478</v>
      </c>
      <c r="I646" t="s">
        <v>11</v>
      </c>
      <c r="J646" t="s">
        <v>68</v>
      </c>
      <c r="K646" t="s">
        <v>155</v>
      </c>
      <c r="L646" t="s">
        <v>20</v>
      </c>
      <c r="M646" s="5">
        <v>17.829999999999998</v>
      </c>
      <c r="N646">
        <v>1</v>
      </c>
    </row>
    <row r="647" spans="1:14" x14ac:dyDescent="0.2">
      <c r="A647" s="2">
        <v>45009</v>
      </c>
      <c r="B647" s="3">
        <f t="shared" si="30"/>
        <v>2023</v>
      </c>
      <c r="C647" t="str">
        <f t="shared" si="31"/>
        <v>2022-2023</v>
      </c>
      <c r="D647" t="s">
        <v>147</v>
      </c>
      <c r="E647" t="s">
        <v>117</v>
      </c>
      <c r="F647" t="str">
        <f t="shared" si="32"/>
        <v>Queensland</v>
      </c>
      <c r="G647" t="s">
        <v>35</v>
      </c>
      <c r="H647">
        <v>4119</v>
      </c>
      <c r="I647" t="s">
        <v>11</v>
      </c>
      <c r="J647" t="s">
        <v>43</v>
      </c>
      <c r="K647" t="s">
        <v>154</v>
      </c>
      <c r="L647" t="s">
        <v>14</v>
      </c>
      <c r="M647" s="5">
        <v>17.829999999999998</v>
      </c>
      <c r="N647">
        <v>1</v>
      </c>
    </row>
    <row r="648" spans="1:14" x14ac:dyDescent="0.2">
      <c r="A648" s="2">
        <v>45652</v>
      </c>
      <c r="B648" s="3">
        <f t="shared" si="30"/>
        <v>2025</v>
      </c>
      <c r="C648" t="str">
        <f t="shared" si="31"/>
        <v>2024-2025</v>
      </c>
      <c r="D648" t="s">
        <v>148</v>
      </c>
      <c r="E648" t="s">
        <v>83</v>
      </c>
      <c r="F648" t="str">
        <f t="shared" si="32"/>
        <v>New South Wales</v>
      </c>
      <c r="G648" t="s">
        <v>10</v>
      </c>
      <c r="H648">
        <v>2750</v>
      </c>
      <c r="I648" t="s">
        <v>11</v>
      </c>
      <c r="J648" t="s">
        <v>25</v>
      </c>
      <c r="K648" t="s">
        <v>156</v>
      </c>
      <c r="L648" t="s">
        <v>17</v>
      </c>
      <c r="M648" s="5">
        <v>17.91</v>
      </c>
      <c r="N648">
        <v>1</v>
      </c>
    </row>
    <row r="649" spans="1:14" x14ac:dyDescent="0.2">
      <c r="A649" s="2">
        <v>45206</v>
      </c>
      <c r="B649" s="3">
        <f t="shared" si="30"/>
        <v>2024</v>
      </c>
      <c r="C649" t="str">
        <f t="shared" si="31"/>
        <v>2023-2024</v>
      </c>
      <c r="D649" t="s">
        <v>148</v>
      </c>
      <c r="E649" t="s">
        <v>100</v>
      </c>
      <c r="F649" t="str">
        <f t="shared" si="32"/>
        <v>Western Australia</v>
      </c>
      <c r="G649" t="s">
        <v>48</v>
      </c>
      <c r="H649">
        <v>6021</v>
      </c>
      <c r="I649" t="s">
        <v>11</v>
      </c>
      <c r="J649" t="s">
        <v>49</v>
      </c>
      <c r="K649" t="s">
        <v>19</v>
      </c>
      <c r="L649" t="s">
        <v>23</v>
      </c>
      <c r="M649" s="5">
        <v>17.940000000000001</v>
      </c>
      <c r="N649">
        <v>1</v>
      </c>
    </row>
    <row r="650" spans="1:14" x14ac:dyDescent="0.2">
      <c r="A650" s="2">
        <v>44940</v>
      </c>
      <c r="B650" s="3">
        <f t="shared" si="30"/>
        <v>2023</v>
      </c>
      <c r="C650" t="str">
        <f t="shared" si="31"/>
        <v>2022-2023</v>
      </c>
      <c r="D650" t="s">
        <v>147</v>
      </c>
      <c r="E650" t="s">
        <v>91</v>
      </c>
      <c r="F650" t="str">
        <f t="shared" si="32"/>
        <v>Victoria</v>
      </c>
      <c r="G650" t="s">
        <v>45</v>
      </c>
      <c r="H650">
        <v>3690</v>
      </c>
      <c r="I650" t="s">
        <v>11</v>
      </c>
      <c r="J650" t="s">
        <v>55</v>
      </c>
      <c r="K650" t="s">
        <v>156</v>
      </c>
      <c r="L650" t="s">
        <v>17</v>
      </c>
      <c r="M650" s="5">
        <v>17.940000000000001</v>
      </c>
      <c r="N650">
        <v>1</v>
      </c>
    </row>
    <row r="651" spans="1:14" x14ac:dyDescent="0.2">
      <c r="A651" s="2">
        <v>44971</v>
      </c>
      <c r="B651" s="3">
        <f t="shared" si="30"/>
        <v>2023</v>
      </c>
      <c r="C651" t="str">
        <f t="shared" si="31"/>
        <v>2022-2023</v>
      </c>
      <c r="D651" t="s">
        <v>148</v>
      </c>
      <c r="E651" t="s">
        <v>145</v>
      </c>
      <c r="F651" t="str">
        <f t="shared" si="32"/>
        <v>New South Wales</v>
      </c>
      <c r="G651" t="s">
        <v>10</v>
      </c>
      <c r="H651">
        <v>2101</v>
      </c>
      <c r="I651" t="s">
        <v>11</v>
      </c>
      <c r="J651" t="s">
        <v>27</v>
      </c>
      <c r="K651" t="s">
        <v>154</v>
      </c>
      <c r="L651" t="s">
        <v>14</v>
      </c>
      <c r="M651" s="5">
        <v>17.96</v>
      </c>
      <c r="N651">
        <v>1</v>
      </c>
    </row>
    <row r="652" spans="1:14" x14ac:dyDescent="0.2">
      <c r="A652" s="2">
        <v>45444</v>
      </c>
      <c r="B652" s="3">
        <f t="shared" si="30"/>
        <v>2024</v>
      </c>
      <c r="C652" t="str">
        <f t="shared" si="31"/>
        <v>2023-2024</v>
      </c>
      <c r="D652" t="s">
        <v>147</v>
      </c>
      <c r="E652" t="s">
        <v>79</v>
      </c>
      <c r="F652" t="str">
        <f t="shared" si="32"/>
        <v>Australian Capital Territory</v>
      </c>
      <c r="G652" t="s">
        <v>80</v>
      </c>
      <c r="H652">
        <v>2617</v>
      </c>
      <c r="I652" t="s">
        <v>11</v>
      </c>
      <c r="J652" t="s">
        <v>58</v>
      </c>
      <c r="K652" t="s">
        <v>19</v>
      </c>
      <c r="L652" t="s">
        <v>23</v>
      </c>
      <c r="M652" s="5">
        <v>17.97</v>
      </c>
      <c r="N652">
        <v>1</v>
      </c>
    </row>
    <row r="653" spans="1:14" x14ac:dyDescent="0.2">
      <c r="A653" s="2">
        <v>45183</v>
      </c>
      <c r="B653" s="3">
        <f t="shared" si="30"/>
        <v>2024</v>
      </c>
      <c r="C653" t="str">
        <f t="shared" si="31"/>
        <v>2023-2024</v>
      </c>
      <c r="D653" t="s">
        <v>148</v>
      </c>
      <c r="E653" t="s">
        <v>39</v>
      </c>
      <c r="F653" t="str">
        <f t="shared" si="32"/>
        <v>South Australia</v>
      </c>
      <c r="G653" t="s">
        <v>32</v>
      </c>
      <c r="H653">
        <v>5343</v>
      </c>
      <c r="I653" t="s">
        <v>11</v>
      </c>
      <c r="J653" t="s">
        <v>38</v>
      </c>
      <c r="K653" t="s">
        <v>150</v>
      </c>
      <c r="L653" t="s">
        <v>18</v>
      </c>
      <c r="M653" s="5">
        <v>17.97</v>
      </c>
      <c r="N653">
        <v>1</v>
      </c>
    </row>
    <row r="654" spans="1:14" x14ac:dyDescent="0.2">
      <c r="A654" s="2">
        <v>45220</v>
      </c>
      <c r="B654" s="3">
        <f t="shared" si="30"/>
        <v>2024</v>
      </c>
      <c r="C654" t="str">
        <f t="shared" si="31"/>
        <v>2023-2024</v>
      </c>
      <c r="D654" t="s">
        <v>147</v>
      </c>
      <c r="E654" t="s">
        <v>140</v>
      </c>
      <c r="F654" t="str">
        <f t="shared" si="32"/>
        <v>Tasmania</v>
      </c>
      <c r="G654" t="s">
        <v>70</v>
      </c>
      <c r="H654">
        <v>7320</v>
      </c>
      <c r="I654" t="s">
        <v>11</v>
      </c>
      <c r="J654" t="s">
        <v>71</v>
      </c>
      <c r="K654" t="s">
        <v>153</v>
      </c>
      <c r="L654" t="s">
        <v>16</v>
      </c>
      <c r="M654" s="5">
        <v>17.97</v>
      </c>
      <c r="N654">
        <v>1</v>
      </c>
    </row>
    <row r="655" spans="1:14" x14ac:dyDescent="0.2">
      <c r="A655" s="2">
        <v>45259</v>
      </c>
      <c r="B655" s="3">
        <f t="shared" si="30"/>
        <v>2024</v>
      </c>
      <c r="C655" t="str">
        <f t="shared" si="31"/>
        <v>2023-2024</v>
      </c>
      <c r="D655" t="s">
        <v>147</v>
      </c>
      <c r="E655" t="s">
        <v>28</v>
      </c>
      <c r="F655" t="str">
        <f t="shared" si="32"/>
        <v>Northern Territory</v>
      </c>
      <c r="G655" t="s">
        <v>29</v>
      </c>
      <c r="H655">
        <v>800</v>
      </c>
      <c r="I655" t="s">
        <v>11</v>
      </c>
      <c r="J655" t="s">
        <v>30</v>
      </c>
      <c r="K655" t="s">
        <v>155</v>
      </c>
      <c r="L655" t="s">
        <v>20</v>
      </c>
      <c r="M655" s="5">
        <v>17.97</v>
      </c>
      <c r="N655">
        <v>1</v>
      </c>
    </row>
    <row r="656" spans="1:14" x14ac:dyDescent="0.2">
      <c r="A656" s="2">
        <v>45384</v>
      </c>
      <c r="B656" s="3">
        <f t="shared" si="30"/>
        <v>2024</v>
      </c>
      <c r="C656" t="str">
        <f t="shared" si="31"/>
        <v>2023-2024</v>
      </c>
      <c r="D656" t="s">
        <v>148</v>
      </c>
      <c r="E656" t="s">
        <v>93</v>
      </c>
      <c r="F656" t="str">
        <f t="shared" si="32"/>
        <v>Western Australia</v>
      </c>
      <c r="G656" t="s">
        <v>48</v>
      </c>
      <c r="H656">
        <v>6112</v>
      </c>
      <c r="I656" t="s">
        <v>11</v>
      </c>
      <c r="J656" t="s">
        <v>94</v>
      </c>
      <c r="K656" t="s">
        <v>149</v>
      </c>
      <c r="L656" t="s">
        <v>15</v>
      </c>
      <c r="M656" s="5">
        <v>17.97</v>
      </c>
      <c r="N656">
        <v>1</v>
      </c>
    </row>
    <row r="657" spans="1:14" x14ac:dyDescent="0.2">
      <c r="A657" s="2">
        <v>45469</v>
      </c>
      <c r="B657" s="3">
        <f t="shared" si="30"/>
        <v>2024</v>
      </c>
      <c r="C657" t="str">
        <f t="shared" si="31"/>
        <v>2023-2024</v>
      </c>
      <c r="D657" t="s">
        <v>147</v>
      </c>
      <c r="E657" t="s">
        <v>106</v>
      </c>
      <c r="F657" t="str">
        <f t="shared" si="32"/>
        <v>Victoria</v>
      </c>
      <c r="G657" t="s">
        <v>45</v>
      </c>
      <c r="H657">
        <v>3915</v>
      </c>
      <c r="I657" t="s">
        <v>11</v>
      </c>
      <c r="J657" t="s">
        <v>55</v>
      </c>
      <c r="K657" t="s">
        <v>154</v>
      </c>
      <c r="L657" t="s">
        <v>14</v>
      </c>
      <c r="M657" s="5">
        <v>17.97</v>
      </c>
      <c r="N657">
        <v>1</v>
      </c>
    </row>
    <row r="658" spans="1:14" x14ac:dyDescent="0.2">
      <c r="A658" s="2">
        <v>45280</v>
      </c>
      <c r="B658" s="3">
        <f t="shared" si="30"/>
        <v>2024</v>
      </c>
      <c r="C658" t="str">
        <f t="shared" si="31"/>
        <v>2023-2024</v>
      </c>
      <c r="D658" t="s">
        <v>147</v>
      </c>
      <c r="E658" t="s">
        <v>92</v>
      </c>
      <c r="F658" t="str">
        <f t="shared" si="32"/>
        <v>Queensland</v>
      </c>
      <c r="G658" t="s">
        <v>35</v>
      </c>
      <c r="H658">
        <v>4068</v>
      </c>
      <c r="I658" t="s">
        <v>11</v>
      </c>
      <c r="J658" t="s">
        <v>43</v>
      </c>
      <c r="K658" t="s">
        <v>155</v>
      </c>
      <c r="L658" t="s">
        <v>20</v>
      </c>
      <c r="M658" s="5">
        <v>17.97</v>
      </c>
      <c r="N658">
        <v>1</v>
      </c>
    </row>
    <row r="659" spans="1:14" x14ac:dyDescent="0.2">
      <c r="A659" s="2">
        <v>44946</v>
      </c>
      <c r="B659" s="3">
        <f t="shared" si="30"/>
        <v>2023</v>
      </c>
      <c r="C659" t="str">
        <f t="shared" si="31"/>
        <v>2022-2023</v>
      </c>
      <c r="D659" t="s">
        <v>147</v>
      </c>
      <c r="E659" t="s">
        <v>98</v>
      </c>
      <c r="F659" t="str">
        <f t="shared" si="32"/>
        <v>Victoria</v>
      </c>
      <c r="G659" t="s">
        <v>45</v>
      </c>
      <c r="H659">
        <v>3429</v>
      </c>
      <c r="I659" t="s">
        <v>11</v>
      </c>
      <c r="J659" t="s">
        <v>60</v>
      </c>
      <c r="K659" t="s">
        <v>156</v>
      </c>
      <c r="L659" t="s">
        <v>17</v>
      </c>
      <c r="M659" s="5">
        <v>17.97</v>
      </c>
      <c r="N659">
        <v>1</v>
      </c>
    </row>
    <row r="660" spans="1:14" x14ac:dyDescent="0.2">
      <c r="A660" s="2">
        <v>45369</v>
      </c>
      <c r="B660" s="3">
        <f t="shared" si="30"/>
        <v>2024</v>
      </c>
      <c r="C660" t="str">
        <f t="shared" si="31"/>
        <v>2023-2024</v>
      </c>
      <c r="D660" t="s">
        <v>148</v>
      </c>
      <c r="E660" t="s">
        <v>122</v>
      </c>
      <c r="F660" t="str">
        <f t="shared" si="32"/>
        <v>New South Wales</v>
      </c>
      <c r="G660" t="s">
        <v>10</v>
      </c>
      <c r="H660">
        <v>2650</v>
      </c>
      <c r="I660" t="s">
        <v>11</v>
      </c>
      <c r="J660" t="s">
        <v>25</v>
      </c>
      <c r="K660" t="s">
        <v>19</v>
      </c>
      <c r="L660" t="s">
        <v>23</v>
      </c>
      <c r="M660" s="5">
        <v>17.97</v>
      </c>
      <c r="N660">
        <v>1</v>
      </c>
    </row>
    <row r="661" spans="1:14" x14ac:dyDescent="0.2">
      <c r="A661" s="2">
        <v>45459</v>
      </c>
      <c r="B661" s="3">
        <f t="shared" si="30"/>
        <v>2024</v>
      </c>
      <c r="C661" t="str">
        <f t="shared" si="31"/>
        <v>2023-2024</v>
      </c>
      <c r="D661" t="s">
        <v>147</v>
      </c>
      <c r="E661" t="s">
        <v>119</v>
      </c>
      <c r="F661" t="str">
        <f t="shared" si="32"/>
        <v>Queensland</v>
      </c>
      <c r="G661" t="s">
        <v>35</v>
      </c>
      <c r="H661">
        <v>4570</v>
      </c>
      <c r="I661" t="s">
        <v>11</v>
      </c>
      <c r="J661" t="s">
        <v>120</v>
      </c>
      <c r="K661" t="s">
        <v>156</v>
      </c>
      <c r="L661" t="s">
        <v>17</v>
      </c>
      <c r="M661" s="5">
        <v>17.98</v>
      </c>
      <c r="N661">
        <v>1</v>
      </c>
    </row>
    <row r="662" spans="1:14" x14ac:dyDescent="0.2">
      <c r="A662" s="2">
        <v>45538</v>
      </c>
      <c r="B662" s="3">
        <f t="shared" si="30"/>
        <v>2025</v>
      </c>
      <c r="C662" t="str">
        <f t="shared" si="31"/>
        <v>2024-2025</v>
      </c>
      <c r="D662" t="s">
        <v>147</v>
      </c>
      <c r="E662" t="s">
        <v>128</v>
      </c>
      <c r="F662" t="str">
        <f t="shared" si="32"/>
        <v>Western Australia</v>
      </c>
      <c r="G662" t="s">
        <v>48</v>
      </c>
      <c r="H662">
        <v>6027</v>
      </c>
      <c r="I662" t="s">
        <v>11</v>
      </c>
      <c r="J662" t="s">
        <v>49</v>
      </c>
      <c r="K662" t="s">
        <v>150</v>
      </c>
      <c r="L662" t="s">
        <v>18</v>
      </c>
      <c r="M662" s="5">
        <v>17.98</v>
      </c>
      <c r="N662">
        <v>1</v>
      </c>
    </row>
    <row r="663" spans="1:14" x14ac:dyDescent="0.2">
      <c r="A663" s="2">
        <v>45386</v>
      </c>
      <c r="B663" s="3">
        <f t="shared" si="30"/>
        <v>2024</v>
      </c>
      <c r="C663" t="str">
        <f t="shared" si="31"/>
        <v>2023-2024</v>
      </c>
      <c r="D663" t="s">
        <v>148</v>
      </c>
      <c r="E663" t="s">
        <v>109</v>
      </c>
      <c r="F663" t="str">
        <f t="shared" si="32"/>
        <v>New South Wales</v>
      </c>
      <c r="G663" t="s">
        <v>10</v>
      </c>
      <c r="H663">
        <v>2480</v>
      </c>
      <c r="I663" t="s">
        <v>11</v>
      </c>
      <c r="J663" t="s">
        <v>68</v>
      </c>
      <c r="K663" t="s">
        <v>149</v>
      </c>
      <c r="L663" t="s">
        <v>15</v>
      </c>
      <c r="M663" s="5">
        <v>17.98</v>
      </c>
      <c r="N663">
        <v>1</v>
      </c>
    </row>
    <row r="664" spans="1:14" x14ac:dyDescent="0.2">
      <c r="A664" s="2">
        <v>45019</v>
      </c>
      <c r="B664" s="3">
        <f t="shared" si="30"/>
        <v>2023</v>
      </c>
      <c r="C664" t="str">
        <f t="shared" si="31"/>
        <v>2022-2023</v>
      </c>
      <c r="D664" t="s">
        <v>147</v>
      </c>
      <c r="E664" t="s">
        <v>37</v>
      </c>
      <c r="F664" t="str">
        <f t="shared" si="32"/>
        <v>South Australia</v>
      </c>
      <c r="G664" t="s">
        <v>32</v>
      </c>
      <c r="H664">
        <v>5607</v>
      </c>
      <c r="I664" t="s">
        <v>11</v>
      </c>
      <c r="J664" t="s">
        <v>38</v>
      </c>
      <c r="K664" t="s">
        <v>149</v>
      </c>
      <c r="L664" t="s">
        <v>15</v>
      </c>
      <c r="M664" s="5">
        <v>17.98</v>
      </c>
      <c r="N664">
        <v>1</v>
      </c>
    </row>
    <row r="665" spans="1:14" x14ac:dyDescent="0.2">
      <c r="A665" s="2">
        <v>45288</v>
      </c>
      <c r="B665" s="3">
        <f t="shared" si="30"/>
        <v>2024</v>
      </c>
      <c r="C665" t="str">
        <f t="shared" si="31"/>
        <v>2023-2024</v>
      </c>
      <c r="D665" t="s">
        <v>148</v>
      </c>
      <c r="E665" t="s">
        <v>137</v>
      </c>
      <c r="F665" t="str">
        <f t="shared" si="32"/>
        <v>New South Wales</v>
      </c>
      <c r="G665" t="s">
        <v>10</v>
      </c>
      <c r="H665">
        <v>2031</v>
      </c>
      <c r="I665" t="s">
        <v>11</v>
      </c>
      <c r="J665" t="s">
        <v>12</v>
      </c>
      <c r="K665" t="s">
        <v>153</v>
      </c>
      <c r="L665" t="s">
        <v>16</v>
      </c>
      <c r="M665" s="5">
        <v>17.98</v>
      </c>
      <c r="N665">
        <v>1</v>
      </c>
    </row>
    <row r="666" spans="1:14" x14ac:dyDescent="0.2">
      <c r="A666" s="2">
        <v>45654</v>
      </c>
      <c r="B666" s="3">
        <f t="shared" si="30"/>
        <v>2025</v>
      </c>
      <c r="C666" t="str">
        <f t="shared" si="31"/>
        <v>2024-2025</v>
      </c>
      <c r="D666" t="s">
        <v>147</v>
      </c>
      <c r="E666" t="s">
        <v>56</v>
      </c>
      <c r="F666" t="str">
        <f t="shared" si="32"/>
        <v>Northern Territory</v>
      </c>
      <c r="G666" t="s">
        <v>29</v>
      </c>
      <c r="H666">
        <v>870</v>
      </c>
      <c r="I666" t="s">
        <v>11</v>
      </c>
      <c r="J666" t="s">
        <v>30</v>
      </c>
      <c r="K666" t="s">
        <v>150</v>
      </c>
      <c r="L666" t="s">
        <v>18</v>
      </c>
      <c r="M666" s="5">
        <v>17.990000000000002</v>
      </c>
      <c r="N666">
        <v>1</v>
      </c>
    </row>
    <row r="667" spans="1:14" x14ac:dyDescent="0.2">
      <c r="A667" s="2">
        <v>45513</v>
      </c>
      <c r="B667" s="3">
        <f t="shared" si="30"/>
        <v>2025</v>
      </c>
      <c r="C667" t="str">
        <f t="shared" si="31"/>
        <v>2024-2025</v>
      </c>
      <c r="D667" t="s">
        <v>147</v>
      </c>
      <c r="E667" t="s">
        <v>135</v>
      </c>
      <c r="F667" t="str">
        <f t="shared" si="32"/>
        <v>Victoria</v>
      </c>
      <c r="G667" t="s">
        <v>45</v>
      </c>
      <c r="H667">
        <v>3550</v>
      </c>
      <c r="I667" t="s">
        <v>11</v>
      </c>
      <c r="J667" t="s">
        <v>60</v>
      </c>
      <c r="K667" t="s">
        <v>153</v>
      </c>
      <c r="L667" t="s">
        <v>16</v>
      </c>
      <c r="M667" s="5">
        <v>17.990000000000002</v>
      </c>
      <c r="N667">
        <v>1</v>
      </c>
    </row>
    <row r="668" spans="1:14" x14ac:dyDescent="0.2">
      <c r="A668" s="2">
        <v>44960</v>
      </c>
      <c r="B668" s="3">
        <f t="shared" si="30"/>
        <v>2023</v>
      </c>
      <c r="C668" t="str">
        <f t="shared" si="31"/>
        <v>2022-2023</v>
      </c>
      <c r="D668" t="s">
        <v>147</v>
      </c>
      <c r="E668" t="s">
        <v>132</v>
      </c>
      <c r="F668" t="str">
        <f t="shared" si="32"/>
        <v>New South Wales</v>
      </c>
      <c r="G668" t="s">
        <v>10</v>
      </c>
      <c r="H668">
        <v>2800</v>
      </c>
      <c r="I668" t="s">
        <v>11</v>
      </c>
      <c r="J668" t="s">
        <v>25</v>
      </c>
      <c r="K668" t="s">
        <v>154</v>
      </c>
      <c r="L668" t="s">
        <v>14</v>
      </c>
      <c r="M668" s="5">
        <v>17.990000000000002</v>
      </c>
      <c r="N668">
        <v>1</v>
      </c>
    </row>
    <row r="669" spans="1:14" x14ac:dyDescent="0.2">
      <c r="A669" s="2">
        <v>45343</v>
      </c>
      <c r="B669" s="3">
        <f t="shared" si="30"/>
        <v>2024</v>
      </c>
      <c r="C669" t="str">
        <f t="shared" si="31"/>
        <v>2023-2024</v>
      </c>
      <c r="D669" t="s">
        <v>147</v>
      </c>
      <c r="E669" t="s">
        <v>52</v>
      </c>
      <c r="F669" t="str">
        <f t="shared" si="32"/>
        <v>Victoria</v>
      </c>
      <c r="G669" t="s">
        <v>45</v>
      </c>
      <c r="H669">
        <v>3030</v>
      </c>
      <c r="I669" t="s">
        <v>11</v>
      </c>
      <c r="J669" t="s">
        <v>46</v>
      </c>
      <c r="K669" t="s">
        <v>154</v>
      </c>
      <c r="L669" t="s">
        <v>14</v>
      </c>
      <c r="M669" s="5">
        <v>17.990000000000002</v>
      </c>
      <c r="N669">
        <v>1</v>
      </c>
    </row>
    <row r="670" spans="1:14" x14ac:dyDescent="0.2">
      <c r="A670" s="2">
        <v>45140</v>
      </c>
      <c r="B670" s="3">
        <f t="shared" si="30"/>
        <v>2024</v>
      </c>
      <c r="C670" t="str">
        <f t="shared" si="31"/>
        <v>2023-2024</v>
      </c>
      <c r="D670" t="s">
        <v>147</v>
      </c>
      <c r="E670" t="s">
        <v>136</v>
      </c>
      <c r="F670" t="str">
        <f t="shared" si="32"/>
        <v>Victoria</v>
      </c>
      <c r="G670" t="s">
        <v>45</v>
      </c>
      <c r="H670">
        <v>3175</v>
      </c>
      <c r="I670" t="s">
        <v>11</v>
      </c>
      <c r="J670" t="s">
        <v>63</v>
      </c>
      <c r="K670" t="s">
        <v>155</v>
      </c>
      <c r="L670" t="s">
        <v>20</v>
      </c>
      <c r="M670" s="5">
        <v>18</v>
      </c>
      <c r="N670">
        <v>1</v>
      </c>
    </row>
    <row r="671" spans="1:14" x14ac:dyDescent="0.2">
      <c r="A671" s="2">
        <v>45286</v>
      </c>
      <c r="B671" s="3">
        <f t="shared" si="30"/>
        <v>2024</v>
      </c>
      <c r="C671" t="str">
        <f t="shared" si="31"/>
        <v>2023-2024</v>
      </c>
      <c r="D671" t="s">
        <v>147</v>
      </c>
      <c r="E671" t="s">
        <v>110</v>
      </c>
      <c r="F671" t="str">
        <f t="shared" si="32"/>
        <v>Queensland</v>
      </c>
      <c r="G671" t="s">
        <v>35</v>
      </c>
      <c r="H671">
        <v>4680</v>
      </c>
      <c r="I671" t="s">
        <v>11</v>
      </c>
      <c r="J671" t="s">
        <v>51</v>
      </c>
      <c r="K671" t="s">
        <v>154</v>
      </c>
      <c r="L671" t="s">
        <v>14</v>
      </c>
      <c r="M671" s="5">
        <v>18</v>
      </c>
      <c r="N671">
        <v>1</v>
      </c>
    </row>
    <row r="672" spans="1:14" x14ac:dyDescent="0.2">
      <c r="A672" s="2">
        <v>44935</v>
      </c>
      <c r="B672" s="3">
        <f t="shared" si="30"/>
        <v>2023</v>
      </c>
      <c r="C672" t="str">
        <f t="shared" si="31"/>
        <v>2022-2023</v>
      </c>
      <c r="D672" t="s">
        <v>147</v>
      </c>
      <c r="E672" t="s">
        <v>65</v>
      </c>
      <c r="F672" t="str">
        <f t="shared" si="32"/>
        <v>New South Wales</v>
      </c>
      <c r="G672" t="s">
        <v>10</v>
      </c>
      <c r="H672">
        <v>2541</v>
      </c>
      <c r="I672" t="s">
        <v>11</v>
      </c>
      <c r="J672" t="s">
        <v>58</v>
      </c>
      <c r="K672" t="s">
        <v>150</v>
      </c>
      <c r="L672" t="s">
        <v>18</v>
      </c>
      <c r="M672" s="5">
        <v>18</v>
      </c>
      <c r="N672">
        <v>1</v>
      </c>
    </row>
    <row r="673" spans="1:14" x14ac:dyDescent="0.2">
      <c r="A673" s="2">
        <v>45520</v>
      </c>
      <c r="B673" s="3">
        <f t="shared" si="30"/>
        <v>2025</v>
      </c>
      <c r="C673" t="str">
        <f t="shared" si="31"/>
        <v>2024-2025</v>
      </c>
      <c r="D673" t="s">
        <v>147</v>
      </c>
      <c r="E673" t="s">
        <v>111</v>
      </c>
      <c r="F673" t="str">
        <f t="shared" si="32"/>
        <v>New South Wales</v>
      </c>
      <c r="G673" t="s">
        <v>10</v>
      </c>
      <c r="H673">
        <v>2120</v>
      </c>
      <c r="I673" t="s">
        <v>11</v>
      </c>
      <c r="J673" t="s">
        <v>27</v>
      </c>
      <c r="K673" t="s">
        <v>154</v>
      </c>
      <c r="L673" t="s">
        <v>14</v>
      </c>
      <c r="M673" s="5">
        <v>18.010000000000002</v>
      </c>
      <c r="N673">
        <v>1</v>
      </c>
    </row>
    <row r="674" spans="1:14" x14ac:dyDescent="0.2">
      <c r="A674" s="2">
        <v>45475</v>
      </c>
      <c r="B674" s="3">
        <f t="shared" si="30"/>
        <v>2025</v>
      </c>
      <c r="C674" t="str">
        <f t="shared" si="31"/>
        <v>2024-2025</v>
      </c>
      <c r="D674" t="s">
        <v>147</v>
      </c>
      <c r="E674" t="s">
        <v>112</v>
      </c>
      <c r="F674" t="str">
        <f t="shared" si="32"/>
        <v>Victoria</v>
      </c>
      <c r="G674" t="s">
        <v>45</v>
      </c>
      <c r="H674">
        <v>3076</v>
      </c>
      <c r="I674" t="s">
        <v>11</v>
      </c>
      <c r="J674" t="s">
        <v>46</v>
      </c>
      <c r="K674" t="s">
        <v>154</v>
      </c>
      <c r="L674" t="s">
        <v>14</v>
      </c>
      <c r="M674" s="5">
        <v>18.309999999999999</v>
      </c>
      <c r="N674">
        <v>1</v>
      </c>
    </row>
    <row r="675" spans="1:14" x14ac:dyDescent="0.2">
      <c r="A675" s="2">
        <v>45153</v>
      </c>
      <c r="B675" s="3">
        <f t="shared" si="30"/>
        <v>2024</v>
      </c>
      <c r="C675" t="str">
        <f t="shared" si="31"/>
        <v>2023-2024</v>
      </c>
      <c r="D675" t="s">
        <v>147</v>
      </c>
      <c r="E675" t="s">
        <v>140</v>
      </c>
      <c r="F675" t="str">
        <f t="shared" si="32"/>
        <v>Tasmania</v>
      </c>
      <c r="G675" t="s">
        <v>70</v>
      </c>
      <c r="H675">
        <v>7320</v>
      </c>
      <c r="I675" t="s">
        <v>11</v>
      </c>
      <c r="J675" t="s">
        <v>71</v>
      </c>
      <c r="K675" t="s">
        <v>154</v>
      </c>
      <c r="L675" t="s">
        <v>14</v>
      </c>
      <c r="M675" s="5">
        <v>18.5</v>
      </c>
      <c r="N675">
        <v>1</v>
      </c>
    </row>
    <row r="676" spans="1:14" x14ac:dyDescent="0.2">
      <c r="A676" s="2">
        <v>45157</v>
      </c>
      <c r="B676" s="3">
        <f t="shared" si="30"/>
        <v>2024</v>
      </c>
      <c r="C676" t="str">
        <f t="shared" si="31"/>
        <v>2023-2024</v>
      </c>
      <c r="D676" t="s">
        <v>147</v>
      </c>
      <c r="E676" t="s">
        <v>132</v>
      </c>
      <c r="F676" t="str">
        <f t="shared" si="32"/>
        <v>New South Wales</v>
      </c>
      <c r="G676" t="s">
        <v>10</v>
      </c>
      <c r="H676">
        <v>2800</v>
      </c>
      <c r="I676" t="s">
        <v>11</v>
      </c>
      <c r="J676" t="s">
        <v>25</v>
      </c>
      <c r="K676" t="s">
        <v>153</v>
      </c>
      <c r="L676" t="s">
        <v>16</v>
      </c>
      <c r="M676" s="5">
        <v>18.57</v>
      </c>
      <c r="N676">
        <v>1</v>
      </c>
    </row>
    <row r="677" spans="1:14" x14ac:dyDescent="0.2">
      <c r="A677" s="2">
        <v>45142</v>
      </c>
      <c r="B677" s="3">
        <f t="shared" si="30"/>
        <v>2024</v>
      </c>
      <c r="C677" t="str">
        <f t="shared" si="31"/>
        <v>2023-2024</v>
      </c>
      <c r="D677" t="s">
        <v>147</v>
      </c>
      <c r="E677" t="s">
        <v>91</v>
      </c>
      <c r="F677" t="str">
        <f t="shared" si="32"/>
        <v>Victoria</v>
      </c>
      <c r="G677" t="s">
        <v>45</v>
      </c>
      <c r="H677">
        <v>3690</v>
      </c>
      <c r="I677" t="s">
        <v>11</v>
      </c>
      <c r="J677" t="s">
        <v>55</v>
      </c>
      <c r="K677" t="s">
        <v>156</v>
      </c>
      <c r="L677" t="s">
        <v>17</v>
      </c>
      <c r="M677" s="5">
        <v>18.579999999999998</v>
      </c>
      <c r="N677">
        <v>1</v>
      </c>
    </row>
    <row r="678" spans="1:14" x14ac:dyDescent="0.2">
      <c r="A678" s="2">
        <v>44938</v>
      </c>
      <c r="B678" s="3">
        <f t="shared" si="30"/>
        <v>2023</v>
      </c>
      <c r="C678" t="str">
        <f t="shared" si="31"/>
        <v>2022-2023</v>
      </c>
      <c r="D678" t="s">
        <v>148</v>
      </c>
      <c r="E678" t="s">
        <v>145</v>
      </c>
      <c r="F678" t="str">
        <f t="shared" si="32"/>
        <v>New South Wales</v>
      </c>
      <c r="G678" t="s">
        <v>10</v>
      </c>
      <c r="H678">
        <v>2101</v>
      </c>
      <c r="I678" t="s">
        <v>11</v>
      </c>
      <c r="J678" t="s">
        <v>27</v>
      </c>
      <c r="K678" t="s">
        <v>152</v>
      </c>
      <c r="L678" t="s">
        <v>13</v>
      </c>
      <c r="M678" s="5">
        <v>18.89</v>
      </c>
      <c r="N678">
        <v>1</v>
      </c>
    </row>
    <row r="679" spans="1:14" x14ac:dyDescent="0.2">
      <c r="A679" s="2">
        <v>45445</v>
      </c>
      <c r="B679" s="3">
        <f t="shared" si="30"/>
        <v>2024</v>
      </c>
      <c r="C679" t="str">
        <f t="shared" si="31"/>
        <v>2023-2024</v>
      </c>
      <c r="D679" t="s">
        <v>147</v>
      </c>
      <c r="E679" t="s">
        <v>127</v>
      </c>
      <c r="F679" t="str">
        <f t="shared" si="32"/>
        <v>New South Wales</v>
      </c>
      <c r="G679" t="s">
        <v>10</v>
      </c>
      <c r="H679">
        <v>2131</v>
      </c>
      <c r="I679" t="s">
        <v>11</v>
      </c>
      <c r="J679" t="s">
        <v>27</v>
      </c>
      <c r="K679" t="s">
        <v>155</v>
      </c>
      <c r="L679" t="s">
        <v>20</v>
      </c>
      <c r="M679" s="5">
        <v>18.950000000000003</v>
      </c>
      <c r="N679">
        <v>1</v>
      </c>
    </row>
    <row r="680" spans="1:14" x14ac:dyDescent="0.2">
      <c r="A680" s="2">
        <v>45434</v>
      </c>
      <c r="B680" s="3">
        <f t="shared" si="30"/>
        <v>2024</v>
      </c>
      <c r="C680" t="str">
        <f t="shared" si="31"/>
        <v>2023-2024</v>
      </c>
      <c r="D680" t="s">
        <v>147</v>
      </c>
      <c r="E680" t="s">
        <v>129</v>
      </c>
      <c r="F680" t="str">
        <f t="shared" si="32"/>
        <v>Tasmania</v>
      </c>
      <c r="G680" t="s">
        <v>70</v>
      </c>
      <c r="H680">
        <v>7010</v>
      </c>
      <c r="I680" t="s">
        <v>11</v>
      </c>
      <c r="J680" t="s">
        <v>71</v>
      </c>
      <c r="K680" t="s">
        <v>156</v>
      </c>
      <c r="L680" t="s">
        <v>17</v>
      </c>
      <c r="M680" s="5">
        <v>18.950000000000003</v>
      </c>
      <c r="N680">
        <v>1</v>
      </c>
    </row>
    <row r="681" spans="1:14" x14ac:dyDescent="0.2">
      <c r="A681" s="2">
        <v>45308</v>
      </c>
      <c r="B681" s="3">
        <f t="shared" si="30"/>
        <v>2024</v>
      </c>
      <c r="C681" t="str">
        <f t="shared" si="31"/>
        <v>2023-2024</v>
      </c>
      <c r="D681" t="s">
        <v>147</v>
      </c>
      <c r="E681" t="s">
        <v>96</v>
      </c>
      <c r="F681" t="str">
        <f t="shared" si="32"/>
        <v>Western Australia</v>
      </c>
      <c r="G681" t="s">
        <v>48</v>
      </c>
      <c r="H681">
        <v>6330</v>
      </c>
      <c r="I681" t="s">
        <v>11</v>
      </c>
      <c r="J681" t="s">
        <v>94</v>
      </c>
      <c r="K681" t="s">
        <v>19</v>
      </c>
      <c r="L681" t="s">
        <v>23</v>
      </c>
      <c r="M681" s="5">
        <v>18.97</v>
      </c>
      <c r="N681">
        <v>1</v>
      </c>
    </row>
    <row r="682" spans="1:14" x14ac:dyDescent="0.2">
      <c r="A682" s="2">
        <v>45575</v>
      </c>
      <c r="B682" s="3">
        <f t="shared" si="30"/>
        <v>2025</v>
      </c>
      <c r="C682" t="str">
        <f t="shared" si="31"/>
        <v>2024-2025</v>
      </c>
      <c r="D682" t="s">
        <v>148</v>
      </c>
      <c r="E682" t="s">
        <v>115</v>
      </c>
      <c r="F682" t="str">
        <f t="shared" si="32"/>
        <v>Western Australia</v>
      </c>
      <c r="G682" t="s">
        <v>48</v>
      </c>
      <c r="H682">
        <v>6280</v>
      </c>
      <c r="I682" t="s">
        <v>11</v>
      </c>
      <c r="J682" t="s">
        <v>94</v>
      </c>
      <c r="K682" t="s">
        <v>150</v>
      </c>
      <c r="L682" t="s">
        <v>18</v>
      </c>
      <c r="M682" s="5">
        <v>18.98</v>
      </c>
      <c r="N682">
        <v>1</v>
      </c>
    </row>
    <row r="683" spans="1:14" x14ac:dyDescent="0.2">
      <c r="A683" s="2">
        <v>45132</v>
      </c>
      <c r="B683" s="3">
        <f t="shared" si="30"/>
        <v>2024</v>
      </c>
      <c r="C683" t="str">
        <f t="shared" si="31"/>
        <v>2023-2024</v>
      </c>
      <c r="D683" t="s">
        <v>147</v>
      </c>
      <c r="E683" t="s">
        <v>102</v>
      </c>
      <c r="F683" t="str">
        <f t="shared" si="32"/>
        <v>Queensland</v>
      </c>
      <c r="G683" t="s">
        <v>35</v>
      </c>
      <c r="H683">
        <v>4870</v>
      </c>
      <c r="I683" t="s">
        <v>11</v>
      </c>
      <c r="J683" t="s">
        <v>36</v>
      </c>
      <c r="K683" t="s">
        <v>19</v>
      </c>
      <c r="L683" t="s">
        <v>23</v>
      </c>
      <c r="M683" s="5">
        <v>18.990000000000002</v>
      </c>
      <c r="N683">
        <v>1</v>
      </c>
    </row>
    <row r="684" spans="1:14" x14ac:dyDescent="0.2">
      <c r="A684" s="2">
        <v>45395</v>
      </c>
      <c r="B684" s="3">
        <f t="shared" si="30"/>
        <v>2024</v>
      </c>
      <c r="C684" t="str">
        <f t="shared" si="31"/>
        <v>2023-2024</v>
      </c>
      <c r="D684" t="s">
        <v>147</v>
      </c>
      <c r="E684" t="s">
        <v>39</v>
      </c>
      <c r="F684" t="str">
        <f t="shared" si="32"/>
        <v>South Australia</v>
      </c>
      <c r="G684" t="s">
        <v>32</v>
      </c>
      <c r="H684">
        <v>5343</v>
      </c>
      <c r="I684" t="s">
        <v>11</v>
      </c>
      <c r="J684" t="s">
        <v>38</v>
      </c>
      <c r="K684" t="s">
        <v>149</v>
      </c>
      <c r="L684" t="s">
        <v>15</v>
      </c>
      <c r="M684" s="5">
        <v>19</v>
      </c>
      <c r="N684">
        <v>1</v>
      </c>
    </row>
    <row r="685" spans="1:14" x14ac:dyDescent="0.2">
      <c r="A685" s="2">
        <v>45095</v>
      </c>
      <c r="B685" s="3">
        <f t="shared" si="30"/>
        <v>2023</v>
      </c>
      <c r="C685" t="str">
        <f t="shared" si="31"/>
        <v>2022-2023</v>
      </c>
      <c r="D685" t="s">
        <v>147</v>
      </c>
      <c r="E685" t="s">
        <v>96</v>
      </c>
      <c r="F685" t="str">
        <f t="shared" si="32"/>
        <v>Western Australia</v>
      </c>
      <c r="G685" t="s">
        <v>48</v>
      </c>
      <c r="H685">
        <v>6330</v>
      </c>
      <c r="I685" t="s">
        <v>11</v>
      </c>
      <c r="J685" t="s">
        <v>94</v>
      </c>
      <c r="K685" t="s">
        <v>153</v>
      </c>
      <c r="L685" t="s">
        <v>16</v>
      </c>
      <c r="M685" s="5">
        <v>19</v>
      </c>
      <c r="N685">
        <v>1</v>
      </c>
    </row>
    <row r="686" spans="1:14" x14ac:dyDescent="0.2">
      <c r="A686" s="2">
        <v>45075</v>
      </c>
      <c r="B686" s="3">
        <f t="shared" si="30"/>
        <v>2023</v>
      </c>
      <c r="C686" t="str">
        <f t="shared" si="31"/>
        <v>2022-2023</v>
      </c>
      <c r="D686" t="s">
        <v>147</v>
      </c>
      <c r="E686" t="s">
        <v>62</v>
      </c>
      <c r="F686" t="str">
        <f t="shared" si="32"/>
        <v>Victoria</v>
      </c>
      <c r="G686" t="s">
        <v>45</v>
      </c>
      <c r="H686">
        <v>3134</v>
      </c>
      <c r="I686" t="s">
        <v>11</v>
      </c>
      <c r="J686" t="s">
        <v>63</v>
      </c>
      <c r="K686" t="s">
        <v>19</v>
      </c>
      <c r="L686" t="s">
        <v>23</v>
      </c>
      <c r="M686" s="5">
        <v>19</v>
      </c>
      <c r="N686">
        <v>1</v>
      </c>
    </row>
    <row r="687" spans="1:14" x14ac:dyDescent="0.2">
      <c r="A687" s="2">
        <v>45647</v>
      </c>
      <c r="B687" s="3">
        <f t="shared" si="30"/>
        <v>2025</v>
      </c>
      <c r="C687" t="str">
        <f t="shared" si="31"/>
        <v>2024-2025</v>
      </c>
      <c r="D687" t="s">
        <v>148</v>
      </c>
      <c r="E687" t="s">
        <v>65</v>
      </c>
      <c r="F687" t="str">
        <f t="shared" si="32"/>
        <v>New South Wales</v>
      </c>
      <c r="G687" t="s">
        <v>10</v>
      </c>
      <c r="H687">
        <v>2541</v>
      </c>
      <c r="I687" t="s">
        <v>11</v>
      </c>
      <c r="J687" t="s">
        <v>58</v>
      </c>
      <c r="K687" t="s">
        <v>154</v>
      </c>
      <c r="L687" t="s">
        <v>14</v>
      </c>
      <c r="M687" s="5">
        <v>19.18</v>
      </c>
      <c r="N687">
        <v>1</v>
      </c>
    </row>
    <row r="688" spans="1:14" x14ac:dyDescent="0.2">
      <c r="A688" s="2">
        <v>45564</v>
      </c>
      <c r="B688" s="3">
        <f t="shared" si="30"/>
        <v>2025</v>
      </c>
      <c r="C688" t="str">
        <f t="shared" si="31"/>
        <v>2024-2025</v>
      </c>
      <c r="D688" t="s">
        <v>147</v>
      </c>
      <c r="E688" t="s">
        <v>39</v>
      </c>
      <c r="F688" t="str">
        <f t="shared" si="32"/>
        <v>South Australia</v>
      </c>
      <c r="G688" t="s">
        <v>32</v>
      </c>
      <c r="H688">
        <v>5343</v>
      </c>
      <c r="I688" t="s">
        <v>11</v>
      </c>
      <c r="J688" t="s">
        <v>38</v>
      </c>
      <c r="K688" t="s">
        <v>154</v>
      </c>
      <c r="L688" t="s">
        <v>14</v>
      </c>
      <c r="M688" s="5">
        <v>19.2</v>
      </c>
      <c r="N688">
        <v>1</v>
      </c>
    </row>
    <row r="689" spans="1:14" x14ac:dyDescent="0.2">
      <c r="A689" s="2">
        <v>45214</v>
      </c>
      <c r="B689" s="3">
        <f t="shared" si="30"/>
        <v>2024</v>
      </c>
      <c r="C689" t="str">
        <f t="shared" si="31"/>
        <v>2023-2024</v>
      </c>
      <c r="D689" t="s">
        <v>148</v>
      </c>
      <c r="E689" t="s">
        <v>126</v>
      </c>
      <c r="F689" t="str">
        <f t="shared" si="32"/>
        <v>Queensland</v>
      </c>
      <c r="G689" t="s">
        <v>35</v>
      </c>
      <c r="H689">
        <v>4551</v>
      </c>
      <c r="I689" t="s">
        <v>11</v>
      </c>
      <c r="J689" t="s">
        <v>120</v>
      </c>
      <c r="K689" t="s">
        <v>155</v>
      </c>
      <c r="L689" t="s">
        <v>20</v>
      </c>
      <c r="M689" s="5">
        <v>19.34</v>
      </c>
      <c r="N689">
        <v>1</v>
      </c>
    </row>
    <row r="690" spans="1:14" x14ac:dyDescent="0.2">
      <c r="A690" s="2">
        <v>45577</v>
      </c>
      <c r="B690" s="3">
        <f t="shared" si="30"/>
        <v>2025</v>
      </c>
      <c r="C690" t="str">
        <f t="shared" si="31"/>
        <v>2024-2025</v>
      </c>
      <c r="D690" t="s">
        <v>147</v>
      </c>
      <c r="E690" t="s">
        <v>129</v>
      </c>
      <c r="F690" t="str">
        <f t="shared" si="32"/>
        <v>Tasmania</v>
      </c>
      <c r="G690" t="s">
        <v>70</v>
      </c>
      <c r="H690">
        <v>7010</v>
      </c>
      <c r="I690" t="s">
        <v>11</v>
      </c>
      <c r="J690" t="s">
        <v>71</v>
      </c>
      <c r="K690" t="s">
        <v>152</v>
      </c>
      <c r="L690" t="s">
        <v>13</v>
      </c>
      <c r="M690" s="5">
        <v>19.39</v>
      </c>
      <c r="N690">
        <v>1</v>
      </c>
    </row>
    <row r="691" spans="1:14" x14ac:dyDescent="0.2">
      <c r="A691" s="2">
        <v>45116</v>
      </c>
      <c r="B691" s="3">
        <f t="shared" si="30"/>
        <v>2024</v>
      </c>
      <c r="C691" t="str">
        <f t="shared" si="31"/>
        <v>2023-2024</v>
      </c>
      <c r="D691" t="s">
        <v>147</v>
      </c>
      <c r="E691" t="s">
        <v>73</v>
      </c>
      <c r="F691" t="str">
        <f t="shared" si="32"/>
        <v>Victoria</v>
      </c>
      <c r="G691" t="s">
        <v>45</v>
      </c>
      <c r="H691">
        <v>3136</v>
      </c>
      <c r="I691" t="s">
        <v>11</v>
      </c>
      <c r="J691" t="s">
        <v>63</v>
      </c>
      <c r="K691" t="s">
        <v>149</v>
      </c>
      <c r="L691" t="s">
        <v>15</v>
      </c>
      <c r="M691" s="5">
        <v>19.48</v>
      </c>
      <c r="N691">
        <v>1</v>
      </c>
    </row>
    <row r="692" spans="1:14" x14ac:dyDescent="0.2">
      <c r="A692" s="2">
        <v>45418</v>
      </c>
      <c r="B692" s="3">
        <f t="shared" si="30"/>
        <v>2024</v>
      </c>
      <c r="C692" t="str">
        <f t="shared" si="31"/>
        <v>2023-2024</v>
      </c>
      <c r="D692" t="s">
        <v>147</v>
      </c>
      <c r="E692" t="s">
        <v>89</v>
      </c>
      <c r="F692" t="str">
        <f t="shared" si="32"/>
        <v>Queensland</v>
      </c>
      <c r="G692" t="s">
        <v>35</v>
      </c>
      <c r="H692">
        <v>4655</v>
      </c>
      <c r="I692" t="s">
        <v>11</v>
      </c>
      <c r="J692" t="s">
        <v>51</v>
      </c>
      <c r="K692" t="s">
        <v>150</v>
      </c>
      <c r="L692" t="s">
        <v>18</v>
      </c>
      <c r="M692" s="5">
        <v>19.490000000000002</v>
      </c>
      <c r="N692">
        <v>1</v>
      </c>
    </row>
    <row r="693" spans="1:14" x14ac:dyDescent="0.2">
      <c r="A693" s="2">
        <v>45249</v>
      </c>
      <c r="B693" s="3">
        <f t="shared" si="30"/>
        <v>2024</v>
      </c>
      <c r="C693" t="str">
        <f t="shared" si="31"/>
        <v>2023-2024</v>
      </c>
      <c r="D693" t="s">
        <v>147</v>
      </c>
      <c r="E693" t="s">
        <v>84</v>
      </c>
      <c r="F693" t="str">
        <f t="shared" si="32"/>
        <v>Queensland</v>
      </c>
      <c r="G693" t="s">
        <v>35</v>
      </c>
      <c r="H693">
        <v>4740</v>
      </c>
      <c r="I693" t="s">
        <v>11</v>
      </c>
      <c r="J693" t="s">
        <v>51</v>
      </c>
      <c r="K693" t="s">
        <v>155</v>
      </c>
      <c r="L693" t="s">
        <v>20</v>
      </c>
      <c r="M693" s="5">
        <v>19.55</v>
      </c>
      <c r="N693">
        <v>1</v>
      </c>
    </row>
    <row r="694" spans="1:14" x14ac:dyDescent="0.2">
      <c r="A694" s="2">
        <v>45010</v>
      </c>
      <c r="B694" s="3">
        <f t="shared" si="30"/>
        <v>2023</v>
      </c>
      <c r="C694" t="str">
        <f t="shared" si="31"/>
        <v>2022-2023</v>
      </c>
      <c r="D694" t="s">
        <v>147</v>
      </c>
      <c r="E694" t="s">
        <v>34</v>
      </c>
      <c r="F694" t="str">
        <f t="shared" si="32"/>
        <v>Queensland</v>
      </c>
      <c r="G694" t="s">
        <v>35</v>
      </c>
      <c r="H694">
        <v>4802</v>
      </c>
      <c r="I694" t="s">
        <v>11</v>
      </c>
      <c r="J694" t="s">
        <v>36</v>
      </c>
      <c r="K694" t="s">
        <v>156</v>
      </c>
      <c r="L694" t="s">
        <v>17</v>
      </c>
      <c r="M694" s="5">
        <v>19.899999999999999</v>
      </c>
      <c r="N694">
        <v>1</v>
      </c>
    </row>
    <row r="695" spans="1:14" x14ac:dyDescent="0.2">
      <c r="A695" s="2">
        <v>45401</v>
      </c>
      <c r="B695" s="3">
        <f t="shared" si="30"/>
        <v>2024</v>
      </c>
      <c r="C695" t="str">
        <f t="shared" si="31"/>
        <v>2023-2024</v>
      </c>
      <c r="D695" t="s">
        <v>147</v>
      </c>
      <c r="E695" t="s">
        <v>108</v>
      </c>
      <c r="F695" t="str">
        <f t="shared" si="32"/>
        <v>Victoria</v>
      </c>
      <c r="G695" t="s">
        <v>45</v>
      </c>
      <c r="H695">
        <v>3018</v>
      </c>
      <c r="I695" t="s">
        <v>11</v>
      </c>
      <c r="J695" t="s">
        <v>46</v>
      </c>
      <c r="K695" t="s">
        <v>156</v>
      </c>
      <c r="L695" t="s">
        <v>17</v>
      </c>
      <c r="M695" s="5">
        <v>19.95</v>
      </c>
      <c r="N695">
        <v>1</v>
      </c>
    </row>
    <row r="696" spans="1:14" x14ac:dyDescent="0.2">
      <c r="A696" s="2">
        <v>45361</v>
      </c>
      <c r="B696" s="3">
        <f t="shared" si="30"/>
        <v>2024</v>
      </c>
      <c r="C696" t="str">
        <f t="shared" si="31"/>
        <v>2023-2024</v>
      </c>
      <c r="D696" t="s">
        <v>147</v>
      </c>
      <c r="E696" t="s">
        <v>118</v>
      </c>
      <c r="F696" t="str">
        <f t="shared" si="32"/>
        <v>New South Wales</v>
      </c>
      <c r="G696" t="s">
        <v>10</v>
      </c>
      <c r="H696">
        <v>2158</v>
      </c>
      <c r="I696" t="s">
        <v>11</v>
      </c>
      <c r="J696" t="s">
        <v>27</v>
      </c>
      <c r="K696" t="s">
        <v>155</v>
      </c>
      <c r="L696" t="s">
        <v>20</v>
      </c>
      <c r="M696" s="5">
        <v>19.95</v>
      </c>
      <c r="N696">
        <v>1</v>
      </c>
    </row>
    <row r="697" spans="1:14" x14ac:dyDescent="0.2">
      <c r="A697" s="2">
        <v>45490</v>
      </c>
      <c r="B697" s="3">
        <f t="shared" si="30"/>
        <v>2025</v>
      </c>
      <c r="C697" t="str">
        <f t="shared" si="31"/>
        <v>2024-2025</v>
      </c>
      <c r="D697" t="s">
        <v>148</v>
      </c>
      <c r="E697" t="s">
        <v>137</v>
      </c>
      <c r="F697" t="str">
        <f t="shared" si="32"/>
        <v>New South Wales</v>
      </c>
      <c r="G697" t="s">
        <v>10</v>
      </c>
      <c r="H697">
        <v>2031</v>
      </c>
      <c r="I697" t="s">
        <v>11</v>
      </c>
      <c r="J697" t="s">
        <v>12</v>
      </c>
      <c r="K697" t="s">
        <v>149</v>
      </c>
      <c r="L697" t="s">
        <v>15</v>
      </c>
      <c r="M697" s="5">
        <v>19.95</v>
      </c>
      <c r="N697">
        <v>1</v>
      </c>
    </row>
    <row r="698" spans="1:14" x14ac:dyDescent="0.2">
      <c r="A698" s="2">
        <v>45591</v>
      </c>
      <c r="B698" s="3">
        <f t="shared" si="30"/>
        <v>2025</v>
      </c>
      <c r="C698" t="str">
        <f t="shared" si="31"/>
        <v>2024-2025</v>
      </c>
      <c r="D698" t="s">
        <v>147</v>
      </c>
      <c r="E698" t="s">
        <v>81</v>
      </c>
      <c r="F698" t="str">
        <f t="shared" si="32"/>
        <v>New South Wales</v>
      </c>
      <c r="G698" t="s">
        <v>10</v>
      </c>
      <c r="H698">
        <v>2485</v>
      </c>
      <c r="I698" t="s">
        <v>11</v>
      </c>
      <c r="J698" t="s">
        <v>68</v>
      </c>
      <c r="K698" t="s">
        <v>155</v>
      </c>
      <c r="L698" t="s">
        <v>20</v>
      </c>
      <c r="M698" s="5">
        <v>19.95</v>
      </c>
      <c r="N698">
        <v>1</v>
      </c>
    </row>
    <row r="699" spans="1:14" x14ac:dyDescent="0.2">
      <c r="A699" s="2">
        <v>45443</v>
      </c>
      <c r="B699" s="3">
        <f t="shared" si="30"/>
        <v>2024</v>
      </c>
      <c r="C699" t="str">
        <f t="shared" si="31"/>
        <v>2023-2024</v>
      </c>
      <c r="D699" t="s">
        <v>147</v>
      </c>
      <c r="E699" t="s">
        <v>86</v>
      </c>
      <c r="F699" t="str">
        <f t="shared" si="32"/>
        <v>New South Wales</v>
      </c>
      <c r="G699" t="s">
        <v>10</v>
      </c>
      <c r="H699">
        <v>2064</v>
      </c>
      <c r="I699" t="s">
        <v>11</v>
      </c>
      <c r="J699" t="s">
        <v>12</v>
      </c>
      <c r="K699" t="s">
        <v>156</v>
      </c>
      <c r="L699" t="s">
        <v>17</v>
      </c>
      <c r="M699" s="5">
        <v>19.96</v>
      </c>
      <c r="N699">
        <v>1</v>
      </c>
    </row>
    <row r="700" spans="1:14" x14ac:dyDescent="0.2">
      <c r="A700" s="2">
        <v>45027</v>
      </c>
      <c r="B700" s="3">
        <f t="shared" si="30"/>
        <v>2023</v>
      </c>
      <c r="C700" t="str">
        <f t="shared" si="31"/>
        <v>2022-2023</v>
      </c>
      <c r="D700" t="s">
        <v>147</v>
      </c>
      <c r="E700" t="s">
        <v>142</v>
      </c>
      <c r="F700" t="str">
        <f t="shared" si="32"/>
        <v>Australian Capital Territory</v>
      </c>
      <c r="G700" t="s">
        <v>80</v>
      </c>
      <c r="H700">
        <v>2609</v>
      </c>
      <c r="I700" t="s">
        <v>11</v>
      </c>
      <c r="J700" t="s">
        <v>58</v>
      </c>
      <c r="K700" t="s">
        <v>149</v>
      </c>
      <c r="L700" t="s">
        <v>15</v>
      </c>
      <c r="M700" s="5">
        <v>19.96</v>
      </c>
      <c r="N700">
        <v>1</v>
      </c>
    </row>
    <row r="701" spans="1:14" x14ac:dyDescent="0.2">
      <c r="A701" s="2">
        <v>45622</v>
      </c>
      <c r="B701" s="3">
        <f t="shared" si="30"/>
        <v>2025</v>
      </c>
      <c r="C701" t="str">
        <f t="shared" si="31"/>
        <v>2024-2025</v>
      </c>
      <c r="D701" t="s">
        <v>147</v>
      </c>
      <c r="E701" t="s">
        <v>105</v>
      </c>
      <c r="F701" t="str">
        <f t="shared" si="32"/>
        <v>Victoria</v>
      </c>
      <c r="G701" t="s">
        <v>45</v>
      </c>
      <c r="H701">
        <v>3500</v>
      </c>
      <c r="I701" t="s">
        <v>11</v>
      </c>
      <c r="J701" t="s">
        <v>60</v>
      </c>
      <c r="K701" t="s">
        <v>155</v>
      </c>
      <c r="L701" t="s">
        <v>20</v>
      </c>
      <c r="M701" s="5">
        <v>19.96</v>
      </c>
      <c r="N701">
        <v>1</v>
      </c>
    </row>
    <row r="702" spans="1:14" x14ac:dyDescent="0.2">
      <c r="A702" s="2">
        <v>44998</v>
      </c>
      <c r="B702" s="3">
        <f t="shared" si="30"/>
        <v>2023</v>
      </c>
      <c r="C702" t="str">
        <f t="shared" si="31"/>
        <v>2022-2023</v>
      </c>
      <c r="D702" t="s">
        <v>148</v>
      </c>
      <c r="E702" t="s">
        <v>145</v>
      </c>
      <c r="F702" t="str">
        <f t="shared" si="32"/>
        <v>New South Wales</v>
      </c>
      <c r="G702" t="s">
        <v>10</v>
      </c>
      <c r="H702">
        <v>2101</v>
      </c>
      <c r="I702" t="s">
        <v>11</v>
      </c>
      <c r="J702" t="s">
        <v>27</v>
      </c>
      <c r="K702" t="s">
        <v>155</v>
      </c>
      <c r="L702" t="s">
        <v>20</v>
      </c>
      <c r="M702" s="5">
        <v>19.96</v>
      </c>
      <c r="N702">
        <v>1</v>
      </c>
    </row>
    <row r="703" spans="1:14" x14ac:dyDescent="0.2">
      <c r="A703" s="2">
        <v>45331</v>
      </c>
      <c r="B703" s="3">
        <f t="shared" si="30"/>
        <v>2024</v>
      </c>
      <c r="C703" t="str">
        <f t="shared" si="31"/>
        <v>2023-2024</v>
      </c>
      <c r="D703" t="s">
        <v>147</v>
      </c>
      <c r="E703" t="s">
        <v>53</v>
      </c>
      <c r="F703" t="str">
        <f t="shared" si="32"/>
        <v>South Australia</v>
      </c>
      <c r="G703" t="s">
        <v>32</v>
      </c>
      <c r="H703">
        <v>5082</v>
      </c>
      <c r="I703" t="s">
        <v>11</v>
      </c>
      <c r="J703" t="s">
        <v>33</v>
      </c>
      <c r="K703" t="s">
        <v>156</v>
      </c>
      <c r="L703" t="s">
        <v>17</v>
      </c>
      <c r="M703" s="5">
        <v>19.96</v>
      </c>
      <c r="N703">
        <v>1</v>
      </c>
    </row>
    <row r="704" spans="1:14" x14ac:dyDescent="0.2">
      <c r="A704" s="2">
        <v>45619</v>
      </c>
      <c r="B704" s="3">
        <f t="shared" si="30"/>
        <v>2025</v>
      </c>
      <c r="C704" t="str">
        <f t="shared" si="31"/>
        <v>2024-2025</v>
      </c>
      <c r="D704" t="s">
        <v>148</v>
      </c>
      <c r="E704" t="s">
        <v>113</v>
      </c>
      <c r="F704" t="str">
        <f t="shared" si="32"/>
        <v>Queensland</v>
      </c>
      <c r="G704" t="s">
        <v>35</v>
      </c>
      <c r="H704">
        <v>4215</v>
      </c>
      <c r="I704" t="s">
        <v>11</v>
      </c>
      <c r="J704" t="s">
        <v>104</v>
      </c>
      <c r="K704" t="s">
        <v>155</v>
      </c>
      <c r="L704" t="s">
        <v>20</v>
      </c>
      <c r="M704" s="5">
        <v>19.96</v>
      </c>
      <c r="N704">
        <v>1</v>
      </c>
    </row>
    <row r="705" spans="1:14" x14ac:dyDescent="0.2">
      <c r="A705" s="2">
        <v>45348</v>
      </c>
      <c r="B705" s="3">
        <f t="shared" si="30"/>
        <v>2024</v>
      </c>
      <c r="C705" t="str">
        <f t="shared" si="31"/>
        <v>2023-2024</v>
      </c>
      <c r="D705" t="s">
        <v>148</v>
      </c>
      <c r="E705" t="s">
        <v>116</v>
      </c>
      <c r="F705" t="str">
        <f t="shared" si="32"/>
        <v>Western Australia</v>
      </c>
      <c r="G705" t="s">
        <v>48</v>
      </c>
      <c r="H705">
        <v>6725</v>
      </c>
      <c r="I705" t="s">
        <v>11</v>
      </c>
      <c r="J705" t="s">
        <v>77</v>
      </c>
      <c r="K705" t="s">
        <v>19</v>
      </c>
      <c r="L705" t="s">
        <v>23</v>
      </c>
      <c r="M705" s="5">
        <v>19.98</v>
      </c>
      <c r="N705">
        <v>1</v>
      </c>
    </row>
    <row r="706" spans="1:14" x14ac:dyDescent="0.2">
      <c r="A706" s="2">
        <v>45502</v>
      </c>
      <c r="B706" s="3">
        <f t="shared" ref="B706:B769" si="33">IF(MONTH(A706)&gt;=7,YEAR(A706)+1,YEAR(A706))</f>
        <v>2025</v>
      </c>
      <c r="C706" t="str">
        <f t="shared" ref="C706:C769" si="34">IF(MONTH(A706) &gt;= 7, YEAR(A706) &amp; "-" &amp; YEAR(A706) + 1, YEAR(A706) - 1 &amp; "-" &amp; YEAR(A706))</f>
        <v>2024-2025</v>
      </c>
      <c r="D706" t="s">
        <v>147</v>
      </c>
      <c r="E706" t="s">
        <v>57</v>
      </c>
      <c r="F706" t="str">
        <f t="shared" ref="F706:F769" si="35">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c r="N706">
        <v>1</v>
      </c>
    </row>
    <row r="707" spans="1:14" x14ac:dyDescent="0.2">
      <c r="A707" s="2">
        <v>45250</v>
      </c>
      <c r="B707" s="3">
        <f t="shared" si="33"/>
        <v>2024</v>
      </c>
      <c r="C707" t="str">
        <f t="shared" si="34"/>
        <v>2023-2024</v>
      </c>
      <c r="D707" t="s">
        <v>147</v>
      </c>
      <c r="E707" t="s">
        <v>129</v>
      </c>
      <c r="F707" t="str">
        <f t="shared" si="35"/>
        <v>Tasmania</v>
      </c>
      <c r="G707" t="s">
        <v>70</v>
      </c>
      <c r="H707">
        <v>7010</v>
      </c>
      <c r="I707" t="s">
        <v>11</v>
      </c>
      <c r="J707" t="s">
        <v>71</v>
      </c>
      <c r="K707" t="s">
        <v>154</v>
      </c>
      <c r="L707" t="s">
        <v>14</v>
      </c>
      <c r="M707" s="5">
        <v>19.98</v>
      </c>
      <c r="N707">
        <v>1</v>
      </c>
    </row>
    <row r="708" spans="1:14" x14ac:dyDescent="0.2">
      <c r="A708" s="2">
        <v>45251</v>
      </c>
      <c r="B708" s="3">
        <f t="shared" si="33"/>
        <v>2024</v>
      </c>
      <c r="C708" t="str">
        <f t="shared" si="34"/>
        <v>2023-2024</v>
      </c>
      <c r="D708" t="s">
        <v>148</v>
      </c>
      <c r="E708" t="s">
        <v>145</v>
      </c>
      <c r="F708" t="str">
        <f t="shared" si="35"/>
        <v>New South Wales</v>
      </c>
      <c r="G708" t="s">
        <v>10</v>
      </c>
      <c r="H708">
        <v>2101</v>
      </c>
      <c r="I708" t="s">
        <v>11</v>
      </c>
      <c r="J708" t="s">
        <v>27</v>
      </c>
      <c r="K708" t="s">
        <v>150</v>
      </c>
      <c r="L708" t="s">
        <v>18</v>
      </c>
      <c r="M708" s="5">
        <v>19.98</v>
      </c>
      <c r="N708">
        <v>1</v>
      </c>
    </row>
    <row r="709" spans="1:14" x14ac:dyDescent="0.2">
      <c r="A709" s="2">
        <v>45453</v>
      </c>
      <c r="B709" s="3">
        <f t="shared" si="33"/>
        <v>2024</v>
      </c>
      <c r="C709" t="str">
        <f t="shared" si="34"/>
        <v>2023-2024</v>
      </c>
      <c r="D709" t="s">
        <v>147</v>
      </c>
      <c r="E709" t="s">
        <v>75</v>
      </c>
      <c r="F709" t="str">
        <f t="shared" si="35"/>
        <v>Victoria</v>
      </c>
      <c r="G709" t="s">
        <v>45</v>
      </c>
      <c r="H709">
        <v>3630</v>
      </c>
      <c r="I709" t="s">
        <v>11</v>
      </c>
      <c r="J709" t="s">
        <v>55</v>
      </c>
      <c r="K709" t="s">
        <v>151</v>
      </c>
      <c r="L709" t="s">
        <v>21</v>
      </c>
      <c r="M709" s="5">
        <v>19.98</v>
      </c>
      <c r="N709">
        <v>1</v>
      </c>
    </row>
    <row r="710" spans="1:14" x14ac:dyDescent="0.2">
      <c r="A710" s="2">
        <v>45506</v>
      </c>
      <c r="B710" s="3">
        <f t="shared" si="33"/>
        <v>2025</v>
      </c>
      <c r="C710" t="str">
        <f t="shared" si="34"/>
        <v>2024-2025</v>
      </c>
      <c r="D710" t="s">
        <v>147</v>
      </c>
      <c r="E710" t="s">
        <v>50</v>
      </c>
      <c r="F710" t="str">
        <f t="shared" si="35"/>
        <v>Queensland</v>
      </c>
      <c r="G710" t="s">
        <v>35</v>
      </c>
      <c r="H710">
        <v>4703</v>
      </c>
      <c r="I710" t="s">
        <v>11</v>
      </c>
      <c r="J710" t="s">
        <v>51</v>
      </c>
      <c r="K710" t="s">
        <v>150</v>
      </c>
      <c r="L710" t="s">
        <v>18</v>
      </c>
      <c r="M710" s="5">
        <v>19.98</v>
      </c>
      <c r="N710">
        <v>1</v>
      </c>
    </row>
    <row r="711" spans="1:14" x14ac:dyDescent="0.2">
      <c r="A711" s="2">
        <v>45005</v>
      </c>
      <c r="B711" s="3">
        <f t="shared" si="33"/>
        <v>2023</v>
      </c>
      <c r="C711" t="str">
        <f t="shared" si="34"/>
        <v>2022-2023</v>
      </c>
      <c r="D711" t="s">
        <v>147</v>
      </c>
      <c r="E711" t="s">
        <v>34</v>
      </c>
      <c r="F711" t="str">
        <f t="shared" si="35"/>
        <v>Queensland</v>
      </c>
      <c r="G711" t="s">
        <v>35</v>
      </c>
      <c r="H711">
        <v>4802</v>
      </c>
      <c r="I711" t="s">
        <v>11</v>
      </c>
      <c r="J711" t="s">
        <v>36</v>
      </c>
      <c r="K711" t="s">
        <v>154</v>
      </c>
      <c r="L711" t="s">
        <v>14</v>
      </c>
      <c r="M711" s="5">
        <v>19.989999999999998</v>
      </c>
      <c r="N711">
        <v>1</v>
      </c>
    </row>
    <row r="712" spans="1:14" x14ac:dyDescent="0.2">
      <c r="A712" s="2">
        <v>45060</v>
      </c>
      <c r="B712" s="3">
        <f t="shared" si="33"/>
        <v>2023</v>
      </c>
      <c r="C712" t="str">
        <f t="shared" si="34"/>
        <v>2022-2023</v>
      </c>
      <c r="D712" t="s">
        <v>147</v>
      </c>
      <c r="E712" t="s">
        <v>129</v>
      </c>
      <c r="F712" t="str">
        <f t="shared" si="35"/>
        <v>Tasmania</v>
      </c>
      <c r="G712" t="s">
        <v>70</v>
      </c>
      <c r="H712">
        <v>7010</v>
      </c>
      <c r="I712" t="s">
        <v>11</v>
      </c>
      <c r="J712" t="s">
        <v>71</v>
      </c>
      <c r="K712" t="s">
        <v>152</v>
      </c>
      <c r="L712" t="s">
        <v>13</v>
      </c>
      <c r="M712" s="5">
        <v>19.989999999999998</v>
      </c>
      <c r="N712">
        <v>1</v>
      </c>
    </row>
    <row r="713" spans="1:14" x14ac:dyDescent="0.2">
      <c r="A713" s="2">
        <v>45249</v>
      </c>
      <c r="B713" s="3">
        <f t="shared" si="33"/>
        <v>2024</v>
      </c>
      <c r="C713" t="str">
        <f t="shared" si="34"/>
        <v>2023-2024</v>
      </c>
      <c r="D713" t="s">
        <v>147</v>
      </c>
      <c r="E713" t="s">
        <v>101</v>
      </c>
      <c r="F713" t="str">
        <f t="shared" si="35"/>
        <v>Victoria</v>
      </c>
      <c r="G713" t="s">
        <v>45</v>
      </c>
      <c r="H713">
        <v>3131</v>
      </c>
      <c r="I713" t="s">
        <v>11</v>
      </c>
      <c r="J713" t="s">
        <v>63</v>
      </c>
      <c r="K713" t="s">
        <v>154</v>
      </c>
      <c r="L713" t="s">
        <v>14</v>
      </c>
      <c r="M713" s="5">
        <v>19.989999999999998</v>
      </c>
      <c r="N713">
        <v>1</v>
      </c>
    </row>
    <row r="714" spans="1:14" x14ac:dyDescent="0.2">
      <c r="A714" s="2">
        <v>45015</v>
      </c>
      <c r="B714" s="3">
        <f t="shared" si="33"/>
        <v>2023</v>
      </c>
      <c r="C714" t="str">
        <f t="shared" si="34"/>
        <v>2022-2023</v>
      </c>
      <c r="D714" t="s">
        <v>147</v>
      </c>
      <c r="E714" t="s">
        <v>121</v>
      </c>
      <c r="F714" t="str">
        <f t="shared" si="35"/>
        <v>Queensland</v>
      </c>
      <c r="G714" t="s">
        <v>35</v>
      </c>
      <c r="H714">
        <v>4700</v>
      </c>
      <c r="I714" t="s">
        <v>11</v>
      </c>
      <c r="J714" t="s">
        <v>51</v>
      </c>
      <c r="K714" t="s">
        <v>149</v>
      </c>
      <c r="L714" t="s">
        <v>15</v>
      </c>
      <c r="M714" s="5">
        <v>19.989999999999998</v>
      </c>
      <c r="N714">
        <v>1</v>
      </c>
    </row>
    <row r="715" spans="1:14" x14ac:dyDescent="0.2">
      <c r="A715" s="2">
        <v>45496</v>
      </c>
      <c r="B715" s="3">
        <f t="shared" si="33"/>
        <v>2025</v>
      </c>
      <c r="C715" t="str">
        <f t="shared" si="34"/>
        <v>2024-2025</v>
      </c>
      <c r="D715" t="s">
        <v>147</v>
      </c>
      <c r="E715" t="s">
        <v>111</v>
      </c>
      <c r="F715" t="str">
        <f t="shared" si="35"/>
        <v>New South Wales</v>
      </c>
      <c r="G715" t="s">
        <v>10</v>
      </c>
      <c r="H715">
        <v>2120</v>
      </c>
      <c r="I715" t="s">
        <v>11</v>
      </c>
      <c r="J715" t="s">
        <v>27</v>
      </c>
      <c r="K715" t="s">
        <v>154</v>
      </c>
      <c r="L715" t="s">
        <v>14</v>
      </c>
      <c r="M715" s="5">
        <v>19.989999999999998</v>
      </c>
      <c r="N715">
        <v>1</v>
      </c>
    </row>
    <row r="716" spans="1:14" x14ac:dyDescent="0.2">
      <c r="A716" s="2">
        <v>45267</v>
      </c>
      <c r="B716" s="3">
        <f t="shared" si="33"/>
        <v>2024</v>
      </c>
      <c r="C716" t="str">
        <f t="shared" si="34"/>
        <v>2023-2024</v>
      </c>
      <c r="D716" t="s">
        <v>147</v>
      </c>
      <c r="E716" t="s">
        <v>85</v>
      </c>
      <c r="F716" t="str">
        <f t="shared" si="35"/>
        <v>Queensland</v>
      </c>
      <c r="G716" t="s">
        <v>35</v>
      </c>
      <c r="H716">
        <v>4883</v>
      </c>
      <c r="I716" t="s">
        <v>11</v>
      </c>
      <c r="J716" t="s">
        <v>36</v>
      </c>
      <c r="K716" t="s">
        <v>152</v>
      </c>
      <c r="L716" t="s">
        <v>13</v>
      </c>
      <c r="M716" s="5">
        <v>19.990000000000002</v>
      </c>
      <c r="N716">
        <v>1</v>
      </c>
    </row>
    <row r="717" spans="1:14" x14ac:dyDescent="0.2">
      <c r="A717" s="2">
        <v>45218</v>
      </c>
      <c r="B717" s="3">
        <f t="shared" si="33"/>
        <v>2024</v>
      </c>
      <c r="C717" t="str">
        <f t="shared" si="34"/>
        <v>2023-2024</v>
      </c>
      <c r="D717" t="s">
        <v>147</v>
      </c>
      <c r="E717" t="s">
        <v>124</v>
      </c>
      <c r="F717" t="str">
        <f t="shared" si="35"/>
        <v>New South Wales</v>
      </c>
      <c r="G717" t="s">
        <v>10</v>
      </c>
      <c r="H717">
        <v>2015</v>
      </c>
      <c r="I717" t="s">
        <v>11</v>
      </c>
      <c r="J717" t="s">
        <v>12</v>
      </c>
      <c r="K717" t="s">
        <v>154</v>
      </c>
      <c r="L717" t="s">
        <v>14</v>
      </c>
      <c r="M717" s="5">
        <v>20</v>
      </c>
      <c r="N717">
        <v>1</v>
      </c>
    </row>
    <row r="718" spans="1:14" x14ac:dyDescent="0.2">
      <c r="A718" s="2">
        <v>45023</v>
      </c>
      <c r="B718" s="3">
        <f t="shared" si="33"/>
        <v>2023</v>
      </c>
      <c r="C718" t="str">
        <f t="shared" si="34"/>
        <v>2022-2023</v>
      </c>
      <c r="D718" t="s">
        <v>147</v>
      </c>
      <c r="E718" t="s">
        <v>142</v>
      </c>
      <c r="F718" t="str">
        <f t="shared" si="35"/>
        <v>Australian Capital Territory</v>
      </c>
      <c r="G718" t="s">
        <v>80</v>
      </c>
      <c r="H718">
        <v>2609</v>
      </c>
      <c r="I718" t="s">
        <v>11</v>
      </c>
      <c r="J718" t="s">
        <v>58</v>
      </c>
      <c r="K718" t="s">
        <v>154</v>
      </c>
      <c r="L718" t="s">
        <v>14</v>
      </c>
      <c r="M718" s="5">
        <v>20</v>
      </c>
      <c r="N718">
        <v>1</v>
      </c>
    </row>
    <row r="719" spans="1:14" x14ac:dyDescent="0.2">
      <c r="A719" s="2">
        <v>45569</v>
      </c>
      <c r="B719" s="3">
        <f t="shared" si="33"/>
        <v>2025</v>
      </c>
      <c r="C719" t="str">
        <f t="shared" si="34"/>
        <v>2024-2025</v>
      </c>
      <c r="D719" t="s">
        <v>147</v>
      </c>
      <c r="E719" t="s">
        <v>31</v>
      </c>
      <c r="F719" t="str">
        <f t="shared" si="35"/>
        <v>South Australia</v>
      </c>
      <c r="G719" t="s">
        <v>32</v>
      </c>
      <c r="H719">
        <v>5168</v>
      </c>
      <c r="I719" t="s">
        <v>11</v>
      </c>
      <c r="J719" t="s">
        <v>33</v>
      </c>
      <c r="K719" t="s">
        <v>149</v>
      </c>
      <c r="L719" t="s">
        <v>15</v>
      </c>
      <c r="M719" s="5">
        <v>20</v>
      </c>
      <c r="N719">
        <v>1</v>
      </c>
    </row>
    <row r="720" spans="1:14" x14ac:dyDescent="0.2">
      <c r="A720" s="2">
        <v>45568</v>
      </c>
      <c r="B720" s="3">
        <f t="shared" si="33"/>
        <v>2025</v>
      </c>
      <c r="C720" t="str">
        <f t="shared" si="34"/>
        <v>2024-2025</v>
      </c>
      <c r="D720" t="s">
        <v>148</v>
      </c>
      <c r="E720" t="s">
        <v>115</v>
      </c>
      <c r="F720" t="str">
        <f t="shared" si="35"/>
        <v>Western Australia</v>
      </c>
      <c r="G720" t="s">
        <v>48</v>
      </c>
      <c r="H720">
        <v>6280</v>
      </c>
      <c r="I720" t="s">
        <v>11</v>
      </c>
      <c r="J720" t="s">
        <v>94</v>
      </c>
      <c r="K720" t="s">
        <v>154</v>
      </c>
      <c r="L720" t="s">
        <v>14</v>
      </c>
      <c r="M720" s="5">
        <v>20.010000000000002</v>
      </c>
      <c r="N720">
        <v>1</v>
      </c>
    </row>
    <row r="721" spans="1:14" x14ac:dyDescent="0.2">
      <c r="A721" s="2">
        <v>45297</v>
      </c>
      <c r="B721" s="3">
        <f t="shared" si="33"/>
        <v>2024</v>
      </c>
      <c r="C721" t="str">
        <f t="shared" si="34"/>
        <v>2023-2024</v>
      </c>
      <c r="D721" t="s">
        <v>148</v>
      </c>
      <c r="E721" t="s">
        <v>103</v>
      </c>
      <c r="F721" t="str">
        <f t="shared" si="35"/>
        <v>Queensland</v>
      </c>
      <c r="G721" t="s">
        <v>35</v>
      </c>
      <c r="H721">
        <v>4509</v>
      </c>
      <c r="I721" t="s">
        <v>11</v>
      </c>
      <c r="J721" t="s">
        <v>104</v>
      </c>
      <c r="K721" t="s">
        <v>157</v>
      </c>
      <c r="L721" t="s">
        <v>22</v>
      </c>
      <c r="M721" s="5">
        <v>20.18</v>
      </c>
      <c r="N721">
        <v>1</v>
      </c>
    </row>
    <row r="722" spans="1:14" x14ac:dyDescent="0.2">
      <c r="A722" s="2">
        <v>45459</v>
      </c>
      <c r="B722" s="3">
        <f t="shared" si="33"/>
        <v>2024</v>
      </c>
      <c r="C722" t="str">
        <f t="shared" si="34"/>
        <v>2023-2024</v>
      </c>
      <c r="D722" t="s">
        <v>148</v>
      </c>
      <c r="E722" t="s">
        <v>122</v>
      </c>
      <c r="F722" t="str">
        <f t="shared" si="35"/>
        <v>New South Wales</v>
      </c>
      <c r="G722" t="s">
        <v>10</v>
      </c>
      <c r="H722">
        <v>2650</v>
      </c>
      <c r="I722" t="s">
        <v>11</v>
      </c>
      <c r="J722" t="s">
        <v>25</v>
      </c>
      <c r="K722" t="s">
        <v>157</v>
      </c>
      <c r="L722" t="s">
        <v>22</v>
      </c>
      <c r="M722" s="5">
        <v>20.32</v>
      </c>
      <c r="N722">
        <v>1</v>
      </c>
    </row>
    <row r="723" spans="1:14" x14ac:dyDescent="0.2">
      <c r="A723" s="2">
        <v>45619</v>
      </c>
      <c r="B723" s="3">
        <f t="shared" si="33"/>
        <v>2025</v>
      </c>
      <c r="C723" t="str">
        <f t="shared" si="34"/>
        <v>2024-2025</v>
      </c>
      <c r="D723" t="s">
        <v>147</v>
      </c>
      <c r="E723" t="s">
        <v>57</v>
      </c>
      <c r="F723" t="str">
        <f t="shared" si="35"/>
        <v>New South Wales</v>
      </c>
      <c r="G723" t="s">
        <v>10</v>
      </c>
      <c r="H723">
        <v>2560</v>
      </c>
      <c r="I723" t="s">
        <v>11</v>
      </c>
      <c r="J723" t="s">
        <v>58</v>
      </c>
      <c r="K723" t="s">
        <v>150</v>
      </c>
      <c r="L723" t="s">
        <v>18</v>
      </c>
      <c r="M723" s="5">
        <v>20.5</v>
      </c>
      <c r="N723">
        <v>1</v>
      </c>
    </row>
    <row r="724" spans="1:14" x14ac:dyDescent="0.2">
      <c r="A724" s="2">
        <v>45056</v>
      </c>
      <c r="B724" s="3">
        <f t="shared" si="33"/>
        <v>2023</v>
      </c>
      <c r="C724" t="str">
        <f t="shared" si="34"/>
        <v>2022-2023</v>
      </c>
      <c r="D724" t="s">
        <v>148</v>
      </c>
      <c r="E724" t="s">
        <v>42</v>
      </c>
      <c r="F724" t="str">
        <f t="shared" si="35"/>
        <v>Queensland</v>
      </c>
      <c r="G724" t="s">
        <v>35</v>
      </c>
      <c r="H724">
        <v>4053</v>
      </c>
      <c r="I724" t="s">
        <v>11</v>
      </c>
      <c r="J724" t="s">
        <v>43</v>
      </c>
      <c r="K724" t="s">
        <v>157</v>
      </c>
      <c r="L724" t="s">
        <v>22</v>
      </c>
      <c r="M724" s="5">
        <v>20.58</v>
      </c>
      <c r="N724">
        <v>1</v>
      </c>
    </row>
    <row r="725" spans="1:14" x14ac:dyDescent="0.2">
      <c r="A725" s="2">
        <v>45354</v>
      </c>
      <c r="B725" s="3">
        <f t="shared" si="33"/>
        <v>2024</v>
      </c>
      <c r="C725" t="str">
        <f t="shared" si="34"/>
        <v>2023-2024</v>
      </c>
      <c r="D725" t="s">
        <v>147</v>
      </c>
      <c r="E725" t="s">
        <v>79</v>
      </c>
      <c r="F725" t="str">
        <f t="shared" si="35"/>
        <v>Australian Capital Territory</v>
      </c>
      <c r="G725" t="s">
        <v>80</v>
      </c>
      <c r="H725">
        <v>2617</v>
      </c>
      <c r="I725" t="s">
        <v>11</v>
      </c>
      <c r="J725" t="s">
        <v>58</v>
      </c>
      <c r="K725" t="s">
        <v>154</v>
      </c>
      <c r="L725" t="s">
        <v>14</v>
      </c>
      <c r="M725" s="5">
        <v>20.59</v>
      </c>
      <c r="N725">
        <v>1</v>
      </c>
    </row>
    <row r="726" spans="1:14" x14ac:dyDescent="0.2">
      <c r="A726" s="2">
        <v>45164</v>
      </c>
      <c r="B726" s="3">
        <f t="shared" si="33"/>
        <v>2024</v>
      </c>
      <c r="C726" t="str">
        <f t="shared" si="34"/>
        <v>2023-2024</v>
      </c>
      <c r="D726" t="s">
        <v>147</v>
      </c>
      <c r="E726" t="s">
        <v>139</v>
      </c>
      <c r="F726" t="str">
        <f t="shared" si="35"/>
        <v>New South Wales</v>
      </c>
      <c r="G726" t="s">
        <v>10</v>
      </c>
      <c r="H726">
        <v>2020</v>
      </c>
      <c r="I726" t="s">
        <v>11</v>
      </c>
      <c r="J726" t="s">
        <v>12</v>
      </c>
      <c r="K726" t="s">
        <v>154</v>
      </c>
      <c r="L726" t="s">
        <v>14</v>
      </c>
      <c r="M726" s="5">
        <v>20.75</v>
      </c>
      <c r="N726">
        <v>1</v>
      </c>
    </row>
    <row r="727" spans="1:14" x14ac:dyDescent="0.2">
      <c r="A727" s="2">
        <v>45260</v>
      </c>
      <c r="B727" s="3">
        <f t="shared" si="33"/>
        <v>2024</v>
      </c>
      <c r="C727" t="str">
        <f t="shared" si="34"/>
        <v>2023-2024</v>
      </c>
      <c r="D727" t="s">
        <v>147</v>
      </c>
      <c r="E727" t="s">
        <v>56</v>
      </c>
      <c r="F727" t="str">
        <f t="shared" si="35"/>
        <v>Northern Territory</v>
      </c>
      <c r="G727" t="s">
        <v>29</v>
      </c>
      <c r="H727">
        <v>870</v>
      </c>
      <c r="I727" t="s">
        <v>11</v>
      </c>
      <c r="J727" t="s">
        <v>30</v>
      </c>
      <c r="K727" t="s">
        <v>152</v>
      </c>
      <c r="L727" t="s">
        <v>13</v>
      </c>
      <c r="M727" s="5">
        <v>20.87</v>
      </c>
      <c r="N727">
        <v>1</v>
      </c>
    </row>
    <row r="728" spans="1:14" x14ac:dyDescent="0.2">
      <c r="A728" s="2">
        <v>45378</v>
      </c>
      <c r="B728" s="3">
        <f t="shared" si="33"/>
        <v>2024</v>
      </c>
      <c r="C728" t="str">
        <f t="shared" si="34"/>
        <v>2023-2024</v>
      </c>
      <c r="D728" t="s">
        <v>147</v>
      </c>
      <c r="E728" t="s">
        <v>112</v>
      </c>
      <c r="F728" t="str">
        <f t="shared" si="35"/>
        <v>Victoria</v>
      </c>
      <c r="G728" t="s">
        <v>45</v>
      </c>
      <c r="H728">
        <v>3076</v>
      </c>
      <c r="I728" t="s">
        <v>11</v>
      </c>
      <c r="J728" t="s">
        <v>46</v>
      </c>
      <c r="K728" t="s">
        <v>152</v>
      </c>
      <c r="L728" t="s">
        <v>13</v>
      </c>
      <c r="M728" s="5">
        <v>20.9</v>
      </c>
      <c r="N728">
        <v>1</v>
      </c>
    </row>
    <row r="729" spans="1:14" x14ac:dyDescent="0.2">
      <c r="A729" s="2">
        <v>45542</v>
      </c>
      <c r="B729" s="3">
        <f t="shared" si="33"/>
        <v>2025</v>
      </c>
      <c r="C729" t="str">
        <f t="shared" si="34"/>
        <v>2024-2025</v>
      </c>
      <c r="D729" t="s">
        <v>147</v>
      </c>
      <c r="E729" t="s">
        <v>146</v>
      </c>
      <c r="F729" t="str">
        <f t="shared" si="35"/>
        <v>Victoria</v>
      </c>
      <c r="G729" t="s">
        <v>45</v>
      </c>
      <c r="H729">
        <v>3353</v>
      </c>
      <c r="I729" t="s">
        <v>11</v>
      </c>
      <c r="J729" t="s">
        <v>60</v>
      </c>
      <c r="K729" t="s">
        <v>155</v>
      </c>
      <c r="L729" t="s">
        <v>20</v>
      </c>
      <c r="M729" s="5">
        <v>20.93</v>
      </c>
      <c r="N729">
        <v>1</v>
      </c>
    </row>
    <row r="730" spans="1:14" x14ac:dyDescent="0.2">
      <c r="A730" s="2">
        <v>45453</v>
      </c>
      <c r="B730" s="3">
        <f t="shared" si="33"/>
        <v>2024</v>
      </c>
      <c r="C730" t="str">
        <f t="shared" si="34"/>
        <v>2023-2024</v>
      </c>
      <c r="D730" t="s">
        <v>147</v>
      </c>
      <c r="E730" t="s">
        <v>26</v>
      </c>
      <c r="F730" t="str">
        <f t="shared" si="35"/>
        <v>New South Wales</v>
      </c>
      <c r="G730" t="s">
        <v>10</v>
      </c>
      <c r="H730">
        <v>2141</v>
      </c>
      <c r="I730" t="s">
        <v>11</v>
      </c>
      <c r="J730" t="s">
        <v>27</v>
      </c>
      <c r="K730" t="s">
        <v>156</v>
      </c>
      <c r="L730" t="s">
        <v>17</v>
      </c>
      <c r="M730" s="5">
        <v>20.94</v>
      </c>
      <c r="N730">
        <v>1</v>
      </c>
    </row>
    <row r="731" spans="1:14" x14ac:dyDescent="0.2">
      <c r="A731" s="2">
        <v>45086</v>
      </c>
      <c r="B731" s="3">
        <f t="shared" si="33"/>
        <v>2023</v>
      </c>
      <c r="C731" t="str">
        <f t="shared" si="34"/>
        <v>2022-2023</v>
      </c>
      <c r="D731" t="s">
        <v>147</v>
      </c>
      <c r="E731" t="s">
        <v>64</v>
      </c>
      <c r="F731" t="str">
        <f t="shared" si="35"/>
        <v>Victoria</v>
      </c>
      <c r="G731" t="s">
        <v>45</v>
      </c>
      <c r="H731">
        <v>3199</v>
      </c>
      <c r="I731" t="s">
        <v>11</v>
      </c>
      <c r="J731" t="s">
        <v>63</v>
      </c>
      <c r="K731" t="s">
        <v>155</v>
      </c>
      <c r="L731" t="s">
        <v>20</v>
      </c>
      <c r="M731" s="5">
        <v>20.950000000000003</v>
      </c>
      <c r="N731">
        <v>1</v>
      </c>
    </row>
    <row r="732" spans="1:14" x14ac:dyDescent="0.2">
      <c r="A732" s="2">
        <v>45558</v>
      </c>
      <c r="B732" s="3">
        <f t="shared" si="33"/>
        <v>2025</v>
      </c>
      <c r="C732" t="str">
        <f t="shared" si="34"/>
        <v>2024-2025</v>
      </c>
      <c r="D732" t="s">
        <v>147</v>
      </c>
      <c r="E732" t="s">
        <v>86</v>
      </c>
      <c r="F732" t="str">
        <f t="shared" si="35"/>
        <v>New South Wales</v>
      </c>
      <c r="G732" t="s">
        <v>10</v>
      </c>
      <c r="H732">
        <v>2064</v>
      </c>
      <c r="I732" t="s">
        <v>11</v>
      </c>
      <c r="J732" t="s">
        <v>12</v>
      </c>
      <c r="K732" t="s">
        <v>152</v>
      </c>
      <c r="L732" t="s">
        <v>13</v>
      </c>
      <c r="M732" s="5">
        <v>20.96</v>
      </c>
      <c r="N732">
        <v>1</v>
      </c>
    </row>
    <row r="733" spans="1:14" x14ac:dyDescent="0.2">
      <c r="A733" s="2">
        <v>45581</v>
      </c>
      <c r="B733" s="3">
        <f t="shared" si="33"/>
        <v>2025</v>
      </c>
      <c r="C733" t="str">
        <f t="shared" si="34"/>
        <v>2024-2025</v>
      </c>
      <c r="D733" t="s">
        <v>147</v>
      </c>
      <c r="E733" t="s">
        <v>54</v>
      </c>
      <c r="F733" t="str">
        <f t="shared" si="35"/>
        <v>Victoria</v>
      </c>
      <c r="G733" t="s">
        <v>45</v>
      </c>
      <c r="H733">
        <v>3977</v>
      </c>
      <c r="I733" t="s">
        <v>11</v>
      </c>
      <c r="J733" t="s">
        <v>55</v>
      </c>
      <c r="K733" t="s">
        <v>149</v>
      </c>
      <c r="L733" t="s">
        <v>15</v>
      </c>
      <c r="M733" s="5">
        <v>20.97</v>
      </c>
      <c r="N733">
        <v>1</v>
      </c>
    </row>
    <row r="734" spans="1:14" x14ac:dyDescent="0.2">
      <c r="A734" s="2">
        <v>45239</v>
      </c>
      <c r="B734" s="3">
        <f t="shared" si="33"/>
        <v>2024</v>
      </c>
      <c r="C734" t="str">
        <f t="shared" si="34"/>
        <v>2023-2024</v>
      </c>
      <c r="D734" t="s">
        <v>147</v>
      </c>
      <c r="E734" t="s">
        <v>119</v>
      </c>
      <c r="F734" t="str">
        <f t="shared" si="35"/>
        <v>Queensland</v>
      </c>
      <c r="G734" t="s">
        <v>35</v>
      </c>
      <c r="H734">
        <v>4570</v>
      </c>
      <c r="I734" t="s">
        <v>11</v>
      </c>
      <c r="J734" t="s">
        <v>120</v>
      </c>
      <c r="K734" t="s">
        <v>152</v>
      </c>
      <c r="L734" t="s">
        <v>13</v>
      </c>
      <c r="M734" s="5">
        <v>20.97</v>
      </c>
      <c r="N734">
        <v>1</v>
      </c>
    </row>
    <row r="735" spans="1:14" x14ac:dyDescent="0.2">
      <c r="A735" s="2">
        <v>45648</v>
      </c>
      <c r="B735" s="3">
        <f t="shared" si="33"/>
        <v>2025</v>
      </c>
      <c r="C735" t="str">
        <f t="shared" si="34"/>
        <v>2024-2025</v>
      </c>
      <c r="D735" t="s">
        <v>147</v>
      </c>
      <c r="E735" t="s">
        <v>31</v>
      </c>
      <c r="F735" t="str">
        <f t="shared" si="35"/>
        <v>South Australia</v>
      </c>
      <c r="G735" t="s">
        <v>32</v>
      </c>
      <c r="H735">
        <v>5168</v>
      </c>
      <c r="I735" t="s">
        <v>11</v>
      </c>
      <c r="J735" t="s">
        <v>33</v>
      </c>
      <c r="K735" t="s">
        <v>149</v>
      </c>
      <c r="L735" t="s">
        <v>15</v>
      </c>
      <c r="M735" s="5">
        <v>20.97</v>
      </c>
      <c r="N735">
        <v>1</v>
      </c>
    </row>
    <row r="736" spans="1:14" x14ac:dyDescent="0.2">
      <c r="A736" s="2">
        <v>44965</v>
      </c>
      <c r="B736" s="3">
        <f t="shared" si="33"/>
        <v>2023</v>
      </c>
      <c r="C736" t="str">
        <f t="shared" si="34"/>
        <v>2022-2023</v>
      </c>
      <c r="D736" t="s">
        <v>147</v>
      </c>
      <c r="E736" t="s">
        <v>129</v>
      </c>
      <c r="F736" t="str">
        <f t="shared" si="35"/>
        <v>Tasmania</v>
      </c>
      <c r="G736" t="s">
        <v>70</v>
      </c>
      <c r="H736">
        <v>7010</v>
      </c>
      <c r="I736" t="s">
        <v>11</v>
      </c>
      <c r="J736" t="s">
        <v>71</v>
      </c>
      <c r="K736" t="s">
        <v>154</v>
      </c>
      <c r="L736" t="s">
        <v>14</v>
      </c>
      <c r="M736" s="5">
        <v>20.98</v>
      </c>
      <c r="N736">
        <v>1</v>
      </c>
    </row>
    <row r="737" spans="1:14" x14ac:dyDescent="0.2">
      <c r="A737" s="2">
        <v>45069</v>
      </c>
      <c r="B737" s="3">
        <f t="shared" si="33"/>
        <v>2023</v>
      </c>
      <c r="C737" t="str">
        <f t="shared" si="34"/>
        <v>2022-2023</v>
      </c>
      <c r="D737" t="s">
        <v>147</v>
      </c>
      <c r="E737" t="s">
        <v>111</v>
      </c>
      <c r="F737" t="str">
        <f t="shared" si="35"/>
        <v>New South Wales</v>
      </c>
      <c r="G737" t="s">
        <v>10</v>
      </c>
      <c r="H737">
        <v>2120</v>
      </c>
      <c r="I737" t="s">
        <v>11</v>
      </c>
      <c r="J737" t="s">
        <v>27</v>
      </c>
      <c r="K737" t="s">
        <v>153</v>
      </c>
      <c r="L737" t="s">
        <v>16</v>
      </c>
      <c r="M737" s="5">
        <v>20.98</v>
      </c>
      <c r="N737">
        <v>1</v>
      </c>
    </row>
    <row r="738" spans="1:14" x14ac:dyDescent="0.2">
      <c r="A738" s="2">
        <v>45408</v>
      </c>
      <c r="B738" s="3">
        <f t="shared" si="33"/>
        <v>2024</v>
      </c>
      <c r="C738" t="str">
        <f t="shared" si="34"/>
        <v>2023-2024</v>
      </c>
      <c r="D738" t="s">
        <v>147</v>
      </c>
      <c r="E738" t="s">
        <v>127</v>
      </c>
      <c r="F738" t="str">
        <f t="shared" si="35"/>
        <v>New South Wales</v>
      </c>
      <c r="G738" t="s">
        <v>10</v>
      </c>
      <c r="H738">
        <v>2131</v>
      </c>
      <c r="I738" t="s">
        <v>11</v>
      </c>
      <c r="J738" t="s">
        <v>27</v>
      </c>
      <c r="K738" t="s">
        <v>150</v>
      </c>
      <c r="L738" t="s">
        <v>18</v>
      </c>
      <c r="M738" s="5">
        <v>20.990000000000002</v>
      </c>
      <c r="N738">
        <v>1</v>
      </c>
    </row>
    <row r="739" spans="1:14" x14ac:dyDescent="0.2">
      <c r="A739" s="2">
        <v>45561</v>
      </c>
      <c r="B739" s="3">
        <f t="shared" si="33"/>
        <v>2025</v>
      </c>
      <c r="C739" t="str">
        <f t="shared" si="34"/>
        <v>2024-2025</v>
      </c>
      <c r="D739" t="s">
        <v>147</v>
      </c>
      <c r="E739" t="s">
        <v>124</v>
      </c>
      <c r="F739" t="str">
        <f t="shared" si="35"/>
        <v>New South Wales</v>
      </c>
      <c r="G739" t="s">
        <v>10</v>
      </c>
      <c r="H739">
        <v>2015</v>
      </c>
      <c r="I739" t="s">
        <v>11</v>
      </c>
      <c r="J739" t="s">
        <v>12</v>
      </c>
      <c r="K739" t="s">
        <v>149</v>
      </c>
      <c r="L739" t="s">
        <v>15</v>
      </c>
      <c r="M739" s="5">
        <v>21</v>
      </c>
      <c r="N739">
        <v>1</v>
      </c>
    </row>
    <row r="740" spans="1:14" x14ac:dyDescent="0.2">
      <c r="A740" s="2">
        <v>45084</v>
      </c>
      <c r="B740" s="3">
        <f t="shared" si="33"/>
        <v>2023</v>
      </c>
      <c r="C740" t="str">
        <f t="shared" si="34"/>
        <v>2022-2023</v>
      </c>
      <c r="D740" t="s">
        <v>147</v>
      </c>
      <c r="E740" t="s">
        <v>39</v>
      </c>
      <c r="F740" t="str">
        <f t="shared" si="35"/>
        <v>South Australia</v>
      </c>
      <c r="G740" t="s">
        <v>32</v>
      </c>
      <c r="H740">
        <v>5343</v>
      </c>
      <c r="I740" t="s">
        <v>11</v>
      </c>
      <c r="J740" t="s">
        <v>38</v>
      </c>
      <c r="K740" t="s">
        <v>153</v>
      </c>
      <c r="L740" t="s">
        <v>16</v>
      </c>
      <c r="M740" s="5">
        <v>21</v>
      </c>
      <c r="N740">
        <v>1</v>
      </c>
    </row>
    <row r="741" spans="1:14" x14ac:dyDescent="0.2">
      <c r="A741" s="2">
        <v>45382</v>
      </c>
      <c r="B741" s="3">
        <f t="shared" si="33"/>
        <v>2024</v>
      </c>
      <c r="C741" t="str">
        <f t="shared" si="34"/>
        <v>2023-2024</v>
      </c>
      <c r="D741" t="s">
        <v>147</v>
      </c>
      <c r="E741" t="s">
        <v>39</v>
      </c>
      <c r="F741" t="str">
        <f t="shared" si="35"/>
        <v>South Australia</v>
      </c>
      <c r="G741" t="s">
        <v>32</v>
      </c>
      <c r="H741">
        <v>5343</v>
      </c>
      <c r="I741" t="s">
        <v>11</v>
      </c>
      <c r="J741" t="s">
        <v>38</v>
      </c>
      <c r="K741" t="s">
        <v>19</v>
      </c>
      <c r="L741" t="s">
        <v>23</v>
      </c>
      <c r="M741" s="5">
        <v>21</v>
      </c>
      <c r="N741">
        <v>1</v>
      </c>
    </row>
    <row r="742" spans="1:14" x14ac:dyDescent="0.2">
      <c r="A742" s="2">
        <v>45065</v>
      </c>
      <c r="B742" s="3">
        <f t="shared" si="33"/>
        <v>2023</v>
      </c>
      <c r="C742" t="str">
        <f t="shared" si="34"/>
        <v>2022-2023</v>
      </c>
      <c r="D742" t="s">
        <v>147</v>
      </c>
      <c r="E742" t="s">
        <v>74</v>
      </c>
      <c r="F742" t="str">
        <f t="shared" si="35"/>
        <v>South Australia</v>
      </c>
      <c r="G742" t="s">
        <v>32</v>
      </c>
      <c r="H742">
        <v>5043</v>
      </c>
      <c r="I742" t="s">
        <v>11</v>
      </c>
      <c r="J742" t="s">
        <v>33</v>
      </c>
      <c r="K742" t="s">
        <v>154</v>
      </c>
      <c r="L742" t="s">
        <v>14</v>
      </c>
      <c r="M742" s="5">
        <v>21</v>
      </c>
      <c r="N742">
        <v>1</v>
      </c>
    </row>
    <row r="743" spans="1:14" x14ac:dyDescent="0.2">
      <c r="A743" s="2">
        <v>45592</v>
      </c>
      <c r="B743" s="3">
        <f t="shared" si="33"/>
        <v>2025</v>
      </c>
      <c r="C743" t="str">
        <f t="shared" si="34"/>
        <v>2024-2025</v>
      </c>
      <c r="D743" t="s">
        <v>147</v>
      </c>
      <c r="E743" t="s">
        <v>95</v>
      </c>
      <c r="F743" t="str">
        <f t="shared" si="35"/>
        <v>Victoria</v>
      </c>
      <c r="G743" t="s">
        <v>45</v>
      </c>
      <c r="H743">
        <v>3931</v>
      </c>
      <c r="I743" t="s">
        <v>11</v>
      </c>
      <c r="J743" t="s">
        <v>55</v>
      </c>
      <c r="K743" t="s">
        <v>151</v>
      </c>
      <c r="L743" t="s">
        <v>21</v>
      </c>
      <c r="M743" s="5">
        <v>21</v>
      </c>
      <c r="N743">
        <v>1</v>
      </c>
    </row>
    <row r="744" spans="1:14" x14ac:dyDescent="0.2">
      <c r="A744" s="2">
        <v>45338</v>
      </c>
      <c r="B744" s="3">
        <f t="shared" si="33"/>
        <v>2024</v>
      </c>
      <c r="C744" t="str">
        <f t="shared" si="34"/>
        <v>2023-2024</v>
      </c>
      <c r="D744" t="s">
        <v>148</v>
      </c>
      <c r="E744" t="s">
        <v>101</v>
      </c>
      <c r="F744" t="str">
        <f t="shared" si="35"/>
        <v>Victoria</v>
      </c>
      <c r="G744" t="s">
        <v>45</v>
      </c>
      <c r="H744">
        <v>3131</v>
      </c>
      <c r="I744" t="s">
        <v>11</v>
      </c>
      <c r="J744" t="s">
        <v>63</v>
      </c>
      <c r="K744" t="s">
        <v>154</v>
      </c>
      <c r="L744" t="s">
        <v>14</v>
      </c>
      <c r="M744" s="5">
        <v>21</v>
      </c>
      <c r="N744">
        <v>1</v>
      </c>
    </row>
    <row r="745" spans="1:14" x14ac:dyDescent="0.2">
      <c r="A745" s="2">
        <v>45042</v>
      </c>
      <c r="B745" s="3">
        <f t="shared" si="33"/>
        <v>2023</v>
      </c>
      <c r="C745" t="str">
        <f t="shared" si="34"/>
        <v>2022-2023</v>
      </c>
      <c r="D745" t="s">
        <v>148</v>
      </c>
      <c r="E745" t="s">
        <v>24</v>
      </c>
      <c r="F745" t="str">
        <f t="shared" si="35"/>
        <v>New South Wales</v>
      </c>
      <c r="G745" t="s">
        <v>10</v>
      </c>
      <c r="H745">
        <v>2795</v>
      </c>
      <c r="I745" t="s">
        <v>11</v>
      </c>
      <c r="J745" t="s">
        <v>25</v>
      </c>
      <c r="K745" t="s">
        <v>150</v>
      </c>
      <c r="L745" t="s">
        <v>18</v>
      </c>
      <c r="M745" s="5">
        <v>21.310000000000002</v>
      </c>
      <c r="N745">
        <v>1</v>
      </c>
    </row>
    <row r="746" spans="1:14" x14ac:dyDescent="0.2">
      <c r="A746" s="2">
        <v>45289</v>
      </c>
      <c r="B746" s="3">
        <f t="shared" si="33"/>
        <v>2024</v>
      </c>
      <c r="C746" t="str">
        <f t="shared" si="34"/>
        <v>2023-2024</v>
      </c>
      <c r="D746" t="s">
        <v>148</v>
      </c>
      <c r="E746" t="s">
        <v>99</v>
      </c>
      <c r="F746" t="str">
        <f t="shared" si="35"/>
        <v>Victoria</v>
      </c>
      <c r="G746" t="s">
        <v>45</v>
      </c>
      <c r="H746">
        <v>3148</v>
      </c>
      <c r="I746" t="s">
        <v>11</v>
      </c>
      <c r="J746" t="s">
        <v>63</v>
      </c>
      <c r="K746" t="s">
        <v>153</v>
      </c>
      <c r="L746" t="s">
        <v>16</v>
      </c>
      <c r="M746" s="5">
        <v>21.48</v>
      </c>
      <c r="N746">
        <v>1</v>
      </c>
    </row>
    <row r="747" spans="1:14" x14ac:dyDescent="0.2">
      <c r="A747" s="2">
        <v>44978</v>
      </c>
      <c r="B747" s="3">
        <f t="shared" si="33"/>
        <v>2023</v>
      </c>
      <c r="C747" t="str">
        <f t="shared" si="34"/>
        <v>2022-2023</v>
      </c>
      <c r="D747" t="s">
        <v>147</v>
      </c>
      <c r="E747" t="s">
        <v>143</v>
      </c>
      <c r="F747" t="str">
        <f t="shared" si="35"/>
        <v>New South Wales</v>
      </c>
      <c r="G747" t="s">
        <v>10</v>
      </c>
      <c r="H747">
        <v>2154</v>
      </c>
      <c r="I747" t="s">
        <v>11</v>
      </c>
      <c r="J747" t="s">
        <v>27</v>
      </c>
      <c r="K747" t="s">
        <v>150</v>
      </c>
      <c r="L747" t="s">
        <v>18</v>
      </c>
      <c r="M747" s="5">
        <v>21.490000000000002</v>
      </c>
      <c r="N747">
        <v>1</v>
      </c>
    </row>
    <row r="748" spans="1:14" x14ac:dyDescent="0.2">
      <c r="A748" s="2">
        <v>45568</v>
      </c>
      <c r="B748" s="3">
        <f t="shared" si="33"/>
        <v>2025</v>
      </c>
      <c r="C748" t="str">
        <f t="shared" si="34"/>
        <v>2024-2025</v>
      </c>
      <c r="D748" t="s">
        <v>147</v>
      </c>
      <c r="E748" t="s">
        <v>57</v>
      </c>
      <c r="F748" t="str">
        <f t="shared" si="35"/>
        <v>New South Wales</v>
      </c>
      <c r="G748" t="s">
        <v>10</v>
      </c>
      <c r="H748">
        <v>2560</v>
      </c>
      <c r="I748" t="s">
        <v>11</v>
      </c>
      <c r="J748" t="s">
        <v>58</v>
      </c>
      <c r="K748" t="s">
        <v>154</v>
      </c>
      <c r="L748" t="s">
        <v>14</v>
      </c>
      <c r="M748" s="5">
        <v>21.5</v>
      </c>
      <c r="N748">
        <v>1</v>
      </c>
    </row>
    <row r="749" spans="1:14" x14ac:dyDescent="0.2">
      <c r="A749" s="2">
        <v>44988</v>
      </c>
      <c r="B749" s="3">
        <f t="shared" si="33"/>
        <v>2023</v>
      </c>
      <c r="C749" t="str">
        <f t="shared" si="34"/>
        <v>2022-2023</v>
      </c>
      <c r="D749" t="s">
        <v>147</v>
      </c>
      <c r="E749" t="s">
        <v>99</v>
      </c>
      <c r="F749" t="str">
        <f t="shared" si="35"/>
        <v>Victoria</v>
      </c>
      <c r="G749" t="s">
        <v>45</v>
      </c>
      <c r="H749">
        <v>3148</v>
      </c>
      <c r="I749" t="s">
        <v>11</v>
      </c>
      <c r="J749" t="s">
        <v>63</v>
      </c>
      <c r="K749" t="s">
        <v>154</v>
      </c>
      <c r="L749" t="s">
        <v>14</v>
      </c>
      <c r="M749" s="5">
        <v>21.75</v>
      </c>
      <c r="N749">
        <v>1</v>
      </c>
    </row>
    <row r="750" spans="1:14" x14ac:dyDescent="0.2">
      <c r="A750" s="2">
        <v>45504</v>
      </c>
      <c r="B750" s="3">
        <f t="shared" si="33"/>
        <v>2025</v>
      </c>
      <c r="C750" t="str">
        <f t="shared" si="34"/>
        <v>2024-2025</v>
      </c>
      <c r="D750" t="s">
        <v>147</v>
      </c>
      <c r="E750" t="s">
        <v>136</v>
      </c>
      <c r="F750" t="str">
        <f t="shared" si="35"/>
        <v>Victoria</v>
      </c>
      <c r="G750" t="s">
        <v>45</v>
      </c>
      <c r="H750">
        <v>3175</v>
      </c>
      <c r="I750" t="s">
        <v>11</v>
      </c>
      <c r="J750" t="s">
        <v>63</v>
      </c>
      <c r="K750" t="s">
        <v>19</v>
      </c>
      <c r="L750" t="s">
        <v>23</v>
      </c>
      <c r="M750" s="5">
        <v>21.81</v>
      </c>
      <c r="N750">
        <v>1</v>
      </c>
    </row>
    <row r="751" spans="1:14" x14ac:dyDescent="0.2">
      <c r="A751" s="2">
        <v>45321</v>
      </c>
      <c r="B751" s="3">
        <f t="shared" si="33"/>
        <v>2024</v>
      </c>
      <c r="C751" t="str">
        <f t="shared" si="34"/>
        <v>2023-2024</v>
      </c>
      <c r="D751" t="s">
        <v>148</v>
      </c>
      <c r="E751" t="s">
        <v>65</v>
      </c>
      <c r="F751" t="str">
        <f t="shared" si="35"/>
        <v>New South Wales</v>
      </c>
      <c r="G751" t="s">
        <v>10</v>
      </c>
      <c r="H751">
        <v>2541</v>
      </c>
      <c r="I751" t="s">
        <v>11</v>
      </c>
      <c r="J751" t="s">
        <v>58</v>
      </c>
      <c r="K751" t="s">
        <v>156</v>
      </c>
      <c r="L751" t="s">
        <v>17</v>
      </c>
      <c r="M751" s="5">
        <v>21.94</v>
      </c>
      <c r="N751">
        <v>1</v>
      </c>
    </row>
    <row r="752" spans="1:14" x14ac:dyDescent="0.2">
      <c r="A752" s="2">
        <v>45028</v>
      </c>
      <c r="B752" s="3">
        <f t="shared" si="33"/>
        <v>2023</v>
      </c>
      <c r="C752" t="str">
        <f t="shared" si="34"/>
        <v>2022-2023</v>
      </c>
      <c r="D752" t="s">
        <v>147</v>
      </c>
      <c r="E752" t="s">
        <v>61</v>
      </c>
      <c r="F752" t="str">
        <f t="shared" si="35"/>
        <v>New South Wales</v>
      </c>
      <c r="G752" t="s">
        <v>10</v>
      </c>
      <c r="H752">
        <v>2539</v>
      </c>
      <c r="I752" t="s">
        <v>11</v>
      </c>
      <c r="J752" t="s">
        <v>58</v>
      </c>
      <c r="K752" t="s">
        <v>155</v>
      </c>
      <c r="L752" t="s">
        <v>20</v>
      </c>
      <c r="M752" s="5">
        <v>21.95</v>
      </c>
      <c r="N752">
        <v>1</v>
      </c>
    </row>
    <row r="753" spans="1:14" x14ac:dyDescent="0.2">
      <c r="A753" s="2">
        <v>45240</v>
      </c>
      <c r="B753" s="3">
        <f t="shared" si="33"/>
        <v>2024</v>
      </c>
      <c r="C753" t="str">
        <f t="shared" si="34"/>
        <v>2023-2024</v>
      </c>
      <c r="D753" t="s">
        <v>147</v>
      </c>
      <c r="E753" t="s">
        <v>52</v>
      </c>
      <c r="F753" t="str">
        <f t="shared" si="35"/>
        <v>Victoria</v>
      </c>
      <c r="G753" t="s">
        <v>45</v>
      </c>
      <c r="H753">
        <v>3030</v>
      </c>
      <c r="I753" t="s">
        <v>11</v>
      </c>
      <c r="J753" t="s">
        <v>46</v>
      </c>
      <c r="K753" t="s">
        <v>155</v>
      </c>
      <c r="L753" t="s">
        <v>20</v>
      </c>
      <c r="M753" s="5">
        <v>21.96</v>
      </c>
      <c r="N753">
        <v>1</v>
      </c>
    </row>
    <row r="754" spans="1:14" x14ac:dyDescent="0.2">
      <c r="A754" s="2">
        <v>44985</v>
      </c>
      <c r="B754" s="3">
        <f t="shared" si="33"/>
        <v>2023</v>
      </c>
      <c r="C754" t="str">
        <f t="shared" si="34"/>
        <v>2022-2023</v>
      </c>
      <c r="D754" t="s">
        <v>147</v>
      </c>
      <c r="E754" t="s">
        <v>136</v>
      </c>
      <c r="F754" t="str">
        <f t="shared" si="35"/>
        <v>Victoria</v>
      </c>
      <c r="G754" t="s">
        <v>45</v>
      </c>
      <c r="H754">
        <v>3175</v>
      </c>
      <c r="I754" t="s">
        <v>11</v>
      </c>
      <c r="J754" t="s">
        <v>63</v>
      </c>
      <c r="K754" t="s">
        <v>149</v>
      </c>
      <c r="L754" t="s">
        <v>15</v>
      </c>
      <c r="M754" s="5">
        <v>21.97</v>
      </c>
      <c r="N754">
        <v>1</v>
      </c>
    </row>
    <row r="755" spans="1:14" x14ac:dyDescent="0.2">
      <c r="A755" s="2">
        <v>45635</v>
      </c>
      <c r="B755" s="3">
        <f t="shared" si="33"/>
        <v>2025</v>
      </c>
      <c r="C755" t="str">
        <f t="shared" si="34"/>
        <v>2024-2025</v>
      </c>
      <c r="D755" t="s">
        <v>148</v>
      </c>
      <c r="E755" t="s">
        <v>113</v>
      </c>
      <c r="F755" t="str">
        <f t="shared" si="35"/>
        <v>Queensland</v>
      </c>
      <c r="G755" t="s">
        <v>35</v>
      </c>
      <c r="H755">
        <v>4215</v>
      </c>
      <c r="I755" t="s">
        <v>11</v>
      </c>
      <c r="J755" t="s">
        <v>104</v>
      </c>
      <c r="K755" t="s">
        <v>19</v>
      </c>
      <c r="L755" t="s">
        <v>23</v>
      </c>
      <c r="M755" s="5">
        <v>21.97</v>
      </c>
      <c r="N755">
        <v>1</v>
      </c>
    </row>
    <row r="756" spans="1:14" x14ac:dyDescent="0.2">
      <c r="A756" s="2">
        <v>45534</v>
      </c>
      <c r="B756" s="3">
        <f t="shared" si="33"/>
        <v>2025</v>
      </c>
      <c r="C756" t="str">
        <f t="shared" si="34"/>
        <v>2024-2025</v>
      </c>
      <c r="D756" t="s">
        <v>148</v>
      </c>
      <c r="E756" t="s">
        <v>47</v>
      </c>
      <c r="F756" t="str">
        <f t="shared" si="35"/>
        <v>Western Australia</v>
      </c>
      <c r="G756" t="s">
        <v>48</v>
      </c>
      <c r="H756">
        <v>6030</v>
      </c>
      <c r="I756" t="s">
        <v>11</v>
      </c>
      <c r="J756" t="s">
        <v>49</v>
      </c>
      <c r="K756" t="s">
        <v>155</v>
      </c>
      <c r="L756" t="s">
        <v>20</v>
      </c>
      <c r="M756" s="5">
        <v>21.98</v>
      </c>
      <c r="N756">
        <v>1</v>
      </c>
    </row>
    <row r="757" spans="1:14" x14ac:dyDescent="0.2">
      <c r="A757" s="2">
        <v>45572</v>
      </c>
      <c r="B757" s="3">
        <f t="shared" si="33"/>
        <v>2025</v>
      </c>
      <c r="C757" t="str">
        <f t="shared" si="34"/>
        <v>2024-2025</v>
      </c>
      <c r="D757" t="s">
        <v>147</v>
      </c>
      <c r="E757" t="s">
        <v>72</v>
      </c>
      <c r="F757" t="str">
        <f t="shared" si="35"/>
        <v>Western Australia</v>
      </c>
      <c r="G757" t="s">
        <v>48</v>
      </c>
      <c r="H757">
        <v>6010</v>
      </c>
      <c r="I757" t="s">
        <v>11</v>
      </c>
      <c r="J757" t="s">
        <v>49</v>
      </c>
      <c r="K757" t="s">
        <v>152</v>
      </c>
      <c r="L757" t="s">
        <v>13</v>
      </c>
      <c r="M757" s="5">
        <v>21.99</v>
      </c>
      <c r="N757">
        <v>1</v>
      </c>
    </row>
    <row r="758" spans="1:14" x14ac:dyDescent="0.2">
      <c r="A758" s="2">
        <v>45387</v>
      </c>
      <c r="B758" s="3">
        <f t="shared" si="33"/>
        <v>2024</v>
      </c>
      <c r="C758" t="str">
        <f t="shared" si="34"/>
        <v>2023-2024</v>
      </c>
      <c r="D758" t="s">
        <v>147</v>
      </c>
      <c r="E758" t="s">
        <v>133</v>
      </c>
      <c r="F758" t="str">
        <f t="shared" si="35"/>
        <v>Queensland</v>
      </c>
      <c r="G758" t="s">
        <v>35</v>
      </c>
      <c r="H758">
        <v>4305</v>
      </c>
      <c r="I758" t="s">
        <v>11</v>
      </c>
      <c r="J758" t="s">
        <v>104</v>
      </c>
      <c r="K758" t="s">
        <v>19</v>
      </c>
      <c r="L758" t="s">
        <v>23</v>
      </c>
      <c r="M758" s="5">
        <v>21.990000000000002</v>
      </c>
      <c r="N758">
        <v>1</v>
      </c>
    </row>
    <row r="759" spans="1:14" x14ac:dyDescent="0.2">
      <c r="A759" s="2">
        <v>44972</v>
      </c>
      <c r="B759" s="3">
        <f t="shared" si="33"/>
        <v>2023</v>
      </c>
      <c r="C759" t="str">
        <f t="shared" si="34"/>
        <v>2022-2023</v>
      </c>
      <c r="D759" t="s">
        <v>147</v>
      </c>
      <c r="E759" t="s">
        <v>136</v>
      </c>
      <c r="F759" t="str">
        <f t="shared" si="35"/>
        <v>Victoria</v>
      </c>
      <c r="G759" t="s">
        <v>45</v>
      </c>
      <c r="H759">
        <v>3175</v>
      </c>
      <c r="I759" t="s">
        <v>11</v>
      </c>
      <c r="J759" t="s">
        <v>63</v>
      </c>
      <c r="K759" t="s">
        <v>154</v>
      </c>
      <c r="L759" t="s">
        <v>14</v>
      </c>
      <c r="M759" s="5">
        <v>22</v>
      </c>
      <c r="N759">
        <v>1</v>
      </c>
    </row>
    <row r="760" spans="1:14" x14ac:dyDescent="0.2">
      <c r="A760" s="2">
        <v>45446</v>
      </c>
      <c r="B760" s="3">
        <f t="shared" si="33"/>
        <v>2024</v>
      </c>
      <c r="C760" t="str">
        <f t="shared" si="34"/>
        <v>2023-2024</v>
      </c>
      <c r="D760" t="s">
        <v>147</v>
      </c>
      <c r="E760" t="s">
        <v>75</v>
      </c>
      <c r="F760" t="str">
        <f t="shared" si="35"/>
        <v>Victoria</v>
      </c>
      <c r="G760" t="s">
        <v>45</v>
      </c>
      <c r="H760">
        <v>3630</v>
      </c>
      <c r="I760" t="s">
        <v>11</v>
      </c>
      <c r="J760" t="s">
        <v>55</v>
      </c>
      <c r="K760" t="s">
        <v>150</v>
      </c>
      <c r="L760" t="s">
        <v>18</v>
      </c>
      <c r="M760" s="5">
        <v>22</v>
      </c>
      <c r="N760">
        <v>1</v>
      </c>
    </row>
    <row r="761" spans="1:14" x14ac:dyDescent="0.2">
      <c r="A761" s="2">
        <v>44946</v>
      </c>
      <c r="B761" s="3">
        <f t="shared" si="33"/>
        <v>2023</v>
      </c>
      <c r="C761" t="str">
        <f t="shared" si="34"/>
        <v>2022-2023</v>
      </c>
      <c r="D761" t="s">
        <v>147</v>
      </c>
      <c r="E761" t="s">
        <v>57</v>
      </c>
      <c r="F761" t="str">
        <f t="shared" si="35"/>
        <v>New South Wales</v>
      </c>
      <c r="G761" t="s">
        <v>10</v>
      </c>
      <c r="H761">
        <v>2560</v>
      </c>
      <c r="I761" t="s">
        <v>11</v>
      </c>
      <c r="J761" t="s">
        <v>58</v>
      </c>
      <c r="K761" t="s">
        <v>153</v>
      </c>
      <c r="L761" t="s">
        <v>16</v>
      </c>
      <c r="M761" s="5">
        <v>22.25</v>
      </c>
      <c r="N761">
        <v>1</v>
      </c>
    </row>
    <row r="762" spans="1:14" x14ac:dyDescent="0.2">
      <c r="A762" s="2">
        <v>45598</v>
      </c>
      <c r="B762" s="3">
        <f t="shared" si="33"/>
        <v>2025</v>
      </c>
      <c r="C762" t="str">
        <f t="shared" si="34"/>
        <v>2024-2025</v>
      </c>
      <c r="D762" t="s">
        <v>147</v>
      </c>
      <c r="E762" t="s">
        <v>37</v>
      </c>
      <c r="F762" t="str">
        <f t="shared" si="35"/>
        <v>South Australia</v>
      </c>
      <c r="G762" t="s">
        <v>32</v>
      </c>
      <c r="H762">
        <v>5607</v>
      </c>
      <c r="I762" t="s">
        <v>11</v>
      </c>
      <c r="J762" t="s">
        <v>38</v>
      </c>
      <c r="K762" t="s">
        <v>19</v>
      </c>
      <c r="L762" t="s">
        <v>23</v>
      </c>
      <c r="M762" s="5">
        <v>22.29</v>
      </c>
      <c r="N762">
        <v>1</v>
      </c>
    </row>
    <row r="763" spans="1:14" x14ac:dyDescent="0.2">
      <c r="A763" s="2">
        <v>45593</v>
      </c>
      <c r="B763" s="3">
        <f t="shared" si="33"/>
        <v>2025</v>
      </c>
      <c r="C763" t="str">
        <f t="shared" si="34"/>
        <v>2024-2025</v>
      </c>
      <c r="D763" t="s">
        <v>148</v>
      </c>
      <c r="E763" t="s">
        <v>24</v>
      </c>
      <c r="F763" t="str">
        <f t="shared" si="35"/>
        <v>New South Wales</v>
      </c>
      <c r="G763" t="s">
        <v>10</v>
      </c>
      <c r="H763">
        <v>2795</v>
      </c>
      <c r="I763" t="s">
        <v>11</v>
      </c>
      <c r="J763" t="s">
        <v>25</v>
      </c>
      <c r="K763" t="s">
        <v>154</v>
      </c>
      <c r="L763" t="s">
        <v>14</v>
      </c>
      <c r="M763" s="5">
        <v>22.41</v>
      </c>
      <c r="N763">
        <v>1</v>
      </c>
    </row>
    <row r="764" spans="1:14" x14ac:dyDescent="0.2">
      <c r="A764" s="2">
        <v>45480</v>
      </c>
      <c r="B764" s="3">
        <f t="shared" si="33"/>
        <v>2025</v>
      </c>
      <c r="C764" t="str">
        <f t="shared" si="34"/>
        <v>2024-2025</v>
      </c>
      <c r="D764" t="s">
        <v>147</v>
      </c>
      <c r="E764" t="s">
        <v>41</v>
      </c>
      <c r="F764" t="str">
        <f t="shared" si="35"/>
        <v>New South Wales</v>
      </c>
      <c r="G764" t="s">
        <v>10</v>
      </c>
      <c r="H764">
        <v>2830</v>
      </c>
      <c r="I764" t="s">
        <v>11</v>
      </c>
      <c r="J764" t="s">
        <v>25</v>
      </c>
      <c r="K764" t="s">
        <v>155</v>
      </c>
      <c r="L764" t="s">
        <v>20</v>
      </c>
      <c r="M764" s="5">
        <v>22.93</v>
      </c>
      <c r="N764">
        <v>1</v>
      </c>
    </row>
    <row r="765" spans="1:14" x14ac:dyDescent="0.2">
      <c r="A765" s="2">
        <v>45396</v>
      </c>
      <c r="B765" s="3">
        <f t="shared" si="33"/>
        <v>2024</v>
      </c>
      <c r="C765" t="str">
        <f t="shared" si="34"/>
        <v>2023-2024</v>
      </c>
      <c r="D765" t="s">
        <v>148</v>
      </c>
      <c r="E765" t="s">
        <v>47</v>
      </c>
      <c r="F765" t="str">
        <f t="shared" si="35"/>
        <v>Western Australia</v>
      </c>
      <c r="G765" t="s">
        <v>48</v>
      </c>
      <c r="H765">
        <v>6030</v>
      </c>
      <c r="I765" t="s">
        <v>11</v>
      </c>
      <c r="J765" t="s">
        <v>49</v>
      </c>
      <c r="K765" t="s">
        <v>156</v>
      </c>
      <c r="L765" t="s">
        <v>17</v>
      </c>
      <c r="M765" s="5">
        <v>22.939999999999998</v>
      </c>
      <c r="N765">
        <v>1</v>
      </c>
    </row>
    <row r="766" spans="1:14" x14ac:dyDescent="0.2">
      <c r="A766" s="2">
        <v>45084</v>
      </c>
      <c r="B766" s="3">
        <f t="shared" si="33"/>
        <v>2023</v>
      </c>
      <c r="C766" t="str">
        <f t="shared" si="34"/>
        <v>2022-2023</v>
      </c>
      <c r="D766" t="s">
        <v>148</v>
      </c>
      <c r="E766" t="s">
        <v>62</v>
      </c>
      <c r="F766" t="str">
        <f t="shared" si="35"/>
        <v>Victoria</v>
      </c>
      <c r="G766" t="s">
        <v>45</v>
      </c>
      <c r="H766">
        <v>3134</v>
      </c>
      <c r="I766" t="s">
        <v>11</v>
      </c>
      <c r="J766" t="s">
        <v>63</v>
      </c>
      <c r="K766" t="s">
        <v>155</v>
      </c>
      <c r="L766" t="s">
        <v>20</v>
      </c>
      <c r="M766" s="5">
        <v>22.939999999999998</v>
      </c>
      <c r="N766">
        <v>1</v>
      </c>
    </row>
    <row r="767" spans="1:14" x14ac:dyDescent="0.2">
      <c r="A767" s="2">
        <v>45188</v>
      </c>
      <c r="B767" s="3">
        <f t="shared" si="33"/>
        <v>2024</v>
      </c>
      <c r="C767" t="str">
        <f t="shared" si="34"/>
        <v>2023-2024</v>
      </c>
      <c r="D767" t="s">
        <v>147</v>
      </c>
      <c r="E767" t="s">
        <v>67</v>
      </c>
      <c r="F767" t="str">
        <f t="shared" si="35"/>
        <v>New South Wales</v>
      </c>
      <c r="G767" t="s">
        <v>10</v>
      </c>
      <c r="H767">
        <v>2478</v>
      </c>
      <c r="I767" t="s">
        <v>11</v>
      </c>
      <c r="J767" t="s">
        <v>68</v>
      </c>
      <c r="K767" t="s">
        <v>152</v>
      </c>
      <c r="L767" t="s">
        <v>13</v>
      </c>
      <c r="M767" s="5">
        <v>22.97</v>
      </c>
      <c r="N767">
        <v>1</v>
      </c>
    </row>
    <row r="768" spans="1:14" x14ac:dyDescent="0.2">
      <c r="A768" s="2">
        <v>45534</v>
      </c>
      <c r="B768" s="3">
        <f t="shared" si="33"/>
        <v>2025</v>
      </c>
      <c r="C768" t="str">
        <f t="shared" si="34"/>
        <v>2024-2025</v>
      </c>
      <c r="D768" t="s">
        <v>147</v>
      </c>
      <c r="E768" t="s">
        <v>92</v>
      </c>
      <c r="F768" t="str">
        <f t="shared" si="35"/>
        <v>Queensland</v>
      </c>
      <c r="G768" t="s">
        <v>35</v>
      </c>
      <c r="H768">
        <v>4068</v>
      </c>
      <c r="I768" t="s">
        <v>11</v>
      </c>
      <c r="J768" t="s">
        <v>43</v>
      </c>
      <c r="K768" t="s">
        <v>149</v>
      </c>
      <c r="L768" t="s">
        <v>15</v>
      </c>
      <c r="M768" s="5">
        <v>22.990000000000002</v>
      </c>
      <c r="N768">
        <v>1</v>
      </c>
    </row>
    <row r="769" spans="1:14" x14ac:dyDescent="0.2">
      <c r="A769" s="2">
        <v>45337</v>
      </c>
      <c r="B769" s="3">
        <f t="shared" si="33"/>
        <v>2024</v>
      </c>
      <c r="C769" t="str">
        <f t="shared" si="34"/>
        <v>2023-2024</v>
      </c>
      <c r="D769" t="s">
        <v>147</v>
      </c>
      <c r="E769" t="s">
        <v>40</v>
      </c>
      <c r="F769" t="str">
        <f t="shared" si="35"/>
        <v>New South Wales</v>
      </c>
      <c r="G769" t="s">
        <v>10</v>
      </c>
      <c r="H769">
        <v>2116</v>
      </c>
      <c r="I769" t="s">
        <v>11</v>
      </c>
      <c r="J769" t="s">
        <v>27</v>
      </c>
      <c r="K769" t="s">
        <v>155</v>
      </c>
      <c r="L769" t="s">
        <v>20</v>
      </c>
      <c r="M769" s="5">
        <v>23</v>
      </c>
      <c r="N769">
        <v>1</v>
      </c>
    </row>
    <row r="770" spans="1:14" x14ac:dyDescent="0.2">
      <c r="A770" s="2">
        <v>45548</v>
      </c>
      <c r="B770" s="3">
        <f t="shared" ref="B770:B833" si="36">IF(MONTH(A770)&gt;=7,YEAR(A770)+1,YEAR(A770))</f>
        <v>2025</v>
      </c>
      <c r="C770" t="str">
        <f t="shared" ref="C770:C833" si="37">IF(MONTH(A770) &gt;= 7, YEAR(A770) &amp; "-" &amp; YEAR(A770) + 1, YEAR(A770) - 1 &amp; "-" &amp; YEAR(A770))</f>
        <v>2024-2025</v>
      </c>
      <c r="D770" t="s">
        <v>147</v>
      </c>
      <c r="E770" t="s">
        <v>72</v>
      </c>
      <c r="F770" t="str">
        <f t="shared" ref="F770:F833" si="38">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c r="N770">
        <v>1</v>
      </c>
    </row>
    <row r="771" spans="1:14" x14ac:dyDescent="0.2">
      <c r="A771" s="2">
        <v>44979</v>
      </c>
      <c r="B771" s="3">
        <f t="shared" si="36"/>
        <v>2023</v>
      </c>
      <c r="C771" t="str">
        <f t="shared" si="37"/>
        <v>2022-2023</v>
      </c>
      <c r="D771" t="s">
        <v>147</v>
      </c>
      <c r="E771" t="s">
        <v>78</v>
      </c>
      <c r="F771" t="str">
        <f t="shared" si="38"/>
        <v>New South Wales</v>
      </c>
      <c r="G771" t="s">
        <v>10</v>
      </c>
      <c r="H771">
        <v>2350</v>
      </c>
      <c r="I771" t="s">
        <v>11</v>
      </c>
      <c r="J771" t="s">
        <v>68</v>
      </c>
      <c r="K771" t="s">
        <v>154</v>
      </c>
      <c r="L771" t="s">
        <v>14</v>
      </c>
      <c r="M771" s="5">
        <v>23.16</v>
      </c>
      <c r="N771">
        <v>1</v>
      </c>
    </row>
    <row r="772" spans="1:14" x14ac:dyDescent="0.2">
      <c r="A772" s="2">
        <v>45635</v>
      </c>
      <c r="B772" s="3">
        <f t="shared" si="36"/>
        <v>2025</v>
      </c>
      <c r="C772" t="str">
        <f t="shared" si="37"/>
        <v>2024-2025</v>
      </c>
      <c r="D772" t="s">
        <v>147</v>
      </c>
      <c r="E772" t="s">
        <v>34</v>
      </c>
      <c r="F772" t="str">
        <f t="shared" si="38"/>
        <v>Queensland</v>
      </c>
      <c r="G772" t="s">
        <v>35</v>
      </c>
      <c r="H772">
        <v>4802</v>
      </c>
      <c r="I772" t="s">
        <v>11</v>
      </c>
      <c r="J772" t="s">
        <v>36</v>
      </c>
      <c r="K772" t="s">
        <v>19</v>
      </c>
      <c r="L772" t="s">
        <v>23</v>
      </c>
      <c r="M772" s="5">
        <v>23.18</v>
      </c>
      <c r="N772">
        <v>1</v>
      </c>
    </row>
    <row r="773" spans="1:14" x14ac:dyDescent="0.2">
      <c r="A773" s="2">
        <v>45181</v>
      </c>
      <c r="B773" s="3">
        <f t="shared" si="36"/>
        <v>2024</v>
      </c>
      <c r="C773" t="str">
        <f t="shared" si="37"/>
        <v>2023-2024</v>
      </c>
      <c r="D773" t="s">
        <v>148</v>
      </c>
      <c r="E773" t="s">
        <v>97</v>
      </c>
      <c r="F773" t="str">
        <f t="shared" si="38"/>
        <v>Tasmania</v>
      </c>
      <c r="G773" t="s">
        <v>70</v>
      </c>
      <c r="H773">
        <v>7250</v>
      </c>
      <c r="I773" t="s">
        <v>11</v>
      </c>
      <c r="J773" t="s">
        <v>71</v>
      </c>
      <c r="K773" t="s">
        <v>153</v>
      </c>
      <c r="L773" t="s">
        <v>16</v>
      </c>
      <c r="M773" s="5">
        <v>23.38</v>
      </c>
      <c r="N773">
        <v>1</v>
      </c>
    </row>
    <row r="774" spans="1:14" x14ac:dyDescent="0.2">
      <c r="A774" s="2">
        <v>45028</v>
      </c>
      <c r="B774" s="3">
        <f t="shared" si="36"/>
        <v>2023</v>
      </c>
      <c r="C774" t="str">
        <f t="shared" si="37"/>
        <v>2022-2023</v>
      </c>
      <c r="D774" t="s">
        <v>148</v>
      </c>
      <c r="E774" t="s">
        <v>145</v>
      </c>
      <c r="F774" t="str">
        <f t="shared" si="38"/>
        <v>New South Wales</v>
      </c>
      <c r="G774" t="s">
        <v>10</v>
      </c>
      <c r="H774">
        <v>2101</v>
      </c>
      <c r="I774" t="s">
        <v>11</v>
      </c>
      <c r="J774" t="s">
        <v>27</v>
      </c>
      <c r="K774" t="s">
        <v>150</v>
      </c>
      <c r="L774" t="s">
        <v>18</v>
      </c>
      <c r="M774" s="5">
        <v>23.39</v>
      </c>
      <c r="N774">
        <v>1</v>
      </c>
    </row>
    <row r="775" spans="1:14" x14ac:dyDescent="0.2">
      <c r="A775" s="2">
        <v>45464</v>
      </c>
      <c r="B775" s="3">
        <f t="shared" si="36"/>
        <v>2024</v>
      </c>
      <c r="C775" t="str">
        <f t="shared" si="37"/>
        <v>2023-2024</v>
      </c>
      <c r="D775" t="s">
        <v>147</v>
      </c>
      <c r="E775" t="s">
        <v>123</v>
      </c>
      <c r="F775" t="str">
        <f t="shared" si="38"/>
        <v>Western Australia</v>
      </c>
      <c r="G775" t="s">
        <v>48</v>
      </c>
      <c r="H775">
        <v>6109</v>
      </c>
      <c r="I775" t="s">
        <v>11</v>
      </c>
      <c r="J775" t="s">
        <v>94</v>
      </c>
      <c r="K775" t="s">
        <v>19</v>
      </c>
      <c r="L775" t="s">
        <v>23</v>
      </c>
      <c r="M775" s="5">
        <v>23.490000000000002</v>
      </c>
      <c r="N775">
        <v>1</v>
      </c>
    </row>
    <row r="776" spans="1:14" x14ac:dyDescent="0.2">
      <c r="A776" s="2">
        <v>45498</v>
      </c>
      <c r="B776" s="3">
        <f t="shared" si="36"/>
        <v>2025</v>
      </c>
      <c r="C776" t="str">
        <f t="shared" si="37"/>
        <v>2024-2025</v>
      </c>
      <c r="D776" t="s">
        <v>148</v>
      </c>
      <c r="E776" t="s">
        <v>114</v>
      </c>
      <c r="F776" t="str">
        <f t="shared" si="38"/>
        <v>Victoria</v>
      </c>
      <c r="G776" t="s">
        <v>45</v>
      </c>
      <c r="H776">
        <v>3551</v>
      </c>
      <c r="I776" t="s">
        <v>11</v>
      </c>
      <c r="J776" t="s">
        <v>60</v>
      </c>
      <c r="K776" t="s">
        <v>156</v>
      </c>
      <c r="L776" t="s">
        <v>17</v>
      </c>
      <c r="M776" s="5">
        <v>23.76</v>
      </c>
      <c r="N776">
        <v>1</v>
      </c>
    </row>
    <row r="777" spans="1:14" x14ac:dyDescent="0.2">
      <c r="A777" s="2">
        <v>45161</v>
      </c>
      <c r="B777" s="3">
        <f t="shared" si="36"/>
        <v>2024</v>
      </c>
      <c r="C777" t="str">
        <f t="shared" si="37"/>
        <v>2023-2024</v>
      </c>
      <c r="D777" t="s">
        <v>147</v>
      </c>
      <c r="E777" t="s">
        <v>123</v>
      </c>
      <c r="F777" t="str">
        <f t="shared" si="38"/>
        <v>Western Australia</v>
      </c>
      <c r="G777" t="s">
        <v>48</v>
      </c>
      <c r="H777">
        <v>6109</v>
      </c>
      <c r="I777" t="s">
        <v>11</v>
      </c>
      <c r="J777" t="s">
        <v>94</v>
      </c>
      <c r="K777" t="s">
        <v>156</v>
      </c>
      <c r="L777" t="s">
        <v>17</v>
      </c>
      <c r="M777" s="5">
        <v>23.89</v>
      </c>
      <c r="N777">
        <v>1</v>
      </c>
    </row>
    <row r="778" spans="1:14" x14ac:dyDescent="0.2">
      <c r="A778" s="2">
        <v>45611</v>
      </c>
      <c r="B778" s="3">
        <f t="shared" si="36"/>
        <v>2025</v>
      </c>
      <c r="C778" t="str">
        <f t="shared" si="37"/>
        <v>2024-2025</v>
      </c>
      <c r="D778" t="s">
        <v>147</v>
      </c>
      <c r="E778" t="s">
        <v>78</v>
      </c>
      <c r="F778" t="str">
        <f t="shared" si="38"/>
        <v>New South Wales</v>
      </c>
      <c r="G778" t="s">
        <v>10</v>
      </c>
      <c r="H778">
        <v>2350</v>
      </c>
      <c r="I778" t="s">
        <v>11</v>
      </c>
      <c r="J778" t="s">
        <v>68</v>
      </c>
      <c r="K778" t="s">
        <v>157</v>
      </c>
      <c r="L778" t="s">
        <v>22</v>
      </c>
      <c r="M778" s="5">
        <v>23.9</v>
      </c>
      <c r="N778">
        <v>1</v>
      </c>
    </row>
    <row r="779" spans="1:14" x14ac:dyDescent="0.2">
      <c r="A779" s="2">
        <v>44960</v>
      </c>
      <c r="B779" s="3">
        <f t="shared" si="36"/>
        <v>2023</v>
      </c>
      <c r="C779" t="str">
        <f t="shared" si="37"/>
        <v>2022-2023</v>
      </c>
      <c r="D779" t="s">
        <v>147</v>
      </c>
      <c r="E779" t="s">
        <v>118</v>
      </c>
      <c r="F779" t="str">
        <f t="shared" si="38"/>
        <v>New South Wales</v>
      </c>
      <c r="G779" t="s">
        <v>10</v>
      </c>
      <c r="H779">
        <v>2158</v>
      </c>
      <c r="I779" t="s">
        <v>11</v>
      </c>
      <c r="J779" t="s">
        <v>27</v>
      </c>
      <c r="K779" t="s">
        <v>156</v>
      </c>
      <c r="L779" t="s">
        <v>17</v>
      </c>
      <c r="M779" s="5">
        <v>23.92</v>
      </c>
      <c r="N779">
        <v>1</v>
      </c>
    </row>
    <row r="780" spans="1:14" x14ac:dyDescent="0.2">
      <c r="A780" s="2">
        <v>45008</v>
      </c>
      <c r="B780" s="3">
        <f t="shared" si="36"/>
        <v>2023</v>
      </c>
      <c r="C780" t="str">
        <f t="shared" si="37"/>
        <v>2022-2023</v>
      </c>
      <c r="D780" t="s">
        <v>147</v>
      </c>
      <c r="E780" t="s">
        <v>111</v>
      </c>
      <c r="F780" t="str">
        <f t="shared" si="38"/>
        <v>New South Wales</v>
      </c>
      <c r="G780" t="s">
        <v>10</v>
      </c>
      <c r="H780">
        <v>2120</v>
      </c>
      <c r="I780" t="s">
        <v>11</v>
      </c>
      <c r="J780" t="s">
        <v>27</v>
      </c>
      <c r="K780" t="s">
        <v>156</v>
      </c>
      <c r="L780" t="s">
        <v>17</v>
      </c>
      <c r="M780" s="5">
        <v>23.92</v>
      </c>
      <c r="N780">
        <v>1</v>
      </c>
    </row>
    <row r="781" spans="1:14" x14ac:dyDescent="0.2">
      <c r="A781" s="2">
        <v>44927</v>
      </c>
      <c r="B781" s="3">
        <f t="shared" si="36"/>
        <v>2023</v>
      </c>
      <c r="C781" t="str">
        <f t="shared" si="37"/>
        <v>2022-2023</v>
      </c>
      <c r="D781" t="s">
        <v>147</v>
      </c>
      <c r="E781" t="s">
        <v>59</v>
      </c>
      <c r="F781" t="str">
        <f t="shared" si="38"/>
        <v>Victoria</v>
      </c>
      <c r="G781" t="s">
        <v>45</v>
      </c>
      <c r="H781">
        <v>3280</v>
      </c>
      <c r="I781" t="s">
        <v>11</v>
      </c>
      <c r="J781" t="s">
        <v>60</v>
      </c>
      <c r="K781" t="s">
        <v>19</v>
      </c>
      <c r="L781" t="s">
        <v>23</v>
      </c>
      <c r="M781" s="5">
        <v>23.92</v>
      </c>
      <c r="N781">
        <v>1</v>
      </c>
    </row>
    <row r="782" spans="1:14" x14ac:dyDescent="0.2">
      <c r="A782" s="2">
        <v>45433</v>
      </c>
      <c r="B782" s="3">
        <f t="shared" si="36"/>
        <v>2024</v>
      </c>
      <c r="C782" t="str">
        <f t="shared" si="37"/>
        <v>2023-2024</v>
      </c>
      <c r="D782" t="s">
        <v>147</v>
      </c>
      <c r="E782" t="s">
        <v>79</v>
      </c>
      <c r="F782" t="str">
        <f t="shared" si="38"/>
        <v>Australian Capital Territory</v>
      </c>
      <c r="G782" t="s">
        <v>80</v>
      </c>
      <c r="H782">
        <v>2617</v>
      </c>
      <c r="I782" t="s">
        <v>11</v>
      </c>
      <c r="J782" t="s">
        <v>58</v>
      </c>
      <c r="K782" t="s">
        <v>157</v>
      </c>
      <c r="L782" t="s">
        <v>22</v>
      </c>
      <c r="M782" s="5">
        <v>23.94</v>
      </c>
      <c r="N782">
        <v>1</v>
      </c>
    </row>
    <row r="783" spans="1:14" x14ac:dyDescent="0.2">
      <c r="A783" s="2">
        <v>45534</v>
      </c>
      <c r="B783" s="3">
        <f t="shared" si="36"/>
        <v>2025</v>
      </c>
      <c r="C783" t="str">
        <f t="shared" si="37"/>
        <v>2024-2025</v>
      </c>
      <c r="D783" t="s">
        <v>147</v>
      </c>
      <c r="E783" t="s">
        <v>140</v>
      </c>
      <c r="F783" t="str">
        <f t="shared" si="38"/>
        <v>Tasmania</v>
      </c>
      <c r="G783" t="s">
        <v>70</v>
      </c>
      <c r="H783">
        <v>7320</v>
      </c>
      <c r="I783" t="s">
        <v>11</v>
      </c>
      <c r="J783" t="s">
        <v>71</v>
      </c>
      <c r="K783" t="s">
        <v>150</v>
      </c>
      <c r="L783" t="s">
        <v>18</v>
      </c>
      <c r="M783" s="5">
        <v>23.94</v>
      </c>
      <c r="N783">
        <v>1</v>
      </c>
    </row>
    <row r="784" spans="1:14" x14ac:dyDescent="0.2">
      <c r="A784" s="2">
        <v>44995</v>
      </c>
      <c r="B784" s="3">
        <f t="shared" si="36"/>
        <v>2023</v>
      </c>
      <c r="C784" t="str">
        <f t="shared" si="37"/>
        <v>2022-2023</v>
      </c>
      <c r="D784" t="s">
        <v>148</v>
      </c>
      <c r="E784" t="s">
        <v>126</v>
      </c>
      <c r="F784" t="str">
        <f t="shared" si="38"/>
        <v>Queensland</v>
      </c>
      <c r="G784" t="s">
        <v>35</v>
      </c>
      <c r="H784">
        <v>4551</v>
      </c>
      <c r="I784" t="s">
        <v>11</v>
      </c>
      <c r="J784" t="s">
        <v>120</v>
      </c>
      <c r="K784" t="s">
        <v>156</v>
      </c>
      <c r="L784" t="s">
        <v>17</v>
      </c>
      <c r="M784" s="5">
        <v>23.94</v>
      </c>
      <c r="N784">
        <v>1</v>
      </c>
    </row>
    <row r="785" spans="1:14" x14ac:dyDescent="0.2">
      <c r="A785" s="2">
        <v>45279</v>
      </c>
      <c r="B785" s="3">
        <f t="shared" si="36"/>
        <v>2024</v>
      </c>
      <c r="C785" t="str">
        <f t="shared" si="37"/>
        <v>2023-2024</v>
      </c>
      <c r="D785" t="s">
        <v>148</v>
      </c>
      <c r="E785" t="s">
        <v>99</v>
      </c>
      <c r="F785" t="str">
        <f t="shared" si="38"/>
        <v>Victoria</v>
      </c>
      <c r="G785" t="s">
        <v>45</v>
      </c>
      <c r="H785">
        <v>3148</v>
      </c>
      <c r="I785" t="s">
        <v>11</v>
      </c>
      <c r="J785" t="s">
        <v>63</v>
      </c>
      <c r="K785" t="s">
        <v>19</v>
      </c>
      <c r="L785" t="s">
        <v>23</v>
      </c>
      <c r="M785" s="5">
        <v>23.94</v>
      </c>
      <c r="N785">
        <v>1</v>
      </c>
    </row>
    <row r="786" spans="1:14" x14ac:dyDescent="0.2">
      <c r="A786" s="2">
        <v>45484</v>
      </c>
      <c r="B786" s="3">
        <f t="shared" si="36"/>
        <v>2025</v>
      </c>
      <c r="C786" t="str">
        <f t="shared" si="37"/>
        <v>2024-2025</v>
      </c>
      <c r="D786" t="s">
        <v>147</v>
      </c>
      <c r="E786" t="s">
        <v>128</v>
      </c>
      <c r="F786" t="str">
        <f t="shared" si="38"/>
        <v>Western Australia</v>
      </c>
      <c r="G786" t="s">
        <v>48</v>
      </c>
      <c r="H786">
        <v>6027</v>
      </c>
      <c r="I786" t="s">
        <v>11</v>
      </c>
      <c r="J786" t="s">
        <v>49</v>
      </c>
      <c r="K786" t="s">
        <v>150</v>
      </c>
      <c r="L786" t="s">
        <v>18</v>
      </c>
      <c r="M786" s="5">
        <v>23.94</v>
      </c>
      <c r="N786">
        <v>1</v>
      </c>
    </row>
    <row r="787" spans="1:14" x14ac:dyDescent="0.2">
      <c r="A787" s="2">
        <v>45350</v>
      </c>
      <c r="B787" s="3">
        <f t="shared" si="36"/>
        <v>2024</v>
      </c>
      <c r="C787" t="str">
        <f t="shared" si="37"/>
        <v>2023-2024</v>
      </c>
      <c r="D787" t="s">
        <v>148</v>
      </c>
      <c r="E787" t="s">
        <v>109</v>
      </c>
      <c r="F787" t="str">
        <f t="shared" si="38"/>
        <v>New South Wales</v>
      </c>
      <c r="G787" t="s">
        <v>10</v>
      </c>
      <c r="H787">
        <v>2480</v>
      </c>
      <c r="I787" t="s">
        <v>11</v>
      </c>
      <c r="J787" t="s">
        <v>68</v>
      </c>
      <c r="K787" t="s">
        <v>150</v>
      </c>
      <c r="L787" t="s">
        <v>18</v>
      </c>
      <c r="M787" s="5">
        <v>23.94</v>
      </c>
      <c r="N787">
        <v>1</v>
      </c>
    </row>
    <row r="788" spans="1:14" x14ac:dyDescent="0.2">
      <c r="A788" s="2">
        <v>45070</v>
      </c>
      <c r="B788" s="3">
        <f t="shared" si="36"/>
        <v>2023</v>
      </c>
      <c r="C788" t="str">
        <f t="shared" si="37"/>
        <v>2022-2023</v>
      </c>
      <c r="D788" t="s">
        <v>148</v>
      </c>
      <c r="E788" t="s">
        <v>123</v>
      </c>
      <c r="F788" t="str">
        <f t="shared" si="38"/>
        <v>Western Australia</v>
      </c>
      <c r="G788" t="s">
        <v>48</v>
      </c>
      <c r="H788">
        <v>6109</v>
      </c>
      <c r="I788" t="s">
        <v>11</v>
      </c>
      <c r="J788" t="s">
        <v>94</v>
      </c>
      <c r="K788" t="s">
        <v>155</v>
      </c>
      <c r="L788" t="s">
        <v>20</v>
      </c>
      <c r="M788" s="5">
        <v>23.94</v>
      </c>
      <c r="N788">
        <v>1</v>
      </c>
    </row>
    <row r="789" spans="1:14" x14ac:dyDescent="0.2">
      <c r="A789" s="2">
        <v>45406</v>
      </c>
      <c r="B789" s="3">
        <f t="shared" si="36"/>
        <v>2024</v>
      </c>
      <c r="C789" t="str">
        <f t="shared" si="37"/>
        <v>2023-2024</v>
      </c>
      <c r="D789" t="s">
        <v>147</v>
      </c>
      <c r="E789" t="s">
        <v>9</v>
      </c>
      <c r="F789" t="str">
        <f t="shared" si="38"/>
        <v>New South Wales</v>
      </c>
      <c r="G789" t="s">
        <v>10</v>
      </c>
      <c r="H789">
        <v>2067</v>
      </c>
      <c r="I789" t="s">
        <v>11</v>
      </c>
      <c r="J789" t="s">
        <v>12</v>
      </c>
      <c r="K789" t="s">
        <v>154</v>
      </c>
      <c r="L789" t="s">
        <v>14</v>
      </c>
      <c r="M789" s="5">
        <v>23.96</v>
      </c>
      <c r="N789">
        <v>1</v>
      </c>
    </row>
    <row r="790" spans="1:14" x14ac:dyDescent="0.2">
      <c r="A790" s="2">
        <v>45060</v>
      </c>
      <c r="B790" s="3">
        <f t="shared" si="36"/>
        <v>2023</v>
      </c>
      <c r="C790" t="str">
        <f t="shared" si="37"/>
        <v>2022-2023</v>
      </c>
      <c r="D790" t="s">
        <v>147</v>
      </c>
      <c r="E790" t="s">
        <v>28</v>
      </c>
      <c r="F790" t="str">
        <f t="shared" si="38"/>
        <v>Northern Territory</v>
      </c>
      <c r="G790" t="s">
        <v>29</v>
      </c>
      <c r="H790">
        <v>800</v>
      </c>
      <c r="I790" t="s">
        <v>11</v>
      </c>
      <c r="J790" t="s">
        <v>30</v>
      </c>
      <c r="K790" t="s">
        <v>19</v>
      </c>
      <c r="L790" t="s">
        <v>23</v>
      </c>
      <c r="M790" s="5">
        <v>23.96</v>
      </c>
      <c r="N790">
        <v>1</v>
      </c>
    </row>
    <row r="791" spans="1:14" x14ac:dyDescent="0.2">
      <c r="A791" s="2">
        <v>45148</v>
      </c>
      <c r="B791" s="3">
        <f t="shared" si="36"/>
        <v>2024</v>
      </c>
      <c r="C791" t="str">
        <f t="shared" si="37"/>
        <v>2023-2024</v>
      </c>
      <c r="D791" t="s">
        <v>148</v>
      </c>
      <c r="E791" t="s">
        <v>114</v>
      </c>
      <c r="F791" t="str">
        <f t="shared" si="38"/>
        <v>Victoria</v>
      </c>
      <c r="G791" t="s">
        <v>45</v>
      </c>
      <c r="H791">
        <v>3551</v>
      </c>
      <c r="I791" t="s">
        <v>11</v>
      </c>
      <c r="J791" t="s">
        <v>60</v>
      </c>
      <c r="K791" t="s">
        <v>155</v>
      </c>
      <c r="L791" t="s">
        <v>20</v>
      </c>
      <c r="M791" s="5">
        <v>23.96</v>
      </c>
      <c r="N791">
        <v>1</v>
      </c>
    </row>
    <row r="792" spans="1:14" x14ac:dyDescent="0.2">
      <c r="A792" s="2">
        <v>45612</v>
      </c>
      <c r="B792" s="3">
        <f t="shared" si="36"/>
        <v>2025</v>
      </c>
      <c r="C792" t="str">
        <f t="shared" si="37"/>
        <v>2024-2025</v>
      </c>
      <c r="D792" t="s">
        <v>147</v>
      </c>
      <c r="E792" t="s">
        <v>89</v>
      </c>
      <c r="F792" t="str">
        <f t="shared" si="38"/>
        <v>Queensland</v>
      </c>
      <c r="G792" t="s">
        <v>35</v>
      </c>
      <c r="H792">
        <v>4655</v>
      </c>
      <c r="I792" t="s">
        <v>11</v>
      </c>
      <c r="J792" t="s">
        <v>51</v>
      </c>
      <c r="K792" t="s">
        <v>150</v>
      </c>
      <c r="L792" t="s">
        <v>18</v>
      </c>
      <c r="M792" s="5">
        <v>23.96</v>
      </c>
      <c r="N792">
        <v>1</v>
      </c>
    </row>
    <row r="793" spans="1:14" x14ac:dyDescent="0.2">
      <c r="A793" s="2">
        <v>45553</v>
      </c>
      <c r="B793" s="3">
        <f t="shared" si="36"/>
        <v>2025</v>
      </c>
      <c r="C793" t="str">
        <f t="shared" si="37"/>
        <v>2024-2025</v>
      </c>
      <c r="D793" t="s">
        <v>147</v>
      </c>
      <c r="E793" t="s">
        <v>134</v>
      </c>
      <c r="F793" t="str">
        <f t="shared" si="38"/>
        <v>Queensland</v>
      </c>
      <c r="G793" t="s">
        <v>35</v>
      </c>
      <c r="H793">
        <v>4825</v>
      </c>
      <c r="I793" t="s">
        <v>11</v>
      </c>
      <c r="J793" t="s">
        <v>36</v>
      </c>
      <c r="K793" t="s">
        <v>149</v>
      </c>
      <c r="L793" t="s">
        <v>15</v>
      </c>
      <c r="M793" s="5">
        <v>23.96</v>
      </c>
      <c r="N793">
        <v>1</v>
      </c>
    </row>
    <row r="794" spans="1:14" x14ac:dyDescent="0.2">
      <c r="A794" s="2">
        <v>45239</v>
      </c>
      <c r="B794" s="3">
        <f t="shared" si="36"/>
        <v>2024</v>
      </c>
      <c r="C794" t="str">
        <f t="shared" si="37"/>
        <v>2023-2024</v>
      </c>
      <c r="D794" t="s">
        <v>147</v>
      </c>
      <c r="E794" t="s">
        <v>31</v>
      </c>
      <c r="F794" t="str">
        <f t="shared" si="38"/>
        <v>South Australia</v>
      </c>
      <c r="G794" t="s">
        <v>32</v>
      </c>
      <c r="H794">
        <v>5168</v>
      </c>
      <c r="I794" t="s">
        <v>11</v>
      </c>
      <c r="J794" t="s">
        <v>33</v>
      </c>
      <c r="K794" t="s">
        <v>156</v>
      </c>
      <c r="L794" t="s">
        <v>17</v>
      </c>
      <c r="M794" s="5">
        <v>23.96</v>
      </c>
      <c r="N794">
        <v>1</v>
      </c>
    </row>
    <row r="795" spans="1:14" x14ac:dyDescent="0.2">
      <c r="A795" s="2">
        <v>45217</v>
      </c>
      <c r="B795" s="3">
        <f t="shared" si="36"/>
        <v>2024</v>
      </c>
      <c r="C795" t="str">
        <f t="shared" si="37"/>
        <v>2023-2024</v>
      </c>
      <c r="D795" t="s">
        <v>148</v>
      </c>
      <c r="E795" t="s">
        <v>90</v>
      </c>
      <c r="F795" t="str">
        <f t="shared" si="38"/>
        <v>Victoria</v>
      </c>
      <c r="G795" t="s">
        <v>45</v>
      </c>
      <c r="H795">
        <v>3179</v>
      </c>
      <c r="I795" t="s">
        <v>11</v>
      </c>
      <c r="J795" t="s">
        <v>63</v>
      </c>
      <c r="K795" t="s">
        <v>153</v>
      </c>
      <c r="L795" t="s">
        <v>16</v>
      </c>
      <c r="M795" s="5">
        <v>23.96</v>
      </c>
      <c r="N795">
        <v>1</v>
      </c>
    </row>
    <row r="796" spans="1:14" x14ac:dyDescent="0.2">
      <c r="A796" s="2">
        <v>45092</v>
      </c>
      <c r="B796" s="3">
        <f t="shared" si="36"/>
        <v>2023</v>
      </c>
      <c r="C796" t="str">
        <f t="shared" si="37"/>
        <v>2022-2023</v>
      </c>
      <c r="D796" t="s">
        <v>147</v>
      </c>
      <c r="E796" t="s">
        <v>98</v>
      </c>
      <c r="F796" t="str">
        <f t="shared" si="38"/>
        <v>Victoria</v>
      </c>
      <c r="G796" t="s">
        <v>45</v>
      </c>
      <c r="H796">
        <v>3429</v>
      </c>
      <c r="I796" t="s">
        <v>11</v>
      </c>
      <c r="J796" t="s">
        <v>60</v>
      </c>
      <c r="K796" t="s">
        <v>153</v>
      </c>
      <c r="L796" t="s">
        <v>16</v>
      </c>
      <c r="M796" s="5">
        <v>23.96</v>
      </c>
      <c r="N796">
        <v>1</v>
      </c>
    </row>
    <row r="797" spans="1:14" x14ac:dyDescent="0.2">
      <c r="A797" s="2">
        <v>45213</v>
      </c>
      <c r="B797" s="3">
        <f t="shared" si="36"/>
        <v>2024</v>
      </c>
      <c r="C797" t="str">
        <f t="shared" si="37"/>
        <v>2023-2024</v>
      </c>
      <c r="D797" t="s">
        <v>147</v>
      </c>
      <c r="E797" t="s">
        <v>82</v>
      </c>
      <c r="F797" t="str">
        <f t="shared" si="38"/>
        <v>Queensland</v>
      </c>
      <c r="G797" t="s">
        <v>35</v>
      </c>
      <c r="H797">
        <v>4012</v>
      </c>
      <c r="I797" t="s">
        <v>11</v>
      </c>
      <c r="J797" t="s">
        <v>43</v>
      </c>
      <c r="K797" t="s">
        <v>19</v>
      </c>
      <c r="L797" t="s">
        <v>23</v>
      </c>
      <c r="M797" s="5">
        <v>23.96</v>
      </c>
      <c r="N797">
        <v>1</v>
      </c>
    </row>
    <row r="798" spans="1:14" x14ac:dyDescent="0.2">
      <c r="A798" s="2">
        <v>45606</v>
      </c>
      <c r="B798" s="3">
        <f t="shared" si="36"/>
        <v>2025</v>
      </c>
      <c r="C798" t="str">
        <f t="shared" si="37"/>
        <v>2024-2025</v>
      </c>
      <c r="D798" t="s">
        <v>147</v>
      </c>
      <c r="E798" t="s">
        <v>88</v>
      </c>
      <c r="F798" t="str">
        <f t="shared" si="38"/>
        <v>South Australia</v>
      </c>
      <c r="G798" t="s">
        <v>32</v>
      </c>
      <c r="H798">
        <v>5011</v>
      </c>
      <c r="I798" t="s">
        <v>11</v>
      </c>
      <c r="J798" t="s">
        <v>33</v>
      </c>
      <c r="K798" t="s">
        <v>19</v>
      </c>
      <c r="L798" t="s">
        <v>23</v>
      </c>
      <c r="M798" s="5">
        <v>23.96</v>
      </c>
      <c r="N798">
        <v>1</v>
      </c>
    </row>
    <row r="799" spans="1:14" x14ac:dyDescent="0.2">
      <c r="A799" s="2">
        <v>45428</v>
      </c>
      <c r="B799" s="3">
        <f t="shared" si="36"/>
        <v>2024</v>
      </c>
      <c r="C799" t="str">
        <f t="shared" si="37"/>
        <v>2023-2024</v>
      </c>
      <c r="D799" t="s">
        <v>147</v>
      </c>
      <c r="E799" t="s">
        <v>146</v>
      </c>
      <c r="F799" t="str">
        <f t="shared" si="38"/>
        <v>Victoria</v>
      </c>
      <c r="G799" t="s">
        <v>45</v>
      </c>
      <c r="H799">
        <v>3353</v>
      </c>
      <c r="I799" t="s">
        <v>11</v>
      </c>
      <c r="J799" t="s">
        <v>60</v>
      </c>
      <c r="K799" t="s">
        <v>151</v>
      </c>
      <c r="L799" t="s">
        <v>21</v>
      </c>
      <c r="M799" s="5">
        <v>23.97</v>
      </c>
      <c r="N799">
        <v>1</v>
      </c>
    </row>
    <row r="800" spans="1:14" x14ac:dyDescent="0.2">
      <c r="A800" s="2">
        <v>45320</v>
      </c>
      <c r="B800" s="3">
        <f t="shared" si="36"/>
        <v>2024</v>
      </c>
      <c r="C800" t="str">
        <f t="shared" si="37"/>
        <v>2023-2024</v>
      </c>
      <c r="D800" t="s">
        <v>148</v>
      </c>
      <c r="E800" t="s">
        <v>101</v>
      </c>
      <c r="F800" t="str">
        <f t="shared" si="38"/>
        <v>Victoria</v>
      </c>
      <c r="G800" t="s">
        <v>45</v>
      </c>
      <c r="H800">
        <v>3131</v>
      </c>
      <c r="I800" t="s">
        <v>11</v>
      </c>
      <c r="J800" t="s">
        <v>63</v>
      </c>
      <c r="K800" t="s">
        <v>153</v>
      </c>
      <c r="L800" t="s">
        <v>16</v>
      </c>
      <c r="M800" s="5">
        <v>23.97</v>
      </c>
      <c r="N800">
        <v>1</v>
      </c>
    </row>
    <row r="801" spans="1:14" x14ac:dyDescent="0.2">
      <c r="A801" s="2">
        <v>45429</v>
      </c>
      <c r="B801" s="3">
        <f t="shared" si="36"/>
        <v>2024</v>
      </c>
      <c r="C801" t="str">
        <f t="shared" si="37"/>
        <v>2023-2024</v>
      </c>
      <c r="D801" t="s">
        <v>147</v>
      </c>
      <c r="E801" t="s">
        <v>56</v>
      </c>
      <c r="F801" t="str">
        <f t="shared" si="38"/>
        <v>Northern Territory</v>
      </c>
      <c r="G801" t="s">
        <v>29</v>
      </c>
      <c r="H801">
        <v>870</v>
      </c>
      <c r="I801" t="s">
        <v>11</v>
      </c>
      <c r="J801" t="s">
        <v>30</v>
      </c>
      <c r="K801" t="s">
        <v>154</v>
      </c>
      <c r="L801" t="s">
        <v>14</v>
      </c>
      <c r="M801" s="5">
        <v>23.98</v>
      </c>
      <c r="N801">
        <v>1</v>
      </c>
    </row>
    <row r="802" spans="1:14" x14ac:dyDescent="0.2">
      <c r="A802" s="2">
        <v>45629</v>
      </c>
      <c r="B802" s="3">
        <f t="shared" si="36"/>
        <v>2025</v>
      </c>
      <c r="C802" t="str">
        <f t="shared" si="37"/>
        <v>2024-2025</v>
      </c>
      <c r="D802" t="s">
        <v>147</v>
      </c>
      <c r="E802" t="s">
        <v>144</v>
      </c>
      <c r="F802" t="str">
        <f t="shared" si="38"/>
        <v>Queensland</v>
      </c>
      <c r="G802" t="s">
        <v>35</v>
      </c>
      <c r="H802">
        <v>4566</v>
      </c>
      <c r="I802" t="s">
        <v>11</v>
      </c>
      <c r="J802" t="s">
        <v>120</v>
      </c>
      <c r="K802" t="s">
        <v>152</v>
      </c>
      <c r="L802" t="s">
        <v>13</v>
      </c>
      <c r="M802" s="5">
        <v>23.990000000000002</v>
      </c>
      <c r="N802">
        <v>1</v>
      </c>
    </row>
    <row r="803" spans="1:14" x14ac:dyDescent="0.2">
      <c r="A803" s="2">
        <v>44971</v>
      </c>
      <c r="B803" s="3">
        <f t="shared" si="36"/>
        <v>2023</v>
      </c>
      <c r="C803" t="str">
        <f t="shared" si="37"/>
        <v>2022-2023</v>
      </c>
      <c r="D803" t="s">
        <v>147</v>
      </c>
      <c r="E803" t="s">
        <v>121</v>
      </c>
      <c r="F803" t="str">
        <f t="shared" si="38"/>
        <v>Queensland</v>
      </c>
      <c r="G803" t="s">
        <v>35</v>
      </c>
      <c r="H803">
        <v>4700</v>
      </c>
      <c r="I803" t="s">
        <v>11</v>
      </c>
      <c r="J803" t="s">
        <v>51</v>
      </c>
      <c r="K803" t="s">
        <v>154</v>
      </c>
      <c r="L803" t="s">
        <v>14</v>
      </c>
      <c r="M803" s="5">
        <v>23.990000000000002</v>
      </c>
      <c r="N803">
        <v>1</v>
      </c>
    </row>
    <row r="804" spans="1:14" x14ac:dyDescent="0.2">
      <c r="A804" s="2">
        <v>45090</v>
      </c>
      <c r="B804" s="3">
        <f t="shared" si="36"/>
        <v>2023</v>
      </c>
      <c r="C804" t="str">
        <f t="shared" si="37"/>
        <v>2022-2023</v>
      </c>
      <c r="D804" t="s">
        <v>148</v>
      </c>
      <c r="E804" t="s">
        <v>114</v>
      </c>
      <c r="F804" t="str">
        <f t="shared" si="38"/>
        <v>Victoria</v>
      </c>
      <c r="G804" t="s">
        <v>45</v>
      </c>
      <c r="H804">
        <v>3551</v>
      </c>
      <c r="I804" t="s">
        <v>11</v>
      </c>
      <c r="J804" t="s">
        <v>60</v>
      </c>
      <c r="K804" t="s">
        <v>151</v>
      </c>
      <c r="L804" t="s">
        <v>21</v>
      </c>
      <c r="M804" s="5">
        <v>24.04</v>
      </c>
      <c r="N804">
        <v>1</v>
      </c>
    </row>
    <row r="805" spans="1:14" x14ac:dyDescent="0.2">
      <c r="A805" s="2">
        <v>45159</v>
      </c>
      <c r="B805" s="3">
        <f t="shared" si="36"/>
        <v>2024</v>
      </c>
      <c r="C805" t="str">
        <f t="shared" si="37"/>
        <v>2023-2024</v>
      </c>
      <c r="D805" t="s">
        <v>148</v>
      </c>
      <c r="E805" t="s">
        <v>141</v>
      </c>
      <c r="F805" t="str">
        <f t="shared" si="38"/>
        <v>Western Australia</v>
      </c>
      <c r="G805" t="s">
        <v>48</v>
      </c>
      <c r="H805">
        <v>6052</v>
      </c>
      <c r="I805" t="s">
        <v>11</v>
      </c>
      <c r="J805" t="s">
        <v>49</v>
      </c>
      <c r="K805" t="s">
        <v>155</v>
      </c>
      <c r="L805" t="s">
        <v>20</v>
      </c>
      <c r="M805" s="5">
        <v>24.08</v>
      </c>
      <c r="N805">
        <v>1</v>
      </c>
    </row>
    <row r="806" spans="1:14" x14ac:dyDescent="0.2">
      <c r="A806" s="2">
        <v>45145</v>
      </c>
      <c r="B806" s="3">
        <f t="shared" si="36"/>
        <v>2024</v>
      </c>
      <c r="C806" t="str">
        <f t="shared" si="37"/>
        <v>2023-2024</v>
      </c>
      <c r="D806" t="s">
        <v>148</v>
      </c>
      <c r="E806" t="s">
        <v>93</v>
      </c>
      <c r="F806" t="str">
        <f t="shared" si="38"/>
        <v>Western Australia</v>
      </c>
      <c r="G806" t="s">
        <v>48</v>
      </c>
      <c r="H806">
        <v>6112</v>
      </c>
      <c r="I806" t="s">
        <v>11</v>
      </c>
      <c r="J806" t="s">
        <v>94</v>
      </c>
      <c r="K806" t="s">
        <v>154</v>
      </c>
      <c r="L806" t="s">
        <v>14</v>
      </c>
      <c r="M806" s="5">
        <v>24.42</v>
      </c>
      <c r="N806">
        <v>1</v>
      </c>
    </row>
    <row r="807" spans="1:14" x14ac:dyDescent="0.2">
      <c r="A807" s="2">
        <v>45656</v>
      </c>
      <c r="B807" s="3">
        <f t="shared" si="36"/>
        <v>2025</v>
      </c>
      <c r="C807" t="str">
        <f t="shared" si="37"/>
        <v>2024-2025</v>
      </c>
      <c r="D807" t="s">
        <v>147</v>
      </c>
      <c r="E807" t="s">
        <v>128</v>
      </c>
      <c r="F807" t="str">
        <f t="shared" si="38"/>
        <v>Western Australia</v>
      </c>
      <c r="G807" t="s">
        <v>48</v>
      </c>
      <c r="H807">
        <v>6027</v>
      </c>
      <c r="I807" t="s">
        <v>11</v>
      </c>
      <c r="J807" t="s">
        <v>49</v>
      </c>
      <c r="K807" t="s">
        <v>152</v>
      </c>
      <c r="L807" t="s">
        <v>13</v>
      </c>
      <c r="M807" s="5">
        <v>24.439999999999998</v>
      </c>
      <c r="N807">
        <v>1</v>
      </c>
    </row>
    <row r="808" spans="1:14" x14ac:dyDescent="0.2">
      <c r="A808" s="2">
        <v>44971</v>
      </c>
      <c r="B808" s="3">
        <f t="shared" si="36"/>
        <v>2023</v>
      </c>
      <c r="C808" t="str">
        <f t="shared" si="37"/>
        <v>2022-2023</v>
      </c>
      <c r="D808" t="s">
        <v>147</v>
      </c>
      <c r="E808" t="s">
        <v>52</v>
      </c>
      <c r="F808" t="str">
        <f t="shared" si="38"/>
        <v>Victoria</v>
      </c>
      <c r="G808" t="s">
        <v>45</v>
      </c>
      <c r="H808">
        <v>3030</v>
      </c>
      <c r="I808" t="s">
        <v>11</v>
      </c>
      <c r="J808" t="s">
        <v>46</v>
      </c>
      <c r="K808" t="s">
        <v>150</v>
      </c>
      <c r="L808" t="s">
        <v>18</v>
      </c>
      <c r="M808" s="5">
        <v>24.45</v>
      </c>
      <c r="N808">
        <v>1</v>
      </c>
    </row>
    <row r="809" spans="1:14" x14ac:dyDescent="0.2">
      <c r="A809" s="2">
        <v>45321</v>
      </c>
      <c r="B809" s="3">
        <f t="shared" si="36"/>
        <v>2024</v>
      </c>
      <c r="C809" t="str">
        <f t="shared" si="37"/>
        <v>2023-2024</v>
      </c>
      <c r="D809" t="s">
        <v>147</v>
      </c>
      <c r="E809" t="s">
        <v>37</v>
      </c>
      <c r="F809" t="str">
        <f t="shared" si="38"/>
        <v>South Australia</v>
      </c>
      <c r="G809" t="s">
        <v>32</v>
      </c>
      <c r="H809">
        <v>5607</v>
      </c>
      <c r="I809" t="s">
        <v>11</v>
      </c>
      <c r="J809" t="s">
        <v>38</v>
      </c>
      <c r="K809" t="s">
        <v>154</v>
      </c>
      <c r="L809" t="s">
        <v>14</v>
      </c>
      <c r="M809" s="5">
        <v>24.46</v>
      </c>
      <c r="N809">
        <v>1</v>
      </c>
    </row>
    <row r="810" spans="1:14" x14ac:dyDescent="0.2">
      <c r="A810" s="2">
        <v>44957</v>
      </c>
      <c r="B810" s="3">
        <f t="shared" si="36"/>
        <v>2023</v>
      </c>
      <c r="C810" t="str">
        <f t="shared" si="37"/>
        <v>2022-2023</v>
      </c>
      <c r="D810" t="s">
        <v>147</v>
      </c>
      <c r="E810" t="s">
        <v>121</v>
      </c>
      <c r="F810" t="str">
        <f t="shared" si="38"/>
        <v>Queensland</v>
      </c>
      <c r="G810" t="s">
        <v>35</v>
      </c>
      <c r="H810">
        <v>4700</v>
      </c>
      <c r="I810" t="s">
        <v>11</v>
      </c>
      <c r="J810" t="s">
        <v>51</v>
      </c>
      <c r="K810" t="s">
        <v>152</v>
      </c>
      <c r="L810" t="s">
        <v>13</v>
      </c>
      <c r="M810" s="5">
        <v>24.490000000000002</v>
      </c>
      <c r="N810">
        <v>1</v>
      </c>
    </row>
    <row r="811" spans="1:14" x14ac:dyDescent="0.2">
      <c r="A811" s="2">
        <v>45613</v>
      </c>
      <c r="B811" s="3">
        <f t="shared" si="36"/>
        <v>2025</v>
      </c>
      <c r="C811" t="str">
        <f t="shared" si="37"/>
        <v>2024-2025</v>
      </c>
      <c r="D811" t="s">
        <v>148</v>
      </c>
      <c r="E811" t="s">
        <v>24</v>
      </c>
      <c r="F811" t="str">
        <f t="shared" si="38"/>
        <v>New South Wales</v>
      </c>
      <c r="G811" t="s">
        <v>10</v>
      </c>
      <c r="H811">
        <v>2795</v>
      </c>
      <c r="I811" t="s">
        <v>11</v>
      </c>
      <c r="J811" t="s">
        <v>25</v>
      </c>
      <c r="K811" t="s">
        <v>153</v>
      </c>
      <c r="L811" t="s">
        <v>16</v>
      </c>
      <c r="M811" s="5">
        <v>24.58</v>
      </c>
      <c r="N811">
        <v>1</v>
      </c>
    </row>
    <row r="812" spans="1:14" x14ac:dyDescent="0.2">
      <c r="A812" s="2">
        <v>45033</v>
      </c>
      <c r="B812" s="3">
        <f t="shared" si="36"/>
        <v>2023</v>
      </c>
      <c r="C812" t="str">
        <f t="shared" si="37"/>
        <v>2022-2023</v>
      </c>
      <c r="D812" t="s">
        <v>148</v>
      </c>
      <c r="E812" t="s">
        <v>24</v>
      </c>
      <c r="F812" t="str">
        <f t="shared" si="38"/>
        <v>New South Wales</v>
      </c>
      <c r="G812" t="s">
        <v>10</v>
      </c>
      <c r="H812">
        <v>2795</v>
      </c>
      <c r="I812" t="s">
        <v>11</v>
      </c>
      <c r="J812" t="s">
        <v>25</v>
      </c>
      <c r="K812" t="s">
        <v>152</v>
      </c>
      <c r="L812" t="s">
        <v>13</v>
      </c>
      <c r="M812" s="5">
        <v>24.880000000000003</v>
      </c>
      <c r="N812">
        <v>1</v>
      </c>
    </row>
    <row r="813" spans="1:14" x14ac:dyDescent="0.2">
      <c r="A813" s="2">
        <v>45570</v>
      </c>
      <c r="B813" s="3">
        <f t="shared" si="36"/>
        <v>2025</v>
      </c>
      <c r="C813" t="str">
        <f t="shared" si="37"/>
        <v>2024-2025</v>
      </c>
      <c r="D813" t="s">
        <v>148</v>
      </c>
      <c r="E813" t="s">
        <v>138</v>
      </c>
      <c r="F813" t="str">
        <f t="shared" si="38"/>
        <v>Queensland</v>
      </c>
      <c r="G813" t="s">
        <v>35</v>
      </c>
      <c r="H813">
        <v>4558</v>
      </c>
      <c r="I813" t="s">
        <v>11</v>
      </c>
      <c r="J813" t="s">
        <v>120</v>
      </c>
      <c r="K813" t="s">
        <v>19</v>
      </c>
      <c r="L813" t="s">
        <v>23</v>
      </c>
      <c r="M813" s="5">
        <v>24.93</v>
      </c>
      <c r="N813">
        <v>1</v>
      </c>
    </row>
    <row r="814" spans="1:14" x14ac:dyDescent="0.2">
      <c r="A814" s="2">
        <v>45348</v>
      </c>
      <c r="B814" s="3">
        <f t="shared" si="36"/>
        <v>2024</v>
      </c>
      <c r="C814" t="str">
        <f t="shared" si="37"/>
        <v>2023-2024</v>
      </c>
      <c r="D814" t="s">
        <v>147</v>
      </c>
      <c r="E814" t="s">
        <v>73</v>
      </c>
      <c r="F814" t="str">
        <f t="shared" si="38"/>
        <v>Victoria</v>
      </c>
      <c r="G814" t="s">
        <v>45</v>
      </c>
      <c r="H814">
        <v>3136</v>
      </c>
      <c r="I814" t="s">
        <v>11</v>
      </c>
      <c r="J814" t="s">
        <v>63</v>
      </c>
      <c r="K814" t="s">
        <v>156</v>
      </c>
      <c r="L814" t="s">
        <v>17</v>
      </c>
      <c r="M814" s="5">
        <v>24.95</v>
      </c>
      <c r="N814">
        <v>1</v>
      </c>
    </row>
    <row r="815" spans="1:14" x14ac:dyDescent="0.2">
      <c r="A815" s="2">
        <v>45530</v>
      </c>
      <c r="B815" s="3">
        <f t="shared" si="36"/>
        <v>2025</v>
      </c>
      <c r="C815" t="str">
        <f t="shared" si="37"/>
        <v>2024-2025</v>
      </c>
      <c r="D815" t="s">
        <v>148</v>
      </c>
      <c r="E815" t="s">
        <v>114</v>
      </c>
      <c r="F815" t="str">
        <f t="shared" si="38"/>
        <v>Victoria</v>
      </c>
      <c r="G815" t="s">
        <v>45</v>
      </c>
      <c r="H815">
        <v>3551</v>
      </c>
      <c r="I815" t="s">
        <v>11</v>
      </c>
      <c r="J815" t="s">
        <v>60</v>
      </c>
      <c r="K815" t="s">
        <v>156</v>
      </c>
      <c r="L815" t="s">
        <v>17</v>
      </c>
      <c r="M815" s="5">
        <v>24.95</v>
      </c>
      <c r="N815">
        <v>1</v>
      </c>
    </row>
    <row r="816" spans="1:14" x14ac:dyDescent="0.2">
      <c r="A816" s="2">
        <v>45151</v>
      </c>
      <c r="B816" s="3">
        <f t="shared" si="36"/>
        <v>2024</v>
      </c>
      <c r="C816" t="str">
        <f t="shared" si="37"/>
        <v>2023-2024</v>
      </c>
      <c r="D816" t="s">
        <v>147</v>
      </c>
      <c r="E816" t="s">
        <v>138</v>
      </c>
      <c r="F816" t="str">
        <f t="shared" si="38"/>
        <v>Queensland</v>
      </c>
      <c r="G816" t="s">
        <v>35</v>
      </c>
      <c r="H816">
        <v>4558</v>
      </c>
      <c r="I816" t="s">
        <v>11</v>
      </c>
      <c r="J816" t="s">
        <v>120</v>
      </c>
      <c r="K816" t="s">
        <v>150</v>
      </c>
      <c r="L816" t="s">
        <v>18</v>
      </c>
      <c r="M816" s="5">
        <v>24.95</v>
      </c>
      <c r="N816">
        <v>1</v>
      </c>
    </row>
    <row r="817" spans="1:14" x14ac:dyDescent="0.2">
      <c r="A817" s="2">
        <v>45599</v>
      </c>
      <c r="B817" s="3">
        <f t="shared" si="36"/>
        <v>2025</v>
      </c>
      <c r="C817" t="str">
        <f t="shared" si="37"/>
        <v>2024-2025</v>
      </c>
      <c r="D817" t="s">
        <v>148</v>
      </c>
      <c r="E817" t="s">
        <v>65</v>
      </c>
      <c r="F817" t="str">
        <f t="shared" si="38"/>
        <v>New South Wales</v>
      </c>
      <c r="G817" t="s">
        <v>10</v>
      </c>
      <c r="H817">
        <v>2541</v>
      </c>
      <c r="I817" t="s">
        <v>11</v>
      </c>
      <c r="J817" t="s">
        <v>58</v>
      </c>
      <c r="K817" t="s">
        <v>155</v>
      </c>
      <c r="L817" t="s">
        <v>20</v>
      </c>
      <c r="M817" s="5">
        <v>24.97</v>
      </c>
      <c r="N817">
        <v>1</v>
      </c>
    </row>
    <row r="818" spans="1:14" x14ac:dyDescent="0.2">
      <c r="A818" s="2">
        <v>45496</v>
      </c>
      <c r="B818" s="3">
        <f t="shared" si="36"/>
        <v>2025</v>
      </c>
      <c r="C818" t="str">
        <f t="shared" si="37"/>
        <v>2024-2025</v>
      </c>
      <c r="D818" t="s">
        <v>148</v>
      </c>
      <c r="E818" t="s">
        <v>24</v>
      </c>
      <c r="F818" t="str">
        <f t="shared" si="38"/>
        <v>New South Wales</v>
      </c>
      <c r="G818" t="s">
        <v>10</v>
      </c>
      <c r="H818">
        <v>2795</v>
      </c>
      <c r="I818" t="s">
        <v>11</v>
      </c>
      <c r="J818" t="s">
        <v>25</v>
      </c>
      <c r="K818" t="s">
        <v>151</v>
      </c>
      <c r="L818" t="s">
        <v>21</v>
      </c>
      <c r="M818" s="5">
        <v>24.99</v>
      </c>
      <c r="N818">
        <v>1</v>
      </c>
    </row>
    <row r="819" spans="1:14" x14ac:dyDescent="0.2">
      <c r="A819" s="2">
        <v>45438</v>
      </c>
      <c r="B819" s="3">
        <f t="shared" si="36"/>
        <v>2024</v>
      </c>
      <c r="C819" t="str">
        <f t="shared" si="37"/>
        <v>2023-2024</v>
      </c>
      <c r="D819" t="s">
        <v>147</v>
      </c>
      <c r="E819" t="s">
        <v>119</v>
      </c>
      <c r="F819" t="str">
        <f t="shared" si="38"/>
        <v>Queensland</v>
      </c>
      <c r="G819" t="s">
        <v>35</v>
      </c>
      <c r="H819">
        <v>4570</v>
      </c>
      <c r="I819" t="s">
        <v>11</v>
      </c>
      <c r="J819" t="s">
        <v>120</v>
      </c>
      <c r="K819" t="s">
        <v>152</v>
      </c>
      <c r="L819" t="s">
        <v>13</v>
      </c>
      <c r="M819" s="5">
        <v>24.99</v>
      </c>
      <c r="N819">
        <v>1</v>
      </c>
    </row>
    <row r="820" spans="1:14" x14ac:dyDescent="0.2">
      <c r="A820" s="2">
        <v>45502</v>
      </c>
      <c r="B820" s="3">
        <f t="shared" si="36"/>
        <v>2025</v>
      </c>
      <c r="C820" t="str">
        <f t="shared" si="37"/>
        <v>2024-2025</v>
      </c>
      <c r="D820" t="s">
        <v>147</v>
      </c>
      <c r="E820" t="s">
        <v>87</v>
      </c>
      <c r="F820" t="str">
        <f t="shared" si="38"/>
        <v>New South Wales</v>
      </c>
      <c r="G820" t="s">
        <v>10</v>
      </c>
      <c r="H820">
        <v>2790</v>
      </c>
      <c r="I820" t="s">
        <v>11</v>
      </c>
      <c r="J820" t="s">
        <v>25</v>
      </c>
      <c r="K820" t="s">
        <v>152</v>
      </c>
      <c r="L820" t="s">
        <v>13</v>
      </c>
      <c r="M820" s="5">
        <v>24.99</v>
      </c>
      <c r="N820">
        <v>1</v>
      </c>
    </row>
    <row r="821" spans="1:14" x14ac:dyDescent="0.2">
      <c r="A821" s="2">
        <v>45461</v>
      </c>
      <c r="B821" s="3">
        <f t="shared" si="36"/>
        <v>2024</v>
      </c>
      <c r="C821" t="str">
        <f t="shared" si="37"/>
        <v>2023-2024</v>
      </c>
      <c r="D821" t="s">
        <v>147</v>
      </c>
      <c r="E821" t="s">
        <v>87</v>
      </c>
      <c r="F821" t="str">
        <f t="shared" si="38"/>
        <v>New South Wales</v>
      </c>
      <c r="G821" t="s">
        <v>10</v>
      </c>
      <c r="H821">
        <v>2790</v>
      </c>
      <c r="I821" t="s">
        <v>11</v>
      </c>
      <c r="J821" t="s">
        <v>25</v>
      </c>
      <c r="K821" t="s">
        <v>154</v>
      </c>
      <c r="L821" t="s">
        <v>14</v>
      </c>
      <c r="M821" s="5">
        <v>24.99</v>
      </c>
      <c r="N821">
        <v>1</v>
      </c>
    </row>
    <row r="822" spans="1:14" x14ac:dyDescent="0.2">
      <c r="A822" s="2">
        <v>45148</v>
      </c>
      <c r="B822" s="3">
        <f t="shared" si="36"/>
        <v>2024</v>
      </c>
      <c r="C822" t="str">
        <f t="shared" si="37"/>
        <v>2023-2024</v>
      </c>
      <c r="D822" t="s">
        <v>147</v>
      </c>
      <c r="E822" t="s">
        <v>125</v>
      </c>
      <c r="F822" t="str">
        <f t="shared" si="38"/>
        <v>Victoria</v>
      </c>
      <c r="G822" t="s">
        <v>45</v>
      </c>
      <c r="H822">
        <v>3400</v>
      </c>
      <c r="I822" t="s">
        <v>11</v>
      </c>
      <c r="J822" t="s">
        <v>60</v>
      </c>
      <c r="K822" t="s">
        <v>153</v>
      </c>
      <c r="L822" t="s">
        <v>16</v>
      </c>
      <c r="M822" s="5">
        <v>24.990000000000002</v>
      </c>
      <c r="N822">
        <v>1</v>
      </c>
    </row>
    <row r="823" spans="1:14" x14ac:dyDescent="0.2">
      <c r="A823" s="2">
        <v>45631</v>
      </c>
      <c r="B823" s="3">
        <f t="shared" si="36"/>
        <v>2025</v>
      </c>
      <c r="C823" t="str">
        <f t="shared" si="37"/>
        <v>2024-2025</v>
      </c>
      <c r="D823" t="s">
        <v>147</v>
      </c>
      <c r="E823" t="s">
        <v>59</v>
      </c>
      <c r="F823" t="str">
        <f t="shared" si="38"/>
        <v>Victoria</v>
      </c>
      <c r="G823" t="s">
        <v>45</v>
      </c>
      <c r="H823">
        <v>3280</v>
      </c>
      <c r="I823" t="s">
        <v>11</v>
      </c>
      <c r="J823" t="s">
        <v>60</v>
      </c>
      <c r="K823" t="s">
        <v>150</v>
      </c>
      <c r="L823" t="s">
        <v>18</v>
      </c>
      <c r="M823" s="5">
        <v>25</v>
      </c>
      <c r="N823">
        <v>1</v>
      </c>
    </row>
    <row r="824" spans="1:14" x14ac:dyDescent="0.2">
      <c r="A824" s="2">
        <v>45639</v>
      </c>
      <c r="B824" s="3">
        <f t="shared" si="36"/>
        <v>2025</v>
      </c>
      <c r="C824" t="str">
        <f t="shared" si="37"/>
        <v>2024-2025</v>
      </c>
      <c r="D824" t="s">
        <v>147</v>
      </c>
      <c r="E824" t="s">
        <v>109</v>
      </c>
      <c r="F824" t="str">
        <f t="shared" si="38"/>
        <v>New South Wales</v>
      </c>
      <c r="G824" t="s">
        <v>10</v>
      </c>
      <c r="H824">
        <v>2480</v>
      </c>
      <c r="I824" t="s">
        <v>11</v>
      </c>
      <c r="J824" t="s">
        <v>68</v>
      </c>
      <c r="K824" t="s">
        <v>155</v>
      </c>
      <c r="L824" t="s">
        <v>20</v>
      </c>
      <c r="M824" s="5">
        <v>25</v>
      </c>
      <c r="N824">
        <v>1</v>
      </c>
    </row>
    <row r="825" spans="1:14" x14ac:dyDescent="0.2">
      <c r="A825" s="2">
        <v>45523</v>
      </c>
      <c r="B825" s="3">
        <f t="shared" si="36"/>
        <v>2025</v>
      </c>
      <c r="C825" t="str">
        <f t="shared" si="37"/>
        <v>2024-2025</v>
      </c>
      <c r="D825" t="s">
        <v>147</v>
      </c>
      <c r="E825" t="s">
        <v>53</v>
      </c>
      <c r="F825" t="str">
        <f t="shared" si="38"/>
        <v>South Australia</v>
      </c>
      <c r="G825" t="s">
        <v>32</v>
      </c>
      <c r="H825">
        <v>5082</v>
      </c>
      <c r="I825" t="s">
        <v>11</v>
      </c>
      <c r="J825" t="s">
        <v>33</v>
      </c>
      <c r="K825" t="s">
        <v>154</v>
      </c>
      <c r="L825" t="s">
        <v>14</v>
      </c>
      <c r="M825" s="5">
        <v>25</v>
      </c>
      <c r="N825">
        <v>1</v>
      </c>
    </row>
    <row r="826" spans="1:14" x14ac:dyDescent="0.2">
      <c r="A826" s="2">
        <v>45261</v>
      </c>
      <c r="B826" s="3">
        <f t="shared" si="36"/>
        <v>2024</v>
      </c>
      <c r="C826" t="str">
        <f t="shared" si="37"/>
        <v>2023-2024</v>
      </c>
      <c r="D826" t="s">
        <v>147</v>
      </c>
      <c r="E826" t="s">
        <v>59</v>
      </c>
      <c r="F826" t="str">
        <f t="shared" si="38"/>
        <v>Victoria</v>
      </c>
      <c r="G826" t="s">
        <v>45</v>
      </c>
      <c r="H826">
        <v>3280</v>
      </c>
      <c r="I826" t="s">
        <v>11</v>
      </c>
      <c r="J826" t="s">
        <v>60</v>
      </c>
      <c r="K826" t="s">
        <v>149</v>
      </c>
      <c r="L826" t="s">
        <v>15</v>
      </c>
      <c r="M826" s="5">
        <v>25</v>
      </c>
      <c r="N826">
        <v>1</v>
      </c>
    </row>
    <row r="827" spans="1:14" x14ac:dyDescent="0.2">
      <c r="A827" s="2">
        <v>45276</v>
      </c>
      <c r="B827" s="3">
        <f t="shared" si="36"/>
        <v>2024</v>
      </c>
      <c r="C827" t="str">
        <f t="shared" si="37"/>
        <v>2023-2024</v>
      </c>
      <c r="D827" t="s">
        <v>147</v>
      </c>
      <c r="E827" t="s">
        <v>138</v>
      </c>
      <c r="F827" t="str">
        <f t="shared" si="38"/>
        <v>Queensland</v>
      </c>
      <c r="G827" t="s">
        <v>35</v>
      </c>
      <c r="H827">
        <v>4558</v>
      </c>
      <c r="I827" t="s">
        <v>11</v>
      </c>
      <c r="J827" t="s">
        <v>120</v>
      </c>
      <c r="K827" t="s">
        <v>154</v>
      </c>
      <c r="L827" t="s">
        <v>14</v>
      </c>
      <c r="M827" s="5">
        <v>25.19</v>
      </c>
      <c r="N827">
        <v>1</v>
      </c>
    </row>
    <row r="828" spans="1:14" x14ac:dyDescent="0.2">
      <c r="A828" s="2">
        <v>45440</v>
      </c>
      <c r="B828" s="3">
        <f t="shared" si="36"/>
        <v>2024</v>
      </c>
      <c r="C828" t="str">
        <f t="shared" si="37"/>
        <v>2023-2024</v>
      </c>
      <c r="D828" t="s">
        <v>147</v>
      </c>
      <c r="E828" t="s">
        <v>41</v>
      </c>
      <c r="F828" t="str">
        <f t="shared" si="38"/>
        <v>New South Wales</v>
      </c>
      <c r="G828" t="s">
        <v>10</v>
      </c>
      <c r="H828">
        <v>2830</v>
      </c>
      <c r="I828" t="s">
        <v>11</v>
      </c>
      <c r="J828" t="s">
        <v>25</v>
      </c>
      <c r="K828" t="s">
        <v>149</v>
      </c>
      <c r="L828" t="s">
        <v>15</v>
      </c>
      <c r="M828" s="5">
        <v>25.2</v>
      </c>
      <c r="N828">
        <v>1</v>
      </c>
    </row>
    <row r="829" spans="1:14" x14ac:dyDescent="0.2">
      <c r="A829" s="2">
        <v>45225</v>
      </c>
      <c r="B829" s="3">
        <f t="shared" si="36"/>
        <v>2024</v>
      </c>
      <c r="C829" t="str">
        <f t="shared" si="37"/>
        <v>2023-2024</v>
      </c>
      <c r="D829" t="s">
        <v>147</v>
      </c>
      <c r="E829" t="s">
        <v>143</v>
      </c>
      <c r="F829" t="str">
        <f t="shared" si="38"/>
        <v>New South Wales</v>
      </c>
      <c r="G829" t="s">
        <v>10</v>
      </c>
      <c r="H829">
        <v>2154</v>
      </c>
      <c r="I829" t="s">
        <v>11</v>
      </c>
      <c r="J829" t="s">
        <v>27</v>
      </c>
      <c r="K829" t="s">
        <v>153</v>
      </c>
      <c r="L829" t="s">
        <v>16</v>
      </c>
      <c r="M829" s="5">
        <v>25.5</v>
      </c>
      <c r="N829">
        <v>1</v>
      </c>
    </row>
    <row r="830" spans="1:14" x14ac:dyDescent="0.2">
      <c r="A830" s="2">
        <v>45455</v>
      </c>
      <c r="B830" s="3">
        <f t="shared" si="36"/>
        <v>2024</v>
      </c>
      <c r="C830" t="str">
        <f t="shared" si="37"/>
        <v>2023-2024</v>
      </c>
      <c r="D830" t="s">
        <v>147</v>
      </c>
      <c r="E830" t="s">
        <v>64</v>
      </c>
      <c r="F830" t="str">
        <f t="shared" si="38"/>
        <v>Victoria</v>
      </c>
      <c r="G830" t="s">
        <v>45</v>
      </c>
      <c r="H830">
        <v>3199</v>
      </c>
      <c r="I830" t="s">
        <v>11</v>
      </c>
      <c r="J830" t="s">
        <v>63</v>
      </c>
      <c r="K830" t="s">
        <v>149</v>
      </c>
      <c r="L830" t="s">
        <v>15</v>
      </c>
      <c r="M830" s="5">
        <v>25.52</v>
      </c>
      <c r="N830">
        <v>1</v>
      </c>
    </row>
    <row r="831" spans="1:14" x14ac:dyDescent="0.2">
      <c r="A831" s="2">
        <v>45502</v>
      </c>
      <c r="B831" s="3">
        <f t="shared" si="36"/>
        <v>2025</v>
      </c>
      <c r="C831" t="str">
        <f t="shared" si="37"/>
        <v>2024-2025</v>
      </c>
      <c r="D831" t="s">
        <v>147</v>
      </c>
      <c r="E831" t="s">
        <v>96</v>
      </c>
      <c r="F831" t="str">
        <f t="shared" si="38"/>
        <v>Western Australia</v>
      </c>
      <c r="G831" t="s">
        <v>48</v>
      </c>
      <c r="H831">
        <v>6330</v>
      </c>
      <c r="I831" t="s">
        <v>11</v>
      </c>
      <c r="J831" t="s">
        <v>94</v>
      </c>
      <c r="K831" t="s">
        <v>154</v>
      </c>
      <c r="L831" t="s">
        <v>14</v>
      </c>
      <c r="M831" s="5">
        <v>25.6</v>
      </c>
      <c r="N831">
        <v>1</v>
      </c>
    </row>
    <row r="832" spans="1:14" x14ac:dyDescent="0.2">
      <c r="A832" s="2">
        <v>45644</v>
      </c>
      <c r="B832" s="3">
        <f t="shared" si="36"/>
        <v>2025</v>
      </c>
      <c r="C832" t="str">
        <f t="shared" si="37"/>
        <v>2024-2025</v>
      </c>
      <c r="D832" t="s">
        <v>147</v>
      </c>
      <c r="E832" t="s">
        <v>132</v>
      </c>
      <c r="F832" t="str">
        <f t="shared" si="38"/>
        <v>New South Wales</v>
      </c>
      <c r="G832" t="s">
        <v>10</v>
      </c>
      <c r="H832">
        <v>2800</v>
      </c>
      <c r="I832" t="s">
        <v>11</v>
      </c>
      <c r="J832" t="s">
        <v>25</v>
      </c>
      <c r="K832" t="s">
        <v>152</v>
      </c>
      <c r="L832" t="s">
        <v>13</v>
      </c>
      <c r="M832" s="5">
        <v>25.77</v>
      </c>
      <c r="N832">
        <v>1</v>
      </c>
    </row>
    <row r="833" spans="1:14" x14ac:dyDescent="0.2">
      <c r="A833" s="2">
        <v>45330</v>
      </c>
      <c r="B833" s="3">
        <f t="shared" si="36"/>
        <v>2024</v>
      </c>
      <c r="C833" t="str">
        <f t="shared" si="37"/>
        <v>2023-2024</v>
      </c>
      <c r="D833" t="s">
        <v>147</v>
      </c>
      <c r="E833" t="s">
        <v>42</v>
      </c>
      <c r="F833" t="str">
        <f t="shared" si="38"/>
        <v>Queensland</v>
      </c>
      <c r="G833" t="s">
        <v>35</v>
      </c>
      <c r="H833">
        <v>4053</v>
      </c>
      <c r="I833" t="s">
        <v>11</v>
      </c>
      <c r="J833" t="s">
        <v>43</v>
      </c>
      <c r="K833" t="s">
        <v>157</v>
      </c>
      <c r="L833" t="s">
        <v>22</v>
      </c>
      <c r="M833" s="5">
        <v>25.79</v>
      </c>
      <c r="N833">
        <v>1</v>
      </c>
    </row>
    <row r="834" spans="1:14" x14ac:dyDescent="0.2">
      <c r="A834" s="2">
        <v>45006</v>
      </c>
      <c r="B834" s="3">
        <f t="shared" ref="B834:B897" si="39">IF(MONTH(A834)&gt;=7,YEAR(A834)+1,YEAR(A834))</f>
        <v>2023</v>
      </c>
      <c r="C834" t="str">
        <f t="shared" ref="C834:C897" si="40">IF(MONTH(A834) &gt;= 7, YEAR(A834) &amp; "-" &amp; YEAR(A834) + 1, YEAR(A834) - 1 &amp; "-" &amp; YEAR(A834))</f>
        <v>2022-2023</v>
      </c>
      <c r="D834" t="s">
        <v>147</v>
      </c>
      <c r="E834" t="s">
        <v>106</v>
      </c>
      <c r="F834" t="str">
        <f t="shared" ref="F834:F897" si="41">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c r="N834">
        <v>1</v>
      </c>
    </row>
    <row r="835" spans="1:14" x14ac:dyDescent="0.2">
      <c r="A835" s="2">
        <v>45477</v>
      </c>
      <c r="B835" s="3">
        <f t="shared" si="39"/>
        <v>2025</v>
      </c>
      <c r="C835" t="str">
        <f t="shared" si="40"/>
        <v>2024-2025</v>
      </c>
      <c r="D835" t="s">
        <v>148</v>
      </c>
      <c r="E835" t="s">
        <v>100</v>
      </c>
      <c r="F835" t="str">
        <f t="shared" si="41"/>
        <v>Western Australia</v>
      </c>
      <c r="G835" t="s">
        <v>48</v>
      </c>
      <c r="H835">
        <v>6021</v>
      </c>
      <c r="I835" t="s">
        <v>11</v>
      </c>
      <c r="J835" t="s">
        <v>49</v>
      </c>
      <c r="K835" t="s">
        <v>155</v>
      </c>
      <c r="L835" t="s">
        <v>20</v>
      </c>
      <c r="M835" s="5">
        <v>25.92</v>
      </c>
      <c r="N835">
        <v>1</v>
      </c>
    </row>
    <row r="836" spans="1:14" x14ac:dyDescent="0.2">
      <c r="A836" s="2">
        <v>45490</v>
      </c>
      <c r="B836" s="3">
        <f t="shared" si="39"/>
        <v>2025</v>
      </c>
      <c r="C836" t="str">
        <f t="shared" si="40"/>
        <v>2024-2025</v>
      </c>
      <c r="D836" t="s">
        <v>148</v>
      </c>
      <c r="E836" t="s">
        <v>122</v>
      </c>
      <c r="F836" t="str">
        <f t="shared" si="41"/>
        <v>New South Wales</v>
      </c>
      <c r="G836" t="s">
        <v>10</v>
      </c>
      <c r="H836">
        <v>2650</v>
      </c>
      <c r="I836" t="s">
        <v>11</v>
      </c>
      <c r="J836" t="s">
        <v>25</v>
      </c>
      <c r="K836" t="s">
        <v>156</v>
      </c>
      <c r="L836" t="s">
        <v>17</v>
      </c>
      <c r="M836" s="5">
        <v>25.93</v>
      </c>
      <c r="N836">
        <v>1</v>
      </c>
    </row>
    <row r="837" spans="1:14" x14ac:dyDescent="0.2">
      <c r="A837" s="2">
        <v>45007</v>
      </c>
      <c r="B837" s="3">
        <f t="shared" si="39"/>
        <v>2023</v>
      </c>
      <c r="C837" t="str">
        <f t="shared" si="40"/>
        <v>2022-2023</v>
      </c>
      <c r="D837" t="s">
        <v>148</v>
      </c>
      <c r="E837" t="s">
        <v>144</v>
      </c>
      <c r="F837" t="str">
        <f t="shared" si="41"/>
        <v>Queensland</v>
      </c>
      <c r="G837" t="s">
        <v>35</v>
      </c>
      <c r="H837">
        <v>4566</v>
      </c>
      <c r="I837" t="s">
        <v>11</v>
      </c>
      <c r="J837" t="s">
        <v>120</v>
      </c>
      <c r="K837" t="s">
        <v>155</v>
      </c>
      <c r="L837" t="s">
        <v>20</v>
      </c>
      <c r="M837" s="5">
        <v>25.95</v>
      </c>
      <c r="N837">
        <v>1</v>
      </c>
    </row>
    <row r="838" spans="1:14" x14ac:dyDescent="0.2">
      <c r="A838" s="2">
        <v>45099</v>
      </c>
      <c r="B838" s="3">
        <f t="shared" si="39"/>
        <v>2023</v>
      </c>
      <c r="C838" t="str">
        <f t="shared" si="40"/>
        <v>2022-2023</v>
      </c>
      <c r="D838" t="s">
        <v>147</v>
      </c>
      <c r="E838" t="s">
        <v>69</v>
      </c>
      <c r="F838" t="str">
        <f t="shared" si="41"/>
        <v>Tasmania</v>
      </c>
      <c r="G838" t="s">
        <v>70</v>
      </c>
      <c r="H838">
        <v>7018</v>
      </c>
      <c r="I838" t="s">
        <v>11</v>
      </c>
      <c r="J838" t="s">
        <v>71</v>
      </c>
      <c r="K838" t="s">
        <v>149</v>
      </c>
      <c r="L838" t="s">
        <v>15</v>
      </c>
      <c r="M838" s="5">
        <v>25.95</v>
      </c>
      <c r="N838">
        <v>1</v>
      </c>
    </row>
    <row r="839" spans="1:14" x14ac:dyDescent="0.2">
      <c r="A839" s="2">
        <v>44973</v>
      </c>
      <c r="B839" s="3">
        <f t="shared" si="39"/>
        <v>2023</v>
      </c>
      <c r="C839" t="str">
        <f t="shared" si="40"/>
        <v>2022-2023</v>
      </c>
      <c r="D839" t="s">
        <v>147</v>
      </c>
      <c r="E839" t="s">
        <v>75</v>
      </c>
      <c r="F839" t="str">
        <f t="shared" si="41"/>
        <v>Victoria</v>
      </c>
      <c r="G839" t="s">
        <v>45</v>
      </c>
      <c r="H839">
        <v>3630</v>
      </c>
      <c r="I839" t="s">
        <v>11</v>
      </c>
      <c r="J839" t="s">
        <v>55</v>
      </c>
      <c r="K839" t="s">
        <v>155</v>
      </c>
      <c r="L839" t="s">
        <v>20</v>
      </c>
      <c r="M839" s="5">
        <v>25.95</v>
      </c>
      <c r="N839">
        <v>1</v>
      </c>
    </row>
    <row r="840" spans="1:14" x14ac:dyDescent="0.2">
      <c r="A840" s="2">
        <v>45047</v>
      </c>
      <c r="B840" s="3">
        <f t="shared" si="39"/>
        <v>2023</v>
      </c>
      <c r="C840" t="str">
        <f t="shared" si="40"/>
        <v>2022-2023</v>
      </c>
      <c r="D840" t="s">
        <v>147</v>
      </c>
      <c r="E840" t="s">
        <v>88</v>
      </c>
      <c r="F840" t="str">
        <f t="shared" si="41"/>
        <v>South Australia</v>
      </c>
      <c r="G840" t="s">
        <v>32</v>
      </c>
      <c r="H840">
        <v>5011</v>
      </c>
      <c r="I840" t="s">
        <v>11</v>
      </c>
      <c r="J840" t="s">
        <v>33</v>
      </c>
      <c r="K840" t="s">
        <v>152</v>
      </c>
      <c r="L840" t="s">
        <v>13</v>
      </c>
      <c r="M840" s="5">
        <v>25.95</v>
      </c>
      <c r="N840">
        <v>1</v>
      </c>
    </row>
    <row r="841" spans="1:14" x14ac:dyDescent="0.2">
      <c r="A841" s="2">
        <v>45092</v>
      </c>
      <c r="B841" s="3">
        <f t="shared" si="39"/>
        <v>2023</v>
      </c>
      <c r="C841" t="str">
        <f t="shared" si="40"/>
        <v>2022-2023</v>
      </c>
      <c r="D841" t="s">
        <v>147</v>
      </c>
      <c r="E841" t="s">
        <v>134</v>
      </c>
      <c r="F841" t="str">
        <f t="shared" si="41"/>
        <v>Queensland</v>
      </c>
      <c r="G841" t="s">
        <v>35</v>
      </c>
      <c r="H841">
        <v>4825</v>
      </c>
      <c r="I841" t="s">
        <v>11</v>
      </c>
      <c r="J841" t="s">
        <v>36</v>
      </c>
      <c r="K841" t="s">
        <v>150</v>
      </c>
      <c r="L841" t="s">
        <v>18</v>
      </c>
      <c r="M841" s="5">
        <v>25.96</v>
      </c>
      <c r="N841">
        <v>1</v>
      </c>
    </row>
    <row r="842" spans="1:14" x14ac:dyDescent="0.2">
      <c r="A842" s="2">
        <v>44965</v>
      </c>
      <c r="B842" s="3">
        <f t="shared" si="39"/>
        <v>2023</v>
      </c>
      <c r="C842" t="str">
        <f t="shared" si="40"/>
        <v>2022-2023</v>
      </c>
      <c r="D842" t="s">
        <v>147</v>
      </c>
      <c r="E842" t="s">
        <v>86</v>
      </c>
      <c r="F842" t="str">
        <f t="shared" si="41"/>
        <v>New South Wales</v>
      </c>
      <c r="G842" t="s">
        <v>10</v>
      </c>
      <c r="H842">
        <v>2064</v>
      </c>
      <c r="I842" t="s">
        <v>11</v>
      </c>
      <c r="J842" t="s">
        <v>12</v>
      </c>
      <c r="K842" t="s">
        <v>153</v>
      </c>
      <c r="L842" t="s">
        <v>16</v>
      </c>
      <c r="M842" s="5">
        <v>25.98</v>
      </c>
      <c r="N842">
        <v>1</v>
      </c>
    </row>
    <row r="843" spans="1:14" x14ac:dyDescent="0.2">
      <c r="A843" s="2">
        <v>45171</v>
      </c>
      <c r="B843" s="3">
        <f t="shared" si="39"/>
        <v>2024</v>
      </c>
      <c r="C843" t="str">
        <f t="shared" si="40"/>
        <v>2023-2024</v>
      </c>
      <c r="D843" t="s">
        <v>148</v>
      </c>
      <c r="E843" t="s">
        <v>67</v>
      </c>
      <c r="F843" t="str">
        <f t="shared" si="41"/>
        <v>New South Wales</v>
      </c>
      <c r="G843" t="s">
        <v>10</v>
      </c>
      <c r="H843">
        <v>2478</v>
      </c>
      <c r="I843" t="s">
        <v>11</v>
      </c>
      <c r="J843" t="s">
        <v>68</v>
      </c>
      <c r="K843" t="s">
        <v>153</v>
      </c>
      <c r="L843" t="s">
        <v>16</v>
      </c>
      <c r="M843" s="5">
        <v>25.98</v>
      </c>
      <c r="N843">
        <v>1</v>
      </c>
    </row>
    <row r="844" spans="1:14" x14ac:dyDescent="0.2">
      <c r="A844" s="2">
        <v>45178</v>
      </c>
      <c r="B844" s="3">
        <f t="shared" si="39"/>
        <v>2024</v>
      </c>
      <c r="C844" t="str">
        <f t="shared" si="40"/>
        <v>2023-2024</v>
      </c>
      <c r="D844" t="s">
        <v>148</v>
      </c>
      <c r="E844" t="s">
        <v>102</v>
      </c>
      <c r="F844" t="str">
        <f t="shared" si="41"/>
        <v>Queensland</v>
      </c>
      <c r="G844" t="s">
        <v>35</v>
      </c>
      <c r="H844">
        <v>4870</v>
      </c>
      <c r="I844" t="s">
        <v>11</v>
      </c>
      <c r="J844" t="s">
        <v>36</v>
      </c>
      <c r="K844" t="s">
        <v>153</v>
      </c>
      <c r="L844" t="s">
        <v>16</v>
      </c>
      <c r="M844" s="5">
        <v>25.98</v>
      </c>
      <c r="N844">
        <v>1</v>
      </c>
    </row>
    <row r="845" spans="1:14" x14ac:dyDescent="0.2">
      <c r="A845" s="2">
        <v>45646</v>
      </c>
      <c r="B845" s="3">
        <f t="shared" si="39"/>
        <v>2025</v>
      </c>
      <c r="C845" t="str">
        <f t="shared" si="40"/>
        <v>2024-2025</v>
      </c>
      <c r="D845" t="s">
        <v>148</v>
      </c>
      <c r="E845" t="s">
        <v>99</v>
      </c>
      <c r="F845" t="str">
        <f t="shared" si="41"/>
        <v>Victoria</v>
      </c>
      <c r="G845" t="s">
        <v>45</v>
      </c>
      <c r="H845">
        <v>3148</v>
      </c>
      <c r="I845" t="s">
        <v>11</v>
      </c>
      <c r="J845" t="s">
        <v>63</v>
      </c>
      <c r="K845" t="s">
        <v>153</v>
      </c>
      <c r="L845" t="s">
        <v>16</v>
      </c>
      <c r="M845" s="5">
        <v>25.98</v>
      </c>
      <c r="N845">
        <v>1</v>
      </c>
    </row>
    <row r="846" spans="1:14" x14ac:dyDescent="0.2">
      <c r="A846" s="2">
        <v>44967</v>
      </c>
      <c r="B846" s="3">
        <f t="shared" si="39"/>
        <v>2023</v>
      </c>
      <c r="C846" t="str">
        <f t="shared" si="40"/>
        <v>2022-2023</v>
      </c>
      <c r="D846" t="s">
        <v>147</v>
      </c>
      <c r="E846" t="s">
        <v>9</v>
      </c>
      <c r="F846" t="str">
        <f t="shared" si="41"/>
        <v>New South Wales</v>
      </c>
      <c r="G846" t="s">
        <v>10</v>
      </c>
      <c r="H846">
        <v>2067</v>
      </c>
      <c r="I846" t="s">
        <v>11</v>
      </c>
      <c r="J846" t="s">
        <v>12</v>
      </c>
      <c r="K846" t="s">
        <v>151</v>
      </c>
      <c r="L846" t="s">
        <v>21</v>
      </c>
      <c r="M846" s="5">
        <v>25.98</v>
      </c>
      <c r="N846">
        <v>1</v>
      </c>
    </row>
    <row r="847" spans="1:14" x14ac:dyDescent="0.2">
      <c r="A847" s="2">
        <v>45037</v>
      </c>
      <c r="B847" s="3">
        <f t="shared" si="39"/>
        <v>2023</v>
      </c>
      <c r="C847" t="str">
        <f t="shared" si="40"/>
        <v>2022-2023</v>
      </c>
      <c r="D847" t="s">
        <v>147</v>
      </c>
      <c r="E847" t="s">
        <v>54</v>
      </c>
      <c r="F847" t="str">
        <f t="shared" si="41"/>
        <v>Victoria</v>
      </c>
      <c r="G847" t="s">
        <v>45</v>
      </c>
      <c r="H847">
        <v>3977</v>
      </c>
      <c r="I847" t="s">
        <v>11</v>
      </c>
      <c r="J847" t="s">
        <v>55</v>
      </c>
      <c r="K847" t="s">
        <v>153</v>
      </c>
      <c r="L847" t="s">
        <v>16</v>
      </c>
      <c r="M847" s="5">
        <v>25.98</v>
      </c>
      <c r="N847">
        <v>1</v>
      </c>
    </row>
    <row r="848" spans="1:14" x14ac:dyDescent="0.2">
      <c r="A848" s="2">
        <v>45149</v>
      </c>
      <c r="B848" s="3">
        <f t="shared" si="39"/>
        <v>2024</v>
      </c>
      <c r="C848" t="str">
        <f t="shared" si="40"/>
        <v>2023-2024</v>
      </c>
      <c r="D848" t="s">
        <v>147</v>
      </c>
      <c r="E848" t="s">
        <v>118</v>
      </c>
      <c r="F848" t="str">
        <f t="shared" si="41"/>
        <v>New South Wales</v>
      </c>
      <c r="G848" t="s">
        <v>10</v>
      </c>
      <c r="H848">
        <v>2158</v>
      </c>
      <c r="I848" t="s">
        <v>11</v>
      </c>
      <c r="J848" t="s">
        <v>27</v>
      </c>
      <c r="K848" t="s">
        <v>154</v>
      </c>
      <c r="L848" t="s">
        <v>14</v>
      </c>
      <c r="M848" s="5">
        <v>25.98</v>
      </c>
      <c r="N848">
        <v>1</v>
      </c>
    </row>
    <row r="849" spans="1:14" x14ac:dyDescent="0.2">
      <c r="A849" s="2">
        <v>45004</v>
      </c>
      <c r="B849" s="3">
        <f t="shared" si="39"/>
        <v>2023</v>
      </c>
      <c r="C849" t="str">
        <f t="shared" si="40"/>
        <v>2022-2023</v>
      </c>
      <c r="D849" t="s">
        <v>147</v>
      </c>
      <c r="E849" t="s">
        <v>142</v>
      </c>
      <c r="F849" t="str">
        <f t="shared" si="41"/>
        <v>Australian Capital Territory</v>
      </c>
      <c r="G849" t="s">
        <v>80</v>
      </c>
      <c r="H849">
        <v>2609</v>
      </c>
      <c r="I849" t="s">
        <v>11</v>
      </c>
      <c r="J849" t="s">
        <v>58</v>
      </c>
      <c r="K849" t="s">
        <v>154</v>
      </c>
      <c r="L849" t="s">
        <v>14</v>
      </c>
      <c r="M849" s="5">
        <v>25.98</v>
      </c>
      <c r="N849">
        <v>1</v>
      </c>
    </row>
    <row r="850" spans="1:14" x14ac:dyDescent="0.2">
      <c r="A850" s="2">
        <v>45358</v>
      </c>
      <c r="B850" s="3">
        <f t="shared" si="39"/>
        <v>2024</v>
      </c>
      <c r="C850" t="str">
        <f t="shared" si="40"/>
        <v>2023-2024</v>
      </c>
      <c r="D850" t="s">
        <v>147</v>
      </c>
      <c r="E850" t="s">
        <v>119</v>
      </c>
      <c r="F850" t="str">
        <f t="shared" si="41"/>
        <v>Queensland</v>
      </c>
      <c r="G850" t="s">
        <v>35</v>
      </c>
      <c r="H850">
        <v>4570</v>
      </c>
      <c r="I850" t="s">
        <v>11</v>
      </c>
      <c r="J850" t="s">
        <v>120</v>
      </c>
      <c r="K850" t="s">
        <v>151</v>
      </c>
      <c r="L850" t="s">
        <v>21</v>
      </c>
      <c r="M850" s="5">
        <v>25.98</v>
      </c>
      <c r="N850">
        <v>1</v>
      </c>
    </row>
    <row r="851" spans="1:14" x14ac:dyDescent="0.2">
      <c r="A851" s="2">
        <v>45038</v>
      </c>
      <c r="B851" s="3">
        <f t="shared" si="39"/>
        <v>2023</v>
      </c>
      <c r="C851" t="str">
        <f t="shared" si="40"/>
        <v>2022-2023</v>
      </c>
      <c r="D851" t="s">
        <v>148</v>
      </c>
      <c r="E851" t="s">
        <v>93</v>
      </c>
      <c r="F851" t="str">
        <f t="shared" si="41"/>
        <v>Western Australia</v>
      </c>
      <c r="G851" t="s">
        <v>48</v>
      </c>
      <c r="H851">
        <v>6112</v>
      </c>
      <c r="I851" t="s">
        <v>11</v>
      </c>
      <c r="J851" t="s">
        <v>94</v>
      </c>
      <c r="K851" t="s">
        <v>153</v>
      </c>
      <c r="L851" t="s">
        <v>16</v>
      </c>
      <c r="M851" s="5">
        <v>25.98</v>
      </c>
      <c r="N851">
        <v>1</v>
      </c>
    </row>
    <row r="852" spans="1:14" x14ac:dyDescent="0.2">
      <c r="A852" s="2">
        <v>45389</v>
      </c>
      <c r="B852" s="3">
        <f t="shared" si="39"/>
        <v>2024</v>
      </c>
      <c r="C852" t="str">
        <f t="shared" si="40"/>
        <v>2023-2024</v>
      </c>
      <c r="D852" t="s">
        <v>147</v>
      </c>
      <c r="E852" t="s">
        <v>106</v>
      </c>
      <c r="F852" t="str">
        <f t="shared" si="41"/>
        <v>Victoria</v>
      </c>
      <c r="G852" t="s">
        <v>45</v>
      </c>
      <c r="H852">
        <v>3915</v>
      </c>
      <c r="I852" t="s">
        <v>11</v>
      </c>
      <c r="J852" t="s">
        <v>55</v>
      </c>
      <c r="K852" t="s">
        <v>153</v>
      </c>
      <c r="L852" t="s">
        <v>16</v>
      </c>
      <c r="M852" s="5">
        <v>25.98</v>
      </c>
      <c r="N852">
        <v>1</v>
      </c>
    </row>
    <row r="853" spans="1:14" x14ac:dyDescent="0.2">
      <c r="A853" s="2">
        <v>45390</v>
      </c>
      <c r="B853" s="3">
        <f t="shared" si="39"/>
        <v>2024</v>
      </c>
      <c r="C853" t="str">
        <f t="shared" si="40"/>
        <v>2023-2024</v>
      </c>
      <c r="D853" t="s">
        <v>147</v>
      </c>
      <c r="E853" t="s">
        <v>138</v>
      </c>
      <c r="F853" t="str">
        <f t="shared" si="41"/>
        <v>Queensland</v>
      </c>
      <c r="G853" t="s">
        <v>35</v>
      </c>
      <c r="H853">
        <v>4558</v>
      </c>
      <c r="I853" t="s">
        <v>11</v>
      </c>
      <c r="J853" t="s">
        <v>120</v>
      </c>
      <c r="K853" t="s">
        <v>153</v>
      </c>
      <c r="L853" t="s">
        <v>16</v>
      </c>
      <c r="M853" s="5">
        <v>25.98</v>
      </c>
      <c r="N853">
        <v>1</v>
      </c>
    </row>
    <row r="854" spans="1:14" x14ac:dyDescent="0.2">
      <c r="A854" s="2">
        <v>45246</v>
      </c>
      <c r="B854" s="3">
        <f t="shared" si="39"/>
        <v>2024</v>
      </c>
      <c r="C854" t="str">
        <f t="shared" si="40"/>
        <v>2023-2024</v>
      </c>
      <c r="D854" t="s">
        <v>148</v>
      </c>
      <c r="E854" t="s">
        <v>95</v>
      </c>
      <c r="F854" t="str">
        <f t="shared" si="41"/>
        <v>Victoria</v>
      </c>
      <c r="G854" t="s">
        <v>45</v>
      </c>
      <c r="H854">
        <v>3931</v>
      </c>
      <c r="I854" t="s">
        <v>11</v>
      </c>
      <c r="J854" t="s">
        <v>55</v>
      </c>
      <c r="K854" t="s">
        <v>153</v>
      </c>
      <c r="L854" t="s">
        <v>16</v>
      </c>
      <c r="M854" s="5">
        <v>25.98</v>
      </c>
      <c r="N854">
        <v>1</v>
      </c>
    </row>
    <row r="855" spans="1:14" x14ac:dyDescent="0.2">
      <c r="A855" s="2">
        <v>45333</v>
      </c>
      <c r="B855" s="3">
        <f t="shared" si="39"/>
        <v>2024</v>
      </c>
      <c r="C855" t="str">
        <f t="shared" si="40"/>
        <v>2023-2024</v>
      </c>
      <c r="D855" t="s">
        <v>147</v>
      </c>
      <c r="E855" t="s">
        <v>83</v>
      </c>
      <c r="F855" t="str">
        <f t="shared" si="41"/>
        <v>New South Wales</v>
      </c>
      <c r="G855" t="s">
        <v>10</v>
      </c>
      <c r="H855">
        <v>2750</v>
      </c>
      <c r="I855" t="s">
        <v>11</v>
      </c>
      <c r="J855" t="s">
        <v>25</v>
      </c>
      <c r="K855" t="s">
        <v>154</v>
      </c>
      <c r="L855" t="s">
        <v>14</v>
      </c>
      <c r="M855" s="5">
        <v>25.98</v>
      </c>
      <c r="N855">
        <v>1</v>
      </c>
    </row>
    <row r="856" spans="1:14" x14ac:dyDescent="0.2">
      <c r="A856" s="2">
        <v>45479</v>
      </c>
      <c r="B856" s="3">
        <f t="shared" si="39"/>
        <v>2025</v>
      </c>
      <c r="C856" t="str">
        <f t="shared" si="40"/>
        <v>2024-2025</v>
      </c>
      <c r="D856" t="s">
        <v>147</v>
      </c>
      <c r="E856" t="s">
        <v>40</v>
      </c>
      <c r="F856" t="str">
        <f t="shared" si="41"/>
        <v>New South Wales</v>
      </c>
      <c r="G856" t="s">
        <v>10</v>
      </c>
      <c r="H856">
        <v>2116</v>
      </c>
      <c r="I856" t="s">
        <v>11</v>
      </c>
      <c r="J856" t="s">
        <v>27</v>
      </c>
      <c r="K856" t="s">
        <v>153</v>
      </c>
      <c r="L856" t="s">
        <v>16</v>
      </c>
      <c r="M856" s="5">
        <v>25.98</v>
      </c>
      <c r="N856">
        <v>1</v>
      </c>
    </row>
    <row r="857" spans="1:14" x14ac:dyDescent="0.2">
      <c r="A857" s="2">
        <v>45046</v>
      </c>
      <c r="B857" s="3">
        <f t="shared" si="39"/>
        <v>2023</v>
      </c>
      <c r="C857" t="str">
        <f t="shared" si="40"/>
        <v>2022-2023</v>
      </c>
      <c r="D857" t="s">
        <v>148</v>
      </c>
      <c r="E857" t="s">
        <v>90</v>
      </c>
      <c r="F857" t="str">
        <f t="shared" si="41"/>
        <v>Victoria</v>
      </c>
      <c r="G857" t="s">
        <v>45</v>
      </c>
      <c r="H857">
        <v>3179</v>
      </c>
      <c r="I857" t="s">
        <v>11</v>
      </c>
      <c r="J857" t="s">
        <v>63</v>
      </c>
      <c r="K857" t="s">
        <v>153</v>
      </c>
      <c r="L857" t="s">
        <v>16</v>
      </c>
      <c r="M857" s="5">
        <v>25.98</v>
      </c>
      <c r="N857">
        <v>1</v>
      </c>
    </row>
    <row r="858" spans="1:14" x14ac:dyDescent="0.2">
      <c r="A858" s="2">
        <v>45067</v>
      </c>
      <c r="B858" s="3">
        <f t="shared" si="39"/>
        <v>2023</v>
      </c>
      <c r="C858" t="str">
        <f t="shared" si="40"/>
        <v>2022-2023</v>
      </c>
      <c r="D858" t="s">
        <v>147</v>
      </c>
      <c r="E858" t="s">
        <v>113</v>
      </c>
      <c r="F858" t="str">
        <f t="shared" si="41"/>
        <v>Queensland</v>
      </c>
      <c r="G858" t="s">
        <v>35</v>
      </c>
      <c r="H858">
        <v>4215</v>
      </c>
      <c r="I858" t="s">
        <v>11</v>
      </c>
      <c r="J858" t="s">
        <v>104</v>
      </c>
      <c r="K858" t="s">
        <v>153</v>
      </c>
      <c r="L858" t="s">
        <v>16</v>
      </c>
      <c r="M858" s="5">
        <v>25.98</v>
      </c>
      <c r="N858">
        <v>1</v>
      </c>
    </row>
    <row r="859" spans="1:14" x14ac:dyDescent="0.2">
      <c r="A859" s="2">
        <v>45486</v>
      </c>
      <c r="B859" s="3">
        <f t="shared" si="39"/>
        <v>2025</v>
      </c>
      <c r="C859" t="str">
        <f t="shared" si="40"/>
        <v>2024-2025</v>
      </c>
      <c r="D859" t="s">
        <v>147</v>
      </c>
      <c r="E859" t="s">
        <v>98</v>
      </c>
      <c r="F859" t="str">
        <f t="shared" si="41"/>
        <v>Victoria</v>
      </c>
      <c r="G859" t="s">
        <v>45</v>
      </c>
      <c r="H859">
        <v>3429</v>
      </c>
      <c r="I859" t="s">
        <v>11</v>
      </c>
      <c r="J859" t="s">
        <v>60</v>
      </c>
      <c r="K859" t="s">
        <v>150</v>
      </c>
      <c r="L859" t="s">
        <v>18</v>
      </c>
      <c r="M859" s="5">
        <v>25.98</v>
      </c>
      <c r="N859">
        <v>1</v>
      </c>
    </row>
    <row r="860" spans="1:14" x14ac:dyDescent="0.2">
      <c r="A860" s="2">
        <v>45069</v>
      </c>
      <c r="B860" s="3">
        <f t="shared" si="39"/>
        <v>2023</v>
      </c>
      <c r="C860" t="str">
        <f t="shared" si="40"/>
        <v>2022-2023</v>
      </c>
      <c r="D860" t="s">
        <v>147</v>
      </c>
      <c r="E860" t="s">
        <v>61</v>
      </c>
      <c r="F860" t="str">
        <f t="shared" si="41"/>
        <v>New South Wales</v>
      </c>
      <c r="G860" t="s">
        <v>10</v>
      </c>
      <c r="H860">
        <v>2539</v>
      </c>
      <c r="I860" t="s">
        <v>11</v>
      </c>
      <c r="J860" t="s">
        <v>58</v>
      </c>
      <c r="K860" t="s">
        <v>154</v>
      </c>
      <c r="L860" t="s">
        <v>14</v>
      </c>
      <c r="M860" s="5">
        <v>25.98</v>
      </c>
      <c r="N860">
        <v>1</v>
      </c>
    </row>
    <row r="861" spans="1:14" x14ac:dyDescent="0.2">
      <c r="A861" s="2">
        <v>45413</v>
      </c>
      <c r="B861" s="3">
        <f t="shared" si="39"/>
        <v>2024</v>
      </c>
      <c r="C861" t="str">
        <f t="shared" si="40"/>
        <v>2023-2024</v>
      </c>
      <c r="D861" t="s">
        <v>147</v>
      </c>
      <c r="E861" t="s">
        <v>84</v>
      </c>
      <c r="F861" t="str">
        <f t="shared" si="41"/>
        <v>Queensland</v>
      </c>
      <c r="G861" t="s">
        <v>35</v>
      </c>
      <c r="H861">
        <v>4740</v>
      </c>
      <c r="I861" t="s">
        <v>11</v>
      </c>
      <c r="J861" t="s">
        <v>51</v>
      </c>
      <c r="K861" t="s">
        <v>151</v>
      </c>
      <c r="L861" t="s">
        <v>21</v>
      </c>
      <c r="M861" s="5">
        <v>26</v>
      </c>
      <c r="N861">
        <v>1</v>
      </c>
    </row>
    <row r="862" spans="1:14" x14ac:dyDescent="0.2">
      <c r="A862" s="2">
        <v>45509</v>
      </c>
      <c r="B862" s="3">
        <f t="shared" si="39"/>
        <v>2025</v>
      </c>
      <c r="C862" t="str">
        <f t="shared" si="40"/>
        <v>2024-2025</v>
      </c>
      <c r="D862" t="s">
        <v>147</v>
      </c>
      <c r="E862" t="s">
        <v>127</v>
      </c>
      <c r="F862" t="str">
        <f t="shared" si="41"/>
        <v>New South Wales</v>
      </c>
      <c r="G862" t="s">
        <v>10</v>
      </c>
      <c r="H862">
        <v>2131</v>
      </c>
      <c r="I862" t="s">
        <v>11</v>
      </c>
      <c r="J862" t="s">
        <v>27</v>
      </c>
      <c r="K862" t="s">
        <v>154</v>
      </c>
      <c r="L862" t="s">
        <v>14</v>
      </c>
      <c r="M862" s="5">
        <v>26</v>
      </c>
      <c r="N862">
        <v>1</v>
      </c>
    </row>
    <row r="863" spans="1:14" x14ac:dyDescent="0.2">
      <c r="A863" s="2">
        <v>45512</v>
      </c>
      <c r="B863" s="3">
        <f t="shared" si="39"/>
        <v>2025</v>
      </c>
      <c r="C863" t="str">
        <f t="shared" si="40"/>
        <v>2024-2025</v>
      </c>
      <c r="D863" t="s">
        <v>148</v>
      </c>
      <c r="E863" t="s">
        <v>79</v>
      </c>
      <c r="F863" t="str">
        <f t="shared" si="41"/>
        <v>Australian Capital Territory</v>
      </c>
      <c r="G863" t="s">
        <v>80</v>
      </c>
      <c r="H863">
        <v>2617</v>
      </c>
      <c r="I863" t="s">
        <v>11</v>
      </c>
      <c r="J863" t="s">
        <v>58</v>
      </c>
      <c r="K863" t="s">
        <v>154</v>
      </c>
      <c r="L863" t="s">
        <v>14</v>
      </c>
      <c r="M863" s="5">
        <v>26.28</v>
      </c>
      <c r="N863">
        <v>1</v>
      </c>
    </row>
    <row r="864" spans="1:14" x14ac:dyDescent="0.2">
      <c r="A864" s="2">
        <v>45274</v>
      </c>
      <c r="B864" s="3">
        <f t="shared" si="39"/>
        <v>2024</v>
      </c>
      <c r="C864" t="str">
        <f t="shared" si="40"/>
        <v>2023-2024</v>
      </c>
      <c r="D864" t="s">
        <v>148</v>
      </c>
      <c r="E864" t="s">
        <v>103</v>
      </c>
      <c r="F864" t="str">
        <f t="shared" si="41"/>
        <v>Queensland</v>
      </c>
      <c r="G864" t="s">
        <v>35</v>
      </c>
      <c r="H864">
        <v>4509</v>
      </c>
      <c r="I864" t="s">
        <v>11</v>
      </c>
      <c r="J864" t="s">
        <v>104</v>
      </c>
      <c r="K864" t="s">
        <v>157</v>
      </c>
      <c r="L864" t="s">
        <v>22</v>
      </c>
      <c r="M864" s="5">
        <v>26.41</v>
      </c>
      <c r="N864">
        <v>1</v>
      </c>
    </row>
    <row r="865" spans="1:14" x14ac:dyDescent="0.2">
      <c r="A865" s="2">
        <v>45266</v>
      </c>
      <c r="B865" s="3">
        <f t="shared" si="39"/>
        <v>2024</v>
      </c>
      <c r="C865" t="str">
        <f t="shared" si="40"/>
        <v>2023-2024</v>
      </c>
      <c r="D865" t="s">
        <v>147</v>
      </c>
      <c r="E865" t="s">
        <v>124</v>
      </c>
      <c r="F865" t="str">
        <f t="shared" si="41"/>
        <v>New South Wales</v>
      </c>
      <c r="G865" t="s">
        <v>10</v>
      </c>
      <c r="H865">
        <v>2015</v>
      </c>
      <c r="I865" t="s">
        <v>11</v>
      </c>
      <c r="J865" t="s">
        <v>12</v>
      </c>
      <c r="K865" t="s">
        <v>154</v>
      </c>
      <c r="L865" t="s">
        <v>14</v>
      </c>
      <c r="M865" s="5">
        <v>26.810000000000002</v>
      </c>
      <c r="N865">
        <v>1</v>
      </c>
    </row>
    <row r="866" spans="1:14" x14ac:dyDescent="0.2">
      <c r="A866" s="2">
        <v>45456</v>
      </c>
      <c r="B866" s="3">
        <f t="shared" si="39"/>
        <v>2024</v>
      </c>
      <c r="C866" t="str">
        <f t="shared" si="40"/>
        <v>2023-2024</v>
      </c>
      <c r="D866" t="s">
        <v>147</v>
      </c>
      <c r="E866" t="s">
        <v>31</v>
      </c>
      <c r="F866" t="str">
        <f t="shared" si="41"/>
        <v>South Australia</v>
      </c>
      <c r="G866" t="s">
        <v>32</v>
      </c>
      <c r="H866">
        <v>5168</v>
      </c>
      <c r="I866" t="s">
        <v>11</v>
      </c>
      <c r="J866" t="s">
        <v>33</v>
      </c>
      <c r="K866" t="s">
        <v>152</v>
      </c>
      <c r="L866" t="s">
        <v>13</v>
      </c>
      <c r="M866" s="5">
        <v>26.9</v>
      </c>
      <c r="N866">
        <v>1</v>
      </c>
    </row>
    <row r="867" spans="1:14" x14ac:dyDescent="0.2">
      <c r="A867" s="2">
        <v>45603</v>
      </c>
      <c r="B867" s="3">
        <f t="shared" si="39"/>
        <v>2025</v>
      </c>
      <c r="C867" t="str">
        <f t="shared" si="40"/>
        <v>2024-2025</v>
      </c>
      <c r="D867" t="s">
        <v>148</v>
      </c>
      <c r="E867" t="s">
        <v>31</v>
      </c>
      <c r="F867" t="str">
        <f t="shared" si="41"/>
        <v>South Australia</v>
      </c>
      <c r="G867" t="s">
        <v>32</v>
      </c>
      <c r="H867">
        <v>5168</v>
      </c>
      <c r="I867" t="s">
        <v>11</v>
      </c>
      <c r="J867" t="s">
        <v>33</v>
      </c>
      <c r="K867" t="s">
        <v>19</v>
      </c>
      <c r="L867" t="s">
        <v>23</v>
      </c>
      <c r="M867" s="5">
        <v>26.91</v>
      </c>
      <c r="N867">
        <v>1</v>
      </c>
    </row>
    <row r="868" spans="1:14" x14ac:dyDescent="0.2">
      <c r="A868" s="2">
        <v>45016</v>
      </c>
      <c r="B868" s="3">
        <f t="shared" si="39"/>
        <v>2023</v>
      </c>
      <c r="C868" t="str">
        <f t="shared" si="40"/>
        <v>2022-2023</v>
      </c>
      <c r="D868" t="s">
        <v>147</v>
      </c>
      <c r="E868" t="s">
        <v>64</v>
      </c>
      <c r="F868" t="str">
        <f t="shared" si="41"/>
        <v>Victoria</v>
      </c>
      <c r="G868" t="s">
        <v>45</v>
      </c>
      <c r="H868">
        <v>3199</v>
      </c>
      <c r="I868" t="s">
        <v>11</v>
      </c>
      <c r="J868" t="s">
        <v>63</v>
      </c>
      <c r="K868" t="s">
        <v>150</v>
      </c>
      <c r="L868" t="s">
        <v>18</v>
      </c>
      <c r="M868" s="5">
        <v>26.95</v>
      </c>
      <c r="N868">
        <v>1</v>
      </c>
    </row>
    <row r="869" spans="1:14" x14ac:dyDescent="0.2">
      <c r="A869" s="2">
        <v>45582</v>
      </c>
      <c r="B869" s="3">
        <f t="shared" si="39"/>
        <v>2025</v>
      </c>
      <c r="C869" t="str">
        <f t="shared" si="40"/>
        <v>2024-2025</v>
      </c>
      <c r="D869" t="s">
        <v>148</v>
      </c>
      <c r="E869" t="s">
        <v>83</v>
      </c>
      <c r="F869" t="str">
        <f t="shared" si="41"/>
        <v>New South Wales</v>
      </c>
      <c r="G869" t="s">
        <v>10</v>
      </c>
      <c r="H869">
        <v>2750</v>
      </c>
      <c r="I869" t="s">
        <v>11</v>
      </c>
      <c r="J869" t="s">
        <v>25</v>
      </c>
      <c r="K869" t="s">
        <v>149</v>
      </c>
      <c r="L869" t="s">
        <v>15</v>
      </c>
      <c r="M869" s="5">
        <v>26.950000000000003</v>
      </c>
      <c r="N869">
        <v>1</v>
      </c>
    </row>
    <row r="870" spans="1:14" x14ac:dyDescent="0.2">
      <c r="A870" s="2">
        <v>45368</v>
      </c>
      <c r="B870" s="3">
        <f t="shared" si="39"/>
        <v>2024</v>
      </c>
      <c r="C870" t="str">
        <f t="shared" si="40"/>
        <v>2023-2024</v>
      </c>
      <c r="D870" t="s">
        <v>148</v>
      </c>
      <c r="E870" t="s">
        <v>97</v>
      </c>
      <c r="F870" t="str">
        <f t="shared" si="41"/>
        <v>Tasmania</v>
      </c>
      <c r="G870" t="s">
        <v>70</v>
      </c>
      <c r="H870">
        <v>7250</v>
      </c>
      <c r="I870" t="s">
        <v>11</v>
      </c>
      <c r="J870" t="s">
        <v>71</v>
      </c>
      <c r="K870" t="s">
        <v>150</v>
      </c>
      <c r="L870" t="s">
        <v>18</v>
      </c>
      <c r="M870" s="5">
        <v>26.97</v>
      </c>
      <c r="N870">
        <v>1</v>
      </c>
    </row>
    <row r="871" spans="1:14" x14ac:dyDescent="0.2">
      <c r="A871" s="2">
        <v>45010</v>
      </c>
      <c r="B871" s="3">
        <f t="shared" si="39"/>
        <v>2023</v>
      </c>
      <c r="C871" t="str">
        <f t="shared" si="40"/>
        <v>2022-2023</v>
      </c>
      <c r="D871" t="s">
        <v>147</v>
      </c>
      <c r="E871" t="s">
        <v>111</v>
      </c>
      <c r="F871" t="str">
        <f t="shared" si="41"/>
        <v>New South Wales</v>
      </c>
      <c r="G871" t="s">
        <v>10</v>
      </c>
      <c r="H871">
        <v>2120</v>
      </c>
      <c r="I871" t="s">
        <v>11</v>
      </c>
      <c r="J871" t="s">
        <v>27</v>
      </c>
      <c r="K871" t="s">
        <v>152</v>
      </c>
      <c r="L871" t="s">
        <v>13</v>
      </c>
      <c r="M871" s="5">
        <v>26.979999999999997</v>
      </c>
      <c r="N871">
        <v>1</v>
      </c>
    </row>
    <row r="872" spans="1:14" x14ac:dyDescent="0.2">
      <c r="A872" s="2">
        <v>45491</v>
      </c>
      <c r="B872" s="3">
        <f t="shared" si="39"/>
        <v>2025</v>
      </c>
      <c r="C872" t="str">
        <f t="shared" si="40"/>
        <v>2024-2025</v>
      </c>
      <c r="D872" t="s">
        <v>147</v>
      </c>
      <c r="E872" t="s">
        <v>85</v>
      </c>
      <c r="F872" t="str">
        <f t="shared" si="41"/>
        <v>Queensland</v>
      </c>
      <c r="G872" t="s">
        <v>35</v>
      </c>
      <c r="H872">
        <v>4883</v>
      </c>
      <c r="I872" t="s">
        <v>11</v>
      </c>
      <c r="J872" t="s">
        <v>36</v>
      </c>
      <c r="K872" t="s">
        <v>19</v>
      </c>
      <c r="L872" t="s">
        <v>23</v>
      </c>
      <c r="M872" s="5">
        <v>26.98</v>
      </c>
      <c r="N872">
        <v>1</v>
      </c>
    </row>
    <row r="873" spans="1:14" x14ac:dyDescent="0.2">
      <c r="A873" s="2">
        <v>45227</v>
      </c>
      <c r="B873" s="3">
        <f t="shared" si="39"/>
        <v>2024</v>
      </c>
      <c r="C873" t="str">
        <f t="shared" si="40"/>
        <v>2023-2024</v>
      </c>
      <c r="D873" t="s">
        <v>147</v>
      </c>
      <c r="E873" t="s">
        <v>85</v>
      </c>
      <c r="F873" t="str">
        <f t="shared" si="41"/>
        <v>Queensland</v>
      </c>
      <c r="G873" t="s">
        <v>35</v>
      </c>
      <c r="H873">
        <v>4883</v>
      </c>
      <c r="I873" t="s">
        <v>11</v>
      </c>
      <c r="J873" t="s">
        <v>36</v>
      </c>
      <c r="K873" t="s">
        <v>154</v>
      </c>
      <c r="L873" t="s">
        <v>14</v>
      </c>
      <c r="M873" s="5">
        <v>26.98</v>
      </c>
      <c r="N873">
        <v>1</v>
      </c>
    </row>
    <row r="874" spans="1:14" x14ac:dyDescent="0.2">
      <c r="A874" s="2">
        <v>45320</v>
      </c>
      <c r="B874" s="3">
        <f t="shared" si="39"/>
        <v>2024</v>
      </c>
      <c r="C874" t="str">
        <f t="shared" si="40"/>
        <v>2023-2024</v>
      </c>
      <c r="D874" t="s">
        <v>147</v>
      </c>
      <c r="E874" t="s">
        <v>101</v>
      </c>
      <c r="F874" t="str">
        <f t="shared" si="41"/>
        <v>Victoria</v>
      </c>
      <c r="G874" t="s">
        <v>45</v>
      </c>
      <c r="H874">
        <v>3131</v>
      </c>
      <c r="I874" t="s">
        <v>11</v>
      </c>
      <c r="J874" t="s">
        <v>63</v>
      </c>
      <c r="K874" t="s">
        <v>154</v>
      </c>
      <c r="L874" t="s">
        <v>14</v>
      </c>
      <c r="M874" s="5">
        <v>26.98</v>
      </c>
      <c r="N874">
        <v>1</v>
      </c>
    </row>
    <row r="875" spans="1:14" x14ac:dyDescent="0.2">
      <c r="A875" s="2">
        <v>45138</v>
      </c>
      <c r="B875" s="3">
        <f t="shared" si="39"/>
        <v>2024</v>
      </c>
      <c r="C875" t="str">
        <f t="shared" si="40"/>
        <v>2023-2024</v>
      </c>
      <c r="D875" t="s">
        <v>147</v>
      </c>
      <c r="E875" t="s">
        <v>140</v>
      </c>
      <c r="F875" t="str">
        <f t="shared" si="41"/>
        <v>Tasmania</v>
      </c>
      <c r="G875" t="s">
        <v>70</v>
      </c>
      <c r="H875">
        <v>7320</v>
      </c>
      <c r="I875" t="s">
        <v>11</v>
      </c>
      <c r="J875" t="s">
        <v>71</v>
      </c>
      <c r="K875" t="s">
        <v>19</v>
      </c>
      <c r="L875" t="s">
        <v>23</v>
      </c>
      <c r="M875" s="5">
        <v>26.990000000000002</v>
      </c>
      <c r="N875">
        <v>1</v>
      </c>
    </row>
    <row r="876" spans="1:14" x14ac:dyDescent="0.2">
      <c r="A876" s="2">
        <v>44945</v>
      </c>
      <c r="B876" s="3">
        <f t="shared" si="39"/>
        <v>2023</v>
      </c>
      <c r="C876" t="str">
        <f t="shared" si="40"/>
        <v>2022-2023</v>
      </c>
      <c r="D876" t="s">
        <v>147</v>
      </c>
      <c r="E876" t="s">
        <v>44</v>
      </c>
      <c r="F876" t="str">
        <f t="shared" si="41"/>
        <v>Victoria</v>
      </c>
      <c r="G876" t="s">
        <v>45</v>
      </c>
      <c r="H876">
        <v>3066</v>
      </c>
      <c r="I876" t="s">
        <v>11</v>
      </c>
      <c r="J876" t="s">
        <v>46</v>
      </c>
      <c r="K876" t="s">
        <v>19</v>
      </c>
      <c r="L876" t="s">
        <v>23</v>
      </c>
      <c r="M876" s="5">
        <v>27</v>
      </c>
      <c r="N876">
        <v>1</v>
      </c>
    </row>
    <row r="877" spans="1:14" x14ac:dyDescent="0.2">
      <c r="A877" s="2">
        <v>45416</v>
      </c>
      <c r="B877" s="3">
        <f t="shared" si="39"/>
        <v>2024</v>
      </c>
      <c r="C877" t="str">
        <f t="shared" si="40"/>
        <v>2023-2024</v>
      </c>
      <c r="D877" t="s">
        <v>147</v>
      </c>
      <c r="E877" t="s">
        <v>142</v>
      </c>
      <c r="F877" t="str">
        <f t="shared" si="41"/>
        <v>Australian Capital Territory</v>
      </c>
      <c r="G877" t="s">
        <v>80</v>
      </c>
      <c r="H877">
        <v>2609</v>
      </c>
      <c r="I877" t="s">
        <v>11</v>
      </c>
      <c r="J877" t="s">
        <v>58</v>
      </c>
      <c r="K877" t="s">
        <v>155</v>
      </c>
      <c r="L877" t="s">
        <v>20</v>
      </c>
      <c r="M877" s="5">
        <v>27.18</v>
      </c>
      <c r="N877">
        <v>1</v>
      </c>
    </row>
    <row r="878" spans="1:14" x14ac:dyDescent="0.2">
      <c r="A878" s="2">
        <v>44968</v>
      </c>
      <c r="B878" s="3">
        <f t="shared" si="39"/>
        <v>2023</v>
      </c>
      <c r="C878" t="str">
        <f t="shared" si="40"/>
        <v>2022-2023</v>
      </c>
      <c r="D878" t="s">
        <v>147</v>
      </c>
      <c r="E878" t="s">
        <v>138</v>
      </c>
      <c r="F878" t="str">
        <f t="shared" si="41"/>
        <v>Queensland</v>
      </c>
      <c r="G878" t="s">
        <v>35</v>
      </c>
      <c r="H878">
        <v>4558</v>
      </c>
      <c r="I878" t="s">
        <v>11</v>
      </c>
      <c r="J878" t="s">
        <v>120</v>
      </c>
      <c r="K878" t="s">
        <v>149</v>
      </c>
      <c r="L878" t="s">
        <v>15</v>
      </c>
      <c r="M878" s="5">
        <v>27.27</v>
      </c>
      <c r="N878">
        <v>1</v>
      </c>
    </row>
    <row r="879" spans="1:14" x14ac:dyDescent="0.2">
      <c r="A879" s="2">
        <v>45438</v>
      </c>
      <c r="B879" s="3">
        <f t="shared" si="39"/>
        <v>2024</v>
      </c>
      <c r="C879" t="str">
        <f t="shared" si="40"/>
        <v>2023-2024</v>
      </c>
      <c r="D879" t="s">
        <v>147</v>
      </c>
      <c r="E879" t="s">
        <v>79</v>
      </c>
      <c r="F879" t="str">
        <f t="shared" si="41"/>
        <v>Australian Capital Territory</v>
      </c>
      <c r="G879" t="s">
        <v>80</v>
      </c>
      <c r="H879">
        <v>2617</v>
      </c>
      <c r="I879" t="s">
        <v>11</v>
      </c>
      <c r="J879" t="s">
        <v>58</v>
      </c>
      <c r="K879" t="s">
        <v>150</v>
      </c>
      <c r="L879" t="s">
        <v>18</v>
      </c>
      <c r="M879" s="5">
        <v>27.36</v>
      </c>
      <c r="N879">
        <v>1</v>
      </c>
    </row>
    <row r="880" spans="1:14" x14ac:dyDescent="0.2">
      <c r="A880" s="2">
        <v>45529</v>
      </c>
      <c r="B880" s="3">
        <f t="shared" si="39"/>
        <v>2025</v>
      </c>
      <c r="C880" t="str">
        <f t="shared" si="40"/>
        <v>2024-2025</v>
      </c>
      <c r="D880" t="s">
        <v>147</v>
      </c>
      <c r="E880" t="s">
        <v>81</v>
      </c>
      <c r="F880" t="str">
        <f t="shared" si="41"/>
        <v>New South Wales</v>
      </c>
      <c r="G880" t="s">
        <v>10</v>
      </c>
      <c r="H880">
        <v>2485</v>
      </c>
      <c r="I880" t="s">
        <v>11</v>
      </c>
      <c r="J880" t="s">
        <v>68</v>
      </c>
      <c r="K880" t="s">
        <v>19</v>
      </c>
      <c r="L880" t="s">
        <v>23</v>
      </c>
      <c r="M880" s="5">
        <v>27.38</v>
      </c>
      <c r="N880">
        <v>1</v>
      </c>
    </row>
    <row r="881" spans="1:14" x14ac:dyDescent="0.2">
      <c r="A881" s="2">
        <v>45534</v>
      </c>
      <c r="B881" s="3">
        <f t="shared" si="39"/>
        <v>2025</v>
      </c>
      <c r="C881" t="str">
        <f t="shared" si="40"/>
        <v>2024-2025</v>
      </c>
      <c r="D881" t="s">
        <v>148</v>
      </c>
      <c r="E881" t="s">
        <v>79</v>
      </c>
      <c r="F881" t="str">
        <f t="shared" si="41"/>
        <v>Australian Capital Territory</v>
      </c>
      <c r="G881" t="s">
        <v>80</v>
      </c>
      <c r="H881">
        <v>2617</v>
      </c>
      <c r="I881" t="s">
        <v>11</v>
      </c>
      <c r="J881" t="s">
        <v>58</v>
      </c>
      <c r="K881" t="s">
        <v>153</v>
      </c>
      <c r="L881" t="s">
        <v>16</v>
      </c>
      <c r="M881" s="5">
        <v>27.48</v>
      </c>
      <c r="N881">
        <v>1</v>
      </c>
    </row>
    <row r="882" spans="1:14" x14ac:dyDescent="0.2">
      <c r="A882" s="2">
        <v>44956</v>
      </c>
      <c r="B882" s="3">
        <f t="shared" si="39"/>
        <v>2023</v>
      </c>
      <c r="C882" t="str">
        <f t="shared" si="40"/>
        <v>2022-2023</v>
      </c>
      <c r="D882" t="s">
        <v>147</v>
      </c>
      <c r="E882" t="s">
        <v>110</v>
      </c>
      <c r="F882" t="str">
        <f t="shared" si="41"/>
        <v>Queensland</v>
      </c>
      <c r="G882" t="s">
        <v>35</v>
      </c>
      <c r="H882">
        <v>4680</v>
      </c>
      <c r="I882" t="s">
        <v>11</v>
      </c>
      <c r="J882" t="s">
        <v>51</v>
      </c>
      <c r="K882" t="s">
        <v>154</v>
      </c>
      <c r="L882" t="s">
        <v>14</v>
      </c>
      <c r="M882" s="5">
        <v>27.5</v>
      </c>
      <c r="N882">
        <v>1</v>
      </c>
    </row>
    <row r="883" spans="1:14" x14ac:dyDescent="0.2">
      <c r="A883" s="2">
        <v>45437</v>
      </c>
      <c r="B883" s="3">
        <f t="shared" si="39"/>
        <v>2024</v>
      </c>
      <c r="C883" t="str">
        <f t="shared" si="40"/>
        <v>2023-2024</v>
      </c>
      <c r="D883" t="s">
        <v>148</v>
      </c>
      <c r="E883" t="s">
        <v>31</v>
      </c>
      <c r="F883" t="str">
        <f t="shared" si="41"/>
        <v>South Australia</v>
      </c>
      <c r="G883" t="s">
        <v>32</v>
      </c>
      <c r="H883">
        <v>5168</v>
      </c>
      <c r="I883" t="s">
        <v>11</v>
      </c>
      <c r="J883" t="s">
        <v>33</v>
      </c>
      <c r="K883" t="s">
        <v>19</v>
      </c>
      <c r="L883" t="s">
        <v>23</v>
      </c>
      <c r="M883" s="5">
        <v>27.53</v>
      </c>
      <c r="N883">
        <v>1</v>
      </c>
    </row>
    <row r="884" spans="1:14" x14ac:dyDescent="0.2">
      <c r="A884" s="2">
        <v>45250</v>
      </c>
      <c r="B884" s="3">
        <f t="shared" si="39"/>
        <v>2024</v>
      </c>
      <c r="C884" t="str">
        <f t="shared" si="40"/>
        <v>2023-2024</v>
      </c>
      <c r="D884" t="s">
        <v>147</v>
      </c>
      <c r="E884" t="s">
        <v>112</v>
      </c>
      <c r="F884" t="str">
        <f t="shared" si="41"/>
        <v>Victoria</v>
      </c>
      <c r="G884" t="s">
        <v>45</v>
      </c>
      <c r="H884">
        <v>3076</v>
      </c>
      <c r="I884" t="s">
        <v>11</v>
      </c>
      <c r="J884" t="s">
        <v>46</v>
      </c>
      <c r="K884" t="s">
        <v>157</v>
      </c>
      <c r="L884" t="s">
        <v>22</v>
      </c>
      <c r="M884" s="5">
        <v>27.62</v>
      </c>
      <c r="N884">
        <v>1</v>
      </c>
    </row>
    <row r="885" spans="1:14" x14ac:dyDescent="0.2">
      <c r="A885" s="2">
        <v>45203</v>
      </c>
      <c r="B885" s="3">
        <f t="shared" si="39"/>
        <v>2024</v>
      </c>
      <c r="C885" t="str">
        <f t="shared" si="40"/>
        <v>2023-2024</v>
      </c>
      <c r="D885" t="s">
        <v>147</v>
      </c>
      <c r="E885" t="s">
        <v>65</v>
      </c>
      <c r="F885" t="str">
        <f t="shared" si="41"/>
        <v>New South Wales</v>
      </c>
      <c r="G885" t="s">
        <v>10</v>
      </c>
      <c r="H885">
        <v>2541</v>
      </c>
      <c r="I885" t="s">
        <v>11</v>
      </c>
      <c r="J885" t="s">
        <v>58</v>
      </c>
      <c r="K885" t="s">
        <v>149</v>
      </c>
      <c r="L885" t="s">
        <v>15</v>
      </c>
      <c r="M885" s="5">
        <v>27.72</v>
      </c>
      <c r="N885">
        <v>1</v>
      </c>
    </row>
    <row r="886" spans="1:14" x14ac:dyDescent="0.2">
      <c r="A886" s="2">
        <v>45471</v>
      </c>
      <c r="B886" s="3">
        <f t="shared" si="39"/>
        <v>2024</v>
      </c>
      <c r="C886" t="str">
        <f t="shared" si="40"/>
        <v>2023-2024</v>
      </c>
      <c r="D886" t="s">
        <v>147</v>
      </c>
      <c r="E886" t="s">
        <v>97</v>
      </c>
      <c r="F886" t="str">
        <f t="shared" si="41"/>
        <v>Tasmania</v>
      </c>
      <c r="G886" t="s">
        <v>70</v>
      </c>
      <c r="H886">
        <v>7250</v>
      </c>
      <c r="I886" t="s">
        <v>11</v>
      </c>
      <c r="J886" t="s">
        <v>71</v>
      </c>
      <c r="K886" t="s">
        <v>154</v>
      </c>
      <c r="L886" t="s">
        <v>14</v>
      </c>
      <c r="M886" s="5">
        <v>27.86</v>
      </c>
      <c r="N886">
        <v>1</v>
      </c>
    </row>
    <row r="887" spans="1:14" x14ac:dyDescent="0.2">
      <c r="A887" s="2">
        <v>45467</v>
      </c>
      <c r="B887" s="3">
        <f t="shared" si="39"/>
        <v>2024</v>
      </c>
      <c r="C887" t="str">
        <f t="shared" si="40"/>
        <v>2023-2024</v>
      </c>
      <c r="D887" t="s">
        <v>147</v>
      </c>
      <c r="E887" t="s">
        <v>105</v>
      </c>
      <c r="F887" t="str">
        <f t="shared" si="41"/>
        <v>Victoria</v>
      </c>
      <c r="G887" t="s">
        <v>45</v>
      </c>
      <c r="H887">
        <v>3500</v>
      </c>
      <c r="I887" t="s">
        <v>11</v>
      </c>
      <c r="J887" t="s">
        <v>60</v>
      </c>
      <c r="K887" t="s">
        <v>150</v>
      </c>
      <c r="L887" t="s">
        <v>18</v>
      </c>
      <c r="M887" s="5">
        <v>27.93</v>
      </c>
      <c r="N887">
        <v>1</v>
      </c>
    </row>
    <row r="888" spans="1:14" x14ac:dyDescent="0.2">
      <c r="A888" s="2">
        <v>45648</v>
      </c>
      <c r="B888" s="3">
        <f t="shared" si="39"/>
        <v>2025</v>
      </c>
      <c r="C888" t="str">
        <f t="shared" si="40"/>
        <v>2024-2025</v>
      </c>
      <c r="D888" t="s">
        <v>148</v>
      </c>
      <c r="E888" t="s">
        <v>130</v>
      </c>
      <c r="F888" t="str">
        <f t="shared" si="41"/>
        <v>South Australia</v>
      </c>
      <c r="G888" t="s">
        <v>32</v>
      </c>
      <c r="H888">
        <v>5290</v>
      </c>
      <c r="I888" t="s">
        <v>11</v>
      </c>
      <c r="J888" t="s">
        <v>38</v>
      </c>
      <c r="K888" t="s">
        <v>155</v>
      </c>
      <c r="L888" t="s">
        <v>20</v>
      </c>
      <c r="M888" s="5">
        <v>27.94</v>
      </c>
      <c r="N888">
        <v>1</v>
      </c>
    </row>
    <row r="889" spans="1:14" x14ac:dyDescent="0.2">
      <c r="A889" s="2">
        <v>45064</v>
      </c>
      <c r="B889" s="3">
        <f t="shared" si="39"/>
        <v>2023</v>
      </c>
      <c r="C889" t="str">
        <f t="shared" si="40"/>
        <v>2022-2023</v>
      </c>
      <c r="D889" t="s">
        <v>147</v>
      </c>
      <c r="E889" t="s">
        <v>53</v>
      </c>
      <c r="F889" t="str">
        <f t="shared" si="41"/>
        <v>South Australia</v>
      </c>
      <c r="G889" t="s">
        <v>32</v>
      </c>
      <c r="H889">
        <v>5082</v>
      </c>
      <c r="I889" t="s">
        <v>11</v>
      </c>
      <c r="J889" t="s">
        <v>33</v>
      </c>
      <c r="K889" t="s">
        <v>155</v>
      </c>
      <c r="L889" t="s">
        <v>20</v>
      </c>
      <c r="M889" s="5">
        <v>27.94</v>
      </c>
      <c r="N889">
        <v>1</v>
      </c>
    </row>
    <row r="890" spans="1:14" x14ac:dyDescent="0.2">
      <c r="A890" s="2">
        <v>45464</v>
      </c>
      <c r="B890" s="3">
        <f t="shared" si="39"/>
        <v>2024</v>
      </c>
      <c r="C890" t="str">
        <f t="shared" si="40"/>
        <v>2023-2024</v>
      </c>
      <c r="D890" t="s">
        <v>147</v>
      </c>
      <c r="E890" t="s">
        <v>113</v>
      </c>
      <c r="F890" t="str">
        <f t="shared" si="41"/>
        <v>Queensland</v>
      </c>
      <c r="G890" t="s">
        <v>35</v>
      </c>
      <c r="H890">
        <v>4215</v>
      </c>
      <c r="I890" t="s">
        <v>11</v>
      </c>
      <c r="J890" t="s">
        <v>104</v>
      </c>
      <c r="K890" t="s">
        <v>156</v>
      </c>
      <c r="L890" t="s">
        <v>17</v>
      </c>
      <c r="M890" s="5">
        <v>27.94</v>
      </c>
      <c r="N890">
        <v>1</v>
      </c>
    </row>
    <row r="891" spans="1:14" x14ac:dyDescent="0.2">
      <c r="A891" s="2">
        <v>45578</v>
      </c>
      <c r="B891" s="3">
        <f t="shared" si="39"/>
        <v>2025</v>
      </c>
      <c r="C891" t="str">
        <f t="shared" si="40"/>
        <v>2024-2025</v>
      </c>
      <c r="D891" t="s">
        <v>147</v>
      </c>
      <c r="E891" t="s">
        <v>107</v>
      </c>
      <c r="F891" t="str">
        <f t="shared" si="41"/>
        <v>Queensland</v>
      </c>
      <c r="G891" t="s">
        <v>35</v>
      </c>
      <c r="H891">
        <v>4220</v>
      </c>
      <c r="I891" t="s">
        <v>11</v>
      </c>
      <c r="J891" t="s">
        <v>104</v>
      </c>
      <c r="K891" t="s">
        <v>156</v>
      </c>
      <c r="L891" t="s">
        <v>17</v>
      </c>
      <c r="M891" s="5">
        <v>27.96</v>
      </c>
      <c r="N891">
        <v>1</v>
      </c>
    </row>
    <row r="892" spans="1:14" x14ac:dyDescent="0.2">
      <c r="A892" s="2">
        <v>45044</v>
      </c>
      <c r="B892" s="3">
        <f t="shared" si="39"/>
        <v>2023</v>
      </c>
      <c r="C892" t="str">
        <f t="shared" si="40"/>
        <v>2022-2023</v>
      </c>
      <c r="D892" t="s">
        <v>147</v>
      </c>
      <c r="E892" t="s">
        <v>91</v>
      </c>
      <c r="F892" t="str">
        <f t="shared" si="41"/>
        <v>Victoria</v>
      </c>
      <c r="G892" t="s">
        <v>45</v>
      </c>
      <c r="H892">
        <v>3690</v>
      </c>
      <c r="I892" t="s">
        <v>11</v>
      </c>
      <c r="J892" t="s">
        <v>55</v>
      </c>
      <c r="K892" t="s">
        <v>150</v>
      </c>
      <c r="L892" t="s">
        <v>18</v>
      </c>
      <c r="M892" s="5">
        <v>27.96</v>
      </c>
      <c r="N892">
        <v>1</v>
      </c>
    </row>
    <row r="893" spans="1:14" x14ac:dyDescent="0.2">
      <c r="A893" s="2">
        <v>45206</v>
      </c>
      <c r="B893" s="3">
        <f t="shared" si="39"/>
        <v>2024</v>
      </c>
      <c r="C893" t="str">
        <f t="shared" si="40"/>
        <v>2023-2024</v>
      </c>
      <c r="D893" t="s">
        <v>148</v>
      </c>
      <c r="E893" t="s">
        <v>117</v>
      </c>
      <c r="F893" t="str">
        <f t="shared" si="41"/>
        <v>Queensland</v>
      </c>
      <c r="G893" t="s">
        <v>35</v>
      </c>
      <c r="H893">
        <v>4119</v>
      </c>
      <c r="I893" t="s">
        <v>11</v>
      </c>
      <c r="J893" t="s">
        <v>43</v>
      </c>
      <c r="K893" t="s">
        <v>153</v>
      </c>
      <c r="L893" t="s">
        <v>16</v>
      </c>
      <c r="M893" s="5">
        <v>27.97</v>
      </c>
      <c r="N893">
        <v>1</v>
      </c>
    </row>
    <row r="894" spans="1:14" x14ac:dyDescent="0.2">
      <c r="A894" s="2">
        <v>45271</v>
      </c>
      <c r="B894" s="3">
        <f t="shared" si="39"/>
        <v>2024</v>
      </c>
      <c r="C894" t="str">
        <f t="shared" si="40"/>
        <v>2023-2024</v>
      </c>
      <c r="D894" t="s">
        <v>148</v>
      </c>
      <c r="E894" t="s">
        <v>117</v>
      </c>
      <c r="F894" t="str">
        <f t="shared" si="41"/>
        <v>Queensland</v>
      </c>
      <c r="G894" t="s">
        <v>35</v>
      </c>
      <c r="H894">
        <v>4119</v>
      </c>
      <c r="I894" t="s">
        <v>11</v>
      </c>
      <c r="J894" t="s">
        <v>43</v>
      </c>
      <c r="K894" t="s">
        <v>150</v>
      </c>
      <c r="L894" t="s">
        <v>18</v>
      </c>
      <c r="M894" s="5">
        <v>27.97</v>
      </c>
      <c r="N894">
        <v>1</v>
      </c>
    </row>
    <row r="895" spans="1:14" x14ac:dyDescent="0.2">
      <c r="A895" s="2">
        <v>45238</v>
      </c>
      <c r="B895" s="3">
        <f t="shared" si="39"/>
        <v>2024</v>
      </c>
      <c r="C895" t="str">
        <f t="shared" si="40"/>
        <v>2023-2024</v>
      </c>
      <c r="D895" t="s">
        <v>147</v>
      </c>
      <c r="E895" t="s">
        <v>118</v>
      </c>
      <c r="F895" t="str">
        <f t="shared" si="41"/>
        <v>New South Wales</v>
      </c>
      <c r="G895" t="s">
        <v>10</v>
      </c>
      <c r="H895">
        <v>2158</v>
      </c>
      <c r="I895" t="s">
        <v>11</v>
      </c>
      <c r="J895" t="s">
        <v>27</v>
      </c>
      <c r="K895" t="s">
        <v>19</v>
      </c>
      <c r="L895" t="s">
        <v>23</v>
      </c>
      <c r="M895" s="5">
        <v>27.98</v>
      </c>
      <c r="N895">
        <v>1</v>
      </c>
    </row>
    <row r="896" spans="1:14" x14ac:dyDescent="0.2">
      <c r="A896" s="2">
        <v>45361</v>
      </c>
      <c r="B896" s="3">
        <f t="shared" si="39"/>
        <v>2024</v>
      </c>
      <c r="C896" t="str">
        <f t="shared" si="40"/>
        <v>2023-2024</v>
      </c>
      <c r="D896" t="s">
        <v>147</v>
      </c>
      <c r="E896" t="s">
        <v>110</v>
      </c>
      <c r="F896" t="str">
        <f t="shared" si="41"/>
        <v>Queensland</v>
      </c>
      <c r="G896" t="s">
        <v>35</v>
      </c>
      <c r="H896">
        <v>4680</v>
      </c>
      <c r="I896" t="s">
        <v>11</v>
      </c>
      <c r="J896" t="s">
        <v>51</v>
      </c>
      <c r="K896" t="s">
        <v>154</v>
      </c>
      <c r="L896" t="s">
        <v>14</v>
      </c>
      <c r="M896" s="5">
        <v>27.98</v>
      </c>
      <c r="N896">
        <v>1</v>
      </c>
    </row>
    <row r="897" spans="1:14" x14ac:dyDescent="0.2">
      <c r="A897" s="2">
        <v>45240</v>
      </c>
      <c r="B897" s="3">
        <f t="shared" si="39"/>
        <v>2024</v>
      </c>
      <c r="C897" t="str">
        <f t="shared" si="40"/>
        <v>2023-2024</v>
      </c>
      <c r="D897" t="s">
        <v>147</v>
      </c>
      <c r="E897" t="s">
        <v>125</v>
      </c>
      <c r="F897" t="str">
        <f t="shared" si="41"/>
        <v>Victoria</v>
      </c>
      <c r="G897" t="s">
        <v>45</v>
      </c>
      <c r="H897">
        <v>3400</v>
      </c>
      <c r="I897" t="s">
        <v>11</v>
      </c>
      <c r="J897" t="s">
        <v>60</v>
      </c>
      <c r="K897" t="s">
        <v>154</v>
      </c>
      <c r="L897" t="s">
        <v>14</v>
      </c>
      <c r="M897" s="5">
        <v>27.98</v>
      </c>
      <c r="N897">
        <v>1</v>
      </c>
    </row>
    <row r="898" spans="1:14" x14ac:dyDescent="0.2">
      <c r="A898" s="2">
        <v>45606</v>
      </c>
      <c r="B898" s="3">
        <f t="shared" ref="B898:B961" si="42">IF(MONTH(A898)&gt;=7,YEAR(A898)+1,YEAR(A898))</f>
        <v>2025</v>
      </c>
      <c r="C898" t="str">
        <f t="shared" ref="C898:C961" si="43">IF(MONTH(A898) &gt;= 7, YEAR(A898) &amp; "-" &amp; YEAR(A898) + 1, YEAR(A898) - 1 &amp; "-" &amp; YEAR(A898))</f>
        <v>2024-2025</v>
      </c>
      <c r="D898" t="s">
        <v>147</v>
      </c>
      <c r="E898" t="s">
        <v>54</v>
      </c>
      <c r="F898" t="str">
        <f t="shared" ref="F898:F961" si="44">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c r="N898">
        <v>1</v>
      </c>
    </row>
    <row r="899" spans="1:14" x14ac:dyDescent="0.2">
      <c r="A899" s="2">
        <v>45493</v>
      </c>
      <c r="B899" s="3">
        <f t="shared" si="42"/>
        <v>2025</v>
      </c>
      <c r="C899" t="str">
        <f t="shared" si="43"/>
        <v>2024-2025</v>
      </c>
      <c r="D899" t="s">
        <v>147</v>
      </c>
      <c r="E899" t="s">
        <v>67</v>
      </c>
      <c r="F899" t="str">
        <f t="shared" si="44"/>
        <v>New South Wales</v>
      </c>
      <c r="G899" t="s">
        <v>10</v>
      </c>
      <c r="H899">
        <v>2478</v>
      </c>
      <c r="I899" t="s">
        <v>11</v>
      </c>
      <c r="J899" t="s">
        <v>68</v>
      </c>
      <c r="K899" t="s">
        <v>19</v>
      </c>
      <c r="L899" t="s">
        <v>23</v>
      </c>
      <c r="M899" s="5">
        <v>28</v>
      </c>
      <c r="N899">
        <v>1</v>
      </c>
    </row>
    <row r="900" spans="1:14" x14ac:dyDescent="0.2">
      <c r="A900" s="2">
        <v>45016</v>
      </c>
      <c r="B900" s="3">
        <f t="shared" si="42"/>
        <v>2023</v>
      </c>
      <c r="C900" t="str">
        <f t="shared" si="43"/>
        <v>2022-2023</v>
      </c>
      <c r="D900" t="s">
        <v>148</v>
      </c>
      <c r="E900" t="s">
        <v>115</v>
      </c>
      <c r="F900" t="str">
        <f t="shared" si="44"/>
        <v>Western Australia</v>
      </c>
      <c r="G900" t="s">
        <v>48</v>
      </c>
      <c r="H900">
        <v>6280</v>
      </c>
      <c r="I900" t="s">
        <v>11</v>
      </c>
      <c r="J900" t="s">
        <v>94</v>
      </c>
      <c r="K900" t="s">
        <v>153</v>
      </c>
      <c r="L900" t="s">
        <v>16</v>
      </c>
      <c r="M900" s="5">
        <v>28.04</v>
      </c>
      <c r="N900">
        <v>1</v>
      </c>
    </row>
    <row r="901" spans="1:14" x14ac:dyDescent="0.2">
      <c r="A901" s="2">
        <v>45168</v>
      </c>
      <c r="B901" s="3">
        <f t="shared" si="42"/>
        <v>2024</v>
      </c>
      <c r="C901" t="str">
        <f t="shared" si="43"/>
        <v>2023-2024</v>
      </c>
      <c r="D901" t="s">
        <v>147</v>
      </c>
      <c r="E901" t="s">
        <v>40</v>
      </c>
      <c r="F901" t="str">
        <f t="shared" si="44"/>
        <v>New South Wales</v>
      </c>
      <c r="G901" t="s">
        <v>10</v>
      </c>
      <c r="H901">
        <v>2116</v>
      </c>
      <c r="I901" t="s">
        <v>11</v>
      </c>
      <c r="J901" t="s">
        <v>27</v>
      </c>
      <c r="K901" t="s">
        <v>155</v>
      </c>
      <c r="L901" t="s">
        <v>20</v>
      </c>
      <c r="M901" s="5">
        <v>28.13</v>
      </c>
      <c r="N901">
        <v>1</v>
      </c>
    </row>
    <row r="902" spans="1:14" x14ac:dyDescent="0.2">
      <c r="A902" s="2">
        <v>45297</v>
      </c>
      <c r="B902" s="3">
        <f t="shared" si="42"/>
        <v>2024</v>
      </c>
      <c r="C902" t="str">
        <f t="shared" si="43"/>
        <v>2023-2024</v>
      </c>
      <c r="D902" t="s">
        <v>147</v>
      </c>
      <c r="E902" t="s">
        <v>137</v>
      </c>
      <c r="F902" t="str">
        <f t="shared" si="44"/>
        <v>New South Wales</v>
      </c>
      <c r="G902" t="s">
        <v>10</v>
      </c>
      <c r="H902">
        <v>2031</v>
      </c>
      <c r="I902" t="s">
        <v>11</v>
      </c>
      <c r="J902" t="s">
        <v>12</v>
      </c>
      <c r="K902" t="s">
        <v>154</v>
      </c>
      <c r="L902" t="s">
        <v>14</v>
      </c>
      <c r="M902" s="5">
        <v>28.18</v>
      </c>
      <c r="N902">
        <v>1</v>
      </c>
    </row>
    <row r="903" spans="1:14" x14ac:dyDescent="0.2">
      <c r="A903" s="2">
        <v>44980</v>
      </c>
      <c r="B903" s="3">
        <f t="shared" si="42"/>
        <v>2023</v>
      </c>
      <c r="C903" t="str">
        <f t="shared" si="43"/>
        <v>2022-2023</v>
      </c>
      <c r="D903" t="s">
        <v>147</v>
      </c>
      <c r="E903" t="s">
        <v>119</v>
      </c>
      <c r="F903" t="str">
        <f t="shared" si="44"/>
        <v>Queensland</v>
      </c>
      <c r="G903" t="s">
        <v>35</v>
      </c>
      <c r="H903">
        <v>4570</v>
      </c>
      <c r="I903" t="s">
        <v>11</v>
      </c>
      <c r="J903" t="s">
        <v>120</v>
      </c>
      <c r="K903" t="s">
        <v>19</v>
      </c>
      <c r="L903" t="s">
        <v>23</v>
      </c>
      <c r="M903" s="5">
        <v>28.47</v>
      </c>
      <c r="N903">
        <v>1</v>
      </c>
    </row>
    <row r="904" spans="1:14" x14ac:dyDescent="0.2">
      <c r="A904" s="2">
        <v>45170</v>
      </c>
      <c r="B904" s="3">
        <f t="shared" si="42"/>
        <v>2024</v>
      </c>
      <c r="C904" t="str">
        <f t="shared" si="43"/>
        <v>2023-2024</v>
      </c>
      <c r="D904" t="s">
        <v>147</v>
      </c>
      <c r="E904" t="s">
        <v>89</v>
      </c>
      <c r="F904" t="str">
        <f t="shared" si="44"/>
        <v>Queensland</v>
      </c>
      <c r="G904" t="s">
        <v>35</v>
      </c>
      <c r="H904">
        <v>4655</v>
      </c>
      <c r="I904" t="s">
        <v>11</v>
      </c>
      <c r="J904" t="s">
        <v>51</v>
      </c>
      <c r="K904" t="s">
        <v>19</v>
      </c>
      <c r="L904" t="s">
        <v>23</v>
      </c>
      <c r="M904" s="5">
        <v>28.48</v>
      </c>
      <c r="N904">
        <v>1</v>
      </c>
    </row>
    <row r="905" spans="1:14" x14ac:dyDescent="0.2">
      <c r="A905" s="2">
        <v>45620</v>
      </c>
      <c r="B905" s="3">
        <f t="shared" si="42"/>
        <v>2025</v>
      </c>
      <c r="C905" t="str">
        <f t="shared" si="43"/>
        <v>2024-2025</v>
      </c>
      <c r="D905" t="s">
        <v>148</v>
      </c>
      <c r="E905" t="s">
        <v>97</v>
      </c>
      <c r="F905" t="str">
        <f t="shared" si="44"/>
        <v>Tasmania</v>
      </c>
      <c r="G905" t="s">
        <v>70</v>
      </c>
      <c r="H905">
        <v>7250</v>
      </c>
      <c r="I905" t="s">
        <v>11</v>
      </c>
      <c r="J905" t="s">
        <v>71</v>
      </c>
      <c r="K905" t="s">
        <v>155</v>
      </c>
      <c r="L905" t="s">
        <v>20</v>
      </c>
      <c r="M905" s="5">
        <v>28.53</v>
      </c>
      <c r="N905">
        <v>1</v>
      </c>
    </row>
    <row r="906" spans="1:14" x14ac:dyDescent="0.2">
      <c r="A906" s="2">
        <v>45596</v>
      </c>
      <c r="B906" s="3">
        <f t="shared" si="42"/>
        <v>2025</v>
      </c>
      <c r="C906" t="str">
        <f t="shared" si="43"/>
        <v>2024-2025</v>
      </c>
      <c r="D906" t="s">
        <v>148</v>
      </c>
      <c r="E906" t="s">
        <v>134</v>
      </c>
      <c r="F906" t="str">
        <f t="shared" si="44"/>
        <v>Queensland</v>
      </c>
      <c r="G906" t="s">
        <v>35</v>
      </c>
      <c r="H906">
        <v>4825</v>
      </c>
      <c r="I906" t="s">
        <v>11</v>
      </c>
      <c r="J906" t="s">
        <v>36</v>
      </c>
      <c r="K906" t="s">
        <v>19</v>
      </c>
      <c r="L906" t="s">
        <v>23</v>
      </c>
      <c r="M906" s="5">
        <v>28.92</v>
      </c>
      <c r="N906">
        <v>1</v>
      </c>
    </row>
    <row r="907" spans="1:14" x14ac:dyDescent="0.2">
      <c r="A907" s="2">
        <v>45176</v>
      </c>
      <c r="B907" s="3">
        <f t="shared" si="42"/>
        <v>2024</v>
      </c>
      <c r="C907" t="str">
        <f t="shared" si="43"/>
        <v>2023-2024</v>
      </c>
      <c r="D907" t="s">
        <v>147</v>
      </c>
      <c r="E907" t="s">
        <v>91</v>
      </c>
      <c r="F907" t="str">
        <f t="shared" si="44"/>
        <v>Victoria</v>
      </c>
      <c r="G907" t="s">
        <v>45</v>
      </c>
      <c r="H907">
        <v>3690</v>
      </c>
      <c r="I907" t="s">
        <v>11</v>
      </c>
      <c r="J907" t="s">
        <v>55</v>
      </c>
      <c r="K907" t="s">
        <v>156</v>
      </c>
      <c r="L907" t="s">
        <v>17</v>
      </c>
      <c r="M907" s="5">
        <v>28.92</v>
      </c>
      <c r="N907">
        <v>1</v>
      </c>
    </row>
    <row r="908" spans="1:14" x14ac:dyDescent="0.2">
      <c r="A908" s="2">
        <v>45160</v>
      </c>
      <c r="B908" s="3">
        <f t="shared" si="42"/>
        <v>2024</v>
      </c>
      <c r="C908" t="str">
        <f t="shared" si="43"/>
        <v>2023-2024</v>
      </c>
      <c r="D908" t="s">
        <v>148</v>
      </c>
      <c r="E908" t="s">
        <v>81</v>
      </c>
      <c r="F908" t="str">
        <f t="shared" si="44"/>
        <v>New South Wales</v>
      </c>
      <c r="G908" t="s">
        <v>10</v>
      </c>
      <c r="H908">
        <v>2485</v>
      </c>
      <c r="I908" t="s">
        <v>11</v>
      </c>
      <c r="J908" t="s">
        <v>68</v>
      </c>
      <c r="K908" t="s">
        <v>19</v>
      </c>
      <c r="L908" t="s">
        <v>23</v>
      </c>
      <c r="M908" s="5">
        <v>28.93</v>
      </c>
      <c r="N908">
        <v>1</v>
      </c>
    </row>
    <row r="909" spans="1:14" x14ac:dyDescent="0.2">
      <c r="A909" s="2">
        <v>45136</v>
      </c>
      <c r="B909" s="3">
        <f t="shared" si="42"/>
        <v>2024</v>
      </c>
      <c r="C909" t="str">
        <f t="shared" si="43"/>
        <v>2023-2024</v>
      </c>
      <c r="D909" t="s">
        <v>147</v>
      </c>
      <c r="E909" t="s">
        <v>106</v>
      </c>
      <c r="F909" t="str">
        <f t="shared" si="44"/>
        <v>Victoria</v>
      </c>
      <c r="G909" t="s">
        <v>45</v>
      </c>
      <c r="H909">
        <v>3915</v>
      </c>
      <c r="I909" t="s">
        <v>11</v>
      </c>
      <c r="J909" t="s">
        <v>55</v>
      </c>
      <c r="K909" t="s">
        <v>149</v>
      </c>
      <c r="L909" t="s">
        <v>15</v>
      </c>
      <c r="M909" s="5">
        <v>28.939999999999998</v>
      </c>
      <c r="N909">
        <v>1</v>
      </c>
    </row>
    <row r="910" spans="1:14" x14ac:dyDescent="0.2">
      <c r="A910" s="2">
        <v>44972</v>
      </c>
      <c r="B910" s="3">
        <f t="shared" si="42"/>
        <v>2023</v>
      </c>
      <c r="C910" t="str">
        <f t="shared" si="43"/>
        <v>2022-2023</v>
      </c>
      <c r="D910" t="s">
        <v>148</v>
      </c>
      <c r="E910" t="s">
        <v>93</v>
      </c>
      <c r="F910" t="str">
        <f t="shared" si="44"/>
        <v>Western Australia</v>
      </c>
      <c r="G910" t="s">
        <v>48</v>
      </c>
      <c r="H910">
        <v>6112</v>
      </c>
      <c r="I910" t="s">
        <v>11</v>
      </c>
      <c r="J910" t="s">
        <v>94</v>
      </c>
      <c r="K910" t="s">
        <v>156</v>
      </c>
      <c r="L910" t="s">
        <v>17</v>
      </c>
      <c r="M910" s="5">
        <v>28.95</v>
      </c>
      <c r="N910">
        <v>1</v>
      </c>
    </row>
    <row r="911" spans="1:14" x14ac:dyDescent="0.2">
      <c r="A911" s="2">
        <v>45074</v>
      </c>
      <c r="B911" s="3">
        <f t="shared" si="42"/>
        <v>2023</v>
      </c>
      <c r="C911" t="str">
        <f t="shared" si="43"/>
        <v>2022-2023</v>
      </c>
      <c r="D911" t="s">
        <v>147</v>
      </c>
      <c r="E911" t="s">
        <v>128</v>
      </c>
      <c r="F911" t="str">
        <f t="shared" si="44"/>
        <v>Western Australia</v>
      </c>
      <c r="G911" t="s">
        <v>48</v>
      </c>
      <c r="H911">
        <v>6027</v>
      </c>
      <c r="I911" t="s">
        <v>11</v>
      </c>
      <c r="J911" t="s">
        <v>49</v>
      </c>
      <c r="K911" t="s">
        <v>156</v>
      </c>
      <c r="L911" t="s">
        <v>17</v>
      </c>
      <c r="M911" s="5">
        <v>28.96</v>
      </c>
      <c r="N911">
        <v>1</v>
      </c>
    </row>
    <row r="912" spans="1:14" x14ac:dyDescent="0.2">
      <c r="A912" s="2">
        <v>44996</v>
      </c>
      <c r="B912" s="3">
        <f t="shared" si="42"/>
        <v>2023</v>
      </c>
      <c r="C912" t="str">
        <f t="shared" si="43"/>
        <v>2022-2023</v>
      </c>
      <c r="D912" t="s">
        <v>148</v>
      </c>
      <c r="E912" t="s">
        <v>65</v>
      </c>
      <c r="F912" t="str">
        <f t="shared" si="44"/>
        <v>New South Wales</v>
      </c>
      <c r="G912" t="s">
        <v>10</v>
      </c>
      <c r="H912">
        <v>2541</v>
      </c>
      <c r="I912" t="s">
        <v>11</v>
      </c>
      <c r="J912" t="s">
        <v>58</v>
      </c>
      <c r="K912" t="s">
        <v>154</v>
      </c>
      <c r="L912" t="s">
        <v>14</v>
      </c>
      <c r="M912" s="5">
        <v>28.97</v>
      </c>
      <c r="N912">
        <v>1</v>
      </c>
    </row>
    <row r="913" spans="1:14" x14ac:dyDescent="0.2">
      <c r="A913" s="2">
        <v>45552</v>
      </c>
      <c r="B913" s="3">
        <f t="shared" si="42"/>
        <v>2025</v>
      </c>
      <c r="C913" t="str">
        <f t="shared" si="43"/>
        <v>2024-2025</v>
      </c>
      <c r="D913" t="s">
        <v>148</v>
      </c>
      <c r="E913" t="s">
        <v>92</v>
      </c>
      <c r="F913" t="str">
        <f t="shared" si="44"/>
        <v>Queensland</v>
      </c>
      <c r="G913" t="s">
        <v>35</v>
      </c>
      <c r="H913">
        <v>4068</v>
      </c>
      <c r="I913" t="s">
        <v>11</v>
      </c>
      <c r="J913" t="s">
        <v>43</v>
      </c>
      <c r="K913" t="s">
        <v>149</v>
      </c>
      <c r="L913" t="s">
        <v>15</v>
      </c>
      <c r="M913" s="5">
        <v>28.979999999999997</v>
      </c>
      <c r="N913">
        <v>1</v>
      </c>
    </row>
    <row r="914" spans="1:14" x14ac:dyDescent="0.2">
      <c r="A914" s="2">
        <v>45182</v>
      </c>
      <c r="B914" s="3">
        <f t="shared" si="42"/>
        <v>2024</v>
      </c>
      <c r="C914" t="str">
        <f t="shared" si="43"/>
        <v>2023-2024</v>
      </c>
      <c r="D914" t="s">
        <v>148</v>
      </c>
      <c r="E914" t="s">
        <v>37</v>
      </c>
      <c r="F914" t="str">
        <f t="shared" si="44"/>
        <v>South Australia</v>
      </c>
      <c r="G914" t="s">
        <v>32</v>
      </c>
      <c r="H914">
        <v>5607</v>
      </c>
      <c r="I914" t="s">
        <v>11</v>
      </c>
      <c r="J914" t="s">
        <v>38</v>
      </c>
      <c r="K914" t="s">
        <v>149</v>
      </c>
      <c r="L914" t="s">
        <v>15</v>
      </c>
      <c r="M914" s="5">
        <v>28.98</v>
      </c>
      <c r="N914">
        <v>1</v>
      </c>
    </row>
    <row r="915" spans="1:14" x14ac:dyDescent="0.2">
      <c r="A915" s="2">
        <v>45468</v>
      </c>
      <c r="B915" s="3">
        <f t="shared" si="42"/>
        <v>2024</v>
      </c>
      <c r="C915" t="str">
        <f t="shared" si="43"/>
        <v>2023-2024</v>
      </c>
      <c r="D915" t="s">
        <v>147</v>
      </c>
      <c r="E915" t="s">
        <v>66</v>
      </c>
      <c r="F915" t="str">
        <f t="shared" si="44"/>
        <v>South Australia</v>
      </c>
      <c r="G915" t="s">
        <v>32</v>
      </c>
      <c r="H915">
        <v>5169</v>
      </c>
      <c r="I915" t="s">
        <v>11</v>
      </c>
      <c r="J915" t="s">
        <v>33</v>
      </c>
      <c r="K915" t="s">
        <v>154</v>
      </c>
      <c r="L915" t="s">
        <v>14</v>
      </c>
      <c r="M915" s="5">
        <v>29</v>
      </c>
      <c r="N915">
        <v>1</v>
      </c>
    </row>
    <row r="916" spans="1:14" x14ac:dyDescent="0.2">
      <c r="A916" s="2">
        <v>45390</v>
      </c>
      <c r="B916" s="3">
        <f t="shared" si="42"/>
        <v>2024</v>
      </c>
      <c r="C916" t="str">
        <f t="shared" si="43"/>
        <v>2023-2024</v>
      </c>
      <c r="D916" t="s">
        <v>147</v>
      </c>
      <c r="E916" t="s">
        <v>96</v>
      </c>
      <c r="F916" t="str">
        <f t="shared" si="44"/>
        <v>Western Australia</v>
      </c>
      <c r="G916" t="s">
        <v>48</v>
      </c>
      <c r="H916">
        <v>6330</v>
      </c>
      <c r="I916" t="s">
        <v>11</v>
      </c>
      <c r="J916" t="s">
        <v>94</v>
      </c>
      <c r="K916" t="s">
        <v>153</v>
      </c>
      <c r="L916" t="s">
        <v>16</v>
      </c>
      <c r="M916" s="5">
        <v>29</v>
      </c>
      <c r="N916">
        <v>1</v>
      </c>
    </row>
    <row r="917" spans="1:14" x14ac:dyDescent="0.2">
      <c r="A917" s="2">
        <v>45386</v>
      </c>
      <c r="B917" s="3">
        <f t="shared" si="42"/>
        <v>2024</v>
      </c>
      <c r="C917" t="str">
        <f t="shared" si="43"/>
        <v>2023-2024</v>
      </c>
      <c r="D917" t="s">
        <v>148</v>
      </c>
      <c r="E917" t="s">
        <v>9</v>
      </c>
      <c r="F917" t="str">
        <f t="shared" si="44"/>
        <v>New South Wales</v>
      </c>
      <c r="G917" t="s">
        <v>10</v>
      </c>
      <c r="H917">
        <v>2067</v>
      </c>
      <c r="I917" t="s">
        <v>11</v>
      </c>
      <c r="J917" t="s">
        <v>12</v>
      </c>
      <c r="K917" t="s">
        <v>154</v>
      </c>
      <c r="L917" t="s">
        <v>14</v>
      </c>
      <c r="M917" s="5">
        <v>29</v>
      </c>
      <c r="N917">
        <v>1</v>
      </c>
    </row>
    <row r="918" spans="1:14" x14ac:dyDescent="0.2">
      <c r="A918" s="2">
        <v>44974</v>
      </c>
      <c r="B918" s="3">
        <f t="shared" si="42"/>
        <v>2023</v>
      </c>
      <c r="C918" t="str">
        <f t="shared" si="43"/>
        <v>2022-2023</v>
      </c>
      <c r="D918" t="s">
        <v>147</v>
      </c>
      <c r="E918" t="s">
        <v>93</v>
      </c>
      <c r="F918" t="str">
        <f t="shared" si="44"/>
        <v>Western Australia</v>
      </c>
      <c r="G918" t="s">
        <v>48</v>
      </c>
      <c r="H918">
        <v>6112</v>
      </c>
      <c r="I918" t="s">
        <v>11</v>
      </c>
      <c r="J918" t="s">
        <v>94</v>
      </c>
      <c r="K918" t="s">
        <v>154</v>
      </c>
      <c r="L918" t="s">
        <v>14</v>
      </c>
      <c r="M918" s="5">
        <v>29</v>
      </c>
      <c r="N918">
        <v>1</v>
      </c>
    </row>
    <row r="919" spans="1:14" x14ac:dyDescent="0.2">
      <c r="A919" s="2">
        <v>45344</v>
      </c>
      <c r="B919" s="3">
        <f t="shared" si="42"/>
        <v>2024</v>
      </c>
      <c r="C919" t="str">
        <f t="shared" si="43"/>
        <v>2023-2024</v>
      </c>
      <c r="D919" t="s">
        <v>147</v>
      </c>
      <c r="E919" t="s">
        <v>74</v>
      </c>
      <c r="F919" t="str">
        <f t="shared" si="44"/>
        <v>South Australia</v>
      </c>
      <c r="G919" t="s">
        <v>32</v>
      </c>
      <c r="H919">
        <v>5043</v>
      </c>
      <c r="I919" t="s">
        <v>11</v>
      </c>
      <c r="J919" t="s">
        <v>33</v>
      </c>
      <c r="K919" t="s">
        <v>154</v>
      </c>
      <c r="L919" t="s">
        <v>14</v>
      </c>
      <c r="M919" s="5">
        <v>29.009999999999998</v>
      </c>
      <c r="N919">
        <v>1</v>
      </c>
    </row>
    <row r="920" spans="1:14" x14ac:dyDescent="0.2">
      <c r="A920" s="2">
        <v>45279</v>
      </c>
      <c r="B920" s="3">
        <f t="shared" si="42"/>
        <v>2024</v>
      </c>
      <c r="C920" t="str">
        <f t="shared" si="43"/>
        <v>2023-2024</v>
      </c>
      <c r="D920" t="s">
        <v>148</v>
      </c>
      <c r="E920" t="s">
        <v>103</v>
      </c>
      <c r="F920" t="str">
        <f t="shared" si="44"/>
        <v>Queensland</v>
      </c>
      <c r="G920" t="s">
        <v>35</v>
      </c>
      <c r="H920">
        <v>4509</v>
      </c>
      <c r="I920" t="s">
        <v>11</v>
      </c>
      <c r="J920" t="s">
        <v>104</v>
      </c>
      <c r="K920" t="s">
        <v>154</v>
      </c>
      <c r="L920" t="s">
        <v>14</v>
      </c>
      <c r="M920" s="5">
        <v>29.39</v>
      </c>
      <c r="N920">
        <v>1</v>
      </c>
    </row>
    <row r="921" spans="1:14" x14ac:dyDescent="0.2">
      <c r="A921" s="2">
        <v>45262</v>
      </c>
      <c r="B921" s="3">
        <f t="shared" si="42"/>
        <v>2024</v>
      </c>
      <c r="C921" t="str">
        <f t="shared" si="43"/>
        <v>2023-2024</v>
      </c>
      <c r="D921" t="s">
        <v>148</v>
      </c>
      <c r="E921" t="s">
        <v>54</v>
      </c>
      <c r="F921" t="str">
        <f t="shared" si="44"/>
        <v>Victoria</v>
      </c>
      <c r="G921" t="s">
        <v>45</v>
      </c>
      <c r="H921">
        <v>3977</v>
      </c>
      <c r="I921" t="s">
        <v>11</v>
      </c>
      <c r="J921" t="s">
        <v>55</v>
      </c>
      <c r="K921" t="s">
        <v>154</v>
      </c>
      <c r="L921" t="s">
        <v>14</v>
      </c>
      <c r="M921" s="5">
        <v>29.5</v>
      </c>
      <c r="N921">
        <v>1</v>
      </c>
    </row>
    <row r="922" spans="1:14" x14ac:dyDescent="0.2">
      <c r="A922" s="2">
        <v>45536</v>
      </c>
      <c r="B922" s="3">
        <f t="shared" si="42"/>
        <v>2025</v>
      </c>
      <c r="C922" t="str">
        <f t="shared" si="43"/>
        <v>2024-2025</v>
      </c>
      <c r="D922" t="s">
        <v>147</v>
      </c>
      <c r="E922" t="s">
        <v>107</v>
      </c>
      <c r="F922" t="str">
        <f t="shared" si="44"/>
        <v>Queensland</v>
      </c>
      <c r="G922" t="s">
        <v>35</v>
      </c>
      <c r="H922">
        <v>4220</v>
      </c>
      <c r="I922" t="s">
        <v>11</v>
      </c>
      <c r="J922" t="s">
        <v>104</v>
      </c>
      <c r="K922" t="s">
        <v>156</v>
      </c>
      <c r="L922" t="s">
        <v>17</v>
      </c>
      <c r="M922" s="5">
        <v>29.6</v>
      </c>
      <c r="N922">
        <v>1</v>
      </c>
    </row>
    <row r="923" spans="1:14" x14ac:dyDescent="0.2">
      <c r="A923" s="2">
        <v>45023</v>
      </c>
      <c r="B923" s="3">
        <f t="shared" si="42"/>
        <v>2023</v>
      </c>
      <c r="C923" t="str">
        <f t="shared" si="43"/>
        <v>2022-2023</v>
      </c>
      <c r="D923" t="s">
        <v>147</v>
      </c>
      <c r="E923" t="s">
        <v>143</v>
      </c>
      <c r="F923" t="str">
        <f t="shared" si="44"/>
        <v>New South Wales</v>
      </c>
      <c r="G923" t="s">
        <v>10</v>
      </c>
      <c r="H923">
        <v>2154</v>
      </c>
      <c r="I923" t="s">
        <v>11</v>
      </c>
      <c r="J923" t="s">
        <v>27</v>
      </c>
      <c r="K923" t="s">
        <v>157</v>
      </c>
      <c r="L923" t="s">
        <v>22</v>
      </c>
      <c r="M923" s="5">
        <v>29.65</v>
      </c>
      <c r="N923">
        <v>1</v>
      </c>
    </row>
    <row r="924" spans="1:14" x14ac:dyDescent="0.2">
      <c r="A924" s="2">
        <v>45441</v>
      </c>
      <c r="B924" s="3">
        <f t="shared" si="42"/>
        <v>2024</v>
      </c>
      <c r="C924" t="str">
        <f t="shared" si="43"/>
        <v>2023-2024</v>
      </c>
      <c r="D924" t="s">
        <v>148</v>
      </c>
      <c r="E924" t="s">
        <v>101</v>
      </c>
      <c r="F924" t="str">
        <f t="shared" si="44"/>
        <v>Victoria</v>
      </c>
      <c r="G924" t="s">
        <v>45</v>
      </c>
      <c r="H924">
        <v>3131</v>
      </c>
      <c r="I924" t="s">
        <v>11</v>
      </c>
      <c r="J924" t="s">
        <v>63</v>
      </c>
      <c r="K924" t="s">
        <v>156</v>
      </c>
      <c r="L924" t="s">
        <v>17</v>
      </c>
      <c r="M924" s="5">
        <v>29.85</v>
      </c>
      <c r="N924">
        <v>1</v>
      </c>
    </row>
    <row r="925" spans="1:14" x14ac:dyDescent="0.2">
      <c r="A925" s="2">
        <v>45414</v>
      </c>
      <c r="B925" s="3">
        <f t="shared" si="42"/>
        <v>2024</v>
      </c>
      <c r="C925" t="str">
        <f t="shared" si="43"/>
        <v>2023-2024</v>
      </c>
      <c r="D925" t="s">
        <v>148</v>
      </c>
      <c r="E925" t="s">
        <v>145</v>
      </c>
      <c r="F925" t="str">
        <f t="shared" si="44"/>
        <v>New South Wales</v>
      </c>
      <c r="G925" t="s">
        <v>10</v>
      </c>
      <c r="H925">
        <v>2101</v>
      </c>
      <c r="I925" t="s">
        <v>11</v>
      </c>
      <c r="J925" t="s">
        <v>27</v>
      </c>
      <c r="K925" t="s">
        <v>155</v>
      </c>
      <c r="L925" t="s">
        <v>20</v>
      </c>
      <c r="M925" s="5">
        <v>29.9</v>
      </c>
      <c r="N925">
        <v>1</v>
      </c>
    </row>
    <row r="926" spans="1:14" x14ac:dyDescent="0.2">
      <c r="A926" s="2">
        <v>45123</v>
      </c>
      <c r="B926" s="3">
        <f t="shared" si="42"/>
        <v>2024</v>
      </c>
      <c r="C926" t="str">
        <f t="shared" si="43"/>
        <v>2023-2024</v>
      </c>
      <c r="D926" t="s">
        <v>147</v>
      </c>
      <c r="E926" t="s">
        <v>125</v>
      </c>
      <c r="F926" t="str">
        <f t="shared" si="44"/>
        <v>Victoria</v>
      </c>
      <c r="G926" t="s">
        <v>45</v>
      </c>
      <c r="H926">
        <v>3400</v>
      </c>
      <c r="I926" t="s">
        <v>11</v>
      </c>
      <c r="J926" t="s">
        <v>60</v>
      </c>
      <c r="K926" t="s">
        <v>156</v>
      </c>
      <c r="L926" t="s">
        <v>17</v>
      </c>
      <c r="M926" s="5">
        <v>29.91</v>
      </c>
      <c r="N926">
        <v>1</v>
      </c>
    </row>
    <row r="927" spans="1:14" x14ac:dyDescent="0.2">
      <c r="A927" s="2">
        <v>45625</v>
      </c>
      <c r="B927" s="3">
        <f t="shared" si="42"/>
        <v>2025</v>
      </c>
      <c r="C927" t="str">
        <f t="shared" si="43"/>
        <v>2024-2025</v>
      </c>
      <c r="D927" t="s">
        <v>147</v>
      </c>
      <c r="E927" t="s">
        <v>106</v>
      </c>
      <c r="F927" t="str">
        <f t="shared" si="44"/>
        <v>Victoria</v>
      </c>
      <c r="G927" t="s">
        <v>45</v>
      </c>
      <c r="H927">
        <v>3915</v>
      </c>
      <c r="I927" t="s">
        <v>11</v>
      </c>
      <c r="J927" t="s">
        <v>55</v>
      </c>
      <c r="K927" t="s">
        <v>155</v>
      </c>
      <c r="L927" t="s">
        <v>20</v>
      </c>
      <c r="M927" s="5">
        <v>29.910000000000004</v>
      </c>
      <c r="N927">
        <v>1</v>
      </c>
    </row>
    <row r="928" spans="1:14" x14ac:dyDescent="0.2">
      <c r="A928" s="2">
        <v>45538</v>
      </c>
      <c r="B928" s="3">
        <f t="shared" si="42"/>
        <v>2025</v>
      </c>
      <c r="C928" t="str">
        <f t="shared" si="43"/>
        <v>2024-2025</v>
      </c>
      <c r="D928" t="s">
        <v>147</v>
      </c>
      <c r="E928" t="s">
        <v>85</v>
      </c>
      <c r="F928" t="str">
        <f t="shared" si="44"/>
        <v>Queensland</v>
      </c>
      <c r="G928" t="s">
        <v>35</v>
      </c>
      <c r="H928">
        <v>4883</v>
      </c>
      <c r="I928" t="s">
        <v>11</v>
      </c>
      <c r="J928" t="s">
        <v>36</v>
      </c>
      <c r="K928" t="s">
        <v>155</v>
      </c>
      <c r="L928" t="s">
        <v>20</v>
      </c>
      <c r="M928" s="5">
        <v>29.92</v>
      </c>
      <c r="N928">
        <v>1</v>
      </c>
    </row>
    <row r="929" spans="1:14" x14ac:dyDescent="0.2">
      <c r="A929" s="2">
        <v>45363</v>
      </c>
      <c r="B929" s="3">
        <f t="shared" si="42"/>
        <v>2024</v>
      </c>
      <c r="C929" t="str">
        <f t="shared" si="43"/>
        <v>2023-2024</v>
      </c>
      <c r="D929" t="s">
        <v>147</v>
      </c>
      <c r="E929" t="s">
        <v>146</v>
      </c>
      <c r="F929" t="str">
        <f t="shared" si="44"/>
        <v>Victoria</v>
      </c>
      <c r="G929" t="s">
        <v>45</v>
      </c>
      <c r="H929">
        <v>3353</v>
      </c>
      <c r="I929" t="s">
        <v>11</v>
      </c>
      <c r="J929" t="s">
        <v>60</v>
      </c>
      <c r="K929" t="s">
        <v>153</v>
      </c>
      <c r="L929" t="s">
        <v>16</v>
      </c>
      <c r="M929" s="5">
        <v>29.95</v>
      </c>
      <c r="N929">
        <v>1</v>
      </c>
    </row>
    <row r="930" spans="1:14" x14ac:dyDescent="0.2">
      <c r="A930" s="2">
        <v>45540</v>
      </c>
      <c r="B930" s="3">
        <f t="shared" si="42"/>
        <v>2025</v>
      </c>
      <c r="C930" t="str">
        <f t="shared" si="43"/>
        <v>2024-2025</v>
      </c>
      <c r="D930" t="s">
        <v>147</v>
      </c>
      <c r="E930" t="s">
        <v>41</v>
      </c>
      <c r="F930" t="str">
        <f t="shared" si="44"/>
        <v>New South Wales</v>
      </c>
      <c r="G930" t="s">
        <v>10</v>
      </c>
      <c r="H930">
        <v>2830</v>
      </c>
      <c r="I930" t="s">
        <v>11</v>
      </c>
      <c r="J930" t="s">
        <v>25</v>
      </c>
      <c r="K930" t="s">
        <v>19</v>
      </c>
      <c r="L930" t="s">
        <v>23</v>
      </c>
      <c r="M930" s="5">
        <v>29.95</v>
      </c>
      <c r="N930">
        <v>1</v>
      </c>
    </row>
    <row r="931" spans="1:14" x14ac:dyDescent="0.2">
      <c r="A931" s="2">
        <v>44992</v>
      </c>
      <c r="B931" s="3">
        <f t="shared" si="42"/>
        <v>2023</v>
      </c>
      <c r="C931" t="str">
        <f t="shared" si="43"/>
        <v>2022-2023</v>
      </c>
      <c r="D931" t="s">
        <v>148</v>
      </c>
      <c r="E931" t="s">
        <v>112</v>
      </c>
      <c r="F931" t="str">
        <f t="shared" si="44"/>
        <v>Victoria</v>
      </c>
      <c r="G931" t="s">
        <v>45</v>
      </c>
      <c r="H931">
        <v>3076</v>
      </c>
      <c r="I931" t="s">
        <v>11</v>
      </c>
      <c r="J931" t="s">
        <v>46</v>
      </c>
      <c r="K931" t="s">
        <v>153</v>
      </c>
      <c r="L931" t="s">
        <v>16</v>
      </c>
      <c r="M931" s="5">
        <v>29.95</v>
      </c>
      <c r="N931">
        <v>1</v>
      </c>
    </row>
    <row r="932" spans="1:14" x14ac:dyDescent="0.2">
      <c r="A932" s="2">
        <v>44981</v>
      </c>
      <c r="B932" s="3">
        <f t="shared" si="42"/>
        <v>2023</v>
      </c>
      <c r="C932" t="str">
        <f t="shared" si="43"/>
        <v>2022-2023</v>
      </c>
      <c r="D932" t="s">
        <v>147</v>
      </c>
      <c r="E932" t="s">
        <v>129</v>
      </c>
      <c r="F932" t="str">
        <f t="shared" si="44"/>
        <v>Tasmania</v>
      </c>
      <c r="G932" t="s">
        <v>70</v>
      </c>
      <c r="H932">
        <v>7010</v>
      </c>
      <c r="I932" t="s">
        <v>11</v>
      </c>
      <c r="J932" t="s">
        <v>71</v>
      </c>
      <c r="K932" t="s">
        <v>19</v>
      </c>
      <c r="L932" t="s">
        <v>23</v>
      </c>
      <c r="M932" s="5">
        <v>29.95</v>
      </c>
      <c r="N932">
        <v>1</v>
      </c>
    </row>
    <row r="933" spans="1:14" x14ac:dyDescent="0.2">
      <c r="A933" s="2">
        <v>45581</v>
      </c>
      <c r="B933" s="3">
        <f t="shared" si="42"/>
        <v>2025</v>
      </c>
      <c r="C933" t="str">
        <f t="shared" si="43"/>
        <v>2024-2025</v>
      </c>
      <c r="D933" t="s">
        <v>148</v>
      </c>
      <c r="E933" t="s">
        <v>123</v>
      </c>
      <c r="F933" t="str">
        <f t="shared" si="44"/>
        <v>Western Australia</v>
      </c>
      <c r="G933" t="s">
        <v>48</v>
      </c>
      <c r="H933">
        <v>6109</v>
      </c>
      <c r="I933" t="s">
        <v>11</v>
      </c>
      <c r="J933" t="s">
        <v>94</v>
      </c>
      <c r="K933" t="s">
        <v>19</v>
      </c>
      <c r="L933" t="s">
        <v>23</v>
      </c>
      <c r="M933" s="5">
        <v>29.95</v>
      </c>
      <c r="N933">
        <v>1</v>
      </c>
    </row>
    <row r="934" spans="1:14" x14ac:dyDescent="0.2">
      <c r="A934" s="2">
        <v>45356</v>
      </c>
      <c r="B934" s="3">
        <f t="shared" si="42"/>
        <v>2024</v>
      </c>
      <c r="C934" t="str">
        <f t="shared" si="43"/>
        <v>2023-2024</v>
      </c>
      <c r="D934" t="s">
        <v>147</v>
      </c>
      <c r="E934" t="s">
        <v>83</v>
      </c>
      <c r="F934" t="str">
        <f t="shared" si="44"/>
        <v>New South Wales</v>
      </c>
      <c r="G934" t="s">
        <v>10</v>
      </c>
      <c r="H934">
        <v>2750</v>
      </c>
      <c r="I934" t="s">
        <v>11</v>
      </c>
      <c r="J934" t="s">
        <v>25</v>
      </c>
      <c r="K934" t="s">
        <v>153</v>
      </c>
      <c r="L934" t="s">
        <v>16</v>
      </c>
      <c r="M934" s="5">
        <v>29.95</v>
      </c>
      <c r="N934">
        <v>1</v>
      </c>
    </row>
    <row r="935" spans="1:14" x14ac:dyDescent="0.2">
      <c r="A935" s="2">
        <v>45461</v>
      </c>
      <c r="B935" s="3">
        <f t="shared" si="42"/>
        <v>2024</v>
      </c>
      <c r="C935" t="str">
        <f t="shared" si="43"/>
        <v>2023-2024</v>
      </c>
      <c r="D935" t="s">
        <v>147</v>
      </c>
      <c r="E935" t="s">
        <v>62</v>
      </c>
      <c r="F935" t="str">
        <f t="shared" si="44"/>
        <v>Victoria</v>
      </c>
      <c r="G935" t="s">
        <v>45</v>
      </c>
      <c r="H935">
        <v>3134</v>
      </c>
      <c r="I935" t="s">
        <v>11</v>
      </c>
      <c r="J935" t="s">
        <v>63</v>
      </c>
      <c r="K935" t="s">
        <v>153</v>
      </c>
      <c r="L935" t="s">
        <v>16</v>
      </c>
      <c r="M935" s="5">
        <v>29.95</v>
      </c>
      <c r="N935">
        <v>1</v>
      </c>
    </row>
    <row r="936" spans="1:14" x14ac:dyDescent="0.2">
      <c r="A936" s="2">
        <v>45506</v>
      </c>
      <c r="B936" s="3">
        <f t="shared" si="42"/>
        <v>2025</v>
      </c>
      <c r="C936" t="str">
        <f t="shared" si="43"/>
        <v>2024-2025</v>
      </c>
      <c r="D936" t="s">
        <v>147</v>
      </c>
      <c r="E936" t="s">
        <v>82</v>
      </c>
      <c r="F936" t="str">
        <f t="shared" si="44"/>
        <v>Queensland</v>
      </c>
      <c r="G936" t="s">
        <v>35</v>
      </c>
      <c r="H936">
        <v>4012</v>
      </c>
      <c r="I936" t="s">
        <v>11</v>
      </c>
      <c r="J936" t="s">
        <v>43</v>
      </c>
      <c r="K936" t="s">
        <v>149</v>
      </c>
      <c r="L936" t="s">
        <v>15</v>
      </c>
      <c r="M936" s="5">
        <v>29.95</v>
      </c>
      <c r="N936">
        <v>1</v>
      </c>
    </row>
    <row r="937" spans="1:14" x14ac:dyDescent="0.2">
      <c r="A937" s="2">
        <v>45089</v>
      </c>
      <c r="B937" s="3">
        <f t="shared" si="42"/>
        <v>2023</v>
      </c>
      <c r="C937" t="str">
        <f t="shared" si="43"/>
        <v>2022-2023</v>
      </c>
      <c r="D937" t="s">
        <v>148</v>
      </c>
      <c r="E937" t="s">
        <v>101</v>
      </c>
      <c r="F937" t="str">
        <f t="shared" si="44"/>
        <v>Victoria</v>
      </c>
      <c r="G937" t="s">
        <v>45</v>
      </c>
      <c r="H937">
        <v>3131</v>
      </c>
      <c r="I937" t="s">
        <v>11</v>
      </c>
      <c r="J937" t="s">
        <v>63</v>
      </c>
      <c r="K937" t="s">
        <v>156</v>
      </c>
      <c r="L937" t="s">
        <v>17</v>
      </c>
      <c r="M937" s="5">
        <v>29.950000000000003</v>
      </c>
      <c r="N937">
        <v>1</v>
      </c>
    </row>
    <row r="938" spans="1:14" x14ac:dyDescent="0.2">
      <c r="A938" s="2">
        <v>44986</v>
      </c>
      <c r="B938" s="3">
        <f t="shared" si="42"/>
        <v>2023</v>
      </c>
      <c r="C938" t="str">
        <f t="shared" si="43"/>
        <v>2022-2023</v>
      </c>
      <c r="D938" t="s">
        <v>147</v>
      </c>
      <c r="E938" t="s">
        <v>56</v>
      </c>
      <c r="F938" t="str">
        <f t="shared" si="44"/>
        <v>Northern Territory</v>
      </c>
      <c r="G938" t="s">
        <v>29</v>
      </c>
      <c r="H938">
        <v>870</v>
      </c>
      <c r="I938" t="s">
        <v>11</v>
      </c>
      <c r="J938" t="s">
        <v>30</v>
      </c>
      <c r="K938" t="s">
        <v>150</v>
      </c>
      <c r="L938" t="s">
        <v>18</v>
      </c>
      <c r="M938" s="5">
        <v>29.97</v>
      </c>
      <c r="N938">
        <v>1</v>
      </c>
    </row>
    <row r="939" spans="1:14" x14ac:dyDescent="0.2">
      <c r="A939" s="2">
        <v>45611</v>
      </c>
      <c r="B939" s="3">
        <f t="shared" si="42"/>
        <v>2025</v>
      </c>
      <c r="C939" t="str">
        <f t="shared" si="43"/>
        <v>2024-2025</v>
      </c>
      <c r="D939" t="s">
        <v>148</v>
      </c>
      <c r="E939" t="s">
        <v>67</v>
      </c>
      <c r="F939" t="str">
        <f t="shared" si="44"/>
        <v>New South Wales</v>
      </c>
      <c r="G939" t="s">
        <v>10</v>
      </c>
      <c r="H939">
        <v>2478</v>
      </c>
      <c r="I939" t="s">
        <v>11</v>
      </c>
      <c r="J939" t="s">
        <v>68</v>
      </c>
      <c r="K939" t="s">
        <v>155</v>
      </c>
      <c r="L939" t="s">
        <v>20</v>
      </c>
      <c r="M939" s="5">
        <v>29.97</v>
      </c>
      <c r="N939">
        <v>1</v>
      </c>
    </row>
    <row r="940" spans="1:14" x14ac:dyDescent="0.2">
      <c r="A940" s="2">
        <v>45245</v>
      </c>
      <c r="B940" s="3">
        <f t="shared" si="42"/>
        <v>2024</v>
      </c>
      <c r="C940" t="str">
        <f t="shared" si="43"/>
        <v>2023-2024</v>
      </c>
      <c r="D940" t="s">
        <v>148</v>
      </c>
      <c r="E940" t="s">
        <v>112</v>
      </c>
      <c r="F940" t="str">
        <f t="shared" si="44"/>
        <v>Victoria</v>
      </c>
      <c r="G940" t="s">
        <v>45</v>
      </c>
      <c r="H940">
        <v>3076</v>
      </c>
      <c r="I940" t="s">
        <v>11</v>
      </c>
      <c r="J940" t="s">
        <v>46</v>
      </c>
      <c r="K940" t="s">
        <v>150</v>
      </c>
      <c r="L940" t="s">
        <v>18</v>
      </c>
      <c r="M940" s="5">
        <v>29.97</v>
      </c>
      <c r="N940">
        <v>1</v>
      </c>
    </row>
    <row r="941" spans="1:14" x14ac:dyDescent="0.2">
      <c r="A941" s="2">
        <v>45008</v>
      </c>
      <c r="B941" s="3">
        <f t="shared" si="42"/>
        <v>2023</v>
      </c>
      <c r="C941" t="str">
        <f t="shared" si="43"/>
        <v>2022-2023</v>
      </c>
      <c r="D941" t="s">
        <v>147</v>
      </c>
      <c r="E941" t="s">
        <v>89</v>
      </c>
      <c r="F941" t="str">
        <f t="shared" si="44"/>
        <v>Queensland</v>
      </c>
      <c r="G941" t="s">
        <v>35</v>
      </c>
      <c r="H941">
        <v>4655</v>
      </c>
      <c r="I941" t="s">
        <v>11</v>
      </c>
      <c r="J941" t="s">
        <v>51</v>
      </c>
      <c r="K941" t="s">
        <v>152</v>
      </c>
      <c r="L941" t="s">
        <v>13</v>
      </c>
      <c r="M941" s="5">
        <v>29.97</v>
      </c>
      <c r="N941">
        <v>1</v>
      </c>
    </row>
    <row r="942" spans="1:14" x14ac:dyDescent="0.2">
      <c r="A942" s="2">
        <v>45048</v>
      </c>
      <c r="B942" s="3">
        <f t="shared" si="42"/>
        <v>2023</v>
      </c>
      <c r="C942" t="str">
        <f t="shared" si="43"/>
        <v>2022-2023</v>
      </c>
      <c r="D942" t="s">
        <v>147</v>
      </c>
      <c r="E942" t="s">
        <v>133</v>
      </c>
      <c r="F942" t="str">
        <f t="shared" si="44"/>
        <v>Queensland</v>
      </c>
      <c r="G942" t="s">
        <v>35</v>
      </c>
      <c r="H942">
        <v>4305</v>
      </c>
      <c r="I942" t="s">
        <v>11</v>
      </c>
      <c r="J942" t="s">
        <v>104</v>
      </c>
      <c r="K942" t="s">
        <v>154</v>
      </c>
      <c r="L942" t="s">
        <v>14</v>
      </c>
      <c r="M942" s="5">
        <v>29.97</v>
      </c>
      <c r="N942">
        <v>1</v>
      </c>
    </row>
    <row r="943" spans="1:14" x14ac:dyDescent="0.2">
      <c r="A943" s="2">
        <v>44954</v>
      </c>
      <c r="B943" s="3">
        <f t="shared" si="42"/>
        <v>2023</v>
      </c>
      <c r="C943" t="str">
        <f t="shared" si="43"/>
        <v>2022-2023</v>
      </c>
      <c r="D943" t="s">
        <v>148</v>
      </c>
      <c r="E943" t="s">
        <v>47</v>
      </c>
      <c r="F943" t="str">
        <f t="shared" si="44"/>
        <v>Western Australia</v>
      </c>
      <c r="G943" t="s">
        <v>48</v>
      </c>
      <c r="H943">
        <v>6030</v>
      </c>
      <c r="I943" t="s">
        <v>11</v>
      </c>
      <c r="J943" t="s">
        <v>49</v>
      </c>
      <c r="K943" t="s">
        <v>152</v>
      </c>
      <c r="L943" t="s">
        <v>13</v>
      </c>
      <c r="M943" s="5">
        <v>29.97</v>
      </c>
      <c r="N943">
        <v>1</v>
      </c>
    </row>
    <row r="944" spans="1:14" x14ac:dyDescent="0.2">
      <c r="A944" s="2">
        <v>45136</v>
      </c>
      <c r="B944" s="3">
        <f t="shared" si="42"/>
        <v>2024</v>
      </c>
      <c r="C944" t="str">
        <f t="shared" si="43"/>
        <v>2023-2024</v>
      </c>
      <c r="D944" t="s">
        <v>147</v>
      </c>
      <c r="E944" t="s">
        <v>133</v>
      </c>
      <c r="F944" t="str">
        <f t="shared" si="44"/>
        <v>Queensland</v>
      </c>
      <c r="G944" t="s">
        <v>35</v>
      </c>
      <c r="H944">
        <v>4305</v>
      </c>
      <c r="I944" t="s">
        <v>11</v>
      </c>
      <c r="J944" t="s">
        <v>104</v>
      </c>
      <c r="K944" t="s">
        <v>154</v>
      </c>
      <c r="L944" t="s">
        <v>14</v>
      </c>
      <c r="M944" s="5">
        <v>29.98</v>
      </c>
      <c r="N944">
        <v>1</v>
      </c>
    </row>
    <row r="945" spans="1:14" x14ac:dyDescent="0.2">
      <c r="A945" s="2">
        <v>45495</v>
      </c>
      <c r="B945" s="3">
        <f t="shared" si="42"/>
        <v>2025</v>
      </c>
      <c r="C945" t="str">
        <f t="shared" si="43"/>
        <v>2024-2025</v>
      </c>
      <c r="D945" t="s">
        <v>148</v>
      </c>
      <c r="E945" t="s">
        <v>97</v>
      </c>
      <c r="F945" t="str">
        <f t="shared" si="44"/>
        <v>Tasmania</v>
      </c>
      <c r="G945" t="s">
        <v>70</v>
      </c>
      <c r="H945">
        <v>7250</v>
      </c>
      <c r="I945" t="s">
        <v>11</v>
      </c>
      <c r="J945" t="s">
        <v>71</v>
      </c>
      <c r="K945" t="s">
        <v>154</v>
      </c>
      <c r="L945" t="s">
        <v>14</v>
      </c>
      <c r="M945" s="5">
        <v>29.98</v>
      </c>
      <c r="N945">
        <v>1</v>
      </c>
    </row>
    <row r="946" spans="1:14" x14ac:dyDescent="0.2">
      <c r="A946" s="2">
        <v>45344</v>
      </c>
      <c r="B946" s="3">
        <f t="shared" si="42"/>
        <v>2024</v>
      </c>
      <c r="C946" t="str">
        <f t="shared" si="43"/>
        <v>2023-2024</v>
      </c>
      <c r="D946" t="s">
        <v>148</v>
      </c>
      <c r="E946" t="s">
        <v>130</v>
      </c>
      <c r="F946" t="str">
        <f t="shared" si="44"/>
        <v>South Australia</v>
      </c>
      <c r="G946" t="s">
        <v>32</v>
      </c>
      <c r="H946">
        <v>5290</v>
      </c>
      <c r="I946" t="s">
        <v>11</v>
      </c>
      <c r="J946" t="s">
        <v>38</v>
      </c>
      <c r="K946" t="s">
        <v>154</v>
      </c>
      <c r="L946" t="s">
        <v>14</v>
      </c>
      <c r="M946" s="5">
        <v>29.98</v>
      </c>
      <c r="N946">
        <v>1</v>
      </c>
    </row>
    <row r="947" spans="1:14" x14ac:dyDescent="0.2">
      <c r="A947" s="2">
        <v>45584</v>
      </c>
      <c r="B947" s="3">
        <f t="shared" si="42"/>
        <v>2025</v>
      </c>
      <c r="C947" t="str">
        <f t="shared" si="43"/>
        <v>2024-2025</v>
      </c>
      <c r="D947" t="s">
        <v>147</v>
      </c>
      <c r="E947" t="s">
        <v>69</v>
      </c>
      <c r="F947" t="str">
        <f t="shared" si="44"/>
        <v>Tasmania</v>
      </c>
      <c r="G947" t="s">
        <v>70</v>
      </c>
      <c r="H947">
        <v>7018</v>
      </c>
      <c r="I947" t="s">
        <v>11</v>
      </c>
      <c r="J947" t="s">
        <v>71</v>
      </c>
      <c r="K947" t="s">
        <v>152</v>
      </c>
      <c r="L947" t="s">
        <v>13</v>
      </c>
      <c r="M947" s="5">
        <v>29.98</v>
      </c>
      <c r="N947">
        <v>1</v>
      </c>
    </row>
    <row r="948" spans="1:14" x14ac:dyDescent="0.2">
      <c r="A948" s="2">
        <v>45263</v>
      </c>
      <c r="B948" s="3">
        <f t="shared" si="42"/>
        <v>2024</v>
      </c>
      <c r="C948" t="str">
        <f t="shared" si="43"/>
        <v>2023-2024</v>
      </c>
      <c r="D948" t="s">
        <v>148</v>
      </c>
      <c r="E948" t="s">
        <v>90</v>
      </c>
      <c r="F948" t="str">
        <f t="shared" si="44"/>
        <v>Victoria</v>
      </c>
      <c r="G948" t="s">
        <v>45</v>
      </c>
      <c r="H948">
        <v>3179</v>
      </c>
      <c r="I948" t="s">
        <v>11</v>
      </c>
      <c r="J948" t="s">
        <v>63</v>
      </c>
      <c r="K948" t="s">
        <v>152</v>
      </c>
      <c r="L948" t="s">
        <v>13</v>
      </c>
      <c r="M948" s="5">
        <v>29.98</v>
      </c>
      <c r="N948">
        <v>1</v>
      </c>
    </row>
    <row r="949" spans="1:14" x14ac:dyDescent="0.2">
      <c r="A949" s="2">
        <v>45039</v>
      </c>
      <c r="B949" s="3">
        <f t="shared" si="42"/>
        <v>2023</v>
      </c>
      <c r="C949" t="str">
        <f t="shared" si="43"/>
        <v>2022-2023</v>
      </c>
      <c r="D949" t="s">
        <v>147</v>
      </c>
      <c r="E949" t="s">
        <v>98</v>
      </c>
      <c r="F949" t="str">
        <f t="shared" si="44"/>
        <v>Victoria</v>
      </c>
      <c r="G949" t="s">
        <v>45</v>
      </c>
      <c r="H949">
        <v>3429</v>
      </c>
      <c r="I949" t="s">
        <v>11</v>
      </c>
      <c r="J949" t="s">
        <v>60</v>
      </c>
      <c r="K949" t="s">
        <v>153</v>
      </c>
      <c r="L949" t="s">
        <v>16</v>
      </c>
      <c r="M949" s="5">
        <v>29.98</v>
      </c>
      <c r="N949">
        <v>1</v>
      </c>
    </row>
    <row r="950" spans="1:14" x14ac:dyDescent="0.2">
      <c r="A950" s="2">
        <v>45166</v>
      </c>
      <c r="B950" s="3">
        <f t="shared" si="42"/>
        <v>2024</v>
      </c>
      <c r="C950" t="str">
        <f t="shared" si="43"/>
        <v>2023-2024</v>
      </c>
      <c r="D950" t="s">
        <v>148</v>
      </c>
      <c r="E950" t="s">
        <v>102</v>
      </c>
      <c r="F950" t="str">
        <f t="shared" si="44"/>
        <v>Queensland</v>
      </c>
      <c r="G950" t="s">
        <v>35</v>
      </c>
      <c r="H950">
        <v>4870</v>
      </c>
      <c r="I950" t="s">
        <v>11</v>
      </c>
      <c r="J950" t="s">
        <v>36</v>
      </c>
      <c r="K950" t="s">
        <v>154</v>
      </c>
      <c r="L950" t="s">
        <v>14</v>
      </c>
      <c r="M950" s="5">
        <v>29.99</v>
      </c>
      <c r="N950">
        <v>1</v>
      </c>
    </row>
    <row r="951" spans="1:14" x14ac:dyDescent="0.2">
      <c r="A951" s="2">
        <v>45453</v>
      </c>
      <c r="B951" s="3">
        <f t="shared" si="42"/>
        <v>2024</v>
      </c>
      <c r="C951" t="str">
        <f t="shared" si="43"/>
        <v>2023-2024</v>
      </c>
      <c r="D951" t="s">
        <v>147</v>
      </c>
      <c r="E951" t="s">
        <v>72</v>
      </c>
      <c r="F951" t="str">
        <f t="shared" si="44"/>
        <v>Western Australia</v>
      </c>
      <c r="G951" t="s">
        <v>48</v>
      </c>
      <c r="H951">
        <v>6010</v>
      </c>
      <c r="I951" t="s">
        <v>11</v>
      </c>
      <c r="J951" t="s">
        <v>49</v>
      </c>
      <c r="K951" t="s">
        <v>151</v>
      </c>
      <c r="L951" t="s">
        <v>21</v>
      </c>
      <c r="M951" s="5">
        <v>29.99</v>
      </c>
      <c r="N951">
        <v>1</v>
      </c>
    </row>
    <row r="952" spans="1:14" x14ac:dyDescent="0.2">
      <c r="A952" s="2">
        <v>45565</v>
      </c>
      <c r="B952" s="3">
        <f t="shared" si="42"/>
        <v>2025</v>
      </c>
      <c r="C952" t="str">
        <f t="shared" si="43"/>
        <v>2024-2025</v>
      </c>
      <c r="D952" t="s">
        <v>147</v>
      </c>
      <c r="E952" t="s">
        <v>42</v>
      </c>
      <c r="F952" t="str">
        <f t="shared" si="44"/>
        <v>Queensland</v>
      </c>
      <c r="G952" t="s">
        <v>35</v>
      </c>
      <c r="H952">
        <v>4053</v>
      </c>
      <c r="I952" t="s">
        <v>11</v>
      </c>
      <c r="J952" t="s">
        <v>43</v>
      </c>
      <c r="K952" t="s">
        <v>153</v>
      </c>
      <c r="L952" t="s">
        <v>16</v>
      </c>
      <c r="M952" s="5">
        <v>30.369999999999997</v>
      </c>
      <c r="N952">
        <v>1</v>
      </c>
    </row>
    <row r="953" spans="1:14" x14ac:dyDescent="0.2">
      <c r="A953" s="2">
        <v>45022</v>
      </c>
      <c r="B953" s="3">
        <f t="shared" si="42"/>
        <v>2023</v>
      </c>
      <c r="C953" t="str">
        <f t="shared" si="43"/>
        <v>2022-2023</v>
      </c>
      <c r="D953" t="s">
        <v>147</v>
      </c>
      <c r="E953" t="s">
        <v>123</v>
      </c>
      <c r="F953" t="str">
        <f t="shared" si="44"/>
        <v>Western Australia</v>
      </c>
      <c r="G953" t="s">
        <v>48</v>
      </c>
      <c r="H953">
        <v>6109</v>
      </c>
      <c r="I953" t="s">
        <v>11</v>
      </c>
      <c r="J953" t="s">
        <v>94</v>
      </c>
      <c r="K953" t="s">
        <v>152</v>
      </c>
      <c r="L953" t="s">
        <v>13</v>
      </c>
      <c r="M953" s="5">
        <v>30.63</v>
      </c>
      <c r="N953">
        <v>1</v>
      </c>
    </row>
    <row r="954" spans="1:14" x14ac:dyDescent="0.2">
      <c r="A954" s="2">
        <v>45553</v>
      </c>
      <c r="B954" s="3">
        <f t="shared" si="42"/>
        <v>2025</v>
      </c>
      <c r="C954" t="str">
        <f t="shared" si="43"/>
        <v>2024-2025</v>
      </c>
      <c r="D954" t="s">
        <v>147</v>
      </c>
      <c r="E954" t="s">
        <v>124</v>
      </c>
      <c r="F954" t="str">
        <f t="shared" si="44"/>
        <v>New South Wales</v>
      </c>
      <c r="G954" t="s">
        <v>10</v>
      </c>
      <c r="H954">
        <v>2015</v>
      </c>
      <c r="I954" t="s">
        <v>11</v>
      </c>
      <c r="J954" t="s">
        <v>12</v>
      </c>
      <c r="K954" t="s">
        <v>155</v>
      </c>
      <c r="L954" t="s">
        <v>20</v>
      </c>
      <c r="M954" s="5">
        <v>30.86</v>
      </c>
      <c r="N954">
        <v>1</v>
      </c>
    </row>
    <row r="955" spans="1:14" x14ac:dyDescent="0.2">
      <c r="A955" s="2">
        <v>45358</v>
      </c>
      <c r="B955" s="3">
        <f t="shared" si="42"/>
        <v>2024</v>
      </c>
      <c r="C955" t="str">
        <f t="shared" si="43"/>
        <v>2023-2024</v>
      </c>
      <c r="D955" t="s">
        <v>147</v>
      </c>
      <c r="E955" t="s">
        <v>67</v>
      </c>
      <c r="F955" t="str">
        <f t="shared" si="44"/>
        <v>New South Wales</v>
      </c>
      <c r="G955" t="s">
        <v>10</v>
      </c>
      <c r="H955">
        <v>2478</v>
      </c>
      <c r="I955" t="s">
        <v>11</v>
      </c>
      <c r="J955" t="s">
        <v>68</v>
      </c>
      <c r="K955" t="s">
        <v>154</v>
      </c>
      <c r="L955" t="s">
        <v>14</v>
      </c>
      <c r="M955" s="5">
        <v>30.9</v>
      </c>
      <c r="N955">
        <v>1</v>
      </c>
    </row>
    <row r="956" spans="1:14" x14ac:dyDescent="0.2">
      <c r="A956" s="2">
        <v>45293</v>
      </c>
      <c r="B956" s="3">
        <f t="shared" si="42"/>
        <v>2024</v>
      </c>
      <c r="C956" t="str">
        <f t="shared" si="43"/>
        <v>2023-2024</v>
      </c>
      <c r="D956" t="s">
        <v>148</v>
      </c>
      <c r="E956" t="s">
        <v>92</v>
      </c>
      <c r="F956" t="str">
        <f t="shared" si="44"/>
        <v>Queensland</v>
      </c>
      <c r="G956" t="s">
        <v>35</v>
      </c>
      <c r="H956">
        <v>4068</v>
      </c>
      <c r="I956" t="s">
        <v>11</v>
      </c>
      <c r="J956" t="s">
        <v>43</v>
      </c>
      <c r="K956" t="s">
        <v>19</v>
      </c>
      <c r="L956" t="s">
        <v>23</v>
      </c>
      <c r="M956" s="5">
        <v>30.92</v>
      </c>
      <c r="N956">
        <v>1</v>
      </c>
    </row>
    <row r="957" spans="1:14" x14ac:dyDescent="0.2">
      <c r="A957" s="2">
        <v>45085</v>
      </c>
      <c r="B957" s="3">
        <f t="shared" si="42"/>
        <v>2023</v>
      </c>
      <c r="C957" t="str">
        <f t="shared" si="43"/>
        <v>2022-2023</v>
      </c>
      <c r="D957" t="s">
        <v>147</v>
      </c>
      <c r="E957" t="s">
        <v>50</v>
      </c>
      <c r="F957" t="str">
        <f t="shared" si="44"/>
        <v>Queensland</v>
      </c>
      <c r="G957" t="s">
        <v>35</v>
      </c>
      <c r="H957">
        <v>4703</v>
      </c>
      <c r="I957" t="s">
        <v>11</v>
      </c>
      <c r="J957" t="s">
        <v>51</v>
      </c>
      <c r="K957" t="s">
        <v>19</v>
      </c>
      <c r="L957" t="s">
        <v>23</v>
      </c>
      <c r="M957" s="5">
        <v>30.950000000000003</v>
      </c>
      <c r="N957">
        <v>1</v>
      </c>
    </row>
    <row r="958" spans="1:14" x14ac:dyDescent="0.2">
      <c r="A958" s="2">
        <v>45187</v>
      </c>
      <c r="B958" s="3">
        <f t="shared" si="42"/>
        <v>2024</v>
      </c>
      <c r="C958" t="str">
        <f t="shared" si="43"/>
        <v>2023-2024</v>
      </c>
      <c r="D958" t="s">
        <v>147</v>
      </c>
      <c r="E958" t="s">
        <v>115</v>
      </c>
      <c r="F958" t="str">
        <f t="shared" si="44"/>
        <v>Western Australia</v>
      </c>
      <c r="G958" t="s">
        <v>48</v>
      </c>
      <c r="H958">
        <v>6280</v>
      </c>
      <c r="I958" t="s">
        <v>11</v>
      </c>
      <c r="J958" t="s">
        <v>94</v>
      </c>
      <c r="K958" t="s">
        <v>157</v>
      </c>
      <c r="L958" t="s">
        <v>22</v>
      </c>
      <c r="M958" s="5">
        <v>31</v>
      </c>
      <c r="N958">
        <v>1</v>
      </c>
    </row>
    <row r="959" spans="1:14" x14ac:dyDescent="0.2">
      <c r="A959" s="2">
        <v>44963</v>
      </c>
      <c r="B959" s="3">
        <f t="shared" si="42"/>
        <v>2023</v>
      </c>
      <c r="C959" t="str">
        <f t="shared" si="43"/>
        <v>2022-2023</v>
      </c>
      <c r="D959" t="s">
        <v>147</v>
      </c>
      <c r="E959" t="s">
        <v>142</v>
      </c>
      <c r="F959" t="str">
        <f t="shared" si="44"/>
        <v>Australian Capital Territory</v>
      </c>
      <c r="G959" t="s">
        <v>80</v>
      </c>
      <c r="H959">
        <v>2609</v>
      </c>
      <c r="I959" t="s">
        <v>11</v>
      </c>
      <c r="J959" t="s">
        <v>58</v>
      </c>
      <c r="K959" t="s">
        <v>156</v>
      </c>
      <c r="L959" t="s">
        <v>17</v>
      </c>
      <c r="M959" s="5">
        <v>31</v>
      </c>
      <c r="N959">
        <v>1</v>
      </c>
    </row>
    <row r="960" spans="1:14" x14ac:dyDescent="0.2">
      <c r="A960" s="2">
        <v>45467</v>
      </c>
      <c r="B960" s="3">
        <f t="shared" si="42"/>
        <v>2024</v>
      </c>
      <c r="C960" t="str">
        <f t="shared" si="43"/>
        <v>2023-2024</v>
      </c>
      <c r="D960" t="s">
        <v>147</v>
      </c>
      <c r="E960" t="s">
        <v>87</v>
      </c>
      <c r="F960" t="str">
        <f t="shared" si="44"/>
        <v>New South Wales</v>
      </c>
      <c r="G960" t="s">
        <v>10</v>
      </c>
      <c r="H960">
        <v>2790</v>
      </c>
      <c r="I960" t="s">
        <v>11</v>
      </c>
      <c r="J960" t="s">
        <v>25</v>
      </c>
      <c r="K960" t="s">
        <v>154</v>
      </c>
      <c r="L960" t="s">
        <v>14</v>
      </c>
      <c r="M960" s="5">
        <v>31</v>
      </c>
      <c r="N960">
        <v>1</v>
      </c>
    </row>
    <row r="961" spans="1:14" x14ac:dyDescent="0.2">
      <c r="A961" s="2">
        <v>44967</v>
      </c>
      <c r="B961" s="3">
        <f t="shared" si="42"/>
        <v>2023</v>
      </c>
      <c r="C961" t="str">
        <f t="shared" si="43"/>
        <v>2022-2023</v>
      </c>
      <c r="D961" t="s">
        <v>147</v>
      </c>
      <c r="E961" t="s">
        <v>107</v>
      </c>
      <c r="F961" t="str">
        <f t="shared" si="44"/>
        <v>Queensland</v>
      </c>
      <c r="G961" t="s">
        <v>35</v>
      </c>
      <c r="H961">
        <v>4220</v>
      </c>
      <c r="I961" t="s">
        <v>11</v>
      </c>
      <c r="J961" t="s">
        <v>104</v>
      </c>
      <c r="K961" t="s">
        <v>155</v>
      </c>
      <c r="L961" t="s">
        <v>20</v>
      </c>
      <c r="M961" s="5">
        <v>31.119999999999997</v>
      </c>
      <c r="N961">
        <v>1</v>
      </c>
    </row>
    <row r="962" spans="1:14" x14ac:dyDescent="0.2">
      <c r="A962" s="2">
        <v>45113</v>
      </c>
      <c r="B962" s="3">
        <f t="shared" ref="B962:B1025" si="45">IF(MONTH(A962)&gt;=7,YEAR(A962)+1,YEAR(A962))</f>
        <v>2024</v>
      </c>
      <c r="C962" t="str">
        <f t="shared" ref="C962:C1025" si="46">IF(MONTH(A962) &gt;= 7, YEAR(A962) &amp; "-" &amp; YEAR(A962) + 1, YEAR(A962) - 1 &amp; "-" &amp; YEAR(A962))</f>
        <v>2023-2024</v>
      </c>
      <c r="D962" t="s">
        <v>147</v>
      </c>
      <c r="E962" t="s">
        <v>113</v>
      </c>
      <c r="F962" t="str">
        <f t="shared" ref="F962:F1025" si="47">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c r="N962">
        <v>1</v>
      </c>
    </row>
    <row r="963" spans="1:14" x14ac:dyDescent="0.2">
      <c r="A963" s="2">
        <v>45364</v>
      </c>
      <c r="B963" s="3">
        <f t="shared" si="45"/>
        <v>2024</v>
      </c>
      <c r="C963" t="str">
        <f t="shared" si="46"/>
        <v>2023-2024</v>
      </c>
      <c r="D963" t="s">
        <v>147</v>
      </c>
      <c r="E963" t="s">
        <v>91</v>
      </c>
      <c r="F963" t="str">
        <f t="shared" si="47"/>
        <v>Victoria</v>
      </c>
      <c r="G963" t="s">
        <v>45</v>
      </c>
      <c r="H963">
        <v>3690</v>
      </c>
      <c r="I963" t="s">
        <v>11</v>
      </c>
      <c r="J963" t="s">
        <v>55</v>
      </c>
      <c r="K963" t="s">
        <v>154</v>
      </c>
      <c r="L963" t="s">
        <v>14</v>
      </c>
      <c r="M963" s="5">
        <v>31.490000000000002</v>
      </c>
      <c r="N963">
        <v>1</v>
      </c>
    </row>
    <row r="964" spans="1:14" x14ac:dyDescent="0.2">
      <c r="A964" s="2">
        <v>45464</v>
      </c>
      <c r="B964" s="3">
        <f t="shared" si="45"/>
        <v>2024</v>
      </c>
      <c r="C964" t="str">
        <f t="shared" si="46"/>
        <v>2023-2024</v>
      </c>
      <c r="D964" t="s">
        <v>147</v>
      </c>
      <c r="E964" t="s">
        <v>92</v>
      </c>
      <c r="F964" t="str">
        <f t="shared" si="47"/>
        <v>Queensland</v>
      </c>
      <c r="G964" t="s">
        <v>35</v>
      </c>
      <c r="H964">
        <v>4068</v>
      </c>
      <c r="I964" t="s">
        <v>11</v>
      </c>
      <c r="J964" t="s">
        <v>43</v>
      </c>
      <c r="K964" t="s">
        <v>154</v>
      </c>
      <c r="L964" t="s">
        <v>14</v>
      </c>
      <c r="M964" s="5">
        <v>31.5</v>
      </c>
      <c r="N964">
        <v>1</v>
      </c>
    </row>
    <row r="965" spans="1:14" x14ac:dyDescent="0.2">
      <c r="A965" s="2">
        <v>45273</v>
      </c>
      <c r="B965" s="3">
        <f t="shared" si="45"/>
        <v>2024</v>
      </c>
      <c r="C965" t="str">
        <f t="shared" si="46"/>
        <v>2023-2024</v>
      </c>
      <c r="D965" t="s">
        <v>147</v>
      </c>
      <c r="E965" t="s">
        <v>144</v>
      </c>
      <c r="F965" t="str">
        <f t="shared" si="47"/>
        <v>Queensland</v>
      </c>
      <c r="G965" t="s">
        <v>35</v>
      </c>
      <c r="H965">
        <v>4566</v>
      </c>
      <c r="I965" t="s">
        <v>11</v>
      </c>
      <c r="J965" t="s">
        <v>120</v>
      </c>
      <c r="K965" t="s">
        <v>154</v>
      </c>
      <c r="L965" t="s">
        <v>14</v>
      </c>
      <c r="M965" s="5">
        <v>31.5</v>
      </c>
      <c r="N965">
        <v>1</v>
      </c>
    </row>
    <row r="966" spans="1:14" x14ac:dyDescent="0.2">
      <c r="A966" s="2">
        <v>45218</v>
      </c>
      <c r="B966" s="3">
        <f t="shared" si="45"/>
        <v>2024</v>
      </c>
      <c r="C966" t="str">
        <f t="shared" si="46"/>
        <v>2023-2024</v>
      </c>
      <c r="D966" t="s">
        <v>147</v>
      </c>
      <c r="E966" t="s">
        <v>82</v>
      </c>
      <c r="F966" t="str">
        <f t="shared" si="47"/>
        <v>Queensland</v>
      </c>
      <c r="G966" t="s">
        <v>35</v>
      </c>
      <c r="H966">
        <v>4012</v>
      </c>
      <c r="I966" t="s">
        <v>11</v>
      </c>
      <c r="J966" t="s">
        <v>43</v>
      </c>
      <c r="K966" t="s">
        <v>154</v>
      </c>
      <c r="L966" t="s">
        <v>14</v>
      </c>
      <c r="M966" s="5">
        <v>31.5</v>
      </c>
      <c r="N966">
        <v>1</v>
      </c>
    </row>
    <row r="967" spans="1:14" x14ac:dyDescent="0.2">
      <c r="A967" s="2">
        <v>44941</v>
      </c>
      <c r="B967" s="3">
        <f t="shared" si="45"/>
        <v>2023</v>
      </c>
      <c r="C967" t="str">
        <f t="shared" si="46"/>
        <v>2022-2023</v>
      </c>
      <c r="D967" t="s">
        <v>148</v>
      </c>
      <c r="E967" t="s">
        <v>99</v>
      </c>
      <c r="F967" t="str">
        <f t="shared" si="47"/>
        <v>Victoria</v>
      </c>
      <c r="G967" t="s">
        <v>45</v>
      </c>
      <c r="H967">
        <v>3148</v>
      </c>
      <c r="I967" t="s">
        <v>11</v>
      </c>
      <c r="J967" t="s">
        <v>63</v>
      </c>
      <c r="K967" t="s">
        <v>155</v>
      </c>
      <c r="L967" t="s">
        <v>20</v>
      </c>
      <c r="M967" s="5">
        <v>31.68</v>
      </c>
      <c r="N967">
        <v>1</v>
      </c>
    </row>
    <row r="968" spans="1:14" x14ac:dyDescent="0.2">
      <c r="A968" s="2">
        <v>45499</v>
      </c>
      <c r="B968" s="3">
        <f t="shared" si="45"/>
        <v>2025</v>
      </c>
      <c r="C968" t="str">
        <f t="shared" si="46"/>
        <v>2024-2025</v>
      </c>
      <c r="D968" t="s">
        <v>147</v>
      </c>
      <c r="E968" t="s">
        <v>40</v>
      </c>
      <c r="F968" t="str">
        <f t="shared" si="47"/>
        <v>New South Wales</v>
      </c>
      <c r="G968" t="s">
        <v>10</v>
      </c>
      <c r="H968">
        <v>2116</v>
      </c>
      <c r="I968" t="s">
        <v>11</v>
      </c>
      <c r="J968" t="s">
        <v>27</v>
      </c>
      <c r="K968" t="s">
        <v>156</v>
      </c>
      <c r="L968" t="s">
        <v>17</v>
      </c>
      <c r="M968" s="5">
        <v>31.68</v>
      </c>
      <c r="N968">
        <v>1</v>
      </c>
    </row>
    <row r="969" spans="1:14" x14ac:dyDescent="0.2">
      <c r="A969" s="2">
        <v>45303</v>
      </c>
      <c r="B969" s="3">
        <f t="shared" si="45"/>
        <v>2024</v>
      </c>
      <c r="C969" t="str">
        <f t="shared" si="46"/>
        <v>2023-2024</v>
      </c>
      <c r="D969" t="s">
        <v>148</v>
      </c>
      <c r="E969" t="s">
        <v>145</v>
      </c>
      <c r="F969" t="str">
        <f t="shared" si="47"/>
        <v>New South Wales</v>
      </c>
      <c r="G969" t="s">
        <v>10</v>
      </c>
      <c r="H969">
        <v>2101</v>
      </c>
      <c r="I969" t="s">
        <v>11</v>
      </c>
      <c r="J969" t="s">
        <v>27</v>
      </c>
      <c r="K969" t="s">
        <v>157</v>
      </c>
      <c r="L969" t="s">
        <v>22</v>
      </c>
      <c r="M969" s="5">
        <v>31.84</v>
      </c>
      <c r="N969">
        <v>1</v>
      </c>
    </row>
    <row r="970" spans="1:14" x14ac:dyDescent="0.2">
      <c r="A970" s="2">
        <v>45008</v>
      </c>
      <c r="B970" s="3">
        <f t="shared" si="45"/>
        <v>2023</v>
      </c>
      <c r="C970" t="str">
        <f t="shared" si="46"/>
        <v>2022-2023</v>
      </c>
      <c r="D970" t="s">
        <v>147</v>
      </c>
      <c r="E970" t="s">
        <v>117</v>
      </c>
      <c r="F970" t="str">
        <f t="shared" si="47"/>
        <v>Queensland</v>
      </c>
      <c r="G970" t="s">
        <v>35</v>
      </c>
      <c r="H970">
        <v>4119</v>
      </c>
      <c r="I970" t="s">
        <v>11</v>
      </c>
      <c r="J970" t="s">
        <v>43</v>
      </c>
      <c r="K970" t="s">
        <v>154</v>
      </c>
      <c r="L970" t="s">
        <v>14</v>
      </c>
      <c r="M970" s="5">
        <v>31.880000000000003</v>
      </c>
      <c r="N970">
        <v>1</v>
      </c>
    </row>
    <row r="971" spans="1:14" x14ac:dyDescent="0.2">
      <c r="A971" s="2">
        <v>45562</v>
      </c>
      <c r="B971" s="3">
        <f t="shared" si="45"/>
        <v>2025</v>
      </c>
      <c r="C971" t="str">
        <f t="shared" si="46"/>
        <v>2024-2025</v>
      </c>
      <c r="D971" t="s">
        <v>148</v>
      </c>
      <c r="E971" t="s">
        <v>121</v>
      </c>
      <c r="F971" t="str">
        <f t="shared" si="47"/>
        <v>Queensland</v>
      </c>
      <c r="G971" t="s">
        <v>35</v>
      </c>
      <c r="H971">
        <v>4700</v>
      </c>
      <c r="I971" t="s">
        <v>11</v>
      </c>
      <c r="J971" t="s">
        <v>51</v>
      </c>
      <c r="K971" t="s">
        <v>155</v>
      </c>
      <c r="L971" t="s">
        <v>20</v>
      </c>
      <c r="M971" s="5">
        <v>31.91</v>
      </c>
      <c r="N971">
        <v>1</v>
      </c>
    </row>
    <row r="972" spans="1:14" x14ac:dyDescent="0.2">
      <c r="A972" s="2">
        <v>45337</v>
      </c>
      <c r="B972" s="3">
        <f t="shared" si="45"/>
        <v>2024</v>
      </c>
      <c r="C972" t="str">
        <f t="shared" si="46"/>
        <v>2023-2024</v>
      </c>
      <c r="D972" t="s">
        <v>147</v>
      </c>
      <c r="E972" t="s">
        <v>64</v>
      </c>
      <c r="F972" t="str">
        <f t="shared" si="47"/>
        <v>Victoria</v>
      </c>
      <c r="G972" t="s">
        <v>45</v>
      </c>
      <c r="H972">
        <v>3199</v>
      </c>
      <c r="I972" t="s">
        <v>11</v>
      </c>
      <c r="J972" t="s">
        <v>63</v>
      </c>
      <c r="K972" t="s">
        <v>155</v>
      </c>
      <c r="L972" t="s">
        <v>20</v>
      </c>
      <c r="M972" s="5">
        <v>31.92</v>
      </c>
      <c r="N972">
        <v>1</v>
      </c>
    </row>
    <row r="973" spans="1:14" x14ac:dyDescent="0.2">
      <c r="A973" s="2">
        <v>45126</v>
      </c>
      <c r="B973" s="3">
        <f t="shared" si="45"/>
        <v>2024</v>
      </c>
      <c r="C973" t="str">
        <f t="shared" si="46"/>
        <v>2023-2024</v>
      </c>
      <c r="D973" t="s">
        <v>148</v>
      </c>
      <c r="E973" t="s">
        <v>117</v>
      </c>
      <c r="F973" t="str">
        <f t="shared" si="47"/>
        <v>Queensland</v>
      </c>
      <c r="G973" t="s">
        <v>35</v>
      </c>
      <c r="H973">
        <v>4119</v>
      </c>
      <c r="I973" t="s">
        <v>11</v>
      </c>
      <c r="J973" t="s">
        <v>43</v>
      </c>
      <c r="K973" t="s">
        <v>149</v>
      </c>
      <c r="L973" t="s">
        <v>15</v>
      </c>
      <c r="M973" s="5">
        <v>31.92</v>
      </c>
      <c r="N973">
        <v>1</v>
      </c>
    </row>
    <row r="974" spans="1:14" x14ac:dyDescent="0.2">
      <c r="A974" s="2">
        <v>45361</v>
      </c>
      <c r="B974" s="3">
        <f t="shared" si="45"/>
        <v>2024</v>
      </c>
      <c r="C974" t="str">
        <f t="shared" si="46"/>
        <v>2023-2024</v>
      </c>
      <c r="D974" t="s">
        <v>148</v>
      </c>
      <c r="E974" t="s">
        <v>122</v>
      </c>
      <c r="F974" t="str">
        <f t="shared" si="47"/>
        <v>New South Wales</v>
      </c>
      <c r="G974" t="s">
        <v>10</v>
      </c>
      <c r="H974">
        <v>2650</v>
      </c>
      <c r="I974" t="s">
        <v>11</v>
      </c>
      <c r="J974" t="s">
        <v>25</v>
      </c>
      <c r="K974" t="s">
        <v>152</v>
      </c>
      <c r="L974" t="s">
        <v>13</v>
      </c>
      <c r="M974" s="5">
        <v>31.92</v>
      </c>
      <c r="N974">
        <v>1</v>
      </c>
    </row>
    <row r="975" spans="1:14" x14ac:dyDescent="0.2">
      <c r="A975" s="2">
        <v>45318</v>
      </c>
      <c r="B975" s="3">
        <f t="shared" si="45"/>
        <v>2024</v>
      </c>
      <c r="C975" t="str">
        <f t="shared" si="46"/>
        <v>2023-2024</v>
      </c>
      <c r="D975" t="s">
        <v>147</v>
      </c>
      <c r="E975" t="s">
        <v>44</v>
      </c>
      <c r="F975" t="str">
        <f t="shared" si="47"/>
        <v>Victoria</v>
      </c>
      <c r="G975" t="s">
        <v>45</v>
      </c>
      <c r="H975">
        <v>3066</v>
      </c>
      <c r="I975" t="s">
        <v>11</v>
      </c>
      <c r="J975" t="s">
        <v>46</v>
      </c>
      <c r="K975" t="s">
        <v>155</v>
      </c>
      <c r="L975" t="s">
        <v>20</v>
      </c>
      <c r="M975" s="5">
        <v>31.93</v>
      </c>
      <c r="N975">
        <v>1</v>
      </c>
    </row>
    <row r="976" spans="1:14" x14ac:dyDescent="0.2">
      <c r="A976" s="2">
        <v>45527</v>
      </c>
      <c r="B976" s="3">
        <f t="shared" si="45"/>
        <v>2025</v>
      </c>
      <c r="C976" t="str">
        <f t="shared" si="46"/>
        <v>2024-2025</v>
      </c>
      <c r="D976" t="s">
        <v>147</v>
      </c>
      <c r="E976" t="s">
        <v>112</v>
      </c>
      <c r="F976" t="str">
        <f t="shared" si="47"/>
        <v>Victoria</v>
      </c>
      <c r="G976" t="s">
        <v>45</v>
      </c>
      <c r="H976">
        <v>3076</v>
      </c>
      <c r="I976" t="s">
        <v>11</v>
      </c>
      <c r="J976" t="s">
        <v>46</v>
      </c>
      <c r="K976" t="s">
        <v>155</v>
      </c>
      <c r="L976" t="s">
        <v>20</v>
      </c>
      <c r="M976" s="5">
        <v>31.93</v>
      </c>
      <c r="N976">
        <v>1</v>
      </c>
    </row>
    <row r="977" spans="1:14" x14ac:dyDescent="0.2">
      <c r="A977" s="2">
        <v>45508</v>
      </c>
      <c r="B977" s="3">
        <f t="shared" si="45"/>
        <v>2025</v>
      </c>
      <c r="C977" t="str">
        <f t="shared" si="46"/>
        <v>2024-2025</v>
      </c>
      <c r="D977" t="s">
        <v>147</v>
      </c>
      <c r="E977" t="s">
        <v>108</v>
      </c>
      <c r="F977" t="str">
        <f t="shared" si="47"/>
        <v>Victoria</v>
      </c>
      <c r="G977" t="s">
        <v>45</v>
      </c>
      <c r="H977">
        <v>3018</v>
      </c>
      <c r="I977" t="s">
        <v>11</v>
      </c>
      <c r="J977" t="s">
        <v>46</v>
      </c>
      <c r="K977" t="s">
        <v>153</v>
      </c>
      <c r="L977" t="s">
        <v>16</v>
      </c>
      <c r="M977" s="5">
        <v>31.96</v>
      </c>
      <c r="N977">
        <v>1</v>
      </c>
    </row>
    <row r="978" spans="1:14" x14ac:dyDescent="0.2">
      <c r="A978" s="2">
        <v>44975</v>
      </c>
      <c r="B978" s="3">
        <f t="shared" si="45"/>
        <v>2023</v>
      </c>
      <c r="C978" t="str">
        <f t="shared" si="46"/>
        <v>2022-2023</v>
      </c>
      <c r="D978" t="s">
        <v>148</v>
      </c>
      <c r="E978" t="s">
        <v>112</v>
      </c>
      <c r="F978" t="str">
        <f t="shared" si="47"/>
        <v>Victoria</v>
      </c>
      <c r="G978" t="s">
        <v>45</v>
      </c>
      <c r="H978">
        <v>3076</v>
      </c>
      <c r="I978" t="s">
        <v>11</v>
      </c>
      <c r="J978" t="s">
        <v>46</v>
      </c>
      <c r="K978" t="s">
        <v>149</v>
      </c>
      <c r="L978" t="s">
        <v>15</v>
      </c>
      <c r="M978" s="5">
        <v>31.96</v>
      </c>
      <c r="N978">
        <v>1</v>
      </c>
    </row>
    <row r="979" spans="1:14" x14ac:dyDescent="0.2">
      <c r="A979" s="2">
        <v>45614</v>
      </c>
      <c r="B979" s="3">
        <f t="shared" si="45"/>
        <v>2025</v>
      </c>
      <c r="C979" t="str">
        <f t="shared" si="46"/>
        <v>2024-2025</v>
      </c>
      <c r="D979" t="s">
        <v>147</v>
      </c>
      <c r="E979" t="s">
        <v>110</v>
      </c>
      <c r="F979" t="str">
        <f t="shared" si="47"/>
        <v>Queensland</v>
      </c>
      <c r="G979" t="s">
        <v>35</v>
      </c>
      <c r="H979">
        <v>4680</v>
      </c>
      <c r="I979" t="s">
        <v>11</v>
      </c>
      <c r="J979" t="s">
        <v>51</v>
      </c>
      <c r="K979" t="s">
        <v>155</v>
      </c>
      <c r="L979" t="s">
        <v>20</v>
      </c>
      <c r="M979" s="5">
        <v>31.96</v>
      </c>
      <c r="N979">
        <v>1</v>
      </c>
    </row>
    <row r="980" spans="1:14" x14ac:dyDescent="0.2">
      <c r="A980" s="2">
        <v>45144</v>
      </c>
      <c r="B980" s="3">
        <f t="shared" si="45"/>
        <v>2024</v>
      </c>
      <c r="C980" t="str">
        <f t="shared" si="46"/>
        <v>2023-2024</v>
      </c>
      <c r="D980" t="s">
        <v>147</v>
      </c>
      <c r="E980" t="s">
        <v>119</v>
      </c>
      <c r="F980" t="str">
        <f t="shared" si="47"/>
        <v>Queensland</v>
      </c>
      <c r="G980" t="s">
        <v>35</v>
      </c>
      <c r="H980">
        <v>4570</v>
      </c>
      <c r="I980" t="s">
        <v>11</v>
      </c>
      <c r="J980" t="s">
        <v>120</v>
      </c>
      <c r="K980" t="s">
        <v>156</v>
      </c>
      <c r="L980" t="s">
        <v>17</v>
      </c>
      <c r="M980" s="5">
        <v>31.96</v>
      </c>
      <c r="N980">
        <v>1</v>
      </c>
    </row>
    <row r="981" spans="1:14" x14ac:dyDescent="0.2">
      <c r="A981" s="2">
        <v>45106</v>
      </c>
      <c r="B981" s="3">
        <f t="shared" si="45"/>
        <v>2023</v>
      </c>
      <c r="C981" t="str">
        <f t="shared" si="46"/>
        <v>2022-2023</v>
      </c>
      <c r="D981" t="s">
        <v>147</v>
      </c>
      <c r="E981" t="s">
        <v>138</v>
      </c>
      <c r="F981" t="str">
        <f t="shared" si="47"/>
        <v>Queensland</v>
      </c>
      <c r="G981" t="s">
        <v>35</v>
      </c>
      <c r="H981">
        <v>4558</v>
      </c>
      <c r="I981" t="s">
        <v>11</v>
      </c>
      <c r="J981" t="s">
        <v>120</v>
      </c>
      <c r="K981" t="s">
        <v>154</v>
      </c>
      <c r="L981" t="s">
        <v>14</v>
      </c>
      <c r="M981" s="5">
        <v>31.96</v>
      </c>
      <c r="N981">
        <v>1</v>
      </c>
    </row>
    <row r="982" spans="1:14" x14ac:dyDescent="0.2">
      <c r="A982" s="2">
        <v>45286</v>
      </c>
      <c r="B982" s="3">
        <f t="shared" si="45"/>
        <v>2024</v>
      </c>
      <c r="C982" t="str">
        <f t="shared" si="46"/>
        <v>2023-2024</v>
      </c>
      <c r="D982" t="s">
        <v>148</v>
      </c>
      <c r="E982" t="s">
        <v>132</v>
      </c>
      <c r="F982" t="str">
        <f t="shared" si="47"/>
        <v>New South Wales</v>
      </c>
      <c r="G982" t="s">
        <v>10</v>
      </c>
      <c r="H982">
        <v>2800</v>
      </c>
      <c r="I982" t="s">
        <v>11</v>
      </c>
      <c r="J982" t="s">
        <v>25</v>
      </c>
      <c r="K982" t="s">
        <v>153</v>
      </c>
      <c r="L982" t="s">
        <v>16</v>
      </c>
      <c r="M982" s="5">
        <v>31.96</v>
      </c>
      <c r="N982">
        <v>1</v>
      </c>
    </row>
    <row r="983" spans="1:14" x14ac:dyDescent="0.2">
      <c r="A983" s="2">
        <v>45618</v>
      </c>
      <c r="B983" s="3">
        <f t="shared" si="45"/>
        <v>2025</v>
      </c>
      <c r="C983" t="str">
        <f t="shared" si="46"/>
        <v>2024-2025</v>
      </c>
      <c r="D983" t="s">
        <v>147</v>
      </c>
      <c r="E983" t="s">
        <v>121</v>
      </c>
      <c r="F983" t="str">
        <f t="shared" si="47"/>
        <v>Queensland</v>
      </c>
      <c r="G983" t="s">
        <v>35</v>
      </c>
      <c r="H983">
        <v>4700</v>
      </c>
      <c r="I983" t="s">
        <v>11</v>
      </c>
      <c r="J983" t="s">
        <v>51</v>
      </c>
      <c r="K983" t="s">
        <v>153</v>
      </c>
      <c r="L983" t="s">
        <v>16</v>
      </c>
      <c r="M983" s="5">
        <v>31.96</v>
      </c>
      <c r="N983">
        <v>1</v>
      </c>
    </row>
    <row r="984" spans="1:14" x14ac:dyDescent="0.2">
      <c r="A984" s="2">
        <v>45241</v>
      </c>
      <c r="B984" s="3">
        <f t="shared" si="45"/>
        <v>2024</v>
      </c>
      <c r="C984" t="str">
        <f t="shared" si="46"/>
        <v>2023-2024</v>
      </c>
      <c r="D984" t="s">
        <v>147</v>
      </c>
      <c r="E984" t="s">
        <v>142</v>
      </c>
      <c r="F984" t="str">
        <f t="shared" si="47"/>
        <v>Australian Capital Territory</v>
      </c>
      <c r="G984" t="s">
        <v>80</v>
      </c>
      <c r="H984">
        <v>2609</v>
      </c>
      <c r="I984" t="s">
        <v>11</v>
      </c>
      <c r="J984" t="s">
        <v>58</v>
      </c>
      <c r="K984" t="s">
        <v>153</v>
      </c>
      <c r="L984" t="s">
        <v>16</v>
      </c>
      <c r="M984" s="5">
        <v>31.97</v>
      </c>
      <c r="N984">
        <v>1</v>
      </c>
    </row>
    <row r="985" spans="1:14" x14ac:dyDescent="0.2">
      <c r="A985" s="2">
        <v>45612</v>
      </c>
      <c r="B985" s="3">
        <f t="shared" si="45"/>
        <v>2025</v>
      </c>
      <c r="C985" t="str">
        <f t="shared" si="46"/>
        <v>2024-2025</v>
      </c>
      <c r="D985" t="s">
        <v>148</v>
      </c>
      <c r="E985" t="s">
        <v>144</v>
      </c>
      <c r="F985" t="str">
        <f t="shared" si="47"/>
        <v>Queensland</v>
      </c>
      <c r="G985" t="s">
        <v>35</v>
      </c>
      <c r="H985">
        <v>4566</v>
      </c>
      <c r="I985" t="s">
        <v>11</v>
      </c>
      <c r="J985" t="s">
        <v>120</v>
      </c>
      <c r="K985" t="s">
        <v>156</v>
      </c>
      <c r="L985" t="s">
        <v>17</v>
      </c>
      <c r="M985" s="5">
        <v>31.97</v>
      </c>
      <c r="N985">
        <v>1</v>
      </c>
    </row>
    <row r="986" spans="1:14" x14ac:dyDescent="0.2">
      <c r="A986" s="2">
        <v>45275</v>
      </c>
      <c r="B986" s="3">
        <f t="shared" si="45"/>
        <v>2024</v>
      </c>
      <c r="C986" t="str">
        <f t="shared" si="46"/>
        <v>2023-2024</v>
      </c>
      <c r="D986" t="s">
        <v>148</v>
      </c>
      <c r="E986" t="s">
        <v>47</v>
      </c>
      <c r="F986" t="str">
        <f t="shared" si="47"/>
        <v>Western Australia</v>
      </c>
      <c r="G986" t="s">
        <v>48</v>
      </c>
      <c r="H986">
        <v>6030</v>
      </c>
      <c r="I986" t="s">
        <v>11</v>
      </c>
      <c r="J986" t="s">
        <v>49</v>
      </c>
      <c r="K986" t="s">
        <v>150</v>
      </c>
      <c r="L986" t="s">
        <v>18</v>
      </c>
      <c r="M986" s="5">
        <v>32.46</v>
      </c>
      <c r="N986">
        <v>1</v>
      </c>
    </row>
    <row r="987" spans="1:14" x14ac:dyDescent="0.2">
      <c r="A987" s="2">
        <v>45046</v>
      </c>
      <c r="B987" s="3">
        <f t="shared" si="45"/>
        <v>2023</v>
      </c>
      <c r="C987" t="str">
        <f t="shared" si="46"/>
        <v>2022-2023</v>
      </c>
      <c r="D987" t="s">
        <v>147</v>
      </c>
      <c r="E987" t="s">
        <v>131</v>
      </c>
      <c r="F987" t="str">
        <f t="shared" si="47"/>
        <v>Western Australia</v>
      </c>
      <c r="G987" t="s">
        <v>48</v>
      </c>
      <c r="H987">
        <v>6530</v>
      </c>
      <c r="I987" t="s">
        <v>11</v>
      </c>
      <c r="J987" t="s">
        <v>77</v>
      </c>
      <c r="K987" t="s">
        <v>19</v>
      </c>
      <c r="L987" t="s">
        <v>23</v>
      </c>
      <c r="M987" s="5">
        <v>32.56</v>
      </c>
      <c r="N987">
        <v>1</v>
      </c>
    </row>
    <row r="988" spans="1:14" x14ac:dyDescent="0.2">
      <c r="A988" s="2">
        <v>45343</v>
      </c>
      <c r="B988" s="3">
        <f t="shared" si="45"/>
        <v>2024</v>
      </c>
      <c r="C988" t="str">
        <f t="shared" si="46"/>
        <v>2023-2024</v>
      </c>
      <c r="D988" t="s">
        <v>148</v>
      </c>
      <c r="E988" t="s">
        <v>137</v>
      </c>
      <c r="F988" t="str">
        <f t="shared" si="47"/>
        <v>New South Wales</v>
      </c>
      <c r="G988" t="s">
        <v>10</v>
      </c>
      <c r="H988">
        <v>2031</v>
      </c>
      <c r="I988" t="s">
        <v>11</v>
      </c>
      <c r="J988" t="s">
        <v>12</v>
      </c>
      <c r="K988" t="s">
        <v>155</v>
      </c>
      <c r="L988" t="s">
        <v>20</v>
      </c>
      <c r="M988" s="5">
        <v>32.67</v>
      </c>
      <c r="N988">
        <v>1</v>
      </c>
    </row>
    <row r="989" spans="1:14" x14ac:dyDescent="0.2">
      <c r="A989" s="2">
        <v>45513</v>
      </c>
      <c r="B989" s="3">
        <f t="shared" si="45"/>
        <v>2025</v>
      </c>
      <c r="C989" t="str">
        <f t="shared" si="46"/>
        <v>2024-2025</v>
      </c>
      <c r="D989" t="s">
        <v>147</v>
      </c>
      <c r="E989" t="s">
        <v>132</v>
      </c>
      <c r="F989" t="str">
        <f t="shared" si="47"/>
        <v>New South Wales</v>
      </c>
      <c r="G989" t="s">
        <v>10</v>
      </c>
      <c r="H989">
        <v>2800</v>
      </c>
      <c r="I989" t="s">
        <v>11</v>
      </c>
      <c r="J989" t="s">
        <v>25</v>
      </c>
      <c r="K989" t="s">
        <v>152</v>
      </c>
      <c r="L989" t="s">
        <v>13</v>
      </c>
      <c r="M989" s="5">
        <v>32.74</v>
      </c>
      <c r="N989">
        <v>1</v>
      </c>
    </row>
    <row r="990" spans="1:14" x14ac:dyDescent="0.2">
      <c r="A990" s="2">
        <v>45162</v>
      </c>
      <c r="B990" s="3">
        <f t="shared" si="45"/>
        <v>2024</v>
      </c>
      <c r="C990" t="str">
        <f t="shared" si="46"/>
        <v>2023-2024</v>
      </c>
      <c r="D990" t="s">
        <v>147</v>
      </c>
      <c r="E990" t="s">
        <v>50</v>
      </c>
      <c r="F990" t="str">
        <f t="shared" si="47"/>
        <v>Queensland</v>
      </c>
      <c r="G990" t="s">
        <v>35</v>
      </c>
      <c r="H990">
        <v>4703</v>
      </c>
      <c r="I990" t="s">
        <v>11</v>
      </c>
      <c r="J990" t="s">
        <v>51</v>
      </c>
      <c r="K990" t="s">
        <v>154</v>
      </c>
      <c r="L990" t="s">
        <v>14</v>
      </c>
      <c r="M990" s="5">
        <v>32.799999999999997</v>
      </c>
      <c r="N990">
        <v>1</v>
      </c>
    </row>
    <row r="991" spans="1:14" x14ac:dyDescent="0.2">
      <c r="A991" s="2">
        <v>44972</v>
      </c>
      <c r="B991" s="3">
        <f t="shared" si="45"/>
        <v>2023</v>
      </c>
      <c r="C991" t="str">
        <f t="shared" si="46"/>
        <v>2022-2023</v>
      </c>
      <c r="D991" t="s">
        <v>147</v>
      </c>
      <c r="E991" t="s">
        <v>135</v>
      </c>
      <c r="F991" t="str">
        <f t="shared" si="47"/>
        <v>Victoria</v>
      </c>
      <c r="G991" t="s">
        <v>45</v>
      </c>
      <c r="H991">
        <v>3550</v>
      </c>
      <c r="I991" t="s">
        <v>11</v>
      </c>
      <c r="J991" t="s">
        <v>60</v>
      </c>
      <c r="K991" t="s">
        <v>151</v>
      </c>
      <c r="L991" t="s">
        <v>21</v>
      </c>
      <c r="M991" s="5">
        <v>32.85</v>
      </c>
      <c r="N991">
        <v>1</v>
      </c>
    </row>
    <row r="992" spans="1:14" x14ac:dyDescent="0.2">
      <c r="A992" s="2">
        <v>45237</v>
      </c>
      <c r="B992" s="3">
        <f t="shared" si="45"/>
        <v>2024</v>
      </c>
      <c r="C992" t="str">
        <f t="shared" si="46"/>
        <v>2023-2024</v>
      </c>
      <c r="D992" t="s">
        <v>147</v>
      </c>
      <c r="E992" t="s">
        <v>78</v>
      </c>
      <c r="F992" t="str">
        <f t="shared" si="47"/>
        <v>New South Wales</v>
      </c>
      <c r="G992" t="s">
        <v>10</v>
      </c>
      <c r="H992">
        <v>2350</v>
      </c>
      <c r="I992" t="s">
        <v>11</v>
      </c>
      <c r="J992" t="s">
        <v>68</v>
      </c>
      <c r="K992" t="s">
        <v>19</v>
      </c>
      <c r="L992" t="s">
        <v>23</v>
      </c>
      <c r="M992" s="5">
        <v>32.89</v>
      </c>
      <c r="N992">
        <v>1</v>
      </c>
    </row>
    <row r="993" spans="1:14" x14ac:dyDescent="0.2">
      <c r="A993" s="2">
        <v>45556</v>
      </c>
      <c r="B993" s="3">
        <f t="shared" si="45"/>
        <v>2025</v>
      </c>
      <c r="C993" t="str">
        <f t="shared" si="46"/>
        <v>2024-2025</v>
      </c>
      <c r="D993" t="s">
        <v>147</v>
      </c>
      <c r="E993" t="s">
        <v>125</v>
      </c>
      <c r="F993" t="str">
        <f t="shared" si="47"/>
        <v>Victoria</v>
      </c>
      <c r="G993" t="s">
        <v>45</v>
      </c>
      <c r="H993">
        <v>3400</v>
      </c>
      <c r="I993" t="s">
        <v>11</v>
      </c>
      <c r="J993" t="s">
        <v>60</v>
      </c>
      <c r="K993" t="s">
        <v>155</v>
      </c>
      <c r="L993" t="s">
        <v>20</v>
      </c>
      <c r="M993" s="5">
        <v>32.89</v>
      </c>
      <c r="N993">
        <v>1</v>
      </c>
    </row>
    <row r="994" spans="1:14" x14ac:dyDescent="0.2">
      <c r="A994" s="2">
        <v>45478</v>
      </c>
      <c r="B994" s="3">
        <f t="shared" si="45"/>
        <v>2025</v>
      </c>
      <c r="C994" t="str">
        <f t="shared" si="46"/>
        <v>2024-2025</v>
      </c>
      <c r="D994" t="s">
        <v>148</v>
      </c>
      <c r="E994" t="s">
        <v>62</v>
      </c>
      <c r="F994" t="str">
        <f t="shared" si="47"/>
        <v>Victoria</v>
      </c>
      <c r="G994" t="s">
        <v>45</v>
      </c>
      <c r="H994">
        <v>3134</v>
      </c>
      <c r="I994" t="s">
        <v>11</v>
      </c>
      <c r="J994" t="s">
        <v>63</v>
      </c>
      <c r="K994" t="s">
        <v>152</v>
      </c>
      <c r="L994" t="s">
        <v>13</v>
      </c>
      <c r="M994" s="5">
        <v>32.94</v>
      </c>
      <c r="N994">
        <v>1</v>
      </c>
    </row>
    <row r="995" spans="1:14" x14ac:dyDescent="0.2">
      <c r="A995" s="2">
        <v>45016</v>
      </c>
      <c r="B995" s="3">
        <f t="shared" si="45"/>
        <v>2023</v>
      </c>
      <c r="C995" t="str">
        <f t="shared" si="46"/>
        <v>2022-2023</v>
      </c>
      <c r="D995" t="s">
        <v>147</v>
      </c>
      <c r="E995" t="s">
        <v>106</v>
      </c>
      <c r="F995" t="str">
        <f t="shared" si="47"/>
        <v>Victoria</v>
      </c>
      <c r="G995" t="s">
        <v>45</v>
      </c>
      <c r="H995">
        <v>3915</v>
      </c>
      <c r="I995" t="s">
        <v>11</v>
      </c>
      <c r="J995" t="s">
        <v>55</v>
      </c>
      <c r="K995" t="s">
        <v>152</v>
      </c>
      <c r="L995" t="s">
        <v>13</v>
      </c>
      <c r="M995" s="5">
        <v>32.950000000000003</v>
      </c>
      <c r="N995">
        <v>1</v>
      </c>
    </row>
    <row r="996" spans="1:14" x14ac:dyDescent="0.2">
      <c r="A996" s="2">
        <v>45543</v>
      </c>
      <c r="B996" s="3">
        <f t="shared" si="45"/>
        <v>2025</v>
      </c>
      <c r="C996" t="str">
        <f t="shared" si="46"/>
        <v>2024-2025</v>
      </c>
      <c r="D996" t="s">
        <v>147</v>
      </c>
      <c r="E996" t="s">
        <v>52</v>
      </c>
      <c r="F996" t="str">
        <f t="shared" si="47"/>
        <v>Victoria</v>
      </c>
      <c r="G996" t="s">
        <v>45</v>
      </c>
      <c r="H996">
        <v>3030</v>
      </c>
      <c r="I996" t="s">
        <v>11</v>
      </c>
      <c r="J996" t="s">
        <v>46</v>
      </c>
      <c r="K996" t="s">
        <v>151</v>
      </c>
      <c r="L996" t="s">
        <v>21</v>
      </c>
      <c r="M996" s="5">
        <v>32.99</v>
      </c>
      <c r="N996">
        <v>1</v>
      </c>
    </row>
    <row r="997" spans="1:14" x14ac:dyDescent="0.2">
      <c r="A997" s="2">
        <v>45394</v>
      </c>
      <c r="B997" s="3">
        <f t="shared" si="45"/>
        <v>2024</v>
      </c>
      <c r="C997" t="str">
        <f t="shared" si="46"/>
        <v>2023-2024</v>
      </c>
      <c r="D997" t="s">
        <v>147</v>
      </c>
      <c r="E997" t="s">
        <v>113</v>
      </c>
      <c r="F997" t="str">
        <f t="shared" si="47"/>
        <v>Queensland</v>
      </c>
      <c r="G997" t="s">
        <v>35</v>
      </c>
      <c r="H997">
        <v>4215</v>
      </c>
      <c r="I997" t="s">
        <v>11</v>
      </c>
      <c r="J997" t="s">
        <v>104</v>
      </c>
      <c r="K997" t="s">
        <v>153</v>
      </c>
      <c r="L997" t="s">
        <v>16</v>
      </c>
      <c r="M997" s="5">
        <v>33</v>
      </c>
      <c r="N997">
        <v>1</v>
      </c>
    </row>
    <row r="998" spans="1:14" x14ac:dyDescent="0.2">
      <c r="A998" s="2">
        <v>45043</v>
      </c>
      <c r="B998" s="3">
        <f t="shared" si="45"/>
        <v>2023</v>
      </c>
      <c r="C998" t="str">
        <f t="shared" si="46"/>
        <v>2022-2023</v>
      </c>
      <c r="D998" t="s">
        <v>147</v>
      </c>
      <c r="E998" t="s">
        <v>108</v>
      </c>
      <c r="F998" t="str">
        <f t="shared" si="47"/>
        <v>Victoria</v>
      </c>
      <c r="G998" t="s">
        <v>45</v>
      </c>
      <c r="H998">
        <v>3018</v>
      </c>
      <c r="I998" t="s">
        <v>11</v>
      </c>
      <c r="J998" t="s">
        <v>46</v>
      </c>
      <c r="K998" t="s">
        <v>149</v>
      </c>
      <c r="L998" t="s">
        <v>15</v>
      </c>
      <c r="M998" s="5">
        <v>33</v>
      </c>
      <c r="N998">
        <v>1</v>
      </c>
    </row>
    <row r="999" spans="1:14" x14ac:dyDescent="0.2">
      <c r="A999" s="2">
        <v>45464</v>
      </c>
      <c r="B999" s="3">
        <f t="shared" si="45"/>
        <v>2024</v>
      </c>
      <c r="C999" t="str">
        <f t="shared" si="46"/>
        <v>2023-2024</v>
      </c>
      <c r="D999" t="s">
        <v>147</v>
      </c>
      <c r="E999" t="s">
        <v>130</v>
      </c>
      <c r="F999" t="str">
        <f t="shared" si="47"/>
        <v>South Australia</v>
      </c>
      <c r="G999" t="s">
        <v>32</v>
      </c>
      <c r="H999">
        <v>5290</v>
      </c>
      <c r="I999" t="s">
        <v>11</v>
      </c>
      <c r="J999" t="s">
        <v>38</v>
      </c>
      <c r="K999" t="s">
        <v>154</v>
      </c>
      <c r="L999" t="s">
        <v>14</v>
      </c>
      <c r="M999" s="5">
        <v>33</v>
      </c>
      <c r="N999">
        <v>1</v>
      </c>
    </row>
    <row r="1000" spans="1:14" x14ac:dyDescent="0.2">
      <c r="A1000" s="2">
        <v>45304</v>
      </c>
      <c r="B1000" s="3">
        <f t="shared" si="45"/>
        <v>2024</v>
      </c>
      <c r="C1000" t="str">
        <f t="shared" si="46"/>
        <v>2023-2024</v>
      </c>
      <c r="D1000" t="s">
        <v>147</v>
      </c>
      <c r="E1000" t="s">
        <v>52</v>
      </c>
      <c r="F1000" t="str">
        <f t="shared" si="47"/>
        <v>Victoria</v>
      </c>
      <c r="G1000" t="s">
        <v>45</v>
      </c>
      <c r="H1000">
        <v>3030</v>
      </c>
      <c r="I1000" t="s">
        <v>11</v>
      </c>
      <c r="J1000" t="s">
        <v>46</v>
      </c>
      <c r="K1000" t="s">
        <v>152</v>
      </c>
      <c r="L1000" t="s">
        <v>13</v>
      </c>
      <c r="M1000" s="5">
        <v>33.380000000000003</v>
      </c>
      <c r="N1000">
        <v>1</v>
      </c>
    </row>
    <row r="1001" spans="1:14" x14ac:dyDescent="0.2">
      <c r="A1001" s="2">
        <v>45265</v>
      </c>
      <c r="B1001" s="3">
        <f t="shared" si="45"/>
        <v>2024</v>
      </c>
      <c r="C1001" t="str">
        <f t="shared" si="46"/>
        <v>2023-2024</v>
      </c>
      <c r="D1001" t="s">
        <v>147</v>
      </c>
      <c r="E1001" t="s">
        <v>103</v>
      </c>
      <c r="F1001" t="str">
        <f t="shared" si="47"/>
        <v>Queensland</v>
      </c>
      <c r="G1001" t="s">
        <v>35</v>
      </c>
      <c r="H1001">
        <v>4509</v>
      </c>
      <c r="I1001" t="s">
        <v>11</v>
      </c>
      <c r="J1001" t="s">
        <v>104</v>
      </c>
      <c r="K1001" t="s">
        <v>152</v>
      </c>
      <c r="L1001" t="s">
        <v>13</v>
      </c>
      <c r="M1001" s="5">
        <v>33.39</v>
      </c>
      <c r="N1001">
        <v>1</v>
      </c>
    </row>
    <row r="1002" spans="1:14" x14ac:dyDescent="0.2">
      <c r="A1002" s="2">
        <v>44958</v>
      </c>
      <c r="B1002" s="3">
        <f t="shared" si="45"/>
        <v>2023</v>
      </c>
      <c r="C1002" t="str">
        <f t="shared" si="46"/>
        <v>2022-2023</v>
      </c>
      <c r="D1002" t="s">
        <v>147</v>
      </c>
      <c r="E1002" t="s">
        <v>28</v>
      </c>
      <c r="F1002" t="str">
        <f t="shared" si="47"/>
        <v>Northern Territory</v>
      </c>
      <c r="G1002" t="s">
        <v>29</v>
      </c>
      <c r="H1002">
        <v>800</v>
      </c>
      <c r="I1002" t="s">
        <v>11</v>
      </c>
      <c r="J1002" t="s">
        <v>30</v>
      </c>
      <c r="K1002" t="s">
        <v>156</v>
      </c>
      <c r="L1002" t="s">
        <v>17</v>
      </c>
      <c r="M1002" s="5">
        <v>33.409999999999997</v>
      </c>
      <c r="N1002">
        <v>1</v>
      </c>
    </row>
    <row r="1003" spans="1:14" x14ac:dyDescent="0.2">
      <c r="A1003" s="2">
        <v>45635</v>
      </c>
      <c r="B1003" s="3">
        <f t="shared" si="45"/>
        <v>2025</v>
      </c>
      <c r="C1003" t="str">
        <f t="shared" si="46"/>
        <v>2024-2025</v>
      </c>
      <c r="D1003" t="s">
        <v>147</v>
      </c>
      <c r="E1003" t="s">
        <v>129</v>
      </c>
      <c r="F1003" t="str">
        <f t="shared" si="47"/>
        <v>Tasmania</v>
      </c>
      <c r="G1003" t="s">
        <v>70</v>
      </c>
      <c r="H1003">
        <v>7010</v>
      </c>
      <c r="I1003" t="s">
        <v>11</v>
      </c>
      <c r="J1003" t="s">
        <v>71</v>
      </c>
      <c r="K1003" t="s">
        <v>152</v>
      </c>
      <c r="L1003" t="s">
        <v>13</v>
      </c>
      <c r="M1003" s="5">
        <v>33.43</v>
      </c>
      <c r="N1003">
        <v>1</v>
      </c>
    </row>
    <row r="1004" spans="1:14" x14ac:dyDescent="0.2">
      <c r="A1004" s="2">
        <v>45045</v>
      </c>
      <c r="B1004" s="3">
        <f t="shared" si="45"/>
        <v>2023</v>
      </c>
      <c r="C1004" t="str">
        <f t="shared" si="46"/>
        <v>2022-2023</v>
      </c>
      <c r="D1004" t="s">
        <v>148</v>
      </c>
      <c r="E1004" t="s">
        <v>64</v>
      </c>
      <c r="F1004" t="str">
        <f t="shared" si="47"/>
        <v>Victoria</v>
      </c>
      <c r="G1004" t="s">
        <v>45</v>
      </c>
      <c r="H1004">
        <v>3199</v>
      </c>
      <c r="I1004" t="s">
        <v>11</v>
      </c>
      <c r="J1004" t="s">
        <v>63</v>
      </c>
      <c r="K1004" t="s">
        <v>154</v>
      </c>
      <c r="L1004" t="s">
        <v>14</v>
      </c>
      <c r="M1004" s="5">
        <v>33.75</v>
      </c>
      <c r="N1004">
        <v>1</v>
      </c>
    </row>
    <row r="1005" spans="1:14" x14ac:dyDescent="0.2">
      <c r="A1005" s="2">
        <v>45174</v>
      </c>
      <c r="B1005" s="3">
        <f t="shared" si="45"/>
        <v>2024</v>
      </c>
      <c r="C1005" t="str">
        <f t="shared" si="46"/>
        <v>2023-2024</v>
      </c>
      <c r="D1005" t="s">
        <v>147</v>
      </c>
      <c r="E1005" t="s">
        <v>131</v>
      </c>
      <c r="F1005" t="str">
        <f t="shared" si="47"/>
        <v>Western Australia</v>
      </c>
      <c r="G1005" t="s">
        <v>48</v>
      </c>
      <c r="H1005">
        <v>6530</v>
      </c>
      <c r="I1005" t="s">
        <v>11</v>
      </c>
      <c r="J1005" t="s">
        <v>77</v>
      </c>
      <c r="K1005" t="s">
        <v>155</v>
      </c>
      <c r="L1005" t="s">
        <v>20</v>
      </c>
      <c r="M1005" s="5">
        <v>33.89</v>
      </c>
      <c r="N1005">
        <v>1</v>
      </c>
    </row>
    <row r="1006" spans="1:14" x14ac:dyDescent="0.2">
      <c r="A1006" s="2">
        <v>45007</v>
      </c>
      <c r="B1006" s="3">
        <f t="shared" si="45"/>
        <v>2023</v>
      </c>
      <c r="C1006" t="str">
        <f t="shared" si="46"/>
        <v>2022-2023</v>
      </c>
      <c r="D1006" t="s">
        <v>147</v>
      </c>
      <c r="E1006" t="s">
        <v>61</v>
      </c>
      <c r="F1006" t="str">
        <f t="shared" si="47"/>
        <v>New South Wales</v>
      </c>
      <c r="G1006" t="s">
        <v>10</v>
      </c>
      <c r="H1006">
        <v>2539</v>
      </c>
      <c r="I1006" t="s">
        <v>11</v>
      </c>
      <c r="J1006" t="s">
        <v>58</v>
      </c>
      <c r="K1006" t="s">
        <v>149</v>
      </c>
      <c r="L1006" t="s">
        <v>15</v>
      </c>
      <c r="M1006" s="5">
        <v>33.93</v>
      </c>
      <c r="N1006">
        <v>1</v>
      </c>
    </row>
    <row r="1007" spans="1:14" x14ac:dyDescent="0.2">
      <c r="A1007" s="2">
        <v>45372</v>
      </c>
      <c r="B1007" s="3">
        <f t="shared" si="45"/>
        <v>2024</v>
      </c>
      <c r="C1007" t="str">
        <f t="shared" si="46"/>
        <v>2023-2024</v>
      </c>
      <c r="D1007" t="s">
        <v>147</v>
      </c>
      <c r="E1007" t="s">
        <v>136</v>
      </c>
      <c r="F1007" t="str">
        <f t="shared" si="47"/>
        <v>Victoria</v>
      </c>
      <c r="G1007" t="s">
        <v>45</v>
      </c>
      <c r="H1007">
        <v>3175</v>
      </c>
      <c r="I1007" t="s">
        <v>11</v>
      </c>
      <c r="J1007" t="s">
        <v>63</v>
      </c>
      <c r="K1007" t="s">
        <v>155</v>
      </c>
      <c r="L1007" t="s">
        <v>20</v>
      </c>
      <c r="M1007" s="5">
        <v>33.94</v>
      </c>
      <c r="N1007">
        <v>1</v>
      </c>
    </row>
    <row r="1008" spans="1:14" x14ac:dyDescent="0.2">
      <c r="A1008" s="2">
        <v>45195</v>
      </c>
      <c r="B1008" s="3">
        <f t="shared" si="45"/>
        <v>2024</v>
      </c>
      <c r="C1008" t="str">
        <f t="shared" si="46"/>
        <v>2023-2024</v>
      </c>
      <c r="D1008" t="s">
        <v>147</v>
      </c>
      <c r="E1008" t="s">
        <v>57</v>
      </c>
      <c r="F1008" t="str">
        <f t="shared" si="47"/>
        <v>New South Wales</v>
      </c>
      <c r="G1008" t="s">
        <v>10</v>
      </c>
      <c r="H1008">
        <v>2560</v>
      </c>
      <c r="I1008" t="s">
        <v>11</v>
      </c>
      <c r="J1008" t="s">
        <v>58</v>
      </c>
      <c r="K1008" t="s">
        <v>154</v>
      </c>
      <c r="L1008" t="s">
        <v>14</v>
      </c>
      <c r="M1008" s="5">
        <v>33.97</v>
      </c>
      <c r="N1008">
        <v>1</v>
      </c>
    </row>
    <row r="1009" spans="1:14" x14ac:dyDescent="0.2">
      <c r="A1009" s="2">
        <v>45069</v>
      </c>
      <c r="B1009" s="3">
        <f t="shared" si="45"/>
        <v>2023</v>
      </c>
      <c r="C1009" t="str">
        <f t="shared" si="46"/>
        <v>2022-2023</v>
      </c>
      <c r="D1009" t="s">
        <v>147</v>
      </c>
      <c r="E1009" t="s">
        <v>57</v>
      </c>
      <c r="F1009" t="str">
        <f t="shared" si="47"/>
        <v>New South Wales</v>
      </c>
      <c r="G1009" t="s">
        <v>10</v>
      </c>
      <c r="H1009">
        <v>2560</v>
      </c>
      <c r="I1009" t="s">
        <v>11</v>
      </c>
      <c r="J1009" t="s">
        <v>58</v>
      </c>
      <c r="K1009" t="s">
        <v>153</v>
      </c>
      <c r="L1009" t="s">
        <v>16</v>
      </c>
      <c r="M1009" s="5">
        <v>33.979999999999997</v>
      </c>
      <c r="N1009">
        <v>1</v>
      </c>
    </row>
    <row r="1010" spans="1:14" x14ac:dyDescent="0.2">
      <c r="A1010" s="2">
        <v>44965</v>
      </c>
      <c r="B1010" s="3">
        <f t="shared" si="45"/>
        <v>2023</v>
      </c>
      <c r="C1010" t="str">
        <f t="shared" si="46"/>
        <v>2022-2023</v>
      </c>
      <c r="D1010" t="s">
        <v>147</v>
      </c>
      <c r="E1010" t="s">
        <v>54</v>
      </c>
      <c r="F1010" t="str">
        <f t="shared" si="47"/>
        <v>Victoria</v>
      </c>
      <c r="G1010" t="s">
        <v>45</v>
      </c>
      <c r="H1010">
        <v>3977</v>
      </c>
      <c r="I1010" t="s">
        <v>11</v>
      </c>
      <c r="J1010" t="s">
        <v>55</v>
      </c>
      <c r="K1010" t="s">
        <v>150</v>
      </c>
      <c r="L1010" t="s">
        <v>18</v>
      </c>
      <c r="M1010" s="5">
        <v>33.979999999999997</v>
      </c>
      <c r="N1010">
        <v>1</v>
      </c>
    </row>
    <row r="1011" spans="1:14" x14ac:dyDescent="0.2">
      <c r="A1011" s="2">
        <v>45074</v>
      </c>
      <c r="B1011" s="3">
        <f t="shared" si="45"/>
        <v>2023</v>
      </c>
      <c r="C1011" t="str">
        <f t="shared" si="46"/>
        <v>2022-2023</v>
      </c>
      <c r="D1011" t="s">
        <v>147</v>
      </c>
      <c r="E1011" t="s">
        <v>109</v>
      </c>
      <c r="F1011" t="str">
        <f t="shared" si="47"/>
        <v>New South Wales</v>
      </c>
      <c r="G1011" t="s">
        <v>10</v>
      </c>
      <c r="H1011">
        <v>2480</v>
      </c>
      <c r="I1011" t="s">
        <v>11</v>
      </c>
      <c r="J1011" t="s">
        <v>68</v>
      </c>
      <c r="K1011" t="s">
        <v>154</v>
      </c>
      <c r="L1011" t="s">
        <v>14</v>
      </c>
      <c r="M1011" s="5">
        <v>34.120000000000005</v>
      </c>
      <c r="N1011">
        <v>1</v>
      </c>
    </row>
    <row r="1012" spans="1:14" x14ac:dyDescent="0.2">
      <c r="A1012" s="2">
        <v>45516</v>
      </c>
      <c r="B1012" s="3">
        <f t="shared" si="45"/>
        <v>2025</v>
      </c>
      <c r="C1012" t="str">
        <f t="shared" si="46"/>
        <v>2024-2025</v>
      </c>
      <c r="D1012" t="s">
        <v>147</v>
      </c>
      <c r="E1012" t="s">
        <v>73</v>
      </c>
      <c r="F1012" t="str">
        <f t="shared" si="47"/>
        <v>Victoria</v>
      </c>
      <c r="G1012" t="s">
        <v>45</v>
      </c>
      <c r="H1012">
        <v>3136</v>
      </c>
      <c r="I1012" t="s">
        <v>11</v>
      </c>
      <c r="J1012" t="s">
        <v>63</v>
      </c>
      <c r="K1012" t="s">
        <v>19</v>
      </c>
      <c r="L1012" t="s">
        <v>23</v>
      </c>
      <c r="M1012" s="5">
        <v>34.47</v>
      </c>
      <c r="N1012">
        <v>1</v>
      </c>
    </row>
    <row r="1013" spans="1:14" x14ac:dyDescent="0.2">
      <c r="A1013" s="2">
        <v>45209</v>
      </c>
      <c r="B1013" s="3">
        <f t="shared" si="45"/>
        <v>2024</v>
      </c>
      <c r="C1013" t="str">
        <f t="shared" si="46"/>
        <v>2023-2024</v>
      </c>
      <c r="D1013" t="s">
        <v>147</v>
      </c>
      <c r="E1013" t="s">
        <v>73</v>
      </c>
      <c r="F1013" t="str">
        <f t="shared" si="47"/>
        <v>Victoria</v>
      </c>
      <c r="G1013" t="s">
        <v>45</v>
      </c>
      <c r="H1013">
        <v>3136</v>
      </c>
      <c r="I1013" t="s">
        <v>11</v>
      </c>
      <c r="J1013" t="s">
        <v>63</v>
      </c>
      <c r="K1013" t="s">
        <v>154</v>
      </c>
      <c r="L1013" t="s">
        <v>14</v>
      </c>
      <c r="M1013" s="5">
        <v>34.5</v>
      </c>
      <c r="N1013">
        <v>1</v>
      </c>
    </row>
    <row r="1014" spans="1:14" x14ac:dyDescent="0.2">
      <c r="A1014" s="2">
        <v>45521</v>
      </c>
      <c r="B1014" s="3">
        <f t="shared" si="45"/>
        <v>2025</v>
      </c>
      <c r="C1014" t="str">
        <f t="shared" si="46"/>
        <v>2024-2025</v>
      </c>
      <c r="D1014" t="s">
        <v>147</v>
      </c>
      <c r="E1014" t="s">
        <v>78</v>
      </c>
      <c r="F1014" t="str">
        <f t="shared" si="47"/>
        <v>New South Wales</v>
      </c>
      <c r="G1014" t="s">
        <v>10</v>
      </c>
      <c r="H1014">
        <v>2350</v>
      </c>
      <c r="I1014" t="s">
        <v>11</v>
      </c>
      <c r="J1014" t="s">
        <v>68</v>
      </c>
      <c r="K1014" t="s">
        <v>156</v>
      </c>
      <c r="L1014" t="s">
        <v>17</v>
      </c>
      <c r="M1014" s="5">
        <v>34.57</v>
      </c>
      <c r="N1014">
        <v>1</v>
      </c>
    </row>
    <row r="1015" spans="1:14" x14ac:dyDescent="0.2">
      <c r="A1015" s="2">
        <v>45206</v>
      </c>
      <c r="B1015" s="3">
        <f t="shared" si="45"/>
        <v>2024</v>
      </c>
      <c r="C1015" t="str">
        <f t="shared" si="46"/>
        <v>2023-2024</v>
      </c>
      <c r="D1015" t="s">
        <v>148</v>
      </c>
      <c r="E1015" t="s">
        <v>141</v>
      </c>
      <c r="F1015" t="str">
        <f t="shared" si="47"/>
        <v>Western Australia</v>
      </c>
      <c r="G1015" t="s">
        <v>48</v>
      </c>
      <c r="H1015">
        <v>6052</v>
      </c>
      <c r="I1015" t="s">
        <v>11</v>
      </c>
      <c r="J1015" t="s">
        <v>49</v>
      </c>
      <c r="K1015" t="s">
        <v>153</v>
      </c>
      <c r="L1015" t="s">
        <v>16</v>
      </c>
      <c r="M1015" s="5">
        <v>34.74</v>
      </c>
      <c r="N1015">
        <v>1</v>
      </c>
    </row>
    <row r="1016" spans="1:14" x14ac:dyDescent="0.2">
      <c r="A1016" s="2">
        <v>45416</v>
      </c>
      <c r="B1016" s="3">
        <f t="shared" si="45"/>
        <v>2024</v>
      </c>
      <c r="C1016" t="str">
        <f t="shared" si="46"/>
        <v>2023-2024</v>
      </c>
      <c r="D1016" t="s">
        <v>148</v>
      </c>
      <c r="E1016" t="s">
        <v>126</v>
      </c>
      <c r="F1016" t="str">
        <f t="shared" si="47"/>
        <v>Queensland</v>
      </c>
      <c r="G1016" t="s">
        <v>35</v>
      </c>
      <c r="H1016">
        <v>4551</v>
      </c>
      <c r="I1016" t="s">
        <v>11</v>
      </c>
      <c r="J1016" t="s">
        <v>120</v>
      </c>
      <c r="K1016" t="s">
        <v>157</v>
      </c>
      <c r="L1016" t="s">
        <v>22</v>
      </c>
      <c r="M1016" s="5">
        <v>34.86</v>
      </c>
      <c r="N1016">
        <v>1</v>
      </c>
    </row>
    <row r="1017" spans="1:14" x14ac:dyDescent="0.2">
      <c r="A1017" s="2">
        <v>44936</v>
      </c>
      <c r="B1017" s="3">
        <f t="shared" si="45"/>
        <v>2023</v>
      </c>
      <c r="C1017" t="str">
        <f t="shared" si="46"/>
        <v>2022-2023</v>
      </c>
      <c r="D1017" t="s">
        <v>147</v>
      </c>
      <c r="E1017" t="s">
        <v>76</v>
      </c>
      <c r="F1017" t="str">
        <f t="shared" si="47"/>
        <v>Western Australia</v>
      </c>
      <c r="G1017" t="s">
        <v>48</v>
      </c>
      <c r="H1017">
        <v>6450</v>
      </c>
      <c r="I1017" t="s">
        <v>11</v>
      </c>
      <c r="J1017" t="s">
        <v>77</v>
      </c>
      <c r="K1017" t="s">
        <v>155</v>
      </c>
      <c r="L1017" t="s">
        <v>20</v>
      </c>
      <c r="M1017" s="5">
        <v>34.910000000000004</v>
      </c>
      <c r="N1017">
        <v>1</v>
      </c>
    </row>
    <row r="1018" spans="1:14" x14ac:dyDescent="0.2">
      <c r="A1018" s="2">
        <v>45230</v>
      </c>
      <c r="B1018" s="3">
        <f t="shared" si="45"/>
        <v>2024</v>
      </c>
      <c r="C1018" t="str">
        <f t="shared" si="46"/>
        <v>2023-2024</v>
      </c>
      <c r="D1018" t="s">
        <v>147</v>
      </c>
      <c r="E1018" t="s">
        <v>91</v>
      </c>
      <c r="F1018" t="str">
        <f t="shared" si="47"/>
        <v>Victoria</v>
      </c>
      <c r="G1018" t="s">
        <v>45</v>
      </c>
      <c r="H1018">
        <v>3690</v>
      </c>
      <c r="I1018" t="s">
        <v>11</v>
      </c>
      <c r="J1018" t="s">
        <v>55</v>
      </c>
      <c r="K1018" t="s">
        <v>155</v>
      </c>
      <c r="L1018" t="s">
        <v>20</v>
      </c>
      <c r="M1018" s="5">
        <v>34.92</v>
      </c>
      <c r="N1018">
        <v>1</v>
      </c>
    </row>
    <row r="1019" spans="1:14" x14ac:dyDescent="0.2">
      <c r="A1019" s="2">
        <v>44981</v>
      </c>
      <c r="B1019" s="3">
        <f t="shared" si="45"/>
        <v>2023</v>
      </c>
      <c r="C1019" t="str">
        <f t="shared" si="46"/>
        <v>2022-2023</v>
      </c>
      <c r="D1019" t="s">
        <v>147</v>
      </c>
      <c r="E1019" t="s">
        <v>96</v>
      </c>
      <c r="F1019" t="str">
        <f t="shared" si="47"/>
        <v>Western Australia</v>
      </c>
      <c r="G1019" t="s">
        <v>48</v>
      </c>
      <c r="H1019">
        <v>6330</v>
      </c>
      <c r="I1019" t="s">
        <v>11</v>
      </c>
      <c r="J1019" t="s">
        <v>94</v>
      </c>
      <c r="K1019" t="s">
        <v>152</v>
      </c>
      <c r="L1019" t="s">
        <v>13</v>
      </c>
      <c r="M1019" s="5">
        <v>34.93</v>
      </c>
      <c r="N1019">
        <v>1</v>
      </c>
    </row>
    <row r="1020" spans="1:14" x14ac:dyDescent="0.2">
      <c r="A1020" s="2">
        <v>45106</v>
      </c>
      <c r="B1020" s="3">
        <f t="shared" si="45"/>
        <v>2023</v>
      </c>
      <c r="C1020" t="str">
        <f t="shared" si="46"/>
        <v>2022-2023</v>
      </c>
      <c r="D1020" t="s">
        <v>147</v>
      </c>
      <c r="E1020" t="s">
        <v>96</v>
      </c>
      <c r="F1020" t="str">
        <f t="shared" si="47"/>
        <v>Western Australia</v>
      </c>
      <c r="G1020" t="s">
        <v>48</v>
      </c>
      <c r="H1020">
        <v>6330</v>
      </c>
      <c r="I1020" t="s">
        <v>11</v>
      </c>
      <c r="J1020" t="s">
        <v>94</v>
      </c>
      <c r="K1020" t="s">
        <v>149</v>
      </c>
      <c r="L1020" t="s">
        <v>15</v>
      </c>
      <c r="M1020" s="5">
        <v>34.93</v>
      </c>
      <c r="N1020">
        <v>1</v>
      </c>
    </row>
    <row r="1021" spans="1:14" x14ac:dyDescent="0.2">
      <c r="A1021" s="2">
        <v>45494</v>
      </c>
      <c r="B1021" s="3">
        <f t="shared" si="45"/>
        <v>2025</v>
      </c>
      <c r="C1021" t="str">
        <f t="shared" si="46"/>
        <v>2024-2025</v>
      </c>
      <c r="D1021" t="s">
        <v>147</v>
      </c>
      <c r="E1021" t="s">
        <v>85</v>
      </c>
      <c r="F1021" t="str">
        <f t="shared" si="47"/>
        <v>Queensland</v>
      </c>
      <c r="G1021" t="s">
        <v>35</v>
      </c>
      <c r="H1021">
        <v>4883</v>
      </c>
      <c r="I1021" t="s">
        <v>11</v>
      </c>
      <c r="J1021" t="s">
        <v>36</v>
      </c>
      <c r="K1021" t="s">
        <v>149</v>
      </c>
      <c r="L1021" t="s">
        <v>15</v>
      </c>
      <c r="M1021" s="5">
        <v>34.93</v>
      </c>
      <c r="N1021">
        <v>1</v>
      </c>
    </row>
    <row r="1022" spans="1:14" x14ac:dyDescent="0.2">
      <c r="A1022" s="2">
        <v>45022</v>
      </c>
      <c r="B1022" s="3">
        <f t="shared" si="45"/>
        <v>2023</v>
      </c>
      <c r="C1022" t="str">
        <f t="shared" si="46"/>
        <v>2022-2023</v>
      </c>
      <c r="D1022" t="s">
        <v>148</v>
      </c>
      <c r="E1022" t="s">
        <v>67</v>
      </c>
      <c r="F1022" t="str">
        <f t="shared" si="47"/>
        <v>New South Wales</v>
      </c>
      <c r="G1022" t="s">
        <v>10</v>
      </c>
      <c r="H1022">
        <v>2478</v>
      </c>
      <c r="I1022" t="s">
        <v>11</v>
      </c>
      <c r="J1022" t="s">
        <v>68</v>
      </c>
      <c r="K1022" t="s">
        <v>150</v>
      </c>
      <c r="L1022" t="s">
        <v>18</v>
      </c>
      <c r="M1022" s="5">
        <v>34.93</v>
      </c>
      <c r="N1022">
        <v>1</v>
      </c>
    </row>
    <row r="1023" spans="1:14" x14ac:dyDescent="0.2">
      <c r="A1023" s="2">
        <v>45095</v>
      </c>
      <c r="B1023" s="3">
        <f t="shared" si="45"/>
        <v>2023</v>
      </c>
      <c r="C1023" t="str">
        <f t="shared" si="46"/>
        <v>2022-2023</v>
      </c>
      <c r="D1023" t="s">
        <v>147</v>
      </c>
      <c r="E1023" t="s">
        <v>52</v>
      </c>
      <c r="F1023" t="str">
        <f t="shared" si="47"/>
        <v>Victoria</v>
      </c>
      <c r="G1023" t="s">
        <v>45</v>
      </c>
      <c r="H1023">
        <v>3030</v>
      </c>
      <c r="I1023" t="s">
        <v>11</v>
      </c>
      <c r="J1023" t="s">
        <v>46</v>
      </c>
      <c r="K1023" t="s">
        <v>154</v>
      </c>
      <c r="L1023" t="s">
        <v>14</v>
      </c>
      <c r="M1023" s="5">
        <v>34.950000000000003</v>
      </c>
      <c r="N1023">
        <v>1</v>
      </c>
    </row>
    <row r="1024" spans="1:14" x14ac:dyDescent="0.2">
      <c r="A1024" s="2">
        <v>45085</v>
      </c>
      <c r="B1024" s="3">
        <f t="shared" si="45"/>
        <v>2023</v>
      </c>
      <c r="C1024" t="str">
        <f t="shared" si="46"/>
        <v>2022-2023</v>
      </c>
      <c r="D1024" t="s">
        <v>147</v>
      </c>
      <c r="E1024" t="s">
        <v>110</v>
      </c>
      <c r="F1024" t="str">
        <f t="shared" si="47"/>
        <v>Queensland</v>
      </c>
      <c r="G1024" t="s">
        <v>35</v>
      </c>
      <c r="H1024">
        <v>4680</v>
      </c>
      <c r="I1024" t="s">
        <v>11</v>
      </c>
      <c r="J1024" t="s">
        <v>51</v>
      </c>
      <c r="K1024" t="s">
        <v>154</v>
      </c>
      <c r="L1024" t="s">
        <v>14</v>
      </c>
      <c r="M1024" s="5">
        <v>34.96</v>
      </c>
      <c r="N1024">
        <v>1</v>
      </c>
    </row>
    <row r="1025" spans="1:14" x14ac:dyDescent="0.2">
      <c r="A1025" s="2">
        <v>45291</v>
      </c>
      <c r="B1025" s="3">
        <f t="shared" si="45"/>
        <v>2024</v>
      </c>
      <c r="C1025" t="str">
        <f t="shared" si="46"/>
        <v>2023-2024</v>
      </c>
      <c r="D1025" t="s">
        <v>148</v>
      </c>
      <c r="E1025" t="s">
        <v>141</v>
      </c>
      <c r="F1025" t="str">
        <f t="shared" si="47"/>
        <v>Western Australia</v>
      </c>
      <c r="G1025" t="s">
        <v>48</v>
      </c>
      <c r="H1025">
        <v>6052</v>
      </c>
      <c r="I1025" t="s">
        <v>11</v>
      </c>
      <c r="J1025" t="s">
        <v>49</v>
      </c>
      <c r="K1025" t="s">
        <v>152</v>
      </c>
      <c r="L1025" t="s">
        <v>13</v>
      </c>
      <c r="M1025" s="5">
        <v>34.97</v>
      </c>
      <c r="N1025">
        <v>1</v>
      </c>
    </row>
    <row r="1026" spans="1:14" x14ac:dyDescent="0.2">
      <c r="A1026" s="2">
        <v>45182</v>
      </c>
      <c r="B1026" s="3">
        <f t="shared" ref="B1026:B1089" si="48">IF(MONTH(A1026)&gt;=7,YEAR(A1026)+1,YEAR(A1026))</f>
        <v>2024</v>
      </c>
      <c r="C1026" t="str">
        <f t="shared" ref="C1026:C1089" si="49">IF(MONTH(A1026) &gt;= 7, YEAR(A1026) &amp; "-" &amp; YEAR(A1026) + 1, YEAR(A1026) - 1 &amp; "-" &amp; YEAR(A1026))</f>
        <v>2023-2024</v>
      </c>
      <c r="D1026" t="s">
        <v>147</v>
      </c>
      <c r="E1026" t="s">
        <v>126</v>
      </c>
      <c r="F1026" t="str">
        <f t="shared" ref="F1026:F1089" si="50">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c r="N1026">
        <v>1</v>
      </c>
    </row>
    <row r="1027" spans="1:14" x14ac:dyDescent="0.2">
      <c r="A1027" s="2">
        <v>45303</v>
      </c>
      <c r="B1027" s="3">
        <f t="shared" si="48"/>
        <v>2024</v>
      </c>
      <c r="C1027" t="str">
        <f t="shared" si="49"/>
        <v>2023-2024</v>
      </c>
      <c r="D1027" t="s">
        <v>147</v>
      </c>
      <c r="E1027" t="s">
        <v>56</v>
      </c>
      <c r="F1027" t="str">
        <f t="shared" si="50"/>
        <v>Northern Territory</v>
      </c>
      <c r="G1027" t="s">
        <v>29</v>
      </c>
      <c r="H1027">
        <v>870</v>
      </c>
      <c r="I1027" t="s">
        <v>11</v>
      </c>
      <c r="J1027" t="s">
        <v>30</v>
      </c>
      <c r="K1027" t="s">
        <v>152</v>
      </c>
      <c r="L1027" t="s">
        <v>13</v>
      </c>
      <c r="M1027" s="5">
        <v>35</v>
      </c>
      <c r="N1027">
        <v>1</v>
      </c>
    </row>
    <row r="1028" spans="1:14" x14ac:dyDescent="0.2">
      <c r="A1028" s="2">
        <v>45396</v>
      </c>
      <c r="B1028" s="3">
        <f t="shared" si="48"/>
        <v>2024</v>
      </c>
      <c r="C1028" t="str">
        <f t="shared" si="49"/>
        <v>2023-2024</v>
      </c>
      <c r="D1028" t="s">
        <v>147</v>
      </c>
      <c r="E1028" t="s">
        <v>64</v>
      </c>
      <c r="F1028" t="str">
        <f t="shared" si="50"/>
        <v>Victoria</v>
      </c>
      <c r="G1028" t="s">
        <v>45</v>
      </c>
      <c r="H1028">
        <v>3199</v>
      </c>
      <c r="I1028" t="s">
        <v>11</v>
      </c>
      <c r="J1028" t="s">
        <v>63</v>
      </c>
      <c r="K1028" t="s">
        <v>19</v>
      </c>
      <c r="L1028" t="s">
        <v>23</v>
      </c>
      <c r="M1028" s="5">
        <v>35.11</v>
      </c>
      <c r="N1028">
        <v>1</v>
      </c>
    </row>
    <row r="1029" spans="1:14" x14ac:dyDescent="0.2">
      <c r="A1029" s="2">
        <v>45622</v>
      </c>
      <c r="B1029" s="3">
        <f t="shared" si="48"/>
        <v>2025</v>
      </c>
      <c r="C1029" t="str">
        <f t="shared" si="49"/>
        <v>2024-2025</v>
      </c>
      <c r="D1029" t="s">
        <v>147</v>
      </c>
      <c r="E1029" t="s">
        <v>72</v>
      </c>
      <c r="F1029" t="str">
        <f t="shared" si="50"/>
        <v>Western Australia</v>
      </c>
      <c r="G1029" t="s">
        <v>48</v>
      </c>
      <c r="H1029">
        <v>6010</v>
      </c>
      <c r="I1029" t="s">
        <v>11</v>
      </c>
      <c r="J1029" t="s">
        <v>49</v>
      </c>
      <c r="K1029" t="s">
        <v>150</v>
      </c>
      <c r="L1029" t="s">
        <v>18</v>
      </c>
      <c r="M1029" s="5">
        <v>35.28</v>
      </c>
      <c r="N1029">
        <v>1</v>
      </c>
    </row>
    <row r="1030" spans="1:14" x14ac:dyDescent="0.2">
      <c r="A1030" s="2">
        <v>44927</v>
      </c>
      <c r="B1030" s="3">
        <f t="shared" si="48"/>
        <v>2023</v>
      </c>
      <c r="C1030" t="str">
        <f t="shared" si="49"/>
        <v>2022-2023</v>
      </c>
      <c r="D1030" t="s">
        <v>147</v>
      </c>
      <c r="E1030" t="s">
        <v>88</v>
      </c>
      <c r="F1030" t="str">
        <f t="shared" si="50"/>
        <v>South Australia</v>
      </c>
      <c r="G1030" t="s">
        <v>32</v>
      </c>
      <c r="H1030">
        <v>5011</v>
      </c>
      <c r="I1030" t="s">
        <v>11</v>
      </c>
      <c r="J1030" t="s">
        <v>33</v>
      </c>
      <c r="K1030" t="s">
        <v>154</v>
      </c>
      <c r="L1030" t="s">
        <v>14</v>
      </c>
      <c r="M1030" s="5">
        <v>35.480000000000004</v>
      </c>
      <c r="N1030">
        <v>1</v>
      </c>
    </row>
    <row r="1031" spans="1:14" x14ac:dyDescent="0.2">
      <c r="A1031" s="2">
        <v>45047</v>
      </c>
      <c r="B1031" s="3">
        <f t="shared" si="48"/>
        <v>2023</v>
      </c>
      <c r="C1031" t="str">
        <f t="shared" si="49"/>
        <v>2022-2023</v>
      </c>
      <c r="D1031" t="s">
        <v>147</v>
      </c>
      <c r="E1031" t="s">
        <v>107</v>
      </c>
      <c r="F1031" t="str">
        <f t="shared" si="50"/>
        <v>Queensland</v>
      </c>
      <c r="G1031" t="s">
        <v>35</v>
      </c>
      <c r="H1031">
        <v>4220</v>
      </c>
      <c r="I1031" t="s">
        <v>11</v>
      </c>
      <c r="J1031" t="s">
        <v>104</v>
      </c>
      <c r="K1031" t="s">
        <v>156</v>
      </c>
      <c r="L1031" t="s">
        <v>17</v>
      </c>
      <c r="M1031" s="5">
        <v>35.619999999999997</v>
      </c>
      <c r="N1031">
        <v>1</v>
      </c>
    </row>
    <row r="1032" spans="1:14" x14ac:dyDescent="0.2">
      <c r="A1032" s="2">
        <v>45179</v>
      </c>
      <c r="B1032" s="3">
        <f t="shared" si="48"/>
        <v>2024</v>
      </c>
      <c r="C1032" t="str">
        <f t="shared" si="49"/>
        <v>2023-2024</v>
      </c>
      <c r="D1032" t="s">
        <v>147</v>
      </c>
      <c r="E1032" t="s">
        <v>41</v>
      </c>
      <c r="F1032" t="str">
        <f t="shared" si="50"/>
        <v>New South Wales</v>
      </c>
      <c r="G1032" t="s">
        <v>10</v>
      </c>
      <c r="H1032">
        <v>2830</v>
      </c>
      <c r="I1032" t="s">
        <v>11</v>
      </c>
      <c r="J1032" t="s">
        <v>25</v>
      </c>
      <c r="K1032" t="s">
        <v>151</v>
      </c>
      <c r="L1032" t="s">
        <v>21</v>
      </c>
      <c r="M1032" s="5">
        <v>35.72</v>
      </c>
      <c r="N1032">
        <v>1</v>
      </c>
    </row>
    <row r="1033" spans="1:14" x14ac:dyDescent="0.2">
      <c r="A1033" s="2">
        <v>45128</v>
      </c>
      <c r="B1033" s="3">
        <f t="shared" si="48"/>
        <v>2024</v>
      </c>
      <c r="C1033" t="str">
        <f t="shared" si="49"/>
        <v>2023-2024</v>
      </c>
      <c r="D1033" t="s">
        <v>147</v>
      </c>
      <c r="E1033" t="s">
        <v>9</v>
      </c>
      <c r="F1033" t="str">
        <f t="shared" si="50"/>
        <v>New South Wales</v>
      </c>
      <c r="G1033" t="s">
        <v>10</v>
      </c>
      <c r="H1033">
        <v>2067</v>
      </c>
      <c r="I1033" t="s">
        <v>11</v>
      </c>
      <c r="J1033" t="s">
        <v>12</v>
      </c>
      <c r="K1033" t="s">
        <v>157</v>
      </c>
      <c r="L1033" t="s">
        <v>22</v>
      </c>
      <c r="M1033" s="5">
        <v>35.82</v>
      </c>
      <c r="N1033">
        <v>1</v>
      </c>
    </row>
    <row r="1034" spans="1:14" x14ac:dyDescent="0.2">
      <c r="A1034" s="2">
        <v>45450</v>
      </c>
      <c r="B1034" s="3">
        <f t="shared" si="48"/>
        <v>2024</v>
      </c>
      <c r="C1034" t="str">
        <f t="shared" si="49"/>
        <v>2023-2024</v>
      </c>
      <c r="D1034" t="s">
        <v>147</v>
      </c>
      <c r="E1034" t="s">
        <v>91</v>
      </c>
      <c r="F1034" t="str">
        <f t="shared" si="50"/>
        <v>Victoria</v>
      </c>
      <c r="G1034" t="s">
        <v>45</v>
      </c>
      <c r="H1034">
        <v>3690</v>
      </c>
      <c r="I1034" t="s">
        <v>11</v>
      </c>
      <c r="J1034" t="s">
        <v>55</v>
      </c>
      <c r="K1034" t="s">
        <v>153</v>
      </c>
      <c r="L1034" t="s">
        <v>16</v>
      </c>
      <c r="M1034" s="5">
        <v>35.840000000000003</v>
      </c>
      <c r="N1034">
        <v>1</v>
      </c>
    </row>
    <row r="1035" spans="1:14" x14ac:dyDescent="0.2">
      <c r="A1035" s="2">
        <v>45257</v>
      </c>
      <c r="B1035" s="3">
        <f t="shared" si="48"/>
        <v>2024</v>
      </c>
      <c r="C1035" t="str">
        <f t="shared" si="49"/>
        <v>2023-2024</v>
      </c>
      <c r="D1035" t="s">
        <v>148</v>
      </c>
      <c r="E1035" t="s">
        <v>93</v>
      </c>
      <c r="F1035" t="str">
        <f t="shared" si="50"/>
        <v>Western Australia</v>
      </c>
      <c r="G1035" t="s">
        <v>48</v>
      </c>
      <c r="H1035">
        <v>6112</v>
      </c>
      <c r="I1035" t="s">
        <v>11</v>
      </c>
      <c r="J1035" t="s">
        <v>94</v>
      </c>
      <c r="K1035" t="s">
        <v>156</v>
      </c>
      <c r="L1035" t="s">
        <v>17</v>
      </c>
      <c r="M1035" s="5">
        <v>35.880000000000003</v>
      </c>
      <c r="N1035">
        <v>1</v>
      </c>
    </row>
    <row r="1036" spans="1:14" x14ac:dyDescent="0.2">
      <c r="A1036" s="2">
        <v>44951</v>
      </c>
      <c r="B1036" s="3">
        <f t="shared" si="48"/>
        <v>2023</v>
      </c>
      <c r="C1036" t="str">
        <f t="shared" si="49"/>
        <v>2022-2023</v>
      </c>
      <c r="D1036" t="s">
        <v>147</v>
      </c>
      <c r="E1036" t="s">
        <v>105</v>
      </c>
      <c r="F1036" t="str">
        <f t="shared" si="50"/>
        <v>Victoria</v>
      </c>
      <c r="G1036" t="s">
        <v>45</v>
      </c>
      <c r="H1036">
        <v>3500</v>
      </c>
      <c r="I1036" t="s">
        <v>11</v>
      </c>
      <c r="J1036" t="s">
        <v>60</v>
      </c>
      <c r="K1036" t="s">
        <v>19</v>
      </c>
      <c r="L1036" t="s">
        <v>23</v>
      </c>
      <c r="M1036" s="5">
        <v>35.880000000000003</v>
      </c>
      <c r="N1036">
        <v>1</v>
      </c>
    </row>
    <row r="1037" spans="1:14" x14ac:dyDescent="0.2">
      <c r="A1037" s="2">
        <v>45384</v>
      </c>
      <c r="B1037" s="3">
        <f t="shared" si="48"/>
        <v>2024</v>
      </c>
      <c r="C1037" t="str">
        <f t="shared" si="49"/>
        <v>2023-2024</v>
      </c>
      <c r="D1037" t="s">
        <v>148</v>
      </c>
      <c r="E1037" t="s">
        <v>144</v>
      </c>
      <c r="F1037" t="str">
        <f t="shared" si="50"/>
        <v>Queensland</v>
      </c>
      <c r="G1037" t="s">
        <v>35</v>
      </c>
      <c r="H1037">
        <v>4566</v>
      </c>
      <c r="I1037" t="s">
        <v>11</v>
      </c>
      <c r="J1037" t="s">
        <v>120</v>
      </c>
      <c r="K1037" t="s">
        <v>156</v>
      </c>
      <c r="L1037" t="s">
        <v>17</v>
      </c>
      <c r="M1037" s="5">
        <v>35.880000000000003</v>
      </c>
      <c r="N1037">
        <v>1</v>
      </c>
    </row>
    <row r="1038" spans="1:14" x14ac:dyDescent="0.2">
      <c r="A1038" s="2">
        <v>45597</v>
      </c>
      <c r="B1038" s="3">
        <f t="shared" si="48"/>
        <v>2025</v>
      </c>
      <c r="C1038" t="str">
        <f t="shared" si="49"/>
        <v>2024-2025</v>
      </c>
      <c r="D1038" t="s">
        <v>148</v>
      </c>
      <c r="E1038" t="s">
        <v>137</v>
      </c>
      <c r="F1038" t="str">
        <f t="shared" si="50"/>
        <v>New South Wales</v>
      </c>
      <c r="G1038" t="s">
        <v>10</v>
      </c>
      <c r="H1038">
        <v>2031</v>
      </c>
      <c r="I1038" t="s">
        <v>11</v>
      </c>
      <c r="J1038" t="s">
        <v>12</v>
      </c>
      <c r="K1038" t="s">
        <v>156</v>
      </c>
      <c r="L1038" t="s">
        <v>17</v>
      </c>
      <c r="M1038" s="5">
        <v>35.880000000000003</v>
      </c>
      <c r="N1038">
        <v>1</v>
      </c>
    </row>
    <row r="1039" spans="1:14" x14ac:dyDescent="0.2">
      <c r="A1039" s="2">
        <v>45255</v>
      </c>
      <c r="B1039" s="3">
        <f t="shared" si="48"/>
        <v>2024</v>
      </c>
      <c r="C1039" t="str">
        <f t="shared" si="49"/>
        <v>2023-2024</v>
      </c>
      <c r="D1039" t="s">
        <v>147</v>
      </c>
      <c r="E1039" t="s">
        <v>124</v>
      </c>
      <c r="F1039" t="str">
        <f t="shared" si="50"/>
        <v>New South Wales</v>
      </c>
      <c r="G1039" t="s">
        <v>10</v>
      </c>
      <c r="H1039">
        <v>2015</v>
      </c>
      <c r="I1039" t="s">
        <v>11</v>
      </c>
      <c r="J1039" t="s">
        <v>12</v>
      </c>
      <c r="K1039" t="s">
        <v>155</v>
      </c>
      <c r="L1039" t="s">
        <v>20</v>
      </c>
      <c r="M1039" s="5">
        <v>35.909999999999997</v>
      </c>
      <c r="N1039">
        <v>1</v>
      </c>
    </row>
    <row r="1040" spans="1:14" x14ac:dyDescent="0.2">
      <c r="A1040" s="2">
        <v>45200</v>
      </c>
      <c r="B1040" s="3">
        <f t="shared" si="48"/>
        <v>2024</v>
      </c>
      <c r="C1040" t="str">
        <f t="shared" si="49"/>
        <v>2023-2024</v>
      </c>
      <c r="D1040" t="s">
        <v>147</v>
      </c>
      <c r="E1040" t="s">
        <v>44</v>
      </c>
      <c r="F1040" t="str">
        <f t="shared" si="50"/>
        <v>Victoria</v>
      </c>
      <c r="G1040" t="s">
        <v>45</v>
      </c>
      <c r="H1040">
        <v>3066</v>
      </c>
      <c r="I1040" t="s">
        <v>11</v>
      </c>
      <c r="J1040" t="s">
        <v>46</v>
      </c>
      <c r="K1040" t="s">
        <v>152</v>
      </c>
      <c r="L1040" t="s">
        <v>13</v>
      </c>
      <c r="M1040" s="5">
        <v>35.909999999999997</v>
      </c>
      <c r="N1040">
        <v>1</v>
      </c>
    </row>
    <row r="1041" spans="1:14" x14ac:dyDescent="0.2">
      <c r="A1041" s="2">
        <v>45111</v>
      </c>
      <c r="B1041" s="3">
        <f t="shared" si="48"/>
        <v>2024</v>
      </c>
      <c r="C1041" t="str">
        <f t="shared" si="49"/>
        <v>2023-2024</v>
      </c>
      <c r="D1041" t="s">
        <v>147</v>
      </c>
      <c r="E1041" t="s">
        <v>119</v>
      </c>
      <c r="F1041" t="str">
        <f t="shared" si="50"/>
        <v>Queensland</v>
      </c>
      <c r="G1041" t="s">
        <v>35</v>
      </c>
      <c r="H1041">
        <v>4570</v>
      </c>
      <c r="I1041" t="s">
        <v>11</v>
      </c>
      <c r="J1041" t="s">
        <v>120</v>
      </c>
      <c r="K1041" t="s">
        <v>155</v>
      </c>
      <c r="L1041" t="s">
        <v>20</v>
      </c>
      <c r="M1041" s="5">
        <v>35.909999999999997</v>
      </c>
      <c r="N1041">
        <v>1</v>
      </c>
    </row>
    <row r="1042" spans="1:14" x14ac:dyDescent="0.2">
      <c r="A1042" s="2">
        <v>45354</v>
      </c>
      <c r="B1042" s="3">
        <f t="shared" si="48"/>
        <v>2024</v>
      </c>
      <c r="C1042" t="str">
        <f t="shared" si="49"/>
        <v>2023-2024</v>
      </c>
      <c r="D1042" t="s">
        <v>147</v>
      </c>
      <c r="E1042" t="s">
        <v>106</v>
      </c>
      <c r="F1042" t="str">
        <f t="shared" si="50"/>
        <v>Victoria</v>
      </c>
      <c r="G1042" t="s">
        <v>45</v>
      </c>
      <c r="H1042">
        <v>3915</v>
      </c>
      <c r="I1042" t="s">
        <v>11</v>
      </c>
      <c r="J1042" t="s">
        <v>55</v>
      </c>
      <c r="K1042" t="s">
        <v>150</v>
      </c>
      <c r="L1042" t="s">
        <v>18</v>
      </c>
      <c r="M1042" s="5">
        <v>35.909999999999997</v>
      </c>
      <c r="N1042">
        <v>1</v>
      </c>
    </row>
    <row r="1043" spans="1:14" x14ac:dyDescent="0.2">
      <c r="A1043" s="2">
        <v>45108</v>
      </c>
      <c r="B1043" s="3">
        <f t="shared" si="48"/>
        <v>2024</v>
      </c>
      <c r="C1043" t="str">
        <f t="shared" si="49"/>
        <v>2023-2024</v>
      </c>
      <c r="D1043" t="s">
        <v>147</v>
      </c>
      <c r="E1043" t="s">
        <v>26</v>
      </c>
      <c r="F1043" t="str">
        <f t="shared" si="50"/>
        <v>New South Wales</v>
      </c>
      <c r="G1043" t="s">
        <v>10</v>
      </c>
      <c r="H1043">
        <v>2141</v>
      </c>
      <c r="I1043" t="s">
        <v>11</v>
      </c>
      <c r="J1043" t="s">
        <v>27</v>
      </c>
      <c r="K1043" t="s">
        <v>156</v>
      </c>
      <c r="L1043" t="s">
        <v>17</v>
      </c>
      <c r="M1043" s="5">
        <v>35.909999999999997</v>
      </c>
      <c r="N1043">
        <v>1</v>
      </c>
    </row>
    <row r="1044" spans="1:14" x14ac:dyDescent="0.2">
      <c r="A1044" s="2">
        <v>45400</v>
      </c>
      <c r="B1044" s="3">
        <f t="shared" si="48"/>
        <v>2024</v>
      </c>
      <c r="C1044" t="str">
        <f t="shared" si="49"/>
        <v>2023-2024</v>
      </c>
      <c r="D1044" t="s">
        <v>147</v>
      </c>
      <c r="E1044" t="s">
        <v>142</v>
      </c>
      <c r="F1044" t="str">
        <f t="shared" si="50"/>
        <v>Australian Capital Territory</v>
      </c>
      <c r="G1044" t="s">
        <v>80</v>
      </c>
      <c r="H1044">
        <v>2609</v>
      </c>
      <c r="I1044" t="s">
        <v>11</v>
      </c>
      <c r="J1044" t="s">
        <v>58</v>
      </c>
      <c r="K1044" t="s">
        <v>155</v>
      </c>
      <c r="L1044" t="s">
        <v>20</v>
      </c>
      <c r="M1044" s="5">
        <v>35.910000000000004</v>
      </c>
      <c r="N1044">
        <v>1</v>
      </c>
    </row>
    <row r="1045" spans="1:14" x14ac:dyDescent="0.2">
      <c r="A1045" s="2">
        <v>44962</v>
      </c>
      <c r="B1045" s="3">
        <f t="shared" si="48"/>
        <v>2023</v>
      </c>
      <c r="C1045" t="str">
        <f t="shared" si="49"/>
        <v>2022-2023</v>
      </c>
      <c r="D1045" t="s">
        <v>147</v>
      </c>
      <c r="E1045" t="s">
        <v>37</v>
      </c>
      <c r="F1045" t="str">
        <f t="shared" si="50"/>
        <v>South Australia</v>
      </c>
      <c r="G1045" t="s">
        <v>32</v>
      </c>
      <c r="H1045">
        <v>5607</v>
      </c>
      <c r="I1045" t="s">
        <v>11</v>
      </c>
      <c r="J1045" t="s">
        <v>38</v>
      </c>
      <c r="K1045" t="s">
        <v>150</v>
      </c>
      <c r="L1045" t="s">
        <v>18</v>
      </c>
      <c r="M1045" s="5">
        <v>35.92</v>
      </c>
      <c r="N1045">
        <v>1</v>
      </c>
    </row>
    <row r="1046" spans="1:14" x14ac:dyDescent="0.2">
      <c r="A1046" s="2">
        <v>45227</v>
      </c>
      <c r="B1046" s="3">
        <f t="shared" si="48"/>
        <v>2024</v>
      </c>
      <c r="C1046" t="str">
        <f t="shared" si="49"/>
        <v>2023-2024</v>
      </c>
      <c r="D1046" t="s">
        <v>147</v>
      </c>
      <c r="E1046" t="s">
        <v>107</v>
      </c>
      <c r="F1046" t="str">
        <f t="shared" si="50"/>
        <v>Queensland</v>
      </c>
      <c r="G1046" t="s">
        <v>35</v>
      </c>
      <c r="H1046">
        <v>4220</v>
      </c>
      <c r="I1046" t="s">
        <v>11</v>
      </c>
      <c r="J1046" t="s">
        <v>104</v>
      </c>
      <c r="K1046" t="s">
        <v>19</v>
      </c>
      <c r="L1046" t="s">
        <v>23</v>
      </c>
      <c r="M1046" s="5">
        <v>35.94</v>
      </c>
      <c r="N1046">
        <v>1</v>
      </c>
    </row>
    <row r="1047" spans="1:14" x14ac:dyDescent="0.2">
      <c r="A1047" s="2">
        <v>45216</v>
      </c>
      <c r="B1047" s="3">
        <f t="shared" si="48"/>
        <v>2024</v>
      </c>
      <c r="C1047" t="str">
        <f t="shared" si="49"/>
        <v>2023-2024</v>
      </c>
      <c r="D1047" t="s">
        <v>148</v>
      </c>
      <c r="E1047" t="s">
        <v>110</v>
      </c>
      <c r="F1047" t="str">
        <f t="shared" si="50"/>
        <v>Queensland</v>
      </c>
      <c r="G1047" t="s">
        <v>35</v>
      </c>
      <c r="H1047">
        <v>4680</v>
      </c>
      <c r="I1047" t="s">
        <v>11</v>
      </c>
      <c r="J1047" t="s">
        <v>51</v>
      </c>
      <c r="K1047" t="s">
        <v>153</v>
      </c>
      <c r="L1047" t="s">
        <v>16</v>
      </c>
      <c r="M1047" s="5">
        <v>35.94</v>
      </c>
      <c r="N1047">
        <v>1</v>
      </c>
    </row>
    <row r="1048" spans="1:14" x14ac:dyDescent="0.2">
      <c r="A1048" s="2">
        <v>45355</v>
      </c>
      <c r="B1048" s="3">
        <f t="shared" si="48"/>
        <v>2024</v>
      </c>
      <c r="C1048" t="str">
        <f t="shared" si="49"/>
        <v>2023-2024</v>
      </c>
      <c r="D1048" t="s">
        <v>148</v>
      </c>
      <c r="E1048" t="s">
        <v>134</v>
      </c>
      <c r="F1048" t="str">
        <f t="shared" si="50"/>
        <v>Queensland</v>
      </c>
      <c r="G1048" t="s">
        <v>35</v>
      </c>
      <c r="H1048">
        <v>4825</v>
      </c>
      <c r="I1048" t="s">
        <v>11</v>
      </c>
      <c r="J1048" t="s">
        <v>36</v>
      </c>
      <c r="K1048" t="s">
        <v>153</v>
      </c>
      <c r="L1048" t="s">
        <v>16</v>
      </c>
      <c r="M1048" s="5">
        <v>35.94</v>
      </c>
      <c r="N1048">
        <v>1</v>
      </c>
    </row>
    <row r="1049" spans="1:14" x14ac:dyDescent="0.2">
      <c r="A1049" s="2">
        <v>45213</v>
      </c>
      <c r="B1049" s="3">
        <f t="shared" si="48"/>
        <v>2024</v>
      </c>
      <c r="C1049" t="str">
        <f t="shared" si="49"/>
        <v>2023-2024</v>
      </c>
      <c r="D1049" t="s">
        <v>147</v>
      </c>
      <c r="E1049" t="s">
        <v>111</v>
      </c>
      <c r="F1049" t="str">
        <f t="shared" si="50"/>
        <v>New South Wales</v>
      </c>
      <c r="G1049" t="s">
        <v>10</v>
      </c>
      <c r="H1049">
        <v>2120</v>
      </c>
      <c r="I1049" t="s">
        <v>11</v>
      </c>
      <c r="J1049" t="s">
        <v>27</v>
      </c>
      <c r="K1049" t="s">
        <v>153</v>
      </c>
      <c r="L1049" t="s">
        <v>16</v>
      </c>
      <c r="M1049" s="5">
        <v>35.94</v>
      </c>
      <c r="N1049">
        <v>1</v>
      </c>
    </row>
    <row r="1050" spans="1:14" x14ac:dyDescent="0.2">
      <c r="A1050" s="2">
        <v>45001</v>
      </c>
      <c r="B1050" s="3">
        <f t="shared" si="48"/>
        <v>2023</v>
      </c>
      <c r="C1050" t="str">
        <f t="shared" si="49"/>
        <v>2022-2023</v>
      </c>
      <c r="D1050" t="s">
        <v>147</v>
      </c>
      <c r="E1050" t="s">
        <v>79</v>
      </c>
      <c r="F1050" t="str">
        <f t="shared" si="50"/>
        <v>Australian Capital Territory</v>
      </c>
      <c r="G1050" t="s">
        <v>80</v>
      </c>
      <c r="H1050">
        <v>2617</v>
      </c>
      <c r="I1050" t="s">
        <v>11</v>
      </c>
      <c r="J1050" t="s">
        <v>58</v>
      </c>
      <c r="K1050" t="s">
        <v>150</v>
      </c>
      <c r="L1050" t="s">
        <v>18</v>
      </c>
      <c r="M1050" s="5">
        <v>35.96</v>
      </c>
      <c r="N1050">
        <v>1</v>
      </c>
    </row>
    <row r="1051" spans="1:14" x14ac:dyDescent="0.2">
      <c r="A1051" s="2">
        <v>44943</v>
      </c>
      <c r="B1051" s="3">
        <f t="shared" si="48"/>
        <v>2023</v>
      </c>
      <c r="C1051" t="str">
        <f t="shared" si="49"/>
        <v>2022-2023</v>
      </c>
      <c r="D1051" t="s">
        <v>148</v>
      </c>
      <c r="E1051" t="s">
        <v>100</v>
      </c>
      <c r="F1051" t="str">
        <f t="shared" si="50"/>
        <v>Western Australia</v>
      </c>
      <c r="G1051" t="s">
        <v>48</v>
      </c>
      <c r="H1051">
        <v>6021</v>
      </c>
      <c r="I1051" t="s">
        <v>11</v>
      </c>
      <c r="J1051" t="s">
        <v>49</v>
      </c>
      <c r="K1051" t="s">
        <v>154</v>
      </c>
      <c r="L1051" t="s">
        <v>14</v>
      </c>
      <c r="M1051" s="5">
        <v>35.97</v>
      </c>
      <c r="N1051">
        <v>1</v>
      </c>
    </row>
    <row r="1052" spans="1:14" x14ac:dyDescent="0.2">
      <c r="A1052" s="2">
        <v>45000</v>
      </c>
      <c r="B1052" s="3">
        <f t="shared" si="48"/>
        <v>2023</v>
      </c>
      <c r="C1052" t="str">
        <f t="shared" si="49"/>
        <v>2022-2023</v>
      </c>
      <c r="D1052" t="s">
        <v>147</v>
      </c>
      <c r="E1052" t="s">
        <v>53</v>
      </c>
      <c r="F1052" t="str">
        <f t="shared" si="50"/>
        <v>South Australia</v>
      </c>
      <c r="G1052" t="s">
        <v>32</v>
      </c>
      <c r="H1052">
        <v>5082</v>
      </c>
      <c r="I1052" t="s">
        <v>11</v>
      </c>
      <c r="J1052" t="s">
        <v>33</v>
      </c>
      <c r="K1052" t="s">
        <v>155</v>
      </c>
      <c r="L1052" t="s">
        <v>20</v>
      </c>
      <c r="M1052" s="5">
        <v>35.980000000000004</v>
      </c>
      <c r="N1052">
        <v>1</v>
      </c>
    </row>
    <row r="1053" spans="1:14" x14ac:dyDescent="0.2">
      <c r="A1053" s="2">
        <v>44957</v>
      </c>
      <c r="B1053" s="3">
        <f t="shared" si="48"/>
        <v>2023</v>
      </c>
      <c r="C1053" t="str">
        <f t="shared" si="49"/>
        <v>2022-2023</v>
      </c>
      <c r="D1053" t="s">
        <v>147</v>
      </c>
      <c r="E1053" t="s">
        <v>127</v>
      </c>
      <c r="F1053" t="str">
        <f t="shared" si="50"/>
        <v>New South Wales</v>
      </c>
      <c r="G1053" t="s">
        <v>10</v>
      </c>
      <c r="H1053">
        <v>2131</v>
      </c>
      <c r="I1053" t="s">
        <v>11</v>
      </c>
      <c r="J1053" t="s">
        <v>27</v>
      </c>
      <c r="K1053" t="s">
        <v>154</v>
      </c>
      <c r="L1053" t="s">
        <v>14</v>
      </c>
      <c r="M1053" s="5">
        <v>36</v>
      </c>
      <c r="N1053">
        <v>1</v>
      </c>
    </row>
    <row r="1054" spans="1:14" x14ac:dyDescent="0.2">
      <c r="A1054" s="2">
        <v>45202</v>
      </c>
      <c r="B1054" s="3">
        <f t="shared" si="48"/>
        <v>2024</v>
      </c>
      <c r="C1054" t="str">
        <f t="shared" si="49"/>
        <v>2023-2024</v>
      </c>
      <c r="D1054" t="s">
        <v>147</v>
      </c>
      <c r="E1054" t="s">
        <v>134</v>
      </c>
      <c r="F1054" t="str">
        <f t="shared" si="50"/>
        <v>Queensland</v>
      </c>
      <c r="G1054" t="s">
        <v>35</v>
      </c>
      <c r="H1054">
        <v>4825</v>
      </c>
      <c r="I1054" t="s">
        <v>11</v>
      </c>
      <c r="J1054" t="s">
        <v>36</v>
      </c>
      <c r="K1054" t="s">
        <v>154</v>
      </c>
      <c r="L1054" t="s">
        <v>14</v>
      </c>
      <c r="M1054" s="5">
        <v>36</v>
      </c>
      <c r="N1054">
        <v>1</v>
      </c>
    </row>
    <row r="1055" spans="1:14" x14ac:dyDescent="0.2">
      <c r="A1055" s="2">
        <v>45556</v>
      </c>
      <c r="B1055" s="3">
        <f t="shared" si="48"/>
        <v>2025</v>
      </c>
      <c r="C1055" t="str">
        <f t="shared" si="49"/>
        <v>2024-2025</v>
      </c>
      <c r="D1055" t="s">
        <v>147</v>
      </c>
      <c r="E1055" t="s">
        <v>75</v>
      </c>
      <c r="F1055" t="str">
        <f t="shared" si="50"/>
        <v>Victoria</v>
      </c>
      <c r="G1055" t="s">
        <v>45</v>
      </c>
      <c r="H1055">
        <v>3630</v>
      </c>
      <c r="I1055" t="s">
        <v>11</v>
      </c>
      <c r="J1055" t="s">
        <v>55</v>
      </c>
      <c r="K1055" t="s">
        <v>151</v>
      </c>
      <c r="L1055" t="s">
        <v>21</v>
      </c>
      <c r="M1055" s="5">
        <v>36</v>
      </c>
      <c r="N1055">
        <v>1</v>
      </c>
    </row>
    <row r="1056" spans="1:14" x14ac:dyDescent="0.2">
      <c r="A1056" s="2">
        <v>45060</v>
      </c>
      <c r="B1056" s="3">
        <f t="shared" si="48"/>
        <v>2023</v>
      </c>
      <c r="C1056" t="str">
        <f t="shared" si="49"/>
        <v>2022-2023</v>
      </c>
      <c r="D1056" t="s">
        <v>147</v>
      </c>
      <c r="E1056" t="s">
        <v>88</v>
      </c>
      <c r="F1056" t="str">
        <f t="shared" si="50"/>
        <v>South Australia</v>
      </c>
      <c r="G1056" t="s">
        <v>32</v>
      </c>
      <c r="H1056">
        <v>5011</v>
      </c>
      <c r="I1056" t="s">
        <v>11</v>
      </c>
      <c r="J1056" t="s">
        <v>33</v>
      </c>
      <c r="K1056" t="s">
        <v>154</v>
      </c>
      <c r="L1056" t="s">
        <v>14</v>
      </c>
      <c r="M1056" s="5">
        <v>36</v>
      </c>
      <c r="N1056">
        <v>1</v>
      </c>
    </row>
    <row r="1057" spans="1:14" x14ac:dyDescent="0.2">
      <c r="A1057" s="2">
        <v>45349</v>
      </c>
      <c r="B1057" s="3">
        <f t="shared" si="48"/>
        <v>2024</v>
      </c>
      <c r="C1057" t="str">
        <f t="shared" si="49"/>
        <v>2023-2024</v>
      </c>
      <c r="D1057" t="s">
        <v>147</v>
      </c>
      <c r="E1057" t="s">
        <v>28</v>
      </c>
      <c r="F1057" t="str">
        <f t="shared" si="50"/>
        <v>Northern Territory</v>
      </c>
      <c r="G1057" t="s">
        <v>29</v>
      </c>
      <c r="H1057">
        <v>800</v>
      </c>
      <c r="I1057" t="s">
        <v>11</v>
      </c>
      <c r="J1057" t="s">
        <v>30</v>
      </c>
      <c r="K1057" t="s">
        <v>149</v>
      </c>
      <c r="L1057" t="s">
        <v>15</v>
      </c>
      <c r="M1057" s="5">
        <v>36.08</v>
      </c>
      <c r="N1057">
        <v>1</v>
      </c>
    </row>
    <row r="1058" spans="1:14" x14ac:dyDescent="0.2">
      <c r="A1058" s="2">
        <v>45053</v>
      </c>
      <c r="B1058" s="3">
        <f t="shared" si="48"/>
        <v>2023</v>
      </c>
      <c r="C1058" t="str">
        <f t="shared" si="49"/>
        <v>2022-2023</v>
      </c>
      <c r="D1058" t="s">
        <v>147</v>
      </c>
      <c r="E1058" t="s">
        <v>53</v>
      </c>
      <c r="F1058" t="str">
        <f t="shared" si="50"/>
        <v>South Australia</v>
      </c>
      <c r="G1058" t="s">
        <v>32</v>
      </c>
      <c r="H1058">
        <v>5082</v>
      </c>
      <c r="I1058" t="s">
        <v>11</v>
      </c>
      <c r="J1058" t="s">
        <v>33</v>
      </c>
      <c r="K1058" t="s">
        <v>152</v>
      </c>
      <c r="L1058" t="s">
        <v>13</v>
      </c>
      <c r="M1058" s="5">
        <v>36.489999999999995</v>
      </c>
      <c r="N1058">
        <v>1</v>
      </c>
    </row>
    <row r="1059" spans="1:14" x14ac:dyDescent="0.2">
      <c r="A1059" s="2">
        <v>45278</v>
      </c>
      <c r="B1059" s="3">
        <f t="shared" si="48"/>
        <v>2024</v>
      </c>
      <c r="C1059" t="str">
        <f t="shared" si="49"/>
        <v>2023-2024</v>
      </c>
      <c r="D1059" t="s">
        <v>147</v>
      </c>
      <c r="E1059" t="s">
        <v>89</v>
      </c>
      <c r="F1059" t="str">
        <f t="shared" si="50"/>
        <v>Queensland</v>
      </c>
      <c r="G1059" t="s">
        <v>35</v>
      </c>
      <c r="H1059">
        <v>4655</v>
      </c>
      <c r="I1059" t="s">
        <v>11</v>
      </c>
      <c r="J1059" t="s">
        <v>51</v>
      </c>
      <c r="K1059" t="s">
        <v>154</v>
      </c>
      <c r="L1059" t="s">
        <v>14</v>
      </c>
      <c r="M1059" s="5">
        <v>36.5</v>
      </c>
      <c r="N1059">
        <v>1</v>
      </c>
    </row>
    <row r="1060" spans="1:14" x14ac:dyDescent="0.2">
      <c r="A1060" s="2">
        <v>45342</v>
      </c>
      <c r="B1060" s="3">
        <f t="shared" si="48"/>
        <v>2024</v>
      </c>
      <c r="C1060" t="str">
        <f t="shared" si="49"/>
        <v>2023-2024</v>
      </c>
      <c r="D1060" t="s">
        <v>147</v>
      </c>
      <c r="E1060" t="s">
        <v>97</v>
      </c>
      <c r="F1060" t="str">
        <f t="shared" si="50"/>
        <v>Tasmania</v>
      </c>
      <c r="G1060" t="s">
        <v>70</v>
      </c>
      <c r="H1060">
        <v>7250</v>
      </c>
      <c r="I1060" t="s">
        <v>11</v>
      </c>
      <c r="J1060" t="s">
        <v>71</v>
      </c>
      <c r="K1060" t="s">
        <v>154</v>
      </c>
      <c r="L1060" t="s">
        <v>14</v>
      </c>
      <c r="M1060" s="5">
        <v>36.5</v>
      </c>
      <c r="N1060">
        <v>1</v>
      </c>
    </row>
    <row r="1061" spans="1:14" x14ac:dyDescent="0.2">
      <c r="A1061" s="2">
        <v>45556</v>
      </c>
      <c r="B1061" s="3">
        <f t="shared" si="48"/>
        <v>2025</v>
      </c>
      <c r="C1061" t="str">
        <f t="shared" si="49"/>
        <v>2024-2025</v>
      </c>
      <c r="D1061" t="s">
        <v>148</v>
      </c>
      <c r="E1061" t="s">
        <v>112</v>
      </c>
      <c r="F1061" t="str">
        <f t="shared" si="50"/>
        <v>Victoria</v>
      </c>
      <c r="G1061" t="s">
        <v>45</v>
      </c>
      <c r="H1061">
        <v>3076</v>
      </c>
      <c r="I1061" t="s">
        <v>11</v>
      </c>
      <c r="J1061" t="s">
        <v>46</v>
      </c>
      <c r="K1061" t="s">
        <v>150</v>
      </c>
      <c r="L1061" t="s">
        <v>18</v>
      </c>
      <c r="M1061" s="5">
        <v>36.54</v>
      </c>
      <c r="N1061">
        <v>1</v>
      </c>
    </row>
    <row r="1062" spans="1:14" x14ac:dyDescent="0.2">
      <c r="A1062" s="2">
        <v>45420</v>
      </c>
      <c r="B1062" s="3">
        <f t="shared" si="48"/>
        <v>2024</v>
      </c>
      <c r="C1062" t="str">
        <f t="shared" si="49"/>
        <v>2023-2024</v>
      </c>
      <c r="D1062" t="s">
        <v>147</v>
      </c>
      <c r="E1062" t="s">
        <v>124</v>
      </c>
      <c r="F1062" t="str">
        <f t="shared" si="50"/>
        <v>New South Wales</v>
      </c>
      <c r="G1062" t="s">
        <v>10</v>
      </c>
      <c r="H1062">
        <v>2015</v>
      </c>
      <c r="I1062" t="s">
        <v>11</v>
      </c>
      <c r="J1062" t="s">
        <v>12</v>
      </c>
      <c r="K1062" t="s">
        <v>150</v>
      </c>
      <c r="L1062" t="s">
        <v>18</v>
      </c>
      <c r="M1062" s="5">
        <v>36.67</v>
      </c>
      <c r="N1062">
        <v>1</v>
      </c>
    </row>
    <row r="1063" spans="1:14" x14ac:dyDescent="0.2">
      <c r="A1063" s="2">
        <v>45442</v>
      </c>
      <c r="B1063" s="3">
        <f t="shared" si="48"/>
        <v>2024</v>
      </c>
      <c r="C1063" t="str">
        <f t="shared" si="49"/>
        <v>2023-2024</v>
      </c>
      <c r="D1063" t="s">
        <v>148</v>
      </c>
      <c r="E1063" t="s">
        <v>50</v>
      </c>
      <c r="F1063" t="str">
        <f t="shared" si="50"/>
        <v>Queensland</v>
      </c>
      <c r="G1063" t="s">
        <v>35</v>
      </c>
      <c r="H1063">
        <v>4703</v>
      </c>
      <c r="I1063" t="s">
        <v>11</v>
      </c>
      <c r="J1063" t="s">
        <v>51</v>
      </c>
      <c r="K1063" t="s">
        <v>19</v>
      </c>
      <c r="L1063" t="s">
        <v>23</v>
      </c>
      <c r="M1063" s="5">
        <v>36.92</v>
      </c>
      <c r="N1063">
        <v>1</v>
      </c>
    </row>
    <row r="1064" spans="1:14" x14ac:dyDescent="0.2">
      <c r="A1064" s="2">
        <v>45008</v>
      </c>
      <c r="B1064" s="3">
        <f t="shared" si="48"/>
        <v>2023</v>
      </c>
      <c r="C1064" t="str">
        <f t="shared" si="49"/>
        <v>2022-2023</v>
      </c>
      <c r="D1064" t="s">
        <v>148</v>
      </c>
      <c r="E1064" t="s">
        <v>67</v>
      </c>
      <c r="F1064" t="str">
        <f t="shared" si="50"/>
        <v>New South Wales</v>
      </c>
      <c r="G1064" t="s">
        <v>10</v>
      </c>
      <c r="H1064">
        <v>2478</v>
      </c>
      <c r="I1064" t="s">
        <v>11</v>
      </c>
      <c r="J1064" t="s">
        <v>68</v>
      </c>
      <c r="K1064" t="s">
        <v>153</v>
      </c>
      <c r="L1064" t="s">
        <v>16</v>
      </c>
      <c r="M1064" s="5">
        <v>36.97</v>
      </c>
      <c r="N1064">
        <v>1</v>
      </c>
    </row>
    <row r="1065" spans="1:14" x14ac:dyDescent="0.2">
      <c r="A1065" s="2">
        <v>45280</v>
      </c>
      <c r="B1065" s="3">
        <f t="shared" si="48"/>
        <v>2024</v>
      </c>
      <c r="C1065" t="str">
        <f t="shared" si="49"/>
        <v>2023-2024</v>
      </c>
      <c r="D1065" t="s">
        <v>147</v>
      </c>
      <c r="E1065" t="s">
        <v>133</v>
      </c>
      <c r="F1065" t="str">
        <f t="shared" si="50"/>
        <v>Queensland</v>
      </c>
      <c r="G1065" t="s">
        <v>35</v>
      </c>
      <c r="H1065">
        <v>4305</v>
      </c>
      <c r="I1065" t="s">
        <v>11</v>
      </c>
      <c r="J1065" t="s">
        <v>104</v>
      </c>
      <c r="K1065" t="s">
        <v>155</v>
      </c>
      <c r="L1065" t="s">
        <v>20</v>
      </c>
      <c r="M1065" s="5">
        <v>36.97</v>
      </c>
      <c r="N1065">
        <v>1</v>
      </c>
    </row>
    <row r="1066" spans="1:14" x14ac:dyDescent="0.2">
      <c r="A1066" s="2">
        <v>45083</v>
      </c>
      <c r="B1066" s="3">
        <f t="shared" si="48"/>
        <v>2023</v>
      </c>
      <c r="C1066" t="str">
        <f t="shared" si="49"/>
        <v>2022-2023</v>
      </c>
      <c r="D1066" t="s">
        <v>147</v>
      </c>
      <c r="E1066" t="s">
        <v>85</v>
      </c>
      <c r="F1066" t="str">
        <f t="shared" si="50"/>
        <v>Queensland</v>
      </c>
      <c r="G1066" t="s">
        <v>35</v>
      </c>
      <c r="H1066">
        <v>4883</v>
      </c>
      <c r="I1066" t="s">
        <v>11</v>
      </c>
      <c r="J1066" t="s">
        <v>36</v>
      </c>
      <c r="K1066" t="s">
        <v>150</v>
      </c>
      <c r="L1066" t="s">
        <v>18</v>
      </c>
      <c r="M1066" s="5">
        <v>37</v>
      </c>
      <c r="N1066">
        <v>1</v>
      </c>
    </row>
    <row r="1067" spans="1:14" x14ac:dyDescent="0.2">
      <c r="A1067" s="2">
        <v>45501</v>
      </c>
      <c r="B1067" s="3">
        <f t="shared" si="48"/>
        <v>2025</v>
      </c>
      <c r="C1067" t="str">
        <f t="shared" si="49"/>
        <v>2024-2025</v>
      </c>
      <c r="D1067" t="s">
        <v>148</v>
      </c>
      <c r="E1067" t="s">
        <v>109</v>
      </c>
      <c r="F1067" t="str">
        <f t="shared" si="50"/>
        <v>New South Wales</v>
      </c>
      <c r="G1067" t="s">
        <v>10</v>
      </c>
      <c r="H1067">
        <v>2480</v>
      </c>
      <c r="I1067" t="s">
        <v>11</v>
      </c>
      <c r="J1067" t="s">
        <v>68</v>
      </c>
      <c r="K1067" t="s">
        <v>157</v>
      </c>
      <c r="L1067" t="s">
        <v>22</v>
      </c>
      <c r="M1067" s="5">
        <v>37.19</v>
      </c>
      <c r="N1067">
        <v>1</v>
      </c>
    </row>
    <row r="1068" spans="1:14" x14ac:dyDescent="0.2">
      <c r="A1068" s="2">
        <v>45470</v>
      </c>
      <c r="B1068" s="3">
        <f t="shared" si="48"/>
        <v>2024</v>
      </c>
      <c r="C1068" t="str">
        <f t="shared" si="49"/>
        <v>2023-2024</v>
      </c>
      <c r="D1068" t="s">
        <v>147</v>
      </c>
      <c r="E1068" t="s">
        <v>114</v>
      </c>
      <c r="F1068" t="str">
        <f t="shared" si="50"/>
        <v>Victoria</v>
      </c>
      <c r="G1068" t="s">
        <v>45</v>
      </c>
      <c r="H1068">
        <v>3551</v>
      </c>
      <c r="I1068" t="s">
        <v>11</v>
      </c>
      <c r="J1068" t="s">
        <v>60</v>
      </c>
      <c r="K1068" t="s">
        <v>149</v>
      </c>
      <c r="L1068" t="s">
        <v>15</v>
      </c>
      <c r="M1068" s="5">
        <v>37.33</v>
      </c>
      <c r="N1068">
        <v>1</v>
      </c>
    </row>
    <row r="1069" spans="1:14" x14ac:dyDescent="0.2">
      <c r="A1069" s="2">
        <v>45007</v>
      </c>
      <c r="B1069" s="3">
        <f t="shared" si="48"/>
        <v>2023</v>
      </c>
      <c r="C1069" t="str">
        <f t="shared" si="49"/>
        <v>2022-2023</v>
      </c>
      <c r="D1069" t="s">
        <v>148</v>
      </c>
      <c r="E1069" t="s">
        <v>84</v>
      </c>
      <c r="F1069" t="str">
        <f t="shared" si="50"/>
        <v>Queensland</v>
      </c>
      <c r="G1069" t="s">
        <v>35</v>
      </c>
      <c r="H1069">
        <v>4740</v>
      </c>
      <c r="I1069" t="s">
        <v>11</v>
      </c>
      <c r="J1069" t="s">
        <v>51</v>
      </c>
      <c r="K1069" t="s">
        <v>152</v>
      </c>
      <c r="L1069" t="s">
        <v>13</v>
      </c>
      <c r="M1069" s="5">
        <v>37.42</v>
      </c>
      <c r="N1069">
        <v>1</v>
      </c>
    </row>
    <row r="1070" spans="1:14" x14ac:dyDescent="0.2">
      <c r="A1070" s="2">
        <v>45635</v>
      </c>
      <c r="B1070" s="3">
        <f t="shared" si="48"/>
        <v>2025</v>
      </c>
      <c r="C1070" t="str">
        <f t="shared" si="49"/>
        <v>2024-2025</v>
      </c>
      <c r="D1070" t="s">
        <v>147</v>
      </c>
      <c r="E1070" t="s">
        <v>132</v>
      </c>
      <c r="F1070" t="str">
        <f t="shared" si="50"/>
        <v>New South Wales</v>
      </c>
      <c r="G1070" t="s">
        <v>10</v>
      </c>
      <c r="H1070">
        <v>2800</v>
      </c>
      <c r="I1070" t="s">
        <v>11</v>
      </c>
      <c r="J1070" t="s">
        <v>25</v>
      </c>
      <c r="K1070" t="s">
        <v>154</v>
      </c>
      <c r="L1070" t="s">
        <v>14</v>
      </c>
      <c r="M1070" s="5">
        <v>37.46</v>
      </c>
      <c r="N1070">
        <v>1</v>
      </c>
    </row>
    <row r="1071" spans="1:14" x14ac:dyDescent="0.2">
      <c r="A1071" s="2">
        <v>45419</v>
      </c>
      <c r="B1071" s="3">
        <f t="shared" si="48"/>
        <v>2024</v>
      </c>
      <c r="C1071" t="str">
        <f t="shared" si="49"/>
        <v>2023-2024</v>
      </c>
      <c r="D1071" t="s">
        <v>147</v>
      </c>
      <c r="E1071" t="s">
        <v>37</v>
      </c>
      <c r="F1071" t="str">
        <f t="shared" si="50"/>
        <v>South Australia</v>
      </c>
      <c r="G1071" t="s">
        <v>32</v>
      </c>
      <c r="H1071">
        <v>5607</v>
      </c>
      <c r="I1071" t="s">
        <v>11</v>
      </c>
      <c r="J1071" t="s">
        <v>38</v>
      </c>
      <c r="K1071" t="s">
        <v>154</v>
      </c>
      <c r="L1071" t="s">
        <v>14</v>
      </c>
      <c r="M1071" s="5">
        <v>37.47</v>
      </c>
      <c r="N1071">
        <v>1</v>
      </c>
    </row>
    <row r="1072" spans="1:14" x14ac:dyDescent="0.2">
      <c r="A1072" s="2">
        <v>45509</v>
      </c>
      <c r="B1072" s="3">
        <f t="shared" si="48"/>
        <v>2025</v>
      </c>
      <c r="C1072" t="str">
        <f t="shared" si="49"/>
        <v>2024-2025</v>
      </c>
      <c r="D1072" t="s">
        <v>147</v>
      </c>
      <c r="E1072" t="s">
        <v>142</v>
      </c>
      <c r="F1072" t="str">
        <f t="shared" si="50"/>
        <v>Australian Capital Territory</v>
      </c>
      <c r="G1072" t="s">
        <v>80</v>
      </c>
      <c r="H1072">
        <v>2609</v>
      </c>
      <c r="I1072" t="s">
        <v>11</v>
      </c>
      <c r="J1072" t="s">
        <v>58</v>
      </c>
      <c r="K1072" t="s">
        <v>152</v>
      </c>
      <c r="L1072" t="s">
        <v>13</v>
      </c>
      <c r="M1072" s="5">
        <v>37.49</v>
      </c>
      <c r="N1072">
        <v>1</v>
      </c>
    </row>
    <row r="1073" spans="1:14" x14ac:dyDescent="0.2">
      <c r="A1073" s="2">
        <v>45613</v>
      </c>
      <c r="B1073" s="3">
        <f t="shared" si="48"/>
        <v>2025</v>
      </c>
      <c r="C1073" t="str">
        <f t="shared" si="49"/>
        <v>2024-2025</v>
      </c>
      <c r="D1073" t="s">
        <v>148</v>
      </c>
      <c r="E1073" t="s">
        <v>102</v>
      </c>
      <c r="F1073" t="str">
        <f t="shared" si="50"/>
        <v>Queensland</v>
      </c>
      <c r="G1073" t="s">
        <v>35</v>
      </c>
      <c r="H1073">
        <v>4870</v>
      </c>
      <c r="I1073" t="s">
        <v>11</v>
      </c>
      <c r="J1073" t="s">
        <v>36</v>
      </c>
      <c r="K1073" t="s">
        <v>154</v>
      </c>
      <c r="L1073" t="s">
        <v>14</v>
      </c>
      <c r="M1073" s="5">
        <v>37.5</v>
      </c>
      <c r="N1073">
        <v>1</v>
      </c>
    </row>
    <row r="1074" spans="1:14" x14ac:dyDescent="0.2">
      <c r="A1074" s="2">
        <v>45178</v>
      </c>
      <c r="B1074" s="3">
        <f t="shared" si="48"/>
        <v>2024</v>
      </c>
      <c r="C1074" t="str">
        <f t="shared" si="49"/>
        <v>2023-2024</v>
      </c>
      <c r="D1074" t="s">
        <v>148</v>
      </c>
      <c r="E1074" t="s">
        <v>99</v>
      </c>
      <c r="F1074" t="str">
        <f t="shared" si="50"/>
        <v>Victoria</v>
      </c>
      <c r="G1074" t="s">
        <v>45</v>
      </c>
      <c r="H1074">
        <v>3148</v>
      </c>
      <c r="I1074" t="s">
        <v>11</v>
      </c>
      <c r="J1074" t="s">
        <v>63</v>
      </c>
      <c r="K1074" t="s">
        <v>153</v>
      </c>
      <c r="L1074" t="s">
        <v>16</v>
      </c>
      <c r="M1074" s="5">
        <v>37.57</v>
      </c>
      <c r="N1074">
        <v>1</v>
      </c>
    </row>
    <row r="1075" spans="1:14" x14ac:dyDescent="0.2">
      <c r="A1075" s="2">
        <v>44989</v>
      </c>
      <c r="B1075" s="3">
        <f t="shared" si="48"/>
        <v>2023</v>
      </c>
      <c r="C1075" t="str">
        <f t="shared" si="49"/>
        <v>2022-2023</v>
      </c>
      <c r="D1075" t="s">
        <v>147</v>
      </c>
      <c r="E1075" t="s">
        <v>124</v>
      </c>
      <c r="F1075" t="str">
        <f t="shared" si="50"/>
        <v>New South Wales</v>
      </c>
      <c r="G1075" t="s">
        <v>10</v>
      </c>
      <c r="H1075">
        <v>2015</v>
      </c>
      <c r="I1075" t="s">
        <v>11</v>
      </c>
      <c r="J1075" t="s">
        <v>12</v>
      </c>
      <c r="K1075" t="s">
        <v>151</v>
      </c>
      <c r="L1075" t="s">
        <v>21</v>
      </c>
      <c r="M1075" s="5">
        <v>37.619999999999997</v>
      </c>
      <c r="N1075">
        <v>1</v>
      </c>
    </row>
    <row r="1076" spans="1:14" x14ac:dyDescent="0.2">
      <c r="A1076" s="2">
        <v>45032</v>
      </c>
      <c r="B1076" s="3">
        <f t="shared" si="48"/>
        <v>2023</v>
      </c>
      <c r="C1076" t="str">
        <f t="shared" si="49"/>
        <v>2022-2023</v>
      </c>
      <c r="D1076" t="s">
        <v>148</v>
      </c>
      <c r="E1076" t="s">
        <v>139</v>
      </c>
      <c r="F1076" t="str">
        <f t="shared" si="50"/>
        <v>New South Wales</v>
      </c>
      <c r="G1076" t="s">
        <v>10</v>
      </c>
      <c r="H1076">
        <v>2020</v>
      </c>
      <c r="I1076" t="s">
        <v>11</v>
      </c>
      <c r="J1076" t="s">
        <v>12</v>
      </c>
      <c r="K1076" t="s">
        <v>155</v>
      </c>
      <c r="L1076" t="s">
        <v>20</v>
      </c>
      <c r="M1076" s="5">
        <v>37.619999999999997</v>
      </c>
      <c r="N1076">
        <v>1</v>
      </c>
    </row>
    <row r="1077" spans="1:14" x14ac:dyDescent="0.2">
      <c r="A1077" s="2">
        <v>45522</v>
      </c>
      <c r="B1077" s="3">
        <f t="shared" si="48"/>
        <v>2025</v>
      </c>
      <c r="C1077" t="str">
        <f t="shared" si="49"/>
        <v>2024-2025</v>
      </c>
      <c r="D1077" t="s">
        <v>148</v>
      </c>
      <c r="E1077" t="s">
        <v>95</v>
      </c>
      <c r="F1077" t="str">
        <f t="shared" si="50"/>
        <v>Victoria</v>
      </c>
      <c r="G1077" t="s">
        <v>45</v>
      </c>
      <c r="H1077">
        <v>3931</v>
      </c>
      <c r="I1077" t="s">
        <v>11</v>
      </c>
      <c r="J1077" t="s">
        <v>55</v>
      </c>
      <c r="K1077" t="s">
        <v>150</v>
      </c>
      <c r="L1077" t="s">
        <v>18</v>
      </c>
      <c r="M1077" s="5">
        <v>37.620000000000005</v>
      </c>
      <c r="N1077">
        <v>1</v>
      </c>
    </row>
    <row r="1078" spans="1:14" x14ac:dyDescent="0.2">
      <c r="A1078" s="2">
        <v>45621</v>
      </c>
      <c r="B1078" s="3">
        <f t="shared" si="48"/>
        <v>2025</v>
      </c>
      <c r="C1078" t="str">
        <f t="shared" si="49"/>
        <v>2024-2025</v>
      </c>
      <c r="D1078" t="s">
        <v>147</v>
      </c>
      <c r="E1078" t="s">
        <v>103</v>
      </c>
      <c r="F1078" t="str">
        <f t="shared" si="50"/>
        <v>Queensland</v>
      </c>
      <c r="G1078" t="s">
        <v>35</v>
      </c>
      <c r="H1078">
        <v>4509</v>
      </c>
      <c r="I1078" t="s">
        <v>11</v>
      </c>
      <c r="J1078" t="s">
        <v>104</v>
      </c>
      <c r="K1078" t="s">
        <v>155</v>
      </c>
      <c r="L1078" t="s">
        <v>20</v>
      </c>
      <c r="M1078" s="5">
        <v>37.909999999999997</v>
      </c>
      <c r="N1078">
        <v>1</v>
      </c>
    </row>
    <row r="1079" spans="1:14" x14ac:dyDescent="0.2">
      <c r="A1079" s="2">
        <v>44961</v>
      </c>
      <c r="B1079" s="3">
        <f t="shared" si="48"/>
        <v>2023</v>
      </c>
      <c r="C1079" t="str">
        <f t="shared" si="49"/>
        <v>2022-2023</v>
      </c>
      <c r="D1079" t="s">
        <v>147</v>
      </c>
      <c r="E1079" t="s">
        <v>133</v>
      </c>
      <c r="F1079" t="str">
        <f t="shared" si="50"/>
        <v>Queensland</v>
      </c>
      <c r="G1079" t="s">
        <v>35</v>
      </c>
      <c r="H1079">
        <v>4305</v>
      </c>
      <c r="I1079" t="s">
        <v>11</v>
      </c>
      <c r="J1079" t="s">
        <v>104</v>
      </c>
      <c r="K1079" t="s">
        <v>156</v>
      </c>
      <c r="L1079" t="s">
        <v>17</v>
      </c>
      <c r="M1079" s="5">
        <v>37.910000000000004</v>
      </c>
      <c r="N1079">
        <v>1</v>
      </c>
    </row>
    <row r="1080" spans="1:14" x14ac:dyDescent="0.2">
      <c r="A1080" s="2">
        <v>45642</v>
      </c>
      <c r="B1080" s="3">
        <f t="shared" si="48"/>
        <v>2025</v>
      </c>
      <c r="C1080" t="str">
        <f t="shared" si="49"/>
        <v>2024-2025</v>
      </c>
      <c r="D1080" t="s">
        <v>147</v>
      </c>
      <c r="E1080" t="s">
        <v>91</v>
      </c>
      <c r="F1080" t="str">
        <f t="shared" si="50"/>
        <v>Victoria</v>
      </c>
      <c r="G1080" t="s">
        <v>45</v>
      </c>
      <c r="H1080">
        <v>3690</v>
      </c>
      <c r="I1080" t="s">
        <v>11</v>
      </c>
      <c r="J1080" t="s">
        <v>55</v>
      </c>
      <c r="K1080" t="s">
        <v>155</v>
      </c>
      <c r="L1080" t="s">
        <v>20</v>
      </c>
      <c r="M1080" s="5">
        <v>37.93</v>
      </c>
      <c r="N1080">
        <v>1</v>
      </c>
    </row>
    <row r="1081" spans="1:14" x14ac:dyDescent="0.2">
      <c r="A1081" s="2">
        <v>45122</v>
      </c>
      <c r="B1081" s="3">
        <f t="shared" si="48"/>
        <v>2024</v>
      </c>
      <c r="C1081" t="str">
        <f t="shared" si="49"/>
        <v>2023-2024</v>
      </c>
      <c r="D1081" t="s">
        <v>148</v>
      </c>
      <c r="E1081" t="s">
        <v>130</v>
      </c>
      <c r="F1081" t="str">
        <f t="shared" si="50"/>
        <v>South Australia</v>
      </c>
      <c r="G1081" t="s">
        <v>32</v>
      </c>
      <c r="H1081">
        <v>5290</v>
      </c>
      <c r="I1081" t="s">
        <v>11</v>
      </c>
      <c r="J1081" t="s">
        <v>38</v>
      </c>
      <c r="K1081" t="s">
        <v>152</v>
      </c>
      <c r="L1081" t="s">
        <v>13</v>
      </c>
      <c r="M1081" s="5">
        <v>37.96</v>
      </c>
      <c r="N1081">
        <v>1</v>
      </c>
    </row>
    <row r="1082" spans="1:14" x14ac:dyDescent="0.2">
      <c r="A1082" s="2">
        <v>45553</v>
      </c>
      <c r="B1082" s="3">
        <f t="shared" si="48"/>
        <v>2025</v>
      </c>
      <c r="C1082" t="str">
        <f t="shared" si="49"/>
        <v>2024-2025</v>
      </c>
      <c r="D1082" t="s">
        <v>147</v>
      </c>
      <c r="E1082" t="s">
        <v>106</v>
      </c>
      <c r="F1082" t="str">
        <f t="shared" si="50"/>
        <v>Victoria</v>
      </c>
      <c r="G1082" t="s">
        <v>45</v>
      </c>
      <c r="H1082">
        <v>3915</v>
      </c>
      <c r="I1082" t="s">
        <v>11</v>
      </c>
      <c r="J1082" t="s">
        <v>55</v>
      </c>
      <c r="K1082" t="s">
        <v>150</v>
      </c>
      <c r="L1082" t="s">
        <v>18</v>
      </c>
      <c r="M1082" s="5">
        <v>37.979999999999997</v>
      </c>
      <c r="N1082">
        <v>1</v>
      </c>
    </row>
    <row r="1083" spans="1:14" x14ac:dyDescent="0.2">
      <c r="A1083" s="2">
        <v>45582</v>
      </c>
      <c r="B1083" s="3">
        <f t="shared" si="48"/>
        <v>2025</v>
      </c>
      <c r="C1083" t="str">
        <f t="shared" si="49"/>
        <v>2024-2025</v>
      </c>
      <c r="D1083" t="s">
        <v>147</v>
      </c>
      <c r="E1083" t="s">
        <v>143</v>
      </c>
      <c r="F1083" t="str">
        <f t="shared" si="50"/>
        <v>New South Wales</v>
      </c>
      <c r="G1083" t="s">
        <v>10</v>
      </c>
      <c r="H1083">
        <v>2154</v>
      </c>
      <c r="I1083" t="s">
        <v>11</v>
      </c>
      <c r="J1083" t="s">
        <v>27</v>
      </c>
      <c r="K1083" t="s">
        <v>155</v>
      </c>
      <c r="L1083" t="s">
        <v>20</v>
      </c>
      <c r="M1083" s="5">
        <v>38</v>
      </c>
      <c r="N1083">
        <v>1</v>
      </c>
    </row>
    <row r="1084" spans="1:14" x14ac:dyDescent="0.2">
      <c r="A1084" s="2">
        <v>45132</v>
      </c>
      <c r="B1084" s="3">
        <f t="shared" si="48"/>
        <v>2024</v>
      </c>
      <c r="C1084" t="str">
        <f t="shared" si="49"/>
        <v>2023-2024</v>
      </c>
      <c r="D1084" t="s">
        <v>147</v>
      </c>
      <c r="E1084" t="s">
        <v>132</v>
      </c>
      <c r="F1084" t="str">
        <f t="shared" si="50"/>
        <v>New South Wales</v>
      </c>
      <c r="G1084" t="s">
        <v>10</v>
      </c>
      <c r="H1084">
        <v>2800</v>
      </c>
      <c r="I1084" t="s">
        <v>11</v>
      </c>
      <c r="J1084" t="s">
        <v>25</v>
      </c>
      <c r="K1084" t="s">
        <v>154</v>
      </c>
      <c r="L1084" t="s">
        <v>14</v>
      </c>
      <c r="M1084" s="5">
        <v>38</v>
      </c>
      <c r="N1084">
        <v>1</v>
      </c>
    </row>
    <row r="1085" spans="1:14" x14ac:dyDescent="0.2">
      <c r="A1085" s="2">
        <v>44950</v>
      </c>
      <c r="B1085" s="3">
        <f t="shared" si="48"/>
        <v>2023</v>
      </c>
      <c r="C1085" t="str">
        <f t="shared" si="49"/>
        <v>2022-2023</v>
      </c>
      <c r="D1085" t="s">
        <v>147</v>
      </c>
      <c r="E1085" t="s">
        <v>146</v>
      </c>
      <c r="F1085" t="str">
        <f t="shared" si="50"/>
        <v>Victoria</v>
      </c>
      <c r="G1085" t="s">
        <v>45</v>
      </c>
      <c r="H1085">
        <v>3353</v>
      </c>
      <c r="I1085" t="s">
        <v>11</v>
      </c>
      <c r="J1085" t="s">
        <v>60</v>
      </c>
      <c r="K1085" t="s">
        <v>152</v>
      </c>
      <c r="L1085" t="s">
        <v>13</v>
      </c>
      <c r="M1085" s="5">
        <v>38.130000000000003</v>
      </c>
      <c r="N1085">
        <v>1</v>
      </c>
    </row>
    <row r="1086" spans="1:14" x14ac:dyDescent="0.2">
      <c r="A1086" s="2">
        <v>45583</v>
      </c>
      <c r="B1086" s="3">
        <f t="shared" si="48"/>
        <v>2025</v>
      </c>
      <c r="C1086" t="str">
        <f t="shared" si="49"/>
        <v>2024-2025</v>
      </c>
      <c r="D1086" t="s">
        <v>147</v>
      </c>
      <c r="E1086" t="s">
        <v>108</v>
      </c>
      <c r="F1086" t="str">
        <f t="shared" si="50"/>
        <v>Victoria</v>
      </c>
      <c r="G1086" t="s">
        <v>45</v>
      </c>
      <c r="H1086">
        <v>3018</v>
      </c>
      <c r="I1086" t="s">
        <v>11</v>
      </c>
      <c r="J1086" t="s">
        <v>46</v>
      </c>
      <c r="K1086" t="s">
        <v>152</v>
      </c>
      <c r="L1086" t="s">
        <v>13</v>
      </c>
      <c r="M1086" s="5">
        <v>38.28</v>
      </c>
      <c r="N1086">
        <v>1</v>
      </c>
    </row>
    <row r="1087" spans="1:14" x14ac:dyDescent="0.2">
      <c r="A1087" s="2">
        <v>45553</v>
      </c>
      <c r="B1087" s="3">
        <f t="shared" si="48"/>
        <v>2025</v>
      </c>
      <c r="C1087" t="str">
        <f t="shared" si="49"/>
        <v>2024-2025</v>
      </c>
      <c r="D1087" t="s">
        <v>148</v>
      </c>
      <c r="E1087" t="s">
        <v>138</v>
      </c>
      <c r="F1087" t="str">
        <f t="shared" si="50"/>
        <v>Queensland</v>
      </c>
      <c r="G1087" t="s">
        <v>35</v>
      </c>
      <c r="H1087">
        <v>4558</v>
      </c>
      <c r="I1087" t="s">
        <v>11</v>
      </c>
      <c r="J1087" t="s">
        <v>120</v>
      </c>
      <c r="K1087" t="s">
        <v>155</v>
      </c>
      <c r="L1087" t="s">
        <v>20</v>
      </c>
      <c r="M1087" s="5">
        <v>38.340000000000003</v>
      </c>
      <c r="N1087">
        <v>1</v>
      </c>
    </row>
    <row r="1088" spans="1:14" x14ac:dyDescent="0.2">
      <c r="A1088" s="2">
        <v>44947</v>
      </c>
      <c r="B1088" s="3">
        <f t="shared" si="48"/>
        <v>2023</v>
      </c>
      <c r="C1088" t="str">
        <f t="shared" si="49"/>
        <v>2022-2023</v>
      </c>
      <c r="D1088" t="s">
        <v>147</v>
      </c>
      <c r="E1088" t="s">
        <v>91</v>
      </c>
      <c r="F1088" t="str">
        <f t="shared" si="50"/>
        <v>Victoria</v>
      </c>
      <c r="G1088" t="s">
        <v>45</v>
      </c>
      <c r="H1088">
        <v>3690</v>
      </c>
      <c r="I1088" t="s">
        <v>11</v>
      </c>
      <c r="J1088" t="s">
        <v>55</v>
      </c>
      <c r="K1088" t="s">
        <v>19</v>
      </c>
      <c r="L1088" t="s">
        <v>23</v>
      </c>
      <c r="M1088" s="5">
        <v>38.480000000000004</v>
      </c>
      <c r="N1088">
        <v>1</v>
      </c>
    </row>
    <row r="1089" spans="1:14" x14ac:dyDescent="0.2">
      <c r="A1089" s="2">
        <v>45085</v>
      </c>
      <c r="B1089" s="3">
        <f t="shared" si="48"/>
        <v>2023</v>
      </c>
      <c r="C1089" t="str">
        <f t="shared" si="49"/>
        <v>2022-2023</v>
      </c>
      <c r="D1089" t="s">
        <v>148</v>
      </c>
      <c r="E1089" t="s">
        <v>39</v>
      </c>
      <c r="F1089" t="str">
        <f t="shared" si="50"/>
        <v>South Australia</v>
      </c>
      <c r="G1089" t="s">
        <v>32</v>
      </c>
      <c r="H1089">
        <v>5343</v>
      </c>
      <c r="I1089" t="s">
        <v>11</v>
      </c>
      <c r="J1089" t="s">
        <v>38</v>
      </c>
      <c r="K1089" t="s">
        <v>19</v>
      </c>
      <c r="L1089" t="s">
        <v>23</v>
      </c>
      <c r="M1089" s="5">
        <v>38.869999999999997</v>
      </c>
      <c r="N1089">
        <v>1</v>
      </c>
    </row>
    <row r="1090" spans="1:14" x14ac:dyDescent="0.2">
      <c r="A1090" s="2">
        <v>45040</v>
      </c>
      <c r="B1090" s="3">
        <f t="shared" ref="B1090:B1153" si="51">IF(MONTH(A1090)&gt;=7,YEAR(A1090)+1,YEAR(A1090))</f>
        <v>2023</v>
      </c>
      <c r="C1090" t="str">
        <f t="shared" ref="C1090:C1153" si="52">IF(MONTH(A1090) &gt;= 7, YEAR(A1090) &amp; "-" &amp; YEAR(A1090) + 1, YEAR(A1090) - 1 &amp; "-" &amp; YEAR(A1090))</f>
        <v>2022-2023</v>
      </c>
      <c r="D1090" t="s">
        <v>147</v>
      </c>
      <c r="E1090" t="s">
        <v>34</v>
      </c>
      <c r="F1090" t="str">
        <f t="shared" ref="F1090:F1153" si="53">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c r="N1090">
        <v>1</v>
      </c>
    </row>
    <row r="1091" spans="1:14" x14ac:dyDescent="0.2">
      <c r="A1091" s="2">
        <v>45413</v>
      </c>
      <c r="B1091" s="3">
        <f t="shared" si="51"/>
        <v>2024</v>
      </c>
      <c r="C1091" t="str">
        <f t="shared" si="52"/>
        <v>2023-2024</v>
      </c>
      <c r="D1091" t="s">
        <v>147</v>
      </c>
      <c r="E1091" t="s">
        <v>79</v>
      </c>
      <c r="F1091" t="str">
        <f t="shared" si="53"/>
        <v>Australian Capital Territory</v>
      </c>
      <c r="G1091" t="s">
        <v>80</v>
      </c>
      <c r="H1091">
        <v>2617</v>
      </c>
      <c r="I1091" t="s">
        <v>11</v>
      </c>
      <c r="J1091" t="s">
        <v>58</v>
      </c>
      <c r="K1091" t="s">
        <v>156</v>
      </c>
      <c r="L1091" t="s">
        <v>17</v>
      </c>
      <c r="M1091" s="5">
        <v>38.94</v>
      </c>
      <c r="N1091">
        <v>1</v>
      </c>
    </row>
    <row r="1092" spans="1:14" x14ac:dyDescent="0.2">
      <c r="A1092" s="2">
        <v>45115</v>
      </c>
      <c r="B1092" s="3">
        <f t="shared" si="51"/>
        <v>2024</v>
      </c>
      <c r="C1092" t="str">
        <f t="shared" si="52"/>
        <v>2023-2024</v>
      </c>
      <c r="D1092" t="s">
        <v>147</v>
      </c>
      <c r="E1092" t="s">
        <v>64</v>
      </c>
      <c r="F1092" t="str">
        <f t="shared" si="53"/>
        <v>Victoria</v>
      </c>
      <c r="G1092" t="s">
        <v>45</v>
      </c>
      <c r="H1092">
        <v>3199</v>
      </c>
      <c r="I1092" t="s">
        <v>11</v>
      </c>
      <c r="J1092" t="s">
        <v>63</v>
      </c>
      <c r="K1092" t="s">
        <v>19</v>
      </c>
      <c r="L1092" t="s">
        <v>23</v>
      </c>
      <c r="M1092" s="5">
        <v>38.94</v>
      </c>
      <c r="N1092">
        <v>1</v>
      </c>
    </row>
    <row r="1093" spans="1:14" x14ac:dyDescent="0.2">
      <c r="A1093" s="2">
        <v>44975</v>
      </c>
      <c r="B1093" s="3">
        <f t="shared" si="51"/>
        <v>2023</v>
      </c>
      <c r="C1093" t="str">
        <f t="shared" si="52"/>
        <v>2022-2023</v>
      </c>
      <c r="D1093" t="s">
        <v>147</v>
      </c>
      <c r="E1093" t="s">
        <v>53</v>
      </c>
      <c r="F1093" t="str">
        <f t="shared" si="53"/>
        <v>South Australia</v>
      </c>
      <c r="G1093" t="s">
        <v>32</v>
      </c>
      <c r="H1093">
        <v>5082</v>
      </c>
      <c r="I1093" t="s">
        <v>11</v>
      </c>
      <c r="J1093" t="s">
        <v>33</v>
      </c>
      <c r="K1093" t="s">
        <v>19</v>
      </c>
      <c r="L1093" t="s">
        <v>23</v>
      </c>
      <c r="M1093" s="5">
        <v>38.96</v>
      </c>
      <c r="N1093">
        <v>1</v>
      </c>
    </row>
    <row r="1094" spans="1:14" x14ac:dyDescent="0.2">
      <c r="A1094" s="2">
        <v>45406</v>
      </c>
      <c r="B1094" s="3">
        <f t="shared" si="51"/>
        <v>2024</v>
      </c>
      <c r="C1094" t="str">
        <f t="shared" si="52"/>
        <v>2023-2024</v>
      </c>
      <c r="D1094" t="s">
        <v>147</v>
      </c>
      <c r="E1094" t="s">
        <v>56</v>
      </c>
      <c r="F1094" t="str">
        <f t="shared" si="53"/>
        <v>Northern Territory</v>
      </c>
      <c r="G1094" t="s">
        <v>29</v>
      </c>
      <c r="H1094">
        <v>870</v>
      </c>
      <c r="I1094" t="s">
        <v>11</v>
      </c>
      <c r="J1094" t="s">
        <v>30</v>
      </c>
      <c r="K1094" t="s">
        <v>153</v>
      </c>
      <c r="L1094" t="s">
        <v>16</v>
      </c>
      <c r="M1094" s="5">
        <v>38.97</v>
      </c>
      <c r="N1094">
        <v>1</v>
      </c>
    </row>
    <row r="1095" spans="1:14" x14ac:dyDescent="0.2">
      <c r="A1095" s="2">
        <v>45031</v>
      </c>
      <c r="B1095" s="3">
        <f t="shared" si="51"/>
        <v>2023</v>
      </c>
      <c r="C1095" t="str">
        <f t="shared" si="52"/>
        <v>2022-2023</v>
      </c>
      <c r="D1095" t="s">
        <v>147</v>
      </c>
      <c r="E1095" t="s">
        <v>26</v>
      </c>
      <c r="F1095" t="str">
        <f t="shared" si="53"/>
        <v>New South Wales</v>
      </c>
      <c r="G1095" t="s">
        <v>10</v>
      </c>
      <c r="H1095">
        <v>2141</v>
      </c>
      <c r="I1095" t="s">
        <v>11</v>
      </c>
      <c r="J1095" t="s">
        <v>27</v>
      </c>
      <c r="K1095" t="s">
        <v>153</v>
      </c>
      <c r="L1095" t="s">
        <v>16</v>
      </c>
      <c r="M1095" s="5">
        <v>38.97</v>
      </c>
      <c r="N1095">
        <v>1</v>
      </c>
    </row>
    <row r="1096" spans="1:14" x14ac:dyDescent="0.2">
      <c r="A1096" s="2">
        <v>45611</v>
      </c>
      <c r="B1096" s="3">
        <f t="shared" si="51"/>
        <v>2025</v>
      </c>
      <c r="C1096" t="str">
        <f t="shared" si="52"/>
        <v>2024-2025</v>
      </c>
      <c r="D1096" t="s">
        <v>148</v>
      </c>
      <c r="E1096" t="s">
        <v>26</v>
      </c>
      <c r="F1096" t="str">
        <f t="shared" si="53"/>
        <v>New South Wales</v>
      </c>
      <c r="G1096" t="s">
        <v>10</v>
      </c>
      <c r="H1096">
        <v>2141</v>
      </c>
      <c r="I1096" t="s">
        <v>11</v>
      </c>
      <c r="J1096" t="s">
        <v>27</v>
      </c>
      <c r="K1096" t="s">
        <v>150</v>
      </c>
      <c r="L1096" t="s">
        <v>18</v>
      </c>
      <c r="M1096" s="5">
        <v>38.97</v>
      </c>
      <c r="N1096">
        <v>1</v>
      </c>
    </row>
    <row r="1097" spans="1:14" x14ac:dyDescent="0.2">
      <c r="A1097" s="2">
        <v>44998</v>
      </c>
      <c r="B1097" s="3">
        <f t="shared" si="51"/>
        <v>2023</v>
      </c>
      <c r="C1097" t="str">
        <f t="shared" si="52"/>
        <v>2022-2023</v>
      </c>
      <c r="D1097" t="s">
        <v>148</v>
      </c>
      <c r="E1097" t="s">
        <v>62</v>
      </c>
      <c r="F1097" t="str">
        <f t="shared" si="53"/>
        <v>Victoria</v>
      </c>
      <c r="G1097" t="s">
        <v>45</v>
      </c>
      <c r="H1097">
        <v>3134</v>
      </c>
      <c r="I1097" t="s">
        <v>11</v>
      </c>
      <c r="J1097" t="s">
        <v>63</v>
      </c>
      <c r="K1097" t="s">
        <v>153</v>
      </c>
      <c r="L1097" t="s">
        <v>16</v>
      </c>
      <c r="M1097" s="5">
        <v>38.97</v>
      </c>
      <c r="N1097">
        <v>1</v>
      </c>
    </row>
    <row r="1098" spans="1:14" x14ac:dyDescent="0.2">
      <c r="A1098" s="2">
        <v>45506</v>
      </c>
      <c r="B1098" s="3">
        <f t="shared" si="51"/>
        <v>2025</v>
      </c>
      <c r="C1098" t="str">
        <f t="shared" si="52"/>
        <v>2024-2025</v>
      </c>
      <c r="D1098" t="s">
        <v>147</v>
      </c>
      <c r="E1098" t="s">
        <v>121</v>
      </c>
      <c r="F1098" t="str">
        <f t="shared" si="53"/>
        <v>Queensland</v>
      </c>
      <c r="G1098" t="s">
        <v>35</v>
      </c>
      <c r="H1098">
        <v>4700</v>
      </c>
      <c r="I1098" t="s">
        <v>11</v>
      </c>
      <c r="J1098" t="s">
        <v>51</v>
      </c>
      <c r="K1098" t="s">
        <v>153</v>
      </c>
      <c r="L1098" t="s">
        <v>16</v>
      </c>
      <c r="M1098" s="5">
        <v>38.97</v>
      </c>
      <c r="N1098">
        <v>1</v>
      </c>
    </row>
    <row r="1099" spans="1:14" x14ac:dyDescent="0.2">
      <c r="A1099" s="2">
        <v>45133</v>
      </c>
      <c r="B1099" s="3">
        <f t="shared" si="51"/>
        <v>2024</v>
      </c>
      <c r="C1099" t="str">
        <f t="shared" si="52"/>
        <v>2023-2024</v>
      </c>
      <c r="D1099" t="s">
        <v>147</v>
      </c>
      <c r="E1099" t="s">
        <v>69</v>
      </c>
      <c r="F1099" t="str">
        <f t="shared" si="53"/>
        <v>Tasmania</v>
      </c>
      <c r="G1099" t="s">
        <v>70</v>
      </c>
      <c r="H1099">
        <v>7018</v>
      </c>
      <c r="I1099" t="s">
        <v>11</v>
      </c>
      <c r="J1099" t="s">
        <v>71</v>
      </c>
      <c r="K1099" t="s">
        <v>153</v>
      </c>
      <c r="L1099" t="s">
        <v>16</v>
      </c>
      <c r="M1099" s="5">
        <v>38.97</v>
      </c>
      <c r="N1099">
        <v>1</v>
      </c>
    </row>
    <row r="1100" spans="1:14" x14ac:dyDescent="0.2">
      <c r="A1100" s="2">
        <v>45425</v>
      </c>
      <c r="B1100" s="3">
        <f t="shared" si="51"/>
        <v>2024</v>
      </c>
      <c r="C1100" t="str">
        <f t="shared" si="52"/>
        <v>2023-2024</v>
      </c>
      <c r="D1100" t="s">
        <v>147</v>
      </c>
      <c r="E1100" t="s">
        <v>40</v>
      </c>
      <c r="F1100" t="str">
        <f t="shared" si="53"/>
        <v>New South Wales</v>
      </c>
      <c r="G1100" t="s">
        <v>10</v>
      </c>
      <c r="H1100">
        <v>2116</v>
      </c>
      <c r="I1100" t="s">
        <v>11</v>
      </c>
      <c r="J1100" t="s">
        <v>27</v>
      </c>
      <c r="K1100" t="s">
        <v>153</v>
      </c>
      <c r="L1100" t="s">
        <v>16</v>
      </c>
      <c r="M1100" s="5">
        <v>38.97</v>
      </c>
      <c r="N1100">
        <v>1</v>
      </c>
    </row>
    <row r="1101" spans="1:14" x14ac:dyDescent="0.2">
      <c r="A1101" s="2">
        <v>45633</v>
      </c>
      <c r="B1101" s="3">
        <f t="shared" si="51"/>
        <v>2025</v>
      </c>
      <c r="C1101" t="str">
        <f t="shared" si="52"/>
        <v>2024-2025</v>
      </c>
      <c r="D1101" t="s">
        <v>147</v>
      </c>
      <c r="E1101" t="s">
        <v>132</v>
      </c>
      <c r="F1101" t="str">
        <f t="shared" si="53"/>
        <v>New South Wales</v>
      </c>
      <c r="G1101" t="s">
        <v>10</v>
      </c>
      <c r="H1101">
        <v>2800</v>
      </c>
      <c r="I1101" t="s">
        <v>11</v>
      </c>
      <c r="J1101" t="s">
        <v>25</v>
      </c>
      <c r="K1101" t="s">
        <v>153</v>
      </c>
      <c r="L1101" t="s">
        <v>16</v>
      </c>
      <c r="M1101" s="5">
        <v>39</v>
      </c>
      <c r="N1101">
        <v>1</v>
      </c>
    </row>
    <row r="1102" spans="1:14" x14ac:dyDescent="0.2">
      <c r="A1102" s="2">
        <v>45312</v>
      </c>
      <c r="B1102" s="3">
        <f t="shared" si="51"/>
        <v>2024</v>
      </c>
      <c r="C1102" t="str">
        <f t="shared" si="52"/>
        <v>2023-2024</v>
      </c>
      <c r="D1102" t="s">
        <v>147</v>
      </c>
      <c r="E1102" t="s">
        <v>40</v>
      </c>
      <c r="F1102" t="str">
        <f t="shared" si="53"/>
        <v>New South Wales</v>
      </c>
      <c r="G1102" t="s">
        <v>10</v>
      </c>
      <c r="H1102">
        <v>2116</v>
      </c>
      <c r="I1102" t="s">
        <v>11</v>
      </c>
      <c r="J1102" t="s">
        <v>27</v>
      </c>
      <c r="K1102" t="s">
        <v>19</v>
      </c>
      <c r="L1102" t="s">
        <v>23</v>
      </c>
      <c r="M1102" s="5">
        <v>39.049999999999997</v>
      </c>
      <c r="N1102">
        <v>1</v>
      </c>
    </row>
    <row r="1103" spans="1:14" x14ac:dyDescent="0.2">
      <c r="A1103" s="2">
        <v>45142</v>
      </c>
      <c r="B1103" s="3">
        <f t="shared" si="51"/>
        <v>2024</v>
      </c>
      <c r="C1103" t="str">
        <f t="shared" si="52"/>
        <v>2023-2024</v>
      </c>
      <c r="D1103" t="s">
        <v>148</v>
      </c>
      <c r="E1103" t="s">
        <v>47</v>
      </c>
      <c r="F1103" t="str">
        <f t="shared" si="53"/>
        <v>Western Australia</v>
      </c>
      <c r="G1103" t="s">
        <v>48</v>
      </c>
      <c r="H1103">
        <v>6030</v>
      </c>
      <c r="I1103" t="s">
        <v>11</v>
      </c>
      <c r="J1103" t="s">
        <v>49</v>
      </c>
      <c r="K1103" t="s">
        <v>152</v>
      </c>
      <c r="L1103" t="s">
        <v>13</v>
      </c>
      <c r="M1103" s="5">
        <v>39.480000000000004</v>
      </c>
      <c r="N1103">
        <v>1</v>
      </c>
    </row>
    <row r="1104" spans="1:14" x14ac:dyDescent="0.2">
      <c r="A1104" s="2">
        <v>45048</v>
      </c>
      <c r="B1104" s="3">
        <f t="shared" si="51"/>
        <v>2023</v>
      </c>
      <c r="C1104" t="str">
        <f t="shared" si="52"/>
        <v>2022-2023</v>
      </c>
      <c r="D1104" t="s">
        <v>148</v>
      </c>
      <c r="E1104" t="s">
        <v>143</v>
      </c>
      <c r="F1104" t="str">
        <f t="shared" si="53"/>
        <v>New South Wales</v>
      </c>
      <c r="G1104" t="s">
        <v>10</v>
      </c>
      <c r="H1104">
        <v>2154</v>
      </c>
      <c r="I1104" t="s">
        <v>11</v>
      </c>
      <c r="J1104" t="s">
        <v>27</v>
      </c>
      <c r="K1104" t="s">
        <v>153</v>
      </c>
      <c r="L1104" t="s">
        <v>16</v>
      </c>
      <c r="M1104" s="5">
        <v>39.5</v>
      </c>
      <c r="N1104">
        <v>1</v>
      </c>
    </row>
    <row r="1105" spans="1:14" x14ac:dyDescent="0.2">
      <c r="A1105" s="2">
        <v>45011</v>
      </c>
      <c r="B1105" s="3">
        <f t="shared" si="51"/>
        <v>2023</v>
      </c>
      <c r="C1105" t="str">
        <f t="shared" si="52"/>
        <v>2022-2023</v>
      </c>
      <c r="D1105" t="s">
        <v>148</v>
      </c>
      <c r="E1105" t="s">
        <v>65</v>
      </c>
      <c r="F1105" t="str">
        <f t="shared" si="53"/>
        <v>New South Wales</v>
      </c>
      <c r="G1105" t="s">
        <v>10</v>
      </c>
      <c r="H1105">
        <v>2541</v>
      </c>
      <c r="I1105" t="s">
        <v>11</v>
      </c>
      <c r="J1105" t="s">
        <v>58</v>
      </c>
      <c r="K1105" t="s">
        <v>149</v>
      </c>
      <c r="L1105" t="s">
        <v>15</v>
      </c>
      <c r="M1105" s="5">
        <v>39.58</v>
      </c>
      <c r="N1105">
        <v>1</v>
      </c>
    </row>
    <row r="1106" spans="1:14" x14ac:dyDescent="0.2">
      <c r="A1106" s="2">
        <v>45215</v>
      </c>
      <c r="B1106" s="3">
        <f t="shared" si="51"/>
        <v>2024</v>
      </c>
      <c r="C1106" t="str">
        <f t="shared" si="52"/>
        <v>2023-2024</v>
      </c>
      <c r="D1106" t="s">
        <v>147</v>
      </c>
      <c r="E1106" t="s">
        <v>61</v>
      </c>
      <c r="F1106" t="str">
        <f t="shared" si="53"/>
        <v>New South Wales</v>
      </c>
      <c r="G1106" t="s">
        <v>10</v>
      </c>
      <c r="H1106">
        <v>2539</v>
      </c>
      <c r="I1106" t="s">
        <v>11</v>
      </c>
      <c r="J1106" t="s">
        <v>58</v>
      </c>
      <c r="K1106" t="s">
        <v>152</v>
      </c>
      <c r="L1106" t="s">
        <v>13</v>
      </c>
      <c r="M1106" s="5">
        <v>39.78</v>
      </c>
      <c r="N1106">
        <v>1</v>
      </c>
    </row>
    <row r="1107" spans="1:14" x14ac:dyDescent="0.2">
      <c r="A1107" s="2">
        <v>45612</v>
      </c>
      <c r="B1107" s="3">
        <f t="shared" si="51"/>
        <v>2025</v>
      </c>
      <c r="C1107" t="str">
        <f t="shared" si="52"/>
        <v>2024-2025</v>
      </c>
      <c r="D1107" t="s">
        <v>147</v>
      </c>
      <c r="E1107" t="s">
        <v>117</v>
      </c>
      <c r="F1107" t="str">
        <f t="shared" si="53"/>
        <v>Queensland</v>
      </c>
      <c r="G1107" t="s">
        <v>35</v>
      </c>
      <c r="H1107">
        <v>4119</v>
      </c>
      <c r="I1107" t="s">
        <v>11</v>
      </c>
      <c r="J1107" t="s">
        <v>43</v>
      </c>
      <c r="K1107" t="s">
        <v>149</v>
      </c>
      <c r="L1107" t="s">
        <v>15</v>
      </c>
      <c r="M1107" s="5">
        <v>39.799999999999997</v>
      </c>
      <c r="N1107">
        <v>1</v>
      </c>
    </row>
    <row r="1108" spans="1:14" x14ac:dyDescent="0.2">
      <c r="A1108" s="2">
        <v>45246</v>
      </c>
      <c r="B1108" s="3">
        <f t="shared" si="51"/>
        <v>2024</v>
      </c>
      <c r="C1108" t="str">
        <f t="shared" si="52"/>
        <v>2023-2024</v>
      </c>
      <c r="D1108" t="s">
        <v>148</v>
      </c>
      <c r="E1108" t="s">
        <v>99</v>
      </c>
      <c r="F1108" t="str">
        <f t="shared" si="53"/>
        <v>Victoria</v>
      </c>
      <c r="G1108" t="s">
        <v>45</v>
      </c>
      <c r="H1108">
        <v>3148</v>
      </c>
      <c r="I1108" t="s">
        <v>11</v>
      </c>
      <c r="J1108" t="s">
        <v>63</v>
      </c>
      <c r="K1108" t="s">
        <v>152</v>
      </c>
      <c r="L1108" t="s">
        <v>13</v>
      </c>
      <c r="M1108" s="5">
        <v>39.83</v>
      </c>
      <c r="N1108">
        <v>1</v>
      </c>
    </row>
    <row r="1109" spans="1:14" x14ac:dyDescent="0.2">
      <c r="A1109" s="2">
        <v>45634</v>
      </c>
      <c r="B1109" s="3">
        <f t="shared" si="51"/>
        <v>2025</v>
      </c>
      <c r="C1109" t="str">
        <f t="shared" si="52"/>
        <v>2024-2025</v>
      </c>
      <c r="D1109" t="s">
        <v>148</v>
      </c>
      <c r="E1109" t="s">
        <v>144</v>
      </c>
      <c r="F1109" t="str">
        <f t="shared" si="53"/>
        <v>Queensland</v>
      </c>
      <c r="G1109" t="s">
        <v>35</v>
      </c>
      <c r="H1109">
        <v>4566</v>
      </c>
      <c r="I1109" t="s">
        <v>11</v>
      </c>
      <c r="J1109" t="s">
        <v>120</v>
      </c>
      <c r="K1109" t="s">
        <v>150</v>
      </c>
      <c r="L1109" t="s">
        <v>18</v>
      </c>
      <c r="M1109" s="5">
        <v>39.909999999999997</v>
      </c>
      <c r="N1109">
        <v>1</v>
      </c>
    </row>
    <row r="1110" spans="1:14" x14ac:dyDescent="0.2">
      <c r="A1110" s="2">
        <v>45048</v>
      </c>
      <c r="B1110" s="3">
        <f t="shared" si="51"/>
        <v>2023</v>
      </c>
      <c r="C1110" t="str">
        <f t="shared" si="52"/>
        <v>2022-2023</v>
      </c>
      <c r="D1110" t="s">
        <v>148</v>
      </c>
      <c r="E1110" t="s">
        <v>116</v>
      </c>
      <c r="F1110" t="str">
        <f t="shared" si="53"/>
        <v>Western Australia</v>
      </c>
      <c r="G1110" t="s">
        <v>48</v>
      </c>
      <c r="H1110">
        <v>6725</v>
      </c>
      <c r="I1110" t="s">
        <v>11</v>
      </c>
      <c r="J1110" t="s">
        <v>77</v>
      </c>
      <c r="K1110" t="s">
        <v>156</v>
      </c>
      <c r="L1110" t="s">
        <v>17</v>
      </c>
      <c r="M1110" s="5">
        <v>39.92</v>
      </c>
      <c r="N1110">
        <v>1</v>
      </c>
    </row>
    <row r="1111" spans="1:14" x14ac:dyDescent="0.2">
      <c r="A1111" s="2">
        <v>45542</v>
      </c>
      <c r="B1111" s="3">
        <f t="shared" si="51"/>
        <v>2025</v>
      </c>
      <c r="C1111" t="str">
        <f t="shared" si="52"/>
        <v>2024-2025</v>
      </c>
      <c r="D1111" t="s">
        <v>147</v>
      </c>
      <c r="E1111" t="s">
        <v>118</v>
      </c>
      <c r="F1111" t="str">
        <f t="shared" si="53"/>
        <v>New South Wales</v>
      </c>
      <c r="G1111" t="s">
        <v>10</v>
      </c>
      <c r="H1111">
        <v>2158</v>
      </c>
      <c r="I1111" t="s">
        <v>11</v>
      </c>
      <c r="J1111" t="s">
        <v>27</v>
      </c>
      <c r="K1111" t="s">
        <v>152</v>
      </c>
      <c r="L1111" t="s">
        <v>13</v>
      </c>
      <c r="M1111" s="5">
        <v>39.94</v>
      </c>
      <c r="N1111">
        <v>1</v>
      </c>
    </row>
    <row r="1112" spans="1:14" x14ac:dyDescent="0.2">
      <c r="A1112" s="2">
        <v>45243</v>
      </c>
      <c r="B1112" s="3">
        <f t="shared" si="51"/>
        <v>2024</v>
      </c>
      <c r="C1112" t="str">
        <f t="shared" si="52"/>
        <v>2023-2024</v>
      </c>
      <c r="D1112" t="s">
        <v>147</v>
      </c>
      <c r="E1112" t="s">
        <v>108</v>
      </c>
      <c r="F1112" t="str">
        <f t="shared" si="53"/>
        <v>Victoria</v>
      </c>
      <c r="G1112" t="s">
        <v>45</v>
      </c>
      <c r="H1112">
        <v>3018</v>
      </c>
      <c r="I1112" t="s">
        <v>11</v>
      </c>
      <c r="J1112" t="s">
        <v>46</v>
      </c>
      <c r="K1112" t="s">
        <v>19</v>
      </c>
      <c r="L1112" t="s">
        <v>23</v>
      </c>
      <c r="M1112" s="5">
        <v>39.950000000000003</v>
      </c>
      <c r="N1112">
        <v>1</v>
      </c>
    </row>
    <row r="1113" spans="1:14" x14ac:dyDescent="0.2">
      <c r="A1113" s="2">
        <v>45414</v>
      </c>
      <c r="B1113" s="3">
        <f t="shared" si="51"/>
        <v>2024</v>
      </c>
      <c r="C1113" t="str">
        <f t="shared" si="52"/>
        <v>2023-2024</v>
      </c>
      <c r="D1113" t="s">
        <v>147</v>
      </c>
      <c r="E1113" t="s">
        <v>108</v>
      </c>
      <c r="F1113" t="str">
        <f t="shared" si="53"/>
        <v>Victoria</v>
      </c>
      <c r="G1113" t="s">
        <v>45</v>
      </c>
      <c r="H1113">
        <v>3018</v>
      </c>
      <c r="I1113" t="s">
        <v>11</v>
      </c>
      <c r="J1113" t="s">
        <v>46</v>
      </c>
      <c r="K1113" t="s">
        <v>149</v>
      </c>
      <c r="L1113" t="s">
        <v>15</v>
      </c>
      <c r="M1113" s="5">
        <v>39.950000000000003</v>
      </c>
      <c r="N1113">
        <v>1</v>
      </c>
    </row>
    <row r="1114" spans="1:14" x14ac:dyDescent="0.2">
      <c r="A1114" s="2">
        <v>45368</v>
      </c>
      <c r="B1114" s="3">
        <f t="shared" si="51"/>
        <v>2024</v>
      </c>
      <c r="C1114" t="str">
        <f t="shared" si="52"/>
        <v>2023-2024</v>
      </c>
      <c r="D1114" t="s">
        <v>148</v>
      </c>
      <c r="E1114" t="s">
        <v>67</v>
      </c>
      <c r="F1114" t="str">
        <f t="shared" si="53"/>
        <v>New South Wales</v>
      </c>
      <c r="G1114" t="s">
        <v>10</v>
      </c>
      <c r="H1114">
        <v>2478</v>
      </c>
      <c r="I1114" t="s">
        <v>11</v>
      </c>
      <c r="J1114" t="s">
        <v>68</v>
      </c>
      <c r="K1114" t="s">
        <v>156</v>
      </c>
      <c r="L1114" t="s">
        <v>17</v>
      </c>
      <c r="M1114" s="5">
        <v>39.950000000000003</v>
      </c>
      <c r="N1114">
        <v>1</v>
      </c>
    </row>
    <row r="1115" spans="1:14" x14ac:dyDescent="0.2">
      <c r="A1115" s="2">
        <v>45633</v>
      </c>
      <c r="B1115" s="3">
        <f t="shared" si="51"/>
        <v>2025</v>
      </c>
      <c r="C1115" t="str">
        <f t="shared" si="52"/>
        <v>2024-2025</v>
      </c>
      <c r="D1115" t="s">
        <v>148</v>
      </c>
      <c r="E1115" t="s">
        <v>99</v>
      </c>
      <c r="F1115" t="str">
        <f t="shared" si="53"/>
        <v>Victoria</v>
      </c>
      <c r="G1115" t="s">
        <v>45</v>
      </c>
      <c r="H1115">
        <v>3148</v>
      </c>
      <c r="I1115" t="s">
        <v>11</v>
      </c>
      <c r="J1115" t="s">
        <v>63</v>
      </c>
      <c r="K1115" t="s">
        <v>149</v>
      </c>
      <c r="L1115" t="s">
        <v>15</v>
      </c>
      <c r="M1115" s="5">
        <v>39.950000000000003</v>
      </c>
      <c r="N1115">
        <v>1</v>
      </c>
    </row>
    <row r="1116" spans="1:14" x14ac:dyDescent="0.2">
      <c r="A1116" s="2">
        <v>45261</v>
      </c>
      <c r="B1116" s="3">
        <f t="shared" si="51"/>
        <v>2024</v>
      </c>
      <c r="C1116" t="str">
        <f t="shared" si="52"/>
        <v>2023-2024</v>
      </c>
      <c r="D1116" t="s">
        <v>147</v>
      </c>
      <c r="E1116" t="s">
        <v>9</v>
      </c>
      <c r="F1116" t="str">
        <f t="shared" si="53"/>
        <v>New South Wales</v>
      </c>
      <c r="G1116" t="s">
        <v>10</v>
      </c>
      <c r="H1116">
        <v>2067</v>
      </c>
      <c r="I1116" t="s">
        <v>11</v>
      </c>
      <c r="J1116" t="s">
        <v>12</v>
      </c>
      <c r="K1116" t="s">
        <v>19</v>
      </c>
      <c r="L1116" t="s">
        <v>23</v>
      </c>
      <c r="M1116" s="5">
        <v>39.950000000000003</v>
      </c>
      <c r="N1116">
        <v>1</v>
      </c>
    </row>
    <row r="1117" spans="1:14" x14ac:dyDescent="0.2">
      <c r="A1117" s="2">
        <v>44994</v>
      </c>
      <c r="B1117" s="3">
        <f t="shared" si="51"/>
        <v>2023</v>
      </c>
      <c r="C1117" t="str">
        <f t="shared" si="52"/>
        <v>2022-2023</v>
      </c>
      <c r="D1117" t="s">
        <v>147</v>
      </c>
      <c r="E1117" t="s">
        <v>44</v>
      </c>
      <c r="F1117" t="str">
        <f t="shared" si="53"/>
        <v>Victoria</v>
      </c>
      <c r="G1117" t="s">
        <v>45</v>
      </c>
      <c r="H1117">
        <v>3066</v>
      </c>
      <c r="I1117" t="s">
        <v>11</v>
      </c>
      <c r="J1117" t="s">
        <v>46</v>
      </c>
      <c r="K1117" t="s">
        <v>155</v>
      </c>
      <c r="L1117" t="s">
        <v>20</v>
      </c>
      <c r="M1117" s="5">
        <v>39.950000000000003</v>
      </c>
      <c r="N1117">
        <v>1</v>
      </c>
    </row>
    <row r="1118" spans="1:14" x14ac:dyDescent="0.2">
      <c r="A1118" s="2">
        <v>45297</v>
      </c>
      <c r="B1118" s="3">
        <f t="shared" si="51"/>
        <v>2024</v>
      </c>
      <c r="C1118" t="str">
        <f t="shared" si="52"/>
        <v>2023-2024</v>
      </c>
      <c r="D1118" t="s">
        <v>147</v>
      </c>
      <c r="E1118" t="s">
        <v>86</v>
      </c>
      <c r="F1118" t="str">
        <f t="shared" si="53"/>
        <v>New South Wales</v>
      </c>
      <c r="G1118" t="s">
        <v>10</v>
      </c>
      <c r="H1118">
        <v>2064</v>
      </c>
      <c r="I1118" t="s">
        <v>11</v>
      </c>
      <c r="J1118" t="s">
        <v>12</v>
      </c>
      <c r="K1118" t="s">
        <v>151</v>
      </c>
      <c r="L1118" t="s">
        <v>21</v>
      </c>
      <c r="M1118" s="5">
        <v>39.96</v>
      </c>
      <c r="N1118">
        <v>1</v>
      </c>
    </row>
    <row r="1119" spans="1:14" x14ac:dyDescent="0.2">
      <c r="A1119" s="2">
        <v>45637</v>
      </c>
      <c r="B1119" s="3">
        <f t="shared" si="51"/>
        <v>2025</v>
      </c>
      <c r="C1119" t="str">
        <f t="shared" si="52"/>
        <v>2024-2025</v>
      </c>
      <c r="D1119" t="s">
        <v>148</v>
      </c>
      <c r="E1119" t="s">
        <v>39</v>
      </c>
      <c r="F1119" t="str">
        <f t="shared" si="53"/>
        <v>South Australia</v>
      </c>
      <c r="G1119" t="s">
        <v>32</v>
      </c>
      <c r="H1119">
        <v>5343</v>
      </c>
      <c r="I1119" t="s">
        <v>11</v>
      </c>
      <c r="J1119" t="s">
        <v>38</v>
      </c>
      <c r="K1119" t="s">
        <v>154</v>
      </c>
      <c r="L1119" t="s">
        <v>14</v>
      </c>
      <c r="M1119" s="5">
        <v>39.96</v>
      </c>
      <c r="N1119">
        <v>1</v>
      </c>
    </row>
    <row r="1120" spans="1:14" x14ac:dyDescent="0.2">
      <c r="A1120" s="2">
        <v>45508</v>
      </c>
      <c r="B1120" s="3">
        <f t="shared" si="51"/>
        <v>2025</v>
      </c>
      <c r="C1120" t="str">
        <f t="shared" si="52"/>
        <v>2024-2025</v>
      </c>
      <c r="D1120" t="s">
        <v>147</v>
      </c>
      <c r="E1120" t="s">
        <v>9</v>
      </c>
      <c r="F1120" t="str">
        <f t="shared" si="53"/>
        <v>New South Wales</v>
      </c>
      <c r="G1120" t="s">
        <v>10</v>
      </c>
      <c r="H1120">
        <v>2067</v>
      </c>
      <c r="I1120" t="s">
        <v>11</v>
      </c>
      <c r="J1120" t="s">
        <v>12</v>
      </c>
      <c r="K1120" t="s">
        <v>150</v>
      </c>
      <c r="L1120" t="s">
        <v>18</v>
      </c>
      <c r="M1120" s="5">
        <v>39.96</v>
      </c>
      <c r="N1120">
        <v>1</v>
      </c>
    </row>
    <row r="1121" spans="1:14" x14ac:dyDescent="0.2">
      <c r="A1121" s="2">
        <v>44937</v>
      </c>
      <c r="B1121" s="3">
        <f t="shared" si="51"/>
        <v>2023</v>
      </c>
      <c r="C1121" t="str">
        <f t="shared" si="52"/>
        <v>2022-2023</v>
      </c>
      <c r="D1121" t="s">
        <v>147</v>
      </c>
      <c r="E1121" t="s">
        <v>119</v>
      </c>
      <c r="F1121" t="str">
        <f t="shared" si="53"/>
        <v>Queensland</v>
      </c>
      <c r="G1121" t="s">
        <v>35</v>
      </c>
      <c r="H1121">
        <v>4570</v>
      </c>
      <c r="I1121" t="s">
        <v>11</v>
      </c>
      <c r="J1121" t="s">
        <v>120</v>
      </c>
      <c r="K1121" t="s">
        <v>155</v>
      </c>
      <c r="L1121" t="s">
        <v>20</v>
      </c>
      <c r="M1121" s="5">
        <v>39.96</v>
      </c>
      <c r="N1121">
        <v>1</v>
      </c>
    </row>
    <row r="1122" spans="1:14" x14ac:dyDescent="0.2">
      <c r="A1122" s="2">
        <v>44987</v>
      </c>
      <c r="B1122" s="3">
        <f t="shared" si="51"/>
        <v>2023</v>
      </c>
      <c r="C1122" t="str">
        <f t="shared" si="52"/>
        <v>2022-2023</v>
      </c>
      <c r="D1122" t="s">
        <v>147</v>
      </c>
      <c r="E1122" t="s">
        <v>121</v>
      </c>
      <c r="F1122" t="str">
        <f t="shared" si="53"/>
        <v>Queensland</v>
      </c>
      <c r="G1122" t="s">
        <v>35</v>
      </c>
      <c r="H1122">
        <v>4700</v>
      </c>
      <c r="I1122" t="s">
        <v>11</v>
      </c>
      <c r="J1122" t="s">
        <v>51</v>
      </c>
      <c r="K1122" t="s">
        <v>19</v>
      </c>
      <c r="L1122" t="s">
        <v>23</v>
      </c>
      <c r="M1122" s="5">
        <v>39.96</v>
      </c>
      <c r="N1122">
        <v>1</v>
      </c>
    </row>
    <row r="1123" spans="1:14" x14ac:dyDescent="0.2">
      <c r="A1123" s="2">
        <v>45332</v>
      </c>
      <c r="B1123" s="3">
        <f t="shared" si="51"/>
        <v>2024</v>
      </c>
      <c r="C1123" t="str">
        <f t="shared" si="52"/>
        <v>2023-2024</v>
      </c>
      <c r="D1123" t="s">
        <v>147</v>
      </c>
      <c r="E1123" t="s">
        <v>116</v>
      </c>
      <c r="F1123" t="str">
        <f t="shared" si="53"/>
        <v>Western Australia</v>
      </c>
      <c r="G1123" t="s">
        <v>48</v>
      </c>
      <c r="H1123">
        <v>6725</v>
      </c>
      <c r="I1123" t="s">
        <v>11</v>
      </c>
      <c r="J1123" t="s">
        <v>77</v>
      </c>
      <c r="K1123" t="s">
        <v>154</v>
      </c>
      <c r="L1123" t="s">
        <v>14</v>
      </c>
      <c r="M1123" s="5">
        <v>39.97</v>
      </c>
      <c r="N1123">
        <v>1</v>
      </c>
    </row>
    <row r="1124" spans="1:14" x14ac:dyDescent="0.2">
      <c r="A1124" s="2">
        <v>45318</v>
      </c>
      <c r="B1124" s="3">
        <f t="shared" si="51"/>
        <v>2024</v>
      </c>
      <c r="C1124" t="str">
        <f t="shared" si="52"/>
        <v>2023-2024</v>
      </c>
      <c r="D1124" t="s">
        <v>148</v>
      </c>
      <c r="E1124" t="s">
        <v>74</v>
      </c>
      <c r="F1124" t="str">
        <f t="shared" si="53"/>
        <v>South Australia</v>
      </c>
      <c r="G1124" t="s">
        <v>32</v>
      </c>
      <c r="H1124">
        <v>5043</v>
      </c>
      <c r="I1124" t="s">
        <v>11</v>
      </c>
      <c r="J1124" t="s">
        <v>33</v>
      </c>
      <c r="K1124" t="s">
        <v>153</v>
      </c>
      <c r="L1124" t="s">
        <v>16</v>
      </c>
      <c r="M1124" s="5">
        <v>39.97</v>
      </c>
      <c r="N1124">
        <v>1</v>
      </c>
    </row>
    <row r="1125" spans="1:14" x14ac:dyDescent="0.2">
      <c r="A1125" s="2">
        <v>45545</v>
      </c>
      <c r="B1125" s="3">
        <f t="shared" si="51"/>
        <v>2025</v>
      </c>
      <c r="C1125" t="str">
        <f t="shared" si="52"/>
        <v>2024-2025</v>
      </c>
      <c r="D1125" t="s">
        <v>147</v>
      </c>
      <c r="E1125" t="s">
        <v>61</v>
      </c>
      <c r="F1125" t="str">
        <f t="shared" si="53"/>
        <v>New South Wales</v>
      </c>
      <c r="G1125" t="s">
        <v>10</v>
      </c>
      <c r="H1125">
        <v>2539</v>
      </c>
      <c r="I1125" t="s">
        <v>11</v>
      </c>
      <c r="J1125" t="s">
        <v>58</v>
      </c>
      <c r="K1125" t="s">
        <v>150</v>
      </c>
      <c r="L1125" t="s">
        <v>18</v>
      </c>
      <c r="M1125" s="5">
        <v>40</v>
      </c>
      <c r="N1125">
        <v>1</v>
      </c>
    </row>
    <row r="1126" spans="1:14" x14ac:dyDescent="0.2">
      <c r="A1126" s="2">
        <v>45530</v>
      </c>
      <c r="B1126" s="3">
        <f t="shared" si="51"/>
        <v>2025</v>
      </c>
      <c r="C1126" t="str">
        <f t="shared" si="52"/>
        <v>2024-2025</v>
      </c>
      <c r="D1126" t="s">
        <v>148</v>
      </c>
      <c r="E1126" t="s">
        <v>24</v>
      </c>
      <c r="F1126" t="str">
        <f t="shared" si="53"/>
        <v>New South Wales</v>
      </c>
      <c r="G1126" t="s">
        <v>10</v>
      </c>
      <c r="H1126">
        <v>2795</v>
      </c>
      <c r="I1126" t="s">
        <v>11</v>
      </c>
      <c r="J1126" t="s">
        <v>25</v>
      </c>
      <c r="K1126" t="s">
        <v>151</v>
      </c>
      <c r="L1126" t="s">
        <v>21</v>
      </c>
      <c r="M1126" s="5">
        <v>40.21</v>
      </c>
      <c r="N1126">
        <v>1</v>
      </c>
    </row>
    <row r="1127" spans="1:14" x14ac:dyDescent="0.2">
      <c r="A1127" s="2">
        <v>44983</v>
      </c>
      <c r="B1127" s="3">
        <f t="shared" si="51"/>
        <v>2023</v>
      </c>
      <c r="C1127" t="str">
        <f t="shared" si="52"/>
        <v>2022-2023</v>
      </c>
      <c r="D1127" t="s">
        <v>148</v>
      </c>
      <c r="E1127" t="s">
        <v>143</v>
      </c>
      <c r="F1127" t="str">
        <f t="shared" si="53"/>
        <v>New South Wales</v>
      </c>
      <c r="G1127" t="s">
        <v>10</v>
      </c>
      <c r="H1127">
        <v>2154</v>
      </c>
      <c r="I1127" t="s">
        <v>11</v>
      </c>
      <c r="J1127" t="s">
        <v>27</v>
      </c>
      <c r="K1127" t="s">
        <v>152</v>
      </c>
      <c r="L1127" t="s">
        <v>13</v>
      </c>
      <c r="M1127" s="5">
        <v>40.230000000000004</v>
      </c>
      <c r="N1127">
        <v>1</v>
      </c>
    </row>
    <row r="1128" spans="1:14" x14ac:dyDescent="0.2">
      <c r="A1128" s="2">
        <v>45484</v>
      </c>
      <c r="B1128" s="3">
        <f t="shared" si="51"/>
        <v>2025</v>
      </c>
      <c r="C1128" t="str">
        <f t="shared" si="52"/>
        <v>2024-2025</v>
      </c>
      <c r="D1128" t="s">
        <v>147</v>
      </c>
      <c r="E1128" t="s">
        <v>69</v>
      </c>
      <c r="F1128" t="str">
        <f t="shared" si="53"/>
        <v>Tasmania</v>
      </c>
      <c r="G1128" t="s">
        <v>70</v>
      </c>
      <c r="H1128">
        <v>7018</v>
      </c>
      <c r="I1128" t="s">
        <v>11</v>
      </c>
      <c r="J1128" t="s">
        <v>71</v>
      </c>
      <c r="K1128" t="s">
        <v>156</v>
      </c>
      <c r="L1128" t="s">
        <v>17</v>
      </c>
      <c r="M1128" s="5">
        <v>40.29</v>
      </c>
      <c r="N1128">
        <v>1</v>
      </c>
    </row>
    <row r="1129" spans="1:14" x14ac:dyDescent="0.2">
      <c r="A1129" s="2">
        <v>45495</v>
      </c>
      <c r="B1129" s="3">
        <f t="shared" si="51"/>
        <v>2025</v>
      </c>
      <c r="C1129" t="str">
        <f t="shared" si="52"/>
        <v>2024-2025</v>
      </c>
      <c r="D1129" t="s">
        <v>147</v>
      </c>
      <c r="E1129" t="s">
        <v>44</v>
      </c>
      <c r="F1129" t="str">
        <f t="shared" si="53"/>
        <v>Victoria</v>
      </c>
      <c r="G1129" t="s">
        <v>45</v>
      </c>
      <c r="H1129">
        <v>3066</v>
      </c>
      <c r="I1129" t="s">
        <v>11</v>
      </c>
      <c r="J1129" t="s">
        <v>46</v>
      </c>
      <c r="K1129" t="s">
        <v>149</v>
      </c>
      <c r="L1129" t="s">
        <v>15</v>
      </c>
      <c r="M1129" s="5">
        <v>40.39</v>
      </c>
      <c r="N1129">
        <v>1</v>
      </c>
    </row>
    <row r="1130" spans="1:14" x14ac:dyDescent="0.2">
      <c r="A1130" s="2">
        <v>45182</v>
      </c>
      <c r="B1130" s="3">
        <f t="shared" si="51"/>
        <v>2024</v>
      </c>
      <c r="C1130" t="str">
        <f t="shared" si="52"/>
        <v>2023-2024</v>
      </c>
      <c r="D1130" t="s">
        <v>147</v>
      </c>
      <c r="E1130" t="s">
        <v>133</v>
      </c>
      <c r="F1130" t="str">
        <f t="shared" si="53"/>
        <v>Queensland</v>
      </c>
      <c r="G1130" t="s">
        <v>35</v>
      </c>
      <c r="H1130">
        <v>4305</v>
      </c>
      <c r="I1130" t="s">
        <v>11</v>
      </c>
      <c r="J1130" t="s">
        <v>104</v>
      </c>
      <c r="K1130" t="s">
        <v>156</v>
      </c>
      <c r="L1130" t="s">
        <v>17</v>
      </c>
      <c r="M1130" s="5">
        <v>40.450000000000003</v>
      </c>
      <c r="N1130">
        <v>1</v>
      </c>
    </row>
    <row r="1131" spans="1:14" x14ac:dyDescent="0.2">
      <c r="A1131" s="2">
        <v>45199</v>
      </c>
      <c r="B1131" s="3">
        <f t="shared" si="51"/>
        <v>2024</v>
      </c>
      <c r="C1131" t="str">
        <f t="shared" si="52"/>
        <v>2023-2024</v>
      </c>
      <c r="D1131" t="s">
        <v>147</v>
      </c>
      <c r="E1131" t="s">
        <v>44</v>
      </c>
      <c r="F1131" t="str">
        <f t="shared" si="53"/>
        <v>Victoria</v>
      </c>
      <c r="G1131" t="s">
        <v>45</v>
      </c>
      <c r="H1131">
        <v>3066</v>
      </c>
      <c r="I1131" t="s">
        <v>11</v>
      </c>
      <c r="J1131" t="s">
        <v>46</v>
      </c>
      <c r="K1131" t="s">
        <v>19</v>
      </c>
      <c r="L1131" t="s">
        <v>23</v>
      </c>
      <c r="M1131" s="5">
        <v>40.729999999999997</v>
      </c>
      <c r="N1131">
        <v>1</v>
      </c>
    </row>
    <row r="1132" spans="1:14" x14ac:dyDescent="0.2">
      <c r="A1132" s="2">
        <v>45480</v>
      </c>
      <c r="B1132" s="3">
        <f t="shared" si="51"/>
        <v>2025</v>
      </c>
      <c r="C1132" t="str">
        <f t="shared" si="52"/>
        <v>2024-2025</v>
      </c>
      <c r="D1132" t="s">
        <v>147</v>
      </c>
      <c r="E1132" t="s">
        <v>124</v>
      </c>
      <c r="F1132" t="str">
        <f t="shared" si="53"/>
        <v>New South Wales</v>
      </c>
      <c r="G1132" t="s">
        <v>10</v>
      </c>
      <c r="H1132">
        <v>2015</v>
      </c>
      <c r="I1132" t="s">
        <v>11</v>
      </c>
      <c r="J1132" t="s">
        <v>12</v>
      </c>
      <c r="K1132" t="s">
        <v>149</v>
      </c>
      <c r="L1132" t="s">
        <v>15</v>
      </c>
      <c r="M1132" s="5">
        <v>40.79</v>
      </c>
      <c r="N1132">
        <v>1</v>
      </c>
    </row>
    <row r="1133" spans="1:14" x14ac:dyDescent="0.2">
      <c r="A1133" s="2">
        <v>45561</v>
      </c>
      <c r="B1133" s="3">
        <f t="shared" si="51"/>
        <v>2025</v>
      </c>
      <c r="C1133" t="str">
        <f t="shared" si="52"/>
        <v>2024-2025</v>
      </c>
      <c r="D1133" t="s">
        <v>147</v>
      </c>
      <c r="E1133" t="s">
        <v>135</v>
      </c>
      <c r="F1133" t="str">
        <f t="shared" si="53"/>
        <v>Victoria</v>
      </c>
      <c r="G1133" t="s">
        <v>45</v>
      </c>
      <c r="H1133">
        <v>3550</v>
      </c>
      <c r="I1133" t="s">
        <v>11</v>
      </c>
      <c r="J1133" t="s">
        <v>60</v>
      </c>
      <c r="K1133" t="s">
        <v>149</v>
      </c>
      <c r="L1133" t="s">
        <v>15</v>
      </c>
      <c r="M1133" s="5">
        <v>40.950000000000003</v>
      </c>
      <c r="N1133">
        <v>1</v>
      </c>
    </row>
    <row r="1134" spans="1:14" x14ac:dyDescent="0.2">
      <c r="A1134" s="2">
        <v>45292</v>
      </c>
      <c r="B1134" s="3">
        <f t="shared" si="51"/>
        <v>2024</v>
      </c>
      <c r="C1134" t="str">
        <f t="shared" si="52"/>
        <v>2023-2024</v>
      </c>
      <c r="D1134" t="s">
        <v>147</v>
      </c>
      <c r="E1134" t="s">
        <v>89</v>
      </c>
      <c r="F1134" t="str">
        <f t="shared" si="53"/>
        <v>Queensland</v>
      </c>
      <c r="G1134" t="s">
        <v>35</v>
      </c>
      <c r="H1134">
        <v>4655</v>
      </c>
      <c r="I1134" t="s">
        <v>11</v>
      </c>
      <c r="J1134" t="s">
        <v>51</v>
      </c>
      <c r="K1134" t="s">
        <v>154</v>
      </c>
      <c r="L1134" t="s">
        <v>14</v>
      </c>
      <c r="M1134" s="5">
        <v>40.980000000000004</v>
      </c>
      <c r="N1134">
        <v>1</v>
      </c>
    </row>
    <row r="1135" spans="1:14" x14ac:dyDescent="0.2">
      <c r="A1135" s="2">
        <v>45619</v>
      </c>
      <c r="B1135" s="3">
        <f t="shared" si="51"/>
        <v>2025</v>
      </c>
      <c r="C1135" t="str">
        <f t="shared" si="52"/>
        <v>2024-2025</v>
      </c>
      <c r="D1135" t="s">
        <v>148</v>
      </c>
      <c r="E1135" t="s">
        <v>122</v>
      </c>
      <c r="F1135" t="str">
        <f t="shared" si="53"/>
        <v>New South Wales</v>
      </c>
      <c r="G1135" t="s">
        <v>10</v>
      </c>
      <c r="H1135">
        <v>2650</v>
      </c>
      <c r="I1135" t="s">
        <v>11</v>
      </c>
      <c r="J1135" t="s">
        <v>25</v>
      </c>
      <c r="K1135" t="s">
        <v>150</v>
      </c>
      <c r="L1135" t="s">
        <v>18</v>
      </c>
      <c r="M1135" s="5">
        <v>41.48</v>
      </c>
      <c r="N1135">
        <v>1</v>
      </c>
    </row>
    <row r="1136" spans="1:14" x14ac:dyDescent="0.2">
      <c r="A1136" s="2">
        <v>45428</v>
      </c>
      <c r="B1136" s="3">
        <f t="shared" si="51"/>
        <v>2024</v>
      </c>
      <c r="C1136" t="str">
        <f t="shared" si="52"/>
        <v>2023-2024</v>
      </c>
      <c r="D1136" t="s">
        <v>148</v>
      </c>
      <c r="E1136" t="s">
        <v>99</v>
      </c>
      <c r="F1136" t="str">
        <f t="shared" si="53"/>
        <v>Victoria</v>
      </c>
      <c r="G1136" t="s">
        <v>45</v>
      </c>
      <c r="H1136">
        <v>3148</v>
      </c>
      <c r="I1136" t="s">
        <v>11</v>
      </c>
      <c r="J1136" t="s">
        <v>63</v>
      </c>
      <c r="K1136" t="s">
        <v>150</v>
      </c>
      <c r="L1136" t="s">
        <v>18</v>
      </c>
      <c r="M1136" s="5">
        <v>41.64</v>
      </c>
      <c r="N1136">
        <v>1</v>
      </c>
    </row>
    <row r="1137" spans="1:14" x14ac:dyDescent="0.2">
      <c r="A1137" s="2">
        <v>45496</v>
      </c>
      <c r="B1137" s="3">
        <f t="shared" si="51"/>
        <v>2025</v>
      </c>
      <c r="C1137" t="str">
        <f t="shared" si="52"/>
        <v>2024-2025</v>
      </c>
      <c r="D1137" t="s">
        <v>148</v>
      </c>
      <c r="E1137" t="s">
        <v>145</v>
      </c>
      <c r="F1137" t="str">
        <f t="shared" si="53"/>
        <v>New South Wales</v>
      </c>
      <c r="G1137" t="s">
        <v>10</v>
      </c>
      <c r="H1137">
        <v>2101</v>
      </c>
      <c r="I1137" t="s">
        <v>11</v>
      </c>
      <c r="J1137" t="s">
        <v>27</v>
      </c>
      <c r="K1137" t="s">
        <v>149</v>
      </c>
      <c r="L1137" t="s">
        <v>15</v>
      </c>
      <c r="M1137" s="5">
        <v>41.64</v>
      </c>
      <c r="N1137">
        <v>1</v>
      </c>
    </row>
    <row r="1138" spans="1:14" x14ac:dyDescent="0.2">
      <c r="A1138" s="2">
        <v>45424</v>
      </c>
      <c r="B1138" s="3">
        <f t="shared" si="51"/>
        <v>2024</v>
      </c>
      <c r="C1138" t="str">
        <f t="shared" si="52"/>
        <v>2023-2024</v>
      </c>
      <c r="D1138" t="s">
        <v>148</v>
      </c>
      <c r="E1138" t="s">
        <v>130</v>
      </c>
      <c r="F1138" t="str">
        <f t="shared" si="53"/>
        <v>South Australia</v>
      </c>
      <c r="G1138" t="s">
        <v>32</v>
      </c>
      <c r="H1138">
        <v>5290</v>
      </c>
      <c r="I1138" t="s">
        <v>11</v>
      </c>
      <c r="J1138" t="s">
        <v>38</v>
      </c>
      <c r="K1138" t="s">
        <v>152</v>
      </c>
      <c r="L1138" t="s">
        <v>13</v>
      </c>
      <c r="M1138" s="5">
        <v>41.75</v>
      </c>
      <c r="N1138">
        <v>1</v>
      </c>
    </row>
    <row r="1139" spans="1:14" x14ac:dyDescent="0.2">
      <c r="A1139" s="2">
        <v>45492</v>
      </c>
      <c r="B1139" s="3">
        <f t="shared" si="51"/>
        <v>2025</v>
      </c>
      <c r="C1139" t="str">
        <f t="shared" si="52"/>
        <v>2024-2025</v>
      </c>
      <c r="D1139" t="s">
        <v>147</v>
      </c>
      <c r="E1139" t="s">
        <v>132</v>
      </c>
      <c r="F1139" t="str">
        <f t="shared" si="53"/>
        <v>New South Wales</v>
      </c>
      <c r="G1139" t="s">
        <v>10</v>
      </c>
      <c r="H1139">
        <v>2800</v>
      </c>
      <c r="I1139" t="s">
        <v>11</v>
      </c>
      <c r="J1139" t="s">
        <v>25</v>
      </c>
      <c r="K1139" t="s">
        <v>154</v>
      </c>
      <c r="L1139" t="s">
        <v>14</v>
      </c>
      <c r="M1139" s="5">
        <v>41.870000000000005</v>
      </c>
      <c r="N1139">
        <v>1</v>
      </c>
    </row>
    <row r="1140" spans="1:14" x14ac:dyDescent="0.2">
      <c r="A1140" s="2">
        <v>45024</v>
      </c>
      <c r="B1140" s="3">
        <f t="shared" si="51"/>
        <v>2023</v>
      </c>
      <c r="C1140" t="str">
        <f t="shared" si="52"/>
        <v>2022-2023</v>
      </c>
      <c r="D1140" t="s">
        <v>148</v>
      </c>
      <c r="E1140" t="s">
        <v>95</v>
      </c>
      <c r="F1140" t="str">
        <f t="shared" si="53"/>
        <v>Victoria</v>
      </c>
      <c r="G1140" t="s">
        <v>45</v>
      </c>
      <c r="H1140">
        <v>3931</v>
      </c>
      <c r="I1140" t="s">
        <v>11</v>
      </c>
      <c r="J1140" t="s">
        <v>55</v>
      </c>
      <c r="K1140" t="s">
        <v>155</v>
      </c>
      <c r="L1140" t="s">
        <v>20</v>
      </c>
      <c r="M1140" s="5">
        <v>41.88</v>
      </c>
      <c r="N1140">
        <v>1</v>
      </c>
    </row>
    <row r="1141" spans="1:14" x14ac:dyDescent="0.2">
      <c r="A1141" s="2">
        <v>45009</v>
      </c>
      <c r="B1141" s="3">
        <f t="shared" si="51"/>
        <v>2023</v>
      </c>
      <c r="C1141" t="str">
        <f t="shared" si="52"/>
        <v>2022-2023</v>
      </c>
      <c r="D1141" t="s">
        <v>147</v>
      </c>
      <c r="E1141" t="s">
        <v>69</v>
      </c>
      <c r="F1141" t="str">
        <f t="shared" si="53"/>
        <v>Tasmania</v>
      </c>
      <c r="G1141" t="s">
        <v>70</v>
      </c>
      <c r="H1141">
        <v>7018</v>
      </c>
      <c r="I1141" t="s">
        <v>11</v>
      </c>
      <c r="J1141" t="s">
        <v>71</v>
      </c>
      <c r="K1141" t="s">
        <v>150</v>
      </c>
      <c r="L1141" t="s">
        <v>18</v>
      </c>
      <c r="M1141" s="5">
        <v>41.92</v>
      </c>
      <c r="N1141">
        <v>1</v>
      </c>
    </row>
    <row r="1142" spans="1:14" x14ac:dyDescent="0.2">
      <c r="A1142" s="2">
        <v>45482</v>
      </c>
      <c r="B1142" s="3">
        <f t="shared" si="51"/>
        <v>2025</v>
      </c>
      <c r="C1142" t="str">
        <f t="shared" si="52"/>
        <v>2024-2025</v>
      </c>
      <c r="D1142" t="s">
        <v>147</v>
      </c>
      <c r="E1142" t="s">
        <v>86</v>
      </c>
      <c r="F1142" t="str">
        <f t="shared" si="53"/>
        <v>New South Wales</v>
      </c>
      <c r="G1142" t="s">
        <v>10</v>
      </c>
      <c r="H1142">
        <v>2064</v>
      </c>
      <c r="I1142" t="s">
        <v>11</v>
      </c>
      <c r="J1142" t="s">
        <v>12</v>
      </c>
      <c r="K1142" t="s">
        <v>153</v>
      </c>
      <c r="L1142" t="s">
        <v>16</v>
      </c>
      <c r="M1142" s="5">
        <v>41.93</v>
      </c>
      <c r="N1142">
        <v>1</v>
      </c>
    </row>
    <row r="1143" spans="1:14" x14ac:dyDescent="0.2">
      <c r="A1143" s="2">
        <v>45568</v>
      </c>
      <c r="B1143" s="3">
        <f t="shared" si="51"/>
        <v>2025</v>
      </c>
      <c r="C1143" t="str">
        <f t="shared" si="52"/>
        <v>2024-2025</v>
      </c>
      <c r="D1143" t="s">
        <v>148</v>
      </c>
      <c r="E1143" t="s">
        <v>100</v>
      </c>
      <c r="F1143" t="str">
        <f t="shared" si="53"/>
        <v>Western Australia</v>
      </c>
      <c r="G1143" t="s">
        <v>48</v>
      </c>
      <c r="H1143">
        <v>6021</v>
      </c>
      <c r="I1143" t="s">
        <v>11</v>
      </c>
      <c r="J1143" t="s">
        <v>49</v>
      </c>
      <c r="K1143" t="s">
        <v>153</v>
      </c>
      <c r="L1143" t="s">
        <v>16</v>
      </c>
      <c r="M1143" s="5">
        <v>41.93</v>
      </c>
      <c r="N1143">
        <v>1</v>
      </c>
    </row>
    <row r="1144" spans="1:14" x14ac:dyDescent="0.2">
      <c r="A1144" s="2">
        <v>45069</v>
      </c>
      <c r="B1144" s="3">
        <f t="shared" si="51"/>
        <v>2023</v>
      </c>
      <c r="C1144" t="str">
        <f t="shared" si="52"/>
        <v>2022-2023</v>
      </c>
      <c r="D1144" t="s">
        <v>147</v>
      </c>
      <c r="E1144" t="s">
        <v>146</v>
      </c>
      <c r="F1144" t="str">
        <f t="shared" si="53"/>
        <v>Victoria</v>
      </c>
      <c r="G1144" t="s">
        <v>45</v>
      </c>
      <c r="H1144">
        <v>3353</v>
      </c>
      <c r="I1144" t="s">
        <v>11</v>
      </c>
      <c r="J1144" t="s">
        <v>60</v>
      </c>
      <c r="K1144" t="s">
        <v>155</v>
      </c>
      <c r="L1144" t="s">
        <v>20</v>
      </c>
      <c r="M1144" s="5">
        <v>41.93</v>
      </c>
      <c r="N1144">
        <v>1</v>
      </c>
    </row>
    <row r="1145" spans="1:14" x14ac:dyDescent="0.2">
      <c r="A1145" s="2">
        <v>45403</v>
      </c>
      <c r="B1145" s="3">
        <f t="shared" si="51"/>
        <v>2024</v>
      </c>
      <c r="C1145" t="str">
        <f t="shared" si="52"/>
        <v>2023-2024</v>
      </c>
      <c r="D1145" t="s">
        <v>147</v>
      </c>
      <c r="E1145" t="s">
        <v>73</v>
      </c>
      <c r="F1145" t="str">
        <f t="shared" si="53"/>
        <v>Victoria</v>
      </c>
      <c r="G1145" t="s">
        <v>45</v>
      </c>
      <c r="H1145">
        <v>3136</v>
      </c>
      <c r="I1145" t="s">
        <v>11</v>
      </c>
      <c r="J1145" t="s">
        <v>63</v>
      </c>
      <c r="K1145" t="s">
        <v>149</v>
      </c>
      <c r="L1145" t="s">
        <v>15</v>
      </c>
      <c r="M1145" s="5">
        <v>41.93</v>
      </c>
      <c r="N1145">
        <v>1</v>
      </c>
    </row>
    <row r="1146" spans="1:14" x14ac:dyDescent="0.2">
      <c r="A1146" s="2">
        <v>45204</v>
      </c>
      <c r="B1146" s="3">
        <f t="shared" si="51"/>
        <v>2024</v>
      </c>
      <c r="C1146" t="str">
        <f t="shared" si="52"/>
        <v>2023-2024</v>
      </c>
      <c r="D1146" t="s">
        <v>147</v>
      </c>
      <c r="E1146" t="s">
        <v>28</v>
      </c>
      <c r="F1146" t="str">
        <f t="shared" si="53"/>
        <v>Northern Territory</v>
      </c>
      <c r="G1146" t="s">
        <v>29</v>
      </c>
      <c r="H1146">
        <v>800</v>
      </c>
      <c r="I1146" t="s">
        <v>11</v>
      </c>
      <c r="J1146" t="s">
        <v>30</v>
      </c>
      <c r="K1146" t="s">
        <v>19</v>
      </c>
      <c r="L1146" t="s">
        <v>23</v>
      </c>
      <c r="M1146" s="5">
        <v>41.93</v>
      </c>
      <c r="N1146">
        <v>1</v>
      </c>
    </row>
    <row r="1147" spans="1:14" x14ac:dyDescent="0.2">
      <c r="A1147" s="2">
        <v>45205</v>
      </c>
      <c r="B1147" s="3">
        <f t="shared" si="51"/>
        <v>2024</v>
      </c>
      <c r="C1147" t="str">
        <f t="shared" si="52"/>
        <v>2023-2024</v>
      </c>
      <c r="D1147" t="s">
        <v>147</v>
      </c>
      <c r="E1147" t="s">
        <v>64</v>
      </c>
      <c r="F1147" t="str">
        <f t="shared" si="53"/>
        <v>Victoria</v>
      </c>
      <c r="G1147" t="s">
        <v>45</v>
      </c>
      <c r="H1147">
        <v>3199</v>
      </c>
      <c r="I1147" t="s">
        <v>11</v>
      </c>
      <c r="J1147" t="s">
        <v>63</v>
      </c>
      <c r="K1147" t="s">
        <v>19</v>
      </c>
      <c r="L1147" t="s">
        <v>23</v>
      </c>
      <c r="M1147" s="5">
        <v>41.93</v>
      </c>
      <c r="N1147">
        <v>1</v>
      </c>
    </row>
    <row r="1148" spans="1:14" x14ac:dyDescent="0.2">
      <c r="A1148" s="2">
        <v>45029</v>
      </c>
      <c r="B1148" s="3">
        <f t="shared" si="51"/>
        <v>2023</v>
      </c>
      <c r="C1148" t="str">
        <f t="shared" si="52"/>
        <v>2022-2023</v>
      </c>
      <c r="D1148" t="s">
        <v>147</v>
      </c>
      <c r="E1148" t="s">
        <v>128</v>
      </c>
      <c r="F1148" t="str">
        <f t="shared" si="53"/>
        <v>Western Australia</v>
      </c>
      <c r="G1148" t="s">
        <v>48</v>
      </c>
      <c r="H1148">
        <v>6027</v>
      </c>
      <c r="I1148" t="s">
        <v>11</v>
      </c>
      <c r="J1148" t="s">
        <v>49</v>
      </c>
      <c r="K1148" t="s">
        <v>156</v>
      </c>
      <c r="L1148" t="s">
        <v>17</v>
      </c>
      <c r="M1148" s="5">
        <v>41.93</v>
      </c>
      <c r="N1148">
        <v>1</v>
      </c>
    </row>
    <row r="1149" spans="1:14" x14ac:dyDescent="0.2">
      <c r="A1149" s="2">
        <v>44938</v>
      </c>
      <c r="B1149" s="3">
        <f t="shared" si="51"/>
        <v>2023</v>
      </c>
      <c r="C1149" t="str">
        <f t="shared" si="52"/>
        <v>2022-2023</v>
      </c>
      <c r="D1149" t="s">
        <v>148</v>
      </c>
      <c r="E1149" t="s">
        <v>47</v>
      </c>
      <c r="F1149" t="str">
        <f t="shared" si="53"/>
        <v>Western Australia</v>
      </c>
      <c r="G1149" t="s">
        <v>48</v>
      </c>
      <c r="H1149">
        <v>6030</v>
      </c>
      <c r="I1149" t="s">
        <v>11</v>
      </c>
      <c r="J1149" t="s">
        <v>49</v>
      </c>
      <c r="K1149" t="s">
        <v>153</v>
      </c>
      <c r="L1149" t="s">
        <v>16</v>
      </c>
      <c r="M1149" s="5">
        <v>41.93</v>
      </c>
      <c r="N1149">
        <v>1</v>
      </c>
    </row>
    <row r="1150" spans="1:14" x14ac:dyDescent="0.2">
      <c r="A1150" s="2">
        <v>45302</v>
      </c>
      <c r="B1150" s="3">
        <f t="shared" si="51"/>
        <v>2024</v>
      </c>
      <c r="C1150" t="str">
        <f t="shared" si="52"/>
        <v>2023-2024</v>
      </c>
      <c r="D1150" t="s">
        <v>148</v>
      </c>
      <c r="E1150" t="s">
        <v>130</v>
      </c>
      <c r="F1150" t="str">
        <f t="shared" si="53"/>
        <v>South Australia</v>
      </c>
      <c r="G1150" t="s">
        <v>32</v>
      </c>
      <c r="H1150">
        <v>5290</v>
      </c>
      <c r="I1150" t="s">
        <v>11</v>
      </c>
      <c r="J1150" t="s">
        <v>38</v>
      </c>
      <c r="K1150" t="s">
        <v>156</v>
      </c>
      <c r="L1150" t="s">
        <v>17</v>
      </c>
      <c r="M1150" s="5">
        <v>41.93</v>
      </c>
      <c r="N1150">
        <v>1</v>
      </c>
    </row>
    <row r="1151" spans="1:14" x14ac:dyDescent="0.2">
      <c r="A1151" s="2">
        <v>45258</v>
      </c>
      <c r="B1151" s="3">
        <f t="shared" si="51"/>
        <v>2024</v>
      </c>
      <c r="C1151" t="str">
        <f t="shared" si="52"/>
        <v>2023-2024</v>
      </c>
      <c r="D1151" t="s">
        <v>147</v>
      </c>
      <c r="E1151" t="s">
        <v>136</v>
      </c>
      <c r="F1151" t="str">
        <f t="shared" si="53"/>
        <v>Victoria</v>
      </c>
      <c r="G1151" t="s">
        <v>45</v>
      </c>
      <c r="H1151">
        <v>3175</v>
      </c>
      <c r="I1151" t="s">
        <v>11</v>
      </c>
      <c r="J1151" t="s">
        <v>63</v>
      </c>
      <c r="K1151" t="s">
        <v>150</v>
      </c>
      <c r="L1151" t="s">
        <v>18</v>
      </c>
      <c r="M1151" s="5">
        <v>41.96</v>
      </c>
      <c r="N1151">
        <v>1</v>
      </c>
    </row>
    <row r="1152" spans="1:14" x14ac:dyDescent="0.2">
      <c r="A1152" s="2">
        <v>45136</v>
      </c>
      <c r="B1152" s="3">
        <f t="shared" si="51"/>
        <v>2024</v>
      </c>
      <c r="C1152" t="str">
        <f t="shared" si="52"/>
        <v>2023-2024</v>
      </c>
      <c r="D1152" t="s">
        <v>147</v>
      </c>
      <c r="E1152" t="s">
        <v>57</v>
      </c>
      <c r="F1152" t="str">
        <f t="shared" si="53"/>
        <v>New South Wales</v>
      </c>
      <c r="G1152" t="s">
        <v>10</v>
      </c>
      <c r="H1152">
        <v>2560</v>
      </c>
      <c r="I1152" t="s">
        <v>11</v>
      </c>
      <c r="J1152" t="s">
        <v>58</v>
      </c>
      <c r="K1152" t="s">
        <v>152</v>
      </c>
      <c r="L1152" t="s">
        <v>13</v>
      </c>
      <c r="M1152" s="5">
        <v>41.97</v>
      </c>
      <c r="N1152">
        <v>1</v>
      </c>
    </row>
    <row r="1153" spans="1:14" x14ac:dyDescent="0.2">
      <c r="A1153" s="2">
        <v>45357</v>
      </c>
      <c r="B1153" s="3">
        <f t="shared" si="51"/>
        <v>2024</v>
      </c>
      <c r="C1153" t="str">
        <f t="shared" si="52"/>
        <v>2023-2024</v>
      </c>
      <c r="D1153" t="s">
        <v>147</v>
      </c>
      <c r="E1153" t="s">
        <v>93</v>
      </c>
      <c r="F1153" t="str">
        <f t="shared" si="53"/>
        <v>Western Australia</v>
      </c>
      <c r="G1153" t="s">
        <v>48</v>
      </c>
      <c r="H1153">
        <v>6112</v>
      </c>
      <c r="I1153" t="s">
        <v>11</v>
      </c>
      <c r="J1153" t="s">
        <v>94</v>
      </c>
      <c r="K1153" t="s">
        <v>154</v>
      </c>
      <c r="L1153" t="s">
        <v>14</v>
      </c>
      <c r="M1153" s="5">
        <v>42</v>
      </c>
      <c r="N1153">
        <v>1</v>
      </c>
    </row>
    <row r="1154" spans="1:14" x14ac:dyDescent="0.2">
      <c r="A1154" s="2">
        <v>45415</v>
      </c>
      <c r="B1154" s="3">
        <f t="shared" ref="B1154:B1217" si="54">IF(MONTH(A1154)&gt;=7,YEAR(A1154)+1,YEAR(A1154))</f>
        <v>2024</v>
      </c>
      <c r="C1154" t="str">
        <f t="shared" ref="C1154:C1217" si="55">IF(MONTH(A1154) &gt;= 7, YEAR(A1154) &amp; "-" &amp; YEAR(A1154) + 1, YEAR(A1154) - 1 &amp; "-" &amp; YEAR(A1154))</f>
        <v>2023-2024</v>
      </c>
      <c r="D1154" t="s">
        <v>147</v>
      </c>
      <c r="E1154" t="s">
        <v>64</v>
      </c>
      <c r="F1154" t="str">
        <f t="shared" ref="F1154:F1217" si="56">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c r="N1154">
        <v>1</v>
      </c>
    </row>
    <row r="1155" spans="1:14" x14ac:dyDescent="0.2">
      <c r="A1155" s="2">
        <v>45624</v>
      </c>
      <c r="B1155" s="3">
        <f t="shared" si="54"/>
        <v>2025</v>
      </c>
      <c r="C1155" t="str">
        <f t="shared" si="55"/>
        <v>2024-2025</v>
      </c>
      <c r="D1155" t="s">
        <v>147</v>
      </c>
      <c r="E1155" t="s">
        <v>87</v>
      </c>
      <c r="F1155" t="str">
        <f t="shared" si="56"/>
        <v>New South Wales</v>
      </c>
      <c r="G1155" t="s">
        <v>10</v>
      </c>
      <c r="H1155">
        <v>2790</v>
      </c>
      <c r="I1155" t="s">
        <v>11</v>
      </c>
      <c r="J1155" t="s">
        <v>25</v>
      </c>
      <c r="K1155" t="s">
        <v>152</v>
      </c>
      <c r="L1155" t="s">
        <v>13</v>
      </c>
      <c r="M1155" s="5">
        <v>42.65</v>
      </c>
      <c r="N1155">
        <v>1</v>
      </c>
    </row>
    <row r="1156" spans="1:14" x14ac:dyDescent="0.2">
      <c r="A1156" s="2">
        <v>45382</v>
      </c>
      <c r="B1156" s="3">
        <f t="shared" si="54"/>
        <v>2024</v>
      </c>
      <c r="C1156" t="str">
        <f t="shared" si="55"/>
        <v>2023-2024</v>
      </c>
      <c r="D1156" t="s">
        <v>147</v>
      </c>
      <c r="E1156" t="s">
        <v>113</v>
      </c>
      <c r="F1156" t="str">
        <f t="shared" si="56"/>
        <v>Queensland</v>
      </c>
      <c r="G1156" t="s">
        <v>35</v>
      </c>
      <c r="H1156">
        <v>4215</v>
      </c>
      <c r="I1156" t="s">
        <v>11</v>
      </c>
      <c r="J1156" t="s">
        <v>104</v>
      </c>
      <c r="K1156" t="s">
        <v>157</v>
      </c>
      <c r="L1156" t="s">
        <v>22</v>
      </c>
      <c r="M1156" s="5">
        <v>42.79</v>
      </c>
      <c r="N1156">
        <v>1</v>
      </c>
    </row>
    <row r="1157" spans="1:14" x14ac:dyDescent="0.2">
      <c r="A1157" s="2">
        <v>45606</v>
      </c>
      <c r="B1157" s="3">
        <f t="shared" si="54"/>
        <v>2025</v>
      </c>
      <c r="C1157" t="str">
        <f t="shared" si="55"/>
        <v>2024-2025</v>
      </c>
      <c r="D1157" t="s">
        <v>147</v>
      </c>
      <c r="E1157" t="s">
        <v>73</v>
      </c>
      <c r="F1157" t="str">
        <f t="shared" si="56"/>
        <v>Victoria</v>
      </c>
      <c r="G1157" t="s">
        <v>45</v>
      </c>
      <c r="H1157">
        <v>3136</v>
      </c>
      <c r="I1157" t="s">
        <v>11</v>
      </c>
      <c r="J1157" t="s">
        <v>63</v>
      </c>
      <c r="K1157" t="s">
        <v>156</v>
      </c>
      <c r="L1157" t="s">
        <v>17</v>
      </c>
      <c r="M1157" s="5">
        <v>42.92</v>
      </c>
      <c r="N1157">
        <v>1</v>
      </c>
    </row>
    <row r="1158" spans="1:14" x14ac:dyDescent="0.2">
      <c r="A1158" s="2">
        <v>45006</v>
      </c>
      <c r="B1158" s="3">
        <f t="shared" si="54"/>
        <v>2023</v>
      </c>
      <c r="C1158" t="str">
        <f t="shared" si="55"/>
        <v>2022-2023</v>
      </c>
      <c r="D1158" t="s">
        <v>147</v>
      </c>
      <c r="E1158" t="s">
        <v>105</v>
      </c>
      <c r="F1158" t="str">
        <f t="shared" si="56"/>
        <v>Victoria</v>
      </c>
      <c r="G1158" t="s">
        <v>45</v>
      </c>
      <c r="H1158">
        <v>3500</v>
      </c>
      <c r="I1158" t="s">
        <v>11</v>
      </c>
      <c r="J1158" t="s">
        <v>60</v>
      </c>
      <c r="K1158" t="s">
        <v>155</v>
      </c>
      <c r="L1158" t="s">
        <v>20</v>
      </c>
      <c r="M1158" s="5">
        <v>42.92</v>
      </c>
      <c r="N1158">
        <v>1</v>
      </c>
    </row>
    <row r="1159" spans="1:14" x14ac:dyDescent="0.2">
      <c r="A1159" s="2">
        <v>45159</v>
      </c>
      <c r="B1159" s="3">
        <f t="shared" si="54"/>
        <v>2024</v>
      </c>
      <c r="C1159" t="str">
        <f t="shared" si="55"/>
        <v>2023-2024</v>
      </c>
      <c r="D1159" t="s">
        <v>147</v>
      </c>
      <c r="E1159" t="s">
        <v>76</v>
      </c>
      <c r="F1159" t="str">
        <f t="shared" si="56"/>
        <v>Western Australia</v>
      </c>
      <c r="G1159" t="s">
        <v>48</v>
      </c>
      <c r="H1159">
        <v>6450</v>
      </c>
      <c r="I1159" t="s">
        <v>11</v>
      </c>
      <c r="J1159" t="s">
        <v>77</v>
      </c>
      <c r="K1159" t="s">
        <v>19</v>
      </c>
      <c r="L1159" t="s">
        <v>23</v>
      </c>
      <c r="M1159" s="5">
        <v>42.93</v>
      </c>
      <c r="N1159">
        <v>1</v>
      </c>
    </row>
    <row r="1160" spans="1:14" x14ac:dyDescent="0.2">
      <c r="A1160" s="2">
        <v>45443</v>
      </c>
      <c r="B1160" s="3">
        <f t="shared" si="54"/>
        <v>2024</v>
      </c>
      <c r="C1160" t="str">
        <f t="shared" si="55"/>
        <v>2023-2024</v>
      </c>
      <c r="D1160" t="s">
        <v>148</v>
      </c>
      <c r="E1160" t="s">
        <v>102</v>
      </c>
      <c r="F1160" t="str">
        <f t="shared" si="56"/>
        <v>Queensland</v>
      </c>
      <c r="G1160" t="s">
        <v>35</v>
      </c>
      <c r="H1160">
        <v>4870</v>
      </c>
      <c r="I1160" t="s">
        <v>11</v>
      </c>
      <c r="J1160" t="s">
        <v>36</v>
      </c>
      <c r="K1160" t="s">
        <v>154</v>
      </c>
      <c r="L1160" t="s">
        <v>14</v>
      </c>
      <c r="M1160" s="5">
        <v>42.96</v>
      </c>
      <c r="N1160">
        <v>1</v>
      </c>
    </row>
    <row r="1161" spans="1:14" x14ac:dyDescent="0.2">
      <c r="A1161" s="2">
        <v>45144</v>
      </c>
      <c r="B1161" s="3">
        <f t="shared" si="54"/>
        <v>2024</v>
      </c>
      <c r="C1161" t="str">
        <f t="shared" si="55"/>
        <v>2023-2024</v>
      </c>
      <c r="D1161" t="s">
        <v>147</v>
      </c>
      <c r="E1161" t="s">
        <v>127</v>
      </c>
      <c r="F1161" t="str">
        <f t="shared" si="56"/>
        <v>New South Wales</v>
      </c>
      <c r="G1161" t="s">
        <v>10</v>
      </c>
      <c r="H1161">
        <v>2131</v>
      </c>
      <c r="I1161" t="s">
        <v>11</v>
      </c>
      <c r="J1161" t="s">
        <v>27</v>
      </c>
      <c r="K1161" t="s">
        <v>154</v>
      </c>
      <c r="L1161" t="s">
        <v>14</v>
      </c>
      <c r="M1161" s="5">
        <v>42.98</v>
      </c>
      <c r="N1161">
        <v>1</v>
      </c>
    </row>
    <row r="1162" spans="1:14" x14ac:dyDescent="0.2">
      <c r="A1162" s="2">
        <v>45014</v>
      </c>
      <c r="B1162" s="3">
        <f t="shared" si="54"/>
        <v>2023</v>
      </c>
      <c r="C1162" t="str">
        <f t="shared" si="55"/>
        <v>2022-2023</v>
      </c>
      <c r="D1162" t="s">
        <v>147</v>
      </c>
      <c r="E1162" t="s">
        <v>74</v>
      </c>
      <c r="F1162" t="str">
        <f t="shared" si="56"/>
        <v>South Australia</v>
      </c>
      <c r="G1162" t="s">
        <v>32</v>
      </c>
      <c r="H1162">
        <v>5043</v>
      </c>
      <c r="I1162" t="s">
        <v>11</v>
      </c>
      <c r="J1162" t="s">
        <v>33</v>
      </c>
      <c r="K1162" t="s">
        <v>154</v>
      </c>
      <c r="L1162" t="s">
        <v>14</v>
      </c>
      <c r="M1162" s="5">
        <v>43</v>
      </c>
      <c r="N1162">
        <v>1</v>
      </c>
    </row>
    <row r="1163" spans="1:14" x14ac:dyDescent="0.2">
      <c r="A1163" s="2">
        <v>45141</v>
      </c>
      <c r="B1163" s="3">
        <f t="shared" si="54"/>
        <v>2024</v>
      </c>
      <c r="C1163" t="str">
        <f t="shared" si="55"/>
        <v>2023-2024</v>
      </c>
      <c r="D1163" t="s">
        <v>147</v>
      </c>
      <c r="E1163" t="s">
        <v>109</v>
      </c>
      <c r="F1163" t="str">
        <f t="shared" si="56"/>
        <v>New South Wales</v>
      </c>
      <c r="G1163" t="s">
        <v>10</v>
      </c>
      <c r="H1163">
        <v>2480</v>
      </c>
      <c r="I1163" t="s">
        <v>11</v>
      </c>
      <c r="J1163" t="s">
        <v>68</v>
      </c>
      <c r="K1163" t="s">
        <v>151</v>
      </c>
      <c r="L1163" t="s">
        <v>21</v>
      </c>
      <c r="M1163" s="5">
        <v>43.13</v>
      </c>
      <c r="N1163">
        <v>1</v>
      </c>
    </row>
    <row r="1164" spans="1:14" x14ac:dyDescent="0.2">
      <c r="A1164" s="2">
        <v>45626</v>
      </c>
      <c r="B1164" s="3">
        <f t="shared" si="54"/>
        <v>2025</v>
      </c>
      <c r="C1164" t="str">
        <f t="shared" si="55"/>
        <v>2024-2025</v>
      </c>
      <c r="D1164" t="s">
        <v>147</v>
      </c>
      <c r="E1164" t="s">
        <v>9</v>
      </c>
      <c r="F1164" t="str">
        <f t="shared" si="56"/>
        <v>New South Wales</v>
      </c>
      <c r="G1164" t="s">
        <v>10</v>
      </c>
      <c r="H1164">
        <v>2067</v>
      </c>
      <c r="I1164" t="s">
        <v>11</v>
      </c>
      <c r="J1164" t="s">
        <v>12</v>
      </c>
      <c r="K1164" t="s">
        <v>157</v>
      </c>
      <c r="L1164" t="s">
        <v>22</v>
      </c>
      <c r="M1164" s="5">
        <v>43.28</v>
      </c>
      <c r="N1164">
        <v>1</v>
      </c>
    </row>
    <row r="1165" spans="1:14" x14ac:dyDescent="0.2">
      <c r="A1165" s="2">
        <v>45554</v>
      </c>
      <c r="B1165" s="3">
        <f t="shared" si="54"/>
        <v>2025</v>
      </c>
      <c r="C1165" t="str">
        <f t="shared" si="55"/>
        <v>2024-2025</v>
      </c>
      <c r="D1165" t="s">
        <v>147</v>
      </c>
      <c r="E1165" t="s">
        <v>125</v>
      </c>
      <c r="F1165" t="str">
        <f t="shared" si="56"/>
        <v>Victoria</v>
      </c>
      <c r="G1165" t="s">
        <v>45</v>
      </c>
      <c r="H1165">
        <v>3400</v>
      </c>
      <c r="I1165" t="s">
        <v>11</v>
      </c>
      <c r="J1165" t="s">
        <v>60</v>
      </c>
      <c r="K1165" t="s">
        <v>152</v>
      </c>
      <c r="L1165" t="s">
        <v>13</v>
      </c>
      <c r="M1165" s="5">
        <v>43.47</v>
      </c>
      <c r="N1165">
        <v>1</v>
      </c>
    </row>
    <row r="1166" spans="1:14" x14ac:dyDescent="0.2">
      <c r="A1166" s="2">
        <v>45022</v>
      </c>
      <c r="B1166" s="3">
        <f t="shared" si="54"/>
        <v>2023</v>
      </c>
      <c r="C1166" t="str">
        <f t="shared" si="55"/>
        <v>2022-2023</v>
      </c>
      <c r="D1166" t="s">
        <v>147</v>
      </c>
      <c r="E1166" t="s">
        <v>136</v>
      </c>
      <c r="F1166" t="str">
        <f t="shared" si="56"/>
        <v>Victoria</v>
      </c>
      <c r="G1166" t="s">
        <v>45</v>
      </c>
      <c r="H1166">
        <v>3175</v>
      </c>
      <c r="I1166" t="s">
        <v>11</v>
      </c>
      <c r="J1166" t="s">
        <v>63</v>
      </c>
      <c r="K1166" t="s">
        <v>157</v>
      </c>
      <c r="L1166" t="s">
        <v>22</v>
      </c>
      <c r="M1166" s="5">
        <v>43.56</v>
      </c>
      <c r="N1166">
        <v>1</v>
      </c>
    </row>
    <row r="1167" spans="1:14" x14ac:dyDescent="0.2">
      <c r="A1167" s="2">
        <v>45384</v>
      </c>
      <c r="B1167" s="3">
        <f t="shared" si="54"/>
        <v>2024</v>
      </c>
      <c r="C1167" t="str">
        <f t="shared" si="55"/>
        <v>2023-2024</v>
      </c>
      <c r="D1167" t="s">
        <v>147</v>
      </c>
      <c r="E1167" t="s">
        <v>73</v>
      </c>
      <c r="F1167" t="str">
        <f t="shared" si="56"/>
        <v>Victoria</v>
      </c>
      <c r="G1167" t="s">
        <v>45</v>
      </c>
      <c r="H1167">
        <v>3136</v>
      </c>
      <c r="I1167" t="s">
        <v>11</v>
      </c>
      <c r="J1167" t="s">
        <v>63</v>
      </c>
      <c r="K1167" t="s">
        <v>155</v>
      </c>
      <c r="L1167" t="s">
        <v>20</v>
      </c>
      <c r="M1167" s="5">
        <v>43.58</v>
      </c>
      <c r="N1167">
        <v>1</v>
      </c>
    </row>
    <row r="1168" spans="1:14" x14ac:dyDescent="0.2">
      <c r="A1168" s="2">
        <v>45270</v>
      </c>
      <c r="B1168" s="3">
        <f t="shared" si="54"/>
        <v>2024</v>
      </c>
      <c r="C1168" t="str">
        <f t="shared" si="55"/>
        <v>2023-2024</v>
      </c>
      <c r="D1168" t="s">
        <v>147</v>
      </c>
      <c r="E1168" t="s">
        <v>9</v>
      </c>
      <c r="F1168" t="str">
        <f t="shared" si="56"/>
        <v>New South Wales</v>
      </c>
      <c r="G1168" t="s">
        <v>10</v>
      </c>
      <c r="H1168">
        <v>2067</v>
      </c>
      <c r="I1168" t="s">
        <v>11</v>
      </c>
      <c r="J1168" t="s">
        <v>12</v>
      </c>
      <c r="K1168" t="s">
        <v>19</v>
      </c>
      <c r="L1168" t="s">
        <v>23</v>
      </c>
      <c r="M1168" s="5">
        <v>43.64</v>
      </c>
      <c r="N1168">
        <v>1</v>
      </c>
    </row>
    <row r="1169" spans="1:14" x14ac:dyDescent="0.2">
      <c r="A1169" s="2">
        <v>44993</v>
      </c>
      <c r="B1169" s="3">
        <f t="shared" si="54"/>
        <v>2023</v>
      </c>
      <c r="C1169" t="str">
        <f t="shared" si="55"/>
        <v>2022-2023</v>
      </c>
      <c r="D1169" t="s">
        <v>148</v>
      </c>
      <c r="E1169" t="s">
        <v>109</v>
      </c>
      <c r="F1169" t="str">
        <f t="shared" si="56"/>
        <v>New South Wales</v>
      </c>
      <c r="G1169" t="s">
        <v>10</v>
      </c>
      <c r="H1169">
        <v>2480</v>
      </c>
      <c r="I1169" t="s">
        <v>11</v>
      </c>
      <c r="J1169" t="s">
        <v>68</v>
      </c>
      <c r="K1169" t="s">
        <v>149</v>
      </c>
      <c r="L1169" t="s">
        <v>15</v>
      </c>
      <c r="M1169" s="5">
        <v>43.75</v>
      </c>
      <c r="N1169">
        <v>1</v>
      </c>
    </row>
    <row r="1170" spans="1:14" x14ac:dyDescent="0.2">
      <c r="A1170" s="2">
        <v>45590</v>
      </c>
      <c r="B1170" s="3">
        <f t="shared" si="54"/>
        <v>2025</v>
      </c>
      <c r="C1170" t="str">
        <f t="shared" si="55"/>
        <v>2024-2025</v>
      </c>
      <c r="D1170" t="s">
        <v>147</v>
      </c>
      <c r="E1170" t="s">
        <v>72</v>
      </c>
      <c r="F1170" t="str">
        <f t="shared" si="56"/>
        <v>Western Australia</v>
      </c>
      <c r="G1170" t="s">
        <v>48</v>
      </c>
      <c r="H1170">
        <v>6010</v>
      </c>
      <c r="I1170" t="s">
        <v>11</v>
      </c>
      <c r="J1170" t="s">
        <v>49</v>
      </c>
      <c r="K1170" t="s">
        <v>155</v>
      </c>
      <c r="L1170" t="s">
        <v>20</v>
      </c>
      <c r="M1170" s="5">
        <v>43.89</v>
      </c>
      <c r="N1170">
        <v>1</v>
      </c>
    </row>
    <row r="1171" spans="1:14" x14ac:dyDescent="0.2">
      <c r="A1171" s="2">
        <v>45028</v>
      </c>
      <c r="B1171" s="3">
        <f t="shared" si="54"/>
        <v>2023</v>
      </c>
      <c r="C1171" t="str">
        <f t="shared" si="55"/>
        <v>2022-2023</v>
      </c>
      <c r="D1171" t="s">
        <v>147</v>
      </c>
      <c r="E1171" t="s">
        <v>87</v>
      </c>
      <c r="F1171" t="str">
        <f t="shared" si="56"/>
        <v>New South Wales</v>
      </c>
      <c r="G1171" t="s">
        <v>10</v>
      </c>
      <c r="H1171">
        <v>2790</v>
      </c>
      <c r="I1171" t="s">
        <v>11</v>
      </c>
      <c r="J1171" t="s">
        <v>25</v>
      </c>
      <c r="K1171" t="s">
        <v>155</v>
      </c>
      <c r="L1171" t="s">
        <v>20</v>
      </c>
      <c r="M1171" s="5">
        <v>43.89</v>
      </c>
      <c r="N1171">
        <v>1</v>
      </c>
    </row>
    <row r="1172" spans="1:14" x14ac:dyDescent="0.2">
      <c r="A1172" s="2">
        <v>45067</v>
      </c>
      <c r="B1172" s="3">
        <f t="shared" si="54"/>
        <v>2023</v>
      </c>
      <c r="C1172" t="str">
        <f t="shared" si="55"/>
        <v>2022-2023</v>
      </c>
      <c r="D1172" t="s">
        <v>147</v>
      </c>
      <c r="E1172" t="s">
        <v>126</v>
      </c>
      <c r="F1172" t="str">
        <f t="shared" si="56"/>
        <v>Queensland</v>
      </c>
      <c r="G1172" t="s">
        <v>35</v>
      </c>
      <c r="H1172">
        <v>4551</v>
      </c>
      <c r="I1172" t="s">
        <v>11</v>
      </c>
      <c r="J1172" t="s">
        <v>120</v>
      </c>
      <c r="K1172" t="s">
        <v>156</v>
      </c>
      <c r="L1172" t="s">
        <v>17</v>
      </c>
      <c r="M1172" s="5">
        <v>43.900000000000006</v>
      </c>
      <c r="N1172">
        <v>1</v>
      </c>
    </row>
    <row r="1173" spans="1:14" x14ac:dyDescent="0.2">
      <c r="A1173" s="2">
        <v>45449</v>
      </c>
      <c r="B1173" s="3">
        <f t="shared" si="54"/>
        <v>2024</v>
      </c>
      <c r="C1173" t="str">
        <f t="shared" si="55"/>
        <v>2023-2024</v>
      </c>
      <c r="D1173" t="s">
        <v>148</v>
      </c>
      <c r="E1173" t="s">
        <v>112</v>
      </c>
      <c r="F1173" t="str">
        <f t="shared" si="56"/>
        <v>Victoria</v>
      </c>
      <c r="G1173" t="s">
        <v>45</v>
      </c>
      <c r="H1173">
        <v>3076</v>
      </c>
      <c r="I1173" t="s">
        <v>11</v>
      </c>
      <c r="J1173" t="s">
        <v>46</v>
      </c>
      <c r="K1173" t="s">
        <v>156</v>
      </c>
      <c r="L1173" t="s">
        <v>17</v>
      </c>
      <c r="M1173" s="5">
        <v>43.900000000000006</v>
      </c>
      <c r="N1173">
        <v>1</v>
      </c>
    </row>
    <row r="1174" spans="1:14" x14ac:dyDescent="0.2">
      <c r="A1174" s="2">
        <v>45113</v>
      </c>
      <c r="B1174" s="3">
        <f t="shared" si="54"/>
        <v>2024</v>
      </c>
      <c r="C1174" t="str">
        <f t="shared" si="55"/>
        <v>2023-2024</v>
      </c>
      <c r="D1174" t="s">
        <v>147</v>
      </c>
      <c r="E1174" t="s">
        <v>54</v>
      </c>
      <c r="F1174" t="str">
        <f t="shared" si="56"/>
        <v>Victoria</v>
      </c>
      <c r="G1174" t="s">
        <v>45</v>
      </c>
      <c r="H1174">
        <v>3977</v>
      </c>
      <c r="I1174" t="s">
        <v>11</v>
      </c>
      <c r="J1174" t="s">
        <v>55</v>
      </c>
      <c r="K1174" t="s">
        <v>156</v>
      </c>
      <c r="L1174" t="s">
        <v>17</v>
      </c>
      <c r="M1174" s="5">
        <v>43.92</v>
      </c>
      <c r="N1174">
        <v>1</v>
      </c>
    </row>
    <row r="1175" spans="1:14" x14ac:dyDescent="0.2">
      <c r="A1175" s="2">
        <v>45640</v>
      </c>
      <c r="B1175" s="3">
        <f t="shared" si="54"/>
        <v>2025</v>
      </c>
      <c r="C1175" t="str">
        <f t="shared" si="55"/>
        <v>2024-2025</v>
      </c>
      <c r="D1175" t="s">
        <v>147</v>
      </c>
      <c r="E1175" t="s">
        <v>135</v>
      </c>
      <c r="F1175" t="str">
        <f t="shared" si="56"/>
        <v>Victoria</v>
      </c>
      <c r="G1175" t="s">
        <v>45</v>
      </c>
      <c r="H1175">
        <v>3550</v>
      </c>
      <c r="I1175" t="s">
        <v>11</v>
      </c>
      <c r="J1175" t="s">
        <v>60</v>
      </c>
      <c r="K1175" t="s">
        <v>155</v>
      </c>
      <c r="L1175" t="s">
        <v>20</v>
      </c>
      <c r="M1175" s="5">
        <v>43.95</v>
      </c>
      <c r="N1175">
        <v>1</v>
      </c>
    </row>
    <row r="1176" spans="1:14" x14ac:dyDescent="0.2">
      <c r="A1176" s="2">
        <v>45349</v>
      </c>
      <c r="B1176" s="3">
        <f t="shared" si="54"/>
        <v>2024</v>
      </c>
      <c r="C1176" t="str">
        <f t="shared" si="55"/>
        <v>2023-2024</v>
      </c>
      <c r="D1176" t="s">
        <v>148</v>
      </c>
      <c r="E1176" t="s">
        <v>123</v>
      </c>
      <c r="F1176" t="str">
        <f t="shared" si="56"/>
        <v>Western Australia</v>
      </c>
      <c r="G1176" t="s">
        <v>48</v>
      </c>
      <c r="H1176">
        <v>6109</v>
      </c>
      <c r="I1176" t="s">
        <v>11</v>
      </c>
      <c r="J1176" t="s">
        <v>94</v>
      </c>
      <c r="K1176" t="s">
        <v>154</v>
      </c>
      <c r="L1176" t="s">
        <v>14</v>
      </c>
      <c r="M1176" s="5">
        <v>43.96</v>
      </c>
      <c r="N1176">
        <v>1</v>
      </c>
    </row>
    <row r="1177" spans="1:14" x14ac:dyDescent="0.2">
      <c r="A1177" s="2">
        <v>45485</v>
      </c>
      <c r="B1177" s="3">
        <f t="shared" si="54"/>
        <v>2025</v>
      </c>
      <c r="C1177" t="str">
        <f t="shared" si="55"/>
        <v>2024-2025</v>
      </c>
      <c r="D1177" t="s">
        <v>147</v>
      </c>
      <c r="E1177" t="s">
        <v>127</v>
      </c>
      <c r="F1177" t="str">
        <f t="shared" si="56"/>
        <v>New South Wales</v>
      </c>
      <c r="G1177" t="s">
        <v>10</v>
      </c>
      <c r="H1177">
        <v>2131</v>
      </c>
      <c r="I1177" t="s">
        <v>11</v>
      </c>
      <c r="J1177" t="s">
        <v>27</v>
      </c>
      <c r="K1177" t="s">
        <v>152</v>
      </c>
      <c r="L1177" t="s">
        <v>13</v>
      </c>
      <c r="M1177" s="5">
        <v>43.97</v>
      </c>
      <c r="N1177">
        <v>1</v>
      </c>
    </row>
    <row r="1178" spans="1:14" x14ac:dyDescent="0.2">
      <c r="A1178" s="2">
        <v>45306</v>
      </c>
      <c r="B1178" s="3">
        <f t="shared" si="54"/>
        <v>2024</v>
      </c>
      <c r="C1178" t="str">
        <f t="shared" si="55"/>
        <v>2023-2024</v>
      </c>
      <c r="D1178" t="s">
        <v>147</v>
      </c>
      <c r="E1178" t="s">
        <v>98</v>
      </c>
      <c r="F1178" t="str">
        <f t="shared" si="56"/>
        <v>Victoria</v>
      </c>
      <c r="G1178" t="s">
        <v>45</v>
      </c>
      <c r="H1178">
        <v>3429</v>
      </c>
      <c r="I1178" t="s">
        <v>11</v>
      </c>
      <c r="J1178" t="s">
        <v>60</v>
      </c>
      <c r="K1178" t="s">
        <v>152</v>
      </c>
      <c r="L1178" t="s">
        <v>13</v>
      </c>
      <c r="M1178" s="5">
        <v>43.97</v>
      </c>
      <c r="N1178">
        <v>1</v>
      </c>
    </row>
    <row r="1179" spans="1:14" x14ac:dyDescent="0.2">
      <c r="A1179" s="2">
        <v>45183</v>
      </c>
      <c r="B1179" s="3">
        <f t="shared" si="54"/>
        <v>2024</v>
      </c>
      <c r="C1179" t="str">
        <f t="shared" si="55"/>
        <v>2023-2024</v>
      </c>
      <c r="D1179" t="s">
        <v>147</v>
      </c>
      <c r="E1179" t="s">
        <v>130</v>
      </c>
      <c r="F1179" t="str">
        <f t="shared" si="56"/>
        <v>South Australia</v>
      </c>
      <c r="G1179" t="s">
        <v>32</v>
      </c>
      <c r="H1179">
        <v>5290</v>
      </c>
      <c r="I1179" t="s">
        <v>11</v>
      </c>
      <c r="J1179" t="s">
        <v>38</v>
      </c>
      <c r="K1179" t="s">
        <v>154</v>
      </c>
      <c r="L1179" t="s">
        <v>14</v>
      </c>
      <c r="M1179" s="5">
        <v>44</v>
      </c>
      <c r="N1179">
        <v>1</v>
      </c>
    </row>
    <row r="1180" spans="1:14" x14ac:dyDescent="0.2">
      <c r="A1180" s="2">
        <v>45204</v>
      </c>
      <c r="B1180" s="3">
        <f t="shared" si="54"/>
        <v>2024</v>
      </c>
      <c r="C1180" t="str">
        <f t="shared" si="55"/>
        <v>2023-2024</v>
      </c>
      <c r="D1180" t="s">
        <v>148</v>
      </c>
      <c r="E1180" t="s">
        <v>81</v>
      </c>
      <c r="F1180" t="str">
        <f t="shared" si="56"/>
        <v>New South Wales</v>
      </c>
      <c r="G1180" t="s">
        <v>10</v>
      </c>
      <c r="H1180">
        <v>2485</v>
      </c>
      <c r="I1180" t="s">
        <v>11</v>
      </c>
      <c r="J1180" t="s">
        <v>68</v>
      </c>
      <c r="K1180" t="s">
        <v>19</v>
      </c>
      <c r="L1180" t="s">
        <v>23</v>
      </c>
      <c r="M1180" s="5">
        <v>44.33</v>
      </c>
      <c r="N1180">
        <v>1</v>
      </c>
    </row>
    <row r="1181" spans="1:14" x14ac:dyDescent="0.2">
      <c r="A1181" s="2">
        <v>44970</v>
      </c>
      <c r="B1181" s="3">
        <f t="shared" si="54"/>
        <v>2023</v>
      </c>
      <c r="C1181" t="str">
        <f t="shared" si="55"/>
        <v>2022-2023</v>
      </c>
      <c r="D1181" t="s">
        <v>148</v>
      </c>
      <c r="E1181" t="s">
        <v>42</v>
      </c>
      <c r="F1181" t="str">
        <f t="shared" si="56"/>
        <v>Queensland</v>
      </c>
      <c r="G1181" t="s">
        <v>35</v>
      </c>
      <c r="H1181">
        <v>4053</v>
      </c>
      <c r="I1181" t="s">
        <v>11</v>
      </c>
      <c r="J1181" t="s">
        <v>43</v>
      </c>
      <c r="K1181" t="s">
        <v>157</v>
      </c>
      <c r="L1181" t="s">
        <v>22</v>
      </c>
      <c r="M1181" s="5">
        <v>44.38</v>
      </c>
      <c r="N1181">
        <v>1</v>
      </c>
    </row>
    <row r="1182" spans="1:14" x14ac:dyDescent="0.2">
      <c r="A1182" s="2">
        <v>45521</v>
      </c>
      <c r="B1182" s="3">
        <f t="shared" si="54"/>
        <v>2025</v>
      </c>
      <c r="C1182" t="str">
        <f t="shared" si="55"/>
        <v>2024-2025</v>
      </c>
      <c r="D1182" t="s">
        <v>148</v>
      </c>
      <c r="E1182" t="s">
        <v>50</v>
      </c>
      <c r="F1182" t="str">
        <f t="shared" si="56"/>
        <v>Queensland</v>
      </c>
      <c r="G1182" t="s">
        <v>35</v>
      </c>
      <c r="H1182">
        <v>4703</v>
      </c>
      <c r="I1182" t="s">
        <v>11</v>
      </c>
      <c r="J1182" t="s">
        <v>51</v>
      </c>
      <c r="K1182" t="s">
        <v>150</v>
      </c>
      <c r="L1182" t="s">
        <v>18</v>
      </c>
      <c r="M1182" s="5">
        <v>44.42</v>
      </c>
      <c r="N1182">
        <v>1</v>
      </c>
    </row>
    <row r="1183" spans="1:14" x14ac:dyDescent="0.2">
      <c r="A1183" s="2">
        <v>45150</v>
      </c>
      <c r="B1183" s="3">
        <f t="shared" si="54"/>
        <v>2024</v>
      </c>
      <c r="C1183" t="str">
        <f t="shared" si="55"/>
        <v>2023-2024</v>
      </c>
      <c r="D1183" t="s">
        <v>147</v>
      </c>
      <c r="E1183" t="s">
        <v>85</v>
      </c>
      <c r="F1183" t="str">
        <f t="shared" si="56"/>
        <v>Queensland</v>
      </c>
      <c r="G1183" t="s">
        <v>35</v>
      </c>
      <c r="H1183">
        <v>4883</v>
      </c>
      <c r="I1183" t="s">
        <v>11</v>
      </c>
      <c r="J1183" t="s">
        <v>36</v>
      </c>
      <c r="K1183" t="s">
        <v>152</v>
      </c>
      <c r="L1183" t="s">
        <v>13</v>
      </c>
      <c r="M1183" s="5">
        <v>44.47</v>
      </c>
      <c r="N1183">
        <v>1</v>
      </c>
    </row>
    <row r="1184" spans="1:14" x14ac:dyDescent="0.2">
      <c r="A1184" s="2">
        <v>45390</v>
      </c>
      <c r="B1184" s="3">
        <f t="shared" si="54"/>
        <v>2024</v>
      </c>
      <c r="C1184" t="str">
        <f t="shared" si="55"/>
        <v>2023-2024</v>
      </c>
      <c r="D1184" t="s">
        <v>148</v>
      </c>
      <c r="E1184" t="s">
        <v>62</v>
      </c>
      <c r="F1184" t="str">
        <f t="shared" si="56"/>
        <v>Victoria</v>
      </c>
      <c r="G1184" t="s">
        <v>45</v>
      </c>
      <c r="H1184">
        <v>3134</v>
      </c>
      <c r="I1184" t="s">
        <v>11</v>
      </c>
      <c r="J1184" t="s">
        <v>63</v>
      </c>
      <c r="K1184" t="s">
        <v>154</v>
      </c>
      <c r="L1184" t="s">
        <v>14</v>
      </c>
      <c r="M1184" s="5">
        <v>44.47</v>
      </c>
      <c r="N1184">
        <v>1</v>
      </c>
    </row>
    <row r="1185" spans="1:14" x14ac:dyDescent="0.2">
      <c r="A1185" s="2">
        <v>45401</v>
      </c>
      <c r="B1185" s="3">
        <f t="shared" si="54"/>
        <v>2024</v>
      </c>
      <c r="C1185" t="str">
        <f t="shared" si="55"/>
        <v>2023-2024</v>
      </c>
      <c r="D1185" t="s">
        <v>147</v>
      </c>
      <c r="E1185" t="s">
        <v>135</v>
      </c>
      <c r="F1185" t="str">
        <f t="shared" si="56"/>
        <v>Victoria</v>
      </c>
      <c r="G1185" t="s">
        <v>45</v>
      </c>
      <c r="H1185">
        <v>3550</v>
      </c>
      <c r="I1185" t="s">
        <v>11</v>
      </c>
      <c r="J1185" t="s">
        <v>60</v>
      </c>
      <c r="K1185" t="s">
        <v>153</v>
      </c>
      <c r="L1185" t="s">
        <v>16</v>
      </c>
      <c r="M1185" s="5">
        <v>44.5</v>
      </c>
      <c r="N1185">
        <v>1</v>
      </c>
    </row>
    <row r="1186" spans="1:14" x14ac:dyDescent="0.2">
      <c r="A1186" s="2">
        <v>45114</v>
      </c>
      <c r="B1186" s="3">
        <f t="shared" si="54"/>
        <v>2024</v>
      </c>
      <c r="C1186" t="str">
        <f t="shared" si="55"/>
        <v>2023-2024</v>
      </c>
      <c r="D1186" t="s">
        <v>147</v>
      </c>
      <c r="E1186" t="s">
        <v>53</v>
      </c>
      <c r="F1186" t="str">
        <f t="shared" si="56"/>
        <v>South Australia</v>
      </c>
      <c r="G1186" t="s">
        <v>32</v>
      </c>
      <c r="H1186">
        <v>5082</v>
      </c>
      <c r="I1186" t="s">
        <v>11</v>
      </c>
      <c r="J1186" t="s">
        <v>33</v>
      </c>
      <c r="K1186" t="s">
        <v>150</v>
      </c>
      <c r="L1186" t="s">
        <v>18</v>
      </c>
      <c r="M1186" s="5">
        <v>44.5</v>
      </c>
      <c r="N1186">
        <v>1</v>
      </c>
    </row>
    <row r="1187" spans="1:14" x14ac:dyDescent="0.2">
      <c r="A1187" s="2">
        <v>45381</v>
      </c>
      <c r="B1187" s="3">
        <f t="shared" si="54"/>
        <v>2024</v>
      </c>
      <c r="C1187" t="str">
        <f t="shared" si="55"/>
        <v>2023-2024</v>
      </c>
      <c r="D1187" t="s">
        <v>147</v>
      </c>
      <c r="E1187" t="s">
        <v>113</v>
      </c>
      <c r="F1187" t="str">
        <f t="shared" si="56"/>
        <v>Queensland</v>
      </c>
      <c r="G1187" t="s">
        <v>35</v>
      </c>
      <c r="H1187">
        <v>4215</v>
      </c>
      <c r="I1187" t="s">
        <v>11</v>
      </c>
      <c r="J1187" t="s">
        <v>104</v>
      </c>
      <c r="K1187" t="s">
        <v>154</v>
      </c>
      <c r="L1187" t="s">
        <v>14</v>
      </c>
      <c r="M1187" s="5">
        <v>44.53</v>
      </c>
      <c r="N1187">
        <v>1</v>
      </c>
    </row>
    <row r="1188" spans="1:14" x14ac:dyDescent="0.2">
      <c r="A1188" s="2">
        <v>45463</v>
      </c>
      <c r="B1188" s="3">
        <f t="shared" si="54"/>
        <v>2024</v>
      </c>
      <c r="C1188" t="str">
        <f t="shared" si="55"/>
        <v>2023-2024</v>
      </c>
      <c r="D1188" t="s">
        <v>147</v>
      </c>
      <c r="E1188" t="s">
        <v>40</v>
      </c>
      <c r="F1188" t="str">
        <f t="shared" si="56"/>
        <v>New South Wales</v>
      </c>
      <c r="G1188" t="s">
        <v>10</v>
      </c>
      <c r="H1188">
        <v>2116</v>
      </c>
      <c r="I1188" t="s">
        <v>11</v>
      </c>
      <c r="J1188" t="s">
        <v>27</v>
      </c>
      <c r="K1188" t="s">
        <v>157</v>
      </c>
      <c r="L1188" t="s">
        <v>22</v>
      </c>
      <c r="M1188" s="5">
        <v>44.599999999999994</v>
      </c>
      <c r="N1188">
        <v>1</v>
      </c>
    </row>
    <row r="1189" spans="1:14" x14ac:dyDescent="0.2">
      <c r="A1189" s="2">
        <v>45462</v>
      </c>
      <c r="B1189" s="3">
        <f t="shared" si="54"/>
        <v>2024</v>
      </c>
      <c r="C1189" t="str">
        <f t="shared" si="55"/>
        <v>2023-2024</v>
      </c>
      <c r="D1189" t="s">
        <v>147</v>
      </c>
      <c r="E1189" t="s">
        <v>76</v>
      </c>
      <c r="F1189" t="str">
        <f t="shared" si="56"/>
        <v>Western Australia</v>
      </c>
      <c r="G1189" t="s">
        <v>48</v>
      </c>
      <c r="H1189">
        <v>6450</v>
      </c>
      <c r="I1189" t="s">
        <v>11</v>
      </c>
      <c r="J1189" t="s">
        <v>77</v>
      </c>
      <c r="K1189" t="s">
        <v>153</v>
      </c>
      <c r="L1189" t="s">
        <v>16</v>
      </c>
      <c r="M1189" s="5">
        <v>44.67</v>
      </c>
      <c r="N1189">
        <v>1</v>
      </c>
    </row>
    <row r="1190" spans="1:14" x14ac:dyDescent="0.2">
      <c r="A1190" s="2">
        <v>45016</v>
      </c>
      <c r="B1190" s="3">
        <f t="shared" si="54"/>
        <v>2023</v>
      </c>
      <c r="C1190" t="str">
        <f t="shared" si="55"/>
        <v>2022-2023</v>
      </c>
      <c r="D1190" t="s">
        <v>147</v>
      </c>
      <c r="E1190" t="s">
        <v>28</v>
      </c>
      <c r="F1190" t="str">
        <f t="shared" si="56"/>
        <v>Northern Territory</v>
      </c>
      <c r="G1190" t="s">
        <v>29</v>
      </c>
      <c r="H1190">
        <v>800</v>
      </c>
      <c r="I1190" t="s">
        <v>11</v>
      </c>
      <c r="J1190" t="s">
        <v>30</v>
      </c>
      <c r="K1190" t="s">
        <v>157</v>
      </c>
      <c r="L1190" t="s">
        <v>22</v>
      </c>
      <c r="M1190" s="5">
        <v>44.820000000000007</v>
      </c>
      <c r="N1190">
        <v>1</v>
      </c>
    </row>
    <row r="1191" spans="1:14" x14ac:dyDescent="0.2">
      <c r="A1191" s="2">
        <v>44954</v>
      </c>
      <c r="B1191" s="3">
        <f t="shared" si="54"/>
        <v>2023</v>
      </c>
      <c r="C1191" t="str">
        <f t="shared" si="55"/>
        <v>2022-2023</v>
      </c>
      <c r="D1191" t="s">
        <v>148</v>
      </c>
      <c r="E1191" t="s">
        <v>42</v>
      </c>
      <c r="F1191" t="str">
        <f t="shared" si="56"/>
        <v>Queensland</v>
      </c>
      <c r="G1191" t="s">
        <v>35</v>
      </c>
      <c r="H1191">
        <v>4053</v>
      </c>
      <c r="I1191" t="s">
        <v>11</v>
      </c>
      <c r="J1191" t="s">
        <v>43</v>
      </c>
      <c r="K1191" t="s">
        <v>155</v>
      </c>
      <c r="L1191" t="s">
        <v>20</v>
      </c>
      <c r="M1191" s="5">
        <v>44.84</v>
      </c>
      <c r="N1191">
        <v>1</v>
      </c>
    </row>
    <row r="1192" spans="1:14" x14ac:dyDescent="0.2">
      <c r="A1192" s="2">
        <v>45444</v>
      </c>
      <c r="B1192" s="3">
        <f t="shared" si="54"/>
        <v>2024</v>
      </c>
      <c r="C1192" t="str">
        <f t="shared" si="55"/>
        <v>2023-2024</v>
      </c>
      <c r="D1192" t="s">
        <v>147</v>
      </c>
      <c r="E1192" t="s">
        <v>134</v>
      </c>
      <c r="F1192" t="str">
        <f t="shared" si="56"/>
        <v>Queensland</v>
      </c>
      <c r="G1192" t="s">
        <v>35</v>
      </c>
      <c r="H1192">
        <v>4825</v>
      </c>
      <c r="I1192" t="s">
        <v>11</v>
      </c>
      <c r="J1192" t="s">
        <v>36</v>
      </c>
      <c r="K1192" t="s">
        <v>156</v>
      </c>
      <c r="L1192" t="s">
        <v>17</v>
      </c>
      <c r="M1192" s="5">
        <v>44.87</v>
      </c>
      <c r="N1192">
        <v>1</v>
      </c>
    </row>
    <row r="1193" spans="1:14" x14ac:dyDescent="0.2">
      <c r="A1193" s="2">
        <v>45519</v>
      </c>
      <c r="B1193" s="3">
        <f t="shared" si="54"/>
        <v>2025</v>
      </c>
      <c r="C1193" t="str">
        <f t="shared" si="55"/>
        <v>2024-2025</v>
      </c>
      <c r="D1193" t="s">
        <v>147</v>
      </c>
      <c r="E1193" t="s">
        <v>137</v>
      </c>
      <c r="F1193" t="str">
        <f t="shared" si="56"/>
        <v>New South Wales</v>
      </c>
      <c r="G1193" t="s">
        <v>10</v>
      </c>
      <c r="H1193">
        <v>2031</v>
      </c>
      <c r="I1193" t="s">
        <v>11</v>
      </c>
      <c r="J1193" t="s">
        <v>12</v>
      </c>
      <c r="K1193" t="s">
        <v>154</v>
      </c>
      <c r="L1193" t="s">
        <v>14</v>
      </c>
      <c r="M1193" s="5">
        <v>44.9</v>
      </c>
      <c r="N1193">
        <v>1</v>
      </c>
    </row>
    <row r="1194" spans="1:14" x14ac:dyDescent="0.2">
      <c r="A1194" s="2">
        <v>45402</v>
      </c>
      <c r="B1194" s="3">
        <f t="shared" si="54"/>
        <v>2024</v>
      </c>
      <c r="C1194" t="str">
        <f t="shared" si="55"/>
        <v>2023-2024</v>
      </c>
      <c r="D1194" t="s">
        <v>147</v>
      </c>
      <c r="E1194" t="s">
        <v>34</v>
      </c>
      <c r="F1194" t="str">
        <f t="shared" si="56"/>
        <v>Queensland</v>
      </c>
      <c r="G1194" t="s">
        <v>35</v>
      </c>
      <c r="H1194">
        <v>4802</v>
      </c>
      <c r="I1194" t="s">
        <v>11</v>
      </c>
      <c r="J1194" t="s">
        <v>36</v>
      </c>
      <c r="K1194" t="s">
        <v>151</v>
      </c>
      <c r="L1194" t="s">
        <v>21</v>
      </c>
      <c r="M1194" s="5">
        <v>44.91</v>
      </c>
      <c r="N1194">
        <v>1</v>
      </c>
    </row>
    <row r="1195" spans="1:14" x14ac:dyDescent="0.2">
      <c r="A1195" s="2">
        <v>44941</v>
      </c>
      <c r="B1195" s="3">
        <f t="shared" si="54"/>
        <v>2023</v>
      </c>
      <c r="C1195" t="str">
        <f t="shared" si="55"/>
        <v>2022-2023</v>
      </c>
      <c r="D1195" t="s">
        <v>147</v>
      </c>
      <c r="E1195" t="s">
        <v>26</v>
      </c>
      <c r="F1195" t="str">
        <f t="shared" si="56"/>
        <v>New South Wales</v>
      </c>
      <c r="G1195" t="s">
        <v>10</v>
      </c>
      <c r="H1195">
        <v>2141</v>
      </c>
      <c r="I1195" t="s">
        <v>11</v>
      </c>
      <c r="J1195" t="s">
        <v>27</v>
      </c>
      <c r="K1195" t="s">
        <v>156</v>
      </c>
      <c r="L1195" t="s">
        <v>17</v>
      </c>
      <c r="M1195" s="5">
        <v>44.91</v>
      </c>
      <c r="N1195">
        <v>1</v>
      </c>
    </row>
    <row r="1196" spans="1:14" x14ac:dyDescent="0.2">
      <c r="A1196" s="2">
        <v>45482</v>
      </c>
      <c r="B1196" s="3">
        <f t="shared" si="54"/>
        <v>2025</v>
      </c>
      <c r="C1196" t="str">
        <f t="shared" si="55"/>
        <v>2024-2025</v>
      </c>
      <c r="D1196" t="s">
        <v>147</v>
      </c>
      <c r="E1196" t="s">
        <v>139</v>
      </c>
      <c r="F1196" t="str">
        <f t="shared" si="56"/>
        <v>New South Wales</v>
      </c>
      <c r="G1196" t="s">
        <v>10</v>
      </c>
      <c r="H1196">
        <v>2020</v>
      </c>
      <c r="I1196" t="s">
        <v>11</v>
      </c>
      <c r="J1196" t="s">
        <v>12</v>
      </c>
      <c r="K1196" t="s">
        <v>156</v>
      </c>
      <c r="L1196" t="s">
        <v>17</v>
      </c>
      <c r="M1196" s="5">
        <v>44.91</v>
      </c>
      <c r="N1196">
        <v>1</v>
      </c>
    </row>
    <row r="1197" spans="1:14" x14ac:dyDescent="0.2">
      <c r="A1197" s="2">
        <v>45255</v>
      </c>
      <c r="B1197" s="3">
        <f t="shared" si="54"/>
        <v>2024</v>
      </c>
      <c r="C1197" t="str">
        <f t="shared" si="55"/>
        <v>2023-2024</v>
      </c>
      <c r="D1197" t="s">
        <v>147</v>
      </c>
      <c r="E1197" t="s">
        <v>75</v>
      </c>
      <c r="F1197" t="str">
        <f t="shared" si="56"/>
        <v>Victoria</v>
      </c>
      <c r="G1197" t="s">
        <v>45</v>
      </c>
      <c r="H1197">
        <v>3630</v>
      </c>
      <c r="I1197" t="s">
        <v>11</v>
      </c>
      <c r="J1197" t="s">
        <v>55</v>
      </c>
      <c r="K1197" t="s">
        <v>19</v>
      </c>
      <c r="L1197" t="s">
        <v>23</v>
      </c>
      <c r="M1197" s="5">
        <v>44.91</v>
      </c>
      <c r="N1197">
        <v>1</v>
      </c>
    </row>
    <row r="1198" spans="1:14" x14ac:dyDescent="0.2">
      <c r="A1198" s="2">
        <v>45534</v>
      </c>
      <c r="B1198" s="3">
        <f t="shared" si="54"/>
        <v>2025</v>
      </c>
      <c r="C1198" t="str">
        <f t="shared" si="55"/>
        <v>2024-2025</v>
      </c>
      <c r="D1198" t="s">
        <v>148</v>
      </c>
      <c r="E1198" t="s">
        <v>39</v>
      </c>
      <c r="F1198" t="str">
        <f t="shared" si="56"/>
        <v>South Australia</v>
      </c>
      <c r="G1198" t="s">
        <v>32</v>
      </c>
      <c r="H1198">
        <v>5343</v>
      </c>
      <c r="I1198" t="s">
        <v>11</v>
      </c>
      <c r="J1198" t="s">
        <v>38</v>
      </c>
      <c r="K1198" t="s">
        <v>152</v>
      </c>
      <c r="L1198" t="s">
        <v>13</v>
      </c>
      <c r="M1198" s="5">
        <v>44.96</v>
      </c>
      <c r="N1198">
        <v>1</v>
      </c>
    </row>
    <row r="1199" spans="1:14" x14ac:dyDescent="0.2">
      <c r="A1199" s="2">
        <v>45046</v>
      </c>
      <c r="B1199" s="3">
        <f t="shared" si="54"/>
        <v>2023</v>
      </c>
      <c r="C1199" t="str">
        <f t="shared" si="55"/>
        <v>2022-2023</v>
      </c>
      <c r="D1199" t="s">
        <v>147</v>
      </c>
      <c r="E1199" t="s">
        <v>72</v>
      </c>
      <c r="F1199" t="str">
        <f t="shared" si="56"/>
        <v>Western Australia</v>
      </c>
      <c r="G1199" t="s">
        <v>48</v>
      </c>
      <c r="H1199">
        <v>6010</v>
      </c>
      <c r="I1199" t="s">
        <v>11</v>
      </c>
      <c r="J1199" t="s">
        <v>49</v>
      </c>
      <c r="K1199" t="s">
        <v>154</v>
      </c>
      <c r="L1199" t="s">
        <v>14</v>
      </c>
      <c r="M1199" s="5">
        <v>44.97</v>
      </c>
      <c r="N1199">
        <v>1</v>
      </c>
    </row>
    <row r="1200" spans="1:14" x14ac:dyDescent="0.2">
      <c r="A1200" s="2">
        <v>45011</v>
      </c>
      <c r="B1200" s="3">
        <f t="shared" si="54"/>
        <v>2023</v>
      </c>
      <c r="C1200" t="str">
        <f t="shared" si="55"/>
        <v>2022-2023</v>
      </c>
      <c r="D1200" t="s">
        <v>148</v>
      </c>
      <c r="E1200" t="s">
        <v>47</v>
      </c>
      <c r="F1200" t="str">
        <f t="shared" si="56"/>
        <v>Western Australia</v>
      </c>
      <c r="G1200" t="s">
        <v>48</v>
      </c>
      <c r="H1200">
        <v>6030</v>
      </c>
      <c r="I1200" t="s">
        <v>11</v>
      </c>
      <c r="J1200" t="s">
        <v>49</v>
      </c>
      <c r="K1200" t="s">
        <v>153</v>
      </c>
      <c r="L1200" t="s">
        <v>16</v>
      </c>
      <c r="M1200" s="5">
        <v>44.97</v>
      </c>
      <c r="N1200">
        <v>1</v>
      </c>
    </row>
    <row r="1201" spans="1:14" x14ac:dyDescent="0.2">
      <c r="A1201" s="2">
        <v>44947</v>
      </c>
      <c r="B1201" s="3">
        <f t="shared" si="54"/>
        <v>2023</v>
      </c>
      <c r="C1201" t="str">
        <f t="shared" si="55"/>
        <v>2022-2023</v>
      </c>
      <c r="D1201" t="s">
        <v>148</v>
      </c>
      <c r="E1201" t="s">
        <v>101</v>
      </c>
      <c r="F1201" t="str">
        <f t="shared" si="56"/>
        <v>Victoria</v>
      </c>
      <c r="G1201" t="s">
        <v>45</v>
      </c>
      <c r="H1201">
        <v>3131</v>
      </c>
      <c r="I1201" t="s">
        <v>11</v>
      </c>
      <c r="J1201" t="s">
        <v>63</v>
      </c>
      <c r="K1201" t="s">
        <v>152</v>
      </c>
      <c r="L1201" t="s">
        <v>13</v>
      </c>
      <c r="M1201" s="5">
        <v>44.97</v>
      </c>
      <c r="N1201">
        <v>1</v>
      </c>
    </row>
    <row r="1202" spans="1:14" x14ac:dyDescent="0.2">
      <c r="A1202" s="2">
        <v>45462</v>
      </c>
      <c r="B1202" s="3">
        <f t="shared" si="54"/>
        <v>2024</v>
      </c>
      <c r="C1202" t="str">
        <f t="shared" si="55"/>
        <v>2023-2024</v>
      </c>
      <c r="D1202" t="s">
        <v>147</v>
      </c>
      <c r="E1202" t="s">
        <v>59</v>
      </c>
      <c r="F1202" t="str">
        <f t="shared" si="56"/>
        <v>Victoria</v>
      </c>
      <c r="G1202" t="s">
        <v>45</v>
      </c>
      <c r="H1202">
        <v>3280</v>
      </c>
      <c r="I1202" t="s">
        <v>11</v>
      </c>
      <c r="J1202" t="s">
        <v>60</v>
      </c>
      <c r="K1202" t="s">
        <v>154</v>
      </c>
      <c r="L1202" t="s">
        <v>14</v>
      </c>
      <c r="M1202" s="5">
        <v>44.97</v>
      </c>
      <c r="N1202">
        <v>1</v>
      </c>
    </row>
    <row r="1203" spans="1:14" x14ac:dyDescent="0.2">
      <c r="A1203" s="2">
        <v>45178</v>
      </c>
      <c r="B1203" s="3">
        <f t="shared" si="54"/>
        <v>2024</v>
      </c>
      <c r="C1203" t="str">
        <f t="shared" si="55"/>
        <v>2023-2024</v>
      </c>
      <c r="D1203" t="s">
        <v>147</v>
      </c>
      <c r="E1203" t="s">
        <v>124</v>
      </c>
      <c r="F1203" t="str">
        <f t="shared" si="56"/>
        <v>New South Wales</v>
      </c>
      <c r="G1203" t="s">
        <v>10</v>
      </c>
      <c r="H1203">
        <v>2015</v>
      </c>
      <c r="I1203" t="s">
        <v>11</v>
      </c>
      <c r="J1203" t="s">
        <v>12</v>
      </c>
      <c r="K1203" t="s">
        <v>154</v>
      </c>
      <c r="L1203" t="s">
        <v>14</v>
      </c>
      <c r="M1203" s="5">
        <v>45</v>
      </c>
      <c r="N1203">
        <v>1</v>
      </c>
    </row>
    <row r="1204" spans="1:14" x14ac:dyDescent="0.2">
      <c r="A1204" s="2">
        <v>45599</v>
      </c>
      <c r="B1204" s="3">
        <f t="shared" si="54"/>
        <v>2025</v>
      </c>
      <c r="C1204" t="str">
        <f t="shared" si="55"/>
        <v>2024-2025</v>
      </c>
      <c r="D1204" t="s">
        <v>147</v>
      </c>
      <c r="E1204" t="s">
        <v>95</v>
      </c>
      <c r="F1204" t="str">
        <f t="shared" si="56"/>
        <v>Victoria</v>
      </c>
      <c r="G1204" t="s">
        <v>45</v>
      </c>
      <c r="H1204">
        <v>3931</v>
      </c>
      <c r="I1204" t="s">
        <v>11</v>
      </c>
      <c r="J1204" t="s">
        <v>55</v>
      </c>
      <c r="K1204" t="s">
        <v>154</v>
      </c>
      <c r="L1204" t="s">
        <v>14</v>
      </c>
      <c r="M1204" s="5">
        <v>45</v>
      </c>
      <c r="N1204">
        <v>1</v>
      </c>
    </row>
    <row r="1205" spans="1:14" x14ac:dyDescent="0.2">
      <c r="A1205" s="2">
        <v>45554</v>
      </c>
      <c r="B1205" s="3">
        <f t="shared" si="54"/>
        <v>2025</v>
      </c>
      <c r="C1205" t="str">
        <f t="shared" si="55"/>
        <v>2024-2025</v>
      </c>
      <c r="D1205" t="s">
        <v>147</v>
      </c>
      <c r="E1205" t="s">
        <v>144</v>
      </c>
      <c r="F1205" t="str">
        <f t="shared" si="56"/>
        <v>Queensland</v>
      </c>
      <c r="G1205" t="s">
        <v>35</v>
      </c>
      <c r="H1205">
        <v>4566</v>
      </c>
      <c r="I1205" t="s">
        <v>11</v>
      </c>
      <c r="J1205" t="s">
        <v>120</v>
      </c>
      <c r="K1205" t="s">
        <v>151</v>
      </c>
      <c r="L1205" t="s">
        <v>21</v>
      </c>
      <c r="M1205" s="5">
        <v>45</v>
      </c>
      <c r="N1205">
        <v>1</v>
      </c>
    </row>
    <row r="1206" spans="1:14" x14ac:dyDescent="0.2">
      <c r="A1206" s="2">
        <v>45531</v>
      </c>
      <c r="B1206" s="3">
        <f t="shared" si="54"/>
        <v>2025</v>
      </c>
      <c r="C1206" t="str">
        <f t="shared" si="55"/>
        <v>2024-2025</v>
      </c>
      <c r="D1206" t="s">
        <v>148</v>
      </c>
      <c r="E1206" t="s">
        <v>116</v>
      </c>
      <c r="F1206" t="str">
        <f t="shared" si="56"/>
        <v>Western Australia</v>
      </c>
      <c r="G1206" t="s">
        <v>48</v>
      </c>
      <c r="H1206">
        <v>6725</v>
      </c>
      <c r="I1206" t="s">
        <v>11</v>
      </c>
      <c r="J1206" t="s">
        <v>77</v>
      </c>
      <c r="K1206" t="s">
        <v>152</v>
      </c>
      <c r="L1206" t="s">
        <v>13</v>
      </c>
      <c r="M1206" s="5">
        <v>45.15</v>
      </c>
      <c r="N1206">
        <v>1</v>
      </c>
    </row>
    <row r="1207" spans="1:14" x14ac:dyDescent="0.2">
      <c r="A1207" s="2">
        <v>45215</v>
      </c>
      <c r="B1207" s="3">
        <f t="shared" si="54"/>
        <v>2024</v>
      </c>
      <c r="C1207" t="str">
        <f t="shared" si="55"/>
        <v>2023-2024</v>
      </c>
      <c r="D1207" t="s">
        <v>147</v>
      </c>
      <c r="E1207" t="s">
        <v>61</v>
      </c>
      <c r="F1207" t="str">
        <f t="shared" si="56"/>
        <v>New South Wales</v>
      </c>
      <c r="G1207" t="s">
        <v>10</v>
      </c>
      <c r="H1207">
        <v>2539</v>
      </c>
      <c r="I1207" t="s">
        <v>11</v>
      </c>
      <c r="J1207" t="s">
        <v>58</v>
      </c>
      <c r="K1207" t="s">
        <v>152</v>
      </c>
      <c r="L1207" t="s">
        <v>13</v>
      </c>
      <c r="M1207" s="5">
        <v>45.15</v>
      </c>
      <c r="N1207">
        <v>1</v>
      </c>
    </row>
    <row r="1208" spans="1:14" x14ac:dyDescent="0.2">
      <c r="A1208" s="2">
        <v>45076</v>
      </c>
      <c r="B1208" s="3">
        <f t="shared" si="54"/>
        <v>2023</v>
      </c>
      <c r="C1208" t="str">
        <f t="shared" si="55"/>
        <v>2022-2023</v>
      </c>
      <c r="D1208" t="s">
        <v>147</v>
      </c>
      <c r="E1208" t="s">
        <v>124</v>
      </c>
      <c r="F1208" t="str">
        <f t="shared" si="56"/>
        <v>New South Wales</v>
      </c>
      <c r="G1208" t="s">
        <v>10</v>
      </c>
      <c r="H1208">
        <v>2015</v>
      </c>
      <c r="I1208" t="s">
        <v>11</v>
      </c>
      <c r="J1208" t="s">
        <v>12</v>
      </c>
      <c r="K1208" t="s">
        <v>150</v>
      </c>
      <c r="L1208" t="s">
        <v>18</v>
      </c>
      <c r="M1208" s="5">
        <v>45.46</v>
      </c>
      <c r="N1208">
        <v>1</v>
      </c>
    </row>
    <row r="1209" spans="1:14" x14ac:dyDescent="0.2">
      <c r="A1209" s="2">
        <v>45162</v>
      </c>
      <c r="B1209" s="3">
        <f t="shared" si="54"/>
        <v>2024</v>
      </c>
      <c r="C1209" t="str">
        <f t="shared" si="55"/>
        <v>2023-2024</v>
      </c>
      <c r="D1209" t="s">
        <v>147</v>
      </c>
      <c r="E1209" t="s">
        <v>142</v>
      </c>
      <c r="F1209" t="str">
        <f t="shared" si="56"/>
        <v>Australian Capital Territory</v>
      </c>
      <c r="G1209" t="s">
        <v>80</v>
      </c>
      <c r="H1209">
        <v>2609</v>
      </c>
      <c r="I1209" t="s">
        <v>11</v>
      </c>
      <c r="J1209" t="s">
        <v>58</v>
      </c>
      <c r="K1209" t="s">
        <v>154</v>
      </c>
      <c r="L1209" t="s">
        <v>14</v>
      </c>
      <c r="M1209" s="5">
        <v>45.46</v>
      </c>
      <c r="N1209">
        <v>1</v>
      </c>
    </row>
    <row r="1210" spans="1:14" x14ac:dyDescent="0.2">
      <c r="A1210" s="2">
        <v>45196</v>
      </c>
      <c r="B1210" s="3">
        <f t="shared" si="54"/>
        <v>2024</v>
      </c>
      <c r="C1210" t="str">
        <f t="shared" si="55"/>
        <v>2023-2024</v>
      </c>
      <c r="D1210" t="s">
        <v>147</v>
      </c>
      <c r="E1210" t="s">
        <v>59</v>
      </c>
      <c r="F1210" t="str">
        <f t="shared" si="56"/>
        <v>Victoria</v>
      </c>
      <c r="G1210" t="s">
        <v>45</v>
      </c>
      <c r="H1210">
        <v>3280</v>
      </c>
      <c r="I1210" t="s">
        <v>11</v>
      </c>
      <c r="J1210" t="s">
        <v>60</v>
      </c>
      <c r="K1210" t="s">
        <v>154</v>
      </c>
      <c r="L1210" t="s">
        <v>14</v>
      </c>
      <c r="M1210" s="5">
        <v>45.49</v>
      </c>
      <c r="N1210">
        <v>1</v>
      </c>
    </row>
    <row r="1211" spans="1:14" x14ac:dyDescent="0.2">
      <c r="A1211" s="2">
        <v>44984</v>
      </c>
      <c r="B1211" s="3">
        <f t="shared" si="54"/>
        <v>2023</v>
      </c>
      <c r="C1211" t="str">
        <f t="shared" si="55"/>
        <v>2022-2023</v>
      </c>
      <c r="D1211" t="s">
        <v>147</v>
      </c>
      <c r="E1211" t="s">
        <v>96</v>
      </c>
      <c r="F1211" t="str">
        <f t="shared" si="56"/>
        <v>Western Australia</v>
      </c>
      <c r="G1211" t="s">
        <v>48</v>
      </c>
      <c r="H1211">
        <v>6330</v>
      </c>
      <c r="I1211" t="s">
        <v>11</v>
      </c>
      <c r="J1211" t="s">
        <v>94</v>
      </c>
      <c r="K1211" t="s">
        <v>156</v>
      </c>
      <c r="L1211" t="s">
        <v>17</v>
      </c>
      <c r="M1211" s="5">
        <v>45.54</v>
      </c>
      <c r="N1211">
        <v>1</v>
      </c>
    </row>
    <row r="1212" spans="1:14" x14ac:dyDescent="0.2">
      <c r="A1212" s="2">
        <v>44973</v>
      </c>
      <c r="B1212" s="3">
        <f t="shared" si="54"/>
        <v>2023</v>
      </c>
      <c r="C1212" t="str">
        <f t="shared" si="55"/>
        <v>2022-2023</v>
      </c>
      <c r="D1212" t="s">
        <v>148</v>
      </c>
      <c r="E1212" t="s">
        <v>130</v>
      </c>
      <c r="F1212" t="str">
        <f t="shared" si="56"/>
        <v>South Australia</v>
      </c>
      <c r="G1212" t="s">
        <v>32</v>
      </c>
      <c r="H1212">
        <v>5290</v>
      </c>
      <c r="I1212" t="s">
        <v>11</v>
      </c>
      <c r="J1212" t="s">
        <v>38</v>
      </c>
      <c r="K1212" t="s">
        <v>155</v>
      </c>
      <c r="L1212" t="s">
        <v>20</v>
      </c>
      <c r="M1212" s="5">
        <v>45.65</v>
      </c>
      <c r="N1212">
        <v>1</v>
      </c>
    </row>
    <row r="1213" spans="1:14" x14ac:dyDescent="0.2">
      <c r="A1213" s="2">
        <v>45366</v>
      </c>
      <c r="B1213" s="3">
        <f t="shared" si="54"/>
        <v>2024</v>
      </c>
      <c r="C1213" t="str">
        <f t="shared" si="55"/>
        <v>2023-2024</v>
      </c>
      <c r="D1213" t="s">
        <v>147</v>
      </c>
      <c r="E1213" t="s">
        <v>135</v>
      </c>
      <c r="F1213" t="str">
        <f t="shared" si="56"/>
        <v>Victoria</v>
      </c>
      <c r="G1213" t="s">
        <v>45</v>
      </c>
      <c r="H1213">
        <v>3550</v>
      </c>
      <c r="I1213" t="s">
        <v>11</v>
      </c>
      <c r="J1213" t="s">
        <v>60</v>
      </c>
      <c r="K1213" t="s">
        <v>154</v>
      </c>
      <c r="L1213" t="s">
        <v>14</v>
      </c>
      <c r="M1213" s="5">
        <v>45.89</v>
      </c>
      <c r="N1213">
        <v>1</v>
      </c>
    </row>
    <row r="1214" spans="1:14" x14ac:dyDescent="0.2">
      <c r="A1214" s="2">
        <v>45543</v>
      </c>
      <c r="B1214" s="3">
        <f t="shared" si="54"/>
        <v>2025</v>
      </c>
      <c r="C1214" t="str">
        <f t="shared" si="55"/>
        <v>2024-2025</v>
      </c>
      <c r="D1214" t="s">
        <v>148</v>
      </c>
      <c r="E1214" t="s">
        <v>31</v>
      </c>
      <c r="F1214" t="str">
        <f t="shared" si="56"/>
        <v>South Australia</v>
      </c>
      <c r="G1214" t="s">
        <v>32</v>
      </c>
      <c r="H1214">
        <v>5168</v>
      </c>
      <c r="I1214" t="s">
        <v>11</v>
      </c>
      <c r="J1214" t="s">
        <v>33</v>
      </c>
      <c r="K1214" t="s">
        <v>150</v>
      </c>
      <c r="L1214" t="s">
        <v>18</v>
      </c>
      <c r="M1214" s="5">
        <v>45.91</v>
      </c>
      <c r="N1214">
        <v>1</v>
      </c>
    </row>
    <row r="1215" spans="1:14" x14ac:dyDescent="0.2">
      <c r="A1215" s="2">
        <v>45280</v>
      </c>
      <c r="B1215" s="3">
        <f t="shared" si="54"/>
        <v>2024</v>
      </c>
      <c r="C1215" t="str">
        <f t="shared" si="55"/>
        <v>2023-2024</v>
      </c>
      <c r="D1215" t="s">
        <v>147</v>
      </c>
      <c r="E1215" t="s">
        <v>54</v>
      </c>
      <c r="F1215" t="str">
        <f t="shared" si="56"/>
        <v>Victoria</v>
      </c>
      <c r="G1215" t="s">
        <v>45</v>
      </c>
      <c r="H1215">
        <v>3977</v>
      </c>
      <c r="I1215" t="s">
        <v>11</v>
      </c>
      <c r="J1215" t="s">
        <v>55</v>
      </c>
      <c r="K1215" t="s">
        <v>155</v>
      </c>
      <c r="L1215" t="s">
        <v>20</v>
      </c>
      <c r="M1215" s="5">
        <v>45.92</v>
      </c>
      <c r="N1215">
        <v>1</v>
      </c>
    </row>
    <row r="1216" spans="1:14" x14ac:dyDescent="0.2">
      <c r="A1216" s="2">
        <v>45266</v>
      </c>
      <c r="B1216" s="3">
        <f t="shared" si="54"/>
        <v>2024</v>
      </c>
      <c r="C1216" t="str">
        <f t="shared" si="55"/>
        <v>2023-2024</v>
      </c>
      <c r="D1216" t="s">
        <v>148</v>
      </c>
      <c r="E1216" t="s">
        <v>141</v>
      </c>
      <c r="F1216" t="str">
        <f t="shared" si="56"/>
        <v>Western Australia</v>
      </c>
      <c r="G1216" t="s">
        <v>48</v>
      </c>
      <c r="H1216">
        <v>6052</v>
      </c>
      <c r="I1216" t="s">
        <v>11</v>
      </c>
      <c r="J1216" t="s">
        <v>49</v>
      </c>
      <c r="K1216" t="s">
        <v>152</v>
      </c>
      <c r="L1216" t="s">
        <v>13</v>
      </c>
      <c r="M1216" s="5">
        <v>45.92</v>
      </c>
      <c r="N1216">
        <v>1</v>
      </c>
    </row>
    <row r="1217" spans="1:14" x14ac:dyDescent="0.2">
      <c r="A1217" s="2">
        <v>45315</v>
      </c>
      <c r="B1217" s="3">
        <f t="shared" si="54"/>
        <v>2024</v>
      </c>
      <c r="C1217" t="str">
        <f t="shared" si="55"/>
        <v>2023-2024</v>
      </c>
      <c r="D1217" t="s">
        <v>147</v>
      </c>
      <c r="E1217" t="s">
        <v>66</v>
      </c>
      <c r="F1217" t="str">
        <f t="shared" si="56"/>
        <v>South Australia</v>
      </c>
      <c r="G1217" t="s">
        <v>32</v>
      </c>
      <c r="H1217">
        <v>5169</v>
      </c>
      <c r="I1217" t="s">
        <v>11</v>
      </c>
      <c r="J1217" t="s">
        <v>33</v>
      </c>
      <c r="K1217" t="s">
        <v>154</v>
      </c>
      <c r="L1217" t="s">
        <v>14</v>
      </c>
      <c r="M1217" s="5">
        <v>46</v>
      </c>
      <c r="N1217">
        <v>1</v>
      </c>
    </row>
    <row r="1218" spans="1:14" x14ac:dyDescent="0.2">
      <c r="A1218" s="2">
        <v>45625</v>
      </c>
      <c r="B1218" s="3">
        <f t="shared" ref="B1218:B1281" si="57">IF(MONTH(A1218)&gt;=7,YEAR(A1218)+1,YEAR(A1218))</f>
        <v>2025</v>
      </c>
      <c r="C1218" t="str">
        <f t="shared" ref="C1218:C1281" si="58">IF(MONTH(A1218) &gt;= 7, YEAR(A1218) &amp; "-" &amp; YEAR(A1218) + 1, YEAR(A1218) - 1 &amp; "-" &amp; YEAR(A1218))</f>
        <v>2024-2025</v>
      </c>
      <c r="D1218" t="s">
        <v>147</v>
      </c>
      <c r="E1218" t="s">
        <v>135</v>
      </c>
      <c r="F1218" t="str">
        <f t="shared" ref="F1218:F1281" si="59">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c r="N1218">
        <v>1</v>
      </c>
    </row>
    <row r="1219" spans="1:14" x14ac:dyDescent="0.2">
      <c r="A1219" s="2">
        <v>45262</v>
      </c>
      <c r="B1219" s="3">
        <f t="shared" si="57"/>
        <v>2024</v>
      </c>
      <c r="C1219" t="str">
        <f t="shared" si="58"/>
        <v>2023-2024</v>
      </c>
      <c r="D1219" t="s">
        <v>147</v>
      </c>
      <c r="E1219" t="s">
        <v>37</v>
      </c>
      <c r="F1219" t="str">
        <f t="shared" si="59"/>
        <v>South Australia</v>
      </c>
      <c r="G1219" t="s">
        <v>32</v>
      </c>
      <c r="H1219">
        <v>5607</v>
      </c>
      <c r="I1219" t="s">
        <v>11</v>
      </c>
      <c r="J1219" t="s">
        <v>38</v>
      </c>
      <c r="K1219" t="s">
        <v>154</v>
      </c>
      <c r="L1219" t="s">
        <v>14</v>
      </c>
      <c r="M1219" s="5">
        <v>46.5</v>
      </c>
      <c r="N1219">
        <v>1</v>
      </c>
    </row>
    <row r="1220" spans="1:14" x14ac:dyDescent="0.2">
      <c r="A1220" s="2">
        <v>45151</v>
      </c>
      <c r="B1220" s="3">
        <f t="shared" si="57"/>
        <v>2024</v>
      </c>
      <c r="C1220" t="str">
        <f t="shared" si="58"/>
        <v>2023-2024</v>
      </c>
      <c r="D1220" t="s">
        <v>148</v>
      </c>
      <c r="E1220" t="s">
        <v>39</v>
      </c>
      <c r="F1220" t="str">
        <f t="shared" si="59"/>
        <v>South Australia</v>
      </c>
      <c r="G1220" t="s">
        <v>32</v>
      </c>
      <c r="H1220">
        <v>5343</v>
      </c>
      <c r="I1220" t="s">
        <v>11</v>
      </c>
      <c r="J1220" t="s">
        <v>38</v>
      </c>
      <c r="K1220" t="s">
        <v>152</v>
      </c>
      <c r="L1220" t="s">
        <v>13</v>
      </c>
      <c r="M1220" s="5">
        <v>46.9</v>
      </c>
      <c r="N1220">
        <v>1</v>
      </c>
    </row>
    <row r="1221" spans="1:14" x14ac:dyDescent="0.2">
      <c r="A1221" s="2">
        <v>45325</v>
      </c>
      <c r="B1221" s="3">
        <f t="shared" si="57"/>
        <v>2024</v>
      </c>
      <c r="C1221" t="str">
        <f t="shared" si="58"/>
        <v>2023-2024</v>
      </c>
      <c r="D1221" t="s">
        <v>147</v>
      </c>
      <c r="E1221" t="s">
        <v>79</v>
      </c>
      <c r="F1221" t="str">
        <f t="shared" si="59"/>
        <v>Australian Capital Territory</v>
      </c>
      <c r="G1221" t="s">
        <v>80</v>
      </c>
      <c r="H1221">
        <v>2617</v>
      </c>
      <c r="I1221" t="s">
        <v>11</v>
      </c>
      <c r="J1221" t="s">
        <v>58</v>
      </c>
      <c r="K1221" t="s">
        <v>150</v>
      </c>
      <c r="L1221" t="s">
        <v>18</v>
      </c>
      <c r="M1221" s="5">
        <v>46.91</v>
      </c>
      <c r="N1221">
        <v>1</v>
      </c>
    </row>
    <row r="1222" spans="1:14" x14ac:dyDescent="0.2">
      <c r="A1222" s="2">
        <v>45322</v>
      </c>
      <c r="B1222" s="3">
        <f t="shared" si="57"/>
        <v>2024</v>
      </c>
      <c r="C1222" t="str">
        <f t="shared" si="58"/>
        <v>2023-2024</v>
      </c>
      <c r="D1222" t="s">
        <v>148</v>
      </c>
      <c r="E1222" t="s">
        <v>74</v>
      </c>
      <c r="F1222" t="str">
        <f t="shared" si="59"/>
        <v>South Australia</v>
      </c>
      <c r="G1222" t="s">
        <v>32</v>
      </c>
      <c r="H1222">
        <v>5043</v>
      </c>
      <c r="I1222" t="s">
        <v>11</v>
      </c>
      <c r="J1222" t="s">
        <v>33</v>
      </c>
      <c r="K1222" t="s">
        <v>150</v>
      </c>
      <c r="L1222" t="s">
        <v>18</v>
      </c>
      <c r="M1222" s="5">
        <v>46.93</v>
      </c>
      <c r="N1222">
        <v>1</v>
      </c>
    </row>
    <row r="1223" spans="1:14" x14ac:dyDescent="0.2">
      <c r="A1223" s="2">
        <v>45270</v>
      </c>
      <c r="B1223" s="3">
        <f t="shared" si="57"/>
        <v>2024</v>
      </c>
      <c r="C1223" t="str">
        <f t="shared" si="58"/>
        <v>2023-2024</v>
      </c>
      <c r="D1223" t="s">
        <v>147</v>
      </c>
      <c r="E1223" t="s">
        <v>34</v>
      </c>
      <c r="F1223" t="str">
        <f t="shared" si="59"/>
        <v>Queensland</v>
      </c>
      <c r="G1223" t="s">
        <v>35</v>
      </c>
      <c r="H1223">
        <v>4802</v>
      </c>
      <c r="I1223" t="s">
        <v>11</v>
      </c>
      <c r="J1223" t="s">
        <v>36</v>
      </c>
      <c r="K1223" t="s">
        <v>153</v>
      </c>
      <c r="L1223" t="s">
        <v>16</v>
      </c>
      <c r="M1223" s="5">
        <v>46.96</v>
      </c>
      <c r="N1223">
        <v>1</v>
      </c>
    </row>
    <row r="1224" spans="1:14" x14ac:dyDescent="0.2">
      <c r="A1224" s="2">
        <v>45289</v>
      </c>
      <c r="B1224" s="3">
        <f t="shared" si="57"/>
        <v>2024</v>
      </c>
      <c r="C1224" t="str">
        <f t="shared" si="58"/>
        <v>2023-2024</v>
      </c>
      <c r="D1224" t="s">
        <v>147</v>
      </c>
      <c r="E1224" t="s">
        <v>39</v>
      </c>
      <c r="F1224" t="str">
        <f t="shared" si="59"/>
        <v>South Australia</v>
      </c>
      <c r="G1224" t="s">
        <v>32</v>
      </c>
      <c r="H1224">
        <v>5343</v>
      </c>
      <c r="I1224" t="s">
        <v>11</v>
      </c>
      <c r="J1224" t="s">
        <v>38</v>
      </c>
      <c r="K1224" t="s">
        <v>154</v>
      </c>
      <c r="L1224" t="s">
        <v>14</v>
      </c>
      <c r="M1224" s="5">
        <v>47</v>
      </c>
      <c r="N1224">
        <v>1</v>
      </c>
    </row>
    <row r="1225" spans="1:14" x14ac:dyDescent="0.2">
      <c r="A1225" s="2">
        <v>45631</v>
      </c>
      <c r="B1225" s="3">
        <f t="shared" si="57"/>
        <v>2025</v>
      </c>
      <c r="C1225" t="str">
        <f t="shared" si="58"/>
        <v>2024-2025</v>
      </c>
      <c r="D1225" t="s">
        <v>148</v>
      </c>
      <c r="E1225" t="s">
        <v>93</v>
      </c>
      <c r="F1225" t="str">
        <f t="shared" si="59"/>
        <v>Western Australia</v>
      </c>
      <c r="G1225" t="s">
        <v>48</v>
      </c>
      <c r="H1225">
        <v>6112</v>
      </c>
      <c r="I1225" t="s">
        <v>11</v>
      </c>
      <c r="J1225" t="s">
        <v>94</v>
      </c>
      <c r="K1225" t="s">
        <v>19</v>
      </c>
      <c r="L1225" t="s">
        <v>23</v>
      </c>
      <c r="M1225" s="5">
        <v>47.440000000000005</v>
      </c>
      <c r="N1225">
        <v>1</v>
      </c>
    </row>
    <row r="1226" spans="1:14" x14ac:dyDescent="0.2">
      <c r="A1226" s="2">
        <v>44948</v>
      </c>
      <c r="B1226" s="3">
        <f t="shared" si="57"/>
        <v>2023</v>
      </c>
      <c r="C1226" t="str">
        <f t="shared" si="58"/>
        <v>2022-2023</v>
      </c>
      <c r="D1226" t="s">
        <v>147</v>
      </c>
      <c r="E1226" t="s">
        <v>131</v>
      </c>
      <c r="F1226" t="str">
        <f t="shared" si="59"/>
        <v>Western Australia</v>
      </c>
      <c r="G1226" t="s">
        <v>48</v>
      </c>
      <c r="H1226">
        <v>6530</v>
      </c>
      <c r="I1226" t="s">
        <v>11</v>
      </c>
      <c r="J1226" t="s">
        <v>77</v>
      </c>
      <c r="K1226" t="s">
        <v>157</v>
      </c>
      <c r="L1226" t="s">
        <v>22</v>
      </c>
      <c r="M1226" s="5">
        <v>47.64</v>
      </c>
      <c r="N1226">
        <v>1</v>
      </c>
    </row>
    <row r="1227" spans="1:14" x14ac:dyDescent="0.2">
      <c r="A1227" s="2">
        <v>44953</v>
      </c>
      <c r="B1227" s="3">
        <f t="shared" si="57"/>
        <v>2023</v>
      </c>
      <c r="C1227" t="str">
        <f t="shared" si="58"/>
        <v>2022-2023</v>
      </c>
      <c r="D1227" t="s">
        <v>148</v>
      </c>
      <c r="E1227" t="s">
        <v>99</v>
      </c>
      <c r="F1227" t="str">
        <f t="shared" si="59"/>
        <v>Victoria</v>
      </c>
      <c r="G1227" t="s">
        <v>45</v>
      </c>
      <c r="H1227">
        <v>3148</v>
      </c>
      <c r="I1227" t="s">
        <v>11</v>
      </c>
      <c r="J1227" t="s">
        <v>63</v>
      </c>
      <c r="K1227" t="s">
        <v>156</v>
      </c>
      <c r="L1227" t="s">
        <v>17</v>
      </c>
      <c r="M1227" s="5">
        <v>47.84</v>
      </c>
      <c r="N1227">
        <v>1</v>
      </c>
    </row>
    <row r="1228" spans="1:14" x14ac:dyDescent="0.2">
      <c r="A1228" s="2">
        <v>45448</v>
      </c>
      <c r="B1228" s="3">
        <f t="shared" si="57"/>
        <v>2024</v>
      </c>
      <c r="C1228" t="str">
        <f t="shared" si="58"/>
        <v>2023-2024</v>
      </c>
      <c r="D1228" t="s">
        <v>148</v>
      </c>
      <c r="E1228" t="s">
        <v>97</v>
      </c>
      <c r="F1228" t="str">
        <f t="shared" si="59"/>
        <v>Tasmania</v>
      </c>
      <c r="G1228" t="s">
        <v>70</v>
      </c>
      <c r="H1228">
        <v>7250</v>
      </c>
      <c r="I1228" t="s">
        <v>11</v>
      </c>
      <c r="J1228" t="s">
        <v>71</v>
      </c>
      <c r="K1228" t="s">
        <v>156</v>
      </c>
      <c r="L1228" t="s">
        <v>17</v>
      </c>
      <c r="M1228" s="5">
        <v>47.84</v>
      </c>
      <c r="N1228">
        <v>1</v>
      </c>
    </row>
    <row r="1229" spans="1:14" x14ac:dyDescent="0.2">
      <c r="A1229" s="2">
        <v>45538</v>
      </c>
      <c r="B1229" s="3">
        <f t="shared" si="57"/>
        <v>2025</v>
      </c>
      <c r="C1229" t="str">
        <f t="shared" si="58"/>
        <v>2024-2025</v>
      </c>
      <c r="D1229" t="s">
        <v>147</v>
      </c>
      <c r="E1229" t="s">
        <v>66</v>
      </c>
      <c r="F1229" t="str">
        <f t="shared" si="59"/>
        <v>South Australia</v>
      </c>
      <c r="G1229" t="s">
        <v>32</v>
      </c>
      <c r="H1229">
        <v>5169</v>
      </c>
      <c r="I1229" t="s">
        <v>11</v>
      </c>
      <c r="J1229" t="s">
        <v>33</v>
      </c>
      <c r="K1229" t="s">
        <v>156</v>
      </c>
      <c r="L1229" t="s">
        <v>17</v>
      </c>
      <c r="M1229" s="5">
        <v>47.84</v>
      </c>
      <c r="N1229">
        <v>1</v>
      </c>
    </row>
    <row r="1230" spans="1:14" x14ac:dyDescent="0.2">
      <c r="A1230" s="2">
        <v>45445</v>
      </c>
      <c r="B1230" s="3">
        <f t="shared" si="57"/>
        <v>2024</v>
      </c>
      <c r="C1230" t="str">
        <f t="shared" si="58"/>
        <v>2023-2024</v>
      </c>
      <c r="D1230" t="s">
        <v>147</v>
      </c>
      <c r="E1230" t="s">
        <v>127</v>
      </c>
      <c r="F1230" t="str">
        <f t="shared" si="59"/>
        <v>New South Wales</v>
      </c>
      <c r="G1230" t="s">
        <v>10</v>
      </c>
      <c r="H1230">
        <v>2131</v>
      </c>
      <c r="I1230" t="s">
        <v>11</v>
      </c>
      <c r="J1230" t="s">
        <v>27</v>
      </c>
      <c r="K1230" t="s">
        <v>155</v>
      </c>
      <c r="L1230" t="s">
        <v>20</v>
      </c>
      <c r="M1230" s="5">
        <v>47.849999999999994</v>
      </c>
      <c r="N1230">
        <v>1</v>
      </c>
    </row>
    <row r="1231" spans="1:14" x14ac:dyDescent="0.2">
      <c r="A1231" s="2">
        <v>45630</v>
      </c>
      <c r="B1231" s="3">
        <f t="shared" si="57"/>
        <v>2025</v>
      </c>
      <c r="C1231" t="str">
        <f t="shared" si="58"/>
        <v>2024-2025</v>
      </c>
      <c r="D1231" t="s">
        <v>148</v>
      </c>
      <c r="E1231" t="s">
        <v>67</v>
      </c>
      <c r="F1231" t="str">
        <f t="shared" si="59"/>
        <v>New South Wales</v>
      </c>
      <c r="G1231" t="s">
        <v>10</v>
      </c>
      <c r="H1231">
        <v>2478</v>
      </c>
      <c r="I1231" t="s">
        <v>11</v>
      </c>
      <c r="J1231" t="s">
        <v>68</v>
      </c>
      <c r="K1231" t="s">
        <v>152</v>
      </c>
      <c r="L1231" t="s">
        <v>13</v>
      </c>
      <c r="M1231" s="5">
        <v>47.86</v>
      </c>
      <c r="N1231">
        <v>1</v>
      </c>
    </row>
    <row r="1232" spans="1:14" x14ac:dyDescent="0.2">
      <c r="A1232" s="2">
        <v>45489</v>
      </c>
      <c r="B1232" s="3">
        <f t="shared" si="57"/>
        <v>2025</v>
      </c>
      <c r="C1232" t="str">
        <f t="shared" si="58"/>
        <v>2024-2025</v>
      </c>
      <c r="D1232" t="s">
        <v>147</v>
      </c>
      <c r="E1232" t="s">
        <v>78</v>
      </c>
      <c r="F1232" t="str">
        <f t="shared" si="59"/>
        <v>New South Wales</v>
      </c>
      <c r="G1232" t="s">
        <v>10</v>
      </c>
      <c r="H1232">
        <v>2350</v>
      </c>
      <c r="I1232" t="s">
        <v>11</v>
      </c>
      <c r="J1232" t="s">
        <v>68</v>
      </c>
      <c r="K1232" t="s">
        <v>149</v>
      </c>
      <c r="L1232" t="s">
        <v>15</v>
      </c>
      <c r="M1232" s="5">
        <v>47.88</v>
      </c>
      <c r="N1232">
        <v>1</v>
      </c>
    </row>
    <row r="1233" spans="1:14" x14ac:dyDescent="0.2">
      <c r="A1233" s="2">
        <v>45528</v>
      </c>
      <c r="B1233" s="3">
        <f t="shared" si="57"/>
        <v>2025</v>
      </c>
      <c r="C1233" t="str">
        <f t="shared" si="58"/>
        <v>2024-2025</v>
      </c>
      <c r="D1233" t="s">
        <v>147</v>
      </c>
      <c r="E1233" t="s">
        <v>113</v>
      </c>
      <c r="F1233" t="str">
        <f t="shared" si="59"/>
        <v>Queensland</v>
      </c>
      <c r="G1233" t="s">
        <v>35</v>
      </c>
      <c r="H1233">
        <v>4215</v>
      </c>
      <c r="I1233" t="s">
        <v>11</v>
      </c>
      <c r="J1233" t="s">
        <v>104</v>
      </c>
      <c r="K1233" t="s">
        <v>156</v>
      </c>
      <c r="L1233" t="s">
        <v>17</v>
      </c>
      <c r="M1233" s="5">
        <v>47.88</v>
      </c>
      <c r="N1233">
        <v>1</v>
      </c>
    </row>
    <row r="1234" spans="1:14" x14ac:dyDescent="0.2">
      <c r="A1234" s="2">
        <v>45127</v>
      </c>
      <c r="B1234" s="3">
        <f t="shared" si="57"/>
        <v>2024</v>
      </c>
      <c r="C1234" t="str">
        <f t="shared" si="58"/>
        <v>2023-2024</v>
      </c>
      <c r="D1234" t="s">
        <v>147</v>
      </c>
      <c r="E1234" t="s">
        <v>82</v>
      </c>
      <c r="F1234" t="str">
        <f t="shared" si="59"/>
        <v>Queensland</v>
      </c>
      <c r="G1234" t="s">
        <v>35</v>
      </c>
      <c r="H1234">
        <v>4012</v>
      </c>
      <c r="I1234" t="s">
        <v>11</v>
      </c>
      <c r="J1234" t="s">
        <v>43</v>
      </c>
      <c r="K1234" t="s">
        <v>155</v>
      </c>
      <c r="L1234" t="s">
        <v>20</v>
      </c>
      <c r="M1234" s="5">
        <v>47.88</v>
      </c>
      <c r="N1234">
        <v>1</v>
      </c>
    </row>
    <row r="1235" spans="1:14" x14ac:dyDescent="0.2">
      <c r="A1235" s="2">
        <v>45202</v>
      </c>
      <c r="B1235" s="3">
        <f t="shared" si="57"/>
        <v>2024</v>
      </c>
      <c r="C1235" t="str">
        <f t="shared" si="58"/>
        <v>2023-2024</v>
      </c>
      <c r="D1235" t="s">
        <v>147</v>
      </c>
      <c r="E1235" t="s">
        <v>72</v>
      </c>
      <c r="F1235" t="str">
        <f t="shared" si="59"/>
        <v>Western Australia</v>
      </c>
      <c r="G1235" t="s">
        <v>48</v>
      </c>
      <c r="H1235">
        <v>6010</v>
      </c>
      <c r="I1235" t="s">
        <v>11</v>
      </c>
      <c r="J1235" t="s">
        <v>49</v>
      </c>
      <c r="K1235" t="s">
        <v>19</v>
      </c>
      <c r="L1235" t="s">
        <v>23</v>
      </c>
      <c r="M1235" s="5">
        <v>47.92</v>
      </c>
      <c r="N1235">
        <v>1</v>
      </c>
    </row>
    <row r="1236" spans="1:14" x14ac:dyDescent="0.2">
      <c r="A1236" s="2">
        <v>45402</v>
      </c>
      <c r="B1236" s="3">
        <f t="shared" si="57"/>
        <v>2024</v>
      </c>
      <c r="C1236" t="str">
        <f t="shared" si="58"/>
        <v>2023-2024</v>
      </c>
      <c r="D1236" t="s">
        <v>147</v>
      </c>
      <c r="E1236" t="s">
        <v>142</v>
      </c>
      <c r="F1236" t="str">
        <f t="shared" si="59"/>
        <v>Australian Capital Territory</v>
      </c>
      <c r="G1236" t="s">
        <v>80</v>
      </c>
      <c r="H1236">
        <v>2609</v>
      </c>
      <c r="I1236" t="s">
        <v>11</v>
      </c>
      <c r="J1236" t="s">
        <v>58</v>
      </c>
      <c r="K1236" t="s">
        <v>150</v>
      </c>
      <c r="L1236" t="s">
        <v>18</v>
      </c>
      <c r="M1236" s="5">
        <v>47.92</v>
      </c>
      <c r="N1236">
        <v>1</v>
      </c>
    </row>
    <row r="1237" spans="1:14" x14ac:dyDescent="0.2">
      <c r="A1237" s="2">
        <v>44980</v>
      </c>
      <c r="B1237" s="3">
        <f t="shared" si="57"/>
        <v>2023</v>
      </c>
      <c r="C1237" t="str">
        <f t="shared" si="58"/>
        <v>2022-2023</v>
      </c>
      <c r="D1237" t="s">
        <v>148</v>
      </c>
      <c r="E1237" t="s">
        <v>101</v>
      </c>
      <c r="F1237" t="str">
        <f t="shared" si="59"/>
        <v>Victoria</v>
      </c>
      <c r="G1237" t="s">
        <v>45</v>
      </c>
      <c r="H1237">
        <v>3131</v>
      </c>
      <c r="I1237" t="s">
        <v>11</v>
      </c>
      <c r="J1237" t="s">
        <v>63</v>
      </c>
      <c r="K1237" t="s">
        <v>151</v>
      </c>
      <c r="L1237" t="s">
        <v>21</v>
      </c>
      <c r="M1237" s="5">
        <v>47.92</v>
      </c>
      <c r="N1237">
        <v>1</v>
      </c>
    </row>
    <row r="1238" spans="1:14" x14ac:dyDescent="0.2">
      <c r="A1238" s="2">
        <v>45043</v>
      </c>
      <c r="B1238" s="3">
        <f t="shared" si="57"/>
        <v>2023</v>
      </c>
      <c r="C1238" t="str">
        <f t="shared" si="58"/>
        <v>2022-2023</v>
      </c>
      <c r="D1238" t="s">
        <v>147</v>
      </c>
      <c r="E1238" t="s">
        <v>82</v>
      </c>
      <c r="F1238" t="str">
        <f t="shared" si="59"/>
        <v>Queensland</v>
      </c>
      <c r="G1238" t="s">
        <v>35</v>
      </c>
      <c r="H1238">
        <v>4012</v>
      </c>
      <c r="I1238" t="s">
        <v>11</v>
      </c>
      <c r="J1238" t="s">
        <v>43</v>
      </c>
      <c r="K1238" t="s">
        <v>156</v>
      </c>
      <c r="L1238" t="s">
        <v>17</v>
      </c>
      <c r="M1238" s="5">
        <v>47.92</v>
      </c>
      <c r="N1238">
        <v>1</v>
      </c>
    </row>
    <row r="1239" spans="1:14" x14ac:dyDescent="0.2">
      <c r="A1239" s="2">
        <v>45406</v>
      </c>
      <c r="B1239" s="3">
        <f t="shared" si="57"/>
        <v>2024</v>
      </c>
      <c r="C1239" t="str">
        <f t="shared" si="58"/>
        <v>2023-2024</v>
      </c>
      <c r="D1239" t="s">
        <v>147</v>
      </c>
      <c r="E1239" t="s">
        <v>108</v>
      </c>
      <c r="F1239" t="str">
        <f t="shared" si="59"/>
        <v>Victoria</v>
      </c>
      <c r="G1239" t="s">
        <v>45</v>
      </c>
      <c r="H1239">
        <v>3018</v>
      </c>
      <c r="I1239" t="s">
        <v>11</v>
      </c>
      <c r="J1239" t="s">
        <v>46</v>
      </c>
      <c r="K1239" t="s">
        <v>149</v>
      </c>
      <c r="L1239" t="s">
        <v>15</v>
      </c>
      <c r="M1239" s="5">
        <v>47.94</v>
      </c>
      <c r="N1239">
        <v>1</v>
      </c>
    </row>
    <row r="1240" spans="1:14" x14ac:dyDescent="0.2">
      <c r="A1240" s="2">
        <v>44940</v>
      </c>
      <c r="B1240" s="3">
        <f t="shared" si="57"/>
        <v>2023</v>
      </c>
      <c r="C1240" t="str">
        <f t="shared" si="58"/>
        <v>2022-2023</v>
      </c>
      <c r="D1240" t="s">
        <v>147</v>
      </c>
      <c r="E1240" t="s">
        <v>79</v>
      </c>
      <c r="F1240" t="str">
        <f t="shared" si="59"/>
        <v>Australian Capital Territory</v>
      </c>
      <c r="G1240" t="s">
        <v>80</v>
      </c>
      <c r="H1240">
        <v>2617</v>
      </c>
      <c r="I1240" t="s">
        <v>11</v>
      </c>
      <c r="J1240" t="s">
        <v>58</v>
      </c>
      <c r="K1240" t="s">
        <v>154</v>
      </c>
      <c r="L1240" t="s">
        <v>14</v>
      </c>
      <c r="M1240" s="5">
        <v>47.94</v>
      </c>
      <c r="N1240">
        <v>1</v>
      </c>
    </row>
    <row r="1241" spans="1:14" x14ac:dyDescent="0.2">
      <c r="A1241" s="2">
        <v>45458</v>
      </c>
      <c r="B1241" s="3">
        <f t="shared" si="57"/>
        <v>2024</v>
      </c>
      <c r="C1241" t="str">
        <f t="shared" si="58"/>
        <v>2023-2024</v>
      </c>
      <c r="D1241" t="s">
        <v>148</v>
      </c>
      <c r="E1241" t="s">
        <v>93</v>
      </c>
      <c r="F1241" t="str">
        <f t="shared" si="59"/>
        <v>Western Australia</v>
      </c>
      <c r="G1241" t="s">
        <v>48</v>
      </c>
      <c r="H1241">
        <v>6112</v>
      </c>
      <c r="I1241" t="s">
        <v>11</v>
      </c>
      <c r="J1241" t="s">
        <v>94</v>
      </c>
      <c r="K1241" t="s">
        <v>19</v>
      </c>
      <c r="L1241" t="s">
        <v>23</v>
      </c>
      <c r="M1241" s="5">
        <v>47.94</v>
      </c>
      <c r="N1241">
        <v>1</v>
      </c>
    </row>
    <row r="1242" spans="1:14" x14ac:dyDescent="0.2">
      <c r="A1242" s="2">
        <v>45617</v>
      </c>
      <c r="B1242" s="3">
        <f t="shared" si="57"/>
        <v>2025</v>
      </c>
      <c r="C1242" t="str">
        <f t="shared" si="58"/>
        <v>2024-2025</v>
      </c>
      <c r="D1242" t="s">
        <v>148</v>
      </c>
      <c r="E1242" t="s">
        <v>97</v>
      </c>
      <c r="F1242" t="str">
        <f t="shared" si="59"/>
        <v>Tasmania</v>
      </c>
      <c r="G1242" t="s">
        <v>70</v>
      </c>
      <c r="H1242">
        <v>7250</v>
      </c>
      <c r="I1242" t="s">
        <v>11</v>
      </c>
      <c r="J1242" t="s">
        <v>71</v>
      </c>
      <c r="K1242" t="s">
        <v>152</v>
      </c>
      <c r="L1242" t="s">
        <v>13</v>
      </c>
      <c r="M1242" s="5">
        <v>47.94</v>
      </c>
      <c r="N1242">
        <v>1</v>
      </c>
    </row>
    <row r="1243" spans="1:14" x14ac:dyDescent="0.2">
      <c r="A1243" s="2">
        <v>45567</v>
      </c>
      <c r="B1243" s="3">
        <f t="shared" si="57"/>
        <v>2025</v>
      </c>
      <c r="C1243" t="str">
        <f t="shared" si="58"/>
        <v>2024-2025</v>
      </c>
      <c r="D1243" t="s">
        <v>147</v>
      </c>
      <c r="E1243" t="s">
        <v>139</v>
      </c>
      <c r="F1243" t="str">
        <f t="shared" si="59"/>
        <v>New South Wales</v>
      </c>
      <c r="G1243" t="s">
        <v>10</v>
      </c>
      <c r="H1243">
        <v>2020</v>
      </c>
      <c r="I1243" t="s">
        <v>11</v>
      </c>
      <c r="J1243" t="s">
        <v>12</v>
      </c>
      <c r="K1243" t="s">
        <v>149</v>
      </c>
      <c r="L1243" t="s">
        <v>15</v>
      </c>
      <c r="M1243" s="5">
        <v>47.94</v>
      </c>
      <c r="N1243">
        <v>1</v>
      </c>
    </row>
    <row r="1244" spans="1:14" x14ac:dyDescent="0.2">
      <c r="A1244" s="2">
        <v>45266</v>
      </c>
      <c r="B1244" s="3">
        <f t="shared" si="57"/>
        <v>2024</v>
      </c>
      <c r="C1244" t="str">
        <f t="shared" si="58"/>
        <v>2023-2024</v>
      </c>
      <c r="D1244" t="s">
        <v>148</v>
      </c>
      <c r="E1244" t="s">
        <v>42</v>
      </c>
      <c r="F1244" t="str">
        <f t="shared" si="59"/>
        <v>Queensland</v>
      </c>
      <c r="G1244" t="s">
        <v>35</v>
      </c>
      <c r="H1244">
        <v>4053</v>
      </c>
      <c r="I1244" t="s">
        <v>11</v>
      </c>
      <c r="J1244" t="s">
        <v>43</v>
      </c>
      <c r="K1244" t="s">
        <v>154</v>
      </c>
      <c r="L1244" t="s">
        <v>14</v>
      </c>
      <c r="M1244" s="5">
        <v>47.94</v>
      </c>
      <c r="N1244">
        <v>1</v>
      </c>
    </row>
    <row r="1245" spans="1:14" x14ac:dyDescent="0.2">
      <c r="A1245" s="2">
        <v>45144</v>
      </c>
      <c r="B1245" s="3">
        <f t="shared" si="57"/>
        <v>2024</v>
      </c>
      <c r="C1245" t="str">
        <f t="shared" si="58"/>
        <v>2023-2024</v>
      </c>
      <c r="D1245" t="s">
        <v>148</v>
      </c>
      <c r="E1245" t="s">
        <v>117</v>
      </c>
      <c r="F1245" t="str">
        <f t="shared" si="59"/>
        <v>Queensland</v>
      </c>
      <c r="G1245" t="s">
        <v>35</v>
      </c>
      <c r="H1245">
        <v>4119</v>
      </c>
      <c r="I1245" t="s">
        <v>11</v>
      </c>
      <c r="J1245" t="s">
        <v>43</v>
      </c>
      <c r="K1245" t="s">
        <v>153</v>
      </c>
      <c r="L1245" t="s">
        <v>16</v>
      </c>
      <c r="M1245" s="5">
        <v>47.94</v>
      </c>
      <c r="N1245">
        <v>1</v>
      </c>
    </row>
    <row r="1246" spans="1:14" x14ac:dyDescent="0.2">
      <c r="A1246" s="2">
        <v>45158</v>
      </c>
      <c r="B1246" s="3">
        <f t="shared" si="57"/>
        <v>2024</v>
      </c>
      <c r="C1246" t="str">
        <f t="shared" si="58"/>
        <v>2023-2024</v>
      </c>
      <c r="D1246" t="s">
        <v>147</v>
      </c>
      <c r="E1246" t="s">
        <v>86</v>
      </c>
      <c r="F1246" t="str">
        <f t="shared" si="59"/>
        <v>New South Wales</v>
      </c>
      <c r="G1246" t="s">
        <v>10</v>
      </c>
      <c r="H1246">
        <v>2064</v>
      </c>
      <c r="I1246" t="s">
        <v>11</v>
      </c>
      <c r="J1246" t="s">
        <v>12</v>
      </c>
      <c r="K1246" t="s">
        <v>19</v>
      </c>
      <c r="L1246" t="s">
        <v>23</v>
      </c>
      <c r="M1246" s="5">
        <v>47.95</v>
      </c>
      <c r="N1246">
        <v>1</v>
      </c>
    </row>
    <row r="1247" spans="1:14" x14ac:dyDescent="0.2">
      <c r="A1247" s="2">
        <v>45448</v>
      </c>
      <c r="B1247" s="3">
        <f t="shared" si="57"/>
        <v>2024</v>
      </c>
      <c r="C1247" t="str">
        <f t="shared" si="58"/>
        <v>2023-2024</v>
      </c>
      <c r="D1247" t="s">
        <v>147</v>
      </c>
      <c r="E1247" t="s">
        <v>110</v>
      </c>
      <c r="F1247" t="str">
        <f t="shared" si="59"/>
        <v>Queensland</v>
      </c>
      <c r="G1247" t="s">
        <v>35</v>
      </c>
      <c r="H1247">
        <v>4680</v>
      </c>
      <c r="I1247" t="s">
        <v>11</v>
      </c>
      <c r="J1247" t="s">
        <v>51</v>
      </c>
      <c r="K1247" t="s">
        <v>154</v>
      </c>
      <c r="L1247" t="s">
        <v>14</v>
      </c>
      <c r="M1247" s="5">
        <v>47.97</v>
      </c>
      <c r="N1247">
        <v>1</v>
      </c>
    </row>
    <row r="1248" spans="1:14" x14ac:dyDescent="0.2">
      <c r="A1248" s="2">
        <v>45347</v>
      </c>
      <c r="B1248" s="3">
        <f t="shared" si="57"/>
        <v>2024</v>
      </c>
      <c r="C1248" t="str">
        <f t="shared" si="58"/>
        <v>2023-2024</v>
      </c>
      <c r="D1248" t="s">
        <v>148</v>
      </c>
      <c r="E1248" t="s">
        <v>144</v>
      </c>
      <c r="F1248" t="str">
        <f t="shared" si="59"/>
        <v>Queensland</v>
      </c>
      <c r="G1248" t="s">
        <v>35</v>
      </c>
      <c r="H1248">
        <v>4566</v>
      </c>
      <c r="I1248" t="s">
        <v>11</v>
      </c>
      <c r="J1248" t="s">
        <v>120</v>
      </c>
      <c r="K1248" t="s">
        <v>152</v>
      </c>
      <c r="L1248" t="s">
        <v>13</v>
      </c>
      <c r="M1248" s="5">
        <v>47.97</v>
      </c>
      <c r="N1248">
        <v>1</v>
      </c>
    </row>
    <row r="1249" spans="1:14" x14ac:dyDescent="0.2">
      <c r="A1249" s="2">
        <v>45130</v>
      </c>
      <c r="B1249" s="3">
        <f t="shared" si="57"/>
        <v>2024</v>
      </c>
      <c r="C1249" t="str">
        <f t="shared" si="58"/>
        <v>2023-2024</v>
      </c>
      <c r="D1249" t="s">
        <v>147</v>
      </c>
      <c r="E1249" t="s">
        <v>125</v>
      </c>
      <c r="F1249" t="str">
        <f t="shared" si="59"/>
        <v>Victoria</v>
      </c>
      <c r="G1249" t="s">
        <v>45</v>
      </c>
      <c r="H1249">
        <v>3400</v>
      </c>
      <c r="I1249" t="s">
        <v>11</v>
      </c>
      <c r="J1249" t="s">
        <v>60</v>
      </c>
      <c r="K1249" t="s">
        <v>154</v>
      </c>
      <c r="L1249" t="s">
        <v>14</v>
      </c>
      <c r="M1249" s="5">
        <v>47.980000000000004</v>
      </c>
      <c r="N1249">
        <v>1</v>
      </c>
    </row>
    <row r="1250" spans="1:14" x14ac:dyDescent="0.2">
      <c r="A1250" s="2">
        <v>45366</v>
      </c>
      <c r="B1250" s="3">
        <f t="shared" si="57"/>
        <v>2024</v>
      </c>
      <c r="C1250" t="str">
        <f t="shared" si="58"/>
        <v>2023-2024</v>
      </c>
      <c r="D1250" t="s">
        <v>147</v>
      </c>
      <c r="E1250" t="s">
        <v>93</v>
      </c>
      <c r="F1250" t="str">
        <f t="shared" si="59"/>
        <v>Western Australia</v>
      </c>
      <c r="G1250" t="s">
        <v>48</v>
      </c>
      <c r="H1250">
        <v>6112</v>
      </c>
      <c r="I1250" t="s">
        <v>11</v>
      </c>
      <c r="J1250" t="s">
        <v>94</v>
      </c>
      <c r="K1250" t="s">
        <v>154</v>
      </c>
      <c r="L1250" t="s">
        <v>14</v>
      </c>
      <c r="M1250" s="5">
        <v>48</v>
      </c>
      <c r="N1250">
        <v>1</v>
      </c>
    </row>
    <row r="1251" spans="1:14" x14ac:dyDescent="0.2">
      <c r="A1251" s="2">
        <v>45437</v>
      </c>
      <c r="B1251" s="3">
        <f t="shared" si="57"/>
        <v>2024</v>
      </c>
      <c r="C1251" t="str">
        <f t="shared" si="58"/>
        <v>2023-2024</v>
      </c>
      <c r="D1251" t="s">
        <v>148</v>
      </c>
      <c r="E1251" t="s">
        <v>98</v>
      </c>
      <c r="F1251" t="str">
        <f t="shared" si="59"/>
        <v>Victoria</v>
      </c>
      <c r="G1251" t="s">
        <v>45</v>
      </c>
      <c r="H1251">
        <v>3429</v>
      </c>
      <c r="I1251" t="s">
        <v>11</v>
      </c>
      <c r="J1251" t="s">
        <v>60</v>
      </c>
      <c r="K1251" t="s">
        <v>154</v>
      </c>
      <c r="L1251" t="s">
        <v>14</v>
      </c>
      <c r="M1251" s="5">
        <v>48</v>
      </c>
      <c r="N1251">
        <v>1</v>
      </c>
    </row>
    <row r="1252" spans="1:14" x14ac:dyDescent="0.2">
      <c r="A1252" s="2">
        <v>45140</v>
      </c>
      <c r="B1252" s="3">
        <f t="shared" si="57"/>
        <v>2024</v>
      </c>
      <c r="C1252" t="str">
        <f t="shared" si="58"/>
        <v>2023-2024</v>
      </c>
      <c r="D1252" t="s">
        <v>147</v>
      </c>
      <c r="E1252" t="s">
        <v>111</v>
      </c>
      <c r="F1252" t="str">
        <f t="shared" si="59"/>
        <v>New South Wales</v>
      </c>
      <c r="G1252" t="s">
        <v>10</v>
      </c>
      <c r="H1252">
        <v>2120</v>
      </c>
      <c r="I1252" t="s">
        <v>11</v>
      </c>
      <c r="J1252" t="s">
        <v>27</v>
      </c>
      <c r="K1252" t="s">
        <v>152</v>
      </c>
      <c r="L1252" t="s">
        <v>13</v>
      </c>
      <c r="M1252" s="5">
        <v>48.04</v>
      </c>
      <c r="N1252">
        <v>1</v>
      </c>
    </row>
    <row r="1253" spans="1:14" x14ac:dyDescent="0.2">
      <c r="A1253" s="2">
        <v>45370</v>
      </c>
      <c r="B1253" s="3">
        <f t="shared" si="57"/>
        <v>2024</v>
      </c>
      <c r="C1253" t="str">
        <f t="shared" si="58"/>
        <v>2023-2024</v>
      </c>
      <c r="D1253" t="s">
        <v>148</v>
      </c>
      <c r="E1253" t="s">
        <v>109</v>
      </c>
      <c r="F1253" t="str">
        <f t="shared" si="59"/>
        <v>New South Wales</v>
      </c>
      <c r="G1253" t="s">
        <v>10</v>
      </c>
      <c r="H1253">
        <v>2480</v>
      </c>
      <c r="I1253" t="s">
        <v>11</v>
      </c>
      <c r="J1253" t="s">
        <v>68</v>
      </c>
      <c r="K1253" t="s">
        <v>157</v>
      </c>
      <c r="L1253" t="s">
        <v>22</v>
      </c>
      <c r="M1253" s="5">
        <v>48.09</v>
      </c>
      <c r="N1253">
        <v>1</v>
      </c>
    </row>
    <row r="1254" spans="1:14" x14ac:dyDescent="0.2">
      <c r="A1254" s="2">
        <v>45614</v>
      </c>
      <c r="B1254" s="3">
        <f t="shared" si="57"/>
        <v>2025</v>
      </c>
      <c r="C1254" t="str">
        <f t="shared" si="58"/>
        <v>2024-2025</v>
      </c>
      <c r="D1254" t="s">
        <v>147</v>
      </c>
      <c r="E1254" t="s">
        <v>78</v>
      </c>
      <c r="F1254" t="str">
        <f t="shared" si="59"/>
        <v>New South Wales</v>
      </c>
      <c r="G1254" t="s">
        <v>10</v>
      </c>
      <c r="H1254">
        <v>2350</v>
      </c>
      <c r="I1254" t="s">
        <v>11</v>
      </c>
      <c r="J1254" t="s">
        <v>68</v>
      </c>
      <c r="K1254" t="s">
        <v>152</v>
      </c>
      <c r="L1254" t="s">
        <v>13</v>
      </c>
      <c r="M1254" s="5">
        <v>48.209999999999994</v>
      </c>
      <c r="N1254">
        <v>1</v>
      </c>
    </row>
    <row r="1255" spans="1:14" x14ac:dyDescent="0.2">
      <c r="A1255" s="2">
        <v>45600</v>
      </c>
      <c r="B1255" s="3">
        <f t="shared" si="57"/>
        <v>2025</v>
      </c>
      <c r="C1255" t="str">
        <f t="shared" si="58"/>
        <v>2024-2025</v>
      </c>
      <c r="D1255" t="s">
        <v>147</v>
      </c>
      <c r="E1255" t="s">
        <v>40</v>
      </c>
      <c r="F1255" t="str">
        <f t="shared" si="59"/>
        <v>New South Wales</v>
      </c>
      <c r="G1255" t="s">
        <v>10</v>
      </c>
      <c r="H1255">
        <v>2116</v>
      </c>
      <c r="I1255" t="s">
        <v>11</v>
      </c>
      <c r="J1255" t="s">
        <v>27</v>
      </c>
      <c r="K1255" t="s">
        <v>154</v>
      </c>
      <c r="L1255" t="s">
        <v>14</v>
      </c>
      <c r="M1255" s="5">
        <v>48.83</v>
      </c>
      <c r="N1255">
        <v>1</v>
      </c>
    </row>
    <row r="1256" spans="1:14" x14ac:dyDescent="0.2">
      <c r="A1256" s="2">
        <v>45416</v>
      </c>
      <c r="B1256" s="3">
        <f t="shared" si="57"/>
        <v>2024</v>
      </c>
      <c r="C1256" t="str">
        <f t="shared" si="58"/>
        <v>2023-2024</v>
      </c>
      <c r="D1256" t="s">
        <v>148</v>
      </c>
      <c r="E1256" t="s">
        <v>47</v>
      </c>
      <c r="F1256" t="str">
        <f t="shared" si="59"/>
        <v>Western Australia</v>
      </c>
      <c r="G1256" t="s">
        <v>48</v>
      </c>
      <c r="H1256">
        <v>6030</v>
      </c>
      <c r="I1256" t="s">
        <v>11</v>
      </c>
      <c r="J1256" t="s">
        <v>49</v>
      </c>
      <c r="K1256" t="s">
        <v>155</v>
      </c>
      <c r="L1256" t="s">
        <v>20</v>
      </c>
      <c r="M1256" s="5">
        <v>48.85</v>
      </c>
      <c r="N1256">
        <v>1</v>
      </c>
    </row>
    <row r="1257" spans="1:14" x14ac:dyDescent="0.2">
      <c r="A1257" s="2">
        <v>45543</v>
      </c>
      <c r="B1257" s="3">
        <f t="shared" si="57"/>
        <v>2025</v>
      </c>
      <c r="C1257" t="str">
        <f t="shared" si="58"/>
        <v>2024-2025</v>
      </c>
      <c r="D1257" t="s">
        <v>147</v>
      </c>
      <c r="E1257" t="s">
        <v>40</v>
      </c>
      <c r="F1257" t="str">
        <f t="shared" si="59"/>
        <v>New South Wales</v>
      </c>
      <c r="G1257" t="s">
        <v>10</v>
      </c>
      <c r="H1257">
        <v>2116</v>
      </c>
      <c r="I1257" t="s">
        <v>11</v>
      </c>
      <c r="J1257" t="s">
        <v>27</v>
      </c>
      <c r="K1257" t="s">
        <v>19</v>
      </c>
      <c r="L1257" t="s">
        <v>23</v>
      </c>
      <c r="M1257" s="5">
        <v>48.910000000000004</v>
      </c>
      <c r="N1257">
        <v>1</v>
      </c>
    </row>
    <row r="1258" spans="1:14" x14ac:dyDescent="0.2">
      <c r="A1258" s="2">
        <v>45561</v>
      </c>
      <c r="B1258" s="3">
        <f t="shared" si="57"/>
        <v>2025</v>
      </c>
      <c r="C1258" t="str">
        <f t="shared" si="58"/>
        <v>2024-2025</v>
      </c>
      <c r="D1258" t="s">
        <v>148</v>
      </c>
      <c r="E1258" t="s">
        <v>122</v>
      </c>
      <c r="F1258" t="str">
        <f t="shared" si="59"/>
        <v>New South Wales</v>
      </c>
      <c r="G1258" t="s">
        <v>10</v>
      </c>
      <c r="H1258">
        <v>2650</v>
      </c>
      <c r="I1258" t="s">
        <v>11</v>
      </c>
      <c r="J1258" t="s">
        <v>25</v>
      </c>
      <c r="K1258" t="s">
        <v>155</v>
      </c>
      <c r="L1258" t="s">
        <v>20</v>
      </c>
      <c r="M1258" s="5">
        <v>48.92</v>
      </c>
      <c r="N1258">
        <v>1</v>
      </c>
    </row>
    <row r="1259" spans="1:14" x14ac:dyDescent="0.2">
      <c r="A1259" s="2">
        <v>45048</v>
      </c>
      <c r="B1259" s="3">
        <f t="shared" si="57"/>
        <v>2023</v>
      </c>
      <c r="C1259" t="str">
        <f t="shared" si="58"/>
        <v>2022-2023</v>
      </c>
      <c r="D1259" t="s">
        <v>147</v>
      </c>
      <c r="E1259" t="s">
        <v>56</v>
      </c>
      <c r="F1259" t="str">
        <f t="shared" si="59"/>
        <v>Northern Territory</v>
      </c>
      <c r="G1259" t="s">
        <v>29</v>
      </c>
      <c r="H1259">
        <v>870</v>
      </c>
      <c r="I1259" t="s">
        <v>11</v>
      </c>
      <c r="J1259" t="s">
        <v>30</v>
      </c>
      <c r="K1259" t="s">
        <v>19</v>
      </c>
      <c r="L1259" t="s">
        <v>23</v>
      </c>
      <c r="M1259" s="5">
        <v>48.93</v>
      </c>
      <c r="N1259">
        <v>1</v>
      </c>
    </row>
    <row r="1260" spans="1:14" x14ac:dyDescent="0.2">
      <c r="A1260" s="2">
        <v>44934</v>
      </c>
      <c r="B1260" s="3">
        <f t="shared" si="57"/>
        <v>2023</v>
      </c>
      <c r="C1260" t="str">
        <f t="shared" si="58"/>
        <v>2022-2023</v>
      </c>
      <c r="D1260" t="s">
        <v>147</v>
      </c>
      <c r="E1260" t="s">
        <v>44</v>
      </c>
      <c r="F1260" t="str">
        <f t="shared" si="59"/>
        <v>Victoria</v>
      </c>
      <c r="G1260" t="s">
        <v>45</v>
      </c>
      <c r="H1260">
        <v>3066</v>
      </c>
      <c r="I1260" t="s">
        <v>11</v>
      </c>
      <c r="J1260" t="s">
        <v>46</v>
      </c>
      <c r="K1260" t="s">
        <v>149</v>
      </c>
      <c r="L1260" t="s">
        <v>15</v>
      </c>
      <c r="M1260" s="5">
        <v>48.93</v>
      </c>
      <c r="N1260">
        <v>1</v>
      </c>
    </row>
    <row r="1261" spans="1:14" x14ac:dyDescent="0.2">
      <c r="A1261" s="2">
        <v>45182</v>
      </c>
      <c r="B1261" s="3">
        <f t="shared" si="57"/>
        <v>2024</v>
      </c>
      <c r="C1261" t="str">
        <f t="shared" si="58"/>
        <v>2023-2024</v>
      </c>
      <c r="D1261" t="s">
        <v>148</v>
      </c>
      <c r="E1261" t="s">
        <v>102</v>
      </c>
      <c r="F1261" t="str">
        <f t="shared" si="59"/>
        <v>Queensland</v>
      </c>
      <c r="G1261" t="s">
        <v>35</v>
      </c>
      <c r="H1261">
        <v>4870</v>
      </c>
      <c r="I1261" t="s">
        <v>11</v>
      </c>
      <c r="J1261" t="s">
        <v>36</v>
      </c>
      <c r="K1261" t="s">
        <v>154</v>
      </c>
      <c r="L1261" t="s">
        <v>14</v>
      </c>
      <c r="M1261" s="5">
        <v>48.94</v>
      </c>
      <c r="N1261">
        <v>1</v>
      </c>
    </row>
    <row r="1262" spans="1:14" x14ac:dyDescent="0.2">
      <c r="A1262" s="2">
        <v>45518</v>
      </c>
      <c r="B1262" s="3">
        <f t="shared" si="57"/>
        <v>2025</v>
      </c>
      <c r="C1262" t="str">
        <f t="shared" si="58"/>
        <v>2024-2025</v>
      </c>
      <c r="D1262" t="s">
        <v>148</v>
      </c>
      <c r="E1262" t="s">
        <v>84</v>
      </c>
      <c r="F1262" t="str">
        <f t="shared" si="59"/>
        <v>Queensland</v>
      </c>
      <c r="G1262" t="s">
        <v>35</v>
      </c>
      <c r="H1262">
        <v>4740</v>
      </c>
      <c r="I1262" t="s">
        <v>11</v>
      </c>
      <c r="J1262" t="s">
        <v>51</v>
      </c>
      <c r="K1262" t="s">
        <v>154</v>
      </c>
      <c r="L1262" t="s">
        <v>14</v>
      </c>
      <c r="M1262" s="5">
        <v>48.97</v>
      </c>
      <c r="N1262">
        <v>1</v>
      </c>
    </row>
    <row r="1263" spans="1:14" x14ac:dyDescent="0.2">
      <c r="A1263" s="2">
        <v>45489</v>
      </c>
      <c r="B1263" s="3">
        <f t="shared" si="57"/>
        <v>2025</v>
      </c>
      <c r="C1263" t="str">
        <f t="shared" si="58"/>
        <v>2024-2025</v>
      </c>
      <c r="D1263" t="s">
        <v>148</v>
      </c>
      <c r="E1263" t="s">
        <v>75</v>
      </c>
      <c r="F1263" t="str">
        <f t="shared" si="59"/>
        <v>Victoria</v>
      </c>
      <c r="G1263" t="s">
        <v>45</v>
      </c>
      <c r="H1263">
        <v>3630</v>
      </c>
      <c r="I1263" t="s">
        <v>11</v>
      </c>
      <c r="J1263" t="s">
        <v>55</v>
      </c>
      <c r="K1263" t="s">
        <v>154</v>
      </c>
      <c r="L1263" t="s">
        <v>14</v>
      </c>
      <c r="M1263" s="5">
        <v>49</v>
      </c>
      <c r="N1263">
        <v>1</v>
      </c>
    </row>
    <row r="1264" spans="1:14" x14ac:dyDescent="0.2">
      <c r="A1264" s="2">
        <v>45586</v>
      </c>
      <c r="B1264" s="3">
        <f t="shared" si="57"/>
        <v>2025</v>
      </c>
      <c r="C1264" t="str">
        <f t="shared" si="58"/>
        <v>2024-2025</v>
      </c>
      <c r="D1264" t="s">
        <v>148</v>
      </c>
      <c r="E1264" t="s">
        <v>114</v>
      </c>
      <c r="F1264" t="str">
        <f t="shared" si="59"/>
        <v>Victoria</v>
      </c>
      <c r="G1264" t="s">
        <v>45</v>
      </c>
      <c r="H1264">
        <v>3551</v>
      </c>
      <c r="I1264" t="s">
        <v>11</v>
      </c>
      <c r="J1264" t="s">
        <v>60</v>
      </c>
      <c r="K1264" t="s">
        <v>152</v>
      </c>
      <c r="L1264" t="s">
        <v>13</v>
      </c>
      <c r="M1264" s="5">
        <v>49.25</v>
      </c>
      <c r="N1264">
        <v>1</v>
      </c>
    </row>
    <row r="1265" spans="1:14" x14ac:dyDescent="0.2">
      <c r="A1265" s="2">
        <v>45334</v>
      </c>
      <c r="B1265" s="3">
        <f t="shared" si="57"/>
        <v>2024</v>
      </c>
      <c r="C1265" t="str">
        <f t="shared" si="58"/>
        <v>2023-2024</v>
      </c>
      <c r="D1265" t="s">
        <v>147</v>
      </c>
      <c r="E1265" t="s">
        <v>127</v>
      </c>
      <c r="F1265" t="str">
        <f t="shared" si="59"/>
        <v>New South Wales</v>
      </c>
      <c r="G1265" t="s">
        <v>10</v>
      </c>
      <c r="H1265">
        <v>2131</v>
      </c>
      <c r="I1265" t="s">
        <v>11</v>
      </c>
      <c r="J1265" t="s">
        <v>27</v>
      </c>
      <c r="K1265" t="s">
        <v>149</v>
      </c>
      <c r="L1265" t="s">
        <v>15</v>
      </c>
      <c r="M1265" s="5">
        <v>49.9</v>
      </c>
      <c r="N1265">
        <v>1</v>
      </c>
    </row>
    <row r="1266" spans="1:14" x14ac:dyDescent="0.2">
      <c r="A1266" s="2">
        <v>44998</v>
      </c>
      <c r="B1266" s="3">
        <f t="shared" si="57"/>
        <v>2023</v>
      </c>
      <c r="C1266" t="str">
        <f t="shared" si="58"/>
        <v>2022-2023</v>
      </c>
      <c r="D1266" t="s">
        <v>148</v>
      </c>
      <c r="E1266" t="s">
        <v>24</v>
      </c>
      <c r="F1266" t="str">
        <f t="shared" si="59"/>
        <v>New South Wales</v>
      </c>
      <c r="G1266" t="s">
        <v>10</v>
      </c>
      <c r="H1266">
        <v>2795</v>
      </c>
      <c r="I1266" t="s">
        <v>11</v>
      </c>
      <c r="J1266" t="s">
        <v>25</v>
      </c>
      <c r="K1266" t="s">
        <v>149</v>
      </c>
      <c r="L1266" t="s">
        <v>15</v>
      </c>
      <c r="M1266" s="5">
        <v>49.9</v>
      </c>
      <c r="N1266">
        <v>1</v>
      </c>
    </row>
    <row r="1267" spans="1:14" x14ac:dyDescent="0.2">
      <c r="A1267" s="2">
        <v>45215</v>
      </c>
      <c r="B1267" s="3">
        <f t="shared" si="57"/>
        <v>2024</v>
      </c>
      <c r="C1267" t="str">
        <f t="shared" si="58"/>
        <v>2023-2024</v>
      </c>
      <c r="D1267" t="s">
        <v>147</v>
      </c>
      <c r="E1267" t="s">
        <v>72</v>
      </c>
      <c r="F1267" t="str">
        <f t="shared" si="59"/>
        <v>Western Australia</v>
      </c>
      <c r="G1267" t="s">
        <v>48</v>
      </c>
      <c r="H1267">
        <v>6010</v>
      </c>
      <c r="I1267" t="s">
        <v>11</v>
      </c>
      <c r="J1267" t="s">
        <v>49</v>
      </c>
      <c r="K1267" t="s">
        <v>19</v>
      </c>
      <c r="L1267" t="s">
        <v>23</v>
      </c>
      <c r="M1267" s="5">
        <v>49.91</v>
      </c>
      <c r="N1267">
        <v>1</v>
      </c>
    </row>
    <row r="1268" spans="1:14" x14ac:dyDescent="0.2">
      <c r="A1268" s="2">
        <v>45515</v>
      </c>
      <c r="B1268" s="3">
        <f t="shared" si="57"/>
        <v>2025</v>
      </c>
      <c r="C1268" t="str">
        <f t="shared" si="58"/>
        <v>2024-2025</v>
      </c>
      <c r="D1268" t="s">
        <v>148</v>
      </c>
      <c r="E1268" t="s">
        <v>132</v>
      </c>
      <c r="F1268" t="str">
        <f t="shared" si="59"/>
        <v>New South Wales</v>
      </c>
      <c r="G1268" t="s">
        <v>10</v>
      </c>
      <c r="H1268">
        <v>2800</v>
      </c>
      <c r="I1268" t="s">
        <v>11</v>
      </c>
      <c r="J1268" t="s">
        <v>25</v>
      </c>
      <c r="K1268" t="s">
        <v>151</v>
      </c>
      <c r="L1268" t="s">
        <v>21</v>
      </c>
      <c r="M1268" s="5">
        <v>49.93</v>
      </c>
      <c r="N1268">
        <v>1</v>
      </c>
    </row>
    <row r="1269" spans="1:14" x14ac:dyDescent="0.2">
      <c r="A1269" s="2">
        <v>45061</v>
      </c>
      <c r="B1269" s="3">
        <f t="shared" si="57"/>
        <v>2023</v>
      </c>
      <c r="C1269" t="str">
        <f t="shared" si="58"/>
        <v>2022-2023</v>
      </c>
      <c r="D1269" t="s">
        <v>148</v>
      </c>
      <c r="E1269" t="s">
        <v>114</v>
      </c>
      <c r="F1269" t="str">
        <f t="shared" si="59"/>
        <v>Victoria</v>
      </c>
      <c r="G1269" t="s">
        <v>45</v>
      </c>
      <c r="H1269">
        <v>3551</v>
      </c>
      <c r="I1269" t="s">
        <v>11</v>
      </c>
      <c r="J1269" t="s">
        <v>60</v>
      </c>
      <c r="K1269" t="s">
        <v>154</v>
      </c>
      <c r="L1269" t="s">
        <v>14</v>
      </c>
      <c r="M1269" s="5">
        <v>49.94</v>
      </c>
      <c r="N1269">
        <v>1</v>
      </c>
    </row>
    <row r="1270" spans="1:14" x14ac:dyDescent="0.2">
      <c r="A1270" s="2">
        <v>44972</v>
      </c>
      <c r="B1270" s="3">
        <f t="shared" si="57"/>
        <v>2023</v>
      </c>
      <c r="C1270" t="str">
        <f t="shared" si="58"/>
        <v>2022-2023</v>
      </c>
      <c r="D1270" t="s">
        <v>147</v>
      </c>
      <c r="E1270" t="s">
        <v>110</v>
      </c>
      <c r="F1270" t="str">
        <f t="shared" si="59"/>
        <v>Queensland</v>
      </c>
      <c r="G1270" t="s">
        <v>35</v>
      </c>
      <c r="H1270">
        <v>4680</v>
      </c>
      <c r="I1270" t="s">
        <v>11</v>
      </c>
      <c r="J1270" t="s">
        <v>51</v>
      </c>
      <c r="K1270" t="s">
        <v>153</v>
      </c>
      <c r="L1270" t="s">
        <v>16</v>
      </c>
      <c r="M1270" s="5">
        <v>49.94</v>
      </c>
      <c r="N1270">
        <v>1</v>
      </c>
    </row>
    <row r="1271" spans="1:14" x14ac:dyDescent="0.2">
      <c r="A1271" s="2">
        <v>45332</v>
      </c>
      <c r="B1271" s="3">
        <f t="shared" si="57"/>
        <v>2024</v>
      </c>
      <c r="C1271" t="str">
        <f t="shared" si="58"/>
        <v>2023-2024</v>
      </c>
      <c r="D1271" t="s">
        <v>147</v>
      </c>
      <c r="E1271" t="s">
        <v>89</v>
      </c>
      <c r="F1271" t="str">
        <f t="shared" si="59"/>
        <v>Queensland</v>
      </c>
      <c r="G1271" t="s">
        <v>35</v>
      </c>
      <c r="H1271">
        <v>4655</v>
      </c>
      <c r="I1271" t="s">
        <v>11</v>
      </c>
      <c r="J1271" t="s">
        <v>51</v>
      </c>
      <c r="K1271" t="s">
        <v>152</v>
      </c>
      <c r="L1271" t="s">
        <v>13</v>
      </c>
      <c r="M1271" s="5">
        <v>49.94</v>
      </c>
      <c r="N1271">
        <v>1</v>
      </c>
    </row>
    <row r="1272" spans="1:14" x14ac:dyDescent="0.2">
      <c r="A1272" s="2">
        <v>45198</v>
      </c>
      <c r="B1272" s="3">
        <f t="shared" si="57"/>
        <v>2024</v>
      </c>
      <c r="C1272" t="str">
        <f t="shared" si="58"/>
        <v>2023-2024</v>
      </c>
      <c r="D1272" t="s">
        <v>147</v>
      </c>
      <c r="E1272" t="s">
        <v>133</v>
      </c>
      <c r="F1272" t="str">
        <f t="shared" si="59"/>
        <v>Queensland</v>
      </c>
      <c r="G1272" t="s">
        <v>35</v>
      </c>
      <c r="H1272">
        <v>4305</v>
      </c>
      <c r="I1272" t="s">
        <v>11</v>
      </c>
      <c r="J1272" t="s">
        <v>104</v>
      </c>
      <c r="K1272" t="s">
        <v>154</v>
      </c>
      <c r="L1272" t="s">
        <v>14</v>
      </c>
      <c r="M1272" s="5">
        <v>49.94</v>
      </c>
      <c r="N1272">
        <v>1</v>
      </c>
    </row>
    <row r="1273" spans="1:14" x14ac:dyDescent="0.2">
      <c r="A1273" s="2">
        <v>45027</v>
      </c>
      <c r="B1273" s="3">
        <f t="shared" si="57"/>
        <v>2023</v>
      </c>
      <c r="C1273" t="str">
        <f t="shared" si="58"/>
        <v>2022-2023</v>
      </c>
      <c r="D1273" t="s">
        <v>147</v>
      </c>
      <c r="E1273" t="s">
        <v>53</v>
      </c>
      <c r="F1273" t="str">
        <f t="shared" si="59"/>
        <v>South Australia</v>
      </c>
      <c r="G1273" t="s">
        <v>32</v>
      </c>
      <c r="H1273">
        <v>5082</v>
      </c>
      <c r="I1273" t="s">
        <v>11</v>
      </c>
      <c r="J1273" t="s">
        <v>33</v>
      </c>
      <c r="K1273" t="s">
        <v>152</v>
      </c>
      <c r="L1273" t="s">
        <v>13</v>
      </c>
      <c r="M1273" s="5">
        <v>49.94</v>
      </c>
      <c r="N1273">
        <v>1</v>
      </c>
    </row>
    <row r="1274" spans="1:14" x14ac:dyDescent="0.2">
      <c r="A1274" s="2">
        <v>45556</v>
      </c>
      <c r="B1274" s="3">
        <f t="shared" si="57"/>
        <v>2025</v>
      </c>
      <c r="C1274" t="str">
        <f t="shared" si="58"/>
        <v>2024-2025</v>
      </c>
      <c r="D1274" t="s">
        <v>148</v>
      </c>
      <c r="E1274" t="s">
        <v>92</v>
      </c>
      <c r="F1274" t="str">
        <f t="shared" si="59"/>
        <v>Queensland</v>
      </c>
      <c r="G1274" t="s">
        <v>35</v>
      </c>
      <c r="H1274">
        <v>4068</v>
      </c>
      <c r="I1274" t="s">
        <v>11</v>
      </c>
      <c r="J1274" t="s">
        <v>43</v>
      </c>
      <c r="K1274" t="s">
        <v>154</v>
      </c>
      <c r="L1274" t="s">
        <v>14</v>
      </c>
      <c r="M1274" s="5">
        <v>49.95</v>
      </c>
      <c r="N1274">
        <v>1</v>
      </c>
    </row>
    <row r="1275" spans="1:14" x14ac:dyDescent="0.2">
      <c r="A1275" s="2">
        <v>45375</v>
      </c>
      <c r="B1275" s="3">
        <f t="shared" si="57"/>
        <v>2024</v>
      </c>
      <c r="C1275" t="str">
        <f t="shared" si="58"/>
        <v>2023-2024</v>
      </c>
      <c r="D1275" t="s">
        <v>148</v>
      </c>
      <c r="E1275" t="s">
        <v>90</v>
      </c>
      <c r="F1275" t="str">
        <f t="shared" si="59"/>
        <v>Victoria</v>
      </c>
      <c r="G1275" t="s">
        <v>45</v>
      </c>
      <c r="H1275">
        <v>3179</v>
      </c>
      <c r="I1275" t="s">
        <v>11</v>
      </c>
      <c r="J1275" t="s">
        <v>63</v>
      </c>
      <c r="K1275" t="s">
        <v>150</v>
      </c>
      <c r="L1275" t="s">
        <v>18</v>
      </c>
      <c r="M1275" s="5">
        <v>49.95</v>
      </c>
      <c r="N1275">
        <v>1</v>
      </c>
    </row>
    <row r="1276" spans="1:14" x14ac:dyDescent="0.2">
      <c r="A1276" s="2">
        <v>44961</v>
      </c>
      <c r="B1276" s="3">
        <f t="shared" si="57"/>
        <v>2023</v>
      </c>
      <c r="C1276" t="str">
        <f t="shared" si="58"/>
        <v>2022-2023</v>
      </c>
      <c r="D1276" t="s">
        <v>147</v>
      </c>
      <c r="E1276" t="s">
        <v>91</v>
      </c>
      <c r="F1276" t="str">
        <f t="shared" si="59"/>
        <v>Victoria</v>
      </c>
      <c r="G1276" t="s">
        <v>45</v>
      </c>
      <c r="H1276">
        <v>3690</v>
      </c>
      <c r="I1276" t="s">
        <v>11</v>
      </c>
      <c r="J1276" t="s">
        <v>55</v>
      </c>
      <c r="K1276" t="s">
        <v>152</v>
      </c>
      <c r="L1276" t="s">
        <v>13</v>
      </c>
      <c r="M1276" s="5">
        <v>49.97</v>
      </c>
      <c r="N1276">
        <v>1</v>
      </c>
    </row>
    <row r="1277" spans="1:14" x14ac:dyDescent="0.2">
      <c r="A1277" s="2">
        <v>45519</v>
      </c>
      <c r="B1277" s="3">
        <f t="shared" si="57"/>
        <v>2025</v>
      </c>
      <c r="C1277" t="str">
        <f t="shared" si="58"/>
        <v>2024-2025</v>
      </c>
      <c r="D1277" t="s">
        <v>147</v>
      </c>
      <c r="E1277" t="s">
        <v>118</v>
      </c>
      <c r="F1277" t="str">
        <f t="shared" si="59"/>
        <v>New South Wales</v>
      </c>
      <c r="G1277" t="s">
        <v>10</v>
      </c>
      <c r="H1277">
        <v>2158</v>
      </c>
      <c r="I1277" t="s">
        <v>11</v>
      </c>
      <c r="J1277" t="s">
        <v>27</v>
      </c>
      <c r="K1277" t="s">
        <v>153</v>
      </c>
      <c r="L1277" t="s">
        <v>16</v>
      </c>
      <c r="M1277" s="5">
        <v>49.980000000000004</v>
      </c>
      <c r="N1277">
        <v>1</v>
      </c>
    </row>
    <row r="1278" spans="1:14" x14ac:dyDescent="0.2">
      <c r="A1278" s="2">
        <v>45214</v>
      </c>
      <c r="B1278" s="3">
        <f t="shared" si="57"/>
        <v>2024</v>
      </c>
      <c r="C1278" t="str">
        <f t="shared" si="58"/>
        <v>2023-2024</v>
      </c>
      <c r="D1278" t="s">
        <v>147</v>
      </c>
      <c r="E1278" t="s">
        <v>140</v>
      </c>
      <c r="F1278" t="str">
        <f t="shared" si="59"/>
        <v>Tasmania</v>
      </c>
      <c r="G1278" t="s">
        <v>70</v>
      </c>
      <c r="H1278">
        <v>7320</v>
      </c>
      <c r="I1278" t="s">
        <v>11</v>
      </c>
      <c r="J1278" t="s">
        <v>71</v>
      </c>
      <c r="K1278" t="s">
        <v>154</v>
      </c>
      <c r="L1278" t="s">
        <v>14</v>
      </c>
      <c r="M1278" s="5">
        <v>50</v>
      </c>
      <c r="N1278">
        <v>1</v>
      </c>
    </row>
    <row r="1279" spans="1:14" x14ac:dyDescent="0.2">
      <c r="A1279" s="2">
        <v>45276</v>
      </c>
      <c r="B1279" s="3">
        <f t="shared" si="57"/>
        <v>2024</v>
      </c>
      <c r="C1279" t="str">
        <f t="shared" si="58"/>
        <v>2023-2024</v>
      </c>
      <c r="D1279" t="s">
        <v>147</v>
      </c>
      <c r="E1279" t="s">
        <v>61</v>
      </c>
      <c r="F1279" t="str">
        <f t="shared" si="59"/>
        <v>New South Wales</v>
      </c>
      <c r="G1279" t="s">
        <v>10</v>
      </c>
      <c r="H1279">
        <v>2539</v>
      </c>
      <c r="I1279" t="s">
        <v>11</v>
      </c>
      <c r="J1279" t="s">
        <v>58</v>
      </c>
      <c r="K1279" t="s">
        <v>154</v>
      </c>
      <c r="L1279" t="s">
        <v>14</v>
      </c>
      <c r="M1279" s="5">
        <v>50</v>
      </c>
      <c r="N1279">
        <v>1</v>
      </c>
    </row>
    <row r="1280" spans="1:14" x14ac:dyDescent="0.2">
      <c r="A1280" s="2">
        <v>45608</v>
      </c>
      <c r="B1280" s="3">
        <f t="shared" si="57"/>
        <v>2025</v>
      </c>
      <c r="C1280" t="str">
        <f t="shared" si="58"/>
        <v>2024-2025</v>
      </c>
      <c r="D1280" t="s">
        <v>147</v>
      </c>
      <c r="E1280" t="s">
        <v>126</v>
      </c>
      <c r="F1280" t="str">
        <f t="shared" si="59"/>
        <v>Queensland</v>
      </c>
      <c r="G1280" t="s">
        <v>35</v>
      </c>
      <c r="H1280">
        <v>4551</v>
      </c>
      <c r="I1280" t="s">
        <v>11</v>
      </c>
      <c r="J1280" t="s">
        <v>120</v>
      </c>
      <c r="K1280" t="s">
        <v>149</v>
      </c>
      <c r="L1280" t="s">
        <v>15</v>
      </c>
      <c r="M1280" s="5">
        <v>50.22</v>
      </c>
      <c r="N1280">
        <v>1</v>
      </c>
    </row>
    <row r="1281" spans="1:14" x14ac:dyDescent="0.2">
      <c r="A1281" s="2">
        <v>45137</v>
      </c>
      <c r="B1281" s="3">
        <f t="shared" si="57"/>
        <v>2024</v>
      </c>
      <c r="C1281" t="str">
        <f t="shared" si="58"/>
        <v>2023-2024</v>
      </c>
      <c r="D1281" t="s">
        <v>148</v>
      </c>
      <c r="E1281" t="s">
        <v>114</v>
      </c>
      <c r="F1281" t="str">
        <f t="shared" si="59"/>
        <v>Victoria</v>
      </c>
      <c r="G1281" t="s">
        <v>45</v>
      </c>
      <c r="H1281">
        <v>3551</v>
      </c>
      <c r="I1281" t="s">
        <v>11</v>
      </c>
      <c r="J1281" t="s">
        <v>60</v>
      </c>
      <c r="K1281" t="s">
        <v>150</v>
      </c>
      <c r="L1281" t="s">
        <v>18</v>
      </c>
      <c r="M1281" s="5">
        <v>50.25</v>
      </c>
      <c r="N1281">
        <v>1</v>
      </c>
    </row>
    <row r="1282" spans="1:14" x14ac:dyDescent="0.2">
      <c r="A1282" s="2">
        <v>45278</v>
      </c>
      <c r="B1282" s="3">
        <f t="shared" ref="B1282:B1345" si="60">IF(MONTH(A1282)&gt;=7,YEAR(A1282)+1,YEAR(A1282))</f>
        <v>2024</v>
      </c>
      <c r="C1282" t="str">
        <f t="shared" ref="C1282:C1345" si="61">IF(MONTH(A1282) &gt;= 7, YEAR(A1282) &amp; "-" &amp; YEAR(A1282) + 1, YEAR(A1282) - 1 &amp; "-" &amp; YEAR(A1282))</f>
        <v>2023-2024</v>
      </c>
      <c r="D1282" t="s">
        <v>147</v>
      </c>
      <c r="E1282" t="s">
        <v>127</v>
      </c>
      <c r="F1282" t="str">
        <f t="shared" ref="F1282:F1345" si="62">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c r="N1282">
        <v>1</v>
      </c>
    </row>
    <row r="1283" spans="1:14" x14ac:dyDescent="0.2">
      <c r="A1283" s="2">
        <v>45418</v>
      </c>
      <c r="B1283" s="3">
        <f t="shared" si="60"/>
        <v>2024</v>
      </c>
      <c r="C1283" t="str">
        <f t="shared" si="61"/>
        <v>2023-2024</v>
      </c>
      <c r="D1283" t="s">
        <v>147</v>
      </c>
      <c r="E1283" t="s">
        <v>124</v>
      </c>
      <c r="F1283" t="str">
        <f t="shared" si="62"/>
        <v>New South Wales</v>
      </c>
      <c r="G1283" t="s">
        <v>10</v>
      </c>
      <c r="H1283">
        <v>2015</v>
      </c>
      <c r="I1283" t="s">
        <v>11</v>
      </c>
      <c r="J1283" t="s">
        <v>12</v>
      </c>
      <c r="K1283" t="s">
        <v>157</v>
      </c>
      <c r="L1283" t="s">
        <v>22</v>
      </c>
      <c r="M1283" s="5">
        <v>50.4</v>
      </c>
      <c r="N1283">
        <v>1</v>
      </c>
    </row>
    <row r="1284" spans="1:14" x14ac:dyDescent="0.2">
      <c r="A1284" s="2">
        <v>45240</v>
      </c>
      <c r="B1284" s="3">
        <f t="shared" si="60"/>
        <v>2024</v>
      </c>
      <c r="C1284" t="str">
        <f t="shared" si="61"/>
        <v>2023-2024</v>
      </c>
      <c r="D1284" t="s">
        <v>147</v>
      </c>
      <c r="E1284" t="s">
        <v>127</v>
      </c>
      <c r="F1284" t="str">
        <f t="shared" si="62"/>
        <v>New South Wales</v>
      </c>
      <c r="G1284" t="s">
        <v>10</v>
      </c>
      <c r="H1284">
        <v>2131</v>
      </c>
      <c r="I1284" t="s">
        <v>11</v>
      </c>
      <c r="J1284" t="s">
        <v>27</v>
      </c>
      <c r="K1284" t="s">
        <v>156</v>
      </c>
      <c r="L1284" t="s">
        <v>17</v>
      </c>
      <c r="M1284" s="5">
        <v>50.400000000000006</v>
      </c>
      <c r="N1284">
        <v>1</v>
      </c>
    </row>
    <row r="1285" spans="1:14" x14ac:dyDescent="0.2">
      <c r="A1285" s="2">
        <v>45326</v>
      </c>
      <c r="B1285" s="3">
        <f t="shared" si="60"/>
        <v>2024</v>
      </c>
      <c r="C1285" t="str">
        <f t="shared" si="61"/>
        <v>2023-2024</v>
      </c>
      <c r="D1285" t="s">
        <v>147</v>
      </c>
      <c r="E1285" t="s">
        <v>86</v>
      </c>
      <c r="F1285" t="str">
        <f t="shared" si="62"/>
        <v>New South Wales</v>
      </c>
      <c r="G1285" t="s">
        <v>10</v>
      </c>
      <c r="H1285">
        <v>2064</v>
      </c>
      <c r="I1285" t="s">
        <v>11</v>
      </c>
      <c r="J1285" t="s">
        <v>12</v>
      </c>
      <c r="K1285" t="s">
        <v>153</v>
      </c>
      <c r="L1285" t="s">
        <v>16</v>
      </c>
      <c r="M1285" s="5">
        <v>50.97</v>
      </c>
      <c r="N1285">
        <v>1</v>
      </c>
    </row>
    <row r="1286" spans="1:14" x14ac:dyDescent="0.2">
      <c r="A1286" s="2">
        <v>44972</v>
      </c>
      <c r="B1286" s="3">
        <f t="shared" si="60"/>
        <v>2023</v>
      </c>
      <c r="C1286" t="str">
        <f t="shared" si="61"/>
        <v>2022-2023</v>
      </c>
      <c r="D1286" t="s">
        <v>147</v>
      </c>
      <c r="E1286" t="s">
        <v>65</v>
      </c>
      <c r="F1286" t="str">
        <f t="shared" si="62"/>
        <v>New South Wales</v>
      </c>
      <c r="G1286" t="s">
        <v>10</v>
      </c>
      <c r="H1286">
        <v>2541</v>
      </c>
      <c r="I1286" t="s">
        <v>11</v>
      </c>
      <c r="J1286" t="s">
        <v>58</v>
      </c>
      <c r="K1286" t="s">
        <v>156</v>
      </c>
      <c r="L1286" t="s">
        <v>17</v>
      </c>
      <c r="M1286" s="5">
        <v>51</v>
      </c>
      <c r="N1286">
        <v>1</v>
      </c>
    </row>
    <row r="1287" spans="1:14" x14ac:dyDescent="0.2">
      <c r="A1287" s="2">
        <v>45146</v>
      </c>
      <c r="B1287" s="3">
        <f t="shared" si="60"/>
        <v>2024</v>
      </c>
      <c r="C1287" t="str">
        <f t="shared" si="61"/>
        <v>2023-2024</v>
      </c>
      <c r="D1287" t="s">
        <v>148</v>
      </c>
      <c r="E1287" t="s">
        <v>9</v>
      </c>
      <c r="F1287" t="str">
        <f t="shared" si="62"/>
        <v>New South Wales</v>
      </c>
      <c r="G1287" t="s">
        <v>10</v>
      </c>
      <c r="H1287">
        <v>2067</v>
      </c>
      <c r="I1287" t="s">
        <v>11</v>
      </c>
      <c r="J1287" t="s">
        <v>12</v>
      </c>
      <c r="K1287" t="s">
        <v>155</v>
      </c>
      <c r="L1287" t="s">
        <v>20</v>
      </c>
      <c r="M1287" s="5">
        <v>51</v>
      </c>
      <c r="N1287">
        <v>1</v>
      </c>
    </row>
    <row r="1288" spans="1:14" x14ac:dyDescent="0.2">
      <c r="A1288" s="2">
        <v>44956</v>
      </c>
      <c r="B1288" s="3">
        <f t="shared" si="60"/>
        <v>2023</v>
      </c>
      <c r="C1288" t="str">
        <f t="shared" si="61"/>
        <v>2022-2023</v>
      </c>
      <c r="D1288" t="s">
        <v>147</v>
      </c>
      <c r="E1288" t="s">
        <v>126</v>
      </c>
      <c r="F1288" t="str">
        <f t="shared" si="62"/>
        <v>Queensland</v>
      </c>
      <c r="G1288" t="s">
        <v>35</v>
      </c>
      <c r="H1288">
        <v>4551</v>
      </c>
      <c r="I1288" t="s">
        <v>11</v>
      </c>
      <c r="J1288" t="s">
        <v>120</v>
      </c>
      <c r="K1288" t="s">
        <v>154</v>
      </c>
      <c r="L1288" t="s">
        <v>14</v>
      </c>
      <c r="M1288" s="5">
        <v>51</v>
      </c>
      <c r="N1288">
        <v>1</v>
      </c>
    </row>
    <row r="1289" spans="1:14" x14ac:dyDescent="0.2">
      <c r="A1289" s="2">
        <v>45292</v>
      </c>
      <c r="B1289" s="3">
        <f t="shared" si="60"/>
        <v>2024</v>
      </c>
      <c r="C1289" t="str">
        <f t="shared" si="61"/>
        <v>2023-2024</v>
      </c>
      <c r="D1289" t="s">
        <v>148</v>
      </c>
      <c r="E1289" t="s">
        <v>136</v>
      </c>
      <c r="F1289" t="str">
        <f t="shared" si="62"/>
        <v>Victoria</v>
      </c>
      <c r="G1289" t="s">
        <v>45</v>
      </c>
      <c r="H1289">
        <v>3175</v>
      </c>
      <c r="I1289" t="s">
        <v>11</v>
      </c>
      <c r="J1289" t="s">
        <v>63</v>
      </c>
      <c r="K1289" t="s">
        <v>152</v>
      </c>
      <c r="L1289" t="s">
        <v>13</v>
      </c>
      <c r="M1289" s="5">
        <v>51.05</v>
      </c>
      <c r="N1289">
        <v>1</v>
      </c>
    </row>
    <row r="1290" spans="1:14" x14ac:dyDescent="0.2">
      <c r="A1290" s="2">
        <v>44990</v>
      </c>
      <c r="B1290" s="3">
        <f t="shared" si="60"/>
        <v>2023</v>
      </c>
      <c r="C1290" t="str">
        <f t="shared" si="61"/>
        <v>2022-2023</v>
      </c>
      <c r="D1290" t="s">
        <v>147</v>
      </c>
      <c r="E1290" t="s">
        <v>110</v>
      </c>
      <c r="F1290" t="str">
        <f t="shared" si="62"/>
        <v>Queensland</v>
      </c>
      <c r="G1290" t="s">
        <v>35</v>
      </c>
      <c r="H1290">
        <v>4680</v>
      </c>
      <c r="I1290" t="s">
        <v>11</v>
      </c>
      <c r="J1290" t="s">
        <v>51</v>
      </c>
      <c r="K1290" t="s">
        <v>19</v>
      </c>
      <c r="L1290" t="s">
        <v>23</v>
      </c>
      <c r="M1290" s="5">
        <v>51.5</v>
      </c>
      <c r="N1290">
        <v>1</v>
      </c>
    </row>
    <row r="1291" spans="1:14" x14ac:dyDescent="0.2">
      <c r="A1291" s="2">
        <v>45471</v>
      </c>
      <c r="B1291" s="3">
        <f t="shared" si="60"/>
        <v>2024</v>
      </c>
      <c r="C1291" t="str">
        <f t="shared" si="61"/>
        <v>2023-2024</v>
      </c>
      <c r="D1291" t="s">
        <v>147</v>
      </c>
      <c r="E1291" t="s">
        <v>9</v>
      </c>
      <c r="F1291" t="str">
        <f t="shared" si="62"/>
        <v>New South Wales</v>
      </c>
      <c r="G1291" t="s">
        <v>10</v>
      </c>
      <c r="H1291">
        <v>2067</v>
      </c>
      <c r="I1291" t="s">
        <v>11</v>
      </c>
      <c r="J1291" t="s">
        <v>12</v>
      </c>
      <c r="K1291" t="s">
        <v>150</v>
      </c>
      <c r="L1291" t="s">
        <v>18</v>
      </c>
      <c r="M1291" s="5">
        <v>51.87</v>
      </c>
      <c r="N1291">
        <v>1</v>
      </c>
    </row>
    <row r="1292" spans="1:14" x14ac:dyDescent="0.2">
      <c r="A1292" s="2">
        <v>44959</v>
      </c>
      <c r="B1292" s="3">
        <f t="shared" si="60"/>
        <v>2023</v>
      </c>
      <c r="C1292" t="str">
        <f t="shared" si="61"/>
        <v>2022-2023</v>
      </c>
      <c r="D1292" t="s">
        <v>147</v>
      </c>
      <c r="E1292" t="s">
        <v>125</v>
      </c>
      <c r="F1292" t="str">
        <f t="shared" si="62"/>
        <v>Victoria</v>
      </c>
      <c r="G1292" t="s">
        <v>45</v>
      </c>
      <c r="H1292">
        <v>3400</v>
      </c>
      <c r="I1292" t="s">
        <v>11</v>
      </c>
      <c r="J1292" t="s">
        <v>60</v>
      </c>
      <c r="K1292" t="s">
        <v>150</v>
      </c>
      <c r="L1292" t="s">
        <v>18</v>
      </c>
      <c r="M1292" s="5">
        <v>51.87</v>
      </c>
      <c r="N1292">
        <v>1</v>
      </c>
    </row>
    <row r="1293" spans="1:14" x14ac:dyDescent="0.2">
      <c r="A1293" s="2">
        <v>45401</v>
      </c>
      <c r="B1293" s="3">
        <f t="shared" si="60"/>
        <v>2024</v>
      </c>
      <c r="C1293" t="str">
        <f t="shared" si="61"/>
        <v>2023-2024</v>
      </c>
      <c r="D1293" t="s">
        <v>147</v>
      </c>
      <c r="E1293" t="s">
        <v>86</v>
      </c>
      <c r="F1293" t="str">
        <f t="shared" si="62"/>
        <v>New South Wales</v>
      </c>
      <c r="G1293" t="s">
        <v>10</v>
      </c>
      <c r="H1293">
        <v>2064</v>
      </c>
      <c r="I1293" t="s">
        <v>11</v>
      </c>
      <c r="J1293" t="s">
        <v>12</v>
      </c>
      <c r="K1293" t="s">
        <v>152</v>
      </c>
      <c r="L1293" t="s">
        <v>13</v>
      </c>
      <c r="M1293" s="5">
        <v>51.94</v>
      </c>
      <c r="N1293">
        <v>1</v>
      </c>
    </row>
    <row r="1294" spans="1:14" x14ac:dyDescent="0.2">
      <c r="A1294" s="2">
        <v>45362</v>
      </c>
      <c r="B1294" s="3">
        <f t="shared" si="60"/>
        <v>2024</v>
      </c>
      <c r="C1294" t="str">
        <f t="shared" si="61"/>
        <v>2023-2024</v>
      </c>
      <c r="D1294" t="s">
        <v>147</v>
      </c>
      <c r="E1294" t="s">
        <v>107</v>
      </c>
      <c r="F1294" t="str">
        <f t="shared" si="62"/>
        <v>Queensland</v>
      </c>
      <c r="G1294" t="s">
        <v>35</v>
      </c>
      <c r="H1294">
        <v>4220</v>
      </c>
      <c r="I1294" t="s">
        <v>11</v>
      </c>
      <c r="J1294" t="s">
        <v>104</v>
      </c>
      <c r="K1294" t="s">
        <v>153</v>
      </c>
      <c r="L1294" t="s">
        <v>16</v>
      </c>
      <c r="M1294" s="5">
        <v>51.96</v>
      </c>
      <c r="N1294">
        <v>1</v>
      </c>
    </row>
    <row r="1295" spans="1:14" x14ac:dyDescent="0.2">
      <c r="A1295" s="2">
        <v>45399</v>
      </c>
      <c r="B1295" s="3">
        <f t="shared" si="60"/>
        <v>2024</v>
      </c>
      <c r="C1295" t="str">
        <f t="shared" si="61"/>
        <v>2023-2024</v>
      </c>
      <c r="D1295" t="s">
        <v>148</v>
      </c>
      <c r="E1295" t="s">
        <v>115</v>
      </c>
      <c r="F1295" t="str">
        <f t="shared" si="62"/>
        <v>Western Australia</v>
      </c>
      <c r="G1295" t="s">
        <v>48</v>
      </c>
      <c r="H1295">
        <v>6280</v>
      </c>
      <c r="I1295" t="s">
        <v>11</v>
      </c>
      <c r="J1295" t="s">
        <v>94</v>
      </c>
      <c r="K1295" t="s">
        <v>153</v>
      </c>
      <c r="L1295" t="s">
        <v>16</v>
      </c>
      <c r="M1295" s="5">
        <v>51.96</v>
      </c>
      <c r="N1295">
        <v>1</v>
      </c>
    </row>
    <row r="1296" spans="1:14" x14ac:dyDescent="0.2">
      <c r="A1296" s="2">
        <v>45176</v>
      </c>
      <c r="B1296" s="3">
        <f t="shared" si="60"/>
        <v>2024</v>
      </c>
      <c r="C1296" t="str">
        <f t="shared" si="61"/>
        <v>2023-2024</v>
      </c>
      <c r="D1296" t="s">
        <v>147</v>
      </c>
      <c r="E1296" t="s">
        <v>126</v>
      </c>
      <c r="F1296" t="str">
        <f t="shared" si="62"/>
        <v>Queensland</v>
      </c>
      <c r="G1296" t="s">
        <v>35</v>
      </c>
      <c r="H1296">
        <v>4551</v>
      </c>
      <c r="I1296" t="s">
        <v>11</v>
      </c>
      <c r="J1296" t="s">
        <v>120</v>
      </c>
      <c r="K1296" t="s">
        <v>153</v>
      </c>
      <c r="L1296" t="s">
        <v>16</v>
      </c>
      <c r="M1296" s="5">
        <v>51.96</v>
      </c>
      <c r="N1296">
        <v>1</v>
      </c>
    </row>
    <row r="1297" spans="1:14" x14ac:dyDescent="0.2">
      <c r="A1297" s="2">
        <v>45372</v>
      </c>
      <c r="B1297" s="3">
        <f t="shared" si="60"/>
        <v>2024</v>
      </c>
      <c r="C1297" t="str">
        <f t="shared" si="61"/>
        <v>2023-2024</v>
      </c>
      <c r="D1297" t="s">
        <v>147</v>
      </c>
      <c r="E1297" t="s">
        <v>118</v>
      </c>
      <c r="F1297" t="str">
        <f t="shared" si="62"/>
        <v>New South Wales</v>
      </c>
      <c r="G1297" t="s">
        <v>10</v>
      </c>
      <c r="H1297">
        <v>2158</v>
      </c>
      <c r="I1297" t="s">
        <v>11</v>
      </c>
      <c r="J1297" t="s">
        <v>27</v>
      </c>
      <c r="K1297" t="s">
        <v>151</v>
      </c>
      <c r="L1297" t="s">
        <v>21</v>
      </c>
      <c r="M1297" s="5">
        <v>51.96</v>
      </c>
      <c r="N1297">
        <v>1</v>
      </c>
    </row>
    <row r="1298" spans="1:14" x14ac:dyDescent="0.2">
      <c r="A1298" s="2">
        <v>45509</v>
      </c>
      <c r="B1298" s="3">
        <f t="shared" si="60"/>
        <v>2025</v>
      </c>
      <c r="C1298" t="str">
        <f t="shared" si="61"/>
        <v>2024-2025</v>
      </c>
      <c r="D1298" t="s">
        <v>148</v>
      </c>
      <c r="E1298" t="s">
        <v>114</v>
      </c>
      <c r="F1298" t="str">
        <f t="shared" si="62"/>
        <v>Victoria</v>
      </c>
      <c r="G1298" t="s">
        <v>45</v>
      </c>
      <c r="H1298">
        <v>3551</v>
      </c>
      <c r="I1298" t="s">
        <v>11</v>
      </c>
      <c r="J1298" t="s">
        <v>60</v>
      </c>
      <c r="K1298" t="s">
        <v>153</v>
      </c>
      <c r="L1298" t="s">
        <v>16</v>
      </c>
      <c r="M1298" s="5">
        <v>51.96</v>
      </c>
      <c r="N1298">
        <v>1</v>
      </c>
    </row>
    <row r="1299" spans="1:14" x14ac:dyDescent="0.2">
      <c r="A1299" s="2">
        <v>45651</v>
      </c>
      <c r="B1299" s="3">
        <f t="shared" si="60"/>
        <v>2025</v>
      </c>
      <c r="C1299" t="str">
        <f t="shared" si="61"/>
        <v>2024-2025</v>
      </c>
      <c r="D1299" t="s">
        <v>147</v>
      </c>
      <c r="E1299" t="s">
        <v>64</v>
      </c>
      <c r="F1299" t="str">
        <f t="shared" si="62"/>
        <v>Victoria</v>
      </c>
      <c r="G1299" t="s">
        <v>45</v>
      </c>
      <c r="H1299">
        <v>3199</v>
      </c>
      <c r="I1299" t="s">
        <v>11</v>
      </c>
      <c r="J1299" t="s">
        <v>63</v>
      </c>
      <c r="K1299" t="s">
        <v>153</v>
      </c>
      <c r="L1299" t="s">
        <v>16</v>
      </c>
      <c r="M1299" s="5">
        <v>51.96</v>
      </c>
      <c r="N1299">
        <v>1</v>
      </c>
    </row>
    <row r="1300" spans="1:14" x14ac:dyDescent="0.2">
      <c r="A1300" s="2">
        <v>45381</v>
      </c>
      <c r="B1300" s="3">
        <f t="shared" si="60"/>
        <v>2024</v>
      </c>
      <c r="C1300" t="str">
        <f t="shared" si="61"/>
        <v>2023-2024</v>
      </c>
      <c r="D1300" t="s">
        <v>148</v>
      </c>
      <c r="E1300" t="s">
        <v>142</v>
      </c>
      <c r="F1300" t="str">
        <f t="shared" si="62"/>
        <v>Australian Capital Territory</v>
      </c>
      <c r="G1300" t="s">
        <v>80</v>
      </c>
      <c r="H1300">
        <v>2609</v>
      </c>
      <c r="I1300" t="s">
        <v>11</v>
      </c>
      <c r="J1300" t="s">
        <v>58</v>
      </c>
      <c r="K1300" t="s">
        <v>153</v>
      </c>
      <c r="L1300" t="s">
        <v>16</v>
      </c>
      <c r="M1300" s="5">
        <v>51.96</v>
      </c>
      <c r="N1300">
        <v>1</v>
      </c>
    </row>
    <row r="1301" spans="1:14" x14ac:dyDescent="0.2">
      <c r="A1301" s="2">
        <v>45386</v>
      </c>
      <c r="B1301" s="3">
        <f t="shared" si="60"/>
        <v>2024</v>
      </c>
      <c r="C1301" t="str">
        <f t="shared" si="61"/>
        <v>2023-2024</v>
      </c>
      <c r="D1301" t="s">
        <v>147</v>
      </c>
      <c r="E1301" t="s">
        <v>110</v>
      </c>
      <c r="F1301" t="str">
        <f t="shared" si="62"/>
        <v>Queensland</v>
      </c>
      <c r="G1301" t="s">
        <v>35</v>
      </c>
      <c r="H1301">
        <v>4680</v>
      </c>
      <c r="I1301" t="s">
        <v>11</v>
      </c>
      <c r="J1301" t="s">
        <v>51</v>
      </c>
      <c r="K1301" t="s">
        <v>153</v>
      </c>
      <c r="L1301" t="s">
        <v>16</v>
      </c>
      <c r="M1301" s="5">
        <v>51.96</v>
      </c>
      <c r="N1301">
        <v>1</v>
      </c>
    </row>
    <row r="1302" spans="1:14" x14ac:dyDescent="0.2">
      <c r="A1302" s="2">
        <v>45479</v>
      </c>
      <c r="B1302" s="3">
        <f t="shared" si="60"/>
        <v>2025</v>
      </c>
      <c r="C1302" t="str">
        <f t="shared" si="61"/>
        <v>2024-2025</v>
      </c>
      <c r="D1302" t="s">
        <v>148</v>
      </c>
      <c r="E1302" t="s">
        <v>92</v>
      </c>
      <c r="F1302" t="str">
        <f t="shared" si="62"/>
        <v>Queensland</v>
      </c>
      <c r="G1302" t="s">
        <v>35</v>
      </c>
      <c r="H1302">
        <v>4068</v>
      </c>
      <c r="I1302" t="s">
        <v>11</v>
      </c>
      <c r="J1302" t="s">
        <v>43</v>
      </c>
      <c r="K1302" t="s">
        <v>153</v>
      </c>
      <c r="L1302" t="s">
        <v>16</v>
      </c>
      <c r="M1302" s="5">
        <v>51.96</v>
      </c>
      <c r="N1302">
        <v>1</v>
      </c>
    </row>
    <row r="1303" spans="1:14" x14ac:dyDescent="0.2">
      <c r="A1303" s="2">
        <v>44966</v>
      </c>
      <c r="B1303" s="3">
        <f t="shared" si="60"/>
        <v>2023</v>
      </c>
      <c r="C1303" t="str">
        <f t="shared" si="61"/>
        <v>2022-2023</v>
      </c>
      <c r="D1303" t="s">
        <v>147</v>
      </c>
      <c r="E1303" t="s">
        <v>133</v>
      </c>
      <c r="F1303" t="str">
        <f t="shared" si="62"/>
        <v>Queensland</v>
      </c>
      <c r="G1303" t="s">
        <v>35</v>
      </c>
      <c r="H1303">
        <v>4305</v>
      </c>
      <c r="I1303" t="s">
        <v>11</v>
      </c>
      <c r="J1303" t="s">
        <v>104</v>
      </c>
      <c r="K1303" t="s">
        <v>153</v>
      </c>
      <c r="L1303" t="s">
        <v>16</v>
      </c>
      <c r="M1303" s="5">
        <v>51.96</v>
      </c>
      <c r="N1303">
        <v>1</v>
      </c>
    </row>
    <row r="1304" spans="1:14" x14ac:dyDescent="0.2">
      <c r="A1304" s="2">
        <v>45573</v>
      </c>
      <c r="B1304" s="3">
        <f t="shared" si="60"/>
        <v>2025</v>
      </c>
      <c r="C1304" t="str">
        <f t="shared" si="61"/>
        <v>2024-2025</v>
      </c>
      <c r="D1304" t="s">
        <v>147</v>
      </c>
      <c r="E1304" t="s">
        <v>133</v>
      </c>
      <c r="F1304" t="str">
        <f t="shared" si="62"/>
        <v>Queensland</v>
      </c>
      <c r="G1304" t="s">
        <v>35</v>
      </c>
      <c r="H1304">
        <v>4305</v>
      </c>
      <c r="I1304" t="s">
        <v>11</v>
      </c>
      <c r="J1304" t="s">
        <v>104</v>
      </c>
      <c r="K1304" t="s">
        <v>150</v>
      </c>
      <c r="L1304" t="s">
        <v>18</v>
      </c>
      <c r="M1304" s="5">
        <v>51.96</v>
      </c>
      <c r="N1304">
        <v>1</v>
      </c>
    </row>
    <row r="1305" spans="1:14" x14ac:dyDescent="0.2">
      <c r="A1305" s="2">
        <v>45401</v>
      </c>
      <c r="B1305" s="3">
        <f t="shared" si="60"/>
        <v>2024</v>
      </c>
      <c r="C1305" t="str">
        <f t="shared" si="61"/>
        <v>2023-2024</v>
      </c>
      <c r="D1305" t="s">
        <v>148</v>
      </c>
      <c r="E1305" t="s">
        <v>84</v>
      </c>
      <c r="F1305" t="str">
        <f t="shared" si="62"/>
        <v>Queensland</v>
      </c>
      <c r="G1305" t="s">
        <v>35</v>
      </c>
      <c r="H1305">
        <v>4740</v>
      </c>
      <c r="I1305" t="s">
        <v>11</v>
      </c>
      <c r="J1305" t="s">
        <v>51</v>
      </c>
      <c r="K1305" t="s">
        <v>153</v>
      </c>
      <c r="L1305" t="s">
        <v>16</v>
      </c>
      <c r="M1305" s="5">
        <v>51.96</v>
      </c>
      <c r="N1305">
        <v>1</v>
      </c>
    </row>
    <row r="1306" spans="1:14" x14ac:dyDescent="0.2">
      <c r="A1306" s="2">
        <v>45144</v>
      </c>
      <c r="B1306" s="3">
        <f t="shared" si="60"/>
        <v>2024</v>
      </c>
      <c r="C1306" t="str">
        <f t="shared" si="61"/>
        <v>2023-2024</v>
      </c>
      <c r="D1306" t="s">
        <v>147</v>
      </c>
      <c r="E1306" t="s">
        <v>37</v>
      </c>
      <c r="F1306" t="str">
        <f t="shared" si="62"/>
        <v>South Australia</v>
      </c>
      <c r="G1306" t="s">
        <v>32</v>
      </c>
      <c r="H1306">
        <v>5607</v>
      </c>
      <c r="I1306" t="s">
        <v>11</v>
      </c>
      <c r="J1306" t="s">
        <v>38</v>
      </c>
      <c r="K1306" t="s">
        <v>153</v>
      </c>
      <c r="L1306" t="s">
        <v>16</v>
      </c>
      <c r="M1306" s="5">
        <v>51.96</v>
      </c>
      <c r="N1306">
        <v>1</v>
      </c>
    </row>
    <row r="1307" spans="1:14" x14ac:dyDescent="0.2">
      <c r="A1307" s="2">
        <v>45276</v>
      </c>
      <c r="B1307" s="3">
        <f t="shared" si="60"/>
        <v>2024</v>
      </c>
      <c r="C1307" t="str">
        <f t="shared" si="61"/>
        <v>2023-2024</v>
      </c>
      <c r="D1307" t="s">
        <v>148</v>
      </c>
      <c r="E1307" t="s">
        <v>98</v>
      </c>
      <c r="F1307" t="str">
        <f t="shared" si="62"/>
        <v>Victoria</v>
      </c>
      <c r="G1307" t="s">
        <v>45</v>
      </c>
      <c r="H1307">
        <v>3429</v>
      </c>
      <c r="I1307" t="s">
        <v>11</v>
      </c>
      <c r="J1307" t="s">
        <v>60</v>
      </c>
      <c r="K1307" t="s">
        <v>153</v>
      </c>
      <c r="L1307" t="s">
        <v>16</v>
      </c>
      <c r="M1307" s="5">
        <v>51.96</v>
      </c>
      <c r="N1307">
        <v>1</v>
      </c>
    </row>
    <row r="1308" spans="1:14" x14ac:dyDescent="0.2">
      <c r="A1308" s="2">
        <v>45181</v>
      </c>
      <c r="B1308" s="3">
        <f t="shared" si="60"/>
        <v>2024</v>
      </c>
      <c r="C1308" t="str">
        <f t="shared" si="61"/>
        <v>2023-2024</v>
      </c>
      <c r="D1308" t="s">
        <v>147</v>
      </c>
      <c r="E1308" t="s">
        <v>111</v>
      </c>
      <c r="F1308" t="str">
        <f t="shared" si="62"/>
        <v>New South Wales</v>
      </c>
      <c r="G1308" t="s">
        <v>10</v>
      </c>
      <c r="H1308">
        <v>2120</v>
      </c>
      <c r="I1308" t="s">
        <v>11</v>
      </c>
      <c r="J1308" t="s">
        <v>27</v>
      </c>
      <c r="K1308" t="s">
        <v>153</v>
      </c>
      <c r="L1308" t="s">
        <v>16</v>
      </c>
      <c r="M1308" s="5">
        <v>51.96</v>
      </c>
      <c r="N1308">
        <v>1</v>
      </c>
    </row>
    <row r="1309" spans="1:14" x14ac:dyDescent="0.2">
      <c r="A1309" s="2">
        <v>44953</v>
      </c>
      <c r="B1309" s="3">
        <f t="shared" si="60"/>
        <v>2023</v>
      </c>
      <c r="C1309" t="str">
        <f t="shared" si="61"/>
        <v>2022-2023</v>
      </c>
      <c r="D1309" t="s">
        <v>147</v>
      </c>
      <c r="E1309" t="s">
        <v>61</v>
      </c>
      <c r="F1309" t="str">
        <f t="shared" si="62"/>
        <v>New South Wales</v>
      </c>
      <c r="G1309" t="s">
        <v>10</v>
      </c>
      <c r="H1309">
        <v>2539</v>
      </c>
      <c r="I1309" t="s">
        <v>11</v>
      </c>
      <c r="J1309" t="s">
        <v>58</v>
      </c>
      <c r="K1309" t="s">
        <v>153</v>
      </c>
      <c r="L1309" t="s">
        <v>16</v>
      </c>
      <c r="M1309" s="5">
        <v>51.96</v>
      </c>
      <c r="N1309">
        <v>1</v>
      </c>
    </row>
    <row r="1310" spans="1:14" x14ac:dyDescent="0.2">
      <c r="A1310" s="2">
        <v>45071</v>
      </c>
      <c r="B1310" s="3">
        <f t="shared" si="60"/>
        <v>2023</v>
      </c>
      <c r="C1310" t="str">
        <f t="shared" si="61"/>
        <v>2022-2023</v>
      </c>
      <c r="D1310" t="s">
        <v>147</v>
      </c>
      <c r="E1310" t="s">
        <v>88</v>
      </c>
      <c r="F1310" t="str">
        <f t="shared" si="62"/>
        <v>South Australia</v>
      </c>
      <c r="G1310" t="s">
        <v>32</v>
      </c>
      <c r="H1310">
        <v>5011</v>
      </c>
      <c r="I1310" t="s">
        <v>11</v>
      </c>
      <c r="J1310" t="s">
        <v>33</v>
      </c>
      <c r="K1310" t="s">
        <v>156</v>
      </c>
      <c r="L1310" t="s">
        <v>17</v>
      </c>
      <c r="M1310" s="5">
        <v>51.96</v>
      </c>
      <c r="N1310">
        <v>1</v>
      </c>
    </row>
    <row r="1311" spans="1:14" x14ac:dyDescent="0.2">
      <c r="A1311" s="2">
        <v>45108</v>
      </c>
      <c r="B1311" s="3">
        <f t="shared" si="60"/>
        <v>2024</v>
      </c>
      <c r="C1311" t="str">
        <f t="shared" si="61"/>
        <v>2023-2024</v>
      </c>
      <c r="D1311" t="s">
        <v>147</v>
      </c>
      <c r="E1311" t="s">
        <v>88</v>
      </c>
      <c r="F1311" t="str">
        <f t="shared" si="62"/>
        <v>South Australia</v>
      </c>
      <c r="G1311" t="s">
        <v>32</v>
      </c>
      <c r="H1311">
        <v>5011</v>
      </c>
      <c r="I1311" t="s">
        <v>11</v>
      </c>
      <c r="J1311" t="s">
        <v>33</v>
      </c>
      <c r="K1311" t="s">
        <v>153</v>
      </c>
      <c r="L1311" t="s">
        <v>16</v>
      </c>
      <c r="M1311" s="5">
        <v>51.96</v>
      </c>
      <c r="N1311">
        <v>1</v>
      </c>
    </row>
    <row r="1312" spans="1:14" x14ac:dyDescent="0.2">
      <c r="A1312" s="2">
        <v>45308</v>
      </c>
      <c r="B1312" s="3">
        <f t="shared" si="60"/>
        <v>2024</v>
      </c>
      <c r="C1312" t="str">
        <f t="shared" si="61"/>
        <v>2023-2024</v>
      </c>
      <c r="D1312" t="s">
        <v>147</v>
      </c>
      <c r="E1312" t="s">
        <v>53</v>
      </c>
      <c r="F1312" t="str">
        <f t="shared" si="62"/>
        <v>South Australia</v>
      </c>
      <c r="G1312" t="s">
        <v>32</v>
      </c>
      <c r="H1312">
        <v>5082</v>
      </c>
      <c r="I1312" t="s">
        <v>11</v>
      </c>
      <c r="J1312" t="s">
        <v>33</v>
      </c>
      <c r="K1312" t="s">
        <v>154</v>
      </c>
      <c r="L1312" t="s">
        <v>14</v>
      </c>
      <c r="M1312" s="5">
        <v>51.980000000000004</v>
      </c>
      <c r="N1312">
        <v>1</v>
      </c>
    </row>
    <row r="1313" spans="1:14" x14ac:dyDescent="0.2">
      <c r="A1313" s="2">
        <v>44997</v>
      </c>
      <c r="B1313" s="3">
        <f t="shared" si="60"/>
        <v>2023</v>
      </c>
      <c r="C1313" t="str">
        <f t="shared" si="61"/>
        <v>2022-2023</v>
      </c>
      <c r="D1313" t="s">
        <v>147</v>
      </c>
      <c r="E1313" t="s">
        <v>75</v>
      </c>
      <c r="F1313" t="str">
        <f t="shared" si="62"/>
        <v>Victoria</v>
      </c>
      <c r="G1313" t="s">
        <v>45</v>
      </c>
      <c r="H1313">
        <v>3630</v>
      </c>
      <c r="I1313" t="s">
        <v>11</v>
      </c>
      <c r="J1313" t="s">
        <v>55</v>
      </c>
      <c r="K1313" t="s">
        <v>152</v>
      </c>
      <c r="L1313" t="s">
        <v>13</v>
      </c>
      <c r="M1313" s="5">
        <v>51.980000000000004</v>
      </c>
      <c r="N1313">
        <v>1</v>
      </c>
    </row>
    <row r="1314" spans="1:14" x14ac:dyDescent="0.2">
      <c r="A1314" s="2">
        <v>45171</v>
      </c>
      <c r="B1314" s="3">
        <f t="shared" si="60"/>
        <v>2024</v>
      </c>
      <c r="C1314" t="str">
        <f t="shared" si="61"/>
        <v>2023-2024</v>
      </c>
      <c r="D1314" t="s">
        <v>147</v>
      </c>
      <c r="E1314" t="s">
        <v>81</v>
      </c>
      <c r="F1314" t="str">
        <f t="shared" si="62"/>
        <v>New South Wales</v>
      </c>
      <c r="G1314" t="s">
        <v>10</v>
      </c>
      <c r="H1314">
        <v>2485</v>
      </c>
      <c r="I1314" t="s">
        <v>11</v>
      </c>
      <c r="J1314" t="s">
        <v>68</v>
      </c>
      <c r="K1314" t="s">
        <v>152</v>
      </c>
      <c r="L1314" t="s">
        <v>13</v>
      </c>
      <c r="M1314" s="5">
        <v>52.15</v>
      </c>
      <c r="N1314">
        <v>1</v>
      </c>
    </row>
    <row r="1315" spans="1:14" x14ac:dyDescent="0.2">
      <c r="A1315" s="2">
        <v>45639</v>
      </c>
      <c r="B1315" s="3">
        <f t="shared" si="60"/>
        <v>2025</v>
      </c>
      <c r="C1315" t="str">
        <f t="shared" si="61"/>
        <v>2024-2025</v>
      </c>
      <c r="D1315" t="s">
        <v>148</v>
      </c>
      <c r="E1315" t="s">
        <v>121</v>
      </c>
      <c r="F1315" t="str">
        <f t="shared" si="62"/>
        <v>Queensland</v>
      </c>
      <c r="G1315" t="s">
        <v>35</v>
      </c>
      <c r="H1315">
        <v>4700</v>
      </c>
      <c r="I1315" t="s">
        <v>11</v>
      </c>
      <c r="J1315" t="s">
        <v>51</v>
      </c>
      <c r="K1315" t="s">
        <v>150</v>
      </c>
      <c r="L1315" t="s">
        <v>18</v>
      </c>
      <c r="M1315" s="5">
        <v>52.269999999999996</v>
      </c>
      <c r="N1315">
        <v>1</v>
      </c>
    </row>
    <row r="1316" spans="1:14" x14ac:dyDescent="0.2">
      <c r="A1316" s="2">
        <v>45436</v>
      </c>
      <c r="B1316" s="3">
        <f t="shared" si="60"/>
        <v>2024</v>
      </c>
      <c r="C1316" t="str">
        <f t="shared" si="61"/>
        <v>2023-2024</v>
      </c>
      <c r="D1316" t="s">
        <v>147</v>
      </c>
      <c r="E1316" t="s">
        <v>39</v>
      </c>
      <c r="F1316" t="str">
        <f t="shared" si="62"/>
        <v>South Australia</v>
      </c>
      <c r="G1316" t="s">
        <v>32</v>
      </c>
      <c r="H1316">
        <v>5343</v>
      </c>
      <c r="I1316" t="s">
        <v>11</v>
      </c>
      <c r="J1316" t="s">
        <v>38</v>
      </c>
      <c r="K1316" t="s">
        <v>154</v>
      </c>
      <c r="L1316" t="s">
        <v>14</v>
      </c>
      <c r="M1316" s="5">
        <v>52.3</v>
      </c>
      <c r="N1316">
        <v>1</v>
      </c>
    </row>
    <row r="1317" spans="1:14" x14ac:dyDescent="0.2">
      <c r="A1317" s="2">
        <v>45394</v>
      </c>
      <c r="B1317" s="3">
        <f t="shared" si="60"/>
        <v>2024</v>
      </c>
      <c r="C1317" t="str">
        <f t="shared" si="61"/>
        <v>2023-2024</v>
      </c>
      <c r="D1317" t="s">
        <v>148</v>
      </c>
      <c r="E1317" t="s">
        <v>116</v>
      </c>
      <c r="F1317" t="str">
        <f t="shared" si="62"/>
        <v>Western Australia</v>
      </c>
      <c r="G1317" t="s">
        <v>48</v>
      </c>
      <c r="H1317">
        <v>6725</v>
      </c>
      <c r="I1317" t="s">
        <v>11</v>
      </c>
      <c r="J1317" t="s">
        <v>77</v>
      </c>
      <c r="K1317" t="s">
        <v>19</v>
      </c>
      <c r="L1317" t="s">
        <v>23</v>
      </c>
      <c r="M1317" s="5">
        <v>52.45</v>
      </c>
      <c r="N1317">
        <v>1</v>
      </c>
    </row>
    <row r="1318" spans="1:14" x14ac:dyDescent="0.2">
      <c r="A1318" s="2">
        <v>45422</v>
      </c>
      <c r="B1318" s="3">
        <f t="shared" si="60"/>
        <v>2024</v>
      </c>
      <c r="C1318" t="str">
        <f t="shared" si="61"/>
        <v>2023-2024</v>
      </c>
      <c r="D1318" t="s">
        <v>147</v>
      </c>
      <c r="E1318" t="s">
        <v>124</v>
      </c>
      <c r="F1318" t="str">
        <f t="shared" si="62"/>
        <v>New South Wales</v>
      </c>
      <c r="G1318" t="s">
        <v>10</v>
      </c>
      <c r="H1318">
        <v>2015</v>
      </c>
      <c r="I1318" t="s">
        <v>11</v>
      </c>
      <c r="J1318" t="s">
        <v>12</v>
      </c>
      <c r="K1318" t="s">
        <v>19</v>
      </c>
      <c r="L1318" t="s">
        <v>23</v>
      </c>
      <c r="M1318" s="5">
        <v>52.519999999999996</v>
      </c>
      <c r="N1318">
        <v>1</v>
      </c>
    </row>
    <row r="1319" spans="1:14" x14ac:dyDescent="0.2">
      <c r="A1319" s="2">
        <v>45228</v>
      </c>
      <c r="B1319" s="3">
        <f t="shared" si="60"/>
        <v>2024</v>
      </c>
      <c r="C1319" t="str">
        <f t="shared" si="61"/>
        <v>2023-2024</v>
      </c>
      <c r="D1319" t="s">
        <v>147</v>
      </c>
      <c r="E1319" t="s">
        <v>131</v>
      </c>
      <c r="F1319" t="str">
        <f t="shared" si="62"/>
        <v>Western Australia</v>
      </c>
      <c r="G1319" t="s">
        <v>48</v>
      </c>
      <c r="H1319">
        <v>6530</v>
      </c>
      <c r="I1319" t="s">
        <v>11</v>
      </c>
      <c r="J1319" t="s">
        <v>77</v>
      </c>
      <c r="K1319" t="s">
        <v>153</v>
      </c>
      <c r="L1319" t="s">
        <v>16</v>
      </c>
      <c r="M1319" s="5">
        <v>52.71</v>
      </c>
      <c r="N1319">
        <v>1</v>
      </c>
    </row>
    <row r="1320" spans="1:14" x14ac:dyDescent="0.2">
      <c r="A1320" s="2">
        <v>45428</v>
      </c>
      <c r="B1320" s="3">
        <f t="shared" si="60"/>
        <v>2024</v>
      </c>
      <c r="C1320" t="str">
        <f t="shared" si="61"/>
        <v>2023-2024</v>
      </c>
      <c r="D1320" t="s">
        <v>147</v>
      </c>
      <c r="E1320" t="s">
        <v>133</v>
      </c>
      <c r="F1320" t="str">
        <f t="shared" si="62"/>
        <v>Queensland</v>
      </c>
      <c r="G1320" t="s">
        <v>35</v>
      </c>
      <c r="H1320">
        <v>4305</v>
      </c>
      <c r="I1320" t="s">
        <v>11</v>
      </c>
      <c r="J1320" t="s">
        <v>104</v>
      </c>
      <c r="K1320" t="s">
        <v>149</v>
      </c>
      <c r="L1320" t="s">
        <v>15</v>
      </c>
      <c r="M1320" s="5">
        <v>52.9</v>
      </c>
      <c r="N1320">
        <v>1</v>
      </c>
    </row>
    <row r="1321" spans="1:14" x14ac:dyDescent="0.2">
      <c r="A1321" s="2">
        <v>45645</v>
      </c>
      <c r="B1321" s="3">
        <f t="shared" si="60"/>
        <v>2025</v>
      </c>
      <c r="C1321" t="str">
        <f t="shared" si="61"/>
        <v>2024-2025</v>
      </c>
      <c r="D1321" t="s">
        <v>148</v>
      </c>
      <c r="E1321" t="s">
        <v>67</v>
      </c>
      <c r="F1321" t="str">
        <f t="shared" si="62"/>
        <v>New South Wales</v>
      </c>
      <c r="G1321" t="s">
        <v>10</v>
      </c>
      <c r="H1321">
        <v>2478</v>
      </c>
      <c r="I1321" t="s">
        <v>11</v>
      </c>
      <c r="J1321" t="s">
        <v>68</v>
      </c>
      <c r="K1321" t="s">
        <v>19</v>
      </c>
      <c r="L1321" t="s">
        <v>23</v>
      </c>
      <c r="M1321" s="5">
        <v>52.92</v>
      </c>
      <c r="N1321">
        <v>1</v>
      </c>
    </row>
    <row r="1322" spans="1:14" x14ac:dyDescent="0.2">
      <c r="A1322" s="2">
        <v>44954</v>
      </c>
      <c r="B1322" s="3">
        <f t="shared" si="60"/>
        <v>2023</v>
      </c>
      <c r="C1322" t="str">
        <f t="shared" si="61"/>
        <v>2022-2023</v>
      </c>
      <c r="D1322" t="s">
        <v>148</v>
      </c>
      <c r="E1322" t="s">
        <v>84</v>
      </c>
      <c r="F1322" t="str">
        <f t="shared" si="62"/>
        <v>Queensland</v>
      </c>
      <c r="G1322" t="s">
        <v>35</v>
      </c>
      <c r="H1322">
        <v>4740</v>
      </c>
      <c r="I1322" t="s">
        <v>11</v>
      </c>
      <c r="J1322" t="s">
        <v>51</v>
      </c>
      <c r="K1322" t="s">
        <v>19</v>
      </c>
      <c r="L1322" t="s">
        <v>23</v>
      </c>
      <c r="M1322" s="5">
        <v>52.92</v>
      </c>
      <c r="N1322">
        <v>1</v>
      </c>
    </row>
    <row r="1323" spans="1:14" x14ac:dyDescent="0.2">
      <c r="A1323" s="2">
        <v>45096</v>
      </c>
      <c r="B1323" s="3">
        <f t="shared" si="60"/>
        <v>2023</v>
      </c>
      <c r="C1323" t="str">
        <f t="shared" si="61"/>
        <v>2022-2023</v>
      </c>
      <c r="D1323" t="s">
        <v>148</v>
      </c>
      <c r="E1323" t="s">
        <v>100</v>
      </c>
      <c r="F1323" t="str">
        <f t="shared" si="62"/>
        <v>Western Australia</v>
      </c>
      <c r="G1323" t="s">
        <v>48</v>
      </c>
      <c r="H1323">
        <v>6021</v>
      </c>
      <c r="I1323" t="s">
        <v>11</v>
      </c>
      <c r="J1323" t="s">
        <v>49</v>
      </c>
      <c r="K1323" t="s">
        <v>154</v>
      </c>
      <c r="L1323" t="s">
        <v>14</v>
      </c>
      <c r="M1323" s="5">
        <v>52.94</v>
      </c>
      <c r="N1323">
        <v>1</v>
      </c>
    </row>
    <row r="1324" spans="1:14" x14ac:dyDescent="0.2">
      <c r="A1324" s="2">
        <v>45281</v>
      </c>
      <c r="B1324" s="3">
        <f t="shared" si="60"/>
        <v>2024</v>
      </c>
      <c r="C1324" t="str">
        <f t="shared" si="61"/>
        <v>2023-2024</v>
      </c>
      <c r="D1324" t="s">
        <v>147</v>
      </c>
      <c r="E1324" t="s">
        <v>69</v>
      </c>
      <c r="F1324" t="str">
        <f t="shared" si="62"/>
        <v>Tasmania</v>
      </c>
      <c r="G1324" t="s">
        <v>70</v>
      </c>
      <c r="H1324">
        <v>7018</v>
      </c>
      <c r="I1324" t="s">
        <v>11</v>
      </c>
      <c r="J1324" t="s">
        <v>71</v>
      </c>
      <c r="K1324" t="s">
        <v>19</v>
      </c>
      <c r="L1324" t="s">
        <v>23</v>
      </c>
      <c r="M1324" s="5">
        <v>52.95</v>
      </c>
      <c r="N1324">
        <v>1</v>
      </c>
    </row>
    <row r="1325" spans="1:14" x14ac:dyDescent="0.2">
      <c r="A1325" s="2">
        <v>44932</v>
      </c>
      <c r="B1325" s="3">
        <f t="shared" si="60"/>
        <v>2023</v>
      </c>
      <c r="C1325" t="str">
        <f t="shared" si="61"/>
        <v>2022-2023</v>
      </c>
      <c r="D1325" t="s">
        <v>147</v>
      </c>
      <c r="E1325" t="s">
        <v>72</v>
      </c>
      <c r="F1325" t="str">
        <f t="shared" si="62"/>
        <v>Western Australia</v>
      </c>
      <c r="G1325" t="s">
        <v>48</v>
      </c>
      <c r="H1325">
        <v>6010</v>
      </c>
      <c r="I1325" t="s">
        <v>11</v>
      </c>
      <c r="J1325" t="s">
        <v>49</v>
      </c>
      <c r="K1325" t="s">
        <v>154</v>
      </c>
      <c r="L1325" t="s">
        <v>14</v>
      </c>
      <c r="M1325" s="5">
        <v>52.97</v>
      </c>
      <c r="N1325">
        <v>1</v>
      </c>
    </row>
    <row r="1326" spans="1:14" x14ac:dyDescent="0.2">
      <c r="A1326" s="2">
        <v>45366</v>
      </c>
      <c r="B1326" s="3">
        <f t="shared" si="60"/>
        <v>2024</v>
      </c>
      <c r="C1326" t="str">
        <f t="shared" si="61"/>
        <v>2023-2024</v>
      </c>
      <c r="D1326" t="s">
        <v>147</v>
      </c>
      <c r="E1326" t="s">
        <v>41</v>
      </c>
      <c r="F1326" t="str">
        <f t="shared" si="62"/>
        <v>New South Wales</v>
      </c>
      <c r="G1326" t="s">
        <v>10</v>
      </c>
      <c r="H1326">
        <v>2830</v>
      </c>
      <c r="I1326" t="s">
        <v>11</v>
      </c>
      <c r="J1326" t="s">
        <v>25</v>
      </c>
      <c r="K1326" t="s">
        <v>153</v>
      </c>
      <c r="L1326" t="s">
        <v>16</v>
      </c>
      <c r="M1326" s="5">
        <v>53</v>
      </c>
      <c r="N1326">
        <v>1</v>
      </c>
    </row>
    <row r="1327" spans="1:14" x14ac:dyDescent="0.2">
      <c r="A1327" s="2">
        <v>45302</v>
      </c>
      <c r="B1327" s="3">
        <f t="shared" si="60"/>
        <v>2024</v>
      </c>
      <c r="C1327" t="str">
        <f t="shared" si="61"/>
        <v>2023-2024</v>
      </c>
      <c r="D1327" t="s">
        <v>147</v>
      </c>
      <c r="E1327" t="s">
        <v>106</v>
      </c>
      <c r="F1327" t="str">
        <f t="shared" si="62"/>
        <v>Victoria</v>
      </c>
      <c r="G1327" t="s">
        <v>45</v>
      </c>
      <c r="H1327">
        <v>3915</v>
      </c>
      <c r="I1327" t="s">
        <v>11</v>
      </c>
      <c r="J1327" t="s">
        <v>55</v>
      </c>
      <c r="K1327" t="s">
        <v>154</v>
      </c>
      <c r="L1327" t="s">
        <v>14</v>
      </c>
      <c r="M1327" s="5">
        <v>53.430000000000007</v>
      </c>
      <c r="N1327">
        <v>1</v>
      </c>
    </row>
    <row r="1328" spans="1:14" x14ac:dyDescent="0.2">
      <c r="A1328" s="2">
        <v>45489</v>
      </c>
      <c r="B1328" s="3">
        <f t="shared" si="60"/>
        <v>2025</v>
      </c>
      <c r="C1328" t="str">
        <f t="shared" si="61"/>
        <v>2024-2025</v>
      </c>
      <c r="D1328" t="s">
        <v>147</v>
      </c>
      <c r="E1328" t="s">
        <v>69</v>
      </c>
      <c r="F1328" t="str">
        <f t="shared" si="62"/>
        <v>Tasmania</v>
      </c>
      <c r="G1328" t="s">
        <v>70</v>
      </c>
      <c r="H1328">
        <v>7018</v>
      </c>
      <c r="I1328" t="s">
        <v>11</v>
      </c>
      <c r="J1328" t="s">
        <v>71</v>
      </c>
      <c r="K1328" t="s">
        <v>151</v>
      </c>
      <c r="L1328" t="s">
        <v>21</v>
      </c>
      <c r="M1328" s="5">
        <v>53.46</v>
      </c>
      <c r="N1328">
        <v>1</v>
      </c>
    </row>
    <row r="1329" spans="1:14" x14ac:dyDescent="0.2">
      <c r="A1329" s="2">
        <v>45431</v>
      </c>
      <c r="B1329" s="3">
        <f t="shared" si="60"/>
        <v>2024</v>
      </c>
      <c r="C1329" t="str">
        <f t="shared" si="61"/>
        <v>2023-2024</v>
      </c>
      <c r="D1329" t="s">
        <v>148</v>
      </c>
      <c r="E1329" t="s">
        <v>9</v>
      </c>
      <c r="F1329" t="str">
        <f t="shared" si="62"/>
        <v>New South Wales</v>
      </c>
      <c r="G1329" t="s">
        <v>10</v>
      </c>
      <c r="H1329">
        <v>2067</v>
      </c>
      <c r="I1329" t="s">
        <v>11</v>
      </c>
      <c r="J1329" t="s">
        <v>12</v>
      </c>
      <c r="K1329" t="s">
        <v>150</v>
      </c>
      <c r="L1329" t="s">
        <v>18</v>
      </c>
      <c r="M1329" s="5">
        <v>53.82</v>
      </c>
      <c r="N1329">
        <v>1</v>
      </c>
    </row>
    <row r="1330" spans="1:14" x14ac:dyDescent="0.2">
      <c r="A1330" s="2">
        <v>45106</v>
      </c>
      <c r="B1330" s="3">
        <f t="shared" si="60"/>
        <v>2023</v>
      </c>
      <c r="C1330" t="str">
        <f t="shared" si="61"/>
        <v>2022-2023</v>
      </c>
      <c r="D1330" t="s">
        <v>147</v>
      </c>
      <c r="E1330" t="s">
        <v>91</v>
      </c>
      <c r="F1330" t="str">
        <f t="shared" si="62"/>
        <v>Victoria</v>
      </c>
      <c r="G1330" t="s">
        <v>45</v>
      </c>
      <c r="H1330">
        <v>3690</v>
      </c>
      <c r="I1330" t="s">
        <v>11</v>
      </c>
      <c r="J1330" t="s">
        <v>55</v>
      </c>
      <c r="K1330" t="s">
        <v>19</v>
      </c>
      <c r="L1330" t="s">
        <v>23</v>
      </c>
      <c r="M1330" s="5">
        <v>53.82</v>
      </c>
      <c r="N1330">
        <v>1</v>
      </c>
    </row>
    <row r="1331" spans="1:14" x14ac:dyDescent="0.2">
      <c r="A1331" s="2">
        <v>45627</v>
      </c>
      <c r="B1331" s="3">
        <f t="shared" si="60"/>
        <v>2025</v>
      </c>
      <c r="C1331" t="str">
        <f t="shared" si="61"/>
        <v>2024-2025</v>
      </c>
      <c r="D1331" t="s">
        <v>148</v>
      </c>
      <c r="E1331" t="s">
        <v>102</v>
      </c>
      <c r="F1331" t="str">
        <f t="shared" si="62"/>
        <v>Queensland</v>
      </c>
      <c r="G1331" t="s">
        <v>35</v>
      </c>
      <c r="H1331">
        <v>4870</v>
      </c>
      <c r="I1331" t="s">
        <v>11</v>
      </c>
      <c r="J1331" t="s">
        <v>36</v>
      </c>
      <c r="K1331" t="s">
        <v>156</v>
      </c>
      <c r="L1331" t="s">
        <v>17</v>
      </c>
      <c r="M1331" s="5">
        <v>53.89</v>
      </c>
      <c r="N1331">
        <v>1</v>
      </c>
    </row>
    <row r="1332" spans="1:14" x14ac:dyDescent="0.2">
      <c r="A1332" s="2">
        <v>45103</v>
      </c>
      <c r="B1332" s="3">
        <f t="shared" si="60"/>
        <v>2023</v>
      </c>
      <c r="C1332" t="str">
        <f t="shared" si="61"/>
        <v>2022-2023</v>
      </c>
      <c r="D1332" t="s">
        <v>147</v>
      </c>
      <c r="E1332" t="s">
        <v>73</v>
      </c>
      <c r="F1332" t="str">
        <f t="shared" si="62"/>
        <v>Victoria</v>
      </c>
      <c r="G1332" t="s">
        <v>45</v>
      </c>
      <c r="H1332">
        <v>3136</v>
      </c>
      <c r="I1332" t="s">
        <v>11</v>
      </c>
      <c r="J1332" t="s">
        <v>63</v>
      </c>
      <c r="K1332" t="s">
        <v>19</v>
      </c>
      <c r="L1332" t="s">
        <v>23</v>
      </c>
      <c r="M1332" s="5">
        <v>53.900000000000006</v>
      </c>
      <c r="N1332">
        <v>1</v>
      </c>
    </row>
    <row r="1333" spans="1:14" x14ac:dyDescent="0.2">
      <c r="A1333" s="2">
        <v>45199</v>
      </c>
      <c r="B1333" s="3">
        <f t="shared" si="60"/>
        <v>2024</v>
      </c>
      <c r="C1333" t="str">
        <f t="shared" si="61"/>
        <v>2023-2024</v>
      </c>
      <c r="D1333" t="s">
        <v>147</v>
      </c>
      <c r="E1333" t="s">
        <v>146</v>
      </c>
      <c r="F1333" t="str">
        <f t="shared" si="62"/>
        <v>Victoria</v>
      </c>
      <c r="G1333" t="s">
        <v>45</v>
      </c>
      <c r="H1333">
        <v>3353</v>
      </c>
      <c r="I1333" t="s">
        <v>11</v>
      </c>
      <c r="J1333" t="s">
        <v>60</v>
      </c>
      <c r="K1333" t="s">
        <v>154</v>
      </c>
      <c r="L1333" t="s">
        <v>14</v>
      </c>
      <c r="M1333" s="5">
        <v>53.91</v>
      </c>
      <c r="N1333">
        <v>1</v>
      </c>
    </row>
    <row r="1334" spans="1:14" x14ac:dyDescent="0.2">
      <c r="A1334" s="2">
        <v>45323</v>
      </c>
      <c r="B1334" s="3">
        <f t="shared" si="60"/>
        <v>2024</v>
      </c>
      <c r="C1334" t="str">
        <f t="shared" si="61"/>
        <v>2023-2024</v>
      </c>
      <c r="D1334" t="s">
        <v>148</v>
      </c>
      <c r="E1334" t="s">
        <v>24</v>
      </c>
      <c r="F1334" t="str">
        <f t="shared" si="62"/>
        <v>New South Wales</v>
      </c>
      <c r="G1334" t="s">
        <v>10</v>
      </c>
      <c r="H1334">
        <v>2795</v>
      </c>
      <c r="I1334" t="s">
        <v>11</v>
      </c>
      <c r="J1334" t="s">
        <v>25</v>
      </c>
      <c r="K1334" t="s">
        <v>156</v>
      </c>
      <c r="L1334" t="s">
        <v>17</v>
      </c>
      <c r="M1334" s="5">
        <v>53.91</v>
      </c>
      <c r="N1334">
        <v>1</v>
      </c>
    </row>
    <row r="1335" spans="1:14" x14ac:dyDescent="0.2">
      <c r="A1335" s="2">
        <v>45062</v>
      </c>
      <c r="B1335" s="3">
        <f t="shared" si="60"/>
        <v>2023</v>
      </c>
      <c r="C1335" t="str">
        <f t="shared" si="61"/>
        <v>2022-2023</v>
      </c>
      <c r="D1335" t="s">
        <v>147</v>
      </c>
      <c r="E1335" t="s">
        <v>129</v>
      </c>
      <c r="F1335" t="str">
        <f t="shared" si="62"/>
        <v>Tasmania</v>
      </c>
      <c r="G1335" t="s">
        <v>70</v>
      </c>
      <c r="H1335">
        <v>7010</v>
      </c>
      <c r="I1335" t="s">
        <v>11</v>
      </c>
      <c r="J1335" t="s">
        <v>71</v>
      </c>
      <c r="K1335" t="s">
        <v>153</v>
      </c>
      <c r="L1335" t="s">
        <v>16</v>
      </c>
      <c r="M1335" s="5">
        <v>53.91</v>
      </c>
      <c r="N1335">
        <v>1</v>
      </c>
    </row>
    <row r="1336" spans="1:14" x14ac:dyDescent="0.2">
      <c r="A1336" s="2">
        <v>45132</v>
      </c>
      <c r="B1336" s="3">
        <f t="shared" si="60"/>
        <v>2024</v>
      </c>
      <c r="C1336" t="str">
        <f t="shared" si="61"/>
        <v>2023-2024</v>
      </c>
      <c r="D1336" t="s">
        <v>148</v>
      </c>
      <c r="E1336" t="s">
        <v>125</v>
      </c>
      <c r="F1336" t="str">
        <f t="shared" si="62"/>
        <v>Victoria</v>
      </c>
      <c r="G1336" t="s">
        <v>45</v>
      </c>
      <c r="H1336">
        <v>3400</v>
      </c>
      <c r="I1336" t="s">
        <v>11</v>
      </c>
      <c r="J1336" t="s">
        <v>60</v>
      </c>
      <c r="K1336" t="s">
        <v>154</v>
      </c>
      <c r="L1336" t="s">
        <v>14</v>
      </c>
      <c r="M1336" s="5">
        <v>53.91</v>
      </c>
      <c r="N1336">
        <v>1</v>
      </c>
    </row>
    <row r="1337" spans="1:14" x14ac:dyDescent="0.2">
      <c r="A1337" s="2">
        <v>44968</v>
      </c>
      <c r="B1337" s="3">
        <f t="shared" si="60"/>
        <v>2023</v>
      </c>
      <c r="C1337" t="str">
        <f t="shared" si="61"/>
        <v>2022-2023</v>
      </c>
      <c r="D1337" t="s">
        <v>147</v>
      </c>
      <c r="E1337" t="s">
        <v>66</v>
      </c>
      <c r="F1337" t="str">
        <f t="shared" si="62"/>
        <v>South Australia</v>
      </c>
      <c r="G1337" t="s">
        <v>32</v>
      </c>
      <c r="H1337">
        <v>5169</v>
      </c>
      <c r="I1337" t="s">
        <v>11</v>
      </c>
      <c r="J1337" t="s">
        <v>33</v>
      </c>
      <c r="K1337" t="s">
        <v>153</v>
      </c>
      <c r="L1337" t="s">
        <v>16</v>
      </c>
      <c r="M1337" s="5">
        <v>53.91</v>
      </c>
      <c r="N1337">
        <v>1</v>
      </c>
    </row>
    <row r="1338" spans="1:14" x14ac:dyDescent="0.2">
      <c r="A1338" s="2">
        <v>45536</v>
      </c>
      <c r="B1338" s="3">
        <f t="shared" si="60"/>
        <v>2025</v>
      </c>
      <c r="C1338" t="str">
        <f t="shared" si="61"/>
        <v>2024-2025</v>
      </c>
      <c r="D1338" t="s">
        <v>147</v>
      </c>
      <c r="E1338" t="s">
        <v>91</v>
      </c>
      <c r="F1338" t="str">
        <f t="shared" si="62"/>
        <v>Victoria</v>
      </c>
      <c r="G1338" t="s">
        <v>45</v>
      </c>
      <c r="H1338">
        <v>3690</v>
      </c>
      <c r="I1338" t="s">
        <v>11</v>
      </c>
      <c r="J1338" t="s">
        <v>55</v>
      </c>
      <c r="K1338" t="s">
        <v>153</v>
      </c>
      <c r="L1338" t="s">
        <v>16</v>
      </c>
      <c r="M1338" s="5">
        <v>53.91</v>
      </c>
      <c r="N1338">
        <v>1</v>
      </c>
    </row>
    <row r="1339" spans="1:14" x14ac:dyDescent="0.2">
      <c r="A1339" s="2">
        <v>45019</v>
      </c>
      <c r="B1339" s="3">
        <f t="shared" si="60"/>
        <v>2023</v>
      </c>
      <c r="C1339" t="str">
        <f t="shared" si="61"/>
        <v>2022-2023</v>
      </c>
      <c r="D1339" t="s">
        <v>147</v>
      </c>
      <c r="E1339" t="s">
        <v>88</v>
      </c>
      <c r="F1339" t="str">
        <f t="shared" si="62"/>
        <v>South Australia</v>
      </c>
      <c r="G1339" t="s">
        <v>32</v>
      </c>
      <c r="H1339">
        <v>5011</v>
      </c>
      <c r="I1339" t="s">
        <v>11</v>
      </c>
      <c r="J1339" t="s">
        <v>33</v>
      </c>
      <c r="K1339" t="s">
        <v>156</v>
      </c>
      <c r="L1339" t="s">
        <v>17</v>
      </c>
      <c r="M1339" s="5">
        <v>53.91</v>
      </c>
      <c r="N1339">
        <v>1</v>
      </c>
    </row>
    <row r="1340" spans="1:14" x14ac:dyDescent="0.2">
      <c r="A1340" s="2">
        <v>45588</v>
      </c>
      <c r="B1340" s="3">
        <f t="shared" si="60"/>
        <v>2025</v>
      </c>
      <c r="C1340" t="str">
        <f t="shared" si="61"/>
        <v>2024-2025</v>
      </c>
      <c r="D1340" t="s">
        <v>147</v>
      </c>
      <c r="E1340" t="s">
        <v>41</v>
      </c>
      <c r="F1340" t="str">
        <f t="shared" si="62"/>
        <v>New South Wales</v>
      </c>
      <c r="G1340" t="s">
        <v>10</v>
      </c>
      <c r="H1340">
        <v>2830</v>
      </c>
      <c r="I1340" t="s">
        <v>11</v>
      </c>
      <c r="J1340" t="s">
        <v>25</v>
      </c>
      <c r="K1340" t="s">
        <v>152</v>
      </c>
      <c r="L1340" t="s">
        <v>13</v>
      </c>
      <c r="M1340" s="5">
        <v>53.94</v>
      </c>
      <c r="N1340">
        <v>1</v>
      </c>
    </row>
    <row r="1341" spans="1:14" x14ac:dyDescent="0.2">
      <c r="A1341" s="2">
        <v>45231</v>
      </c>
      <c r="B1341" s="3">
        <f t="shared" si="60"/>
        <v>2024</v>
      </c>
      <c r="C1341" t="str">
        <f t="shared" si="61"/>
        <v>2023-2024</v>
      </c>
      <c r="D1341" t="s">
        <v>147</v>
      </c>
      <c r="E1341" t="s">
        <v>56</v>
      </c>
      <c r="F1341" t="str">
        <f t="shared" si="62"/>
        <v>Northern Territory</v>
      </c>
      <c r="G1341" t="s">
        <v>29</v>
      </c>
      <c r="H1341">
        <v>870</v>
      </c>
      <c r="I1341" t="s">
        <v>11</v>
      </c>
      <c r="J1341" t="s">
        <v>30</v>
      </c>
      <c r="K1341" t="s">
        <v>154</v>
      </c>
      <c r="L1341" t="s">
        <v>14</v>
      </c>
      <c r="M1341" s="5">
        <v>53.95</v>
      </c>
      <c r="N1341">
        <v>1</v>
      </c>
    </row>
    <row r="1342" spans="1:14" x14ac:dyDescent="0.2">
      <c r="A1342" s="2">
        <v>45400</v>
      </c>
      <c r="B1342" s="3">
        <f t="shared" si="60"/>
        <v>2024</v>
      </c>
      <c r="C1342" t="str">
        <f t="shared" si="61"/>
        <v>2023-2024</v>
      </c>
      <c r="D1342" t="s">
        <v>148</v>
      </c>
      <c r="E1342" t="s">
        <v>130</v>
      </c>
      <c r="F1342" t="str">
        <f t="shared" si="62"/>
        <v>South Australia</v>
      </c>
      <c r="G1342" t="s">
        <v>32</v>
      </c>
      <c r="H1342">
        <v>5290</v>
      </c>
      <c r="I1342" t="s">
        <v>11</v>
      </c>
      <c r="J1342" t="s">
        <v>38</v>
      </c>
      <c r="K1342" t="s">
        <v>154</v>
      </c>
      <c r="L1342" t="s">
        <v>14</v>
      </c>
      <c r="M1342" s="5">
        <v>53.95</v>
      </c>
      <c r="N1342">
        <v>1</v>
      </c>
    </row>
    <row r="1343" spans="1:14" x14ac:dyDescent="0.2">
      <c r="A1343" s="2">
        <v>45519</v>
      </c>
      <c r="B1343" s="3">
        <f t="shared" si="60"/>
        <v>2025</v>
      </c>
      <c r="C1343" t="str">
        <f t="shared" si="61"/>
        <v>2024-2025</v>
      </c>
      <c r="D1343" t="s">
        <v>147</v>
      </c>
      <c r="E1343" t="s">
        <v>34</v>
      </c>
      <c r="F1343" t="str">
        <f t="shared" si="62"/>
        <v>Queensland</v>
      </c>
      <c r="G1343" t="s">
        <v>35</v>
      </c>
      <c r="H1343">
        <v>4802</v>
      </c>
      <c r="I1343" t="s">
        <v>11</v>
      </c>
      <c r="J1343" t="s">
        <v>36</v>
      </c>
      <c r="K1343" t="s">
        <v>154</v>
      </c>
      <c r="L1343" t="s">
        <v>14</v>
      </c>
      <c r="M1343" s="5">
        <v>53.96</v>
      </c>
      <c r="N1343">
        <v>1</v>
      </c>
    </row>
    <row r="1344" spans="1:14" x14ac:dyDescent="0.2">
      <c r="A1344" s="2">
        <v>45633</v>
      </c>
      <c r="B1344" s="3">
        <f t="shared" si="60"/>
        <v>2025</v>
      </c>
      <c r="C1344" t="str">
        <f t="shared" si="61"/>
        <v>2024-2025</v>
      </c>
      <c r="D1344" t="s">
        <v>147</v>
      </c>
      <c r="E1344" t="s">
        <v>92</v>
      </c>
      <c r="F1344" t="str">
        <f t="shared" si="62"/>
        <v>Queensland</v>
      </c>
      <c r="G1344" t="s">
        <v>35</v>
      </c>
      <c r="H1344">
        <v>4068</v>
      </c>
      <c r="I1344" t="s">
        <v>11</v>
      </c>
      <c r="J1344" t="s">
        <v>43</v>
      </c>
      <c r="K1344" t="s">
        <v>151</v>
      </c>
      <c r="L1344" t="s">
        <v>21</v>
      </c>
      <c r="M1344" s="5">
        <v>54</v>
      </c>
      <c r="N1344">
        <v>1</v>
      </c>
    </row>
    <row r="1345" spans="1:14" x14ac:dyDescent="0.2">
      <c r="A1345" s="2">
        <v>44951</v>
      </c>
      <c r="B1345" s="3">
        <f t="shared" si="60"/>
        <v>2023</v>
      </c>
      <c r="C1345" t="str">
        <f t="shared" si="61"/>
        <v>2022-2023</v>
      </c>
      <c r="D1345" t="s">
        <v>147</v>
      </c>
      <c r="E1345" t="s">
        <v>115</v>
      </c>
      <c r="F1345" t="str">
        <f t="shared" si="62"/>
        <v>Western Australia</v>
      </c>
      <c r="G1345" t="s">
        <v>48</v>
      </c>
      <c r="H1345">
        <v>6280</v>
      </c>
      <c r="I1345" t="s">
        <v>11</v>
      </c>
      <c r="J1345" t="s">
        <v>94</v>
      </c>
      <c r="K1345" t="s">
        <v>155</v>
      </c>
      <c r="L1345" t="s">
        <v>20</v>
      </c>
      <c r="M1345" s="5">
        <v>54.129999999999995</v>
      </c>
      <c r="N1345">
        <v>1</v>
      </c>
    </row>
    <row r="1346" spans="1:14" x14ac:dyDescent="0.2">
      <c r="A1346" s="2">
        <v>45222</v>
      </c>
      <c r="B1346" s="3">
        <f t="shared" ref="B1346:B1409" si="63">IF(MONTH(A1346)&gt;=7,YEAR(A1346)+1,YEAR(A1346))</f>
        <v>2024</v>
      </c>
      <c r="C1346" t="str">
        <f t="shared" ref="C1346:C1409" si="64">IF(MONTH(A1346) &gt;= 7, YEAR(A1346) &amp; "-" &amp; YEAR(A1346) + 1, YEAR(A1346) - 1 &amp; "-" &amp; YEAR(A1346))</f>
        <v>2023-2024</v>
      </c>
      <c r="D1346" t="s">
        <v>148</v>
      </c>
      <c r="E1346" t="s">
        <v>126</v>
      </c>
      <c r="F1346" t="str">
        <f t="shared" ref="F1346:F1409" si="65">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c r="N1346">
        <v>1</v>
      </c>
    </row>
    <row r="1347" spans="1:14" x14ac:dyDescent="0.2">
      <c r="A1347" s="2">
        <v>45162</v>
      </c>
      <c r="B1347" s="3">
        <f t="shared" si="63"/>
        <v>2024</v>
      </c>
      <c r="C1347" t="str">
        <f t="shared" si="64"/>
        <v>2023-2024</v>
      </c>
      <c r="D1347" t="s">
        <v>147</v>
      </c>
      <c r="E1347" t="s">
        <v>112</v>
      </c>
      <c r="F1347" t="str">
        <f t="shared" si="65"/>
        <v>Victoria</v>
      </c>
      <c r="G1347" t="s">
        <v>45</v>
      </c>
      <c r="H1347">
        <v>3076</v>
      </c>
      <c r="I1347" t="s">
        <v>11</v>
      </c>
      <c r="J1347" t="s">
        <v>46</v>
      </c>
      <c r="K1347" t="s">
        <v>154</v>
      </c>
      <c r="L1347" t="s">
        <v>14</v>
      </c>
      <c r="M1347" s="5">
        <v>54.66</v>
      </c>
      <c r="N1347">
        <v>1</v>
      </c>
    </row>
    <row r="1348" spans="1:14" x14ac:dyDescent="0.2">
      <c r="A1348" s="2">
        <v>45468</v>
      </c>
      <c r="B1348" s="3">
        <f t="shared" si="63"/>
        <v>2024</v>
      </c>
      <c r="C1348" t="str">
        <f t="shared" si="64"/>
        <v>2023-2024</v>
      </c>
      <c r="D1348" t="s">
        <v>148</v>
      </c>
      <c r="E1348" t="s">
        <v>138</v>
      </c>
      <c r="F1348" t="str">
        <f t="shared" si="65"/>
        <v>Queensland</v>
      </c>
      <c r="G1348" t="s">
        <v>35</v>
      </c>
      <c r="H1348">
        <v>4558</v>
      </c>
      <c r="I1348" t="s">
        <v>11</v>
      </c>
      <c r="J1348" t="s">
        <v>120</v>
      </c>
      <c r="K1348" t="s">
        <v>156</v>
      </c>
      <c r="L1348" t="s">
        <v>17</v>
      </c>
      <c r="M1348" s="5">
        <v>54.82</v>
      </c>
      <c r="N1348">
        <v>1</v>
      </c>
    </row>
    <row r="1349" spans="1:14" x14ac:dyDescent="0.2">
      <c r="A1349" s="2">
        <v>45192</v>
      </c>
      <c r="B1349" s="3">
        <f t="shared" si="63"/>
        <v>2024</v>
      </c>
      <c r="C1349" t="str">
        <f t="shared" si="64"/>
        <v>2023-2024</v>
      </c>
      <c r="D1349" t="s">
        <v>147</v>
      </c>
      <c r="E1349" t="s">
        <v>73</v>
      </c>
      <c r="F1349" t="str">
        <f t="shared" si="65"/>
        <v>Victoria</v>
      </c>
      <c r="G1349" t="s">
        <v>45</v>
      </c>
      <c r="H1349">
        <v>3136</v>
      </c>
      <c r="I1349" t="s">
        <v>11</v>
      </c>
      <c r="J1349" t="s">
        <v>63</v>
      </c>
      <c r="K1349" t="s">
        <v>150</v>
      </c>
      <c r="L1349" t="s">
        <v>18</v>
      </c>
      <c r="M1349" s="5">
        <v>54.88</v>
      </c>
      <c r="N1349">
        <v>1</v>
      </c>
    </row>
    <row r="1350" spans="1:14" x14ac:dyDescent="0.2">
      <c r="A1350" s="2">
        <v>45059</v>
      </c>
      <c r="B1350" s="3">
        <f t="shared" si="63"/>
        <v>2023</v>
      </c>
      <c r="C1350" t="str">
        <f t="shared" si="64"/>
        <v>2022-2023</v>
      </c>
      <c r="D1350" t="s">
        <v>147</v>
      </c>
      <c r="E1350" t="s">
        <v>53</v>
      </c>
      <c r="F1350" t="str">
        <f t="shared" si="65"/>
        <v>South Australia</v>
      </c>
      <c r="G1350" t="s">
        <v>32</v>
      </c>
      <c r="H1350">
        <v>5082</v>
      </c>
      <c r="I1350" t="s">
        <v>11</v>
      </c>
      <c r="J1350" t="s">
        <v>33</v>
      </c>
      <c r="K1350" t="s">
        <v>155</v>
      </c>
      <c r="L1350" t="s">
        <v>20</v>
      </c>
      <c r="M1350" s="5">
        <v>54.89</v>
      </c>
      <c r="N1350">
        <v>1</v>
      </c>
    </row>
    <row r="1351" spans="1:14" x14ac:dyDescent="0.2">
      <c r="A1351" s="2">
        <v>45223</v>
      </c>
      <c r="B1351" s="3">
        <f t="shared" si="63"/>
        <v>2024</v>
      </c>
      <c r="C1351" t="str">
        <f t="shared" si="64"/>
        <v>2023-2024</v>
      </c>
      <c r="D1351" t="s">
        <v>148</v>
      </c>
      <c r="E1351" t="s">
        <v>42</v>
      </c>
      <c r="F1351" t="str">
        <f t="shared" si="65"/>
        <v>Queensland</v>
      </c>
      <c r="G1351" t="s">
        <v>35</v>
      </c>
      <c r="H1351">
        <v>4053</v>
      </c>
      <c r="I1351" t="s">
        <v>11</v>
      </c>
      <c r="J1351" t="s">
        <v>43</v>
      </c>
      <c r="K1351" t="s">
        <v>156</v>
      </c>
      <c r="L1351" t="s">
        <v>17</v>
      </c>
      <c r="M1351" s="5">
        <v>54.89</v>
      </c>
      <c r="N1351">
        <v>1</v>
      </c>
    </row>
    <row r="1352" spans="1:14" x14ac:dyDescent="0.2">
      <c r="A1352" s="2">
        <v>45508</v>
      </c>
      <c r="B1352" s="3">
        <f t="shared" si="63"/>
        <v>2025</v>
      </c>
      <c r="C1352" t="str">
        <f t="shared" si="64"/>
        <v>2024-2025</v>
      </c>
      <c r="D1352" t="s">
        <v>147</v>
      </c>
      <c r="E1352" t="s">
        <v>61</v>
      </c>
      <c r="F1352" t="str">
        <f t="shared" si="65"/>
        <v>New South Wales</v>
      </c>
      <c r="G1352" t="s">
        <v>10</v>
      </c>
      <c r="H1352">
        <v>2539</v>
      </c>
      <c r="I1352" t="s">
        <v>11</v>
      </c>
      <c r="J1352" t="s">
        <v>58</v>
      </c>
      <c r="K1352" t="s">
        <v>149</v>
      </c>
      <c r="L1352" t="s">
        <v>15</v>
      </c>
      <c r="M1352" s="5">
        <v>54.89</v>
      </c>
      <c r="N1352">
        <v>1</v>
      </c>
    </row>
    <row r="1353" spans="1:14" x14ac:dyDescent="0.2">
      <c r="A1353" s="2">
        <v>45348</v>
      </c>
      <c r="B1353" s="3">
        <f t="shared" si="63"/>
        <v>2024</v>
      </c>
      <c r="C1353" t="str">
        <f t="shared" si="64"/>
        <v>2023-2024</v>
      </c>
      <c r="D1353" t="s">
        <v>147</v>
      </c>
      <c r="E1353" t="s">
        <v>66</v>
      </c>
      <c r="F1353" t="str">
        <f t="shared" si="65"/>
        <v>South Australia</v>
      </c>
      <c r="G1353" t="s">
        <v>32</v>
      </c>
      <c r="H1353">
        <v>5169</v>
      </c>
      <c r="I1353" t="s">
        <v>11</v>
      </c>
      <c r="J1353" t="s">
        <v>33</v>
      </c>
      <c r="K1353" t="s">
        <v>156</v>
      </c>
      <c r="L1353" t="s">
        <v>17</v>
      </c>
      <c r="M1353" s="5">
        <v>54.92</v>
      </c>
      <c r="N1353">
        <v>1</v>
      </c>
    </row>
    <row r="1354" spans="1:14" x14ac:dyDescent="0.2">
      <c r="A1354" s="2">
        <v>45078</v>
      </c>
      <c r="B1354" s="3">
        <f t="shared" si="63"/>
        <v>2023</v>
      </c>
      <c r="C1354" t="str">
        <f t="shared" si="64"/>
        <v>2022-2023</v>
      </c>
      <c r="D1354" t="s">
        <v>148</v>
      </c>
      <c r="E1354" t="s">
        <v>141</v>
      </c>
      <c r="F1354" t="str">
        <f t="shared" si="65"/>
        <v>Western Australia</v>
      </c>
      <c r="G1354" t="s">
        <v>48</v>
      </c>
      <c r="H1354">
        <v>6052</v>
      </c>
      <c r="I1354" t="s">
        <v>11</v>
      </c>
      <c r="J1354" t="s">
        <v>49</v>
      </c>
      <c r="K1354" t="s">
        <v>154</v>
      </c>
      <c r="L1354" t="s">
        <v>14</v>
      </c>
      <c r="M1354" s="5">
        <v>54.97</v>
      </c>
      <c r="N1354">
        <v>1</v>
      </c>
    </row>
    <row r="1355" spans="1:14" x14ac:dyDescent="0.2">
      <c r="A1355" s="2">
        <v>45530</v>
      </c>
      <c r="B1355" s="3">
        <f t="shared" si="63"/>
        <v>2025</v>
      </c>
      <c r="C1355" t="str">
        <f t="shared" si="64"/>
        <v>2024-2025</v>
      </c>
      <c r="D1355" t="s">
        <v>148</v>
      </c>
      <c r="E1355" t="s">
        <v>121</v>
      </c>
      <c r="F1355" t="str">
        <f t="shared" si="65"/>
        <v>Queensland</v>
      </c>
      <c r="G1355" t="s">
        <v>35</v>
      </c>
      <c r="H1355">
        <v>4700</v>
      </c>
      <c r="I1355" t="s">
        <v>11</v>
      </c>
      <c r="J1355" t="s">
        <v>51</v>
      </c>
      <c r="K1355" t="s">
        <v>151</v>
      </c>
      <c r="L1355" t="s">
        <v>21</v>
      </c>
      <c r="M1355" s="5">
        <v>54.99</v>
      </c>
      <c r="N1355">
        <v>1</v>
      </c>
    </row>
    <row r="1356" spans="1:14" x14ac:dyDescent="0.2">
      <c r="A1356" s="2">
        <v>45488</v>
      </c>
      <c r="B1356" s="3">
        <f t="shared" si="63"/>
        <v>2025</v>
      </c>
      <c r="C1356" t="str">
        <f t="shared" si="64"/>
        <v>2024-2025</v>
      </c>
      <c r="D1356" t="s">
        <v>147</v>
      </c>
      <c r="E1356" t="s">
        <v>57</v>
      </c>
      <c r="F1356" t="str">
        <f t="shared" si="65"/>
        <v>New South Wales</v>
      </c>
      <c r="G1356" t="s">
        <v>10</v>
      </c>
      <c r="H1356">
        <v>2560</v>
      </c>
      <c r="I1356" t="s">
        <v>11</v>
      </c>
      <c r="J1356" t="s">
        <v>58</v>
      </c>
      <c r="K1356" t="s">
        <v>150</v>
      </c>
      <c r="L1356" t="s">
        <v>18</v>
      </c>
      <c r="M1356" s="5">
        <v>55</v>
      </c>
      <c r="N1356">
        <v>1</v>
      </c>
    </row>
    <row r="1357" spans="1:14" x14ac:dyDescent="0.2">
      <c r="A1357" s="2">
        <v>45008</v>
      </c>
      <c r="B1357" s="3">
        <f t="shared" si="63"/>
        <v>2023</v>
      </c>
      <c r="C1357" t="str">
        <f t="shared" si="64"/>
        <v>2022-2023</v>
      </c>
      <c r="D1357" t="s">
        <v>148</v>
      </c>
      <c r="E1357" t="s">
        <v>138</v>
      </c>
      <c r="F1357" t="str">
        <f t="shared" si="65"/>
        <v>Queensland</v>
      </c>
      <c r="G1357" t="s">
        <v>35</v>
      </c>
      <c r="H1357">
        <v>4558</v>
      </c>
      <c r="I1357" t="s">
        <v>11</v>
      </c>
      <c r="J1357" t="s">
        <v>120</v>
      </c>
      <c r="K1357" t="s">
        <v>149</v>
      </c>
      <c r="L1357" t="s">
        <v>15</v>
      </c>
      <c r="M1357" s="5">
        <v>55.13</v>
      </c>
      <c r="N1357">
        <v>1</v>
      </c>
    </row>
    <row r="1358" spans="1:14" x14ac:dyDescent="0.2">
      <c r="A1358" s="2">
        <v>45411</v>
      </c>
      <c r="B1358" s="3">
        <f t="shared" si="63"/>
        <v>2024</v>
      </c>
      <c r="C1358" t="str">
        <f t="shared" si="64"/>
        <v>2023-2024</v>
      </c>
      <c r="D1358" t="s">
        <v>147</v>
      </c>
      <c r="E1358" t="s">
        <v>133</v>
      </c>
      <c r="F1358" t="str">
        <f t="shared" si="65"/>
        <v>Queensland</v>
      </c>
      <c r="G1358" t="s">
        <v>35</v>
      </c>
      <c r="H1358">
        <v>4305</v>
      </c>
      <c r="I1358" t="s">
        <v>11</v>
      </c>
      <c r="J1358" t="s">
        <v>104</v>
      </c>
      <c r="K1358" t="s">
        <v>155</v>
      </c>
      <c r="L1358" t="s">
        <v>20</v>
      </c>
      <c r="M1358" s="5">
        <v>55.14</v>
      </c>
      <c r="N1358">
        <v>1</v>
      </c>
    </row>
    <row r="1359" spans="1:14" x14ac:dyDescent="0.2">
      <c r="A1359" s="2">
        <v>45561</v>
      </c>
      <c r="B1359" s="3">
        <f t="shared" si="63"/>
        <v>2025</v>
      </c>
      <c r="C1359" t="str">
        <f t="shared" si="64"/>
        <v>2024-2025</v>
      </c>
      <c r="D1359" t="s">
        <v>148</v>
      </c>
      <c r="E1359" t="s">
        <v>145</v>
      </c>
      <c r="F1359" t="str">
        <f t="shared" si="65"/>
        <v>New South Wales</v>
      </c>
      <c r="G1359" t="s">
        <v>10</v>
      </c>
      <c r="H1359">
        <v>2101</v>
      </c>
      <c r="I1359" t="s">
        <v>11</v>
      </c>
      <c r="J1359" t="s">
        <v>27</v>
      </c>
      <c r="K1359" t="s">
        <v>149</v>
      </c>
      <c r="L1359" t="s">
        <v>15</v>
      </c>
      <c r="M1359" s="5">
        <v>55.47</v>
      </c>
      <c r="N1359">
        <v>1</v>
      </c>
    </row>
    <row r="1360" spans="1:14" x14ac:dyDescent="0.2">
      <c r="A1360" s="2">
        <v>45151</v>
      </c>
      <c r="B1360" s="3">
        <f t="shared" si="63"/>
        <v>2024</v>
      </c>
      <c r="C1360" t="str">
        <f t="shared" si="64"/>
        <v>2023-2024</v>
      </c>
      <c r="D1360" t="s">
        <v>147</v>
      </c>
      <c r="E1360" t="s">
        <v>54</v>
      </c>
      <c r="F1360" t="str">
        <f t="shared" si="65"/>
        <v>Victoria</v>
      </c>
      <c r="G1360" t="s">
        <v>45</v>
      </c>
      <c r="H1360">
        <v>3977</v>
      </c>
      <c r="I1360" t="s">
        <v>11</v>
      </c>
      <c r="J1360" t="s">
        <v>55</v>
      </c>
      <c r="K1360" t="s">
        <v>155</v>
      </c>
      <c r="L1360" t="s">
        <v>20</v>
      </c>
      <c r="M1360" s="5">
        <v>55.5</v>
      </c>
      <c r="N1360">
        <v>1</v>
      </c>
    </row>
    <row r="1361" spans="1:14" x14ac:dyDescent="0.2">
      <c r="A1361" s="2">
        <v>45232</v>
      </c>
      <c r="B1361" s="3">
        <f t="shared" si="63"/>
        <v>2024</v>
      </c>
      <c r="C1361" t="str">
        <f t="shared" si="64"/>
        <v>2023-2024</v>
      </c>
      <c r="D1361" t="s">
        <v>147</v>
      </c>
      <c r="E1361" t="s">
        <v>126</v>
      </c>
      <c r="F1361" t="str">
        <f t="shared" si="65"/>
        <v>Queensland</v>
      </c>
      <c r="G1361" t="s">
        <v>35</v>
      </c>
      <c r="H1361">
        <v>4551</v>
      </c>
      <c r="I1361" t="s">
        <v>11</v>
      </c>
      <c r="J1361" t="s">
        <v>120</v>
      </c>
      <c r="K1361" t="s">
        <v>152</v>
      </c>
      <c r="L1361" t="s">
        <v>13</v>
      </c>
      <c r="M1361" s="5">
        <v>55.57</v>
      </c>
      <c r="N1361">
        <v>1</v>
      </c>
    </row>
    <row r="1362" spans="1:14" x14ac:dyDescent="0.2">
      <c r="A1362" s="2">
        <v>45113</v>
      </c>
      <c r="B1362" s="3">
        <f t="shared" si="63"/>
        <v>2024</v>
      </c>
      <c r="C1362" t="str">
        <f t="shared" si="64"/>
        <v>2023-2024</v>
      </c>
      <c r="D1362" t="s">
        <v>147</v>
      </c>
      <c r="E1362" t="s">
        <v>119</v>
      </c>
      <c r="F1362" t="str">
        <f t="shared" si="65"/>
        <v>Queensland</v>
      </c>
      <c r="G1362" t="s">
        <v>35</v>
      </c>
      <c r="H1362">
        <v>4570</v>
      </c>
      <c r="I1362" t="s">
        <v>11</v>
      </c>
      <c r="J1362" t="s">
        <v>120</v>
      </c>
      <c r="K1362" t="s">
        <v>19</v>
      </c>
      <c r="L1362" t="s">
        <v>23</v>
      </c>
      <c r="M1362" s="5">
        <v>55.86</v>
      </c>
      <c r="N1362">
        <v>1</v>
      </c>
    </row>
    <row r="1363" spans="1:14" x14ac:dyDescent="0.2">
      <c r="A1363" s="2">
        <v>45523</v>
      </c>
      <c r="B1363" s="3">
        <f t="shared" si="63"/>
        <v>2025</v>
      </c>
      <c r="C1363" t="str">
        <f t="shared" si="64"/>
        <v>2024-2025</v>
      </c>
      <c r="D1363" t="s">
        <v>147</v>
      </c>
      <c r="E1363" t="s">
        <v>133</v>
      </c>
      <c r="F1363" t="str">
        <f t="shared" si="65"/>
        <v>Queensland</v>
      </c>
      <c r="G1363" t="s">
        <v>35</v>
      </c>
      <c r="H1363">
        <v>4305</v>
      </c>
      <c r="I1363" t="s">
        <v>11</v>
      </c>
      <c r="J1363" t="s">
        <v>104</v>
      </c>
      <c r="K1363" t="s">
        <v>150</v>
      </c>
      <c r="L1363" t="s">
        <v>18</v>
      </c>
      <c r="M1363" s="5">
        <v>55.86</v>
      </c>
      <c r="N1363">
        <v>1</v>
      </c>
    </row>
    <row r="1364" spans="1:14" x14ac:dyDescent="0.2">
      <c r="A1364" s="2">
        <v>45400</v>
      </c>
      <c r="B1364" s="3">
        <f t="shared" si="63"/>
        <v>2024</v>
      </c>
      <c r="C1364" t="str">
        <f t="shared" si="64"/>
        <v>2023-2024</v>
      </c>
      <c r="D1364" t="s">
        <v>148</v>
      </c>
      <c r="E1364" t="s">
        <v>137</v>
      </c>
      <c r="F1364" t="str">
        <f t="shared" si="65"/>
        <v>New South Wales</v>
      </c>
      <c r="G1364" t="s">
        <v>10</v>
      </c>
      <c r="H1364">
        <v>2031</v>
      </c>
      <c r="I1364" t="s">
        <v>11</v>
      </c>
      <c r="J1364" t="s">
        <v>12</v>
      </c>
      <c r="K1364" t="s">
        <v>150</v>
      </c>
      <c r="L1364" t="s">
        <v>18</v>
      </c>
      <c r="M1364" s="5">
        <v>55.9</v>
      </c>
      <c r="N1364">
        <v>1</v>
      </c>
    </row>
    <row r="1365" spans="1:14" x14ac:dyDescent="0.2">
      <c r="A1365" s="2">
        <v>44958</v>
      </c>
      <c r="B1365" s="3">
        <f t="shared" si="63"/>
        <v>2023</v>
      </c>
      <c r="C1365" t="str">
        <f t="shared" si="64"/>
        <v>2022-2023</v>
      </c>
      <c r="D1365" t="s">
        <v>147</v>
      </c>
      <c r="E1365" t="s">
        <v>128</v>
      </c>
      <c r="F1365" t="str">
        <f t="shared" si="65"/>
        <v>Western Australia</v>
      </c>
      <c r="G1365" t="s">
        <v>48</v>
      </c>
      <c r="H1365">
        <v>6027</v>
      </c>
      <c r="I1365" t="s">
        <v>11</v>
      </c>
      <c r="J1365" t="s">
        <v>49</v>
      </c>
      <c r="K1365" t="s">
        <v>150</v>
      </c>
      <c r="L1365" t="s">
        <v>18</v>
      </c>
      <c r="M1365" s="5">
        <v>55.92</v>
      </c>
      <c r="N1365">
        <v>1</v>
      </c>
    </row>
    <row r="1366" spans="1:14" x14ac:dyDescent="0.2">
      <c r="A1366" s="2">
        <v>45474</v>
      </c>
      <c r="B1366" s="3">
        <f t="shared" si="63"/>
        <v>2025</v>
      </c>
      <c r="C1366" t="str">
        <f t="shared" si="64"/>
        <v>2024-2025</v>
      </c>
      <c r="D1366" t="s">
        <v>147</v>
      </c>
      <c r="E1366" t="s">
        <v>124</v>
      </c>
      <c r="F1366" t="str">
        <f t="shared" si="65"/>
        <v>New South Wales</v>
      </c>
      <c r="G1366" t="s">
        <v>10</v>
      </c>
      <c r="H1366">
        <v>2015</v>
      </c>
      <c r="I1366" t="s">
        <v>11</v>
      </c>
      <c r="J1366" t="s">
        <v>12</v>
      </c>
      <c r="K1366" t="s">
        <v>151</v>
      </c>
      <c r="L1366" t="s">
        <v>21</v>
      </c>
      <c r="M1366" s="5">
        <v>55.93</v>
      </c>
      <c r="N1366">
        <v>1</v>
      </c>
    </row>
    <row r="1367" spans="1:14" x14ac:dyDescent="0.2">
      <c r="A1367" s="2">
        <v>45096</v>
      </c>
      <c r="B1367" s="3">
        <f t="shared" si="63"/>
        <v>2023</v>
      </c>
      <c r="C1367" t="str">
        <f t="shared" si="64"/>
        <v>2022-2023</v>
      </c>
      <c r="D1367" t="s">
        <v>147</v>
      </c>
      <c r="E1367" t="s">
        <v>73</v>
      </c>
      <c r="F1367" t="str">
        <f t="shared" si="65"/>
        <v>Victoria</v>
      </c>
      <c r="G1367" t="s">
        <v>45</v>
      </c>
      <c r="H1367">
        <v>3136</v>
      </c>
      <c r="I1367" t="s">
        <v>11</v>
      </c>
      <c r="J1367" t="s">
        <v>63</v>
      </c>
      <c r="K1367" t="s">
        <v>150</v>
      </c>
      <c r="L1367" t="s">
        <v>18</v>
      </c>
      <c r="M1367" s="5">
        <v>55.93</v>
      </c>
      <c r="N1367">
        <v>1</v>
      </c>
    </row>
    <row r="1368" spans="1:14" x14ac:dyDescent="0.2">
      <c r="A1368" s="2">
        <v>45386</v>
      </c>
      <c r="B1368" s="3">
        <f t="shared" si="63"/>
        <v>2024</v>
      </c>
      <c r="C1368" t="str">
        <f t="shared" si="64"/>
        <v>2023-2024</v>
      </c>
      <c r="D1368" t="s">
        <v>148</v>
      </c>
      <c r="E1368" t="s">
        <v>112</v>
      </c>
      <c r="F1368" t="str">
        <f t="shared" si="65"/>
        <v>Victoria</v>
      </c>
      <c r="G1368" t="s">
        <v>45</v>
      </c>
      <c r="H1368">
        <v>3076</v>
      </c>
      <c r="I1368" t="s">
        <v>11</v>
      </c>
      <c r="J1368" t="s">
        <v>46</v>
      </c>
      <c r="K1368" t="s">
        <v>149</v>
      </c>
      <c r="L1368" t="s">
        <v>15</v>
      </c>
      <c r="M1368" s="5">
        <v>55.93</v>
      </c>
      <c r="N1368">
        <v>1</v>
      </c>
    </row>
    <row r="1369" spans="1:14" x14ac:dyDescent="0.2">
      <c r="A1369" s="2">
        <v>45449</v>
      </c>
      <c r="B1369" s="3">
        <f t="shared" si="63"/>
        <v>2024</v>
      </c>
      <c r="C1369" t="str">
        <f t="shared" si="64"/>
        <v>2023-2024</v>
      </c>
      <c r="D1369" t="s">
        <v>147</v>
      </c>
      <c r="E1369" t="s">
        <v>106</v>
      </c>
      <c r="F1369" t="str">
        <f t="shared" si="65"/>
        <v>Victoria</v>
      </c>
      <c r="G1369" t="s">
        <v>45</v>
      </c>
      <c r="H1369">
        <v>3915</v>
      </c>
      <c r="I1369" t="s">
        <v>11</v>
      </c>
      <c r="J1369" t="s">
        <v>55</v>
      </c>
      <c r="K1369" t="s">
        <v>154</v>
      </c>
      <c r="L1369" t="s">
        <v>14</v>
      </c>
      <c r="M1369" s="5">
        <v>55.93</v>
      </c>
      <c r="N1369">
        <v>1</v>
      </c>
    </row>
    <row r="1370" spans="1:14" x14ac:dyDescent="0.2">
      <c r="A1370" s="2">
        <v>45021</v>
      </c>
      <c r="B1370" s="3">
        <f t="shared" si="63"/>
        <v>2023</v>
      </c>
      <c r="C1370" t="str">
        <f t="shared" si="64"/>
        <v>2022-2023</v>
      </c>
      <c r="D1370" t="s">
        <v>148</v>
      </c>
      <c r="E1370" t="s">
        <v>117</v>
      </c>
      <c r="F1370" t="str">
        <f t="shared" si="65"/>
        <v>Queensland</v>
      </c>
      <c r="G1370" t="s">
        <v>35</v>
      </c>
      <c r="H1370">
        <v>4119</v>
      </c>
      <c r="I1370" t="s">
        <v>11</v>
      </c>
      <c r="J1370" t="s">
        <v>43</v>
      </c>
      <c r="K1370" t="s">
        <v>19</v>
      </c>
      <c r="L1370" t="s">
        <v>23</v>
      </c>
      <c r="M1370" s="5">
        <v>55.93</v>
      </c>
      <c r="N1370">
        <v>1</v>
      </c>
    </row>
    <row r="1371" spans="1:14" x14ac:dyDescent="0.2">
      <c r="A1371" s="2">
        <v>45182</v>
      </c>
      <c r="B1371" s="3">
        <f t="shared" si="63"/>
        <v>2024</v>
      </c>
      <c r="C1371" t="str">
        <f t="shared" si="64"/>
        <v>2023-2024</v>
      </c>
      <c r="D1371" t="s">
        <v>147</v>
      </c>
      <c r="E1371" t="s">
        <v>103</v>
      </c>
      <c r="F1371" t="str">
        <f t="shared" si="65"/>
        <v>Queensland</v>
      </c>
      <c r="G1371" t="s">
        <v>35</v>
      </c>
      <c r="H1371">
        <v>4509</v>
      </c>
      <c r="I1371" t="s">
        <v>11</v>
      </c>
      <c r="J1371" t="s">
        <v>104</v>
      </c>
      <c r="K1371" t="s">
        <v>150</v>
      </c>
      <c r="L1371" t="s">
        <v>18</v>
      </c>
      <c r="M1371" s="5">
        <v>55.95</v>
      </c>
      <c r="N1371">
        <v>1</v>
      </c>
    </row>
    <row r="1372" spans="1:14" x14ac:dyDescent="0.2">
      <c r="A1372" s="2">
        <v>45551</v>
      </c>
      <c r="B1372" s="3">
        <f t="shared" si="63"/>
        <v>2025</v>
      </c>
      <c r="C1372" t="str">
        <f t="shared" si="64"/>
        <v>2024-2025</v>
      </c>
      <c r="D1372" t="s">
        <v>147</v>
      </c>
      <c r="E1372" t="s">
        <v>9</v>
      </c>
      <c r="F1372" t="str">
        <f t="shared" si="65"/>
        <v>New South Wales</v>
      </c>
      <c r="G1372" t="s">
        <v>10</v>
      </c>
      <c r="H1372">
        <v>2067</v>
      </c>
      <c r="I1372" t="s">
        <v>11</v>
      </c>
      <c r="J1372" t="s">
        <v>12</v>
      </c>
      <c r="K1372" t="s">
        <v>156</v>
      </c>
      <c r="L1372" t="s">
        <v>17</v>
      </c>
      <c r="M1372" s="5">
        <v>56</v>
      </c>
      <c r="N1372">
        <v>1</v>
      </c>
    </row>
    <row r="1373" spans="1:14" x14ac:dyDescent="0.2">
      <c r="A1373" s="2">
        <v>45019</v>
      </c>
      <c r="B1373" s="3">
        <f t="shared" si="63"/>
        <v>2023</v>
      </c>
      <c r="C1373" t="str">
        <f t="shared" si="64"/>
        <v>2022-2023</v>
      </c>
      <c r="D1373" t="s">
        <v>148</v>
      </c>
      <c r="E1373" t="s">
        <v>130</v>
      </c>
      <c r="F1373" t="str">
        <f t="shared" si="65"/>
        <v>South Australia</v>
      </c>
      <c r="G1373" t="s">
        <v>32</v>
      </c>
      <c r="H1373">
        <v>5290</v>
      </c>
      <c r="I1373" t="s">
        <v>11</v>
      </c>
      <c r="J1373" t="s">
        <v>38</v>
      </c>
      <c r="K1373" t="s">
        <v>19</v>
      </c>
      <c r="L1373" t="s">
        <v>23</v>
      </c>
      <c r="M1373" s="5">
        <v>56.46</v>
      </c>
      <c r="N1373">
        <v>1</v>
      </c>
    </row>
    <row r="1374" spans="1:14" x14ac:dyDescent="0.2">
      <c r="A1374" s="2">
        <v>45572</v>
      </c>
      <c r="B1374" s="3">
        <f t="shared" si="63"/>
        <v>2025</v>
      </c>
      <c r="C1374" t="str">
        <f t="shared" si="64"/>
        <v>2024-2025</v>
      </c>
      <c r="D1374" t="s">
        <v>147</v>
      </c>
      <c r="E1374" t="s">
        <v>103</v>
      </c>
      <c r="F1374" t="str">
        <f t="shared" si="65"/>
        <v>Queensland</v>
      </c>
      <c r="G1374" t="s">
        <v>35</v>
      </c>
      <c r="H1374">
        <v>4509</v>
      </c>
      <c r="I1374" t="s">
        <v>11</v>
      </c>
      <c r="J1374" t="s">
        <v>104</v>
      </c>
      <c r="K1374" t="s">
        <v>154</v>
      </c>
      <c r="L1374" t="s">
        <v>14</v>
      </c>
      <c r="M1374" s="5">
        <v>56.699999999999996</v>
      </c>
      <c r="N1374">
        <v>1</v>
      </c>
    </row>
    <row r="1375" spans="1:14" x14ac:dyDescent="0.2">
      <c r="A1375" s="2">
        <v>45143</v>
      </c>
      <c r="B1375" s="3">
        <f t="shared" si="63"/>
        <v>2024</v>
      </c>
      <c r="C1375" t="str">
        <f t="shared" si="64"/>
        <v>2023-2024</v>
      </c>
      <c r="D1375" t="s">
        <v>148</v>
      </c>
      <c r="E1375" t="s">
        <v>109</v>
      </c>
      <c r="F1375" t="str">
        <f t="shared" si="65"/>
        <v>New South Wales</v>
      </c>
      <c r="G1375" t="s">
        <v>10</v>
      </c>
      <c r="H1375">
        <v>2480</v>
      </c>
      <c r="I1375" t="s">
        <v>11</v>
      </c>
      <c r="J1375" t="s">
        <v>68</v>
      </c>
      <c r="K1375" t="s">
        <v>155</v>
      </c>
      <c r="L1375" t="s">
        <v>20</v>
      </c>
      <c r="M1375" s="5">
        <v>56.81</v>
      </c>
      <c r="N1375">
        <v>1</v>
      </c>
    </row>
    <row r="1376" spans="1:14" x14ac:dyDescent="0.2">
      <c r="A1376" s="2">
        <v>45422</v>
      </c>
      <c r="B1376" s="3">
        <f t="shared" si="63"/>
        <v>2024</v>
      </c>
      <c r="C1376" t="str">
        <f t="shared" si="64"/>
        <v>2023-2024</v>
      </c>
      <c r="D1376" t="s">
        <v>148</v>
      </c>
      <c r="E1376" t="s">
        <v>52</v>
      </c>
      <c r="F1376" t="str">
        <f t="shared" si="65"/>
        <v>Victoria</v>
      </c>
      <c r="G1376" t="s">
        <v>45</v>
      </c>
      <c r="H1376">
        <v>3030</v>
      </c>
      <c r="I1376" t="s">
        <v>11</v>
      </c>
      <c r="J1376" t="s">
        <v>46</v>
      </c>
      <c r="K1376" t="s">
        <v>19</v>
      </c>
      <c r="L1376" t="s">
        <v>23</v>
      </c>
      <c r="M1376" s="5">
        <v>56.81</v>
      </c>
      <c r="N1376">
        <v>1</v>
      </c>
    </row>
    <row r="1377" spans="1:14" x14ac:dyDescent="0.2">
      <c r="A1377" s="2">
        <v>45445</v>
      </c>
      <c r="B1377" s="3">
        <f t="shared" si="63"/>
        <v>2024</v>
      </c>
      <c r="C1377" t="str">
        <f t="shared" si="64"/>
        <v>2023-2024</v>
      </c>
      <c r="D1377" t="s">
        <v>147</v>
      </c>
      <c r="E1377" t="s">
        <v>109</v>
      </c>
      <c r="F1377" t="str">
        <f t="shared" si="65"/>
        <v>New South Wales</v>
      </c>
      <c r="G1377" t="s">
        <v>10</v>
      </c>
      <c r="H1377">
        <v>2480</v>
      </c>
      <c r="I1377" t="s">
        <v>11</v>
      </c>
      <c r="J1377" t="s">
        <v>68</v>
      </c>
      <c r="K1377" t="s">
        <v>149</v>
      </c>
      <c r="L1377" t="s">
        <v>15</v>
      </c>
      <c r="M1377" s="5">
        <v>57</v>
      </c>
      <c r="N1377">
        <v>1</v>
      </c>
    </row>
    <row r="1378" spans="1:14" x14ac:dyDescent="0.2">
      <c r="A1378" s="2">
        <v>45026</v>
      </c>
      <c r="B1378" s="3">
        <f t="shared" si="63"/>
        <v>2023</v>
      </c>
      <c r="C1378" t="str">
        <f t="shared" si="64"/>
        <v>2022-2023</v>
      </c>
      <c r="D1378" t="s">
        <v>147</v>
      </c>
      <c r="E1378" t="s">
        <v>114</v>
      </c>
      <c r="F1378" t="str">
        <f t="shared" si="65"/>
        <v>Victoria</v>
      </c>
      <c r="G1378" t="s">
        <v>45</v>
      </c>
      <c r="H1378">
        <v>3551</v>
      </c>
      <c r="I1378" t="s">
        <v>11</v>
      </c>
      <c r="J1378" t="s">
        <v>60</v>
      </c>
      <c r="K1378" t="s">
        <v>155</v>
      </c>
      <c r="L1378" t="s">
        <v>20</v>
      </c>
      <c r="M1378" s="5">
        <v>57.18</v>
      </c>
      <c r="N1378">
        <v>1</v>
      </c>
    </row>
    <row r="1379" spans="1:14" x14ac:dyDescent="0.2">
      <c r="A1379" s="2">
        <v>45085</v>
      </c>
      <c r="B1379" s="3">
        <f t="shared" si="63"/>
        <v>2023</v>
      </c>
      <c r="C1379" t="str">
        <f t="shared" si="64"/>
        <v>2022-2023</v>
      </c>
      <c r="D1379" t="s">
        <v>147</v>
      </c>
      <c r="E1379" t="s">
        <v>76</v>
      </c>
      <c r="F1379" t="str">
        <f t="shared" si="65"/>
        <v>Western Australia</v>
      </c>
      <c r="G1379" t="s">
        <v>48</v>
      </c>
      <c r="H1379">
        <v>6450</v>
      </c>
      <c r="I1379" t="s">
        <v>11</v>
      </c>
      <c r="J1379" t="s">
        <v>77</v>
      </c>
      <c r="K1379" t="s">
        <v>154</v>
      </c>
      <c r="L1379" t="s">
        <v>14</v>
      </c>
      <c r="M1379" s="5">
        <v>57.2</v>
      </c>
      <c r="N1379">
        <v>1</v>
      </c>
    </row>
    <row r="1380" spans="1:14" x14ac:dyDescent="0.2">
      <c r="A1380" s="2">
        <v>45287</v>
      </c>
      <c r="B1380" s="3">
        <f t="shared" si="63"/>
        <v>2024</v>
      </c>
      <c r="C1380" t="str">
        <f t="shared" si="64"/>
        <v>2023-2024</v>
      </c>
      <c r="D1380" t="s">
        <v>147</v>
      </c>
      <c r="E1380" t="s">
        <v>128</v>
      </c>
      <c r="F1380" t="str">
        <f t="shared" si="65"/>
        <v>Western Australia</v>
      </c>
      <c r="G1380" t="s">
        <v>48</v>
      </c>
      <c r="H1380">
        <v>6027</v>
      </c>
      <c r="I1380" t="s">
        <v>11</v>
      </c>
      <c r="J1380" t="s">
        <v>49</v>
      </c>
      <c r="K1380" t="s">
        <v>152</v>
      </c>
      <c r="L1380" t="s">
        <v>13</v>
      </c>
      <c r="M1380" s="5">
        <v>57.2</v>
      </c>
      <c r="N1380">
        <v>1</v>
      </c>
    </row>
    <row r="1381" spans="1:14" x14ac:dyDescent="0.2">
      <c r="A1381" s="2">
        <v>45595</v>
      </c>
      <c r="B1381" s="3">
        <f t="shared" si="63"/>
        <v>2025</v>
      </c>
      <c r="C1381" t="str">
        <f t="shared" si="64"/>
        <v>2024-2025</v>
      </c>
      <c r="D1381" t="s">
        <v>147</v>
      </c>
      <c r="E1381" t="s">
        <v>85</v>
      </c>
      <c r="F1381" t="str">
        <f t="shared" si="65"/>
        <v>Queensland</v>
      </c>
      <c r="G1381" t="s">
        <v>35</v>
      </c>
      <c r="H1381">
        <v>4883</v>
      </c>
      <c r="I1381" t="s">
        <v>11</v>
      </c>
      <c r="J1381" t="s">
        <v>36</v>
      </c>
      <c r="K1381" t="s">
        <v>154</v>
      </c>
      <c r="L1381" t="s">
        <v>14</v>
      </c>
      <c r="M1381" s="5">
        <v>57.44</v>
      </c>
      <c r="N1381">
        <v>1</v>
      </c>
    </row>
    <row r="1382" spans="1:14" x14ac:dyDescent="0.2">
      <c r="A1382" s="2">
        <v>45358</v>
      </c>
      <c r="B1382" s="3">
        <f t="shared" si="63"/>
        <v>2024</v>
      </c>
      <c r="C1382" t="str">
        <f t="shared" si="64"/>
        <v>2023-2024</v>
      </c>
      <c r="D1382" t="s">
        <v>148</v>
      </c>
      <c r="E1382" t="s">
        <v>134</v>
      </c>
      <c r="F1382" t="str">
        <f t="shared" si="65"/>
        <v>Queensland</v>
      </c>
      <c r="G1382" t="s">
        <v>35</v>
      </c>
      <c r="H1382">
        <v>4825</v>
      </c>
      <c r="I1382" t="s">
        <v>11</v>
      </c>
      <c r="J1382" t="s">
        <v>36</v>
      </c>
      <c r="K1382" t="s">
        <v>153</v>
      </c>
      <c r="L1382" t="s">
        <v>16</v>
      </c>
      <c r="M1382" s="5">
        <v>57.66</v>
      </c>
      <c r="N1382">
        <v>1</v>
      </c>
    </row>
    <row r="1383" spans="1:14" x14ac:dyDescent="0.2">
      <c r="A1383" s="2">
        <v>45613</v>
      </c>
      <c r="B1383" s="3">
        <f t="shared" si="63"/>
        <v>2025</v>
      </c>
      <c r="C1383" t="str">
        <f t="shared" si="64"/>
        <v>2024-2025</v>
      </c>
      <c r="D1383" t="s">
        <v>148</v>
      </c>
      <c r="E1383" t="s">
        <v>79</v>
      </c>
      <c r="F1383" t="str">
        <f t="shared" si="65"/>
        <v>Australian Capital Territory</v>
      </c>
      <c r="G1383" t="s">
        <v>80</v>
      </c>
      <c r="H1383">
        <v>2617</v>
      </c>
      <c r="I1383" t="s">
        <v>11</v>
      </c>
      <c r="J1383" t="s">
        <v>58</v>
      </c>
      <c r="K1383" t="s">
        <v>155</v>
      </c>
      <c r="L1383" t="s">
        <v>20</v>
      </c>
      <c r="M1383" s="5">
        <v>57.8</v>
      </c>
      <c r="N1383">
        <v>1</v>
      </c>
    </row>
    <row r="1384" spans="1:14" x14ac:dyDescent="0.2">
      <c r="A1384" s="2">
        <v>45061</v>
      </c>
      <c r="B1384" s="3">
        <f t="shared" si="63"/>
        <v>2023</v>
      </c>
      <c r="C1384" t="str">
        <f t="shared" si="64"/>
        <v>2022-2023</v>
      </c>
      <c r="D1384" t="s">
        <v>148</v>
      </c>
      <c r="E1384" t="s">
        <v>116</v>
      </c>
      <c r="F1384" t="str">
        <f t="shared" si="65"/>
        <v>Western Australia</v>
      </c>
      <c r="G1384" t="s">
        <v>48</v>
      </c>
      <c r="H1384">
        <v>6725</v>
      </c>
      <c r="I1384" t="s">
        <v>11</v>
      </c>
      <c r="J1384" t="s">
        <v>77</v>
      </c>
      <c r="K1384" t="s">
        <v>152</v>
      </c>
      <c r="L1384" t="s">
        <v>13</v>
      </c>
      <c r="M1384" s="5">
        <v>57.86</v>
      </c>
      <c r="N1384">
        <v>1</v>
      </c>
    </row>
    <row r="1385" spans="1:14" x14ac:dyDescent="0.2">
      <c r="A1385" s="2">
        <v>45102</v>
      </c>
      <c r="B1385" s="3">
        <f t="shared" si="63"/>
        <v>2023</v>
      </c>
      <c r="C1385" t="str">
        <f t="shared" si="64"/>
        <v>2022-2023</v>
      </c>
      <c r="D1385" t="s">
        <v>148</v>
      </c>
      <c r="E1385" t="s">
        <v>84</v>
      </c>
      <c r="F1385" t="str">
        <f t="shared" si="65"/>
        <v>Queensland</v>
      </c>
      <c r="G1385" t="s">
        <v>35</v>
      </c>
      <c r="H1385">
        <v>4740</v>
      </c>
      <c r="I1385" t="s">
        <v>11</v>
      </c>
      <c r="J1385" t="s">
        <v>51</v>
      </c>
      <c r="K1385" t="s">
        <v>156</v>
      </c>
      <c r="L1385" t="s">
        <v>17</v>
      </c>
      <c r="M1385" s="5">
        <v>57.88</v>
      </c>
      <c r="N1385">
        <v>1</v>
      </c>
    </row>
    <row r="1386" spans="1:14" x14ac:dyDescent="0.2">
      <c r="A1386" s="2">
        <v>45443</v>
      </c>
      <c r="B1386" s="3">
        <f t="shared" si="63"/>
        <v>2024</v>
      </c>
      <c r="C1386" t="str">
        <f t="shared" si="64"/>
        <v>2023-2024</v>
      </c>
      <c r="D1386" t="s">
        <v>147</v>
      </c>
      <c r="E1386" t="s">
        <v>44</v>
      </c>
      <c r="F1386" t="str">
        <f t="shared" si="65"/>
        <v>Victoria</v>
      </c>
      <c r="G1386" t="s">
        <v>45</v>
      </c>
      <c r="H1386">
        <v>3066</v>
      </c>
      <c r="I1386" t="s">
        <v>11</v>
      </c>
      <c r="J1386" t="s">
        <v>46</v>
      </c>
      <c r="K1386" t="s">
        <v>153</v>
      </c>
      <c r="L1386" t="s">
        <v>16</v>
      </c>
      <c r="M1386" s="5">
        <v>57.91</v>
      </c>
      <c r="N1386">
        <v>1</v>
      </c>
    </row>
    <row r="1387" spans="1:14" x14ac:dyDescent="0.2">
      <c r="A1387" s="2">
        <v>45140</v>
      </c>
      <c r="B1387" s="3">
        <f t="shared" si="63"/>
        <v>2024</v>
      </c>
      <c r="C1387" t="str">
        <f t="shared" si="64"/>
        <v>2023-2024</v>
      </c>
      <c r="D1387" t="s">
        <v>147</v>
      </c>
      <c r="E1387" t="s">
        <v>75</v>
      </c>
      <c r="F1387" t="str">
        <f t="shared" si="65"/>
        <v>Victoria</v>
      </c>
      <c r="G1387" t="s">
        <v>45</v>
      </c>
      <c r="H1387">
        <v>3630</v>
      </c>
      <c r="I1387" t="s">
        <v>11</v>
      </c>
      <c r="J1387" t="s">
        <v>55</v>
      </c>
      <c r="K1387" t="s">
        <v>152</v>
      </c>
      <c r="L1387" t="s">
        <v>13</v>
      </c>
      <c r="M1387" s="5">
        <v>57.94</v>
      </c>
      <c r="N1387">
        <v>1</v>
      </c>
    </row>
    <row r="1388" spans="1:14" x14ac:dyDescent="0.2">
      <c r="A1388" s="2">
        <v>45261</v>
      </c>
      <c r="B1388" s="3">
        <f t="shared" si="63"/>
        <v>2024</v>
      </c>
      <c r="C1388" t="str">
        <f t="shared" si="64"/>
        <v>2023-2024</v>
      </c>
      <c r="D1388" t="s">
        <v>148</v>
      </c>
      <c r="E1388" t="s">
        <v>134</v>
      </c>
      <c r="F1388" t="str">
        <f t="shared" si="65"/>
        <v>Queensland</v>
      </c>
      <c r="G1388" t="s">
        <v>35</v>
      </c>
      <c r="H1388">
        <v>4825</v>
      </c>
      <c r="I1388" t="s">
        <v>11</v>
      </c>
      <c r="J1388" t="s">
        <v>36</v>
      </c>
      <c r="K1388" t="s">
        <v>154</v>
      </c>
      <c r="L1388" t="s">
        <v>14</v>
      </c>
      <c r="M1388" s="5">
        <v>57.940000000000005</v>
      </c>
      <c r="N1388">
        <v>1</v>
      </c>
    </row>
    <row r="1389" spans="1:14" x14ac:dyDescent="0.2">
      <c r="A1389" s="2">
        <v>45387</v>
      </c>
      <c r="B1389" s="3">
        <f t="shared" si="63"/>
        <v>2024</v>
      </c>
      <c r="C1389" t="str">
        <f t="shared" si="64"/>
        <v>2023-2024</v>
      </c>
      <c r="D1389" t="s">
        <v>147</v>
      </c>
      <c r="E1389" t="s">
        <v>41</v>
      </c>
      <c r="F1389" t="str">
        <f t="shared" si="65"/>
        <v>New South Wales</v>
      </c>
      <c r="G1389" t="s">
        <v>10</v>
      </c>
      <c r="H1389">
        <v>2830</v>
      </c>
      <c r="I1389" t="s">
        <v>11</v>
      </c>
      <c r="J1389" t="s">
        <v>25</v>
      </c>
      <c r="K1389" t="s">
        <v>154</v>
      </c>
      <c r="L1389" t="s">
        <v>14</v>
      </c>
      <c r="M1389" s="5">
        <v>57.96</v>
      </c>
      <c r="N1389">
        <v>1</v>
      </c>
    </row>
    <row r="1390" spans="1:14" x14ac:dyDescent="0.2">
      <c r="A1390" s="2">
        <v>45649</v>
      </c>
      <c r="B1390" s="3">
        <f t="shared" si="63"/>
        <v>2025</v>
      </c>
      <c r="C1390" t="str">
        <f t="shared" si="64"/>
        <v>2024-2025</v>
      </c>
      <c r="D1390" t="s">
        <v>148</v>
      </c>
      <c r="E1390" t="s">
        <v>138</v>
      </c>
      <c r="F1390" t="str">
        <f t="shared" si="65"/>
        <v>Queensland</v>
      </c>
      <c r="G1390" t="s">
        <v>35</v>
      </c>
      <c r="H1390">
        <v>4558</v>
      </c>
      <c r="I1390" t="s">
        <v>11</v>
      </c>
      <c r="J1390" t="s">
        <v>120</v>
      </c>
      <c r="K1390" t="s">
        <v>152</v>
      </c>
      <c r="L1390" t="s">
        <v>13</v>
      </c>
      <c r="M1390" s="5">
        <v>58.19</v>
      </c>
      <c r="N1390">
        <v>1</v>
      </c>
    </row>
    <row r="1391" spans="1:14" x14ac:dyDescent="0.2">
      <c r="A1391" s="2">
        <v>45268</v>
      </c>
      <c r="B1391" s="3">
        <f t="shared" si="63"/>
        <v>2024</v>
      </c>
      <c r="C1391" t="str">
        <f t="shared" si="64"/>
        <v>2023-2024</v>
      </c>
      <c r="D1391" t="s">
        <v>148</v>
      </c>
      <c r="E1391" t="s">
        <v>100</v>
      </c>
      <c r="F1391" t="str">
        <f t="shared" si="65"/>
        <v>Western Australia</v>
      </c>
      <c r="G1391" t="s">
        <v>48</v>
      </c>
      <c r="H1391">
        <v>6021</v>
      </c>
      <c r="I1391" t="s">
        <v>11</v>
      </c>
      <c r="J1391" t="s">
        <v>49</v>
      </c>
      <c r="K1391" t="s">
        <v>152</v>
      </c>
      <c r="L1391" t="s">
        <v>13</v>
      </c>
      <c r="M1391" s="5">
        <v>58.459999999999994</v>
      </c>
      <c r="N1391">
        <v>1</v>
      </c>
    </row>
    <row r="1392" spans="1:14" x14ac:dyDescent="0.2">
      <c r="A1392" s="2">
        <v>45122</v>
      </c>
      <c r="B1392" s="3">
        <f t="shared" si="63"/>
        <v>2024</v>
      </c>
      <c r="C1392" t="str">
        <f t="shared" si="64"/>
        <v>2023-2024</v>
      </c>
      <c r="D1392" t="s">
        <v>147</v>
      </c>
      <c r="E1392" t="s">
        <v>26</v>
      </c>
      <c r="F1392" t="str">
        <f t="shared" si="65"/>
        <v>New South Wales</v>
      </c>
      <c r="G1392" t="s">
        <v>10</v>
      </c>
      <c r="H1392">
        <v>2141</v>
      </c>
      <c r="I1392" t="s">
        <v>11</v>
      </c>
      <c r="J1392" t="s">
        <v>27</v>
      </c>
      <c r="K1392" t="s">
        <v>152</v>
      </c>
      <c r="L1392" t="s">
        <v>13</v>
      </c>
      <c r="M1392" s="5">
        <v>58.769999999999996</v>
      </c>
      <c r="N1392">
        <v>1</v>
      </c>
    </row>
    <row r="1393" spans="1:14" x14ac:dyDescent="0.2">
      <c r="A1393" s="2">
        <v>45638</v>
      </c>
      <c r="B1393" s="3">
        <f t="shared" si="63"/>
        <v>2025</v>
      </c>
      <c r="C1393" t="str">
        <f t="shared" si="64"/>
        <v>2024-2025</v>
      </c>
      <c r="D1393" t="s">
        <v>147</v>
      </c>
      <c r="E1393" t="s">
        <v>98</v>
      </c>
      <c r="F1393" t="str">
        <f t="shared" si="65"/>
        <v>Victoria</v>
      </c>
      <c r="G1393" t="s">
        <v>45</v>
      </c>
      <c r="H1393">
        <v>3429</v>
      </c>
      <c r="I1393" t="s">
        <v>11</v>
      </c>
      <c r="J1393" t="s">
        <v>60</v>
      </c>
      <c r="K1393" t="s">
        <v>19</v>
      </c>
      <c r="L1393" t="s">
        <v>23</v>
      </c>
      <c r="M1393" s="5">
        <v>58.82</v>
      </c>
      <c r="N1393">
        <v>1</v>
      </c>
    </row>
    <row r="1394" spans="1:14" x14ac:dyDescent="0.2">
      <c r="A1394" s="2">
        <v>45123</v>
      </c>
      <c r="B1394" s="3">
        <f t="shared" si="63"/>
        <v>2024</v>
      </c>
      <c r="C1394" t="str">
        <f t="shared" si="64"/>
        <v>2023-2024</v>
      </c>
      <c r="D1394" t="s">
        <v>148</v>
      </c>
      <c r="E1394" t="s">
        <v>141</v>
      </c>
      <c r="F1394" t="str">
        <f t="shared" si="65"/>
        <v>Western Australia</v>
      </c>
      <c r="G1394" t="s">
        <v>48</v>
      </c>
      <c r="H1394">
        <v>6052</v>
      </c>
      <c r="I1394" t="s">
        <v>11</v>
      </c>
      <c r="J1394" t="s">
        <v>49</v>
      </c>
      <c r="K1394" t="s">
        <v>155</v>
      </c>
      <c r="L1394" t="s">
        <v>20</v>
      </c>
      <c r="M1394" s="5">
        <v>58.84</v>
      </c>
      <c r="N1394">
        <v>1</v>
      </c>
    </row>
    <row r="1395" spans="1:14" x14ac:dyDescent="0.2">
      <c r="A1395" s="2">
        <v>45473</v>
      </c>
      <c r="B1395" s="3">
        <f t="shared" si="63"/>
        <v>2024</v>
      </c>
      <c r="C1395" t="str">
        <f t="shared" si="64"/>
        <v>2023-2024</v>
      </c>
      <c r="D1395" t="s">
        <v>148</v>
      </c>
      <c r="E1395" t="s">
        <v>110</v>
      </c>
      <c r="F1395" t="str">
        <f t="shared" si="65"/>
        <v>Queensland</v>
      </c>
      <c r="G1395" t="s">
        <v>35</v>
      </c>
      <c r="H1395">
        <v>4680</v>
      </c>
      <c r="I1395" t="s">
        <v>11</v>
      </c>
      <c r="J1395" t="s">
        <v>51</v>
      </c>
      <c r="K1395" t="s">
        <v>155</v>
      </c>
      <c r="L1395" t="s">
        <v>20</v>
      </c>
      <c r="M1395" s="5">
        <v>58.88</v>
      </c>
      <c r="N1395">
        <v>1</v>
      </c>
    </row>
    <row r="1396" spans="1:14" x14ac:dyDescent="0.2">
      <c r="A1396" s="2">
        <v>44977</v>
      </c>
      <c r="B1396" s="3">
        <f t="shared" si="63"/>
        <v>2023</v>
      </c>
      <c r="C1396" t="str">
        <f t="shared" si="64"/>
        <v>2022-2023</v>
      </c>
      <c r="D1396" t="s">
        <v>148</v>
      </c>
      <c r="E1396" t="s">
        <v>102</v>
      </c>
      <c r="F1396" t="str">
        <f t="shared" si="65"/>
        <v>Queensland</v>
      </c>
      <c r="G1396" t="s">
        <v>35</v>
      </c>
      <c r="H1396">
        <v>4870</v>
      </c>
      <c r="I1396" t="s">
        <v>11</v>
      </c>
      <c r="J1396" t="s">
        <v>36</v>
      </c>
      <c r="K1396" t="s">
        <v>152</v>
      </c>
      <c r="L1396" t="s">
        <v>13</v>
      </c>
      <c r="M1396" s="5">
        <v>58.89</v>
      </c>
      <c r="N1396">
        <v>1</v>
      </c>
    </row>
    <row r="1397" spans="1:14" x14ac:dyDescent="0.2">
      <c r="A1397" s="2">
        <v>45438</v>
      </c>
      <c r="B1397" s="3">
        <f t="shared" si="63"/>
        <v>2024</v>
      </c>
      <c r="C1397" t="str">
        <f t="shared" si="64"/>
        <v>2023-2024</v>
      </c>
      <c r="D1397" t="s">
        <v>148</v>
      </c>
      <c r="E1397" t="s">
        <v>95</v>
      </c>
      <c r="F1397" t="str">
        <f t="shared" si="65"/>
        <v>Victoria</v>
      </c>
      <c r="G1397" t="s">
        <v>45</v>
      </c>
      <c r="H1397">
        <v>3931</v>
      </c>
      <c r="I1397" t="s">
        <v>11</v>
      </c>
      <c r="J1397" t="s">
        <v>55</v>
      </c>
      <c r="K1397" t="s">
        <v>156</v>
      </c>
      <c r="L1397" t="s">
        <v>17</v>
      </c>
      <c r="M1397" s="5">
        <v>58.9</v>
      </c>
      <c r="N1397">
        <v>1</v>
      </c>
    </row>
    <row r="1398" spans="1:14" x14ac:dyDescent="0.2">
      <c r="A1398" s="2">
        <v>45162</v>
      </c>
      <c r="B1398" s="3">
        <f t="shared" si="63"/>
        <v>2024</v>
      </c>
      <c r="C1398" t="str">
        <f t="shared" si="64"/>
        <v>2023-2024</v>
      </c>
      <c r="D1398" t="s">
        <v>148</v>
      </c>
      <c r="E1398" t="s">
        <v>122</v>
      </c>
      <c r="F1398" t="str">
        <f t="shared" si="65"/>
        <v>New South Wales</v>
      </c>
      <c r="G1398" t="s">
        <v>10</v>
      </c>
      <c r="H1398">
        <v>2650</v>
      </c>
      <c r="I1398" t="s">
        <v>11</v>
      </c>
      <c r="J1398" t="s">
        <v>25</v>
      </c>
      <c r="K1398" t="s">
        <v>149</v>
      </c>
      <c r="L1398" t="s">
        <v>15</v>
      </c>
      <c r="M1398" s="5">
        <v>58.9</v>
      </c>
      <c r="N1398">
        <v>1</v>
      </c>
    </row>
    <row r="1399" spans="1:14" x14ac:dyDescent="0.2">
      <c r="A1399" s="2">
        <v>45645</v>
      </c>
      <c r="B1399" s="3">
        <f t="shared" si="63"/>
        <v>2025</v>
      </c>
      <c r="C1399" t="str">
        <f t="shared" si="64"/>
        <v>2024-2025</v>
      </c>
      <c r="D1399" t="s">
        <v>147</v>
      </c>
      <c r="E1399" t="s">
        <v>41</v>
      </c>
      <c r="F1399" t="str">
        <f t="shared" si="65"/>
        <v>New South Wales</v>
      </c>
      <c r="G1399" t="s">
        <v>10</v>
      </c>
      <c r="H1399">
        <v>2830</v>
      </c>
      <c r="I1399" t="s">
        <v>11</v>
      </c>
      <c r="J1399" t="s">
        <v>25</v>
      </c>
      <c r="K1399" t="s">
        <v>153</v>
      </c>
      <c r="L1399" t="s">
        <v>16</v>
      </c>
      <c r="M1399" s="5">
        <v>58.96</v>
      </c>
      <c r="N1399">
        <v>1</v>
      </c>
    </row>
    <row r="1400" spans="1:14" x14ac:dyDescent="0.2">
      <c r="A1400" s="2">
        <v>45587</v>
      </c>
      <c r="B1400" s="3">
        <f t="shared" si="63"/>
        <v>2025</v>
      </c>
      <c r="C1400" t="str">
        <f t="shared" si="64"/>
        <v>2024-2025</v>
      </c>
      <c r="D1400" t="s">
        <v>148</v>
      </c>
      <c r="E1400" t="s">
        <v>123</v>
      </c>
      <c r="F1400" t="str">
        <f t="shared" si="65"/>
        <v>Western Australia</v>
      </c>
      <c r="G1400" t="s">
        <v>48</v>
      </c>
      <c r="H1400">
        <v>6109</v>
      </c>
      <c r="I1400" t="s">
        <v>11</v>
      </c>
      <c r="J1400" t="s">
        <v>94</v>
      </c>
      <c r="K1400" t="s">
        <v>150</v>
      </c>
      <c r="L1400" t="s">
        <v>18</v>
      </c>
      <c r="M1400" s="5">
        <v>58.96</v>
      </c>
      <c r="N1400">
        <v>1</v>
      </c>
    </row>
    <row r="1401" spans="1:14" x14ac:dyDescent="0.2">
      <c r="A1401" s="2">
        <v>44961</v>
      </c>
      <c r="B1401" s="3">
        <f t="shared" si="63"/>
        <v>2023</v>
      </c>
      <c r="C1401" t="str">
        <f t="shared" si="64"/>
        <v>2022-2023</v>
      </c>
      <c r="D1401" t="s">
        <v>147</v>
      </c>
      <c r="E1401" t="s">
        <v>82</v>
      </c>
      <c r="F1401" t="str">
        <f t="shared" si="65"/>
        <v>Queensland</v>
      </c>
      <c r="G1401" t="s">
        <v>35</v>
      </c>
      <c r="H1401">
        <v>4012</v>
      </c>
      <c r="I1401" t="s">
        <v>11</v>
      </c>
      <c r="J1401" t="s">
        <v>43</v>
      </c>
      <c r="K1401" t="s">
        <v>152</v>
      </c>
      <c r="L1401" t="s">
        <v>13</v>
      </c>
      <c r="M1401" s="5">
        <v>58.96</v>
      </c>
      <c r="N1401">
        <v>1</v>
      </c>
    </row>
    <row r="1402" spans="1:14" x14ac:dyDescent="0.2">
      <c r="A1402" s="2">
        <v>44967</v>
      </c>
      <c r="B1402" s="3">
        <f t="shared" si="63"/>
        <v>2023</v>
      </c>
      <c r="C1402" t="str">
        <f t="shared" si="64"/>
        <v>2022-2023</v>
      </c>
      <c r="D1402" t="s">
        <v>147</v>
      </c>
      <c r="E1402" t="s">
        <v>26</v>
      </c>
      <c r="F1402" t="str">
        <f t="shared" si="65"/>
        <v>New South Wales</v>
      </c>
      <c r="G1402" t="s">
        <v>10</v>
      </c>
      <c r="H1402">
        <v>2141</v>
      </c>
      <c r="I1402" t="s">
        <v>11</v>
      </c>
      <c r="J1402" t="s">
        <v>27</v>
      </c>
      <c r="K1402" t="s">
        <v>154</v>
      </c>
      <c r="L1402" t="s">
        <v>14</v>
      </c>
      <c r="M1402" s="5">
        <v>58.97</v>
      </c>
      <c r="N1402">
        <v>1</v>
      </c>
    </row>
    <row r="1403" spans="1:14" x14ac:dyDescent="0.2">
      <c r="A1403" s="2">
        <v>44981</v>
      </c>
      <c r="B1403" s="3">
        <f t="shared" si="63"/>
        <v>2023</v>
      </c>
      <c r="C1403" t="str">
        <f t="shared" si="64"/>
        <v>2022-2023</v>
      </c>
      <c r="D1403" t="s">
        <v>147</v>
      </c>
      <c r="E1403" t="s">
        <v>66</v>
      </c>
      <c r="F1403" t="str">
        <f t="shared" si="65"/>
        <v>South Australia</v>
      </c>
      <c r="G1403" t="s">
        <v>32</v>
      </c>
      <c r="H1403">
        <v>5169</v>
      </c>
      <c r="I1403" t="s">
        <v>11</v>
      </c>
      <c r="J1403" t="s">
        <v>33</v>
      </c>
      <c r="K1403" t="s">
        <v>154</v>
      </c>
      <c r="L1403" t="s">
        <v>14</v>
      </c>
      <c r="M1403" s="5">
        <v>59</v>
      </c>
      <c r="N1403">
        <v>1</v>
      </c>
    </row>
    <row r="1404" spans="1:14" x14ac:dyDescent="0.2">
      <c r="A1404" s="2">
        <v>45051</v>
      </c>
      <c r="B1404" s="3">
        <f t="shared" si="63"/>
        <v>2023</v>
      </c>
      <c r="C1404" t="str">
        <f t="shared" si="64"/>
        <v>2022-2023</v>
      </c>
      <c r="D1404" t="s">
        <v>148</v>
      </c>
      <c r="E1404" t="s">
        <v>122</v>
      </c>
      <c r="F1404" t="str">
        <f t="shared" si="65"/>
        <v>New South Wales</v>
      </c>
      <c r="G1404" t="s">
        <v>10</v>
      </c>
      <c r="H1404">
        <v>2650</v>
      </c>
      <c r="I1404" t="s">
        <v>11</v>
      </c>
      <c r="J1404" t="s">
        <v>25</v>
      </c>
      <c r="K1404" t="s">
        <v>154</v>
      </c>
      <c r="L1404" t="s">
        <v>14</v>
      </c>
      <c r="M1404" s="5">
        <v>59</v>
      </c>
      <c r="N1404">
        <v>1</v>
      </c>
    </row>
    <row r="1405" spans="1:14" x14ac:dyDescent="0.2">
      <c r="A1405" s="2">
        <v>45242</v>
      </c>
      <c r="B1405" s="3">
        <f t="shared" si="63"/>
        <v>2024</v>
      </c>
      <c r="C1405" t="str">
        <f t="shared" si="64"/>
        <v>2023-2024</v>
      </c>
      <c r="D1405" t="s">
        <v>147</v>
      </c>
      <c r="E1405" t="s">
        <v>9</v>
      </c>
      <c r="F1405" t="str">
        <f t="shared" si="65"/>
        <v>New South Wales</v>
      </c>
      <c r="G1405" t="s">
        <v>10</v>
      </c>
      <c r="H1405">
        <v>2067</v>
      </c>
      <c r="I1405" t="s">
        <v>11</v>
      </c>
      <c r="J1405" t="s">
        <v>12</v>
      </c>
      <c r="K1405" t="s">
        <v>153</v>
      </c>
      <c r="L1405" t="s">
        <v>16</v>
      </c>
      <c r="M1405" s="5">
        <v>59.3</v>
      </c>
      <c r="N1405">
        <v>1</v>
      </c>
    </row>
    <row r="1406" spans="1:14" x14ac:dyDescent="0.2">
      <c r="A1406" s="2">
        <v>45630</v>
      </c>
      <c r="B1406" s="3">
        <f t="shared" si="63"/>
        <v>2025</v>
      </c>
      <c r="C1406" t="str">
        <f t="shared" si="64"/>
        <v>2024-2025</v>
      </c>
      <c r="D1406" t="s">
        <v>148</v>
      </c>
      <c r="E1406" t="s">
        <v>61</v>
      </c>
      <c r="F1406" t="str">
        <f t="shared" si="65"/>
        <v>New South Wales</v>
      </c>
      <c r="G1406" t="s">
        <v>10</v>
      </c>
      <c r="H1406">
        <v>2539</v>
      </c>
      <c r="I1406" t="s">
        <v>11</v>
      </c>
      <c r="J1406" t="s">
        <v>58</v>
      </c>
      <c r="K1406" t="s">
        <v>19</v>
      </c>
      <c r="L1406" t="s">
        <v>23</v>
      </c>
      <c r="M1406" s="5">
        <v>59.43</v>
      </c>
      <c r="N1406">
        <v>1</v>
      </c>
    </row>
    <row r="1407" spans="1:14" x14ac:dyDescent="0.2">
      <c r="A1407" s="2">
        <v>45656</v>
      </c>
      <c r="B1407" s="3">
        <f t="shared" si="63"/>
        <v>2025</v>
      </c>
      <c r="C1407" t="str">
        <f t="shared" si="64"/>
        <v>2024-2025</v>
      </c>
      <c r="D1407" t="s">
        <v>147</v>
      </c>
      <c r="E1407" t="s">
        <v>128</v>
      </c>
      <c r="F1407" t="str">
        <f t="shared" si="65"/>
        <v>Western Australia</v>
      </c>
      <c r="G1407" t="s">
        <v>48</v>
      </c>
      <c r="H1407">
        <v>6027</v>
      </c>
      <c r="I1407" t="s">
        <v>11</v>
      </c>
      <c r="J1407" t="s">
        <v>49</v>
      </c>
      <c r="K1407" t="s">
        <v>155</v>
      </c>
      <c r="L1407" t="s">
        <v>20</v>
      </c>
      <c r="M1407" s="5">
        <v>59.45</v>
      </c>
      <c r="N1407">
        <v>1</v>
      </c>
    </row>
    <row r="1408" spans="1:14" x14ac:dyDescent="0.2">
      <c r="A1408" s="2">
        <v>45150</v>
      </c>
      <c r="B1408" s="3">
        <f t="shared" si="63"/>
        <v>2024</v>
      </c>
      <c r="C1408" t="str">
        <f t="shared" si="64"/>
        <v>2023-2024</v>
      </c>
      <c r="D1408" t="s">
        <v>148</v>
      </c>
      <c r="E1408" t="s">
        <v>74</v>
      </c>
      <c r="F1408" t="str">
        <f t="shared" si="65"/>
        <v>South Australia</v>
      </c>
      <c r="G1408" t="s">
        <v>32</v>
      </c>
      <c r="H1408">
        <v>5043</v>
      </c>
      <c r="I1408" t="s">
        <v>11</v>
      </c>
      <c r="J1408" t="s">
        <v>33</v>
      </c>
      <c r="K1408" t="s">
        <v>150</v>
      </c>
      <c r="L1408" t="s">
        <v>18</v>
      </c>
      <c r="M1408" s="5">
        <v>59.580000000000005</v>
      </c>
      <c r="N1408">
        <v>1</v>
      </c>
    </row>
    <row r="1409" spans="1:14" x14ac:dyDescent="0.2">
      <c r="A1409" s="2">
        <v>45589</v>
      </c>
      <c r="B1409" s="3">
        <f t="shared" si="63"/>
        <v>2025</v>
      </c>
      <c r="C1409" t="str">
        <f t="shared" si="64"/>
        <v>2024-2025</v>
      </c>
      <c r="D1409" t="s">
        <v>147</v>
      </c>
      <c r="E1409" t="s">
        <v>87</v>
      </c>
      <c r="F1409" t="str">
        <f t="shared" si="65"/>
        <v>New South Wales</v>
      </c>
      <c r="G1409" t="s">
        <v>10</v>
      </c>
      <c r="H1409">
        <v>2790</v>
      </c>
      <c r="I1409" t="s">
        <v>11</v>
      </c>
      <c r="J1409" t="s">
        <v>25</v>
      </c>
      <c r="K1409" t="s">
        <v>149</v>
      </c>
      <c r="L1409" t="s">
        <v>15</v>
      </c>
      <c r="M1409" s="5">
        <v>59.85</v>
      </c>
      <c r="N1409">
        <v>1</v>
      </c>
    </row>
    <row r="1410" spans="1:14" x14ac:dyDescent="0.2">
      <c r="A1410" s="2">
        <v>45532</v>
      </c>
      <c r="B1410" s="3">
        <f t="shared" ref="B1410:B1473" si="66">IF(MONTH(A1410)&gt;=7,YEAR(A1410)+1,YEAR(A1410))</f>
        <v>2025</v>
      </c>
      <c r="C1410" t="str">
        <f t="shared" ref="C1410:C1473" si="67">IF(MONTH(A1410) &gt;= 7, YEAR(A1410) &amp; "-" &amp; YEAR(A1410) + 1, YEAR(A1410) - 1 &amp; "-" &amp; YEAR(A1410))</f>
        <v>2024-2025</v>
      </c>
      <c r="D1410" t="s">
        <v>148</v>
      </c>
      <c r="E1410" t="s">
        <v>102</v>
      </c>
      <c r="F1410" t="str">
        <f t="shared" ref="F1410:F1473" si="68">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c r="N1410">
        <v>1</v>
      </c>
    </row>
    <row r="1411" spans="1:14" x14ac:dyDescent="0.2">
      <c r="A1411" s="2">
        <v>45624</v>
      </c>
      <c r="B1411" s="3">
        <f t="shared" si="66"/>
        <v>2025</v>
      </c>
      <c r="C1411" t="str">
        <f t="shared" si="67"/>
        <v>2024-2025</v>
      </c>
      <c r="D1411" t="s">
        <v>148</v>
      </c>
      <c r="E1411" t="s">
        <v>92</v>
      </c>
      <c r="F1411" t="str">
        <f t="shared" si="68"/>
        <v>Queensland</v>
      </c>
      <c r="G1411" t="s">
        <v>35</v>
      </c>
      <c r="H1411">
        <v>4068</v>
      </c>
      <c r="I1411" t="s">
        <v>11</v>
      </c>
      <c r="J1411" t="s">
        <v>43</v>
      </c>
      <c r="K1411" t="s">
        <v>149</v>
      </c>
      <c r="L1411" t="s">
        <v>15</v>
      </c>
      <c r="M1411" s="5">
        <v>59.88</v>
      </c>
      <c r="N1411">
        <v>1</v>
      </c>
    </row>
    <row r="1412" spans="1:14" x14ac:dyDescent="0.2">
      <c r="A1412" s="2">
        <v>45301</v>
      </c>
      <c r="B1412" s="3">
        <f t="shared" si="66"/>
        <v>2024</v>
      </c>
      <c r="C1412" t="str">
        <f t="shared" si="67"/>
        <v>2023-2024</v>
      </c>
      <c r="D1412" t="s">
        <v>147</v>
      </c>
      <c r="E1412" t="s">
        <v>78</v>
      </c>
      <c r="F1412" t="str">
        <f t="shared" si="68"/>
        <v>New South Wales</v>
      </c>
      <c r="G1412" t="s">
        <v>10</v>
      </c>
      <c r="H1412">
        <v>2350</v>
      </c>
      <c r="I1412" t="s">
        <v>11</v>
      </c>
      <c r="J1412" t="s">
        <v>68</v>
      </c>
      <c r="K1412" t="s">
        <v>150</v>
      </c>
      <c r="L1412" t="s">
        <v>18</v>
      </c>
      <c r="M1412" s="5">
        <v>59.9</v>
      </c>
      <c r="N1412">
        <v>1</v>
      </c>
    </row>
    <row r="1413" spans="1:14" x14ac:dyDescent="0.2">
      <c r="A1413" s="2">
        <v>45466</v>
      </c>
      <c r="B1413" s="3">
        <f t="shared" si="66"/>
        <v>2024</v>
      </c>
      <c r="C1413" t="str">
        <f t="shared" si="67"/>
        <v>2023-2024</v>
      </c>
      <c r="D1413" t="s">
        <v>147</v>
      </c>
      <c r="E1413" t="s">
        <v>41</v>
      </c>
      <c r="F1413" t="str">
        <f t="shared" si="68"/>
        <v>New South Wales</v>
      </c>
      <c r="G1413" t="s">
        <v>10</v>
      </c>
      <c r="H1413">
        <v>2830</v>
      </c>
      <c r="I1413" t="s">
        <v>11</v>
      </c>
      <c r="J1413" t="s">
        <v>25</v>
      </c>
      <c r="K1413" t="s">
        <v>153</v>
      </c>
      <c r="L1413" t="s">
        <v>16</v>
      </c>
      <c r="M1413" s="5">
        <v>59.9</v>
      </c>
      <c r="N1413">
        <v>1</v>
      </c>
    </row>
    <row r="1414" spans="1:14" x14ac:dyDescent="0.2">
      <c r="A1414" s="2">
        <v>45445</v>
      </c>
      <c r="B1414" s="3">
        <f t="shared" si="66"/>
        <v>2024</v>
      </c>
      <c r="C1414" t="str">
        <f t="shared" si="67"/>
        <v>2023-2024</v>
      </c>
      <c r="D1414" t="s">
        <v>148</v>
      </c>
      <c r="E1414" t="s">
        <v>142</v>
      </c>
      <c r="F1414" t="str">
        <f t="shared" si="68"/>
        <v>Australian Capital Territory</v>
      </c>
      <c r="G1414" t="s">
        <v>80</v>
      </c>
      <c r="H1414">
        <v>2609</v>
      </c>
      <c r="I1414" t="s">
        <v>11</v>
      </c>
      <c r="J1414" t="s">
        <v>58</v>
      </c>
      <c r="K1414" t="s">
        <v>19</v>
      </c>
      <c r="L1414" t="s">
        <v>23</v>
      </c>
      <c r="M1414" s="5">
        <v>59.9</v>
      </c>
      <c r="N1414">
        <v>1</v>
      </c>
    </row>
    <row r="1415" spans="1:14" x14ac:dyDescent="0.2">
      <c r="A1415" s="2">
        <v>45466</v>
      </c>
      <c r="B1415" s="3">
        <f t="shared" si="66"/>
        <v>2024</v>
      </c>
      <c r="C1415" t="str">
        <f t="shared" si="67"/>
        <v>2023-2024</v>
      </c>
      <c r="D1415" t="s">
        <v>148</v>
      </c>
      <c r="E1415" t="s">
        <v>141</v>
      </c>
      <c r="F1415" t="str">
        <f t="shared" si="68"/>
        <v>Western Australia</v>
      </c>
      <c r="G1415" t="s">
        <v>48</v>
      </c>
      <c r="H1415">
        <v>6052</v>
      </c>
      <c r="I1415" t="s">
        <v>11</v>
      </c>
      <c r="J1415" t="s">
        <v>49</v>
      </c>
      <c r="K1415" t="s">
        <v>156</v>
      </c>
      <c r="L1415" t="s">
        <v>17</v>
      </c>
      <c r="M1415" s="5">
        <v>59.9</v>
      </c>
      <c r="N1415">
        <v>1</v>
      </c>
    </row>
    <row r="1416" spans="1:14" x14ac:dyDescent="0.2">
      <c r="A1416" s="2">
        <v>45229</v>
      </c>
      <c r="B1416" s="3">
        <f t="shared" si="66"/>
        <v>2024</v>
      </c>
      <c r="C1416" t="str">
        <f t="shared" si="67"/>
        <v>2023-2024</v>
      </c>
      <c r="D1416" t="s">
        <v>148</v>
      </c>
      <c r="E1416" t="s">
        <v>134</v>
      </c>
      <c r="F1416" t="str">
        <f t="shared" si="68"/>
        <v>Queensland</v>
      </c>
      <c r="G1416" t="s">
        <v>35</v>
      </c>
      <c r="H1416">
        <v>4825</v>
      </c>
      <c r="I1416" t="s">
        <v>11</v>
      </c>
      <c r="J1416" t="s">
        <v>36</v>
      </c>
      <c r="K1416" t="s">
        <v>150</v>
      </c>
      <c r="L1416" t="s">
        <v>18</v>
      </c>
      <c r="M1416" s="5">
        <v>59.9</v>
      </c>
      <c r="N1416">
        <v>1</v>
      </c>
    </row>
    <row r="1417" spans="1:14" x14ac:dyDescent="0.2">
      <c r="A1417" s="2">
        <v>44952</v>
      </c>
      <c r="B1417" s="3">
        <f t="shared" si="66"/>
        <v>2023</v>
      </c>
      <c r="C1417" t="str">
        <f t="shared" si="67"/>
        <v>2022-2023</v>
      </c>
      <c r="D1417" t="s">
        <v>148</v>
      </c>
      <c r="E1417" t="s">
        <v>84</v>
      </c>
      <c r="F1417" t="str">
        <f t="shared" si="68"/>
        <v>Queensland</v>
      </c>
      <c r="G1417" t="s">
        <v>35</v>
      </c>
      <c r="H1417">
        <v>4740</v>
      </c>
      <c r="I1417" t="s">
        <v>11</v>
      </c>
      <c r="J1417" t="s">
        <v>51</v>
      </c>
      <c r="K1417" t="s">
        <v>19</v>
      </c>
      <c r="L1417" t="s">
        <v>23</v>
      </c>
      <c r="M1417" s="5">
        <v>59.900000000000006</v>
      </c>
      <c r="N1417">
        <v>1</v>
      </c>
    </row>
    <row r="1418" spans="1:14" x14ac:dyDescent="0.2">
      <c r="A1418" s="2">
        <v>45602</v>
      </c>
      <c r="B1418" s="3">
        <f t="shared" si="66"/>
        <v>2025</v>
      </c>
      <c r="C1418" t="str">
        <f t="shared" si="67"/>
        <v>2024-2025</v>
      </c>
      <c r="D1418" t="s">
        <v>148</v>
      </c>
      <c r="E1418" t="s">
        <v>112</v>
      </c>
      <c r="F1418" t="str">
        <f t="shared" si="68"/>
        <v>Victoria</v>
      </c>
      <c r="G1418" t="s">
        <v>45</v>
      </c>
      <c r="H1418">
        <v>3076</v>
      </c>
      <c r="I1418" t="s">
        <v>11</v>
      </c>
      <c r="J1418" t="s">
        <v>46</v>
      </c>
      <c r="K1418" t="s">
        <v>151</v>
      </c>
      <c r="L1418" t="s">
        <v>21</v>
      </c>
      <c r="M1418" s="5">
        <v>59.94</v>
      </c>
      <c r="N1418">
        <v>1</v>
      </c>
    </row>
    <row r="1419" spans="1:14" x14ac:dyDescent="0.2">
      <c r="A1419" s="2">
        <v>45006</v>
      </c>
      <c r="B1419" s="3">
        <f t="shared" si="66"/>
        <v>2023</v>
      </c>
      <c r="C1419" t="str">
        <f t="shared" si="67"/>
        <v>2022-2023</v>
      </c>
      <c r="D1419" t="s">
        <v>148</v>
      </c>
      <c r="E1419" t="s">
        <v>24</v>
      </c>
      <c r="F1419" t="str">
        <f t="shared" si="68"/>
        <v>New South Wales</v>
      </c>
      <c r="G1419" t="s">
        <v>10</v>
      </c>
      <c r="H1419">
        <v>2795</v>
      </c>
      <c r="I1419" t="s">
        <v>11</v>
      </c>
      <c r="J1419" t="s">
        <v>25</v>
      </c>
      <c r="K1419" t="s">
        <v>154</v>
      </c>
      <c r="L1419" t="s">
        <v>14</v>
      </c>
      <c r="M1419" s="5">
        <v>59.96</v>
      </c>
      <c r="N1419">
        <v>1</v>
      </c>
    </row>
    <row r="1420" spans="1:14" x14ac:dyDescent="0.2">
      <c r="A1420" s="2">
        <v>45446</v>
      </c>
      <c r="B1420" s="3">
        <f t="shared" si="66"/>
        <v>2024</v>
      </c>
      <c r="C1420" t="str">
        <f t="shared" si="67"/>
        <v>2023-2024</v>
      </c>
      <c r="D1420" t="s">
        <v>147</v>
      </c>
      <c r="E1420" t="s">
        <v>121</v>
      </c>
      <c r="F1420" t="str">
        <f t="shared" si="68"/>
        <v>Queensland</v>
      </c>
      <c r="G1420" t="s">
        <v>35</v>
      </c>
      <c r="H1420">
        <v>4700</v>
      </c>
      <c r="I1420" t="s">
        <v>11</v>
      </c>
      <c r="J1420" t="s">
        <v>51</v>
      </c>
      <c r="K1420" t="s">
        <v>154</v>
      </c>
      <c r="L1420" t="s">
        <v>14</v>
      </c>
      <c r="M1420" s="5">
        <v>59.96</v>
      </c>
      <c r="N1420">
        <v>1</v>
      </c>
    </row>
    <row r="1421" spans="1:14" x14ac:dyDescent="0.2">
      <c r="A1421" s="2">
        <v>45563</v>
      </c>
      <c r="B1421" s="3">
        <f t="shared" si="66"/>
        <v>2025</v>
      </c>
      <c r="C1421" t="str">
        <f t="shared" si="67"/>
        <v>2024-2025</v>
      </c>
      <c r="D1421" t="s">
        <v>148</v>
      </c>
      <c r="E1421" t="s">
        <v>140</v>
      </c>
      <c r="F1421" t="str">
        <f t="shared" si="68"/>
        <v>Tasmania</v>
      </c>
      <c r="G1421" t="s">
        <v>70</v>
      </c>
      <c r="H1421">
        <v>7320</v>
      </c>
      <c r="I1421" t="s">
        <v>11</v>
      </c>
      <c r="J1421" t="s">
        <v>71</v>
      </c>
      <c r="K1421" t="s">
        <v>154</v>
      </c>
      <c r="L1421" t="s">
        <v>14</v>
      </c>
      <c r="M1421" s="5">
        <v>59.97</v>
      </c>
      <c r="N1421">
        <v>1</v>
      </c>
    </row>
    <row r="1422" spans="1:14" x14ac:dyDescent="0.2">
      <c r="A1422" s="2">
        <v>44954</v>
      </c>
      <c r="B1422" s="3">
        <f t="shared" si="66"/>
        <v>2023</v>
      </c>
      <c r="C1422" t="str">
        <f t="shared" si="67"/>
        <v>2022-2023</v>
      </c>
      <c r="D1422" t="s">
        <v>147</v>
      </c>
      <c r="E1422" t="s">
        <v>136</v>
      </c>
      <c r="F1422" t="str">
        <f t="shared" si="68"/>
        <v>Victoria</v>
      </c>
      <c r="G1422" t="s">
        <v>45</v>
      </c>
      <c r="H1422">
        <v>3175</v>
      </c>
      <c r="I1422" t="s">
        <v>11</v>
      </c>
      <c r="J1422" t="s">
        <v>63</v>
      </c>
      <c r="K1422" t="s">
        <v>150</v>
      </c>
      <c r="L1422" t="s">
        <v>18</v>
      </c>
      <c r="M1422" s="5">
        <v>59.97</v>
      </c>
      <c r="N1422">
        <v>1</v>
      </c>
    </row>
    <row r="1423" spans="1:14" x14ac:dyDescent="0.2">
      <c r="A1423" s="2">
        <v>45591</v>
      </c>
      <c r="B1423" s="3">
        <f t="shared" si="66"/>
        <v>2025</v>
      </c>
      <c r="C1423" t="str">
        <f t="shared" si="67"/>
        <v>2024-2025</v>
      </c>
      <c r="D1423" t="s">
        <v>148</v>
      </c>
      <c r="E1423" t="s">
        <v>26</v>
      </c>
      <c r="F1423" t="str">
        <f t="shared" si="68"/>
        <v>New South Wales</v>
      </c>
      <c r="G1423" t="s">
        <v>10</v>
      </c>
      <c r="H1423">
        <v>2141</v>
      </c>
      <c r="I1423" t="s">
        <v>11</v>
      </c>
      <c r="J1423" t="s">
        <v>27</v>
      </c>
      <c r="K1423" t="s">
        <v>154</v>
      </c>
      <c r="L1423" t="s">
        <v>14</v>
      </c>
      <c r="M1423" s="5">
        <v>59.97</v>
      </c>
      <c r="N1423">
        <v>1</v>
      </c>
    </row>
    <row r="1424" spans="1:14" x14ac:dyDescent="0.2">
      <c r="A1424" s="2">
        <v>45568</v>
      </c>
      <c r="B1424" s="3">
        <f t="shared" si="66"/>
        <v>2025</v>
      </c>
      <c r="C1424" t="str">
        <f t="shared" si="67"/>
        <v>2024-2025</v>
      </c>
      <c r="D1424" t="s">
        <v>148</v>
      </c>
      <c r="E1424" t="s">
        <v>137</v>
      </c>
      <c r="F1424" t="str">
        <f t="shared" si="68"/>
        <v>New South Wales</v>
      </c>
      <c r="G1424" t="s">
        <v>10</v>
      </c>
      <c r="H1424">
        <v>2031</v>
      </c>
      <c r="I1424" t="s">
        <v>11</v>
      </c>
      <c r="J1424" t="s">
        <v>12</v>
      </c>
      <c r="K1424" t="s">
        <v>154</v>
      </c>
      <c r="L1424" t="s">
        <v>14</v>
      </c>
      <c r="M1424" s="5">
        <v>59.97</v>
      </c>
      <c r="N1424">
        <v>1</v>
      </c>
    </row>
    <row r="1425" spans="1:14" x14ac:dyDescent="0.2">
      <c r="A1425" s="2">
        <v>45034</v>
      </c>
      <c r="B1425" s="3">
        <f t="shared" si="66"/>
        <v>2023</v>
      </c>
      <c r="C1425" t="str">
        <f t="shared" si="67"/>
        <v>2022-2023</v>
      </c>
      <c r="D1425" t="s">
        <v>148</v>
      </c>
      <c r="E1425" t="s">
        <v>121</v>
      </c>
      <c r="F1425" t="str">
        <f t="shared" si="68"/>
        <v>Queensland</v>
      </c>
      <c r="G1425" t="s">
        <v>35</v>
      </c>
      <c r="H1425">
        <v>4700</v>
      </c>
      <c r="I1425" t="s">
        <v>11</v>
      </c>
      <c r="J1425" t="s">
        <v>51</v>
      </c>
      <c r="K1425" t="s">
        <v>151</v>
      </c>
      <c r="L1425" t="s">
        <v>21</v>
      </c>
      <c r="M1425" s="5">
        <v>59.97</v>
      </c>
      <c r="N1425">
        <v>1</v>
      </c>
    </row>
    <row r="1426" spans="1:14" x14ac:dyDescent="0.2">
      <c r="A1426" s="2">
        <v>45123</v>
      </c>
      <c r="B1426" s="3">
        <f t="shared" si="66"/>
        <v>2024</v>
      </c>
      <c r="C1426" t="str">
        <f t="shared" si="67"/>
        <v>2023-2024</v>
      </c>
      <c r="D1426" t="s">
        <v>147</v>
      </c>
      <c r="E1426" t="s">
        <v>73</v>
      </c>
      <c r="F1426" t="str">
        <f t="shared" si="68"/>
        <v>Victoria</v>
      </c>
      <c r="G1426" t="s">
        <v>45</v>
      </c>
      <c r="H1426">
        <v>3136</v>
      </c>
      <c r="I1426" t="s">
        <v>11</v>
      </c>
      <c r="J1426" t="s">
        <v>63</v>
      </c>
      <c r="K1426" t="s">
        <v>151</v>
      </c>
      <c r="L1426" t="s">
        <v>21</v>
      </c>
      <c r="M1426" s="5">
        <v>59.98</v>
      </c>
      <c r="N1426">
        <v>1</v>
      </c>
    </row>
    <row r="1427" spans="1:14" x14ac:dyDescent="0.2">
      <c r="A1427" s="2">
        <v>45203</v>
      </c>
      <c r="B1427" s="3">
        <f t="shared" si="66"/>
        <v>2024</v>
      </c>
      <c r="C1427" t="str">
        <f t="shared" si="67"/>
        <v>2023-2024</v>
      </c>
      <c r="D1427" t="s">
        <v>147</v>
      </c>
      <c r="E1427" t="s">
        <v>129</v>
      </c>
      <c r="F1427" t="str">
        <f t="shared" si="68"/>
        <v>Tasmania</v>
      </c>
      <c r="G1427" t="s">
        <v>70</v>
      </c>
      <c r="H1427">
        <v>7010</v>
      </c>
      <c r="I1427" t="s">
        <v>11</v>
      </c>
      <c r="J1427" t="s">
        <v>71</v>
      </c>
      <c r="K1427" t="s">
        <v>154</v>
      </c>
      <c r="L1427" t="s">
        <v>14</v>
      </c>
      <c r="M1427" s="5">
        <v>60</v>
      </c>
      <c r="N1427">
        <v>1</v>
      </c>
    </row>
    <row r="1428" spans="1:14" x14ac:dyDescent="0.2">
      <c r="A1428" s="2">
        <v>45275</v>
      </c>
      <c r="B1428" s="3">
        <f t="shared" si="66"/>
        <v>2024</v>
      </c>
      <c r="C1428" t="str">
        <f t="shared" si="67"/>
        <v>2023-2024</v>
      </c>
      <c r="D1428" t="s">
        <v>147</v>
      </c>
      <c r="E1428" t="s">
        <v>109</v>
      </c>
      <c r="F1428" t="str">
        <f t="shared" si="68"/>
        <v>New South Wales</v>
      </c>
      <c r="G1428" t="s">
        <v>10</v>
      </c>
      <c r="H1428">
        <v>2480</v>
      </c>
      <c r="I1428" t="s">
        <v>11</v>
      </c>
      <c r="J1428" t="s">
        <v>68</v>
      </c>
      <c r="K1428" t="s">
        <v>153</v>
      </c>
      <c r="L1428" t="s">
        <v>16</v>
      </c>
      <c r="M1428" s="5">
        <v>60.2</v>
      </c>
      <c r="N1428">
        <v>1</v>
      </c>
    </row>
    <row r="1429" spans="1:14" x14ac:dyDescent="0.2">
      <c r="A1429" s="2">
        <v>45321</v>
      </c>
      <c r="B1429" s="3">
        <f t="shared" si="66"/>
        <v>2024</v>
      </c>
      <c r="C1429" t="str">
        <f t="shared" si="67"/>
        <v>2023-2024</v>
      </c>
      <c r="D1429" t="s">
        <v>148</v>
      </c>
      <c r="E1429" t="s">
        <v>144</v>
      </c>
      <c r="F1429" t="str">
        <f t="shared" si="68"/>
        <v>Queensland</v>
      </c>
      <c r="G1429" t="s">
        <v>35</v>
      </c>
      <c r="H1429">
        <v>4566</v>
      </c>
      <c r="I1429" t="s">
        <v>11</v>
      </c>
      <c r="J1429" t="s">
        <v>120</v>
      </c>
      <c r="K1429" t="s">
        <v>154</v>
      </c>
      <c r="L1429" t="s">
        <v>14</v>
      </c>
      <c r="M1429" s="5">
        <v>60.440000000000005</v>
      </c>
      <c r="N1429">
        <v>1</v>
      </c>
    </row>
    <row r="1430" spans="1:14" x14ac:dyDescent="0.2">
      <c r="A1430" s="2">
        <v>45114</v>
      </c>
      <c r="B1430" s="3">
        <f t="shared" si="66"/>
        <v>2024</v>
      </c>
      <c r="C1430" t="str">
        <f t="shared" si="67"/>
        <v>2023-2024</v>
      </c>
      <c r="D1430" t="s">
        <v>148</v>
      </c>
      <c r="E1430" t="s">
        <v>117</v>
      </c>
      <c r="F1430" t="str">
        <f t="shared" si="68"/>
        <v>Queensland</v>
      </c>
      <c r="G1430" t="s">
        <v>35</v>
      </c>
      <c r="H1430">
        <v>4119</v>
      </c>
      <c r="I1430" t="s">
        <v>11</v>
      </c>
      <c r="J1430" t="s">
        <v>43</v>
      </c>
      <c r="K1430" t="s">
        <v>154</v>
      </c>
      <c r="L1430" t="s">
        <v>14</v>
      </c>
      <c r="M1430" s="5">
        <v>60.78</v>
      </c>
      <c r="N1430">
        <v>1</v>
      </c>
    </row>
    <row r="1431" spans="1:14" x14ac:dyDescent="0.2">
      <c r="A1431" s="2">
        <v>45318</v>
      </c>
      <c r="B1431" s="3">
        <f t="shared" si="66"/>
        <v>2024</v>
      </c>
      <c r="C1431" t="str">
        <f t="shared" si="67"/>
        <v>2023-2024</v>
      </c>
      <c r="D1431" t="s">
        <v>148</v>
      </c>
      <c r="E1431" t="s">
        <v>92</v>
      </c>
      <c r="F1431" t="str">
        <f t="shared" si="68"/>
        <v>Queensland</v>
      </c>
      <c r="G1431" t="s">
        <v>35</v>
      </c>
      <c r="H1431">
        <v>4068</v>
      </c>
      <c r="I1431" t="s">
        <v>11</v>
      </c>
      <c r="J1431" t="s">
        <v>43</v>
      </c>
      <c r="K1431" t="s">
        <v>156</v>
      </c>
      <c r="L1431" t="s">
        <v>17</v>
      </c>
      <c r="M1431" s="5">
        <v>60.879999999999995</v>
      </c>
      <c r="N1431">
        <v>1</v>
      </c>
    </row>
    <row r="1432" spans="1:14" x14ac:dyDescent="0.2">
      <c r="A1432" s="2">
        <v>44978</v>
      </c>
      <c r="B1432" s="3">
        <f t="shared" si="66"/>
        <v>2023</v>
      </c>
      <c r="C1432" t="str">
        <f t="shared" si="67"/>
        <v>2022-2023</v>
      </c>
      <c r="D1432" t="s">
        <v>147</v>
      </c>
      <c r="E1432" t="s">
        <v>28</v>
      </c>
      <c r="F1432" t="str">
        <f t="shared" si="68"/>
        <v>Northern Territory</v>
      </c>
      <c r="G1432" t="s">
        <v>29</v>
      </c>
      <c r="H1432">
        <v>800</v>
      </c>
      <c r="I1432" t="s">
        <v>11</v>
      </c>
      <c r="J1432" t="s">
        <v>30</v>
      </c>
      <c r="K1432" t="s">
        <v>151</v>
      </c>
      <c r="L1432" t="s">
        <v>21</v>
      </c>
      <c r="M1432" s="5">
        <v>61</v>
      </c>
      <c r="N1432">
        <v>1</v>
      </c>
    </row>
    <row r="1433" spans="1:14" x14ac:dyDescent="0.2">
      <c r="A1433" s="2">
        <v>45314</v>
      </c>
      <c r="B1433" s="3">
        <f t="shared" si="66"/>
        <v>2024</v>
      </c>
      <c r="C1433" t="str">
        <f t="shared" si="67"/>
        <v>2023-2024</v>
      </c>
      <c r="D1433" t="s">
        <v>147</v>
      </c>
      <c r="E1433" t="s">
        <v>115</v>
      </c>
      <c r="F1433" t="str">
        <f t="shared" si="68"/>
        <v>Western Australia</v>
      </c>
      <c r="G1433" t="s">
        <v>48</v>
      </c>
      <c r="H1433">
        <v>6280</v>
      </c>
      <c r="I1433" t="s">
        <v>11</v>
      </c>
      <c r="J1433" t="s">
        <v>94</v>
      </c>
      <c r="K1433" t="s">
        <v>149</v>
      </c>
      <c r="L1433" t="s">
        <v>15</v>
      </c>
      <c r="M1433" s="5">
        <v>61.1</v>
      </c>
      <c r="N1433">
        <v>1</v>
      </c>
    </row>
    <row r="1434" spans="1:14" x14ac:dyDescent="0.2">
      <c r="A1434" s="2">
        <v>45107</v>
      </c>
      <c r="B1434" s="3">
        <f t="shared" si="66"/>
        <v>2023</v>
      </c>
      <c r="C1434" t="str">
        <f t="shared" si="67"/>
        <v>2022-2023</v>
      </c>
      <c r="D1434" t="s">
        <v>147</v>
      </c>
      <c r="E1434" t="s">
        <v>76</v>
      </c>
      <c r="F1434" t="str">
        <f t="shared" si="68"/>
        <v>Western Australia</v>
      </c>
      <c r="G1434" t="s">
        <v>48</v>
      </c>
      <c r="H1434">
        <v>6450</v>
      </c>
      <c r="I1434" t="s">
        <v>11</v>
      </c>
      <c r="J1434" t="s">
        <v>77</v>
      </c>
      <c r="K1434" t="s">
        <v>153</v>
      </c>
      <c r="L1434" t="s">
        <v>16</v>
      </c>
      <c r="M1434" s="5">
        <v>61.13</v>
      </c>
      <c r="N1434">
        <v>1</v>
      </c>
    </row>
    <row r="1435" spans="1:14" x14ac:dyDescent="0.2">
      <c r="A1435" s="2">
        <v>45614</v>
      </c>
      <c r="B1435" s="3">
        <f t="shared" si="66"/>
        <v>2025</v>
      </c>
      <c r="C1435" t="str">
        <f t="shared" si="67"/>
        <v>2024-2025</v>
      </c>
      <c r="D1435" t="s">
        <v>148</v>
      </c>
      <c r="E1435" t="s">
        <v>116</v>
      </c>
      <c r="F1435" t="str">
        <f t="shared" si="68"/>
        <v>Western Australia</v>
      </c>
      <c r="G1435" t="s">
        <v>48</v>
      </c>
      <c r="H1435">
        <v>6725</v>
      </c>
      <c r="I1435" t="s">
        <v>11</v>
      </c>
      <c r="J1435" t="s">
        <v>77</v>
      </c>
      <c r="K1435" t="s">
        <v>155</v>
      </c>
      <c r="L1435" t="s">
        <v>20</v>
      </c>
      <c r="M1435" s="5">
        <v>61.410000000000004</v>
      </c>
      <c r="N1435">
        <v>1</v>
      </c>
    </row>
    <row r="1436" spans="1:14" x14ac:dyDescent="0.2">
      <c r="A1436" s="2">
        <v>45450</v>
      </c>
      <c r="B1436" s="3">
        <f t="shared" si="66"/>
        <v>2024</v>
      </c>
      <c r="C1436" t="str">
        <f t="shared" si="67"/>
        <v>2023-2024</v>
      </c>
      <c r="D1436" t="s">
        <v>148</v>
      </c>
      <c r="E1436" t="s">
        <v>137</v>
      </c>
      <c r="F1436" t="str">
        <f t="shared" si="68"/>
        <v>New South Wales</v>
      </c>
      <c r="G1436" t="s">
        <v>10</v>
      </c>
      <c r="H1436">
        <v>2031</v>
      </c>
      <c r="I1436" t="s">
        <v>11</v>
      </c>
      <c r="J1436" t="s">
        <v>12</v>
      </c>
      <c r="K1436" t="s">
        <v>152</v>
      </c>
      <c r="L1436" t="s">
        <v>13</v>
      </c>
      <c r="M1436" s="5">
        <v>61.449999999999996</v>
      </c>
      <c r="N1436">
        <v>1</v>
      </c>
    </row>
    <row r="1437" spans="1:14" x14ac:dyDescent="0.2">
      <c r="A1437" s="2">
        <v>45168</v>
      </c>
      <c r="B1437" s="3">
        <f t="shared" si="66"/>
        <v>2024</v>
      </c>
      <c r="C1437" t="str">
        <f t="shared" si="67"/>
        <v>2023-2024</v>
      </c>
      <c r="D1437" t="s">
        <v>147</v>
      </c>
      <c r="E1437" t="s">
        <v>44</v>
      </c>
      <c r="F1437" t="str">
        <f t="shared" si="68"/>
        <v>Victoria</v>
      </c>
      <c r="G1437" t="s">
        <v>45</v>
      </c>
      <c r="H1437">
        <v>3066</v>
      </c>
      <c r="I1437" t="s">
        <v>11</v>
      </c>
      <c r="J1437" t="s">
        <v>46</v>
      </c>
      <c r="K1437" t="s">
        <v>156</v>
      </c>
      <c r="L1437" t="s">
        <v>17</v>
      </c>
      <c r="M1437" s="5">
        <v>61.569999999999993</v>
      </c>
      <c r="N1437">
        <v>1</v>
      </c>
    </row>
    <row r="1438" spans="1:14" x14ac:dyDescent="0.2">
      <c r="A1438" s="2">
        <v>45562</v>
      </c>
      <c r="B1438" s="3">
        <f t="shared" si="66"/>
        <v>2025</v>
      </c>
      <c r="C1438" t="str">
        <f t="shared" si="67"/>
        <v>2024-2025</v>
      </c>
      <c r="D1438" t="s">
        <v>148</v>
      </c>
      <c r="E1438" t="s">
        <v>140</v>
      </c>
      <c r="F1438" t="str">
        <f t="shared" si="68"/>
        <v>Tasmania</v>
      </c>
      <c r="G1438" t="s">
        <v>70</v>
      </c>
      <c r="H1438">
        <v>7320</v>
      </c>
      <c r="I1438" t="s">
        <v>11</v>
      </c>
      <c r="J1438" t="s">
        <v>71</v>
      </c>
      <c r="K1438" t="s">
        <v>155</v>
      </c>
      <c r="L1438" t="s">
        <v>20</v>
      </c>
      <c r="M1438" s="5">
        <v>61.8</v>
      </c>
      <c r="N1438">
        <v>1</v>
      </c>
    </row>
    <row r="1439" spans="1:14" x14ac:dyDescent="0.2">
      <c r="A1439" s="2">
        <v>45464</v>
      </c>
      <c r="B1439" s="3">
        <f t="shared" si="66"/>
        <v>2024</v>
      </c>
      <c r="C1439" t="str">
        <f t="shared" si="67"/>
        <v>2023-2024</v>
      </c>
      <c r="D1439" t="s">
        <v>148</v>
      </c>
      <c r="E1439" t="s">
        <v>116</v>
      </c>
      <c r="F1439" t="str">
        <f t="shared" si="68"/>
        <v>Western Australia</v>
      </c>
      <c r="G1439" t="s">
        <v>48</v>
      </c>
      <c r="H1439">
        <v>6725</v>
      </c>
      <c r="I1439" t="s">
        <v>11</v>
      </c>
      <c r="J1439" t="s">
        <v>77</v>
      </c>
      <c r="K1439" t="s">
        <v>19</v>
      </c>
      <c r="L1439" t="s">
        <v>23</v>
      </c>
      <c r="M1439" s="5">
        <v>61.89</v>
      </c>
      <c r="N1439">
        <v>1</v>
      </c>
    </row>
    <row r="1440" spans="1:14" x14ac:dyDescent="0.2">
      <c r="A1440" s="2">
        <v>45097</v>
      </c>
      <c r="B1440" s="3">
        <f t="shared" si="66"/>
        <v>2023</v>
      </c>
      <c r="C1440" t="str">
        <f t="shared" si="67"/>
        <v>2022-2023</v>
      </c>
      <c r="D1440" t="s">
        <v>147</v>
      </c>
      <c r="E1440" t="s">
        <v>72</v>
      </c>
      <c r="F1440" t="str">
        <f t="shared" si="68"/>
        <v>Western Australia</v>
      </c>
      <c r="G1440" t="s">
        <v>48</v>
      </c>
      <c r="H1440">
        <v>6010</v>
      </c>
      <c r="I1440" t="s">
        <v>11</v>
      </c>
      <c r="J1440" t="s">
        <v>49</v>
      </c>
      <c r="K1440" t="s">
        <v>156</v>
      </c>
      <c r="L1440" t="s">
        <v>17</v>
      </c>
      <c r="M1440" s="5">
        <v>61.91</v>
      </c>
      <c r="N1440">
        <v>1</v>
      </c>
    </row>
    <row r="1441" spans="1:14" x14ac:dyDescent="0.2">
      <c r="A1441" s="2">
        <v>45388</v>
      </c>
      <c r="B1441" s="3">
        <f t="shared" si="66"/>
        <v>2024</v>
      </c>
      <c r="C1441" t="str">
        <f t="shared" si="67"/>
        <v>2023-2024</v>
      </c>
      <c r="D1441" t="s">
        <v>148</v>
      </c>
      <c r="E1441" t="s">
        <v>140</v>
      </c>
      <c r="F1441" t="str">
        <f t="shared" si="68"/>
        <v>Tasmania</v>
      </c>
      <c r="G1441" t="s">
        <v>70</v>
      </c>
      <c r="H1441">
        <v>7320</v>
      </c>
      <c r="I1441" t="s">
        <v>11</v>
      </c>
      <c r="J1441" t="s">
        <v>71</v>
      </c>
      <c r="K1441" t="s">
        <v>154</v>
      </c>
      <c r="L1441" t="s">
        <v>14</v>
      </c>
      <c r="M1441" s="5">
        <v>61.940000000000005</v>
      </c>
      <c r="N1441">
        <v>1</v>
      </c>
    </row>
    <row r="1442" spans="1:14" x14ac:dyDescent="0.2">
      <c r="A1442" s="2">
        <v>45069</v>
      </c>
      <c r="B1442" s="3">
        <f t="shared" si="66"/>
        <v>2023</v>
      </c>
      <c r="C1442" t="str">
        <f t="shared" si="67"/>
        <v>2022-2023</v>
      </c>
      <c r="D1442" t="s">
        <v>147</v>
      </c>
      <c r="E1442" t="s">
        <v>56</v>
      </c>
      <c r="F1442" t="str">
        <f t="shared" si="68"/>
        <v>Northern Territory</v>
      </c>
      <c r="G1442" t="s">
        <v>29</v>
      </c>
      <c r="H1442">
        <v>870</v>
      </c>
      <c r="I1442" t="s">
        <v>11</v>
      </c>
      <c r="J1442" t="s">
        <v>30</v>
      </c>
      <c r="K1442" t="s">
        <v>154</v>
      </c>
      <c r="L1442" t="s">
        <v>14</v>
      </c>
      <c r="M1442" s="5">
        <v>61.96</v>
      </c>
      <c r="N1442">
        <v>1</v>
      </c>
    </row>
    <row r="1443" spans="1:14" x14ac:dyDescent="0.2">
      <c r="A1443" s="2">
        <v>45346</v>
      </c>
      <c r="B1443" s="3">
        <f t="shared" si="66"/>
        <v>2024</v>
      </c>
      <c r="C1443" t="str">
        <f t="shared" si="67"/>
        <v>2023-2024</v>
      </c>
      <c r="D1443" t="s">
        <v>147</v>
      </c>
      <c r="E1443" t="s">
        <v>101</v>
      </c>
      <c r="F1443" t="str">
        <f t="shared" si="68"/>
        <v>Victoria</v>
      </c>
      <c r="G1443" t="s">
        <v>45</v>
      </c>
      <c r="H1443">
        <v>3131</v>
      </c>
      <c r="I1443" t="s">
        <v>11</v>
      </c>
      <c r="J1443" t="s">
        <v>63</v>
      </c>
      <c r="K1443" t="s">
        <v>19</v>
      </c>
      <c r="L1443" t="s">
        <v>23</v>
      </c>
      <c r="M1443" s="5">
        <v>62.15</v>
      </c>
      <c r="N1443">
        <v>1</v>
      </c>
    </row>
    <row r="1444" spans="1:14" x14ac:dyDescent="0.2">
      <c r="A1444" s="2">
        <v>45025</v>
      </c>
      <c r="B1444" s="3">
        <f t="shared" si="66"/>
        <v>2023</v>
      </c>
      <c r="C1444" t="str">
        <f t="shared" si="67"/>
        <v>2022-2023</v>
      </c>
      <c r="D1444" t="s">
        <v>147</v>
      </c>
      <c r="E1444" t="s">
        <v>131</v>
      </c>
      <c r="F1444" t="str">
        <f t="shared" si="68"/>
        <v>Western Australia</v>
      </c>
      <c r="G1444" t="s">
        <v>48</v>
      </c>
      <c r="H1444">
        <v>6530</v>
      </c>
      <c r="I1444" t="s">
        <v>11</v>
      </c>
      <c r="J1444" t="s">
        <v>77</v>
      </c>
      <c r="K1444" t="s">
        <v>152</v>
      </c>
      <c r="L1444" t="s">
        <v>13</v>
      </c>
      <c r="M1444" s="5">
        <v>62.21</v>
      </c>
      <c r="N1444">
        <v>1</v>
      </c>
    </row>
    <row r="1445" spans="1:14" x14ac:dyDescent="0.2">
      <c r="A1445" s="2">
        <v>45200</v>
      </c>
      <c r="B1445" s="3">
        <f t="shared" si="66"/>
        <v>2024</v>
      </c>
      <c r="C1445" t="str">
        <f t="shared" si="67"/>
        <v>2023-2024</v>
      </c>
      <c r="D1445" t="s">
        <v>148</v>
      </c>
      <c r="E1445" t="s">
        <v>95</v>
      </c>
      <c r="F1445" t="str">
        <f t="shared" si="68"/>
        <v>Victoria</v>
      </c>
      <c r="G1445" t="s">
        <v>45</v>
      </c>
      <c r="H1445">
        <v>3931</v>
      </c>
      <c r="I1445" t="s">
        <v>11</v>
      </c>
      <c r="J1445" t="s">
        <v>55</v>
      </c>
      <c r="K1445" t="s">
        <v>154</v>
      </c>
      <c r="L1445" t="s">
        <v>14</v>
      </c>
      <c r="M1445" s="5">
        <v>62.35</v>
      </c>
      <c r="N1445">
        <v>1</v>
      </c>
    </row>
    <row r="1446" spans="1:14" x14ac:dyDescent="0.2">
      <c r="A1446" s="2">
        <v>45406</v>
      </c>
      <c r="B1446" s="3">
        <f t="shared" si="66"/>
        <v>2024</v>
      </c>
      <c r="C1446" t="str">
        <f t="shared" si="67"/>
        <v>2023-2024</v>
      </c>
      <c r="D1446" t="s">
        <v>147</v>
      </c>
      <c r="E1446" t="s">
        <v>105</v>
      </c>
      <c r="F1446" t="str">
        <f t="shared" si="68"/>
        <v>Victoria</v>
      </c>
      <c r="G1446" t="s">
        <v>45</v>
      </c>
      <c r="H1446">
        <v>3500</v>
      </c>
      <c r="I1446" t="s">
        <v>11</v>
      </c>
      <c r="J1446" t="s">
        <v>60</v>
      </c>
      <c r="K1446" t="s">
        <v>154</v>
      </c>
      <c r="L1446" t="s">
        <v>14</v>
      </c>
      <c r="M1446" s="5">
        <v>62.46</v>
      </c>
      <c r="N1446">
        <v>1</v>
      </c>
    </row>
    <row r="1447" spans="1:14" x14ac:dyDescent="0.2">
      <c r="A1447" s="2">
        <v>45282</v>
      </c>
      <c r="B1447" s="3">
        <f t="shared" si="66"/>
        <v>2024</v>
      </c>
      <c r="C1447" t="str">
        <f t="shared" si="67"/>
        <v>2023-2024</v>
      </c>
      <c r="D1447" t="s">
        <v>147</v>
      </c>
      <c r="E1447" t="s">
        <v>119</v>
      </c>
      <c r="F1447" t="str">
        <f t="shared" si="68"/>
        <v>Queensland</v>
      </c>
      <c r="G1447" t="s">
        <v>35</v>
      </c>
      <c r="H1447">
        <v>4570</v>
      </c>
      <c r="I1447" t="s">
        <v>11</v>
      </c>
      <c r="J1447" t="s">
        <v>120</v>
      </c>
      <c r="K1447" t="s">
        <v>153</v>
      </c>
      <c r="L1447" t="s">
        <v>16</v>
      </c>
      <c r="M1447" s="5">
        <v>62.480000000000004</v>
      </c>
      <c r="N1447">
        <v>1</v>
      </c>
    </row>
    <row r="1448" spans="1:14" x14ac:dyDescent="0.2">
      <c r="A1448" s="2">
        <v>45255</v>
      </c>
      <c r="B1448" s="3">
        <f t="shared" si="66"/>
        <v>2024</v>
      </c>
      <c r="C1448" t="str">
        <f t="shared" si="67"/>
        <v>2023-2024</v>
      </c>
      <c r="D1448" t="s">
        <v>147</v>
      </c>
      <c r="E1448" t="s">
        <v>102</v>
      </c>
      <c r="F1448" t="str">
        <f t="shared" si="68"/>
        <v>Queensland</v>
      </c>
      <c r="G1448" t="s">
        <v>35</v>
      </c>
      <c r="H1448">
        <v>4870</v>
      </c>
      <c r="I1448" t="s">
        <v>11</v>
      </c>
      <c r="J1448" t="s">
        <v>36</v>
      </c>
      <c r="K1448" t="s">
        <v>152</v>
      </c>
      <c r="L1448" t="s">
        <v>13</v>
      </c>
      <c r="M1448" s="5">
        <v>62.49</v>
      </c>
      <c r="N1448">
        <v>1</v>
      </c>
    </row>
    <row r="1449" spans="1:14" x14ac:dyDescent="0.2">
      <c r="A1449" s="2">
        <v>45079</v>
      </c>
      <c r="B1449" s="3">
        <f t="shared" si="66"/>
        <v>2023</v>
      </c>
      <c r="C1449" t="str">
        <f t="shared" si="67"/>
        <v>2022-2023</v>
      </c>
      <c r="D1449" t="s">
        <v>147</v>
      </c>
      <c r="E1449" t="s">
        <v>76</v>
      </c>
      <c r="F1449" t="str">
        <f t="shared" si="68"/>
        <v>Western Australia</v>
      </c>
      <c r="G1449" t="s">
        <v>48</v>
      </c>
      <c r="H1449">
        <v>6450</v>
      </c>
      <c r="I1449" t="s">
        <v>11</v>
      </c>
      <c r="J1449" t="s">
        <v>77</v>
      </c>
      <c r="K1449" t="s">
        <v>19</v>
      </c>
      <c r="L1449" t="s">
        <v>23</v>
      </c>
      <c r="M1449" s="5">
        <v>62.620000000000005</v>
      </c>
      <c r="N1449">
        <v>1</v>
      </c>
    </row>
    <row r="1450" spans="1:14" x14ac:dyDescent="0.2">
      <c r="A1450" s="2">
        <v>45115</v>
      </c>
      <c r="B1450" s="3">
        <f t="shared" si="66"/>
        <v>2024</v>
      </c>
      <c r="C1450" t="str">
        <f t="shared" si="67"/>
        <v>2023-2024</v>
      </c>
      <c r="D1450" t="s">
        <v>147</v>
      </c>
      <c r="E1450" t="s">
        <v>114</v>
      </c>
      <c r="F1450" t="str">
        <f t="shared" si="68"/>
        <v>Victoria</v>
      </c>
      <c r="G1450" t="s">
        <v>45</v>
      </c>
      <c r="H1450">
        <v>3551</v>
      </c>
      <c r="I1450" t="s">
        <v>11</v>
      </c>
      <c r="J1450" t="s">
        <v>60</v>
      </c>
      <c r="K1450" t="s">
        <v>155</v>
      </c>
      <c r="L1450" t="s">
        <v>20</v>
      </c>
      <c r="M1450" s="5">
        <v>62.75</v>
      </c>
      <c r="N1450">
        <v>1</v>
      </c>
    </row>
    <row r="1451" spans="1:14" x14ac:dyDescent="0.2">
      <c r="A1451" s="2">
        <v>45292</v>
      </c>
      <c r="B1451" s="3">
        <f t="shared" si="66"/>
        <v>2024</v>
      </c>
      <c r="C1451" t="str">
        <f t="shared" si="67"/>
        <v>2023-2024</v>
      </c>
      <c r="D1451" t="s">
        <v>148</v>
      </c>
      <c r="E1451" t="s">
        <v>75</v>
      </c>
      <c r="F1451" t="str">
        <f t="shared" si="68"/>
        <v>Victoria</v>
      </c>
      <c r="G1451" t="s">
        <v>45</v>
      </c>
      <c r="H1451">
        <v>3630</v>
      </c>
      <c r="I1451" t="s">
        <v>11</v>
      </c>
      <c r="J1451" t="s">
        <v>55</v>
      </c>
      <c r="K1451" t="s">
        <v>156</v>
      </c>
      <c r="L1451" t="s">
        <v>17</v>
      </c>
      <c r="M1451" s="5">
        <v>62.839999999999996</v>
      </c>
      <c r="N1451">
        <v>1</v>
      </c>
    </row>
    <row r="1452" spans="1:14" x14ac:dyDescent="0.2">
      <c r="A1452" s="2">
        <v>45371</v>
      </c>
      <c r="B1452" s="3">
        <f t="shared" si="66"/>
        <v>2024</v>
      </c>
      <c r="C1452" t="str">
        <f t="shared" si="67"/>
        <v>2023-2024</v>
      </c>
      <c r="D1452" t="s">
        <v>147</v>
      </c>
      <c r="E1452" t="s">
        <v>59</v>
      </c>
      <c r="F1452" t="str">
        <f t="shared" si="68"/>
        <v>Victoria</v>
      </c>
      <c r="G1452" t="s">
        <v>45</v>
      </c>
      <c r="H1452">
        <v>3280</v>
      </c>
      <c r="I1452" t="s">
        <v>11</v>
      </c>
      <c r="J1452" t="s">
        <v>60</v>
      </c>
      <c r="K1452" t="s">
        <v>155</v>
      </c>
      <c r="L1452" t="s">
        <v>20</v>
      </c>
      <c r="M1452" s="5">
        <v>62.910000000000004</v>
      </c>
      <c r="N1452">
        <v>1</v>
      </c>
    </row>
    <row r="1453" spans="1:14" x14ac:dyDescent="0.2">
      <c r="A1453" s="2">
        <v>45590</v>
      </c>
      <c r="B1453" s="3">
        <f t="shared" si="66"/>
        <v>2025</v>
      </c>
      <c r="C1453" t="str">
        <f t="shared" si="67"/>
        <v>2024-2025</v>
      </c>
      <c r="D1453" t="s">
        <v>147</v>
      </c>
      <c r="E1453" t="s">
        <v>89</v>
      </c>
      <c r="F1453" t="str">
        <f t="shared" si="68"/>
        <v>Queensland</v>
      </c>
      <c r="G1453" t="s">
        <v>35</v>
      </c>
      <c r="H1453">
        <v>4655</v>
      </c>
      <c r="I1453" t="s">
        <v>11</v>
      </c>
      <c r="J1453" t="s">
        <v>51</v>
      </c>
      <c r="K1453" t="s">
        <v>153</v>
      </c>
      <c r="L1453" t="s">
        <v>16</v>
      </c>
      <c r="M1453" s="5">
        <v>63</v>
      </c>
      <c r="N1453">
        <v>1</v>
      </c>
    </row>
    <row r="1454" spans="1:14" x14ac:dyDescent="0.2">
      <c r="A1454" s="2">
        <v>45592</v>
      </c>
      <c r="B1454" s="3">
        <f t="shared" si="66"/>
        <v>2025</v>
      </c>
      <c r="C1454" t="str">
        <f t="shared" si="67"/>
        <v>2024-2025</v>
      </c>
      <c r="D1454" t="s">
        <v>147</v>
      </c>
      <c r="E1454" t="s">
        <v>109</v>
      </c>
      <c r="F1454" t="str">
        <f t="shared" si="68"/>
        <v>New South Wales</v>
      </c>
      <c r="G1454" t="s">
        <v>10</v>
      </c>
      <c r="H1454">
        <v>2480</v>
      </c>
      <c r="I1454" t="s">
        <v>11</v>
      </c>
      <c r="J1454" t="s">
        <v>68</v>
      </c>
      <c r="K1454" t="s">
        <v>149</v>
      </c>
      <c r="L1454" t="s">
        <v>15</v>
      </c>
      <c r="M1454" s="5">
        <v>63.11</v>
      </c>
      <c r="N1454">
        <v>1</v>
      </c>
    </row>
    <row r="1455" spans="1:14" x14ac:dyDescent="0.2">
      <c r="A1455" s="2">
        <v>45286</v>
      </c>
      <c r="B1455" s="3">
        <f t="shared" si="66"/>
        <v>2024</v>
      </c>
      <c r="C1455" t="str">
        <f t="shared" si="67"/>
        <v>2023-2024</v>
      </c>
      <c r="D1455" t="s">
        <v>147</v>
      </c>
      <c r="E1455" t="s">
        <v>88</v>
      </c>
      <c r="F1455" t="str">
        <f t="shared" si="68"/>
        <v>South Australia</v>
      </c>
      <c r="G1455" t="s">
        <v>32</v>
      </c>
      <c r="H1455">
        <v>5011</v>
      </c>
      <c r="I1455" t="s">
        <v>11</v>
      </c>
      <c r="J1455" t="s">
        <v>33</v>
      </c>
      <c r="K1455" t="s">
        <v>19</v>
      </c>
      <c r="L1455" t="s">
        <v>23</v>
      </c>
      <c r="M1455" s="5">
        <v>63.46</v>
      </c>
      <c r="N1455">
        <v>1</v>
      </c>
    </row>
    <row r="1456" spans="1:14" x14ac:dyDescent="0.2">
      <c r="A1456" s="2">
        <v>45602</v>
      </c>
      <c r="B1456" s="3">
        <f t="shared" si="66"/>
        <v>2025</v>
      </c>
      <c r="C1456" t="str">
        <f t="shared" si="67"/>
        <v>2024-2025</v>
      </c>
      <c r="D1456" t="s">
        <v>147</v>
      </c>
      <c r="E1456" t="s">
        <v>69</v>
      </c>
      <c r="F1456" t="str">
        <f t="shared" si="68"/>
        <v>Tasmania</v>
      </c>
      <c r="G1456" t="s">
        <v>70</v>
      </c>
      <c r="H1456">
        <v>7018</v>
      </c>
      <c r="I1456" t="s">
        <v>11</v>
      </c>
      <c r="J1456" t="s">
        <v>71</v>
      </c>
      <c r="K1456" t="s">
        <v>152</v>
      </c>
      <c r="L1456" t="s">
        <v>13</v>
      </c>
      <c r="M1456" s="5">
        <v>63.64</v>
      </c>
      <c r="N1456">
        <v>1</v>
      </c>
    </row>
    <row r="1457" spans="1:14" x14ac:dyDescent="0.2">
      <c r="A1457" s="2">
        <v>44969</v>
      </c>
      <c r="B1457" s="3">
        <f t="shared" si="66"/>
        <v>2023</v>
      </c>
      <c r="C1457" t="str">
        <f t="shared" si="67"/>
        <v>2022-2023</v>
      </c>
      <c r="D1457" t="s">
        <v>147</v>
      </c>
      <c r="E1457" t="s">
        <v>76</v>
      </c>
      <c r="F1457" t="str">
        <f t="shared" si="68"/>
        <v>Western Australia</v>
      </c>
      <c r="G1457" t="s">
        <v>48</v>
      </c>
      <c r="H1457">
        <v>6450</v>
      </c>
      <c r="I1457" t="s">
        <v>11</v>
      </c>
      <c r="J1457" t="s">
        <v>77</v>
      </c>
      <c r="K1457" t="s">
        <v>156</v>
      </c>
      <c r="L1457" t="s">
        <v>17</v>
      </c>
      <c r="M1457" s="5">
        <v>63.89</v>
      </c>
      <c r="N1457">
        <v>1</v>
      </c>
    </row>
    <row r="1458" spans="1:14" x14ac:dyDescent="0.2">
      <c r="A1458" s="2">
        <v>45226</v>
      </c>
      <c r="B1458" s="3">
        <f t="shared" si="66"/>
        <v>2024</v>
      </c>
      <c r="C1458" t="str">
        <f t="shared" si="67"/>
        <v>2023-2024</v>
      </c>
      <c r="D1458" t="s">
        <v>147</v>
      </c>
      <c r="E1458" t="s">
        <v>34</v>
      </c>
      <c r="F1458" t="str">
        <f t="shared" si="68"/>
        <v>Queensland</v>
      </c>
      <c r="G1458" t="s">
        <v>35</v>
      </c>
      <c r="H1458">
        <v>4802</v>
      </c>
      <c r="I1458" t="s">
        <v>11</v>
      </c>
      <c r="J1458" t="s">
        <v>36</v>
      </c>
      <c r="K1458" t="s">
        <v>152</v>
      </c>
      <c r="L1458" t="s">
        <v>13</v>
      </c>
      <c r="M1458" s="5">
        <v>63.92</v>
      </c>
      <c r="N1458">
        <v>1</v>
      </c>
    </row>
    <row r="1459" spans="1:14" x14ac:dyDescent="0.2">
      <c r="A1459" s="2">
        <v>45392</v>
      </c>
      <c r="B1459" s="3">
        <f t="shared" si="66"/>
        <v>2024</v>
      </c>
      <c r="C1459" t="str">
        <f t="shared" si="67"/>
        <v>2023-2024</v>
      </c>
      <c r="D1459" t="s">
        <v>147</v>
      </c>
      <c r="E1459" t="s">
        <v>57</v>
      </c>
      <c r="F1459" t="str">
        <f t="shared" si="68"/>
        <v>New South Wales</v>
      </c>
      <c r="G1459" t="s">
        <v>10</v>
      </c>
      <c r="H1459">
        <v>2560</v>
      </c>
      <c r="I1459" t="s">
        <v>11</v>
      </c>
      <c r="J1459" t="s">
        <v>58</v>
      </c>
      <c r="K1459" t="s">
        <v>153</v>
      </c>
      <c r="L1459" t="s">
        <v>16</v>
      </c>
      <c r="M1459" s="5">
        <v>63.92</v>
      </c>
      <c r="N1459">
        <v>1</v>
      </c>
    </row>
    <row r="1460" spans="1:14" x14ac:dyDescent="0.2">
      <c r="A1460" s="2">
        <v>45077</v>
      </c>
      <c r="B1460" s="3">
        <f t="shared" si="66"/>
        <v>2023</v>
      </c>
      <c r="C1460" t="str">
        <f t="shared" si="67"/>
        <v>2022-2023</v>
      </c>
      <c r="D1460" t="s">
        <v>148</v>
      </c>
      <c r="E1460" t="s">
        <v>141</v>
      </c>
      <c r="F1460" t="str">
        <f t="shared" si="68"/>
        <v>Western Australia</v>
      </c>
      <c r="G1460" t="s">
        <v>48</v>
      </c>
      <c r="H1460">
        <v>6052</v>
      </c>
      <c r="I1460" t="s">
        <v>11</v>
      </c>
      <c r="J1460" t="s">
        <v>49</v>
      </c>
      <c r="K1460" t="s">
        <v>19</v>
      </c>
      <c r="L1460" t="s">
        <v>23</v>
      </c>
      <c r="M1460" s="5">
        <v>63.92</v>
      </c>
      <c r="N1460">
        <v>1</v>
      </c>
    </row>
    <row r="1461" spans="1:14" x14ac:dyDescent="0.2">
      <c r="A1461" s="2">
        <v>45639</v>
      </c>
      <c r="B1461" s="3">
        <f t="shared" si="66"/>
        <v>2025</v>
      </c>
      <c r="C1461" t="str">
        <f t="shared" si="67"/>
        <v>2024-2025</v>
      </c>
      <c r="D1461" t="s">
        <v>148</v>
      </c>
      <c r="E1461" t="s">
        <v>145</v>
      </c>
      <c r="F1461" t="str">
        <f t="shared" si="68"/>
        <v>New South Wales</v>
      </c>
      <c r="G1461" t="s">
        <v>10</v>
      </c>
      <c r="H1461">
        <v>2101</v>
      </c>
      <c r="I1461" t="s">
        <v>11</v>
      </c>
      <c r="J1461" t="s">
        <v>27</v>
      </c>
      <c r="K1461" t="s">
        <v>151</v>
      </c>
      <c r="L1461" t="s">
        <v>21</v>
      </c>
      <c r="M1461" s="5">
        <v>63.92</v>
      </c>
      <c r="N1461">
        <v>1</v>
      </c>
    </row>
    <row r="1462" spans="1:14" x14ac:dyDescent="0.2">
      <c r="A1462" s="2">
        <v>45580</v>
      </c>
      <c r="B1462" s="3">
        <f t="shared" si="66"/>
        <v>2025</v>
      </c>
      <c r="C1462" t="str">
        <f t="shared" si="67"/>
        <v>2024-2025</v>
      </c>
      <c r="D1462" t="s">
        <v>147</v>
      </c>
      <c r="E1462" t="s">
        <v>115</v>
      </c>
      <c r="F1462" t="str">
        <f t="shared" si="68"/>
        <v>Western Australia</v>
      </c>
      <c r="G1462" t="s">
        <v>48</v>
      </c>
      <c r="H1462">
        <v>6280</v>
      </c>
      <c r="I1462" t="s">
        <v>11</v>
      </c>
      <c r="J1462" t="s">
        <v>94</v>
      </c>
      <c r="K1462" t="s">
        <v>149</v>
      </c>
      <c r="L1462" t="s">
        <v>15</v>
      </c>
      <c r="M1462" s="5">
        <v>64</v>
      </c>
      <c r="N1462">
        <v>1</v>
      </c>
    </row>
    <row r="1463" spans="1:14" x14ac:dyDescent="0.2">
      <c r="A1463" s="2">
        <v>45190</v>
      </c>
      <c r="B1463" s="3">
        <f t="shared" si="66"/>
        <v>2024</v>
      </c>
      <c r="C1463" t="str">
        <f t="shared" si="67"/>
        <v>2023-2024</v>
      </c>
      <c r="D1463" t="s">
        <v>147</v>
      </c>
      <c r="E1463" t="s">
        <v>78</v>
      </c>
      <c r="F1463" t="str">
        <f t="shared" si="68"/>
        <v>New South Wales</v>
      </c>
      <c r="G1463" t="s">
        <v>10</v>
      </c>
      <c r="H1463">
        <v>2350</v>
      </c>
      <c r="I1463" t="s">
        <v>11</v>
      </c>
      <c r="J1463" t="s">
        <v>68</v>
      </c>
      <c r="K1463" t="s">
        <v>149</v>
      </c>
      <c r="L1463" t="s">
        <v>15</v>
      </c>
      <c r="M1463" s="5">
        <v>64.87</v>
      </c>
      <c r="N1463">
        <v>1</v>
      </c>
    </row>
    <row r="1464" spans="1:14" x14ac:dyDescent="0.2">
      <c r="A1464" s="2">
        <v>45159</v>
      </c>
      <c r="B1464" s="3">
        <f t="shared" si="66"/>
        <v>2024</v>
      </c>
      <c r="C1464" t="str">
        <f t="shared" si="67"/>
        <v>2023-2024</v>
      </c>
      <c r="D1464" t="s">
        <v>148</v>
      </c>
      <c r="E1464" t="s">
        <v>100</v>
      </c>
      <c r="F1464" t="str">
        <f t="shared" si="68"/>
        <v>Western Australia</v>
      </c>
      <c r="G1464" t="s">
        <v>48</v>
      </c>
      <c r="H1464">
        <v>6021</v>
      </c>
      <c r="I1464" t="s">
        <v>11</v>
      </c>
      <c r="J1464" t="s">
        <v>49</v>
      </c>
      <c r="K1464" t="s">
        <v>150</v>
      </c>
      <c r="L1464" t="s">
        <v>18</v>
      </c>
      <c r="M1464" s="5">
        <v>64.89</v>
      </c>
      <c r="N1464">
        <v>1</v>
      </c>
    </row>
    <row r="1465" spans="1:14" x14ac:dyDescent="0.2">
      <c r="A1465" s="2">
        <v>45241</v>
      </c>
      <c r="B1465" s="3">
        <f t="shared" si="66"/>
        <v>2024</v>
      </c>
      <c r="C1465" t="str">
        <f t="shared" si="67"/>
        <v>2023-2024</v>
      </c>
      <c r="D1465" t="s">
        <v>147</v>
      </c>
      <c r="E1465" t="s">
        <v>119</v>
      </c>
      <c r="F1465" t="str">
        <f t="shared" si="68"/>
        <v>Queensland</v>
      </c>
      <c r="G1465" t="s">
        <v>35</v>
      </c>
      <c r="H1465">
        <v>4570</v>
      </c>
      <c r="I1465" t="s">
        <v>11</v>
      </c>
      <c r="J1465" t="s">
        <v>120</v>
      </c>
      <c r="K1465" t="s">
        <v>152</v>
      </c>
      <c r="L1465" t="s">
        <v>13</v>
      </c>
      <c r="M1465" s="5">
        <v>64.900000000000006</v>
      </c>
      <c r="N1465">
        <v>1</v>
      </c>
    </row>
    <row r="1466" spans="1:14" x14ac:dyDescent="0.2">
      <c r="A1466" s="2">
        <v>45217</v>
      </c>
      <c r="B1466" s="3">
        <f t="shared" si="66"/>
        <v>2024</v>
      </c>
      <c r="C1466" t="str">
        <f t="shared" si="67"/>
        <v>2023-2024</v>
      </c>
      <c r="D1466" t="s">
        <v>147</v>
      </c>
      <c r="E1466" t="s">
        <v>124</v>
      </c>
      <c r="F1466" t="str">
        <f t="shared" si="68"/>
        <v>New South Wales</v>
      </c>
      <c r="G1466" t="s">
        <v>10</v>
      </c>
      <c r="H1466">
        <v>2015</v>
      </c>
      <c r="I1466" t="s">
        <v>11</v>
      </c>
      <c r="J1466" t="s">
        <v>12</v>
      </c>
      <c r="K1466" t="s">
        <v>153</v>
      </c>
      <c r="L1466" t="s">
        <v>16</v>
      </c>
      <c r="M1466" s="5">
        <v>64.95</v>
      </c>
      <c r="N1466">
        <v>1</v>
      </c>
    </row>
    <row r="1467" spans="1:14" x14ac:dyDescent="0.2">
      <c r="A1467" s="2">
        <v>45134</v>
      </c>
      <c r="B1467" s="3">
        <f t="shared" si="66"/>
        <v>2024</v>
      </c>
      <c r="C1467" t="str">
        <f t="shared" si="67"/>
        <v>2023-2024</v>
      </c>
      <c r="D1467" t="s">
        <v>147</v>
      </c>
      <c r="E1467" t="s">
        <v>56</v>
      </c>
      <c r="F1467" t="str">
        <f t="shared" si="68"/>
        <v>Northern Territory</v>
      </c>
      <c r="G1467" t="s">
        <v>29</v>
      </c>
      <c r="H1467">
        <v>870</v>
      </c>
      <c r="I1467" t="s">
        <v>11</v>
      </c>
      <c r="J1467" t="s">
        <v>30</v>
      </c>
      <c r="K1467" t="s">
        <v>154</v>
      </c>
      <c r="L1467" t="s">
        <v>14</v>
      </c>
      <c r="M1467" s="5">
        <v>64.95</v>
      </c>
      <c r="N1467">
        <v>1</v>
      </c>
    </row>
    <row r="1468" spans="1:14" x14ac:dyDescent="0.2">
      <c r="A1468" s="2">
        <v>45152</v>
      </c>
      <c r="B1468" s="3">
        <f t="shared" si="66"/>
        <v>2024</v>
      </c>
      <c r="C1468" t="str">
        <f t="shared" si="67"/>
        <v>2023-2024</v>
      </c>
      <c r="D1468" t="s">
        <v>148</v>
      </c>
      <c r="E1468" t="s">
        <v>74</v>
      </c>
      <c r="F1468" t="str">
        <f t="shared" si="68"/>
        <v>South Australia</v>
      </c>
      <c r="G1468" t="s">
        <v>32</v>
      </c>
      <c r="H1468">
        <v>5043</v>
      </c>
      <c r="I1468" t="s">
        <v>11</v>
      </c>
      <c r="J1468" t="s">
        <v>33</v>
      </c>
      <c r="K1468" t="s">
        <v>154</v>
      </c>
      <c r="L1468" t="s">
        <v>14</v>
      </c>
      <c r="M1468" s="5">
        <v>64.95</v>
      </c>
      <c r="N1468">
        <v>1</v>
      </c>
    </row>
    <row r="1469" spans="1:14" x14ac:dyDescent="0.2">
      <c r="A1469" s="2">
        <v>44953</v>
      </c>
      <c r="B1469" s="3">
        <f t="shared" si="66"/>
        <v>2023</v>
      </c>
      <c r="C1469" t="str">
        <f t="shared" si="67"/>
        <v>2022-2023</v>
      </c>
      <c r="D1469" t="s">
        <v>147</v>
      </c>
      <c r="E1469" t="s">
        <v>139</v>
      </c>
      <c r="F1469" t="str">
        <f t="shared" si="68"/>
        <v>New South Wales</v>
      </c>
      <c r="G1469" t="s">
        <v>10</v>
      </c>
      <c r="H1469">
        <v>2020</v>
      </c>
      <c r="I1469" t="s">
        <v>11</v>
      </c>
      <c r="J1469" t="s">
        <v>12</v>
      </c>
      <c r="K1469" t="s">
        <v>153</v>
      </c>
      <c r="L1469" t="s">
        <v>16</v>
      </c>
      <c r="M1469" s="5">
        <v>64.95</v>
      </c>
      <c r="N1469">
        <v>1</v>
      </c>
    </row>
    <row r="1470" spans="1:14" x14ac:dyDescent="0.2">
      <c r="A1470" s="2">
        <v>45467</v>
      </c>
      <c r="B1470" s="3">
        <f t="shared" si="66"/>
        <v>2024</v>
      </c>
      <c r="C1470" t="str">
        <f t="shared" si="67"/>
        <v>2023-2024</v>
      </c>
      <c r="D1470" t="s">
        <v>148</v>
      </c>
      <c r="E1470" t="s">
        <v>137</v>
      </c>
      <c r="F1470" t="str">
        <f t="shared" si="68"/>
        <v>New South Wales</v>
      </c>
      <c r="G1470" t="s">
        <v>10</v>
      </c>
      <c r="H1470">
        <v>2031</v>
      </c>
      <c r="I1470" t="s">
        <v>11</v>
      </c>
      <c r="J1470" t="s">
        <v>12</v>
      </c>
      <c r="K1470" t="s">
        <v>153</v>
      </c>
      <c r="L1470" t="s">
        <v>16</v>
      </c>
      <c r="M1470" s="5">
        <v>64.95</v>
      </c>
      <c r="N1470">
        <v>1</v>
      </c>
    </row>
    <row r="1471" spans="1:14" x14ac:dyDescent="0.2">
      <c r="A1471" s="2">
        <v>45103</v>
      </c>
      <c r="B1471" s="3">
        <f t="shared" si="66"/>
        <v>2023</v>
      </c>
      <c r="C1471" t="str">
        <f t="shared" si="67"/>
        <v>2022-2023</v>
      </c>
      <c r="D1471" t="s">
        <v>147</v>
      </c>
      <c r="E1471" t="s">
        <v>66</v>
      </c>
      <c r="F1471" t="str">
        <f t="shared" si="68"/>
        <v>South Australia</v>
      </c>
      <c r="G1471" t="s">
        <v>32</v>
      </c>
      <c r="H1471">
        <v>5169</v>
      </c>
      <c r="I1471" t="s">
        <v>11</v>
      </c>
      <c r="J1471" t="s">
        <v>33</v>
      </c>
      <c r="K1471" t="s">
        <v>153</v>
      </c>
      <c r="L1471" t="s">
        <v>16</v>
      </c>
      <c r="M1471" s="5">
        <v>64.95</v>
      </c>
      <c r="N1471">
        <v>1</v>
      </c>
    </row>
    <row r="1472" spans="1:14" x14ac:dyDescent="0.2">
      <c r="A1472" s="2">
        <v>45162</v>
      </c>
      <c r="B1472" s="3">
        <f t="shared" si="66"/>
        <v>2024</v>
      </c>
      <c r="C1472" t="str">
        <f t="shared" si="67"/>
        <v>2023-2024</v>
      </c>
      <c r="D1472" t="s">
        <v>147</v>
      </c>
      <c r="E1472" t="s">
        <v>75</v>
      </c>
      <c r="F1472" t="str">
        <f t="shared" si="68"/>
        <v>Victoria</v>
      </c>
      <c r="G1472" t="s">
        <v>45</v>
      </c>
      <c r="H1472">
        <v>3630</v>
      </c>
      <c r="I1472" t="s">
        <v>11</v>
      </c>
      <c r="J1472" t="s">
        <v>55</v>
      </c>
      <c r="K1472" t="s">
        <v>150</v>
      </c>
      <c r="L1472" t="s">
        <v>18</v>
      </c>
      <c r="M1472" s="5">
        <v>64.95</v>
      </c>
      <c r="N1472">
        <v>1</v>
      </c>
    </row>
    <row r="1473" spans="1:14" x14ac:dyDescent="0.2">
      <c r="A1473" s="2">
        <v>45261</v>
      </c>
      <c r="B1473" s="3">
        <f t="shared" si="66"/>
        <v>2024</v>
      </c>
      <c r="C1473" t="str">
        <f t="shared" si="67"/>
        <v>2023-2024</v>
      </c>
      <c r="D1473" t="s">
        <v>148</v>
      </c>
      <c r="E1473" t="s">
        <v>50</v>
      </c>
      <c r="F1473" t="str">
        <f t="shared" si="68"/>
        <v>Queensland</v>
      </c>
      <c r="G1473" t="s">
        <v>35</v>
      </c>
      <c r="H1473">
        <v>4703</v>
      </c>
      <c r="I1473" t="s">
        <v>11</v>
      </c>
      <c r="J1473" t="s">
        <v>51</v>
      </c>
      <c r="K1473" t="s">
        <v>154</v>
      </c>
      <c r="L1473" t="s">
        <v>14</v>
      </c>
      <c r="M1473" s="5">
        <v>64.95</v>
      </c>
      <c r="N1473">
        <v>1</v>
      </c>
    </row>
    <row r="1474" spans="1:14" x14ac:dyDescent="0.2">
      <c r="A1474" s="2">
        <v>44980</v>
      </c>
      <c r="B1474" s="3">
        <f t="shared" ref="B1474:B1537" si="69">IF(MONTH(A1474)&gt;=7,YEAR(A1474)+1,YEAR(A1474))</f>
        <v>2023</v>
      </c>
      <c r="C1474" t="str">
        <f t="shared" ref="C1474:C1537" si="70">IF(MONTH(A1474) &gt;= 7, YEAR(A1474) &amp; "-" &amp; YEAR(A1474) + 1, YEAR(A1474) - 1 &amp; "-" &amp; YEAR(A1474))</f>
        <v>2022-2023</v>
      </c>
      <c r="D1474" t="s">
        <v>147</v>
      </c>
      <c r="E1474" t="s">
        <v>44</v>
      </c>
      <c r="F1474" t="str">
        <f t="shared" ref="F1474:F1537" si="71">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c r="N1474">
        <v>1</v>
      </c>
    </row>
    <row r="1475" spans="1:14" x14ac:dyDescent="0.2">
      <c r="A1475" s="2">
        <v>45426</v>
      </c>
      <c r="B1475" s="3">
        <f t="shared" si="69"/>
        <v>2024</v>
      </c>
      <c r="C1475" t="str">
        <f t="shared" si="70"/>
        <v>2023-2024</v>
      </c>
      <c r="D1475" t="s">
        <v>147</v>
      </c>
      <c r="E1475" t="s">
        <v>9</v>
      </c>
      <c r="F1475" t="str">
        <f t="shared" si="71"/>
        <v>New South Wales</v>
      </c>
      <c r="G1475" t="s">
        <v>10</v>
      </c>
      <c r="H1475">
        <v>2067</v>
      </c>
      <c r="I1475" t="s">
        <v>11</v>
      </c>
      <c r="J1475" t="s">
        <v>12</v>
      </c>
      <c r="K1475" t="s">
        <v>149</v>
      </c>
      <c r="L1475" t="s">
        <v>15</v>
      </c>
      <c r="M1475" s="5">
        <v>64.98</v>
      </c>
      <c r="N1475">
        <v>1</v>
      </c>
    </row>
    <row r="1476" spans="1:14" x14ac:dyDescent="0.2">
      <c r="A1476" s="2">
        <v>45534</v>
      </c>
      <c r="B1476" s="3">
        <f t="shared" si="69"/>
        <v>2025</v>
      </c>
      <c r="C1476" t="str">
        <f t="shared" si="70"/>
        <v>2024-2025</v>
      </c>
      <c r="D1476" t="s">
        <v>148</v>
      </c>
      <c r="E1476" t="s">
        <v>103</v>
      </c>
      <c r="F1476" t="str">
        <f t="shared" si="71"/>
        <v>Queensland</v>
      </c>
      <c r="G1476" t="s">
        <v>35</v>
      </c>
      <c r="H1476">
        <v>4509</v>
      </c>
      <c r="I1476" t="s">
        <v>11</v>
      </c>
      <c r="J1476" t="s">
        <v>104</v>
      </c>
      <c r="K1476" t="s">
        <v>149</v>
      </c>
      <c r="L1476" t="s">
        <v>15</v>
      </c>
      <c r="M1476" s="5">
        <v>65.209999999999994</v>
      </c>
      <c r="N1476">
        <v>1</v>
      </c>
    </row>
    <row r="1477" spans="1:14" x14ac:dyDescent="0.2">
      <c r="A1477" s="2">
        <v>45189</v>
      </c>
      <c r="B1477" s="3">
        <f t="shared" si="69"/>
        <v>2024</v>
      </c>
      <c r="C1477" t="str">
        <f t="shared" si="70"/>
        <v>2023-2024</v>
      </c>
      <c r="D1477" t="s">
        <v>147</v>
      </c>
      <c r="E1477" t="s">
        <v>69</v>
      </c>
      <c r="F1477" t="str">
        <f t="shared" si="71"/>
        <v>Tasmania</v>
      </c>
      <c r="G1477" t="s">
        <v>70</v>
      </c>
      <c r="H1477">
        <v>7018</v>
      </c>
      <c r="I1477" t="s">
        <v>11</v>
      </c>
      <c r="J1477" t="s">
        <v>71</v>
      </c>
      <c r="K1477" t="s">
        <v>154</v>
      </c>
      <c r="L1477" t="s">
        <v>14</v>
      </c>
      <c r="M1477" s="5">
        <v>65.490000000000009</v>
      </c>
      <c r="N1477">
        <v>1</v>
      </c>
    </row>
    <row r="1478" spans="1:14" x14ac:dyDescent="0.2">
      <c r="A1478" s="2">
        <v>45097</v>
      </c>
      <c r="B1478" s="3">
        <f t="shared" si="69"/>
        <v>2023</v>
      </c>
      <c r="C1478" t="str">
        <f t="shared" si="70"/>
        <v>2022-2023</v>
      </c>
      <c r="D1478" t="s">
        <v>148</v>
      </c>
      <c r="E1478" t="s">
        <v>42</v>
      </c>
      <c r="F1478" t="str">
        <f t="shared" si="71"/>
        <v>Queensland</v>
      </c>
      <c r="G1478" t="s">
        <v>35</v>
      </c>
      <c r="H1478">
        <v>4053</v>
      </c>
      <c r="I1478" t="s">
        <v>11</v>
      </c>
      <c r="J1478" t="s">
        <v>43</v>
      </c>
      <c r="K1478" t="s">
        <v>154</v>
      </c>
      <c r="L1478" t="s">
        <v>14</v>
      </c>
      <c r="M1478" s="5">
        <v>65.490000000000009</v>
      </c>
      <c r="N1478">
        <v>1</v>
      </c>
    </row>
    <row r="1479" spans="1:14" x14ac:dyDescent="0.2">
      <c r="A1479" s="2">
        <v>45315</v>
      </c>
      <c r="B1479" s="3">
        <f t="shared" si="69"/>
        <v>2024</v>
      </c>
      <c r="C1479" t="str">
        <f t="shared" si="70"/>
        <v>2023-2024</v>
      </c>
      <c r="D1479" t="s">
        <v>148</v>
      </c>
      <c r="E1479" t="s">
        <v>99</v>
      </c>
      <c r="F1479" t="str">
        <f t="shared" si="71"/>
        <v>Victoria</v>
      </c>
      <c r="G1479" t="s">
        <v>45</v>
      </c>
      <c r="H1479">
        <v>3148</v>
      </c>
      <c r="I1479" t="s">
        <v>11</v>
      </c>
      <c r="J1479" t="s">
        <v>63</v>
      </c>
      <c r="K1479" t="s">
        <v>151</v>
      </c>
      <c r="L1479" t="s">
        <v>21</v>
      </c>
      <c r="M1479" s="5">
        <v>65.5</v>
      </c>
      <c r="N1479">
        <v>1</v>
      </c>
    </row>
    <row r="1480" spans="1:14" x14ac:dyDescent="0.2">
      <c r="A1480" s="2">
        <v>45602</v>
      </c>
      <c r="B1480" s="3">
        <f t="shared" si="69"/>
        <v>2025</v>
      </c>
      <c r="C1480" t="str">
        <f t="shared" si="70"/>
        <v>2024-2025</v>
      </c>
      <c r="D1480" t="s">
        <v>148</v>
      </c>
      <c r="E1480" t="s">
        <v>81</v>
      </c>
      <c r="F1480" t="str">
        <f t="shared" si="71"/>
        <v>New South Wales</v>
      </c>
      <c r="G1480" t="s">
        <v>10</v>
      </c>
      <c r="H1480">
        <v>2485</v>
      </c>
      <c r="I1480" t="s">
        <v>11</v>
      </c>
      <c r="J1480" t="s">
        <v>68</v>
      </c>
      <c r="K1480" t="s">
        <v>19</v>
      </c>
      <c r="L1480" t="s">
        <v>23</v>
      </c>
      <c r="M1480" s="5">
        <v>65.56</v>
      </c>
      <c r="N1480">
        <v>1</v>
      </c>
    </row>
    <row r="1481" spans="1:14" x14ac:dyDescent="0.2">
      <c r="A1481" s="2">
        <v>45244</v>
      </c>
      <c r="B1481" s="3">
        <f t="shared" si="69"/>
        <v>2024</v>
      </c>
      <c r="C1481" t="str">
        <f t="shared" si="70"/>
        <v>2023-2024</v>
      </c>
      <c r="D1481" t="s">
        <v>147</v>
      </c>
      <c r="E1481" t="s">
        <v>128</v>
      </c>
      <c r="F1481" t="str">
        <f t="shared" si="71"/>
        <v>Western Australia</v>
      </c>
      <c r="G1481" t="s">
        <v>48</v>
      </c>
      <c r="H1481">
        <v>6027</v>
      </c>
      <c r="I1481" t="s">
        <v>11</v>
      </c>
      <c r="J1481" t="s">
        <v>49</v>
      </c>
      <c r="K1481" t="s">
        <v>156</v>
      </c>
      <c r="L1481" t="s">
        <v>17</v>
      </c>
      <c r="M1481" s="5">
        <v>65.8</v>
      </c>
      <c r="N1481">
        <v>1</v>
      </c>
    </row>
    <row r="1482" spans="1:14" x14ac:dyDescent="0.2">
      <c r="A1482" s="2">
        <v>45420</v>
      </c>
      <c r="B1482" s="3">
        <f t="shared" si="69"/>
        <v>2024</v>
      </c>
      <c r="C1482" t="str">
        <f t="shared" si="70"/>
        <v>2023-2024</v>
      </c>
      <c r="D1482" t="s">
        <v>148</v>
      </c>
      <c r="E1482" t="s">
        <v>74</v>
      </c>
      <c r="F1482" t="str">
        <f t="shared" si="71"/>
        <v>South Australia</v>
      </c>
      <c r="G1482" t="s">
        <v>32</v>
      </c>
      <c r="H1482">
        <v>5043</v>
      </c>
      <c r="I1482" t="s">
        <v>11</v>
      </c>
      <c r="J1482" t="s">
        <v>33</v>
      </c>
      <c r="K1482" t="s">
        <v>19</v>
      </c>
      <c r="L1482" t="s">
        <v>23</v>
      </c>
      <c r="M1482" s="5">
        <v>65.88</v>
      </c>
      <c r="N1482">
        <v>1</v>
      </c>
    </row>
    <row r="1483" spans="1:14" x14ac:dyDescent="0.2">
      <c r="A1483" s="2">
        <v>45269</v>
      </c>
      <c r="B1483" s="3">
        <f t="shared" si="69"/>
        <v>2024</v>
      </c>
      <c r="C1483" t="str">
        <f t="shared" si="70"/>
        <v>2023-2024</v>
      </c>
      <c r="D1483" t="s">
        <v>148</v>
      </c>
      <c r="E1483" t="s">
        <v>101</v>
      </c>
      <c r="F1483" t="str">
        <f t="shared" si="71"/>
        <v>Victoria</v>
      </c>
      <c r="G1483" t="s">
        <v>45</v>
      </c>
      <c r="H1483">
        <v>3131</v>
      </c>
      <c r="I1483" t="s">
        <v>11</v>
      </c>
      <c r="J1483" t="s">
        <v>63</v>
      </c>
      <c r="K1483" t="s">
        <v>156</v>
      </c>
      <c r="L1483" t="s">
        <v>17</v>
      </c>
      <c r="M1483" s="5">
        <v>65.88</v>
      </c>
      <c r="N1483">
        <v>1</v>
      </c>
    </row>
    <row r="1484" spans="1:14" x14ac:dyDescent="0.2">
      <c r="A1484" s="2">
        <v>45421</v>
      </c>
      <c r="B1484" s="3">
        <f t="shared" si="69"/>
        <v>2024</v>
      </c>
      <c r="C1484" t="str">
        <f t="shared" si="70"/>
        <v>2023-2024</v>
      </c>
      <c r="D1484" t="s">
        <v>147</v>
      </c>
      <c r="E1484" t="s">
        <v>146</v>
      </c>
      <c r="F1484" t="str">
        <f t="shared" si="71"/>
        <v>Victoria</v>
      </c>
      <c r="G1484" t="s">
        <v>45</v>
      </c>
      <c r="H1484">
        <v>3353</v>
      </c>
      <c r="I1484" t="s">
        <v>11</v>
      </c>
      <c r="J1484" t="s">
        <v>60</v>
      </c>
      <c r="K1484" t="s">
        <v>149</v>
      </c>
      <c r="L1484" t="s">
        <v>15</v>
      </c>
      <c r="M1484" s="5">
        <v>65.89</v>
      </c>
      <c r="N1484">
        <v>1</v>
      </c>
    </row>
    <row r="1485" spans="1:14" x14ac:dyDescent="0.2">
      <c r="A1485" s="2">
        <v>45535</v>
      </c>
      <c r="B1485" s="3">
        <f t="shared" si="69"/>
        <v>2025</v>
      </c>
      <c r="C1485" t="str">
        <f t="shared" si="70"/>
        <v>2024-2025</v>
      </c>
      <c r="D1485" t="s">
        <v>148</v>
      </c>
      <c r="E1485" t="s">
        <v>57</v>
      </c>
      <c r="F1485" t="str">
        <f t="shared" si="71"/>
        <v>New South Wales</v>
      </c>
      <c r="G1485" t="s">
        <v>10</v>
      </c>
      <c r="H1485">
        <v>2560</v>
      </c>
      <c r="I1485" t="s">
        <v>11</v>
      </c>
      <c r="J1485" t="s">
        <v>58</v>
      </c>
      <c r="K1485" t="s">
        <v>153</v>
      </c>
      <c r="L1485" t="s">
        <v>16</v>
      </c>
      <c r="M1485" s="5">
        <v>65.89</v>
      </c>
      <c r="N1485">
        <v>1</v>
      </c>
    </row>
    <row r="1486" spans="1:14" x14ac:dyDescent="0.2">
      <c r="A1486" s="2">
        <v>45115</v>
      </c>
      <c r="B1486" s="3">
        <f t="shared" si="69"/>
        <v>2024</v>
      </c>
      <c r="C1486" t="str">
        <f t="shared" si="70"/>
        <v>2023-2024</v>
      </c>
      <c r="D1486" t="s">
        <v>147</v>
      </c>
      <c r="E1486" t="s">
        <v>44</v>
      </c>
      <c r="F1486" t="str">
        <f t="shared" si="71"/>
        <v>Victoria</v>
      </c>
      <c r="G1486" t="s">
        <v>45</v>
      </c>
      <c r="H1486">
        <v>3066</v>
      </c>
      <c r="I1486" t="s">
        <v>11</v>
      </c>
      <c r="J1486" t="s">
        <v>46</v>
      </c>
      <c r="K1486" t="s">
        <v>19</v>
      </c>
      <c r="L1486" t="s">
        <v>23</v>
      </c>
      <c r="M1486" s="5">
        <v>65.89</v>
      </c>
      <c r="N1486">
        <v>1</v>
      </c>
    </row>
    <row r="1487" spans="1:14" x14ac:dyDescent="0.2">
      <c r="A1487" s="2">
        <v>44994</v>
      </c>
      <c r="B1487" s="3">
        <f t="shared" si="69"/>
        <v>2023</v>
      </c>
      <c r="C1487" t="str">
        <f t="shared" si="70"/>
        <v>2022-2023</v>
      </c>
      <c r="D1487" t="s">
        <v>148</v>
      </c>
      <c r="E1487" t="s">
        <v>89</v>
      </c>
      <c r="F1487" t="str">
        <f t="shared" si="71"/>
        <v>Queensland</v>
      </c>
      <c r="G1487" t="s">
        <v>35</v>
      </c>
      <c r="H1487">
        <v>4655</v>
      </c>
      <c r="I1487" t="s">
        <v>11</v>
      </c>
      <c r="J1487" t="s">
        <v>51</v>
      </c>
      <c r="K1487" t="s">
        <v>153</v>
      </c>
      <c r="L1487" t="s">
        <v>16</v>
      </c>
      <c r="M1487" s="5">
        <v>65.89</v>
      </c>
      <c r="N1487">
        <v>1</v>
      </c>
    </row>
    <row r="1488" spans="1:14" x14ac:dyDescent="0.2">
      <c r="A1488" s="2">
        <v>45306</v>
      </c>
      <c r="B1488" s="3">
        <f t="shared" si="69"/>
        <v>2024</v>
      </c>
      <c r="C1488" t="str">
        <f t="shared" si="70"/>
        <v>2023-2024</v>
      </c>
      <c r="D1488" t="s">
        <v>148</v>
      </c>
      <c r="E1488" t="s">
        <v>125</v>
      </c>
      <c r="F1488" t="str">
        <f t="shared" si="71"/>
        <v>Victoria</v>
      </c>
      <c r="G1488" t="s">
        <v>45</v>
      </c>
      <c r="H1488">
        <v>3400</v>
      </c>
      <c r="I1488" t="s">
        <v>11</v>
      </c>
      <c r="J1488" t="s">
        <v>60</v>
      </c>
      <c r="K1488" t="s">
        <v>153</v>
      </c>
      <c r="L1488" t="s">
        <v>16</v>
      </c>
      <c r="M1488" s="5">
        <v>65.89</v>
      </c>
      <c r="N1488">
        <v>1</v>
      </c>
    </row>
    <row r="1489" spans="1:14" x14ac:dyDescent="0.2">
      <c r="A1489" s="2">
        <v>44938</v>
      </c>
      <c r="B1489" s="3">
        <f t="shared" si="69"/>
        <v>2023</v>
      </c>
      <c r="C1489" t="str">
        <f t="shared" si="70"/>
        <v>2022-2023</v>
      </c>
      <c r="D1489" t="s">
        <v>147</v>
      </c>
      <c r="E1489" t="s">
        <v>128</v>
      </c>
      <c r="F1489" t="str">
        <f t="shared" si="71"/>
        <v>Western Australia</v>
      </c>
      <c r="G1489" t="s">
        <v>48</v>
      </c>
      <c r="H1489">
        <v>6027</v>
      </c>
      <c r="I1489" t="s">
        <v>11</v>
      </c>
      <c r="J1489" t="s">
        <v>49</v>
      </c>
      <c r="K1489" t="s">
        <v>151</v>
      </c>
      <c r="L1489" t="s">
        <v>21</v>
      </c>
      <c r="M1489" s="5">
        <v>65.89</v>
      </c>
      <c r="N1489">
        <v>1</v>
      </c>
    </row>
    <row r="1490" spans="1:14" x14ac:dyDescent="0.2">
      <c r="A1490" s="2">
        <v>45319</v>
      </c>
      <c r="B1490" s="3">
        <f t="shared" si="69"/>
        <v>2024</v>
      </c>
      <c r="C1490" t="str">
        <f t="shared" si="70"/>
        <v>2023-2024</v>
      </c>
      <c r="D1490" t="s">
        <v>148</v>
      </c>
      <c r="E1490" t="s">
        <v>123</v>
      </c>
      <c r="F1490" t="str">
        <f t="shared" si="71"/>
        <v>Western Australia</v>
      </c>
      <c r="G1490" t="s">
        <v>48</v>
      </c>
      <c r="H1490">
        <v>6109</v>
      </c>
      <c r="I1490" t="s">
        <v>11</v>
      </c>
      <c r="J1490" t="s">
        <v>94</v>
      </c>
      <c r="K1490" t="s">
        <v>151</v>
      </c>
      <c r="L1490" t="s">
        <v>21</v>
      </c>
      <c r="M1490" s="5">
        <v>65.89</v>
      </c>
      <c r="N1490">
        <v>1</v>
      </c>
    </row>
    <row r="1491" spans="1:14" x14ac:dyDescent="0.2">
      <c r="A1491" s="2">
        <v>45288</v>
      </c>
      <c r="B1491" s="3">
        <f t="shared" si="69"/>
        <v>2024</v>
      </c>
      <c r="C1491" t="str">
        <f t="shared" si="70"/>
        <v>2023-2024</v>
      </c>
      <c r="D1491" t="s">
        <v>147</v>
      </c>
      <c r="E1491" t="s">
        <v>139</v>
      </c>
      <c r="F1491" t="str">
        <f t="shared" si="71"/>
        <v>New South Wales</v>
      </c>
      <c r="G1491" t="s">
        <v>10</v>
      </c>
      <c r="H1491">
        <v>2020</v>
      </c>
      <c r="I1491" t="s">
        <v>11</v>
      </c>
      <c r="J1491" t="s">
        <v>12</v>
      </c>
      <c r="K1491" t="s">
        <v>153</v>
      </c>
      <c r="L1491" t="s">
        <v>16</v>
      </c>
      <c r="M1491" s="5">
        <v>65.89</v>
      </c>
      <c r="N1491">
        <v>1</v>
      </c>
    </row>
    <row r="1492" spans="1:14" x14ac:dyDescent="0.2">
      <c r="A1492" s="2">
        <v>45159</v>
      </c>
      <c r="B1492" s="3">
        <f t="shared" si="69"/>
        <v>2024</v>
      </c>
      <c r="C1492" t="str">
        <f t="shared" si="70"/>
        <v>2023-2024</v>
      </c>
      <c r="D1492" t="s">
        <v>147</v>
      </c>
      <c r="E1492" t="s">
        <v>82</v>
      </c>
      <c r="F1492" t="str">
        <f t="shared" si="71"/>
        <v>Queensland</v>
      </c>
      <c r="G1492" t="s">
        <v>35</v>
      </c>
      <c r="H1492">
        <v>4012</v>
      </c>
      <c r="I1492" t="s">
        <v>11</v>
      </c>
      <c r="J1492" t="s">
        <v>43</v>
      </c>
      <c r="K1492" t="s">
        <v>153</v>
      </c>
      <c r="L1492" t="s">
        <v>16</v>
      </c>
      <c r="M1492" s="5">
        <v>65.89</v>
      </c>
      <c r="N1492">
        <v>1</v>
      </c>
    </row>
    <row r="1493" spans="1:14" x14ac:dyDescent="0.2">
      <c r="A1493" s="2">
        <v>45518</v>
      </c>
      <c r="B1493" s="3">
        <f t="shared" si="69"/>
        <v>2025</v>
      </c>
      <c r="C1493" t="str">
        <f t="shared" si="70"/>
        <v>2024-2025</v>
      </c>
      <c r="D1493" t="s">
        <v>148</v>
      </c>
      <c r="E1493" t="s">
        <v>140</v>
      </c>
      <c r="F1493" t="str">
        <f t="shared" si="71"/>
        <v>Tasmania</v>
      </c>
      <c r="G1493" t="s">
        <v>70</v>
      </c>
      <c r="H1493">
        <v>7320</v>
      </c>
      <c r="I1493" t="s">
        <v>11</v>
      </c>
      <c r="J1493" t="s">
        <v>71</v>
      </c>
      <c r="K1493" t="s">
        <v>155</v>
      </c>
      <c r="L1493" t="s">
        <v>20</v>
      </c>
      <c r="M1493" s="5">
        <v>65.900000000000006</v>
      </c>
      <c r="N1493">
        <v>1</v>
      </c>
    </row>
    <row r="1494" spans="1:14" x14ac:dyDescent="0.2">
      <c r="A1494" s="2">
        <v>45572</v>
      </c>
      <c r="B1494" s="3">
        <f t="shared" si="69"/>
        <v>2025</v>
      </c>
      <c r="C1494" t="str">
        <f t="shared" si="70"/>
        <v>2024-2025</v>
      </c>
      <c r="D1494" t="s">
        <v>148</v>
      </c>
      <c r="E1494" t="s">
        <v>81</v>
      </c>
      <c r="F1494" t="str">
        <f t="shared" si="71"/>
        <v>New South Wales</v>
      </c>
      <c r="G1494" t="s">
        <v>10</v>
      </c>
      <c r="H1494">
        <v>2485</v>
      </c>
      <c r="I1494" t="s">
        <v>11</v>
      </c>
      <c r="J1494" t="s">
        <v>68</v>
      </c>
      <c r="K1494" t="s">
        <v>150</v>
      </c>
      <c r="L1494" t="s">
        <v>18</v>
      </c>
      <c r="M1494" s="5">
        <v>65.92</v>
      </c>
      <c r="N1494">
        <v>1</v>
      </c>
    </row>
    <row r="1495" spans="1:14" x14ac:dyDescent="0.2">
      <c r="A1495" s="2">
        <v>45267</v>
      </c>
      <c r="B1495" s="3">
        <f t="shared" si="69"/>
        <v>2024</v>
      </c>
      <c r="C1495" t="str">
        <f t="shared" si="70"/>
        <v>2023-2024</v>
      </c>
      <c r="D1495" t="s">
        <v>148</v>
      </c>
      <c r="E1495" t="s">
        <v>57</v>
      </c>
      <c r="F1495" t="str">
        <f t="shared" si="71"/>
        <v>New South Wales</v>
      </c>
      <c r="G1495" t="s">
        <v>10</v>
      </c>
      <c r="H1495">
        <v>2560</v>
      </c>
      <c r="I1495" t="s">
        <v>11</v>
      </c>
      <c r="J1495" t="s">
        <v>58</v>
      </c>
      <c r="K1495" t="s">
        <v>149</v>
      </c>
      <c r="L1495" t="s">
        <v>15</v>
      </c>
      <c r="M1495" s="5">
        <v>65.930000000000007</v>
      </c>
      <c r="N1495">
        <v>1</v>
      </c>
    </row>
    <row r="1496" spans="1:14" x14ac:dyDescent="0.2">
      <c r="A1496" s="2">
        <v>45385</v>
      </c>
      <c r="B1496" s="3">
        <f t="shared" si="69"/>
        <v>2024</v>
      </c>
      <c r="C1496" t="str">
        <f t="shared" si="70"/>
        <v>2023-2024</v>
      </c>
      <c r="D1496" t="s">
        <v>147</v>
      </c>
      <c r="E1496" t="s">
        <v>119</v>
      </c>
      <c r="F1496" t="str">
        <f t="shared" si="71"/>
        <v>Queensland</v>
      </c>
      <c r="G1496" t="s">
        <v>35</v>
      </c>
      <c r="H1496">
        <v>4570</v>
      </c>
      <c r="I1496" t="s">
        <v>11</v>
      </c>
      <c r="J1496" t="s">
        <v>120</v>
      </c>
      <c r="K1496" t="s">
        <v>150</v>
      </c>
      <c r="L1496" t="s">
        <v>18</v>
      </c>
      <c r="M1496" s="5">
        <v>65.930000000000007</v>
      </c>
      <c r="N1496">
        <v>1</v>
      </c>
    </row>
    <row r="1497" spans="1:14" x14ac:dyDescent="0.2">
      <c r="A1497" s="2">
        <v>45467</v>
      </c>
      <c r="B1497" s="3">
        <f t="shared" si="69"/>
        <v>2024</v>
      </c>
      <c r="C1497" t="str">
        <f t="shared" si="70"/>
        <v>2023-2024</v>
      </c>
      <c r="D1497" t="s">
        <v>147</v>
      </c>
      <c r="E1497" t="s">
        <v>28</v>
      </c>
      <c r="F1497" t="str">
        <f t="shared" si="71"/>
        <v>Northern Territory</v>
      </c>
      <c r="G1497" t="s">
        <v>29</v>
      </c>
      <c r="H1497">
        <v>800</v>
      </c>
      <c r="I1497" t="s">
        <v>11</v>
      </c>
      <c r="J1497" t="s">
        <v>30</v>
      </c>
      <c r="K1497" t="s">
        <v>154</v>
      </c>
      <c r="L1497" t="s">
        <v>14</v>
      </c>
      <c r="M1497" s="5">
        <v>65.960000000000008</v>
      </c>
      <c r="N1497">
        <v>1</v>
      </c>
    </row>
    <row r="1498" spans="1:14" x14ac:dyDescent="0.2">
      <c r="A1498" s="2">
        <v>45105</v>
      </c>
      <c r="B1498" s="3">
        <f t="shared" si="69"/>
        <v>2023</v>
      </c>
      <c r="C1498" t="str">
        <f t="shared" si="70"/>
        <v>2022-2023</v>
      </c>
      <c r="D1498" t="s">
        <v>148</v>
      </c>
      <c r="E1498" t="s">
        <v>116</v>
      </c>
      <c r="F1498" t="str">
        <f t="shared" si="71"/>
        <v>Western Australia</v>
      </c>
      <c r="G1498" t="s">
        <v>48</v>
      </c>
      <c r="H1498">
        <v>6725</v>
      </c>
      <c r="I1498" t="s">
        <v>11</v>
      </c>
      <c r="J1498" t="s">
        <v>77</v>
      </c>
      <c r="K1498" t="s">
        <v>151</v>
      </c>
      <c r="L1498" t="s">
        <v>21</v>
      </c>
      <c r="M1498" s="5">
        <v>66</v>
      </c>
      <c r="N1498">
        <v>1</v>
      </c>
    </row>
    <row r="1499" spans="1:14" x14ac:dyDescent="0.2">
      <c r="A1499" s="2">
        <v>45492</v>
      </c>
      <c r="B1499" s="3">
        <f t="shared" si="69"/>
        <v>2025</v>
      </c>
      <c r="C1499" t="str">
        <f t="shared" si="70"/>
        <v>2024-2025</v>
      </c>
      <c r="D1499" t="s">
        <v>148</v>
      </c>
      <c r="E1499" t="s">
        <v>144</v>
      </c>
      <c r="F1499" t="str">
        <f t="shared" si="71"/>
        <v>Queensland</v>
      </c>
      <c r="G1499" t="s">
        <v>35</v>
      </c>
      <c r="H1499">
        <v>4566</v>
      </c>
      <c r="I1499" t="s">
        <v>11</v>
      </c>
      <c r="J1499" t="s">
        <v>120</v>
      </c>
      <c r="K1499" t="s">
        <v>19</v>
      </c>
      <c r="L1499" t="s">
        <v>23</v>
      </c>
      <c r="M1499" s="5">
        <v>66.11</v>
      </c>
      <c r="N1499">
        <v>1</v>
      </c>
    </row>
    <row r="1500" spans="1:14" x14ac:dyDescent="0.2">
      <c r="A1500" s="2">
        <v>44947</v>
      </c>
      <c r="B1500" s="3">
        <f t="shared" si="69"/>
        <v>2023</v>
      </c>
      <c r="C1500" t="str">
        <f t="shared" si="70"/>
        <v>2022-2023</v>
      </c>
      <c r="D1500" t="s">
        <v>147</v>
      </c>
      <c r="E1500" t="s">
        <v>83</v>
      </c>
      <c r="F1500" t="str">
        <f t="shared" si="71"/>
        <v>New South Wales</v>
      </c>
      <c r="G1500" t="s">
        <v>10</v>
      </c>
      <c r="H1500">
        <v>2750</v>
      </c>
      <c r="I1500" t="s">
        <v>11</v>
      </c>
      <c r="J1500" t="s">
        <v>25</v>
      </c>
      <c r="K1500" t="s">
        <v>156</v>
      </c>
      <c r="L1500" t="s">
        <v>17</v>
      </c>
      <c r="M1500" s="5">
        <v>66.650000000000006</v>
      </c>
      <c r="N1500">
        <v>1</v>
      </c>
    </row>
    <row r="1501" spans="1:14" x14ac:dyDescent="0.2">
      <c r="A1501" s="2">
        <v>45411</v>
      </c>
      <c r="B1501" s="3">
        <f t="shared" si="69"/>
        <v>2024</v>
      </c>
      <c r="C1501" t="str">
        <f t="shared" si="70"/>
        <v>2023-2024</v>
      </c>
      <c r="D1501" t="s">
        <v>147</v>
      </c>
      <c r="E1501" t="s">
        <v>96</v>
      </c>
      <c r="F1501" t="str">
        <f t="shared" si="71"/>
        <v>Western Australia</v>
      </c>
      <c r="G1501" t="s">
        <v>48</v>
      </c>
      <c r="H1501">
        <v>6330</v>
      </c>
      <c r="I1501" t="s">
        <v>11</v>
      </c>
      <c r="J1501" t="s">
        <v>94</v>
      </c>
      <c r="K1501" t="s">
        <v>157</v>
      </c>
      <c r="L1501" t="s">
        <v>22</v>
      </c>
      <c r="M1501" s="5">
        <v>66.87</v>
      </c>
      <c r="N1501">
        <v>1</v>
      </c>
    </row>
    <row r="1502" spans="1:14" x14ac:dyDescent="0.2">
      <c r="A1502" s="2">
        <v>45389</v>
      </c>
      <c r="B1502" s="3">
        <f t="shared" si="69"/>
        <v>2024</v>
      </c>
      <c r="C1502" t="str">
        <f t="shared" si="70"/>
        <v>2023-2024</v>
      </c>
      <c r="D1502" t="s">
        <v>147</v>
      </c>
      <c r="E1502" t="s">
        <v>62</v>
      </c>
      <c r="F1502" t="str">
        <f t="shared" si="71"/>
        <v>Victoria</v>
      </c>
      <c r="G1502" t="s">
        <v>45</v>
      </c>
      <c r="H1502">
        <v>3134</v>
      </c>
      <c r="I1502" t="s">
        <v>11</v>
      </c>
      <c r="J1502" t="s">
        <v>63</v>
      </c>
      <c r="K1502" t="s">
        <v>19</v>
      </c>
      <c r="L1502" t="s">
        <v>23</v>
      </c>
      <c r="M1502" s="5">
        <v>66.87</v>
      </c>
      <c r="N1502">
        <v>1</v>
      </c>
    </row>
    <row r="1503" spans="1:14" x14ac:dyDescent="0.2">
      <c r="A1503" s="2">
        <v>45223</v>
      </c>
      <c r="B1503" s="3">
        <f t="shared" si="69"/>
        <v>2024</v>
      </c>
      <c r="C1503" t="str">
        <f t="shared" si="70"/>
        <v>2023-2024</v>
      </c>
      <c r="D1503" t="s">
        <v>148</v>
      </c>
      <c r="E1503" t="s">
        <v>115</v>
      </c>
      <c r="F1503" t="str">
        <f t="shared" si="71"/>
        <v>Western Australia</v>
      </c>
      <c r="G1503" t="s">
        <v>48</v>
      </c>
      <c r="H1503">
        <v>6280</v>
      </c>
      <c r="I1503" t="s">
        <v>11</v>
      </c>
      <c r="J1503" t="s">
        <v>94</v>
      </c>
      <c r="K1503" t="s">
        <v>157</v>
      </c>
      <c r="L1503" t="s">
        <v>22</v>
      </c>
      <c r="M1503" s="5">
        <v>66.92</v>
      </c>
      <c r="N1503">
        <v>1</v>
      </c>
    </row>
    <row r="1504" spans="1:14" x14ac:dyDescent="0.2">
      <c r="A1504" s="2">
        <v>45004</v>
      </c>
      <c r="B1504" s="3">
        <f t="shared" si="69"/>
        <v>2023</v>
      </c>
      <c r="C1504" t="str">
        <f t="shared" si="70"/>
        <v>2022-2023</v>
      </c>
      <c r="D1504" t="s">
        <v>147</v>
      </c>
      <c r="E1504" t="s">
        <v>41</v>
      </c>
      <c r="F1504" t="str">
        <f t="shared" si="71"/>
        <v>New South Wales</v>
      </c>
      <c r="G1504" t="s">
        <v>10</v>
      </c>
      <c r="H1504">
        <v>2830</v>
      </c>
      <c r="I1504" t="s">
        <v>11</v>
      </c>
      <c r="J1504" t="s">
        <v>25</v>
      </c>
      <c r="K1504" t="s">
        <v>157</v>
      </c>
      <c r="L1504" t="s">
        <v>22</v>
      </c>
      <c r="M1504" s="5">
        <v>66.930000000000007</v>
      </c>
      <c r="N1504">
        <v>1</v>
      </c>
    </row>
    <row r="1505" spans="1:14" x14ac:dyDescent="0.2">
      <c r="A1505" s="2">
        <v>45436</v>
      </c>
      <c r="B1505" s="3">
        <f t="shared" si="69"/>
        <v>2024</v>
      </c>
      <c r="C1505" t="str">
        <f t="shared" si="70"/>
        <v>2023-2024</v>
      </c>
      <c r="D1505" t="s">
        <v>147</v>
      </c>
      <c r="E1505" t="s">
        <v>85</v>
      </c>
      <c r="F1505" t="str">
        <f t="shared" si="71"/>
        <v>Queensland</v>
      </c>
      <c r="G1505" t="s">
        <v>35</v>
      </c>
      <c r="H1505">
        <v>4883</v>
      </c>
      <c r="I1505" t="s">
        <v>11</v>
      </c>
      <c r="J1505" t="s">
        <v>36</v>
      </c>
      <c r="K1505" t="s">
        <v>154</v>
      </c>
      <c r="L1505" t="s">
        <v>14</v>
      </c>
      <c r="M1505" s="5">
        <v>66.94</v>
      </c>
      <c r="N1505">
        <v>1</v>
      </c>
    </row>
    <row r="1506" spans="1:14" x14ac:dyDescent="0.2">
      <c r="A1506" s="2">
        <v>45455</v>
      </c>
      <c r="B1506" s="3">
        <f t="shared" si="69"/>
        <v>2024</v>
      </c>
      <c r="C1506" t="str">
        <f t="shared" si="70"/>
        <v>2023-2024</v>
      </c>
      <c r="D1506" t="s">
        <v>147</v>
      </c>
      <c r="E1506" t="s">
        <v>128</v>
      </c>
      <c r="F1506" t="str">
        <f t="shared" si="71"/>
        <v>Western Australia</v>
      </c>
      <c r="G1506" t="s">
        <v>48</v>
      </c>
      <c r="H1506">
        <v>6027</v>
      </c>
      <c r="I1506" t="s">
        <v>11</v>
      </c>
      <c r="J1506" t="s">
        <v>49</v>
      </c>
      <c r="K1506" t="s">
        <v>154</v>
      </c>
      <c r="L1506" t="s">
        <v>14</v>
      </c>
      <c r="M1506" s="5">
        <v>66.94</v>
      </c>
      <c r="N1506">
        <v>1</v>
      </c>
    </row>
    <row r="1507" spans="1:14" x14ac:dyDescent="0.2">
      <c r="A1507" s="2">
        <v>45449</v>
      </c>
      <c r="B1507" s="3">
        <f t="shared" si="69"/>
        <v>2024</v>
      </c>
      <c r="C1507" t="str">
        <f t="shared" si="70"/>
        <v>2023-2024</v>
      </c>
      <c r="D1507" t="s">
        <v>148</v>
      </c>
      <c r="E1507" t="s">
        <v>74</v>
      </c>
      <c r="F1507" t="str">
        <f t="shared" si="71"/>
        <v>South Australia</v>
      </c>
      <c r="G1507" t="s">
        <v>32</v>
      </c>
      <c r="H1507">
        <v>5043</v>
      </c>
      <c r="I1507" t="s">
        <v>11</v>
      </c>
      <c r="J1507" t="s">
        <v>33</v>
      </c>
      <c r="K1507" t="s">
        <v>154</v>
      </c>
      <c r="L1507" t="s">
        <v>14</v>
      </c>
      <c r="M1507" s="5">
        <v>66.95</v>
      </c>
      <c r="N1507">
        <v>1</v>
      </c>
    </row>
    <row r="1508" spans="1:14" x14ac:dyDescent="0.2">
      <c r="A1508" s="2">
        <v>45389</v>
      </c>
      <c r="B1508" s="3">
        <f t="shared" si="69"/>
        <v>2024</v>
      </c>
      <c r="C1508" t="str">
        <f t="shared" si="70"/>
        <v>2023-2024</v>
      </c>
      <c r="D1508" t="s">
        <v>148</v>
      </c>
      <c r="E1508" t="s">
        <v>69</v>
      </c>
      <c r="F1508" t="str">
        <f t="shared" si="71"/>
        <v>Tasmania</v>
      </c>
      <c r="G1508" t="s">
        <v>70</v>
      </c>
      <c r="H1508">
        <v>7018</v>
      </c>
      <c r="I1508" t="s">
        <v>11</v>
      </c>
      <c r="J1508" t="s">
        <v>71</v>
      </c>
      <c r="K1508" t="s">
        <v>154</v>
      </c>
      <c r="L1508" t="s">
        <v>14</v>
      </c>
      <c r="M1508" s="5">
        <v>66.960000000000008</v>
      </c>
      <c r="N1508">
        <v>1</v>
      </c>
    </row>
    <row r="1509" spans="1:14" x14ac:dyDescent="0.2">
      <c r="A1509" s="2">
        <v>45435</v>
      </c>
      <c r="B1509" s="3">
        <f t="shared" si="69"/>
        <v>2024</v>
      </c>
      <c r="C1509" t="str">
        <f t="shared" si="70"/>
        <v>2023-2024</v>
      </c>
      <c r="D1509" t="s">
        <v>147</v>
      </c>
      <c r="E1509" t="s">
        <v>28</v>
      </c>
      <c r="F1509" t="str">
        <f t="shared" si="71"/>
        <v>Northern Territory</v>
      </c>
      <c r="G1509" t="s">
        <v>29</v>
      </c>
      <c r="H1509">
        <v>800</v>
      </c>
      <c r="I1509" t="s">
        <v>11</v>
      </c>
      <c r="J1509" t="s">
        <v>30</v>
      </c>
      <c r="K1509" t="s">
        <v>152</v>
      </c>
      <c r="L1509" t="s">
        <v>13</v>
      </c>
      <c r="M1509" s="5">
        <v>67.180000000000007</v>
      </c>
      <c r="N1509">
        <v>1</v>
      </c>
    </row>
    <row r="1510" spans="1:14" x14ac:dyDescent="0.2">
      <c r="A1510" s="2">
        <v>45391</v>
      </c>
      <c r="B1510" s="3">
        <f t="shared" si="69"/>
        <v>2024</v>
      </c>
      <c r="C1510" t="str">
        <f t="shared" si="70"/>
        <v>2023-2024</v>
      </c>
      <c r="D1510" t="s">
        <v>147</v>
      </c>
      <c r="E1510" t="s">
        <v>75</v>
      </c>
      <c r="F1510" t="str">
        <f t="shared" si="71"/>
        <v>Victoria</v>
      </c>
      <c r="G1510" t="s">
        <v>45</v>
      </c>
      <c r="H1510">
        <v>3630</v>
      </c>
      <c r="I1510" t="s">
        <v>11</v>
      </c>
      <c r="J1510" t="s">
        <v>55</v>
      </c>
      <c r="K1510" t="s">
        <v>155</v>
      </c>
      <c r="L1510" t="s">
        <v>20</v>
      </c>
      <c r="M1510" s="5">
        <v>67.430000000000007</v>
      </c>
      <c r="N1510">
        <v>1</v>
      </c>
    </row>
    <row r="1511" spans="1:14" x14ac:dyDescent="0.2">
      <c r="A1511" s="2">
        <v>45222</v>
      </c>
      <c r="B1511" s="3">
        <f t="shared" si="69"/>
        <v>2024</v>
      </c>
      <c r="C1511" t="str">
        <f t="shared" si="70"/>
        <v>2023-2024</v>
      </c>
      <c r="D1511" t="s">
        <v>148</v>
      </c>
      <c r="E1511" t="s">
        <v>65</v>
      </c>
      <c r="F1511" t="str">
        <f t="shared" si="71"/>
        <v>New South Wales</v>
      </c>
      <c r="G1511" t="s">
        <v>10</v>
      </c>
      <c r="H1511">
        <v>2541</v>
      </c>
      <c r="I1511" t="s">
        <v>11</v>
      </c>
      <c r="J1511" t="s">
        <v>58</v>
      </c>
      <c r="K1511" t="s">
        <v>157</v>
      </c>
      <c r="L1511" t="s">
        <v>22</v>
      </c>
      <c r="M1511" s="5">
        <v>67.45</v>
      </c>
      <c r="N1511">
        <v>1</v>
      </c>
    </row>
    <row r="1512" spans="1:14" x14ac:dyDescent="0.2">
      <c r="A1512" s="2">
        <v>44962</v>
      </c>
      <c r="B1512" s="3">
        <f t="shared" si="69"/>
        <v>2023</v>
      </c>
      <c r="C1512" t="str">
        <f t="shared" si="70"/>
        <v>2022-2023</v>
      </c>
      <c r="D1512" t="s">
        <v>148</v>
      </c>
      <c r="E1512" t="s">
        <v>62</v>
      </c>
      <c r="F1512" t="str">
        <f t="shared" si="71"/>
        <v>Victoria</v>
      </c>
      <c r="G1512" t="s">
        <v>45</v>
      </c>
      <c r="H1512">
        <v>3134</v>
      </c>
      <c r="I1512" t="s">
        <v>11</v>
      </c>
      <c r="J1512" t="s">
        <v>63</v>
      </c>
      <c r="K1512" t="s">
        <v>154</v>
      </c>
      <c r="L1512" t="s">
        <v>14</v>
      </c>
      <c r="M1512" s="5">
        <v>67.47</v>
      </c>
      <c r="N1512">
        <v>1</v>
      </c>
    </row>
    <row r="1513" spans="1:14" x14ac:dyDescent="0.2">
      <c r="A1513" s="2">
        <v>45625</v>
      </c>
      <c r="B1513" s="3">
        <f t="shared" si="69"/>
        <v>2025</v>
      </c>
      <c r="C1513" t="str">
        <f t="shared" si="70"/>
        <v>2024-2025</v>
      </c>
      <c r="D1513" t="s">
        <v>147</v>
      </c>
      <c r="E1513" t="s">
        <v>108</v>
      </c>
      <c r="F1513" t="str">
        <f t="shared" si="71"/>
        <v>Victoria</v>
      </c>
      <c r="G1513" t="s">
        <v>45</v>
      </c>
      <c r="H1513">
        <v>3018</v>
      </c>
      <c r="I1513" t="s">
        <v>11</v>
      </c>
      <c r="J1513" t="s">
        <v>46</v>
      </c>
      <c r="K1513" t="s">
        <v>149</v>
      </c>
      <c r="L1513" t="s">
        <v>15</v>
      </c>
      <c r="M1513" s="5">
        <v>67.58</v>
      </c>
      <c r="N1513">
        <v>1</v>
      </c>
    </row>
    <row r="1514" spans="1:14" x14ac:dyDescent="0.2">
      <c r="A1514" s="2">
        <v>45134</v>
      </c>
      <c r="B1514" s="3">
        <f t="shared" si="69"/>
        <v>2024</v>
      </c>
      <c r="C1514" t="str">
        <f t="shared" si="70"/>
        <v>2023-2024</v>
      </c>
      <c r="D1514" t="s">
        <v>147</v>
      </c>
      <c r="E1514" t="s">
        <v>64</v>
      </c>
      <c r="F1514" t="str">
        <f t="shared" si="71"/>
        <v>Victoria</v>
      </c>
      <c r="G1514" t="s">
        <v>45</v>
      </c>
      <c r="H1514">
        <v>3199</v>
      </c>
      <c r="I1514" t="s">
        <v>11</v>
      </c>
      <c r="J1514" t="s">
        <v>63</v>
      </c>
      <c r="K1514" t="s">
        <v>154</v>
      </c>
      <c r="L1514" t="s">
        <v>14</v>
      </c>
      <c r="M1514" s="5">
        <v>67.66</v>
      </c>
      <c r="N1514">
        <v>1</v>
      </c>
    </row>
    <row r="1515" spans="1:14" x14ac:dyDescent="0.2">
      <c r="A1515" s="2">
        <v>45481</v>
      </c>
      <c r="B1515" s="3">
        <f t="shared" si="69"/>
        <v>2025</v>
      </c>
      <c r="C1515" t="str">
        <f t="shared" si="70"/>
        <v>2024-2025</v>
      </c>
      <c r="D1515" t="s">
        <v>147</v>
      </c>
      <c r="E1515" t="s">
        <v>41</v>
      </c>
      <c r="F1515" t="str">
        <f t="shared" si="71"/>
        <v>New South Wales</v>
      </c>
      <c r="G1515" t="s">
        <v>10</v>
      </c>
      <c r="H1515">
        <v>2830</v>
      </c>
      <c r="I1515" t="s">
        <v>11</v>
      </c>
      <c r="J1515" t="s">
        <v>25</v>
      </c>
      <c r="K1515" t="s">
        <v>156</v>
      </c>
      <c r="L1515" t="s">
        <v>17</v>
      </c>
      <c r="M1515" s="5">
        <v>67.83</v>
      </c>
      <c r="N1515">
        <v>1</v>
      </c>
    </row>
    <row r="1516" spans="1:14" x14ac:dyDescent="0.2">
      <c r="A1516" s="2">
        <v>44954</v>
      </c>
      <c r="B1516" s="3">
        <f t="shared" si="69"/>
        <v>2023</v>
      </c>
      <c r="C1516" t="str">
        <f t="shared" si="70"/>
        <v>2022-2023</v>
      </c>
      <c r="D1516" t="s">
        <v>148</v>
      </c>
      <c r="E1516" t="s">
        <v>97</v>
      </c>
      <c r="F1516" t="str">
        <f t="shared" si="71"/>
        <v>Tasmania</v>
      </c>
      <c r="G1516" t="s">
        <v>70</v>
      </c>
      <c r="H1516">
        <v>7250</v>
      </c>
      <c r="I1516" t="s">
        <v>11</v>
      </c>
      <c r="J1516" t="s">
        <v>71</v>
      </c>
      <c r="K1516" t="s">
        <v>150</v>
      </c>
      <c r="L1516" t="s">
        <v>18</v>
      </c>
      <c r="M1516" s="5">
        <v>67.83</v>
      </c>
      <c r="N1516">
        <v>1</v>
      </c>
    </row>
    <row r="1517" spans="1:14" x14ac:dyDescent="0.2">
      <c r="A1517" s="2">
        <v>45397</v>
      </c>
      <c r="B1517" s="3">
        <f t="shared" si="69"/>
        <v>2024</v>
      </c>
      <c r="C1517" t="str">
        <f t="shared" si="70"/>
        <v>2023-2024</v>
      </c>
      <c r="D1517" t="s">
        <v>147</v>
      </c>
      <c r="E1517" t="s">
        <v>52</v>
      </c>
      <c r="F1517" t="str">
        <f t="shared" si="71"/>
        <v>Victoria</v>
      </c>
      <c r="G1517" t="s">
        <v>45</v>
      </c>
      <c r="H1517">
        <v>3030</v>
      </c>
      <c r="I1517" t="s">
        <v>11</v>
      </c>
      <c r="J1517" t="s">
        <v>46</v>
      </c>
      <c r="K1517" t="s">
        <v>149</v>
      </c>
      <c r="L1517" t="s">
        <v>15</v>
      </c>
      <c r="M1517" s="5">
        <v>67.83</v>
      </c>
      <c r="N1517">
        <v>1</v>
      </c>
    </row>
    <row r="1518" spans="1:14" x14ac:dyDescent="0.2">
      <c r="A1518" s="2">
        <v>45124</v>
      </c>
      <c r="B1518" s="3">
        <f t="shared" si="69"/>
        <v>2024</v>
      </c>
      <c r="C1518" t="str">
        <f t="shared" si="70"/>
        <v>2023-2024</v>
      </c>
      <c r="D1518" t="s">
        <v>148</v>
      </c>
      <c r="E1518" t="s">
        <v>121</v>
      </c>
      <c r="F1518" t="str">
        <f t="shared" si="71"/>
        <v>Queensland</v>
      </c>
      <c r="G1518" t="s">
        <v>35</v>
      </c>
      <c r="H1518">
        <v>4700</v>
      </c>
      <c r="I1518" t="s">
        <v>11</v>
      </c>
      <c r="J1518" t="s">
        <v>51</v>
      </c>
      <c r="K1518" t="s">
        <v>155</v>
      </c>
      <c r="L1518" t="s">
        <v>20</v>
      </c>
      <c r="M1518" s="5">
        <v>67.849999999999994</v>
      </c>
      <c r="N1518">
        <v>1</v>
      </c>
    </row>
    <row r="1519" spans="1:14" x14ac:dyDescent="0.2">
      <c r="A1519" s="2">
        <v>45018</v>
      </c>
      <c r="B1519" s="3">
        <f t="shared" si="69"/>
        <v>2023</v>
      </c>
      <c r="C1519" t="str">
        <f t="shared" si="70"/>
        <v>2022-2023</v>
      </c>
      <c r="D1519" t="s">
        <v>148</v>
      </c>
      <c r="E1519" t="s">
        <v>92</v>
      </c>
      <c r="F1519" t="str">
        <f t="shared" si="71"/>
        <v>Queensland</v>
      </c>
      <c r="G1519" t="s">
        <v>35</v>
      </c>
      <c r="H1519">
        <v>4068</v>
      </c>
      <c r="I1519" t="s">
        <v>11</v>
      </c>
      <c r="J1519" t="s">
        <v>43</v>
      </c>
      <c r="K1519" t="s">
        <v>157</v>
      </c>
      <c r="L1519" t="s">
        <v>22</v>
      </c>
      <c r="M1519" s="5">
        <v>67.86</v>
      </c>
      <c r="N1519">
        <v>1</v>
      </c>
    </row>
    <row r="1520" spans="1:14" x14ac:dyDescent="0.2">
      <c r="A1520" s="2">
        <v>45548</v>
      </c>
      <c r="B1520" s="3">
        <f t="shared" si="69"/>
        <v>2025</v>
      </c>
      <c r="C1520" t="str">
        <f t="shared" si="70"/>
        <v>2024-2025</v>
      </c>
      <c r="D1520" t="s">
        <v>147</v>
      </c>
      <c r="E1520" t="s">
        <v>52</v>
      </c>
      <c r="F1520" t="str">
        <f t="shared" si="71"/>
        <v>Victoria</v>
      </c>
      <c r="G1520" t="s">
        <v>45</v>
      </c>
      <c r="H1520">
        <v>3030</v>
      </c>
      <c r="I1520" t="s">
        <v>11</v>
      </c>
      <c r="J1520" t="s">
        <v>46</v>
      </c>
      <c r="K1520" t="s">
        <v>19</v>
      </c>
      <c r="L1520" t="s">
        <v>23</v>
      </c>
      <c r="M1520" s="5">
        <v>67.89</v>
      </c>
      <c r="N1520">
        <v>1</v>
      </c>
    </row>
    <row r="1521" spans="1:14" x14ac:dyDescent="0.2">
      <c r="A1521" s="2">
        <v>45120</v>
      </c>
      <c r="B1521" s="3">
        <f t="shared" si="69"/>
        <v>2024</v>
      </c>
      <c r="C1521" t="str">
        <f t="shared" si="70"/>
        <v>2023-2024</v>
      </c>
      <c r="D1521" t="s">
        <v>148</v>
      </c>
      <c r="E1521" t="s">
        <v>52</v>
      </c>
      <c r="F1521" t="str">
        <f t="shared" si="71"/>
        <v>Victoria</v>
      </c>
      <c r="G1521" t="s">
        <v>45</v>
      </c>
      <c r="H1521">
        <v>3030</v>
      </c>
      <c r="I1521" t="s">
        <v>11</v>
      </c>
      <c r="J1521" t="s">
        <v>46</v>
      </c>
      <c r="K1521" t="s">
        <v>153</v>
      </c>
      <c r="L1521" t="s">
        <v>16</v>
      </c>
      <c r="M1521" s="5">
        <v>67.94</v>
      </c>
      <c r="N1521">
        <v>1</v>
      </c>
    </row>
    <row r="1522" spans="1:14" x14ac:dyDescent="0.2">
      <c r="A1522" s="2">
        <v>44973</v>
      </c>
      <c r="B1522" s="3">
        <f t="shared" si="69"/>
        <v>2023</v>
      </c>
      <c r="C1522" t="str">
        <f t="shared" si="70"/>
        <v>2022-2023</v>
      </c>
      <c r="D1522" t="s">
        <v>147</v>
      </c>
      <c r="E1522" t="s">
        <v>111</v>
      </c>
      <c r="F1522" t="str">
        <f t="shared" si="71"/>
        <v>New South Wales</v>
      </c>
      <c r="G1522" t="s">
        <v>10</v>
      </c>
      <c r="H1522">
        <v>2120</v>
      </c>
      <c r="I1522" t="s">
        <v>11</v>
      </c>
      <c r="J1522" t="s">
        <v>27</v>
      </c>
      <c r="K1522" t="s">
        <v>154</v>
      </c>
      <c r="L1522" t="s">
        <v>14</v>
      </c>
      <c r="M1522" s="5">
        <v>68</v>
      </c>
      <c r="N1522">
        <v>1</v>
      </c>
    </row>
    <row r="1523" spans="1:14" x14ac:dyDescent="0.2">
      <c r="A1523" s="2">
        <v>45637</v>
      </c>
      <c r="B1523" s="3">
        <f t="shared" si="69"/>
        <v>2025</v>
      </c>
      <c r="C1523" t="str">
        <f t="shared" si="70"/>
        <v>2024-2025</v>
      </c>
      <c r="D1523" t="s">
        <v>147</v>
      </c>
      <c r="E1523" t="s">
        <v>126</v>
      </c>
      <c r="F1523" t="str">
        <f t="shared" si="71"/>
        <v>Queensland</v>
      </c>
      <c r="G1523" t="s">
        <v>35</v>
      </c>
      <c r="H1523">
        <v>4551</v>
      </c>
      <c r="I1523" t="s">
        <v>11</v>
      </c>
      <c r="J1523" t="s">
        <v>120</v>
      </c>
      <c r="K1523" t="s">
        <v>150</v>
      </c>
      <c r="L1523" t="s">
        <v>18</v>
      </c>
      <c r="M1523" s="5">
        <v>68.290000000000006</v>
      </c>
      <c r="N1523">
        <v>1</v>
      </c>
    </row>
    <row r="1524" spans="1:14" x14ac:dyDescent="0.2">
      <c r="A1524" s="2">
        <v>45395</v>
      </c>
      <c r="B1524" s="3">
        <f t="shared" si="69"/>
        <v>2024</v>
      </c>
      <c r="C1524" t="str">
        <f t="shared" si="70"/>
        <v>2023-2024</v>
      </c>
      <c r="D1524" t="s">
        <v>147</v>
      </c>
      <c r="E1524" t="s">
        <v>79</v>
      </c>
      <c r="F1524" t="str">
        <f t="shared" si="71"/>
        <v>Australian Capital Territory</v>
      </c>
      <c r="G1524" t="s">
        <v>80</v>
      </c>
      <c r="H1524">
        <v>2617</v>
      </c>
      <c r="I1524" t="s">
        <v>11</v>
      </c>
      <c r="J1524" t="s">
        <v>58</v>
      </c>
      <c r="K1524" t="s">
        <v>157</v>
      </c>
      <c r="L1524" t="s">
        <v>22</v>
      </c>
      <c r="M1524" s="5">
        <v>68.419999999999987</v>
      </c>
      <c r="N1524">
        <v>1</v>
      </c>
    </row>
    <row r="1525" spans="1:14" x14ac:dyDescent="0.2">
      <c r="A1525" s="2">
        <v>45520</v>
      </c>
      <c r="B1525" s="3">
        <f t="shared" si="69"/>
        <v>2025</v>
      </c>
      <c r="C1525" t="str">
        <f t="shared" si="70"/>
        <v>2024-2025</v>
      </c>
      <c r="D1525" t="s">
        <v>147</v>
      </c>
      <c r="E1525" t="s">
        <v>111</v>
      </c>
      <c r="F1525" t="str">
        <f t="shared" si="71"/>
        <v>New South Wales</v>
      </c>
      <c r="G1525" t="s">
        <v>10</v>
      </c>
      <c r="H1525">
        <v>2120</v>
      </c>
      <c r="I1525" t="s">
        <v>11</v>
      </c>
      <c r="J1525" t="s">
        <v>27</v>
      </c>
      <c r="K1525" t="s">
        <v>152</v>
      </c>
      <c r="L1525" t="s">
        <v>13</v>
      </c>
      <c r="M1525" s="5">
        <v>68.44</v>
      </c>
      <c r="N1525">
        <v>1</v>
      </c>
    </row>
    <row r="1526" spans="1:14" x14ac:dyDescent="0.2">
      <c r="A1526" s="2">
        <v>45050</v>
      </c>
      <c r="B1526" s="3">
        <f t="shared" si="69"/>
        <v>2023</v>
      </c>
      <c r="C1526" t="str">
        <f t="shared" si="70"/>
        <v>2022-2023</v>
      </c>
      <c r="D1526" t="s">
        <v>148</v>
      </c>
      <c r="E1526" t="s">
        <v>144</v>
      </c>
      <c r="F1526" t="str">
        <f t="shared" si="71"/>
        <v>Queensland</v>
      </c>
      <c r="G1526" t="s">
        <v>35</v>
      </c>
      <c r="H1526">
        <v>4566</v>
      </c>
      <c r="I1526" t="s">
        <v>11</v>
      </c>
      <c r="J1526" t="s">
        <v>120</v>
      </c>
      <c r="K1526" t="s">
        <v>152</v>
      </c>
      <c r="L1526" t="s">
        <v>13</v>
      </c>
      <c r="M1526" s="5">
        <v>69.11</v>
      </c>
      <c r="N1526">
        <v>1</v>
      </c>
    </row>
    <row r="1527" spans="1:14" x14ac:dyDescent="0.2">
      <c r="A1527" s="2">
        <v>45434</v>
      </c>
      <c r="B1527" s="3">
        <f t="shared" si="69"/>
        <v>2024</v>
      </c>
      <c r="C1527" t="str">
        <f t="shared" si="70"/>
        <v>2023-2024</v>
      </c>
      <c r="D1527" t="s">
        <v>148</v>
      </c>
      <c r="E1527" t="s">
        <v>143</v>
      </c>
      <c r="F1527" t="str">
        <f t="shared" si="71"/>
        <v>New South Wales</v>
      </c>
      <c r="G1527" t="s">
        <v>10</v>
      </c>
      <c r="H1527">
        <v>2154</v>
      </c>
      <c r="I1527" t="s">
        <v>11</v>
      </c>
      <c r="J1527" t="s">
        <v>27</v>
      </c>
      <c r="K1527" t="s">
        <v>157</v>
      </c>
      <c r="L1527" t="s">
        <v>22</v>
      </c>
      <c r="M1527" s="5">
        <v>69.2</v>
      </c>
      <c r="N1527">
        <v>1</v>
      </c>
    </row>
    <row r="1528" spans="1:14" x14ac:dyDescent="0.2">
      <c r="A1528" s="2">
        <v>45009</v>
      </c>
      <c r="B1528" s="3">
        <f t="shared" si="69"/>
        <v>2023</v>
      </c>
      <c r="C1528" t="str">
        <f t="shared" si="70"/>
        <v>2022-2023</v>
      </c>
      <c r="D1528" t="s">
        <v>147</v>
      </c>
      <c r="E1528" t="s">
        <v>146</v>
      </c>
      <c r="F1528" t="str">
        <f t="shared" si="71"/>
        <v>Victoria</v>
      </c>
      <c r="G1528" t="s">
        <v>45</v>
      </c>
      <c r="H1528">
        <v>3353</v>
      </c>
      <c r="I1528" t="s">
        <v>11</v>
      </c>
      <c r="J1528" t="s">
        <v>60</v>
      </c>
      <c r="K1528" t="s">
        <v>152</v>
      </c>
      <c r="L1528" t="s">
        <v>13</v>
      </c>
      <c r="M1528" s="5">
        <v>69.27</v>
      </c>
      <c r="N1528">
        <v>1</v>
      </c>
    </row>
    <row r="1529" spans="1:14" x14ac:dyDescent="0.2">
      <c r="A1529" s="2">
        <v>45153</v>
      </c>
      <c r="B1529" s="3">
        <f t="shared" si="69"/>
        <v>2024</v>
      </c>
      <c r="C1529" t="str">
        <f t="shared" si="70"/>
        <v>2023-2024</v>
      </c>
      <c r="D1529" t="s">
        <v>148</v>
      </c>
      <c r="E1529" t="s">
        <v>92</v>
      </c>
      <c r="F1529" t="str">
        <f t="shared" si="71"/>
        <v>Queensland</v>
      </c>
      <c r="G1529" t="s">
        <v>35</v>
      </c>
      <c r="H1529">
        <v>4068</v>
      </c>
      <c r="I1529" t="s">
        <v>11</v>
      </c>
      <c r="J1529" t="s">
        <v>43</v>
      </c>
      <c r="K1529" t="s">
        <v>157</v>
      </c>
      <c r="L1529" t="s">
        <v>22</v>
      </c>
      <c r="M1529" s="5">
        <v>69.3</v>
      </c>
      <c r="N1529">
        <v>1</v>
      </c>
    </row>
    <row r="1530" spans="1:14" x14ac:dyDescent="0.2">
      <c r="A1530" s="2">
        <v>45022</v>
      </c>
      <c r="B1530" s="3">
        <f t="shared" si="69"/>
        <v>2023</v>
      </c>
      <c r="C1530" t="str">
        <f t="shared" si="70"/>
        <v>2022-2023</v>
      </c>
      <c r="D1530" t="s">
        <v>147</v>
      </c>
      <c r="E1530" t="s">
        <v>40</v>
      </c>
      <c r="F1530" t="str">
        <f t="shared" si="71"/>
        <v>New South Wales</v>
      </c>
      <c r="G1530" t="s">
        <v>10</v>
      </c>
      <c r="H1530">
        <v>2116</v>
      </c>
      <c r="I1530" t="s">
        <v>11</v>
      </c>
      <c r="J1530" t="s">
        <v>27</v>
      </c>
      <c r="K1530" t="s">
        <v>149</v>
      </c>
      <c r="L1530" t="s">
        <v>15</v>
      </c>
      <c r="M1530" s="5">
        <v>69.400000000000006</v>
      </c>
      <c r="N1530">
        <v>1</v>
      </c>
    </row>
    <row r="1531" spans="1:14" x14ac:dyDescent="0.2">
      <c r="A1531" s="2">
        <v>45035</v>
      </c>
      <c r="B1531" s="3">
        <f t="shared" si="69"/>
        <v>2023</v>
      </c>
      <c r="C1531" t="str">
        <f t="shared" si="70"/>
        <v>2022-2023</v>
      </c>
      <c r="D1531" t="s">
        <v>147</v>
      </c>
      <c r="E1531" t="s">
        <v>109</v>
      </c>
      <c r="F1531" t="str">
        <f t="shared" si="71"/>
        <v>New South Wales</v>
      </c>
      <c r="G1531" t="s">
        <v>10</v>
      </c>
      <c r="H1531">
        <v>2480</v>
      </c>
      <c r="I1531" t="s">
        <v>11</v>
      </c>
      <c r="J1531" t="s">
        <v>68</v>
      </c>
      <c r="K1531" t="s">
        <v>149</v>
      </c>
      <c r="L1531" t="s">
        <v>15</v>
      </c>
      <c r="M1531" s="5">
        <v>69.86</v>
      </c>
      <c r="N1531">
        <v>1</v>
      </c>
    </row>
    <row r="1532" spans="1:14" x14ac:dyDescent="0.2">
      <c r="A1532" s="2">
        <v>45462</v>
      </c>
      <c r="B1532" s="3">
        <f t="shared" si="69"/>
        <v>2024</v>
      </c>
      <c r="C1532" t="str">
        <f t="shared" si="70"/>
        <v>2023-2024</v>
      </c>
      <c r="D1532" t="s">
        <v>147</v>
      </c>
      <c r="E1532" t="s">
        <v>42</v>
      </c>
      <c r="F1532" t="str">
        <f t="shared" si="71"/>
        <v>Queensland</v>
      </c>
      <c r="G1532" t="s">
        <v>35</v>
      </c>
      <c r="H1532">
        <v>4053</v>
      </c>
      <c r="I1532" t="s">
        <v>11</v>
      </c>
      <c r="J1532" t="s">
        <v>43</v>
      </c>
      <c r="K1532" t="s">
        <v>153</v>
      </c>
      <c r="L1532" t="s">
        <v>16</v>
      </c>
      <c r="M1532" s="5">
        <v>70</v>
      </c>
      <c r="N1532">
        <v>1</v>
      </c>
    </row>
    <row r="1533" spans="1:14" x14ac:dyDescent="0.2">
      <c r="A1533" s="2">
        <v>45072</v>
      </c>
      <c r="B1533" s="3">
        <f t="shared" si="69"/>
        <v>2023</v>
      </c>
      <c r="C1533" t="str">
        <f t="shared" si="70"/>
        <v>2022-2023</v>
      </c>
      <c r="D1533" t="s">
        <v>148</v>
      </c>
      <c r="E1533" t="s">
        <v>81</v>
      </c>
      <c r="F1533" t="str">
        <f t="shared" si="71"/>
        <v>New South Wales</v>
      </c>
      <c r="G1533" t="s">
        <v>10</v>
      </c>
      <c r="H1533">
        <v>2485</v>
      </c>
      <c r="I1533" t="s">
        <v>11</v>
      </c>
      <c r="J1533" t="s">
        <v>68</v>
      </c>
      <c r="K1533" t="s">
        <v>154</v>
      </c>
      <c r="L1533" t="s">
        <v>14</v>
      </c>
      <c r="M1533" s="5">
        <v>70.25</v>
      </c>
      <c r="N1533">
        <v>1</v>
      </c>
    </row>
    <row r="1534" spans="1:14" x14ac:dyDescent="0.2">
      <c r="A1534" s="2">
        <v>45473</v>
      </c>
      <c r="B1534" s="3">
        <f t="shared" si="69"/>
        <v>2024</v>
      </c>
      <c r="C1534" t="str">
        <f t="shared" si="70"/>
        <v>2023-2024</v>
      </c>
      <c r="D1534" t="s">
        <v>147</v>
      </c>
      <c r="E1534" t="s">
        <v>146</v>
      </c>
      <c r="F1534" t="str">
        <f t="shared" si="71"/>
        <v>Victoria</v>
      </c>
      <c r="G1534" t="s">
        <v>45</v>
      </c>
      <c r="H1534">
        <v>3353</v>
      </c>
      <c r="I1534" t="s">
        <v>11</v>
      </c>
      <c r="J1534" t="s">
        <v>60</v>
      </c>
      <c r="K1534" t="s">
        <v>19</v>
      </c>
      <c r="L1534" t="s">
        <v>23</v>
      </c>
      <c r="M1534" s="5">
        <v>70.34</v>
      </c>
      <c r="N1534">
        <v>1</v>
      </c>
    </row>
    <row r="1535" spans="1:14" x14ac:dyDescent="0.2">
      <c r="A1535" s="2">
        <v>45184</v>
      </c>
      <c r="B1535" s="3">
        <f t="shared" si="69"/>
        <v>2024</v>
      </c>
      <c r="C1535" t="str">
        <f t="shared" si="70"/>
        <v>2023-2024</v>
      </c>
      <c r="D1535" t="s">
        <v>148</v>
      </c>
      <c r="E1535" t="s">
        <v>69</v>
      </c>
      <c r="F1535" t="str">
        <f t="shared" si="71"/>
        <v>Tasmania</v>
      </c>
      <c r="G1535" t="s">
        <v>70</v>
      </c>
      <c r="H1535">
        <v>7018</v>
      </c>
      <c r="I1535" t="s">
        <v>11</v>
      </c>
      <c r="J1535" t="s">
        <v>71</v>
      </c>
      <c r="K1535" t="s">
        <v>154</v>
      </c>
      <c r="L1535" t="s">
        <v>14</v>
      </c>
      <c r="M1535" s="5">
        <v>70.45</v>
      </c>
      <c r="N1535">
        <v>1</v>
      </c>
    </row>
    <row r="1536" spans="1:14" x14ac:dyDescent="0.2">
      <c r="A1536" s="2">
        <v>45054</v>
      </c>
      <c r="B1536" s="3">
        <f t="shared" si="69"/>
        <v>2023</v>
      </c>
      <c r="C1536" t="str">
        <f t="shared" si="70"/>
        <v>2022-2023</v>
      </c>
      <c r="D1536" t="s">
        <v>147</v>
      </c>
      <c r="E1536" t="s">
        <v>37</v>
      </c>
      <c r="F1536" t="str">
        <f t="shared" si="71"/>
        <v>South Australia</v>
      </c>
      <c r="G1536" t="s">
        <v>32</v>
      </c>
      <c r="H1536">
        <v>5607</v>
      </c>
      <c r="I1536" t="s">
        <v>11</v>
      </c>
      <c r="J1536" t="s">
        <v>38</v>
      </c>
      <c r="K1536" t="s">
        <v>154</v>
      </c>
      <c r="L1536" t="s">
        <v>14</v>
      </c>
      <c r="M1536" s="5">
        <v>70.5</v>
      </c>
      <c r="N1536">
        <v>1</v>
      </c>
    </row>
    <row r="1537" spans="1:14" x14ac:dyDescent="0.2">
      <c r="A1537" s="2">
        <v>45278</v>
      </c>
      <c r="B1537" s="3">
        <f t="shared" si="69"/>
        <v>2024</v>
      </c>
      <c r="C1537" t="str">
        <f t="shared" si="70"/>
        <v>2023-2024</v>
      </c>
      <c r="D1537" t="s">
        <v>148</v>
      </c>
      <c r="E1537" t="s">
        <v>24</v>
      </c>
      <c r="F1537" t="str">
        <f t="shared" si="71"/>
        <v>New South Wales</v>
      </c>
      <c r="G1537" t="s">
        <v>10</v>
      </c>
      <c r="H1537">
        <v>2795</v>
      </c>
      <c r="I1537" t="s">
        <v>11</v>
      </c>
      <c r="J1537" t="s">
        <v>25</v>
      </c>
      <c r="K1537" t="s">
        <v>157</v>
      </c>
      <c r="L1537" t="s">
        <v>22</v>
      </c>
      <c r="M1537" s="5">
        <v>70.599999999999994</v>
      </c>
      <c r="N1537">
        <v>1</v>
      </c>
    </row>
    <row r="1538" spans="1:14" x14ac:dyDescent="0.2">
      <c r="A1538" s="2">
        <v>45187</v>
      </c>
      <c r="B1538" s="3">
        <f t="shared" ref="B1538:B1601" si="72">IF(MONTH(A1538)&gt;=7,YEAR(A1538)+1,YEAR(A1538))</f>
        <v>2024</v>
      </c>
      <c r="C1538" t="str">
        <f t="shared" ref="C1538:C1601" si="73">IF(MONTH(A1538) &gt;= 7, YEAR(A1538) &amp; "-" &amp; YEAR(A1538) + 1, YEAR(A1538) - 1 &amp; "-" &amp; YEAR(A1538))</f>
        <v>2023-2024</v>
      </c>
      <c r="D1538" t="s">
        <v>148</v>
      </c>
      <c r="E1538" t="s">
        <v>98</v>
      </c>
      <c r="F1538" t="str">
        <f t="shared" ref="F1538:F1601" si="74">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c r="N1538">
        <v>1</v>
      </c>
    </row>
    <row r="1539" spans="1:14" x14ac:dyDescent="0.2">
      <c r="A1539" s="2">
        <v>44931</v>
      </c>
      <c r="B1539" s="3">
        <f t="shared" si="72"/>
        <v>2023</v>
      </c>
      <c r="C1539" t="str">
        <f t="shared" si="73"/>
        <v>2022-2023</v>
      </c>
      <c r="D1539" t="s">
        <v>147</v>
      </c>
      <c r="E1539" t="s">
        <v>146</v>
      </c>
      <c r="F1539" t="str">
        <f t="shared" si="74"/>
        <v>Victoria</v>
      </c>
      <c r="G1539" t="s">
        <v>45</v>
      </c>
      <c r="H1539">
        <v>3353</v>
      </c>
      <c r="I1539" t="s">
        <v>11</v>
      </c>
      <c r="J1539" t="s">
        <v>60</v>
      </c>
      <c r="K1539" t="s">
        <v>155</v>
      </c>
      <c r="L1539" t="s">
        <v>20</v>
      </c>
      <c r="M1539" s="5">
        <v>70.83</v>
      </c>
      <c r="N1539">
        <v>1</v>
      </c>
    </row>
    <row r="1540" spans="1:14" x14ac:dyDescent="0.2">
      <c r="A1540" s="2">
        <v>45095</v>
      </c>
      <c r="B1540" s="3">
        <f t="shared" si="72"/>
        <v>2023</v>
      </c>
      <c r="C1540" t="str">
        <f t="shared" si="73"/>
        <v>2022-2023</v>
      </c>
      <c r="D1540" t="s">
        <v>148</v>
      </c>
      <c r="E1540" t="s">
        <v>139</v>
      </c>
      <c r="F1540" t="str">
        <f t="shared" si="74"/>
        <v>New South Wales</v>
      </c>
      <c r="G1540" t="s">
        <v>10</v>
      </c>
      <c r="H1540">
        <v>2020</v>
      </c>
      <c r="I1540" t="s">
        <v>11</v>
      </c>
      <c r="J1540" t="s">
        <v>12</v>
      </c>
      <c r="K1540" t="s">
        <v>157</v>
      </c>
      <c r="L1540" t="s">
        <v>22</v>
      </c>
      <c r="M1540" s="5">
        <v>70.930000000000007</v>
      </c>
      <c r="N1540">
        <v>1</v>
      </c>
    </row>
    <row r="1541" spans="1:14" x14ac:dyDescent="0.2">
      <c r="A1541" s="2">
        <v>45507</v>
      </c>
      <c r="B1541" s="3">
        <f t="shared" si="72"/>
        <v>2025</v>
      </c>
      <c r="C1541" t="str">
        <f t="shared" si="73"/>
        <v>2024-2025</v>
      </c>
      <c r="D1541" t="s">
        <v>147</v>
      </c>
      <c r="E1541" t="s">
        <v>107</v>
      </c>
      <c r="F1541" t="str">
        <f t="shared" si="74"/>
        <v>Queensland</v>
      </c>
      <c r="G1541" t="s">
        <v>35</v>
      </c>
      <c r="H1541">
        <v>4220</v>
      </c>
      <c r="I1541" t="s">
        <v>11</v>
      </c>
      <c r="J1541" t="s">
        <v>104</v>
      </c>
      <c r="K1541" t="s">
        <v>154</v>
      </c>
      <c r="L1541" t="s">
        <v>14</v>
      </c>
      <c r="M1541" s="5">
        <v>71.14</v>
      </c>
      <c r="N1541">
        <v>1</v>
      </c>
    </row>
    <row r="1542" spans="1:14" x14ac:dyDescent="0.2">
      <c r="A1542" s="2">
        <v>45364</v>
      </c>
      <c r="B1542" s="3">
        <f t="shared" si="72"/>
        <v>2024</v>
      </c>
      <c r="C1542" t="str">
        <f t="shared" si="73"/>
        <v>2023-2024</v>
      </c>
      <c r="D1542" t="s">
        <v>147</v>
      </c>
      <c r="E1542" t="s">
        <v>53</v>
      </c>
      <c r="F1542" t="str">
        <f t="shared" si="74"/>
        <v>South Australia</v>
      </c>
      <c r="G1542" t="s">
        <v>32</v>
      </c>
      <c r="H1542">
        <v>5082</v>
      </c>
      <c r="I1542" t="s">
        <v>11</v>
      </c>
      <c r="J1542" t="s">
        <v>33</v>
      </c>
      <c r="K1542" t="s">
        <v>156</v>
      </c>
      <c r="L1542" t="s">
        <v>17</v>
      </c>
      <c r="M1542" s="5">
        <v>71.39</v>
      </c>
      <c r="N1542">
        <v>1</v>
      </c>
    </row>
    <row r="1543" spans="1:14" x14ac:dyDescent="0.2">
      <c r="A1543" s="2">
        <v>45482</v>
      </c>
      <c r="B1543" s="3">
        <f t="shared" si="72"/>
        <v>2025</v>
      </c>
      <c r="C1543" t="str">
        <f t="shared" si="73"/>
        <v>2024-2025</v>
      </c>
      <c r="D1543" t="s">
        <v>147</v>
      </c>
      <c r="E1543" t="s">
        <v>128</v>
      </c>
      <c r="F1543" t="str">
        <f t="shared" si="74"/>
        <v>Western Australia</v>
      </c>
      <c r="G1543" t="s">
        <v>48</v>
      </c>
      <c r="H1543">
        <v>6027</v>
      </c>
      <c r="I1543" t="s">
        <v>11</v>
      </c>
      <c r="J1543" t="s">
        <v>49</v>
      </c>
      <c r="K1543" t="s">
        <v>19</v>
      </c>
      <c r="L1543" t="s">
        <v>23</v>
      </c>
      <c r="M1543" s="5">
        <v>71.490000000000009</v>
      </c>
      <c r="N1543">
        <v>1</v>
      </c>
    </row>
    <row r="1544" spans="1:14" x14ac:dyDescent="0.2">
      <c r="A1544" s="2">
        <v>45100</v>
      </c>
      <c r="B1544" s="3">
        <f t="shared" si="72"/>
        <v>2023</v>
      </c>
      <c r="C1544" t="str">
        <f t="shared" si="73"/>
        <v>2022-2023</v>
      </c>
      <c r="D1544" t="s">
        <v>147</v>
      </c>
      <c r="E1544" t="s">
        <v>40</v>
      </c>
      <c r="F1544" t="str">
        <f t="shared" si="74"/>
        <v>New South Wales</v>
      </c>
      <c r="G1544" t="s">
        <v>10</v>
      </c>
      <c r="H1544">
        <v>2116</v>
      </c>
      <c r="I1544" t="s">
        <v>11</v>
      </c>
      <c r="J1544" t="s">
        <v>27</v>
      </c>
      <c r="K1544" t="s">
        <v>151</v>
      </c>
      <c r="L1544" t="s">
        <v>21</v>
      </c>
      <c r="M1544" s="5">
        <v>71.5</v>
      </c>
      <c r="N1544">
        <v>1</v>
      </c>
    </row>
    <row r="1545" spans="1:14" x14ac:dyDescent="0.2">
      <c r="A1545" s="2">
        <v>45505</v>
      </c>
      <c r="B1545" s="3">
        <f t="shared" si="72"/>
        <v>2025</v>
      </c>
      <c r="C1545" t="str">
        <f t="shared" si="73"/>
        <v>2024-2025</v>
      </c>
      <c r="D1545" t="s">
        <v>147</v>
      </c>
      <c r="E1545" t="s">
        <v>124</v>
      </c>
      <c r="F1545" t="str">
        <f t="shared" si="74"/>
        <v>New South Wales</v>
      </c>
      <c r="G1545" t="s">
        <v>10</v>
      </c>
      <c r="H1545">
        <v>2015</v>
      </c>
      <c r="I1545" t="s">
        <v>11</v>
      </c>
      <c r="J1545" t="s">
        <v>12</v>
      </c>
      <c r="K1545" t="s">
        <v>152</v>
      </c>
      <c r="L1545" t="s">
        <v>13</v>
      </c>
      <c r="M1545" s="5">
        <v>71.709999999999994</v>
      </c>
      <c r="N1545">
        <v>1</v>
      </c>
    </row>
    <row r="1546" spans="1:14" x14ac:dyDescent="0.2">
      <c r="A1546" s="2">
        <v>45558</v>
      </c>
      <c r="B1546" s="3">
        <f t="shared" si="72"/>
        <v>2025</v>
      </c>
      <c r="C1546" t="str">
        <f t="shared" si="73"/>
        <v>2024-2025</v>
      </c>
      <c r="D1546" t="s">
        <v>147</v>
      </c>
      <c r="E1546" t="s">
        <v>44</v>
      </c>
      <c r="F1546" t="str">
        <f t="shared" si="74"/>
        <v>Victoria</v>
      </c>
      <c r="G1546" t="s">
        <v>45</v>
      </c>
      <c r="H1546">
        <v>3066</v>
      </c>
      <c r="I1546" t="s">
        <v>11</v>
      </c>
      <c r="J1546" t="s">
        <v>46</v>
      </c>
      <c r="K1546" t="s">
        <v>154</v>
      </c>
      <c r="L1546" t="s">
        <v>14</v>
      </c>
      <c r="M1546" s="5">
        <v>71.760000000000005</v>
      </c>
      <c r="N1546">
        <v>1</v>
      </c>
    </row>
    <row r="1547" spans="1:14" x14ac:dyDescent="0.2">
      <c r="A1547" s="2">
        <v>45498</v>
      </c>
      <c r="B1547" s="3">
        <f t="shared" si="72"/>
        <v>2025</v>
      </c>
      <c r="C1547" t="str">
        <f t="shared" si="73"/>
        <v>2024-2025</v>
      </c>
      <c r="D1547" t="s">
        <v>148</v>
      </c>
      <c r="E1547" t="s">
        <v>107</v>
      </c>
      <c r="F1547" t="str">
        <f t="shared" si="74"/>
        <v>Queensland</v>
      </c>
      <c r="G1547" t="s">
        <v>35</v>
      </c>
      <c r="H1547">
        <v>4220</v>
      </c>
      <c r="I1547" t="s">
        <v>11</v>
      </c>
      <c r="J1547" t="s">
        <v>104</v>
      </c>
      <c r="K1547" t="s">
        <v>149</v>
      </c>
      <c r="L1547" t="s">
        <v>15</v>
      </c>
      <c r="M1547" s="5">
        <v>71.819999999999993</v>
      </c>
      <c r="N1547">
        <v>1</v>
      </c>
    </row>
    <row r="1548" spans="1:14" x14ac:dyDescent="0.2">
      <c r="A1548" s="2">
        <v>45164</v>
      </c>
      <c r="B1548" s="3">
        <f t="shared" si="72"/>
        <v>2024</v>
      </c>
      <c r="C1548" t="str">
        <f t="shared" si="73"/>
        <v>2023-2024</v>
      </c>
      <c r="D1548" t="s">
        <v>147</v>
      </c>
      <c r="E1548" t="s">
        <v>114</v>
      </c>
      <c r="F1548" t="str">
        <f t="shared" si="74"/>
        <v>Victoria</v>
      </c>
      <c r="G1548" t="s">
        <v>45</v>
      </c>
      <c r="H1548">
        <v>3551</v>
      </c>
      <c r="I1548" t="s">
        <v>11</v>
      </c>
      <c r="J1548" t="s">
        <v>60</v>
      </c>
      <c r="K1548" t="s">
        <v>149</v>
      </c>
      <c r="L1548" t="s">
        <v>15</v>
      </c>
      <c r="M1548" s="5">
        <v>71.86</v>
      </c>
      <c r="N1548">
        <v>1</v>
      </c>
    </row>
    <row r="1549" spans="1:14" x14ac:dyDescent="0.2">
      <c r="A1549" s="2">
        <v>45250</v>
      </c>
      <c r="B1549" s="3">
        <f t="shared" si="72"/>
        <v>2024</v>
      </c>
      <c r="C1549" t="str">
        <f t="shared" si="73"/>
        <v>2023-2024</v>
      </c>
      <c r="D1549" t="s">
        <v>148</v>
      </c>
      <c r="E1549" t="s">
        <v>26</v>
      </c>
      <c r="F1549" t="str">
        <f t="shared" si="74"/>
        <v>New South Wales</v>
      </c>
      <c r="G1549" t="s">
        <v>10</v>
      </c>
      <c r="H1549">
        <v>2141</v>
      </c>
      <c r="I1549" t="s">
        <v>11</v>
      </c>
      <c r="J1549" t="s">
        <v>27</v>
      </c>
      <c r="K1549" t="s">
        <v>19</v>
      </c>
      <c r="L1549" t="s">
        <v>23</v>
      </c>
      <c r="M1549" s="5">
        <v>71.88</v>
      </c>
      <c r="N1549">
        <v>1</v>
      </c>
    </row>
    <row r="1550" spans="1:14" x14ac:dyDescent="0.2">
      <c r="A1550" s="2">
        <v>45529</v>
      </c>
      <c r="B1550" s="3">
        <f t="shared" si="72"/>
        <v>2025</v>
      </c>
      <c r="C1550" t="str">
        <f t="shared" si="73"/>
        <v>2024-2025</v>
      </c>
      <c r="D1550" t="s">
        <v>148</v>
      </c>
      <c r="E1550" t="s">
        <v>122</v>
      </c>
      <c r="F1550" t="str">
        <f t="shared" si="74"/>
        <v>New South Wales</v>
      </c>
      <c r="G1550" t="s">
        <v>10</v>
      </c>
      <c r="H1550">
        <v>2650</v>
      </c>
      <c r="I1550" t="s">
        <v>11</v>
      </c>
      <c r="J1550" t="s">
        <v>25</v>
      </c>
      <c r="K1550" t="s">
        <v>155</v>
      </c>
      <c r="L1550" t="s">
        <v>20</v>
      </c>
      <c r="M1550" s="5">
        <v>71.88</v>
      </c>
      <c r="N1550">
        <v>1</v>
      </c>
    </row>
    <row r="1551" spans="1:14" x14ac:dyDescent="0.2">
      <c r="A1551" s="2">
        <v>45441</v>
      </c>
      <c r="B1551" s="3">
        <f t="shared" si="72"/>
        <v>2024</v>
      </c>
      <c r="C1551" t="str">
        <f t="shared" si="73"/>
        <v>2023-2024</v>
      </c>
      <c r="D1551" t="s">
        <v>147</v>
      </c>
      <c r="E1551" t="s">
        <v>103</v>
      </c>
      <c r="F1551" t="str">
        <f t="shared" si="74"/>
        <v>Queensland</v>
      </c>
      <c r="G1551" t="s">
        <v>35</v>
      </c>
      <c r="H1551">
        <v>4509</v>
      </c>
      <c r="I1551" t="s">
        <v>11</v>
      </c>
      <c r="J1551" t="s">
        <v>104</v>
      </c>
      <c r="K1551" t="s">
        <v>151</v>
      </c>
      <c r="L1551" t="s">
        <v>21</v>
      </c>
      <c r="M1551" s="5">
        <v>71.91</v>
      </c>
      <c r="N1551">
        <v>1</v>
      </c>
    </row>
    <row r="1552" spans="1:14" x14ac:dyDescent="0.2">
      <c r="A1552" s="2">
        <v>44958</v>
      </c>
      <c r="B1552" s="3">
        <f t="shared" si="72"/>
        <v>2023</v>
      </c>
      <c r="C1552" t="str">
        <f t="shared" si="73"/>
        <v>2022-2023</v>
      </c>
      <c r="D1552" t="s">
        <v>147</v>
      </c>
      <c r="E1552" t="s">
        <v>59</v>
      </c>
      <c r="F1552" t="str">
        <f t="shared" si="74"/>
        <v>Victoria</v>
      </c>
      <c r="G1552" t="s">
        <v>45</v>
      </c>
      <c r="H1552">
        <v>3280</v>
      </c>
      <c r="I1552" t="s">
        <v>11</v>
      </c>
      <c r="J1552" t="s">
        <v>60</v>
      </c>
      <c r="K1552" t="s">
        <v>150</v>
      </c>
      <c r="L1552" t="s">
        <v>18</v>
      </c>
      <c r="M1552" s="5">
        <v>72.84</v>
      </c>
      <c r="N1552">
        <v>1</v>
      </c>
    </row>
    <row r="1553" spans="1:14" x14ac:dyDescent="0.2">
      <c r="A1553" s="2">
        <v>45122</v>
      </c>
      <c r="B1553" s="3">
        <f t="shared" si="72"/>
        <v>2024</v>
      </c>
      <c r="C1553" t="str">
        <f t="shared" si="73"/>
        <v>2023-2024</v>
      </c>
      <c r="D1553" t="s">
        <v>148</v>
      </c>
      <c r="E1553" t="s">
        <v>100</v>
      </c>
      <c r="F1553" t="str">
        <f t="shared" si="74"/>
        <v>Western Australia</v>
      </c>
      <c r="G1553" t="s">
        <v>48</v>
      </c>
      <c r="H1553">
        <v>6021</v>
      </c>
      <c r="I1553" t="s">
        <v>11</v>
      </c>
      <c r="J1553" t="s">
        <v>49</v>
      </c>
      <c r="K1553" t="s">
        <v>150</v>
      </c>
      <c r="L1553" t="s">
        <v>18</v>
      </c>
      <c r="M1553" s="5">
        <v>72.900000000000006</v>
      </c>
      <c r="N1553">
        <v>1</v>
      </c>
    </row>
    <row r="1554" spans="1:14" x14ac:dyDescent="0.2">
      <c r="A1554" s="2">
        <v>45425</v>
      </c>
      <c r="B1554" s="3">
        <f t="shared" si="72"/>
        <v>2024</v>
      </c>
      <c r="C1554" t="str">
        <f t="shared" si="73"/>
        <v>2023-2024</v>
      </c>
      <c r="D1554" t="s">
        <v>148</v>
      </c>
      <c r="E1554" t="s">
        <v>98</v>
      </c>
      <c r="F1554" t="str">
        <f t="shared" si="74"/>
        <v>Victoria</v>
      </c>
      <c r="G1554" t="s">
        <v>45</v>
      </c>
      <c r="H1554">
        <v>3429</v>
      </c>
      <c r="I1554" t="s">
        <v>11</v>
      </c>
      <c r="J1554" t="s">
        <v>60</v>
      </c>
      <c r="K1554" t="s">
        <v>154</v>
      </c>
      <c r="L1554" t="s">
        <v>14</v>
      </c>
      <c r="M1554" s="5">
        <v>72.94</v>
      </c>
      <c r="N1554">
        <v>1</v>
      </c>
    </row>
    <row r="1555" spans="1:14" x14ac:dyDescent="0.2">
      <c r="A1555" s="2">
        <v>45489</v>
      </c>
      <c r="B1555" s="3">
        <f t="shared" si="72"/>
        <v>2025</v>
      </c>
      <c r="C1555" t="str">
        <f t="shared" si="73"/>
        <v>2024-2025</v>
      </c>
      <c r="D1555" t="s">
        <v>147</v>
      </c>
      <c r="E1555" t="s">
        <v>28</v>
      </c>
      <c r="F1555" t="str">
        <f t="shared" si="74"/>
        <v>Northern Territory</v>
      </c>
      <c r="G1555" t="s">
        <v>29</v>
      </c>
      <c r="H1555">
        <v>800</v>
      </c>
      <c r="I1555" t="s">
        <v>11</v>
      </c>
      <c r="J1555" t="s">
        <v>30</v>
      </c>
      <c r="K1555" t="s">
        <v>154</v>
      </c>
      <c r="L1555" t="s">
        <v>14</v>
      </c>
      <c r="M1555" s="5">
        <v>73.12</v>
      </c>
      <c r="N1555">
        <v>1</v>
      </c>
    </row>
    <row r="1556" spans="1:14" x14ac:dyDescent="0.2">
      <c r="A1556" s="2">
        <v>45056</v>
      </c>
      <c r="B1556" s="3">
        <f t="shared" si="72"/>
        <v>2023</v>
      </c>
      <c r="C1556" t="str">
        <f t="shared" si="73"/>
        <v>2022-2023</v>
      </c>
      <c r="D1556" t="s">
        <v>147</v>
      </c>
      <c r="E1556" t="s">
        <v>92</v>
      </c>
      <c r="F1556" t="str">
        <f t="shared" si="74"/>
        <v>Queensland</v>
      </c>
      <c r="G1556" t="s">
        <v>35</v>
      </c>
      <c r="H1556">
        <v>4068</v>
      </c>
      <c r="I1556" t="s">
        <v>11</v>
      </c>
      <c r="J1556" t="s">
        <v>43</v>
      </c>
      <c r="K1556" t="s">
        <v>19</v>
      </c>
      <c r="L1556" t="s">
        <v>23</v>
      </c>
      <c r="M1556" s="5">
        <v>73.22</v>
      </c>
      <c r="N1556">
        <v>1</v>
      </c>
    </row>
    <row r="1557" spans="1:14" x14ac:dyDescent="0.2">
      <c r="A1557" s="2">
        <v>45041</v>
      </c>
      <c r="B1557" s="3">
        <f t="shared" si="72"/>
        <v>2023</v>
      </c>
      <c r="C1557" t="str">
        <f t="shared" si="73"/>
        <v>2022-2023</v>
      </c>
      <c r="D1557" t="s">
        <v>147</v>
      </c>
      <c r="E1557" t="s">
        <v>96</v>
      </c>
      <c r="F1557" t="str">
        <f t="shared" si="74"/>
        <v>Western Australia</v>
      </c>
      <c r="G1557" t="s">
        <v>48</v>
      </c>
      <c r="H1557">
        <v>6330</v>
      </c>
      <c r="I1557" t="s">
        <v>11</v>
      </c>
      <c r="J1557" t="s">
        <v>94</v>
      </c>
      <c r="K1557" t="s">
        <v>154</v>
      </c>
      <c r="L1557" t="s">
        <v>14</v>
      </c>
      <c r="M1557" s="5">
        <v>73.490000000000009</v>
      </c>
      <c r="N1557">
        <v>1</v>
      </c>
    </row>
    <row r="1558" spans="1:14" x14ac:dyDescent="0.2">
      <c r="A1558" s="2">
        <v>45141</v>
      </c>
      <c r="B1558" s="3">
        <f t="shared" si="72"/>
        <v>2024</v>
      </c>
      <c r="C1558" t="str">
        <f t="shared" si="73"/>
        <v>2023-2024</v>
      </c>
      <c r="D1558" t="s">
        <v>147</v>
      </c>
      <c r="E1558" t="s">
        <v>31</v>
      </c>
      <c r="F1558" t="str">
        <f t="shared" si="74"/>
        <v>South Australia</v>
      </c>
      <c r="G1558" t="s">
        <v>32</v>
      </c>
      <c r="H1558">
        <v>5168</v>
      </c>
      <c r="I1558" t="s">
        <v>11</v>
      </c>
      <c r="J1558" t="s">
        <v>33</v>
      </c>
      <c r="K1558" t="s">
        <v>154</v>
      </c>
      <c r="L1558" t="s">
        <v>14</v>
      </c>
      <c r="M1558" s="5">
        <v>73.5</v>
      </c>
      <c r="N1558">
        <v>1</v>
      </c>
    </row>
    <row r="1559" spans="1:14" x14ac:dyDescent="0.2">
      <c r="A1559" s="2">
        <v>45197</v>
      </c>
      <c r="B1559" s="3">
        <f t="shared" si="72"/>
        <v>2024</v>
      </c>
      <c r="C1559" t="str">
        <f t="shared" si="73"/>
        <v>2023-2024</v>
      </c>
      <c r="D1559" t="s">
        <v>148</v>
      </c>
      <c r="E1559" t="s">
        <v>101</v>
      </c>
      <c r="F1559" t="str">
        <f t="shared" si="74"/>
        <v>Victoria</v>
      </c>
      <c r="G1559" t="s">
        <v>45</v>
      </c>
      <c r="H1559">
        <v>3131</v>
      </c>
      <c r="I1559" t="s">
        <v>11</v>
      </c>
      <c r="J1559" t="s">
        <v>63</v>
      </c>
      <c r="K1559" t="s">
        <v>152</v>
      </c>
      <c r="L1559" t="s">
        <v>13</v>
      </c>
      <c r="M1559" s="5">
        <v>73.59</v>
      </c>
      <c r="N1559">
        <v>1</v>
      </c>
    </row>
    <row r="1560" spans="1:14" x14ac:dyDescent="0.2">
      <c r="A1560" s="2">
        <v>45405</v>
      </c>
      <c r="B1560" s="3">
        <f t="shared" si="72"/>
        <v>2024</v>
      </c>
      <c r="C1560" t="str">
        <f t="shared" si="73"/>
        <v>2023-2024</v>
      </c>
      <c r="D1560" t="s">
        <v>148</v>
      </c>
      <c r="E1560" t="s">
        <v>26</v>
      </c>
      <c r="F1560" t="str">
        <f t="shared" si="74"/>
        <v>New South Wales</v>
      </c>
      <c r="G1560" t="s">
        <v>10</v>
      </c>
      <c r="H1560">
        <v>2141</v>
      </c>
      <c r="I1560" t="s">
        <v>11</v>
      </c>
      <c r="J1560" t="s">
        <v>27</v>
      </c>
      <c r="K1560" t="s">
        <v>156</v>
      </c>
      <c r="L1560" t="s">
        <v>17</v>
      </c>
      <c r="M1560" s="5">
        <v>73.830000000000013</v>
      </c>
      <c r="N1560">
        <v>1</v>
      </c>
    </row>
    <row r="1561" spans="1:14" x14ac:dyDescent="0.2">
      <c r="A1561" s="2">
        <v>45031</v>
      </c>
      <c r="B1561" s="3">
        <f t="shared" si="72"/>
        <v>2023</v>
      </c>
      <c r="C1561" t="str">
        <f t="shared" si="73"/>
        <v>2022-2023</v>
      </c>
      <c r="D1561" t="s">
        <v>148</v>
      </c>
      <c r="E1561" t="s">
        <v>138</v>
      </c>
      <c r="F1561" t="str">
        <f t="shared" si="74"/>
        <v>Queensland</v>
      </c>
      <c r="G1561" t="s">
        <v>35</v>
      </c>
      <c r="H1561">
        <v>4558</v>
      </c>
      <c r="I1561" t="s">
        <v>11</v>
      </c>
      <c r="J1561" t="s">
        <v>120</v>
      </c>
      <c r="K1561" t="s">
        <v>157</v>
      </c>
      <c r="L1561" t="s">
        <v>22</v>
      </c>
      <c r="M1561" s="5">
        <v>73.89</v>
      </c>
      <c r="N1561">
        <v>1</v>
      </c>
    </row>
    <row r="1562" spans="1:14" x14ac:dyDescent="0.2">
      <c r="A1562" s="2">
        <v>45597</v>
      </c>
      <c r="B1562" s="3">
        <f t="shared" si="72"/>
        <v>2025</v>
      </c>
      <c r="C1562" t="str">
        <f t="shared" si="73"/>
        <v>2024-2025</v>
      </c>
      <c r="D1562" t="s">
        <v>147</v>
      </c>
      <c r="E1562" t="s">
        <v>86</v>
      </c>
      <c r="F1562" t="str">
        <f t="shared" si="74"/>
        <v>New South Wales</v>
      </c>
      <c r="G1562" t="s">
        <v>10</v>
      </c>
      <c r="H1562">
        <v>2064</v>
      </c>
      <c r="I1562" t="s">
        <v>11</v>
      </c>
      <c r="J1562" t="s">
        <v>12</v>
      </c>
      <c r="K1562" t="s">
        <v>150</v>
      </c>
      <c r="L1562" t="s">
        <v>18</v>
      </c>
      <c r="M1562" s="5">
        <v>73.930000000000007</v>
      </c>
      <c r="N1562">
        <v>1</v>
      </c>
    </row>
    <row r="1563" spans="1:14" x14ac:dyDescent="0.2">
      <c r="A1563" s="2">
        <v>45624</v>
      </c>
      <c r="B1563" s="3">
        <f t="shared" si="72"/>
        <v>2025</v>
      </c>
      <c r="C1563" t="str">
        <f t="shared" si="73"/>
        <v>2024-2025</v>
      </c>
      <c r="D1563" t="s">
        <v>148</v>
      </c>
      <c r="E1563" t="s">
        <v>31</v>
      </c>
      <c r="F1563" t="str">
        <f t="shared" si="74"/>
        <v>South Australia</v>
      </c>
      <c r="G1563" t="s">
        <v>32</v>
      </c>
      <c r="H1563">
        <v>5168</v>
      </c>
      <c r="I1563" t="s">
        <v>11</v>
      </c>
      <c r="J1563" t="s">
        <v>33</v>
      </c>
      <c r="K1563" t="s">
        <v>154</v>
      </c>
      <c r="L1563" t="s">
        <v>14</v>
      </c>
      <c r="M1563" s="5">
        <v>74</v>
      </c>
      <c r="N1563">
        <v>1</v>
      </c>
    </row>
    <row r="1564" spans="1:14" x14ac:dyDescent="0.2">
      <c r="A1564" s="2">
        <v>45608</v>
      </c>
      <c r="B1564" s="3">
        <f t="shared" si="72"/>
        <v>2025</v>
      </c>
      <c r="C1564" t="str">
        <f t="shared" si="73"/>
        <v>2024-2025</v>
      </c>
      <c r="D1564" t="s">
        <v>147</v>
      </c>
      <c r="E1564" t="s">
        <v>113</v>
      </c>
      <c r="F1564" t="str">
        <f t="shared" si="74"/>
        <v>Queensland</v>
      </c>
      <c r="G1564" t="s">
        <v>35</v>
      </c>
      <c r="H1564">
        <v>4215</v>
      </c>
      <c r="I1564" t="s">
        <v>11</v>
      </c>
      <c r="J1564" t="s">
        <v>104</v>
      </c>
      <c r="K1564" t="s">
        <v>152</v>
      </c>
      <c r="L1564" t="s">
        <v>13</v>
      </c>
      <c r="M1564" s="5">
        <v>74.16</v>
      </c>
      <c r="N1564">
        <v>1</v>
      </c>
    </row>
    <row r="1565" spans="1:14" x14ac:dyDescent="0.2">
      <c r="A1565" s="2">
        <v>45294</v>
      </c>
      <c r="B1565" s="3">
        <f t="shared" si="72"/>
        <v>2024</v>
      </c>
      <c r="C1565" t="str">
        <f t="shared" si="73"/>
        <v>2023-2024</v>
      </c>
      <c r="D1565" t="s">
        <v>148</v>
      </c>
      <c r="E1565" t="s">
        <v>138</v>
      </c>
      <c r="F1565" t="str">
        <f t="shared" si="74"/>
        <v>Queensland</v>
      </c>
      <c r="G1565" t="s">
        <v>35</v>
      </c>
      <c r="H1565">
        <v>4558</v>
      </c>
      <c r="I1565" t="s">
        <v>11</v>
      </c>
      <c r="J1565" t="s">
        <v>120</v>
      </c>
      <c r="K1565" t="s">
        <v>157</v>
      </c>
      <c r="L1565" t="s">
        <v>22</v>
      </c>
      <c r="M1565" s="5">
        <v>74.169999999999987</v>
      </c>
      <c r="N1565">
        <v>1</v>
      </c>
    </row>
    <row r="1566" spans="1:14" x14ac:dyDescent="0.2">
      <c r="A1566" s="2">
        <v>45010</v>
      </c>
      <c r="B1566" s="3">
        <f t="shared" si="72"/>
        <v>2023</v>
      </c>
      <c r="C1566" t="str">
        <f t="shared" si="73"/>
        <v>2022-2023</v>
      </c>
      <c r="D1566" t="s">
        <v>147</v>
      </c>
      <c r="E1566" t="s">
        <v>121</v>
      </c>
      <c r="F1566" t="str">
        <f t="shared" si="74"/>
        <v>Queensland</v>
      </c>
      <c r="G1566" t="s">
        <v>35</v>
      </c>
      <c r="H1566">
        <v>4700</v>
      </c>
      <c r="I1566" t="s">
        <v>11</v>
      </c>
      <c r="J1566" t="s">
        <v>51</v>
      </c>
      <c r="K1566" t="s">
        <v>156</v>
      </c>
      <c r="L1566" t="s">
        <v>17</v>
      </c>
      <c r="M1566" s="5">
        <v>74.34</v>
      </c>
      <c r="N1566">
        <v>1</v>
      </c>
    </row>
    <row r="1567" spans="1:14" x14ac:dyDescent="0.2">
      <c r="A1567" s="2">
        <v>45439</v>
      </c>
      <c r="B1567" s="3">
        <f t="shared" si="72"/>
        <v>2024</v>
      </c>
      <c r="C1567" t="str">
        <f t="shared" si="73"/>
        <v>2023-2024</v>
      </c>
      <c r="D1567" t="s">
        <v>148</v>
      </c>
      <c r="E1567" t="s">
        <v>97</v>
      </c>
      <c r="F1567" t="str">
        <f t="shared" si="74"/>
        <v>Tasmania</v>
      </c>
      <c r="G1567" t="s">
        <v>70</v>
      </c>
      <c r="H1567">
        <v>7250</v>
      </c>
      <c r="I1567" t="s">
        <v>11</v>
      </c>
      <c r="J1567" t="s">
        <v>71</v>
      </c>
      <c r="K1567" t="s">
        <v>19</v>
      </c>
      <c r="L1567" t="s">
        <v>23</v>
      </c>
      <c r="M1567" s="5">
        <v>74.5</v>
      </c>
      <c r="N1567">
        <v>1</v>
      </c>
    </row>
    <row r="1568" spans="1:14" x14ac:dyDescent="0.2">
      <c r="A1568" s="2">
        <v>45554</v>
      </c>
      <c r="B1568" s="3">
        <f t="shared" si="72"/>
        <v>2025</v>
      </c>
      <c r="C1568" t="str">
        <f t="shared" si="73"/>
        <v>2024-2025</v>
      </c>
      <c r="D1568" t="s">
        <v>147</v>
      </c>
      <c r="E1568" t="s">
        <v>113</v>
      </c>
      <c r="F1568" t="str">
        <f t="shared" si="74"/>
        <v>Queensland</v>
      </c>
      <c r="G1568" t="s">
        <v>35</v>
      </c>
      <c r="H1568">
        <v>4215</v>
      </c>
      <c r="I1568" t="s">
        <v>11</v>
      </c>
      <c r="J1568" t="s">
        <v>104</v>
      </c>
      <c r="K1568" t="s">
        <v>156</v>
      </c>
      <c r="L1568" t="s">
        <v>17</v>
      </c>
      <c r="M1568" s="5">
        <v>74.75</v>
      </c>
      <c r="N1568">
        <v>1</v>
      </c>
    </row>
    <row r="1569" spans="1:14" x14ac:dyDescent="0.2">
      <c r="A1569" s="2">
        <v>45197</v>
      </c>
      <c r="B1569" s="3">
        <f t="shared" si="72"/>
        <v>2024</v>
      </c>
      <c r="C1569" t="str">
        <f t="shared" si="73"/>
        <v>2023-2024</v>
      </c>
      <c r="D1569" t="s">
        <v>147</v>
      </c>
      <c r="E1569" t="s">
        <v>66</v>
      </c>
      <c r="F1569" t="str">
        <f t="shared" si="74"/>
        <v>South Australia</v>
      </c>
      <c r="G1569" t="s">
        <v>32</v>
      </c>
      <c r="H1569">
        <v>5169</v>
      </c>
      <c r="I1569" t="s">
        <v>11</v>
      </c>
      <c r="J1569" t="s">
        <v>33</v>
      </c>
      <c r="K1569" t="s">
        <v>19</v>
      </c>
      <c r="L1569" t="s">
        <v>23</v>
      </c>
      <c r="M1569" s="5">
        <v>74.789999999999992</v>
      </c>
      <c r="N1569">
        <v>1</v>
      </c>
    </row>
    <row r="1570" spans="1:14" x14ac:dyDescent="0.2">
      <c r="A1570" s="2">
        <v>45549</v>
      </c>
      <c r="B1570" s="3">
        <f t="shared" si="72"/>
        <v>2025</v>
      </c>
      <c r="C1570" t="str">
        <f t="shared" si="73"/>
        <v>2024-2025</v>
      </c>
      <c r="D1570" t="s">
        <v>147</v>
      </c>
      <c r="E1570" t="s">
        <v>135</v>
      </c>
      <c r="F1570" t="str">
        <f t="shared" si="74"/>
        <v>Victoria</v>
      </c>
      <c r="G1570" t="s">
        <v>45</v>
      </c>
      <c r="H1570">
        <v>3550</v>
      </c>
      <c r="I1570" t="s">
        <v>11</v>
      </c>
      <c r="J1570" t="s">
        <v>60</v>
      </c>
      <c r="K1570" t="s">
        <v>156</v>
      </c>
      <c r="L1570" t="s">
        <v>17</v>
      </c>
      <c r="M1570" s="5">
        <v>74.86</v>
      </c>
      <c r="N1570">
        <v>1</v>
      </c>
    </row>
    <row r="1571" spans="1:14" x14ac:dyDescent="0.2">
      <c r="A1571" s="2">
        <v>44948</v>
      </c>
      <c r="B1571" s="3">
        <f t="shared" si="72"/>
        <v>2023</v>
      </c>
      <c r="C1571" t="str">
        <f t="shared" si="73"/>
        <v>2022-2023</v>
      </c>
      <c r="D1571" t="s">
        <v>147</v>
      </c>
      <c r="E1571" t="s">
        <v>126</v>
      </c>
      <c r="F1571" t="str">
        <f t="shared" si="74"/>
        <v>Queensland</v>
      </c>
      <c r="G1571" t="s">
        <v>35</v>
      </c>
      <c r="H1571">
        <v>4551</v>
      </c>
      <c r="I1571" t="s">
        <v>11</v>
      </c>
      <c r="J1571" t="s">
        <v>120</v>
      </c>
      <c r="K1571" t="s">
        <v>149</v>
      </c>
      <c r="L1571" t="s">
        <v>15</v>
      </c>
      <c r="M1571" s="5">
        <v>74.88</v>
      </c>
      <c r="N1571">
        <v>1</v>
      </c>
    </row>
    <row r="1572" spans="1:14" x14ac:dyDescent="0.2">
      <c r="A1572" s="2">
        <v>45239</v>
      </c>
      <c r="B1572" s="3">
        <f t="shared" si="72"/>
        <v>2024</v>
      </c>
      <c r="C1572" t="str">
        <f t="shared" si="73"/>
        <v>2023-2024</v>
      </c>
      <c r="D1572" t="s">
        <v>147</v>
      </c>
      <c r="E1572" t="s">
        <v>136</v>
      </c>
      <c r="F1572" t="str">
        <f t="shared" si="74"/>
        <v>Victoria</v>
      </c>
      <c r="G1572" t="s">
        <v>45</v>
      </c>
      <c r="H1572">
        <v>3175</v>
      </c>
      <c r="I1572" t="s">
        <v>11</v>
      </c>
      <c r="J1572" t="s">
        <v>63</v>
      </c>
      <c r="K1572" t="s">
        <v>154</v>
      </c>
      <c r="L1572" t="s">
        <v>14</v>
      </c>
      <c r="M1572" s="5">
        <v>74.91</v>
      </c>
      <c r="N1572">
        <v>1</v>
      </c>
    </row>
    <row r="1573" spans="1:14" x14ac:dyDescent="0.2">
      <c r="A1573" s="2">
        <v>45514</v>
      </c>
      <c r="B1573" s="3">
        <f t="shared" si="72"/>
        <v>2025</v>
      </c>
      <c r="C1573" t="str">
        <f t="shared" si="73"/>
        <v>2024-2025</v>
      </c>
      <c r="D1573" t="s">
        <v>147</v>
      </c>
      <c r="E1573" t="s">
        <v>103</v>
      </c>
      <c r="F1573" t="str">
        <f t="shared" si="74"/>
        <v>Queensland</v>
      </c>
      <c r="G1573" t="s">
        <v>35</v>
      </c>
      <c r="H1573">
        <v>4509</v>
      </c>
      <c r="I1573" t="s">
        <v>11</v>
      </c>
      <c r="J1573" t="s">
        <v>104</v>
      </c>
      <c r="K1573" t="s">
        <v>154</v>
      </c>
      <c r="L1573" t="s">
        <v>14</v>
      </c>
      <c r="M1573" s="5">
        <v>74.910000000000011</v>
      </c>
      <c r="N1573">
        <v>1</v>
      </c>
    </row>
    <row r="1574" spans="1:14" x14ac:dyDescent="0.2">
      <c r="A1574" s="2">
        <v>45539</v>
      </c>
      <c r="B1574" s="3">
        <f t="shared" si="72"/>
        <v>2025</v>
      </c>
      <c r="C1574" t="str">
        <f t="shared" si="73"/>
        <v>2024-2025</v>
      </c>
      <c r="D1574" t="s">
        <v>147</v>
      </c>
      <c r="E1574" t="s">
        <v>66</v>
      </c>
      <c r="F1574" t="str">
        <f t="shared" si="74"/>
        <v>South Australia</v>
      </c>
      <c r="G1574" t="s">
        <v>32</v>
      </c>
      <c r="H1574">
        <v>5169</v>
      </c>
      <c r="I1574" t="s">
        <v>11</v>
      </c>
      <c r="J1574" t="s">
        <v>33</v>
      </c>
      <c r="K1574" t="s">
        <v>154</v>
      </c>
      <c r="L1574" t="s">
        <v>14</v>
      </c>
      <c r="M1574" s="5">
        <v>74.930000000000007</v>
      </c>
      <c r="N1574">
        <v>1</v>
      </c>
    </row>
    <row r="1575" spans="1:14" x14ac:dyDescent="0.2">
      <c r="A1575" s="2">
        <v>45550</v>
      </c>
      <c r="B1575" s="3">
        <f t="shared" si="72"/>
        <v>2025</v>
      </c>
      <c r="C1575" t="str">
        <f t="shared" si="73"/>
        <v>2024-2025</v>
      </c>
      <c r="D1575" t="s">
        <v>147</v>
      </c>
      <c r="E1575" t="s">
        <v>34</v>
      </c>
      <c r="F1575" t="str">
        <f t="shared" si="74"/>
        <v>Queensland</v>
      </c>
      <c r="G1575" t="s">
        <v>35</v>
      </c>
      <c r="H1575">
        <v>4802</v>
      </c>
      <c r="I1575" t="s">
        <v>11</v>
      </c>
      <c r="J1575" t="s">
        <v>36</v>
      </c>
      <c r="K1575" t="s">
        <v>150</v>
      </c>
      <c r="L1575" t="s">
        <v>18</v>
      </c>
      <c r="M1575" s="5">
        <v>74.95</v>
      </c>
      <c r="N1575">
        <v>1</v>
      </c>
    </row>
    <row r="1576" spans="1:14" x14ac:dyDescent="0.2">
      <c r="A1576" s="2">
        <v>45308</v>
      </c>
      <c r="B1576" s="3">
        <f t="shared" si="72"/>
        <v>2024</v>
      </c>
      <c r="C1576" t="str">
        <f t="shared" si="73"/>
        <v>2023-2024</v>
      </c>
      <c r="D1576" t="s">
        <v>148</v>
      </c>
      <c r="E1576" t="s">
        <v>67</v>
      </c>
      <c r="F1576" t="str">
        <f t="shared" si="74"/>
        <v>New South Wales</v>
      </c>
      <c r="G1576" t="s">
        <v>10</v>
      </c>
      <c r="H1576">
        <v>2478</v>
      </c>
      <c r="I1576" t="s">
        <v>11</v>
      </c>
      <c r="J1576" t="s">
        <v>68</v>
      </c>
      <c r="K1576" t="s">
        <v>152</v>
      </c>
      <c r="L1576" t="s">
        <v>13</v>
      </c>
      <c r="M1576" s="5">
        <v>74.95</v>
      </c>
      <c r="N1576">
        <v>1</v>
      </c>
    </row>
    <row r="1577" spans="1:14" x14ac:dyDescent="0.2">
      <c r="A1577" s="2">
        <v>44953</v>
      </c>
      <c r="B1577" s="3">
        <f t="shared" si="72"/>
        <v>2023</v>
      </c>
      <c r="C1577" t="str">
        <f t="shared" si="73"/>
        <v>2022-2023</v>
      </c>
      <c r="D1577" t="s">
        <v>147</v>
      </c>
      <c r="E1577" t="s">
        <v>73</v>
      </c>
      <c r="F1577" t="str">
        <f t="shared" si="74"/>
        <v>Victoria</v>
      </c>
      <c r="G1577" t="s">
        <v>45</v>
      </c>
      <c r="H1577">
        <v>3136</v>
      </c>
      <c r="I1577" t="s">
        <v>11</v>
      </c>
      <c r="J1577" t="s">
        <v>63</v>
      </c>
      <c r="K1577" t="s">
        <v>154</v>
      </c>
      <c r="L1577" t="s">
        <v>14</v>
      </c>
      <c r="M1577" s="5">
        <v>74.95</v>
      </c>
      <c r="N1577">
        <v>1</v>
      </c>
    </row>
    <row r="1578" spans="1:14" x14ac:dyDescent="0.2">
      <c r="A1578" s="2">
        <v>45344</v>
      </c>
      <c r="B1578" s="3">
        <f t="shared" si="72"/>
        <v>2024</v>
      </c>
      <c r="C1578" t="str">
        <f t="shared" si="73"/>
        <v>2023-2024</v>
      </c>
      <c r="D1578" t="s">
        <v>147</v>
      </c>
      <c r="E1578" t="s">
        <v>39</v>
      </c>
      <c r="F1578" t="str">
        <f t="shared" si="74"/>
        <v>South Australia</v>
      </c>
      <c r="G1578" t="s">
        <v>32</v>
      </c>
      <c r="H1578">
        <v>5343</v>
      </c>
      <c r="I1578" t="s">
        <v>11</v>
      </c>
      <c r="J1578" t="s">
        <v>38</v>
      </c>
      <c r="K1578" t="s">
        <v>19</v>
      </c>
      <c r="L1578" t="s">
        <v>23</v>
      </c>
      <c r="M1578" s="5">
        <v>75.05</v>
      </c>
      <c r="N1578">
        <v>1</v>
      </c>
    </row>
    <row r="1579" spans="1:14" x14ac:dyDescent="0.2">
      <c r="A1579" s="2">
        <v>45060</v>
      </c>
      <c r="B1579" s="3">
        <f t="shared" si="72"/>
        <v>2023</v>
      </c>
      <c r="C1579" t="str">
        <f t="shared" si="73"/>
        <v>2022-2023</v>
      </c>
      <c r="D1579" t="s">
        <v>148</v>
      </c>
      <c r="E1579" t="s">
        <v>119</v>
      </c>
      <c r="F1579" t="str">
        <f t="shared" si="74"/>
        <v>Queensland</v>
      </c>
      <c r="G1579" t="s">
        <v>35</v>
      </c>
      <c r="H1579">
        <v>4570</v>
      </c>
      <c r="I1579" t="s">
        <v>11</v>
      </c>
      <c r="J1579" t="s">
        <v>120</v>
      </c>
      <c r="K1579" t="s">
        <v>150</v>
      </c>
      <c r="L1579" t="s">
        <v>18</v>
      </c>
      <c r="M1579" s="5">
        <v>75.41</v>
      </c>
      <c r="N1579">
        <v>1</v>
      </c>
    </row>
    <row r="1580" spans="1:14" x14ac:dyDescent="0.2">
      <c r="A1580" s="2">
        <v>45149</v>
      </c>
      <c r="B1580" s="3">
        <f t="shared" si="72"/>
        <v>2024</v>
      </c>
      <c r="C1580" t="str">
        <f t="shared" si="73"/>
        <v>2023-2024</v>
      </c>
      <c r="D1580" t="s">
        <v>147</v>
      </c>
      <c r="E1580" t="s">
        <v>146</v>
      </c>
      <c r="F1580" t="str">
        <f t="shared" si="74"/>
        <v>Victoria</v>
      </c>
      <c r="G1580" t="s">
        <v>45</v>
      </c>
      <c r="H1580">
        <v>3353</v>
      </c>
      <c r="I1580" t="s">
        <v>11</v>
      </c>
      <c r="J1580" t="s">
        <v>60</v>
      </c>
      <c r="K1580" t="s">
        <v>153</v>
      </c>
      <c r="L1580" t="s">
        <v>16</v>
      </c>
      <c r="M1580" s="5">
        <v>75.5</v>
      </c>
      <c r="N1580">
        <v>1</v>
      </c>
    </row>
    <row r="1581" spans="1:14" x14ac:dyDescent="0.2">
      <c r="A1581" s="2">
        <v>45404</v>
      </c>
      <c r="B1581" s="3">
        <f t="shared" si="72"/>
        <v>2024</v>
      </c>
      <c r="C1581" t="str">
        <f t="shared" si="73"/>
        <v>2023-2024</v>
      </c>
      <c r="D1581" t="s">
        <v>148</v>
      </c>
      <c r="E1581" t="s">
        <v>93</v>
      </c>
      <c r="F1581" t="str">
        <f t="shared" si="74"/>
        <v>Western Australia</v>
      </c>
      <c r="G1581" t="s">
        <v>48</v>
      </c>
      <c r="H1581">
        <v>6112</v>
      </c>
      <c r="I1581" t="s">
        <v>11</v>
      </c>
      <c r="J1581" t="s">
        <v>94</v>
      </c>
      <c r="K1581" t="s">
        <v>150</v>
      </c>
      <c r="L1581" t="s">
        <v>18</v>
      </c>
      <c r="M1581" s="5">
        <v>75.89</v>
      </c>
      <c r="N1581">
        <v>1</v>
      </c>
    </row>
    <row r="1582" spans="1:14" x14ac:dyDescent="0.2">
      <c r="A1582" s="2">
        <v>45408</v>
      </c>
      <c r="B1582" s="3">
        <f t="shared" si="72"/>
        <v>2024</v>
      </c>
      <c r="C1582" t="str">
        <f t="shared" si="73"/>
        <v>2023-2024</v>
      </c>
      <c r="D1582" t="s">
        <v>147</v>
      </c>
      <c r="E1582" t="s">
        <v>54</v>
      </c>
      <c r="F1582" t="str">
        <f t="shared" si="74"/>
        <v>Victoria</v>
      </c>
      <c r="G1582" t="s">
        <v>45</v>
      </c>
      <c r="H1582">
        <v>3977</v>
      </c>
      <c r="I1582" t="s">
        <v>11</v>
      </c>
      <c r="J1582" t="s">
        <v>55</v>
      </c>
      <c r="K1582" t="s">
        <v>150</v>
      </c>
      <c r="L1582" t="s">
        <v>18</v>
      </c>
      <c r="M1582" s="5">
        <v>75.959999999999994</v>
      </c>
      <c r="N1582">
        <v>1</v>
      </c>
    </row>
    <row r="1583" spans="1:14" x14ac:dyDescent="0.2">
      <c r="A1583" s="2">
        <v>45433</v>
      </c>
      <c r="B1583" s="3">
        <f t="shared" si="72"/>
        <v>2024</v>
      </c>
      <c r="C1583" t="str">
        <f t="shared" si="73"/>
        <v>2023-2024</v>
      </c>
      <c r="D1583" t="s">
        <v>148</v>
      </c>
      <c r="E1583" t="s">
        <v>145</v>
      </c>
      <c r="F1583" t="str">
        <f t="shared" si="74"/>
        <v>New South Wales</v>
      </c>
      <c r="G1583" t="s">
        <v>10</v>
      </c>
      <c r="H1583">
        <v>2101</v>
      </c>
      <c r="I1583" t="s">
        <v>11</v>
      </c>
      <c r="J1583" t="s">
        <v>27</v>
      </c>
      <c r="K1583" t="s">
        <v>149</v>
      </c>
      <c r="L1583" t="s">
        <v>15</v>
      </c>
      <c r="M1583" s="5">
        <v>75.960000000000008</v>
      </c>
      <c r="N1583">
        <v>1</v>
      </c>
    </row>
    <row r="1584" spans="1:14" x14ac:dyDescent="0.2">
      <c r="A1584" s="2">
        <v>45577</v>
      </c>
      <c r="B1584" s="3">
        <f t="shared" si="72"/>
        <v>2025</v>
      </c>
      <c r="C1584" t="str">
        <f t="shared" si="73"/>
        <v>2024-2025</v>
      </c>
      <c r="D1584" t="s">
        <v>148</v>
      </c>
      <c r="E1584" t="s">
        <v>90</v>
      </c>
      <c r="F1584" t="str">
        <f t="shared" si="74"/>
        <v>Victoria</v>
      </c>
      <c r="G1584" t="s">
        <v>45</v>
      </c>
      <c r="H1584">
        <v>3179</v>
      </c>
      <c r="I1584" t="s">
        <v>11</v>
      </c>
      <c r="J1584" t="s">
        <v>63</v>
      </c>
      <c r="K1584" t="s">
        <v>19</v>
      </c>
      <c r="L1584" t="s">
        <v>23</v>
      </c>
      <c r="M1584" s="5">
        <v>76.210000000000008</v>
      </c>
      <c r="N1584">
        <v>1</v>
      </c>
    </row>
    <row r="1585" spans="1:14" x14ac:dyDescent="0.2">
      <c r="A1585" s="2">
        <v>45136</v>
      </c>
      <c r="B1585" s="3">
        <f t="shared" si="72"/>
        <v>2024</v>
      </c>
      <c r="C1585" t="str">
        <f t="shared" si="73"/>
        <v>2023-2024</v>
      </c>
      <c r="D1585" t="s">
        <v>147</v>
      </c>
      <c r="E1585" t="s">
        <v>121</v>
      </c>
      <c r="F1585" t="str">
        <f t="shared" si="74"/>
        <v>Queensland</v>
      </c>
      <c r="G1585" t="s">
        <v>35</v>
      </c>
      <c r="H1585">
        <v>4700</v>
      </c>
      <c r="I1585" t="s">
        <v>11</v>
      </c>
      <c r="J1585" t="s">
        <v>51</v>
      </c>
      <c r="K1585" t="s">
        <v>152</v>
      </c>
      <c r="L1585" t="s">
        <v>13</v>
      </c>
      <c r="M1585" s="5">
        <v>76.66</v>
      </c>
      <c r="N1585">
        <v>1</v>
      </c>
    </row>
    <row r="1586" spans="1:14" x14ac:dyDescent="0.2">
      <c r="A1586" s="2">
        <v>45567</v>
      </c>
      <c r="B1586" s="3">
        <f t="shared" si="72"/>
        <v>2025</v>
      </c>
      <c r="C1586" t="str">
        <f t="shared" si="73"/>
        <v>2024-2025</v>
      </c>
      <c r="D1586" t="s">
        <v>147</v>
      </c>
      <c r="E1586" t="s">
        <v>76</v>
      </c>
      <c r="F1586" t="str">
        <f t="shared" si="74"/>
        <v>Western Australia</v>
      </c>
      <c r="G1586" t="s">
        <v>48</v>
      </c>
      <c r="H1586">
        <v>6450</v>
      </c>
      <c r="I1586" t="s">
        <v>11</v>
      </c>
      <c r="J1586" t="s">
        <v>77</v>
      </c>
      <c r="K1586" t="s">
        <v>156</v>
      </c>
      <c r="L1586" t="s">
        <v>17</v>
      </c>
      <c r="M1586" s="5">
        <v>76.86999999999999</v>
      </c>
      <c r="N1586">
        <v>1</v>
      </c>
    </row>
    <row r="1587" spans="1:14" x14ac:dyDescent="0.2">
      <c r="A1587" s="2">
        <v>45379</v>
      </c>
      <c r="B1587" s="3">
        <f t="shared" si="72"/>
        <v>2024</v>
      </c>
      <c r="C1587" t="str">
        <f t="shared" si="73"/>
        <v>2023-2024</v>
      </c>
      <c r="D1587" t="s">
        <v>148</v>
      </c>
      <c r="E1587" t="s">
        <v>57</v>
      </c>
      <c r="F1587" t="str">
        <f t="shared" si="74"/>
        <v>New South Wales</v>
      </c>
      <c r="G1587" t="s">
        <v>10</v>
      </c>
      <c r="H1587">
        <v>2560</v>
      </c>
      <c r="I1587" t="s">
        <v>11</v>
      </c>
      <c r="J1587" t="s">
        <v>58</v>
      </c>
      <c r="K1587" t="s">
        <v>19</v>
      </c>
      <c r="L1587" t="s">
        <v>23</v>
      </c>
      <c r="M1587" s="5">
        <v>76.88</v>
      </c>
      <c r="N1587">
        <v>1</v>
      </c>
    </row>
    <row r="1588" spans="1:14" x14ac:dyDescent="0.2">
      <c r="A1588" s="2">
        <v>45339</v>
      </c>
      <c r="B1588" s="3">
        <f t="shared" si="72"/>
        <v>2024</v>
      </c>
      <c r="C1588" t="str">
        <f t="shared" si="73"/>
        <v>2023-2024</v>
      </c>
      <c r="D1588" t="s">
        <v>147</v>
      </c>
      <c r="E1588" t="s">
        <v>83</v>
      </c>
      <c r="F1588" t="str">
        <f t="shared" si="74"/>
        <v>New South Wales</v>
      </c>
      <c r="G1588" t="s">
        <v>10</v>
      </c>
      <c r="H1588">
        <v>2750</v>
      </c>
      <c r="I1588" t="s">
        <v>11</v>
      </c>
      <c r="J1588" t="s">
        <v>25</v>
      </c>
      <c r="K1588" t="s">
        <v>152</v>
      </c>
      <c r="L1588" t="s">
        <v>13</v>
      </c>
      <c r="M1588" s="5">
        <v>76.899999999999991</v>
      </c>
      <c r="N1588">
        <v>1</v>
      </c>
    </row>
    <row r="1589" spans="1:14" x14ac:dyDescent="0.2">
      <c r="A1589" s="2">
        <v>44963</v>
      </c>
      <c r="B1589" s="3">
        <f t="shared" si="72"/>
        <v>2023</v>
      </c>
      <c r="C1589" t="str">
        <f t="shared" si="73"/>
        <v>2022-2023</v>
      </c>
      <c r="D1589" t="s">
        <v>148</v>
      </c>
      <c r="E1589" t="s">
        <v>141</v>
      </c>
      <c r="F1589" t="str">
        <f t="shared" si="74"/>
        <v>Western Australia</v>
      </c>
      <c r="G1589" t="s">
        <v>48</v>
      </c>
      <c r="H1589">
        <v>6052</v>
      </c>
      <c r="I1589" t="s">
        <v>11</v>
      </c>
      <c r="J1589" t="s">
        <v>49</v>
      </c>
      <c r="K1589" t="s">
        <v>154</v>
      </c>
      <c r="L1589" t="s">
        <v>14</v>
      </c>
      <c r="M1589" s="5">
        <v>76.92</v>
      </c>
      <c r="N1589">
        <v>1</v>
      </c>
    </row>
    <row r="1590" spans="1:14" x14ac:dyDescent="0.2">
      <c r="A1590" s="2">
        <v>45072</v>
      </c>
      <c r="B1590" s="3">
        <f t="shared" si="72"/>
        <v>2023</v>
      </c>
      <c r="C1590" t="str">
        <f t="shared" si="73"/>
        <v>2022-2023</v>
      </c>
      <c r="D1590" t="s">
        <v>148</v>
      </c>
      <c r="E1590" t="s">
        <v>145</v>
      </c>
      <c r="F1590" t="str">
        <f t="shared" si="74"/>
        <v>New South Wales</v>
      </c>
      <c r="G1590" t="s">
        <v>10</v>
      </c>
      <c r="H1590">
        <v>2101</v>
      </c>
      <c r="I1590" t="s">
        <v>11</v>
      </c>
      <c r="J1590" t="s">
        <v>27</v>
      </c>
      <c r="K1590" t="s">
        <v>151</v>
      </c>
      <c r="L1590" t="s">
        <v>21</v>
      </c>
      <c r="M1590" s="5">
        <v>76.95</v>
      </c>
      <c r="N1590">
        <v>1</v>
      </c>
    </row>
    <row r="1591" spans="1:14" x14ac:dyDescent="0.2">
      <c r="A1591" s="2">
        <v>45240</v>
      </c>
      <c r="B1591" s="3">
        <f t="shared" si="72"/>
        <v>2024</v>
      </c>
      <c r="C1591" t="str">
        <f t="shared" si="73"/>
        <v>2023-2024</v>
      </c>
      <c r="D1591" t="s">
        <v>147</v>
      </c>
      <c r="E1591" t="s">
        <v>76</v>
      </c>
      <c r="F1591" t="str">
        <f t="shared" si="74"/>
        <v>Western Australia</v>
      </c>
      <c r="G1591" t="s">
        <v>48</v>
      </c>
      <c r="H1591">
        <v>6450</v>
      </c>
      <c r="I1591" t="s">
        <v>11</v>
      </c>
      <c r="J1591" t="s">
        <v>77</v>
      </c>
      <c r="K1591" t="s">
        <v>154</v>
      </c>
      <c r="L1591" t="s">
        <v>14</v>
      </c>
      <c r="M1591" s="5">
        <v>77</v>
      </c>
      <c r="N1591">
        <v>1</v>
      </c>
    </row>
    <row r="1592" spans="1:14" x14ac:dyDescent="0.2">
      <c r="A1592" s="2">
        <v>45521</v>
      </c>
      <c r="B1592" s="3">
        <f t="shared" si="72"/>
        <v>2025</v>
      </c>
      <c r="C1592" t="str">
        <f t="shared" si="73"/>
        <v>2024-2025</v>
      </c>
      <c r="D1592" t="s">
        <v>147</v>
      </c>
      <c r="E1592" t="s">
        <v>126</v>
      </c>
      <c r="F1592" t="str">
        <f t="shared" si="74"/>
        <v>Queensland</v>
      </c>
      <c r="G1592" t="s">
        <v>35</v>
      </c>
      <c r="H1592">
        <v>4551</v>
      </c>
      <c r="I1592" t="s">
        <v>11</v>
      </c>
      <c r="J1592" t="s">
        <v>120</v>
      </c>
      <c r="K1592" t="s">
        <v>154</v>
      </c>
      <c r="L1592" t="s">
        <v>14</v>
      </c>
      <c r="M1592" s="5">
        <v>77.12</v>
      </c>
      <c r="N1592">
        <v>1</v>
      </c>
    </row>
    <row r="1593" spans="1:14" x14ac:dyDescent="0.2">
      <c r="A1593" s="2">
        <v>45436</v>
      </c>
      <c r="B1593" s="3">
        <f t="shared" si="72"/>
        <v>2024</v>
      </c>
      <c r="C1593" t="str">
        <f t="shared" si="73"/>
        <v>2023-2024</v>
      </c>
      <c r="D1593" t="s">
        <v>148</v>
      </c>
      <c r="E1593" t="s">
        <v>90</v>
      </c>
      <c r="F1593" t="str">
        <f t="shared" si="74"/>
        <v>Victoria</v>
      </c>
      <c r="G1593" t="s">
        <v>45</v>
      </c>
      <c r="H1593">
        <v>3179</v>
      </c>
      <c r="I1593" t="s">
        <v>11</v>
      </c>
      <c r="J1593" t="s">
        <v>63</v>
      </c>
      <c r="K1593" t="s">
        <v>156</v>
      </c>
      <c r="L1593" t="s">
        <v>17</v>
      </c>
      <c r="M1593" s="5">
        <v>77.14</v>
      </c>
      <c r="N1593">
        <v>1</v>
      </c>
    </row>
    <row r="1594" spans="1:14" x14ac:dyDescent="0.2">
      <c r="A1594" s="2">
        <v>45266</v>
      </c>
      <c r="B1594" s="3">
        <f t="shared" si="72"/>
        <v>2024</v>
      </c>
      <c r="C1594" t="str">
        <f t="shared" si="73"/>
        <v>2023-2024</v>
      </c>
      <c r="D1594" t="s">
        <v>147</v>
      </c>
      <c r="E1594" t="s">
        <v>82</v>
      </c>
      <c r="F1594" t="str">
        <f t="shared" si="74"/>
        <v>Queensland</v>
      </c>
      <c r="G1594" t="s">
        <v>35</v>
      </c>
      <c r="H1594">
        <v>4012</v>
      </c>
      <c r="I1594" t="s">
        <v>11</v>
      </c>
      <c r="J1594" t="s">
        <v>43</v>
      </c>
      <c r="K1594" t="s">
        <v>156</v>
      </c>
      <c r="L1594" t="s">
        <v>17</v>
      </c>
      <c r="M1594" s="5">
        <v>77.350000000000009</v>
      </c>
      <c r="N1594">
        <v>1</v>
      </c>
    </row>
    <row r="1595" spans="1:14" x14ac:dyDescent="0.2">
      <c r="A1595" s="2">
        <v>45548</v>
      </c>
      <c r="B1595" s="3">
        <f t="shared" si="72"/>
        <v>2025</v>
      </c>
      <c r="C1595" t="str">
        <f t="shared" si="73"/>
        <v>2024-2025</v>
      </c>
      <c r="D1595" t="s">
        <v>147</v>
      </c>
      <c r="E1595" t="s">
        <v>109</v>
      </c>
      <c r="F1595" t="str">
        <f t="shared" si="74"/>
        <v>New South Wales</v>
      </c>
      <c r="G1595" t="s">
        <v>10</v>
      </c>
      <c r="H1595">
        <v>2480</v>
      </c>
      <c r="I1595" t="s">
        <v>11</v>
      </c>
      <c r="J1595" t="s">
        <v>68</v>
      </c>
      <c r="K1595" t="s">
        <v>19</v>
      </c>
      <c r="L1595" t="s">
        <v>23</v>
      </c>
      <c r="M1595" s="5">
        <v>77.87</v>
      </c>
      <c r="N1595">
        <v>1</v>
      </c>
    </row>
    <row r="1596" spans="1:14" x14ac:dyDescent="0.2">
      <c r="A1596" s="2">
        <v>45283</v>
      </c>
      <c r="B1596" s="3">
        <f t="shared" si="72"/>
        <v>2024</v>
      </c>
      <c r="C1596" t="str">
        <f t="shared" si="73"/>
        <v>2023-2024</v>
      </c>
      <c r="D1596" t="s">
        <v>148</v>
      </c>
      <c r="E1596" t="s">
        <v>87</v>
      </c>
      <c r="F1596" t="str">
        <f t="shared" si="74"/>
        <v>New South Wales</v>
      </c>
      <c r="G1596" t="s">
        <v>10</v>
      </c>
      <c r="H1596">
        <v>2790</v>
      </c>
      <c r="I1596" t="s">
        <v>11</v>
      </c>
      <c r="J1596" t="s">
        <v>25</v>
      </c>
      <c r="K1596" t="s">
        <v>19</v>
      </c>
      <c r="L1596" t="s">
        <v>23</v>
      </c>
      <c r="M1596" s="5">
        <v>77.87</v>
      </c>
      <c r="N1596">
        <v>1</v>
      </c>
    </row>
    <row r="1597" spans="1:14" x14ac:dyDescent="0.2">
      <c r="A1597" s="2">
        <v>45467</v>
      </c>
      <c r="B1597" s="3">
        <f t="shared" si="72"/>
        <v>2024</v>
      </c>
      <c r="C1597" t="str">
        <f t="shared" si="73"/>
        <v>2023-2024</v>
      </c>
      <c r="D1597" t="s">
        <v>148</v>
      </c>
      <c r="E1597" t="s">
        <v>130</v>
      </c>
      <c r="F1597" t="str">
        <f t="shared" si="74"/>
        <v>South Australia</v>
      </c>
      <c r="G1597" t="s">
        <v>32</v>
      </c>
      <c r="H1597">
        <v>5290</v>
      </c>
      <c r="I1597" t="s">
        <v>11</v>
      </c>
      <c r="J1597" t="s">
        <v>38</v>
      </c>
      <c r="K1597" t="s">
        <v>151</v>
      </c>
      <c r="L1597" t="s">
        <v>21</v>
      </c>
      <c r="M1597" s="5">
        <v>77.87</v>
      </c>
      <c r="N1597">
        <v>1</v>
      </c>
    </row>
    <row r="1598" spans="1:14" x14ac:dyDescent="0.2">
      <c r="A1598" s="2">
        <v>45379</v>
      </c>
      <c r="B1598" s="3">
        <f t="shared" si="72"/>
        <v>2024</v>
      </c>
      <c r="C1598" t="str">
        <f t="shared" si="73"/>
        <v>2023-2024</v>
      </c>
      <c r="D1598" t="s">
        <v>148</v>
      </c>
      <c r="E1598" t="s">
        <v>101</v>
      </c>
      <c r="F1598" t="str">
        <f t="shared" si="74"/>
        <v>Victoria</v>
      </c>
      <c r="G1598" t="s">
        <v>45</v>
      </c>
      <c r="H1598">
        <v>3131</v>
      </c>
      <c r="I1598" t="s">
        <v>11</v>
      </c>
      <c r="J1598" t="s">
        <v>63</v>
      </c>
      <c r="K1598" t="s">
        <v>153</v>
      </c>
      <c r="L1598" t="s">
        <v>16</v>
      </c>
      <c r="M1598" s="5">
        <v>77.87</v>
      </c>
      <c r="N1598">
        <v>1</v>
      </c>
    </row>
    <row r="1599" spans="1:14" x14ac:dyDescent="0.2">
      <c r="A1599" s="2">
        <v>45151</v>
      </c>
      <c r="B1599" s="3">
        <f t="shared" si="72"/>
        <v>2024</v>
      </c>
      <c r="C1599" t="str">
        <f t="shared" si="73"/>
        <v>2023-2024</v>
      </c>
      <c r="D1599" t="s">
        <v>148</v>
      </c>
      <c r="E1599" t="s">
        <v>122</v>
      </c>
      <c r="F1599" t="str">
        <f t="shared" si="74"/>
        <v>New South Wales</v>
      </c>
      <c r="G1599" t="s">
        <v>10</v>
      </c>
      <c r="H1599">
        <v>2650</v>
      </c>
      <c r="I1599" t="s">
        <v>11</v>
      </c>
      <c r="J1599" t="s">
        <v>25</v>
      </c>
      <c r="K1599" t="s">
        <v>153</v>
      </c>
      <c r="L1599" t="s">
        <v>16</v>
      </c>
      <c r="M1599" s="5">
        <v>77.87</v>
      </c>
      <c r="N1599">
        <v>1</v>
      </c>
    </row>
    <row r="1600" spans="1:14" x14ac:dyDescent="0.2">
      <c r="A1600" s="2">
        <v>45388</v>
      </c>
      <c r="B1600" s="3">
        <f t="shared" si="72"/>
        <v>2024</v>
      </c>
      <c r="C1600" t="str">
        <f t="shared" si="73"/>
        <v>2023-2024</v>
      </c>
      <c r="D1600" t="s">
        <v>147</v>
      </c>
      <c r="E1600" t="s">
        <v>62</v>
      </c>
      <c r="F1600" t="str">
        <f t="shared" si="74"/>
        <v>Victoria</v>
      </c>
      <c r="G1600" t="s">
        <v>45</v>
      </c>
      <c r="H1600">
        <v>3134</v>
      </c>
      <c r="I1600" t="s">
        <v>11</v>
      </c>
      <c r="J1600" t="s">
        <v>63</v>
      </c>
      <c r="K1600" t="s">
        <v>154</v>
      </c>
      <c r="L1600" t="s">
        <v>14</v>
      </c>
      <c r="M1600" s="5">
        <v>77.92</v>
      </c>
      <c r="N1600">
        <v>1</v>
      </c>
    </row>
    <row r="1601" spans="1:14" x14ac:dyDescent="0.2">
      <c r="A1601" s="2">
        <v>45167</v>
      </c>
      <c r="B1601" s="3">
        <f t="shared" si="72"/>
        <v>2024</v>
      </c>
      <c r="C1601" t="str">
        <f t="shared" si="73"/>
        <v>2023-2024</v>
      </c>
      <c r="D1601" t="s">
        <v>147</v>
      </c>
      <c r="E1601" t="s">
        <v>39</v>
      </c>
      <c r="F1601" t="str">
        <f t="shared" si="74"/>
        <v>South Australia</v>
      </c>
      <c r="G1601" t="s">
        <v>32</v>
      </c>
      <c r="H1601">
        <v>5343</v>
      </c>
      <c r="I1601" t="s">
        <v>11</v>
      </c>
      <c r="J1601" t="s">
        <v>38</v>
      </c>
      <c r="K1601" t="s">
        <v>153</v>
      </c>
      <c r="L1601" t="s">
        <v>16</v>
      </c>
      <c r="M1601" s="5">
        <v>77.94</v>
      </c>
      <c r="N1601">
        <v>1</v>
      </c>
    </row>
    <row r="1602" spans="1:14" x14ac:dyDescent="0.2">
      <c r="A1602" s="2">
        <v>45303</v>
      </c>
      <c r="B1602" s="3">
        <f t="shared" ref="B1602:B1665" si="75">IF(MONTH(A1602)&gt;=7,YEAR(A1602)+1,YEAR(A1602))</f>
        <v>2024</v>
      </c>
      <c r="C1602" t="str">
        <f t="shared" ref="C1602:C1665" si="76">IF(MONTH(A1602) &gt;= 7, YEAR(A1602) &amp; "-" &amp; YEAR(A1602) + 1, YEAR(A1602) - 1 &amp; "-" &amp; YEAR(A1602))</f>
        <v>2023-2024</v>
      </c>
      <c r="D1602" t="s">
        <v>148</v>
      </c>
      <c r="E1602" t="s">
        <v>57</v>
      </c>
      <c r="F1602" t="str">
        <f t="shared" ref="F1602:F1665" si="77">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c r="N1602">
        <v>1</v>
      </c>
    </row>
    <row r="1603" spans="1:14" x14ac:dyDescent="0.2">
      <c r="A1603" s="2">
        <v>45490</v>
      </c>
      <c r="B1603" s="3">
        <f t="shared" si="75"/>
        <v>2025</v>
      </c>
      <c r="C1603" t="str">
        <f t="shared" si="76"/>
        <v>2024-2025</v>
      </c>
      <c r="D1603" t="s">
        <v>148</v>
      </c>
      <c r="E1603" t="s">
        <v>143</v>
      </c>
      <c r="F1603" t="str">
        <f t="shared" si="77"/>
        <v>New South Wales</v>
      </c>
      <c r="G1603" t="s">
        <v>10</v>
      </c>
      <c r="H1603">
        <v>2154</v>
      </c>
      <c r="I1603" t="s">
        <v>11</v>
      </c>
      <c r="J1603" t="s">
        <v>27</v>
      </c>
      <c r="K1603" t="s">
        <v>151</v>
      </c>
      <c r="L1603" t="s">
        <v>21</v>
      </c>
      <c r="M1603" s="5">
        <v>77.94</v>
      </c>
      <c r="N1603">
        <v>1</v>
      </c>
    </row>
    <row r="1604" spans="1:14" x14ac:dyDescent="0.2">
      <c r="A1604" s="2">
        <v>45371</v>
      </c>
      <c r="B1604" s="3">
        <f t="shared" si="75"/>
        <v>2024</v>
      </c>
      <c r="C1604" t="str">
        <f t="shared" si="76"/>
        <v>2023-2024</v>
      </c>
      <c r="D1604" t="s">
        <v>147</v>
      </c>
      <c r="E1604" t="s">
        <v>129</v>
      </c>
      <c r="F1604" t="str">
        <f t="shared" si="77"/>
        <v>Tasmania</v>
      </c>
      <c r="G1604" t="s">
        <v>70</v>
      </c>
      <c r="H1604">
        <v>7010</v>
      </c>
      <c r="I1604" t="s">
        <v>11</v>
      </c>
      <c r="J1604" t="s">
        <v>71</v>
      </c>
      <c r="K1604" t="s">
        <v>153</v>
      </c>
      <c r="L1604" t="s">
        <v>16</v>
      </c>
      <c r="M1604" s="5">
        <v>77.94</v>
      </c>
      <c r="N1604">
        <v>1</v>
      </c>
    </row>
    <row r="1605" spans="1:14" x14ac:dyDescent="0.2">
      <c r="A1605" s="2">
        <v>45200</v>
      </c>
      <c r="B1605" s="3">
        <f t="shared" si="75"/>
        <v>2024</v>
      </c>
      <c r="C1605" t="str">
        <f t="shared" si="76"/>
        <v>2023-2024</v>
      </c>
      <c r="D1605" t="s">
        <v>148</v>
      </c>
      <c r="E1605" t="s">
        <v>89</v>
      </c>
      <c r="F1605" t="str">
        <f t="shared" si="77"/>
        <v>Queensland</v>
      </c>
      <c r="G1605" t="s">
        <v>35</v>
      </c>
      <c r="H1605">
        <v>4655</v>
      </c>
      <c r="I1605" t="s">
        <v>11</v>
      </c>
      <c r="J1605" t="s">
        <v>51</v>
      </c>
      <c r="K1605" t="s">
        <v>153</v>
      </c>
      <c r="L1605" t="s">
        <v>16</v>
      </c>
      <c r="M1605" s="5">
        <v>77.94</v>
      </c>
      <c r="N1605">
        <v>1</v>
      </c>
    </row>
    <row r="1606" spans="1:14" x14ac:dyDescent="0.2">
      <c r="A1606" s="2">
        <v>45179</v>
      </c>
      <c r="B1606" s="3">
        <f t="shared" si="75"/>
        <v>2024</v>
      </c>
      <c r="C1606" t="str">
        <f t="shared" si="76"/>
        <v>2023-2024</v>
      </c>
      <c r="D1606" t="s">
        <v>148</v>
      </c>
      <c r="E1606" t="s">
        <v>98</v>
      </c>
      <c r="F1606" t="str">
        <f t="shared" si="77"/>
        <v>Victoria</v>
      </c>
      <c r="G1606" t="s">
        <v>45</v>
      </c>
      <c r="H1606">
        <v>3429</v>
      </c>
      <c r="I1606" t="s">
        <v>11</v>
      </c>
      <c r="J1606" t="s">
        <v>60</v>
      </c>
      <c r="K1606" t="s">
        <v>154</v>
      </c>
      <c r="L1606" t="s">
        <v>14</v>
      </c>
      <c r="M1606" s="5">
        <v>77.94</v>
      </c>
      <c r="N1606">
        <v>1</v>
      </c>
    </row>
    <row r="1607" spans="1:14" x14ac:dyDescent="0.2">
      <c r="A1607" s="2">
        <v>45469</v>
      </c>
      <c r="B1607" s="3">
        <f t="shared" si="75"/>
        <v>2024</v>
      </c>
      <c r="C1607" t="str">
        <f t="shared" si="76"/>
        <v>2023-2024</v>
      </c>
      <c r="D1607" t="s">
        <v>147</v>
      </c>
      <c r="E1607" t="s">
        <v>82</v>
      </c>
      <c r="F1607" t="str">
        <f t="shared" si="77"/>
        <v>Queensland</v>
      </c>
      <c r="G1607" t="s">
        <v>35</v>
      </c>
      <c r="H1607">
        <v>4012</v>
      </c>
      <c r="I1607" t="s">
        <v>11</v>
      </c>
      <c r="J1607" t="s">
        <v>43</v>
      </c>
      <c r="K1607" t="s">
        <v>153</v>
      </c>
      <c r="L1607" t="s">
        <v>16</v>
      </c>
      <c r="M1607" s="5">
        <v>77.94</v>
      </c>
      <c r="N1607">
        <v>1</v>
      </c>
    </row>
    <row r="1608" spans="1:14" x14ac:dyDescent="0.2">
      <c r="A1608" s="2">
        <v>45056</v>
      </c>
      <c r="B1608" s="3">
        <f t="shared" si="75"/>
        <v>2023</v>
      </c>
      <c r="C1608" t="str">
        <f t="shared" si="76"/>
        <v>2022-2023</v>
      </c>
      <c r="D1608" t="s">
        <v>147</v>
      </c>
      <c r="E1608" t="s">
        <v>91</v>
      </c>
      <c r="F1608" t="str">
        <f t="shared" si="77"/>
        <v>Victoria</v>
      </c>
      <c r="G1608" t="s">
        <v>45</v>
      </c>
      <c r="H1608">
        <v>3690</v>
      </c>
      <c r="I1608" t="s">
        <v>11</v>
      </c>
      <c r="J1608" t="s">
        <v>55</v>
      </c>
      <c r="K1608" t="s">
        <v>153</v>
      </c>
      <c r="L1608" t="s">
        <v>16</v>
      </c>
      <c r="M1608" s="5">
        <v>77.94</v>
      </c>
      <c r="N1608">
        <v>1</v>
      </c>
    </row>
    <row r="1609" spans="1:14" x14ac:dyDescent="0.2">
      <c r="A1609" s="2">
        <v>45009</v>
      </c>
      <c r="B1609" s="3">
        <f t="shared" si="75"/>
        <v>2023</v>
      </c>
      <c r="C1609" t="str">
        <f t="shared" si="76"/>
        <v>2022-2023</v>
      </c>
      <c r="D1609" t="s">
        <v>147</v>
      </c>
      <c r="E1609" t="s">
        <v>135</v>
      </c>
      <c r="F1609" t="str">
        <f t="shared" si="77"/>
        <v>Victoria</v>
      </c>
      <c r="G1609" t="s">
        <v>45</v>
      </c>
      <c r="H1609">
        <v>3550</v>
      </c>
      <c r="I1609" t="s">
        <v>11</v>
      </c>
      <c r="J1609" t="s">
        <v>60</v>
      </c>
      <c r="K1609" t="s">
        <v>152</v>
      </c>
      <c r="L1609" t="s">
        <v>13</v>
      </c>
      <c r="M1609" s="5">
        <v>78.62</v>
      </c>
      <c r="N1609">
        <v>1</v>
      </c>
    </row>
    <row r="1610" spans="1:14" x14ac:dyDescent="0.2">
      <c r="A1610" s="2">
        <v>45537</v>
      </c>
      <c r="B1610" s="3">
        <f t="shared" si="75"/>
        <v>2025</v>
      </c>
      <c r="C1610" t="str">
        <f t="shared" si="76"/>
        <v>2024-2025</v>
      </c>
      <c r="D1610" t="s">
        <v>148</v>
      </c>
      <c r="E1610" t="s">
        <v>134</v>
      </c>
      <c r="F1610" t="str">
        <f t="shared" si="77"/>
        <v>Queensland</v>
      </c>
      <c r="G1610" t="s">
        <v>35</v>
      </c>
      <c r="H1610">
        <v>4825</v>
      </c>
      <c r="I1610" t="s">
        <v>11</v>
      </c>
      <c r="J1610" t="s">
        <v>36</v>
      </c>
      <c r="K1610" t="s">
        <v>149</v>
      </c>
      <c r="L1610" t="s">
        <v>15</v>
      </c>
      <c r="M1610" s="5">
        <v>78.89</v>
      </c>
      <c r="N1610">
        <v>1</v>
      </c>
    </row>
    <row r="1611" spans="1:14" x14ac:dyDescent="0.2">
      <c r="A1611" s="2">
        <v>45248</v>
      </c>
      <c r="B1611" s="3">
        <f t="shared" si="75"/>
        <v>2024</v>
      </c>
      <c r="C1611" t="str">
        <f t="shared" si="76"/>
        <v>2023-2024</v>
      </c>
      <c r="D1611" t="s">
        <v>147</v>
      </c>
      <c r="E1611" t="s">
        <v>134</v>
      </c>
      <c r="F1611" t="str">
        <f t="shared" si="77"/>
        <v>Queensland</v>
      </c>
      <c r="G1611" t="s">
        <v>35</v>
      </c>
      <c r="H1611">
        <v>4825</v>
      </c>
      <c r="I1611" t="s">
        <v>11</v>
      </c>
      <c r="J1611" t="s">
        <v>36</v>
      </c>
      <c r="K1611" t="s">
        <v>154</v>
      </c>
      <c r="L1611" t="s">
        <v>14</v>
      </c>
      <c r="M1611" s="5">
        <v>78.97</v>
      </c>
      <c r="N1611">
        <v>1</v>
      </c>
    </row>
    <row r="1612" spans="1:14" x14ac:dyDescent="0.2">
      <c r="A1612" s="2">
        <v>45328</v>
      </c>
      <c r="B1612" s="3">
        <f t="shared" si="75"/>
        <v>2024</v>
      </c>
      <c r="C1612" t="str">
        <f t="shared" si="76"/>
        <v>2023-2024</v>
      </c>
      <c r="D1612" t="s">
        <v>148</v>
      </c>
      <c r="E1612" t="s">
        <v>75</v>
      </c>
      <c r="F1612" t="str">
        <f t="shared" si="77"/>
        <v>Victoria</v>
      </c>
      <c r="G1612" t="s">
        <v>45</v>
      </c>
      <c r="H1612">
        <v>3630</v>
      </c>
      <c r="I1612" t="s">
        <v>11</v>
      </c>
      <c r="J1612" t="s">
        <v>55</v>
      </c>
      <c r="K1612" t="s">
        <v>154</v>
      </c>
      <c r="L1612" t="s">
        <v>14</v>
      </c>
      <c r="M1612" s="5">
        <v>78.97</v>
      </c>
      <c r="N1612">
        <v>1</v>
      </c>
    </row>
    <row r="1613" spans="1:14" x14ac:dyDescent="0.2">
      <c r="A1613" s="2">
        <v>45516</v>
      </c>
      <c r="B1613" s="3">
        <f t="shared" si="75"/>
        <v>2025</v>
      </c>
      <c r="C1613" t="str">
        <f t="shared" si="76"/>
        <v>2024-2025</v>
      </c>
      <c r="D1613" t="s">
        <v>147</v>
      </c>
      <c r="E1613" t="s">
        <v>107</v>
      </c>
      <c r="F1613" t="str">
        <f t="shared" si="77"/>
        <v>Queensland</v>
      </c>
      <c r="G1613" t="s">
        <v>35</v>
      </c>
      <c r="H1613">
        <v>4220</v>
      </c>
      <c r="I1613" t="s">
        <v>11</v>
      </c>
      <c r="J1613" t="s">
        <v>104</v>
      </c>
      <c r="K1613" t="s">
        <v>153</v>
      </c>
      <c r="L1613" t="s">
        <v>16</v>
      </c>
      <c r="M1613" s="5">
        <v>79</v>
      </c>
      <c r="N1613">
        <v>1</v>
      </c>
    </row>
    <row r="1614" spans="1:14" x14ac:dyDescent="0.2">
      <c r="A1614" s="2">
        <v>45546</v>
      </c>
      <c r="B1614" s="3">
        <f t="shared" si="75"/>
        <v>2025</v>
      </c>
      <c r="C1614" t="str">
        <f t="shared" si="76"/>
        <v>2024-2025</v>
      </c>
      <c r="D1614" t="s">
        <v>147</v>
      </c>
      <c r="E1614" t="s">
        <v>96</v>
      </c>
      <c r="F1614" t="str">
        <f t="shared" si="77"/>
        <v>Western Australia</v>
      </c>
      <c r="G1614" t="s">
        <v>48</v>
      </c>
      <c r="H1614">
        <v>6330</v>
      </c>
      <c r="I1614" t="s">
        <v>11</v>
      </c>
      <c r="J1614" t="s">
        <v>94</v>
      </c>
      <c r="K1614" t="s">
        <v>149</v>
      </c>
      <c r="L1614" t="s">
        <v>15</v>
      </c>
      <c r="M1614" s="5">
        <v>79.099999999999994</v>
      </c>
      <c r="N1614">
        <v>1</v>
      </c>
    </row>
    <row r="1615" spans="1:14" x14ac:dyDescent="0.2">
      <c r="A1615" s="2">
        <v>45022</v>
      </c>
      <c r="B1615" s="3">
        <f t="shared" si="75"/>
        <v>2023</v>
      </c>
      <c r="C1615" t="str">
        <f t="shared" si="76"/>
        <v>2022-2023</v>
      </c>
      <c r="D1615" t="s">
        <v>148</v>
      </c>
      <c r="E1615" t="s">
        <v>90</v>
      </c>
      <c r="F1615" t="str">
        <f t="shared" si="77"/>
        <v>Victoria</v>
      </c>
      <c r="G1615" t="s">
        <v>45</v>
      </c>
      <c r="H1615">
        <v>3179</v>
      </c>
      <c r="I1615" t="s">
        <v>11</v>
      </c>
      <c r="J1615" t="s">
        <v>63</v>
      </c>
      <c r="K1615" t="s">
        <v>153</v>
      </c>
      <c r="L1615" t="s">
        <v>16</v>
      </c>
      <c r="M1615" s="5">
        <v>79.289999999999992</v>
      </c>
      <c r="N1615">
        <v>1</v>
      </c>
    </row>
    <row r="1616" spans="1:14" x14ac:dyDescent="0.2">
      <c r="A1616" s="2">
        <v>44952</v>
      </c>
      <c r="B1616" s="3">
        <f t="shared" si="75"/>
        <v>2023</v>
      </c>
      <c r="C1616" t="str">
        <f t="shared" si="76"/>
        <v>2022-2023</v>
      </c>
      <c r="D1616" t="s">
        <v>148</v>
      </c>
      <c r="E1616" t="s">
        <v>102</v>
      </c>
      <c r="F1616" t="str">
        <f t="shared" si="77"/>
        <v>Queensland</v>
      </c>
      <c r="G1616" t="s">
        <v>35</v>
      </c>
      <c r="H1616">
        <v>4870</v>
      </c>
      <c r="I1616" t="s">
        <v>11</v>
      </c>
      <c r="J1616" t="s">
        <v>36</v>
      </c>
      <c r="K1616" t="s">
        <v>156</v>
      </c>
      <c r="L1616" t="s">
        <v>17</v>
      </c>
      <c r="M1616" s="5">
        <v>79.62</v>
      </c>
      <c r="N1616">
        <v>1</v>
      </c>
    </row>
    <row r="1617" spans="1:14" x14ac:dyDescent="0.2">
      <c r="A1617" s="2">
        <v>44977</v>
      </c>
      <c r="B1617" s="3">
        <f t="shared" si="75"/>
        <v>2023</v>
      </c>
      <c r="C1617" t="str">
        <f t="shared" si="76"/>
        <v>2022-2023</v>
      </c>
      <c r="D1617" t="s">
        <v>147</v>
      </c>
      <c r="E1617" t="s">
        <v>146</v>
      </c>
      <c r="F1617" t="str">
        <f t="shared" si="77"/>
        <v>Victoria</v>
      </c>
      <c r="G1617" t="s">
        <v>45</v>
      </c>
      <c r="H1617">
        <v>3353</v>
      </c>
      <c r="I1617" t="s">
        <v>11</v>
      </c>
      <c r="J1617" t="s">
        <v>60</v>
      </c>
      <c r="K1617" t="s">
        <v>156</v>
      </c>
      <c r="L1617" t="s">
        <v>17</v>
      </c>
      <c r="M1617" s="5">
        <v>79.72</v>
      </c>
      <c r="N1617">
        <v>1</v>
      </c>
    </row>
    <row r="1618" spans="1:14" x14ac:dyDescent="0.2">
      <c r="A1618" s="2">
        <v>45219</v>
      </c>
      <c r="B1618" s="3">
        <f t="shared" si="75"/>
        <v>2024</v>
      </c>
      <c r="C1618" t="str">
        <f t="shared" si="76"/>
        <v>2023-2024</v>
      </c>
      <c r="D1618" t="s">
        <v>148</v>
      </c>
      <c r="E1618" t="s">
        <v>132</v>
      </c>
      <c r="F1618" t="str">
        <f t="shared" si="77"/>
        <v>New South Wales</v>
      </c>
      <c r="G1618" t="s">
        <v>10</v>
      </c>
      <c r="H1618">
        <v>2800</v>
      </c>
      <c r="I1618" t="s">
        <v>11</v>
      </c>
      <c r="J1618" t="s">
        <v>25</v>
      </c>
      <c r="K1618" t="s">
        <v>150</v>
      </c>
      <c r="L1618" t="s">
        <v>18</v>
      </c>
      <c r="M1618" s="5">
        <v>79.900000000000006</v>
      </c>
      <c r="N1618">
        <v>1</v>
      </c>
    </row>
    <row r="1619" spans="1:14" x14ac:dyDescent="0.2">
      <c r="A1619" s="2">
        <v>45461</v>
      </c>
      <c r="B1619" s="3">
        <f t="shared" si="75"/>
        <v>2024</v>
      </c>
      <c r="C1619" t="str">
        <f t="shared" si="76"/>
        <v>2023-2024</v>
      </c>
      <c r="D1619" t="s">
        <v>148</v>
      </c>
      <c r="E1619" t="s">
        <v>110</v>
      </c>
      <c r="F1619" t="str">
        <f t="shared" si="77"/>
        <v>Queensland</v>
      </c>
      <c r="G1619" t="s">
        <v>35</v>
      </c>
      <c r="H1619">
        <v>4680</v>
      </c>
      <c r="I1619" t="s">
        <v>11</v>
      </c>
      <c r="J1619" t="s">
        <v>51</v>
      </c>
      <c r="K1619" t="s">
        <v>152</v>
      </c>
      <c r="L1619" t="s">
        <v>13</v>
      </c>
      <c r="M1619" s="5">
        <v>79.910000000000011</v>
      </c>
      <c r="N1619">
        <v>1</v>
      </c>
    </row>
    <row r="1620" spans="1:14" x14ac:dyDescent="0.2">
      <c r="A1620" s="2">
        <v>45225</v>
      </c>
      <c r="B1620" s="3">
        <f t="shared" si="75"/>
        <v>2024</v>
      </c>
      <c r="C1620" t="str">
        <f t="shared" si="76"/>
        <v>2023-2024</v>
      </c>
      <c r="D1620" t="s">
        <v>148</v>
      </c>
      <c r="E1620" t="s">
        <v>107</v>
      </c>
      <c r="F1620" t="str">
        <f t="shared" si="77"/>
        <v>Queensland</v>
      </c>
      <c r="G1620" t="s">
        <v>35</v>
      </c>
      <c r="H1620">
        <v>4220</v>
      </c>
      <c r="I1620" t="s">
        <v>11</v>
      </c>
      <c r="J1620" t="s">
        <v>104</v>
      </c>
      <c r="K1620" t="s">
        <v>150</v>
      </c>
      <c r="L1620" t="s">
        <v>18</v>
      </c>
      <c r="M1620" s="5">
        <v>79.92</v>
      </c>
      <c r="N1620">
        <v>1</v>
      </c>
    </row>
    <row r="1621" spans="1:14" x14ac:dyDescent="0.2">
      <c r="A1621" s="2">
        <v>45627</v>
      </c>
      <c r="B1621" s="3">
        <f t="shared" si="75"/>
        <v>2025</v>
      </c>
      <c r="C1621" t="str">
        <f t="shared" si="76"/>
        <v>2024-2025</v>
      </c>
      <c r="D1621" t="s">
        <v>147</v>
      </c>
      <c r="E1621" t="s">
        <v>28</v>
      </c>
      <c r="F1621" t="str">
        <f t="shared" si="77"/>
        <v>Northern Territory</v>
      </c>
      <c r="G1621" t="s">
        <v>29</v>
      </c>
      <c r="H1621">
        <v>800</v>
      </c>
      <c r="I1621" t="s">
        <v>11</v>
      </c>
      <c r="J1621" t="s">
        <v>30</v>
      </c>
      <c r="K1621" t="s">
        <v>157</v>
      </c>
      <c r="L1621" t="s">
        <v>22</v>
      </c>
      <c r="M1621" s="5">
        <v>79.94</v>
      </c>
      <c r="N1621">
        <v>1</v>
      </c>
    </row>
    <row r="1622" spans="1:14" x14ac:dyDescent="0.2">
      <c r="A1622" s="2">
        <v>45153</v>
      </c>
      <c r="B1622" s="3">
        <f t="shared" si="75"/>
        <v>2024</v>
      </c>
      <c r="C1622" t="str">
        <f t="shared" si="76"/>
        <v>2023-2024</v>
      </c>
      <c r="D1622" t="s">
        <v>148</v>
      </c>
      <c r="E1622" t="s">
        <v>141</v>
      </c>
      <c r="F1622" t="str">
        <f t="shared" si="77"/>
        <v>Western Australia</v>
      </c>
      <c r="G1622" t="s">
        <v>48</v>
      </c>
      <c r="H1622">
        <v>6052</v>
      </c>
      <c r="I1622" t="s">
        <v>11</v>
      </c>
      <c r="J1622" t="s">
        <v>49</v>
      </c>
      <c r="K1622" t="s">
        <v>19</v>
      </c>
      <c r="L1622" t="s">
        <v>23</v>
      </c>
      <c r="M1622" s="5">
        <v>79.94</v>
      </c>
      <c r="N1622">
        <v>1</v>
      </c>
    </row>
    <row r="1623" spans="1:14" x14ac:dyDescent="0.2">
      <c r="A1623" s="2">
        <v>45633</v>
      </c>
      <c r="B1623" s="3">
        <f t="shared" si="75"/>
        <v>2025</v>
      </c>
      <c r="C1623" t="str">
        <f t="shared" si="76"/>
        <v>2024-2025</v>
      </c>
      <c r="D1623" t="s">
        <v>148</v>
      </c>
      <c r="E1623" t="s">
        <v>84</v>
      </c>
      <c r="F1623" t="str">
        <f t="shared" si="77"/>
        <v>Queensland</v>
      </c>
      <c r="G1623" t="s">
        <v>35</v>
      </c>
      <c r="H1623">
        <v>4740</v>
      </c>
      <c r="I1623" t="s">
        <v>11</v>
      </c>
      <c r="J1623" t="s">
        <v>51</v>
      </c>
      <c r="K1623" t="s">
        <v>152</v>
      </c>
      <c r="L1623" t="s">
        <v>13</v>
      </c>
      <c r="M1623" s="5">
        <v>79.94</v>
      </c>
      <c r="N1623">
        <v>1</v>
      </c>
    </row>
    <row r="1624" spans="1:14" x14ac:dyDescent="0.2">
      <c r="A1624" s="2">
        <v>45340</v>
      </c>
      <c r="B1624" s="3">
        <f t="shared" si="75"/>
        <v>2024</v>
      </c>
      <c r="C1624" t="str">
        <f t="shared" si="76"/>
        <v>2023-2024</v>
      </c>
      <c r="D1624" t="s">
        <v>148</v>
      </c>
      <c r="E1624" t="s">
        <v>136</v>
      </c>
      <c r="F1624" t="str">
        <f t="shared" si="77"/>
        <v>Victoria</v>
      </c>
      <c r="G1624" t="s">
        <v>45</v>
      </c>
      <c r="H1624">
        <v>3175</v>
      </c>
      <c r="I1624" t="s">
        <v>11</v>
      </c>
      <c r="J1624" t="s">
        <v>63</v>
      </c>
      <c r="K1624" t="s">
        <v>152</v>
      </c>
      <c r="L1624" t="s">
        <v>13</v>
      </c>
      <c r="M1624" s="5">
        <v>79.95</v>
      </c>
      <c r="N1624">
        <v>1</v>
      </c>
    </row>
    <row r="1625" spans="1:14" x14ac:dyDescent="0.2">
      <c r="A1625" s="2">
        <v>45038</v>
      </c>
      <c r="B1625" s="3">
        <f t="shared" si="75"/>
        <v>2023</v>
      </c>
      <c r="C1625" t="str">
        <f t="shared" si="76"/>
        <v>2022-2023</v>
      </c>
      <c r="D1625" t="s">
        <v>148</v>
      </c>
      <c r="E1625" t="s">
        <v>95</v>
      </c>
      <c r="F1625" t="str">
        <f t="shared" si="77"/>
        <v>Victoria</v>
      </c>
      <c r="G1625" t="s">
        <v>45</v>
      </c>
      <c r="H1625">
        <v>3931</v>
      </c>
      <c r="I1625" t="s">
        <v>11</v>
      </c>
      <c r="J1625" t="s">
        <v>55</v>
      </c>
      <c r="K1625" t="s">
        <v>154</v>
      </c>
      <c r="L1625" t="s">
        <v>14</v>
      </c>
      <c r="M1625" s="5">
        <v>79.95</v>
      </c>
      <c r="N1625">
        <v>1</v>
      </c>
    </row>
    <row r="1626" spans="1:14" x14ac:dyDescent="0.2">
      <c r="A1626" s="2">
        <v>44941</v>
      </c>
      <c r="B1626" s="3">
        <f t="shared" si="75"/>
        <v>2023</v>
      </c>
      <c r="C1626" t="str">
        <f t="shared" si="76"/>
        <v>2022-2023</v>
      </c>
      <c r="D1626" t="s">
        <v>148</v>
      </c>
      <c r="E1626" t="s">
        <v>89</v>
      </c>
      <c r="F1626" t="str">
        <f t="shared" si="77"/>
        <v>Queensland</v>
      </c>
      <c r="G1626" t="s">
        <v>35</v>
      </c>
      <c r="H1626">
        <v>4655</v>
      </c>
      <c r="I1626" t="s">
        <v>11</v>
      </c>
      <c r="J1626" t="s">
        <v>51</v>
      </c>
      <c r="K1626" t="s">
        <v>151</v>
      </c>
      <c r="L1626" t="s">
        <v>21</v>
      </c>
      <c r="M1626" s="5">
        <v>79.98</v>
      </c>
      <c r="N1626">
        <v>1</v>
      </c>
    </row>
    <row r="1627" spans="1:14" x14ac:dyDescent="0.2">
      <c r="A1627" s="2">
        <v>45547</v>
      </c>
      <c r="B1627" s="3">
        <f t="shared" si="75"/>
        <v>2025</v>
      </c>
      <c r="C1627" t="str">
        <f t="shared" si="76"/>
        <v>2024-2025</v>
      </c>
      <c r="D1627" t="s">
        <v>148</v>
      </c>
      <c r="E1627" t="s">
        <v>87</v>
      </c>
      <c r="F1627" t="str">
        <f t="shared" si="77"/>
        <v>New South Wales</v>
      </c>
      <c r="G1627" t="s">
        <v>10</v>
      </c>
      <c r="H1627">
        <v>2790</v>
      </c>
      <c r="I1627" t="s">
        <v>11</v>
      </c>
      <c r="J1627" t="s">
        <v>25</v>
      </c>
      <c r="K1627" t="s">
        <v>151</v>
      </c>
      <c r="L1627" t="s">
        <v>21</v>
      </c>
      <c r="M1627" s="5">
        <v>79.98</v>
      </c>
      <c r="N1627">
        <v>1</v>
      </c>
    </row>
    <row r="1628" spans="1:14" x14ac:dyDescent="0.2">
      <c r="A1628" s="2">
        <v>45007</v>
      </c>
      <c r="B1628" s="3">
        <f t="shared" si="75"/>
        <v>2023</v>
      </c>
      <c r="C1628" t="str">
        <f t="shared" si="76"/>
        <v>2022-2023</v>
      </c>
      <c r="D1628" t="s">
        <v>148</v>
      </c>
      <c r="E1628" t="s">
        <v>102</v>
      </c>
      <c r="F1628" t="str">
        <f t="shared" si="77"/>
        <v>Queensland</v>
      </c>
      <c r="G1628" t="s">
        <v>35</v>
      </c>
      <c r="H1628">
        <v>4870</v>
      </c>
      <c r="I1628" t="s">
        <v>11</v>
      </c>
      <c r="J1628" t="s">
        <v>36</v>
      </c>
      <c r="K1628" t="s">
        <v>154</v>
      </c>
      <c r="L1628" t="s">
        <v>14</v>
      </c>
      <c r="M1628" s="5">
        <v>80.45</v>
      </c>
      <c r="N1628">
        <v>1</v>
      </c>
    </row>
    <row r="1629" spans="1:14" x14ac:dyDescent="0.2">
      <c r="A1629" s="2">
        <v>45091</v>
      </c>
      <c r="B1629" s="3">
        <f t="shared" si="75"/>
        <v>2023</v>
      </c>
      <c r="C1629" t="str">
        <f t="shared" si="76"/>
        <v>2022-2023</v>
      </c>
      <c r="D1629" t="s">
        <v>148</v>
      </c>
      <c r="E1629" t="s">
        <v>122</v>
      </c>
      <c r="F1629" t="str">
        <f t="shared" si="77"/>
        <v>New South Wales</v>
      </c>
      <c r="G1629" t="s">
        <v>10</v>
      </c>
      <c r="H1629">
        <v>2650</v>
      </c>
      <c r="I1629" t="s">
        <v>11</v>
      </c>
      <c r="J1629" t="s">
        <v>25</v>
      </c>
      <c r="K1629" t="s">
        <v>19</v>
      </c>
      <c r="L1629" t="s">
        <v>23</v>
      </c>
      <c r="M1629" s="5">
        <v>80.45</v>
      </c>
      <c r="N1629">
        <v>1</v>
      </c>
    </row>
    <row r="1630" spans="1:14" x14ac:dyDescent="0.2">
      <c r="A1630" s="2">
        <v>45116</v>
      </c>
      <c r="B1630" s="3">
        <f t="shared" si="75"/>
        <v>2024</v>
      </c>
      <c r="C1630" t="str">
        <f t="shared" si="76"/>
        <v>2023-2024</v>
      </c>
      <c r="D1630" t="s">
        <v>148</v>
      </c>
      <c r="E1630" t="s">
        <v>100</v>
      </c>
      <c r="F1630" t="str">
        <f t="shared" si="77"/>
        <v>Western Australia</v>
      </c>
      <c r="G1630" t="s">
        <v>48</v>
      </c>
      <c r="H1630">
        <v>6021</v>
      </c>
      <c r="I1630" t="s">
        <v>11</v>
      </c>
      <c r="J1630" t="s">
        <v>49</v>
      </c>
      <c r="K1630" t="s">
        <v>19</v>
      </c>
      <c r="L1630" t="s">
        <v>23</v>
      </c>
      <c r="M1630" s="5">
        <v>80.460000000000008</v>
      </c>
      <c r="N1630">
        <v>1</v>
      </c>
    </row>
    <row r="1631" spans="1:14" x14ac:dyDescent="0.2">
      <c r="A1631" s="2">
        <v>45003</v>
      </c>
      <c r="B1631" s="3">
        <f t="shared" si="75"/>
        <v>2023</v>
      </c>
      <c r="C1631" t="str">
        <f t="shared" si="76"/>
        <v>2022-2023</v>
      </c>
      <c r="D1631" t="s">
        <v>147</v>
      </c>
      <c r="E1631" t="s">
        <v>101</v>
      </c>
      <c r="F1631" t="str">
        <f t="shared" si="77"/>
        <v>Victoria</v>
      </c>
      <c r="G1631" t="s">
        <v>45</v>
      </c>
      <c r="H1631">
        <v>3131</v>
      </c>
      <c r="I1631" t="s">
        <v>11</v>
      </c>
      <c r="J1631" t="s">
        <v>63</v>
      </c>
      <c r="K1631" t="s">
        <v>154</v>
      </c>
      <c r="L1631" t="s">
        <v>14</v>
      </c>
      <c r="M1631" s="5">
        <v>80.5</v>
      </c>
      <c r="N1631">
        <v>1</v>
      </c>
    </row>
    <row r="1632" spans="1:14" x14ac:dyDescent="0.2">
      <c r="A1632" s="2">
        <v>45147</v>
      </c>
      <c r="B1632" s="3">
        <f t="shared" si="75"/>
        <v>2024</v>
      </c>
      <c r="C1632" t="str">
        <f t="shared" si="76"/>
        <v>2023-2024</v>
      </c>
      <c r="D1632" t="s">
        <v>148</v>
      </c>
      <c r="E1632" t="s">
        <v>123</v>
      </c>
      <c r="F1632" t="str">
        <f t="shared" si="77"/>
        <v>Western Australia</v>
      </c>
      <c r="G1632" t="s">
        <v>48</v>
      </c>
      <c r="H1632">
        <v>6109</v>
      </c>
      <c r="I1632" t="s">
        <v>11</v>
      </c>
      <c r="J1632" t="s">
        <v>94</v>
      </c>
      <c r="K1632" t="s">
        <v>155</v>
      </c>
      <c r="L1632" t="s">
        <v>20</v>
      </c>
      <c r="M1632" s="5">
        <v>80.92</v>
      </c>
      <c r="N1632">
        <v>1</v>
      </c>
    </row>
    <row r="1633" spans="1:14" x14ac:dyDescent="0.2">
      <c r="A1633" s="2">
        <v>45182</v>
      </c>
      <c r="B1633" s="3">
        <f t="shared" si="75"/>
        <v>2024</v>
      </c>
      <c r="C1633" t="str">
        <f t="shared" si="76"/>
        <v>2023-2024</v>
      </c>
      <c r="D1633" t="s">
        <v>148</v>
      </c>
      <c r="E1633" t="s">
        <v>90</v>
      </c>
      <c r="F1633" t="str">
        <f t="shared" si="77"/>
        <v>Victoria</v>
      </c>
      <c r="G1633" t="s">
        <v>45</v>
      </c>
      <c r="H1633">
        <v>3179</v>
      </c>
      <c r="I1633" t="s">
        <v>11</v>
      </c>
      <c r="J1633" t="s">
        <v>63</v>
      </c>
      <c r="K1633" t="s">
        <v>156</v>
      </c>
      <c r="L1633" t="s">
        <v>17</v>
      </c>
      <c r="M1633" s="5">
        <v>80.92</v>
      </c>
      <c r="N1633">
        <v>1</v>
      </c>
    </row>
    <row r="1634" spans="1:14" x14ac:dyDescent="0.2">
      <c r="A1634" s="2">
        <v>45040</v>
      </c>
      <c r="B1634" s="3">
        <f t="shared" si="75"/>
        <v>2023</v>
      </c>
      <c r="C1634" t="str">
        <f t="shared" si="76"/>
        <v>2022-2023</v>
      </c>
      <c r="D1634" t="s">
        <v>148</v>
      </c>
      <c r="E1634" t="s">
        <v>50</v>
      </c>
      <c r="F1634" t="str">
        <f t="shared" si="77"/>
        <v>Queensland</v>
      </c>
      <c r="G1634" t="s">
        <v>35</v>
      </c>
      <c r="H1634">
        <v>4703</v>
      </c>
      <c r="I1634" t="s">
        <v>11</v>
      </c>
      <c r="J1634" t="s">
        <v>51</v>
      </c>
      <c r="K1634" t="s">
        <v>150</v>
      </c>
      <c r="L1634" t="s">
        <v>18</v>
      </c>
      <c r="M1634" s="5">
        <v>80.94</v>
      </c>
      <c r="N1634">
        <v>1</v>
      </c>
    </row>
    <row r="1635" spans="1:14" x14ac:dyDescent="0.2">
      <c r="A1635" s="2">
        <v>45347</v>
      </c>
      <c r="B1635" s="3">
        <f t="shared" si="75"/>
        <v>2024</v>
      </c>
      <c r="C1635" t="str">
        <f t="shared" si="76"/>
        <v>2023-2024</v>
      </c>
      <c r="D1635" t="s">
        <v>147</v>
      </c>
      <c r="E1635" t="s">
        <v>129</v>
      </c>
      <c r="F1635" t="str">
        <f t="shared" si="77"/>
        <v>Tasmania</v>
      </c>
      <c r="G1635" t="s">
        <v>70</v>
      </c>
      <c r="H1635">
        <v>7010</v>
      </c>
      <c r="I1635" t="s">
        <v>11</v>
      </c>
      <c r="J1635" t="s">
        <v>71</v>
      </c>
      <c r="K1635" t="s">
        <v>19</v>
      </c>
      <c r="L1635" t="s">
        <v>23</v>
      </c>
      <c r="M1635" s="5">
        <v>80.95</v>
      </c>
      <c r="N1635">
        <v>1</v>
      </c>
    </row>
    <row r="1636" spans="1:14" x14ac:dyDescent="0.2">
      <c r="A1636" s="2">
        <v>45527</v>
      </c>
      <c r="B1636" s="3">
        <f t="shared" si="75"/>
        <v>2025</v>
      </c>
      <c r="C1636" t="str">
        <f t="shared" si="76"/>
        <v>2024-2025</v>
      </c>
      <c r="D1636" t="s">
        <v>148</v>
      </c>
      <c r="E1636" t="s">
        <v>62</v>
      </c>
      <c r="F1636" t="str">
        <f t="shared" si="77"/>
        <v>Victoria</v>
      </c>
      <c r="G1636" t="s">
        <v>45</v>
      </c>
      <c r="H1636">
        <v>3134</v>
      </c>
      <c r="I1636" t="s">
        <v>11</v>
      </c>
      <c r="J1636" t="s">
        <v>63</v>
      </c>
      <c r="K1636" t="s">
        <v>156</v>
      </c>
      <c r="L1636" t="s">
        <v>17</v>
      </c>
      <c r="M1636" s="5">
        <v>80.95</v>
      </c>
      <c r="N1636">
        <v>1</v>
      </c>
    </row>
    <row r="1637" spans="1:14" x14ac:dyDescent="0.2">
      <c r="A1637" s="2">
        <v>45546</v>
      </c>
      <c r="B1637" s="3">
        <f t="shared" si="75"/>
        <v>2025</v>
      </c>
      <c r="C1637" t="str">
        <f t="shared" si="76"/>
        <v>2024-2025</v>
      </c>
      <c r="D1637" t="s">
        <v>148</v>
      </c>
      <c r="E1637" t="s">
        <v>122</v>
      </c>
      <c r="F1637" t="str">
        <f t="shared" si="77"/>
        <v>New South Wales</v>
      </c>
      <c r="G1637" t="s">
        <v>10</v>
      </c>
      <c r="H1637">
        <v>2650</v>
      </c>
      <c r="I1637" t="s">
        <v>11</v>
      </c>
      <c r="J1637" t="s">
        <v>25</v>
      </c>
      <c r="K1637" t="s">
        <v>154</v>
      </c>
      <c r="L1637" t="s">
        <v>14</v>
      </c>
      <c r="M1637" s="5">
        <v>81.25</v>
      </c>
      <c r="N1637">
        <v>1</v>
      </c>
    </row>
    <row r="1638" spans="1:14" x14ac:dyDescent="0.2">
      <c r="A1638" s="2">
        <v>45614</v>
      </c>
      <c r="B1638" s="3">
        <f t="shared" si="75"/>
        <v>2025</v>
      </c>
      <c r="C1638" t="str">
        <f t="shared" si="76"/>
        <v>2024-2025</v>
      </c>
      <c r="D1638" t="s">
        <v>148</v>
      </c>
      <c r="E1638" t="s">
        <v>99</v>
      </c>
      <c r="F1638" t="str">
        <f t="shared" si="77"/>
        <v>Victoria</v>
      </c>
      <c r="G1638" t="s">
        <v>45</v>
      </c>
      <c r="H1638">
        <v>3148</v>
      </c>
      <c r="I1638" t="s">
        <v>11</v>
      </c>
      <c r="J1638" t="s">
        <v>63</v>
      </c>
      <c r="K1638" t="s">
        <v>151</v>
      </c>
      <c r="L1638" t="s">
        <v>21</v>
      </c>
      <c r="M1638" s="5">
        <v>81.510000000000005</v>
      </c>
      <c r="N1638">
        <v>1</v>
      </c>
    </row>
    <row r="1639" spans="1:14" x14ac:dyDescent="0.2">
      <c r="A1639" s="2">
        <v>45127</v>
      </c>
      <c r="B1639" s="3">
        <f t="shared" si="75"/>
        <v>2024</v>
      </c>
      <c r="C1639" t="str">
        <f t="shared" si="76"/>
        <v>2023-2024</v>
      </c>
      <c r="D1639" t="s">
        <v>147</v>
      </c>
      <c r="E1639" t="s">
        <v>56</v>
      </c>
      <c r="F1639" t="str">
        <f t="shared" si="77"/>
        <v>Northern Territory</v>
      </c>
      <c r="G1639" t="s">
        <v>29</v>
      </c>
      <c r="H1639">
        <v>870</v>
      </c>
      <c r="I1639" t="s">
        <v>11</v>
      </c>
      <c r="J1639" t="s">
        <v>30</v>
      </c>
      <c r="K1639" t="s">
        <v>156</v>
      </c>
      <c r="L1639" t="s">
        <v>17</v>
      </c>
      <c r="M1639" s="5">
        <v>81.540000000000006</v>
      </c>
      <c r="N1639">
        <v>1</v>
      </c>
    </row>
    <row r="1640" spans="1:14" x14ac:dyDescent="0.2">
      <c r="A1640" s="2">
        <v>45237</v>
      </c>
      <c r="B1640" s="3">
        <f t="shared" si="75"/>
        <v>2024</v>
      </c>
      <c r="C1640" t="str">
        <f t="shared" si="76"/>
        <v>2023-2024</v>
      </c>
      <c r="D1640" t="s">
        <v>148</v>
      </c>
      <c r="E1640" t="s">
        <v>24</v>
      </c>
      <c r="F1640" t="str">
        <f t="shared" si="77"/>
        <v>New South Wales</v>
      </c>
      <c r="G1640" t="s">
        <v>10</v>
      </c>
      <c r="H1640">
        <v>2795</v>
      </c>
      <c r="I1640" t="s">
        <v>11</v>
      </c>
      <c r="J1640" t="s">
        <v>25</v>
      </c>
      <c r="K1640" t="s">
        <v>156</v>
      </c>
      <c r="L1640" t="s">
        <v>17</v>
      </c>
      <c r="M1640" s="5">
        <v>81.59</v>
      </c>
      <c r="N1640">
        <v>1</v>
      </c>
    </row>
    <row r="1641" spans="1:14" x14ac:dyDescent="0.2">
      <c r="A1641" s="2">
        <v>45522</v>
      </c>
      <c r="B1641" s="3">
        <f t="shared" si="75"/>
        <v>2025</v>
      </c>
      <c r="C1641" t="str">
        <f t="shared" si="76"/>
        <v>2024-2025</v>
      </c>
      <c r="D1641" t="s">
        <v>148</v>
      </c>
      <c r="E1641" t="s">
        <v>117</v>
      </c>
      <c r="F1641" t="str">
        <f t="shared" si="77"/>
        <v>Queensland</v>
      </c>
      <c r="G1641" t="s">
        <v>35</v>
      </c>
      <c r="H1641">
        <v>4119</v>
      </c>
      <c r="I1641" t="s">
        <v>11</v>
      </c>
      <c r="J1641" t="s">
        <v>43</v>
      </c>
      <c r="K1641" t="s">
        <v>157</v>
      </c>
      <c r="L1641" t="s">
        <v>22</v>
      </c>
      <c r="M1641" s="5">
        <v>81.73</v>
      </c>
      <c r="N1641">
        <v>1</v>
      </c>
    </row>
    <row r="1642" spans="1:14" x14ac:dyDescent="0.2">
      <c r="A1642" s="2">
        <v>45318</v>
      </c>
      <c r="B1642" s="3">
        <f t="shared" si="75"/>
        <v>2024</v>
      </c>
      <c r="C1642" t="str">
        <f t="shared" si="76"/>
        <v>2023-2024</v>
      </c>
      <c r="D1642" t="s">
        <v>147</v>
      </c>
      <c r="E1642" t="s">
        <v>142</v>
      </c>
      <c r="F1642" t="str">
        <f t="shared" si="77"/>
        <v>Australian Capital Territory</v>
      </c>
      <c r="G1642" t="s">
        <v>80</v>
      </c>
      <c r="H1642">
        <v>2609</v>
      </c>
      <c r="I1642" t="s">
        <v>11</v>
      </c>
      <c r="J1642" t="s">
        <v>58</v>
      </c>
      <c r="K1642" t="s">
        <v>152</v>
      </c>
      <c r="L1642" t="s">
        <v>13</v>
      </c>
      <c r="M1642" s="5">
        <v>81.800000000000011</v>
      </c>
      <c r="N1642">
        <v>1</v>
      </c>
    </row>
    <row r="1643" spans="1:14" x14ac:dyDescent="0.2">
      <c r="A1643" s="2">
        <v>44950</v>
      </c>
      <c r="B1643" s="3">
        <f t="shared" si="75"/>
        <v>2023</v>
      </c>
      <c r="C1643" t="str">
        <f t="shared" si="76"/>
        <v>2022-2023</v>
      </c>
      <c r="D1643" t="s">
        <v>148</v>
      </c>
      <c r="E1643" t="s">
        <v>136</v>
      </c>
      <c r="F1643" t="str">
        <f t="shared" si="77"/>
        <v>Victoria</v>
      </c>
      <c r="G1643" t="s">
        <v>45</v>
      </c>
      <c r="H1643">
        <v>3175</v>
      </c>
      <c r="I1643" t="s">
        <v>11</v>
      </c>
      <c r="J1643" t="s">
        <v>63</v>
      </c>
      <c r="K1643" t="s">
        <v>155</v>
      </c>
      <c r="L1643" t="s">
        <v>20</v>
      </c>
      <c r="M1643" s="5">
        <v>81.81</v>
      </c>
      <c r="N1643">
        <v>1</v>
      </c>
    </row>
    <row r="1644" spans="1:14" x14ac:dyDescent="0.2">
      <c r="A1644" s="2">
        <v>45108</v>
      </c>
      <c r="B1644" s="3">
        <f t="shared" si="75"/>
        <v>2024</v>
      </c>
      <c r="C1644" t="str">
        <f t="shared" si="76"/>
        <v>2023-2024</v>
      </c>
      <c r="D1644" t="s">
        <v>147</v>
      </c>
      <c r="E1644" t="s">
        <v>118</v>
      </c>
      <c r="F1644" t="str">
        <f t="shared" si="77"/>
        <v>New South Wales</v>
      </c>
      <c r="G1644" t="s">
        <v>10</v>
      </c>
      <c r="H1644">
        <v>2158</v>
      </c>
      <c r="I1644" t="s">
        <v>11</v>
      </c>
      <c r="J1644" t="s">
        <v>27</v>
      </c>
      <c r="K1644" t="s">
        <v>19</v>
      </c>
      <c r="L1644" t="s">
        <v>23</v>
      </c>
      <c r="M1644" s="5">
        <v>81.86</v>
      </c>
      <c r="N1644">
        <v>1</v>
      </c>
    </row>
    <row r="1645" spans="1:14" x14ac:dyDescent="0.2">
      <c r="A1645" s="2">
        <v>44968</v>
      </c>
      <c r="B1645" s="3">
        <f t="shared" si="75"/>
        <v>2023</v>
      </c>
      <c r="C1645" t="str">
        <f t="shared" si="76"/>
        <v>2022-2023</v>
      </c>
      <c r="D1645" t="s">
        <v>148</v>
      </c>
      <c r="E1645" t="s">
        <v>84</v>
      </c>
      <c r="F1645" t="str">
        <f t="shared" si="77"/>
        <v>Queensland</v>
      </c>
      <c r="G1645" t="s">
        <v>35</v>
      </c>
      <c r="H1645">
        <v>4740</v>
      </c>
      <c r="I1645" t="s">
        <v>11</v>
      </c>
      <c r="J1645" t="s">
        <v>51</v>
      </c>
      <c r="K1645" t="s">
        <v>150</v>
      </c>
      <c r="L1645" t="s">
        <v>18</v>
      </c>
      <c r="M1645" s="5">
        <v>81.95</v>
      </c>
      <c r="N1645">
        <v>1</v>
      </c>
    </row>
    <row r="1646" spans="1:14" x14ac:dyDescent="0.2">
      <c r="A1646" s="2">
        <v>45578</v>
      </c>
      <c r="B1646" s="3">
        <f t="shared" si="75"/>
        <v>2025</v>
      </c>
      <c r="C1646" t="str">
        <f t="shared" si="76"/>
        <v>2024-2025</v>
      </c>
      <c r="D1646" t="s">
        <v>147</v>
      </c>
      <c r="E1646" t="s">
        <v>65</v>
      </c>
      <c r="F1646" t="str">
        <f t="shared" si="77"/>
        <v>New South Wales</v>
      </c>
      <c r="G1646" t="s">
        <v>10</v>
      </c>
      <c r="H1646">
        <v>2541</v>
      </c>
      <c r="I1646" t="s">
        <v>11</v>
      </c>
      <c r="J1646" t="s">
        <v>58</v>
      </c>
      <c r="K1646" t="s">
        <v>149</v>
      </c>
      <c r="L1646" t="s">
        <v>15</v>
      </c>
      <c r="M1646" s="5">
        <v>82.16</v>
      </c>
      <c r="N1646">
        <v>1</v>
      </c>
    </row>
    <row r="1647" spans="1:14" x14ac:dyDescent="0.2">
      <c r="A1647" s="2">
        <v>45587</v>
      </c>
      <c r="B1647" s="3">
        <f t="shared" si="75"/>
        <v>2025</v>
      </c>
      <c r="C1647" t="str">
        <f t="shared" si="76"/>
        <v>2024-2025</v>
      </c>
      <c r="D1647" t="s">
        <v>147</v>
      </c>
      <c r="E1647" t="s">
        <v>44</v>
      </c>
      <c r="F1647" t="str">
        <f t="shared" si="77"/>
        <v>Victoria</v>
      </c>
      <c r="G1647" t="s">
        <v>45</v>
      </c>
      <c r="H1647">
        <v>3066</v>
      </c>
      <c r="I1647" t="s">
        <v>11</v>
      </c>
      <c r="J1647" t="s">
        <v>46</v>
      </c>
      <c r="K1647" t="s">
        <v>152</v>
      </c>
      <c r="L1647" t="s">
        <v>13</v>
      </c>
      <c r="M1647" s="5">
        <v>82.169999999999987</v>
      </c>
      <c r="N1647">
        <v>1</v>
      </c>
    </row>
    <row r="1648" spans="1:14" x14ac:dyDescent="0.2">
      <c r="A1648" s="2">
        <v>45427</v>
      </c>
      <c r="B1648" s="3">
        <f t="shared" si="75"/>
        <v>2024</v>
      </c>
      <c r="C1648" t="str">
        <f t="shared" si="76"/>
        <v>2023-2024</v>
      </c>
      <c r="D1648" t="s">
        <v>147</v>
      </c>
      <c r="E1648" t="s">
        <v>113</v>
      </c>
      <c r="F1648" t="str">
        <f t="shared" si="77"/>
        <v>Queensland</v>
      </c>
      <c r="G1648" t="s">
        <v>35</v>
      </c>
      <c r="H1648">
        <v>4215</v>
      </c>
      <c r="I1648" t="s">
        <v>11</v>
      </c>
      <c r="J1648" t="s">
        <v>104</v>
      </c>
      <c r="K1648" t="s">
        <v>154</v>
      </c>
      <c r="L1648" t="s">
        <v>14</v>
      </c>
      <c r="M1648" s="5">
        <v>82.21</v>
      </c>
      <c r="N1648">
        <v>1</v>
      </c>
    </row>
    <row r="1649" spans="1:14" x14ac:dyDescent="0.2">
      <c r="A1649" s="2">
        <v>45541</v>
      </c>
      <c r="B1649" s="3">
        <f t="shared" si="75"/>
        <v>2025</v>
      </c>
      <c r="C1649" t="str">
        <f t="shared" si="76"/>
        <v>2024-2025</v>
      </c>
      <c r="D1649" t="s">
        <v>148</v>
      </c>
      <c r="E1649" t="s">
        <v>117</v>
      </c>
      <c r="F1649" t="str">
        <f t="shared" si="77"/>
        <v>Queensland</v>
      </c>
      <c r="G1649" t="s">
        <v>35</v>
      </c>
      <c r="H1649">
        <v>4119</v>
      </c>
      <c r="I1649" t="s">
        <v>11</v>
      </c>
      <c r="J1649" t="s">
        <v>43</v>
      </c>
      <c r="K1649" t="s">
        <v>154</v>
      </c>
      <c r="L1649" t="s">
        <v>14</v>
      </c>
      <c r="M1649" s="5">
        <v>82.3</v>
      </c>
      <c r="N1649">
        <v>1</v>
      </c>
    </row>
    <row r="1650" spans="1:14" x14ac:dyDescent="0.2">
      <c r="A1650" s="2">
        <v>45105</v>
      </c>
      <c r="B1650" s="3">
        <f t="shared" si="75"/>
        <v>2023</v>
      </c>
      <c r="C1650" t="str">
        <f t="shared" si="76"/>
        <v>2022-2023</v>
      </c>
      <c r="D1650" t="s">
        <v>147</v>
      </c>
      <c r="E1650" t="s">
        <v>54</v>
      </c>
      <c r="F1650" t="str">
        <f t="shared" si="77"/>
        <v>Victoria</v>
      </c>
      <c r="G1650" t="s">
        <v>45</v>
      </c>
      <c r="H1650">
        <v>3977</v>
      </c>
      <c r="I1650" t="s">
        <v>11</v>
      </c>
      <c r="J1650" t="s">
        <v>55</v>
      </c>
      <c r="K1650" t="s">
        <v>156</v>
      </c>
      <c r="L1650" t="s">
        <v>17</v>
      </c>
      <c r="M1650" s="5">
        <v>82.7</v>
      </c>
      <c r="N1650">
        <v>1</v>
      </c>
    </row>
    <row r="1651" spans="1:14" x14ac:dyDescent="0.2">
      <c r="A1651" s="2">
        <v>45596</v>
      </c>
      <c r="B1651" s="3">
        <f t="shared" si="75"/>
        <v>2025</v>
      </c>
      <c r="C1651" t="str">
        <f t="shared" si="76"/>
        <v>2024-2025</v>
      </c>
      <c r="D1651" t="s">
        <v>147</v>
      </c>
      <c r="E1651" t="s">
        <v>83</v>
      </c>
      <c r="F1651" t="str">
        <f t="shared" si="77"/>
        <v>New South Wales</v>
      </c>
      <c r="G1651" t="s">
        <v>10</v>
      </c>
      <c r="H1651">
        <v>2750</v>
      </c>
      <c r="I1651" t="s">
        <v>11</v>
      </c>
      <c r="J1651" t="s">
        <v>25</v>
      </c>
      <c r="K1651" t="s">
        <v>154</v>
      </c>
      <c r="L1651" t="s">
        <v>14</v>
      </c>
      <c r="M1651" s="5">
        <v>82.92</v>
      </c>
      <c r="N1651">
        <v>1</v>
      </c>
    </row>
    <row r="1652" spans="1:14" x14ac:dyDescent="0.2">
      <c r="A1652" s="2">
        <v>45021</v>
      </c>
      <c r="B1652" s="3">
        <f t="shared" si="75"/>
        <v>2023</v>
      </c>
      <c r="C1652" t="str">
        <f t="shared" si="76"/>
        <v>2022-2023</v>
      </c>
      <c r="D1652" t="s">
        <v>147</v>
      </c>
      <c r="E1652" t="s">
        <v>40</v>
      </c>
      <c r="F1652" t="str">
        <f t="shared" si="77"/>
        <v>New South Wales</v>
      </c>
      <c r="G1652" t="s">
        <v>10</v>
      </c>
      <c r="H1652">
        <v>2116</v>
      </c>
      <c r="I1652" t="s">
        <v>11</v>
      </c>
      <c r="J1652" t="s">
        <v>27</v>
      </c>
      <c r="K1652" t="s">
        <v>157</v>
      </c>
      <c r="L1652" t="s">
        <v>22</v>
      </c>
      <c r="M1652" s="5">
        <v>83.02</v>
      </c>
      <c r="N1652">
        <v>1</v>
      </c>
    </row>
    <row r="1653" spans="1:14" x14ac:dyDescent="0.2">
      <c r="A1653" s="2">
        <v>45350</v>
      </c>
      <c r="B1653" s="3">
        <f t="shared" si="75"/>
        <v>2024</v>
      </c>
      <c r="C1653" t="str">
        <f t="shared" si="76"/>
        <v>2023-2024</v>
      </c>
      <c r="D1653" t="s">
        <v>147</v>
      </c>
      <c r="E1653" t="s">
        <v>57</v>
      </c>
      <c r="F1653" t="str">
        <f t="shared" si="77"/>
        <v>New South Wales</v>
      </c>
      <c r="G1653" t="s">
        <v>10</v>
      </c>
      <c r="H1653">
        <v>2560</v>
      </c>
      <c r="I1653" t="s">
        <v>11</v>
      </c>
      <c r="J1653" t="s">
        <v>58</v>
      </c>
      <c r="K1653" t="s">
        <v>156</v>
      </c>
      <c r="L1653" t="s">
        <v>17</v>
      </c>
      <c r="M1653" s="5">
        <v>83.18</v>
      </c>
      <c r="N1653">
        <v>1</v>
      </c>
    </row>
    <row r="1654" spans="1:14" x14ac:dyDescent="0.2">
      <c r="A1654" s="2">
        <v>45517</v>
      </c>
      <c r="B1654" s="3">
        <f t="shared" si="75"/>
        <v>2025</v>
      </c>
      <c r="C1654" t="str">
        <f t="shared" si="76"/>
        <v>2024-2025</v>
      </c>
      <c r="D1654" t="s">
        <v>148</v>
      </c>
      <c r="E1654" t="s">
        <v>99</v>
      </c>
      <c r="F1654" t="str">
        <f t="shared" si="77"/>
        <v>Victoria</v>
      </c>
      <c r="G1654" t="s">
        <v>45</v>
      </c>
      <c r="H1654">
        <v>3148</v>
      </c>
      <c r="I1654" t="s">
        <v>11</v>
      </c>
      <c r="J1654" t="s">
        <v>63</v>
      </c>
      <c r="K1654" t="s">
        <v>156</v>
      </c>
      <c r="L1654" t="s">
        <v>17</v>
      </c>
      <c r="M1654" s="5">
        <v>83.39</v>
      </c>
      <c r="N1654">
        <v>1</v>
      </c>
    </row>
    <row r="1655" spans="1:14" x14ac:dyDescent="0.2">
      <c r="A1655" s="2">
        <v>45228</v>
      </c>
      <c r="B1655" s="3">
        <f t="shared" si="75"/>
        <v>2024</v>
      </c>
      <c r="C1655" t="str">
        <f t="shared" si="76"/>
        <v>2023-2024</v>
      </c>
      <c r="D1655" t="s">
        <v>148</v>
      </c>
      <c r="E1655" t="s">
        <v>74</v>
      </c>
      <c r="F1655" t="str">
        <f t="shared" si="77"/>
        <v>South Australia</v>
      </c>
      <c r="G1655" t="s">
        <v>32</v>
      </c>
      <c r="H1655">
        <v>5043</v>
      </c>
      <c r="I1655" t="s">
        <v>11</v>
      </c>
      <c r="J1655" t="s">
        <v>33</v>
      </c>
      <c r="K1655" t="s">
        <v>151</v>
      </c>
      <c r="L1655" t="s">
        <v>21</v>
      </c>
      <c r="M1655" s="5">
        <v>83.47999999999999</v>
      </c>
      <c r="N1655">
        <v>1</v>
      </c>
    </row>
    <row r="1656" spans="1:14" x14ac:dyDescent="0.2">
      <c r="A1656" s="2">
        <v>45588</v>
      </c>
      <c r="B1656" s="3">
        <f t="shared" si="75"/>
        <v>2025</v>
      </c>
      <c r="C1656" t="str">
        <f t="shared" si="76"/>
        <v>2024-2025</v>
      </c>
      <c r="D1656" t="s">
        <v>147</v>
      </c>
      <c r="E1656" t="s">
        <v>44</v>
      </c>
      <c r="F1656" t="str">
        <f t="shared" si="77"/>
        <v>Victoria</v>
      </c>
      <c r="G1656" t="s">
        <v>45</v>
      </c>
      <c r="H1656">
        <v>3066</v>
      </c>
      <c r="I1656" t="s">
        <v>11</v>
      </c>
      <c r="J1656" t="s">
        <v>46</v>
      </c>
      <c r="K1656" t="s">
        <v>156</v>
      </c>
      <c r="L1656" t="s">
        <v>17</v>
      </c>
      <c r="M1656" s="5">
        <v>83.789999999999992</v>
      </c>
      <c r="N1656">
        <v>1</v>
      </c>
    </row>
    <row r="1657" spans="1:14" x14ac:dyDescent="0.2">
      <c r="A1657" s="2">
        <v>45541</v>
      </c>
      <c r="B1657" s="3">
        <f t="shared" si="75"/>
        <v>2025</v>
      </c>
      <c r="C1657" t="str">
        <f t="shared" si="76"/>
        <v>2024-2025</v>
      </c>
      <c r="D1657" t="s">
        <v>147</v>
      </c>
      <c r="E1657" t="s">
        <v>108</v>
      </c>
      <c r="F1657" t="str">
        <f t="shared" si="77"/>
        <v>Victoria</v>
      </c>
      <c r="G1657" t="s">
        <v>45</v>
      </c>
      <c r="H1657">
        <v>3018</v>
      </c>
      <c r="I1657" t="s">
        <v>11</v>
      </c>
      <c r="J1657" t="s">
        <v>46</v>
      </c>
      <c r="K1657" t="s">
        <v>154</v>
      </c>
      <c r="L1657" t="s">
        <v>14</v>
      </c>
      <c r="M1657" s="5">
        <v>83.86</v>
      </c>
      <c r="N1657">
        <v>1</v>
      </c>
    </row>
    <row r="1658" spans="1:14" x14ac:dyDescent="0.2">
      <c r="A1658" s="2">
        <v>45095</v>
      </c>
      <c r="B1658" s="3">
        <f t="shared" si="75"/>
        <v>2023</v>
      </c>
      <c r="C1658" t="str">
        <f t="shared" si="76"/>
        <v>2022-2023</v>
      </c>
      <c r="D1658" t="s">
        <v>148</v>
      </c>
      <c r="E1658" t="s">
        <v>123</v>
      </c>
      <c r="F1658" t="str">
        <f t="shared" si="77"/>
        <v>Western Australia</v>
      </c>
      <c r="G1658" t="s">
        <v>48</v>
      </c>
      <c r="H1658">
        <v>6109</v>
      </c>
      <c r="I1658" t="s">
        <v>11</v>
      </c>
      <c r="J1658" t="s">
        <v>94</v>
      </c>
      <c r="K1658" t="s">
        <v>156</v>
      </c>
      <c r="L1658" t="s">
        <v>17</v>
      </c>
      <c r="M1658" s="5">
        <v>83.86</v>
      </c>
      <c r="N1658">
        <v>1</v>
      </c>
    </row>
    <row r="1659" spans="1:14" x14ac:dyDescent="0.2">
      <c r="A1659" s="2">
        <v>45451</v>
      </c>
      <c r="B1659" s="3">
        <f t="shared" si="75"/>
        <v>2024</v>
      </c>
      <c r="C1659" t="str">
        <f t="shared" si="76"/>
        <v>2023-2024</v>
      </c>
      <c r="D1659" t="s">
        <v>147</v>
      </c>
      <c r="E1659" t="s">
        <v>133</v>
      </c>
      <c r="F1659" t="str">
        <f t="shared" si="77"/>
        <v>Queensland</v>
      </c>
      <c r="G1659" t="s">
        <v>35</v>
      </c>
      <c r="H1659">
        <v>4305</v>
      </c>
      <c r="I1659" t="s">
        <v>11</v>
      </c>
      <c r="J1659" t="s">
        <v>104</v>
      </c>
      <c r="K1659" t="s">
        <v>154</v>
      </c>
      <c r="L1659" t="s">
        <v>14</v>
      </c>
      <c r="M1659" s="5">
        <v>83.89</v>
      </c>
      <c r="N1659">
        <v>1</v>
      </c>
    </row>
    <row r="1660" spans="1:14" x14ac:dyDescent="0.2">
      <c r="A1660" s="2">
        <v>44951</v>
      </c>
      <c r="B1660" s="3">
        <f t="shared" si="75"/>
        <v>2023</v>
      </c>
      <c r="C1660" t="str">
        <f t="shared" si="76"/>
        <v>2022-2023</v>
      </c>
      <c r="D1660" t="s">
        <v>147</v>
      </c>
      <c r="E1660" t="s">
        <v>72</v>
      </c>
      <c r="F1660" t="str">
        <f t="shared" si="77"/>
        <v>Western Australia</v>
      </c>
      <c r="G1660" t="s">
        <v>48</v>
      </c>
      <c r="H1660">
        <v>6010</v>
      </c>
      <c r="I1660" t="s">
        <v>11</v>
      </c>
      <c r="J1660" t="s">
        <v>49</v>
      </c>
      <c r="K1660" t="s">
        <v>150</v>
      </c>
      <c r="L1660" t="s">
        <v>18</v>
      </c>
      <c r="M1660" s="5">
        <v>83.93</v>
      </c>
      <c r="N1660">
        <v>1</v>
      </c>
    </row>
    <row r="1661" spans="1:14" x14ac:dyDescent="0.2">
      <c r="A1661" s="2">
        <v>45403</v>
      </c>
      <c r="B1661" s="3">
        <f t="shared" si="75"/>
        <v>2024</v>
      </c>
      <c r="C1661" t="str">
        <f t="shared" si="76"/>
        <v>2023-2024</v>
      </c>
      <c r="D1661" t="s">
        <v>148</v>
      </c>
      <c r="E1661" t="s">
        <v>69</v>
      </c>
      <c r="F1661" t="str">
        <f t="shared" si="77"/>
        <v>Tasmania</v>
      </c>
      <c r="G1661" t="s">
        <v>70</v>
      </c>
      <c r="H1661">
        <v>7018</v>
      </c>
      <c r="I1661" t="s">
        <v>11</v>
      </c>
      <c r="J1661" t="s">
        <v>71</v>
      </c>
      <c r="K1661" t="s">
        <v>150</v>
      </c>
      <c r="L1661" t="s">
        <v>18</v>
      </c>
      <c r="M1661" s="5">
        <v>83.949999999999989</v>
      </c>
      <c r="N1661">
        <v>1</v>
      </c>
    </row>
    <row r="1662" spans="1:14" x14ac:dyDescent="0.2">
      <c r="A1662" s="2">
        <v>45259</v>
      </c>
      <c r="B1662" s="3">
        <f t="shared" si="75"/>
        <v>2024</v>
      </c>
      <c r="C1662" t="str">
        <f t="shared" si="76"/>
        <v>2023-2024</v>
      </c>
      <c r="D1662" t="s">
        <v>147</v>
      </c>
      <c r="E1662" t="s">
        <v>73</v>
      </c>
      <c r="F1662" t="str">
        <f t="shared" si="77"/>
        <v>Victoria</v>
      </c>
      <c r="G1662" t="s">
        <v>45</v>
      </c>
      <c r="H1662">
        <v>3136</v>
      </c>
      <c r="I1662" t="s">
        <v>11</v>
      </c>
      <c r="J1662" t="s">
        <v>63</v>
      </c>
      <c r="K1662" t="s">
        <v>152</v>
      </c>
      <c r="L1662" t="s">
        <v>13</v>
      </c>
      <c r="M1662" s="5">
        <v>84.16</v>
      </c>
      <c r="N1662">
        <v>1</v>
      </c>
    </row>
    <row r="1663" spans="1:14" x14ac:dyDescent="0.2">
      <c r="A1663" s="2">
        <v>45646</v>
      </c>
      <c r="B1663" s="3">
        <f t="shared" si="75"/>
        <v>2025</v>
      </c>
      <c r="C1663" t="str">
        <f t="shared" si="76"/>
        <v>2024-2025</v>
      </c>
      <c r="D1663" t="s">
        <v>147</v>
      </c>
      <c r="E1663" t="s">
        <v>61</v>
      </c>
      <c r="F1663" t="str">
        <f t="shared" si="77"/>
        <v>New South Wales</v>
      </c>
      <c r="G1663" t="s">
        <v>10</v>
      </c>
      <c r="H1663">
        <v>2539</v>
      </c>
      <c r="I1663" t="s">
        <v>11</v>
      </c>
      <c r="J1663" t="s">
        <v>58</v>
      </c>
      <c r="K1663" t="s">
        <v>154</v>
      </c>
      <c r="L1663" t="s">
        <v>14</v>
      </c>
      <c r="M1663" s="5">
        <v>84.44</v>
      </c>
      <c r="N1663">
        <v>1</v>
      </c>
    </row>
    <row r="1664" spans="1:14" x14ac:dyDescent="0.2">
      <c r="A1664" s="2">
        <v>45617</v>
      </c>
      <c r="B1664" s="3">
        <f t="shared" si="75"/>
        <v>2025</v>
      </c>
      <c r="C1664" t="str">
        <f t="shared" si="76"/>
        <v>2024-2025</v>
      </c>
      <c r="D1664" t="s">
        <v>148</v>
      </c>
      <c r="E1664" t="s">
        <v>61</v>
      </c>
      <c r="F1664" t="str">
        <f t="shared" si="77"/>
        <v>New South Wales</v>
      </c>
      <c r="G1664" t="s">
        <v>10</v>
      </c>
      <c r="H1664">
        <v>2539</v>
      </c>
      <c r="I1664" t="s">
        <v>11</v>
      </c>
      <c r="J1664" t="s">
        <v>58</v>
      </c>
      <c r="K1664" t="s">
        <v>154</v>
      </c>
      <c r="L1664" t="s">
        <v>14</v>
      </c>
      <c r="M1664" s="5">
        <v>84.93</v>
      </c>
      <c r="N1664">
        <v>1</v>
      </c>
    </row>
    <row r="1665" spans="1:14" x14ac:dyDescent="0.2">
      <c r="A1665" s="2">
        <v>44936</v>
      </c>
      <c r="B1665" s="3">
        <f t="shared" si="75"/>
        <v>2023</v>
      </c>
      <c r="C1665" t="str">
        <f t="shared" si="76"/>
        <v>2022-2023</v>
      </c>
      <c r="D1665" t="s">
        <v>147</v>
      </c>
      <c r="E1665" t="s">
        <v>88</v>
      </c>
      <c r="F1665" t="str">
        <f t="shared" si="77"/>
        <v>South Australia</v>
      </c>
      <c r="G1665" t="s">
        <v>32</v>
      </c>
      <c r="H1665">
        <v>5011</v>
      </c>
      <c r="I1665" t="s">
        <v>11</v>
      </c>
      <c r="J1665" t="s">
        <v>33</v>
      </c>
      <c r="K1665" t="s">
        <v>150</v>
      </c>
      <c r="L1665" t="s">
        <v>18</v>
      </c>
      <c r="M1665" s="5">
        <v>84.94</v>
      </c>
      <c r="N1665">
        <v>1</v>
      </c>
    </row>
    <row r="1666" spans="1:14" x14ac:dyDescent="0.2">
      <c r="A1666" s="2">
        <v>45124</v>
      </c>
      <c r="B1666" s="3">
        <f t="shared" ref="B1666:B1729" si="78">IF(MONTH(A1666)&gt;=7,YEAR(A1666)+1,YEAR(A1666))</f>
        <v>2024</v>
      </c>
      <c r="C1666" t="str">
        <f t="shared" ref="C1666:C1729" si="79">IF(MONTH(A1666) &gt;= 7, YEAR(A1666) &amp; "-" &amp; YEAR(A1666) + 1, YEAR(A1666) - 1 &amp; "-" &amp; YEAR(A1666))</f>
        <v>2023-2024</v>
      </c>
      <c r="D1666" t="s">
        <v>148</v>
      </c>
      <c r="E1666" t="s">
        <v>122</v>
      </c>
      <c r="F1666" t="str">
        <f t="shared" ref="F1666:F1729" si="80">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c r="N1666">
        <v>1</v>
      </c>
    </row>
    <row r="1667" spans="1:14" x14ac:dyDescent="0.2">
      <c r="A1667" s="2">
        <v>45597</v>
      </c>
      <c r="B1667" s="3">
        <f t="shared" si="78"/>
        <v>2025</v>
      </c>
      <c r="C1667" t="str">
        <f t="shared" si="79"/>
        <v>2024-2025</v>
      </c>
      <c r="D1667" t="s">
        <v>148</v>
      </c>
      <c r="E1667" t="s">
        <v>137</v>
      </c>
      <c r="F1667" t="str">
        <f t="shared" si="80"/>
        <v>New South Wales</v>
      </c>
      <c r="G1667" t="s">
        <v>10</v>
      </c>
      <c r="H1667">
        <v>2031</v>
      </c>
      <c r="I1667" t="s">
        <v>11</v>
      </c>
      <c r="J1667" t="s">
        <v>12</v>
      </c>
      <c r="K1667" t="s">
        <v>157</v>
      </c>
      <c r="L1667" t="s">
        <v>22</v>
      </c>
      <c r="M1667" s="5">
        <v>85.65</v>
      </c>
      <c r="N1667">
        <v>1</v>
      </c>
    </row>
    <row r="1668" spans="1:14" x14ac:dyDescent="0.2">
      <c r="A1668" s="2">
        <v>45050</v>
      </c>
      <c r="B1668" s="3">
        <f t="shared" si="78"/>
        <v>2023</v>
      </c>
      <c r="C1668" t="str">
        <f t="shared" si="79"/>
        <v>2022-2023</v>
      </c>
      <c r="D1668" t="s">
        <v>148</v>
      </c>
      <c r="E1668" t="s">
        <v>141</v>
      </c>
      <c r="F1668" t="str">
        <f t="shared" si="80"/>
        <v>Western Australia</v>
      </c>
      <c r="G1668" t="s">
        <v>48</v>
      </c>
      <c r="H1668">
        <v>6052</v>
      </c>
      <c r="I1668" t="s">
        <v>11</v>
      </c>
      <c r="J1668" t="s">
        <v>49</v>
      </c>
      <c r="K1668" t="s">
        <v>156</v>
      </c>
      <c r="L1668" t="s">
        <v>17</v>
      </c>
      <c r="M1668" s="5">
        <v>85.82</v>
      </c>
      <c r="N1668">
        <v>1</v>
      </c>
    </row>
    <row r="1669" spans="1:14" x14ac:dyDescent="0.2">
      <c r="A1669" s="2">
        <v>45045</v>
      </c>
      <c r="B1669" s="3">
        <f t="shared" si="78"/>
        <v>2023</v>
      </c>
      <c r="C1669" t="str">
        <f t="shared" si="79"/>
        <v>2022-2023</v>
      </c>
      <c r="D1669" t="s">
        <v>148</v>
      </c>
      <c r="E1669" t="s">
        <v>90</v>
      </c>
      <c r="F1669" t="str">
        <f t="shared" si="80"/>
        <v>Victoria</v>
      </c>
      <c r="G1669" t="s">
        <v>45</v>
      </c>
      <c r="H1669">
        <v>3179</v>
      </c>
      <c r="I1669" t="s">
        <v>11</v>
      </c>
      <c r="J1669" t="s">
        <v>63</v>
      </c>
      <c r="K1669" t="s">
        <v>152</v>
      </c>
      <c r="L1669" t="s">
        <v>13</v>
      </c>
      <c r="M1669" s="5">
        <v>85.84</v>
      </c>
      <c r="N1669">
        <v>1</v>
      </c>
    </row>
    <row r="1670" spans="1:14" x14ac:dyDescent="0.2">
      <c r="A1670" s="2">
        <v>45272</v>
      </c>
      <c r="B1670" s="3">
        <f t="shared" si="78"/>
        <v>2024</v>
      </c>
      <c r="C1670" t="str">
        <f t="shared" si="79"/>
        <v>2023-2024</v>
      </c>
      <c r="D1670" t="s">
        <v>147</v>
      </c>
      <c r="E1670" t="s">
        <v>88</v>
      </c>
      <c r="F1670" t="str">
        <f t="shared" si="80"/>
        <v>South Australia</v>
      </c>
      <c r="G1670" t="s">
        <v>32</v>
      </c>
      <c r="H1670">
        <v>5011</v>
      </c>
      <c r="I1670" t="s">
        <v>11</v>
      </c>
      <c r="J1670" t="s">
        <v>33</v>
      </c>
      <c r="K1670" t="s">
        <v>152</v>
      </c>
      <c r="L1670" t="s">
        <v>13</v>
      </c>
      <c r="M1670" s="5">
        <v>85.86</v>
      </c>
      <c r="N1670">
        <v>1</v>
      </c>
    </row>
    <row r="1671" spans="1:14" x14ac:dyDescent="0.2">
      <c r="A1671" s="2">
        <v>45116</v>
      </c>
      <c r="B1671" s="3">
        <f t="shared" si="78"/>
        <v>2024</v>
      </c>
      <c r="C1671" t="str">
        <f t="shared" si="79"/>
        <v>2023-2024</v>
      </c>
      <c r="D1671" t="s">
        <v>148</v>
      </c>
      <c r="E1671" t="s">
        <v>31</v>
      </c>
      <c r="F1671" t="str">
        <f t="shared" si="80"/>
        <v>South Australia</v>
      </c>
      <c r="G1671" t="s">
        <v>32</v>
      </c>
      <c r="H1671">
        <v>5168</v>
      </c>
      <c r="I1671" t="s">
        <v>11</v>
      </c>
      <c r="J1671" t="s">
        <v>33</v>
      </c>
      <c r="K1671" t="s">
        <v>156</v>
      </c>
      <c r="L1671" t="s">
        <v>17</v>
      </c>
      <c r="M1671" s="5">
        <v>85.88</v>
      </c>
      <c r="N1671">
        <v>1</v>
      </c>
    </row>
    <row r="1672" spans="1:14" x14ac:dyDescent="0.2">
      <c r="A1672" s="2">
        <v>45568</v>
      </c>
      <c r="B1672" s="3">
        <f t="shared" si="78"/>
        <v>2025</v>
      </c>
      <c r="C1672" t="str">
        <f t="shared" si="79"/>
        <v>2024-2025</v>
      </c>
      <c r="D1672" t="s">
        <v>147</v>
      </c>
      <c r="E1672" t="s">
        <v>56</v>
      </c>
      <c r="F1672" t="str">
        <f t="shared" si="80"/>
        <v>Northern Territory</v>
      </c>
      <c r="G1672" t="s">
        <v>29</v>
      </c>
      <c r="H1672">
        <v>870</v>
      </c>
      <c r="I1672" t="s">
        <v>11</v>
      </c>
      <c r="J1672" t="s">
        <v>30</v>
      </c>
      <c r="K1672" t="s">
        <v>154</v>
      </c>
      <c r="L1672" t="s">
        <v>14</v>
      </c>
      <c r="M1672" s="5">
        <v>85.92</v>
      </c>
      <c r="N1672">
        <v>1</v>
      </c>
    </row>
    <row r="1673" spans="1:14" x14ac:dyDescent="0.2">
      <c r="A1673" s="2">
        <v>45468</v>
      </c>
      <c r="B1673" s="3">
        <f t="shared" si="78"/>
        <v>2024</v>
      </c>
      <c r="C1673" t="str">
        <f t="shared" si="79"/>
        <v>2023-2024</v>
      </c>
      <c r="D1673" t="s">
        <v>147</v>
      </c>
      <c r="E1673" t="s">
        <v>109</v>
      </c>
      <c r="F1673" t="str">
        <f t="shared" si="80"/>
        <v>New South Wales</v>
      </c>
      <c r="G1673" t="s">
        <v>10</v>
      </c>
      <c r="H1673">
        <v>2480</v>
      </c>
      <c r="I1673" t="s">
        <v>11</v>
      </c>
      <c r="J1673" t="s">
        <v>68</v>
      </c>
      <c r="K1673" t="s">
        <v>154</v>
      </c>
      <c r="L1673" t="s">
        <v>14</v>
      </c>
      <c r="M1673" s="5">
        <v>85.949999999999989</v>
      </c>
      <c r="N1673">
        <v>1</v>
      </c>
    </row>
    <row r="1674" spans="1:14" x14ac:dyDescent="0.2">
      <c r="A1674" s="2">
        <v>45617</v>
      </c>
      <c r="B1674" s="3">
        <f t="shared" si="78"/>
        <v>2025</v>
      </c>
      <c r="C1674" t="str">
        <f t="shared" si="79"/>
        <v>2024-2025</v>
      </c>
      <c r="D1674" t="s">
        <v>147</v>
      </c>
      <c r="E1674" t="s">
        <v>9</v>
      </c>
      <c r="F1674" t="str">
        <f t="shared" si="80"/>
        <v>New South Wales</v>
      </c>
      <c r="G1674" t="s">
        <v>10</v>
      </c>
      <c r="H1674">
        <v>2067</v>
      </c>
      <c r="I1674" t="s">
        <v>11</v>
      </c>
      <c r="J1674" t="s">
        <v>12</v>
      </c>
      <c r="K1674" t="s">
        <v>149</v>
      </c>
      <c r="L1674" t="s">
        <v>15</v>
      </c>
      <c r="M1674" s="5">
        <v>86.29</v>
      </c>
      <c r="N1674">
        <v>1</v>
      </c>
    </row>
    <row r="1675" spans="1:14" x14ac:dyDescent="0.2">
      <c r="A1675" s="2">
        <v>45072</v>
      </c>
      <c r="B1675" s="3">
        <f t="shared" si="78"/>
        <v>2023</v>
      </c>
      <c r="C1675" t="str">
        <f t="shared" si="79"/>
        <v>2022-2023</v>
      </c>
      <c r="D1675" t="s">
        <v>147</v>
      </c>
      <c r="E1675" t="s">
        <v>76</v>
      </c>
      <c r="F1675" t="str">
        <f t="shared" si="80"/>
        <v>Western Australia</v>
      </c>
      <c r="G1675" t="s">
        <v>48</v>
      </c>
      <c r="H1675">
        <v>6450</v>
      </c>
      <c r="I1675" t="s">
        <v>11</v>
      </c>
      <c r="J1675" t="s">
        <v>77</v>
      </c>
      <c r="K1675" t="s">
        <v>151</v>
      </c>
      <c r="L1675" t="s">
        <v>21</v>
      </c>
      <c r="M1675" s="5">
        <v>86.43</v>
      </c>
      <c r="N1675">
        <v>1</v>
      </c>
    </row>
    <row r="1676" spans="1:14" x14ac:dyDescent="0.2">
      <c r="A1676" s="2">
        <v>45331</v>
      </c>
      <c r="B1676" s="3">
        <f t="shared" si="78"/>
        <v>2024</v>
      </c>
      <c r="C1676" t="str">
        <f t="shared" si="79"/>
        <v>2023-2024</v>
      </c>
      <c r="D1676" t="s">
        <v>147</v>
      </c>
      <c r="E1676" t="s">
        <v>74</v>
      </c>
      <c r="F1676" t="str">
        <f t="shared" si="80"/>
        <v>South Australia</v>
      </c>
      <c r="G1676" t="s">
        <v>32</v>
      </c>
      <c r="H1676">
        <v>5043</v>
      </c>
      <c r="I1676" t="s">
        <v>11</v>
      </c>
      <c r="J1676" t="s">
        <v>33</v>
      </c>
      <c r="K1676" t="s">
        <v>152</v>
      </c>
      <c r="L1676" t="s">
        <v>13</v>
      </c>
      <c r="M1676" s="5">
        <v>86.48</v>
      </c>
      <c r="N1676">
        <v>1</v>
      </c>
    </row>
    <row r="1677" spans="1:14" x14ac:dyDescent="0.2">
      <c r="A1677" s="2">
        <v>45021</v>
      </c>
      <c r="B1677" s="3">
        <f t="shared" si="78"/>
        <v>2023</v>
      </c>
      <c r="C1677" t="str">
        <f t="shared" si="79"/>
        <v>2022-2023</v>
      </c>
      <c r="D1677" t="s">
        <v>147</v>
      </c>
      <c r="E1677" t="s">
        <v>92</v>
      </c>
      <c r="F1677" t="str">
        <f t="shared" si="80"/>
        <v>Queensland</v>
      </c>
      <c r="G1677" t="s">
        <v>35</v>
      </c>
      <c r="H1677">
        <v>4068</v>
      </c>
      <c r="I1677" t="s">
        <v>11</v>
      </c>
      <c r="J1677" t="s">
        <v>43</v>
      </c>
      <c r="K1677" t="s">
        <v>156</v>
      </c>
      <c r="L1677" t="s">
        <v>17</v>
      </c>
      <c r="M1677" s="5">
        <v>86.77</v>
      </c>
      <c r="N1677">
        <v>1</v>
      </c>
    </row>
    <row r="1678" spans="1:14" x14ac:dyDescent="0.2">
      <c r="A1678" s="2">
        <v>45635</v>
      </c>
      <c r="B1678" s="3">
        <f t="shared" si="78"/>
        <v>2025</v>
      </c>
      <c r="C1678" t="str">
        <f t="shared" si="79"/>
        <v>2024-2025</v>
      </c>
      <c r="D1678" t="s">
        <v>148</v>
      </c>
      <c r="E1678" t="s">
        <v>130</v>
      </c>
      <c r="F1678" t="str">
        <f t="shared" si="80"/>
        <v>South Australia</v>
      </c>
      <c r="G1678" t="s">
        <v>32</v>
      </c>
      <c r="H1678">
        <v>5290</v>
      </c>
      <c r="I1678" t="s">
        <v>11</v>
      </c>
      <c r="J1678" t="s">
        <v>38</v>
      </c>
      <c r="K1678" t="s">
        <v>154</v>
      </c>
      <c r="L1678" t="s">
        <v>14</v>
      </c>
      <c r="M1678" s="5">
        <v>86.789999999999992</v>
      </c>
      <c r="N1678">
        <v>1</v>
      </c>
    </row>
    <row r="1679" spans="1:14" x14ac:dyDescent="0.2">
      <c r="A1679" s="2">
        <v>45070</v>
      </c>
      <c r="B1679" s="3">
        <f t="shared" si="78"/>
        <v>2023</v>
      </c>
      <c r="C1679" t="str">
        <f t="shared" si="79"/>
        <v>2022-2023</v>
      </c>
      <c r="D1679" t="s">
        <v>148</v>
      </c>
      <c r="E1679" t="s">
        <v>121</v>
      </c>
      <c r="F1679" t="str">
        <f t="shared" si="80"/>
        <v>Queensland</v>
      </c>
      <c r="G1679" t="s">
        <v>35</v>
      </c>
      <c r="H1679">
        <v>4700</v>
      </c>
      <c r="I1679" t="s">
        <v>11</v>
      </c>
      <c r="J1679" t="s">
        <v>51</v>
      </c>
      <c r="K1679" t="s">
        <v>19</v>
      </c>
      <c r="L1679" t="s">
        <v>23</v>
      </c>
      <c r="M1679" s="5">
        <v>86.88000000000001</v>
      </c>
      <c r="N1679">
        <v>1</v>
      </c>
    </row>
    <row r="1680" spans="1:14" x14ac:dyDescent="0.2">
      <c r="A1680" s="2">
        <v>45172</v>
      </c>
      <c r="B1680" s="3">
        <f t="shared" si="78"/>
        <v>2024</v>
      </c>
      <c r="C1680" t="str">
        <f t="shared" si="79"/>
        <v>2023-2024</v>
      </c>
      <c r="D1680" t="s">
        <v>148</v>
      </c>
      <c r="E1680" t="s">
        <v>130</v>
      </c>
      <c r="F1680" t="str">
        <f t="shared" si="80"/>
        <v>South Australia</v>
      </c>
      <c r="G1680" t="s">
        <v>32</v>
      </c>
      <c r="H1680">
        <v>5290</v>
      </c>
      <c r="I1680" t="s">
        <v>11</v>
      </c>
      <c r="J1680" t="s">
        <v>38</v>
      </c>
      <c r="K1680" t="s">
        <v>150</v>
      </c>
      <c r="L1680" t="s">
        <v>18</v>
      </c>
      <c r="M1680" s="5">
        <v>86.91</v>
      </c>
      <c r="N1680">
        <v>1</v>
      </c>
    </row>
    <row r="1681" spans="1:14" x14ac:dyDescent="0.2">
      <c r="A1681" s="2">
        <v>45055</v>
      </c>
      <c r="B1681" s="3">
        <f t="shared" si="78"/>
        <v>2023</v>
      </c>
      <c r="C1681" t="str">
        <f t="shared" si="79"/>
        <v>2022-2023</v>
      </c>
      <c r="D1681" t="s">
        <v>148</v>
      </c>
      <c r="E1681" t="s">
        <v>24</v>
      </c>
      <c r="F1681" t="str">
        <f t="shared" si="80"/>
        <v>New South Wales</v>
      </c>
      <c r="G1681" t="s">
        <v>10</v>
      </c>
      <c r="H1681">
        <v>2795</v>
      </c>
      <c r="I1681" t="s">
        <v>11</v>
      </c>
      <c r="J1681" t="s">
        <v>25</v>
      </c>
      <c r="K1681" t="s">
        <v>153</v>
      </c>
      <c r="L1681" t="s">
        <v>16</v>
      </c>
      <c r="M1681" s="5">
        <v>86.940000000000012</v>
      </c>
      <c r="N1681">
        <v>1</v>
      </c>
    </row>
    <row r="1682" spans="1:14" x14ac:dyDescent="0.2">
      <c r="A1682" s="2">
        <v>45484</v>
      </c>
      <c r="B1682" s="3">
        <f t="shared" si="78"/>
        <v>2025</v>
      </c>
      <c r="C1682" t="str">
        <f t="shared" si="79"/>
        <v>2024-2025</v>
      </c>
      <c r="D1682" t="s">
        <v>148</v>
      </c>
      <c r="E1682" t="s">
        <v>115</v>
      </c>
      <c r="F1682" t="str">
        <f t="shared" si="80"/>
        <v>Western Australia</v>
      </c>
      <c r="G1682" t="s">
        <v>48</v>
      </c>
      <c r="H1682">
        <v>6280</v>
      </c>
      <c r="I1682" t="s">
        <v>11</v>
      </c>
      <c r="J1682" t="s">
        <v>94</v>
      </c>
      <c r="K1682" t="s">
        <v>154</v>
      </c>
      <c r="L1682" t="s">
        <v>14</v>
      </c>
      <c r="M1682" s="5">
        <v>87.410000000000011</v>
      </c>
      <c r="N1682">
        <v>1</v>
      </c>
    </row>
    <row r="1683" spans="1:14" x14ac:dyDescent="0.2">
      <c r="A1683" s="2">
        <v>45361</v>
      </c>
      <c r="B1683" s="3">
        <f t="shared" si="78"/>
        <v>2024</v>
      </c>
      <c r="C1683" t="str">
        <f t="shared" si="79"/>
        <v>2023-2024</v>
      </c>
      <c r="D1683" t="s">
        <v>147</v>
      </c>
      <c r="E1683" t="s">
        <v>65</v>
      </c>
      <c r="F1683" t="str">
        <f t="shared" si="80"/>
        <v>New South Wales</v>
      </c>
      <c r="G1683" t="s">
        <v>10</v>
      </c>
      <c r="H1683">
        <v>2541</v>
      </c>
      <c r="I1683" t="s">
        <v>11</v>
      </c>
      <c r="J1683" t="s">
        <v>58</v>
      </c>
      <c r="K1683" t="s">
        <v>155</v>
      </c>
      <c r="L1683" t="s">
        <v>20</v>
      </c>
      <c r="M1683" s="5">
        <v>87.63000000000001</v>
      </c>
      <c r="N1683">
        <v>1</v>
      </c>
    </row>
    <row r="1684" spans="1:14" x14ac:dyDescent="0.2">
      <c r="A1684" s="2">
        <v>45046</v>
      </c>
      <c r="B1684" s="3">
        <f t="shared" si="78"/>
        <v>2023</v>
      </c>
      <c r="C1684" t="str">
        <f t="shared" si="79"/>
        <v>2022-2023</v>
      </c>
      <c r="D1684" t="s">
        <v>148</v>
      </c>
      <c r="E1684" t="s">
        <v>42</v>
      </c>
      <c r="F1684" t="str">
        <f t="shared" si="80"/>
        <v>Queensland</v>
      </c>
      <c r="G1684" t="s">
        <v>35</v>
      </c>
      <c r="H1684">
        <v>4053</v>
      </c>
      <c r="I1684" t="s">
        <v>11</v>
      </c>
      <c r="J1684" t="s">
        <v>43</v>
      </c>
      <c r="K1684" t="s">
        <v>152</v>
      </c>
      <c r="L1684" t="s">
        <v>13</v>
      </c>
      <c r="M1684" s="5">
        <v>87.679999999999993</v>
      </c>
      <c r="N1684">
        <v>1</v>
      </c>
    </row>
    <row r="1685" spans="1:14" x14ac:dyDescent="0.2">
      <c r="A1685" s="2">
        <v>45651</v>
      </c>
      <c r="B1685" s="3">
        <f t="shared" si="78"/>
        <v>2025</v>
      </c>
      <c r="C1685" t="str">
        <f t="shared" si="79"/>
        <v>2024-2025</v>
      </c>
      <c r="D1685" t="s">
        <v>148</v>
      </c>
      <c r="E1685" t="s">
        <v>123</v>
      </c>
      <c r="F1685" t="str">
        <f t="shared" si="80"/>
        <v>Western Australia</v>
      </c>
      <c r="G1685" t="s">
        <v>48</v>
      </c>
      <c r="H1685">
        <v>6109</v>
      </c>
      <c r="I1685" t="s">
        <v>11</v>
      </c>
      <c r="J1685" t="s">
        <v>94</v>
      </c>
      <c r="K1685" t="s">
        <v>149</v>
      </c>
      <c r="L1685" t="s">
        <v>15</v>
      </c>
      <c r="M1685" s="5">
        <v>87.78</v>
      </c>
      <c r="N1685">
        <v>1</v>
      </c>
    </row>
    <row r="1686" spans="1:14" x14ac:dyDescent="0.2">
      <c r="A1686" s="2">
        <v>44947</v>
      </c>
      <c r="B1686" s="3">
        <f t="shared" si="78"/>
        <v>2023</v>
      </c>
      <c r="C1686" t="str">
        <f t="shared" si="79"/>
        <v>2022-2023</v>
      </c>
      <c r="D1686" t="s">
        <v>147</v>
      </c>
      <c r="E1686" t="s">
        <v>138</v>
      </c>
      <c r="F1686" t="str">
        <f t="shared" si="80"/>
        <v>Queensland</v>
      </c>
      <c r="G1686" t="s">
        <v>35</v>
      </c>
      <c r="H1686">
        <v>4558</v>
      </c>
      <c r="I1686" t="s">
        <v>11</v>
      </c>
      <c r="J1686" t="s">
        <v>120</v>
      </c>
      <c r="K1686" t="s">
        <v>149</v>
      </c>
      <c r="L1686" t="s">
        <v>15</v>
      </c>
      <c r="M1686" s="5">
        <v>87.78</v>
      </c>
      <c r="N1686">
        <v>1</v>
      </c>
    </row>
    <row r="1687" spans="1:14" x14ac:dyDescent="0.2">
      <c r="A1687" s="2">
        <v>45417</v>
      </c>
      <c r="B1687" s="3">
        <f t="shared" si="78"/>
        <v>2024</v>
      </c>
      <c r="C1687" t="str">
        <f t="shared" si="79"/>
        <v>2023-2024</v>
      </c>
      <c r="D1687" t="s">
        <v>147</v>
      </c>
      <c r="E1687" t="s">
        <v>121</v>
      </c>
      <c r="F1687" t="str">
        <f t="shared" si="80"/>
        <v>Queensland</v>
      </c>
      <c r="G1687" t="s">
        <v>35</v>
      </c>
      <c r="H1687">
        <v>4700</v>
      </c>
      <c r="I1687" t="s">
        <v>11</v>
      </c>
      <c r="J1687" t="s">
        <v>51</v>
      </c>
      <c r="K1687" t="s">
        <v>150</v>
      </c>
      <c r="L1687" t="s">
        <v>18</v>
      </c>
      <c r="M1687" s="5">
        <v>87.83</v>
      </c>
      <c r="N1687">
        <v>1</v>
      </c>
    </row>
    <row r="1688" spans="1:14" x14ac:dyDescent="0.2">
      <c r="A1688" s="2">
        <v>44984</v>
      </c>
      <c r="B1688" s="3">
        <f t="shared" si="78"/>
        <v>2023</v>
      </c>
      <c r="C1688" t="str">
        <f t="shared" si="79"/>
        <v>2022-2023</v>
      </c>
      <c r="D1688" t="s">
        <v>147</v>
      </c>
      <c r="E1688" t="s">
        <v>124</v>
      </c>
      <c r="F1688" t="str">
        <f t="shared" si="80"/>
        <v>New South Wales</v>
      </c>
      <c r="G1688" t="s">
        <v>10</v>
      </c>
      <c r="H1688">
        <v>2015</v>
      </c>
      <c r="I1688" t="s">
        <v>11</v>
      </c>
      <c r="J1688" t="s">
        <v>12</v>
      </c>
      <c r="K1688" t="s">
        <v>153</v>
      </c>
      <c r="L1688" t="s">
        <v>16</v>
      </c>
      <c r="M1688" s="5">
        <v>87.85</v>
      </c>
      <c r="N1688">
        <v>1</v>
      </c>
    </row>
    <row r="1689" spans="1:14" x14ac:dyDescent="0.2">
      <c r="A1689" s="2">
        <v>45444</v>
      </c>
      <c r="B1689" s="3">
        <f t="shared" si="78"/>
        <v>2024</v>
      </c>
      <c r="C1689" t="str">
        <f t="shared" si="79"/>
        <v>2023-2024</v>
      </c>
      <c r="D1689" t="s">
        <v>148</v>
      </c>
      <c r="E1689" t="s">
        <v>69</v>
      </c>
      <c r="F1689" t="str">
        <f t="shared" si="80"/>
        <v>Tasmania</v>
      </c>
      <c r="G1689" t="s">
        <v>70</v>
      </c>
      <c r="H1689">
        <v>7018</v>
      </c>
      <c r="I1689" t="s">
        <v>11</v>
      </c>
      <c r="J1689" t="s">
        <v>71</v>
      </c>
      <c r="K1689" t="s">
        <v>154</v>
      </c>
      <c r="L1689" t="s">
        <v>14</v>
      </c>
      <c r="M1689" s="5">
        <v>87.96</v>
      </c>
      <c r="N1689">
        <v>1</v>
      </c>
    </row>
    <row r="1690" spans="1:14" x14ac:dyDescent="0.2">
      <c r="A1690" s="2">
        <v>45180</v>
      </c>
      <c r="B1690" s="3">
        <f t="shared" si="78"/>
        <v>2024</v>
      </c>
      <c r="C1690" t="str">
        <f t="shared" si="79"/>
        <v>2023-2024</v>
      </c>
      <c r="D1690" t="s">
        <v>147</v>
      </c>
      <c r="E1690" t="s">
        <v>88</v>
      </c>
      <c r="F1690" t="str">
        <f t="shared" si="80"/>
        <v>South Australia</v>
      </c>
      <c r="G1690" t="s">
        <v>32</v>
      </c>
      <c r="H1690">
        <v>5011</v>
      </c>
      <c r="I1690" t="s">
        <v>11</v>
      </c>
      <c r="J1690" t="s">
        <v>33</v>
      </c>
      <c r="K1690" t="s">
        <v>154</v>
      </c>
      <c r="L1690" t="s">
        <v>14</v>
      </c>
      <c r="M1690" s="5">
        <v>88.42</v>
      </c>
      <c r="N1690">
        <v>1</v>
      </c>
    </row>
    <row r="1691" spans="1:14" x14ac:dyDescent="0.2">
      <c r="A1691" s="2">
        <v>45281</v>
      </c>
      <c r="B1691" s="3">
        <f t="shared" si="78"/>
        <v>2024</v>
      </c>
      <c r="C1691" t="str">
        <f t="shared" si="79"/>
        <v>2023-2024</v>
      </c>
      <c r="D1691" t="s">
        <v>148</v>
      </c>
      <c r="E1691" t="s">
        <v>95</v>
      </c>
      <c r="F1691" t="str">
        <f t="shared" si="80"/>
        <v>Victoria</v>
      </c>
      <c r="G1691" t="s">
        <v>45</v>
      </c>
      <c r="H1691">
        <v>3931</v>
      </c>
      <c r="I1691" t="s">
        <v>11</v>
      </c>
      <c r="J1691" t="s">
        <v>55</v>
      </c>
      <c r="K1691" t="s">
        <v>152</v>
      </c>
      <c r="L1691" t="s">
        <v>13</v>
      </c>
      <c r="M1691" s="5">
        <v>88.460000000000008</v>
      </c>
      <c r="N1691">
        <v>1</v>
      </c>
    </row>
    <row r="1692" spans="1:14" x14ac:dyDescent="0.2">
      <c r="A1692" s="2">
        <v>45299</v>
      </c>
      <c r="B1692" s="3">
        <f t="shared" si="78"/>
        <v>2024</v>
      </c>
      <c r="C1692" t="str">
        <f t="shared" si="79"/>
        <v>2023-2024</v>
      </c>
      <c r="D1692" t="s">
        <v>147</v>
      </c>
      <c r="E1692" t="s">
        <v>61</v>
      </c>
      <c r="F1692" t="str">
        <f t="shared" si="80"/>
        <v>New South Wales</v>
      </c>
      <c r="G1692" t="s">
        <v>10</v>
      </c>
      <c r="H1692">
        <v>2539</v>
      </c>
      <c r="I1692" t="s">
        <v>11</v>
      </c>
      <c r="J1692" t="s">
        <v>58</v>
      </c>
      <c r="K1692" t="s">
        <v>154</v>
      </c>
      <c r="L1692" t="s">
        <v>14</v>
      </c>
      <c r="M1692" s="5">
        <v>88.5</v>
      </c>
      <c r="N1692">
        <v>1</v>
      </c>
    </row>
    <row r="1693" spans="1:14" x14ac:dyDescent="0.2">
      <c r="A1693" s="2">
        <v>45010</v>
      </c>
      <c r="B1693" s="3">
        <f t="shared" si="78"/>
        <v>2023</v>
      </c>
      <c r="C1693" t="str">
        <f t="shared" si="79"/>
        <v>2022-2023</v>
      </c>
      <c r="D1693" t="s">
        <v>147</v>
      </c>
      <c r="E1693" t="s">
        <v>118</v>
      </c>
      <c r="F1693" t="str">
        <f t="shared" si="80"/>
        <v>New South Wales</v>
      </c>
      <c r="G1693" t="s">
        <v>10</v>
      </c>
      <c r="H1693">
        <v>2158</v>
      </c>
      <c r="I1693" t="s">
        <v>11</v>
      </c>
      <c r="J1693" t="s">
        <v>27</v>
      </c>
      <c r="K1693" t="s">
        <v>152</v>
      </c>
      <c r="L1693" t="s">
        <v>13</v>
      </c>
      <c r="M1693" s="5">
        <v>88.859999999999985</v>
      </c>
      <c r="N1693">
        <v>1</v>
      </c>
    </row>
    <row r="1694" spans="1:14" x14ac:dyDescent="0.2">
      <c r="A1694" s="2">
        <v>45624</v>
      </c>
      <c r="B1694" s="3">
        <f t="shared" si="78"/>
        <v>2025</v>
      </c>
      <c r="C1694" t="str">
        <f t="shared" si="79"/>
        <v>2024-2025</v>
      </c>
      <c r="D1694" t="s">
        <v>148</v>
      </c>
      <c r="E1694" t="s">
        <v>53</v>
      </c>
      <c r="F1694" t="str">
        <f t="shared" si="80"/>
        <v>South Australia</v>
      </c>
      <c r="G1694" t="s">
        <v>32</v>
      </c>
      <c r="H1694">
        <v>5082</v>
      </c>
      <c r="I1694" t="s">
        <v>11</v>
      </c>
      <c r="J1694" t="s">
        <v>33</v>
      </c>
      <c r="K1694" t="s">
        <v>149</v>
      </c>
      <c r="L1694" t="s">
        <v>15</v>
      </c>
      <c r="M1694" s="5">
        <v>88.88</v>
      </c>
      <c r="N1694">
        <v>1</v>
      </c>
    </row>
    <row r="1695" spans="1:14" x14ac:dyDescent="0.2">
      <c r="A1695" s="2">
        <v>44948</v>
      </c>
      <c r="B1695" s="3">
        <f t="shared" si="78"/>
        <v>2023</v>
      </c>
      <c r="C1695" t="str">
        <f t="shared" si="79"/>
        <v>2022-2023</v>
      </c>
      <c r="D1695" t="s">
        <v>147</v>
      </c>
      <c r="E1695" t="s">
        <v>136</v>
      </c>
      <c r="F1695" t="str">
        <f t="shared" si="80"/>
        <v>Victoria</v>
      </c>
      <c r="G1695" t="s">
        <v>45</v>
      </c>
      <c r="H1695">
        <v>3175</v>
      </c>
      <c r="I1695" t="s">
        <v>11</v>
      </c>
      <c r="J1695" t="s">
        <v>63</v>
      </c>
      <c r="K1695" t="s">
        <v>149</v>
      </c>
      <c r="L1695" t="s">
        <v>15</v>
      </c>
      <c r="M1695" s="5">
        <v>88.92</v>
      </c>
      <c r="N1695">
        <v>1</v>
      </c>
    </row>
    <row r="1696" spans="1:14" x14ac:dyDescent="0.2">
      <c r="A1696" s="2">
        <v>45404</v>
      </c>
      <c r="B1696" s="3">
        <f t="shared" si="78"/>
        <v>2024</v>
      </c>
      <c r="C1696" t="str">
        <f t="shared" si="79"/>
        <v>2023-2024</v>
      </c>
      <c r="D1696" t="s">
        <v>148</v>
      </c>
      <c r="E1696" t="s">
        <v>141</v>
      </c>
      <c r="F1696" t="str">
        <f t="shared" si="80"/>
        <v>Western Australia</v>
      </c>
      <c r="G1696" t="s">
        <v>48</v>
      </c>
      <c r="H1696">
        <v>6052</v>
      </c>
      <c r="I1696" t="s">
        <v>11</v>
      </c>
      <c r="J1696" t="s">
        <v>49</v>
      </c>
      <c r="K1696" t="s">
        <v>152</v>
      </c>
      <c r="L1696" t="s">
        <v>13</v>
      </c>
      <c r="M1696" s="5">
        <v>88.95</v>
      </c>
      <c r="N1696">
        <v>1</v>
      </c>
    </row>
    <row r="1697" spans="1:14" x14ac:dyDescent="0.2">
      <c r="A1697" s="2">
        <v>45386</v>
      </c>
      <c r="B1697" s="3">
        <f t="shared" si="78"/>
        <v>2024</v>
      </c>
      <c r="C1697" t="str">
        <f t="shared" si="79"/>
        <v>2023-2024</v>
      </c>
      <c r="D1697" t="s">
        <v>148</v>
      </c>
      <c r="E1697" t="s">
        <v>90</v>
      </c>
      <c r="F1697" t="str">
        <f t="shared" si="80"/>
        <v>Victoria</v>
      </c>
      <c r="G1697" t="s">
        <v>45</v>
      </c>
      <c r="H1697">
        <v>3179</v>
      </c>
      <c r="I1697" t="s">
        <v>11</v>
      </c>
      <c r="J1697" t="s">
        <v>63</v>
      </c>
      <c r="K1697" t="s">
        <v>155</v>
      </c>
      <c r="L1697" t="s">
        <v>20</v>
      </c>
      <c r="M1697" s="5">
        <v>89.19</v>
      </c>
      <c r="N1697">
        <v>1</v>
      </c>
    </row>
    <row r="1698" spans="1:14" x14ac:dyDescent="0.2">
      <c r="A1698" s="2">
        <v>45296</v>
      </c>
      <c r="B1698" s="3">
        <f t="shared" si="78"/>
        <v>2024</v>
      </c>
      <c r="C1698" t="str">
        <f t="shared" si="79"/>
        <v>2023-2024</v>
      </c>
      <c r="D1698" t="s">
        <v>148</v>
      </c>
      <c r="E1698" t="s">
        <v>143</v>
      </c>
      <c r="F1698" t="str">
        <f t="shared" si="80"/>
        <v>New South Wales</v>
      </c>
      <c r="G1698" t="s">
        <v>10</v>
      </c>
      <c r="H1698">
        <v>2154</v>
      </c>
      <c r="I1698" t="s">
        <v>11</v>
      </c>
      <c r="J1698" t="s">
        <v>27</v>
      </c>
      <c r="K1698" t="s">
        <v>149</v>
      </c>
      <c r="L1698" t="s">
        <v>15</v>
      </c>
      <c r="M1698" s="5">
        <v>89.32</v>
      </c>
      <c r="N1698">
        <v>1</v>
      </c>
    </row>
    <row r="1699" spans="1:14" x14ac:dyDescent="0.2">
      <c r="A1699" s="2">
        <v>45473</v>
      </c>
      <c r="B1699" s="3">
        <f t="shared" si="78"/>
        <v>2024</v>
      </c>
      <c r="C1699" t="str">
        <f t="shared" si="79"/>
        <v>2023-2024</v>
      </c>
      <c r="D1699" t="s">
        <v>147</v>
      </c>
      <c r="E1699" t="s">
        <v>9</v>
      </c>
      <c r="F1699" t="str">
        <f t="shared" si="80"/>
        <v>New South Wales</v>
      </c>
      <c r="G1699" t="s">
        <v>10</v>
      </c>
      <c r="H1699">
        <v>2067</v>
      </c>
      <c r="I1699" t="s">
        <v>11</v>
      </c>
      <c r="J1699" t="s">
        <v>12</v>
      </c>
      <c r="K1699" t="s">
        <v>19</v>
      </c>
      <c r="L1699" t="s">
        <v>23</v>
      </c>
      <c r="M1699" s="5">
        <v>89.36</v>
      </c>
      <c r="N1699">
        <v>1</v>
      </c>
    </row>
    <row r="1700" spans="1:14" x14ac:dyDescent="0.2">
      <c r="A1700" s="2">
        <v>45651</v>
      </c>
      <c r="B1700" s="3">
        <f t="shared" si="78"/>
        <v>2025</v>
      </c>
      <c r="C1700" t="str">
        <f t="shared" si="79"/>
        <v>2024-2025</v>
      </c>
      <c r="D1700" t="s">
        <v>147</v>
      </c>
      <c r="E1700" t="s">
        <v>9</v>
      </c>
      <c r="F1700" t="str">
        <f t="shared" si="80"/>
        <v>New South Wales</v>
      </c>
      <c r="G1700" t="s">
        <v>10</v>
      </c>
      <c r="H1700">
        <v>2067</v>
      </c>
      <c r="I1700" t="s">
        <v>11</v>
      </c>
      <c r="J1700" t="s">
        <v>12</v>
      </c>
      <c r="K1700" t="s">
        <v>154</v>
      </c>
      <c r="L1700" t="s">
        <v>14</v>
      </c>
      <c r="M1700" s="5">
        <v>89.41</v>
      </c>
      <c r="N1700">
        <v>1</v>
      </c>
    </row>
    <row r="1701" spans="1:14" x14ac:dyDescent="0.2">
      <c r="A1701" s="2">
        <v>45593</v>
      </c>
      <c r="B1701" s="3">
        <f t="shared" si="78"/>
        <v>2025</v>
      </c>
      <c r="C1701" t="str">
        <f t="shared" si="79"/>
        <v>2024-2025</v>
      </c>
      <c r="D1701" t="s">
        <v>147</v>
      </c>
      <c r="E1701" t="s">
        <v>126</v>
      </c>
      <c r="F1701" t="str">
        <f t="shared" si="80"/>
        <v>Queensland</v>
      </c>
      <c r="G1701" t="s">
        <v>35</v>
      </c>
      <c r="H1701">
        <v>4551</v>
      </c>
      <c r="I1701" t="s">
        <v>11</v>
      </c>
      <c r="J1701" t="s">
        <v>120</v>
      </c>
      <c r="K1701" t="s">
        <v>154</v>
      </c>
      <c r="L1701" t="s">
        <v>14</v>
      </c>
      <c r="M1701" s="5">
        <v>89.539999999999992</v>
      </c>
      <c r="N1701">
        <v>1</v>
      </c>
    </row>
    <row r="1702" spans="1:14" x14ac:dyDescent="0.2">
      <c r="A1702" s="2">
        <v>45136</v>
      </c>
      <c r="B1702" s="3">
        <f t="shared" si="78"/>
        <v>2024</v>
      </c>
      <c r="C1702" t="str">
        <f t="shared" si="79"/>
        <v>2023-2024</v>
      </c>
      <c r="D1702" t="s">
        <v>147</v>
      </c>
      <c r="E1702" t="s">
        <v>118</v>
      </c>
      <c r="F1702" t="str">
        <f t="shared" si="80"/>
        <v>New South Wales</v>
      </c>
      <c r="G1702" t="s">
        <v>10</v>
      </c>
      <c r="H1702">
        <v>2158</v>
      </c>
      <c r="I1702" t="s">
        <v>11</v>
      </c>
      <c r="J1702" t="s">
        <v>27</v>
      </c>
      <c r="K1702" t="s">
        <v>149</v>
      </c>
      <c r="L1702" t="s">
        <v>15</v>
      </c>
      <c r="M1702" s="5">
        <v>89.82</v>
      </c>
      <c r="N1702">
        <v>1</v>
      </c>
    </row>
    <row r="1703" spans="1:14" x14ac:dyDescent="0.2">
      <c r="A1703" s="2">
        <v>45436</v>
      </c>
      <c r="B1703" s="3">
        <f t="shared" si="78"/>
        <v>2024</v>
      </c>
      <c r="C1703" t="str">
        <f t="shared" si="79"/>
        <v>2023-2024</v>
      </c>
      <c r="D1703" t="s">
        <v>147</v>
      </c>
      <c r="E1703" t="s">
        <v>103</v>
      </c>
      <c r="F1703" t="str">
        <f t="shared" si="80"/>
        <v>Queensland</v>
      </c>
      <c r="G1703" t="s">
        <v>35</v>
      </c>
      <c r="H1703">
        <v>4509</v>
      </c>
      <c r="I1703" t="s">
        <v>11</v>
      </c>
      <c r="J1703" t="s">
        <v>104</v>
      </c>
      <c r="K1703" t="s">
        <v>149</v>
      </c>
      <c r="L1703" t="s">
        <v>15</v>
      </c>
      <c r="M1703" s="5">
        <v>89.82</v>
      </c>
      <c r="N1703">
        <v>1</v>
      </c>
    </row>
    <row r="1704" spans="1:14" x14ac:dyDescent="0.2">
      <c r="A1704" s="2">
        <v>45064</v>
      </c>
      <c r="B1704" s="3">
        <f t="shared" si="78"/>
        <v>2023</v>
      </c>
      <c r="C1704" t="str">
        <f t="shared" si="79"/>
        <v>2022-2023</v>
      </c>
      <c r="D1704" t="s">
        <v>148</v>
      </c>
      <c r="E1704" t="s">
        <v>59</v>
      </c>
      <c r="F1704" t="str">
        <f t="shared" si="80"/>
        <v>Victoria</v>
      </c>
      <c r="G1704" t="s">
        <v>45</v>
      </c>
      <c r="H1704">
        <v>3280</v>
      </c>
      <c r="I1704" t="s">
        <v>11</v>
      </c>
      <c r="J1704" t="s">
        <v>60</v>
      </c>
      <c r="K1704" t="s">
        <v>151</v>
      </c>
      <c r="L1704" t="s">
        <v>21</v>
      </c>
      <c r="M1704" s="5">
        <v>89.82</v>
      </c>
      <c r="N1704">
        <v>1</v>
      </c>
    </row>
    <row r="1705" spans="1:14" x14ac:dyDescent="0.2">
      <c r="A1705" s="2">
        <v>45488</v>
      </c>
      <c r="B1705" s="3">
        <f t="shared" si="78"/>
        <v>2025</v>
      </c>
      <c r="C1705" t="str">
        <f t="shared" si="79"/>
        <v>2024-2025</v>
      </c>
      <c r="D1705" t="s">
        <v>148</v>
      </c>
      <c r="E1705" t="s">
        <v>31</v>
      </c>
      <c r="F1705" t="str">
        <f t="shared" si="80"/>
        <v>South Australia</v>
      </c>
      <c r="G1705" t="s">
        <v>32</v>
      </c>
      <c r="H1705">
        <v>5168</v>
      </c>
      <c r="I1705" t="s">
        <v>11</v>
      </c>
      <c r="J1705" t="s">
        <v>33</v>
      </c>
      <c r="K1705" t="s">
        <v>150</v>
      </c>
      <c r="L1705" t="s">
        <v>18</v>
      </c>
      <c r="M1705" s="5">
        <v>89.9</v>
      </c>
      <c r="N1705">
        <v>1</v>
      </c>
    </row>
    <row r="1706" spans="1:14" x14ac:dyDescent="0.2">
      <c r="A1706" s="2">
        <v>45038</v>
      </c>
      <c r="B1706" s="3">
        <f t="shared" si="78"/>
        <v>2023</v>
      </c>
      <c r="C1706" t="str">
        <f t="shared" si="79"/>
        <v>2022-2023</v>
      </c>
      <c r="D1706" t="s">
        <v>148</v>
      </c>
      <c r="E1706" t="s">
        <v>102</v>
      </c>
      <c r="F1706" t="str">
        <f t="shared" si="80"/>
        <v>Queensland</v>
      </c>
      <c r="G1706" t="s">
        <v>35</v>
      </c>
      <c r="H1706">
        <v>4870</v>
      </c>
      <c r="I1706" t="s">
        <v>11</v>
      </c>
      <c r="J1706" t="s">
        <v>36</v>
      </c>
      <c r="K1706" t="s">
        <v>150</v>
      </c>
      <c r="L1706" t="s">
        <v>18</v>
      </c>
      <c r="M1706" s="5">
        <v>89.91</v>
      </c>
      <c r="N1706">
        <v>1</v>
      </c>
    </row>
    <row r="1707" spans="1:14" x14ac:dyDescent="0.2">
      <c r="A1707" s="2">
        <v>45242</v>
      </c>
      <c r="B1707" s="3">
        <f t="shared" si="78"/>
        <v>2024</v>
      </c>
      <c r="C1707" t="str">
        <f t="shared" si="79"/>
        <v>2023-2024</v>
      </c>
      <c r="D1707" t="s">
        <v>148</v>
      </c>
      <c r="E1707" t="s">
        <v>101</v>
      </c>
      <c r="F1707" t="str">
        <f t="shared" si="80"/>
        <v>Victoria</v>
      </c>
      <c r="G1707" t="s">
        <v>45</v>
      </c>
      <c r="H1707">
        <v>3131</v>
      </c>
      <c r="I1707" t="s">
        <v>11</v>
      </c>
      <c r="J1707" t="s">
        <v>63</v>
      </c>
      <c r="K1707" t="s">
        <v>150</v>
      </c>
      <c r="L1707" t="s">
        <v>18</v>
      </c>
      <c r="M1707" s="5">
        <v>89.91</v>
      </c>
      <c r="N1707">
        <v>1</v>
      </c>
    </row>
    <row r="1708" spans="1:14" x14ac:dyDescent="0.2">
      <c r="A1708" s="2">
        <v>45127</v>
      </c>
      <c r="B1708" s="3">
        <f t="shared" si="78"/>
        <v>2024</v>
      </c>
      <c r="C1708" t="str">
        <f t="shared" si="79"/>
        <v>2023-2024</v>
      </c>
      <c r="D1708" t="s">
        <v>147</v>
      </c>
      <c r="E1708" t="s">
        <v>105</v>
      </c>
      <c r="F1708" t="str">
        <f t="shared" si="80"/>
        <v>Victoria</v>
      </c>
      <c r="G1708" t="s">
        <v>45</v>
      </c>
      <c r="H1708">
        <v>3500</v>
      </c>
      <c r="I1708" t="s">
        <v>11</v>
      </c>
      <c r="J1708" t="s">
        <v>60</v>
      </c>
      <c r="K1708" t="s">
        <v>152</v>
      </c>
      <c r="L1708" t="s">
        <v>13</v>
      </c>
      <c r="M1708" s="5">
        <v>89.919999999999987</v>
      </c>
      <c r="N1708">
        <v>1</v>
      </c>
    </row>
    <row r="1709" spans="1:14" x14ac:dyDescent="0.2">
      <c r="A1709" s="2">
        <v>45008</v>
      </c>
      <c r="B1709" s="3">
        <f t="shared" si="78"/>
        <v>2023</v>
      </c>
      <c r="C1709" t="str">
        <f t="shared" si="79"/>
        <v>2022-2023</v>
      </c>
      <c r="D1709" t="s">
        <v>148</v>
      </c>
      <c r="E1709" t="s">
        <v>105</v>
      </c>
      <c r="F1709" t="str">
        <f t="shared" si="80"/>
        <v>Victoria</v>
      </c>
      <c r="G1709" t="s">
        <v>45</v>
      </c>
      <c r="H1709">
        <v>3500</v>
      </c>
      <c r="I1709" t="s">
        <v>11</v>
      </c>
      <c r="J1709" t="s">
        <v>60</v>
      </c>
      <c r="K1709" t="s">
        <v>19</v>
      </c>
      <c r="L1709" t="s">
        <v>23</v>
      </c>
      <c r="M1709" s="5">
        <v>89.93</v>
      </c>
      <c r="N1709">
        <v>1</v>
      </c>
    </row>
    <row r="1710" spans="1:14" x14ac:dyDescent="0.2">
      <c r="A1710" s="2">
        <v>45442</v>
      </c>
      <c r="B1710" s="3">
        <f t="shared" si="78"/>
        <v>2024</v>
      </c>
      <c r="C1710" t="str">
        <f t="shared" si="79"/>
        <v>2023-2024</v>
      </c>
      <c r="D1710" t="s">
        <v>147</v>
      </c>
      <c r="E1710" t="s">
        <v>83</v>
      </c>
      <c r="F1710" t="str">
        <f t="shared" si="80"/>
        <v>New South Wales</v>
      </c>
      <c r="G1710" t="s">
        <v>10</v>
      </c>
      <c r="H1710">
        <v>2750</v>
      </c>
      <c r="I1710" t="s">
        <v>11</v>
      </c>
      <c r="J1710" t="s">
        <v>25</v>
      </c>
      <c r="K1710" t="s">
        <v>154</v>
      </c>
      <c r="L1710" t="s">
        <v>14</v>
      </c>
      <c r="M1710" s="5">
        <v>89.94</v>
      </c>
      <c r="N1710">
        <v>1</v>
      </c>
    </row>
    <row r="1711" spans="1:14" x14ac:dyDescent="0.2">
      <c r="A1711" s="2">
        <v>45239</v>
      </c>
      <c r="B1711" s="3">
        <f t="shared" si="78"/>
        <v>2024</v>
      </c>
      <c r="C1711" t="str">
        <f t="shared" si="79"/>
        <v>2023-2024</v>
      </c>
      <c r="D1711" t="s">
        <v>148</v>
      </c>
      <c r="E1711" t="s">
        <v>98</v>
      </c>
      <c r="F1711" t="str">
        <f t="shared" si="80"/>
        <v>Victoria</v>
      </c>
      <c r="G1711" t="s">
        <v>45</v>
      </c>
      <c r="H1711">
        <v>3429</v>
      </c>
      <c r="I1711" t="s">
        <v>11</v>
      </c>
      <c r="J1711" t="s">
        <v>60</v>
      </c>
      <c r="K1711" t="s">
        <v>154</v>
      </c>
      <c r="L1711" t="s">
        <v>14</v>
      </c>
      <c r="M1711" s="5">
        <v>89.95</v>
      </c>
      <c r="N1711">
        <v>1</v>
      </c>
    </row>
    <row r="1712" spans="1:14" x14ac:dyDescent="0.2">
      <c r="A1712" s="2">
        <v>45615</v>
      </c>
      <c r="B1712" s="3">
        <f t="shared" si="78"/>
        <v>2025</v>
      </c>
      <c r="C1712" t="str">
        <f t="shared" si="79"/>
        <v>2024-2025</v>
      </c>
      <c r="D1712" t="s">
        <v>147</v>
      </c>
      <c r="E1712" t="s">
        <v>126</v>
      </c>
      <c r="F1712" t="str">
        <f t="shared" si="80"/>
        <v>Queensland</v>
      </c>
      <c r="G1712" t="s">
        <v>35</v>
      </c>
      <c r="H1712">
        <v>4551</v>
      </c>
      <c r="I1712" t="s">
        <v>11</v>
      </c>
      <c r="J1712" t="s">
        <v>120</v>
      </c>
      <c r="K1712" t="s">
        <v>151</v>
      </c>
      <c r="L1712" t="s">
        <v>21</v>
      </c>
      <c r="M1712" s="5">
        <v>89.97</v>
      </c>
      <c r="N1712">
        <v>1</v>
      </c>
    </row>
    <row r="1713" spans="1:14" x14ac:dyDescent="0.2">
      <c r="A1713" s="2">
        <v>45195</v>
      </c>
      <c r="B1713" s="3">
        <f t="shared" si="78"/>
        <v>2024</v>
      </c>
      <c r="C1713" t="str">
        <f t="shared" si="79"/>
        <v>2023-2024</v>
      </c>
      <c r="D1713" t="s">
        <v>147</v>
      </c>
      <c r="E1713" t="s">
        <v>76</v>
      </c>
      <c r="F1713" t="str">
        <f t="shared" si="80"/>
        <v>Western Australia</v>
      </c>
      <c r="G1713" t="s">
        <v>48</v>
      </c>
      <c r="H1713">
        <v>6450</v>
      </c>
      <c r="I1713" t="s">
        <v>11</v>
      </c>
      <c r="J1713" t="s">
        <v>77</v>
      </c>
      <c r="K1713" t="s">
        <v>151</v>
      </c>
      <c r="L1713" t="s">
        <v>21</v>
      </c>
      <c r="M1713" s="5">
        <v>89.97</v>
      </c>
      <c r="N1713">
        <v>1</v>
      </c>
    </row>
    <row r="1714" spans="1:14" x14ac:dyDescent="0.2">
      <c r="A1714" s="2">
        <v>45118</v>
      </c>
      <c r="B1714" s="3">
        <f t="shared" si="78"/>
        <v>2024</v>
      </c>
      <c r="C1714" t="str">
        <f t="shared" si="79"/>
        <v>2023-2024</v>
      </c>
      <c r="D1714" t="s">
        <v>147</v>
      </c>
      <c r="E1714" t="s">
        <v>40</v>
      </c>
      <c r="F1714" t="str">
        <f t="shared" si="80"/>
        <v>New South Wales</v>
      </c>
      <c r="G1714" t="s">
        <v>10</v>
      </c>
      <c r="H1714">
        <v>2116</v>
      </c>
      <c r="I1714" t="s">
        <v>11</v>
      </c>
      <c r="J1714" t="s">
        <v>27</v>
      </c>
      <c r="K1714" t="s">
        <v>149</v>
      </c>
      <c r="L1714" t="s">
        <v>15</v>
      </c>
      <c r="M1714" s="5">
        <v>90.22</v>
      </c>
      <c r="N1714">
        <v>1</v>
      </c>
    </row>
    <row r="1715" spans="1:14" x14ac:dyDescent="0.2">
      <c r="A1715" s="2">
        <v>45574</v>
      </c>
      <c r="B1715" s="3">
        <f t="shared" si="78"/>
        <v>2025</v>
      </c>
      <c r="C1715" t="str">
        <f t="shared" si="79"/>
        <v>2024-2025</v>
      </c>
      <c r="D1715" t="s">
        <v>148</v>
      </c>
      <c r="E1715" t="s">
        <v>111</v>
      </c>
      <c r="F1715" t="str">
        <f t="shared" si="80"/>
        <v>New South Wales</v>
      </c>
      <c r="G1715" t="s">
        <v>10</v>
      </c>
      <c r="H1715">
        <v>2120</v>
      </c>
      <c r="I1715" t="s">
        <v>11</v>
      </c>
      <c r="J1715" t="s">
        <v>27</v>
      </c>
      <c r="K1715" t="s">
        <v>154</v>
      </c>
      <c r="L1715" t="s">
        <v>14</v>
      </c>
      <c r="M1715" s="5">
        <v>90.43</v>
      </c>
      <c r="N1715">
        <v>1</v>
      </c>
    </row>
    <row r="1716" spans="1:14" x14ac:dyDescent="0.2">
      <c r="A1716" s="2">
        <v>45366</v>
      </c>
      <c r="B1716" s="3">
        <f t="shared" si="78"/>
        <v>2024</v>
      </c>
      <c r="C1716" t="str">
        <f t="shared" si="79"/>
        <v>2023-2024</v>
      </c>
      <c r="D1716" t="s">
        <v>147</v>
      </c>
      <c r="E1716" t="s">
        <v>73</v>
      </c>
      <c r="F1716" t="str">
        <f t="shared" si="80"/>
        <v>Victoria</v>
      </c>
      <c r="G1716" t="s">
        <v>45</v>
      </c>
      <c r="H1716">
        <v>3136</v>
      </c>
      <c r="I1716" t="s">
        <v>11</v>
      </c>
      <c r="J1716" t="s">
        <v>63</v>
      </c>
      <c r="K1716" t="s">
        <v>154</v>
      </c>
      <c r="L1716" t="s">
        <v>14</v>
      </c>
      <c r="M1716" s="5">
        <v>90.44</v>
      </c>
      <c r="N1716">
        <v>1</v>
      </c>
    </row>
    <row r="1717" spans="1:14" x14ac:dyDescent="0.2">
      <c r="A1717" s="2">
        <v>45622</v>
      </c>
      <c r="B1717" s="3">
        <f t="shared" si="78"/>
        <v>2025</v>
      </c>
      <c r="C1717" t="str">
        <f t="shared" si="79"/>
        <v>2024-2025</v>
      </c>
      <c r="D1717" t="s">
        <v>148</v>
      </c>
      <c r="E1717" t="s">
        <v>84</v>
      </c>
      <c r="F1717" t="str">
        <f t="shared" si="80"/>
        <v>Queensland</v>
      </c>
      <c r="G1717" t="s">
        <v>35</v>
      </c>
      <c r="H1717">
        <v>4740</v>
      </c>
      <c r="I1717" t="s">
        <v>11</v>
      </c>
      <c r="J1717" t="s">
        <v>51</v>
      </c>
      <c r="K1717" t="s">
        <v>150</v>
      </c>
      <c r="L1717" t="s">
        <v>18</v>
      </c>
      <c r="M1717" s="5">
        <v>90.850000000000009</v>
      </c>
      <c r="N1717">
        <v>1</v>
      </c>
    </row>
    <row r="1718" spans="1:14" x14ac:dyDescent="0.2">
      <c r="A1718" s="2">
        <v>45574</v>
      </c>
      <c r="B1718" s="3">
        <f t="shared" si="78"/>
        <v>2025</v>
      </c>
      <c r="C1718" t="str">
        <f t="shared" si="79"/>
        <v>2024-2025</v>
      </c>
      <c r="D1718" t="s">
        <v>147</v>
      </c>
      <c r="E1718" t="s">
        <v>9</v>
      </c>
      <c r="F1718" t="str">
        <f t="shared" si="80"/>
        <v>New South Wales</v>
      </c>
      <c r="G1718" t="s">
        <v>10</v>
      </c>
      <c r="H1718">
        <v>2067</v>
      </c>
      <c r="I1718" t="s">
        <v>11</v>
      </c>
      <c r="J1718" t="s">
        <v>12</v>
      </c>
      <c r="K1718" t="s">
        <v>19</v>
      </c>
      <c r="L1718" t="s">
        <v>23</v>
      </c>
      <c r="M1718" s="5">
        <v>90.87</v>
      </c>
      <c r="N1718">
        <v>1</v>
      </c>
    </row>
    <row r="1719" spans="1:14" x14ac:dyDescent="0.2">
      <c r="A1719" s="2">
        <v>45418</v>
      </c>
      <c r="B1719" s="3">
        <f t="shared" si="78"/>
        <v>2024</v>
      </c>
      <c r="C1719" t="str">
        <f t="shared" si="79"/>
        <v>2023-2024</v>
      </c>
      <c r="D1719" t="s">
        <v>147</v>
      </c>
      <c r="E1719" t="s">
        <v>108</v>
      </c>
      <c r="F1719" t="str">
        <f t="shared" si="80"/>
        <v>Victoria</v>
      </c>
      <c r="G1719" t="s">
        <v>45</v>
      </c>
      <c r="H1719">
        <v>3018</v>
      </c>
      <c r="I1719" t="s">
        <v>11</v>
      </c>
      <c r="J1719" t="s">
        <v>46</v>
      </c>
      <c r="K1719" t="s">
        <v>153</v>
      </c>
      <c r="L1719" t="s">
        <v>16</v>
      </c>
      <c r="M1719" s="5">
        <v>90.93</v>
      </c>
      <c r="N1719">
        <v>1</v>
      </c>
    </row>
    <row r="1720" spans="1:14" x14ac:dyDescent="0.2">
      <c r="A1720" s="2">
        <v>45141</v>
      </c>
      <c r="B1720" s="3">
        <f t="shared" si="78"/>
        <v>2024</v>
      </c>
      <c r="C1720" t="str">
        <f t="shared" si="79"/>
        <v>2023-2024</v>
      </c>
      <c r="D1720" t="s">
        <v>147</v>
      </c>
      <c r="E1720" t="s">
        <v>72</v>
      </c>
      <c r="F1720" t="str">
        <f t="shared" si="80"/>
        <v>Western Australia</v>
      </c>
      <c r="G1720" t="s">
        <v>48</v>
      </c>
      <c r="H1720">
        <v>6010</v>
      </c>
      <c r="I1720" t="s">
        <v>11</v>
      </c>
      <c r="J1720" t="s">
        <v>49</v>
      </c>
      <c r="K1720" t="s">
        <v>153</v>
      </c>
      <c r="L1720" t="s">
        <v>16</v>
      </c>
      <c r="M1720" s="5">
        <v>90.93</v>
      </c>
      <c r="N1720">
        <v>1</v>
      </c>
    </row>
    <row r="1721" spans="1:14" x14ac:dyDescent="0.2">
      <c r="A1721" s="2">
        <v>45575</v>
      </c>
      <c r="B1721" s="3">
        <f t="shared" si="78"/>
        <v>2025</v>
      </c>
      <c r="C1721" t="str">
        <f t="shared" si="79"/>
        <v>2024-2025</v>
      </c>
      <c r="D1721" t="s">
        <v>148</v>
      </c>
      <c r="E1721" t="s">
        <v>106</v>
      </c>
      <c r="F1721" t="str">
        <f t="shared" si="80"/>
        <v>Victoria</v>
      </c>
      <c r="G1721" t="s">
        <v>45</v>
      </c>
      <c r="H1721">
        <v>3915</v>
      </c>
      <c r="I1721" t="s">
        <v>11</v>
      </c>
      <c r="J1721" t="s">
        <v>55</v>
      </c>
      <c r="K1721" t="s">
        <v>150</v>
      </c>
      <c r="L1721" t="s">
        <v>18</v>
      </c>
      <c r="M1721" s="5">
        <v>90.93</v>
      </c>
      <c r="N1721">
        <v>1</v>
      </c>
    </row>
    <row r="1722" spans="1:14" x14ac:dyDescent="0.2">
      <c r="A1722" s="2">
        <v>45412</v>
      </c>
      <c r="B1722" s="3">
        <f t="shared" si="78"/>
        <v>2024</v>
      </c>
      <c r="C1722" t="str">
        <f t="shared" si="79"/>
        <v>2023-2024</v>
      </c>
      <c r="D1722" t="s">
        <v>147</v>
      </c>
      <c r="E1722" t="s">
        <v>128</v>
      </c>
      <c r="F1722" t="str">
        <f t="shared" si="80"/>
        <v>Western Australia</v>
      </c>
      <c r="G1722" t="s">
        <v>48</v>
      </c>
      <c r="H1722">
        <v>6027</v>
      </c>
      <c r="I1722" t="s">
        <v>11</v>
      </c>
      <c r="J1722" t="s">
        <v>49</v>
      </c>
      <c r="K1722" t="s">
        <v>153</v>
      </c>
      <c r="L1722" t="s">
        <v>16</v>
      </c>
      <c r="M1722" s="5">
        <v>90.93</v>
      </c>
      <c r="N1722">
        <v>1</v>
      </c>
    </row>
    <row r="1723" spans="1:14" x14ac:dyDescent="0.2">
      <c r="A1723" s="2">
        <v>45161</v>
      </c>
      <c r="B1723" s="3">
        <f t="shared" si="78"/>
        <v>2024</v>
      </c>
      <c r="C1723" t="str">
        <f t="shared" si="79"/>
        <v>2023-2024</v>
      </c>
      <c r="D1723" t="s">
        <v>148</v>
      </c>
      <c r="E1723" t="s">
        <v>65</v>
      </c>
      <c r="F1723" t="str">
        <f t="shared" si="80"/>
        <v>New South Wales</v>
      </c>
      <c r="G1723" t="s">
        <v>10</v>
      </c>
      <c r="H1723">
        <v>2541</v>
      </c>
      <c r="I1723" t="s">
        <v>11</v>
      </c>
      <c r="J1723" t="s">
        <v>58</v>
      </c>
      <c r="K1723" t="s">
        <v>153</v>
      </c>
      <c r="L1723" t="s">
        <v>16</v>
      </c>
      <c r="M1723" s="5">
        <v>90.93</v>
      </c>
      <c r="N1723">
        <v>1</v>
      </c>
    </row>
    <row r="1724" spans="1:14" x14ac:dyDescent="0.2">
      <c r="A1724" s="2">
        <v>45623</v>
      </c>
      <c r="B1724" s="3">
        <f t="shared" si="78"/>
        <v>2025</v>
      </c>
      <c r="C1724" t="str">
        <f t="shared" si="79"/>
        <v>2024-2025</v>
      </c>
      <c r="D1724" t="s">
        <v>148</v>
      </c>
      <c r="E1724" t="s">
        <v>111</v>
      </c>
      <c r="F1724" t="str">
        <f t="shared" si="80"/>
        <v>New South Wales</v>
      </c>
      <c r="G1724" t="s">
        <v>10</v>
      </c>
      <c r="H1724">
        <v>2120</v>
      </c>
      <c r="I1724" t="s">
        <v>11</v>
      </c>
      <c r="J1724" t="s">
        <v>27</v>
      </c>
      <c r="K1724" t="s">
        <v>154</v>
      </c>
      <c r="L1724" t="s">
        <v>14</v>
      </c>
      <c r="M1724" s="5">
        <v>90.93</v>
      </c>
      <c r="N1724">
        <v>1</v>
      </c>
    </row>
    <row r="1725" spans="1:14" x14ac:dyDescent="0.2">
      <c r="A1725" s="2">
        <v>45395</v>
      </c>
      <c r="B1725" s="3">
        <f t="shared" si="78"/>
        <v>2024</v>
      </c>
      <c r="C1725" t="str">
        <f t="shared" si="79"/>
        <v>2023-2024</v>
      </c>
      <c r="D1725" t="s">
        <v>148</v>
      </c>
      <c r="E1725" t="s">
        <v>50</v>
      </c>
      <c r="F1725" t="str">
        <f t="shared" si="80"/>
        <v>Queensland</v>
      </c>
      <c r="G1725" t="s">
        <v>35</v>
      </c>
      <c r="H1725">
        <v>4703</v>
      </c>
      <c r="I1725" t="s">
        <v>11</v>
      </c>
      <c r="J1725" t="s">
        <v>51</v>
      </c>
      <c r="K1725" t="s">
        <v>153</v>
      </c>
      <c r="L1725" t="s">
        <v>16</v>
      </c>
      <c r="M1725" s="5">
        <v>90.93</v>
      </c>
      <c r="N1725">
        <v>1</v>
      </c>
    </row>
    <row r="1726" spans="1:14" x14ac:dyDescent="0.2">
      <c r="A1726" s="2">
        <v>45349</v>
      </c>
      <c r="B1726" s="3">
        <f t="shared" si="78"/>
        <v>2024</v>
      </c>
      <c r="C1726" t="str">
        <f t="shared" si="79"/>
        <v>2023-2024</v>
      </c>
      <c r="D1726" t="s">
        <v>148</v>
      </c>
      <c r="E1726" t="s">
        <v>134</v>
      </c>
      <c r="F1726" t="str">
        <f t="shared" si="80"/>
        <v>Queensland</v>
      </c>
      <c r="G1726" t="s">
        <v>35</v>
      </c>
      <c r="H1726">
        <v>4825</v>
      </c>
      <c r="I1726" t="s">
        <v>11</v>
      </c>
      <c r="J1726" t="s">
        <v>36</v>
      </c>
      <c r="K1726" t="s">
        <v>152</v>
      </c>
      <c r="L1726" t="s">
        <v>13</v>
      </c>
      <c r="M1726" s="5">
        <v>90.95</v>
      </c>
      <c r="N1726">
        <v>1</v>
      </c>
    </row>
    <row r="1727" spans="1:14" x14ac:dyDescent="0.2">
      <c r="A1727" s="2">
        <v>45567</v>
      </c>
      <c r="B1727" s="3">
        <f t="shared" si="78"/>
        <v>2025</v>
      </c>
      <c r="C1727" t="str">
        <f t="shared" si="79"/>
        <v>2024-2025</v>
      </c>
      <c r="D1727" t="s">
        <v>148</v>
      </c>
      <c r="E1727" t="s">
        <v>112</v>
      </c>
      <c r="F1727" t="str">
        <f t="shared" si="80"/>
        <v>Victoria</v>
      </c>
      <c r="G1727" t="s">
        <v>45</v>
      </c>
      <c r="H1727">
        <v>3076</v>
      </c>
      <c r="I1727" t="s">
        <v>11</v>
      </c>
      <c r="J1727" t="s">
        <v>46</v>
      </c>
      <c r="K1727" t="s">
        <v>154</v>
      </c>
      <c r="L1727" t="s">
        <v>14</v>
      </c>
      <c r="M1727" s="5">
        <v>90.97</v>
      </c>
      <c r="N1727">
        <v>1</v>
      </c>
    </row>
    <row r="1728" spans="1:14" x14ac:dyDescent="0.2">
      <c r="A1728" s="2">
        <v>45097</v>
      </c>
      <c r="B1728" s="3">
        <f t="shared" si="78"/>
        <v>2023</v>
      </c>
      <c r="C1728" t="str">
        <f t="shared" si="79"/>
        <v>2022-2023</v>
      </c>
      <c r="D1728" t="s">
        <v>148</v>
      </c>
      <c r="E1728" t="s">
        <v>74</v>
      </c>
      <c r="F1728" t="str">
        <f t="shared" si="80"/>
        <v>South Australia</v>
      </c>
      <c r="G1728" t="s">
        <v>32</v>
      </c>
      <c r="H1728">
        <v>5043</v>
      </c>
      <c r="I1728" t="s">
        <v>11</v>
      </c>
      <c r="J1728" t="s">
        <v>33</v>
      </c>
      <c r="K1728" t="s">
        <v>149</v>
      </c>
      <c r="L1728" t="s">
        <v>15</v>
      </c>
      <c r="M1728" s="5">
        <v>91.009999999999991</v>
      </c>
      <c r="N1728">
        <v>1</v>
      </c>
    </row>
    <row r="1729" spans="1:14" x14ac:dyDescent="0.2">
      <c r="A1729" s="2">
        <v>45133</v>
      </c>
      <c r="B1729" s="3">
        <f t="shared" si="78"/>
        <v>2024</v>
      </c>
      <c r="C1729" t="str">
        <f t="shared" si="79"/>
        <v>2023-2024</v>
      </c>
      <c r="D1729" t="s">
        <v>147</v>
      </c>
      <c r="E1729" t="s">
        <v>44</v>
      </c>
      <c r="F1729" t="str">
        <f t="shared" si="80"/>
        <v>Victoria</v>
      </c>
      <c r="G1729" t="s">
        <v>45</v>
      </c>
      <c r="H1729">
        <v>3066</v>
      </c>
      <c r="I1729" t="s">
        <v>11</v>
      </c>
      <c r="J1729" t="s">
        <v>46</v>
      </c>
      <c r="K1729" t="s">
        <v>154</v>
      </c>
      <c r="L1729" t="s">
        <v>14</v>
      </c>
      <c r="M1729" s="5">
        <v>91.1</v>
      </c>
      <c r="N1729">
        <v>1</v>
      </c>
    </row>
    <row r="1730" spans="1:14" x14ac:dyDescent="0.2">
      <c r="A1730" s="2">
        <v>45330</v>
      </c>
      <c r="B1730" s="3">
        <f t="shared" ref="B1730:B1793" si="81">IF(MONTH(A1730)&gt;=7,YEAR(A1730)+1,YEAR(A1730))</f>
        <v>2024</v>
      </c>
      <c r="C1730" t="str">
        <f t="shared" ref="C1730:C1793" si="82">IF(MONTH(A1730) &gt;= 7, YEAR(A1730) &amp; "-" &amp; YEAR(A1730) + 1, YEAR(A1730) - 1 &amp; "-" &amp; YEAR(A1730))</f>
        <v>2023-2024</v>
      </c>
      <c r="D1730" t="s">
        <v>148</v>
      </c>
      <c r="E1730" t="s">
        <v>42</v>
      </c>
      <c r="F1730" t="str">
        <f t="shared" ref="F1730:F1793" si="83">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c r="N1730">
        <v>1</v>
      </c>
    </row>
    <row r="1731" spans="1:14" x14ac:dyDescent="0.2">
      <c r="A1731" s="2">
        <v>45049</v>
      </c>
      <c r="B1731" s="3">
        <f t="shared" si="81"/>
        <v>2023</v>
      </c>
      <c r="C1731" t="str">
        <f t="shared" si="82"/>
        <v>2022-2023</v>
      </c>
      <c r="D1731" t="s">
        <v>148</v>
      </c>
      <c r="E1731" t="s">
        <v>116</v>
      </c>
      <c r="F1731" t="str">
        <f t="shared" si="83"/>
        <v>Western Australia</v>
      </c>
      <c r="G1731" t="s">
        <v>48</v>
      </c>
      <c r="H1731">
        <v>6725</v>
      </c>
      <c r="I1731" t="s">
        <v>11</v>
      </c>
      <c r="J1731" t="s">
        <v>77</v>
      </c>
      <c r="K1731" t="s">
        <v>149</v>
      </c>
      <c r="L1731" t="s">
        <v>15</v>
      </c>
      <c r="M1731" s="5">
        <v>91.37</v>
      </c>
      <c r="N1731">
        <v>1</v>
      </c>
    </row>
    <row r="1732" spans="1:14" x14ac:dyDescent="0.2">
      <c r="A1732" s="2">
        <v>45064</v>
      </c>
      <c r="B1732" s="3">
        <f t="shared" si="81"/>
        <v>2023</v>
      </c>
      <c r="C1732" t="str">
        <f t="shared" si="82"/>
        <v>2022-2023</v>
      </c>
      <c r="D1732" t="s">
        <v>147</v>
      </c>
      <c r="E1732" t="s">
        <v>28</v>
      </c>
      <c r="F1732" t="str">
        <f t="shared" si="83"/>
        <v>Northern Territory</v>
      </c>
      <c r="G1732" t="s">
        <v>29</v>
      </c>
      <c r="H1732">
        <v>800</v>
      </c>
      <c r="I1732" t="s">
        <v>11</v>
      </c>
      <c r="J1732" t="s">
        <v>30</v>
      </c>
      <c r="K1732" t="s">
        <v>154</v>
      </c>
      <c r="L1732" t="s">
        <v>14</v>
      </c>
      <c r="M1732" s="5">
        <v>91.7</v>
      </c>
      <c r="N1732">
        <v>1</v>
      </c>
    </row>
    <row r="1733" spans="1:14" x14ac:dyDescent="0.2">
      <c r="A1733" s="2">
        <v>45441</v>
      </c>
      <c r="B1733" s="3">
        <f t="shared" si="81"/>
        <v>2024</v>
      </c>
      <c r="C1733" t="str">
        <f t="shared" si="82"/>
        <v>2023-2024</v>
      </c>
      <c r="D1733" t="s">
        <v>148</v>
      </c>
      <c r="E1733" t="s">
        <v>26</v>
      </c>
      <c r="F1733" t="str">
        <f t="shared" si="83"/>
        <v>New South Wales</v>
      </c>
      <c r="G1733" t="s">
        <v>10</v>
      </c>
      <c r="H1733">
        <v>2141</v>
      </c>
      <c r="I1733" t="s">
        <v>11</v>
      </c>
      <c r="J1733" t="s">
        <v>27</v>
      </c>
      <c r="K1733" t="s">
        <v>155</v>
      </c>
      <c r="L1733" t="s">
        <v>20</v>
      </c>
      <c r="M1733" s="5">
        <v>91.77</v>
      </c>
      <c r="N1733">
        <v>1</v>
      </c>
    </row>
    <row r="1734" spans="1:14" x14ac:dyDescent="0.2">
      <c r="A1734" s="2">
        <v>45028</v>
      </c>
      <c r="B1734" s="3">
        <f t="shared" si="81"/>
        <v>2023</v>
      </c>
      <c r="C1734" t="str">
        <f t="shared" si="82"/>
        <v>2022-2023</v>
      </c>
      <c r="D1734" t="s">
        <v>147</v>
      </c>
      <c r="E1734" t="s">
        <v>88</v>
      </c>
      <c r="F1734" t="str">
        <f t="shared" si="83"/>
        <v>South Australia</v>
      </c>
      <c r="G1734" t="s">
        <v>32</v>
      </c>
      <c r="H1734">
        <v>5011</v>
      </c>
      <c r="I1734" t="s">
        <v>11</v>
      </c>
      <c r="J1734" t="s">
        <v>33</v>
      </c>
      <c r="K1734" t="s">
        <v>149</v>
      </c>
      <c r="L1734" t="s">
        <v>15</v>
      </c>
      <c r="M1734" s="5">
        <v>91.77</v>
      </c>
      <c r="N1734">
        <v>1</v>
      </c>
    </row>
    <row r="1735" spans="1:14" x14ac:dyDescent="0.2">
      <c r="A1735" s="2">
        <v>45373</v>
      </c>
      <c r="B1735" s="3">
        <f t="shared" si="81"/>
        <v>2024</v>
      </c>
      <c r="C1735" t="str">
        <f t="shared" si="82"/>
        <v>2023-2024</v>
      </c>
      <c r="D1735" t="s">
        <v>148</v>
      </c>
      <c r="E1735" t="s">
        <v>61</v>
      </c>
      <c r="F1735" t="str">
        <f t="shared" si="83"/>
        <v>New South Wales</v>
      </c>
      <c r="G1735" t="s">
        <v>10</v>
      </c>
      <c r="H1735">
        <v>2539</v>
      </c>
      <c r="I1735" t="s">
        <v>11</v>
      </c>
      <c r="J1735" t="s">
        <v>58</v>
      </c>
      <c r="K1735" t="s">
        <v>150</v>
      </c>
      <c r="L1735" t="s">
        <v>18</v>
      </c>
      <c r="M1735" s="5">
        <v>91.83</v>
      </c>
      <c r="N1735">
        <v>1</v>
      </c>
    </row>
    <row r="1736" spans="1:14" x14ac:dyDescent="0.2">
      <c r="A1736" s="2">
        <v>45476</v>
      </c>
      <c r="B1736" s="3">
        <f t="shared" si="81"/>
        <v>2025</v>
      </c>
      <c r="C1736" t="str">
        <f t="shared" si="82"/>
        <v>2024-2025</v>
      </c>
      <c r="D1736" t="s">
        <v>148</v>
      </c>
      <c r="E1736" t="s">
        <v>99</v>
      </c>
      <c r="F1736" t="str">
        <f t="shared" si="83"/>
        <v>Victoria</v>
      </c>
      <c r="G1736" t="s">
        <v>45</v>
      </c>
      <c r="H1736">
        <v>3148</v>
      </c>
      <c r="I1736" t="s">
        <v>11</v>
      </c>
      <c r="J1736" t="s">
        <v>63</v>
      </c>
      <c r="K1736" t="s">
        <v>157</v>
      </c>
      <c r="L1736" t="s">
        <v>22</v>
      </c>
      <c r="M1736" s="5">
        <v>91.87</v>
      </c>
      <c r="N1736">
        <v>1</v>
      </c>
    </row>
    <row r="1737" spans="1:14" x14ac:dyDescent="0.2">
      <c r="A1737" s="2">
        <v>45507</v>
      </c>
      <c r="B1737" s="3">
        <f t="shared" si="81"/>
        <v>2025</v>
      </c>
      <c r="C1737" t="str">
        <f t="shared" si="82"/>
        <v>2024-2025</v>
      </c>
      <c r="D1737" t="s">
        <v>148</v>
      </c>
      <c r="E1737" t="s">
        <v>59</v>
      </c>
      <c r="F1737" t="str">
        <f t="shared" si="83"/>
        <v>Victoria</v>
      </c>
      <c r="G1737" t="s">
        <v>45</v>
      </c>
      <c r="H1737">
        <v>3280</v>
      </c>
      <c r="I1737" t="s">
        <v>11</v>
      </c>
      <c r="J1737" t="s">
        <v>60</v>
      </c>
      <c r="K1737" t="s">
        <v>150</v>
      </c>
      <c r="L1737" t="s">
        <v>18</v>
      </c>
      <c r="M1737" s="5">
        <v>91.91</v>
      </c>
      <c r="N1737">
        <v>1</v>
      </c>
    </row>
    <row r="1738" spans="1:14" x14ac:dyDescent="0.2">
      <c r="A1738" s="2">
        <v>44970</v>
      </c>
      <c r="B1738" s="3">
        <f t="shared" si="81"/>
        <v>2023</v>
      </c>
      <c r="C1738" t="str">
        <f t="shared" si="82"/>
        <v>2022-2023</v>
      </c>
      <c r="D1738" t="s">
        <v>147</v>
      </c>
      <c r="E1738" t="s">
        <v>114</v>
      </c>
      <c r="F1738" t="str">
        <f t="shared" si="83"/>
        <v>Victoria</v>
      </c>
      <c r="G1738" t="s">
        <v>45</v>
      </c>
      <c r="H1738">
        <v>3551</v>
      </c>
      <c r="I1738" t="s">
        <v>11</v>
      </c>
      <c r="J1738" t="s">
        <v>60</v>
      </c>
      <c r="K1738" t="s">
        <v>154</v>
      </c>
      <c r="L1738" t="s">
        <v>14</v>
      </c>
      <c r="M1738" s="5">
        <v>91.950000000000017</v>
      </c>
      <c r="N1738">
        <v>1</v>
      </c>
    </row>
    <row r="1739" spans="1:14" x14ac:dyDescent="0.2">
      <c r="A1739" s="2">
        <v>45270</v>
      </c>
      <c r="B1739" s="3">
        <f t="shared" si="81"/>
        <v>2024</v>
      </c>
      <c r="C1739" t="str">
        <f t="shared" si="82"/>
        <v>2023-2024</v>
      </c>
      <c r="D1739" t="s">
        <v>147</v>
      </c>
      <c r="E1739" t="s">
        <v>127</v>
      </c>
      <c r="F1739" t="str">
        <f t="shared" si="83"/>
        <v>New South Wales</v>
      </c>
      <c r="G1739" t="s">
        <v>10</v>
      </c>
      <c r="H1739">
        <v>2131</v>
      </c>
      <c r="I1739" t="s">
        <v>11</v>
      </c>
      <c r="J1739" t="s">
        <v>27</v>
      </c>
      <c r="K1739" t="s">
        <v>19</v>
      </c>
      <c r="L1739" t="s">
        <v>23</v>
      </c>
      <c r="M1739" s="5">
        <v>92.39</v>
      </c>
      <c r="N1739">
        <v>1</v>
      </c>
    </row>
    <row r="1740" spans="1:14" x14ac:dyDescent="0.2">
      <c r="A1740" s="2">
        <v>45570</v>
      </c>
      <c r="B1740" s="3">
        <f t="shared" si="81"/>
        <v>2025</v>
      </c>
      <c r="C1740" t="str">
        <f t="shared" si="82"/>
        <v>2024-2025</v>
      </c>
      <c r="D1740" t="s">
        <v>147</v>
      </c>
      <c r="E1740" t="s">
        <v>108</v>
      </c>
      <c r="F1740" t="str">
        <f t="shared" si="83"/>
        <v>Victoria</v>
      </c>
      <c r="G1740" t="s">
        <v>45</v>
      </c>
      <c r="H1740">
        <v>3018</v>
      </c>
      <c r="I1740" t="s">
        <v>11</v>
      </c>
      <c r="J1740" t="s">
        <v>46</v>
      </c>
      <c r="K1740" t="s">
        <v>157</v>
      </c>
      <c r="L1740" t="s">
        <v>22</v>
      </c>
      <c r="M1740" s="5">
        <v>92.61</v>
      </c>
      <c r="N1740">
        <v>1</v>
      </c>
    </row>
    <row r="1741" spans="1:14" x14ac:dyDescent="0.2">
      <c r="A1741" s="2">
        <v>44993</v>
      </c>
      <c r="B1741" s="3">
        <f t="shared" si="81"/>
        <v>2023</v>
      </c>
      <c r="C1741" t="str">
        <f t="shared" si="82"/>
        <v>2022-2023</v>
      </c>
      <c r="D1741" t="s">
        <v>148</v>
      </c>
      <c r="E1741" t="s">
        <v>130</v>
      </c>
      <c r="F1741" t="str">
        <f t="shared" si="83"/>
        <v>South Australia</v>
      </c>
      <c r="G1741" t="s">
        <v>32</v>
      </c>
      <c r="H1741">
        <v>5290</v>
      </c>
      <c r="I1741" t="s">
        <v>11</v>
      </c>
      <c r="J1741" t="s">
        <v>38</v>
      </c>
      <c r="K1741" t="s">
        <v>19</v>
      </c>
      <c r="L1741" t="s">
        <v>23</v>
      </c>
      <c r="M1741" s="5">
        <v>92.82</v>
      </c>
      <c r="N1741">
        <v>1</v>
      </c>
    </row>
    <row r="1742" spans="1:14" x14ac:dyDescent="0.2">
      <c r="A1742" s="2">
        <v>45192</v>
      </c>
      <c r="B1742" s="3">
        <f t="shared" si="81"/>
        <v>2024</v>
      </c>
      <c r="C1742" t="str">
        <f t="shared" si="82"/>
        <v>2023-2024</v>
      </c>
      <c r="D1742" t="s">
        <v>147</v>
      </c>
      <c r="E1742" t="s">
        <v>75</v>
      </c>
      <c r="F1742" t="str">
        <f t="shared" si="83"/>
        <v>Victoria</v>
      </c>
      <c r="G1742" t="s">
        <v>45</v>
      </c>
      <c r="H1742">
        <v>3630</v>
      </c>
      <c r="I1742" t="s">
        <v>11</v>
      </c>
      <c r="J1742" t="s">
        <v>55</v>
      </c>
      <c r="K1742" t="s">
        <v>150</v>
      </c>
      <c r="L1742" t="s">
        <v>18</v>
      </c>
      <c r="M1742" s="5">
        <v>92.88</v>
      </c>
      <c r="N1742">
        <v>1</v>
      </c>
    </row>
    <row r="1743" spans="1:14" x14ac:dyDescent="0.2">
      <c r="A1743" s="2">
        <v>45374</v>
      </c>
      <c r="B1743" s="3">
        <f t="shared" si="81"/>
        <v>2024</v>
      </c>
      <c r="C1743" t="str">
        <f t="shared" si="82"/>
        <v>2023-2024</v>
      </c>
      <c r="D1743" t="s">
        <v>147</v>
      </c>
      <c r="E1743" t="s">
        <v>9</v>
      </c>
      <c r="F1743" t="str">
        <f t="shared" si="83"/>
        <v>New South Wales</v>
      </c>
      <c r="G1743" t="s">
        <v>10</v>
      </c>
      <c r="H1743">
        <v>2067</v>
      </c>
      <c r="I1743" t="s">
        <v>11</v>
      </c>
      <c r="J1743" t="s">
        <v>12</v>
      </c>
      <c r="K1743" t="s">
        <v>154</v>
      </c>
      <c r="L1743" t="s">
        <v>14</v>
      </c>
      <c r="M1743" s="5">
        <v>92.89</v>
      </c>
      <c r="N1743">
        <v>1</v>
      </c>
    </row>
    <row r="1744" spans="1:14" x14ac:dyDescent="0.2">
      <c r="A1744" s="2">
        <v>45404</v>
      </c>
      <c r="B1744" s="3">
        <f t="shared" si="81"/>
        <v>2024</v>
      </c>
      <c r="C1744" t="str">
        <f t="shared" si="82"/>
        <v>2023-2024</v>
      </c>
      <c r="D1744" t="s">
        <v>147</v>
      </c>
      <c r="E1744" t="s">
        <v>79</v>
      </c>
      <c r="F1744" t="str">
        <f t="shared" si="83"/>
        <v>Australian Capital Territory</v>
      </c>
      <c r="G1744" t="s">
        <v>80</v>
      </c>
      <c r="H1744">
        <v>2617</v>
      </c>
      <c r="I1744" t="s">
        <v>11</v>
      </c>
      <c r="J1744" t="s">
        <v>58</v>
      </c>
      <c r="K1744" t="s">
        <v>153</v>
      </c>
      <c r="L1744" t="s">
        <v>16</v>
      </c>
      <c r="M1744" s="5">
        <v>93</v>
      </c>
      <c r="N1744">
        <v>1</v>
      </c>
    </row>
    <row r="1745" spans="1:14" x14ac:dyDescent="0.2">
      <c r="A1745" s="2">
        <v>45232</v>
      </c>
      <c r="B1745" s="3">
        <f t="shared" si="81"/>
        <v>2024</v>
      </c>
      <c r="C1745" t="str">
        <f t="shared" si="82"/>
        <v>2023-2024</v>
      </c>
      <c r="D1745" t="s">
        <v>148</v>
      </c>
      <c r="E1745" t="s">
        <v>90</v>
      </c>
      <c r="F1745" t="str">
        <f t="shared" si="83"/>
        <v>Victoria</v>
      </c>
      <c r="G1745" t="s">
        <v>45</v>
      </c>
      <c r="H1745">
        <v>3179</v>
      </c>
      <c r="I1745" t="s">
        <v>11</v>
      </c>
      <c r="J1745" t="s">
        <v>63</v>
      </c>
      <c r="K1745" t="s">
        <v>150</v>
      </c>
      <c r="L1745" t="s">
        <v>18</v>
      </c>
      <c r="M1745" s="5">
        <v>93.31</v>
      </c>
      <c r="N1745">
        <v>1</v>
      </c>
    </row>
    <row r="1746" spans="1:14" x14ac:dyDescent="0.2">
      <c r="A1746" s="2">
        <v>45107</v>
      </c>
      <c r="B1746" s="3">
        <f t="shared" si="81"/>
        <v>2023</v>
      </c>
      <c r="C1746" t="str">
        <f t="shared" si="82"/>
        <v>2022-2023</v>
      </c>
      <c r="D1746" t="s">
        <v>147</v>
      </c>
      <c r="E1746" t="s">
        <v>79</v>
      </c>
      <c r="F1746" t="str">
        <f t="shared" si="83"/>
        <v>Australian Capital Territory</v>
      </c>
      <c r="G1746" t="s">
        <v>80</v>
      </c>
      <c r="H1746">
        <v>2617</v>
      </c>
      <c r="I1746" t="s">
        <v>11</v>
      </c>
      <c r="J1746" t="s">
        <v>58</v>
      </c>
      <c r="K1746" t="s">
        <v>150</v>
      </c>
      <c r="L1746" t="s">
        <v>18</v>
      </c>
      <c r="M1746" s="5">
        <v>93.81</v>
      </c>
      <c r="N1746">
        <v>1</v>
      </c>
    </row>
    <row r="1747" spans="1:14" x14ac:dyDescent="0.2">
      <c r="A1747" s="2">
        <v>45200</v>
      </c>
      <c r="B1747" s="3">
        <f t="shared" si="81"/>
        <v>2024</v>
      </c>
      <c r="C1747" t="str">
        <f t="shared" si="82"/>
        <v>2023-2024</v>
      </c>
      <c r="D1747" t="s">
        <v>148</v>
      </c>
      <c r="E1747" t="s">
        <v>89</v>
      </c>
      <c r="F1747" t="str">
        <f t="shared" si="83"/>
        <v>Queensland</v>
      </c>
      <c r="G1747" t="s">
        <v>35</v>
      </c>
      <c r="H1747">
        <v>4655</v>
      </c>
      <c r="I1747" t="s">
        <v>11</v>
      </c>
      <c r="J1747" t="s">
        <v>51</v>
      </c>
      <c r="K1747" t="s">
        <v>152</v>
      </c>
      <c r="L1747" t="s">
        <v>13</v>
      </c>
      <c r="M1747" s="5">
        <v>93.810000000000016</v>
      </c>
      <c r="N1747">
        <v>1</v>
      </c>
    </row>
    <row r="1748" spans="1:14" x14ac:dyDescent="0.2">
      <c r="A1748" s="2">
        <v>45275</v>
      </c>
      <c r="B1748" s="3">
        <f t="shared" si="81"/>
        <v>2024</v>
      </c>
      <c r="C1748" t="str">
        <f t="shared" si="82"/>
        <v>2023-2024</v>
      </c>
      <c r="D1748" t="s">
        <v>147</v>
      </c>
      <c r="E1748" t="s">
        <v>107</v>
      </c>
      <c r="F1748" t="str">
        <f t="shared" si="83"/>
        <v>Queensland</v>
      </c>
      <c r="G1748" t="s">
        <v>35</v>
      </c>
      <c r="H1748">
        <v>4220</v>
      </c>
      <c r="I1748" t="s">
        <v>11</v>
      </c>
      <c r="J1748" t="s">
        <v>104</v>
      </c>
      <c r="K1748" t="s">
        <v>152</v>
      </c>
      <c r="L1748" t="s">
        <v>13</v>
      </c>
      <c r="M1748" s="5">
        <v>93.85</v>
      </c>
      <c r="N1748">
        <v>1</v>
      </c>
    </row>
    <row r="1749" spans="1:14" x14ac:dyDescent="0.2">
      <c r="A1749" s="2">
        <v>45148</v>
      </c>
      <c r="B1749" s="3">
        <f t="shared" si="81"/>
        <v>2024</v>
      </c>
      <c r="C1749" t="str">
        <f t="shared" si="82"/>
        <v>2023-2024</v>
      </c>
      <c r="D1749" t="s">
        <v>148</v>
      </c>
      <c r="E1749" t="s">
        <v>101</v>
      </c>
      <c r="F1749" t="str">
        <f t="shared" si="83"/>
        <v>Victoria</v>
      </c>
      <c r="G1749" t="s">
        <v>45</v>
      </c>
      <c r="H1749">
        <v>3131</v>
      </c>
      <c r="I1749" t="s">
        <v>11</v>
      </c>
      <c r="J1749" t="s">
        <v>63</v>
      </c>
      <c r="K1749" t="s">
        <v>152</v>
      </c>
      <c r="L1749" t="s">
        <v>13</v>
      </c>
      <c r="M1749" s="5">
        <v>93.850000000000009</v>
      </c>
      <c r="N1749">
        <v>1</v>
      </c>
    </row>
    <row r="1750" spans="1:14" x14ac:dyDescent="0.2">
      <c r="A1750" s="2">
        <v>45621</v>
      </c>
      <c r="B1750" s="3">
        <f t="shared" si="81"/>
        <v>2025</v>
      </c>
      <c r="C1750" t="str">
        <f t="shared" si="82"/>
        <v>2024-2025</v>
      </c>
      <c r="D1750" t="s">
        <v>147</v>
      </c>
      <c r="E1750" t="s">
        <v>121</v>
      </c>
      <c r="F1750" t="str">
        <f t="shared" si="83"/>
        <v>Queensland</v>
      </c>
      <c r="G1750" t="s">
        <v>35</v>
      </c>
      <c r="H1750">
        <v>4700</v>
      </c>
      <c r="I1750" t="s">
        <v>11</v>
      </c>
      <c r="J1750" t="s">
        <v>51</v>
      </c>
      <c r="K1750" t="s">
        <v>154</v>
      </c>
      <c r="L1750" t="s">
        <v>14</v>
      </c>
      <c r="M1750" s="5">
        <v>93.95</v>
      </c>
      <c r="N1750">
        <v>1</v>
      </c>
    </row>
    <row r="1751" spans="1:14" x14ac:dyDescent="0.2">
      <c r="A1751" s="2">
        <v>45505</v>
      </c>
      <c r="B1751" s="3">
        <f t="shared" si="81"/>
        <v>2025</v>
      </c>
      <c r="C1751" t="str">
        <f t="shared" si="82"/>
        <v>2024-2025</v>
      </c>
      <c r="D1751" t="s">
        <v>147</v>
      </c>
      <c r="E1751" t="s">
        <v>41</v>
      </c>
      <c r="F1751" t="str">
        <f t="shared" si="83"/>
        <v>New South Wales</v>
      </c>
      <c r="G1751" t="s">
        <v>10</v>
      </c>
      <c r="H1751">
        <v>2830</v>
      </c>
      <c r="I1751" t="s">
        <v>11</v>
      </c>
      <c r="J1751" t="s">
        <v>25</v>
      </c>
      <c r="K1751" t="s">
        <v>155</v>
      </c>
      <c r="L1751" t="s">
        <v>20</v>
      </c>
      <c r="M1751" s="5">
        <v>94</v>
      </c>
      <c r="N1751">
        <v>1</v>
      </c>
    </row>
    <row r="1752" spans="1:14" x14ac:dyDescent="0.2">
      <c r="A1752" s="2">
        <v>45253</v>
      </c>
      <c r="B1752" s="3">
        <f t="shared" si="81"/>
        <v>2024</v>
      </c>
      <c r="C1752" t="str">
        <f t="shared" si="82"/>
        <v>2023-2024</v>
      </c>
      <c r="D1752" t="s">
        <v>147</v>
      </c>
      <c r="E1752" t="s">
        <v>64</v>
      </c>
      <c r="F1752" t="str">
        <f t="shared" si="83"/>
        <v>Victoria</v>
      </c>
      <c r="G1752" t="s">
        <v>45</v>
      </c>
      <c r="H1752">
        <v>3199</v>
      </c>
      <c r="I1752" t="s">
        <v>11</v>
      </c>
      <c r="J1752" t="s">
        <v>63</v>
      </c>
      <c r="K1752" t="s">
        <v>155</v>
      </c>
      <c r="L1752" t="s">
        <v>20</v>
      </c>
      <c r="M1752" s="5">
        <v>94.23</v>
      </c>
      <c r="N1752">
        <v>1</v>
      </c>
    </row>
    <row r="1753" spans="1:14" x14ac:dyDescent="0.2">
      <c r="A1753" s="2">
        <v>45434</v>
      </c>
      <c r="B1753" s="3">
        <f t="shared" si="81"/>
        <v>2024</v>
      </c>
      <c r="C1753" t="str">
        <f t="shared" si="82"/>
        <v>2023-2024</v>
      </c>
      <c r="D1753" t="s">
        <v>148</v>
      </c>
      <c r="E1753" t="s">
        <v>50</v>
      </c>
      <c r="F1753" t="str">
        <f t="shared" si="83"/>
        <v>Queensland</v>
      </c>
      <c r="G1753" t="s">
        <v>35</v>
      </c>
      <c r="H1753">
        <v>4703</v>
      </c>
      <c r="I1753" t="s">
        <v>11</v>
      </c>
      <c r="J1753" t="s">
        <v>51</v>
      </c>
      <c r="K1753" t="s">
        <v>154</v>
      </c>
      <c r="L1753" t="s">
        <v>14</v>
      </c>
      <c r="M1753" s="5">
        <v>94.44</v>
      </c>
      <c r="N1753">
        <v>1</v>
      </c>
    </row>
    <row r="1754" spans="1:14" x14ac:dyDescent="0.2">
      <c r="A1754" s="2">
        <v>45568</v>
      </c>
      <c r="B1754" s="3">
        <f t="shared" si="81"/>
        <v>2025</v>
      </c>
      <c r="C1754" t="str">
        <f t="shared" si="82"/>
        <v>2024-2025</v>
      </c>
      <c r="D1754" t="s">
        <v>148</v>
      </c>
      <c r="E1754" t="s">
        <v>54</v>
      </c>
      <c r="F1754" t="str">
        <f t="shared" si="83"/>
        <v>Victoria</v>
      </c>
      <c r="G1754" t="s">
        <v>45</v>
      </c>
      <c r="H1754">
        <v>3977</v>
      </c>
      <c r="I1754" t="s">
        <v>11</v>
      </c>
      <c r="J1754" t="s">
        <v>55</v>
      </c>
      <c r="K1754" t="s">
        <v>154</v>
      </c>
      <c r="L1754" t="s">
        <v>14</v>
      </c>
      <c r="M1754" s="5">
        <v>94.5</v>
      </c>
      <c r="N1754">
        <v>1</v>
      </c>
    </row>
    <row r="1755" spans="1:14" x14ac:dyDescent="0.2">
      <c r="A1755" s="2">
        <v>45125</v>
      </c>
      <c r="B1755" s="3">
        <f t="shared" si="81"/>
        <v>2024</v>
      </c>
      <c r="C1755" t="str">
        <f t="shared" si="82"/>
        <v>2023-2024</v>
      </c>
      <c r="D1755" t="s">
        <v>147</v>
      </c>
      <c r="E1755" t="s">
        <v>39</v>
      </c>
      <c r="F1755" t="str">
        <f t="shared" si="83"/>
        <v>South Australia</v>
      </c>
      <c r="G1755" t="s">
        <v>32</v>
      </c>
      <c r="H1755">
        <v>5343</v>
      </c>
      <c r="I1755" t="s">
        <v>11</v>
      </c>
      <c r="J1755" t="s">
        <v>38</v>
      </c>
      <c r="K1755" t="s">
        <v>155</v>
      </c>
      <c r="L1755" t="s">
        <v>20</v>
      </c>
      <c r="M1755" s="5">
        <v>94.740000000000009</v>
      </c>
      <c r="N1755">
        <v>1</v>
      </c>
    </row>
    <row r="1756" spans="1:14" x14ac:dyDescent="0.2">
      <c r="A1756" s="2">
        <v>45341</v>
      </c>
      <c r="B1756" s="3">
        <f t="shared" si="81"/>
        <v>2024</v>
      </c>
      <c r="C1756" t="str">
        <f t="shared" si="82"/>
        <v>2023-2024</v>
      </c>
      <c r="D1756" t="s">
        <v>148</v>
      </c>
      <c r="E1756" t="s">
        <v>98</v>
      </c>
      <c r="F1756" t="str">
        <f t="shared" si="83"/>
        <v>Victoria</v>
      </c>
      <c r="G1756" t="s">
        <v>45</v>
      </c>
      <c r="H1756">
        <v>3429</v>
      </c>
      <c r="I1756" t="s">
        <v>11</v>
      </c>
      <c r="J1756" t="s">
        <v>60</v>
      </c>
      <c r="K1756" t="s">
        <v>149</v>
      </c>
      <c r="L1756" t="s">
        <v>15</v>
      </c>
      <c r="M1756" s="5">
        <v>94.81</v>
      </c>
      <c r="N1756">
        <v>1</v>
      </c>
    </row>
    <row r="1757" spans="1:14" x14ac:dyDescent="0.2">
      <c r="A1757" s="2">
        <v>45050</v>
      </c>
      <c r="B1757" s="3">
        <f t="shared" si="81"/>
        <v>2023</v>
      </c>
      <c r="C1757" t="str">
        <f t="shared" si="82"/>
        <v>2022-2023</v>
      </c>
      <c r="D1757" t="s">
        <v>148</v>
      </c>
      <c r="E1757" t="s">
        <v>134</v>
      </c>
      <c r="F1757" t="str">
        <f t="shared" si="83"/>
        <v>Queensland</v>
      </c>
      <c r="G1757" t="s">
        <v>35</v>
      </c>
      <c r="H1757">
        <v>4825</v>
      </c>
      <c r="I1757" t="s">
        <v>11</v>
      </c>
      <c r="J1757" t="s">
        <v>36</v>
      </c>
      <c r="K1757" t="s">
        <v>153</v>
      </c>
      <c r="L1757" t="s">
        <v>16</v>
      </c>
      <c r="M1757" s="5">
        <v>94.91</v>
      </c>
      <c r="N1757">
        <v>1</v>
      </c>
    </row>
    <row r="1758" spans="1:14" x14ac:dyDescent="0.2">
      <c r="A1758" s="2">
        <v>45420</v>
      </c>
      <c r="B1758" s="3">
        <f t="shared" si="81"/>
        <v>2024</v>
      </c>
      <c r="C1758" t="str">
        <f t="shared" si="82"/>
        <v>2023-2024</v>
      </c>
      <c r="D1758" t="s">
        <v>148</v>
      </c>
      <c r="E1758" t="s">
        <v>100</v>
      </c>
      <c r="F1758" t="str">
        <f t="shared" si="83"/>
        <v>Western Australia</v>
      </c>
      <c r="G1758" t="s">
        <v>48</v>
      </c>
      <c r="H1758">
        <v>6021</v>
      </c>
      <c r="I1758" t="s">
        <v>11</v>
      </c>
      <c r="J1758" t="s">
        <v>49</v>
      </c>
      <c r="K1758" t="s">
        <v>152</v>
      </c>
      <c r="L1758" t="s">
        <v>13</v>
      </c>
      <c r="M1758" s="5">
        <v>94.93</v>
      </c>
      <c r="N1758">
        <v>1</v>
      </c>
    </row>
    <row r="1759" spans="1:14" x14ac:dyDescent="0.2">
      <c r="A1759" s="2">
        <v>45201</v>
      </c>
      <c r="B1759" s="3">
        <f t="shared" si="81"/>
        <v>2024</v>
      </c>
      <c r="C1759" t="str">
        <f t="shared" si="82"/>
        <v>2023-2024</v>
      </c>
      <c r="D1759" t="s">
        <v>148</v>
      </c>
      <c r="E1759" t="s">
        <v>31</v>
      </c>
      <c r="F1759" t="str">
        <f t="shared" si="83"/>
        <v>South Australia</v>
      </c>
      <c r="G1759" t="s">
        <v>32</v>
      </c>
      <c r="H1759">
        <v>5168</v>
      </c>
      <c r="I1759" t="s">
        <v>11</v>
      </c>
      <c r="J1759" t="s">
        <v>33</v>
      </c>
      <c r="K1759" t="s">
        <v>19</v>
      </c>
      <c r="L1759" t="s">
        <v>23</v>
      </c>
      <c r="M1759" s="5">
        <v>95.04</v>
      </c>
      <c r="N1759">
        <v>1</v>
      </c>
    </row>
    <row r="1760" spans="1:14" x14ac:dyDescent="0.2">
      <c r="A1760" s="2">
        <v>45298</v>
      </c>
      <c r="B1760" s="3">
        <f t="shared" si="81"/>
        <v>2024</v>
      </c>
      <c r="C1760" t="str">
        <f t="shared" si="82"/>
        <v>2023-2024</v>
      </c>
      <c r="D1760" t="s">
        <v>148</v>
      </c>
      <c r="E1760" t="s">
        <v>117</v>
      </c>
      <c r="F1760" t="str">
        <f t="shared" si="83"/>
        <v>Queensland</v>
      </c>
      <c r="G1760" t="s">
        <v>35</v>
      </c>
      <c r="H1760">
        <v>4119</v>
      </c>
      <c r="I1760" t="s">
        <v>11</v>
      </c>
      <c r="J1760" t="s">
        <v>43</v>
      </c>
      <c r="K1760" t="s">
        <v>150</v>
      </c>
      <c r="L1760" t="s">
        <v>18</v>
      </c>
      <c r="M1760" s="5">
        <v>95.27</v>
      </c>
      <c r="N1760">
        <v>1</v>
      </c>
    </row>
    <row r="1761" spans="1:14" x14ac:dyDescent="0.2">
      <c r="A1761" s="2">
        <v>45392</v>
      </c>
      <c r="B1761" s="3">
        <f t="shared" si="81"/>
        <v>2024</v>
      </c>
      <c r="C1761" t="str">
        <f t="shared" si="82"/>
        <v>2023-2024</v>
      </c>
      <c r="D1761" t="s">
        <v>148</v>
      </c>
      <c r="E1761" t="s">
        <v>107</v>
      </c>
      <c r="F1761" t="str">
        <f t="shared" si="83"/>
        <v>Queensland</v>
      </c>
      <c r="G1761" t="s">
        <v>35</v>
      </c>
      <c r="H1761">
        <v>4220</v>
      </c>
      <c r="I1761" t="s">
        <v>11</v>
      </c>
      <c r="J1761" t="s">
        <v>104</v>
      </c>
      <c r="K1761" t="s">
        <v>151</v>
      </c>
      <c r="L1761" t="s">
        <v>21</v>
      </c>
      <c r="M1761" s="5">
        <v>95.32</v>
      </c>
      <c r="N1761">
        <v>1</v>
      </c>
    </row>
    <row r="1762" spans="1:14" x14ac:dyDescent="0.2">
      <c r="A1762" s="2">
        <v>45655</v>
      </c>
      <c r="B1762" s="3">
        <f t="shared" si="81"/>
        <v>2025</v>
      </c>
      <c r="C1762" t="str">
        <f t="shared" si="82"/>
        <v>2024-2025</v>
      </c>
      <c r="D1762" t="s">
        <v>148</v>
      </c>
      <c r="E1762" t="s">
        <v>117</v>
      </c>
      <c r="F1762" t="str">
        <f t="shared" si="83"/>
        <v>Queensland</v>
      </c>
      <c r="G1762" t="s">
        <v>35</v>
      </c>
      <c r="H1762">
        <v>4119</v>
      </c>
      <c r="I1762" t="s">
        <v>11</v>
      </c>
      <c r="J1762" t="s">
        <v>43</v>
      </c>
      <c r="K1762" t="s">
        <v>157</v>
      </c>
      <c r="L1762" t="s">
        <v>22</v>
      </c>
      <c r="M1762" s="5">
        <v>95.32</v>
      </c>
      <c r="N1762">
        <v>1</v>
      </c>
    </row>
    <row r="1763" spans="1:14" x14ac:dyDescent="0.2">
      <c r="A1763" s="2">
        <v>45131</v>
      </c>
      <c r="B1763" s="3">
        <f t="shared" si="81"/>
        <v>2024</v>
      </c>
      <c r="C1763" t="str">
        <f t="shared" si="82"/>
        <v>2023-2024</v>
      </c>
      <c r="D1763" t="s">
        <v>148</v>
      </c>
      <c r="E1763" t="s">
        <v>52</v>
      </c>
      <c r="F1763" t="str">
        <f t="shared" si="83"/>
        <v>Victoria</v>
      </c>
      <c r="G1763" t="s">
        <v>45</v>
      </c>
      <c r="H1763">
        <v>3030</v>
      </c>
      <c r="I1763" t="s">
        <v>11</v>
      </c>
      <c r="J1763" t="s">
        <v>46</v>
      </c>
      <c r="K1763" t="s">
        <v>152</v>
      </c>
      <c r="L1763" t="s">
        <v>13</v>
      </c>
      <c r="M1763" s="5">
        <v>95.38000000000001</v>
      </c>
      <c r="N1763">
        <v>1</v>
      </c>
    </row>
    <row r="1764" spans="1:14" x14ac:dyDescent="0.2">
      <c r="A1764" s="2">
        <v>45071</v>
      </c>
      <c r="B1764" s="3">
        <f t="shared" si="81"/>
        <v>2023</v>
      </c>
      <c r="C1764" t="str">
        <f t="shared" si="82"/>
        <v>2022-2023</v>
      </c>
      <c r="D1764" t="s">
        <v>148</v>
      </c>
      <c r="E1764" t="s">
        <v>138</v>
      </c>
      <c r="F1764" t="str">
        <f t="shared" si="83"/>
        <v>Queensland</v>
      </c>
      <c r="G1764" t="s">
        <v>35</v>
      </c>
      <c r="H1764">
        <v>4558</v>
      </c>
      <c r="I1764" t="s">
        <v>11</v>
      </c>
      <c r="J1764" t="s">
        <v>120</v>
      </c>
      <c r="K1764" t="s">
        <v>154</v>
      </c>
      <c r="L1764" t="s">
        <v>14</v>
      </c>
      <c r="M1764" s="5">
        <v>95.559999999999988</v>
      </c>
      <c r="N1764">
        <v>1</v>
      </c>
    </row>
    <row r="1765" spans="1:14" x14ac:dyDescent="0.2">
      <c r="A1765" s="2">
        <v>45360</v>
      </c>
      <c r="B1765" s="3">
        <f t="shared" si="81"/>
        <v>2024</v>
      </c>
      <c r="C1765" t="str">
        <f t="shared" si="82"/>
        <v>2023-2024</v>
      </c>
      <c r="D1765" t="s">
        <v>147</v>
      </c>
      <c r="E1765" t="s">
        <v>127</v>
      </c>
      <c r="F1765" t="str">
        <f t="shared" si="83"/>
        <v>New South Wales</v>
      </c>
      <c r="G1765" t="s">
        <v>10</v>
      </c>
      <c r="H1765">
        <v>2131</v>
      </c>
      <c r="I1765" t="s">
        <v>11</v>
      </c>
      <c r="J1765" t="s">
        <v>27</v>
      </c>
      <c r="K1765" t="s">
        <v>19</v>
      </c>
      <c r="L1765" t="s">
        <v>23</v>
      </c>
      <c r="M1765" s="5">
        <v>95.72999999999999</v>
      </c>
      <c r="N1765">
        <v>1</v>
      </c>
    </row>
    <row r="1766" spans="1:14" x14ac:dyDescent="0.2">
      <c r="A1766" s="2">
        <v>45362</v>
      </c>
      <c r="B1766" s="3">
        <f t="shared" si="81"/>
        <v>2024</v>
      </c>
      <c r="C1766" t="str">
        <f t="shared" si="82"/>
        <v>2023-2024</v>
      </c>
      <c r="D1766" t="s">
        <v>148</v>
      </c>
      <c r="E1766" t="s">
        <v>111</v>
      </c>
      <c r="F1766" t="str">
        <f t="shared" si="83"/>
        <v>New South Wales</v>
      </c>
      <c r="G1766" t="s">
        <v>10</v>
      </c>
      <c r="H1766">
        <v>2120</v>
      </c>
      <c r="I1766" t="s">
        <v>11</v>
      </c>
      <c r="J1766" t="s">
        <v>27</v>
      </c>
      <c r="K1766" t="s">
        <v>155</v>
      </c>
      <c r="L1766" t="s">
        <v>20</v>
      </c>
      <c r="M1766" s="5">
        <v>95.759999999999991</v>
      </c>
      <c r="N1766">
        <v>1</v>
      </c>
    </row>
    <row r="1767" spans="1:14" x14ac:dyDescent="0.2">
      <c r="A1767" s="2">
        <v>45127</v>
      </c>
      <c r="B1767" s="3">
        <f t="shared" si="81"/>
        <v>2024</v>
      </c>
      <c r="C1767" t="str">
        <f t="shared" si="82"/>
        <v>2023-2024</v>
      </c>
      <c r="D1767" t="s">
        <v>147</v>
      </c>
      <c r="E1767" t="s">
        <v>44</v>
      </c>
      <c r="F1767" t="str">
        <f t="shared" si="83"/>
        <v>Victoria</v>
      </c>
      <c r="G1767" t="s">
        <v>45</v>
      </c>
      <c r="H1767">
        <v>3066</v>
      </c>
      <c r="I1767" t="s">
        <v>11</v>
      </c>
      <c r="J1767" t="s">
        <v>46</v>
      </c>
      <c r="K1767" t="s">
        <v>156</v>
      </c>
      <c r="L1767" t="s">
        <v>17</v>
      </c>
      <c r="M1767" s="5">
        <v>95.8</v>
      </c>
      <c r="N1767">
        <v>1</v>
      </c>
    </row>
    <row r="1768" spans="1:14" x14ac:dyDescent="0.2">
      <c r="A1768" s="2">
        <v>45055</v>
      </c>
      <c r="B1768" s="3">
        <f t="shared" si="81"/>
        <v>2023</v>
      </c>
      <c r="C1768" t="str">
        <f t="shared" si="82"/>
        <v>2022-2023</v>
      </c>
      <c r="D1768" t="s">
        <v>148</v>
      </c>
      <c r="E1768" t="s">
        <v>87</v>
      </c>
      <c r="F1768" t="str">
        <f t="shared" si="83"/>
        <v>New South Wales</v>
      </c>
      <c r="G1768" t="s">
        <v>10</v>
      </c>
      <c r="H1768">
        <v>2790</v>
      </c>
      <c r="I1768" t="s">
        <v>11</v>
      </c>
      <c r="J1768" t="s">
        <v>25</v>
      </c>
      <c r="K1768" t="s">
        <v>156</v>
      </c>
      <c r="L1768" t="s">
        <v>17</v>
      </c>
      <c r="M1768" s="5">
        <v>95.84</v>
      </c>
      <c r="N1768">
        <v>1</v>
      </c>
    </row>
    <row r="1769" spans="1:14" x14ac:dyDescent="0.2">
      <c r="A1769" s="2">
        <v>45000</v>
      </c>
      <c r="B1769" s="3">
        <f t="shared" si="81"/>
        <v>2023</v>
      </c>
      <c r="C1769" t="str">
        <f t="shared" si="82"/>
        <v>2022-2023</v>
      </c>
      <c r="D1769" t="s">
        <v>148</v>
      </c>
      <c r="E1769" t="s">
        <v>138</v>
      </c>
      <c r="F1769" t="str">
        <f t="shared" si="83"/>
        <v>Queensland</v>
      </c>
      <c r="G1769" t="s">
        <v>35</v>
      </c>
      <c r="H1769">
        <v>4558</v>
      </c>
      <c r="I1769" t="s">
        <v>11</v>
      </c>
      <c r="J1769" t="s">
        <v>120</v>
      </c>
      <c r="K1769" t="s">
        <v>156</v>
      </c>
      <c r="L1769" t="s">
        <v>17</v>
      </c>
      <c r="M1769" s="5">
        <v>95.84</v>
      </c>
      <c r="N1769">
        <v>1</v>
      </c>
    </row>
    <row r="1770" spans="1:14" x14ac:dyDescent="0.2">
      <c r="A1770" s="2">
        <v>45308</v>
      </c>
      <c r="B1770" s="3">
        <f t="shared" si="81"/>
        <v>2024</v>
      </c>
      <c r="C1770" t="str">
        <f t="shared" si="82"/>
        <v>2023-2024</v>
      </c>
      <c r="D1770" t="s">
        <v>147</v>
      </c>
      <c r="E1770" t="s">
        <v>62</v>
      </c>
      <c r="F1770" t="str">
        <f t="shared" si="83"/>
        <v>Victoria</v>
      </c>
      <c r="G1770" t="s">
        <v>45</v>
      </c>
      <c r="H1770">
        <v>3134</v>
      </c>
      <c r="I1770" t="s">
        <v>11</v>
      </c>
      <c r="J1770" t="s">
        <v>63</v>
      </c>
      <c r="K1770" t="s">
        <v>155</v>
      </c>
      <c r="L1770" t="s">
        <v>20</v>
      </c>
      <c r="M1770" s="5">
        <v>95.85</v>
      </c>
      <c r="N1770">
        <v>1</v>
      </c>
    </row>
    <row r="1771" spans="1:14" x14ac:dyDescent="0.2">
      <c r="A1771" s="2">
        <v>45409</v>
      </c>
      <c r="B1771" s="3">
        <f t="shared" si="81"/>
        <v>2024</v>
      </c>
      <c r="C1771" t="str">
        <f t="shared" si="82"/>
        <v>2023-2024</v>
      </c>
      <c r="D1771" t="s">
        <v>148</v>
      </c>
      <c r="E1771" t="s">
        <v>52</v>
      </c>
      <c r="F1771" t="str">
        <f t="shared" si="83"/>
        <v>Victoria</v>
      </c>
      <c r="G1771" t="s">
        <v>45</v>
      </c>
      <c r="H1771">
        <v>3030</v>
      </c>
      <c r="I1771" t="s">
        <v>11</v>
      </c>
      <c r="J1771" t="s">
        <v>46</v>
      </c>
      <c r="K1771" t="s">
        <v>150</v>
      </c>
      <c r="L1771" t="s">
        <v>18</v>
      </c>
      <c r="M1771" s="5">
        <v>95.85</v>
      </c>
      <c r="N1771">
        <v>1</v>
      </c>
    </row>
    <row r="1772" spans="1:14" x14ac:dyDescent="0.2">
      <c r="A1772" s="2">
        <v>45480</v>
      </c>
      <c r="B1772" s="3">
        <f t="shared" si="81"/>
        <v>2025</v>
      </c>
      <c r="C1772" t="str">
        <f t="shared" si="82"/>
        <v>2024-2025</v>
      </c>
      <c r="D1772" t="s">
        <v>148</v>
      </c>
      <c r="E1772" t="s">
        <v>119</v>
      </c>
      <c r="F1772" t="str">
        <f t="shared" si="83"/>
        <v>Queensland</v>
      </c>
      <c r="G1772" t="s">
        <v>35</v>
      </c>
      <c r="H1772">
        <v>4570</v>
      </c>
      <c r="I1772" t="s">
        <v>11</v>
      </c>
      <c r="J1772" t="s">
        <v>120</v>
      </c>
      <c r="K1772" t="s">
        <v>149</v>
      </c>
      <c r="L1772" t="s">
        <v>15</v>
      </c>
      <c r="M1772" s="5">
        <v>95.87</v>
      </c>
      <c r="N1772">
        <v>1</v>
      </c>
    </row>
    <row r="1773" spans="1:14" x14ac:dyDescent="0.2">
      <c r="A1773" s="2">
        <v>45388</v>
      </c>
      <c r="B1773" s="3">
        <f t="shared" si="81"/>
        <v>2024</v>
      </c>
      <c r="C1773" t="str">
        <f t="shared" si="82"/>
        <v>2023-2024</v>
      </c>
      <c r="D1773" t="s">
        <v>148</v>
      </c>
      <c r="E1773" t="s">
        <v>135</v>
      </c>
      <c r="F1773" t="str">
        <f t="shared" si="83"/>
        <v>Victoria</v>
      </c>
      <c r="G1773" t="s">
        <v>45</v>
      </c>
      <c r="H1773">
        <v>3550</v>
      </c>
      <c r="I1773" t="s">
        <v>11</v>
      </c>
      <c r="J1773" t="s">
        <v>60</v>
      </c>
      <c r="K1773" t="s">
        <v>149</v>
      </c>
      <c r="L1773" t="s">
        <v>15</v>
      </c>
      <c r="M1773" s="5">
        <v>95.88</v>
      </c>
      <c r="N1773">
        <v>1</v>
      </c>
    </row>
    <row r="1774" spans="1:14" x14ac:dyDescent="0.2">
      <c r="A1774" s="2">
        <v>45125</v>
      </c>
      <c r="B1774" s="3">
        <f t="shared" si="81"/>
        <v>2024</v>
      </c>
      <c r="C1774" t="str">
        <f t="shared" si="82"/>
        <v>2023-2024</v>
      </c>
      <c r="D1774" t="s">
        <v>147</v>
      </c>
      <c r="E1774" t="s">
        <v>137</v>
      </c>
      <c r="F1774" t="str">
        <f t="shared" si="83"/>
        <v>New South Wales</v>
      </c>
      <c r="G1774" t="s">
        <v>10</v>
      </c>
      <c r="H1774">
        <v>2031</v>
      </c>
      <c r="I1774" t="s">
        <v>11</v>
      </c>
      <c r="J1774" t="s">
        <v>12</v>
      </c>
      <c r="K1774" t="s">
        <v>149</v>
      </c>
      <c r="L1774" t="s">
        <v>15</v>
      </c>
      <c r="M1774" s="5">
        <v>95.88</v>
      </c>
      <c r="N1774">
        <v>1</v>
      </c>
    </row>
    <row r="1775" spans="1:14" x14ac:dyDescent="0.2">
      <c r="A1775" s="2">
        <v>45553</v>
      </c>
      <c r="B1775" s="3">
        <f t="shared" si="81"/>
        <v>2025</v>
      </c>
      <c r="C1775" t="str">
        <f t="shared" si="82"/>
        <v>2024-2025</v>
      </c>
      <c r="D1775" t="s">
        <v>148</v>
      </c>
      <c r="E1775" t="s">
        <v>119</v>
      </c>
      <c r="F1775" t="str">
        <f t="shared" si="83"/>
        <v>Queensland</v>
      </c>
      <c r="G1775" t="s">
        <v>35</v>
      </c>
      <c r="H1775">
        <v>4570</v>
      </c>
      <c r="I1775" t="s">
        <v>11</v>
      </c>
      <c r="J1775" t="s">
        <v>120</v>
      </c>
      <c r="K1775" t="s">
        <v>154</v>
      </c>
      <c r="L1775" t="s">
        <v>14</v>
      </c>
      <c r="M1775" s="5">
        <v>95.94</v>
      </c>
      <c r="N1775">
        <v>1</v>
      </c>
    </row>
    <row r="1776" spans="1:14" x14ac:dyDescent="0.2">
      <c r="A1776" s="2">
        <v>44941</v>
      </c>
      <c r="B1776" s="3">
        <f t="shared" si="81"/>
        <v>2023</v>
      </c>
      <c r="C1776" t="str">
        <f t="shared" si="82"/>
        <v>2022-2023</v>
      </c>
      <c r="D1776" t="s">
        <v>147</v>
      </c>
      <c r="E1776" t="s">
        <v>119</v>
      </c>
      <c r="F1776" t="str">
        <f t="shared" si="83"/>
        <v>Queensland</v>
      </c>
      <c r="G1776" t="s">
        <v>35</v>
      </c>
      <c r="H1776">
        <v>4570</v>
      </c>
      <c r="I1776" t="s">
        <v>11</v>
      </c>
      <c r="J1776" t="s">
        <v>120</v>
      </c>
      <c r="K1776" t="s">
        <v>154</v>
      </c>
      <c r="L1776" t="s">
        <v>14</v>
      </c>
      <c r="M1776" s="5">
        <v>96.53</v>
      </c>
      <c r="N1776">
        <v>1</v>
      </c>
    </row>
    <row r="1777" spans="1:14" x14ac:dyDescent="0.2">
      <c r="A1777" s="2">
        <v>45342</v>
      </c>
      <c r="B1777" s="3">
        <f t="shared" si="81"/>
        <v>2024</v>
      </c>
      <c r="C1777" t="str">
        <f t="shared" si="82"/>
        <v>2023-2024</v>
      </c>
      <c r="D1777" t="s">
        <v>148</v>
      </c>
      <c r="E1777" t="s">
        <v>26</v>
      </c>
      <c r="F1777" t="str">
        <f t="shared" si="83"/>
        <v>New South Wales</v>
      </c>
      <c r="G1777" t="s">
        <v>10</v>
      </c>
      <c r="H1777">
        <v>2141</v>
      </c>
      <c r="I1777" t="s">
        <v>11</v>
      </c>
      <c r="J1777" t="s">
        <v>27</v>
      </c>
      <c r="K1777" t="s">
        <v>152</v>
      </c>
      <c r="L1777" t="s">
        <v>13</v>
      </c>
      <c r="M1777" s="5">
        <v>96.81</v>
      </c>
      <c r="N1777">
        <v>1</v>
      </c>
    </row>
    <row r="1778" spans="1:14" x14ac:dyDescent="0.2">
      <c r="A1778" s="2">
        <v>44931</v>
      </c>
      <c r="B1778" s="3">
        <f t="shared" si="81"/>
        <v>2023</v>
      </c>
      <c r="C1778" t="str">
        <f t="shared" si="82"/>
        <v>2022-2023</v>
      </c>
      <c r="D1778" t="s">
        <v>148</v>
      </c>
      <c r="E1778" t="s">
        <v>69</v>
      </c>
      <c r="F1778" t="str">
        <f t="shared" si="83"/>
        <v>Tasmania</v>
      </c>
      <c r="G1778" t="s">
        <v>70</v>
      </c>
      <c r="H1778">
        <v>7018</v>
      </c>
      <c r="I1778" t="s">
        <v>11</v>
      </c>
      <c r="J1778" t="s">
        <v>71</v>
      </c>
      <c r="K1778" t="s">
        <v>155</v>
      </c>
      <c r="L1778" t="s">
        <v>20</v>
      </c>
      <c r="M1778" s="5">
        <v>96.820000000000007</v>
      </c>
      <c r="N1778">
        <v>1</v>
      </c>
    </row>
    <row r="1779" spans="1:14" x14ac:dyDescent="0.2">
      <c r="A1779" s="2">
        <v>45373</v>
      </c>
      <c r="B1779" s="3">
        <f t="shared" si="81"/>
        <v>2024</v>
      </c>
      <c r="C1779" t="str">
        <f t="shared" si="82"/>
        <v>2023-2024</v>
      </c>
      <c r="D1779" t="s">
        <v>148</v>
      </c>
      <c r="E1779" t="s">
        <v>95</v>
      </c>
      <c r="F1779" t="str">
        <f t="shared" si="83"/>
        <v>Victoria</v>
      </c>
      <c r="G1779" t="s">
        <v>45</v>
      </c>
      <c r="H1779">
        <v>3931</v>
      </c>
      <c r="I1779" t="s">
        <v>11</v>
      </c>
      <c r="J1779" t="s">
        <v>55</v>
      </c>
      <c r="K1779" t="s">
        <v>150</v>
      </c>
      <c r="L1779" t="s">
        <v>18</v>
      </c>
      <c r="M1779" s="5">
        <v>96.830000000000013</v>
      </c>
      <c r="N1779">
        <v>1</v>
      </c>
    </row>
    <row r="1780" spans="1:14" x14ac:dyDescent="0.2">
      <c r="A1780" s="2">
        <v>45227</v>
      </c>
      <c r="B1780" s="3">
        <f t="shared" si="81"/>
        <v>2024</v>
      </c>
      <c r="C1780" t="str">
        <f t="shared" si="82"/>
        <v>2023-2024</v>
      </c>
      <c r="D1780" t="s">
        <v>148</v>
      </c>
      <c r="E1780" t="s">
        <v>143</v>
      </c>
      <c r="F1780" t="str">
        <f t="shared" si="83"/>
        <v>New South Wales</v>
      </c>
      <c r="G1780" t="s">
        <v>10</v>
      </c>
      <c r="H1780">
        <v>2154</v>
      </c>
      <c r="I1780" t="s">
        <v>11</v>
      </c>
      <c r="J1780" t="s">
        <v>27</v>
      </c>
      <c r="K1780" t="s">
        <v>154</v>
      </c>
      <c r="L1780" t="s">
        <v>14</v>
      </c>
      <c r="M1780" s="5">
        <v>96.91</v>
      </c>
      <c r="N1780">
        <v>1</v>
      </c>
    </row>
    <row r="1781" spans="1:14" x14ac:dyDescent="0.2">
      <c r="A1781" s="2">
        <v>45538</v>
      </c>
      <c r="B1781" s="3">
        <f t="shared" si="81"/>
        <v>2025</v>
      </c>
      <c r="C1781" t="str">
        <f t="shared" si="82"/>
        <v>2024-2025</v>
      </c>
      <c r="D1781" t="s">
        <v>148</v>
      </c>
      <c r="E1781" t="s">
        <v>81</v>
      </c>
      <c r="F1781" t="str">
        <f t="shared" si="83"/>
        <v>New South Wales</v>
      </c>
      <c r="G1781" t="s">
        <v>10</v>
      </c>
      <c r="H1781">
        <v>2485</v>
      </c>
      <c r="I1781" t="s">
        <v>11</v>
      </c>
      <c r="J1781" t="s">
        <v>68</v>
      </c>
      <c r="K1781" t="s">
        <v>150</v>
      </c>
      <c r="L1781" t="s">
        <v>18</v>
      </c>
      <c r="M1781" s="5">
        <v>96.93</v>
      </c>
      <c r="N1781">
        <v>1</v>
      </c>
    </row>
    <row r="1782" spans="1:14" x14ac:dyDescent="0.2">
      <c r="A1782" s="2">
        <v>45444</v>
      </c>
      <c r="B1782" s="3">
        <f t="shared" si="81"/>
        <v>2024</v>
      </c>
      <c r="C1782" t="str">
        <f t="shared" si="82"/>
        <v>2023-2024</v>
      </c>
      <c r="D1782" t="s">
        <v>148</v>
      </c>
      <c r="E1782" t="s">
        <v>47</v>
      </c>
      <c r="F1782" t="str">
        <f t="shared" si="83"/>
        <v>Western Australia</v>
      </c>
      <c r="G1782" t="s">
        <v>48</v>
      </c>
      <c r="H1782">
        <v>6030</v>
      </c>
      <c r="I1782" t="s">
        <v>11</v>
      </c>
      <c r="J1782" t="s">
        <v>49</v>
      </c>
      <c r="K1782" t="s">
        <v>154</v>
      </c>
      <c r="L1782" t="s">
        <v>14</v>
      </c>
      <c r="M1782" s="5">
        <v>96.97</v>
      </c>
      <c r="N1782">
        <v>1</v>
      </c>
    </row>
    <row r="1783" spans="1:14" x14ac:dyDescent="0.2">
      <c r="A1783" s="2">
        <v>45004</v>
      </c>
      <c r="B1783" s="3">
        <f t="shared" si="81"/>
        <v>2023</v>
      </c>
      <c r="C1783" t="str">
        <f t="shared" si="82"/>
        <v>2022-2023</v>
      </c>
      <c r="D1783" t="s">
        <v>147</v>
      </c>
      <c r="E1783" t="s">
        <v>42</v>
      </c>
      <c r="F1783" t="str">
        <f t="shared" si="83"/>
        <v>Queensland</v>
      </c>
      <c r="G1783" t="s">
        <v>35</v>
      </c>
      <c r="H1783">
        <v>4053</v>
      </c>
      <c r="I1783" t="s">
        <v>11</v>
      </c>
      <c r="J1783" t="s">
        <v>43</v>
      </c>
      <c r="K1783" t="s">
        <v>153</v>
      </c>
      <c r="L1783" t="s">
        <v>16</v>
      </c>
      <c r="M1783" s="5">
        <v>97</v>
      </c>
      <c r="N1783">
        <v>1</v>
      </c>
    </row>
    <row r="1784" spans="1:14" x14ac:dyDescent="0.2">
      <c r="A1784" s="2">
        <v>45381</v>
      </c>
      <c r="B1784" s="3">
        <f t="shared" si="81"/>
        <v>2024</v>
      </c>
      <c r="C1784" t="str">
        <f t="shared" si="82"/>
        <v>2023-2024</v>
      </c>
      <c r="D1784" t="s">
        <v>147</v>
      </c>
      <c r="E1784" t="s">
        <v>138</v>
      </c>
      <c r="F1784" t="str">
        <f t="shared" si="83"/>
        <v>Queensland</v>
      </c>
      <c r="G1784" t="s">
        <v>35</v>
      </c>
      <c r="H1784">
        <v>4558</v>
      </c>
      <c r="I1784" t="s">
        <v>11</v>
      </c>
      <c r="J1784" t="s">
        <v>120</v>
      </c>
      <c r="K1784" t="s">
        <v>153</v>
      </c>
      <c r="L1784" t="s">
        <v>16</v>
      </c>
      <c r="M1784" s="5">
        <v>97</v>
      </c>
      <c r="N1784">
        <v>1</v>
      </c>
    </row>
    <row r="1785" spans="1:14" x14ac:dyDescent="0.2">
      <c r="A1785" s="2">
        <v>45560</v>
      </c>
      <c r="B1785" s="3">
        <f t="shared" si="81"/>
        <v>2025</v>
      </c>
      <c r="C1785" t="str">
        <f t="shared" si="82"/>
        <v>2024-2025</v>
      </c>
      <c r="D1785" t="s">
        <v>148</v>
      </c>
      <c r="E1785" t="s">
        <v>31</v>
      </c>
      <c r="F1785" t="str">
        <f t="shared" si="83"/>
        <v>South Australia</v>
      </c>
      <c r="G1785" t="s">
        <v>32</v>
      </c>
      <c r="H1785">
        <v>5168</v>
      </c>
      <c r="I1785" t="s">
        <v>11</v>
      </c>
      <c r="J1785" t="s">
        <v>33</v>
      </c>
      <c r="K1785" t="s">
        <v>154</v>
      </c>
      <c r="L1785" t="s">
        <v>14</v>
      </c>
      <c r="M1785" s="5">
        <v>97.41</v>
      </c>
      <c r="N1785">
        <v>1</v>
      </c>
    </row>
    <row r="1786" spans="1:14" x14ac:dyDescent="0.2">
      <c r="A1786" s="2">
        <v>45614</v>
      </c>
      <c r="B1786" s="3">
        <f t="shared" si="81"/>
        <v>2025</v>
      </c>
      <c r="C1786" t="str">
        <f t="shared" si="82"/>
        <v>2024-2025</v>
      </c>
      <c r="D1786" t="s">
        <v>148</v>
      </c>
      <c r="E1786" t="s">
        <v>139</v>
      </c>
      <c r="F1786" t="str">
        <f t="shared" si="83"/>
        <v>New South Wales</v>
      </c>
      <c r="G1786" t="s">
        <v>10</v>
      </c>
      <c r="H1786">
        <v>2020</v>
      </c>
      <c r="I1786" t="s">
        <v>11</v>
      </c>
      <c r="J1786" t="s">
        <v>12</v>
      </c>
      <c r="K1786" t="s">
        <v>156</v>
      </c>
      <c r="L1786" t="s">
        <v>17</v>
      </c>
      <c r="M1786" s="5">
        <v>97.51</v>
      </c>
      <c r="N1786">
        <v>1</v>
      </c>
    </row>
    <row r="1787" spans="1:14" x14ac:dyDescent="0.2">
      <c r="A1787" s="2">
        <v>45001</v>
      </c>
      <c r="B1787" s="3">
        <f t="shared" si="81"/>
        <v>2023</v>
      </c>
      <c r="C1787" t="str">
        <f t="shared" si="82"/>
        <v>2022-2023</v>
      </c>
      <c r="D1787" t="s">
        <v>147</v>
      </c>
      <c r="E1787" t="s">
        <v>112</v>
      </c>
      <c r="F1787" t="str">
        <f t="shared" si="83"/>
        <v>Victoria</v>
      </c>
      <c r="G1787" t="s">
        <v>45</v>
      </c>
      <c r="H1787">
        <v>3076</v>
      </c>
      <c r="I1787" t="s">
        <v>11</v>
      </c>
      <c r="J1787" t="s">
        <v>46</v>
      </c>
      <c r="K1787" t="s">
        <v>151</v>
      </c>
      <c r="L1787" t="s">
        <v>21</v>
      </c>
      <c r="M1787" s="5">
        <v>97.74</v>
      </c>
      <c r="N1787">
        <v>1</v>
      </c>
    </row>
    <row r="1788" spans="1:14" x14ac:dyDescent="0.2">
      <c r="A1788" s="2">
        <v>45262</v>
      </c>
      <c r="B1788" s="3">
        <f t="shared" si="81"/>
        <v>2024</v>
      </c>
      <c r="C1788" t="str">
        <f t="shared" si="82"/>
        <v>2023-2024</v>
      </c>
      <c r="D1788" t="s">
        <v>147</v>
      </c>
      <c r="E1788" t="s">
        <v>44</v>
      </c>
      <c r="F1788" t="str">
        <f t="shared" si="83"/>
        <v>Victoria</v>
      </c>
      <c r="G1788" t="s">
        <v>45</v>
      </c>
      <c r="H1788">
        <v>3066</v>
      </c>
      <c r="I1788" t="s">
        <v>11</v>
      </c>
      <c r="J1788" t="s">
        <v>46</v>
      </c>
      <c r="K1788" t="s">
        <v>19</v>
      </c>
      <c r="L1788" t="s">
        <v>23</v>
      </c>
      <c r="M1788" s="5">
        <v>97.81</v>
      </c>
      <c r="N1788">
        <v>1</v>
      </c>
    </row>
    <row r="1789" spans="1:14" x14ac:dyDescent="0.2">
      <c r="A1789" s="2">
        <v>45111</v>
      </c>
      <c r="B1789" s="3">
        <f t="shared" si="81"/>
        <v>2024</v>
      </c>
      <c r="C1789" t="str">
        <f t="shared" si="82"/>
        <v>2023-2024</v>
      </c>
      <c r="D1789" t="s">
        <v>148</v>
      </c>
      <c r="E1789" t="s">
        <v>95</v>
      </c>
      <c r="F1789" t="str">
        <f t="shared" si="83"/>
        <v>Victoria</v>
      </c>
      <c r="G1789" t="s">
        <v>45</v>
      </c>
      <c r="H1789">
        <v>3931</v>
      </c>
      <c r="I1789" t="s">
        <v>11</v>
      </c>
      <c r="J1789" t="s">
        <v>55</v>
      </c>
      <c r="K1789" t="s">
        <v>19</v>
      </c>
      <c r="L1789" t="s">
        <v>23</v>
      </c>
      <c r="M1789" s="5">
        <v>97.83</v>
      </c>
      <c r="N1789">
        <v>1</v>
      </c>
    </row>
    <row r="1790" spans="1:14" x14ac:dyDescent="0.2">
      <c r="A1790" s="2">
        <v>45233</v>
      </c>
      <c r="B1790" s="3">
        <f t="shared" si="81"/>
        <v>2024</v>
      </c>
      <c r="C1790" t="str">
        <f t="shared" si="82"/>
        <v>2023-2024</v>
      </c>
      <c r="D1790" t="s">
        <v>147</v>
      </c>
      <c r="E1790" t="s">
        <v>146</v>
      </c>
      <c r="F1790" t="str">
        <f t="shared" si="83"/>
        <v>Victoria</v>
      </c>
      <c r="G1790" t="s">
        <v>45</v>
      </c>
      <c r="H1790">
        <v>3353</v>
      </c>
      <c r="I1790" t="s">
        <v>11</v>
      </c>
      <c r="J1790" t="s">
        <v>60</v>
      </c>
      <c r="K1790" t="s">
        <v>156</v>
      </c>
      <c r="L1790" t="s">
        <v>17</v>
      </c>
      <c r="M1790" s="5">
        <v>97.84</v>
      </c>
      <c r="N1790">
        <v>1</v>
      </c>
    </row>
    <row r="1791" spans="1:14" x14ac:dyDescent="0.2">
      <c r="A1791" s="2">
        <v>45561</v>
      </c>
      <c r="B1791" s="3">
        <f t="shared" si="81"/>
        <v>2025</v>
      </c>
      <c r="C1791" t="str">
        <f t="shared" si="82"/>
        <v>2024-2025</v>
      </c>
      <c r="D1791" t="s">
        <v>148</v>
      </c>
      <c r="E1791" t="s">
        <v>53</v>
      </c>
      <c r="F1791" t="str">
        <f t="shared" si="83"/>
        <v>South Australia</v>
      </c>
      <c r="G1791" t="s">
        <v>32</v>
      </c>
      <c r="H1791">
        <v>5082</v>
      </c>
      <c r="I1791" t="s">
        <v>11</v>
      </c>
      <c r="J1791" t="s">
        <v>33</v>
      </c>
      <c r="K1791" t="s">
        <v>19</v>
      </c>
      <c r="L1791" t="s">
        <v>23</v>
      </c>
      <c r="M1791" s="5">
        <v>97.86</v>
      </c>
      <c r="N1791">
        <v>1</v>
      </c>
    </row>
    <row r="1792" spans="1:14" x14ac:dyDescent="0.2">
      <c r="A1792" s="2">
        <v>45019</v>
      </c>
      <c r="B1792" s="3">
        <f t="shared" si="81"/>
        <v>2023</v>
      </c>
      <c r="C1792" t="str">
        <f t="shared" si="82"/>
        <v>2022-2023</v>
      </c>
      <c r="D1792" t="s">
        <v>147</v>
      </c>
      <c r="E1792" t="s">
        <v>113</v>
      </c>
      <c r="F1792" t="str">
        <f t="shared" si="83"/>
        <v>Queensland</v>
      </c>
      <c r="G1792" t="s">
        <v>35</v>
      </c>
      <c r="H1792">
        <v>4215</v>
      </c>
      <c r="I1792" t="s">
        <v>11</v>
      </c>
      <c r="J1792" t="s">
        <v>104</v>
      </c>
      <c r="K1792" t="s">
        <v>149</v>
      </c>
      <c r="L1792" t="s">
        <v>15</v>
      </c>
      <c r="M1792" s="5">
        <v>97.86</v>
      </c>
      <c r="N1792">
        <v>1</v>
      </c>
    </row>
    <row r="1793" spans="1:14" x14ac:dyDescent="0.2">
      <c r="A1793" s="2">
        <v>45006</v>
      </c>
      <c r="B1793" s="3">
        <f t="shared" si="81"/>
        <v>2023</v>
      </c>
      <c r="C1793" t="str">
        <f t="shared" si="82"/>
        <v>2022-2023</v>
      </c>
      <c r="D1793" t="s">
        <v>148</v>
      </c>
      <c r="E1793" t="s">
        <v>90</v>
      </c>
      <c r="F1793" t="str">
        <f t="shared" si="83"/>
        <v>Victoria</v>
      </c>
      <c r="G1793" t="s">
        <v>45</v>
      </c>
      <c r="H1793">
        <v>3179</v>
      </c>
      <c r="I1793" t="s">
        <v>11</v>
      </c>
      <c r="J1793" t="s">
        <v>63</v>
      </c>
      <c r="K1793" t="s">
        <v>154</v>
      </c>
      <c r="L1793" t="s">
        <v>14</v>
      </c>
      <c r="M1793" s="5">
        <v>97.92</v>
      </c>
      <c r="N1793">
        <v>1</v>
      </c>
    </row>
    <row r="1794" spans="1:14" x14ac:dyDescent="0.2">
      <c r="A1794" s="2">
        <v>45413</v>
      </c>
      <c r="B1794" s="3">
        <f t="shared" ref="B1794:B1857" si="84">IF(MONTH(A1794)&gt;=7,YEAR(A1794)+1,YEAR(A1794))</f>
        <v>2024</v>
      </c>
      <c r="C1794" t="str">
        <f t="shared" ref="C1794:C1857" si="85">IF(MONTH(A1794) &gt;= 7, YEAR(A1794) &amp; "-" &amp; YEAR(A1794) + 1, YEAR(A1794) - 1 &amp; "-" &amp; YEAR(A1794))</f>
        <v>2023-2024</v>
      </c>
      <c r="D1794" t="s">
        <v>148</v>
      </c>
      <c r="E1794" t="s">
        <v>134</v>
      </c>
      <c r="F1794" t="str">
        <f t="shared" ref="F1794:F1857" si="86">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c r="N1794">
        <v>1</v>
      </c>
    </row>
    <row r="1795" spans="1:14" x14ac:dyDescent="0.2">
      <c r="A1795" s="2">
        <v>45268</v>
      </c>
      <c r="B1795" s="3">
        <f t="shared" si="84"/>
        <v>2024</v>
      </c>
      <c r="C1795" t="str">
        <f t="shared" si="85"/>
        <v>2023-2024</v>
      </c>
      <c r="D1795" t="s">
        <v>148</v>
      </c>
      <c r="E1795" t="s">
        <v>95</v>
      </c>
      <c r="F1795" t="str">
        <f t="shared" si="86"/>
        <v>Victoria</v>
      </c>
      <c r="G1795" t="s">
        <v>45</v>
      </c>
      <c r="H1795">
        <v>3931</v>
      </c>
      <c r="I1795" t="s">
        <v>11</v>
      </c>
      <c r="J1795" t="s">
        <v>55</v>
      </c>
      <c r="K1795" t="s">
        <v>152</v>
      </c>
      <c r="L1795" t="s">
        <v>13</v>
      </c>
      <c r="M1795" s="5">
        <v>98.13</v>
      </c>
      <c r="N1795">
        <v>1</v>
      </c>
    </row>
    <row r="1796" spans="1:14" x14ac:dyDescent="0.2">
      <c r="A1796" s="2">
        <v>45446</v>
      </c>
      <c r="B1796" s="3">
        <f t="shared" si="84"/>
        <v>2024</v>
      </c>
      <c r="C1796" t="str">
        <f t="shared" si="85"/>
        <v>2023-2024</v>
      </c>
      <c r="D1796" t="s">
        <v>148</v>
      </c>
      <c r="E1796" t="s">
        <v>91</v>
      </c>
      <c r="F1796" t="str">
        <f t="shared" si="86"/>
        <v>Victoria</v>
      </c>
      <c r="G1796" t="s">
        <v>45</v>
      </c>
      <c r="H1796">
        <v>3690</v>
      </c>
      <c r="I1796" t="s">
        <v>11</v>
      </c>
      <c r="J1796" t="s">
        <v>55</v>
      </c>
      <c r="K1796" t="s">
        <v>154</v>
      </c>
      <c r="L1796" t="s">
        <v>14</v>
      </c>
      <c r="M1796" s="5">
        <v>98.14</v>
      </c>
      <c r="N1796">
        <v>1</v>
      </c>
    </row>
    <row r="1797" spans="1:14" x14ac:dyDescent="0.2">
      <c r="A1797" s="2">
        <v>45600</v>
      </c>
      <c r="B1797" s="3">
        <f t="shared" si="84"/>
        <v>2025</v>
      </c>
      <c r="C1797" t="str">
        <f t="shared" si="85"/>
        <v>2024-2025</v>
      </c>
      <c r="D1797" t="s">
        <v>147</v>
      </c>
      <c r="E1797" t="s">
        <v>64</v>
      </c>
      <c r="F1797" t="str">
        <f t="shared" si="86"/>
        <v>Victoria</v>
      </c>
      <c r="G1797" t="s">
        <v>45</v>
      </c>
      <c r="H1797">
        <v>3199</v>
      </c>
      <c r="I1797" t="s">
        <v>11</v>
      </c>
      <c r="J1797" t="s">
        <v>63</v>
      </c>
      <c r="K1797" t="s">
        <v>150</v>
      </c>
      <c r="L1797" t="s">
        <v>18</v>
      </c>
      <c r="M1797" s="5">
        <v>98.41</v>
      </c>
      <c r="N1797">
        <v>1</v>
      </c>
    </row>
    <row r="1798" spans="1:14" x14ac:dyDescent="0.2">
      <c r="A1798" s="2">
        <v>45178</v>
      </c>
      <c r="B1798" s="3">
        <f t="shared" si="84"/>
        <v>2024</v>
      </c>
      <c r="C1798" t="str">
        <f t="shared" si="85"/>
        <v>2023-2024</v>
      </c>
      <c r="D1798" t="s">
        <v>147</v>
      </c>
      <c r="E1798" t="s">
        <v>96</v>
      </c>
      <c r="F1798" t="str">
        <f t="shared" si="86"/>
        <v>Western Australia</v>
      </c>
      <c r="G1798" t="s">
        <v>48</v>
      </c>
      <c r="H1798">
        <v>6330</v>
      </c>
      <c r="I1798" t="s">
        <v>11</v>
      </c>
      <c r="J1798" t="s">
        <v>94</v>
      </c>
      <c r="K1798" t="s">
        <v>149</v>
      </c>
      <c r="L1798" t="s">
        <v>15</v>
      </c>
      <c r="M1798" s="5">
        <v>98.740000000000009</v>
      </c>
      <c r="N1798">
        <v>1</v>
      </c>
    </row>
    <row r="1799" spans="1:14" x14ac:dyDescent="0.2">
      <c r="A1799" s="2">
        <v>45267</v>
      </c>
      <c r="B1799" s="3">
        <f t="shared" si="84"/>
        <v>2024</v>
      </c>
      <c r="C1799" t="str">
        <f t="shared" si="85"/>
        <v>2023-2024</v>
      </c>
      <c r="D1799" t="s">
        <v>148</v>
      </c>
      <c r="E1799" t="s">
        <v>106</v>
      </c>
      <c r="F1799" t="str">
        <f t="shared" si="86"/>
        <v>Victoria</v>
      </c>
      <c r="G1799" t="s">
        <v>45</v>
      </c>
      <c r="H1799">
        <v>3915</v>
      </c>
      <c r="I1799" t="s">
        <v>11</v>
      </c>
      <c r="J1799" t="s">
        <v>55</v>
      </c>
      <c r="K1799" t="s">
        <v>153</v>
      </c>
      <c r="L1799" t="s">
        <v>16</v>
      </c>
      <c r="M1799" s="5">
        <v>98.9</v>
      </c>
      <c r="N1799">
        <v>1</v>
      </c>
    </row>
    <row r="1800" spans="1:14" x14ac:dyDescent="0.2">
      <c r="A1800" s="2">
        <v>45552</v>
      </c>
      <c r="B1800" s="3">
        <f t="shared" si="84"/>
        <v>2025</v>
      </c>
      <c r="C1800" t="str">
        <f t="shared" si="85"/>
        <v>2024-2025</v>
      </c>
      <c r="D1800" t="s">
        <v>148</v>
      </c>
      <c r="E1800" t="s">
        <v>95</v>
      </c>
      <c r="F1800" t="str">
        <f t="shared" si="86"/>
        <v>Victoria</v>
      </c>
      <c r="G1800" t="s">
        <v>45</v>
      </c>
      <c r="H1800">
        <v>3931</v>
      </c>
      <c r="I1800" t="s">
        <v>11</v>
      </c>
      <c r="J1800" t="s">
        <v>55</v>
      </c>
      <c r="K1800" t="s">
        <v>19</v>
      </c>
      <c r="L1800" t="s">
        <v>23</v>
      </c>
      <c r="M1800" s="5">
        <v>98.93</v>
      </c>
      <c r="N1800">
        <v>1</v>
      </c>
    </row>
    <row r="1801" spans="1:14" x14ac:dyDescent="0.2">
      <c r="A1801" s="2">
        <v>45329</v>
      </c>
      <c r="B1801" s="3">
        <f t="shared" si="84"/>
        <v>2024</v>
      </c>
      <c r="C1801" t="str">
        <f t="shared" si="85"/>
        <v>2023-2024</v>
      </c>
      <c r="D1801" t="s">
        <v>148</v>
      </c>
      <c r="E1801" t="s">
        <v>125</v>
      </c>
      <c r="F1801" t="str">
        <f t="shared" si="86"/>
        <v>Victoria</v>
      </c>
      <c r="G1801" t="s">
        <v>45</v>
      </c>
      <c r="H1801">
        <v>3400</v>
      </c>
      <c r="I1801" t="s">
        <v>11</v>
      </c>
      <c r="J1801" t="s">
        <v>60</v>
      </c>
      <c r="K1801" t="s">
        <v>155</v>
      </c>
      <c r="L1801" t="s">
        <v>20</v>
      </c>
      <c r="M1801" s="5">
        <v>98.95</v>
      </c>
      <c r="N1801">
        <v>1</v>
      </c>
    </row>
    <row r="1802" spans="1:14" x14ac:dyDescent="0.2">
      <c r="A1802" s="2">
        <v>45046</v>
      </c>
      <c r="B1802" s="3">
        <f t="shared" si="84"/>
        <v>2023</v>
      </c>
      <c r="C1802" t="str">
        <f t="shared" si="85"/>
        <v>2022-2023</v>
      </c>
      <c r="D1802" t="s">
        <v>147</v>
      </c>
      <c r="E1802" t="s">
        <v>91</v>
      </c>
      <c r="F1802" t="str">
        <f t="shared" si="86"/>
        <v>Victoria</v>
      </c>
      <c r="G1802" t="s">
        <v>45</v>
      </c>
      <c r="H1802">
        <v>3690</v>
      </c>
      <c r="I1802" t="s">
        <v>11</v>
      </c>
      <c r="J1802" t="s">
        <v>55</v>
      </c>
      <c r="K1802" t="s">
        <v>154</v>
      </c>
      <c r="L1802" t="s">
        <v>14</v>
      </c>
      <c r="M1802" s="5">
        <v>98.990000000000009</v>
      </c>
      <c r="N1802">
        <v>1</v>
      </c>
    </row>
    <row r="1803" spans="1:14" x14ac:dyDescent="0.2">
      <c r="A1803" s="2">
        <v>44987</v>
      </c>
      <c r="B1803" s="3">
        <f t="shared" si="84"/>
        <v>2023</v>
      </c>
      <c r="C1803" t="str">
        <f t="shared" si="85"/>
        <v>2022-2023</v>
      </c>
      <c r="D1803" t="s">
        <v>147</v>
      </c>
      <c r="E1803" t="s">
        <v>116</v>
      </c>
      <c r="F1803" t="str">
        <f t="shared" si="86"/>
        <v>Western Australia</v>
      </c>
      <c r="G1803" t="s">
        <v>48</v>
      </c>
      <c r="H1803">
        <v>6725</v>
      </c>
      <c r="I1803" t="s">
        <v>11</v>
      </c>
      <c r="J1803" t="s">
        <v>77</v>
      </c>
      <c r="K1803" t="s">
        <v>154</v>
      </c>
      <c r="L1803" t="s">
        <v>14</v>
      </c>
      <c r="M1803" s="5">
        <v>99.39</v>
      </c>
      <c r="N1803">
        <v>1</v>
      </c>
    </row>
    <row r="1804" spans="1:14" x14ac:dyDescent="0.2">
      <c r="A1804" s="2">
        <v>45311</v>
      </c>
      <c r="B1804" s="3">
        <f t="shared" si="84"/>
        <v>2024</v>
      </c>
      <c r="C1804" t="str">
        <f t="shared" si="85"/>
        <v>2023-2024</v>
      </c>
      <c r="D1804" t="s">
        <v>148</v>
      </c>
      <c r="E1804" t="s">
        <v>24</v>
      </c>
      <c r="F1804" t="str">
        <f t="shared" si="86"/>
        <v>New South Wales</v>
      </c>
      <c r="G1804" t="s">
        <v>10</v>
      </c>
      <c r="H1804">
        <v>2795</v>
      </c>
      <c r="I1804" t="s">
        <v>11</v>
      </c>
      <c r="J1804" t="s">
        <v>25</v>
      </c>
      <c r="K1804" t="s">
        <v>156</v>
      </c>
      <c r="L1804" t="s">
        <v>17</v>
      </c>
      <c r="M1804" s="5">
        <v>99.440000000000012</v>
      </c>
      <c r="N1804">
        <v>1</v>
      </c>
    </row>
    <row r="1805" spans="1:14" x14ac:dyDescent="0.2">
      <c r="A1805" s="2">
        <v>45573</v>
      </c>
      <c r="B1805" s="3">
        <f t="shared" si="84"/>
        <v>2025</v>
      </c>
      <c r="C1805" t="str">
        <f t="shared" si="85"/>
        <v>2024-2025</v>
      </c>
      <c r="D1805" t="s">
        <v>147</v>
      </c>
      <c r="E1805" t="s">
        <v>127</v>
      </c>
      <c r="F1805" t="str">
        <f t="shared" si="86"/>
        <v>New South Wales</v>
      </c>
      <c r="G1805" t="s">
        <v>10</v>
      </c>
      <c r="H1805">
        <v>2131</v>
      </c>
      <c r="I1805" t="s">
        <v>11</v>
      </c>
      <c r="J1805" t="s">
        <v>27</v>
      </c>
      <c r="K1805" t="s">
        <v>150</v>
      </c>
      <c r="L1805" t="s">
        <v>18</v>
      </c>
      <c r="M1805" s="5">
        <v>99.48</v>
      </c>
      <c r="N1805">
        <v>1</v>
      </c>
    </row>
    <row r="1806" spans="1:14" x14ac:dyDescent="0.2">
      <c r="A1806" s="2">
        <v>45148</v>
      </c>
      <c r="B1806" s="3">
        <f t="shared" si="84"/>
        <v>2024</v>
      </c>
      <c r="C1806" t="str">
        <f t="shared" si="85"/>
        <v>2023-2024</v>
      </c>
      <c r="D1806" t="s">
        <v>147</v>
      </c>
      <c r="E1806" t="s">
        <v>137</v>
      </c>
      <c r="F1806" t="str">
        <f t="shared" si="86"/>
        <v>New South Wales</v>
      </c>
      <c r="G1806" t="s">
        <v>10</v>
      </c>
      <c r="H1806">
        <v>2031</v>
      </c>
      <c r="I1806" t="s">
        <v>11</v>
      </c>
      <c r="J1806" t="s">
        <v>12</v>
      </c>
      <c r="K1806" t="s">
        <v>155</v>
      </c>
      <c r="L1806" t="s">
        <v>20</v>
      </c>
      <c r="M1806" s="5">
        <v>99.77000000000001</v>
      </c>
      <c r="N1806">
        <v>1</v>
      </c>
    </row>
    <row r="1807" spans="1:14" x14ac:dyDescent="0.2">
      <c r="A1807" s="2">
        <v>45102</v>
      </c>
      <c r="B1807" s="3">
        <f t="shared" si="84"/>
        <v>2023</v>
      </c>
      <c r="C1807" t="str">
        <f t="shared" si="85"/>
        <v>2022-2023</v>
      </c>
      <c r="D1807" t="s">
        <v>147</v>
      </c>
      <c r="E1807" t="s">
        <v>9</v>
      </c>
      <c r="F1807" t="str">
        <f t="shared" si="86"/>
        <v>New South Wales</v>
      </c>
      <c r="G1807" t="s">
        <v>10</v>
      </c>
      <c r="H1807">
        <v>2067</v>
      </c>
      <c r="I1807" t="s">
        <v>11</v>
      </c>
      <c r="J1807" t="s">
        <v>12</v>
      </c>
      <c r="K1807" t="s">
        <v>149</v>
      </c>
      <c r="L1807" t="s">
        <v>15</v>
      </c>
      <c r="M1807" s="5">
        <v>99.8</v>
      </c>
      <c r="N1807">
        <v>1</v>
      </c>
    </row>
    <row r="1808" spans="1:14" x14ac:dyDescent="0.2">
      <c r="A1808" s="2">
        <v>45455</v>
      </c>
      <c r="B1808" s="3">
        <f t="shared" si="84"/>
        <v>2024</v>
      </c>
      <c r="C1808" t="str">
        <f t="shared" si="85"/>
        <v>2023-2024</v>
      </c>
      <c r="D1808" t="s">
        <v>148</v>
      </c>
      <c r="E1808" t="s">
        <v>145</v>
      </c>
      <c r="F1808" t="str">
        <f t="shared" si="86"/>
        <v>New South Wales</v>
      </c>
      <c r="G1808" t="s">
        <v>10</v>
      </c>
      <c r="H1808">
        <v>2101</v>
      </c>
      <c r="I1808" t="s">
        <v>11</v>
      </c>
      <c r="J1808" t="s">
        <v>27</v>
      </c>
      <c r="K1808" t="s">
        <v>149</v>
      </c>
      <c r="L1808" t="s">
        <v>15</v>
      </c>
      <c r="M1808" s="5">
        <v>99.8</v>
      </c>
      <c r="N1808">
        <v>1</v>
      </c>
    </row>
    <row r="1809" spans="1:14" x14ac:dyDescent="0.2">
      <c r="A1809" s="2">
        <v>45237</v>
      </c>
      <c r="B1809" s="3">
        <f t="shared" si="84"/>
        <v>2024</v>
      </c>
      <c r="C1809" t="str">
        <f t="shared" si="85"/>
        <v>2023-2024</v>
      </c>
      <c r="D1809" t="s">
        <v>147</v>
      </c>
      <c r="E1809" t="s">
        <v>146</v>
      </c>
      <c r="F1809" t="str">
        <f t="shared" si="86"/>
        <v>Victoria</v>
      </c>
      <c r="G1809" t="s">
        <v>45</v>
      </c>
      <c r="H1809">
        <v>3353</v>
      </c>
      <c r="I1809" t="s">
        <v>11</v>
      </c>
      <c r="J1809" t="s">
        <v>60</v>
      </c>
      <c r="K1809" t="s">
        <v>150</v>
      </c>
      <c r="L1809" t="s">
        <v>18</v>
      </c>
      <c r="M1809" s="5">
        <v>99.95</v>
      </c>
      <c r="N1809">
        <v>1</v>
      </c>
    </row>
    <row r="1810" spans="1:14" x14ac:dyDescent="0.2">
      <c r="A1810" s="2">
        <v>45164</v>
      </c>
      <c r="B1810" s="3">
        <f t="shared" si="84"/>
        <v>2024</v>
      </c>
      <c r="C1810" t="str">
        <f t="shared" si="85"/>
        <v>2023-2024</v>
      </c>
      <c r="D1810" t="s">
        <v>147</v>
      </c>
      <c r="E1810" t="s">
        <v>144</v>
      </c>
      <c r="F1810" t="str">
        <f t="shared" si="86"/>
        <v>Queensland</v>
      </c>
      <c r="G1810" t="s">
        <v>35</v>
      </c>
      <c r="H1810">
        <v>4566</v>
      </c>
      <c r="I1810" t="s">
        <v>11</v>
      </c>
      <c r="J1810" t="s">
        <v>120</v>
      </c>
      <c r="K1810" t="s">
        <v>149</v>
      </c>
      <c r="L1810" t="s">
        <v>15</v>
      </c>
      <c r="M1810" s="5">
        <v>100</v>
      </c>
      <c r="N1810">
        <v>1</v>
      </c>
    </row>
    <row r="1811" spans="1:14" x14ac:dyDescent="0.2">
      <c r="A1811" s="2">
        <v>45349</v>
      </c>
      <c r="B1811" s="3">
        <f t="shared" si="84"/>
        <v>2024</v>
      </c>
      <c r="C1811" t="str">
        <f t="shared" si="85"/>
        <v>2023-2024</v>
      </c>
      <c r="D1811" t="s">
        <v>147</v>
      </c>
      <c r="E1811" t="s">
        <v>78</v>
      </c>
      <c r="F1811" t="str">
        <f t="shared" si="86"/>
        <v>New South Wales</v>
      </c>
      <c r="G1811" t="s">
        <v>10</v>
      </c>
      <c r="H1811">
        <v>2350</v>
      </c>
      <c r="I1811" t="s">
        <v>11</v>
      </c>
      <c r="J1811" t="s">
        <v>68</v>
      </c>
      <c r="K1811" t="s">
        <v>157</v>
      </c>
      <c r="L1811" t="s">
        <v>22</v>
      </c>
      <c r="M1811" s="5">
        <v>100.38</v>
      </c>
      <c r="N1811">
        <v>1</v>
      </c>
    </row>
    <row r="1812" spans="1:14" x14ac:dyDescent="0.2">
      <c r="A1812" s="2">
        <v>45567</v>
      </c>
      <c r="B1812" s="3">
        <f t="shared" si="84"/>
        <v>2025</v>
      </c>
      <c r="C1812" t="str">
        <f t="shared" si="85"/>
        <v>2024-2025</v>
      </c>
      <c r="D1812" t="s">
        <v>147</v>
      </c>
      <c r="E1812" t="s">
        <v>39</v>
      </c>
      <c r="F1812" t="str">
        <f t="shared" si="86"/>
        <v>South Australia</v>
      </c>
      <c r="G1812" t="s">
        <v>32</v>
      </c>
      <c r="H1812">
        <v>5343</v>
      </c>
      <c r="I1812" t="s">
        <v>11</v>
      </c>
      <c r="J1812" t="s">
        <v>38</v>
      </c>
      <c r="K1812" t="s">
        <v>154</v>
      </c>
      <c r="L1812" t="s">
        <v>14</v>
      </c>
      <c r="M1812" s="5">
        <v>100.6</v>
      </c>
      <c r="N1812">
        <v>1</v>
      </c>
    </row>
    <row r="1813" spans="1:14" x14ac:dyDescent="0.2">
      <c r="A1813" s="2">
        <v>45049</v>
      </c>
      <c r="B1813" s="3">
        <f t="shared" si="84"/>
        <v>2023</v>
      </c>
      <c r="C1813" t="str">
        <f t="shared" si="85"/>
        <v>2022-2023</v>
      </c>
      <c r="D1813" t="s">
        <v>147</v>
      </c>
      <c r="E1813" t="s">
        <v>64</v>
      </c>
      <c r="F1813" t="str">
        <f t="shared" si="86"/>
        <v>Victoria</v>
      </c>
      <c r="G1813" t="s">
        <v>45</v>
      </c>
      <c r="H1813">
        <v>3199</v>
      </c>
      <c r="I1813" t="s">
        <v>11</v>
      </c>
      <c r="J1813" t="s">
        <v>63</v>
      </c>
      <c r="K1813" t="s">
        <v>157</v>
      </c>
      <c r="L1813" t="s">
        <v>22</v>
      </c>
      <c r="M1813" s="5">
        <v>100.77</v>
      </c>
      <c r="N1813">
        <v>1</v>
      </c>
    </row>
    <row r="1814" spans="1:14" x14ac:dyDescent="0.2">
      <c r="A1814" s="2">
        <v>45321</v>
      </c>
      <c r="B1814" s="3">
        <f t="shared" si="84"/>
        <v>2024</v>
      </c>
      <c r="C1814" t="str">
        <f t="shared" si="85"/>
        <v>2023-2024</v>
      </c>
      <c r="D1814" t="s">
        <v>147</v>
      </c>
      <c r="E1814" t="s">
        <v>115</v>
      </c>
      <c r="F1814" t="str">
        <f t="shared" si="86"/>
        <v>Western Australia</v>
      </c>
      <c r="G1814" t="s">
        <v>48</v>
      </c>
      <c r="H1814">
        <v>6280</v>
      </c>
      <c r="I1814" t="s">
        <v>11</v>
      </c>
      <c r="J1814" t="s">
        <v>94</v>
      </c>
      <c r="K1814" t="s">
        <v>152</v>
      </c>
      <c r="L1814" t="s">
        <v>13</v>
      </c>
      <c r="M1814" s="5">
        <v>100.83000000000001</v>
      </c>
      <c r="N1814">
        <v>1</v>
      </c>
    </row>
    <row r="1815" spans="1:14" x14ac:dyDescent="0.2">
      <c r="A1815" s="2">
        <v>45589</v>
      </c>
      <c r="B1815" s="3">
        <f t="shared" si="84"/>
        <v>2025</v>
      </c>
      <c r="C1815" t="str">
        <f t="shared" si="85"/>
        <v>2024-2025</v>
      </c>
      <c r="D1815" t="s">
        <v>148</v>
      </c>
      <c r="E1815" t="s">
        <v>139</v>
      </c>
      <c r="F1815" t="str">
        <f t="shared" si="86"/>
        <v>New South Wales</v>
      </c>
      <c r="G1815" t="s">
        <v>10</v>
      </c>
      <c r="H1815">
        <v>2020</v>
      </c>
      <c r="I1815" t="s">
        <v>11</v>
      </c>
      <c r="J1815" t="s">
        <v>12</v>
      </c>
      <c r="K1815" t="s">
        <v>150</v>
      </c>
      <c r="L1815" t="s">
        <v>18</v>
      </c>
      <c r="M1815" s="5">
        <v>101.5</v>
      </c>
      <c r="N1815">
        <v>1</v>
      </c>
    </row>
    <row r="1816" spans="1:14" x14ac:dyDescent="0.2">
      <c r="A1816" s="2">
        <v>45585</v>
      </c>
      <c r="B1816" s="3">
        <f t="shared" si="84"/>
        <v>2025</v>
      </c>
      <c r="C1816" t="str">
        <f t="shared" si="85"/>
        <v>2024-2025</v>
      </c>
      <c r="D1816" t="s">
        <v>148</v>
      </c>
      <c r="E1816" t="s">
        <v>42</v>
      </c>
      <c r="F1816" t="str">
        <f t="shared" si="86"/>
        <v>Queensland</v>
      </c>
      <c r="G1816" t="s">
        <v>35</v>
      </c>
      <c r="H1816">
        <v>4053</v>
      </c>
      <c r="I1816" t="s">
        <v>11</v>
      </c>
      <c r="J1816" t="s">
        <v>43</v>
      </c>
      <c r="K1816" t="s">
        <v>149</v>
      </c>
      <c r="L1816" t="s">
        <v>15</v>
      </c>
      <c r="M1816" s="5">
        <v>101.55</v>
      </c>
      <c r="N1816">
        <v>1</v>
      </c>
    </row>
    <row r="1817" spans="1:14" x14ac:dyDescent="0.2">
      <c r="A1817" s="2">
        <v>45633</v>
      </c>
      <c r="B1817" s="3">
        <f t="shared" si="84"/>
        <v>2025</v>
      </c>
      <c r="C1817" t="str">
        <f t="shared" si="85"/>
        <v>2024-2025</v>
      </c>
      <c r="D1817" t="s">
        <v>147</v>
      </c>
      <c r="E1817" t="s">
        <v>53</v>
      </c>
      <c r="F1817" t="str">
        <f t="shared" si="86"/>
        <v>South Australia</v>
      </c>
      <c r="G1817" t="s">
        <v>32</v>
      </c>
      <c r="H1817">
        <v>5082</v>
      </c>
      <c r="I1817" t="s">
        <v>11</v>
      </c>
      <c r="J1817" t="s">
        <v>33</v>
      </c>
      <c r="K1817" t="s">
        <v>156</v>
      </c>
      <c r="L1817" t="s">
        <v>17</v>
      </c>
      <c r="M1817" s="5">
        <v>101.66</v>
      </c>
      <c r="N1817">
        <v>1</v>
      </c>
    </row>
    <row r="1818" spans="1:14" x14ac:dyDescent="0.2">
      <c r="A1818" s="2">
        <v>45612</v>
      </c>
      <c r="B1818" s="3">
        <f t="shared" si="84"/>
        <v>2025</v>
      </c>
      <c r="C1818" t="str">
        <f t="shared" si="85"/>
        <v>2024-2025</v>
      </c>
      <c r="D1818" t="s">
        <v>147</v>
      </c>
      <c r="E1818" t="s">
        <v>82</v>
      </c>
      <c r="F1818" t="str">
        <f t="shared" si="86"/>
        <v>Queensland</v>
      </c>
      <c r="G1818" t="s">
        <v>35</v>
      </c>
      <c r="H1818">
        <v>4012</v>
      </c>
      <c r="I1818" t="s">
        <v>11</v>
      </c>
      <c r="J1818" t="s">
        <v>43</v>
      </c>
      <c r="K1818" t="s">
        <v>19</v>
      </c>
      <c r="L1818" t="s">
        <v>23</v>
      </c>
      <c r="M1818" s="5">
        <v>101.87</v>
      </c>
      <c r="N1818">
        <v>1</v>
      </c>
    </row>
    <row r="1819" spans="1:14" x14ac:dyDescent="0.2">
      <c r="A1819" s="2">
        <v>45527</v>
      </c>
      <c r="B1819" s="3">
        <f t="shared" si="84"/>
        <v>2025</v>
      </c>
      <c r="C1819" t="str">
        <f t="shared" si="85"/>
        <v>2024-2025</v>
      </c>
      <c r="D1819" t="s">
        <v>148</v>
      </c>
      <c r="E1819" t="s">
        <v>138</v>
      </c>
      <c r="F1819" t="str">
        <f t="shared" si="86"/>
        <v>Queensland</v>
      </c>
      <c r="G1819" t="s">
        <v>35</v>
      </c>
      <c r="H1819">
        <v>4558</v>
      </c>
      <c r="I1819" t="s">
        <v>11</v>
      </c>
      <c r="J1819" t="s">
        <v>120</v>
      </c>
      <c r="K1819" t="s">
        <v>151</v>
      </c>
      <c r="L1819" t="s">
        <v>21</v>
      </c>
      <c r="M1819" s="5">
        <v>101.88</v>
      </c>
      <c r="N1819">
        <v>1</v>
      </c>
    </row>
    <row r="1820" spans="1:14" x14ac:dyDescent="0.2">
      <c r="A1820" s="2">
        <v>45181</v>
      </c>
      <c r="B1820" s="3">
        <f t="shared" si="84"/>
        <v>2024</v>
      </c>
      <c r="C1820" t="str">
        <f t="shared" si="85"/>
        <v>2023-2024</v>
      </c>
      <c r="D1820" t="s">
        <v>147</v>
      </c>
      <c r="E1820" t="s">
        <v>73</v>
      </c>
      <c r="F1820" t="str">
        <f t="shared" si="86"/>
        <v>Victoria</v>
      </c>
      <c r="G1820" t="s">
        <v>45</v>
      </c>
      <c r="H1820">
        <v>3136</v>
      </c>
      <c r="I1820" t="s">
        <v>11</v>
      </c>
      <c r="J1820" t="s">
        <v>63</v>
      </c>
      <c r="K1820" t="s">
        <v>154</v>
      </c>
      <c r="L1820" t="s">
        <v>14</v>
      </c>
      <c r="M1820" s="5">
        <v>101.89000000000001</v>
      </c>
      <c r="N1820">
        <v>1</v>
      </c>
    </row>
    <row r="1821" spans="1:14" x14ac:dyDescent="0.2">
      <c r="A1821" s="2">
        <v>45144</v>
      </c>
      <c r="B1821" s="3">
        <f t="shared" si="84"/>
        <v>2024</v>
      </c>
      <c r="C1821" t="str">
        <f t="shared" si="85"/>
        <v>2023-2024</v>
      </c>
      <c r="D1821" t="s">
        <v>148</v>
      </c>
      <c r="E1821" t="s">
        <v>111</v>
      </c>
      <c r="F1821" t="str">
        <f t="shared" si="86"/>
        <v>New South Wales</v>
      </c>
      <c r="G1821" t="s">
        <v>10</v>
      </c>
      <c r="H1821">
        <v>2120</v>
      </c>
      <c r="I1821" t="s">
        <v>11</v>
      </c>
      <c r="J1821" t="s">
        <v>27</v>
      </c>
      <c r="K1821" t="s">
        <v>156</v>
      </c>
      <c r="L1821" t="s">
        <v>17</v>
      </c>
      <c r="M1821" s="5">
        <v>102.33000000000001</v>
      </c>
      <c r="N1821">
        <v>1</v>
      </c>
    </row>
    <row r="1822" spans="1:14" x14ac:dyDescent="0.2">
      <c r="A1822" s="2">
        <v>44957</v>
      </c>
      <c r="B1822" s="3">
        <f t="shared" si="84"/>
        <v>2023</v>
      </c>
      <c r="C1822" t="str">
        <f t="shared" si="85"/>
        <v>2022-2023</v>
      </c>
      <c r="D1822" t="s">
        <v>147</v>
      </c>
      <c r="E1822" t="s">
        <v>111</v>
      </c>
      <c r="F1822" t="str">
        <f t="shared" si="86"/>
        <v>New South Wales</v>
      </c>
      <c r="G1822" t="s">
        <v>10</v>
      </c>
      <c r="H1822">
        <v>2120</v>
      </c>
      <c r="I1822" t="s">
        <v>11</v>
      </c>
      <c r="J1822" t="s">
        <v>27</v>
      </c>
      <c r="K1822" t="s">
        <v>19</v>
      </c>
      <c r="L1822" t="s">
        <v>23</v>
      </c>
      <c r="M1822" s="5">
        <v>102.43</v>
      </c>
      <c r="N1822">
        <v>1</v>
      </c>
    </row>
    <row r="1823" spans="1:14" x14ac:dyDescent="0.2">
      <c r="A1823" s="2">
        <v>45525</v>
      </c>
      <c r="B1823" s="3">
        <f t="shared" si="84"/>
        <v>2025</v>
      </c>
      <c r="C1823" t="str">
        <f t="shared" si="85"/>
        <v>2024-2025</v>
      </c>
      <c r="D1823" t="s">
        <v>148</v>
      </c>
      <c r="E1823" t="s">
        <v>123</v>
      </c>
      <c r="F1823" t="str">
        <f t="shared" si="86"/>
        <v>Western Australia</v>
      </c>
      <c r="G1823" t="s">
        <v>48</v>
      </c>
      <c r="H1823">
        <v>6109</v>
      </c>
      <c r="I1823" t="s">
        <v>11</v>
      </c>
      <c r="J1823" t="s">
        <v>94</v>
      </c>
      <c r="K1823" t="s">
        <v>153</v>
      </c>
      <c r="L1823" t="s">
        <v>16</v>
      </c>
      <c r="M1823" s="5">
        <v>102.62</v>
      </c>
      <c r="N1823">
        <v>1</v>
      </c>
    </row>
    <row r="1824" spans="1:14" x14ac:dyDescent="0.2">
      <c r="A1824" s="2">
        <v>45088</v>
      </c>
      <c r="B1824" s="3">
        <f t="shared" si="84"/>
        <v>2023</v>
      </c>
      <c r="C1824" t="str">
        <f t="shared" si="85"/>
        <v>2022-2023</v>
      </c>
      <c r="D1824" t="s">
        <v>147</v>
      </c>
      <c r="E1824" t="s">
        <v>97</v>
      </c>
      <c r="F1824" t="str">
        <f t="shared" si="86"/>
        <v>Tasmania</v>
      </c>
      <c r="G1824" t="s">
        <v>70</v>
      </c>
      <c r="H1824">
        <v>7250</v>
      </c>
      <c r="I1824" t="s">
        <v>11</v>
      </c>
      <c r="J1824" t="s">
        <v>71</v>
      </c>
      <c r="K1824" t="s">
        <v>19</v>
      </c>
      <c r="L1824" t="s">
        <v>23</v>
      </c>
      <c r="M1824" s="5">
        <v>102.77</v>
      </c>
      <c r="N1824">
        <v>1</v>
      </c>
    </row>
    <row r="1825" spans="1:14" x14ac:dyDescent="0.2">
      <c r="A1825" s="2">
        <v>45069</v>
      </c>
      <c r="B1825" s="3">
        <f t="shared" si="84"/>
        <v>2023</v>
      </c>
      <c r="C1825" t="str">
        <f t="shared" si="85"/>
        <v>2022-2023</v>
      </c>
      <c r="D1825" t="s">
        <v>147</v>
      </c>
      <c r="E1825" t="s">
        <v>129</v>
      </c>
      <c r="F1825" t="str">
        <f t="shared" si="86"/>
        <v>Tasmania</v>
      </c>
      <c r="G1825" t="s">
        <v>70</v>
      </c>
      <c r="H1825">
        <v>7010</v>
      </c>
      <c r="I1825" t="s">
        <v>11</v>
      </c>
      <c r="J1825" t="s">
        <v>71</v>
      </c>
      <c r="K1825" t="s">
        <v>150</v>
      </c>
      <c r="L1825" t="s">
        <v>18</v>
      </c>
      <c r="M1825" s="5">
        <v>102.81</v>
      </c>
      <c r="N1825">
        <v>1</v>
      </c>
    </row>
    <row r="1826" spans="1:14" x14ac:dyDescent="0.2">
      <c r="A1826" s="2">
        <v>45006</v>
      </c>
      <c r="B1826" s="3">
        <f t="shared" si="84"/>
        <v>2023</v>
      </c>
      <c r="C1826" t="str">
        <f t="shared" si="85"/>
        <v>2022-2023</v>
      </c>
      <c r="D1826" t="s">
        <v>147</v>
      </c>
      <c r="E1826" t="s">
        <v>53</v>
      </c>
      <c r="F1826" t="str">
        <f t="shared" si="86"/>
        <v>South Australia</v>
      </c>
      <c r="G1826" t="s">
        <v>32</v>
      </c>
      <c r="H1826">
        <v>5082</v>
      </c>
      <c r="I1826" t="s">
        <v>11</v>
      </c>
      <c r="J1826" t="s">
        <v>33</v>
      </c>
      <c r="K1826" t="s">
        <v>154</v>
      </c>
      <c r="L1826" t="s">
        <v>14</v>
      </c>
      <c r="M1826" s="5">
        <v>102.89999999999999</v>
      </c>
      <c r="N1826">
        <v>1</v>
      </c>
    </row>
    <row r="1827" spans="1:14" x14ac:dyDescent="0.2">
      <c r="A1827" s="2">
        <v>45635</v>
      </c>
      <c r="B1827" s="3">
        <f t="shared" si="84"/>
        <v>2025</v>
      </c>
      <c r="C1827" t="str">
        <f t="shared" si="85"/>
        <v>2024-2025</v>
      </c>
      <c r="D1827" t="s">
        <v>147</v>
      </c>
      <c r="E1827" t="s">
        <v>82</v>
      </c>
      <c r="F1827" t="str">
        <f t="shared" si="86"/>
        <v>Queensland</v>
      </c>
      <c r="G1827" t="s">
        <v>35</v>
      </c>
      <c r="H1827">
        <v>4012</v>
      </c>
      <c r="I1827" t="s">
        <v>11</v>
      </c>
      <c r="J1827" t="s">
        <v>43</v>
      </c>
      <c r="K1827" t="s">
        <v>153</v>
      </c>
      <c r="L1827" t="s">
        <v>16</v>
      </c>
      <c r="M1827" s="5">
        <v>102.93</v>
      </c>
      <c r="N1827">
        <v>1</v>
      </c>
    </row>
    <row r="1828" spans="1:14" x14ac:dyDescent="0.2">
      <c r="A1828" s="2">
        <v>44971</v>
      </c>
      <c r="B1828" s="3">
        <f t="shared" si="84"/>
        <v>2023</v>
      </c>
      <c r="C1828" t="str">
        <f t="shared" si="85"/>
        <v>2022-2023</v>
      </c>
      <c r="D1828" t="s">
        <v>147</v>
      </c>
      <c r="E1828" t="s">
        <v>103</v>
      </c>
      <c r="F1828" t="str">
        <f t="shared" si="86"/>
        <v>Queensland</v>
      </c>
      <c r="G1828" t="s">
        <v>35</v>
      </c>
      <c r="H1828">
        <v>4509</v>
      </c>
      <c r="I1828" t="s">
        <v>11</v>
      </c>
      <c r="J1828" t="s">
        <v>104</v>
      </c>
      <c r="K1828" t="s">
        <v>149</v>
      </c>
      <c r="L1828" t="s">
        <v>15</v>
      </c>
      <c r="M1828" s="5">
        <v>103</v>
      </c>
      <c r="N1828">
        <v>1</v>
      </c>
    </row>
    <row r="1829" spans="1:14" x14ac:dyDescent="0.2">
      <c r="A1829" s="2">
        <v>45388</v>
      </c>
      <c r="B1829" s="3">
        <f t="shared" si="84"/>
        <v>2024</v>
      </c>
      <c r="C1829" t="str">
        <f t="shared" si="85"/>
        <v>2023-2024</v>
      </c>
      <c r="D1829" t="s">
        <v>147</v>
      </c>
      <c r="E1829" t="s">
        <v>40</v>
      </c>
      <c r="F1829" t="str">
        <f t="shared" si="86"/>
        <v>New South Wales</v>
      </c>
      <c r="G1829" t="s">
        <v>10</v>
      </c>
      <c r="H1829">
        <v>2116</v>
      </c>
      <c r="I1829" t="s">
        <v>11</v>
      </c>
      <c r="J1829" t="s">
        <v>27</v>
      </c>
      <c r="K1829" t="s">
        <v>153</v>
      </c>
      <c r="L1829" t="s">
        <v>16</v>
      </c>
      <c r="M1829" s="5">
        <v>103.07</v>
      </c>
      <c r="N1829">
        <v>1</v>
      </c>
    </row>
    <row r="1830" spans="1:14" x14ac:dyDescent="0.2">
      <c r="A1830" s="2">
        <v>44975</v>
      </c>
      <c r="B1830" s="3">
        <f t="shared" si="84"/>
        <v>2023</v>
      </c>
      <c r="C1830" t="str">
        <f t="shared" si="85"/>
        <v>2022-2023</v>
      </c>
      <c r="D1830" t="s">
        <v>148</v>
      </c>
      <c r="E1830" t="s">
        <v>144</v>
      </c>
      <c r="F1830" t="str">
        <f t="shared" si="86"/>
        <v>Queensland</v>
      </c>
      <c r="G1830" t="s">
        <v>35</v>
      </c>
      <c r="H1830">
        <v>4566</v>
      </c>
      <c r="I1830" t="s">
        <v>11</v>
      </c>
      <c r="J1830" t="s">
        <v>120</v>
      </c>
      <c r="K1830" t="s">
        <v>156</v>
      </c>
      <c r="L1830" t="s">
        <v>17</v>
      </c>
      <c r="M1830" s="5">
        <v>103.77</v>
      </c>
      <c r="N1830">
        <v>1</v>
      </c>
    </row>
    <row r="1831" spans="1:14" x14ac:dyDescent="0.2">
      <c r="A1831" s="2">
        <v>45506</v>
      </c>
      <c r="B1831" s="3">
        <f t="shared" si="84"/>
        <v>2025</v>
      </c>
      <c r="C1831" t="str">
        <f t="shared" si="85"/>
        <v>2024-2025</v>
      </c>
      <c r="D1831" t="s">
        <v>148</v>
      </c>
      <c r="E1831" t="s">
        <v>125</v>
      </c>
      <c r="F1831" t="str">
        <f t="shared" si="86"/>
        <v>Victoria</v>
      </c>
      <c r="G1831" t="s">
        <v>45</v>
      </c>
      <c r="H1831">
        <v>3400</v>
      </c>
      <c r="I1831" t="s">
        <v>11</v>
      </c>
      <c r="J1831" t="s">
        <v>60</v>
      </c>
      <c r="K1831" t="s">
        <v>152</v>
      </c>
      <c r="L1831" t="s">
        <v>13</v>
      </c>
      <c r="M1831" s="5">
        <v>103.87</v>
      </c>
      <c r="N1831">
        <v>1</v>
      </c>
    </row>
    <row r="1832" spans="1:14" x14ac:dyDescent="0.2">
      <c r="A1832" s="2">
        <v>45341</v>
      </c>
      <c r="B1832" s="3">
        <f t="shared" si="84"/>
        <v>2024</v>
      </c>
      <c r="C1832" t="str">
        <f t="shared" si="85"/>
        <v>2023-2024</v>
      </c>
      <c r="D1832" t="s">
        <v>148</v>
      </c>
      <c r="E1832" t="s">
        <v>106</v>
      </c>
      <c r="F1832" t="str">
        <f t="shared" si="86"/>
        <v>Victoria</v>
      </c>
      <c r="G1832" t="s">
        <v>45</v>
      </c>
      <c r="H1832">
        <v>3915</v>
      </c>
      <c r="I1832" t="s">
        <v>11</v>
      </c>
      <c r="J1832" t="s">
        <v>55</v>
      </c>
      <c r="K1832" t="s">
        <v>154</v>
      </c>
      <c r="L1832" t="s">
        <v>14</v>
      </c>
      <c r="M1832" s="5">
        <v>103.92</v>
      </c>
      <c r="N1832">
        <v>1</v>
      </c>
    </row>
    <row r="1833" spans="1:14" x14ac:dyDescent="0.2">
      <c r="A1833" s="2">
        <v>45465</v>
      </c>
      <c r="B1833" s="3">
        <f t="shared" si="84"/>
        <v>2024</v>
      </c>
      <c r="C1833" t="str">
        <f t="shared" si="85"/>
        <v>2023-2024</v>
      </c>
      <c r="D1833" t="s">
        <v>147</v>
      </c>
      <c r="E1833" t="s">
        <v>31</v>
      </c>
      <c r="F1833" t="str">
        <f t="shared" si="86"/>
        <v>South Australia</v>
      </c>
      <c r="G1833" t="s">
        <v>32</v>
      </c>
      <c r="H1833">
        <v>5168</v>
      </c>
      <c r="I1833" t="s">
        <v>11</v>
      </c>
      <c r="J1833" t="s">
        <v>33</v>
      </c>
      <c r="K1833" t="s">
        <v>153</v>
      </c>
      <c r="L1833" t="s">
        <v>16</v>
      </c>
      <c r="M1833" s="5">
        <v>103.92</v>
      </c>
      <c r="N1833">
        <v>1</v>
      </c>
    </row>
    <row r="1834" spans="1:14" x14ac:dyDescent="0.2">
      <c r="A1834" s="2">
        <v>45383</v>
      </c>
      <c r="B1834" s="3">
        <f t="shared" si="84"/>
        <v>2024</v>
      </c>
      <c r="C1834" t="str">
        <f t="shared" si="85"/>
        <v>2023-2024</v>
      </c>
      <c r="D1834" t="s">
        <v>148</v>
      </c>
      <c r="E1834" t="s">
        <v>90</v>
      </c>
      <c r="F1834" t="str">
        <f t="shared" si="86"/>
        <v>Victoria</v>
      </c>
      <c r="G1834" t="s">
        <v>45</v>
      </c>
      <c r="H1834">
        <v>3179</v>
      </c>
      <c r="I1834" t="s">
        <v>11</v>
      </c>
      <c r="J1834" t="s">
        <v>63</v>
      </c>
      <c r="K1834" t="s">
        <v>154</v>
      </c>
      <c r="L1834" t="s">
        <v>14</v>
      </c>
      <c r="M1834" s="5">
        <v>103.92</v>
      </c>
      <c r="N1834">
        <v>1</v>
      </c>
    </row>
    <row r="1835" spans="1:14" x14ac:dyDescent="0.2">
      <c r="A1835" s="2">
        <v>45066</v>
      </c>
      <c r="B1835" s="3">
        <f t="shared" si="84"/>
        <v>2023</v>
      </c>
      <c r="C1835" t="str">
        <f t="shared" si="85"/>
        <v>2022-2023</v>
      </c>
      <c r="D1835" t="s">
        <v>148</v>
      </c>
      <c r="E1835" t="s">
        <v>117</v>
      </c>
      <c r="F1835" t="str">
        <f t="shared" si="86"/>
        <v>Queensland</v>
      </c>
      <c r="G1835" t="s">
        <v>35</v>
      </c>
      <c r="H1835">
        <v>4119</v>
      </c>
      <c r="I1835" t="s">
        <v>11</v>
      </c>
      <c r="J1835" t="s">
        <v>43</v>
      </c>
      <c r="K1835" t="s">
        <v>153</v>
      </c>
      <c r="L1835" t="s">
        <v>16</v>
      </c>
      <c r="M1835" s="5">
        <v>103.92</v>
      </c>
      <c r="N1835">
        <v>1</v>
      </c>
    </row>
    <row r="1836" spans="1:14" x14ac:dyDescent="0.2">
      <c r="A1836" s="2">
        <v>45256</v>
      </c>
      <c r="B1836" s="3">
        <f t="shared" si="84"/>
        <v>2024</v>
      </c>
      <c r="C1836" t="str">
        <f t="shared" si="85"/>
        <v>2023-2024</v>
      </c>
      <c r="D1836" t="s">
        <v>148</v>
      </c>
      <c r="E1836" t="s">
        <v>31</v>
      </c>
      <c r="F1836" t="str">
        <f t="shared" si="86"/>
        <v>South Australia</v>
      </c>
      <c r="G1836" t="s">
        <v>32</v>
      </c>
      <c r="H1836">
        <v>5168</v>
      </c>
      <c r="I1836" t="s">
        <v>11</v>
      </c>
      <c r="J1836" t="s">
        <v>33</v>
      </c>
      <c r="K1836" t="s">
        <v>154</v>
      </c>
      <c r="L1836" t="s">
        <v>14</v>
      </c>
      <c r="M1836" s="5">
        <v>104.47</v>
      </c>
      <c r="N1836">
        <v>1</v>
      </c>
    </row>
    <row r="1837" spans="1:14" x14ac:dyDescent="0.2">
      <c r="A1837" s="2">
        <v>45315</v>
      </c>
      <c r="B1837" s="3">
        <f t="shared" si="84"/>
        <v>2024</v>
      </c>
      <c r="C1837" t="str">
        <f t="shared" si="85"/>
        <v>2023-2024</v>
      </c>
      <c r="D1837" t="s">
        <v>148</v>
      </c>
      <c r="E1837" t="s">
        <v>90</v>
      </c>
      <c r="F1837" t="str">
        <f t="shared" si="86"/>
        <v>Victoria</v>
      </c>
      <c r="G1837" t="s">
        <v>45</v>
      </c>
      <c r="H1837">
        <v>3179</v>
      </c>
      <c r="I1837" t="s">
        <v>11</v>
      </c>
      <c r="J1837" t="s">
        <v>63</v>
      </c>
      <c r="K1837" t="s">
        <v>152</v>
      </c>
      <c r="L1837" t="s">
        <v>13</v>
      </c>
      <c r="M1837" s="5">
        <v>104.5</v>
      </c>
      <c r="N1837">
        <v>1</v>
      </c>
    </row>
    <row r="1838" spans="1:14" x14ac:dyDescent="0.2">
      <c r="A1838" s="2">
        <v>45263</v>
      </c>
      <c r="B1838" s="3">
        <f t="shared" si="84"/>
        <v>2024</v>
      </c>
      <c r="C1838" t="str">
        <f t="shared" si="85"/>
        <v>2023-2024</v>
      </c>
      <c r="D1838" t="s">
        <v>147</v>
      </c>
      <c r="E1838" t="s">
        <v>109</v>
      </c>
      <c r="F1838" t="str">
        <f t="shared" si="86"/>
        <v>New South Wales</v>
      </c>
      <c r="G1838" t="s">
        <v>10</v>
      </c>
      <c r="H1838">
        <v>2480</v>
      </c>
      <c r="I1838" t="s">
        <v>11</v>
      </c>
      <c r="J1838" t="s">
        <v>68</v>
      </c>
      <c r="K1838" t="s">
        <v>150</v>
      </c>
      <c r="L1838" t="s">
        <v>18</v>
      </c>
      <c r="M1838" s="5">
        <v>104.73</v>
      </c>
      <c r="N1838">
        <v>1</v>
      </c>
    </row>
    <row r="1839" spans="1:14" x14ac:dyDescent="0.2">
      <c r="A1839" s="2">
        <v>45393</v>
      </c>
      <c r="B1839" s="3">
        <f t="shared" si="84"/>
        <v>2024</v>
      </c>
      <c r="C1839" t="str">
        <f t="shared" si="85"/>
        <v>2023-2024</v>
      </c>
      <c r="D1839" t="s">
        <v>147</v>
      </c>
      <c r="E1839" t="s">
        <v>126</v>
      </c>
      <c r="F1839" t="str">
        <f t="shared" si="86"/>
        <v>Queensland</v>
      </c>
      <c r="G1839" t="s">
        <v>35</v>
      </c>
      <c r="H1839">
        <v>4551</v>
      </c>
      <c r="I1839" t="s">
        <v>11</v>
      </c>
      <c r="J1839" t="s">
        <v>120</v>
      </c>
      <c r="K1839" t="s">
        <v>157</v>
      </c>
      <c r="L1839" t="s">
        <v>22</v>
      </c>
      <c r="M1839" s="5">
        <v>104.77</v>
      </c>
      <c r="N1839">
        <v>1</v>
      </c>
    </row>
    <row r="1840" spans="1:14" x14ac:dyDescent="0.2">
      <c r="A1840" s="2">
        <v>45610</v>
      </c>
      <c r="B1840" s="3">
        <f t="shared" si="84"/>
        <v>2025</v>
      </c>
      <c r="C1840" t="str">
        <f t="shared" si="85"/>
        <v>2024-2025</v>
      </c>
      <c r="D1840" t="s">
        <v>148</v>
      </c>
      <c r="E1840" t="s">
        <v>123</v>
      </c>
      <c r="F1840" t="str">
        <f t="shared" si="86"/>
        <v>Western Australia</v>
      </c>
      <c r="G1840" t="s">
        <v>48</v>
      </c>
      <c r="H1840">
        <v>6109</v>
      </c>
      <c r="I1840" t="s">
        <v>11</v>
      </c>
      <c r="J1840" t="s">
        <v>94</v>
      </c>
      <c r="K1840" t="s">
        <v>149</v>
      </c>
      <c r="L1840" t="s">
        <v>15</v>
      </c>
      <c r="M1840" s="5">
        <v>104.79</v>
      </c>
      <c r="N1840">
        <v>1</v>
      </c>
    </row>
    <row r="1841" spans="1:14" x14ac:dyDescent="0.2">
      <c r="A1841" s="2">
        <v>45035</v>
      </c>
      <c r="B1841" s="3">
        <f t="shared" si="84"/>
        <v>2023</v>
      </c>
      <c r="C1841" t="str">
        <f t="shared" si="85"/>
        <v>2022-2023</v>
      </c>
      <c r="D1841" t="s">
        <v>147</v>
      </c>
      <c r="E1841" t="s">
        <v>139</v>
      </c>
      <c r="F1841" t="str">
        <f t="shared" si="86"/>
        <v>New South Wales</v>
      </c>
      <c r="G1841" t="s">
        <v>10</v>
      </c>
      <c r="H1841">
        <v>2020</v>
      </c>
      <c r="I1841" t="s">
        <v>11</v>
      </c>
      <c r="J1841" t="s">
        <v>12</v>
      </c>
      <c r="K1841" t="s">
        <v>149</v>
      </c>
      <c r="L1841" t="s">
        <v>15</v>
      </c>
      <c r="M1841" s="5">
        <v>104.79</v>
      </c>
      <c r="N1841">
        <v>1</v>
      </c>
    </row>
    <row r="1842" spans="1:14" x14ac:dyDescent="0.2">
      <c r="A1842" s="2">
        <v>44931</v>
      </c>
      <c r="B1842" s="3">
        <f t="shared" si="84"/>
        <v>2023</v>
      </c>
      <c r="C1842" t="str">
        <f t="shared" si="85"/>
        <v>2022-2023</v>
      </c>
      <c r="D1842" t="s">
        <v>147</v>
      </c>
      <c r="E1842" t="s">
        <v>91</v>
      </c>
      <c r="F1842" t="str">
        <f t="shared" si="86"/>
        <v>Victoria</v>
      </c>
      <c r="G1842" t="s">
        <v>45</v>
      </c>
      <c r="H1842">
        <v>3690</v>
      </c>
      <c r="I1842" t="s">
        <v>11</v>
      </c>
      <c r="J1842" t="s">
        <v>55</v>
      </c>
      <c r="K1842" t="s">
        <v>149</v>
      </c>
      <c r="L1842" t="s">
        <v>15</v>
      </c>
      <c r="M1842" s="5">
        <v>104.79</v>
      </c>
      <c r="N1842">
        <v>1</v>
      </c>
    </row>
    <row r="1843" spans="1:14" x14ac:dyDescent="0.2">
      <c r="A1843" s="2">
        <v>45426</v>
      </c>
      <c r="B1843" s="3">
        <f t="shared" si="84"/>
        <v>2024</v>
      </c>
      <c r="C1843" t="str">
        <f t="shared" si="85"/>
        <v>2023-2024</v>
      </c>
      <c r="D1843" t="s">
        <v>147</v>
      </c>
      <c r="E1843" t="s">
        <v>39</v>
      </c>
      <c r="F1843" t="str">
        <f t="shared" si="86"/>
        <v>South Australia</v>
      </c>
      <c r="G1843" t="s">
        <v>32</v>
      </c>
      <c r="H1843">
        <v>5343</v>
      </c>
      <c r="I1843" t="s">
        <v>11</v>
      </c>
      <c r="J1843" t="s">
        <v>38</v>
      </c>
      <c r="K1843" t="s">
        <v>19</v>
      </c>
      <c r="L1843" t="s">
        <v>23</v>
      </c>
      <c r="M1843" s="5">
        <v>104.84</v>
      </c>
      <c r="N1843">
        <v>1</v>
      </c>
    </row>
    <row r="1844" spans="1:14" x14ac:dyDescent="0.2">
      <c r="A1844" s="2">
        <v>45176</v>
      </c>
      <c r="B1844" s="3">
        <f t="shared" si="84"/>
        <v>2024</v>
      </c>
      <c r="C1844" t="str">
        <f t="shared" si="85"/>
        <v>2023-2024</v>
      </c>
      <c r="D1844" t="s">
        <v>147</v>
      </c>
      <c r="E1844" t="s">
        <v>47</v>
      </c>
      <c r="F1844" t="str">
        <f t="shared" si="86"/>
        <v>Western Australia</v>
      </c>
      <c r="G1844" t="s">
        <v>48</v>
      </c>
      <c r="H1844">
        <v>6030</v>
      </c>
      <c r="I1844" t="s">
        <v>11</v>
      </c>
      <c r="J1844" t="s">
        <v>49</v>
      </c>
      <c r="K1844" t="s">
        <v>150</v>
      </c>
      <c r="L1844" t="s">
        <v>18</v>
      </c>
      <c r="M1844" s="5">
        <v>104.89000000000001</v>
      </c>
      <c r="N1844">
        <v>1</v>
      </c>
    </row>
    <row r="1845" spans="1:14" x14ac:dyDescent="0.2">
      <c r="A1845" s="2">
        <v>45286</v>
      </c>
      <c r="B1845" s="3">
        <f t="shared" si="84"/>
        <v>2024</v>
      </c>
      <c r="C1845" t="str">
        <f t="shared" si="85"/>
        <v>2023-2024</v>
      </c>
      <c r="D1845" t="s">
        <v>148</v>
      </c>
      <c r="E1845" t="s">
        <v>47</v>
      </c>
      <c r="F1845" t="str">
        <f t="shared" si="86"/>
        <v>Western Australia</v>
      </c>
      <c r="G1845" t="s">
        <v>48</v>
      </c>
      <c r="H1845">
        <v>6030</v>
      </c>
      <c r="I1845" t="s">
        <v>11</v>
      </c>
      <c r="J1845" t="s">
        <v>49</v>
      </c>
      <c r="K1845" t="s">
        <v>150</v>
      </c>
      <c r="L1845" t="s">
        <v>18</v>
      </c>
      <c r="M1845" s="5">
        <v>104.9</v>
      </c>
      <c r="N1845">
        <v>1</v>
      </c>
    </row>
    <row r="1846" spans="1:14" x14ac:dyDescent="0.2">
      <c r="A1846" s="2">
        <v>45439</v>
      </c>
      <c r="B1846" s="3">
        <f t="shared" si="84"/>
        <v>2024</v>
      </c>
      <c r="C1846" t="str">
        <f t="shared" si="85"/>
        <v>2023-2024</v>
      </c>
      <c r="D1846" t="s">
        <v>147</v>
      </c>
      <c r="E1846" t="s">
        <v>78</v>
      </c>
      <c r="F1846" t="str">
        <f t="shared" si="86"/>
        <v>New South Wales</v>
      </c>
      <c r="G1846" t="s">
        <v>10</v>
      </c>
      <c r="H1846">
        <v>2350</v>
      </c>
      <c r="I1846" t="s">
        <v>11</v>
      </c>
      <c r="J1846" t="s">
        <v>68</v>
      </c>
      <c r="K1846" t="s">
        <v>154</v>
      </c>
      <c r="L1846" t="s">
        <v>14</v>
      </c>
      <c r="M1846" s="5">
        <v>104.93</v>
      </c>
      <c r="N1846">
        <v>1</v>
      </c>
    </row>
    <row r="1847" spans="1:14" x14ac:dyDescent="0.2">
      <c r="A1847" s="2">
        <v>44942</v>
      </c>
      <c r="B1847" s="3">
        <f t="shared" si="84"/>
        <v>2023</v>
      </c>
      <c r="C1847" t="str">
        <f t="shared" si="85"/>
        <v>2022-2023</v>
      </c>
      <c r="D1847" t="s">
        <v>148</v>
      </c>
      <c r="E1847" t="s">
        <v>123</v>
      </c>
      <c r="F1847" t="str">
        <f t="shared" si="86"/>
        <v>Western Australia</v>
      </c>
      <c r="G1847" t="s">
        <v>48</v>
      </c>
      <c r="H1847">
        <v>6109</v>
      </c>
      <c r="I1847" t="s">
        <v>11</v>
      </c>
      <c r="J1847" t="s">
        <v>94</v>
      </c>
      <c r="K1847" t="s">
        <v>153</v>
      </c>
      <c r="L1847" t="s">
        <v>16</v>
      </c>
      <c r="M1847" s="5">
        <v>104.93</v>
      </c>
      <c r="N1847">
        <v>1</v>
      </c>
    </row>
    <row r="1848" spans="1:14" x14ac:dyDescent="0.2">
      <c r="A1848" s="2">
        <v>45285</v>
      </c>
      <c r="B1848" s="3">
        <f t="shared" si="84"/>
        <v>2024</v>
      </c>
      <c r="C1848" t="str">
        <f t="shared" si="85"/>
        <v>2023-2024</v>
      </c>
      <c r="D1848" t="s">
        <v>148</v>
      </c>
      <c r="E1848" t="s">
        <v>98</v>
      </c>
      <c r="F1848" t="str">
        <f t="shared" si="86"/>
        <v>Victoria</v>
      </c>
      <c r="G1848" t="s">
        <v>45</v>
      </c>
      <c r="H1848">
        <v>3429</v>
      </c>
      <c r="I1848" t="s">
        <v>11</v>
      </c>
      <c r="J1848" t="s">
        <v>60</v>
      </c>
      <c r="K1848" t="s">
        <v>151</v>
      </c>
      <c r="L1848" t="s">
        <v>21</v>
      </c>
      <c r="M1848" s="5">
        <v>104.93</v>
      </c>
      <c r="N1848">
        <v>1</v>
      </c>
    </row>
    <row r="1849" spans="1:14" x14ac:dyDescent="0.2">
      <c r="A1849" s="2">
        <v>45011</v>
      </c>
      <c r="B1849" s="3">
        <f t="shared" si="84"/>
        <v>2023</v>
      </c>
      <c r="C1849" t="str">
        <f t="shared" si="85"/>
        <v>2022-2023</v>
      </c>
      <c r="D1849" t="s">
        <v>148</v>
      </c>
      <c r="E1849" t="s">
        <v>47</v>
      </c>
      <c r="F1849" t="str">
        <f t="shared" si="86"/>
        <v>Western Australia</v>
      </c>
      <c r="G1849" t="s">
        <v>48</v>
      </c>
      <c r="H1849">
        <v>6030</v>
      </c>
      <c r="I1849" t="s">
        <v>11</v>
      </c>
      <c r="J1849" t="s">
        <v>49</v>
      </c>
      <c r="K1849" t="s">
        <v>19</v>
      </c>
      <c r="L1849" t="s">
        <v>23</v>
      </c>
      <c r="M1849" s="5">
        <v>104.98</v>
      </c>
      <c r="N1849">
        <v>1</v>
      </c>
    </row>
    <row r="1850" spans="1:14" x14ac:dyDescent="0.2">
      <c r="A1850" s="2">
        <v>44962</v>
      </c>
      <c r="B1850" s="3">
        <f t="shared" si="84"/>
        <v>2023</v>
      </c>
      <c r="C1850" t="str">
        <f t="shared" si="85"/>
        <v>2022-2023</v>
      </c>
      <c r="D1850" t="s">
        <v>148</v>
      </c>
      <c r="E1850" t="s">
        <v>119</v>
      </c>
      <c r="F1850" t="str">
        <f t="shared" si="86"/>
        <v>Queensland</v>
      </c>
      <c r="G1850" t="s">
        <v>35</v>
      </c>
      <c r="H1850">
        <v>4570</v>
      </c>
      <c r="I1850" t="s">
        <v>11</v>
      </c>
      <c r="J1850" t="s">
        <v>120</v>
      </c>
      <c r="K1850" t="s">
        <v>149</v>
      </c>
      <c r="L1850" t="s">
        <v>15</v>
      </c>
      <c r="M1850" s="5">
        <v>105.37</v>
      </c>
      <c r="N1850">
        <v>1</v>
      </c>
    </row>
    <row r="1851" spans="1:14" x14ac:dyDescent="0.2">
      <c r="A1851" s="2">
        <v>45105</v>
      </c>
      <c r="B1851" s="3">
        <f t="shared" si="84"/>
        <v>2023</v>
      </c>
      <c r="C1851" t="str">
        <f t="shared" si="85"/>
        <v>2022-2023</v>
      </c>
      <c r="D1851" t="s">
        <v>147</v>
      </c>
      <c r="E1851" t="s">
        <v>82</v>
      </c>
      <c r="F1851" t="str">
        <f t="shared" si="86"/>
        <v>Queensland</v>
      </c>
      <c r="G1851" t="s">
        <v>35</v>
      </c>
      <c r="H1851">
        <v>4012</v>
      </c>
      <c r="I1851" t="s">
        <v>11</v>
      </c>
      <c r="J1851" t="s">
        <v>43</v>
      </c>
      <c r="K1851" t="s">
        <v>154</v>
      </c>
      <c r="L1851" t="s">
        <v>14</v>
      </c>
      <c r="M1851" s="5">
        <v>105.4</v>
      </c>
      <c r="N1851">
        <v>1</v>
      </c>
    </row>
    <row r="1852" spans="1:14" x14ac:dyDescent="0.2">
      <c r="A1852" s="2">
        <v>45346</v>
      </c>
      <c r="B1852" s="3">
        <f t="shared" si="84"/>
        <v>2024</v>
      </c>
      <c r="C1852" t="str">
        <f t="shared" si="85"/>
        <v>2023-2024</v>
      </c>
      <c r="D1852" t="s">
        <v>148</v>
      </c>
      <c r="E1852" t="s">
        <v>24</v>
      </c>
      <c r="F1852" t="str">
        <f t="shared" si="86"/>
        <v>New South Wales</v>
      </c>
      <c r="G1852" t="s">
        <v>10</v>
      </c>
      <c r="H1852">
        <v>2795</v>
      </c>
      <c r="I1852" t="s">
        <v>11</v>
      </c>
      <c r="J1852" t="s">
        <v>25</v>
      </c>
      <c r="K1852" t="s">
        <v>19</v>
      </c>
      <c r="L1852" t="s">
        <v>23</v>
      </c>
      <c r="M1852" s="5">
        <v>105.47</v>
      </c>
      <c r="N1852">
        <v>1</v>
      </c>
    </row>
    <row r="1853" spans="1:14" x14ac:dyDescent="0.2">
      <c r="A1853" s="2">
        <v>45571</v>
      </c>
      <c r="B1853" s="3">
        <f t="shared" si="84"/>
        <v>2025</v>
      </c>
      <c r="C1853" t="str">
        <f t="shared" si="85"/>
        <v>2024-2025</v>
      </c>
      <c r="D1853" t="s">
        <v>147</v>
      </c>
      <c r="E1853" t="s">
        <v>86</v>
      </c>
      <c r="F1853" t="str">
        <f t="shared" si="86"/>
        <v>New South Wales</v>
      </c>
      <c r="G1853" t="s">
        <v>10</v>
      </c>
      <c r="H1853">
        <v>2064</v>
      </c>
      <c r="I1853" t="s">
        <v>11</v>
      </c>
      <c r="J1853" t="s">
        <v>12</v>
      </c>
      <c r="K1853" t="s">
        <v>19</v>
      </c>
      <c r="L1853" t="s">
        <v>23</v>
      </c>
      <c r="M1853" s="5">
        <v>105.76</v>
      </c>
      <c r="N1853">
        <v>1</v>
      </c>
    </row>
    <row r="1854" spans="1:14" x14ac:dyDescent="0.2">
      <c r="A1854" s="2">
        <v>45375</v>
      </c>
      <c r="B1854" s="3">
        <f t="shared" si="84"/>
        <v>2024</v>
      </c>
      <c r="C1854" t="str">
        <f t="shared" si="85"/>
        <v>2023-2024</v>
      </c>
      <c r="D1854" t="s">
        <v>148</v>
      </c>
      <c r="E1854" t="s">
        <v>81</v>
      </c>
      <c r="F1854" t="str">
        <f t="shared" si="86"/>
        <v>New South Wales</v>
      </c>
      <c r="G1854" t="s">
        <v>10</v>
      </c>
      <c r="H1854">
        <v>2485</v>
      </c>
      <c r="I1854" t="s">
        <v>11</v>
      </c>
      <c r="J1854" t="s">
        <v>68</v>
      </c>
      <c r="K1854" t="s">
        <v>152</v>
      </c>
      <c r="L1854" t="s">
        <v>13</v>
      </c>
      <c r="M1854" s="5">
        <v>105.82</v>
      </c>
      <c r="N1854">
        <v>1</v>
      </c>
    </row>
    <row r="1855" spans="1:14" x14ac:dyDescent="0.2">
      <c r="A1855" s="2">
        <v>45632</v>
      </c>
      <c r="B1855" s="3">
        <f t="shared" si="84"/>
        <v>2025</v>
      </c>
      <c r="C1855" t="str">
        <f t="shared" si="85"/>
        <v>2024-2025</v>
      </c>
      <c r="D1855" t="s">
        <v>147</v>
      </c>
      <c r="E1855" t="s">
        <v>108</v>
      </c>
      <c r="F1855" t="str">
        <f t="shared" si="86"/>
        <v>Victoria</v>
      </c>
      <c r="G1855" t="s">
        <v>45</v>
      </c>
      <c r="H1855">
        <v>3018</v>
      </c>
      <c r="I1855" t="s">
        <v>11</v>
      </c>
      <c r="J1855" t="s">
        <v>46</v>
      </c>
      <c r="K1855" t="s">
        <v>156</v>
      </c>
      <c r="L1855" t="s">
        <v>17</v>
      </c>
      <c r="M1855" s="5">
        <v>105.84</v>
      </c>
      <c r="N1855">
        <v>1</v>
      </c>
    </row>
    <row r="1856" spans="1:14" x14ac:dyDescent="0.2">
      <c r="A1856" s="2">
        <v>45612</v>
      </c>
      <c r="B1856" s="3">
        <f t="shared" si="84"/>
        <v>2025</v>
      </c>
      <c r="C1856" t="str">
        <f t="shared" si="85"/>
        <v>2024-2025</v>
      </c>
      <c r="D1856" t="s">
        <v>148</v>
      </c>
      <c r="E1856" t="s">
        <v>116</v>
      </c>
      <c r="F1856" t="str">
        <f t="shared" si="86"/>
        <v>Western Australia</v>
      </c>
      <c r="G1856" t="s">
        <v>48</v>
      </c>
      <c r="H1856">
        <v>6725</v>
      </c>
      <c r="I1856" t="s">
        <v>11</v>
      </c>
      <c r="J1856" t="s">
        <v>77</v>
      </c>
      <c r="K1856" t="s">
        <v>156</v>
      </c>
      <c r="L1856" t="s">
        <v>17</v>
      </c>
      <c r="M1856" s="5">
        <v>105.88</v>
      </c>
      <c r="N1856">
        <v>1</v>
      </c>
    </row>
    <row r="1857" spans="1:14" x14ac:dyDescent="0.2">
      <c r="A1857" s="2">
        <v>44934</v>
      </c>
      <c r="B1857" s="3">
        <f t="shared" si="84"/>
        <v>2023</v>
      </c>
      <c r="C1857" t="str">
        <f t="shared" si="85"/>
        <v>2022-2023</v>
      </c>
      <c r="D1857" t="s">
        <v>148</v>
      </c>
      <c r="E1857" t="s">
        <v>89</v>
      </c>
      <c r="F1857" t="str">
        <f t="shared" si="86"/>
        <v>Queensland</v>
      </c>
      <c r="G1857" t="s">
        <v>35</v>
      </c>
      <c r="H1857">
        <v>4655</v>
      </c>
      <c r="I1857" t="s">
        <v>11</v>
      </c>
      <c r="J1857" t="s">
        <v>51</v>
      </c>
      <c r="K1857" t="s">
        <v>156</v>
      </c>
      <c r="L1857" t="s">
        <v>17</v>
      </c>
      <c r="M1857" s="5">
        <v>105.88</v>
      </c>
      <c r="N1857">
        <v>1</v>
      </c>
    </row>
    <row r="1858" spans="1:14" x14ac:dyDescent="0.2">
      <c r="A1858" s="2">
        <v>44965</v>
      </c>
      <c r="B1858" s="3">
        <f t="shared" ref="B1858:B1921" si="87">IF(MONTH(A1858)&gt;=7,YEAR(A1858)+1,YEAR(A1858))</f>
        <v>2023</v>
      </c>
      <c r="C1858" t="str">
        <f t="shared" ref="C1858:C1921" si="88">IF(MONTH(A1858) &gt;= 7, YEAR(A1858) &amp; "-" &amp; YEAR(A1858) + 1, YEAR(A1858) - 1 &amp; "-" &amp; YEAR(A1858))</f>
        <v>2022-2023</v>
      </c>
      <c r="D1858" t="s">
        <v>147</v>
      </c>
      <c r="E1858" t="s">
        <v>31</v>
      </c>
      <c r="F1858" t="str">
        <f t="shared" ref="F1858:F1921" si="89">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c r="N1858">
        <v>1</v>
      </c>
    </row>
    <row r="1859" spans="1:14" x14ac:dyDescent="0.2">
      <c r="A1859" s="2">
        <v>45563</v>
      </c>
      <c r="B1859" s="3">
        <f t="shared" si="87"/>
        <v>2025</v>
      </c>
      <c r="C1859" t="str">
        <f t="shared" si="88"/>
        <v>2024-2025</v>
      </c>
      <c r="D1859" t="s">
        <v>148</v>
      </c>
      <c r="E1859" t="s">
        <v>140</v>
      </c>
      <c r="F1859" t="str">
        <f t="shared" si="89"/>
        <v>Tasmania</v>
      </c>
      <c r="G1859" t="s">
        <v>70</v>
      </c>
      <c r="H1859">
        <v>7320</v>
      </c>
      <c r="I1859" t="s">
        <v>11</v>
      </c>
      <c r="J1859" t="s">
        <v>71</v>
      </c>
      <c r="K1859" t="s">
        <v>152</v>
      </c>
      <c r="L1859" t="s">
        <v>13</v>
      </c>
      <c r="M1859" s="5">
        <v>105.92</v>
      </c>
      <c r="N1859">
        <v>1</v>
      </c>
    </row>
    <row r="1860" spans="1:14" x14ac:dyDescent="0.2">
      <c r="A1860" s="2">
        <v>45632</v>
      </c>
      <c r="B1860" s="3">
        <f t="shared" si="87"/>
        <v>2025</v>
      </c>
      <c r="C1860" t="str">
        <f t="shared" si="88"/>
        <v>2024-2025</v>
      </c>
      <c r="D1860" t="s">
        <v>148</v>
      </c>
      <c r="E1860" t="s">
        <v>50</v>
      </c>
      <c r="F1860" t="str">
        <f t="shared" si="89"/>
        <v>Queensland</v>
      </c>
      <c r="G1860" t="s">
        <v>35</v>
      </c>
      <c r="H1860">
        <v>4703</v>
      </c>
      <c r="I1860" t="s">
        <v>11</v>
      </c>
      <c r="J1860" t="s">
        <v>51</v>
      </c>
      <c r="K1860" t="s">
        <v>154</v>
      </c>
      <c r="L1860" t="s">
        <v>14</v>
      </c>
      <c r="M1860" s="5">
        <v>106.35</v>
      </c>
      <c r="N1860">
        <v>1</v>
      </c>
    </row>
    <row r="1861" spans="1:14" x14ac:dyDescent="0.2">
      <c r="A1861" s="2">
        <v>45543</v>
      </c>
      <c r="B1861" s="3">
        <f t="shared" si="87"/>
        <v>2025</v>
      </c>
      <c r="C1861" t="str">
        <f t="shared" si="88"/>
        <v>2024-2025</v>
      </c>
      <c r="D1861" t="s">
        <v>147</v>
      </c>
      <c r="E1861" t="s">
        <v>118</v>
      </c>
      <c r="F1861" t="str">
        <f t="shared" si="89"/>
        <v>New South Wales</v>
      </c>
      <c r="G1861" t="s">
        <v>10</v>
      </c>
      <c r="H1861">
        <v>2158</v>
      </c>
      <c r="I1861" t="s">
        <v>11</v>
      </c>
      <c r="J1861" t="s">
        <v>27</v>
      </c>
      <c r="K1861" t="s">
        <v>154</v>
      </c>
      <c r="L1861" t="s">
        <v>14</v>
      </c>
      <c r="M1861" s="5">
        <v>106.94</v>
      </c>
      <c r="N1861">
        <v>1</v>
      </c>
    </row>
    <row r="1862" spans="1:14" x14ac:dyDescent="0.2">
      <c r="A1862" s="2">
        <v>45148</v>
      </c>
      <c r="B1862" s="3">
        <f t="shared" si="87"/>
        <v>2024</v>
      </c>
      <c r="C1862" t="str">
        <f t="shared" si="88"/>
        <v>2023-2024</v>
      </c>
      <c r="D1862" t="s">
        <v>147</v>
      </c>
      <c r="E1862" t="s">
        <v>107</v>
      </c>
      <c r="F1862" t="str">
        <f t="shared" si="89"/>
        <v>Queensland</v>
      </c>
      <c r="G1862" t="s">
        <v>35</v>
      </c>
      <c r="H1862">
        <v>4220</v>
      </c>
      <c r="I1862" t="s">
        <v>11</v>
      </c>
      <c r="J1862" t="s">
        <v>104</v>
      </c>
      <c r="K1862" t="s">
        <v>149</v>
      </c>
      <c r="L1862" t="s">
        <v>15</v>
      </c>
      <c r="M1862" s="5">
        <v>106.99000000000001</v>
      </c>
      <c r="N1862">
        <v>1</v>
      </c>
    </row>
    <row r="1863" spans="1:14" x14ac:dyDescent="0.2">
      <c r="A1863" s="2">
        <v>45077</v>
      </c>
      <c r="B1863" s="3">
        <f t="shared" si="87"/>
        <v>2023</v>
      </c>
      <c r="C1863" t="str">
        <f t="shared" si="88"/>
        <v>2022-2023</v>
      </c>
      <c r="D1863" t="s">
        <v>147</v>
      </c>
      <c r="E1863" t="s">
        <v>54</v>
      </c>
      <c r="F1863" t="str">
        <f t="shared" si="89"/>
        <v>Victoria</v>
      </c>
      <c r="G1863" t="s">
        <v>45</v>
      </c>
      <c r="H1863">
        <v>3977</v>
      </c>
      <c r="I1863" t="s">
        <v>11</v>
      </c>
      <c r="J1863" t="s">
        <v>55</v>
      </c>
      <c r="K1863" t="s">
        <v>19</v>
      </c>
      <c r="L1863" t="s">
        <v>23</v>
      </c>
      <c r="M1863" s="5">
        <v>107.78</v>
      </c>
      <c r="N1863">
        <v>1</v>
      </c>
    </row>
    <row r="1864" spans="1:14" x14ac:dyDescent="0.2">
      <c r="A1864" s="2">
        <v>45184</v>
      </c>
      <c r="B1864" s="3">
        <f t="shared" si="87"/>
        <v>2024</v>
      </c>
      <c r="C1864" t="str">
        <f t="shared" si="88"/>
        <v>2023-2024</v>
      </c>
      <c r="D1864" t="s">
        <v>148</v>
      </c>
      <c r="E1864" t="s">
        <v>102</v>
      </c>
      <c r="F1864" t="str">
        <f t="shared" si="89"/>
        <v>Queensland</v>
      </c>
      <c r="G1864" t="s">
        <v>35</v>
      </c>
      <c r="H1864">
        <v>4870</v>
      </c>
      <c r="I1864" t="s">
        <v>11</v>
      </c>
      <c r="J1864" t="s">
        <v>36</v>
      </c>
      <c r="K1864" t="s">
        <v>19</v>
      </c>
      <c r="L1864" t="s">
        <v>23</v>
      </c>
      <c r="M1864" s="5">
        <v>107.9</v>
      </c>
      <c r="N1864">
        <v>1</v>
      </c>
    </row>
    <row r="1865" spans="1:14" x14ac:dyDescent="0.2">
      <c r="A1865" s="2">
        <v>45125</v>
      </c>
      <c r="B1865" s="3">
        <f t="shared" si="87"/>
        <v>2024</v>
      </c>
      <c r="C1865" t="str">
        <f t="shared" si="88"/>
        <v>2023-2024</v>
      </c>
      <c r="D1865" t="s">
        <v>147</v>
      </c>
      <c r="E1865" t="s">
        <v>139</v>
      </c>
      <c r="F1865" t="str">
        <f t="shared" si="89"/>
        <v>New South Wales</v>
      </c>
      <c r="G1865" t="s">
        <v>10</v>
      </c>
      <c r="H1865">
        <v>2020</v>
      </c>
      <c r="I1865" t="s">
        <v>11</v>
      </c>
      <c r="J1865" t="s">
        <v>12</v>
      </c>
      <c r="K1865" t="s">
        <v>19</v>
      </c>
      <c r="L1865" t="s">
        <v>23</v>
      </c>
      <c r="M1865" s="5">
        <v>107.9</v>
      </c>
      <c r="N1865">
        <v>1</v>
      </c>
    </row>
    <row r="1866" spans="1:14" x14ac:dyDescent="0.2">
      <c r="A1866" s="2">
        <v>45436</v>
      </c>
      <c r="B1866" s="3">
        <f t="shared" si="87"/>
        <v>2024</v>
      </c>
      <c r="C1866" t="str">
        <f t="shared" si="88"/>
        <v>2023-2024</v>
      </c>
      <c r="D1866" t="s">
        <v>148</v>
      </c>
      <c r="E1866" t="s">
        <v>81</v>
      </c>
      <c r="F1866" t="str">
        <f t="shared" si="89"/>
        <v>New South Wales</v>
      </c>
      <c r="G1866" t="s">
        <v>10</v>
      </c>
      <c r="H1866">
        <v>2485</v>
      </c>
      <c r="I1866" t="s">
        <v>11</v>
      </c>
      <c r="J1866" t="s">
        <v>68</v>
      </c>
      <c r="K1866" t="s">
        <v>154</v>
      </c>
      <c r="L1866" t="s">
        <v>14</v>
      </c>
      <c r="M1866" s="5">
        <v>108.44</v>
      </c>
      <c r="N1866">
        <v>1</v>
      </c>
    </row>
    <row r="1867" spans="1:14" x14ac:dyDescent="0.2">
      <c r="A1867" s="2">
        <v>45085</v>
      </c>
      <c r="B1867" s="3">
        <f t="shared" si="87"/>
        <v>2023</v>
      </c>
      <c r="C1867" t="str">
        <f t="shared" si="88"/>
        <v>2022-2023</v>
      </c>
      <c r="D1867" t="s">
        <v>147</v>
      </c>
      <c r="E1867" t="s">
        <v>31</v>
      </c>
      <c r="F1867" t="str">
        <f t="shared" si="89"/>
        <v>South Australia</v>
      </c>
      <c r="G1867" t="s">
        <v>32</v>
      </c>
      <c r="H1867">
        <v>5168</v>
      </c>
      <c r="I1867" t="s">
        <v>11</v>
      </c>
      <c r="J1867" t="s">
        <v>33</v>
      </c>
      <c r="K1867" t="s">
        <v>150</v>
      </c>
      <c r="L1867" t="s">
        <v>18</v>
      </c>
      <c r="M1867" s="5">
        <v>108.46000000000001</v>
      </c>
      <c r="N1867">
        <v>1</v>
      </c>
    </row>
    <row r="1868" spans="1:14" x14ac:dyDescent="0.2">
      <c r="A1868" s="2">
        <v>45399</v>
      </c>
      <c r="B1868" s="3">
        <f t="shared" si="87"/>
        <v>2024</v>
      </c>
      <c r="C1868" t="str">
        <f t="shared" si="88"/>
        <v>2023-2024</v>
      </c>
      <c r="D1868" t="s">
        <v>147</v>
      </c>
      <c r="E1868" t="s">
        <v>75</v>
      </c>
      <c r="F1868" t="str">
        <f t="shared" si="89"/>
        <v>Victoria</v>
      </c>
      <c r="G1868" t="s">
        <v>45</v>
      </c>
      <c r="H1868">
        <v>3630</v>
      </c>
      <c r="I1868" t="s">
        <v>11</v>
      </c>
      <c r="J1868" t="s">
        <v>55</v>
      </c>
      <c r="K1868" t="s">
        <v>150</v>
      </c>
      <c r="L1868" t="s">
        <v>18</v>
      </c>
      <c r="M1868" s="5">
        <v>108.76</v>
      </c>
      <c r="N1868">
        <v>1</v>
      </c>
    </row>
    <row r="1869" spans="1:14" x14ac:dyDescent="0.2">
      <c r="A1869" s="2">
        <v>44953</v>
      </c>
      <c r="B1869" s="3">
        <f t="shared" si="87"/>
        <v>2023</v>
      </c>
      <c r="C1869" t="str">
        <f t="shared" si="88"/>
        <v>2022-2023</v>
      </c>
      <c r="D1869" t="s">
        <v>148</v>
      </c>
      <c r="E1869" t="s">
        <v>81</v>
      </c>
      <c r="F1869" t="str">
        <f t="shared" si="89"/>
        <v>New South Wales</v>
      </c>
      <c r="G1869" t="s">
        <v>10</v>
      </c>
      <c r="H1869">
        <v>2485</v>
      </c>
      <c r="I1869" t="s">
        <v>11</v>
      </c>
      <c r="J1869" t="s">
        <v>68</v>
      </c>
      <c r="K1869" t="s">
        <v>149</v>
      </c>
      <c r="L1869" t="s">
        <v>15</v>
      </c>
      <c r="M1869" s="5">
        <v>108.78</v>
      </c>
      <c r="N1869">
        <v>1</v>
      </c>
    </row>
    <row r="1870" spans="1:14" x14ac:dyDescent="0.2">
      <c r="A1870" s="2">
        <v>45060</v>
      </c>
      <c r="B1870" s="3">
        <f t="shared" si="87"/>
        <v>2023</v>
      </c>
      <c r="C1870" t="str">
        <f t="shared" si="88"/>
        <v>2022-2023</v>
      </c>
      <c r="D1870" t="s">
        <v>147</v>
      </c>
      <c r="E1870" t="s">
        <v>96</v>
      </c>
      <c r="F1870" t="str">
        <f t="shared" si="89"/>
        <v>Western Australia</v>
      </c>
      <c r="G1870" t="s">
        <v>48</v>
      </c>
      <c r="H1870">
        <v>6330</v>
      </c>
      <c r="I1870" t="s">
        <v>11</v>
      </c>
      <c r="J1870" t="s">
        <v>94</v>
      </c>
      <c r="K1870" t="s">
        <v>151</v>
      </c>
      <c r="L1870" t="s">
        <v>21</v>
      </c>
      <c r="M1870" s="5">
        <v>108.87</v>
      </c>
      <c r="N1870">
        <v>1</v>
      </c>
    </row>
    <row r="1871" spans="1:14" x14ac:dyDescent="0.2">
      <c r="A1871" s="2">
        <v>45078</v>
      </c>
      <c r="B1871" s="3">
        <f t="shared" si="87"/>
        <v>2023</v>
      </c>
      <c r="C1871" t="str">
        <f t="shared" si="88"/>
        <v>2022-2023</v>
      </c>
      <c r="D1871" t="s">
        <v>148</v>
      </c>
      <c r="E1871" t="s">
        <v>112</v>
      </c>
      <c r="F1871" t="str">
        <f t="shared" si="89"/>
        <v>Victoria</v>
      </c>
      <c r="G1871" t="s">
        <v>45</v>
      </c>
      <c r="H1871">
        <v>3076</v>
      </c>
      <c r="I1871" t="s">
        <v>11</v>
      </c>
      <c r="J1871" t="s">
        <v>46</v>
      </c>
      <c r="K1871" t="s">
        <v>153</v>
      </c>
      <c r="L1871" t="s">
        <v>16</v>
      </c>
      <c r="M1871" s="5">
        <v>108.91</v>
      </c>
      <c r="N1871">
        <v>1</v>
      </c>
    </row>
    <row r="1872" spans="1:14" x14ac:dyDescent="0.2">
      <c r="A1872" s="2">
        <v>45618</v>
      </c>
      <c r="B1872" s="3">
        <f t="shared" si="87"/>
        <v>2025</v>
      </c>
      <c r="C1872" t="str">
        <f t="shared" si="88"/>
        <v>2024-2025</v>
      </c>
      <c r="D1872" t="s">
        <v>148</v>
      </c>
      <c r="E1872" t="s">
        <v>81</v>
      </c>
      <c r="F1872" t="str">
        <f t="shared" si="89"/>
        <v>New South Wales</v>
      </c>
      <c r="G1872" t="s">
        <v>10</v>
      </c>
      <c r="H1872">
        <v>2485</v>
      </c>
      <c r="I1872" t="s">
        <v>11</v>
      </c>
      <c r="J1872" t="s">
        <v>68</v>
      </c>
      <c r="K1872" t="s">
        <v>149</v>
      </c>
      <c r="L1872" t="s">
        <v>15</v>
      </c>
      <c r="M1872" s="5">
        <v>109.04</v>
      </c>
      <c r="N1872">
        <v>1</v>
      </c>
    </row>
    <row r="1873" spans="1:14" x14ac:dyDescent="0.2">
      <c r="A1873" s="2">
        <v>45087</v>
      </c>
      <c r="B1873" s="3">
        <f t="shared" si="87"/>
        <v>2023</v>
      </c>
      <c r="C1873" t="str">
        <f t="shared" si="88"/>
        <v>2022-2023</v>
      </c>
      <c r="D1873" t="s">
        <v>147</v>
      </c>
      <c r="E1873" t="s">
        <v>114</v>
      </c>
      <c r="F1873" t="str">
        <f t="shared" si="89"/>
        <v>Victoria</v>
      </c>
      <c r="G1873" t="s">
        <v>45</v>
      </c>
      <c r="H1873">
        <v>3551</v>
      </c>
      <c r="I1873" t="s">
        <v>11</v>
      </c>
      <c r="J1873" t="s">
        <v>60</v>
      </c>
      <c r="K1873" t="s">
        <v>156</v>
      </c>
      <c r="L1873" t="s">
        <v>17</v>
      </c>
      <c r="M1873" s="5">
        <v>109.08</v>
      </c>
      <c r="N1873">
        <v>1</v>
      </c>
    </row>
    <row r="1874" spans="1:14" x14ac:dyDescent="0.2">
      <c r="A1874" s="2">
        <v>45387</v>
      </c>
      <c r="B1874" s="3">
        <f t="shared" si="87"/>
        <v>2024</v>
      </c>
      <c r="C1874" t="str">
        <f t="shared" si="88"/>
        <v>2023-2024</v>
      </c>
      <c r="D1874" t="s">
        <v>147</v>
      </c>
      <c r="E1874" t="s">
        <v>78</v>
      </c>
      <c r="F1874" t="str">
        <f t="shared" si="89"/>
        <v>New South Wales</v>
      </c>
      <c r="G1874" t="s">
        <v>10</v>
      </c>
      <c r="H1874">
        <v>2350</v>
      </c>
      <c r="I1874" t="s">
        <v>11</v>
      </c>
      <c r="J1874" t="s">
        <v>68</v>
      </c>
      <c r="K1874" t="s">
        <v>156</v>
      </c>
      <c r="L1874" t="s">
        <v>17</v>
      </c>
      <c r="M1874" s="5">
        <v>109.69999999999999</v>
      </c>
      <c r="N1874">
        <v>1</v>
      </c>
    </row>
    <row r="1875" spans="1:14" x14ac:dyDescent="0.2">
      <c r="A1875" s="2">
        <v>45041</v>
      </c>
      <c r="B1875" s="3">
        <f t="shared" si="87"/>
        <v>2023</v>
      </c>
      <c r="C1875" t="str">
        <f t="shared" si="88"/>
        <v>2022-2023</v>
      </c>
      <c r="D1875" t="s">
        <v>148</v>
      </c>
      <c r="E1875" t="s">
        <v>143</v>
      </c>
      <c r="F1875" t="str">
        <f t="shared" si="89"/>
        <v>New South Wales</v>
      </c>
      <c r="G1875" t="s">
        <v>10</v>
      </c>
      <c r="H1875">
        <v>2154</v>
      </c>
      <c r="I1875" t="s">
        <v>11</v>
      </c>
      <c r="J1875" t="s">
        <v>27</v>
      </c>
      <c r="K1875" t="s">
        <v>156</v>
      </c>
      <c r="L1875" t="s">
        <v>17</v>
      </c>
      <c r="M1875" s="5">
        <v>109.69999999999999</v>
      </c>
      <c r="N1875">
        <v>1</v>
      </c>
    </row>
    <row r="1876" spans="1:14" x14ac:dyDescent="0.2">
      <c r="A1876" s="2">
        <v>45184</v>
      </c>
      <c r="B1876" s="3">
        <f t="shared" si="87"/>
        <v>2024</v>
      </c>
      <c r="C1876" t="str">
        <f t="shared" si="88"/>
        <v>2023-2024</v>
      </c>
      <c r="D1876" t="s">
        <v>148</v>
      </c>
      <c r="E1876" t="s">
        <v>41</v>
      </c>
      <c r="F1876" t="str">
        <f t="shared" si="89"/>
        <v>New South Wales</v>
      </c>
      <c r="G1876" t="s">
        <v>10</v>
      </c>
      <c r="H1876">
        <v>2830</v>
      </c>
      <c r="I1876" t="s">
        <v>11</v>
      </c>
      <c r="J1876" t="s">
        <v>25</v>
      </c>
      <c r="K1876" t="s">
        <v>154</v>
      </c>
      <c r="L1876" t="s">
        <v>14</v>
      </c>
      <c r="M1876" s="5">
        <v>109.78999999999999</v>
      </c>
      <c r="N1876">
        <v>1</v>
      </c>
    </row>
    <row r="1877" spans="1:14" x14ac:dyDescent="0.2">
      <c r="A1877" s="2">
        <v>45617</v>
      </c>
      <c r="B1877" s="3">
        <f t="shared" si="87"/>
        <v>2025</v>
      </c>
      <c r="C1877" t="str">
        <f t="shared" si="88"/>
        <v>2024-2025</v>
      </c>
      <c r="D1877" t="s">
        <v>148</v>
      </c>
      <c r="E1877" t="s">
        <v>65</v>
      </c>
      <c r="F1877" t="str">
        <f t="shared" si="89"/>
        <v>New South Wales</v>
      </c>
      <c r="G1877" t="s">
        <v>10</v>
      </c>
      <c r="H1877">
        <v>2541</v>
      </c>
      <c r="I1877" t="s">
        <v>11</v>
      </c>
      <c r="J1877" t="s">
        <v>58</v>
      </c>
      <c r="K1877" t="s">
        <v>154</v>
      </c>
      <c r="L1877" t="s">
        <v>14</v>
      </c>
      <c r="M1877" s="5">
        <v>109.83</v>
      </c>
      <c r="N1877">
        <v>1</v>
      </c>
    </row>
    <row r="1878" spans="1:14" x14ac:dyDescent="0.2">
      <c r="A1878" s="2">
        <v>45373</v>
      </c>
      <c r="B1878" s="3">
        <f t="shared" si="87"/>
        <v>2024</v>
      </c>
      <c r="C1878" t="str">
        <f t="shared" si="88"/>
        <v>2023-2024</v>
      </c>
      <c r="D1878" t="s">
        <v>148</v>
      </c>
      <c r="E1878" t="s">
        <v>57</v>
      </c>
      <c r="F1878" t="str">
        <f t="shared" si="89"/>
        <v>New South Wales</v>
      </c>
      <c r="G1878" t="s">
        <v>10</v>
      </c>
      <c r="H1878">
        <v>2560</v>
      </c>
      <c r="I1878" t="s">
        <v>11</v>
      </c>
      <c r="J1878" t="s">
        <v>58</v>
      </c>
      <c r="K1878" t="s">
        <v>150</v>
      </c>
      <c r="L1878" t="s">
        <v>18</v>
      </c>
      <c r="M1878" s="5">
        <v>109.89</v>
      </c>
      <c r="N1878">
        <v>1</v>
      </c>
    </row>
    <row r="1879" spans="1:14" x14ac:dyDescent="0.2">
      <c r="A1879" s="2">
        <v>45368</v>
      </c>
      <c r="B1879" s="3">
        <f t="shared" si="87"/>
        <v>2024</v>
      </c>
      <c r="C1879" t="str">
        <f t="shared" si="88"/>
        <v>2023-2024</v>
      </c>
      <c r="D1879" t="s">
        <v>147</v>
      </c>
      <c r="E1879" t="s">
        <v>93</v>
      </c>
      <c r="F1879" t="str">
        <f t="shared" si="89"/>
        <v>Western Australia</v>
      </c>
      <c r="G1879" t="s">
        <v>48</v>
      </c>
      <c r="H1879">
        <v>6112</v>
      </c>
      <c r="I1879" t="s">
        <v>11</v>
      </c>
      <c r="J1879" t="s">
        <v>94</v>
      </c>
      <c r="K1879" t="s">
        <v>154</v>
      </c>
      <c r="L1879" t="s">
        <v>14</v>
      </c>
      <c r="M1879" s="5">
        <v>109.91</v>
      </c>
      <c r="N1879">
        <v>1</v>
      </c>
    </row>
    <row r="1880" spans="1:14" x14ac:dyDescent="0.2">
      <c r="A1880" s="2">
        <v>45341</v>
      </c>
      <c r="B1880" s="3">
        <f t="shared" si="87"/>
        <v>2024</v>
      </c>
      <c r="C1880" t="str">
        <f t="shared" si="88"/>
        <v>2023-2024</v>
      </c>
      <c r="D1880" t="s">
        <v>148</v>
      </c>
      <c r="E1880" t="s">
        <v>107</v>
      </c>
      <c r="F1880" t="str">
        <f t="shared" si="89"/>
        <v>Queensland</v>
      </c>
      <c r="G1880" t="s">
        <v>35</v>
      </c>
      <c r="H1880">
        <v>4220</v>
      </c>
      <c r="I1880" t="s">
        <v>11</v>
      </c>
      <c r="J1880" t="s">
        <v>104</v>
      </c>
      <c r="K1880" t="s">
        <v>154</v>
      </c>
      <c r="L1880" t="s">
        <v>14</v>
      </c>
      <c r="M1880" s="5">
        <v>109.95</v>
      </c>
      <c r="N1880">
        <v>1</v>
      </c>
    </row>
    <row r="1881" spans="1:14" x14ac:dyDescent="0.2">
      <c r="A1881" s="2">
        <v>45195</v>
      </c>
      <c r="B1881" s="3">
        <f t="shared" si="87"/>
        <v>2024</v>
      </c>
      <c r="C1881" t="str">
        <f t="shared" si="88"/>
        <v>2023-2024</v>
      </c>
      <c r="D1881" t="s">
        <v>147</v>
      </c>
      <c r="E1881" t="s">
        <v>97</v>
      </c>
      <c r="F1881" t="str">
        <f t="shared" si="89"/>
        <v>Tasmania</v>
      </c>
      <c r="G1881" t="s">
        <v>70</v>
      </c>
      <c r="H1881">
        <v>7250</v>
      </c>
      <c r="I1881" t="s">
        <v>11</v>
      </c>
      <c r="J1881" t="s">
        <v>71</v>
      </c>
      <c r="K1881" t="s">
        <v>154</v>
      </c>
      <c r="L1881" t="s">
        <v>14</v>
      </c>
      <c r="M1881" s="5">
        <v>110.22</v>
      </c>
      <c r="N1881">
        <v>1</v>
      </c>
    </row>
    <row r="1882" spans="1:14" x14ac:dyDescent="0.2">
      <c r="A1882" s="2">
        <v>44985</v>
      </c>
      <c r="B1882" s="3">
        <f t="shared" si="87"/>
        <v>2023</v>
      </c>
      <c r="C1882" t="str">
        <f t="shared" si="88"/>
        <v>2022-2023</v>
      </c>
      <c r="D1882" t="s">
        <v>148</v>
      </c>
      <c r="E1882" t="s">
        <v>122</v>
      </c>
      <c r="F1882" t="str">
        <f t="shared" si="89"/>
        <v>New South Wales</v>
      </c>
      <c r="G1882" t="s">
        <v>10</v>
      </c>
      <c r="H1882">
        <v>2650</v>
      </c>
      <c r="I1882" t="s">
        <v>11</v>
      </c>
      <c r="J1882" t="s">
        <v>25</v>
      </c>
      <c r="K1882" t="s">
        <v>149</v>
      </c>
      <c r="L1882" t="s">
        <v>15</v>
      </c>
      <c r="M1882" s="5">
        <v>110.41</v>
      </c>
      <c r="N1882">
        <v>1</v>
      </c>
    </row>
    <row r="1883" spans="1:14" x14ac:dyDescent="0.2">
      <c r="A1883" s="2">
        <v>45489</v>
      </c>
      <c r="B1883" s="3">
        <f t="shared" si="87"/>
        <v>2025</v>
      </c>
      <c r="C1883" t="str">
        <f t="shared" si="88"/>
        <v>2024-2025</v>
      </c>
      <c r="D1883" t="s">
        <v>147</v>
      </c>
      <c r="E1883" t="s">
        <v>40</v>
      </c>
      <c r="F1883" t="str">
        <f t="shared" si="89"/>
        <v>New South Wales</v>
      </c>
      <c r="G1883" t="s">
        <v>10</v>
      </c>
      <c r="H1883">
        <v>2116</v>
      </c>
      <c r="I1883" t="s">
        <v>11</v>
      </c>
      <c r="J1883" t="s">
        <v>27</v>
      </c>
      <c r="K1883" t="s">
        <v>156</v>
      </c>
      <c r="L1883" t="s">
        <v>17</v>
      </c>
      <c r="M1883" s="5">
        <v>110.62</v>
      </c>
      <c r="N1883">
        <v>1</v>
      </c>
    </row>
    <row r="1884" spans="1:14" x14ac:dyDescent="0.2">
      <c r="A1884" s="2">
        <v>45449</v>
      </c>
      <c r="B1884" s="3">
        <f t="shared" si="87"/>
        <v>2024</v>
      </c>
      <c r="C1884" t="str">
        <f t="shared" si="88"/>
        <v>2023-2024</v>
      </c>
      <c r="D1884" t="s">
        <v>148</v>
      </c>
      <c r="E1884" t="s">
        <v>144</v>
      </c>
      <c r="F1884" t="str">
        <f t="shared" si="89"/>
        <v>Queensland</v>
      </c>
      <c r="G1884" t="s">
        <v>35</v>
      </c>
      <c r="H1884">
        <v>4566</v>
      </c>
      <c r="I1884" t="s">
        <v>11</v>
      </c>
      <c r="J1884" t="s">
        <v>120</v>
      </c>
      <c r="K1884" t="s">
        <v>19</v>
      </c>
      <c r="L1884" t="s">
        <v>23</v>
      </c>
      <c r="M1884" s="5">
        <v>110.63000000000001</v>
      </c>
      <c r="N1884">
        <v>1</v>
      </c>
    </row>
    <row r="1885" spans="1:14" x14ac:dyDescent="0.2">
      <c r="A1885" s="2">
        <v>45565</v>
      </c>
      <c r="B1885" s="3">
        <f t="shared" si="87"/>
        <v>2025</v>
      </c>
      <c r="C1885" t="str">
        <f t="shared" si="88"/>
        <v>2024-2025</v>
      </c>
      <c r="D1885" t="s">
        <v>147</v>
      </c>
      <c r="E1885" t="s">
        <v>75</v>
      </c>
      <c r="F1885" t="str">
        <f t="shared" si="89"/>
        <v>Victoria</v>
      </c>
      <c r="G1885" t="s">
        <v>45</v>
      </c>
      <c r="H1885">
        <v>3630</v>
      </c>
      <c r="I1885" t="s">
        <v>11</v>
      </c>
      <c r="J1885" t="s">
        <v>55</v>
      </c>
      <c r="K1885" t="s">
        <v>152</v>
      </c>
      <c r="L1885" t="s">
        <v>13</v>
      </c>
      <c r="M1885" s="5">
        <v>111.25</v>
      </c>
      <c r="N1885">
        <v>1</v>
      </c>
    </row>
    <row r="1886" spans="1:14" x14ac:dyDescent="0.2">
      <c r="A1886" s="2">
        <v>45234</v>
      </c>
      <c r="B1886" s="3">
        <f t="shared" si="87"/>
        <v>2024</v>
      </c>
      <c r="C1886" t="str">
        <f t="shared" si="88"/>
        <v>2023-2024</v>
      </c>
      <c r="D1886" t="s">
        <v>148</v>
      </c>
      <c r="E1886" t="s">
        <v>130</v>
      </c>
      <c r="F1886" t="str">
        <f t="shared" si="89"/>
        <v>South Australia</v>
      </c>
      <c r="G1886" t="s">
        <v>32</v>
      </c>
      <c r="H1886">
        <v>5290</v>
      </c>
      <c r="I1886" t="s">
        <v>11</v>
      </c>
      <c r="J1886" t="s">
        <v>38</v>
      </c>
      <c r="K1886" t="s">
        <v>153</v>
      </c>
      <c r="L1886" t="s">
        <v>16</v>
      </c>
      <c r="M1886" s="5">
        <v>111.27000000000001</v>
      </c>
      <c r="N1886">
        <v>1</v>
      </c>
    </row>
    <row r="1887" spans="1:14" x14ac:dyDescent="0.2">
      <c r="A1887" s="2">
        <v>45244</v>
      </c>
      <c r="B1887" s="3">
        <f t="shared" si="87"/>
        <v>2024</v>
      </c>
      <c r="C1887" t="str">
        <f t="shared" si="88"/>
        <v>2023-2024</v>
      </c>
      <c r="D1887" t="s">
        <v>148</v>
      </c>
      <c r="E1887" t="s">
        <v>125</v>
      </c>
      <c r="F1887" t="str">
        <f t="shared" si="89"/>
        <v>Victoria</v>
      </c>
      <c r="G1887" t="s">
        <v>45</v>
      </c>
      <c r="H1887">
        <v>3400</v>
      </c>
      <c r="I1887" t="s">
        <v>11</v>
      </c>
      <c r="J1887" t="s">
        <v>60</v>
      </c>
      <c r="K1887" t="s">
        <v>19</v>
      </c>
      <c r="L1887" t="s">
        <v>23</v>
      </c>
      <c r="M1887" s="5">
        <v>111.39</v>
      </c>
      <c r="N1887">
        <v>1</v>
      </c>
    </row>
    <row r="1888" spans="1:14" x14ac:dyDescent="0.2">
      <c r="A1888" s="2">
        <v>45050</v>
      </c>
      <c r="B1888" s="3">
        <f t="shared" si="87"/>
        <v>2023</v>
      </c>
      <c r="C1888" t="str">
        <f t="shared" si="88"/>
        <v>2022-2023</v>
      </c>
      <c r="D1888" t="s">
        <v>148</v>
      </c>
      <c r="E1888" t="s">
        <v>142</v>
      </c>
      <c r="F1888" t="str">
        <f t="shared" si="89"/>
        <v>Australian Capital Territory</v>
      </c>
      <c r="G1888" t="s">
        <v>80</v>
      </c>
      <c r="H1888">
        <v>2609</v>
      </c>
      <c r="I1888" t="s">
        <v>11</v>
      </c>
      <c r="J1888" t="s">
        <v>58</v>
      </c>
      <c r="K1888" t="s">
        <v>19</v>
      </c>
      <c r="L1888" t="s">
        <v>23</v>
      </c>
      <c r="M1888" s="5">
        <v>111.7</v>
      </c>
      <c r="N1888">
        <v>1</v>
      </c>
    </row>
    <row r="1889" spans="1:14" x14ac:dyDescent="0.2">
      <c r="A1889" s="2">
        <v>45204</v>
      </c>
      <c r="B1889" s="3">
        <f t="shared" si="87"/>
        <v>2024</v>
      </c>
      <c r="C1889" t="str">
        <f t="shared" si="88"/>
        <v>2023-2024</v>
      </c>
      <c r="D1889" t="s">
        <v>147</v>
      </c>
      <c r="E1889" t="s">
        <v>129</v>
      </c>
      <c r="F1889" t="str">
        <f t="shared" si="89"/>
        <v>Tasmania</v>
      </c>
      <c r="G1889" t="s">
        <v>70</v>
      </c>
      <c r="H1889">
        <v>7010</v>
      </c>
      <c r="I1889" t="s">
        <v>11</v>
      </c>
      <c r="J1889" t="s">
        <v>71</v>
      </c>
      <c r="K1889" t="s">
        <v>149</v>
      </c>
      <c r="L1889" t="s">
        <v>15</v>
      </c>
      <c r="M1889" s="5">
        <v>111.72</v>
      </c>
      <c r="N1889">
        <v>1</v>
      </c>
    </row>
    <row r="1890" spans="1:14" x14ac:dyDescent="0.2">
      <c r="A1890" s="2">
        <v>45182</v>
      </c>
      <c r="B1890" s="3">
        <f t="shared" si="87"/>
        <v>2024</v>
      </c>
      <c r="C1890" t="str">
        <f t="shared" si="88"/>
        <v>2023-2024</v>
      </c>
      <c r="D1890" t="s">
        <v>147</v>
      </c>
      <c r="E1890" t="s">
        <v>109</v>
      </c>
      <c r="F1890" t="str">
        <f t="shared" si="89"/>
        <v>New South Wales</v>
      </c>
      <c r="G1890" t="s">
        <v>10</v>
      </c>
      <c r="H1890">
        <v>2480</v>
      </c>
      <c r="I1890" t="s">
        <v>11</v>
      </c>
      <c r="J1890" t="s">
        <v>68</v>
      </c>
      <c r="K1890" t="s">
        <v>150</v>
      </c>
      <c r="L1890" t="s">
        <v>18</v>
      </c>
      <c r="M1890" s="5">
        <v>111.75</v>
      </c>
      <c r="N1890">
        <v>1</v>
      </c>
    </row>
    <row r="1891" spans="1:14" x14ac:dyDescent="0.2">
      <c r="A1891" s="2">
        <v>45092</v>
      </c>
      <c r="B1891" s="3">
        <f t="shared" si="87"/>
        <v>2023</v>
      </c>
      <c r="C1891" t="str">
        <f t="shared" si="88"/>
        <v>2022-2023</v>
      </c>
      <c r="D1891" t="s">
        <v>147</v>
      </c>
      <c r="E1891" t="s">
        <v>69</v>
      </c>
      <c r="F1891" t="str">
        <f t="shared" si="89"/>
        <v>Tasmania</v>
      </c>
      <c r="G1891" t="s">
        <v>70</v>
      </c>
      <c r="H1891">
        <v>7018</v>
      </c>
      <c r="I1891" t="s">
        <v>11</v>
      </c>
      <c r="J1891" t="s">
        <v>71</v>
      </c>
      <c r="K1891" t="s">
        <v>19</v>
      </c>
      <c r="L1891" t="s">
        <v>23</v>
      </c>
      <c r="M1891" s="5">
        <v>111.79</v>
      </c>
      <c r="N1891">
        <v>1</v>
      </c>
    </row>
    <row r="1892" spans="1:14" x14ac:dyDescent="0.2">
      <c r="A1892" s="2">
        <v>45404</v>
      </c>
      <c r="B1892" s="3">
        <f t="shared" si="87"/>
        <v>2024</v>
      </c>
      <c r="C1892" t="str">
        <f t="shared" si="88"/>
        <v>2023-2024</v>
      </c>
      <c r="D1892" t="s">
        <v>147</v>
      </c>
      <c r="E1892" t="s">
        <v>82</v>
      </c>
      <c r="F1892" t="str">
        <f t="shared" si="89"/>
        <v>Queensland</v>
      </c>
      <c r="G1892" t="s">
        <v>35</v>
      </c>
      <c r="H1892">
        <v>4012</v>
      </c>
      <c r="I1892" t="s">
        <v>11</v>
      </c>
      <c r="J1892" t="s">
        <v>43</v>
      </c>
      <c r="K1892" t="s">
        <v>150</v>
      </c>
      <c r="L1892" t="s">
        <v>18</v>
      </c>
      <c r="M1892" s="5">
        <v>111.83</v>
      </c>
      <c r="N1892">
        <v>1</v>
      </c>
    </row>
    <row r="1893" spans="1:14" x14ac:dyDescent="0.2">
      <c r="A1893" s="2">
        <v>45322</v>
      </c>
      <c r="B1893" s="3">
        <f t="shared" si="87"/>
        <v>2024</v>
      </c>
      <c r="C1893" t="str">
        <f t="shared" si="88"/>
        <v>2023-2024</v>
      </c>
      <c r="D1893" t="s">
        <v>148</v>
      </c>
      <c r="E1893" t="s">
        <v>143</v>
      </c>
      <c r="F1893" t="str">
        <f t="shared" si="89"/>
        <v>New South Wales</v>
      </c>
      <c r="G1893" t="s">
        <v>10</v>
      </c>
      <c r="H1893">
        <v>2154</v>
      </c>
      <c r="I1893" t="s">
        <v>11</v>
      </c>
      <c r="J1893" t="s">
        <v>27</v>
      </c>
      <c r="K1893" t="s">
        <v>19</v>
      </c>
      <c r="L1893" t="s">
        <v>23</v>
      </c>
      <c r="M1893" s="5">
        <v>111.86</v>
      </c>
      <c r="N1893">
        <v>1</v>
      </c>
    </row>
    <row r="1894" spans="1:14" x14ac:dyDescent="0.2">
      <c r="A1894" s="2">
        <v>45366</v>
      </c>
      <c r="B1894" s="3">
        <f t="shared" si="87"/>
        <v>2024</v>
      </c>
      <c r="C1894" t="str">
        <f t="shared" si="88"/>
        <v>2023-2024</v>
      </c>
      <c r="D1894" t="s">
        <v>147</v>
      </c>
      <c r="E1894" t="s">
        <v>132</v>
      </c>
      <c r="F1894" t="str">
        <f t="shared" si="89"/>
        <v>New South Wales</v>
      </c>
      <c r="G1894" t="s">
        <v>10</v>
      </c>
      <c r="H1894">
        <v>2800</v>
      </c>
      <c r="I1894" t="s">
        <v>11</v>
      </c>
      <c r="J1894" t="s">
        <v>25</v>
      </c>
      <c r="K1894" t="s">
        <v>149</v>
      </c>
      <c r="L1894" t="s">
        <v>15</v>
      </c>
      <c r="M1894" s="5">
        <v>112</v>
      </c>
      <c r="N1894">
        <v>1</v>
      </c>
    </row>
    <row r="1895" spans="1:14" x14ac:dyDescent="0.2">
      <c r="A1895" s="2">
        <v>45149</v>
      </c>
      <c r="B1895" s="3">
        <f t="shared" si="87"/>
        <v>2024</v>
      </c>
      <c r="C1895" t="str">
        <f t="shared" si="88"/>
        <v>2023-2024</v>
      </c>
      <c r="D1895" t="s">
        <v>147</v>
      </c>
      <c r="E1895" t="s">
        <v>79</v>
      </c>
      <c r="F1895" t="str">
        <f t="shared" si="89"/>
        <v>Australian Capital Territory</v>
      </c>
      <c r="G1895" t="s">
        <v>80</v>
      </c>
      <c r="H1895">
        <v>2617</v>
      </c>
      <c r="I1895" t="s">
        <v>11</v>
      </c>
      <c r="J1895" t="s">
        <v>58</v>
      </c>
      <c r="K1895" t="s">
        <v>19</v>
      </c>
      <c r="L1895" t="s">
        <v>23</v>
      </c>
      <c r="M1895" s="5">
        <v>112.14</v>
      </c>
      <c r="N1895">
        <v>1</v>
      </c>
    </row>
    <row r="1896" spans="1:14" x14ac:dyDescent="0.2">
      <c r="A1896" s="2">
        <v>45133</v>
      </c>
      <c r="B1896" s="3">
        <f t="shared" si="87"/>
        <v>2024</v>
      </c>
      <c r="C1896" t="str">
        <f t="shared" si="88"/>
        <v>2023-2024</v>
      </c>
      <c r="D1896" t="s">
        <v>147</v>
      </c>
      <c r="E1896" t="s">
        <v>133</v>
      </c>
      <c r="F1896" t="str">
        <f t="shared" si="89"/>
        <v>Queensland</v>
      </c>
      <c r="G1896" t="s">
        <v>35</v>
      </c>
      <c r="H1896">
        <v>4305</v>
      </c>
      <c r="I1896" t="s">
        <v>11</v>
      </c>
      <c r="J1896" t="s">
        <v>104</v>
      </c>
      <c r="K1896" t="s">
        <v>152</v>
      </c>
      <c r="L1896" t="s">
        <v>13</v>
      </c>
      <c r="M1896" s="5">
        <v>112.37</v>
      </c>
      <c r="N1896">
        <v>1</v>
      </c>
    </row>
    <row r="1897" spans="1:14" x14ac:dyDescent="0.2">
      <c r="A1897" s="2">
        <v>45501</v>
      </c>
      <c r="B1897" s="3">
        <f t="shared" si="87"/>
        <v>2025</v>
      </c>
      <c r="C1897" t="str">
        <f t="shared" si="88"/>
        <v>2024-2025</v>
      </c>
      <c r="D1897" t="s">
        <v>148</v>
      </c>
      <c r="E1897" t="s">
        <v>133</v>
      </c>
      <c r="F1897" t="str">
        <f t="shared" si="89"/>
        <v>Queensland</v>
      </c>
      <c r="G1897" t="s">
        <v>35</v>
      </c>
      <c r="H1897">
        <v>4305</v>
      </c>
      <c r="I1897" t="s">
        <v>11</v>
      </c>
      <c r="J1897" t="s">
        <v>104</v>
      </c>
      <c r="K1897" t="s">
        <v>19</v>
      </c>
      <c r="L1897" t="s">
        <v>23</v>
      </c>
      <c r="M1897" s="5">
        <v>112.64</v>
      </c>
      <c r="N1897">
        <v>1</v>
      </c>
    </row>
    <row r="1898" spans="1:14" x14ac:dyDescent="0.2">
      <c r="A1898" s="2">
        <v>45018</v>
      </c>
      <c r="B1898" s="3">
        <f t="shared" si="87"/>
        <v>2023</v>
      </c>
      <c r="C1898" t="str">
        <f t="shared" si="88"/>
        <v>2022-2023</v>
      </c>
      <c r="D1898" t="s">
        <v>147</v>
      </c>
      <c r="E1898" t="s">
        <v>83</v>
      </c>
      <c r="F1898" t="str">
        <f t="shared" si="89"/>
        <v>New South Wales</v>
      </c>
      <c r="G1898" t="s">
        <v>10</v>
      </c>
      <c r="H1898">
        <v>2750</v>
      </c>
      <c r="I1898" t="s">
        <v>11</v>
      </c>
      <c r="J1898" t="s">
        <v>25</v>
      </c>
      <c r="K1898" t="s">
        <v>19</v>
      </c>
      <c r="L1898" t="s">
        <v>23</v>
      </c>
      <c r="M1898" s="5">
        <v>112.78</v>
      </c>
      <c r="N1898">
        <v>1</v>
      </c>
    </row>
    <row r="1899" spans="1:14" x14ac:dyDescent="0.2">
      <c r="A1899" s="2">
        <v>45118</v>
      </c>
      <c r="B1899" s="3">
        <f t="shared" si="87"/>
        <v>2024</v>
      </c>
      <c r="C1899" t="str">
        <f t="shared" si="88"/>
        <v>2023-2024</v>
      </c>
      <c r="D1899" t="s">
        <v>148</v>
      </c>
      <c r="E1899" t="s">
        <v>125</v>
      </c>
      <c r="F1899" t="str">
        <f t="shared" si="89"/>
        <v>Victoria</v>
      </c>
      <c r="G1899" t="s">
        <v>45</v>
      </c>
      <c r="H1899">
        <v>3400</v>
      </c>
      <c r="I1899" t="s">
        <v>11</v>
      </c>
      <c r="J1899" t="s">
        <v>60</v>
      </c>
      <c r="K1899" t="s">
        <v>154</v>
      </c>
      <c r="L1899" t="s">
        <v>14</v>
      </c>
      <c r="M1899" s="5">
        <v>112.92</v>
      </c>
      <c r="N1899">
        <v>1</v>
      </c>
    </row>
    <row r="1900" spans="1:14" x14ac:dyDescent="0.2">
      <c r="A1900" s="2">
        <v>45590</v>
      </c>
      <c r="B1900" s="3">
        <f t="shared" si="87"/>
        <v>2025</v>
      </c>
      <c r="C1900" t="str">
        <f t="shared" si="88"/>
        <v>2024-2025</v>
      </c>
      <c r="D1900" t="s">
        <v>147</v>
      </c>
      <c r="E1900" t="s">
        <v>50</v>
      </c>
      <c r="F1900" t="str">
        <f t="shared" si="89"/>
        <v>Queensland</v>
      </c>
      <c r="G1900" t="s">
        <v>35</v>
      </c>
      <c r="H1900">
        <v>4703</v>
      </c>
      <c r="I1900" t="s">
        <v>11</v>
      </c>
      <c r="J1900" t="s">
        <v>51</v>
      </c>
      <c r="K1900" t="s">
        <v>152</v>
      </c>
      <c r="L1900" t="s">
        <v>13</v>
      </c>
      <c r="M1900" s="5">
        <v>113.67999999999999</v>
      </c>
      <c r="N1900">
        <v>1</v>
      </c>
    </row>
    <row r="1901" spans="1:14" x14ac:dyDescent="0.2">
      <c r="A1901" s="2">
        <v>45457</v>
      </c>
      <c r="B1901" s="3">
        <f t="shared" si="87"/>
        <v>2024</v>
      </c>
      <c r="C1901" t="str">
        <f t="shared" si="88"/>
        <v>2023-2024</v>
      </c>
      <c r="D1901" t="s">
        <v>148</v>
      </c>
      <c r="E1901" t="s">
        <v>57</v>
      </c>
      <c r="F1901" t="str">
        <f t="shared" si="89"/>
        <v>New South Wales</v>
      </c>
      <c r="G1901" t="s">
        <v>10</v>
      </c>
      <c r="H1901">
        <v>2560</v>
      </c>
      <c r="I1901" t="s">
        <v>11</v>
      </c>
      <c r="J1901" t="s">
        <v>58</v>
      </c>
      <c r="K1901" t="s">
        <v>149</v>
      </c>
      <c r="L1901" t="s">
        <v>15</v>
      </c>
      <c r="M1901" s="5">
        <v>113.75999999999999</v>
      </c>
      <c r="N1901">
        <v>1</v>
      </c>
    </row>
    <row r="1902" spans="1:14" x14ac:dyDescent="0.2">
      <c r="A1902" s="2">
        <v>45528</v>
      </c>
      <c r="B1902" s="3">
        <f t="shared" si="87"/>
        <v>2025</v>
      </c>
      <c r="C1902" t="str">
        <f t="shared" si="88"/>
        <v>2024-2025</v>
      </c>
      <c r="D1902" t="s">
        <v>148</v>
      </c>
      <c r="E1902" t="s">
        <v>143</v>
      </c>
      <c r="F1902" t="str">
        <f t="shared" si="89"/>
        <v>New South Wales</v>
      </c>
      <c r="G1902" t="s">
        <v>10</v>
      </c>
      <c r="H1902">
        <v>2154</v>
      </c>
      <c r="I1902" t="s">
        <v>11</v>
      </c>
      <c r="J1902" t="s">
        <v>27</v>
      </c>
      <c r="K1902" t="s">
        <v>153</v>
      </c>
      <c r="L1902" t="s">
        <v>16</v>
      </c>
      <c r="M1902" s="5">
        <v>113.81</v>
      </c>
      <c r="N1902">
        <v>1</v>
      </c>
    </row>
    <row r="1903" spans="1:14" x14ac:dyDescent="0.2">
      <c r="A1903" s="2">
        <v>45259</v>
      </c>
      <c r="B1903" s="3">
        <f t="shared" si="87"/>
        <v>2024</v>
      </c>
      <c r="C1903" t="str">
        <f t="shared" si="88"/>
        <v>2023-2024</v>
      </c>
      <c r="D1903" t="s">
        <v>148</v>
      </c>
      <c r="E1903" t="s">
        <v>95</v>
      </c>
      <c r="F1903" t="str">
        <f t="shared" si="89"/>
        <v>Victoria</v>
      </c>
      <c r="G1903" t="s">
        <v>45</v>
      </c>
      <c r="H1903">
        <v>3931</v>
      </c>
      <c r="I1903" t="s">
        <v>11</v>
      </c>
      <c r="J1903" t="s">
        <v>55</v>
      </c>
      <c r="K1903" t="s">
        <v>155</v>
      </c>
      <c r="L1903" t="s">
        <v>20</v>
      </c>
      <c r="M1903" s="5">
        <v>113.89</v>
      </c>
      <c r="N1903">
        <v>1</v>
      </c>
    </row>
    <row r="1904" spans="1:14" x14ac:dyDescent="0.2">
      <c r="A1904" s="2">
        <v>45477</v>
      </c>
      <c r="B1904" s="3">
        <f t="shared" si="87"/>
        <v>2025</v>
      </c>
      <c r="C1904" t="str">
        <f t="shared" si="88"/>
        <v>2024-2025</v>
      </c>
      <c r="D1904" t="s">
        <v>148</v>
      </c>
      <c r="E1904" t="s">
        <v>95</v>
      </c>
      <c r="F1904" t="str">
        <f t="shared" si="89"/>
        <v>Victoria</v>
      </c>
      <c r="G1904" t="s">
        <v>45</v>
      </c>
      <c r="H1904">
        <v>3931</v>
      </c>
      <c r="I1904" t="s">
        <v>11</v>
      </c>
      <c r="J1904" t="s">
        <v>55</v>
      </c>
      <c r="K1904" t="s">
        <v>154</v>
      </c>
      <c r="L1904" t="s">
        <v>14</v>
      </c>
      <c r="M1904" s="5">
        <v>113.91</v>
      </c>
      <c r="N1904">
        <v>1</v>
      </c>
    </row>
    <row r="1905" spans="1:14" x14ac:dyDescent="0.2">
      <c r="A1905" s="2">
        <v>45277</v>
      </c>
      <c r="B1905" s="3">
        <f t="shared" si="87"/>
        <v>2024</v>
      </c>
      <c r="C1905" t="str">
        <f t="shared" si="88"/>
        <v>2023-2024</v>
      </c>
      <c r="D1905" t="s">
        <v>147</v>
      </c>
      <c r="E1905" t="s">
        <v>125</v>
      </c>
      <c r="F1905" t="str">
        <f t="shared" si="89"/>
        <v>Victoria</v>
      </c>
      <c r="G1905" t="s">
        <v>45</v>
      </c>
      <c r="H1905">
        <v>3400</v>
      </c>
      <c r="I1905" t="s">
        <v>11</v>
      </c>
      <c r="J1905" t="s">
        <v>60</v>
      </c>
      <c r="K1905" t="s">
        <v>152</v>
      </c>
      <c r="L1905" t="s">
        <v>13</v>
      </c>
      <c r="M1905" s="5">
        <v>114.42999999999999</v>
      </c>
      <c r="N1905">
        <v>1</v>
      </c>
    </row>
    <row r="1906" spans="1:14" x14ac:dyDescent="0.2">
      <c r="A1906" s="2">
        <v>44970</v>
      </c>
      <c r="B1906" s="3">
        <f t="shared" si="87"/>
        <v>2023</v>
      </c>
      <c r="C1906" t="str">
        <f t="shared" si="88"/>
        <v>2022-2023</v>
      </c>
      <c r="D1906" t="s">
        <v>148</v>
      </c>
      <c r="E1906" t="s">
        <v>143</v>
      </c>
      <c r="F1906" t="str">
        <f t="shared" si="89"/>
        <v>New South Wales</v>
      </c>
      <c r="G1906" t="s">
        <v>10</v>
      </c>
      <c r="H1906">
        <v>2154</v>
      </c>
      <c r="I1906" t="s">
        <v>11</v>
      </c>
      <c r="J1906" t="s">
        <v>27</v>
      </c>
      <c r="K1906" t="s">
        <v>19</v>
      </c>
      <c r="L1906" t="s">
        <v>23</v>
      </c>
      <c r="M1906" s="5">
        <v>114.78</v>
      </c>
      <c r="N1906">
        <v>1</v>
      </c>
    </row>
    <row r="1907" spans="1:14" x14ac:dyDescent="0.2">
      <c r="A1907" s="2">
        <v>45600</v>
      </c>
      <c r="B1907" s="3">
        <f t="shared" si="87"/>
        <v>2025</v>
      </c>
      <c r="C1907" t="str">
        <f t="shared" si="88"/>
        <v>2024-2025</v>
      </c>
      <c r="D1907" t="s">
        <v>148</v>
      </c>
      <c r="E1907" t="s">
        <v>132</v>
      </c>
      <c r="F1907" t="str">
        <f t="shared" si="89"/>
        <v>New South Wales</v>
      </c>
      <c r="G1907" t="s">
        <v>10</v>
      </c>
      <c r="H1907">
        <v>2800</v>
      </c>
      <c r="I1907" t="s">
        <v>11</v>
      </c>
      <c r="J1907" t="s">
        <v>25</v>
      </c>
      <c r="K1907" t="s">
        <v>157</v>
      </c>
      <c r="L1907" t="s">
        <v>22</v>
      </c>
      <c r="M1907" s="5">
        <v>114.82000000000001</v>
      </c>
      <c r="N1907">
        <v>1</v>
      </c>
    </row>
    <row r="1908" spans="1:14" x14ac:dyDescent="0.2">
      <c r="A1908" s="2">
        <v>45429</v>
      </c>
      <c r="B1908" s="3">
        <f t="shared" si="87"/>
        <v>2024</v>
      </c>
      <c r="C1908" t="str">
        <f t="shared" si="88"/>
        <v>2023-2024</v>
      </c>
      <c r="D1908" t="s">
        <v>147</v>
      </c>
      <c r="E1908" t="s">
        <v>131</v>
      </c>
      <c r="F1908" t="str">
        <f t="shared" si="89"/>
        <v>Western Australia</v>
      </c>
      <c r="G1908" t="s">
        <v>48</v>
      </c>
      <c r="H1908">
        <v>6530</v>
      </c>
      <c r="I1908" t="s">
        <v>11</v>
      </c>
      <c r="J1908" t="s">
        <v>77</v>
      </c>
      <c r="K1908" t="s">
        <v>154</v>
      </c>
      <c r="L1908" t="s">
        <v>14</v>
      </c>
      <c r="M1908" s="5">
        <v>115.41</v>
      </c>
      <c r="N1908">
        <v>1</v>
      </c>
    </row>
    <row r="1909" spans="1:14" x14ac:dyDescent="0.2">
      <c r="A1909" s="2">
        <v>45073</v>
      </c>
      <c r="B1909" s="3">
        <f t="shared" si="87"/>
        <v>2023</v>
      </c>
      <c r="C1909" t="str">
        <f t="shared" si="88"/>
        <v>2022-2023</v>
      </c>
      <c r="D1909" t="s">
        <v>148</v>
      </c>
      <c r="E1909" t="s">
        <v>101</v>
      </c>
      <c r="F1909" t="str">
        <f t="shared" si="89"/>
        <v>Victoria</v>
      </c>
      <c r="G1909" t="s">
        <v>45</v>
      </c>
      <c r="H1909">
        <v>3131</v>
      </c>
      <c r="I1909" t="s">
        <v>11</v>
      </c>
      <c r="J1909" t="s">
        <v>63</v>
      </c>
      <c r="K1909" t="s">
        <v>153</v>
      </c>
      <c r="L1909" t="s">
        <v>16</v>
      </c>
      <c r="M1909" s="5">
        <v>115.62</v>
      </c>
      <c r="N1909">
        <v>1</v>
      </c>
    </row>
    <row r="1910" spans="1:14" x14ac:dyDescent="0.2">
      <c r="A1910" s="2">
        <v>45429</v>
      </c>
      <c r="B1910" s="3">
        <f t="shared" si="87"/>
        <v>2024</v>
      </c>
      <c r="C1910" t="str">
        <f t="shared" si="88"/>
        <v>2023-2024</v>
      </c>
      <c r="D1910" t="s">
        <v>147</v>
      </c>
      <c r="E1910" t="s">
        <v>85</v>
      </c>
      <c r="F1910" t="str">
        <f t="shared" si="89"/>
        <v>Queensland</v>
      </c>
      <c r="G1910" t="s">
        <v>35</v>
      </c>
      <c r="H1910">
        <v>4883</v>
      </c>
      <c r="I1910" t="s">
        <v>11</v>
      </c>
      <c r="J1910" t="s">
        <v>36</v>
      </c>
      <c r="K1910" t="s">
        <v>156</v>
      </c>
      <c r="L1910" t="s">
        <v>17</v>
      </c>
      <c r="M1910" s="5">
        <v>115.67</v>
      </c>
      <c r="N1910">
        <v>1</v>
      </c>
    </row>
    <row r="1911" spans="1:14" x14ac:dyDescent="0.2">
      <c r="A1911" s="2">
        <v>45459</v>
      </c>
      <c r="B1911" s="3">
        <f t="shared" si="87"/>
        <v>2024</v>
      </c>
      <c r="C1911" t="str">
        <f t="shared" si="88"/>
        <v>2023-2024</v>
      </c>
      <c r="D1911" t="s">
        <v>148</v>
      </c>
      <c r="E1911" t="s">
        <v>42</v>
      </c>
      <c r="F1911" t="str">
        <f t="shared" si="89"/>
        <v>Queensland</v>
      </c>
      <c r="G1911" t="s">
        <v>35</v>
      </c>
      <c r="H1911">
        <v>4053</v>
      </c>
      <c r="I1911" t="s">
        <v>11</v>
      </c>
      <c r="J1911" t="s">
        <v>43</v>
      </c>
      <c r="K1911" t="s">
        <v>150</v>
      </c>
      <c r="L1911" t="s">
        <v>18</v>
      </c>
      <c r="M1911" s="5">
        <v>115.7</v>
      </c>
      <c r="N1911">
        <v>1</v>
      </c>
    </row>
    <row r="1912" spans="1:14" x14ac:dyDescent="0.2">
      <c r="A1912" s="2">
        <v>45338</v>
      </c>
      <c r="B1912" s="3">
        <f t="shared" si="87"/>
        <v>2024</v>
      </c>
      <c r="C1912" t="str">
        <f t="shared" si="88"/>
        <v>2023-2024</v>
      </c>
      <c r="D1912" t="s">
        <v>147</v>
      </c>
      <c r="E1912" t="s">
        <v>67</v>
      </c>
      <c r="F1912" t="str">
        <f t="shared" si="89"/>
        <v>New South Wales</v>
      </c>
      <c r="G1912" t="s">
        <v>10</v>
      </c>
      <c r="H1912">
        <v>2478</v>
      </c>
      <c r="I1912" t="s">
        <v>11</v>
      </c>
      <c r="J1912" t="s">
        <v>68</v>
      </c>
      <c r="K1912" t="s">
        <v>155</v>
      </c>
      <c r="L1912" t="s">
        <v>20</v>
      </c>
      <c r="M1912" s="5">
        <v>115.71</v>
      </c>
      <c r="N1912">
        <v>1</v>
      </c>
    </row>
    <row r="1913" spans="1:14" x14ac:dyDescent="0.2">
      <c r="A1913" s="2">
        <v>45469</v>
      </c>
      <c r="B1913" s="3">
        <f t="shared" si="87"/>
        <v>2024</v>
      </c>
      <c r="C1913" t="str">
        <f t="shared" si="88"/>
        <v>2023-2024</v>
      </c>
      <c r="D1913" t="s">
        <v>147</v>
      </c>
      <c r="E1913" t="s">
        <v>108</v>
      </c>
      <c r="F1913" t="str">
        <f t="shared" si="89"/>
        <v>Victoria</v>
      </c>
      <c r="G1913" t="s">
        <v>45</v>
      </c>
      <c r="H1913">
        <v>3018</v>
      </c>
      <c r="I1913" t="s">
        <v>11</v>
      </c>
      <c r="J1913" t="s">
        <v>46</v>
      </c>
      <c r="K1913" t="s">
        <v>154</v>
      </c>
      <c r="L1913" t="s">
        <v>14</v>
      </c>
      <c r="M1913" s="5">
        <v>115.85</v>
      </c>
      <c r="N1913">
        <v>1</v>
      </c>
    </row>
    <row r="1914" spans="1:14" x14ac:dyDescent="0.2">
      <c r="A1914" s="2">
        <v>45276</v>
      </c>
      <c r="B1914" s="3">
        <f t="shared" si="87"/>
        <v>2024</v>
      </c>
      <c r="C1914" t="str">
        <f t="shared" si="88"/>
        <v>2023-2024</v>
      </c>
      <c r="D1914" t="s">
        <v>148</v>
      </c>
      <c r="E1914" t="s">
        <v>87</v>
      </c>
      <c r="F1914" t="str">
        <f t="shared" si="89"/>
        <v>New South Wales</v>
      </c>
      <c r="G1914" t="s">
        <v>10</v>
      </c>
      <c r="H1914">
        <v>2790</v>
      </c>
      <c r="I1914" t="s">
        <v>11</v>
      </c>
      <c r="J1914" t="s">
        <v>25</v>
      </c>
      <c r="K1914" t="s">
        <v>153</v>
      </c>
      <c r="L1914" t="s">
        <v>16</v>
      </c>
      <c r="M1914" s="5">
        <v>115.92</v>
      </c>
      <c r="N1914">
        <v>1</v>
      </c>
    </row>
    <row r="1915" spans="1:14" x14ac:dyDescent="0.2">
      <c r="A1915" s="2">
        <v>44974</v>
      </c>
      <c r="B1915" s="3">
        <f t="shared" si="87"/>
        <v>2023</v>
      </c>
      <c r="C1915" t="str">
        <f t="shared" si="88"/>
        <v>2022-2023</v>
      </c>
      <c r="D1915" t="s">
        <v>148</v>
      </c>
      <c r="E1915" t="s">
        <v>61</v>
      </c>
      <c r="F1915" t="str">
        <f t="shared" si="89"/>
        <v>New South Wales</v>
      </c>
      <c r="G1915" t="s">
        <v>10</v>
      </c>
      <c r="H1915">
        <v>2539</v>
      </c>
      <c r="I1915" t="s">
        <v>11</v>
      </c>
      <c r="J1915" t="s">
        <v>58</v>
      </c>
      <c r="K1915" t="s">
        <v>154</v>
      </c>
      <c r="L1915" t="s">
        <v>14</v>
      </c>
      <c r="M1915" s="5">
        <v>115.93</v>
      </c>
      <c r="N1915">
        <v>1</v>
      </c>
    </row>
    <row r="1916" spans="1:14" x14ac:dyDescent="0.2">
      <c r="A1916" s="2">
        <v>45062</v>
      </c>
      <c r="B1916" s="3">
        <f t="shared" si="87"/>
        <v>2023</v>
      </c>
      <c r="C1916" t="str">
        <f t="shared" si="88"/>
        <v>2022-2023</v>
      </c>
      <c r="D1916" t="s">
        <v>148</v>
      </c>
      <c r="E1916" t="s">
        <v>122</v>
      </c>
      <c r="F1916" t="str">
        <f t="shared" si="89"/>
        <v>New South Wales</v>
      </c>
      <c r="G1916" t="s">
        <v>10</v>
      </c>
      <c r="H1916">
        <v>2650</v>
      </c>
      <c r="I1916" t="s">
        <v>11</v>
      </c>
      <c r="J1916" t="s">
        <v>25</v>
      </c>
      <c r="K1916" t="s">
        <v>152</v>
      </c>
      <c r="L1916" t="s">
        <v>13</v>
      </c>
      <c r="M1916" s="5">
        <v>116.57</v>
      </c>
      <c r="N1916">
        <v>1</v>
      </c>
    </row>
    <row r="1917" spans="1:14" x14ac:dyDescent="0.2">
      <c r="A1917" s="2">
        <v>44933</v>
      </c>
      <c r="B1917" s="3">
        <f t="shared" si="87"/>
        <v>2023</v>
      </c>
      <c r="C1917" t="str">
        <f t="shared" si="88"/>
        <v>2022-2023</v>
      </c>
      <c r="D1917" t="s">
        <v>148</v>
      </c>
      <c r="E1917" t="s">
        <v>145</v>
      </c>
      <c r="F1917" t="str">
        <f t="shared" si="89"/>
        <v>New South Wales</v>
      </c>
      <c r="G1917" t="s">
        <v>10</v>
      </c>
      <c r="H1917">
        <v>2101</v>
      </c>
      <c r="I1917" t="s">
        <v>11</v>
      </c>
      <c r="J1917" t="s">
        <v>27</v>
      </c>
      <c r="K1917" t="s">
        <v>156</v>
      </c>
      <c r="L1917" t="s">
        <v>17</v>
      </c>
      <c r="M1917" s="5">
        <v>116.71000000000001</v>
      </c>
      <c r="N1917">
        <v>1</v>
      </c>
    </row>
    <row r="1918" spans="1:14" x14ac:dyDescent="0.2">
      <c r="A1918" s="2">
        <v>45241</v>
      </c>
      <c r="B1918" s="3">
        <f t="shared" si="87"/>
        <v>2024</v>
      </c>
      <c r="C1918" t="str">
        <f t="shared" si="88"/>
        <v>2023-2024</v>
      </c>
      <c r="D1918" t="s">
        <v>147</v>
      </c>
      <c r="E1918" t="s">
        <v>42</v>
      </c>
      <c r="F1918" t="str">
        <f t="shared" si="89"/>
        <v>Queensland</v>
      </c>
      <c r="G1918" t="s">
        <v>35</v>
      </c>
      <c r="H1918">
        <v>4053</v>
      </c>
      <c r="I1918" t="s">
        <v>11</v>
      </c>
      <c r="J1918" t="s">
        <v>43</v>
      </c>
      <c r="K1918" t="s">
        <v>149</v>
      </c>
      <c r="L1918" t="s">
        <v>15</v>
      </c>
      <c r="M1918" s="5">
        <v>116.71000000000001</v>
      </c>
      <c r="N1918">
        <v>1</v>
      </c>
    </row>
    <row r="1919" spans="1:14" x14ac:dyDescent="0.2">
      <c r="A1919" s="2">
        <v>45526</v>
      </c>
      <c r="B1919" s="3">
        <f t="shared" si="87"/>
        <v>2025</v>
      </c>
      <c r="C1919" t="str">
        <f t="shared" si="88"/>
        <v>2024-2025</v>
      </c>
      <c r="D1919" t="s">
        <v>147</v>
      </c>
      <c r="E1919" t="s">
        <v>75</v>
      </c>
      <c r="F1919" t="str">
        <f t="shared" si="89"/>
        <v>Victoria</v>
      </c>
      <c r="G1919" t="s">
        <v>45</v>
      </c>
      <c r="H1919">
        <v>3630</v>
      </c>
      <c r="I1919" t="s">
        <v>11</v>
      </c>
      <c r="J1919" t="s">
        <v>55</v>
      </c>
      <c r="K1919" t="s">
        <v>156</v>
      </c>
      <c r="L1919" t="s">
        <v>17</v>
      </c>
      <c r="M1919" s="5">
        <v>116.8</v>
      </c>
      <c r="N1919">
        <v>1</v>
      </c>
    </row>
    <row r="1920" spans="1:14" x14ac:dyDescent="0.2">
      <c r="A1920" s="2">
        <v>45317</v>
      </c>
      <c r="B1920" s="3">
        <f t="shared" si="87"/>
        <v>2024</v>
      </c>
      <c r="C1920" t="str">
        <f t="shared" si="88"/>
        <v>2023-2024</v>
      </c>
      <c r="D1920" t="s">
        <v>147</v>
      </c>
      <c r="E1920" t="s">
        <v>126</v>
      </c>
      <c r="F1920" t="str">
        <f t="shared" si="89"/>
        <v>Queensland</v>
      </c>
      <c r="G1920" t="s">
        <v>35</v>
      </c>
      <c r="H1920">
        <v>4551</v>
      </c>
      <c r="I1920" t="s">
        <v>11</v>
      </c>
      <c r="J1920" t="s">
        <v>120</v>
      </c>
      <c r="K1920" t="s">
        <v>151</v>
      </c>
      <c r="L1920" t="s">
        <v>21</v>
      </c>
      <c r="M1920" s="5">
        <v>116.86</v>
      </c>
      <c r="N1920">
        <v>1</v>
      </c>
    </row>
    <row r="1921" spans="1:14" x14ac:dyDescent="0.2">
      <c r="A1921" s="2">
        <v>45488</v>
      </c>
      <c r="B1921" s="3">
        <f t="shared" si="87"/>
        <v>2025</v>
      </c>
      <c r="C1921" t="str">
        <f t="shared" si="88"/>
        <v>2024-2025</v>
      </c>
      <c r="D1921" t="s">
        <v>147</v>
      </c>
      <c r="E1921" t="s">
        <v>135</v>
      </c>
      <c r="F1921" t="str">
        <f t="shared" si="89"/>
        <v>Victoria</v>
      </c>
      <c r="G1921" t="s">
        <v>45</v>
      </c>
      <c r="H1921">
        <v>3550</v>
      </c>
      <c r="I1921" t="s">
        <v>11</v>
      </c>
      <c r="J1921" t="s">
        <v>60</v>
      </c>
      <c r="K1921" t="s">
        <v>153</v>
      </c>
      <c r="L1921" t="s">
        <v>16</v>
      </c>
      <c r="M1921" s="5">
        <v>116.91</v>
      </c>
      <c r="N1921">
        <v>1</v>
      </c>
    </row>
    <row r="1922" spans="1:14" x14ac:dyDescent="0.2">
      <c r="A1922" s="2">
        <v>45216</v>
      </c>
      <c r="B1922" s="3">
        <f t="shared" ref="B1922:B1985" si="90">IF(MONTH(A1922)&gt;=7,YEAR(A1922)+1,YEAR(A1922))</f>
        <v>2024</v>
      </c>
      <c r="C1922" t="str">
        <f t="shared" ref="C1922:C1985" si="91">IF(MONTH(A1922) &gt;= 7, YEAR(A1922) &amp; "-" &amp; YEAR(A1922) + 1, YEAR(A1922) - 1 &amp; "-" &amp; YEAR(A1922))</f>
        <v>2023-2024</v>
      </c>
      <c r="D1922" t="s">
        <v>148</v>
      </c>
      <c r="E1922" t="s">
        <v>125</v>
      </c>
      <c r="F1922" t="str">
        <f t="shared" ref="F1922:F1985" si="92">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c r="N1922">
        <v>1</v>
      </c>
    </row>
    <row r="1923" spans="1:14" x14ac:dyDescent="0.2">
      <c r="A1923" s="2">
        <v>45105</v>
      </c>
      <c r="B1923" s="3">
        <f t="shared" si="90"/>
        <v>2023</v>
      </c>
      <c r="C1923" t="str">
        <f t="shared" si="91"/>
        <v>2022-2023</v>
      </c>
      <c r="D1923" t="s">
        <v>147</v>
      </c>
      <c r="E1923" t="s">
        <v>136</v>
      </c>
      <c r="F1923" t="str">
        <f t="shared" si="92"/>
        <v>Victoria</v>
      </c>
      <c r="G1923" t="s">
        <v>45</v>
      </c>
      <c r="H1923">
        <v>3175</v>
      </c>
      <c r="I1923" t="s">
        <v>11</v>
      </c>
      <c r="J1923" t="s">
        <v>63</v>
      </c>
      <c r="K1923" t="s">
        <v>151</v>
      </c>
      <c r="L1923" t="s">
        <v>21</v>
      </c>
      <c r="M1923" s="5">
        <v>117.41</v>
      </c>
      <c r="N1923">
        <v>1</v>
      </c>
    </row>
    <row r="1924" spans="1:14" x14ac:dyDescent="0.2">
      <c r="A1924" s="2">
        <v>45109</v>
      </c>
      <c r="B1924" s="3">
        <f t="shared" si="90"/>
        <v>2024</v>
      </c>
      <c r="C1924" t="str">
        <f t="shared" si="91"/>
        <v>2023-2024</v>
      </c>
      <c r="D1924" t="s">
        <v>147</v>
      </c>
      <c r="E1924" t="s">
        <v>59</v>
      </c>
      <c r="F1924" t="str">
        <f t="shared" si="92"/>
        <v>Victoria</v>
      </c>
      <c r="G1924" t="s">
        <v>45</v>
      </c>
      <c r="H1924">
        <v>3280</v>
      </c>
      <c r="I1924" t="s">
        <v>11</v>
      </c>
      <c r="J1924" t="s">
        <v>60</v>
      </c>
      <c r="K1924" t="s">
        <v>154</v>
      </c>
      <c r="L1924" t="s">
        <v>14</v>
      </c>
      <c r="M1924" s="5">
        <v>117.44</v>
      </c>
      <c r="N1924">
        <v>1</v>
      </c>
    </row>
    <row r="1925" spans="1:14" x14ac:dyDescent="0.2">
      <c r="A1925" s="2">
        <v>45226</v>
      </c>
      <c r="B1925" s="3">
        <f t="shared" si="90"/>
        <v>2024</v>
      </c>
      <c r="C1925" t="str">
        <f t="shared" si="91"/>
        <v>2023-2024</v>
      </c>
      <c r="D1925" t="s">
        <v>147</v>
      </c>
      <c r="E1925" t="s">
        <v>44</v>
      </c>
      <c r="F1925" t="str">
        <f t="shared" si="92"/>
        <v>Victoria</v>
      </c>
      <c r="G1925" t="s">
        <v>45</v>
      </c>
      <c r="H1925">
        <v>3066</v>
      </c>
      <c r="I1925" t="s">
        <v>11</v>
      </c>
      <c r="J1925" t="s">
        <v>46</v>
      </c>
      <c r="K1925" t="s">
        <v>150</v>
      </c>
      <c r="L1925" t="s">
        <v>18</v>
      </c>
      <c r="M1925" s="5">
        <v>117.63</v>
      </c>
      <c r="N1925">
        <v>1</v>
      </c>
    </row>
    <row r="1926" spans="1:14" x14ac:dyDescent="0.2">
      <c r="A1926" s="2">
        <v>45089</v>
      </c>
      <c r="B1926" s="3">
        <f t="shared" si="90"/>
        <v>2023</v>
      </c>
      <c r="C1926" t="str">
        <f t="shared" si="91"/>
        <v>2022-2023</v>
      </c>
      <c r="D1926" t="s">
        <v>147</v>
      </c>
      <c r="E1926" t="s">
        <v>78</v>
      </c>
      <c r="F1926" t="str">
        <f t="shared" si="92"/>
        <v>New South Wales</v>
      </c>
      <c r="G1926" t="s">
        <v>10</v>
      </c>
      <c r="H1926">
        <v>2350</v>
      </c>
      <c r="I1926" t="s">
        <v>11</v>
      </c>
      <c r="J1926" t="s">
        <v>68</v>
      </c>
      <c r="K1926" t="s">
        <v>154</v>
      </c>
      <c r="L1926" t="s">
        <v>14</v>
      </c>
      <c r="M1926" s="5">
        <v>117.72</v>
      </c>
      <c r="N1926">
        <v>1</v>
      </c>
    </row>
    <row r="1927" spans="1:14" x14ac:dyDescent="0.2">
      <c r="A1927" s="2">
        <v>45520</v>
      </c>
      <c r="B1927" s="3">
        <f t="shared" si="90"/>
        <v>2025</v>
      </c>
      <c r="C1927" t="str">
        <f t="shared" si="91"/>
        <v>2024-2025</v>
      </c>
      <c r="D1927" t="s">
        <v>147</v>
      </c>
      <c r="E1927" t="s">
        <v>115</v>
      </c>
      <c r="F1927" t="str">
        <f t="shared" si="92"/>
        <v>Western Australia</v>
      </c>
      <c r="G1927" t="s">
        <v>48</v>
      </c>
      <c r="H1927">
        <v>6280</v>
      </c>
      <c r="I1927" t="s">
        <v>11</v>
      </c>
      <c r="J1927" t="s">
        <v>94</v>
      </c>
      <c r="K1927" t="s">
        <v>154</v>
      </c>
      <c r="L1927" t="s">
        <v>14</v>
      </c>
      <c r="M1927" s="5">
        <v>117.99</v>
      </c>
      <c r="N1927">
        <v>1</v>
      </c>
    </row>
    <row r="1928" spans="1:14" x14ac:dyDescent="0.2">
      <c r="A1928" s="2">
        <v>45056</v>
      </c>
      <c r="B1928" s="3">
        <f t="shared" si="90"/>
        <v>2023</v>
      </c>
      <c r="C1928" t="str">
        <f t="shared" si="91"/>
        <v>2022-2023</v>
      </c>
      <c r="D1928" t="s">
        <v>147</v>
      </c>
      <c r="E1928" t="s">
        <v>54</v>
      </c>
      <c r="F1928" t="str">
        <f t="shared" si="92"/>
        <v>Victoria</v>
      </c>
      <c r="G1928" t="s">
        <v>45</v>
      </c>
      <c r="H1928">
        <v>3977</v>
      </c>
      <c r="I1928" t="s">
        <v>11</v>
      </c>
      <c r="J1928" t="s">
        <v>55</v>
      </c>
      <c r="K1928" t="s">
        <v>154</v>
      </c>
      <c r="L1928" t="s">
        <v>14</v>
      </c>
      <c r="M1928" s="5">
        <v>118.5</v>
      </c>
      <c r="N1928">
        <v>1</v>
      </c>
    </row>
    <row r="1929" spans="1:14" x14ac:dyDescent="0.2">
      <c r="A1929" s="2">
        <v>45052</v>
      </c>
      <c r="B1929" s="3">
        <f t="shared" si="90"/>
        <v>2023</v>
      </c>
      <c r="C1929" t="str">
        <f t="shared" si="91"/>
        <v>2022-2023</v>
      </c>
      <c r="D1929" t="s">
        <v>147</v>
      </c>
      <c r="E1929" t="s">
        <v>113</v>
      </c>
      <c r="F1929" t="str">
        <f t="shared" si="92"/>
        <v>Queensland</v>
      </c>
      <c r="G1929" t="s">
        <v>35</v>
      </c>
      <c r="H1929">
        <v>4215</v>
      </c>
      <c r="I1929" t="s">
        <v>11</v>
      </c>
      <c r="J1929" t="s">
        <v>104</v>
      </c>
      <c r="K1929" t="s">
        <v>149</v>
      </c>
      <c r="L1929" t="s">
        <v>15</v>
      </c>
      <c r="M1929" s="5">
        <v>118.5</v>
      </c>
      <c r="N1929">
        <v>1</v>
      </c>
    </row>
    <row r="1930" spans="1:14" x14ac:dyDescent="0.2">
      <c r="A1930" s="2">
        <v>45585</v>
      </c>
      <c r="B1930" s="3">
        <f t="shared" si="90"/>
        <v>2025</v>
      </c>
      <c r="C1930" t="str">
        <f t="shared" si="91"/>
        <v>2024-2025</v>
      </c>
      <c r="D1930" t="s">
        <v>148</v>
      </c>
      <c r="E1930" t="s">
        <v>140</v>
      </c>
      <c r="F1930" t="str">
        <f t="shared" si="92"/>
        <v>Tasmania</v>
      </c>
      <c r="G1930" t="s">
        <v>70</v>
      </c>
      <c r="H1930">
        <v>7320</v>
      </c>
      <c r="I1930" t="s">
        <v>11</v>
      </c>
      <c r="J1930" t="s">
        <v>71</v>
      </c>
      <c r="K1930" t="s">
        <v>156</v>
      </c>
      <c r="L1930" t="s">
        <v>17</v>
      </c>
      <c r="M1930" s="5">
        <v>118.75</v>
      </c>
      <c r="N1930">
        <v>1</v>
      </c>
    </row>
    <row r="1931" spans="1:14" x14ac:dyDescent="0.2">
      <c r="A1931" s="2">
        <v>44941</v>
      </c>
      <c r="B1931" s="3">
        <f t="shared" si="90"/>
        <v>2023</v>
      </c>
      <c r="C1931" t="str">
        <f t="shared" si="91"/>
        <v>2022-2023</v>
      </c>
      <c r="D1931" t="s">
        <v>148</v>
      </c>
      <c r="E1931" t="s">
        <v>47</v>
      </c>
      <c r="F1931" t="str">
        <f t="shared" si="92"/>
        <v>Western Australia</v>
      </c>
      <c r="G1931" t="s">
        <v>48</v>
      </c>
      <c r="H1931">
        <v>6030</v>
      </c>
      <c r="I1931" t="s">
        <v>11</v>
      </c>
      <c r="J1931" t="s">
        <v>49</v>
      </c>
      <c r="K1931" t="s">
        <v>151</v>
      </c>
      <c r="L1931" t="s">
        <v>21</v>
      </c>
      <c r="M1931" s="5">
        <v>118.8</v>
      </c>
      <c r="N1931">
        <v>1</v>
      </c>
    </row>
    <row r="1932" spans="1:14" x14ac:dyDescent="0.2">
      <c r="A1932" s="2">
        <v>45163</v>
      </c>
      <c r="B1932" s="3">
        <f t="shared" si="90"/>
        <v>2024</v>
      </c>
      <c r="C1932" t="str">
        <f t="shared" si="91"/>
        <v>2023-2024</v>
      </c>
      <c r="D1932" t="s">
        <v>147</v>
      </c>
      <c r="E1932" t="s">
        <v>37</v>
      </c>
      <c r="F1932" t="str">
        <f t="shared" si="92"/>
        <v>South Australia</v>
      </c>
      <c r="G1932" t="s">
        <v>32</v>
      </c>
      <c r="H1932">
        <v>5607</v>
      </c>
      <c r="I1932" t="s">
        <v>11</v>
      </c>
      <c r="J1932" t="s">
        <v>38</v>
      </c>
      <c r="K1932" t="s">
        <v>154</v>
      </c>
      <c r="L1932" t="s">
        <v>14</v>
      </c>
      <c r="M1932" s="5">
        <v>118.82</v>
      </c>
      <c r="N1932">
        <v>1</v>
      </c>
    </row>
    <row r="1933" spans="1:14" x14ac:dyDescent="0.2">
      <c r="A1933" s="2">
        <v>45186</v>
      </c>
      <c r="B1933" s="3">
        <f t="shared" si="90"/>
        <v>2024</v>
      </c>
      <c r="C1933" t="str">
        <f t="shared" si="91"/>
        <v>2023-2024</v>
      </c>
      <c r="D1933" t="s">
        <v>148</v>
      </c>
      <c r="E1933" t="s">
        <v>69</v>
      </c>
      <c r="F1933" t="str">
        <f t="shared" si="92"/>
        <v>Tasmania</v>
      </c>
      <c r="G1933" t="s">
        <v>70</v>
      </c>
      <c r="H1933">
        <v>7018</v>
      </c>
      <c r="I1933" t="s">
        <v>11</v>
      </c>
      <c r="J1933" t="s">
        <v>71</v>
      </c>
      <c r="K1933" t="s">
        <v>156</v>
      </c>
      <c r="L1933" t="s">
        <v>17</v>
      </c>
      <c r="M1933" s="5">
        <v>119.19</v>
      </c>
      <c r="N1933">
        <v>1</v>
      </c>
    </row>
    <row r="1934" spans="1:14" x14ac:dyDescent="0.2">
      <c r="A1934" s="2">
        <v>45556</v>
      </c>
      <c r="B1934" s="3">
        <f t="shared" si="90"/>
        <v>2025</v>
      </c>
      <c r="C1934" t="str">
        <f t="shared" si="91"/>
        <v>2024-2025</v>
      </c>
      <c r="D1934" t="s">
        <v>148</v>
      </c>
      <c r="E1934" t="s">
        <v>142</v>
      </c>
      <c r="F1934" t="str">
        <f t="shared" si="92"/>
        <v>Australian Capital Territory</v>
      </c>
      <c r="G1934" t="s">
        <v>80</v>
      </c>
      <c r="H1934">
        <v>2609</v>
      </c>
      <c r="I1934" t="s">
        <v>11</v>
      </c>
      <c r="J1934" t="s">
        <v>58</v>
      </c>
      <c r="K1934" t="s">
        <v>155</v>
      </c>
      <c r="L1934" t="s">
        <v>20</v>
      </c>
      <c r="M1934" s="5">
        <v>119.22</v>
      </c>
      <c r="N1934">
        <v>1</v>
      </c>
    </row>
    <row r="1935" spans="1:14" x14ac:dyDescent="0.2">
      <c r="A1935" s="2">
        <v>44941</v>
      </c>
      <c r="B1935" s="3">
        <f t="shared" si="90"/>
        <v>2023</v>
      </c>
      <c r="C1935" t="str">
        <f t="shared" si="91"/>
        <v>2022-2023</v>
      </c>
      <c r="D1935" t="s">
        <v>147</v>
      </c>
      <c r="E1935" t="s">
        <v>131</v>
      </c>
      <c r="F1935" t="str">
        <f t="shared" si="92"/>
        <v>Western Australia</v>
      </c>
      <c r="G1935" t="s">
        <v>48</v>
      </c>
      <c r="H1935">
        <v>6530</v>
      </c>
      <c r="I1935" t="s">
        <v>11</v>
      </c>
      <c r="J1935" t="s">
        <v>77</v>
      </c>
      <c r="K1935" t="s">
        <v>151</v>
      </c>
      <c r="L1935" t="s">
        <v>21</v>
      </c>
      <c r="M1935" s="5">
        <v>119.36</v>
      </c>
      <c r="N1935">
        <v>1</v>
      </c>
    </row>
    <row r="1936" spans="1:14" x14ac:dyDescent="0.2">
      <c r="A1936" s="2">
        <v>45132</v>
      </c>
      <c r="B1936" s="3">
        <f t="shared" si="90"/>
        <v>2024</v>
      </c>
      <c r="C1936" t="str">
        <f t="shared" si="91"/>
        <v>2023-2024</v>
      </c>
      <c r="D1936" t="s">
        <v>147</v>
      </c>
      <c r="E1936" t="s">
        <v>59</v>
      </c>
      <c r="F1936" t="str">
        <f t="shared" si="92"/>
        <v>Victoria</v>
      </c>
      <c r="G1936" t="s">
        <v>45</v>
      </c>
      <c r="H1936">
        <v>3280</v>
      </c>
      <c r="I1936" t="s">
        <v>11</v>
      </c>
      <c r="J1936" t="s">
        <v>60</v>
      </c>
      <c r="K1936" t="s">
        <v>19</v>
      </c>
      <c r="L1936" t="s">
        <v>23</v>
      </c>
      <c r="M1936" s="5">
        <v>119.41</v>
      </c>
      <c r="N1936">
        <v>1</v>
      </c>
    </row>
    <row r="1937" spans="1:14" x14ac:dyDescent="0.2">
      <c r="A1937" s="2">
        <v>45442</v>
      </c>
      <c r="B1937" s="3">
        <f t="shared" si="90"/>
        <v>2024</v>
      </c>
      <c r="C1937" t="str">
        <f t="shared" si="91"/>
        <v>2023-2024</v>
      </c>
      <c r="D1937" t="s">
        <v>148</v>
      </c>
      <c r="E1937" t="s">
        <v>145</v>
      </c>
      <c r="F1937" t="str">
        <f t="shared" si="92"/>
        <v>New South Wales</v>
      </c>
      <c r="G1937" t="s">
        <v>10</v>
      </c>
      <c r="H1937">
        <v>2101</v>
      </c>
      <c r="I1937" t="s">
        <v>11</v>
      </c>
      <c r="J1937" t="s">
        <v>27</v>
      </c>
      <c r="K1937" t="s">
        <v>150</v>
      </c>
      <c r="L1937" t="s">
        <v>18</v>
      </c>
      <c r="M1937" s="5">
        <v>119.7</v>
      </c>
      <c r="N1937">
        <v>1</v>
      </c>
    </row>
    <row r="1938" spans="1:14" x14ac:dyDescent="0.2">
      <c r="A1938" s="2">
        <v>45624</v>
      </c>
      <c r="B1938" s="3">
        <f t="shared" si="90"/>
        <v>2025</v>
      </c>
      <c r="C1938" t="str">
        <f t="shared" si="91"/>
        <v>2024-2025</v>
      </c>
      <c r="D1938" t="s">
        <v>148</v>
      </c>
      <c r="E1938" t="s">
        <v>59</v>
      </c>
      <c r="F1938" t="str">
        <f t="shared" si="92"/>
        <v>Victoria</v>
      </c>
      <c r="G1938" t="s">
        <v>45</v>
      </c>
      <c r="H1938">
        <v>3280</v>
      </c>
      <c r="I1938" t="s">
        <v>11</v>
      </c>
      <c r="J1938" t="s">
        <v>60</v>
      </c>
      <c r="K1938" t="s">
        <v>149</v>
      </c>
      <c r="L1938" t="s">
        <v>15</v>
      </c>
      <c r="M1938" s="5">
        <v>119.76</v>
      </c>
      <c r="N1938">
        <v>1</v>
      </c>
    </row>
    <row r="1939" spans="1:14" x14ac:dyDescent="0.2">
      <c r="A1939" s="2">
        <v>45065</v>
      </c>
      <c r="B1939" s="3">
        <f t="shared" si="90"/>
        <v>2023</v>
      </c>
      <c r="C1939" t="str">
        <f t="shared" si="91"/>
        <v>2022-2023</v>
      </c>
      <c r="D1939" t="s">
        <v>148</v>
      </c>
      <c r="E1939" t="s">
        <v>99</v>
      </c>
      <c r="F1939" t="str">
        <f t="shared" si="92"/>
        <v>Victoria</v>
      </c>
      <c r="G1939" t="s">
        <v>45</v>
      </c>
      <c r="H1939">
        <v>3148</v>
      </c>
      <c r="I1939" t="s">
        <v>11</v>
      </c>
      <c r="J1939" t="s">
        <v>63</v>
      </c>
      <c r="K1939" t="s">
        <v>149</v>
      </c>
      <c r="L1939" t="s">
        <v>15</v>
      </c>
      <c r="M1939" s="5">
        <v>119.8</v>
      </c>
      <c r="N1939">
        <v>1</v>
      </c>
    </row>
    <row r="1940" spans="1:14" x14ac:dyDescent="0.2">
      <c r="A1940" s="2">
        <v>45212</v>
      </c>
      <c r="B1940" s="3">
        <f t="shared" si="90"/>
        <v>2024</v>
      </c>
      <c r="C1940" t="str">
        <f t="shared" si="91"/>
        <v>2023-2024</v>
      </c>
      <c r="D1940" t="s">
        <v>148</v>
      </c>
      <c r="E1940" t="s">
        <v>106</v>
      </c>
      <c r="F1940" t="str">
        <f t="shared" si="92"/>
        <v>Victoria</v>
      </c>
      <c r="G1940" t="s">
        <v>45</v>
      </c>
      <c r="H1940">
        <v>3915</v>
      </c>
      <c r="I1940" t="s">
        <v>11</v>
      </c>
      <c r="J1940" t="s">
        <v>55</v>
      </c>
      <c r="K1940" t="s">
        <v>149</v>
      </c>
      <c r="L1940" t="s">
        <v>15</v>
      </c>
      <c r="M1940" s="5">
        <v>119.8</v>
      </c>
      <c r="N1940">
        <v>1</v>
      </c>
    </row>
    <row r="1941" spans="1:14" x14ac:dyDescent="0.2">
      <c r="A1941" s="2">
        <v>45266</v>
      </c>
      <c r="B1941" s="3">
        <f t="shared" si="90"/>
        <v>2024</v>
      </c>
      <c r="C1941" t="str">
        <f t="shared" si="91"/>
        <v>2023-2024</v>
      </c>
      <c r="D1941" t="s">
        <v>148</v>
      </c>
      <c r="E1941" t="s">
        <v>59</v>
      </c>
      <c r="F1941" t="str">
        <f t="shared" si="92"/>
        <v>Victoria</v>
      </c>
      <c r="G1941" t="s">
        <v>45</v>
      </c>
      <c r="H1941">
        <v>3280</v>
      </c>
      <c r="I1941" t="s">
        <v>11</v>
      </c>
      <c r="J1941" t="s">
        <v>60</v>
      </c>
      <c r="K1941" t="s">
        <v>153</v>
      </c>
      <c r="L1941" t="s">
        <v>16</v>
      </c>
      <c r="M1941" s="5">
        <v>119.80000000000001</v>
      </c>
      <c r="N1941">
        <v>1</v>
      </c>
    </row>
    <row r="1942" spans="1:14" x14ac:dyDescent="0.2">
      <c r="A1942" s="2">
        <v>45523</v>
      </c>
      <c r="B1942" s="3">
        <f t="shared" si="90"/>
        <v>2025</v>
      </c>
      <c r="C1942" t="str">
        <f t="shared" si="91"/>
        <v>2024-2025</v>
      </c>
      <c r="D1942" t="s">
        <v>148</v>
      </c>
      <c r="E1942" t="s">
        <v>95</v>
      </c>
      <c r="F1942" t="str">
        <f t="shared" si="92"/>
        <v>Victoria</v>
      </c>
      <c r="G1942" t="s">
        <v>45</v>
      </c>
      <c r="H1942">
        <v>3931</v>
      </c>
      <c r="I1942" t="s">
        <v>11</v>
      </c>
      <c r="J1942" t="s">
        <v>55</v>
      </c>
      <c r="K1942" t="s">
        <v>153</v>
      </c>
      <c r="L1942" t="s">
        <v>16</v>
      </c>
      <c r="M1942" s="5">
        <v>119.88</v>
      </c>
      <c r="N1942">
        <v>1</v>
      </c>
    </row>
    <row r="1943" spans="1:14" x14ac:dyDescent="0.2">
      <c r="A1943" s="2">
        <v>45352</v>
      </c>
      <c r="B1943" s="3">
        <f t="shared" si="90"/>
        <v>2024</v>
      </c>
      <c r="C1943" t="str">
        <f t="shared" si="91"/>
        <v>2023-2024</v>
      </c>
      <c r="D1943" t="s">
        <v>147</v>
      </c>
      <c r="E1943" t="s">
        <v>72</v>
      </c>
      <c r="F1943" t="str">
        <f t="shared" si="92"/>
        <v>Western Australia</v>
      </c>
      <c r="G1943" t="s">
        <v>48</v>
      </c>
      <c r="H1943">
        <v>6010</v>
      </c>
      <c r="I1943" t="s">
        <v>11</v>
      </c>
      <c r="J1943" t="s">
        <v>49</v>
      </c>
      <c r="K1943" t="s">
        <v>154</v>
      </c>
      <c r="L1943" t="s">
        <v>14</v>
      </c>
      <c r="M1943" s="5">
        <v>119.91000000000001</v>
      </c>
      <c r="N1943">
        <v>1</v>
      </c>
    </row>
    <row r="1944" spans="1:14" x14ac:dyDescent="0.2">
      <c r="A1944" s="2">
        <v>45316</v>
      </c>
      <c r="B1944" s="3">
        <f t="shared" si="90"/>
        <v>2024</v>
      </c>
      <c r="C1944" t="str">
        <f t="shared" si="91"/>
        <v>2023-2024</v>
      </c>
      <c r="D1944" t="s">
        <v>147</v>
      </c>
      <c r="E1944" t="s">
        <v>39</v>
      </c>
      <c r="F1944" t="str">
        <f t="shared" si="92"/>
        <v>South Australia</v>
      </c>
      <c r="G1944" t="s">
        <v>32</v>
      </c>
      <c r="H1944">
        <v>5343</v>
      </c>
      <c r="I1944" t="s">
        <v>11</v>
      </c>
      <c r="J1944" t="s">
        <v>38</v>
      </c>
      <c r="K1944" t="s">
        <v>154</v>
      </c>
      <c r="L1944" t="s">
        <v>14</v>
      </c>
      <c r="M1944" s="5">
        <v>119.92</v>
      </c>
      <c r="N1944">
        <v>1</v>
      </c>
    </row>
    <row r="1945" spans="1:14" x14ac:dyDescent="0.2">
      <c r="A1945" s="2">
        <v>45052</v>
      </c>
      <c r="B1945" s="3">
        <f t="shared" si="90"/>
        <v>2023</v>
      </c>
      <c r="C1945" t="str">
        <f t="shared" si="91"/>
        <v>2022-2023</v>
      </c>
      <c r="D1945" t="s">
        <v>147</v>
      </c>
      <c r="E1945" t="s">
        <v>128</v>
      </c>
      <c r="F1945" t="str">
        <f t="shared" si="92"/>
        <v>Western Australia</v>
      </c>
      <c r="G1945" t="s">
        <v>48</v>
      </c>
      <c r="H1945">
        <v>6027</v>
      </c>
      <c r="I1945" t="s">
        <v>11</v>
      </c>
      <c r="J1945" t="s">
        <v>49</v>
      </c>
      <c r="K1945" t="s">
        <v>154</v>
      </c>
      <c r="L1945" t="s">
        <v>14</v>
      </c>
      <c r="M1945" s="5">
        <v>119.92</v>
      </c>
      <c r="N1945">
        <v>1</v>
      </c>
    </row>
    <row r="1946" spans="1:14" x14ac:dyDescent="0.2">
      <c r="A1946" s="2">
        <v>45554</v>
      </c>
      <c r="B1946" s="3">
        <f t="shared" si="90"/>
        <v>2025</v>
      </c>
      <c r="C1946" t="str">
        <f t="shared" si="91"/>
        <v>2024-2025</v>
      </c>
      <c r="D1946" t="s">
        <v>147</v>
      </c>
      <c r="E1946" t="s">
        <v>108</v>
      </c>
      <c r="F1946" t="str">
        <f t="shared" si="92"/>
        <v>Victoria</v>
      </c>
      <c r="G1946" t="s">
        <v>45</v>
      </c>
      <c r="H1946">
        <v>3018</v>
      </c>
      <c r="I1946" t="s">
        <v>11</v>
      </c>
      <c r="J1946" t="s">
        <v>46</v>
      </c>
      <c r="K1946" t="s">
        <v>151</v>
      </c>
      <c r="L1946" t="s">
        <v>21</v>
      </c>
      <c r="M1946" s="5">
        <v>119.96</v>
      </c>
      <c r="N1946">
        <v>1</v>
      </c>
    </row>
    <row r="1947" spans="1:14" x14ac:dyDescent="0.2">
      <c r="A1947" s="2">
        <v>45389</v>
      </c>
      <c r="B1947" s="3">
        <f t="shared" si="90"/>
        <v>2024</v>
      </c>
      <c r="C1947" t="str">
        <f t="shared" si="91"/>
        <v>2023-2024</v>
      </c>
      <c r="D1947" t="s">
        <v>147</v>
      </c>
      <c r="E1947" t="s">
        <v>40</v>
      </c>
      <c r="F1947" t="str">
        <f t="shared" si="92"/>
        <v>New South Wales</v>
      </c>
      <c r="G1947" t="s">
        <v>10</v>
      </c>
      <c r="H1947">
        <v>2116</v>
      </c>
      <c r="I1947" t="s">
        <v>11</v>
      </c>
      <c r="J1947" t="s">
        <v>27</v>
      </c>
      <c r="K1947" t="s">
        <v>151</v>
      </c>
      <c r="L1947" t="s">
        <v>21</v>
      </c>
      <c r="M1947" s="5">
        <v>119.96</v>
      </c>
      <c r="N1947">
        <v>1</v>
      </c>
    </row>
    <row r="1948" spans="1:14" x14ac:dyDescent="0.2">
      <c r="A1948" s="2">
        <v>45412</v>
      </c>
      <c r="B1948" s="3">
        <f t="shared" si="90"/>
        <v>2024</v>
      </c>
      <c r="C1948" t="str">
        <f t="shared" si="91"/>
        <v>2023-2024</v>
      </c>
      <c r="D1948" t="s">
        <v>147</v>
      </c>
      <c r="E1948" t="s">
        <v>40</v>
      </c>
      <c r="F1948" t="str">
        <f t="shared" si="92"/>
        <v>New South Wales</v>
      </c>
      <c r="G1948" t="s">
        <v>10</v>
      </c>
      <c r="H1948">
        <v>2116</v>
      </c>
      <c r="I1948" t="s">
        <v>11</v>
      </c>
      <c r="J1948" t="s">
        <v>27</v>
      </c>
      <c r="K1948" t="s">
        <v>154</v>
      </c>
      <c r="L1948" t="s">
        <v>14</v>
      </c>
      <c r="M1948" s="5">
        <v>120.13</v>
      </c>
      <c r="N1948">
        <v>1</v>
      </c>
    </row>
    <row r="1949" spans="1:14" x14ac:dyDescent="0.2">
      <c r="A1949" s="2">
        <v>45045</v>
      </c>
      <c r="B1949" s="3">
        <f t="shared" si="90"/>
        <v>2023</v>
      </c>
      <c r="C1949" t="str">
        <f t="shared" si="91"/>
        <v>2022-2023</v>
      </c>
      <c r="D1949" t="s">
        <v>147</v>
      </c>
      <c r="E1949" t="s">
        <v>44</v>
      </c>
      <c r="F1949" t="str">
        <f t="shared" si="92"/>
        <v>Victoria</v>
      </c>
      <c r="G1949" t="s">
        <v>45</v>
      </c>
      <c r="H1949">
        <v>3066</v>
      </c>
      <c r="I1949" t="s">
        <v>11</v>
      </c>
      <c r="J1949" t="s">
        <v>46</v>
      </c>
      <c r="K1949" t="s">
        <v>149</v>
      </c>
      <c r="L1949" t="s">
        <v>15</v>
      </c>
      <c r="M1949" s="5">
        <v>120.49000000000001</v>
      </c>
      <c r="N1949">
        <v>1</v>
      </c>
    </row>
    <row r="1950" spans="1:14" x14ac:dyDescent="0.2">
      <c r="A1950" s="2">
        <v>45121</v>
      </c>
      <c r="B1950" s="3">
        <f t="shared" si="90"/>
        <v>2024</v>
      </c>
      <c r="C1950" t="str">
        <f t="shared" si="91"/>
        <v>2023-2024</v>
      </c>
      <c r="D1950" t="s">
        <v>148</v>
      </c>
      <c r="E1950" t="s">
        <v>117</v>
      </c>
      <c r="F1950" t="str">
        <f t="shared" si="92"/>
        <v>Queensland</v>
      </c>
      <c r="G1950" t="s">
        <v>35</v>
      </c>
      <c r="H1950">
        <v>4119</v>
      </c>
      <c r="I1950" t="s">
        <v>11</v>
      </c>
      <c r="J1950" t="s">
        <v>43</v>
      </c>
      <c r="K1950" t="s">
        <v>19</v>
      </c>
      <c r="L1950" t="s">
        <v>23</v>
      </c>
      <c r="M1950" s="5">
        <v>120.55999999999999</v>
      </c>
      <c r="N1950">
        <v>1</v>
      </c>
    </row>
    <row r="1951" spans="1:14" x14ac:dyDescent="0.2">
      <c r="A1951" s="2">
        <v>44957</v>
      </c>
      <c r="B1951" s="3">
        <f t="shared" si="90"/>
        <v>2023</v>
      </c>
      <c r="C1951" t="str">
        <f t="shared" si="91"/>
        <v>2022-2023</v>
      </c>
      <c r="D1951" t="s">
        <v>147</v>
      </c>
      <c r="E1951" t="s">
        <v>62</v>
      </c>
      <c r="F1951" t="str">
        <f t="shared" si="92"/>
        <v>Victoria</v>
      </c>
      <c r="G1951" t="s">
        <v>45</v>
      </c>
      <c r="H1951">
        <v>3134</v>
      </c>
      <c r="I1951" t="s">
        <v>11</v>
      </c>
      <c r="J1951" t="s">
        <v>63</v>
      </c>
      <c r="K1951" t="s">
        <v>152</v>
      </c>
      <c r="L1951" t="s">
        <v>13</v>
      </c>
      <c r="M1951" s="5">
        <v>120.78</v>
      </c>
      <c r="N1951">
        <v>1</v>
      </c>
    </row>
    <row r="1952" spans="1:14" x14ac:dyDescent="0.2">
      <c r="A1952" s="2">
        <v>45070</v>
      </c>
      <c r="B1952" s="3">
        <f t="shared" si="90"/>
        <v>2023</v>
      </c>
      <c r="C1952" t="str">
        <f t="shared" si="91"/>
        <v>2022-2023</v>
      </c>
      <c r="D1952" t="s">
        <v>147</v>
      </c>
      <c r="E1952" t="s">
        <v>9</v>
      </c>
      <c r="F1952" t="str">
        <f t="shared" si="92"/>
        <v>New South Wales</v>
      </c>
      <c r="G1952" t="s">
        <v>10</v>
      </c>
      <c r="H1952">
        <v>2067</v>
      </c>
      <c r="I1952" t="s">
        <v>11</v>
      </c>
      <c r="J1952" t="s">
        <v>12</v>
      </c>
      <c r="K1952" t="s">
        <v>19</v>
      </c>
      <c r="L1952" t="s">
        <v>23</v>
      </c>
      <c r="M1952" s="5">
        <v>120.78999999999999</v>
      </c>
      <c r="N1952">
        <v>1</v>
      </c>
    </row>
    <row r="1953" spans="1:14" x14ac:dyDescent="0.2">
      <c r="A1953" s="2">
        <v>44986</v>
      </c>
      <c r="B1953" s="3">
        <f t="shared" si="90"/>
        <v>2023</v>
      </c>
      <c r="C1953" t="str">
        <f t="shared" si="91"/>
        <v>2022-2023</v>
      </c>
      <c r="D1953" t="s">
        <v>148</v>
      </c>
      <c r="E1953" t="s">
        <v>143</v>
      </c>
      <c r="F1953" t="str">
        <f t="shared" si="92"/>
        <v>New South Wales</v>
      </c>
      <c r="G1953" t="s">
        <v>10</v>
      </c>
      <c r="H1953">
        <v>2154</v>
      </c>
      <c r="I1953" t="s">
        <v>11</v>
      </c>
      <c r="J1953" t="s">
        <v>27</v>
      </c>
      <c r="K1953" t="s">
        <v>19</v>
      </c>
      <c r="L1953" t="s">
        <v>23</v>
      </c>
      <c r="M1953" s="5">
        <v>121.32000000000001</v>
      </c>
      <c r="N1953">
        <v>1</v>
      </c>
    </row>
    <row r="1954" spans="1:14" x14ac:dyDescent="0.2">
      <c r="A1954" s="2">
        <v>45123</v>
      </c>
      <c r="B1954" s="3">
        <f t="shared" si="90"/>
        <v>2024</v>
      </c>
      <c r="C1954" t="str">
        <f t="shared" si="91"/>
        <v>2023-2024</v>
      </c>
      <c r="D1954" t="s">
        <v>147</v>
      </c>
      <c r="E1954" t="s">
        <v>115</v>
      </c>
      <c r="F1954" t="str">
        <f t="shared" si="92"/>
        <v>Western Australia</v>
      </c>
      <c r="G1954" t="s">
        <v>48</v>
      </c>
      <c r="H1954">
        <v>6280</v>
      </c>
      <c r="I1954" t="s">
        <v>11</v>
      </c>
      <c r="J1954" t="s">
        <v>94</v>
      </c>
      <c r="K1954" t="s">
        <v>156</v>
      </c>
      <c r="L1954" t="s">
        <v>17</v>
      </c>
      <c r="M1954" s="5">
        <v>121.57</v>
      </c>
      <c r="N1954">
        <v>1</v>
      </c>
    </row>
    <row r="1955" spans="1:14" x14ac:dyDescent="0.2">
      <c r="A1955" s="2">
        <v>45337</v>
      </c>
      <c r="B1955" s="3">
        <f t="shared" si="90"/>
        <v>2024</v>
      </c>
      <c r="C1955" t="str">
        <f t="shared" si="91"/>
        <v>2023-2024</v>
      </c>
      <c r="D1955" t="s">
        <v>147</v>
      </c>
      <c r="E1955" t="s">
        <v>91</v>
      </c>
      <c r="F1955" t="str">
        <f t="shared" si="92"/>
        <v>Victoria</v>
      </c>
      <c r="G1955" t="s">
        <v>45</v>
      </c>
      <c r="H1955">
        <v>3690</v>
      </c>
      <c r="I1955" t="s">
        <v>11</v>
      </c>
      <c r="J1955" t="s">
        <v>55</v>
      </c>
      <c r="K1955" t="s">
        <v>152</v>
      </c>
      <c r="L1955" t="s">
        <v>13</v>
      </c>
      <c r="M1955" s="5">
        <v>121.76</v>
      </c>
      <c r="N1955">
        <v>1</v>
      </c>
    </row>
    <row r="1956" spans="1:14" x14ac:dyDescent="0.2">
      <c r="A1956" s="2">
        <v>45047</v>
      </c>
      <c r="B1956" s="3">
        <f t="shared" si="90"/>
        <v>2023</v>
      </c>
      <c r="C1956" t="str">
        <f t="shared" si="91"/>
        <v>2022-2023</v>
      </c>
      <c r="D1956" t="s">
        <v>148</v>
      </c>
      <c r="E1956" t="s">
        <v>84</v>
      </c>
      <c r="F1956" t="str">
        <f t="shared" si="92"/>
        <v>Queensland</v>
      </c>
      <c r="G1956" t="s">
        <v>35</v>
      </c>
      <c r="H1956">
        <v>4740</v>
      </c>
      <c r="I1956" t="s">
        <v>11</v>
      </c>
      <c r="J1956" t="s">
        <v>51</v>
      </c>
      <c r="K1956" t="s">
        <v>19</v>
      </c>
      <c r="L1956" t="s">
        <v>23</v>
      </c>
      <c r="M1956" s="5">
        <v>121.78</v>
      </c>
      <c r="N1956">
        <v>1</v>
      </c>
    </row>
    <row r="1957" spans="1:14" x14ac:dyDescent="0.2">
      <c r="A1957" s="2">
        <v>45034</v>
      </c>
      <c r="B1957" s="3">
        <f t="shared" si="90"/>
        <v>2023</v>
      </c>
      <c r="C1957" t="str">
        <f t="shared" si="91"/>
        <v>2022-2023</v>
      </c>
      <c r="D1957" t="s">
        <v>148</v>
      </c>
      <c r="E1957" t="s">
        <v>107</v>
      </c>
      <c r="F1957" t="str">
        <f t="shared" si="92"/>
        <v>Queensland</v>
      </c>
      <c r="G1957" t="s">
        <v>35</v>
      </c>
      <c r="H1957">
        <v>4220</v>
      </c>
      <c r="I1957" t="s">
        <v>11</v>
      </c>
      <c r="J1957" t="s">
        <v>104</v>
      </c>
      <c r="K1957" t="s">
        <v>152</v>
      </c>
      <c r="L1957" t="s">
        <v>13</v>
      </c>
      <c r="M1957" s="5">
        <v>121.8</v>
      </c>
      <c r="N1957">
        <v>1</v>
      </c>
    </row>
    <row r="1958" spans="1:14" x14ac:dyDescent="0.2">
      <c r="A1958" s="2">
        <v>45127</v>
      </c>
      <c r="B1958" s="3">
        <f t="shared" si="90"/>
        <v>2024</v>
      </c>
      <c r="C1958" t="str">
        <f t="shared" si="91"/>
        <v>2023-2024</v>
      </c>
      <c r="D1958" t="s">
        <v>147</v>
      </c>
      <c r="E1958" t="s">
        <v>144</v>
      </c>
      <c r="F1958" t="str">
        <f t="shared" si="92"/>
        <v>Queensland</v>
      </c>
      <c r="G1958" t="s">
        <v>35</v>
      </c>
      <c r="H1958">
        <v>4566</v>
      </c>
      <c r="I1958" t="s">
        <v>11</v>
      </c>
      <c r="J1958" t="s">
        <v>120</v>
      </c>
      <c r="K1958" t="s">
        <v>19</v>
      </c>
      <c r="L1958" t="s">
        <v>23</v>
      </c>
      <c r="M1958" s="5">
        <v>121.85</v>
      </c>
      <c r="N1958">
        <v>1</v>
      </c>
    </row>
    <row r="1959" spans="1:14" x14ac:dyDescent="0.2">
      <c r="A1959" s="2">
        <v>45035</v>
      </c>
      <c r="B1959" s="3">
        <f t="shared" si="90"/>
        <v>2023</v>
      </c>
      <c r="C1959" t="str">
        <f t="shared" si="91"/>
        <v>2022-2023</v>
      </c>
      <c r="D1959" t="s">
        <v>147</v>
      </c>
      <c r="E1959" t="s">
        <v>118</v>
      </c>
      <c r="F1959" t="str">
        <f t="shared" si="92"/>
        <v>New South Wales</v>
      </c>
      <c r="G1959" t="s">
        <v>10</v>
      </c>
      <c r="H1959">
        <v>2158</v>
      </c>
      <c r="I1959" t="s">
        <v>11</v>
      </c>
      <c r="J1959" t="s">
        <v>27</v>
      </c>
      <c r="K1959" t="s">
        <v>154</v>
      </c>
      <c r="L1959" t="s">
        <v>14</v>
      </c>
      <c r="M1959" s="5">
        <v>121.92</v>
      </c>
      <c r="N1959">
        <v>1</v>
      </c>
    </row>
    <row r="1960" spans="1:14" x14ac:dyDescent="0.2">
      <c r="A1960" s="2">
        <v>45051</v>
      </c>
      <c r="B1960" s="3">
        <f t="shared" si="90"/>
        <v>2023</v>
      </c>
      <c r="C1960" t="str">
        <f t="shared" si="91"/>
        <v>2022-2023</v>
      </c>
      <c r="D1960" t="s">
        <v>148</v>
      </c>
      <c r="E1960" t="s">
        <v>144</v>
      </c>
      <c r="F1960" t="str">
        <f t="shared" si="92"/>
        <v>Queensland</v>
      </c>
      <c r="G1960" t="s">
        <v>35</v>
      </c>
      <c r="H1960">
        <v>4566</v>
      </c>
      <c r="I1960" t="s">
        <v>11</v>
      </c>
      <c r="J1960" t="s">
        <v>120</v>
      </c>
      <c r="K1960" t="s">
        <v>154</v>
      </c>
      <c r="L1960" t="s">
        <v>14</v>
      </c>
      <c r="M1960" s="5">
        <v>121.92</v>
      </c>
      <c r="N1960">
        <v>1</v>
      </c>
    </row>
    <row r="1961" spans="1:14" x14ac:dyDescent="0.2">
      <c r="A1961" s="2">
        <v>45653</v>
      </c>
      <c r="B1961" s="3">
        <f t="shared" si="90"/>
        <v>2025</v>
      </c>
      <c r="C1961" t="str">
        <f t="shared" si="91"/>
        <v>2024-2025</v>
      </c>
      <c r="D1961" t="s">
        <v>148</v>
      </c>
      <c r="E1961" t="s">
        <v>137</v>
      </c>
      <c r="F1961" t="str">
        <f t="shared" si="92"/>
        <v>New South Wales</v>
      </c>
      <c r="G1961" t="s">
        <v>10</v>
      </c>
      <c r="H1961">
        <v>2031</v>
      </c>
      <c r="I1961" t="s">
        <v>11</v>
      </c>
      <c r="J1961" t="s">
        <v>12</v>
      </c>
      <c r="K1961" t="s">
        <v>157</v>
      </c>
      <c r="L1961" t="s">
        <v>22</v>
      </c>
      <c r="M1961" s="5">
        <v>122.03999999999999</v>
      </c>
      <c r="N1961">
        <v>1</v>
      </c>
    </row>
    <row r="1962" spans="1:14" x14ac:dyDescent="0.2">
      <c r="A1962" s="2">
        <v>45438</v>
      </c>
      <c r="B1962" s="3">
        <f t="shared" si="90"/>
        <v>2024</v>
      </c>
      <c r="C1962" t="str">
        <f t="shared" si="91"/>
        <v>2023-2024</v>
      </c>
      <c r="D1962" t="s">
        <v>148</v>
      </c>
      <c r="E1962" t="s">
        <v>24</v>
      </c>
      <c r="F1962" t="str">
        <f t="shared" si="92"/>
        <v>New South Wales</v>
      </c>
      <c r="G1962" t="s">
        <v>10</v>
      </c>
      <c r="H1962">
        <v>2795</v>
      </c>
      <c r="I1962" t="s">
        <v>11</v>
      </c>
      <c r="J1962" t="s">
        <v>25</v>
      </c>
      <c r="K1962" t="s">
        <v>155</v>
      </c>
      <c r="L1962" t="s">
        <v>20</v>
      </c>
      <c r="M1962" s="5">
        <v>122.41</v>
      </c>
      <c r="N1962">
        <v>1</v>
      </c>
    </row>
    <row r="1963" spans="1:14" x14ac:dyDescent="0.2">
      <c r="A1963" s="2">
        <v>44949</v>
      </c>
      <c r="B1963" s="3">
        <f t="shared" si="90"/>
        <v>2023</v>
      </c>
      <c r="C1963" t="str">
        <f t="shared" si="91"/>
        <v>2022-2023</v>
      </c>
      <c r="D1963" t="s">
        <v>148</v>
      </c>
      <c r="E1963" t="s">
        <v>98</v>
      </c>
      <c r="F1963" t="str">
        <f t="shared" si="92"/>
        <v>Victoria</v>
      </c>
      <c r="G1963" t="s">
        <v>45</v>
      </c>
      <c r="H1963">
        <v>3429</v>
      </c>
      <c r="I1963" t="s">
        <v>11</v>
      </c>
      <c r="J1963" t="s">
        <v>60</v>
      </c>
      <c r="K1963" t="s">
        <v>152</v>
      </c>
      <c r="L1963" t="s">
        <v>13</v>
      </c>
      <c r="M1963" s="5">
        <v>122.63</v>
      </c>
      <c r="N1963">
        <v>1</v>
      </c>
    </row>
    <row r="1964" spans="1:14" x14ac:dyDescent="0.2">
      <c r="A1964" s="2">
        <v>45457</v>
      </c>
      <c r="B1964" s="3">
        <f t="shared" si="90"/>
        <v>2024</v>
      </c>
      <c r="C1964" t="str">
        <f t="shared" si="91"/>
        <v>2023-2024</v>
      </c>
      <c r="D1964" t="s">
        <v>147</v>
      </c>
      <c r="E1964" t="s">
        <v>34</v>
      </c>
      <c r="F1964" t="str">
        <f t="shared" si="92"/>
        <v>Queensland</v>
      </c>
      <c r="G1964" t="s">
        <v>35</v>
      </c>
      <c r="H1964">
        <v>4802</v>
      </c>
      <c r="I1964" t="s">
        <v>11</v>
      </c>
      <c r="J1964" t="s">
        <v>36</v>
      </c>
      <c r="K1964" t="s">
        <v>155</v>
      </c>
      <c r="L1964" t="s">
        <v>20</v>
      </c>
      <c r="M1964" s="5">
        <v>122.69</v>
      </c>
      <c r="N1964">
        <v>1</v>
      </c>
    </row>
    <row r="1965" spans="1:14" x14ac:dyDescent="0.2">
      <c r="A1965" s="2">
        <v>45625</v>
      </c>
      <c r="B1965" s="3">
        <f t="shared" si="90"/>
        <v>2025</v>
      </c>
      <c r="C1965" t="str">
        <f t="shared" si="91"/>
        <v>2024-2025</v>
      </c>
      <c r="D1965" t="s">
        <v>148</v>
      </c>
      <c r="E1965" t="s">
        <v>57</v>
      </c>
      <c r="F1965" t="str">
        <f t="shared" si="92"/>
        <v>New South Wales</v>
      </c>
      <c r="G1965" t="s">
        <v>10</v>
      </c>
      <c r="H1965">
        <v>2560</v>
      </c>
      <c r="I1965" t="s">
        <v>11</v>
      </c>
      <c r="J1965" t="s">
        <v>58</v>
      </c>
      <c r="K1965" t="s">
        <v>152</v>
      </c>
      <c r="L1965" t="s">
        <v>13</v>
      </c>
      <c r="M1965" s="5">
        <v>122.72999999999999</v>
      </c>
      <c r="N1965">
        <v>1</v>
      </c>
    </row>
    <row r="1966" spans="1:14" x14ac:dyDescent="0.2">
      <c r="A1966" s="2">
        <v>45420</v>
      </c>
      <c r="B1966" s="3">
        <f t="shared" si="90"/>
        <v>2024</v>
      </c>
      <c r="C1966" t="str">
        <f t="shared" si="91"/>
        <v>2023-2024</v>
      </c>
      <c r="D1966" t="s">
        <v>148</v>
      </c>
      <c r="E1966" t="s">
        <v>122</v>
      </c>
      <c r="F1966" t="str">
        <f t="shared" si="92"/>
        <v>New South Wales</v>
      </c>
      <c r="G1966" t="s">
        <v>10</v>
      </c>
      <c r="H1966">
        <v>2650</v>
      </c>
      <c r="I1966" t="s">
        <v>11</v>
      </c>
      <c r="J1966" t="s">
        <v>25</v>
      </c>
      <c r="K1966" t="s">
        <v>156</v>
      </c>
      <c r="L1966" t="s">
        <v>17</v>
      </c>
      <c r="M1966" s="5">
        <v>122.77000000000001</v>
      </c>
      <c r="N1966">
        <v>1</v>
      </c>
    </row>
    <row r="1967" spans="1:14" x14ac:dyDescent="0.2">
      <c r="A1967" s="2">
        <v>45229</v>
      </c>
      <c r="B1967" s="3">
        <f t="shared" si="90"/>
        <v>2024</v>
      </c>
      <c r="C1967" t="str">
        <f t="shared" si="91"/>
        <v>2023-2024</v>
      </c>
      <c r="D1967" t="s">
        <v>147</v>
      </c>
      <c r="E1967" t="s">
        <v>139</v>
      </c>
      <c r="F1967" t="str">
        <f t="shared" si="92"/>
        <v>New South Wales</v>
      </c>
      <c r="G1967" t="s">
        <v>10</v>
      </c>
      <c r="H1967">
        <v>2020</v>
      </c>
      <c r="I1967" t="s">
        <v>11</v>
      </c>
      <c r="J1967" t="s">
        <v>12</v>
      </c>
      <c r="K1967" t="s">
        <v>151</v>
      </c>
      <c r="L1967" t="s">
        <v>21</v>
      </c>
      <c r="M1967" s="5">
        <v>122.86999999999999</v>
      </c>
      <c r="N1967">
        <v>1</v>
      </c>
    </row>
    <row r="1968" spans="1:14" x14ac:dyDescent="0.2">
      <c r="A1968" s="2">
        <v>45475</v>
      </c>
      <c r="B1968" s="3">
        <f t="shared" si="90"/>
        <v>2025</v>
      </c>
      <c r="C1968" t="str">
        <f t="shared" si="91"/>
        <v>2024-2025</v>
      </c>
      <c r="D1968" t="s">
        <v>147</v>
      </c>
      <c r="E1968" t="s">
        <v>61</v>
      </c>
      <c r="F1968" t="str">
        <f t="shared" si="92"/>
        <v>New South Wales</v>
      </c>
      <c r="G1968" t="s">
        <v>10</v>
      </c>
      <c r="H1968">
        <v>2539</v>
      </c>
      <c r="I1968" t="s">
        <v>11</v>
      </c>
      <c r="J1968" t="s">
        <v>58</v>
      </c>
      <c r="K1968" t="s">
        <v>156</v>
      </c>
      <c r="L1968" t="s">
        <v>17</v>
      </c>
      <c r="M1968" s="5">
        <v>122.89</v>
      </c>
      <c r="N1968">
        <v>1</v>
      </c>
    </row>
    <row r="1969" spans="1:14" x14ac:dyDescent="0.2">
      <c r="A1969" s="2">
        <v>45496</v>
      </c>
      <c r="B1969" s="3">
        <f t="shared" si="90"/>
        <v>2025</v>
      </c>
      <c r="C1969" t="str">
        <f t="shared" si="91"/>
        <v>2024-2025</v>
      </c>
      <c r="D1969" t="s">
        <v>148</v>
      </c>
      <c r="E1969" t="s">
        <v>133</v>
      </c>
      <c r="F1969" t="str">
        <f t="shared" si="92"/>
        <v>Queensland</v>
      </c>
      <c r="G1969" t="s">
        <v>35</v>
      </c>
      <c r="H1969">
        <v>4305</v>
      </c>
      <c r="I1969" t="s">
        <v>11</v>
      </c>
      <c r="J1969" t="s">
        <v>104</v>
      </c>
      <c r="K1969" t="s">
        <v>154</v>
      </c>
      <c r="L1969" t="s">
        <v>14</v>
      </c>
      <c r="M1969" s="5">
        <v>122.91</v>
      </c>
      <c r="N1969">
        <v>1</v>
      </c>
    </row>
    <row r="1970" spans="1:14" x14ac:dyDescent="0.2">
      <c r="A1970" s="2">
        <v>45526</v>
      </c>
      <c r="B1970" s="3">
        <f t="shared" si="90"/>
        <v>2025</v>
      </c>
      <c r="C1970" t="str">
        <f t="shared" si="91"/>
        <v>2024-2025</v>
      </c>
      <c r="D1970" t="s">
        <v>147</v>
      </c>
      <c r="E1970" t="s">
        <v>34</v>
      </c>
      <c r="F1970" t="str">
        <f t="shared" si="92"/>
        <v>Queensland</v>
      </c>
      <c r="G1970" t="s">
        <v>35</v>
      </c>
      <c r="H1970">
        <v>4802</v>
      </c>
      <c r="I1970" t="s">
        <v>11</v>
      </c>
      <c r="J1970" t="s">
        <v>36</v>
      </c>
      <c r="K1970" t="s">
        <v>154</v>
      </c>
      <c r="L1970" t="s">
        <v>14</v>
      </c>
      <c r="M1970" s="5">
        <v>123.16</v>
      </c>
      <c r="N1970">
        <v>1</v>
      </c>
    </row>
    <row r="1971" spans="1:14" x14ac:dyDescent="0.2">
      <c r="A1971" s="2">
        <v>45143</v>
      </c>
      <c r="B1971" s="3">
        <f t="shared" si="90"/>
        <v>2024</v>
      </c>
      <c r="C1971" t="str">
        <f t="shared" si="91"/>
        <v>2023-2024</v>
      </c>
      <c r="D1971" t="s">
        <v>147</v>
      </c>
      <c r="E1971" t="s">
        <v>34</v>
      </c>
      <c r="F1971" t="str">
        <f t="shared" si="92"/>
        <v>Queensland</v>
      </c>
      <c r="G1971" t="s">
        <v>35</v>
      </c>
      <c r="H1971">
        <v>4802</v>
      </c>
      <c r="I1971" t="s">
        <v>11</v>
      </c>
      <c r="J1971" t="s">
        <v>36</v>
      </c>
      <c r="K1971" t="s">
        <v>19</v>
      </c>
      <c r="L1971" t="s">
        <v>23</v>
      </c>
      <c r="M1971" s="5">
        <v>123.31</v>
      </c>
      <c r="N1971">
        <v>1</v>
      </c>
    </row>
    <row r="1972" spans="1:14" x14ac:dyDescent="0.2">
      <c r="A1972" s="2">
        <v>45539</v>
      </c>
      <c r="B1972" s="3">
        <f t="shared" si="90"/>
        <v>2025</v>
      </c>
      <c r="C1972" t="str">
        <f t="shared" si="91"/>
        <v>2024-2025</v>
      </c>
      <c r="D1972" t="s">
        <v>148</v>
      </c>
      <c r="E1972" t="s">
        <v>140</v>
      </c>
      <c r="F1972" t="str">
        <f t="shared" si="92"/>
        <v>Tasmania</v>
      </c>
      <c r="G1972" t="s">
        <v>70</v>
      </c>
      <c r="H1972">
        <v>7320</v>
      </c>
      <c r="I1972" t="s">
        <v>11</v>
      </c>
      <c r="J1972" t="s">
        <v>71</v>
      </c>
      <c r="K1972" t="s">
        <v>154</v>
      </c>
      <c r="L1972" t="s">
        <v>14</v>
      </c>
      <c r="M1972" s="5">
        <v>123.42</v>
      </c>
      <c r="N1972">
        <v>1</v>
      </c>
    </row>
    <row r="1973" spans="1:14" x14ac:dyDescent="0.2">
      <c r="A1973" s="2">
        <v>45205</v>
      </c>
      <c r="B1973" s="3">
        <f t="shared" si="90"/>
        <v>2024</v>
      </c>
      <c r="C1973" t="str">
        <f t="shared" si="91"/>
        <v>2023-2024</v>
      </c>
      <c r="D1973" t="s">
        <v>148</v>
      </c>
      <c r="E1973" t="s">
        <v>106</v>
      </c>
      <c r="F1973" t="str">
        <f t="shared" si="92"/>
        <v>Victoria</v>
      </c>
      <c r="G1973" t="s">
        <v>45</v>
      </c>
      <c r="H1973">
        <v>3915</v>
      </c>
      <c r="I1973" t="s">
        <v>11</v>
      </c>
      <c r="J1973" t="s">
        <v>55</v>
      </c>
      <c r="K1973" t="s">
        <v>154</v>
      </c>
      <c r="L1973" t="s">
        <v>14</v>
      </c>
      <c r="M1973" s="5">
        <v>123.86</v>
      </c>
      <c r="N1973">
        <v>1</v>
      </c>
    </row>
    <row r="1974" spans="1:14" x14ac:dyDescent="0.2">
      <c r="A1974" s="2">
        <v>45347</v>
      </c>
      <c r="B1974" s="3">
        <f t="shared" si="90"/>
        <v>2024</v>
      </c>
      <c r="C1974" t="str">
        <f t="shared" si="91"/>
        <v>2023-2024</v>
      </c>
      <c r="D1974" t="s">
        <v>148</v>
      </c>
      <c r="E1974" t="s">
        <v>26</v>
      </c>
      <c r="F1974" t="str">
        <f t="shared" si="92"/>
        <v>New South Wales</v>
      </c>
      <c r="G1974" t="s">
        <v>10</v>
      </c>
      <c r="H1974">
        <v>2141</v>
      </c>
      <c r="I1974" t="s">
        <v>11</v>
      </c>
      <c r="J1974" t="s">
        <v>27</v>
      </c>
      <c r="K1974" t="s">
        <v>153</v>
      </c>
      <c r="L1974" t="s">
        <v>16</v>
      </c>
      <c r="M1974" s="5">
        <v>123.91</v>
      </c>
      <c r="N1974">
        <v>1</v>
      </c>
    </row>
    <row r="1975" spans="1:14" x14ac:dyDescent="0.2">
      <c r="A1975" s="2">
        <v>45007</v>
      </c>
      <c r="B1975" s="3">
        <f t="shared" si="90"/>
        <v>2023</v>
      </c>
      <c r="C1975" t="str">
        <f t="shared" si="91"/>
        <v>2022-2023</v>
      </c>
      <c r="D1975" t="s">
        <v>147</v>
      </c>
      <c r="E1975" t="s">
        <v>135</v>
      </c>
      <c r="F1975" t="str">
        <f t="shared" si="92"/>
        <v>Victoria</v>
      </c>
      <c r="G1975" t="s">
        <v>45</v>
      </c>
      <c r="H1975">
        <v>3550</v>
      </c>
      <c r="I1975" t="s">
        <v>11</v>
      </c>
      <c r="J1975" t="s">
        <v>60</v>
      </c>
      <c r="K1975" t="s">
        <v>154</v>
      </c>
      <c r="L1975" t="s">
        <v>14</v>
      </c>
      <c r="M1975" s="5">
        <v>124.08000000000001</v>
      </c>
      <c r="N1975">
        <v>1</v>
      </c>
    </row>
    <row r="1976" spans="1:14" x14ac:dyDescent="0.2">
      <c r="A1976" s="2">
        <v>45614</v>
      </c>
      <c r="B1976" s="3">
        <f t="shared" si="90"/>
        <v>2025</v>
      </c>
      <c r="C1976" t="str">
        <f t="shared" si="91"/>
        <v>2024-2025</v>
      </c>
      <c r="D1976" t="s">
        <v>148</v>
      </c>
      <c r="E1976" t="s">
        <v>106</v>
      </c>
      <c r="F1976" t="str">
        <f t="shared" si="92"/>
        <v>Victoria</v>
      </c>
      <c r="G1976" t="s">
        <v>45</v>
      </c>
      <c r="H1976">
        <v>3915</v>
      </c>
      <c r="I1976" t="s">
        <v>11</v>
      </c>
      <c r="J1976" t="s">
        <v>55</v>
      </c>
      <c r="K1976" t="s">
        <v>155</v>
      </c>
      <c r="L1976" t="s">
        <v>20</v>
      </c>
      <c r="M1976" s="5">
        <v>124.22</v>
      </c>
      <c r="N1976">
        <v>1</v>
      </c>
    </row>
    <row r="1977" spans="1:14" x14ac:dyDescent="0.2">
      <c r="A1977" s="2">
        <v>45479</v>
      </c>
      <c r="B1977" s="3">
        <f t="shared" si="90"/>
        <v>2025</v>
      </c>
      <c r="C1977" t="str">
        <f t="shared" si="91"/>
        <v>2024-2025</v>
      </c>
      <c r="D1977" t="s">
        <v>147</v>
      </c>
      <c r="E1977" t="s">
        <v>64</v>
      </c>
      <c r="F1977" t="str">
        <f t="shared" si="92"/>
        <v>Victoria</v>
      </c>
      <c r="G1977" t="s">
        <v>45</v>
      </c>
      <c r="H1977">
        <v>3199</v>
      </c>
      <c r="I1977" t="s">
        <v>11</v>
      </c>
      <c r="J1977" t="s">
        <v>63</v>
      </c>
      <c r="K1977" t="s">
        <v>149</v>
      </c>
      <c r="L1977" t="s">
        <v>15</v>
      </c>
      <c r="M1977" s="5">
        <v>124.75</v>
      </c>
      <c r="N1977">
        <v>1</v>
      </c>
    </row>
    <row r="1978" spans="1:14" x14ac:dyDescent="0.2">
      <c r="A1978" s="2">
        <v>45327</v>
      </c>
      <c r="B1978" s="3">
        <f t="shared" si="90"/>
        <v>2024</v>
      </c>
      <c r="C1978" t="str">
        <f t="shared" si="91"/>
        <v>2023-2024</v>
      </c>
      <c r="D1978" t="s">
        <v>148</v>
      </c>
      <c r="E1978" t="s">
        <v>134</v>
      </c>
      <c r="F1978" t="str">
        <f t="shared" si="92"/>
        <v>Queensland</v>
      </c>
      <c r="G1978" t="s">
        <v>35</v>
      </c>
      <c r="H1978">
        <v>4825</v>
      </c>
      <c r="I1978" t="s">
        <v>11</v>
      </c>
      <c r="J1978" t="s">
        <v>36</v>
      </c>
      <c r="K1978" t="s">
        <v>149</v>
      </c>
      <c r="L1978" t="s">
        <v>15</v>
      </c>
      <c r="M1978" s="5">
        <v>124.75</v>
      </c>
      <c r="N1978">
        <v>1</v>
      </c>
    </row>
    <row r="1979" spans="1:14" x14ac:dyDescent="0.2">
      <c r="A1979" s="2">
        <v>45330</v>
      </c>
      <c r="B1979" s="3">
        <f t="shared" si="90"/>
        <v>2024</v>
      </c>
      <c r="C1979" t="str">
        <f t="shared" si="91"/>
        <v>2023-2024</v>
      </c>
      <c r="D1979" t="s">
        <v>147</v>
      </c>
      <c r="E1979" t="s">
        <v>84</v>
      </c>
      <c r="F1979" t="str">
        <f t="shared" si="92"/>
        <v>Queensland</v>
      </c>
      <c r="G1979" t="s">
        <v>35</v>
      </c>
      <c r="H1979">
        <v>4740</v>
      </c>
      <c r="I1979" t="s">
        <v>11</v>
      </c>
      <c r="J1979" t="s">
        <v>51</v>
      </c>
      <c r="K1979" t="s">
        <v>149</v>
      </c>
      <c r="L1979" t="s">
        <v>15</v>
      </c>
      <c r="M1979" s="5">
        <v>124.8</v>
      </c>
      <c r="N1979">
        <v>1</v>
      </c>
    </row>
    <row r="1980" spans="1:14" x14ac:dyDescent="0.2">
      <c r="A1980" s="2">
        <v>45303</v>
      </c>
      <c r="B1980" s="3">
        <f t="shared" si="90"/>
        <v>2024</v>
      </c>
      <c r="C1980" t="str">
        <f t="shared" si="91"/>
        <v>2023-2024</v>
      </c>
      <c r="D1980" t="s">
        <v>148</v>
      </c>
      <c r="E1980" t="s">
        <v>57</v>
      </c>
      <c r="F1980" t="str">
        <f t="shared" si="92"/>
        <v>New South Wales</v>
      </c>
      <c r="G1980" t="s">
        <v>10</v>
      </c>
      <c r="H1980">
        <v>2560</v>
      </c>
      <c r="I1980" t="s">
        <v>11</v>
      </c>
      <c r="J1980" t="s">
        <v>58</v>
      </c>
      <c r="K1980" t="s">
        <v>150</v>
      </c>
      <c r="L1980" t="s">
        <v>18</v>
      </c>
      <c r="M1980" s="5">
        <v>124.89000000000001</v>
      </c>
      <c r="N1980">
        <v>1</v>
      </c>
    </row>
    <row r="1981" spans="1:14" x14ac:dyDescent="0.2">
      <c r="A1981" s="2">
        <v>45376</v>
      </c>
      <c r="B1981" s="3">
        <f t="shared" si="90"/>
        <v>2024</v>
      </c>
      <c r="C1981" t="str">
        <f t="shared" si="91"/>
        <v>2023-2024</v>
      </c>
      <c r="D1981" t="s">
        <v>148</v>
      </c>
      <c r="E1981" t="s">
        <v>99</v>
      </c>
      <c r="F1981" t="str">
        <f t="shared" si="92"/>
        <v>Victoria</v>
      </c>
      <c r="G1981" t="s">
        <v>45</v>
      </c>
      <c r="H1981">
        <v>3148</v>
      </c>
      <c r="I1981" t="s">
        <v>11</v>
      </c>
      <c r="J1981" t="s">
        <v>63</v>
      </c>
      <c r="K1981" t="s">
        <v>157</v>
      </c>
      <c r="L1981" t="s">
        <v>22</v>
      </c>
      <c r="M1981" s="5">
        <v>125.13</v>
      </c>
      <c r="N1981">
        <v>1</v>
      </c>
    </row>
    <row r="1982" spans="1:14" x14ac:dyDescent="0.2">
      <c r="A1982" s="2">
        <v>45635</v>
      </c>
      <c r="B1982" s="3">
        <f t="shared" si="90"/>
        <v>2025</v>
      </c>
      <c r="C1982" t="str">
        <f t="shared" si="91"/>
        <v>2024-2025</v>
      </c>
      <c r="D1982" t="s">
        <v>147</v>
      </c>
      <c r="E1982" t="s">
        <v>139</v>
      </c>
      <c r="F1982" t="str">
        <f t="shared" si="92"/>
        <v>New South Wales</v>
      </c>
      <c r="G1982" t="s">
        <v>10</v>
      </c>
      <c r="H1982">
        <v>2020</v>
      </c>
      <c r="I1982" t="s">
        <v>11</v>
      </c>
      <c r="J1982" t="s">
        <v>12</v>
      </c>
      <c r="K1982" t="s">
        <v>156</v>
      </c>
      <c r="L1982" t="s">
        <v>17</v>
      </c>
      <c r="M1982" s="5">
        <v>125.28</v>
      </c>
      <c r="N1982">
        <v>1</v>
      </c>
    </row>
    <row r="1983" spans="1:14" x14ac:dyDescent="0.2">
      <c r="A1983" s="2">
        <v>45511</v>
      </c>
      <c r="B1983" s="3">
        <f t="shared" si="90"/>
        <v>2025</v>
      </c>
      <c r="C1983" t="str">
        <f t="shared" si="91"/>
        <v>2024-2025</v>
      </c>
      <c r="D1983" t="s">
        <v>147</v>
      </c>
      <c r="E1983" t="s">
        <v>44</v>
      </c>
      <c r="F1983" t="str">
        <f t="shared" si="92"/>
        <v>Victoria</v>
      </c>
      <c r="G1983" t="s">
        <v>45</v>
      </c>
      <c r="H1983">
        <v>3066</v>
      </c>
      <c r="I1983" t="s">
        <v>11</v>
      </c>
      <c r="J1983" t="s">
        <v>46</v>
      </c>
      <c r="K1983" t="s">
        <v>152</v>
      </c>
      <c r="L1983" t="s">
        <v>13</v>
      </c>
      <c r="M1983" s="5">
        <v>126.35</v>
      </c>
      <c r="N1983">
        <v>1</v>
      </c>
    </row>
    <row r="1984" spans="1:14" x14ac:dyDescent="0.2">
      <c r="A1984" s="2">
        <v>45290</v>
      </c>
      <c r="B1984" s="3">
        <f t="shared" si="90"/>
        <v>2024</v>
      </c>
      <c r="C1984" t="str">
        <f t="shared" si="91"/>
        <v>2023-2024</v>
      </c>
      <c r="D1984" t="s">
        <v>147</v>
      </c>
      <c r="E1984" t="s">
        <v>83</v>
      </c>
      <c r="F1984" t="str">
        <f t="shared" si="92"/>
        <v>New South Wales</v>
      </c>
      <c r="G1984" t="s">
        <v>10</v>
      </c>
      <c r="H1984">
        <v>2750</v>
      </c>
      <c r="I1984" t="s">
        <v>11</v>
      </c>
      <c r="J1984" t="s">
        <v>25</v>
      </c>
      <c r="K1984" t="s">
        <v>152</v>
      </c>
      <c r="L1984" t="s">
        <v>13</v>
      </c>
      <c r="M1984" s="5">
        <v>126.67</v>
      </c>
      <c r="N1984">
        <v>1</v>
      </c>
    </row>
    <row r="1985" spans="1:14" x14ac:dyDescent="0.2">
      <c r="A1985" s="2">
        <v>45525</v>
      </c>
      <c r="B1985" s="3">
        <f t="shared" si="90"/>
        <v>2025</v>
      </c>
      <c r="C1985" t="str">
        <f t="shared" si="91"/>
        <v>2024-2025</v>
      </c>
      <c r="D1985" t="s">
        <v>147</v>
      </c>
      <c r="E1985" t="s">
        <v>103</v>
      </c>
      <c r="F1985" t="str">
        <f t="shared" si="92"/>
        <v>Queensland</v>
      </c>
      <c r="G1985" t="s">
        <v>35</v>
      </c>
      <c r="H1985">
        <v>4509</v>
      </c>
      <c r="I1985" t="s">
        <v>11</v>
      </c>
      <c r="J1985" t="s">
        <v>104</v>
      </c>
      <c r="K1985" t="s">
        <v>19</v>
      </c>
      <c r="L1985" t="s">
        <v>23</v>
      </c>
      <c r="M1985" s="5">
        <v>127.25</v>
      </c>
      <c r="N1985">
        <v>1</v>
      </c>
    </row>
    <row r="1986" spans="1:14" x14ac:dyDescent="0.2">
      <c r="A1986" s="2">
        <v>44943</v>
      </c>
      <c r="B1986" s="3">
        <f t="shared" ref="B1986:B2049" si="93">IF(MONTH(A1986)&gt;=7,YEAR(A1986)+1,YEAR(A1986))</f>
        <v>2023</v>
      </c>
      <c r="C1986" t="str">
        <f t="shared" ref="C1986:C2049" si="94">IF(MONTH(A1986) &gt;= 7, YEAR(A1986) &amp; "-" &amp; YEAR(A1986) + 1, YEAR(A1986) - 1 &amp; "-" &amp; YEAR(A1986))</f>
        <v>2022-2023</v>
      </c>
      <c r="D1986" t="s">
        <v>147</v>
      </c>
      <c r="E1986" t="s">
        <v>72</v>
      </c>
      <c r="F1986" t="str">
        <f t="shared" ref="F1986:F2049" si="95">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c r="N1986">
        <v>1</v>
      </c>
    </row>
    <row r="1987" spans="1:14" x14ac:dyDescent="0.2">
      <c r="A1987" s="2">
        <v>44982</v>
      </c>
      <c r="B1987" s="3">
        <f t="shared" si="93"/>
        <v>2023</v>
      </c>
      <c r="C1987" t="str">
        <f t="shared" si="94"/>
        <v>2022-2023</v>
      </c>
      <c r="D1987" t="s">
        <v>148</v>
      </c>
      <c r="E1987" t="s">
        <v>57</v>
      </c>
      <c r="F1987" t="str">
        <f t="shared" si="95"/>
        <v>New South Wales</v>
      </c>
      <c r="G1987" t="s">
        <v>10</v>
      </c>
      <c r="H1987">
        <v>2560</v>
      </c>
      <c r="I1987" t="s">
        <v>11</v>
      </c>
      <c r="J1987" t="s">
        <v>58</v>
      </c>
      <c r="K1987" t="s">
        <v>157</v>
      </c>
      <c r="L1987" t="s">
        <v>22</v>
      </c>
      <c r="M1987" s="5">
        <v>127.72999999999999</v>
      </c>
      <c r="N1987">
        <v>1</v>
      </c>
    </row>
    <row r="1988" spans="1:14" x14ac:dyDescent="0.2">
      <c r="A1988" s="2">
        <v>45365</v>
      </c>
      <c r="B1988" s="3">
        <f t="shared" si="93"/>
        <v>2024</v>
      </c>
      <c r="C1988" t="str">
        <f t="shared" si="94"/>
        <v>2023-2024</v>
      </c>
      <c r="D1988" t="s">
        <v>148</v>
      </c>
      <c r="E1988" t="s">
        <v>57</v>
      </c>
      <c r="F1988" t="str">
        <f t="shared" si="95"/>
        <v>New South Wales</v>
      </c>
      <c r="G1988" t="s">
        <v>10</v>
      </c>
      <c r="H1988">
        <v>2560</v>
      </c>
      <c r="I1988" t="s">
        <v>11</v>
      </c>
      <c r="J1988" t="s">
        <v>58</v>
      </c>
      <c r="K1988" t="s">
        <v>149</v>
      </c>
      <c r="L1988" t="s">
        <v>15</v>
      </c>
      <c r="M1988" s="5">
        <v>127.82</v>
      </c>
      <c r="N1988">
        <v>1</v>
      </c>
    </row>
    <row r="1989" spans="1:14" x14ac:dyDescent="0.2">
      <c r="A1989" s="2">
        <v>45344</v>
      </c>
      <c r="B1989" s="3">
        <f t="shared" si="93"/>
        <v>2024</v>
      </c>
      <c r="C1989" t="str">
        <f t="shared" si="94"/>
        <v>2023-2024</v>
      </c>
      <c r="D1989" t="s">
        <v>147</v>
      </c>
      <c r="E1989" t="s">
        <v>50</v>
      </c>
      <c r="F1989" t="str">
        <f t="shared" si="95"/>
        <v>Queensland</v>
      </c>
      <c r="G1989" t="s">
        <v>35</v>
      </c>
      <c r="H1989">
        <v>4703</v>
      </c>
      <c r="I1989" t="s">
        <v>11</v>
      </c>
      <c r="J1989" t="s">
        <v>51</v>
      </c>
      <c r="K1989" t="s">
        <v>150</v>
      </c>
      <c r="L1989" t="s">
        <v>18</v>
      </c>
      <c r="M1989" s="5">
        <v>127.86999999999999</v>
      </c>
      <c r="N1989">
        <v>1</v>
      </c>
    </row>
    <row r="1990" spans="1:14" x14ac:dyDescent="0.2">
      <c r="A1990" s="2">
        <v>45598</v>
      </c>
      <c r="B1990" s="3">
        <f t="shared" si="93"/>
        <v>2025</v>
      </c>
      <c r="C1990" t="str">
        <f t="shared" si="94"/>
        <v>2024-2025</v>
      </c>
      <c r="D1990" t="s">
        <v>147</v>
      </c>
      <c r="E1990" t="s">
        <v>137</v>
      </c>
      <c r="F1990" t="str">
        <f t="shared" si="95"/>
        <v>New South Wales</v>
      </c>
      <c r="G1990" t="s">
        <v>10</v>
      </c>
      <c r="H1990">
        <v>2031</v>
      </c>
      <c r="I1990" t="s">
        <v>11</v>
      </c>
      <c r="J1990" t="s">
        <v>12</v>
      </c>
      <c r="K1990" t="s">
        <v>151</v>
      </c>
      <c r="L1990" t="s">
        <v>21</v>
      </c>
      <c r="M1990" s="5">
        <v>128.09</v>
      </c>
      <c r="N1990">
        <v>1</v>
      </c>
    </row>
    <row r="1991" spans="1:14" x14ac:dyDescent="0.2">
      <c r="A1991" s="2">
        <v>45622</v>
      </c>
      <c r="B1991" s="3">
        <f t="shared" si="93"/>
        <v>2025</v>
      </c>
      <c r="C1991" t="str">
        <f t="shared" si="94"/>
        <v>2024-2025</v>
      </c>
      <c r="D1991" t="s">
        <v>147</v>
      </c>
      <c r="E1991" t="s">
        <v>56</v>
      </c>
      <c r="F1991" t="str">
        <f t="shared" si="95"/>
        <v>Northern Territory</v>
      </c>
      <c r="G1991" t="s">
        <v>29</v>
      </c>
      <c r="H1991">
        <v>870</v>
      </c>
      <c r="I1991" t="s">
        <v>11</v>
      </c>
      <c r="J1991" t="s">
        <v>30</v>
      </c>
      <c r="K1991" t="s">
        <v>152</v>
      </c>
      <c r="L1991" t="s">
        <v>13</v>
      </c>
      <c r="M1991" s="5">
        <v>128.81</v>
      </c>
      <c r="N1991">
        <v>1</v>
      </c>
    </row>
    <row r="1992" spans="1:14" x14ac:dyDescent="0.2">
      <c r="A1992" s="2">
        <v>45217</v>
      </c>
      <c r="B1992" s="3">
        <f t="shared" si="93"/>
        <v>2024</v>
      </c>
      <c r="C1992" t="str">
        <f t="shared" si="94"/>
        <v>2023-2024</v>
      </c>
      <c r="D1992" t="s">
        <v>147</v>
      </c>
      <c r="E1992" t="s">
        <v>139</v>
      </c>
      <c r="F1992" t="str">
        <f t="shared" si="95"/>
        <v>New South Wales</v>
      </c>
      <c r="G1992" t="s">
        <v>10</v>
      </c>
      <c r="H1992">
        <v>2020</v>
      </c>
      <c r="I1992" t="s">
        <v>11</v>
      </c>
      <c r="J1992" t="s">
        <v>12</v>
      </c>
      <c r="K1992" t="s">
        <v>151</v>
      </c>
      <c r="L1992" t="s">
        <v>21</v>
      </c>
      <c r="M1992" s="5">
        <v>128.94</v>
      </c>
      <c r="N1992">
        <v>1</v>
      </c>
    </row>
    <row r="1993" spans="1:14" x14ac:dyDescent="0.2">
      <c r="A1993" s="2">
        <v>45390</v>
      </c>
      <c r="B1993" s="3">
        <f t="shared" si="93"/>
        <v>2024</v>
      </c>
      <c r="C1993" t="str">
        <f t="shared" si="94"/>
        <v>2023-2024</v>
      </c>
      <c r="D1993" t="s">
        <v>147</v>
      </c>
      <c r="E1993" t="s">
        <v>109</v>
      </c>
      <c r="F1993" t="str">
        <f t="shared" si="95"/>
        <v>New South Wales</v>
      </c>
      <c r="G1993" t="s">
        <v>10</v>
      </c>
      <c r="H1993">
        <v>2480</v>
      </c>
      <c r="I1993" t="s">
        <v>11</v>
      </c>
      <c r="J1993" t="s">
        <v>68</v>
      </c>
      <c r="K1993" t="s">
        <v>155</v>
      </c>
      <c r="L1993" t="s">
        <v>20</v>
      </c>
      <c r="M1993" s="5">
        <v>129.06</v>
      </c>
      <c r="N1993">
        <v>1</v>
      </c>
    </row>
    <row r="1994" spans="1:14" x14ac:dyDescent="0.2">
      <c r="A1994" s="2">
        <v>45157</v>
      </c>
      <c r="B1994" s="3">
        <f t="shared" si="93"/>
        <v>2024</v>
      </c>
      <c r="C1994" t="str">
        <f t="shared" si="94"/>
        <v>2023-2024</v>
      </c>
      <c r="D1994" t="s">
        <v>147</v>
      </c>
      <c r="E1994" t="s">
        <v>62</v>
      </c>
      <c r="F1994" t="str">
        <f t="shared" si="95"/>
        <v>Victoria</v>
      </c>
      <c r="G1994" t="s">
        <v>45</v>
      </c>
      <c r="H1994">
        <v>3134</v>
      </c>
      <c r="I1994" t="s">
        <v>11</v>
      </c>
      <c r="J1994" t="s">
        <v>63</v>
      </c>
      <c r="K1994" t="s">
        <v>152</v>
      </c>
      <c r="L1994" t="s">
        <v>13</v>
      </c>
      <c r="M1994" s="5">
        <v>129.56</v>
      </c>
      <c r="N1994">
        <v>1</v>
      </c>
    </row>
    <row r="1995" spans="1:14" x14ac:dyDescent="0.2">
      <c r="A1995" s="2">
        <v>45584</v>
      </c>
      <c r="B1995" s="3">
        <f t="shared" si="93"/>
        <v>2025</v>
      </c>
      <c r="C1995" t="str">
        <f t="shared" si="94"/>
        <v>2024-2025</v>
      </c>
      <c r="D1995" t="s">
        <v>147</v>
      </c>
      <c r="E1995" t="s">
        <v>86</v>
      </c>
      <c r="F1995" t="str">
        <f t="shared" si="95"/>
        <v>New South Wales</v>
      </c>
      <c r="G1995" t="s">
        <v>10</v>
      </c>
      <c r="H1995">
        <v>2064</v>
      </c>
      <c r="I1995" t="s">
        <v>11</v>
      </c>
      <c r="J1995" t="s">
        <v>12</v>
      </c>
      <c r="K1995" t="s">
        <v>155</v>
      </c>
      <c r="L1995" t="s">
        <v>20</v>
      </c>
      <c r="M1995" s="5">
        <v>129.68</v>
      </c>
      <c r="N1995">
        <v>1</v>
      </c>
    </row>
    <row r="1996" spans="1:14" x14ac:dyDescent="0.2">
      <c r="A1996" s="2">
        <v>44939</v>
      </c>
      <c r="B1996" s="3">
        <f t="shared" si="93"/>
        <v>2023</v>
      </c>
      <c r="C1996" t="str">
        <f t="shared" si="94"/>
        <v>2022-2023</v>
      </c>
      <c r="D1996" t="s">
        <v>148</v>
      </c>
      <c r="E1996" t="s">
        <v>67</v>
      </c>
      <c r="F1996" t="str">
        <f t="shared" si="95"/>
        <v>New South Wales</v>
      </c>
      <c r="G1996" t="s">
        <v>10</v>
      </c>
      <c r="H1996">
        <v>2478</v>
      </c>
      <c r="I1996" t="s">
        <v>11</v>
      </c>
      <c r="J1996" t="s">
        <v>68</v>
      </c>
      <c r="K1996" t="s">
        <v>156</v>
      </c>
      <c r="L1996" t="s">
        <v>17</v>
      </c>
      <c r="M1996" s="5">
        <v>129.74</v>
      </c>
      <c r="N1996">
        <v>1</v>
      </c>
    </row>
    <row r="1997" spans="1:14" x14ac:dyDescent="0.2">
      <c r="A1997" s="2">
        <v>45465</v>
      </c>
      <c r="B1997" s="3">
        <f t="shared" si="93"/>
        <v>2024</v>
      </c>
      <c r="C1997" t="str">
        <f t="shared" si="94"/>
        <v>2023-2024</v>
      </c>
      <c r="D1997" t="s">
        <v>147</v>
      </c>
      <c r="E1997" t="s">
        <v>92</v>
      </c>
      <c r="F1997" t="str">
        <f t="shared" si="95"/>
        <v>Queensland</v>
      </c>
      <c r="G1997" t="s">
        <v>35</v>
      </c>
      <c r="H1997">
        <v>4068</v>
      </c>
      <c r="I1997" t="s">
        <v>11</v>
      </c>
      <c r="J1997" t="s">
        <v>43</v>
      </c>
      <c r="K1997" t="s">
        <v>154</v>
      </c>
      <c r="L1997" t="s">
        <v>14</v>
      </c>
      <c r="M1997" s="5">
        <v>129.82</v>
      </c>
      <c r="N1997">
        <v>1</v>
      </c>
    </row>
    <row r="1998" spans="1:14" x14ac:dyDescent="0.2">
      <c r="A1998" s="2">
        <v>45148</v>
      </c>
      <c r="B1998" s="3">
        <f t="shared" si="93"/>
        <v>2024</v>
      </c>
      <c r="C1998" t="str">
        <f t="shared" si="94"/>
        <v>2023-2024</v>
      </c>
      <c r="D1998" t="s">
        <v>148</v>
      </c>
      <c r="E1998" t="s">
        <v>138</v>
      </c>
      <c r="F1998" t="str">
        <f t="shared" si="95"/>
        <v>Queensland</v>
      </c>
      <c r="G1998" t="s">
        <v>35</v>
      </c>
      <c r="H1998">
        <v>4558</v>
      </c>
      <c r="I1998" t="s">
        <v>11</v>
      </c>
      <c r="J1998" t="s">
        <v>120</v>
      </c>
      <c r="K1998" t="s">
        <v>154</v>
      </c>
      <c r="L1998" t="s">
        <v>14</v>
      </c>
      <c r="M1998" s="5">
        <v>129.87</v>
      </c>
      <c r="N1998">
        <v>1</v>
      </c>
    </row>
    <row r="1999" spans="1:14" x14ac:dyDescent="0.2">
      <c r="A1999" s="2">
        <v>45618</v>
      </c>
      <c r="B1999" s="3">
        <f t="shared" si="93"/>
        <v>2025</v>
      </c>
      <c r="C1999" t="str">
        <f t="shared" si="94"/>
        <v>2024-2025</v>
      </c>
      <c r="D1999" t="s">
        <v>148</v>
      </c>
      <c r="E1999" t="s">
        <v>134</v>
      </c>
      <c r="F1999" t="str">
        <f t="shared" si="95"/>
        <v>Queensland</v>
      </c>
      <c r="G1999" t="s">
        <v>35</v>
      </c>
      <c r="H1999">
        <v>4825</v>
      </c>
      <c r="I1999" t="s">
        <v>11</v>
      </c>
      <c r="J1999" t="s">
        <v>36</v>
      </c>
      <c r="K1999" t="s">
        <v>154</v>
      </c>
      <c r="L1999" t="s">
        <v>14</v>
      </c>
      <c r="M1999" s="5">
        <v>129.9</v>
      </c>
      <c r="N1999">
        <v>1</v>
      </c>
    </row>
    <row r="2000" spans="1:14" x14ac:dyDescent="0.2">
      <c r="A2000" s="2">
        <v>45631</v>
      </c>
      <c r="B2000" s="3">
        <f t="shared" si="93"/>
        <v>2025</v>
      </c>
      <c r="C2000" t="str">
        <f t="shared" si="94"/>
        <v>2024-2025</v>
      </c>
      <c r="D2000" t="s">
        <v>148</v>
      </c>
      <c r="E2000" t="s">
        <v>61</v>
      </c>
      <c r="F2000" t="str">
        <f t="shared" si="95"/>
        <v>New South Wales</v>
      </c>
      <c r="G2000" t="s">
        <v>10</v>
      </c>
      <c r="H2000">
        <v>2539</v>
      </c>
      <c r="I2000" t="s">
        <v>11</v>
      </c>
      <c r="J2000" t="s">
        <v>58</v>
      </c>
      <c r="K2000" t="s">
        <v>153</v>
      </c>
      <c r="L2000" t="s">
        <v>16</v>
      </c>
      <c r="M2000" s="5">
        <v>129.91</v>
      </c>
      <c r="N2000">
        <v>1</v>
      </c>
    </row>
    <row r="2001" spans="1:14" x14ac:dyDescent="0.2">
      <c r="A2001" s="2">
        <v>45101</v>
      </c>
      <c r="B2001" s="3">
        <f t="shared" si="93"/>
        <v>2023</v>
      </c>
      <c r="C2001" t="str">
        <f t="shared" si="94"/>
        <v>2022-2023</v>
      </c>
      <c r="D2001" t="s">
        <v>147</v>
      </c>
      <c r="E2001" t="s">
        <v>78</v>
      </c>
      <c r="F2001" t="str">
        <f t="shared" si="95"/>
        <v>New South Wales</v>
      </c>
      <c r="G2001" t="s">
        <v>10</v>
      </c>
      <c r="H2001">
        <v>2350</v>
      </c>
      <c r="I2001" t="s">
        <v>11</v>
      </c>
      <c r="J2001" t="s">
        <v>68</v>
      </c>
      <c r="K2001" t="s">
        <v>154</v>
      </c>
      <c r="L2001" t="s">
        <v>14</v>
      </c>
      <c r="M2001" s="5">
        <v>130.26</v>
      </c>
      <c r="N2001">
        <v>1</v>
      </c>
    </row>
    <row r="2002" spans="1:14" x14ac:dyDescent="0.2">
      <c r="A2002" s="2">
        <v>45552</v>
      </c>
      <c r="B2002" s="3">
        <f t="shared" si="93"/>
        <v>2025</v>
      </c>
      <c r="C2002" t="str">
        <f t="shared" si="94"/>
        <v>2024-2025</v>
      </c>
      <c r="D2002" t="s">
        <v>147</v>
      </c>
      <c r="E2002" t="s">
        <v>28</v>
      </c>
      <c r="F2002" t="str">
        <f t="shared" si="95"/>
        <v>Northern Territory</v>
      </c>
      <c r="G2002" t="s">
        <v>29</v>
      </c>
      <c r="H2002">
        <v>800</v>
      </c>
      <c r="I2002" t="s">
        <v>11</v>
      </c>
      <c r="J2002" t="s">
        <v>30</v>
      </c>
      <c r="K2002" t="s">
        <v>151</v>
      </c>
      <c r="L2002" t="s">
        <v>21</v>
      </c>
      <c r="M2002" s="5">
        <v>130.86000000000001</v>
      </c>
      <c r="N2002">
        <v>1</v>
      </c>
    </row>
    <row r="2003" spans="1:14" x14ac:dyDescent="0.2">
      <c r="A2003" s="2">
        <v>45547</v>
      </c>
      <c r="B2003" s="3">
        <f t="shared" si="93"/>
        <v>2025</v>
      </c>
      <c r="C2003" t="str">
        <f t="shared" si="94"/>
        <v>2024-2025</v>
      </c>
      <c r="D2003" t="s">
        <v>147</v>
      </c>
      <c r="E2003" t="s">
        <v>93</v>
      </c>
      <c r="F2003" t="str">
        <f t="shared" si="95"/>
        <v>Western Australia</v>
      </c>
      <c r="G2003" t="s">
        <v>48</v>
      </c>
      <c r="H2003">
        <v>6112</v>
      </c>
      <c r="I2003" t="s">
        <v>11</v>
      </c>
      <c r="J2003" t="s">
        <v>94</v>
      </c>
      <c r="K2003" t="s">
        <v>154</v>
      </c>
      <c r="L2003" t="s">
        <v>14</v>
      </c>
      <c r="M2003" s="5">
        <v>130.93</v>
      </c>
      <c r="N2003">
        <v>1</v>
      </c>
    </row>
    <row r="2004" spans="1:14" x14ac:dyDescent="0.2">
      <c r="A2004" s="2">
        <v>45375</v>
      </c>
      <c r="B2004" s="3">
        <f t="shared" si="93"/>
        <v>2024</v>
      </c>
      <c r="C2004" t="str">
        <f t="shared" si="94"/>
        <v>2023-2024</v>
      </c>
      <c r="D2004" t="s">
        <v>147</v>
      </c>
      <c r="E2004" t="s">
        <v>132</v>
      </c>
      <c r="F2004" t="str">
        <f t="shared" si="95"/>
        <v>New South Wales</v>
      </c>
      <c r="G2004" t="s">
        <v>10</v>
      </c>
      <c r="H2004">
        <v>2800</v>
      </c>
      <c r="I2004" t="s">
        <v>11</v>
      </c>
      <c r="J2004" t="s">
        <v>25</v>
      </c>
      <c r="K2004" t="s">
        <v>19</v>
      </c>
      <c r="L2004" t="s">
        <v>23</v>
      </c>
      <c r="M2004" s="5">
        <v>130.99</v>
      </c>
      <c r="N2004">
        <v>1</v>
      </c>
    </row>
    <row r="2005" spans="1:14" x14ac:dyDescent="0.2">
      <c r="A2005" s="2">
        <v>45079</v>
      </c>
      <c r="B2005" s="3">
        <f t="shared" si="93"/>
        <v>2023</v>
      </c>
      <c r="C2005" t="str">
        <f t="shared" si="94"/>
        <v>2022-2023</v>
      </c>
      <c r="D2005" t="s">
        <v>147</v>
      </c>
      <c r="E2005" t="s">
        <v>44</v>
      </c>
      <c r="F2005" t="str">
        <f t="shared" si="95"/>
        <v>Victoria</v>
      </c>
      <c r="G2005" t="s">
        <v>45</v>
      </c>
      <c r="H2005">
        <v>3066</v>
      </c>
      <c r="I2005" t="s">
        <v>11</v>
      </c>
      <c r="J2005" t="s">
        <v>46</v>
      </c>
      <c r="K2005" t="s">
        <v>154</v>
      </c>
      <c r="L2005" t="s">
        <v>14</v>
      </c>
      <c r="M2005" s="5">
        <v>131.18</v>
      </c>
      <c r="N2005">
        <v>1</v>
      </c>
    </row>
    <row r="2006" spans="1:14" x14ac:dyDescent="0.2">
      <c r="A2006" s="2">
        <v>45543</v>
      </c>
      <c r="B2006" s="3">
        <f t="shared" si="93"/>
        <v>2025</v>
      </c>
      <c r="C2006" t="str">
        <f t="shared" si="94"/>
        <v>2024-2025</v>
      </c>
      <c r="D2006" t="s">
        <v>147</v>
      </c>
      <c r="E2006" t="s">
        <v>28</v>
      </c>
      <c r="F2006" t="str">
        <f t="shared" si="95"/>
        <v>Northern Territory</v>
      </c>
      <c r="G2006" t="s">
        <v>29</v>
      </c>
      <c r="H2006">
        <v>800</v>
      </c>
      <c r="I2006" t="s">
        <v>11</v>
      </c>
      <c r="J2006" t="s">
        <v>30</v>
      </c>
      <c r="K2006" t="s">
        <v>150</v>
      </c>
      <c r="L2006" t="s">
        <v>18</v>
      </c>
      <c r="M2006" s="5">
        <v>131.26999999999998</v>
      </c>
      <c r="N2006">
        <v>1</v>
      </c>
    </row>
    <row r="2007" spans="1:14" x14ac:dyDescent="0.2">
      <c r="A2007" s="2">
        <v>45473</v>
      </c>
      <c r="B2007" s="3">
        <f t="shared" si="93"/>
        <v>2024</v>
      </c>
      <c r="C2007" t="str">
        <f t="shared" si="94"/>
        <v>2023-2024</v>
      </c>
      <c r="D2007" t="s">
        <v>147</v>
      </c>
      <c r="E2007" t="s">
        <v>28</v>
      </c>
      <c r="F2007" t="str">
        <f t="shared" si="95"/>
        <v>Northern Territory</v>
      </c>
      <c r="G2007" t="s">
        <v>29</v>
      </c>
      <c r="H2007">
        <v>800</v>
      </c>
      <c r="I2007" t="s">
        <v>11</v>
      </c>
      <c r="J2007" t="s">
        <v>30</v>
      </c>
      <c r="K2007" t="s">
        <v>155</v>
      </c>
      <c r="L2007" t="s">
        <v>20</v>
      </c>
      <c r="M2007" s="5">
        <v>131.47</v>
      </c>
      <c r="N2007">
        <v>1</v>
      </c>
    </row>
    <row r="2008" spans="1:14" x14ac:dyDescent="0.2">
      <c r="A2008" s="2">
        <v>45091</v>
      </c>
      <c r="B2008" s="3">
        <f t="shared" si="93"/>
        <v>2023</v>
      </c>
      <c r="C2008" t="str">
        <f t="shared" si="94"/>
        <v>2022-2023</v>
      </c>
      <c r="D2008" t="s">
        <v>147</v>
      </c>
      <c r="E2008" t="s">
        <v>115</v>
      </c>
      <c r="F2008" t="str">
        <f t="shared" si="95"/>
        <v>Western Australia</v>
      </c>
      <c r="G2008" t="s">
        <v>48</v>
      </c>
      <c r="H2008">
        <v>6280</v>
      </c>
      <c r="I2008" t="s">
        <v>11</v>
      </c>
      <c r="J2008" t="s">
        <v>94</v>
      </c>
      <c r="K2008" t="s">
        <v>156</v>
      </c>
      <c r="L2008" t="s">
        <v>17</v>
      </c>
      <c r="M2008" s="5">
        <v>131.78</v>
      </c>
      <c r="N2008">
        <v>1</v>
      </c>
    </row>
    <row r="2009" spans="1:14" x14ac:dyDescent="0.2">
      <c r="A2009" s="2">
        <v>45277</v>
      </c>
      <c r="B2009" s="3">
        <f t="shared" si="93"/>
        <v>2024</v>
      </c>
      <c r="C2009" t="str">
        <f t="shared" si="94"/>
        <v>2023-2024</v>
      </c>
      <c r="D2009" t="s">
        <v>147</v>
      </c>
      <c r="E2009" t="s">
        <v>75</v>
      </c>
      <c r="F2009" t="str">
        <f t="shared" si="95"/>
        <v>Victoria</v>
      </c>
      <c r="G2009" t="s">
        <v>45</v>
      </c>
      <c r="H2009">
        <v>3630</v>
      </c>
      <c r="I2009" t="s">
        <v>11</v>
      </c>
      <c r="J2009" t="s">
        <v>55</v>
      </c>
      <c r="K2009" t="s">
        <v>156</v>
      </c>
      <c r="L2009" t="s">
        <v>17</v>
      </c>
      <c r="M2009" s="5">
        <v>131.82999999999998</v>
      </c>
      <c r="N2009">
        <v>1</v>
      </c>
    </row>
    <row r="2010" spans="1:14" x14ac:dyDescent="0.2">
      <c r="A2010" s="2">
        <v>45111</v>
      </c>
      <c r="B2010" s="3">
        <f t="shared" si="93"/>
        <v>2024</v>
      </c>
      <c r="C2010" t="str">
        <f t="shared" si="94"/>
        <v>2023-2024</v>
      </c>
      <c r="D2010" t="s">
        <v>148</v>
      </c>
      <c r="E2010" t="s">
        <v>87</v>
      </c>
      <c r="F2010" t="str">
        <f t="shared" si="95"/>
        <v>New South Wales</v>
      </c>
      <c r="G2010" t="s">
        <v>10</v>
      </c>
      <c r="H2010">
        <v>2790</v>
      </c>
      <c r="I2010" t="s">
        <v>11</v>
      </c>
      <c r="J2010" t="s">
        <v>25</v>
      </c>
      <c r="K2010" t="s">
        <v>151</v>
      </c>
      <c r="L2010" t="s">
        <v>21</v>
      </c>
      <c r="M2010" s="5">
        <v>131.9</v>
      </c>
      <c r="N2010">
        <v>1</v>
      </c>
    </row>
    <row r="2011" spans="1:14" x14ac:dyDescent="0.2">
      <c r="A2011" s="2">
        <v>45453</v>
      </c>
      <c r="B2011" s="3">
        <f t="shared" si="93"/>
        <v>2024</v>
      </c>
      <c r="C2011" t="str">
        <f t="shared" si="94"/>
        <v>2023-2024</v>
      </c>
      <c r="D2011" t="s">
        <v>148</v>
      </c>
      <c r="E2011" t="s">
        <v>145</v>
      </c>
      <c r="F2011" t="str">
        <f t="shared" si="95"/>
        <v>New South Wales</v>
      </c>
      <c r="G2011" t="s">
        <v>10</v>
      </c>
      <c r="H2011">
        <v>2101</v>
      </c>
      <c r="I2011" t="s">
        <v>11</v>
      </c>
      <c r="J2011" t="s">
        <v>27</v>
      </c>
      <c r="K2011" t="s">
        <v>157</v>
      </c>
      <c r="L2011" t="s">
        <v>22</v>
      </c>
      <c r="M2011" s="5">
        <v>131.97999999999999</v>
      </c>
      <c r="N2011">
        <v>1</v>
      </c>
    </row>
    <row r="2012" spans="1:14" x14ac:dyDescent="0.2">
      <c r="A2012" s="2">
        <v>45296</v>
      </c>
      <c r="B2012" s="3">
        <f t="shared" si="93"/>
        <v>2024</v>
      </c>
      <c r="C2012" t="str">
        <f t="shared" si="94"/>
        <v>2023-2024</v>
      </c>
      <c r="D2012" t="s">
        <v>147</v>
      </c>
      <c r="E2012" t="s">
        <v>108</v>
      </c>
      <c r="F2012" t="str">
        <f t="shared" si="95"/>
        <v>Victoria</v>
      </c>
      <c r="G2012" t="s">
        <v>45</v>
      </c>
      <c r="H2012">
        <v>3018</v>
      </c>
      <c r="I2012" t="s">
        <v>11</v>
      </c>
      <c r="J2012" t="s">
        <v>46</v>
      </c>
      <c r="K2012" t="s">
        <v>155</v>
      </c>
      <c r="L2012" t="s">
        <v>20</v>
      </c>
      <c r="M2012" s="5">
        <v>132.66</v>
      </c>
      <c r="N2012">
        <v>1</v>
      </c>
    </row>
    <row r="2013" spans="1:14" x14ac:dyDescent="0.2">
      <c r="A2013" s="2">
        <v>45401</v>
      </c>
      <c r="B2013" s="3">
        <f t="shared" si="93"/>
        <v>2024</v>
      </c>
      <c r="C2013" t="str">
        <f t="shared" si="94"/>
        <v>2023-2024</v>
      </c>
      <c r="D2013" t="s">
        <v>147</v>
      </c>
      <c r="E2013" t="s">
        <v>75</v>
      </c>
      <c r="F2013" t="str">
        <f t="shared" si="95"/>
        <v>Victoria</v>
      </c>
      <c r="G2013" t="s">
        <v>45</v>
      </c>
      <c r="H2013">
        <v>3630</v>
      </c>
      <c r="I2013" t="s">
        <v>11</v>
      </c>
      <c r="J2013" t="s">
        <v>55</v>
      </c>
      <c r="K2013" t="s">
        <v>149</v>
      </c>
      <c r="L2013" t="s">
        <v>15</v>
      </c>
      <c r="M2013" s="5">
        <v>132.75</v>
      </c>
      <c r="N2013">
        <v>1</v>
      </c>
    </row>
    <row r="2014" spans="1:14" x14ac:dyDescent="0.2">
      <c r="A2014" s="2">
        <v>45224</v>
      </c>
      <c r="B2014" s="3">
        <f t="shared" si="93"/>
        <v>2024</v>
      </c>
      <c r="C2014" t="str">
        <f t="shared" si="94"/>
        <v>2023-2024</v>
      </c>
      <c r="D2014" t="s">
        <v>148</v>
      </c>
      <c r="E2014" t="s">
        <v>100</v>
      </c>
      <c r="F2014" t="str">
        <f t="shared" si="95"/>
        <v>Western Australia</v>
      </c>
      <c r="G2014" t="s">
        <v>48</v>
      </c>
      <c r="H2014">
        <v>6021</v>
      </c>
      <c r="I2014" t="s">
        <v>11</v>
      </c>
      <c r="J2014" t="s">
        <v>49</v>
      </c>
      <c r="K2014" t="s">
        <v>156</v>
      </c>
      <c r="L2014" t="s">
        <v>17</v>
      </c>
      <c r="M2014" s="5">
        <v>133.67000000000002</v>
      </c>
      <c r="N2014">
        <v>1</v>
      </c>
    </row>
    <row r="2015" spans="1:14" x14ac:dyDescent="0.2">
      <c r="A2015" s="2">
        <v>45310</v>
      </c>
      <c r="B2015" s="3">
        <f t="shared" si="93"/>
        <v>2024</v>
      </c>
      <c r="C2015" t="str">
        <f t="shared" si="94"/>
        <v>2023-2024</v>
      </c>
      <c r="D2015" t="s">
        <v>147</v>
      </c>
      <c r="E2015" t="s">
        <v>31</v>
      </c>
      <c r="F2015" t="str">
        <f t="shared" si="95"/>
        <v>South Australia</v>
      </c>
      <c r="G2015" t="s">
        <v>32</v>
      </c>
      <c r="H2015">
        <v>5168</v>
      </c>
      <c r="I2015" t="s">
        <v>11</v>
      </c>
      <c r="J2015" t="s">
        <v>33</v>
      </c>
      <c r="K2015" t="s">
        <v>152</v>
      </c>
      <c r="L2015" t="s">
        <v>13</v>
      </c>
      <c r="M2015" s="5">
        <v>133.76999999999998</v>
      </c>
      <c r="N2015">
        <v>1</v>
      </c>
    </row>
    <row r="2016" spans="1:14" x14ac:dyDescent="0.2">
      <c r="A2016" s="2">
        <v>45312</v>
      </c>
      <c r="B2016" s="3">
        <f t="shared" si="93"/>
        <v>2024</v>
      </c>
      <c r="C2016" t="str">
        <f t="shared" si="94"/>
        <v>2023-2024</v>
      </c>
      <c r="D2016" t="s">
        <v>147</v>
      </c>
      <c r="E2016" t="s">
        <v>118</v>
      </c>
      <c r="F2016" t="str">
        <f t="shared" si="95"/>
        <v>New South Wales</v>
      </c>
      <c r="G2016" t="s">
        <v>10</v>
      </c>
      <c r="H2016">
        <v>2158</v>
      </c>
      <c r="I2016" t="s">
        <v>11</v>
      </c>
      <c r="J2016" t="s">
        <v>27</v>
      </c>
      <c r="K2016" t="s">
        <v>156</v>
      </c>
      <c r="L2016" t="s">
        <v>17</v>
      </c>
      <c r="M2016" s="5">
        <v>133.77000000000001</v>
      </c>
      <c r="N2016">
        <v>1</v>
      </c>
    </row>
    <row r="2017" spans="1:14" x14ac:dyDescent="0.2">
      <c r="A2017" s="2">
        <v>45175</v>
      </c>
      <c r="B2017" s="3">
        <f t="shared" si="93"/>
        <v>2024</v>
      </c>
      <c r="C2017" t="str">
        <f t="shared" si="94"/>
        <v>2023-2024</v>
      </c>
      <c r="D2017" t="s">
        <v>148</v>
      </c>
      <c r="E2017" t="s">
        <v>87</v>
      </c>
      <c r="F2017" t="str">
        <f t="shared" si="95"/>
        <v>New South Wales</v>
      </c>
      <c r="G2017" t="s">
        <v>10</v>
      </c>
      <c r="H2017">
        <v>2790</v>
      </c>
      <c r="I2017" t="s">
        <v>11</v>
      </c>
      <c r="J2017" t="s">
        <v>25</v>
      </c>
      <c r="K2017" t="s">
        <v>149</v>
      </c>
      <c r="L2017" t="s">
        <v>15</v>
      </c>
      <c r="M2017" s="5">
        <v>133.82</v>
      </c>
      <c r="N2017">
        <v>1</v>
      </c>
    </row>
    <row r="2018" spans="1:14" x14ac:dyDescent="0.2">
      <c r="A2018" s="2">
        <v>44986</v>
      </c>
      <c r="B2018" s="3">
        <f t="shared" si="93"/>
        <v>2023</v>
      </c>
      <c r="C2018" t="str">
        <f t="shared" si="94"/>
        <v>2022-2023</v>
      </c>
      <c r="D2018" t="s">
        <v>148</v>
      </c>
      <c r="E2018" t="s">
        <v>57</v>
      </c>
      <c r="F2018" t="str">
        <f t="shared" si="95"/>
        <v>New South Wales</v>
      </c>
      <c r="G2018" t="s">
        <v>10</v>
      </c>
      <c r="H2018">
        <v>2560</v>
      </c>
      <c r="I2018" t="s">
        <v>11</v>
      </c>
      <c r="J2018" t="s">
        <v>58</v>
      </c>
      <c r="K2018" t="s">
        <v>156</v>
      </c>
      <c r="L2018" t="s">
        <v>17</v>
      </c>
      <c r="M2018" s="5">
        <v>134.18</v>
      </c>
      <c r="N2018">
        <v>1</v>
      </c>
    </row>
    <row r="2019" spans="1:14" x14ac:dyDescent="0.2">
      <c r="A2019" s="2">
        <v>45646</v>
      </c>
      <c r="B2019" s="3">
        <f t="shared" si="93"/>
        <v>2025</v>
      </c>
      <c r="C2019" t="str">
        <f t="shared" si="94"/>
        <v>2024-2025</v>
      </c>
      <c r="D2019" t="s">
        <v>147</v>
      </c>
      <c r="E2019" t="s">
        <v>62</v>
      </c>
      <c r="F2019" t="str">
        <f t="shared" si="95"/>
        <v>Victoria</v>
      </c>
      <c r="G2019" t="s">
        <v>45</v>
      </c>
      <c r="H2019">
        <v>3134</v>
      </c>
      <c r="I2019" t="s">
        <v>11</v>
      </c>
      <c r="J2019" t="s">
        <v>63</v>
      </c>
      <c r="K2019" t="s">
        <v>149</v>
      </c>
      <c r="L2019" t="s">
        <v>15</v>
      </c>
      <c r="M2019" s="5">
        <v>134.72999999999999</v>
      </c>
      <c r="N2019">
        <v>1</v>
      </c>
    </row>
    <row r="2020" spans="1:14" x14ac:dyDescent="0.2">
      <c r="A2020" s="2">
        <v>45157</v>
      </c>
      <c r="B2020" s="3">
        <f t="shared" si="93"/>
        <v>2024</v>
      </c>
      <c r="C2020" t="str">
        <f t="shared" si="94"/>
        <v>2023-2024</v>
      </c>
      <c r="D2020" t="s">
        <v>148</v>
      </c>
      <c r="E2020" t="s">
        <v>87</v>
      </c>
      <c r="F2020" t="str">
        <f t="shared" si="95"/>
        <v>New South Wales</v>
      </c>
      <c r="G2020" t="s">
        <v>10</v>
      </c>
      <c r="H2020">
        <v>2790</v>
      </c>
      <c r="I2020" t="s">
        <v>11</v>
      </c>
      <c r="J2020" t="s">
        <v>25</v>
      </c>
      <c r="K2020" t="s">
        <v>154</v>
      </c>
      <c r="L2020" t="s">
        <v>14</v>
      </c>
      <c r="M2020" s="5">
        <v>134.9</v>
      </c>
      <c r="N2020">
        <v>1</v>
      </c>
    </row>
    <row r="2021" spans="1:14" x14ac:dyDescent="0.2">
      <c r="A2021" s="2">
        <v>45089</v>
      </c>
      <c r="B2021" s="3">
        <f t="shared" si="93"/>
        <v>2023</v>
      </c>
      <c r="C2021" t="str">
        <f t="shared" si="94"/>
        <v>2022-2023</v>
      </c>
      <c r="D2021" t="s">
        <v>148</v>
      </c>
      <c r="E2021" t="s">
        <v>142</v>
      </c>
      <c r="F2021" t="str">
        <f t="shared" si="95"/>
        <v>Australian Capital Territory</v>
      </c>
      <c r="G2021" t="s">
        <v>80</v>
      </c>
      <c r="H2021">
        <v>2609</v>
      </c>
      <c r="I2021" t="s">
        <v>11</v>
      </c>
      <c r="J2021" t="s">
        <v>58</v>
      </c>
      <c r="K2021" t="s">
        <v>151</v>
      </c>
      <c r="L2021" t="s">
        <v>21</v>
      </c>
      <c r="M2021" s="5">
        <v>134.91</v>
      </c>
      <c r="N2021">
        <v>1</v>
      </c>
    </row>
    <row r="2022" spans="1:14" x14ac:dyDescent="0.2">
      <c r="A2022" s="2">
        <v>45336</v>
      </c>
      <c r="B2022" s="3">
        <f t="shared" si="93"/>
        <v>2024</v>
      </c>
      <c r="C2022" t="str">
        <f t="shared" si="94"/>
        <v>2023-2024</v>
      </c>
      <c r="D2022" t="s">
        <v>147</v>
      </c>
      <c r="E2022" t="s">
        <v>129</v>
      </c>
      <c r="F2022" t="str">
        <f t="shared" si="95"/>
        <v>Tasmania</v>
      </c>
      <c r="G2022" t="s">
        <v>70</v>
      </c>
      <c r="H2022">
        <v>7010</v>
      </c>
      <c r="I2022" t="s">
        <v>11</v>
      </c>
      <c r="J2022" t="s">
        <v>71</v>
      </c>
      <c r="K2022" t="s">
        <v>19</v>
      </c>
      <c r="L2022" t="s">
        <v>23</v>
      </c>
      <c r="M2022" s="5">
        <v>135.84</v>
      </c>
      <c r="N2022">
        <v>1</v>
      </c>
    </row>
    <row r="2023" spans="1:14" x14ac:dyDescent="0.2">
      <c r="A2023" s="2">
        <v>45062</v>
      </c>
      <c r="B2023" s="3">
        <f t="shared" si="93"/>
        <v>2023</v>
      </c>
      <c r="C2023" t="str">
        <f t="shared" si="94"/>
        <v>2022-2023</v>
      </c>
      <c r="D2023" t="s">
        <v>148</v>
      </c>
      <c r="E2023" t="s">
        <v>26</v>
      </c>
      <c r="F2023" t="str">
        <f t="shared" si="95"/>
        <v>New South Wales</v>
      </c>
      <c r="G2023" t="s">
        <v>10</v>
      </c>
      <c r="H2023">
        <v>2141</v>
      </c>
      <c r="I2023" t="s">
        <v>11</v>
      </c>
      <c r="J2023" t="s">
        <v>27</v>
      </c>
      <c r="K2023" t="s">
        <v>154</v>
      </c>
      <c r="L2023" t="s">
        <v>14</v>
      </c>
      <c r="M2023" s="5">
        <v>135.92000000000002</v>
      </c>
      <c r="N2023">
        <v>1</v>
      </c>
    </row>
    <row r="2024" spans="1:14" x14ac:dyDescent="0.2">
      <c r="A2024" s="2">
        <v>45495</v>
      </c>
      <c r="B2024" s="3">
        <f t="shared" si="93"/>
        <v>2025</v>
      </c>
      <c r="C2024" t="str">
        <f t="shared" si="94"/>
        <v>2024-2025</v>
      </c>
      <c r="D2024" t="s">
        <v>148</v>
      </c>
      <c r="E2024" t="s">
        <v>117</v>
      </c>
      <c r="F2024" t="str">
        <f t="shared" si="95"/>
        <v>Queensland</v>
      </c>
      <c r="G2024" t="s">
        <v>35</v>
      </c>
      <c r="H2024">
        <v>4119</v>
      </c>
      <c r="I2024" t="s">
        <v>11</v>
      </c>
      <c r="J2024" t="s">
        <v>43</v>
      </c>
      <c r="K2024" t="s">
        <v>157</v>
      </c>
      <c r="L2024" t="s">
        <v>22</v>
      </c>
      <c r="M2024" s="5">
        <v>136.16999999999999</v>
      </c>
      <c r="N2024">
        <v>1</v>
      </c>
    </row>
    <row r="2025" spans="1:14" x14ac:dyDescent="0.2">
      <c r="A2025" s="2">
        <v>45541</v>
      </c>
      <c r="B2025" s="3">
        <f t="shared" si="93"/>
        <v>2025</v>
      </c>
      <c r="C2025" t="str">
        <f t="shared" si="94"/>
        <v>2024-2025</v>
      </c>
      <c r="D2025" t="s">
        <v>147</v>
      </c>
      <c r="E2025" t="s">
        <v>132</v>
      </c>
      <c r="F2025" t="str">
        <f t="shared" si="95"/>
        <v>New South Wales</v>
      </c>
      <c r="G2025" t="s">
        <v>10</v>
      </c>
      <c r="H2025">
        <v>2800</v>
      </c>
      <c r="I2025" t="s">
        <v>11</v>
      </c>
      <c r="J2025" t="s">
        <v>25</v>
      </c>
      <c r="K2025" t="s">
        <v>149</v>
      </c>
      <c r="L2025" t="s">
        <v>15</v>
      </c>
      <c r="M2025" s="5">
        <v>136.28</v>
      </c>
      <c r="N2025">
        <v>1</v>
      </c>
    </row>
    <row r="2026" spans="1:14" x14ac:dyDescent="0.2">
      <c r="A2026" s="2">
        <v>44938</v>
      </c>
      <c r="B2026" s="3">
        <f t="shared" si="93"/>
        <v>2023</v>
      </c>
      <c r="C2026" t="str">
        <f t="shared" si="94"/>
        <v>2022-2023</v>
      </c>
      <c r="D2026" t="s">
        <v>148</v>
      </c>
      <c r="E2026" t="s">
        <v>105</v>
      </c>
      <c r="F2026" t="str">
        <f t="shared" si="95"/>
        <v>Victoria</v>
      </c>
      <c r="G2026" t="s">
        <v>45</v>
      </c>
      <c r="H2026">
        <v>3500</v>
      </c>
      <c r="I2026" t="s">
        <v>11</v>
      </c>
      <c r="J2026" t="s">
        <v>60</v>
      </c>
      <c r="K2026" t="s">
        <v>19</v>
      </c>
      <c r="L2026" t="s">
        <v>23</v>
      </c>
      <c r="M2026" s="5">
        <v>136.41</v>
      </c>
      <c r="N2026">
        <v>1</v>
      </c>
    </row>
    <row r="2027" spans="1:14" x14ac:dyDescent="0.2">
      <c r="A2027" s="2">
        <v>45017</v>
      </c>
      <c r="B2027" s="3">
        <f t="shared" si="93"/>
        <v>2023</v>
      </c>
      <c r="C2027" t="str">
        <f t="shared" si="94"/>
        <v>2022-2023</v>
      </c>
      <c r="D2027" t="s">
        <v>147</v>
      </c>
      <c r="E2027" t="s">
        <v>93</v>
      </c>
      <c r="F2027" t="str">
        <f t="shared" si="95"/>
        <v>Western Australia</v>
      </c>
      <c r="G2027" t="s">
        <v>48</v>
      </c>
      <c r="H2027">
        <v>6112</v>
      </c>
      <c r="I2027" t="s">
        <v>11</v>
      </c>
      <c r="J2027" t="s">
        <v>94</v>
      </c>
      <c r="K2027" t="s">
        <v>154</v>
      </c>
      <c r="L2027" t="s">
        <v>14</v>
      </c>
      <c r="M2027" s="5">
        <v>136.47</v>
      </c>
      <c r="N2027">
        <v>1</v>
      </c>
    </row>
    <row r="2028" spans="1:14" x14ac:dyDescent="0.2">
      <c r="A2028" s="2">
        <v>45137</v>
      </c>
      <c r="B2028" s="3">
        <f t="shared" si="93"/>
        <v>2024</v>
      </c>
      <c r="C2028" t="str">
        <f t="shared" si="94"/>
        <v>2023-2024</v>
      </c>
      <c r="D2028" t="s">
        <v>147</v>
      </c>
      <c r="E2028" t="s">
        <v>113</v>
      </c>
      <c r="F2028" t="str">
        <f t="shared" si="95"/>
        <v>Queensland</v>
      </c>
      <c r="G2028" t="s">
        <v>35</v>
      </c>
      <c r="H2028">
        <v>4215</v>
      </c>
      <c r="I2028" t="s">
        <v>11</v>
      </c>
      <c r="J2028" t="s">
        <v>104</v>
      </c>
      <c r="K2028" t="s">
        <v>150</v>
      </c>
      <c r="L2028" t="s">
        <v>18</v>
      </c>
      <c r="M2028" s="5">
        <v>136.66</v>
      </c>
      <c r="N2028">
        <v>1</v>
      </c>
    </row>
    <row r="2029" spans="1:14" x14ac:dyDescent="0.2">
      <c r="A2029" s="2">
        <v>45414</v>
      </c>
      <c r="B2029" s="3">
        <f t="shared" si="93"/>
        <v>2024</v>
      </c>
      <c r="C2029" t="str">
        <f t="shared" si="94"/>
        <v>2023-2024</v>
      </c>
      <c r="D2029" t="s">
        <v>148</v>
      </c>
      <c r="E2029" t="s">
        <v>106</v>
      </c>
      <c r="F2029" t="str">
        <f t="shared" si="95"/>
        <v>Victoria</v>
      </c>
      <c r="G2029" t="s">
        <v>45</v>
      </c>
      <c r="H2029">
        <v>3915</v>
      </c>
      <c r="I2029" t="s">
        <v>11</v>
      </c>
      <c r="J2029" t="s">
        <v>55</v>
      </c>
      <c r="K2029" t="s">
        <v>19</v>
      </c>
      <c r="L2029" t="s">
        <v>23</v>
      </c>
      <c r="M2029" s="5">
        <v>136.79</v>
      </c>
      <c r="N2029">
        <v>1</v>
      </c>
    </row>
    <row r="2030" spans="1:14" x14ac:dyDescent="0.2">
      <c r="A2030" s="2">
        <v>45403</v>
      </c>
      <c r="B2030" s="3">
        <f t="shared" si="93"/>
        <v>2024</v>
      </c>
      <c r="C2030" t="str">
        <f t="shared" si="94"/>
        <v>2023-2024</v>
      </c>
      <c r="D2030" t="s">
        <v>147</v>
      </c>
      <c r="E2030" t="s">
        <v>115</v>
      </c>
      <c r="F2030" t="str">
        <f t="shared" si="95"/>
        <v>Western Australia</v>
      </c>
      <c r="G2030" t="s">
        <v>48</v>
      </c>
      <c r="H2030">
        <v>6280</v>
      </c>
      <c r="I2030" t="s">
        <v>11</v>
      </c>
      <c r="J2030" t="s">
        <v>94</v>
      </c>
      <c r="K2030" t="s">
        <v>150</v>
      </c>
      <c r="L2030" t="s">
        <v>18</v>
      </c>
      <c r="M2030" s="5">
        <v>136.85</v>
      </c>
      <c r="N2030">
        <v>1</v>
      </c>
    </row>
    <row r="2031" spans="1:14" x14ac:dyDescent="0.2">
      <c r="A2031" s="2">
        <v>45567</v>
      </c>
      <c r="B2031" s="3">
        <f t="shared" si="93"/>
        <v>2025</v>
      </c>
      <c r="C2031" t="str">
        <f t="shared" si="94"/>
        <v>2024-2025</v>
      </c>
      <c r="D2031" t="s">
        <v>148</v>
      </c>
      <c r="E2031" t="s">
        <v>105</v>
      </c>
      <c r="F2031" t="str">
        <f t="shared" si="95"/>
        <v>Victoria</v>
      </c>
      <c r="G2031" t="s">
        <v>45</v>
      </c>
      <c r="H2031">
        <v>3500</v>
      </c>
      <c r="I2031" t="s">
        <v>11</v>
      </c>
      <c r="J2031" t="s">
        <v>60</v>
      </c>
      <c r="K2031" t="s">
        <v>19</v>
      </c>
      <c r="L2031" t="s">
        <v>23</v>
      </c>
      <c r="M2031" s="5">
        <v>137.76000000000002</v>
      </c>
      <c r="N2031">
        <v>1</v>
      </c>
    </row>
    <row r="2032" spans="1:14" x14ac:dyDescent="0.2">
      <c r="A2032" s="2">
        <v>44984</v>
      </c>
      <c r="B2032" s="3">
        <f t="shared" si="93"/>
        <v>2023</v>
      </c>
      <c r="C2032" t="str">
        <f t="shared" si="94"/>
        <v>2022-2023</v>
      </c>
      <c r="D2032" t="s">
        <v>147</v>
      </c>
      <c r="E2032" t="s">
        <v>62</v>
      </c>
      <c r="F2032" t="str">
        <f t="shared" si="95"/>
        <v>Victoria</v>
      </c>
      <c r="G2032" t="s">
        <v>45</v>
      </c>
      <c r="H2032">
        <v>3134</v>
      </c>
      <c r="I2032" t="s">
        <v>11</v>
      </c>
      <c r="J2032" t="s">
        <v>63</v>
      </c>
      <c r="K2032" t="s">
        <v>151</v>
      </c>
      <c r="L2032" t="s">
        <v>21</v>
      </c>
      <c r="M2032" s="5">
        <v>137.76999999999998</v>
      </c>
      <c r="N2032">
        <v>1</v>
      </c>
    </row>
    <row r="2033" spans="1:14" x14ac:dyDescent="0.2">
      <c r="A2033" s="2">
        <v>45295</v>
      </c>
      <c r="B2033" s="3">
        <f t="shared" si="93"/>
        <v>2024</v>
      </c>
      <c r="C2033" t="str">
        <f t="shared" si="94"/>
        <v>2023-2024</v>
      </c>
      <c r="D2033" t="s">
        <v>148</v>
      </c>
      <c r="E2033" t="s">
        <v>102</v>
      </c>
      <c r="F2033" t="str">
        <f t="shared" si="95"/>
        <v>Queensland</v>
      </c>
      <c r="G2033" t="s">
        <v>35</v>
      </c>
      <c r="H2033">
        <v>4870</v>
      </c>
      <c r="I2033" t="s">
        <v>11</v>
      </c>
      <c r="J2033" t="s">
        <v>36</v>
      </c>
      <c r="K2033" t="s">
        <v>151</v>
      </c>
      <c r="L2033" t="s">
        <v>21</v>
      </c>
      <c r="M2033" s="5">
        <v>137.81</v>
      </c>
      <c r="N2033">
        <v>1</v>
      </c>
    </row>
    <row r="2034" spans="1:14" x14ac:dyDescent="0.2">
      <c r="A2034" s="2">
        <v>45175</v>
      </c>
      <c r="B2034" s="3">
        <f t="shared" si="93"/>
        <v>2024</v>
      </c>
      <c r="C2034" t="str">
        <f t="shared" si="94"/>
        <v>2023-2024</v>
      </c>
      <c r="D2034" t="s">
        <v>147</v>
      </c>
      <c r="E2034" t="s">
        <v>135</v>
      </c>
      <c r="F2034" t="str">
        <f t="shared" si="95"/>
        <v>Victoria</v>
      </c>
      <c r="G2034" t="s">
        <v>45</v>
      </c>
      <c r="H2034">
        <v>3550</v>
      </c>
      <c r="I2034" t="s">
        <v>11</v>
      </c>
      <c r="J2034" t="s">
        <v>60</v>
      </c>
      <c r="K2034" t="s">
        <v>157</v>
      </c>
      <c r="L2034" t="s">
        <v>22</v>
      </c>
      <c r="M2034" s="5">
        <v>138.13</v>
      </c>
      <c r="N2034">
        <v>1</v>
      </c>
    </row>
    <row r="2035" spans="1:14" x14ac:dyDescent="0.2">
      <c r="A2035" s="2">
        <v>44963</v>
      </c>
      <c r="B2035" s="3">
        <f t="shared" si="93"/>
        <v>2023</v>
      </c>
      <c r="C2035" t="str">
        <f t="shared" si="94"/>
        <v>2022-2023</v>
      </c>
      <c r="D2035" t="s">
        <v>147</v>
      </c>
      <c r="E2035" t="s">
        <v>96</v>
      </c>
      <c r="F2035" t="str">
        <f t="shared" si="95"/>
        <v>Western Australia</v>
      </c>
      <c r="G2035" t="s">
        <v>48</v>
      </c>
      <c r="H2035">
        <v>6330</v>
      </c>
      <c r="I2035" t="s">
        <v>11</v>
      </c>
      <c r="J2035" t="s">
        <v>94</v>
      </c>
      <c r="K2035" t="s">
        <v>149</v>
      </c>
      <c r="L2035" t="s">
        <v>15</v>
      </c>
      <c r="M2035" s="5">
        <v>138.26</v>
      </c>
      <c r="N2035">
        <v>1</v>
      </c>
    </row>
    <row r="2036" spans="1:14" x14ac:dyDescent="0.2">
      <c r="A2036" s="2">
        <v>44999</v>
      </c>
      <c r="B2036" s="3">
        <f t="shared" si="93"/>
        <v>2023</v>
      </c>
      <c r="C2036" t="str">
        <f t="shared" si="94"/>
        <v>2022-2023</v>
      </c>
      <c r="D2036" t="s">
        <v>148</v>
      </c>
      <c r="E2036" t="s">
        <v>123</v>
      </c>
      <c r="F2036" t="str">
        <f t="shared" si="95"/>
        <v>Western Australia</v>
      </c>
      <c r="G2036" t="s">
        <v>48</v>
      </c>
      <c r="H2036">
        <v>6109</v>
      </c>
      <c r="I2036" t="s">
        <v>11</v>
      </c>
      <c r="J2036" t="s">
        <v>94</v>
      </c>
      <c r="K2036" t="s">
        <v>154</v>
      </c>
      <c r="L2036" t="s">
        <v>14</v>
      </c>
      <c r="M2036" s="5">
        <v>138.38</v>
      </c>
      <c r="N2036">
        <v>1</v>
      </c>
    </row>
    <row r="2037" spans="1:14" x14ac:dyDescent="0.2">
      <c r="A2037" s="2">
        <v>45254</v>
      </c>
      <c r="B2037" s="3">
        <f t="shared" si="93"/>
        <v>2024</v>
      </c>
      <c r="C2037" t="str">
        <f t="shared" si="94"/>
        <v>2023-2024</v>
      </c>
      <c r="D2037" t="s">
        <v>148</v>
      </c>
      <c r="E2037" t="s">
        <v>74</v>
      </c>
      <c r="F2037" t="str">
        <f t="shared" si="95"/>
        <v>South Australia</v>
      </c>
      <c r="G2037" t="s">
        <v>32</v>
      </c>
      <c r="H2037">
        <v>5043</v>
      </c>
      <c r="I2037" t="s">
        <v>11</v>
      </c>
      <c r="J2037" t="s">
        <v>33</v>
      </c>
      <c r="K2037" t="s">
        <v>19</v>
      </c>
      <c r="L2037" t="s">
        <v>23</v>
      </c>
      <c r="M2037" s="5">
        <v>138.86000000000001</v>
      </c>
      <c r="N2037">
        <v>1</v>
      </c>
    </row>
    <row r="2038" spans="1:14" x14ac:dyDescent="0.2">
      <c r="A2038" s="2">
        <v>45214</v>
      </c>
      <c r="B2038" s="3">
        <f t="shared" si="93"/>
        <v>2024</v>
      </c>
      <c r="C2038" t="str">
        <f t="shared" si="94"/>
        <v>2023-2024</v>
      </c>
      <c r="D2038" t="s">
        <v>148</v>
      </c>
      <c r="E2038" t="s">
        <v>99</v>
      </c>
      <c r="F2038" t="str">
        <f t="shared" si="95"/>
        <v>Victoria</v>
      </c>
      <c r="G2038" t="s">
        <v>45</v>
      </c>
      <c r="H2038">
        <v>3148</v>
      </c>
      <c r="I2038" t="s">
        <v>11</v>
      </c>
      <c r="J2038" t="s">
        <v>63</v>
      </c>
      <c r="K2038" t="s">
        <v>150</v>
      </c>
      <c r="L2038" t="s">
        <v>18</v>
      </c>
      <c r="M2038" s="5">
        <v>138.99</v>
      </c>
      <c r="N2038">
        <v>1</v>
      </c>
    </row>
    <row r="2039" spans="1:14" x14ac:dyDescent="0.2">
      <c r="A2039" s="2">
        <v>45302</v>
      </c>
      <c r="B2039" s="3">
        <f t="shared" si="93"/>
        <v>2024</v>
      </c>
      <c r="C2039" t="str">
        <f t="shared" si="94"/>
        <v>2023-2024</v>
      </c>
      <c r="D2039" t="s">
        <v>148</v>
      </c>
      <c r="E2039" t="s">
        <v>102</v>
      </c>
      <c r="F2039" t="str">
        <f t="shared" si="95"/>
        <v>Queensland</v>
      </c>
      <c r="G2039" t="s">
        <v>35</v>
      </c>
      <c r="H2039">
        <v>4870</v>
      </c>
      <c r="I2039" t="s">
        <v>11</v>
      </c>
      <c r="J2039" t="s">
        <v>36</v>
      </c>
      <c r="K2039" t="s">
        <v>150</v>
      </c>
      <c r="L2039" t="s">
        <v>18</v>
      </c>
      <c r="M2039" s="5">
        <v>139.01999999999998</v>
      </c>
      <c r="N2039">
        <v>1</v>
      </c>
    </row>
    <row r="2040" spans="1:14" x14ac:dyDescent="0.2">
      <c r="A2040" s="2">
        <v>45291</v>
      </c>
      <c r="B2040" s="3">
        <f t="shared" si="93"/>
        <v>2024</v>
      </c>
      <c r="C2040" t="str">
        <f t="shared" si="94"/>
        <v>2023-2024</v>
      </c>
      <c r="D2040" t="s">
        <v>148</v>
      </c>
      <c r="E2040" t="s">
        <v>53</v>
      </c>
      <c r="F2040" t="str">
        <f t="shared" si="95"/>
        <v>South Australia</v>
      </c>
      <c r="G2040" t="s">
        <v>32</v>
      </c>
      <c r="H2040">
        <v>5082</v>
      </c>
      <c r="I2040" t="s">
        <v>11</v>
      </c>
      <c r="J2040" t="s">
        <v>33</v>
      </c>
      <c r="K2040" t="s">
        <v>19</v>
      </c>
      <c r="L2040" t="s">
        <v>23</v>
      </c>
      <c r="M2040" s="5">
        <v>139.66999999999999</v>
      </c>
      <c r="N2040">
        <v>1</v>
      </c>
    </row>
    <row r="2041" spans="1:14" x14ac:dyDescent="0.2">
      <c r="A2041" s="2">
        <v>45125</v>
      </c>
      <c r="B2041" s="3">
        <f t="shared" si="93"/>
        <v>2024</v>
      </c>
      <c r="C2041" t="str">
        <f t="shared" si="94"/>
        <v>2023-2024</v>
      </c>
      <c r="D2041" t="s">
        <v>147</v>
      </c>
      <c r="E2041" t="s">
        <v>64</v>
      </c>
      <c r="F2041" t="str">
        <f t="shared" si="95"/>
        <v>Victoria</v>
      </c>
      <c r="G2041" t="s">
        <v>45</v>
      </c>
      <c r="H2041">
        <v>3199</v>
      </c>
      <c r="I2041" t="s">
        <v>11</v>
      </c>
      <c r="J2041" t="s">
        <v>63</v>
      </c>
      <c r="K2041" t="s">
        <v>157</v>
      </c>
      <c r="L2041" t="s">
        <v>22</v>
      </c>
      <c r="M2041" s="5">
        <v>139.69999999999999</v>
      </c>
      <c r="N2041">
        <v>1</v>
      </c>
    </row>
    <row r="2042" spans="1:14" x14ac:dyDescent="0.2">
      <c r="A2042" s="2">
        <v>44962</v>
      </c>
      <c r="B2042" s="3">
        <f t="shared" si="93"/>
        <v>2023</v>
      </c>
      <c r="C2042" t="str">
        <f t="shared" si="94"/>
        <v>2022-2023</v>
      </c>
      <c r="D2042" t="s">
        <v>148</v>
      </c>
      <c r="E2042" t="s">
        <v>130</v>
      </c>
      <c r="F2042" t="str">
        <f t="shared" si="95"/>
        <v>South Australia</v>
      </c>
      <c r="G2042" t="s">
        <v>32</v>
      </c>
      <c r="H2042">
        <v>5290</v>
      </c>
      <c r="I2042" t="s">
        <v>11</v>
      </c>
      <c r="J2042" t="s">
        <v>38</v>
      </c>
      <c r="K2042" t="s">
        <v>149</v>
      </c>
      <c r="L2042" t="s">
        <v>15</v>
      </c>
      <c r="M2042" s="5">
        <v>139.72</v>
      </c>
      <c r="N2042">
        <v>1</v>
      </c>
    </row>
    <row r="2043" spans="1:14" x14ac:dyDescent="0.2">
      <c r="A2043" s="2">
        <v>45252</v>
      </c>
      <c r="B2043" s="3">
        <f t="shared" si="93"/>
        <v>2024</v>
      </c>
      <c r="C2043" t="str">
        <f t="shared" si="94"/>
        <v>2023-2024</v>
      </c>
      <c r="D2043" t="s">
        <v>147</v>
      </c>
      <c r="E2043" t="s">
        <v>99</v>
      </c>
      <c r="F2043" t="str">
        <f t="shared" si="95"/>
        <v>Victoria</v>
      </c>
      <c r="G2043" t="s">
        <v>45</v>
      </c>
      <c r="H2043">
        <v>3148</v>
      </c>
      <c r="I2043" t="s">
        <v>11</v>
      </c>
      <c r="J2043" t="s">
        <v>63</v>
      </c>
      <c r="K2043" t="s">
        <v>153</v>
      </c>
      <c r="L2043" t="s">
        <v>16</v>
      </c>
      <c r="M2043" s="5">
        <v>139.86000000000001</v>
      </c>
      <c r="N2043">
        <v>1</v>
      </c>
    </row>
    <row r="2044" spans="1:14" x14ac:dyDescent="0.2">
      <c r="A2044" s="2">
        <v>45510</v>
      </c>
      <c r="B2044" s="3">
        <f t="shared" si="93"/>
        <v>2025</v>
      </c>
      <c r="C2044" t="str">
        <f t="shared" si="94"/>
        <v>2024-2025</v>
      </c>
      <c r="D2044" t="s">
        <v>148</v>
      </c>
      <c r="E2044" t="s">
        <v>91</v>
      </c>
      <c r="F2044" t="str">
        <f t="shared" si="95"/>
        <v>Victoria</v>
      </c>
      <c r="G2044" t="s">
        <v>45</v>
      </c>
      <c r="H2044">
        <v>3690</v>
      </c>
      <c r="I2044" t="s">
        <v>11</v>
      </c>
      <c r="J2044" t="s">
        <v>55</v>
      </c>
      <c r="K2044" t="s">
        <v>149</v>
      </c>
      <c r="L2044" t="s">
        <v>15</v>
      </c>
      <c r="M2044" s="5">
        <v>139.86000000000001</v>
      </c>
      <c r="N2044">
        <v>1</v>
      </c>
    </row>
    <row r="2045" spans="1:14" x14ac:dyDescent="0.2">
      <c r="A2045" s="2">
        <v>45565</v>
      </c>
      <c r="B2045" s="3">
        <f t="shared" si="93"/>
        <v>2025</v>
      </c>
      <c r="C2045" t="str">
        <f t="shared" si="94"/>
        <v>2024-2025</v>
      </c>
      <c r="D2045" t="s">
        <v>148</v>
      </c>
      <c r="E2045" t="s">
        <v>128</v>
      </c>
      <c r="F2045" t="str">
        <f t="shared" si="95"/>
        <v>Western Australia</v>
      </c>
      <c r="G2045" t="s">
        <v>48</v>
      </c>
      <c r="H2045">
        <v>6027</v>
      </c>
      <c r="I2045" t="s">
        <v>11</v>
      </c>
      <c r="J2045" t="s">
        <v>49</v>
      </c>
      <c r="K2045" t="s">
        <v>154</v>
      </c>
      <c r="L2045" t="s">
        <v>14</v>
      </c>
      <c r="M2045" s="5">
        <v>139.88</v>
      </c>
      <c r="N2045">
        <v>1</v>
      </c>
    </row>
    <row r="2046" spans="1:14" x14ac:dyDescent="0.2">
      <c r="A2046" s="2">
        <v>45641</v>
      </c>
      <c r="B2046" s="3">
        <f t="shared" si="93"/>
        <v>2025</v>
      </c>
      <c r="C2046" t="str">
        <f t="shared" si="94"/>
        <v>2024-2025</v>
      </c>
      <c r="D2046" t="s">
        <v>147</v>
      </c>
      <c r="E2046" t="s">
        <v>119</v>
      </c>
      <c r="F2046" t="str">
        <f t="shared" si="95"/>
        <v>Queensland</v>
      </c>
      <c r="G2046" t="s">
        <v>35</v>
      </c>
      <c r="H2046">
        <v>4570</v>
      </c>
      <c r="I2046" t="s">
        <v>11</v>
      </c>
      <c r="J2046" t="s">
        <v>120</v>
      </c>
      <c r="K2046" t="s">
        <v>19</v>
      </c>
      <c r="L2046" t="s">
        <v>23</v>
      </c>
      <c r="M2046" s="5">
        <v>139.96</v>
      </c>
      <c r="N2046">
        <v>1</v>
      </c>
    </row>
    <row r="2047" spans="1:14" x14ac:dyDescent="0.2">
      <c r="A2047" s="2">
        <v>45440</v>
      </c>
      <c r="B2047" s="3">
        <f t="shared" si="93"/>
        <v>2024</v>
      </c>
      <c r="C2047" t="str">
        <f t="shared" si="94"/>
        <v>2023-2024</v>
      </c>
      <c r="D2047" t="s">
        <v>148</v>
      </c>
      <c r="E2047" t="s">
        <v>24</v>
      </c>
      <c r="F2047" t="str">
        <f t="shared" si="95"/>
        <v>New South Wales</v>
      </c>
      <c r="G2047" t="s">
        <v>10</v>
      </c>
      <c r="H2047">
        <v>2795</v>
      </c>
      <c r="I2047" t="s">
        <v>11</v>
      </c>
      <c r="J2047" t="s">
        <v>25</v>
      </c>
      <c r="K2047" t="s">
        <v>152</v>
      </c>
      <c r="L2047" t="s">
        <v>13</v>
      </c>
      <c r="M2047" s="5">
        <v>140.03000000000003</v>
      </c>
      <c r="N2047">
        <v>1</v>
      </c>
    </row>
    <row r="2048" spans="1:14" x14ac:dyDescent="0.2">
      <c r="A2048" s="2">
        <v>45327</v>
      </c>
      <c r="B2048" s="3">
        <f t="shared" si="93"/>
        <v>2024</v>
      </c>
      <c r="C2048" t="str">
        <f t="shared" si="94"/>
        <v>2023-2024</v>
      </c>
      <c r="D2048" t="s">
        <v>147</v>
      </c>
      <c r="E2048" t="s">
        <v>64</v>
      </c>
      <c r="F2048" t="str">
        <f t="shared" si="95"/>
        <v>Victoria</v>
      </c>
      <c r="G2048" t="s">
        <v>45</v>
      </c>
      <c r="H2048">
        <v>3199</v>
      </c>
      <c r="I2048" t="s">
        <v>11</v>
      </c>
      <c r="J2048" t="s">
        <v>63</v>
      </c>
      <c r="K2048" t="s">
        <v>150</v>
      </c>
      <c r="L2048" t="s">
        <v>18</v>
      </c>
      <c r="M2048" s="5">
        <v>140.38999999999999</v>
      </c>
      <c r="N2048">
        <v>1</v>
      </c>
    </row>
    <row r="2049" spans="1:14" x14ac:dyDescent="0.2">
      <c r="A2049" s="2">
        <v>45380</v>
      </c>
      <c r="B2049" s="3">
        <f t="shared" si="93"/>
        <v>2024</v>
      </c>
      <c r="C2049" t="str">
        <f t="shared" si="94"/>
        <v>2023-2024</v>
      </c>
      <c r="D2049" t="s">
        <v>148</v>
      </c>
      <c r="E2049" t="s">
        <v>123</v>
      </c>
      <c r="F2049" t="str">
        <f t="shared" si="95"/>
        <v>Western Australia</v>
      </c>
      <c r="G2049" t="s">
        <v>48</v>
      </c>
      <c r="H2049">
        <v>6109</v>
      </c>
      <c r="I2049" t="s">
        <v>11</v>
      </c>
      <c r="J2049" t="s">
        <v>94</v>
      </c>
      <c r="K2049" t="s">
        <v>152</v>
      </c>
      <c r="L2049" t="s">
        <v>13</v>
      </c>
      <c r="M2049" s="5">
        <v>140.69999999999999</v>
      </c>
      <c r="N2049">
        <v>1</v>
      </c>
    </row>
    <row r="2050" spans="1:14" x14ac:dyDescent="0.2">
      <c r="A2050" s="2">
        <v>45623</v>
      </c>
      <c r="B2050" s="3">
        <f t="shared" ref="B2050:B2113" si="96">IF(MONTH(A2050)&gt;=7,YEAR(A2050)+1,YEAR(A2050))</f>
        <v>2025</v>
      </c>
      <c r="C2050" t="str">
        <f t="shared" ref="C2050:C2113" si="97">IF(MONTH(A2050) &gt;= 7, YEAR(A2050) &amp; "-" &amp; YEAR(A2050) + 1, YEAR(A2050) - 1 &amp; "-" &amp; YEAR(A2050))</f>
        <v>2024-2025</v>
      </c>
      <c r="D2050" t="s">
        <v>148</v>
      </c>
      <c r="E2050" t="s">
        <v>144</v>
      </c>
      <c r="F2050" t="str">
        <f t="shared" ref="F2050:F2113" si="98">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c r="N2050">
        <v>1</v>
      </c>
    </row>
    <row r="2051" spans="1:14" x14ac:dyDescent="0.2">
      <c r="A2051" s="2">
        <v>45657</v>
      </c>
      <c r="B2051" s="3">
        <f t="shared" si="96"/>
        <v>2025</v>
      </c>
      <c r="C2051" t="str">
        <f t="shared" si="97"/>
        <v>2024-2025</v>
      </c>
      <c r="D2051" t="s">
        <v>148</v>
      </c>
      <c r="E2051" t="s">
        <v>101</v>
      </c>
      <c r="F2051" t="str">
        <f t="shared" si="98"/>
        <v>Victoria</v>
      </c>
      <c r="G2051" t="s">
        <v>45</v>
      </c>
      <c r="H2051">
        <v>3131</v>
      </c>
      <c r="I2051" t="s">
        <v>11</v>
      </c>
      <c r="J2051" t="s">
        <v>63</v>
      </c>
      <c r="K2051" t="s">
        <v>19</v>
      </c>
      <c r="L2051" t="s">
        <v>23</v>
      </c>
      <c r="M2051" s="5">
        <v>141.76999999999998</v>
      </c>
      <c r="N2051">
        <v>1</v>
      </c>
    </row>
    <row r="2052" spans="1:14" x14ac:dyDescent="0.2">
      <c r="A2052" s="2">
        <v>44944</v>
      </c>
      <c r="B2052" s="3">
        <f t="shared" si="96"/>
        <v>2023</v>
      </c>
      <c r="C2052" t="str">
        <f t="shared" si="97"/>
        <v>2022-2023</v>
      </c>
      <c r="D2052" t="s">
        <v>147</v>
      </c>
      <c r="E2052" t="s">
        <v>127</v>
      </c>
      <c r="F2052" t="str">
        <f t="shared" si="98"/>
        <v>New South Wales</v>
      </c>
      <c r="G2052" t="s">
        <v>10</v>
      </c>
      <c r="H2052">
        <v>2131</v>
      </c>
      <c r="I2052" t="s">
        <v>11</v>
      </c>
      <c r="J2052" t="s">
        <v>27</v>
      </c>
      <c r="K2052" t="s">
        <v>153</v>
      </c>
      <c r="L2052" t="s">
        <v>16</v>
      </c>
      <c r="M2052" s="5">
        <v>142.89000000000001</v>
      </c>
      <c r="N2052">
        <v>1</v>
      </c>
    </row>
    <row r="2053" spans="1:14" x14ac:dyDescent="0.2">
      <c r="A2053" s="2">
        <v>45599</v>
      </c>
      <c r="B2053" s="3">
        <f t="shared" si="96"/>
        <v>2025</v>
      </c>
      <c r="C2053" t="str">
        <f t="shared" si="97"/>
        <v>2024-2025</v>
      </c>
      <c r="D2053" t="s">
        <v>147</v>
      </c>
      <c r="E2053" t="s">
        <v>137</v>
      </c>
      <c r="F2053" t="str">
        <f t="shared" si="98"/>
        <v>New South Wales</v>
      </c>
      <c r="G2053" t="s">
        <v>10</v>
      </c>
      <c r="H2053">
        <v>2031</v>
      </c>
      <c r="I2053" t="s">
        <v>11</v>
      </c>
      <c r="J2053" t="s">
        <v>12</v>
      </c>
      <c r="K2053" t="s">
        <v>149</v>
      </c>
      <c r="L2053" t="s">
        <v>15</v>
      </c>
      <c r="M2053" s="5">
        <v>142.89000000000001</v>
      </c>
      <c r="N2053">
        <v>1</v>
      </c>
    </row>
    <row r="2054" spans="1:14" x14ac:dyDescent="0.2">
      <c r="A2054" s="2">
        <v>45194</v>
      </c>
      <c r="B2054" s="3">
        <f t="shared" si="96"/>
        <v>2024</v>
      </c>
      <c r="C2054" t="str">
        <f t="shared" si="97"/>
        <v>2023-2024</v>
      </c>
      <c r="D2054" t="s">
        <v>147</v>
      </c>
      <c r="E2054" t="s">
        <v>97</v>
      </c>
      <c r="F2054" t="str">
        <f t="shared" si="98"/>
        <v>Tasmania</v>
      </c>
      <c r="G2054" t="s">
        <v>70</v>
      </c>
      <c r="H2054">
        <v>7250</v>
      </c>
      <c r="I2054" t="s">
        <v>11</v>
      </c>
      <c r="J2054" t="s">
        <v>71</v>
      </c>
      <c r="K2054" t="s">
        <v>154</v>
      </c>
      <c r="L2054" t="s">
        <v>14</v>
      </c>
      <c r="M2054" s="5">
        <v>142.89999999999998</v>
      </c>
      <c r="N2054">
        <v>1</v>
      </c>
    </row>
    <row r="2055" spans="1:14" x14ac:dyDescent="0.2">
      <c r="A2055" s="2">
        <v>45446</v>
      </c>
      <c r="B2055" s="3">
        <f t="shared" si="96"/>
        <v>2024</v>
      </c>
      <c r="C2055" t="str">
        <f t="shared" si="97"/>
        <v>2023-2024</v>
      </c>
      <c r="D2055" t="s">
        <v>148</v>
      </c>
      <c r="E2055" t="s">
        <v>134</v>
      </c>
      <c r="F2055" t="str">
        <f t="shared" si="98"/>
        <v>Queensland</v>
      </c>
      <c r="G2055" t="s">
        <v>35</v>
      </c>
      <c r="H2055">
        <v>4825</v>
      </c>
      <c r="I2055" t="s">
        <v>11</v>
      </c>
      <c r="J2055" t="s">
        <v>36</v>
      </c>
      <c r="K2055" t="s">
        <v>19</v>
      </c>
      <c r="L2055" t="s">
        <v>23</v>
      </c>
      <c r="M2055" s="5">
        <v>143.71</v>
      </c>
      <c r="N2055">
        <v>1</v>
      </c>
    </row>
    <row r="2056" spans="1:14" x14ac:dyDescent="0.2">
      <c r="A2056" s="2">
        <v>45527</v>
      </c>
      <c r="B2056" s="3">
        <f t="shared" si="96"/>
        <v>2025</v>
      </c>
      <c r="C2056" t="str">
        <f t="shared" si="97"/>
        <v>2024-2025</v>
      </c>
      <c r="D2056" t="s">
        <v>147</v>
      </c>
      <c r="E2056" t="s">
        <v>47</v>
      </c>
      <c r="F2056" t="str">
        <f t="shared" si="98"/>
        <v>Western Australia</v>
      </c>
      <c r="G2056" t="s">
        <v>48</v>
      </c>
      <c r="H2056">
        <v>6030</v>
      </c>
      <c r="I2056" t="s">
        <v>11</v>
      </c>
      <c r="J2056" t="s">
        <v>49</v>
      </c>
      <c r="K2056" t="s">
        <v>19</v>
      </c>
      <c r="L2056" t="s">
        <v>23</v>
      </c>
      <c r="M2056" s="5">
        <v>143.79</v>
      </c>
      <c r="N2056">
        <v>1</v>
      </c>
    </row>
    <row r="2057" spans="1:14" x14ac:dyDescent="0.2">
      <c r="A2057" s="2">
        <v>45220</v>
      </c>
      <c r="B2057" s="3">
        <f t="shared" si="96"/>
        <v>2024</v>
      </c>
      <c r="C2057" t="str">
        <f t="shared" si="97"/>
        <v>2023-2024</v>
      </c>
      <c r="D2057" t="s">
        <v>148</v>
      </c>
      <c r="E2057" t="s">
        <v>129</v>
      </c>
      <c r="F2057" t="str">
        <f t="shared" si="98"/>
        <v>Tasmania</v>
      </c>
      <c r="G2057" t="s">
        <v>70</v>
      </c>
      <c r="H2057">
        <v>7010</v>
      </c>
      <c r="I2057" t="s">
        <v>11</v>
      </c>
      <c r="J2057" t="s">
        <v>71</v>
      </c>
      <c r="K2057" t="s">
        <v>150</v>
      </c>
      <c r="L2057" t="s">
        <v>18</v>
      </c>
      <c r="M2057" s="5">
        <v>143.88999999999999</v>
      </c>
      <c r="N2057">
        <v>1</v>
      </c>
    </row>
    <row r="2058" spans="1:14" x14ac:dyDescent="0.2">
      <c r="A2058" s="2">
        <v>45641</v>
      </c>
      <c r="B2058" s="3">
        <f t="shared" si="96"/>
        <v>2025</v>
      </c>
      <c r="C2058" t="str">
        <f t="shared" si="97"/>
        <v>2024-2025</v>
      </c>
      <c r="D2058" t="s">
        <v>148</v>
      </c>
      <c r="E2058" t="s">
        <v>130</v>
      </c>
      <c r="F2058" t="str">
        <f t="shared" si="98"/>
        <v>South Australia</v>
      </c>
      <c r="G2058" t="s">
        <v>32</v>
      </c>
      <c r="H2058">
        <v>5290</v>
      </c>
      <c r="I2058" t="s">
        <v>11</v>
      </c>
      <c r="J2058" t="s">
        <v>38</v>
      </c>
      <c r="K2058" t="s">
        <v>156</v>
      </c>
      <c r="L2058" t="s">
        <v>17</v>
      </c>
      <c r="M2058" s="5">
        <v>143.91999999999999</v>
      </c>
      <c r="N2058">
        <v>1</v>
      </c>
    </row>
    <row r="2059" spans="1:14" x14ac:dyDescent="0.2">
      <c r="A2059" s="2">
        <v>45377</v>
      </c>
      <c r="B2059" s="3">
        <f t="shared" si="96"/>
        <v>2024</v>
      </c>
      <c r="C2059" t="str">
        <f t="shared" si="97"/>
        <v>2023-2024</v>
      </c>
      <c r="D2059" t="s">
        <v>147</v>
      </c>
      <c r="E2059" t="s">
        <v>54</v>
      </c>
      <c r="F2059" t="str">
        <f t="shared" si="98"/>
        <v>Victoria</v>
      </c>
      <c r="G2059" t="s">
        <v>45</v>
      </c>
      <c r="H2059">
        <v>3977</v>
      </c>
      <c r="I2059" t="s">
        <v>11</v>
      </c>
      <c r="J2059" t="s">
        <v>55</v>
      </c>
      <c r="K2059" t="s">
        <v>151</v>
      </c>
      <c r="L2059" t="s">
        <v>21</v>
      </c>
      <c r="M2059" s="5">
        <v>144.08000000000001</v>
      </c>
      <c r="N2059">
        <v>1</v>
      </c>
    </row>
    <row r="2060" spans="1:14" x14ac:dyDescent="0.2">
      <c r="A2060" s="2">
        <v>45612</v>
      </c>
      <c r="B2060" s="3">
        <f t="shared" si="96"/>
        <v>2025</v>
      </c>
      <c r="C2060" t="str">
        <f t="shared" si="97"/>
        <v>2024-2025</v>
      </c>
      <c r="D2060" t="s">
        <v>148</v>
      </c>
      <c r="E2060" t="s">
        <v>119</v>
      </c>
      <c r="F2060" t="str">
        <f t="shared" si="98"/>
        <v>Queensland</v>
      </c>
      <c r="G2060" t="s">
        <v>35</v>
      </c>
      <c r="H2060">
        <v>4570</v>
      </c>
      <c r="I2060" t="s">
        <v>11</v>
      </c>
      <c r="J2060" t="s">
        <v>120</v>
      </c>
      <c r="K2060" t="s">
        <v>155</v>
      </c>
      <c r="L2060" t="s">
        <v>20</v>
      </c>
      <c r="M2060" s="5">
        <v>144.18</v>
      </c>
      <c r="N2060">
        <v>1</v>
      </c>
    </row>
    <row r="2061" spans="1:14" x14ac:dyDescent="0.2">
      <c r="A2061" s="2">
        <v>45630</v>
      </c>
      <c r="B2061" s="3">
        <f t="shared" si="96"/>
        <v>2025</v>
      </c>
      <c r="C2061" t="str">
        <f t="shared" si="97"/>
        <v>2024-2025</v>
      </c>
      <c r="D2061" t="s">
        <v>148</v>
      </c>
      <c r="E2061" t="s">
        <v>74</v>
      </c>
      <c r="F2061" t="str">
        <f t="shared" si="98"/>
        <v>South Australia</v>
      </c>
      <c r="G2061" t="s">
        <v>32</v>
      </c>
      <c r="H2061">
        <v>5043</v>
      </c>
      <c r="I2061" t="s">
        <v>11</v>
      </c>
      <c r="J2061" t="s">
        <v>33</v>
      </c>
      <c r="K2061" t="s">
        <v>150</v>
      </c>
      <c r="L2061" t="s">
        <v>18</v>
      </c>
      <c r="M2061" s="5">
        <v>144.87</v>
      </c>
      <c r="N2061">
        <v>1</v>
      </c>
    </row>
    <row r="2062" spans="1:14" x14ac:dyDescent="0.2">
      <c r="A2062" s="2">
        <v>45413</v>
      </c>
      <c r="B2062" s="3">
        <f t="shared" si="96"/>
        <v>2024</v>
      </c>
      <c r="C2062" t="str">
        <f t="shared" si="97"/>
        <v>2023-2024</v>
      </c>
      <c r="D2062" t="s">
        <v>148</v>
      </c>
      <c r="E2062" t="s">
        <v>57</v>
      </c>
      <c r="F2062" t="str">
        <f t="shared" si="98"/>
        <v>New South Wales</v>
      </c>
      <c r="G2062" t="s">
        <v>10</v>
      </c>
      <c r="H2062">
        <v>2560</v>
      </c>
      <c r="I2062" t="s">
        <v>11</v>
      </c>
      <c r="J2062" t="s">
        <v>58</v>
      </c>
      <c r="K2062" t="s">
        <v>151</v>
      </c>
      <c r="L2062" t="s">
        <v>21</v>
      </c>
      <c r="M2062" s="5">
        <v>145.80000000000001</v>
      </c>
      <c r="N2062">
        <v>1</v>
      </c>
    </row>
    <row r="2063" spans="1:14" x14ac:dyDescent="0.2">
      <c r="A2063" s="2">
        <v>45127</v>
      </c>
      <c r="B2063" s="3">
        <f t="shared" si="96"/>
        <v>2024</v>
      </c>
      <c r="C2063" t="str">
        <f t="shared" si="97"/>
        <v>2023-2024</v>
      </c>
      <c r="D2063" t="s">
        <v>147</v>
      </c>
      <c r="E2063" t="s">
        <v>82</v>
      </c>
      <c r="F2063" t="str">
        <f t="shared" si="98"/>
        <v>Queensland</v>
      </c>
      <c r="G2063" t="s">
        <v>35</v>
      </c>
      <c r="H2063">
        <v>4012</v>
      </c>
      <c r="I2063" t="s">
        <v>11</v>
      </c>
      <c r="J2063" t="s">
        <v>43</v>
      </c>
      <c r="K2063" t="s">
        <v>19</v>
      </c>
      <c r="L2063" t="s">
        <v>23</v>
      </c>
      <c r="M2063" s="5">
        <v>145.88</v>
      </c>
      <c r="N2063">
        <v>1</v>
      </c>
    </row>
    <row r="2064" spans="1:14" x14ac:dyDescent="0.2">
      <c r="A2064" s="2">
        <v>45221</v>
      </c>
      <c r="B2064" s="3">
        <f t="shared" si="96"/>
        <v>2024</v>
      </c>
      <c r="C2064" t="str">
        <f t="shared" si="97"/>
        <v>2023-2024</v>
      </c>
      <c r="D2064" t="s">
        <v>147</v>
      </c>
      <c r="E2064" t="s">
        <v>97</v>
      </c>
      <c r="F2064" t="str">
        <f t="shared" si="98"/>
        <v>Tasmania</v>
      </c>
      <c r="G2064" t="s">
        <v>70</v>
      </c>
      <c r="H2064">
        <v>7250</v>
      </c>
      <c r="I2064" t="s">
        <v>11</v>
      </c>
      <c r="J2064" t="s">
        <v>71</v>
      </c>
      <c r="K2064" t="s">
        <v>150</v>
      </c>
      <c r="L2064" t="s">
        <v>18</v>
      </c>
      <c r="M2064" s="5">
        <v>145.91</v>
      </c>
      <c r="N2064">
        <v>1</v>
      </c>
    </row>
    <row r="2065" spans="1:14" x14ac:dyDescent="0.2">
      <c r="A2065" s="2">
        <v>45279</v>
      </c>
      <c r="B2065" s="3">
        <f t="shared" si="96"/>
        <v>2024</v>
      </c>
      <c r="C2065" t="str">
        <f t="shared" si="97"/>
        <v>2023-2024</v>
      </c>
      <c r="D2065" t="s">
        <v>147</v>
      </c>
      <c r="E2065" t="s">
        <v>72</v>
      </c>
      <c r="F2065" t="str">
        <f t="shared" si="98"/>
        <v>Western Australia</v>
      </c>
      <c r="G2065" t="s">
        <v>48</v>
      </c>
      <c r="H2065">
        <v>6010</v>
      </c>
      <c r="I2065" t="s">
        <v>11</v>
      </c>
      <c r="J2065" t="s">
        <v>49</v>
      </c>
      <c r="K2065" t="s">
        <v>152</v>
      </c>
      <c r="L2065" t="s">
        <v>13</v>
      </c>
      <c r="M2065" s="5">
        <v>146.26999999999998</v>
      </c>
      <c r="N2065">
        <v>1</v>
      </c>
    </row>
    <row r="2066" spans="1:14" x14ac:dyDescent="0.2">
      <c r="A2066" s="2">
        <v>45198</v>
      </c>
      <c r="B2066" s="3">
        <f t="shared" si="96"/>
        <v>2024</v>
      </c>
      <c r="C2066" t="str">
        <f t="shared" si="97"/>
        <v>2023-2024</v>
      </c>
      <c r="D2066" t="s">
        <v>147</v>
      </c>
      <c r="E2066" t="s">
        <v>146</v>
      </c>
      <c r="F2066" t="str">
        <f t="shared" si="98"/>
        <v>Victoria</v>
      </c>
      <c r="G2066" t="s">
        <v>45</v>
      </c>
      <c r="H2066">
        <v>3353</v>
      </c>
      <c r="I2066" t="s">
        <v>11</v>
      </c>
      <c r="J2066" t="s">
        <v>60</v>
      </c>
      <c r="K2066" t="s">
        <v>157</v>
      </c>
      <c r="L2066" t="s">
        <v>22</v>
      </c>
      <c r="M2066" s="5">
        <v>146.48000000000002</v>
      </c>
      <c r="N2066">
        <v>1</v>
      </c>
    </row>
    <row r="2067" spans="1:14" x14ac:dyDescent="0.2">
      <c r="A2067" s="2">
        <v>44993</v>
      </c>
      <c r="B2067" s="3">
        <f t="shared" si="96"/>
        <v>2023</v>
      </c>
      <c r="C2067" t="str">
        <f t="shared" si="97"/>
        <v>2022-2023</v>
      </c>
      <c r="D2067" t="s">
        <v>147</v>
      </c>
      <c r="E2067" t="s">
        <v>54</v>
      </c>
      <c r="F2067" t="str">
        <f t="shared" si="98"/>
        <v>Victoria</v>
      </c>
      <c r="G2067" t="s">
        <v>45</v>
      </c>
      <c r="H2067">
        <v>3977</v>
      </c>
      <c r="I2067" t="s">
        <v>11</v>
      </c>
      <c r="J2067" t="s">
        <v>55</v>
      </c>
      <c r="K2067" t="s">
        <v>152</v>
      </c>
      <c r="L2067" t="s">
        <v>13</v>
      </c>
      <c r="M2067" s="5">
        <v>146.63</v>
      </c>
      <c r="N2067">
        <v>1</v>
      </c>
    </row>
    <row r="2068" spans="1:14" x14ac:dyDescent="0.2">
      <c r="A2068" s="2">
        <v>45059</v>
      </c>
      <c r="B2068" s="3">
        <f t="shared" si="96"/>
        <v>2023</v>
      </c>
      <c r="C2068" t="str">
        <f t="shared" si="97"/>
        <v>2022-2023</v>
      </c>
      <c r="D2068" t="s">
        <v>148</v>
      </c>
      <c r="E2068" t="s">
        <v>93</v>
      </c>
      <c r="F2068" t="str">
        <f t="shared" si="98"/>
        <v>Western Australia</v>
      </c>
      <c r="G2068" t="s">
        <v>48</v>
      </c>
      <c r="H2068">
        <v>6112</v>
      </c>
      <c r="I2068" t="s">
        <v>11</v>
      </c>
      <c r="J2068" t="s">
        <v>94</v>
      </c>
      <c r="K2068" t="s">
        <v>152</v>
      </c>
      <c r="L2068" t="s">
        <v>13</v>
      </c>
      <c r="M2068" s="5">
        <v>146.68</v>
      </c>
      <c r="N2068">
        <v>1</v>
      </c>
    </row>
    <row r="2069" spans="1:14" x14ac:dyDescent="0.2">
      <c r="A2069" s="2">
        <v>45503</v>
      </c>
      <c r="B2069" s="3">
        <f t="shared" si="96"/>
        <v>2025</v>
      </c>
      <c r="C2069" t="str">
        <f t="shared" si="97"/>
        <v>2024-2025</v>
      </c>
      <c r="D2069" t="s">
        <v>148</v>
      </c>
      <c r="E2069" t="s">
        <v>107</v>
      </c>
      <c r="F2069" t="str">
        <f t="shared" si="98"/>
        <v>Queensland</v>
      </c>
      <c r="G2069" t="s">
        <v>35</v>
      </c>
      <c r="H2069">
        <v>4220</v>
      </c>
      <c r="I2069" t="s">
        <v>11</v>
      </c>
      <c r="J2069" t="s">
        <v>104</v>
      </c>
      <c r="K2069" t="s">
        <v>154</v>
      </c>
      <c r="L2069" t="s">
        <v>14</v>
      </c>
      <c r="M2069" s="5">
        <v>146.88</v>
      </c>
      <c r="N2069">
        <v>1</v>
      </c>
    </row>
    <row r="2070" spans="1:14" x14ac:dyDescent="0.2">
      <c r="A2070" s="2">
        <v>45108</v>
      </c>
      <c r="B2070" s="3">
        <f t="shared" si="96"/>
        <v>2024</v>
      </c>
      <c r="C2070" t="str">
        <f t="shared" si="97"/>
        <v>2023-2024</v>
      </c>
      <c r="D2070" t="s">
        <v>148</v>
      </c>
      <c r="E2070" t="s">
        <v>87</v>
      </c>
      <c r="F2070" t="str">
        <f t="shared" si="98"/>
        <v>New South Wales</v>
      </c>
      <c r="G2070" t="s">
        <v>10</v>
      </c>
      <c r="H2070">
        <v>2790</v>
      </c>
      <c r="I2070" t="s">
        <v>11</v>
      </c>
      <c r="J2070" t="s">
        <v>25</v>
      </c>
      <c r="K2070" t="s">
        <v>154</v>
      </c>
      <c r="L2070" t="s">
        <v>14</v>
      </c>
      <c r="M2070" s="5">
        <v>146.93</v>
      </c>
      <c r="N2070">
        <v>1</v>
      </c>
    </row>
    <row r="2071" spans="1:14" x14ac:dyDescent="0.2">
      <c r="A2071" s="2">
        <v>45247</v>
      </c>
      <c r="B2071" s="3">
        <f t="shared" si="96"/>
        <v>2024</v>
      </c>
      <c r="C2071" t="str">
        <f t="shared" si="97"/>
        <v>2023-2024</v>
      </c>
      <c r="D2071" t="s">
        <v>147</v>
      </c>
      <c r="E2071" t="s">
        <v>138</v>
      </c>
      <c r="F2071" t="str">
        <f t="shared" si="98"/>
        <v>Queensland</v>
      </c>
      <c r="G2071" t="s">
        <v>35</v>
      </c>
      <c r="H2071">
        <v>4558</v>
      </c>
      <c r="I2071" t="s">
        <v>11</v>
      </c>
      <c r="J2071" t="s">
        <v>120</v>
      </c>
      <c r="K2071" t="s">
        <v>154</v>
      </c>
      <c r="L2071" t="s">
        <v>14</v>
      </c>
      <c r="M2071" s="5">
        <v>147.74</v>
      </c>
      <c r="N2071">
        <v>1</v>
      </c>
    </row>
    <row r="2072" spans="1:14" x14ac:dyDescent="0.2">
      <c r="A2072" s="2">
        <v>45486</v>
      </c>
      <c r="B2072" s="3">
        <f t="shared" si="96"/>
        <v>2025</v>
      </c>
      <c r="C2072" t="str">
        <f t="shared" si="97"/>
        <v>2024-2025</v>
      </c>
      <c r="D2072" t="s">
        <v>148</v>
      </c>
      <c r="E2072" t="s">
        <v>137</v>
      </c>
      <c r="F2072" t="str">
        <f t="shared" si="98"/>
        <v>New South Wales</v>
      </c>
      <c r="G2072" t="s">
        <v>10</v>
      </c>
      <c r="H2072">
        <v>2031</v>
      </c>
      <c r="I2072" t="s">
        <v>11</v>
      </c>
      <c r="J2072" t="s">
        <v>12</v>
      </c>
      <c r="K2072" t="s">
        <v>149</v>
      </c>
      <c r="L2072" t="s">
        <v>15</v>
      </c>
      <c r="M2072" s="5">
        <v>147.80000000000001</v>
      </c>
      <c r="N2072">
        <v>1</v>
      </c>
    </row>
    <row r="2073" spans="1:14" x14ac:dyDescent="0.2">
      <c r="A2073" s="2">
        <v>45217</v>
      </c>
      <c r="B2073" s="3">
        <f t="shared" si="96"/>
        <v>2024</v>
      </c>
      <c r="C2073" t="str">
        <f t="shared" si="97"/>
        <v>2023-2024</v>
      </c>
      <c r="D2073" t="s">
        <v>148</v>
      </c>
      <c r="E2073" t="s">
        <v>141</v>
      </c>
      <c r="F2073" t="str">
        <f t="shared" si="98"/>
        <v>Western Australia</v>
      </c>
      <c r="G2073" t="s">
        <v>48</v>
      </c>
      <c r="H2073">
        <v>6052</v>
      </c>
      <c r="I2073" t="s">
        <v>11</v>
      </c>
      <c r="J2073" t="s">
        <v>49</v>
      </c>
      <c r="K2073" t="s">
        <v>153</v>
      </c>
      <c r="L2073" t="s">
        <v>16</v>
      </c>
      <c r="M2073" s="5">
        <v>147.86000000000001</v>
      </c>
      <c r="N2073">
        <v>1</v>
      </c>
    </row>
    <row r="2074" spans="1:14" x14ac:dyDescent="0.2">
      <c r="A2074" s="2">
        <v>44993</v>
      </c>
      <c r="B2074" s="3">
        <f t="shared" si="96"/>
        <v>2023</v>
      </c>
      <c r="C2074" t="str">
        <f t="shared" si="97"/>
        <v>2022-2023</v>
      </c>
      <c r="D2074" t="s">
        <v>147</v>
      </c>
      <c r="E2074" t="s">
        <v>96</v>
      </c>
      <c r="F2074" t="str">
        <f t="shared" si="98"/>
        <v>Western Australia</v>
      </c>
      <c r="G2074" t="s">
        <v>48</v>
      </c>
      <c r="H2074">
        <v>6330</v>
      </c>
      <c r="I2074" t="s">
        <v>11</v>
      </c>
      <c r="J2074" t="s">
        <v>94</v>
      </c>
      <c r="K2074" t="s">
        <v>154</v>
      </c>
      <c r="L2074" t="s">
        <v>14</v>
      </c>
      <c r="M2074" s="5">
        <v>147.88999999999999</v>
      </c>
      <c r="N2074">
        <v>1</v>
      </c>
    </row>
    <row r="2075" spans="1:14" x14ac:dyDescent="0.2">
      <c r="A2075" s="2">
        <v>44949</v>
      </c>
      <c r="B2075" s="3">
        <f t="shared" si="96"/>
        <v>2023</v>
      </c>
      <c r="C2075" t="str">
        <f t="shared" si="97"/>
        <v>2022-2023</v>
      </c>
      <c r="D2075" t="s">
        <v>148</v>
      </c>
      <c r="E2075" t="s">
        <v>125</v>
      </c>
      <c r="F2075" t="str">
        <f t="shared" si="98"/>
        <v>Victoria</v>
      </c>
      <c r="G2075" t="s">
        <v>45</v>
      </c>
      <c r="H2075">
        <v>3400</v>
      </c>
      <c r="I2075" t="s">
        <v>11</v>
      </c>
      <c r="J2075" t="s">
        <v>60</v>
      </c>
      <c r="K2075" t="s">
        <v>154</v>
      </c>
      <c r="L2075" t="s">
        <v>14</v>
      </c>
      <c r="M2075" s="5">
        <v>147.88999999999999</v>
      </c>
      <c r="N2075">
        <v>1</v>
      </c>
    </row>
    <row r="2076" spans="1:14" x14ac:dyDescent="0.2">
      <c r="A2076" s="2">
        <v>45340</v>
      </c>
      <c r="B2076" s="3">
        <f t="shared" si="96"/>
        <v>2024</v>
      </c>
      <c r="C2076" t="str">
        <f t="shared" si="97"/>
        <v>2023-2024</v>
      </c>
      <c r="D2076" t="s">
        <v>148</v>
      </c>
      <c r="E2076" t="s">
        <v>98</v>
      </c>
      <c r="F2076" t="str">
        <f t="shared" si="98"/>
        <v>Victoria</v>
      </c>
      <c r="G2076" t="s">
        <v>45</v>
      </c>
      <c r="H2076">
        <v>3429</v>
      </c>
      <c r="I2076" t="s">
        <v>11</v>
      </c>
      <c r="J2076" t="s">
        <v>60</v>
      </c>
      <c r="K2076" t="s">
        <v>155</v>
      </c>
      <c r="L2076" t="s">
        <v>20</v>
      </c>
      <c r="M2076" s="5">
        <v>148.33000000000001</v>
      </c>
      <c r="N2076">
        <v>1</v>
      </c>
    </row>
    <row r="2077" spans="1:14" x14ac:dyDescent="0.2">
      <c r="A2077" s="2">
        <v>45189</v>
      </c>
      <c r="B2077" s="3">
        <f t="shared" si="96"/>
        <v>2024</v>
      </c>
      <c r="C2077" t="str">
        <f t="shared" si="97"/>
        <v>2023-2024</v>
      </c>
      <c r="D2077" t="s">
        <v>147</v>
      </c>
      <c r="E2077" t="s">
        <v>140</v>
      </c>
      <c r="F2077" t="str">
        <f t="shared" si="98"/>
        <v>Tasmania</v>
      </c>
      <c r="G2077" t="s">
        <v>70</v>
      </c>
      <c r="H2077">
        <v>7320</v>
      </c>
      <c r="I2077" t="s">
        <v>11</v>
      </c>
      <c r="J2077" t="s">
        <v>71</v>
      </c>
      <c r="K2077" t="s">
        <v>19</v>
      </c>
      <c r="L2077" t="s">
        <v>23</v>
      </c>
      <c r="M2077" s="5">
        <v>148.72</v>
      </c>
      <c r="N2077">
        <v>1</v>
      </c>
    </row>
    <row r="2078" spans="1:14" x14ac:dyDescent="0.2">
      <c r="A2078" s="2">
        <v>45400</v>
      </c>
      <c r="B2078" s="3">
        <f t="shared" si="96"/>
        <v>2024</v>
      </c>
      <c r="C2078" t="str">
        <f t="shared" si="97"/>
        <v>2023-2024</v>
      </c>
      <c r="D2078" t="s">
        <v>148</v>
      </c>
      <c r="E2078" t="s">
        <v>52</v>
      </c>
      <c r="F2078" t="str">
        <f t="shared" si="98"/>
        <v>Victoria</v>
      </c>
      <c r="G2078" t="s">
        <v>45</v>
      </c>
      <c r="H2078">
        <v>3030</v>
      </c>
      <c r="I2078" t="s">
        <v>11</v>
      </c>
      <c r="J2078" t="s">
        <v>46</v>
      </c>
      <c r="K2078" t="s">
        <v>156</v>
      </c>
      <c r="L2078" t="s">
        <v>17</v>
      </c>
      <c r="M2078" s="5">
        <v>148.76999999999998</v>
      </c>
      <c r="N2078">
        <v>1</v>
      </c>
    </row>
    <row r="2079" spans="1:14" x14ac:dyDescent="0.2">
      <c r="A2079" s="2">
        <v>45199</v>
      </c>
      <c r="B2079" s="3">
        <f t="shared" si="96"/>
        <v>2024</v>
      </c>
      <c r="C2079" t="str">
        <f t="shared" si="97"/>
        <v>2023-2024</v>
      </c>
      <c r="D2079" t="s">
        <v>148</v>
      </c>
      <c r="E2079" t="s">
        <v>142</v>
      </c>
      <c r="F2079" t="str">
        <f t="shared" si="98"/>
        <v>Australian Capital Territory</v>
      </c>
      <c r="G2079" t="s">
        <v>80</v>
      </c>
      <c r="H2079">
        <v>2609</v>
      </c>
      <c r="I2079" t="s">
        <v>11</v>
      </c>
      <c r="J2079" t="s">
        <v>58</v>
      </c>
      <c r="K2079" t="s">
        <v>19</v>
      </c>
      <c r="L2079" t="s">
        <v>23</v>
      </c>
      <c r="M2079" s="5">
        <v>148.78</v>
      </c>
      <c r="N2079">
        <v>1</v>
      </c>
    </row>
    <row r="2080" spans="1:14" x14ac:dyDescent="0.2">
      <c r="A2080" s="2">
        <v>45028</v>
      </c>
      <c r="B2080" s="3">
        <f t="shared" si="96"/>
        <v>2023</v>
      </c>
      <c r="C2080" t="str">
        <f t="shared" si="97"/>
        <v>2022-2023</v>
      </c>
      <c r="D2080" t="s">
        <v>147</v>
      </c>
      <c r="E2080" t="s">
        <v>126</v>
      </c>
      <c r="F2080" t="str">
        <f t="shared" si="98"/>
        <v>Queensland</v>
      </c>
      <c r="G2080" t="s">
        <v>35</v>
      </c>
      <c r="H2080">
        <v>4551</v>
      </c>
      <c r="I2080" t="s">
        <v>11</v>
      </c>
      <c r="J2080" t="s">
        <v>120</v>
      </c>
      <c r="K2080" t="s">
        <v>149</v>
      </c>
      <c r="L2080" t="s">
        <v>15</v>
      </c>
      <c r="M2080" s="5">
        <v>148.82</v>
      </c>
      <c r="N2080">
        <v>1</v>
      </c>
    </row>
    <row r="2081" spans="1:14" x14ac:dyDescent="0.2">
      <c r="A2081" s="2">
        <v>45556</v>
      </c>
      <c r="B2081" s="3">
        <f t="shared" si="96"/>
        <v>2025</v>
      </c>
      <c r="C2081" t="str">
        <f t="shared" si="97"/>
        <v>2024-2025</v>
      </c>
      <c r="D2081" t="s">
        <v>147</v>
      </c>
      <c r="E2081" t="s">
        <v>53</v>
      </c>
      <c r="F2081" t="str">
        <f t="shared" si="98"/>
        <v>South Australia</v>
      </c>
      <c r="G2081" t="s">
        <v>32</v>
      </c>
      <c r="H2081">
        <v>5082</v>
      </c>
      <c r="I2081" t="s">
        <v>11</v>
      </c>
      <c r="J2081" t="s">
        <v>33</v>
      </c>
      <c r="K2081" t="s">
        <v>153</v>
      </c>
      <c r="L2081" t="s">
        <v>16</v>
      </c>
      <c r="M2081" s="5">
        <v>148.87</v>
      </c>
      <c r="N2081">
        <v>1</v>
      </c>
    </row>
    <row r="2082" spans="1:14" x14ac:dyDescent="0.2">
      <c r="A2082" s="2">
        <v>45362</v>
      </c>
      <c r="B2082" s="3">
        <f t="shared" si="96"/>
        <v>2024</v>
      </c>
      <c r="C2082" t="str">
        <f t="shared" si="97"/>
        <v>2023-2024</v>
      </c>
      <c r="D2082" t="s">
        <v>147</v>
      </c>
      <c r="E2082" t="s">
        <v>139</v>
      </c>
      <c r="F2082" t="str">
        <f t="shared" si="98"/>
        <v>New South Wales</v>
      </c>
      <c r="G2082" t="s">
        <v>10</v>
      </c>
      <c r="H2082">
        <v>2020</v>
      </c>
      <c r="I2082" t="s">
        <v>11</v>
      </c>
      <c r="J2082" t="s">
        <v>12</v>
      </c>
      <c r="K2082" t="s">
        <v>150</v>
      </c>
      <c r="L2082" t="s">
        <v>18</v>
      </c>
      <c r="M2082" s="5">
        <v>148.88999999999999</v>
      </c>
      <c r="N2082">
        <v>1</v>
      </c>
    </row>
    <row r="2083" spans="1:14" x14ac:dyDescent="0.2">
      <c r="A2083" s="2">
        <v>45106</v>
      </c>
      <c r="B2083" s="3">
        <f t="shared" si="96"/>
        <v>2023</v>
      </c>
      <c r="C2083" t="str">
        <f t="shared" si="97"/>
        <v>2022-2023</v>
      </c>
      <c r="D2083" t="s">
        <v>148</v>
      </c>
      <c r="E2083" t="s">
        <v>66</v>
      </c>
      <c r="F2083" t="str">
        <f t="shared" si="98"/>
        <v>South Australia</v>
      </c>
      <c r="G2083" t="s">
        <v>32</v>
      </c>
      <c r="H2083">
        <v>5169</v>
      </c>
      <c r="I2083" t="s">
        <v>11</v>
      </c>
      <c r="J2083" t="s">
        <v>33</v>
      </c>
      <c r="K2083" t="s">
        <v>151</v>
      </c>
      <c r="L2083" t="s">
        <v>21</v>
      </c>
      <c r="M2083" s="5">
        <v>148.88999999999999</v>
      </c>
      <c r="N2083">
        <v>1</v>
      </c>
    </row>
    <row r="2084" spans="1:14" x14ac:dyDescent="0.2">
      <c r="A2084" s="2">
        <v>45301</v>
      </c>
      <c r="B2084" s="3">
        <f t="shared" si="96"/>
        <v>2024</v>
      </c>
      <c r="C2084" t="str">
        <f t="shared" si="97"/>
        <v>2023-2024</v>
      </c>
      <c r="D2084" t="s">
        <v>147</v>
      </c>
      <c r="E2084" t="s">
        <v>64</v>
      </c>
      <c r="F2084" t="str">
        <f t="shared" si="98"/>
        <v>Victoria</v>
      </c>
      <c r="G2084" t="s">
        <v>45</v>
      </c>
      <c r="H2084">
        <v>3199</v>
      </c>
      <c r="I2084" t="s">
        <v>11</v>
      </c>
      <c r="J2084" t="s">
        <v>63</v>
      </c>
      <c r="K2084" t="s">
        <v>154</v>
      </c>
      <c r="L2084" t="s">
        <v>14</v>
      </c>
      <c r="M2084" s="5">
        <v>149.29000000000002</v>
      </c>
      <c r="N2084">
        <v>1</v>
      </c>
    </row>
    <row r="2085" spans="1:14" x14ac:dyDescent="0.2">
      <c r="A2085" s="2">
        <v>45062</v>
      </c>
      <c r="B2085" s="3">
        <f t="shared" si="96"/>
        <v>2023</v>
      </c>
      <c r="C2085" t="str">
        <f t="shared" si="97"/>
        <v>2022-2023</v>
      </c>
      <c r="D2085" t="s">
        <v>148</v>
      </c>
      <c r="E2085" t="s">
        <v>26</v>
      </c>
      <c r="F2085" t="str">
        <f t="shared" si="98"/>
        <v>New South Wales</v>
      </c>
      <c r="G2085" t="s">
        <v>10</v>
      </c>
      <c r="H2085">
        <v>2141</v>
      </c>
      <c r="I2085" t="s">
        <v>11</v>
      </c>
      <c r="J2085" t="s">
        <v>27</v>
      </c>
      <c r="K2085" t="s">
        <v>151</v>
      </c>
      <c r="L2085" t="s">
        <v>21</v>
      </c>
      <c r="M2085" s="5">
        <v>149.79</v>
      </c>
      <c r="N2085">
        <v>1</v>
      </c>
    </row>
    <row r="2086" spans="1:14" x14ac:dyDescent="0.2">
      <c r="A2086" s="2">
        <v>45380</v>
      </c>
      <c r="B2086" s="3">
        <f t="shared" si="96"/>
        <v>2024</v>
      </c>
      <c r="C2086" t="str">
        <f t="shared" si="97"/>
        <v>2023-2024</v>
      </c>
      <c r="D2086" t="s">
        <v>147</v>
      </c>
      <c r="E2086" t="s">
        <v>86</v>
      </c>
      <c r="F2086" t="str">
        <f t="shared" si="98"/>
        <v>New South Wales</v>
      </c>
      <c r="G2086" t="s">
        <v>10</v>
      </c>
      <c r="H2086">
        <v>2064</v>
      </c>
      <c r="I2086" t="s">
        <v>11</v>
      </c>
      <c r="J2086" t="s">
        <v>12</v>
      </c>
      <c r="K2086" t="s">
        <v>151</v>
      </c>
      <c r="L2086" t="s">
        <v>21</v>
      </c>
      <c r="M2086" s="5">
        <v>149.79999999999998</v>
      </c>
      <c r="N2086">
        <v>1</v>
      </c>
    </row>
    <row r="2087" spans="1:14" x14ac:dyDescent="0.2">
      <c r="A2087" s="2">
        <v>45399</v>
      </c>
      <c r="B2087" s="3">
        <f t="shared" si="96"/>
        <v>2024</v>
      </c>
      <c r="C2087" t="str">
        <f t="shared" si="97"/>
        <v>2023-2024</v>
      </c>
      <c r="D2087" t="s">
        <v>148</v>
      </c>
      <c r="E2087" t="s">
        <v>107</v>
      </c>
      <c r="F2087" t="str">
        <f t="shared" si="98"/>
        <v>Queensland</v>
      </c>
      <c r="G2087" t="s">
        <v>35</v>
      </c>
      <c r="H2087">
        <v>4220</v>
      </c>
      <c r="I2087" t="s">
        <v>11</v>
      </c>
      <c r="J2087" t="s">
        <v>104</v>
      </c>
      <c r="K2087" t="s">
        <v>154</v>
      </c>
      <c r="L2087" t="s">
        <v>14</v>
      </c>
      <c r="M2087" s="5">
        <v>149.9</v>
      </c>
      <c r="N2087">
        <v>1</v>
      </c>
    </row>
    <row r="2088" spans="1:14" x14ac:dyDescent="0.2">
      <c r="A2088" s="2">
        <v>44933</v>
      </c>
      <c r="B2088" s="3">
        <f t="shared" si="96"/>
        <v>2023</v>
      </c>
      <c r="C2088" t="str">
        <f t="shared" si="97"/>
        <v>2022-2023</v>
      </c>
      <c r="D2088" t="s">
        <v>147</v>
      </c>
      <c r="E2088" t="s">
        <v>137</v>
      </c>
      <c r="F2088" t="str">
        <f t="shared" si="98"/>
        <v>New South Wales</v>
      </c>
      <c r="G2088" t="s">
        <v>10</v>
      </c>
      <c r="H2088">
        <v>2031</v>
      </c>
      <c r="I2088" t="s">
        <v>11</v>
      </c>
      <c r="J2088" t="s">
        <v>12</v>
      </c>
      <c r="K2088" t="s">
        <v>151</v>
      </c>
      <c r="L2088" t="s">
        <v>21</v>
      </c>
      <c r="M2088" s="5">
        <v>149.94999999999999</v>
      </c>
      <c r="N2088">
        <v>1</v>
      </c>
    </row>
    <row r="2089" spans="1:14" x14ac:dyDescent="0.2">
      <c r="A2089" s="2">
        <v>45457</v>
      </c>
      <c r="B2089" s="3">
        <f t="shared" si="96"/>
        <v>2024</v>
      </c>
      <c r="C2089" t="str">
        <f t="shared" si="97"/>
        <v>2023-2024</v>
      </c>
      <c r="D2089" t="s">
        <v>148</v>
      </c>
      <c r="E2089" t="s">
        <v>135</v>
      </c>
      <c r="F2089" t="str">
        <f t="shared" si="98"/>
        <v>Victoria</v>
      </c>
      <c r="G2089" t="s">
        <v>45</v>
      </c>
      <c r="H2089">
        <v>3550</v>
      </c>
      <c r="I2089" t="s">
        <v>11</v>
      </c>
      <c r="J2089" t="s">
        <v>60</v>
      </c>
      <c r="K2089" t="s">
        <v>150</v>
      </c>
      <c r="L2089" t="s">
        <v>18</v>
      </c>
      <c r="M2089" s="5">
        <v>149.99</v>
      </c>
      <c r="N2089">
        <v>1</v>
      </c>
    </row>
    <row r="2090" spans="1:14" x14ac:dyDescent="0.2">
      <c r="A2090" s="2">
        <v>45303</v>
      </c>
      <c r="B2090" s="3">
        <f t="shared" si="96"/>
        <v>2024</v>
      </c>
      <c r="C2090" t="str">
        <f t="shared" si="97"/>
        <v>2023-2024</v>
      </c>
      <c r="D2090" t="s">
        <v>147</v>
      </c>
      <c r="E2090" t="s">
        <v>127</v>
      </c>
      <c r="F2090" t="str">
        <f t="shared" si="98"/>
        <v>New South Wales</v>
      </c>
      <c r="G2090" t="s">
        <v>10</v>
      </c>
      <c r="H2090">
        <v>2131</v>
      </c>
      <c r="I2090" t="s">
        <v>11</v>
      </c>
      <c r="J2090" t="s">
        <v>27</v>
      </c>
      <c r="K2090" t="s">
        <v>156</v>
      </c>
      <c r="L2090" t="s">
        <v>17</v>
      </c>
      <c r="M2090" s="5">
        <v>150.59</v>
      </c>
      <c r="N2090">
        <v>1</v>
      </c>
    </row>
    <row r="2091" spans="1:14" x14ac:dyDescent="0.2">
      <c r="A2091" s="2">
        <v>45303</v>
      </c>
      <c r="B2091" s="3">
        <f t="shared" si="96"/>
        <v>2024</v>
      </c>
      <c r="C2091" t="str">
        <f t="shared" si="97"/>
        <v>2023-2024</v>
      </c>
      <c r="D2091" t="s">
        <v>147</v>
      </c>
      <c r="E2091" t="s">
        <v>72</v>
      </c>
      <c r="F2091" t="str">
        <f t="shared" si="98"/>
        <v>Western Australia</v>
      </c>
      <c r="G2091" t="s">
        <v>48</v>
      </c>
      <c r="H2091">
        <v>6010</v>
      </c>
      <c r="I2091" t="s">
        <v>11</v>
      </c>
      <c r="J2091" t="s">
        <v>49</v>
      </c>
      <c r="K2091" t="s">
        <v>155</v>
      </c>
      <c r="L2091" t="s">
        <v>20</v>
      </c>
      <c r="M2091" s="5">
        <v>150.61000000000001</v>
      </c>
      <c r="N2091">
        <v>1</v>
      </c>
    </row>
    <row r="2092" spans="1:14" x14ac:dyDescent="0.2">
      <c r="A2092" s="2">
        <v>45086</v>
      </c>
      <c r="B2092" s="3">
        <f t="shared" si="96"/>
        <v>2023</v>
      </c>
      <c r="C2092" t="str">
        <f t="shared" si="97"/>
        <v>2022-2023</v>
      </c>
      <c r="D2092" t="s">
        <v>147</v>
      </c>
      <c r="E2092" t="s">
        <v>99</v>
      </c>
      <c r="F2092" t="str">
        <f t="shared" si="98"/>
        <v>Victoria</v>
      </c>
      <c r="G2092" t="s">
        <v>45</v>
      </c>
      <c r="H2092">
        <v>3148</v>
      </c>
      <c r="I2092" t="s">
        <v>11</v>
      </c>
      <c r="J2092" t="s">
        <v>63</v>
      </c>
      <c r="K2092" t="s">
        <v>149</v>
      </c>
      <c r="L2092" t="s">
        <v>15</v>
      </c>
      <c r="M2092" s="5">
        <v>150.63999999999999</v>
      </c>
      <c r="N2092">
        <v>1</v>
      </c>
    </row>
    <row r="2093" spans="1:14" x14ac:dyDescent="0.2">
      <c r="A2093" s="2">
        <v>45182</v>
      </c>
      <c r="B2093" s="3">
        <f t="shared" si="96"/>
        <v>2024</v>
      </c>
      <c r="C2093" t="str">
        <f t="shared" si="97"/>
        <v>2023-2024</v>
      </c>
      <c r="D2093" t="s">
        <v>147</v>
      </c>
      <c r="E2093" t="s">
        <v>139</v>
      </c>
      <c r="F2093" t="str">
        <f t="shared" si="98"/>
        <v>New South Wales</v>
      </c>
      <c r="G2093" t="s">
        <v>10</v>
      </c>
      <c r="H2093">
        <v>2020</v>
      </c>
      <c r="I2093" t="s">
        <v>11</v>
      </c>
      <c r="J2093" t="s">
        <v>12</v>
      </c>
      <c r="K2093" t="s">
        <v>149</v>
      </c>
      <c r="L2093" t="s">
        <v>15</v>
      </c>
      <c r="M2093" s="5">
        <v>150.86000000000001</v>
      </c>
      <c r="N2093">
        <v>1</v>
      </c>
    </row>
    <row r="2094" spans="1:14" x14ac:dyDescent="0.2">
      <c r="A2094" s="2">
        <v>45074</v>
      </c>
      <c r="B2094" s="3">
        <f t="shared" si="96"/>
        <v>2023</v>
      </c>
      <c r="C2094" t="str">
        <f t="shared" si="97"/>
        <v>2022-2023</v>
      </c>
      <c r="D2094" t="s">
        <v>147</v>
      </c>
      <c r="E2094" t="s">
        <v>34</v>
      </c>
      <c r="F2094" t="str">
        <f t="shared" si="98"/>
        <v>Queensland</v>
      </c>
      <c r="G2094" t="s">
        <v>35</v>
      </c>
      <c r="H2094">
        <v>4802</v>
      </c>
      <c r="I2094" t="s">
        <v>11</v>
      </c>
      <c r="J2094" t="s">
        <v>36</v>
      </c>
      <c r="K2094" t="s">
        <v>152</v>
      </c>
      <c r="L2094" t="s">
        <v>13</v>
      </c>
      <c r="M2094" s="5">
        <v>151.01</v>
      </c>
      <c r="N2094">
        <v>1</v>
      </c>
    </row>
    <row r="2095" spans="1:14" x14ac:dyDescent="0.2">
      <c r="A2095" s="2">
        <v>45426</v>
      </c>
      <c r="B2095" s="3">
        <f t="shared" si="96"/>
        <v>2024</v>
      </c>
      <c r="C2095" t="str">
        <f t="shared" si="97"/>
        <v>2023-2024</v>
      </c>
      <c r="D2095" t="s">
        <v>147</v>
      </c>
      <c r="E2095" t="s">
        <v>79</v>
      </c>
      <c r="F2095" t="str">
        <f t="shared" si="98"/>
        <v>Australian Capital Territory</v>
      </c>
      <c r="G2095" t="s">
        <v>80</v>
      </c>
      <c r="H2095">
        <v>2617</v>
      </c>
      <c r="I2095" t="s">
        <v>11</v>
      </c>
      <c r="J2095" t="s">
        <v>58</v>
      </c>
      <c r="K2095" t="s">
        <v>157</v>
      </c>
      <c r="L2095" t="s">
        <v>22</v>
      </c>
      <c r="M2095" s="5">
        <v>151.02000000000001</v>
      </c>
      <c r="N2095">
        <v>1</v>
      </c>
    </row>
    <row r="2096" spans="1:14" x14ac:dyDescent="0.2">
      <c r="A2096" s="2">
        <v>45635</v>
      </c>
      <c r="B2096" s="3">
        <f t="shared" si="96"/>
        <v>2025</v>
      </c>
      <c r="C2096" t="str">
        <f t="shared" si="97"/>
        <v>2024-2025</v>
      </c>
      <c r="D2096" t="s">
        <v>147</v>
      </c>
      <c r="E2096" t="s">
        <v>52</v>
      </c>
      <c r="F2096" t="str">
        <f t="shared" si="98"/>
        <v>Victoria</v>
      </c>
      <c r="G2096" t="s">
        <v>45</v>
      </c>
      <c r="H2096">
        <v>3030</v>
      </c>
      <c r="I2096" t="s">
        <v>11</v>
      </c>
      <c r="J2096" t="s">
        <v>46</v>
      </c>
      <c r="K2096" t="s">
        <v>151</v>
      </c>
      <c r="L2096" t="s">
        <v>21</v>
      </c>
      <c r="M2096" s="5">
        <v>151.12</v>
      </c>
      <c r="N2096">
        <v>1</v>
      </c>
    </row>
    <row r="2097" spans="1:14" x14ac:dyDescent="0.2">
      <c r="A2097" s="2">
        <v>45600</v>
      </c>
      <c r="B2097" s="3">
        <f t="shared" si="96"/>
        <v>2025</v>
      </c>
      <c r="C2097" t="str">
        <f t="shared" si="97"/>
        <v>2024-2025</v>
      </c>
      <c r="D2097" t="s">
        <v>147</v>
      </c>
      <c r="E2097" t="s">
        <v>40</v>
      </c>
      <c r="F2097" t="str">
        <f t="shared" si="98"/>
        <v>New South Wales</v>
      </c>
      <c r="G2097" t="s">
        <v>10</v>
      </c>
      <c r="H2097">
        <v>2116</v>
      </c>
      <c r="I2097" t="s">
        <v>11</v>
      </c>
      <c r="J2097" t="s">
        <v>27</v>
      </c>
      <c r="K2097" t="s">
        <v>152</v>
      </c>
      <c r="L2097" t="s">
        <v>13</v>
      </c>
      <c r="M2097" s="5">
        <v>151.13000000000002</v>
      </c>
      <c r="N2097">
        <v>1</v>
      </c>
    </row>
    <row r="2098" spans="1:14" x14ac:dyDescent="0.2">
      <c r="A2098" s="2">
        <v>45436</v>
      </c>
      <c r="B2098" s="3">
        <f t="shared" si="96"/>
        <v>2024</v>
      </c>
      <c r="C2098" t="str">
        <f t="shared" si="97"/>
        <v>2023-2024</v>
      </c>
      <c r="D2098" t="s">
        <v>148</v>
      </c>
      <c r="E2098" t="s">
        <v>134</v>
      </c>
      <c r="F2098" t="str">
        <f t="shared" si="98"/>
        <v>Queensland</v>
      </c>
      <c r="G2098" t="s">
        <v>35</v>
      </c>
      <c r="H2098">
        <v>4825</v>
      </c>
      <c r="I2098" t="s">
        <v>11</v>
      </c>
      <c r="J2098" t="s">
        <v>36</v>
      </c>
      <c r="K2098" t="s">
        <v>154</v>
      </c>
      <c r="L2098" t="s">
        <v>14</v>
      </c>
      <c r="M2098" s="5">
        <v>151.25</v>
      </c>
      <c r="N2098">
        <v>1</v>
      </c>
    </row>
    <row r="2099" spans="1:14" x14ac:dyDescent="0.2">
      <c r="A2099" s="2">
        <v>45423</v>
      </c>
      <c r="B2099" s="3">
        <f t="shared" si="96"/>
        <v>2024</v>
      </c>
      <c r="C2099" t="str">
        <f t="shared" si="97"/>
        <v>2023-2024</v>
      </c>
      <c r="D2099" t="s">
        <v>147</v>
      </c>
      <c r="E2099" t="s">
        <v>139</v>
      </c>
      <c r="F2099" t="str">
        <f t="shared" si="98"/>
        <v>New South Wales</v>
      </c>
      <c r="G2099" t="s">
        <v>10</v>
      </c>
      <c r="H2099">
        <v>2020</v>
      </c>
      <c r="I2099" t="s">
        <v>11</v>
      </c>
      <c r="J2099" t="s">
        <v>12</v>
      </c>
      <c r="K2099" t="s">
        <v>151</v>
      </c>
      <c r="L2099" t="s">
        <v>21</v>
      </c>
      <c r="M2099" s="5">
        <v>151.76</v>
      </c>
      <c r="N2099">
        <v>1</v>
      </c>
    </row>
    <row r="2100" spans="1:14" x14ac:dyDescent="0.2">
      <c r="A2100" s="2">
        <v>45189</v>
      </c>
      <c r="B2100" s="3">
        <f t="shared" si="96"/>
        <v>2024</v>
      </c>
      <c r="C2100" t="str">
        <f t="shared" si="97"/>
        <v>2023-2024</v>
      </c>
      <c r="D2100" t="s">
        <v>147</v>
      </c>
      <c r="E2100" t="s">
        <v>39</v>
      </c>
      <c r="F2100" t="str">
        <f t="shared" si="98"/>
        <v>South Australia</v>
      </c>
      <c r="G2100" t="s">
        <v>32</v>
      </c>
      <c r="H2100">
        <v>5343</v>
      </c>
      <c r="I2100" t="s">
        <v>11</v>
      </c>
      <c r="J2100" t="s">
        <v>38</v>
      </c>
      <c r="K2100" t="s">
        <v>156</v>
      </c>
      <c r="L2100" t="s">
        <v>17</v>
      </c>
      <c r="M2100" s="5">
        <v>151.85</v>
      </c>
      <c r="N2100">
        <v>1</v>
      </c>
    </row>
    <row r="2101" spans="1:14" x14ac:dyDescent="0.2">
      <c r="A2101" s="2">
        <v>45110</v>
      </c>
      <c r="B2101" s="3">
        <f t="shared" si="96"/>
        <v>2024</v>
      </c>
      <c r="C2101" t="str">
        <f t="shared" si="97"/>
        <v>2023-2024</v>
      </c>
      <c r="D2101" t="s">
        <v>148</v>
      </c>
      <c r="E2101" t="s">
        <v>129</v>
      </c>
      <c r="F2101" t="str">
        <f t="shared" si="98"/>
        <v>Tasmania</v>
      </c>
      <c r="G2101" t="s">
        <v>70</v>
      </c>
      <c r="H2101">
        <v>7010</v>
      </c>
      <c r="I2101" t="s">
        <v>11</v>
      </c>
      <c r="J2101" t="s">
        <v>71</v>
      </c>
      <c r="K2101" t="s">
        <v>154</v>
      </c>
      <c r="L2101" t="s">
        <v>14</v>
      </c>
      <c r="M2101" s="5">
        <v>151.86000000000001</v>
      </c>
      <c r="N2101">
        <v>1</v>
      </c>
    </row>
    <row r="2102" spans="1:14" x14ac:dyDescent="0.2">
      <c r="A2102" s="2">
        <v>45092</v>
      </c>
      <c r="B2102" s="3">
        <f t="shared" si="96"/>
        <v>2023</v>
      </c>
      <c r="C2102" t="str">
        <f t="shared" si="97"/>
        <v>2022-2023</v>
      </c>
      <c r="D2102" t="s">
        <v>148</v>
      </c>
      <c r="E2102" t="s">
        <v>111</v>
      </c>
      <c r="F2102" t="str">
        <f t="shared" si="98"/>
        <v>New South Wales</v>
      </c>
      <c r="G2102" t="s">
        <v>10</v>
      </c>
      <c r="H2102">
        <v>2120</v>
      </c>
      <c r="I2102" t="s">
        <v>11</v>
      </c>
      <c r="J2102" t="s">
        <v>27</v>
      </c>
      <c r="K2102" t="s">
        <v>151</v>
      </c>
      <c r="L2102" t="s">
        <v>21</v>
      </c>
      <c r="M2102" s="5">
        <v>151.88999999999999</v>
      </c>
      <c r="N2102">
        <v>1</v>
      </c>
    </row>
    <row r="2103" spans="1:14" x14ac:dyDescent="0.2">
      <c r="A2103" s="2">
        <v>45428</v>
      </c>
      <c r="B2103" s="3">
        <f t="shared" si="96"/>
        <v>2024</v>
      </c>
      <c r="C2103" t="str">
        <f t="shared" si="97"/>
        <v>2023-2024</v>
      </c>
      <c r="D2103" t="s">
        <v>147</v>
      </c>
      <c r="E2103" t="s">
        <v>146</v>
      </c>
      <c r="F2103" t="str">
        <f t="shared" si="98"/>
        <v>Victoria</v>
      </c>
      <c r="G2103" t="s">
        <v>45</v>
      </c>
      <c r="H2103">
        <v>3353</v>
      </c>
      <c r="I2103" t="s">
        <v>11</v>
      </c>
      <c r="J2103" t="s">
        <v>60</v>
      </c>
      <c r="K2103" t="s">
        <v>149</v>
      </c>
      <c r="L2103" t="s">
        <v>15</v>
      </c>
      <c r="M2103" s="5">
        <v>151.93</v>
      </c>
      <c r="N2103">
        <v>1</v>
      </c>
    </row>
    <row r="2104" spans="1:14" x14ac:dyDescent="0.2">
      <c r="A2104" s="2">
        <v>45617</v>
      </c>
      <c r="B2104" s="3">
        <f t="shared" si="96"/>
        <v>2025</v>
      </c>
      <c r="C2104" t="str">
        <f t="shared" si="97"/>
        <v>2024-2025</v>
      </c>
      <c r="D2104" t="s">
        <v>148</v>
      </c>
      <c r="E2104" t="s">
        <v>66</v>
      </c>
      <c r="F2104" t="str">
        <f t="shared" si="98"/>
        <v>South Australia</v>
      </c>
      <c r="G2104" t="s">
        <v>32</v>
      </c>
      <c r="H2104">
        <v>5169</v>
      </c>
      <c r="I2104" t="s">
        <v>11</v>
      </c>
      <c r="J2104" t="s">
        <v>33</v>
      </c>
      <c r="K2104" t="s">
        <v>153</v>
      </c>
      <c r="L2104" t="s">
        <v>16</v>
      </c>
      <c r="M2104" s="5">
        <v>152.34</v>
      </c>
      <c r="N2104">
        <v>1</v>
      </c>
    </row>
    <row r="2105" spans="1:14" x14ac:dyDescent="0.2">
      <c r="A2105" s="2">
        <v>45251</v>
      </c>
      <c r="B2105" s="3">
        <f t="shared" si="96"/>
        <v>2024</v>
      </c>
      <c r="C2105" t="str">
        <f t="shared" si="97"/>
        <v>2023-2024</v>
      </c>
      <c r="D2105" t="s">
        <v>147</v>
      </c>
      <c r="E2105" t="s">
        <v>85</v>
      </c>
      <c r="F2105" t="str">
        <f t="shared" si="98"/>
        <v>Queensland</v>
      </c>
      <c r="G2105" t="s">
        <v>35</v>
      </c>
      <c r="H2105">
        <v>4883</v>
      </c>
      <c r="I2105" t="s">
        <v>11</v>
      </c>
      <c r="J2105" t="s">
        <v>36</v>
      </c>
      <c r="K2105" t="s">
        <v>149</v>
      </c>
      <c r="L2105" t="s">
        <v>15</v>
      </c>
      <c r="M2105" s="5">
        <v>152.67000000000002</v>
      </c>
      <c r="N2105">
        <v>1</v>
      </c>
    </row>
    <row r="2106" spans="1:14" x14ac:dyDescent="0.2">
      <c r="A2106" s="2">
        <v>45014</v>
      </c>
      <c r="B2106" s="3">
        <f t="shared" si="96"/>
        <v>2023</v>
      </c>
      <c r="C2106" t="str">
        <f t="shared" si="97"/>
        <v>2022-2023</v>
      </c>
      <c r="D2106" t="s">
        <v>147</v>
      </c>
      <c r="E2106" t="s">
        <v>131</v>
      </c>
      <c r="F2106" t="str">
        <f t="shared" si="98"/>
        <v>Western Australia</v>
      </c>
      <c r="G2106" t="s">
        <v>48</v>
      </c>
      <c r="H2106">
        <v>6530</v>
      </c>
      <c r="I2106" t="s">
        <v>11</v>
      </c>
      <c r="J2106" t="s">
        <v>77</v>
      </c>
      <c r="K2106" t="s">
        <v>149</v>
      </c>
      <c r="L2106" t="s">
        <v>15</v>
      </c>
      <c r="M2106" s="5">
        <v>152.71</v>
      </c>
      <c r="N2106">
        <v>1</v>
      </c>
    </row>
    <row r="2107" spans="1:14" x14ac:dyDescent="0.2">
      <c r="A2107" s="2">
        <v>45145</v>
      </c>
      <c r="B2107" s="3">
        <f t="shared" si="96"/>
        <v>2024</v>
      </c>
      <c r="C2107" t="str">
        <f t="shared" si="97"/>
        <v>2023-2024</v>
      </c>
      <c r="D2107" t="s">
        <v>147</v>
      </c>
      <c r="E2107" t="s">
        <v>138</v>
      </c>
      <c r="F2107" t="str">
        <f t="shared" si="98"/>
        <v>Queensland</v>
      </c>
      <c r="G2107" t="s">
        <v>35</v>
      </c>
      <c r="H2107">
        <v>4558</v>
      </c>
      <c r="I2107" t="s">
        <v>11</v>
      </c>
      <c r="J2107" t="s">
        <v>120</v>
      </c>
      <c r="K2107" t="s">
        <v>149</v>
      </c>
      <c r="L2107" t="s">
        <v>15</v>
      </c>
      <c r="M2107" s="5">
        <v>152.77000000000001</v>
      </c>
      <c r="N2107">
        <v>1</v>
      </c>
    </row>
    <row r="2108" spans="1:14" x14ac:dyDescent="0.2">
      <c r="A2108" s="2">
        <v>45241</v>
      </c>
      <c r="B2108" s="3">
        <f t="shared" si="96"/>
        <v>2024</v>
      </c>
      <c r="C2108" t="str">
        <f t="shared" si="97"/>
        <v>2023-2024</v>
      </c>
      <c r="D2108" t="s">
        <v>147</v>
      </c>
      <c r="E2108" t="s">
        <v>56</v>
      </c>
      <c r="F2108" t="str">
        <f t="shared" si="98"/>
        <v>Northern Territory</v>
      </c>
      <c r="G2108" t="s">
        <v>29</v>
      </c>
      <c r="H2108">
        <v>870</v>
      </c>
      <c r="I2108" t="s">
        <v>11</v>
      </c>
      <c r="J2108" t="s">
        <v>30</v>
      </c>
      <c r="K2108" t="s">
        <v>149</v>
      </c>
      <c r="L2108" t="s">
        <v>15</v>
      </c>
      <c r="M2108" s="5">
        <v>152.86000000000001</v>
      </c>
      <c r="N2108">
        <v>1</v>
      </c>
    </row>
    <row r="2109" spans="1:14" x14ac:dyDescent="0.2">
      <c r="A2109" s="2">
        <v>45650</v>
      </c>
      <c r="B2109" s="3">
        <f t="shared" si="96"/>
        <v>2025</v>
      </c>
      <c r="C2109" t="str">
        <f t="shared" si="97"/>
        <v>2024-2025</v>
      </c>
      <c r="D2109" t="s">
        <v>148</v>
      </c>
      <c r="E2109" t="s">
        <v>84</v>
      </c>
      <c r="F2109" t="str">
        <f t="shared" si="98"/>
        <v>Queensland</v>
      </c>
      <c r="G2109" t="s">
        <v>35</v>
      </c>
      <c r="H2109">
        <v>4740</v>
      </c>
      <c r="I2109" t="s">
        <v>11</v>
      </c>
      <c r="J2109" t="s">
        <v>51</v>
      </c>
      <c r="K2109" t="s">
        <v>153</v>
      </c>
      <c r="L2109" t="s">
        <v>16</v>
      </c>
      <c r="M2109" s="5">
        <v>152.86000000000001</v>
      </c>
      <c r="N2109">
        <v>1</v>
      </c>
    </row>
    <row r="2110" spans="1:14" x14ac:dyDescent="0.2">
      <c r="A2110" s="2">
        <v>45417</v>
      </c>
      <c r="B2110" s="3">
        <f t="shared" si="96"/>
        <v>2024</v>
      </c>
      <c r="C2110" t="str">
        <f t="shared" si="97"/>
        <v>2023-2024</v>
      </c>
      <c r="D2110" t="s">
        <v>147</v>
      </c>
      <c r="E2110" t="s">
        <v>88</v>
      </c>
      <c r="F2110" t="str">
        <f t="shared" si="98"/>
        <v>South Australia</v>
      </c>
      <c r="G2110" t="s">
        <v>32</v>
      </c>
      <c r="H2110">
        <v>5011</v>
      </c>
      <c r="I2110" t="s">
        <v>11</v>
      </c>
      <c r="J2110" t="s">
        <v>33</v>
      </c>
      <c r="K2110" t="s">
        <v>154</v>
      </c>
      <c r="L2110" t="s">
        <v>14</v>
      </c>
      <c r="M2110" s="5">
        <v>152.9</v>
      </c>
      <c r="N2110">
        <v>1</v>
      </c>
    </row>
    <row r="2111" spans="1:14" x14ac:dyDescent="0.2">
      <c r="A2111" s="2">
        <v>45312</v>
      </c>
      <c r="B2111" s="3">
        <f t="shared" si="96"/>
        <v>2024</v>
      </c>
      <c r="C2111" t="str">
        <f t="shared" si="97"/>
        <v>2023-2024</v>
      </c>
      <c r="D2111" t="s">
        <v>147</v>
      </c>
      <c r="E2111" t="s">
        <v>144</v>
      </c>
      <c r="F2111" t="str">
        <f t="shared" si="98"/>
        <v>Queensland</v>
      </c>
      <c r="G2111" t="s">
        <v>35</v>
      </c>
      <c r="H2111">
        <v>4566</v>
      </c>
      <c r="I2111" t="s">
        <v>11</v>
      </c>
      <c r="J2111" t="s">
        <v>120</v>
      </c>
      <c r="K2111" t="s">
        <v>154</v>
      </c>
      <c r="L2111" t="s">
        <v>14</v>
      </c>
      <c r="M2111" s="5">
        <v>153.62</v>
      </c>
      <c r="N2111">
        <v>1</v>
      </c>
    </row>
    <row r="2112" spans="1:14" x14ac:dyDescent="0.2">
      <c r="A2112" s="2">
        <v>45657</v>
      </c>
      <c r="B2112" s="3">
        <f t="shared" si="96"/>
        <v>2025</v>
      </c>
      <c r="C2112" t="str">
        <f t="shared" si="97"/>
        <v>2024-2025</v>
      </c>
      <c r="D2112" t="s">
        <v>147</v>
      </c>
      <c r="E2112" t="s">
        <v>79</v>
      </c>
      <c r="F2112" t="str">
        <f t="shared" si="98"/>
        <v>Australian Capital Territory</v>
      </c>
      <c r="G2112" t="s">
        <v>80</v>
      </c>
      <c r="H2112">
        <v>2617</v>
      </c>
      <c r="I2112" t="s">
        <v>11</v>
      </c>
      <c r="J2112" t="s">
        <v>58</v>
      </c>
      <c r="K2112" t="s">
        <v>19</v>
      </c>
      <c r="L2112" t="s">
        <v>23</v>
      </c>
      <c r="M2112" s="5">
        <v>153.76</v>
      </c>
      <c r="N2112">
        <v>1</v>
      </c>
    </row>
    <row r="2113" spans="1:14" x14ac:dyDescent="0.2">
      <c r="A2113" s="2">
        <v>45435</v>
      </c>
      <c r="B2113" s="3">
        <f t="shared" si="96"/>
        <v>2024</v>
      </c>
      <c r="C2113" t="str">
        <f t="shared" si="97"/>
        <v>2023-2024</v>
      </c>
      <c r="D2113" t="s">
        <v>148</v>
      </c>
      <c r="E2113" t="s">
        <v>112</v>
      </c>
      <c r="F2113" t="str">
        <f t="shared" si="98"/>
        <v>Victoria</v>
      </c>
      <c r="G2113" t="s">
        <v>45</v>
      </c>
      <c r="H2113">
        <v>3076</v>
      </c>
      <c r="I2113" t="s">
        <v>11</v>
      </c>
      <c r="J2113" t="s">
        <v>46</v>
      </c>
      <c r="K2113" t="s">
        <v>154</v>
      </c>
      <c r="L2113" t="s">
        <v>14</v>
      </c>
      <c r="M2113" s="5">
        <v>154.07</v>
      </c>
      <c r="N2113">
        <v>1</v>
      </c>
    </row>
    <row r="2114" spans="1:14" x14ac:dyDescent="0.2">
      <c r="A2114" s="2">
        <v>45006</v>
      </c>
      <c r="B2114" s="3">
        <f t="shared" ref="B2114:B2177" si="99">IF(MONTH(A2114)&gt;=7,YEAR(A2114)+1,YEAR(A2114))</f>
        <v>2023</v>
      </c>
      <c r="C2114" t="str">
        <f t="shared" ref="C2114:C2177" si="100">IF(MONTH(A2114) &gt;= 7, YEAR(A2114) &amp; "-" &amp; YEAR(A2114) + 1, YEAR(A2114) - 1 &amp; "-" &amp; YEAR(A2114))</f>
        <v>2022-2023</v>
      </c>
      <c r="D2114" t="s">
        <v>148</v>
      </c>
      <c r="E2114" t="s">
        <v>65</v>
      </c>
      <c r="F2114" t="str">
        <f t="shared" ref="F2114:F2177" si="101">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c r="N2114">
        <v>1</v>
      </c>
    </row>
    <row r="2115" spans="1:14" x14ac:dyDescent="0.2">
      <c r="A2115" s="2">
        <v>45625</v>
      </c>
      <c r="B2115" s="3">
        <f t="shared" si="99"/>
        <v>2025</v>
      </c>
      <c r="C2115" t="str">
        <f t="shared" si="100"/>
        <v>2024-2025</v>
      </c>
      <c r="D2115" t="s">
        <v>147</v>
      </c>
      <c r="E2115" t="s">
        <v>114</v>
      </c>
      <c r="F2115" t="str">
        <f t="shared" si="101"/>
        <v>Victoria</v>
      </c>
      <c r="G2115" t="s">
        <v>45</v>
      </c>
      <c r="H2115">
        <v>3551</v>
      </c>
      <c r="I2115" t="s">
        <v>11</v>
      </c>
      <c r="J2115" t="s">
        <v>60</v>
      </c>
      <c r="K2115" t="s">
        <v>153</v>
      </c>
      <c r="L2115" t="s">
        <v>16</v>
      </c>
      <c r="M2115" s="5">
        <v>154.47999999999999</v>
      </c>
      <c r="N2115">
        <v>1</v>
      </c>
    </row>
    <row r="2116" spans="1:14" x14ac:dyDescent="0.2">
      <c r="A2116" s="2">
        <v>45642</v>
      </c>
      <c r="B2116" s="3">
        <f t="shared" si="99"/>
        <v>2025</v>
      </c>
      <c r="C2116" t="str">
        <f t="shared" si="100"/>
        <v>2024-2025</v>
      </c>
      <c r="D2116" t="s">
        <v>147</v>
      </c>
      <c r="E2116" t="s">
        <v>139</v>
      </c>
      <c r="F2116" t="str">
        <f t="shared" si="101"/>
        <v>New South Wales</v>
      </c>
      <c r="G2116" t="s">
        <v>10</v>
      </c>
      <c r="H2116">
        <v>2020</v>
      </c>
      <c r="I2116" t="s">
        <v>11</v>
      </c>
      <c r="J2116" t="s">
        <v>12</v>
      </c>
      <c r="K2116" t="s">
        <v>154</v>
      </c>
      <c r="L2116" t="s">
        <v>14</v>
      </c>
      <c r="M2116" s="5">
        <v>154.55000000000001</v>
      </c>
      <c r="N2116">
        <v>1</v>
      </c>
    </row>
    <row r="2117" spans="1:14" x14ac:dyDescent="0.2">
      <c r="A2117" s="2">
        <v>45198</v>
      </c>
      <c r="B2117" s="3">
        <f t="shared" si="99"/>
        <v>2024</v>
      </c>
      <c r="C2117" t="str">
        <f t="shared" si="100"/>
        <v>2023-2024</v>
      </c>
      <c r="D2117" t="s">
        <v>148</v>
      </c>
      <c r="E2117" t="s">
        <v>81</v>
      </c>
      <c r="F2117" t="str">
        <f t="shared" si="101"/>
        <v>New South Wales</v>
      </c>
      <c r="G2117" t="s">
        <v>10</v>
      </c>
      <c r="H2117">
        <v>2485</v>
      </c>
      <c r="I2117" t="s">
        <v>11</v>
      </c>
      <c r="J2117" t="s">
        <v>68</v>
      </c>
      <c r="K2117" t="s">
        <v>151</v>
      </c>
      <c r="L2117" t="s">
        <v>21</v>
      </c>
      <c r="M2117" s="5">
        <v>154.84</v>
      </c>
      <c r="N2117">
        <v>1</v>
      </c>
    </row>
    <row r="2118" spans="1:14" x14ac:dyDescent="0.2">
      <c r="A2118" s="2">
        <v>44965</v>
      </c>
      <c r="B2118" s="3">
        <f t="shared" si="99"/>
        <v>2023</v>
      </c>
      <c r="C2118" t="str">
        <f t="shared" si="100"/>
        <v>2022-2023</v>
      </c>
      <c r="D2118" t="s">
        <v>147</v>
      </c>
      <c r="E2118" t="s">
        <v>114</v>
      </c>
      <c r="F2118" t="str">
        <f t="shared" si="101"/>
        <v>Victoria</v>
      </c>
      <c r="G2118" t="s">
        <v>45</v>
      </c>
      <c r="H2118">
        <v>3551</v>
      </c>
      <c r="I2118" t="s">
        <v>11</v>
      </c>
      <c r="J2118" t="s">
        <v>60</v>
      </c>
      <c r="K2118" t="s">
        <v>156</v>
      </c>
      <c r="L2118" t="s">
        <v>17</v>
      </c>
      <c r="M2118" s="5">
        <v>154.87</v>
      </c>
      <c r="N2118">
        <v>1</v>
      </c>
    </row>
    <row r="2119" spans="1:14" x14ac:dyDescent="0.2">
      <c r="A2119" s="2">
        <v>45128</v>
      </c>
      <c r="B2119" s="3">
        <f t="shared" si="99"/>
        <v>2024</v>
      </c>
      <c r="C2119" t="str">
        <f t="shared" si="100"/>
        <v>2023-2024</v>
      </c>
      <c r="D2119" t="s">
        <v>147</v>
      </c>
      <c r="E2119" t="s">
        <v>83</v>
      </c>
      <c r="F2119" t="str">
        <f t="shared" si="101"/>
        <v>New South Wales</v>
      </c>
      <c r="G2119" t="s">
        <v>10</v>
      </c>
      <c r="H2119">
        <v>2750</v>
      </c>
      <c r="I2119" t="s">
        <v>11</v>
      </c>
      <c r="J2119" t="s">
        <v>25</v>
      </c>
      <c r="K2119" t="s">
        <v>154</v>
      </c>
      <c r="L2119" t="s">
        <v>14</v>
      </c>
      <c r="M2119" s="5">
        <v>154.89000000000001</v>
      </c>
      <c r="N2119">
        <v>1</v>
      </c>
    </row>
    <row r="2120" spans="1:14" x14ac:dyDescent="0.2">
      <c r="A2120" s="2">
        <v>45306</v>
      </c>
      <c r="B2120" s="3">
        <f t="shared" si="99"/>
        <v>2024</v>
      </c>
      <c r="C2120" t="str">
        <f t="shared" si="100"/>
        <v>2023-2024</v>
      </c>
      <c r="D2120" t="s">
        <v>148</v>
      </c>
      <c r="E2120" t="s">
        <v>131</v>
      </c>
      <c r="F2120" t="str">
        <f t="shared" si="101"/>
        <v>Western Australia</v>
      </c>
      <c r="G2120" t="s">
        <v>48</v>
      </c>
      <c r="H2120">
        <v>6530</v>
      </c>
      <c r="I2120" t="s">
        <v>11</v>
      </c>
      <c r="J2120" t="s">
        <v>77</v>
      </c>
      <c r="K2120" t="s">
        <v>150</v>
      </c>
      <c r="L2120" t="s">
        <v>18</v>
      </c>
      <c r="M2120" s="5">
        <v>155</v>
      </c>
      <c r="N2120">
        <v>1</v>
      </c>
    </row>
    <row r="2121" spans="1:14" x14ac:dyDescent="0.2">
      <c r="A2121" s="2">
        <v>45053</v>
      </c>
      <c r="B2121" s="3">
        <f t="shared" si="99"/>
        <v>2023</v>
      </c>
      <c r="C2121" t="str">
        <f t="shared" si="100"/>
        <v>2022-2023</v>
      </c>
      <c r="D2121" t="s">
        <v>148</v>
      </c>
      <c r="E2121" t="s">
        <v>123</v>
      </c>
      <c r="F2121" t="str">
        <f t="shared" si="101"/>
        <v>Western Australia</v>
      </c>
      <c r="G2121" t="s">
        <v>48</v>
      </c>
      <c r="H2121">
        <v>6109</v>
      </c>
      <c r="I2121" t="s">
        <v>11</v>
      </c>
      <c r="J2121" t="s">
        <v>94</v>
      </c>
      <c r="K2121" t="s">
        <v>155</v>
      </c>
      <c r="L2121" t="s">
        <v>20</v>
      </c>
      <c r="M2121" s="5">
        <v>155.46</v>
      </c>
      <c r="N2121">
        <v>1</v>
      </c>
    </row>
    <row r="2122" spans="1:14" x14ac:dyDescent="0.2">
      <c r="A2122" s="2">
        <v>44940</v>
      </c>
      <c r="B2122" s="3">
        <f t="shared" si="99"/>
        <v>2023</v>
      </c>
      <c r="C2122" t="str">
        <f t="shared" si="100"/>
        <v>2022-2023</v>
      </c>
      <c r="D2122" t="s">
        <v>147</v>
      </c>
      <c r="E2122" t="s">
        <v>88</v>
      </c>
      <c r="F2122" t="str">
        <f t="shared" si="101"/>
        <v>South Australia</v>
      </c>
      <c r="G2122" t="s">
        <v>32</v>
      </c>
      <c r="H2122">
        <v>5011</v>
      </c>
      <c r="I2122" t="s">
        <v>11</v>
      </c>
      <c r="J2122" t="s">
        <v>33</v>
      </c>
      <c r="K2122" t="s">
        <v>151</v>
      </c>
      <c r="L2122" t="s">
        <v>21</v>
      </c>
      <c r="M2122" s="5">
        <v>155.74</v>
      </c>
      <c r="N2122">
        <v>1</v>
      </c>
    </row>
    <row r="2123" spans="1:14" x14ac:dyDescent="0.2">
      <c r="A2123" s="2">
        <v>45496</v>
      </c>
      <c r="B2123" s="3">
        <f t="shared" si="99"/>
        <v>2025</v>
      </c>
      <c r="C2123" t="str">
        <f t="shared" si="100"/>
        <v>2024-2025</v>
      </c>
      <c r="D2123" t="s">
        <v>147</v>
      </c>
      <c r="E2123" t="s">
        <v>79</v>
      </c>
      <c r="F2123" t="str">
        <f t="shared" si="101"/>
        <v>Australian Capital Territory</v>
      </c>
      <c r="G2123" t="s">
        <v>80</v>
      </c>
      <c r="H2123">
        <v>2617</v>
      </c>
      <c r="I2123" t="s">
        <v>11</v>
      </c>
      <c r="J2123" t="s">
        <v>58</v>
      </c>
      <c r="K2123" t="s">
        <v>149</v>
      </c>
      <c r="L2123" t="s">
        <v>15</v>
      </c>
      <c r="M2123" s="5">
        <v>156.04000000000002</v>
      </c>
      <c r="N2123">
        <v>1</v>
      </c>
    </row>
    <row r="2124" spans="1:14" x14ac:dyDescent="0.2">
      <c r="A2124" s="2">
        <v>45630</v>
      </c>
      <c r="B2124" s="3">
        <f t="shared" si="99"/>
        <v>2025</v>
      </c>
      <c r="C2124" t="str">
        <f t="shared" si="100"/>
        <v>2024-2025</v>
      </c>
      <c r="D2124" t="s">
        <v>147</v>
      </c>
      <c r="E2124" t="s">
        <v>52</v>
      </c>
      <c r="F2124" t="str">
        <f t="shared" si="101"/>
        <v>Victoria</v>
      </c>
      <c r="G2124" t="s">
        <v>45</v>
      </c>
      <c r="H2124">
        <v>3030</v>
      </c>
      <c r="I2124" t="s">
        <v>11</v>
      </c>
      <c r="J2124" t="s">
        <v>46</v>
      </c>
      <c r="K2124" t="s">
        <v>155</v>
      </c>
      <c r="L2124" t="s">
        <v>20</v>
      </c>
      <c r="M2124" s="5">
        <v>157.41999999999999</v>
      </c>
      <c r="N2124">
        <v>1</v>
      </c>
    </row>
    <row r="2125" spans="1:14" x14ac:dyDescent="0.2">
      <c r="A2125" s="2">
        <v>45333</v>
      </c>
      <c r="B2125" s="3">
        <f t="shared" si="99"/>
        <v>2024</v>
      </c>
      <c r="C2125" t="str">
        <f t="shared" si="100"/>
        <v>2023-2024</v>
      </c>
      <c r="D2125" t="s">
        <v>148</v>
      </c>
      <c r="E2125" t="s">
        <v>75</v>
      </c>
      <c r="F2125" t="str">
        <f t="shared" si="101"/>
        <v>Victoria</v>
      </c>
      <c r="G2125" t="s">
        <v>45</v>
      </c>
      <c r="H2125">
        <v>3630</v>
      </c>
      <c r="I2125" t="s">
        <v>11</v>
      </c>
      <c r="J2125" t="s">
        <v>55</v>
      </c>
      <c r="K2125" t="s">
        <v>19</v>
      </c>
      <c r="L2125" t="s">
        <v>23</v>
      </c>
      <c r="M2125" s="5">
        <v>157.44999999999999</v>
      </c>
      <c r="N2125">
        <v>1</v>
      </c>
    </row>
    <row r="2126" spans="1:14" x14ac:dyDescent="0.2">
      <c r="A2126" s="2">
        <v>45556</v>
      </c>
      <c r="B2126" s="3">
        <f t="shared" si="99"/>
        <v>2025</v>
      </c>
      <c r="C2126" t="str">
        <f t="shared" si="100"/>
        <v>2024-2025</v>
      </c>
      <c r="D2126" t="s">
        <v>148</v>
      </c>
      <c r="E2126" t="s">
        <v>112</v>
      </c>
      <c r="F2126" t="str">
        <f t="shared" si="101"/>
        <v>Victoria</v>
      </c>
      <c r="G2126" t="s">
        <v>45</v>
      </c>
      <c r="H2126">
        <v>3076</v>
      </c>
      <c r="I2126" t="s">
        <v>11</v>
      </c>
      <c r="J2126" t="s">
        <v>46</v>
      </c>
      <c r="K2126" t="s">
        <v>151</v>
      </c>
      <c r="L2126" t="s">
        <v>21</v>
      </c>
      <c r="M2126" s="5">
        <v>157.69999999999999</v>
      </c>
      <c r="N2126">
        <v>1</v>
      </c>
    </row>
    <row r="2127" spans="1:14" x14ac:dyDescent="0.2">
      <c r="A2127" s="2">
        <v>44964</v>
      </c>
      <c r="B2127" s="3">
        <f t="shared" si="99"/>
        <v>2023</v>
      </c>
      <c r="C2127" t="str">
        <f t="shared" si="100"/>
        <v>2022-2023</v>
      </c>
      <c r="D2127" t="s">
        <v>148</v>
      </c>
      <c r="E2127" t="s">
        <v>59</v>
      </c>
      <c r="F2127" t="str">
        <f t="shared" si="101"/>
        <v>Victoria</v>
      </c>
      <c r="G2127" t="s">
        <v>45</v>
      </c>
      <c r="H2127">
        <v>3280</v>
      </c>
      <c r="I2127" t="s">
        <v>11</v>
      </c>
      <c r="J2127" t="s">
        <v>60</v>
      </c>
      <c r="K2127" t="s">
        <v>19</v>
      </c>
      <c r="L2127" t="s">
        <v>23</v>
      </c>
      <c r="M2127" s="5">
        <v>157.74</v>
      </c>
      <c r="N2127">
        <v>1</v>
      </c>
    </row>
    <row r="2128" spans="1:14" x14ac:dyDescent="0.2">
      <c r="A2128" s="2">
        <v>45542</v>
      </c>
      <c r="B2128" s="3">
        <f t="shared" si="99"/>
        <v>2025</v>
      </c>
      <c r="C2128" t="str">
        <f t="shared" si="100"/>
        <v>2024-2025</v>
      </c>
      <c r="D2128" t="s">
        <v>147</v>
      </c>
      <c r="E2128" t="s">
        <v>47</v>
      </c>
      <c r="F2128" t="str">
        <f t="shared" si="101"/>
        <v>Western Australia</v>
      </c>
      <c r="G2128" t="s">
        <v>48</v>
      </c>
      <c r="H2128">
        <v>6030</v>
      </c>
      <c r="I2128" t="s">
        <v>11</v>
      </c>
      <c r="J2128" t="s">
        <v>49</v>
      </c>
      <c r="K2128" t="s">
        <v>149</v>
      </c>
      <c r="L2128" t="s">
        <v>15</v>
      </c>
      <c r="M2128" s="5">
        <v>157.80000000000001</v>
      </c>
      <c r="N2128">
        <v>1</v>
      </c>
    </row>
    <row r="2129" spans="1:14" x14ac:dyDescent="0.2">
      <c r="A2129" s="2">
        <v>45140</v>
      </c>
      <c r="B2129" s="3">
        <f t="shared" si="99"/>
        <v>2024</v>
      </c>
      <c r="C2129" t="str">
        <f t="shared" si="100"/>
        <v>2023-2024</v>
      </c>
      <c r="D2129" t="s">
        <v>147</v>
      </c>
      <c r="E2129" t="s">
        <v>97</v>
      </c>
      <c r="F2129" t="str">
        <f t="shared" si="101"/>
        <v>Tasmania</v>
      </c>
      <c r="G2129" t="s">
        <v>70</v>
      </c>
      <c r="H2129">
        <v>7250</v>
      </c>
      <c r="I2129" t="s">
        <v>11</v>
      </c>
      <c r="J2129" t="s">
        <v>71</v>
      </c>
      <c r="K2129" t="s">
        <v>153</v>
      </c>
      <c r="L2129" t="s">
        <v>16</v>
      </c>
      <c r="M2129" s="5">
        <v>157.81</v>
      </c>
      <c r="N2129">
        <v>1</v>
      </c>
    </row>
    <row r="2130" spans="1:14" x14ac:dyDescent="0.2">
      <c r="A2130" s="2">
        <v>45406</v>
      </c>
      <c r="B2130" s="3">
        <f t="shared" si="99"/>
        <v>2024</v>
      </c>
      <c r="C2130" t="str">
        <f t="shared" si="100"/>
        <v>2023-2024</v>
      </c>
      <c r="D2130" t="s">
        <v>148</v>
      </c>
      <c r="E2130" t="s">
        <v>111</v>
      </c>
      <c r="F2130" t="str">
        <f t="shared" si="101"/>
        <v>New South Wales</v>
      </c>
      <c r="G2130" t="s">
        <v>10</v>
      </c>
      <c r="H2130">
        <v>2120</v>
      </c>
      <c r="I2130" t="s">
        <v>11</v>
      </c>
      <c r="J2130" t="s">
        <v>27</v>
      </c>
      <c r="K2130" t="s">
        <v>154</v>
      </c>
      <c r="L2130" t="s">
        <v>14</v>
      </c>
      <c r="M2130" s="5">
        <v>157.82999999999998</v>
      </c>
      <c r="N2130">
        <v>1</v>
      </c>
    </row>
    <row r="2131" spans="1:14" x14ac:dyDescent="0.2">
      <c r="A2131" s="2">
        <v>45549</v>
      </c>
      <c r="B2131" s="3">
        <f t="shared" si="99"/>
        <v>2025</v>
      </c>
      <c r="C2131" t="str">
        <f t="shared" si="100"/>
        <v>2024-2025</v>
      </c>
      <c r="D2131" t="s">
        <v>148</v>
      </c>
      <c r="E2131" t="s">
        <v>136</v>
      </c>
      <c r="F2131" t="str">
        <f t="shared" si="101"/>
        <v>Victoria</v>
      </c>
      <c r="G2131" t="s">
        <v>45</v>
      </c>
      <c r="H2131">
        <v>3175</v>
      </c>
      <c r="I2131" t="s">
        <v>11</v>
      </c>
      <c r="J2131" t="s">
        <v>63</v>
      </c>
      <c r="K2131" t="s">
        <v>154</v>
      </c>
      <c r="L2131" t="s">
        <v>14</v>
      </c>
      <c r="M2131" s="5">
        <v>157.91000000000003</v>
      </c>
      <c r="N2131">
        <v>1</v>
      </c>
    </row>
    <row r="2132" spans="1:14" x14ac:dyDescent="0.2">
      <c r="A2132" s="2">
        <v>45111</v>
      </c>
      <c r="B2132" s="3">
        <f t="shared" si="99"/>
        <v>2024</v>
      </c>
      <c r="C2132" t="str">
        <f t="shared" si="100"/>
        <v>2023-2024</v>
      </c>
      <c r="D2132" t="s">
        <v>147</v>
      </c>
      <c r="E2132" t="s">
        <v>96</v>
      </c>
      <c r="F2132" t="str">
        <f t="shared" si="101"/>
        <v>Western Australia</v>
      </c>
      <c r="G2132" t="s">
        <v>48</v>
      </c>
      <c r="H2132">
        <v>6330</v>
      </c>
      <c r="I2132" t="s">
        <v>11</v>
      </c>
      <c r="J2132" t="s">
        <v>94</v>
      </c>
      <c r="K2132" t="s">
        <v>157</v>
      </c>
      <c r="L2132" t="s">
        <v>22</v>
      </c>
      <c r="M2132" s="5">
        <v>157.94999999999999</v>
      </c>
      <c r="N2132">
        <v>1</v>
      </c>
    </row>
    <row r="2133" spans="1:14" x14ac:dyDescent="0.2">
      <c r="A2133" s="2">
        <v>45103</v>
      </c>
      <c r="B2133" s="3">
        <f t="shared" si="99"/>
        <v>2023</v>
      </c>
      <c r="C2133" t="str">
        <f t="shared" si="100"/>
        <v>2022-2023</v>
      </c>
      <c r="D2133" t="s">
        <v>148</v>
      </c>
      <c r="E2133" t="s">
        <v>41</v>
      </c>
      <c r="F2133" t="str">
        <f t="shared" si="101"/>
        <v>New South Wales</v>
      </c>
      <c r="G2133" t="s">
        <v>10</v>
      </c>
      <c r="H2133">
        <v>2830</v>
      </c>
      <c r="I2133" t="s">
        <v>11</v>
      </c>
      <c r="J2133" t="s">
        <v>25</v>
      </c>
      <c r="K2133" t="s">
        <v>150</v>
      </c>
      <c r="L2133" t="s">
        <v>18</v>
      </c>
      <c r="M2133" s="5">
        <v>157.97999999999999</v>
      </c>
      <c r="N2133">
        <v>1</v>
      </c>
    </row>
    <row r="2134" spans="1:14" x14ac:dyDescent="0.2">
      <c r="A2134" s="2">
        <v>45606</v>
      </c>
      <c r="B2134" s="3">
        <f t="shared" si="99"/>
        <v>2025</v>
      </c>
      <c r="C2134" t="str">
        <f t="shared" si="100"/>
        <v>2024-2025</v>
      </c>
      <c r="D2134" t="s">
        <v>147</v>
      </c>
      <c r="E2134" t="s">
        <v>52</v>
      </c>
      <c r="F2134" t="str">
        <f t="shared" si="101"/>
        <v>Victoria</v>
      </c>
      <c r="G2134" t="s">
        <v>45</v>
      </c>
      <c r="H2134">
        <v>3030</v>
      </c>
      <c r="I2134" t="s">
        <v>11</v>
      </c>
      <c r="J2134" t="s">
        <v>46</v>
      </c>
      <c r="K2134" t="s">
        <v>150</v>
      </c>
      <c r="L2134" t="s">
        <v>18</v>
      </c>
      <c r="M2134" s="5">
        <v>158.05000000000001</v>
      </c>
      <c r="N2134">
        <v>1</v>
      </c>
    </row>
    <row r="2135" spans="1:14" x14ac:dyDescent="0.2">
      <c r="A2135" s="2">
        <v>45408</v>
      </c>
      <c r="B2135" s="3">
        <f t="shared" si="99"/>
        <v>2024</v>
      </c>
      <c r="C2135" t="str">
        <f t="shared" si="100"/>
        <v>2023-2024</v>
      </c>
      <c r="D2135" t="s">
        <v>147</v>
      </c>
      <c r="E2135" t="s">
        <v>119</v>
      </c>
      <c r="F2135" t="str">
        <f t="shared" si="101"/>
        <v>Queensland</v>
      </c>
      <c r="G2135" t="s">
        <v>35</v>
      </c>
      <c r="H2135">
        <v>4570</v>
      </c>
      <c r="I2135" t="s">
        <v>11</v>
      </c>
      <c r="J2135" t="s">
        <v>120</v>
      </c>
      <c r="K2135" t="s">
        <v>152</v>
      </c>
      <c r="L2135" t="s">
        <v>13</v>
      </c>
      <c r="M2135" s="5">
        <v>158.43000000000004</v>
      </c>
      <c r="N2135">
        <v>1</v>
      </c>
    </row>
    <row r="2136" spans="1:14" x14ac:dyDescent="0.2">
      <c r="A2136" s="2">
        <v>45499</v>
      </c>
      <c r="B2136" s="3">
        <f t="shared" si="99"/>
        <v>2025</v>
      </c>
      <c r="C2136" t="str">
        <f t="shared" si="100"/>
        <v>2024-2025</v>
      </c>
      <c r="D2136" t="s">
        <v>147</v>
      </c>
      <c r="E2136" t="s">
        <v>126</v>
      </c>
      <c r="F2136" t="str">
        <f t="shared" si="101"/>
        <v>Queensland</v>
      </c>
      <c r="G2136" t="s">
        <v>35</v>
      </c>
      <c r="H2136">
        <v>4551</v>
      </c>
      <c r="I2136" t="s">
        <v>11</v>
      </c>
      <c r="J2136" t="s">
        <v>120</v>
      </c>
      <c r="K2136" t="s">
        <v>150</v>
      </c>
      <c r="L2136" t="s">
        <v>18</v>
      </c>
      <c r="M2136" s="5">
        <v>158.54</v>
      </c>
      <c r="N2136">
        <v>1</v>
      </c>
    </row>
    <row r="2137" spans="1:14" x14ac:dyDescent="0.2">
      <c r="A2137" s="2">
        <v>44936</v>
      </c>
      <c r="B2137" s="3">
        <f t="shared" si="99"/>
        <v>2023</v>
      </c>
      <c r="C2137" t="str">
        <f t="shared" si="100"/>
        <v>2022-2023</v>
      </c>
      <c r="D2137" t="s">
        <v>147</v>
      </c>
      <c r="E2137" t="s">
        <v>97</v>
      </c>
      <c r="F2137" t="str">
        <f t="shared" si="101"/>
        <v>Tasmania</v>
      </c>
      <c r="G2137" t="s">
        <v>70</v>
      </c>
      <c r="H2137">
        <v>7250</v>
      </c>
      <c r="I2137" t="s">
        <v>11</v>
      </c>
      <c r="J2137" t="s">
        <v>71</v>
      </c>
      <c r="K2137" t="s">
        <v>154</v>
      </c>
      <c r="L2137" t="s">
        <v>14</v>
      </c>
      <c r="M2137" s="5">
        <v>158.78</v>
      </c>
      <c r="N2137">
        <v>1</v>
      </c>
    </row>
    <row r="2138" spans="1:14" x14ac:dyDescent="0.2">
      <c r="A2138" s="2">
        <v>45486</v>
      </c>
      <c r="B2138" s="3">
        <f t="shared" si="99"/>
        <v>2025</v>
      </c>
      <c r="C2138" t="str">
        <f t="shared" si="100"/>
        <v>2024-2025</v>
      </c>
      <c r="D2138" t="s">
        <v>148</v>
      </c>
      <c r="E2138" t="s">
        <v>76</v>
      </c>
      <c r="F2138" t="str">
        <f t="shared" si="101"/>
        <v>Western Australia</v>
      </c>
      <c r="G2138" t="s">
        <v>48</v>
      </c>
      <c r="H2138">
        <v>6450</v>
      </c>
      <c r="I2138" t="s">
        <v>11</v>
      </c>
      <c r="J2138" t="s">
        <v>77</v>
      </c>
      <c r="K2138" t="s">
        <v>150</v>
      </c>
      <c r="L2138" t="s">
        <v>18</v>
      </c>
      <c r="M2138" s="5">
        <v>159.11000000000001</v>
      </c>
      <c r="N2138">
        <v>1</v>
      </c>
    </row>
    <row r="2139" spans="1:14" x14ac:dyDescent="0.2">
      <c r="A2139" s="2">
        <v>44929</v>
      </c>
      <c r="B2139" s="3">
        <f t="shared" si="99"/>
        <v>2023</v>
      </c>
      <c r="C2139" t="str">
        <f t="shared" si="100"/>
        <v>2022-2023</v>
      </c>
      <c r="D2139" t="s">
        <v>147</v>
      </c>
      <c r="E2139" t="s">
        <v>138</v>
      </c>
      <c r="F2139" t="str">
        <f t="shared" si="101"/>
        <v>Queensland</v>
      </c>
      <c r="G2139" t="s">
        <v>35</v>
      </c>
      <c r="H2139">
        <v>4558</v>
      </c>
      <c r="I2139" t="s">
        <v>11</v>
      </c>
      <c r="J2139" t="s">
        <v>120</v>
      </c>
      <c r="K2139" t="s">
        <v>150</v>
      </c>
      <c r="L2139" t="s">
        <v>18</v>
      </c>
      <c r="M2139" s="5">
        <v>159.58000000000001</v>
      </c>
      <c r="N2139">
        <v>1</v>
      </c>
    </row>
    <row r="2140" spans="1:14" x14ac:dyDescent="0.2">
      <c r="A2140" s="2">
        <v>45432</v>
      </c>
      <c r="B2140" s="3">
        <f t="shared" si="99"/>
        <v>2024</v>
      </c>
      <c r="C2140" t="str">
        <f t="shared" si="100"/>
        <v>2023-2024</v>
      </c>
      <c r="D2140" t="s">
        <v>148</v>
      </c>
      <c r="E2140" t="s">
        <v>141</v>
      </c>
      <c r="F2140" t="str">
        <f t="shared" si="101"/>
        <v>Western Australia</v>
      </c>
      <c r="G2140" t="s">
        <v>48</v>
      </c>
      <c r="H2140">
        <v>6052</v>
      </c>
      <c r="I2140" t="s">
        <v>11</v>
      </c>
      <c r="J2140" t="s">
        <v>49</v>
      </c>
      <c r="K2140" t="s">
        <v>19</v>
      </c>
      <c r="L2140" t="s">
        <v>23</v>
      </c>
      <c r="M2140" s="5">
        <v>159.73000000000002</v>
      </c>
      <c r="N2140">
        <v>1</v>
      </c>
    </row>
    <row r="2141" spans="1:14" x14ac:dyDescent="0.2">
      <c r="A2141" s="2">
        <v>45326</v>
      </c>
      <c r="B2141" s="3">
        <f t="shared" si="99"/>
        <v>2024</v>
      </c>
      <c r="C2141" t="str">
        <f t="shared" si="100"/>
        <v>2023-2024</v>
      </c>
      <c r="D2141" t="s">
        <v>147</v>
      </c>
      <c r="E2141" t="s">
        <v>76</v>
      </c>
      <c r="F2141" t="str">
        <f t="shared" si="101"/>
        <v>Western Australia</v>
      </c>
      <c r="G2141" t="s">
        <v>48</v>
      </c>
      <c r="H2141">
        <v>6450</v>
      </c>
      <c r="I2141" t="s">
        <v>11</v>
      </c>
      <c r="J2141" t="s">
        <v>77</v>
      </c>
      <c r="K2141" t="s">
        <v>154</v>
      </c>
      <c r="L2141" t="s">
        <v>14</v>
      </c>
      <c r="M2141" s="5">
        <v>159.91</v>
      </c>
      <c r="N2141">
        <v>1</v>
      </c>
    </row>
    <row r="2142" spans="1:14" x14ac:dyDescent="0.2">
      <c r="A2142" s="2">
        <v>45263</v>
      </c>
      <c r="B2142" s="3">
        <f t="shared" si="99"/>
        <v>2024</v>
      </c>
      <c r="C2142" t="str">
        <f t="shared" si="100"/>
        <v>2023-2024</v>
      </c>
      <c r="D2142" t="s">
        <v>147</v>
      </c>
      <c r="E2142" t="s">
        <v>40</v>
      </c>
      <c r="F2142" t="str">
        <f t="shared" si="101"/>
        <v>New South Wales</v>
      </c>
      <c r="G2142" t="s">
        <v>10</v>
      </c>
      <c r="H2142">
        <v>2116</v>
      </c>
      <c r="I2142" t="s">
        <v>11</v>
      </c>
      <c r="J2142" t="s">
        <v>27</v>
      </c>
      <c r="K2142" t="s">
        <v>154</v>
      </c>
      <c r="L2142" t="s">
        <v>14</v>
      </c>
      <c r="M2142" s="5">
        <v>160.08000000000001</v>
      </c>
      <c r="N2142">
        <v>1</v>
      </c>
    </row>
    <row r="2143" spans="1:14" x14ac:dyDescent="0.2">
      <c r="A2143" s="2">
        <v>45520</v>
      </c>
      <c r="B2143" s="3">
        <f t="shared" si="99"/>
        <v>2025</v>
      </c>
      <c r="C2143" t="str">
        <f t="shared" si="100"/>
        <v>2024-2025</v>
      </c>
      <c r="D2143" t="s">
        <v>148</v>
      </c>
      <c r="E2143" t="s">
        <v>125</v>
      </c>
      <c r="F2143" t="str">
        <f t="shared" si="101"/>
        <v>Victoria</v>
      </c>
      <c r="G2143" t="s">
        <v>45</v>
      </c>
      <c r="H2143">
        <v>3400</v>
      </c>
      <c r="I2143" t="s">
        <v>11</v>
      </c>
      <c r="J2143" t="s">
        <v>60</v>
      </c>
      <c r="K2143" t="s">
        <v>156</v>
      </c>
      <c r="L2143" t="s">
        <v>17</v>
      </c>
      <c r="M2143" s="5">
        <v>160.44999999999999</v>
      </c>
      <c r="N2143">
        <v>1</v>
      </c>
    </row>
    <row r="2144" spans="1:14" x14ac:dyDescent="0.2">
      <c r="A2144" s="2">
        <v>45170</v>
      </c>
      <c r="B2144" s="3">
        <f t="shared" si="99"/>
        <v>2024</v>
      </c>
      <c r="C2144" t="str">
        <f t="shared" si="100"/>
        <v>2023-2024</v>
      </c>
      <c r="D2144" t="s">
        <v>148</v>
      </c>
      <c r="E2144" t="s">
        <v>105</v>
      </c>
      <c r="F2144" t="str">
        <f t="shared" si="101"/>
        <v>Victoria</v>
      </c>
      <c r="G2144" t="s">
        <v>45</v>
      </c>
      <c r="H2144">
        <v>3500</v>
      </c>
      <c r="I2144" t="s">
        <v>11</v>
      </c>
      <c r="J2144" t="s">
        <v>60</v>
      </c>
      <c r="K2144" t="s">
        <v>151</v>
      </c>
      <c r="L2144" t="s">
        <v>21</v>
      </c>
      <c r="M2144" s="5">
        <v>160.84</v>
      </c>
      <c r="N2144">
        <v>1</v>
      </c>
    </row>
    <row r="2145" spans="1:14" x14ac:dyDescent="0.2">
      <c r="A2145" s="2">
        <v>45377</v>
      </c>
      <c r="B2145" s="3">
        <f t="shared" si="99"/>
        <v>2024</v>
      </c>
      <c r="C2145" t="str">
        <f t="shared" si="100"/>
        <v>2023-2024</v>
      </c>
      <c r="D2145" t="s">
        <v>147</v>
      </c>
      <c r="E2145" t="s">
        <v>139</v>
      </c>
      <c r="F2145" t="str">
        <f t="shared" si="101"/>
        <v>New South Wales</v>
      </c>
      <c r="G2145" t="s">
        <v>10</v>
      </c>
      <c r="H2145">
        <v>2020</v>
      </c>
      <c r="I2145" t="s">
        <v>11</v>
      </c>
      <c r="J2145" t="s">
        <v>12</v>
      </c>
      <c r="K2145" t="s">
        <v>19</v>
      </c>
      <c r="L2145" t="s">
        <v>23</v>
      </c>
      <c r="M2145" s="5">
        <v>161.12</v>
      </c>
      <c r="N2145">
        <v>1</v>
      </c>
    </row>
    <row r="2146" spans="1:14" x14ac:dyDescent="0.2">
      <c r="A2146" s="2">
        <v>45413</v>
      </c>
      <c r="B2146" s="3">
        <f t="shared" si="99"/>
        <v>2024</v>
      </c>
      <c r="C2146" t="str">
        <f t="shared" si="100"/>
        <v>2023-2024</v>
      </c>
      <c r="D2146" t="s">
        <v>147</v>
      </c>
      <c r="E2146" t="s">
        <v>92</v>
      </c>
      <c r="F2146" t="str">
        <f t="shared" si="101"/>
        <v>Queensland</v>
      </c>
      <c r="G2146" t="s">
        <v>35</v>
      </c>
      <c r="H2146">
        <v>4068</v>
      </c>
      <c r="I2146" t="s">
        <v>11</v>
      </c>
      <c r="J2146" t="s">
        <v>43</v>
      </c>
      <c r="K2146" t="s">
        <v>155</v>
      </c>
      <c r="L2146" t="s">
        <v>20</v>
      </c>
      <c r="M2146" s="5">
        <v>161.18</v>
      </c>
      <c r="N2146">
        <v>1</v>
      </c>
    </row>
    <row r="2147" spans="1:14" x14ac:dyDescent="0.2">
      <c r="A2147" s="2">
        <v>45590</v>
      </c>
      <c r="B2147" s="3">
        <f t="shared" si="99"/>
        <v>2025</v>
      </c>
      <c r="C2147" t="str">
        <f t="shared" si="100"/>
        <v>2024-2025</v>
      </c>
      <c r="D2147" t="s">
        <v>147</v>
      </c>
      <c r="E2147" t="s">
        <v>103</v>
      </c>
      <c r="F2147" t="str">
        <f t="shared" si="101"/>
        <v>Queensland</v>
      </c>
      <c r="G2147" t="s">
        <v>35</v>
      </c>
      <c r="H2147">
        <v>4509</v>
      </c>
      <c r="I2147" t="s">
        <v>11</v>
      </c>
      <c r="J2147" t="s">
        <v>104</v>
      </c>
      <c r="K2147" t="s">
        <v>156</v>
      </c>
      <c r="L2147" t="s">
        <v>17</v>
      </c>
      <c r="M2147" s="5">
        <v>161.68</v>
      </c>
      <c r="N2147">
        <v>1</v>
      </c>
    </row>
    <row r="2148" spans="1:14" x14ac:dyDescent="0.2">
      <c r="A2148" s="2">
        <v>45384</v>
      </c>
      <c r="B2148" s="3">
        <f t="shared" si="99"/>
        <v>2024</v>
      </c>
      <c r="C2148" t="str">
        <f t="shared" si="100"/>
        <v>2023-2024</v>
      </c>
      <c r="D2148" t="s">
        <v>147</v>
      </c>
      <c r="E2148" t="s">
        <v>116</v>
      </c>
      <c r="F2148" t="str">
        <f t="shared" si="101"/>
        <v>Western Australia</v>
      </c>
      <c r="G2148" t="s">
        <v>48</v>
      </c>
      <c r="H2148">
        <v>6725</v>
      </c>
      <c r="I2148" t="s">
        <v>11</v>
      </c>
      <c r="J2148" t="s">
        <v>77</v>
      </c>
      <c r="K2148" t="s">
        <v>154</v>
      </c>
      <c r="L2148" t="s">
        <v>14</v>
      </c>
      <c r="M2148" s="5">
        <v>161.88</v>
      </c>
      <c r="N2148">
        <v>1</v>
      </c>
    </row>
    <row r="2149" spans="1:14" x14ac:dyDescent="0.2">
      <c r="A2149" s="2">
        <v>45202</v>
      </c>
      <c r="B2149" s="3">
        <f t="shared" si="99"/>
        <v>2024</v>
      </c>
      <c r="C2149" t="str">
        <f t="shared" si="100"/>
        <v>2023-2024</v>
      </c>
      <c r="D2149" t="s">
        <v>147</v>
      </c>
      <c r="E2149" t="s">
        <v>130</v>
      </c>
      <c r="F2149" t="str">
        <f t="shared" si="101"/>
        <v>South Australia</v>
      </c>
      <c r="G2149" t="s">
        <v>32</v>
      </c>
      <c r="H2149">
        <v>5290</v>
      </c>
      <c r="I2149" t="s">
        <v>11</v>
      </c>
      <c r="J2149" t="s">
        <v>38</v>
      </c>
      <c r="K2149" t="s">
        <v>150</v>
      </c>
      <c r="L2149" t="s">
        <v>18</v>
      </c>
      <c r="M2149" s="5">
        <v>163.15</v>
      </c>
      <c r="N2149">
        <v>1</v>
      </c>
    </row>
    <row r="2150" spans="1:14" x14ac:dyDescent="0.2">
      <c r="A2150" s="2">
        <v>44989</v>
      </c>
      <c r="B2150" s="3">
        <f t="shared" si="99"/>
        <v>2023</v>
      </c>
      <c r="C2150" t="str">
        <f t="shared" si="100"/>
        <v>2022-2023</v>
      </c>
      <c r="D2150" t="s">
        <v>147</v>
      </c>
      <c r="E2150" t="s">
        <v>139</v>
      </c>
      <c r="F2150" t="str">
        <f t="shared" si="101"/>
        <v>New South Wales</v>
      </c>
      <c r="G2150" t="s">
        <v>10</v>
      </c>
      <c r="H2150">
        <v>2020</v>
      </c>
      <c r="I2150" t="s">
        <v>11</v>
      </c>
      <c r="J2150" t="s">
        <v>12</v>
      </c>
      <c r="K2150" t="s">
        <v>154</v>
      </c>
      <c r="L2150" t="s">
        <v>14</v>
      </c>
      <c r="M2150" s="5">
        <v>163.38</v>
      </c>
      <c r="N2150">
        <v>1</v>
      </c>
    </row>
    <row r="2151" spans="1:14" x14ac:dyDescent="0.2">
      <c r="A2151" s="2">
        <v>45237</v>
      </c>
      <c r="B2151" s="3">
        <f t="shared" si="99"/>
        <v>2024</v>
      </c>
      <c r="C2151" t="str">
        <f t="shared" si="100"/>
        <v>2023-2024</v>
      </c>
      <c r="D2151" t="s">
        <v>147</v>
      </c>
      <c r="E2151" t="s">
        <v>9</v>
      </c>
      <c r="F2151" t="str">
        <f t="shared" si="101"/>
        <v>New South Wales</v>
      </c>
      <c r="G2151" t="s">
        <v>10</v>
      </c>
      <c r="H2151">
        <v>2067</v>
      </c>
      <c r="I2151" t="s">
        <v>11</v>
      </c>
      <c r="J2151" t="s">
        <v>12</v>
      </c>
      <c r="K2151" t="s">
        <v>157</v>
      </c>
      <c r="L2151" t="s">
        <v>22</v>
      </c>
      <c r="M2151" s="5">
        <v>163.71</v>
      </c>
      <c r="N2151">
        <v>1</v>
      </c>
    </row>
    <row r="2152" spans="1:14" x14ac:dyDescent="0.2">
      <c r="A2152" s="2">
        <v>45004</v>
      </c>
      <c r="B2152" s="3">
        <f t="shared" si="99"/>
        <v>2023</v>
      </c>
      <c r="C2152" t="str">
        <f t="shared" si="100"/>
        <v>2022-2023</v>
      </c>
      <c r="D2152" t="s">
        <v>147</v>
      </c>
      <c r="E2152" t="s">
        <v>39</v>
      </c>
      <c r="F2152" t="str">
        <f t="shared" si="101"/>
        <v>South Australia</v>
      </c>
      <c r="G2152" t="s">
        <v>32</v>
      </c>
      <c r="H2152">
        <v>5343</v>
      </c>
      <c r="I2152" t="s">
        <v>11</v>
      </c>
      <c r="J2152" t="s">
        <v>38</v>
      </c>
      <c r="K2152" t="s">
        <v>150</v>
      </c>
      <c r="L2152" t="s">
        <v>18</v>
      </c>
      <c r="M2152" s="5">
        <v>163.77000000000001</v>
      </c>
      <c r="N2152">
        <v>1</v>
      </c>
    </row>
    <row r="2153" spans="1:14" x14ac:dyDescent="0.2">
      <c r="A2153" s="2">
        <v>45622</v>
      </c>
      <c r="B2153" s="3">
        <f t="shared" si="99"/>
        <v>2025</v>
      </c>
      <c r="C2153" t="str">
        <f t="shared" si="100"/>
        <v>2024-2025</v>
      </c>
      <c r="D2153" t="s">
        <v>148</v>
      </c>
      <c r="E2153" t="s">
        <v>57</v>
      </c>
      <c r="F2153" t="str">
        <f t="shared" si="101"/>
        <v>New South Wales</v>
      </c>
      <c r="G2153" t="s">
        <v>10</v>
      </c>
      <c r="H2153">
        <v>2560</v>
      </c>
      <c r="I2153" t="s">
        <v>11</v>
      </c>
      <c r="J2153" t="s">
        <v>58</v>
      </c>
      <c r="K2153" t="s">
        <v>149</v>
      </c>
      <c r="L2153" t="s">
        <v>15</v>
      </c>
      <c r="M2153" s="5">
        <v>163.81</v>
      </c>
      <c r="N2153">
        <v>1</v>
      </c>
    </row>
    <row r="2154" spans="1:14" x14ac:dyDescent="0.2">
      <c r="A2154" s="2">
        <v>45067</v>
      </c>
      <c r="B2154" s="3">
        <f t="shared" si="99"/>
        <v>2023</v>
      </c>
      <c r="C2154" t="str">
        <f t="shared" si="100"/>
        <v>2022-2023</v>
      </c>
      <c r="D2154" t="s">
        <v>147</v>
      </c>
      <c r="E2154" t="s">
        <v>64</v>
      </c>
      <c r="F2154" t="str">
        <f t="shared" si="101"/>
        <v>Victoria</v>
      </c>
      <c r="G2154" t="s">
        <v>45</v>
      </c>
      <c r="H2154">
        <v>3199</v>
      </c>
      <c r="I2154" t="s">
        <v>11</v>
      </c>
      <c r="J2154" t="s">
        <v>63</v>
      </c>
      <c r="K2154" t="s">
        <v>157</v>
      </c>
      <c r="L2154" t="s">
        <v>22</v>
      </c>
      <c r="M2154" s="5">
        <v>164.26</v>
      </c>
      <c r="N2154">
        <v>1</v>
      </c>
    </row>
    <row r="2155" spans="1:14" x14ac:dyDescent="0.2">
      <c r="A2155" s="2">
        <v>45612</v>
      </c>
      <c r="B2155" s="3">
        <f t="shared" si="99"/>
        <v>2025</v>
      </c>
      <c r="C2155" t="str">
        <f t="shared" si="100"/>
        <v>2024-2025</v>
      </c>
      <c r="D2155" t="s">
        <v>148</v>
      </c>
      <c r="E2155" t="s">
        <v>117</v>
      </c>
      <c r="F2155" t="str">
        <f t="shared" si="101"/>
        <v>Queensland</v>
      </c>
      <c r="G2155" t="s">
        <v>35</v>
      </c>
      <c r="H2155">
        <v>4119</v>
      </c>
      <c r="I2155" t="s">
        <v>11</v>
      </c>
      <c r="J2155" t="s">
        <v>43</v>
      </c>
      <c r="K2155" t="s">
        <v>150</v>
      </c>
      <c r="L2155" t="s">
        <v>18</v>
      </c>
      <c r="M2155" s="5">
        <v>164.36</v>
      </c>
      <c r="N2155">
        <v>1</v>
      </c>
    </row>
    <row r="2156" spans="1:14" x14ac:dyDescent="0.2">
      <c r="A2156" s="2">
        <v>45581</v>
      </c>
      <c r="B2156" s="3">
        <f t="shared" si="99"/>
        <v>2025</v>
      </c>
      <c r="C2156" t="str">
        <f t="shared" si="100"/>
        <v>2024-2025</v>
      </c>
      <c r="D2156" t="s">
        <v>147</v>
      </c>
      <c r="E2156" t="s">
        <v>39</v>
      </c>
      <c r="F2156" t="str">
        <f t="shared" si="101"/>
        <v>South Australia</v>
      </c>
      <c r="G2156" t="s">
        <v>32</v>
      </c>
      <c r="H2156">
        <v>5343</v>
      </c>
      <c r="I2156" t="s">
        <v>11</v>
      </c>
      <c r="J2156" t="s">
        <v>38</v>
      </c>
      <c r="K2156" t="s">
        <v>152</v>
      </c>
      <c r="L2156" t="s">
        <v>13</v>
      </c>
      <c r="M2156" s="5">
        <v>164.51999999999998</v>
      </c>
      <c r="N2156">
        <v>1</v>
      </c>
    </row>
    <row r="2157" spans="1:14" x14ac:dyDescent="0.2">
      <c r="A2157" s="2">
        <v>45102</v>
      </c>
      <c r="B2157" s="3">
        <f t="shared" si="99"/>
        <v>2023</v>
      </c>
      <c r="C2157" t="str">
        <f t="shared" si="100"/>
        <v>2022-2023</v>
      </c>
      <c r="D2157" t="s">
        <v>147</v>
      </c>
      <c r="E2157" t="s">
        <v>39</v>
      </c>
      <c r="F2157" t="str">
        <f t="shared" si="101"/>
        <v>South Australia</v>
      </c>
      <c r="G2157" t="s">
        <v>32</v>
      </c>
      <c r="H2157">
        <v>5343</v>
      </c>
      <c r="I2157" t="s">
        <v>11</v>
      </c>
      <c r="J2157" t="s">
        <v>38</v>
      </c>
      <c r="K2157" t="s">
        <v>156</v>
      </c>
      <c r="L2157" t="s">
        <v>17</v>
      </c>
      <c r="M2157" s="5">
        <v>164.82</v>
      </c>
      <c r="N2157">
        <v>1</v>
      </c>
    </row>
    <row r="2158" spans="1:14" x14ac:dyDescent="0.2">
      <c r="A2158" s="2">
        <v>45006</v>
      </c>
      <c r="B2158" s="3">
        <f t="shared" si="99"/>
        <v>2023</v>
      </c>
      <c r="C2158" t="str">
        <f t="shared" si="100"/>
        <v>2022-2023</v>
      </c>
      <c r="D2158" t="s">
        <v>148</v>
      </c>
      <c r="E2158" t="s">
        <v>111</v>
      </c>
      <c r="F2158" t="str">
        <f t="shared" si="101"/>
        <v>New South Wales</v>
      </c>
      <c r="G2158" t="s">
        <v>10</v>
      </c>
      <c r="H2158">
        <v>2120</v>
      </c>
      <c r="I2158" t="s">
        <v>11</v>
      </c>
      <c r="J2158" t="s">
        <v>27</v>
      </c>
      <c r="K2158" t="s">
        <v>150</v>
      </c>
      <c r="L2158" t="s">
        <v>18</v>
      </c>
      <c r="M2158" s="5">
        <v>164.89</v>
      </c>
      <c r="N2158">
        <v>1</v>
      </c>
    </row>
    <row r="2159" spans="1:14" x14ac:dyDescent="0.2">
      <c r="A2159" s="2">
        <v>45077</v>
      </c>
      <c r="B2159" s="3">
        <f t="shared" si="99"/>
        <v>2023</v>
      </c>
      <c r="C2159" t="str">
        <f t="shared" si="100"/>
        <v>2022-2023</v>
      </c>
      <c r="D2159" t="s">
        <v>147</v>
      </c>
      <c r="E2159" t="s">
        <v>79</v>
      </c>
      <c r="F2159" t="str">
        <f t="shared" si="101"/>
        <v>Australian Capital Territory</v>
      </c>
      <c r="G2159" t="s">
        <v>80</v>
      </c>
      <c r="H2159">
        <v>2617</v>
      </c>
      <c r="I2159" t="s">
        <v>11</v>
      </c>
      <c r="J2159" t="s">
        <v>58</v>
      </c>
      <c r="K2159" t="s">
        <v>152</v>
      </c>
      <c r="L2159" t="s">
        <v>13</v>
      </c>
      <c r="M2159" s="5">
        <v>164.96</v>
      </c>
      <c r="N2159">
        <v>1</v>
      </c>
    </row>
    <row r="2160" spans="1:14" x14ac:dyDescent="0.2">
      <c r="A2160" s="2">
        <v>45111</v>
      </c>
      <c r="B2160" s="3">
        <f t="shared" si="99"/>
        <v>2024</v>
      </c>
      <c r="C2160" t="str">
        <f t="shared" si="100"/>
        <v>2023-2024</v>
      </c>
      <c r="D2160" t="s">
        <v>147</v>
      </c>
      <c r="E2160" t="s">
        <v>64</v>
      </c>
      <c r="F2160" t="str">
        <f t="shared" si="101"/>
        <v>Victoria</v>
      </c>
      <c r="G2160" t="s">
        <v>45</v>
      </c>
      <c r="H2160">
        <v>3199</v>
      </c>
      <c r="I2160" t="s">
        <v>11</v>
      </c>
      <c r="J2160" t="s">
        <v>63</v>
      </c>
      <c r="K2160" t="s">
        <v>152</v>
      </c>
      <c r="L2160" t="s">
        <v>13</v>
      </c>
      <c r="M2160" s="5">
        <v>165.05</v>
      </c>
      <c r="N2160">
        <v>1</v>
      </c>
    </row>
    <row r="2161" spans="1:14" x14ac:dyDescent="0.2">
      <c r="A2161" s="2">
        <v>44957</v>
      </c>
      <c r="B2161" s="3">
        <f t="shared" si="99"/>
        <v>2023</v>
      </c>
      <c r="C2161" t="str">
        <f t="shared" si="100"/>
        <v>2022-2023</v>
      </c>
      <c r="D2161" t="s">
        <v>148</v>
      </c>
      <c r="E2161" t="s">
        <v>102</v>
      </c>
      <c r="F2161" t="str">
        <f t="shared" si="101"/>
        <v>Queensland</v>
      </c>
      <c r="G2161" t="s">
        <v>35</v>
      </c>
      <c r="H2161">
        <v>4870</v>
      </c>
      <c r="I2161" t="s">
        <v>11</v>
      </c>
      <c r="J2161" t="s">
        <v>36</v>
      </c>
      <c r="K2161" t="s">
        <v>154</v>
      </c>
      <c r="L2161" t="s">
        <v>14</v>
      </c>
      <c r="M2161" s="5">
        <v>165.22</v>
      </c>
      <c r="N2161">
        <v>1</v>
      </c>
    </row>
    <row r="2162" spans="1:14" x14ac:dyDescent="0.2">
      <c r="A2162" s="2">
        <v>45160</v>
      </c>
      <c r="B2162" s="3">
        <f t="shared" si="99"/>
        <v>2024</v>
      </c>
      <c r="C2162" t="str">
        <f t="shared" si="100"/>
        <v>2023-2024</v>
      </c>
      <c r="D2162" t="s">
        <v>147</v>
      </c>
      <c r="E2162" t="s">
        <v>78</v>
      </c>
      <c r="F2162" t="str">
        <f t="shared" si="101"/>
        <v>New South Wales</v>
      </c>
      <c r="G2162" t="s">
        <v>10</v>
      </c>
      <c r="H2162">
        <v>2350</v>
      </c>
      <c r="I2162" t="s">
        <v>11</v>
      </c>
      <c r="J2162" t="s">
        <v>68</v>
      </c>
      <c r="K2162" t="s">
        <v>155</v>
      </c>
      <c r="L2162" t="s">
        <v>20</v>
      </c>
      <c r="M2162" s="5">
        <v>165.44</v>
      </c>
      <c r="N2162">
        <v>1</v>
      </c>
    </row>
    <row r="2163" spans="1:14" x14ac:dyDescent="0.2">
      <c r="A2163" s="2">
        <v>44991</v>
      </c>
      <c r="B2163" s="3">
        <f t="shared" si="99"/>
        <v>2023</v>
      </c>
      <c r="C2163" t="str">
        <f t="shared" si="100"/>
        <v>2022-2023</v>
      </c>
      <c r="D2163" t="s">
        <v>147</v>
      </c>
      <c r="E2163" t="s">
        <v>130</v>
      </c>
      <c r="F2163" t="str">
        <f t="shared" si="101"/>
        <v>South Australia</v>
      </c>
      <c r="G2163" t="s">
        <v>32</v>
      </c>
      <c r="H2163">
        <v>5290</v>
      </c>
      <c r="I2163" t="s">
        <v>11</v>
      </c>
      <c r="J2163" t="s">
        <v>38</v>
      </c>
      <c r="K2163" t="s">
        <v>19</v>
      </c>
      <c r="L2163" t="s">
        <v>23</v>
      </c>
      <c r="M2163" s="5">
        <v>165.67</v>
      </c>
      <c r="N2163">
        <v>1</v>
      </c>
    </row>
    <row r="2164" spans="1:14" x14ac:dyDescent="0.2">
      <c r="A2164" s="2">
        <v>45079</v>
      </c>
      <c r="B2164" s="3">
        <f t="shared" si="99"/>
        <v>2023</v>
      </c>
      <c r="C2164" t="str">
        <f t="shared" si="100"/>
        <v>2022-2023</v>
      </c>
      <c r="D2164" t="s">
        <v>148</v>
      </c>
      <c r="E2164" t="s">
        <v>112</v>
      </c>
      <c r="F2164" t="str">
        <f t="shared" si="101"/>
        <v>Victoria</v>
      </c>
      <c r="G2164" t="s">
        <v>45</v>
      </c>
      <c r="H2164">
        <v>3076</v>
      </c>
      <c r="I2164" t="s">
        <v>11</v>
      </c>
      <c r="J2164" t="s">
        <v>46</v>
      </c>
      <c r="K2164" t="s">
        <v>19</v>
      </c>
      <c r="L2164" t="s">
        <v>23</v>
      </c>
      <c r="M2164" s="5">
        <v>165.71</v>
      </c>
      <c r="N2164">
        <v>1</v>
      </c>
    </row>
    <row r="2165" spans="1:14" x14ac:dyDescent="0.2">
      <c r="A2165" s="2">
        <v>45323</v>
      </c>
      <c r="B2165" s="3">
        <f t="shared" si="99"/>
        <v>2024</v>
      </c>
      <c r="C2165" t="str">
        <f t="shared" si="100"/>
        <v>2023-2024</v>
      </c>
      <c r="D2165" t="s">
        <v>148</v>
      </c>
      <c r="E2165" t="s">
        <v>141</v>
      </c>
      <c r="F2165" t="str">
        <f t="shared" si="101"/>
        <v>Western Australia</v>
      </c>
      <c r="G2165" t="s">
        <v>48</v>
      </c>
      <c r="H2165">
        <v>6052</v>
      </c>
      <c r="I2165" t="s">
        <v>11</v>
      </c>
      <c r="J2165" t="s">
        <v>49</v>
      </c>
      <c r="K2165" t="s">
        <v>154</v>
      </c>
      <c r="L2165" t="s">
        <v>14</v>
      </c>
      <c r="M2165" s="5">
        <v>165.82</v>
      </c>
      <c r="N2165">
        <v>1</v>
      </c>
    </row>
    <row r="2166" spans="1:14" x14ac:dyDescent="0.2">
      <c r="A2166" s="2">
        <v>44933</v>
      </c>
      <c r="B2166" s="3">
        <f t="shared" si="99"/>
        <v>2023</v>
      </c>
      <c r="C2166" t="str">
        <f t="shared" si="100"/>
        <v>2022-2023</v>
      </c>
      <c r="D2166" t="s">
        <v>148</v>
      </c>
      <c r="E2166" t="s">
        <v>81</v>
      </c>
      <c r="F2166" t="str">
        <f t="shared" si="101"/>
        <v>New South Wales</v>
      </c>
      <c r="G2166" t="s">
        <v>10</v>
      </c>
      <c r="H2166">
        <v>2485</v>
      </c>
      <c r="I2166" t="s">
        <v>11</v>
      </c>
      <c r="J2166" t="s">
        <v>68</v>
      </c>
      <c r="K2166" t="s">
        <v>155</v>
      </c>
      <c r="L2166" t="s">
        <v>20</v>
      </c>
      <c r="M2166" s="5">
        <v>166.25</v>
      </c>
      <c r="N2166">
        <v>1</v>
      </c>
    </row>
    <row r="2167" spans="1:14" x14ac:dyDescent="0.2">
      <c r="A2167" s="2">
        <v>45457</v>
      </c>
      <c r="B2167" s="3">
        <f t="shared" si="99"/>
        <v>2024</v>
      </c>
      <c r="C2167" t="str">
        <f t="shared" si="100"/>
        <v>2023-2024</v>
      </c>
      <c r="D2167" t="s">
        <v>147</v>
      </c>
      <c r="E2167" t="s">
        <v>96</v>
      </c>
      <c r="F2167" t="str">
        <f t="shared" si="101"/>
        <v>Western Australia</v>
      </c>
      <c r="G2167" t="s">
        <v>48</v>
      </c>
      <c r="H2167">
        <v>6330</v>
      </c>
      <c r="I2167" t="s">
        <v>11</v>
      </c>
      <c r="J2167" t="s">
        <v>94</v>
      </c>
      <c r="K2167" t="s">
        <v>154</v>
      </c>
      <c r="L2167" t="s">
        <v>14</v>
      </c>
      <c r="M2167" s="5">
        <v>166.53</v>
      </c>
      <c r="N2167">
        <v>1</v>
      </c>
    </row>
    <row r="2168" spans="1:14" x14ac:dyDescent="0.2">
      <c r="A2168" s="2">
        <v>45201</v>
      </c>
      <c r="B2168" s="3">
        <f t="shared" si="99"/>
        <v>2024</v>
      </c>
      <c r="C2168" t="str">
        <f t="shared" si="100"/>
        <v>2023-2024</v>
      </c>
      <c r="D2168" t="s">
        <v>148</v>
      </c>
      <c r="E2168" t="s">
        <v>26</v>
      </c>
      <c r="F2168" t="str">
        <f t="shared" si="101"/>
        <v>New South Wales</v>
      </c>
      <c r="G2168" t="s">
        <v>10</v>
      </c>
      <c r="H2168">
        <v>2141</v>
      </c>
      <c r="I2168" t="s">
        <v>11</v>
      </c>
      <c r="J2168" t="s">
        <v>27</v>
      </c>
      <c r="K2168" t="s">
        <v>154</v>
      </c>
      <c r="L2168" t="s">
        <v>14</v>
      </c>
      <c r="M2168" s="5">
        <v>167.13</v>
      </c>
      <c r="N2168">
        <v>1</v>
      </c>
    </row>
    <row r="2169" spans="1:14" x14ac:dyDescent="0.2">
      <c r="A2169" s="2">
        <v>45257</v>
      </c>
      <c r="B2169" s="3">
        <f t="shared" si="99"/>
        <v>2024</v>
      </c>
      <c r="C2169" t="str">
        <f t="shared" si="100"/>
        <v>2023-2024</v>
      </c>
      <c r="D2169" t="s">
        <v>147</v>
      </c>
      <c r="E2169" t="s">
        <v>86</v>
      </c>
      <c r="F2169" t="str">
        <f t="shared" si="101"/>
        <v>New South Wales</v>
      </c>
      <c r="G2169" t="s">
        <v>10</v>
      </c>
      <c r="H2169">
        <v>2064</v>
      </c>
      <c r="I2169" t="s">
        <v>11</v>
      </c>
      <c r="J2169" t="s">
        <v>12</v>
      </c>
      <c r="K2169" t="s">
        <v>155</v>
      </c>
      <c r="L2169" t="s">
        <v>20</v>
      </c>
      <c r="M2169" s="5">
        <v>167.18</v>
      </c>
      <c r="N2169">
        <v>1</v>
      </c>
    </row>
    <row r="2170" spans="1:14" x14ac:dyDescent="0.2">
      <c r="A2170" s="2">
        <v>45402</v>
      </c>
      <c r="B2170" s="3">
        <f t="shared" si="99"/>
        <v>2024</v>
      </c>
      <c r="C2170" t="str">
        <f t="shared" si="100"/>
        <v>2023-2024</v>
      </c>
      <c r="D2170" t="s">
        <v>147</v>
      </c>
      <c r="E2170" t="s">
        <v>54</v>
      </c>
      <c r="F2170" t="str">
        <f t="shared" si="101"/>
        <v>Victoria</v>
      </c>
      <c r="G2170" t="s">
        <v>45</v>
      </c>
      <c r="H2170">
        <v>3977</v>
      </c>
      <c r="I2170" t="s">
        <v>11</v>
      </c>
      <c r="J2170" t="s">
        <v>55</v>
      </c>
      <c r="K2170" t="s">
        <v>149</v>
      </c>
      <c r="L2170" t="s">
        <v>15</v>
      </c>
      <c r="M2170" s="5">
        <v>167.18</v>
      </c>
      <c r="N2170">
        <v>1</v>
      </c>
    </row>
    <row r="2171" spans="1:14" x14ac:dyDescent="0.2">
      <c r="A2171" s="2">
        <v>45082</v>
      </c>
      <c r="B2171" s="3">
        <f t="shared" si="99"/>
        <v>2023</v>
      </c>
      <c r="C2171" t="str">
        <f t="shared" si="100"/>
        <v>2022-2023</v>
      </c>
      <c r="D2171" t="s">
        <v>148</v>
      </c>
      <c r="E2171" t="s">
        <v>129</v>
      </c>
      <c r="F2171" t="str">
        <f t="shared" si="101"/>
        <v>Tasmania</v>
      </c>
      <c r="G2171" t="s">
        <v>70</v>
      </c>
      <c r="H2171">
        <v>7010</v>
      </c>
      <c r="I2171" t="s">
        <v>11</v>
      </c>
      <c r="J2171" t="s">
        <v>71</v>
      </c>
      <c r="K2171" t="s">
        <v>155</v>
      </c>
      <c r="L2171" t="s">
        <v>20</v>
      </c>
      <c r="M2171" s="5">
        <v>167.49</v>
      </c>
      <c r="N2171">
        <v>1</v>
      </c>
    </row>
    <row r="2172" spans="1:14" x14ac:dyDescent="0.2">
      <c r="A2172" s="2">
        <v>45639</v>
      </c>
      <c r="B2172" s="3">
        <f t="shared" si="99"/>
        <v>2025</v>
      </c>
      <c r="C2172" t="str">
        <f t="shared" si="100"/>
        <v>2024-2025</v>
      </c>
      <c r="D2172" t="s">
        <v>148</v>
      </c>
      <c r="E2172" t="s">
        <v>110</v>
      </c>
      <c r="F2172" t="str">
        <f t="shared" si="101"/>
        <v>Queensland</v>
      </c>
      <c r="G2172" t="s">
        <v>35</v>
      </c>
      <c r="H2172">
        <v>4680</v>
      </c>
      <c r="I2172" t="s">
        <v>11</v>
      </c>
      <c r="J2172" t="s">
        <v>51</v>
      </c>
      <c r="K2172" t="s">
        <v>152</v>
      </c>
      <c r="L2172" t="s">
        <v>13</v>
      </c>
      <c r="M2172" s="5">
        <v>167.71</v>
      </c>
      <c r="N2172">
        <v>1</v>
      </c>
    </row>
    <row r="2173" spans="1:14" x14ac:dyDescent="0.2">
      <c r="A2173" s="2">
        <v>45415</v>
      </c>
      <c r="B2173" s="3">
        <f t="shared" si="99"/>
        <v>2024</v>
      </c>
      <c r="C2173" t="str">
        <f t="shared" si="100"/>
        <v>2023-2024</v>
      </c>
      <c r="D2173" t="s">
        <v>147</v>
      </c>
      <c r="E2173" t="s">
        <v>50</v>
      </c>
      <c r="F2173" t="str">
        <f t="shared" si="101"/>
        <v>Queensland</v>
      </c>
      <c r="G2173" t="s">
        <v>35</v>
      </c>
      <c r="H2173">
        <v>4703</v>
      </c>
      <c r="I2173" t="s">
        <v>11</v>
      </c>
      <c r="J2173" t="s">
        <v>51</v>
      </c>
      <c r="K2173" t="s">
        <v>19</v>
      </c>
      <c r="L2173" t="s">
        <v>23</v>
      </c>
      <c r="M2173" s="5">
        <v>167.74</v>
      </c>
      <c r="N2173">
        <v>1</v>
      </c>
    </row>
    <row r="2174" spans="1:14" x14ac:dyDescent="0.2">
      <c r="A2174" s="2">
        <v>45141</v>
      </c>
      <c r="B2174" s="3">
        <f t="shared" si="99"/>
        <v>2024</v>
      </c>
      <c r="C2174" t="str">
        <f t="shared" si="100"/>
        <v>2023-2024</v>
      </c>
      <c r="D2174" t="s">
        <v>147</v>
      </c>
      <c r="E2174" t="s">
        <v>144</v>
      </c>
      <c r="F2174" t="str">
        <f t="shared" si="101"/>
        <v>Queensland</v>
      </c>
      <c r="G2174" t="s">
        <v>35</v>
      </c>
      <c r="H2174">
        <v>4566</v>
      </c>
      <c r="I2174" t="s">
        <v>11</v>
      </c>
      <c r="J2174" t="s">
        <v>120</v>
      </c>
      <c r="K2174" t="s">
        <v>153</v>
      </c>
      <c r="L2174" t="s">
        <v>16</v>
      </c>
      <c r="M2174" s="5">
        <v>167.89</v>
      </c>
      <c r="N2174">
        <v>1</v>
      </c>
    </row>
    <row r="2175" spans="1:14" x14ac:dyDescent="0.2">
      <c r="A2175" s="2">
        <v>45361</v>
      </c>
      <c r="B2175" s="3">
        <f t="shared" si="99"/>
        <v>2024</v>
      </c>
      <c r="C2175" t="str">
        <f t="shared" si="100"/>
        <v>2023-2024</v>
      </c>
      <c r="D2175" t="s">
        <v>147</v>
      </c>
      <c r="E2175" t="s">
        <v>106</v>
      </c>
      <c r="F2175" t="str">
        <f t="shared" si="101"/>
        <v>Victoria</v>
      </c>
      <c r="G2175" t="s">
        <v>45</v>
      </c>
      <c r="H2175">
        <v>3915</v>
      </c>
      <c r="I2175" t="s">
        <v>11</v>
      </c>
      <c r="J2175" t="s">
        <v>55</v>
      </c>
      <c r="K2175" t="s">
        <v>152</v>
      </c>
      <c r="L2175" t="s">
        <v>13</v>
      </c>
      <c r="M2175" s="5">
        <v>168.05</v>
      </c>
      <c r="N2175">
        <v>1</v>
      </c>
    </row>
    <row r="2176" spans="1:14" x14ac:dyDescent="0.2">
      <c r="A2176" s="2">
        <v>45633</v>
      </c>
      <c r="B2176" s="3">
        <f t="shared" si="99"/>
        <v>2025</v>
      </c>
      <c r="C2176" t="str">
        <f t="shared" si="100"/>
        <v>2024-2025</v>
      </c>
      <c r="D2176" t="s">
        <v>147</v>
      </c>
      <c r="E2176" t="s">
        <v>72</v>
      </c>
      <c r="F2176" t="str">
        <f t="shared" si="101"/>
        <v>Western Australia</v>
      </c>
      <c r="G2176" t="s">
        <v>48</v>
      </c>
      <c r="H2176">
        <v>6010</v>
      </c>
      <c r="I2176" t="s">
        <v>11</v>
      </c>
      <c r="J2176" t="s">
        <v>49</v>
      </c>
      <c r="K2176" t="s">
        <v>154</v>
      </c>
      <c r="L2176" t="s">
        <v>14</v>
      </c>
      <c r="M2176" s="5">
        <v>168.54000000000002</v>
      </c>
      <c r="N2176">
        <v>1</v>
      </c>
    </row>
    <row r="2177" spans="1:14" x14ac:dyDescent="0.2">
      <c r="A2177" s="2">
        <v>45267</v>
      </c>
      <c r="B2177" s="3">
        <f t="shared" si="99"/>
        <v>2024</v>
      </c>
      <c r="C2177" t="str">
        <f t="shared" si="100"/>
        <v>2023-2024</v>
      </c>
      <c r="D2177" t="s">
        <v>147</v>
      </c>
      <c r="E2177" t="s">
        <v>92</v>
      </c>
      <c r="F2177" t="str">
        <f t="shared" si="101"/>
        <v>Queensland</v>
      </c>
      <c r="G2177" t="s">
        <v>35</v>
      </c>
      <c r="H2177">
        <v>4068</v>
      </c>
      <c r="I2177" t="s">
        <v>11</v>
      </c>
      <c r="J2177" t="s">
        <v>43</v>
      </c>
      <c r="K2177" t="s">
        <v>155</v>
      </c>
      <c r="L2177" t="s">
        <v>20</v>
      </c>
      <c r="M2177" s="5">
        <v>168.66000000000003</v>
      </c>
      <c r="N2177">
        <v>1</v>
      </c>
    </row>
    <row r="2178" spans="1:14" x14ac:dyDescent="0.2">
      <c r="A2178" s="2">
        <v>45095</v>
      </c>
      <c r="B2178" s="3">
        <f t="shared" ref="B2178:B2241" si="102">IF(MONTH(A2178)&gt;=7,YEAR(A2178)+1,YEAR(A2178))</f>
        <v>2023</v>
      </c>
      <c r="C2178" t="str">
        <f t="shared" ref="C2178:C2241" si="103">IF(MONTH(A2178) &gt;= 7, YEAR(A2178) &amp; "-" &amp; YEAR(A2178) + 1, YEAR(A2178) - 1 &amp; "-" &amp; YEAR(A2178))</f>
        <v>2022-2023</v>
      </c>
      <c r="D2178" t="s">
        <v>148</v>
      </c>
      <c r="E2178" t="s">
        <v>26</v>
      </c>
      <c r="F2178" t="str">
        <f t="shared" ref="F2178:F2241" si="104">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c r="N2178">
        <v>1</v>
      </c>
    </row>
    <row r="2179" spans="1:14" x14ac:dyDescent="0.2">
      <c r="A2179" s="2">
        <v>45094</v>
      </c>
      <c r="B2179" s="3">
        <f t="shared" si="102"/>
        <v>2023</v>
      </c>
      <c r="C2179" t="str">
        <f t="shared" si="103"/>
        <v>2022-2023</v>
      </c>
      <c r="D2179" t="s">
        <v>148</v>
      </c>
      <c r="E2179" t="s">
        <v>90</v>
      </c>
      <c r="F2179" t="str">
        <f t="shared" si="104"/>
        <v>Victoria</v>
      </c>
      <c r="G2179" t="s">
        <v>45</v>
      </c>
      <c r="H2179">
        <v>3179</v>
      </c>
      <c r="I2179" t="s">
        <v>11</v>
      </c>
      <c r="J2179" t="s">
        <v>63</v>
      </c>
      <c r="K2179" t="s">
        <v>153</v>
      </c>
      <c r="L2179" t="s">
        <v>16</v>
      </c>
      <c r="M2179" s="5">
        <v>168.79000000000002</v>
      </c>
      <c r="N2179">
        <v>1</v>
      </c>
    </row>
    <row r="2180" spans="1:14" x14ac:dyDescent="0.2">
      <c r="A2180" s="2">
        <v>45479</v>
      </c>
      <c r="B2180" s="3">
        <f t="shared" si="102"/>
        <v>2025</v>
      </c>
      <c r="C2180" t="str">
        <f t="shared" si="103"/>
        <v>2024-2025</v>
      </c>
      <c r="D2180" t="s">
        <v>147</v>
      </c>
      <c r="E2180" t="s">
        <v>34</v>
      </c>
      <c r="F2180" t="str">
        <f t="shared" si="104"/>
        <v>Queensland</v>
      </c>
      <c r="G2180" t="s">
        <v>35</v>
      </c>
      <c r="H2180">
        <v>4802</v>
      </c>
      <c r="I2180" t="s">
        <v>11</v>
      </c>
      <c r="J2180" t="s">
        <v>36</v>
      </c>
      <c r="K2180" t="s">
        <v>150</v>
      </c>
      <c r="L2180" t="s">
        <v>18</v>
      </c>
      <c r="M2180" s="5">
        <v>168.87</v>
      </c>
      <c r="N2180">
        <v>1</v>
      </c>
    </row>
    <row r="2181" spans="1:14" x14ac:dyDescent="0.2">
      <c r="A2181" s="2">
        <v>45519</v>
      </c>
      <c r="B2181" s="3">
        <f t="shared" si="102"/>
        <v>2025</v>
      </c>
      <c r="C2181" t="str">
        <f t="shared" si="103"/>
        <v>2024-2025</v>
      </c>
      <c r="D2181" t="s">
        <v>147</v>
      </c>
      <c r="E2181" t="s">
        <v>140</v>
      </c>
      <c r="F2181" t="str">
        <f t="shared" si="104"/>
        <v>Tasmania</v>
      </c>
      <c r="G2181" t="s">
        <v>70</v>
      </c>
      <c r="H2181">
        <v>7320</v>
      </c>
      <c r="I2181" t="s">
        <v>11</v>
      </c>
      <c r="J2181" t="s">
        <v>71</v>
      </c>
      <c r="K2181" t="s">
        <v>153</v>
      </c>
      <c r="L2181" t="s">
        <v>16</v>
      </c>
      <c r="M2181" s="5">
        <v>168.87</v>
      </c>
      <c r="N2181">
        <v>1</v>
      </c>
    </row>
    <row r="2182" spans="1:14" x14ac:dyDescent="0.2">
      <c r="A2182" s="2">
        <v>45565</v>
      </c>
      <c r="B2182" s="3">
        <f t="shared" si="102"/>
        <v>2025</v>
      </c>
      <c r="C2182" t="str">
        <f t="shared" si="103"/>
        <v>2024-2025</v>
      </c>
      <c r="D2182" t="s">
        <v>148</v>
      </c>
      <c r="E2182" t="s">
        <v>89</v>
      </c>
      <c r="F2182" t="str">
        <f t="shared" si="104"/>
        <v>Queensland</v>
      </c>
      <c r="G2182" t="s">
        <v>35</v>
      </c>
      <c r="H2182">
        <v>4655</v>
      </c>
      <c r="I2182" t="s">
        <v>11</v>
      </c>
      <c r="J2182" t="s">
        <v>51</v>
      </c>
      <c r="K2182" t="s">
        <v>19</v>
      </c>
      <c r="L2182" t="s">
        <v>23</v>
      </c>
      <c r="M2182" s="5">
        <v>169.1</v>
      </c>
      <c r="N2182">
        <v>1</v>
      </c>
    </row>
    <row r="2183" spans="1:14" x14ac:dyDescent="0.2">
      <c r="A2183" s="2">
        <v>45354</v>
      </c>
      <c r="B2183" s="3">
        <f t="shared" si="102"/>
        <v>2024</v>
      </c>
      <c r="C2183" t="str">
        <f t="shared" si="103"/>
        <v>2023-2024</v>
      </c>
      <c r="D2183" t="s">
        <v>147</v>
      </c>
      <c r="E2183" t="s">
        <v>72</v>
      </c>
      <c r="F2183" t="str">
        <f t="shared" si="104"/>
        <v>Western Australia</v>
      </c>
      <c r="G2183" t="s">
        <v>48</v>
      </c>
      <c r="H2183">
        <v>6010</v>
      </c>
      <c r="I2183" t="s">
        <v>11</v>
      </c>
      <c r="J2183" t="s">
        <v>49</v>
      </c>
      <c r="K2183" t="s">
        <v>19</v>
      </c>
      <c r="L2183" t="s">
        <v>23</v>
      </c>
      <c r="M2183" s="5">
        <v>169.19</v>
      </c>
      <c r="N2183">
        <v>1</v>
      </c>
    </row>
    <row r="2184" spans="1:14" x14ac:dyDescent="0.2">
      <c r="A2184" s="2">
        <v>45291</v>
      </c>
      <c r="B2184" s="3">
        <f t="shared" si="102"/>
        <v>2024</v>
      </c>
      <c r="C2184" t="str">
        <f t="shared" si="103"/>
        <v>2023-2024</v>
      </c>
      <c r="D2184" t="s">
        <v>147</v>
      </c>
      <c r="E2184" t="s">
        <v>109</v>
      </c>
      <c r="F2184" t="str">
        <f t="shared" si="104"/>
        <v>New South Wales</v>
      </c>
      <c r="G2184" t="s">
        <v>10</v>
      </c>
      <c r="H2184">
        <v>2480</v>
      </c>
      <c r="I2184" t="s">
        <v>11</v>
      </c>
      <c r="J2184" t="s">
        <v>68</v>
      </c>
      <c r="K2184" t="s">
        <v>156</v>
      </c>
      <c r="L2184" t="s">
        <v>17</v>
      </c>
      <c r="M2184" s="5">
        <v>169.26</v>
      </c>
      <c r="N2184">
        <v>1</v>
      </c>
    </row>
    <row r="2185" spans="1:14" x14ac:dyDescent="0.2">
      <c r="A2185" s="2">
        <v>45607</v>
      </c>
      <c r="B2185" s="3">
        <f t="shared" si="102"/>
        <v>2025</v>
      </c>
      <c r="C2185" t="str">
        <f t="shared" si="103"/>
        <v>2024-2025</v>
      </c>
      <c r="D2185" t="s">
        <v>147</v>
      </c>
      <c r="E2185" t="s">
        <v>128</v>
      </c>
      <c r="F2185" t="str">
        <f t="shared" si="104"/>
        <v>Western Australia</v>
      </c>
      <c r="G2185" t="s">
        <v>48</v>
      </c>
      <c r="H2185">
        <v>6027</v>
      </c>
      <c r="I2185" t="s">
        <v>11</v>
      </c>
      <c r="J2185" t="s">
        <v>49</v>
      </c>
      <c r="K2185" t="s">
        <v>19</v>
      </c>
      <c r="L2185" t="s">
        <v>23</v>
      </c>
      <c r="M2185" s="5">
        <v>169.78000000000003</v>
      </c>
      <c r="N2185">
        <v>1</v>
      </c>
    </row>
    <row r="2186" spans="1:14" x14ac:dyDescent="0.2">
      <c r="A2186" s="2">
        <v>45457</v>
      </c>
      <c r="B2186" s="3">
        <f t="shared" si="102"/>
        <v>2024</v>
      </c>
      <c r="C2186" t="str">
        <f t="shared" si="103"/>
        <v>2023-2024</v>
      </c>
      <c r="D2186" t="s">
        <v>148</v>
      </c>
      <c r="E2186" t="s">
        <v>57</v>
      </c>
      <c r="F2186" t="str">
        <f t="shared" si="104"/>
        <v>New South Wales</v>
      </c>
      <c r="G2186" t="s">
        <v>10</v>
      </c>
      <c r="H2186">
        <v>2560</v>
      </c>
      <c r="I2186" t="s">
        <v>11</v>
      </c>
      <c r="J2186" t="s">
        <v>58</v>
      </c>
      <c r="K2186" t="s">
        <v>149</v>
      </c>
      <c r="L2186" t="s">
        <v>15</v>
      </c>
      <c r="M2186" s="5">
        <v>170.28</v>
      </c>
      <c r="N2186">
        <v>1</v>
      </c>
    </row>
    <row r="2187" spans="1:14" x14ac:dyDescent="0.2">
      <c r="A2187" s="2">
        <v>45655</v>
      </c>
      <c r="B2187" s="3">
        <f t="shared" si="102"/>
        <v>2025</v>
      </c>
      <c r="C2187" t="str">
        <f t="shared" si="103"/>
        <v>2024-2025</v>
      </c>
      <c r="D2187" t="s">
        <v>147</v>
      </c>
      <c r="E2187" t="s">
        <v>56</v>
      </c>
      <c r="F2187" t="str">
        <f t="shared" si="104"/>
        <v>Northern Territory</v>
      </c>
      <c r="G2187" t="s">
        <v>29</v>
      </c>
      <c r="H2187">
        <v>870</v>
      </c>
      <c r="I2187" t="s">
        <v>11</v>
      </c>
      <c r="J2187" t="s">
        <v>30</v>
      </c>
      <c r="K2187" t="s">
        <v>152</v>
      </c>
      <c r="L2187" t="s">
        <v>13</v>
      </c>
      <c r="M2187" s="5">
        <v>170.72</v>
      </c>
      <c r="N2187">
        <v>1</v>
      </c>
    </row>
    <row r="2188" spans="1:14" x14ac:dyDescent="0.2">
      <c r="A2188" s="2">
        <v>45347</v>
      </c>
      <c r="B2188" s="3">
        <f t="shared" si="102"/>
        <v>2024</v>
      </c>
      <c r="C2188" t="str">
        <f t="shared" si="103"/>
        <v>2023-2024</v>
      </c>
      <c r="D2188" t="s">
        <v>148</v>
      </c>
      <c r="E2188" t="s">
        <v>114</v>
      </c>
      <c r="F2188" t="str">
        <f t="shared" si="104"/>
        <v>Victoria</v>
      </c>
      <c r="G2188" t="s">
        <v>45</v>
      </c>
      <c r="H2188">
        <v>3551</v>
      </c>
      <c r="I2188" t="s">
        <v>11</v>
      </c>
      <c r="J2188" t="s">
        <v>60</v>
      </c>
      <c r="K2188" t="s">
        <v>154</v>
      </c>
      <c r="L2188" t="s">
        <v>14</v>
      </c>
      <c r="M2188" s="5">
        <v>171.16</v>
      </c>
      <c r="N2188">
        <v>1</v>
      </c>
    </row>
    <row r="2189" spans="1:14" x14ac:dyDescent="0.2">
      <c r="A2189" s="2">
        <v>45099</v>
      </c>
      <c r="B2189" s="3">
        <f t="shared" si="102"/>
        <v>2023</v>
      </c>
      <c r="C2189" t="str">
        <f t="shared" si="103"/>
        <v>2022-2023</v>
      </c>
      <c r="D2189" t="s">
        <v>147</v>
      </c>
      <c r="E2189" t="s">
        <v>136</v>
      </c>
      <c r="F2189" t="str">
        <f t="shared" si="104"/>
        <v>Victoria</v>
      </c>
      <c r="G2189" t="s">
        <v>45</v>
      </c>
      <c r="H2189">
        <v>3175</v>
      </c>
      <c r="I2189" t="s">
        <v>11</v>
      </c>
      <c r="J2189" t="s">
        <v>63</v>
      </c>
      <c r="K2189" t="s">
        <v>157</v>
      </c>
      <c r="L2189" t="s">
        <v>22</v>
      </c>
      <c r="M2189" s="5">
        <v>171.54999999999998</v>
      </c>
      <c r="N2189">
        <v>1</v>
      </c>
    </row>
    <row r="2190" spans="1:14" x14ac:dyDescent="0.2">
      <c r="A2190" s="2">
        <v>45657</v>
      </c>
      <c r="B2190" s="3">
        <f t="shared" si="102"/>
        <v>2025</v>
      </c>
      <c r="C2190" t="str">
        <f t="shared" si="103"/>
        <v>2024-2025</v>
      </c>
      <c r="D2190" t="s">
        <v>147</v>
      </c>
      <c r="E2190" t="s">
        <v>88</v>
      </c>
      <c r="F2190" t="str">
        <f t="shared" si="104"/>
        <v>South Australia</v>
      </c>
      <c r="G2190" t="s">
        <v>32</v>
      </c>
      <c r="H2190">
        <v>5011</v>
      </c>
      <c r="I2190" t="s">
        <v>11</v>
      </c>
      <c r="J2190" t="s">
        <v>33</v>
      </c>
      <c r="K2190" t="s">
        <v>150</v>
      </c>
      <c r="L2190" t="s">
        <v>18</v>
      </c>
      <c r="M2190" s="5">
        <v>171.76</v>
      </c>
      <c r="N2190">
        <v>1</v>
      </c>
    </row>
    <row r="2191" spans="1:14" x14ac:dyDescent="0.2">
      <c r="A2191" s="2">
        <v>45182</v>
      </c>
      <c r="B2191" s="3">
        <f t="shared" si="102"/>
        <v>2024</v>
      </c>
      <c r="C2191" t="str">
        <f t="shared" si="103"/>
        <v>2023-2024</v>
      </c>
      <c r="D2191" t="s">
        <v>147</v>
      </c>
      <c r="E2191" t="s">
        <v>115</v>
      </c>
      <c r="F2191" t="str">
        <f t="shared" si="104"/>
        <v>Western Australia</v>
      </c>
      <c r="G2191" t="s">
        <v>48</v>
      </c>
      <c r="H2191">
        <v>6280</v>
      </c>
      <c r="I2191" t="s">
        <v>11</v>
      </c>
      <c r="J2191" t="s">
        <v>94</v>
      </c>
      <c r="K2191" t="s">
        <v>157</v>
      </c>
      <c r="L2191" t="s">
        <v>22</v>
      </c>
      <c r="M2191" s="5">
        <v>171.81</v>
      </c>
      <c r="N2191">
        <v>1</v>
      </c>
    </row>
    <row r="2192" spans="1:14" x14ac:dyDescent="0.2">
      <c r="A2192" s="2">
        <v>45153</v>
      </c>
      <c r="B2192" s="3">
        <f t="shared" si="102"/>
        <v>2024</v>
      </c>
      <c r="C2192" t="str">
        <f t="shared" si="103"/>
        <v>2023-2024</v>
      </c>
      <c r="D2192" t="s">
        <v>148</v>
      </c>
      <c r="E2192" t="s">
        <v>119</v>
      </c>
      <c r="F2192" t="str">
        <f t="shared" si="104"/>
        <v>Queensland</v>
      </c>
      <c r="G2192" t="s">
        <v>35</v>
      </c>
      <c r="H2192">
        <v>4570</v>
      </c>
      <c r="I2192" t="s">
        <v>11</v>
      </c>
      <c r="J2192" t="s">
        <v>120</v>
      </c>
      <c r="K2192" t="s">
        <v>154</v>
      </c>
      <c r="L2192" t="s">
        <v>14</v>
      </c>
      <c r="M2192" s="5">
        <v>171.94</v>
      </c>
      <c r="N2192">
        <v>1</v>
      </c>
    </row>
    <row r="2193" spans="1:14" x14ac:dyDescent="0.2">
      <c r="A2193" s="2">
        <v>45587</v>
      </c>
      <c r="B2193" s="3">
        <f t="shared" si="102"/>
        <v>2025</v>
      </c>
      <c r="C2193" t="str">
        <f t="shared" si="103"/>
        <v>2024-2025</v>
      </c>
      <c r="D2193" t="s">
        <v>147</v>
      </c>
      <c r="E2193" t="s">
        <v>108</v>
      </c>
      <c r="F2193" t="str">
        <f t="shared" si="104"/>
        <v>Victoria</v>
      </c>
      <c r="G2193" t="s">
        <v>45</v>
      </c>
      <c r="H2193">
        <v>3018</v>
      </c>
      <c r="I2193" t="s">
        <v>11</v>
      </c>
      <c r="J2193" t="s">
        <v>46</v>
      </c>
      <c r="K2193" t="s">
        <v>151</v>
      </c>
      <c r="L2193" t="s">
        <v>21</v>
      </c>
      <c r="M2193" s="5">
        <v>172.26</v>
      </c>
      <c r="N2193">
        <v>1</v>
      </c>
    </row>
    <row r="2194" spans="1:14" x14ac:dyDescent="0.2">
      <c r="A2194" s="2">
        <v>45036</v>
      </c>
      <c r="B2194" s="3">
        <f t="shared" si="102"/>
        <v>2023</v>
      </c>
      <c r="C2194" t="str">
        <f t="shared" si="103"/>
        <v>2022-2023</v>
      </c>
      <c r="D2194" t="s">
        <v>147</v>
      </c>
      <c r="E2194" t="s">
        <v>88</v>
      </c>
      <c r="F2194" t="str">
        <f t="shared" si="104"/>
        <v>South Australia</v>
      </c>
      <c r="G2194" t="s">
        <v>32</v>
      </c>
      <c r="H2194">
        <v>5011</v>
      </c>
      <c r="I2194" t="s">
        <v>11</v>
      </c>
      <c r="J2194" t="s">
        <v>33</v>
      </c>
      <c r="K2194" t="s">
        <v>155</v>
      </c>
      <c r="L2194" t="s">
        <v>20</v>
      </c>
      <c r="M2194" s="5">
        <v>172.73000000000002</v>
      </c>
      <c r="N2194">
        <v>1</v>
      </c>
    </row>
    <row r="2195" spans="1:14" x14ac:dyDescent="0.2">
      <c r="A2195" s="2">
        <v>45477</v>
      </c>
      <c r="B2195" s="3">
        <f t="shared" si="102"/>
        <v>2025</v>
      </c>
      <c r="C2195" t="str">
        <f t="shared" si="103"/>
        <v>2024-2025</v>
      </c>
      <c r="D2195" t="s">
        <v>148</v>
      </c>
      <c r="E2195" t="s">
        <v>100</v>
      </c>
      <c r="F2195" t="str">
        <f t="shared" si="104"/>
        <v>Western Australia</v>
      </c>
      <c r="G2195" t="s">
        <v>48</v>
      </c>
      <c r="H2195">
        <v>6021</v>
      </c>
      <c r="I2195" t="s">
        <v>11</v>
      </c>
      <c r="J2195" t="s">
        <v>49</v>
      </c>
      <c r="K2195" t="s">
        <v>154</v>
      </c>
      <c r="L2195" t="s">
        <v>14</v>
      </c>
      <c r="M2195" s="5">
        <v>172.82999999999998</v>
      </c>
      <c r="N2195">
        <v>1</v>
      </c>
    </row>
    <row r="2196" spans="1:14" x14ac:dyDescent="0.2">
      <c r="A2196" s="2">
        <v>45322</v>
      </c>
      <c r="B2196" s="3">
        <f t="shared" si="102"/>
        <v>2024</v>
      </c>
      <c r="C2196" t="str">
        <f t="shared" si="103"/>
        <v>2023-2024</v>
      </c>
      <c r="D2196" t="s">
        <v>147</v>
      </c>
      <c r="E2196" t="s">
        <v>133</v>
      </c>
      <c r="F2196" t="str">
        <f t="shared" si="104"/>
        <v>Queensland</v>
      </c>
      <c r="G2196" t="s">
        <v>35</v>
      </c>
      <c r="H2196">
        <v>4305</v>
      </c>
      <c r="I2196" t="s">
        <v>11</v>
      </c>
      <c r="J2196" t="s">
        <v>104</v>
      </c>
      <c r="K2196" t="s">
        <v>149</v>
      </c>
      <c r="L2196" t="s">
        <v>15</v>
      </c>
      <c r="M2196" s="5">
        <v>173.71</v>
      </c>
      <c r="N2196">
        <v>1</v>
      </c>
    </row>
    <row r="2197" spans="1:14" x14ac:dyDescent="0.2">
      <c r="A2197" s="2">
        <v>45536</v>
      </c>
      <c r="B2197" s="3">
        <f t="shared" si="102"/>
        <v>2025</v>
      </c>
      <c r="C2197" t="str">
        <f t="shared" si="103"/>
        <v>2024-2025</v>
      </c>
      <c r="D2197" t="s">
        <v>147</v>
      </c>
      <c r="E2197" t="s">
        <v>146</v>
      </c>
      <c r="F2197" t="str">
        <f t="shared" si="104"/>
        <v>Victoria</v>
      </c>
      <c r="G2197" t="s">
        <v>45</v>
      </c>
      <c r="H2197">
        <v>3353</v>
      </c>
      <c r="I2197" t="s">
        <v>11</v>
      </c>
      <c r="J2197" t="s">
        <v>60</v>
      </c>
      <c r="K2197" t="s">
        <v>157</v>
      </c>
      <c r="L2197" t="s">
        <v>22</v>
      </c>
      <c r="M2197" s="5">
        <v>174.04</v>
      </c>
      <c r="N2197">
        <v>1</v>
      </c>
    </row>
    <row r="2198" spans="1:14" x14ac:dyDescent="0.2">
      <c r="A2198" s="2">
        <v>45086</v>
      </c>
      <c r="B2198" s="3">
        <f t="shared" si="102"/>
        <v>2023</v>
      </c>
      <c r="C2198" t="str">
        <f t="shared" si="103"/>
        <v>2022-2023</v>
      </c>
      <c r="D2198" t="s">
        <v>147</v>
      </c>
      <c r="E2198" t="s">
        <v>56</v>
      </c>
      <c r="F2198" t="str">
        <f t="shared" si="104"/>
        <v>Northern Territory</v>
      </c>
      <c r="G2198" t="s">
        <v>29</v>
      </c>
      <c r="H2198">
        <v>870</v>
      </c>
      <c r="I2198" t="s">
        <v>11</v>
      </c>
      <c r="J2198" t="s">
        <v>30</v>
      </c>
      <c r="K2198" t="s">
        <v>149</v>
      </c>
      <c r="L2198" t="s">
        <v>15</v>
      </c>
      <c r="M2198" s="5">
        <v>174.35</v>
      </c>
      <c r="N2198">
        <v>1</v>
      </c>
    </row>
    <row r="2199" spans="1:14" x14ac:dyDescent="0.2">
      <c r="A2199" s="2">
        <v>45250</v>
      </c>
      <c r="B2199" s="3">
        <f t="shared" si="102"/>
        <v>2024</v>
      </c>
      <c r="C2199" t="str">
        <f t="shared" si="103"/>
        <v>2023-2024</v>
      </c>
      <c r="D2199" t="s">
        <v>147</v>
      </c>
      <c r="E2199" t="s">
        <v>82</v>
      </c>
      <c r="F2199" t="str">
        <f t="shared" si="104"/>
        <v>Queensland</v>
      </c>
      <c r="G2199" t="s">
        <v>35</v>
      </c>
      <c r="H2199">
        <v>4012</v>
      </c>
      <c r="I2199" t="s">
        <v>11</v>
      </c>
      <c r="J2199" t="s">
        <v>43</v>
      </c>
      <c r="K2199" t="s">
        <v>149</v>
      </c>
      <c r="L2199" t="s">
        <v>15</v>
      </c>
      <c r="M2199" s="5">
        <v>174.60000000000002</v>
      </c>
      <c r="N2199">
        <v>1</v>
      </c>
    </row>
    <row r="2200" spans="1:14" x14ac:dyDescent="0.2">
      <c r="A2200" s="2">
        <v>45475</v>
      </c>
      <c r="B2200" s="3">
        <f t="shared" si="102"/>
        <v>2025</v>
      </c>
      <c r="C2200" t="str">
        <f t="shared" si="103"/>
        <v>2024-2025</v>
      </c>
      <c r="D2200" t="s">
        <v>148</v>
      </c>
      <c r="E2200" t="s">
        <v>66</v>
      </c>
      <c r="F2200" t="str">
        <f t="shared" si="104"/>
        <v>South Australia</v>
      </c>
      <c r="G2200" t="s">
        <v>32</v>
      </c>
      <c r="H2200">
        <v>5169</v>
      </c>
      <c r="I2200" t="s">
        <v>11</v>
      </c>
      <c r="J2200" t="s">
        <v>33</v>
      </c>
      <c r="K2200" t="s">
        <v>152</v>
      </c>
      <c r="L2200" t="s">
        <v>13</v>
      </c>
      <c r="M2200" s="5">
        <v>174.74</v>
      </c>
      <c r="N2200">
        <v>1</v>
      </c>
    </row>
    <row r="2201" spans="1:14" x14ac:dyDescent="0.2">
      <c r="A2201" s="2">
        <v>45395</v>
      </c>
      <c r="B2201" s="3">
        <f t="shared" si="102"/>
        <v>2024</v>
      </c>
      <c r="C2201" t="str">
        <f t="shared" si="103"/>
        <v>2023-2024</v>
      </c>
      <c r="D2201" t="s">
        <v>147</v>
      </c>
      <c r="E2201" t="s">
        <v>115</v>
      </c>
      <c r="F2201" t="str">
        <f t="shared" si="104"/>
        <v>Western Australia</v>
      </c>
      <c r="G2201" t="s">
        <v>48</v>
      </c>
      <c r="H2201">
        <v>6280</v>
      </c>
      <c r="I2201" t="s">
        <v>11</v>
      </c>
      <c r="J2201" t="s">
        <v>94</v>
      </c>
      <c r="K2201" t="s">
        <v>154</v>
      </c>
      <c r="L2201" t="s">
        <v>14</v>
      </c>
      <c r="M2201" s="5">
        <v>174.82</v>
      </c>
      <c r="N2201">
        <v>1</v>
      </c>
    </row>
    <row r="2202" spans="1:14" x14ac:dyDescent="0.2">
      <c r="A2202" s="2">
        <v>45452</v>
      </c>
      <c r="B2202" s="3">
        <f t="shared" si="102"/>
        <v>2024</v>
      </c>
      <c r="C2202" t="str">
        <f t="shared" si="103"/>
        <v>2023-2024</v>
      </c>
      <c r="D2202" t="s">
        <v>148</v>
      </c>
      <c r="E2202" t="s">
        <v>42</v>
      </c>
      <c r="F2202" t="str">
        <f t="shared" si="104"/>
        <v>Queensland</v>
      </c>
      <c r="G2202" t="s">
        <v>35</v>
      </c>
      <c r="H2202">
        <v>4053</v>
      </c>
      <c r="I2202" t="s">
        <v>11</v>
      </c>
      <c r="J2202" t="s">
        <v>43</v>
      </c>
      <c r="K2202" t="s">
        <v>154</v>
      </c>
      <c r="L2202" t="s">
        <v>14</v>
      </c>
      <c r="M2202" s="5">
        <v>174.94</v>
      </c>
      <c r="N2202">
        <v>1</v>
      </c>
    </row>
    <row r="2203" spans="1:14" x14ac:dyDescent="0.2">
      <c r="A2203" s="2">
        <v>45389</v>
      </c>
      <c r="B2203" s="3">
        <f t="shared" si="102"/>
        <v>2024</v>
      </c>
      <c r="C2203" t="str">
        <f t="shared" si="103"/>
        <v>2023-2024</v>
      </c>
      <c r="D2203" t="s">
        <v>147</v>
      </c>
      <c r="E2203" t="s">
        <v>109</v>
      </c>
      <c r="F2203" t="str">
        <f t="shared" si="104"/>
        <v>New South Wales</v>
      </c>
      <c r="G2203" t="s">
        <v>10</v>
      </c>
      <c r="H2203">
        <v>2480</v>
      </c>
      <c r="I2203" t="s">
        <v>11</v>
      </c>
      <c r="J2203" t="s">
        <v>68</v>
      </c>
      <c r="K2203" t="s">
        <v>155</v>
      </c>
      <c r="L2203" t="s">
        <v>20</v>
      </c>
      <c r="M2203" s="5">
        <v>175.01000000000002</v>
      </c>
      <c r="N2203">
        <v>1</v>
      </c>
    </row>
    <row r="2204" spans="1:14" x14ac:dyDescent="0.2">
      <c r="A2204" s="2">
        <v>45056</v>
      </c>
      <c r="B2204" s="3">
        <f t="shared" si="102"/>
        <v>2023</v>
      </c>
      <c r="C2204" t="str">
        <f t="shared" si="103"/>
        <v>2022-2023</v>
      </c>
      <c r="D2204" t="s">
        <v>147</v>
      </c>
      <c r="E2204" t="s">
        <v>129</v>
      </c>
      <c r="F2204" t="str">
        <f t="shared" si="104"/>
        <v>Tasmania</v>
      </c>
      <c r="G2204" t="s">
        <v>70</v>
      </c>
      <c r="H2204">
        <v>7010</v>
      </c>
      <c r="I2204" t="s">
        <v>11</v>
      </c>
      <c r="J2204" t="s">
        <v>71</v>
      </c>
      <c r="K2204" t="s">
        <v>155</v>
      </c>
      <c r="L2204" t="s">
        <v>20</v>
      </c>
      <c r="M2204" s="5">
        <v>175.07</v>
      </c>
      <c r="N2204">
        <v>1</v>
      </c>
    </row>
    <row r="2205" spans="1:14" x14ac:dyDescent="0.2">
      <c r="A2205" s="2">
        <v>45507</v>
      </c>
      <c r="B2205" s="3">
        <f t="shared" si="102"/>
        <v>2025</v>
      </c>
      <c r="C2205" t="str">
        <f t="shared" si="103"/>
        <v>2024-2025</v>
      </c>
      <c r="D2205" t="s">
        <v>147</v>
      </c>
      <c r="E2205" t="s">
        <v>75</v>
      </c>
      <c r="F2205" t="str">
        <f t="shared" si="104"/>
        <v>Victoria</v>
      </c>
      <c r="G2205" t="s">
        <v>45</v>
      </c>
      <c r="H2205">
        <v>3630</v>
      </c>
      <c r="I2205" t="s">
        <v>11</v>
      </c>
      <c r="J2205" t="s">
        <v>55</v>
      </c>
      <c r="K2205" t="s">
        <v>152</v>
      </c>
      <c r="L2205" t="s">
        <v>13</v>
      </c>
      <c r="M2205" s="5">
        <v>175.13</v>
      </c>
      <c r="N2205">
        <v>1</v>
      </c>
    </row>
    <row r="2206" spans="1:14" x14ac:dyDescent="0.2">
      <c r="A2206" s="2">
        <v>45018</v>
      </c>
      <c r="B2206" s="3">
        <f t="shared" si="102"/>
        <v>2023</v>
      </c>
      <c r="C2206" t="str">
        <f t="shared" si="103"/>
        <v>2022-2023</v>
      </c>
      <c r="D2206" t="s">
        <v>147</v>
      </c>
      <c r="E2206" t="s">
        <v>50</v>
      </c>
      <c r="F2206" t="str">
        <f t="shared" si="104"/>
        <v>Queensland</v>
      </c>
      <c r="G2206" t="s">
        <v>35</v>
      </c>
      <c r="H2206">
        <v>4703</v>
      </c>
      <c r="I2206" t="s">
        <v>11</v>
      </c>
      <c r="J2206" t="s">
        <v>51</v>
      </c>
      <c r="K2206" t="s">
        <v>155</v>
      </c>
      <c r="L2206" t="s">
        <v>20</v>
      </c>
      <c r="M2206" s="5">
        <v>175.13</v>
      </c>
      <c r="N2206">
        <v>1</v>
      </c>
    </row>
    <row r="2207" spans="1:14" x14ac:dyDescent="0.2">
      <c r="A2207" s="2">
        <v>45421</v>
      </c>
      <c r="B2207" s="3">
        <f t="shared" si="102"/>
        <v>2024</v>
      </c>
      <c r="C2207" t="str">
        <f t="shared" si="103"/>
        <v>2023-2024</v>
      </c>
      <c r="D2207" t="s">
        <v>148</v>
      </c>
      <c r="E2207" t="s">
        <v>143</v>
      </c>
      <c r="F2207" t="str">
        <f t="shared" si="104"/>
        <v>New South Wales</v>
      </c>
      <c r="G2207" t="s">
        <v>10</v>
      </c>
      <c r="H2207">
        <v>2154</v>
      </c>
      <c r="I2207" t="s">
        <v>11</v>
      </c>
      <c r="J2207" t="s">
        <v>27</v>
      </c>
      <c r="K2207" t="s">
        <v>149</v>
      </c>
      <c r="L2207" t="s">
        <v>15</v>
      </c>
      <c r="M2207" s="5">
        <v>175.76000000000002</v>
      </c>
      <c r="N2207">
        <v>1</v>
      </c>
    </row>
    <row r="2208" spans="1:14" x14ac:dyDescent="0.2">
      <c r="A2208" s="2">
        <v>45227</v>
      </c>
      <c r="B2208" s="3">
        <f t="shared" si="102"/>
        <v>2024</v>
      </c>
      <c r="C2208" t="str">
        <f t="shared" si="103"/>
        <v>2023-2024</v>
      </c>
      <c r="D2208" t="s">
        <v>148</v>
      </c>
      <c r="E2208" t="s">
        <v>112</v>
      </c>
      <c r="F2208" t="str">
        <f t="shared" si="104"/>
        <v>Victoria</v>
      </c>
      <c r="G2208" t="s">
        <v>45</v>
      </c>
      <c r="H2208">
        <v>3076</v>
      </c>
      <c r="I2208" t="s">
        <v>11</v>
      </c>
      <c r="J2208" t="s">
        <v>46</v>
      </c>
      <c r="K2208" t="s">
        <v>149</v>
      </c>
      <c r="L2208" t="s">
        <v>15</v>
      </c>
      <c r="M2208" s="5">
        <v>175.79999999999998</v>
      </c>
      <c r="N2208">
        <v>1</v>
      </c>
    </row>
    <row r="2209" spans="1:14" x14ac:dyDescent="0.2">
      <c r="A2209" s="2">
        <v>45394</v>
      </c>
      <c r="B2209" s="3">
        <f t="shared" si="102"/>
        <v>2024</v>
      </c>
      <c r="C2209" t="str">
        <f t="shared" si="103"/>
        <v>2023-2024</v>
      </c>
      <c r="D2209" t="s">
        <v>148</v>
      </c>
      <c r="E2209" t="s">
        <v>59</v>
      </c>
      <c r="F2209" t="str">
        <f t="shared" si="104"/>
        <v>Victoria</v>
      </c>
      <c r="G2209" t="s">
        <v>45</v>
      </c>
      <c r="H2209">
        <v>3280</v>
      </c>
      <c r="I2209" t="s">
        <v>11</v>
      </c>
      <c r="J2209" t="s">
        <v>60</v>
      </c>
      <c r="K2209" t="s">
        <v>154</v>
      </c>
      <c r="L2209" t="s">
        <v>14</v>
      </c>
      <c r="M2209" s="5">
        <v>175.86</v>
      </c>
      <c r="N2209">
        <v>1</v>
      </c>
    </row>
    <row r="2210" spans="1:14" x14ac:dyDescent="0.2">
      <c r="A2210" s="2">
        <v>45546</v>
      </c>
      <c r="B2210" s="3">
        <f t="shared" si="102"/>
        <v>2025</v>
      </c>
      <c r="C2210" t="str">
        <f t="shared" si="103"/>
        <v>2024-2025</v>
      </c>
      <c r="D2210" t="s">
        <v>148</v>
      </c>
      <c r="E2210" t="s">
        <v>105</v>
      </c>
      <c r="F2210" t="str">
        <f t="shared" si="104"/>
        <v>Victoria</v>
      </c>
      <c r="G2210" t="s">
        <v>45</v>
      </c>
      <c r="H2210">
        <v>3500</v>
      </c>
      <c r="I2210" t="s">
        <v>11</v>
      </c>
      <c r="J2210" t="s">
        <v>60</v>
      </c>
      <c r="K2210" t="s">
        <v>154</v>
      </c>
      <c r="L2210" t="s">
        <v>14</v>
      </c>
      <c r="M2210" s="5">
        <v>176.12</v>
      </c>
      <c r="N2210">
        <v>1</v>
      </c>
    </row>
    <row r="2211" spans="1:14" x14ac:dyDescent="0.2">
      <c r="A2211" s="2">
        <v>45000</v>
      </c>
      <c r="B2211" s="3">
        <f t="shared" si="102"/>
        <v>2023</v>
      </c>
      <c r="C2211" t="str">
        <f t="shared" si="103"/>
        <v>2022-2023</v>
      </c>
      <c r="D2211" t="s">
        <v>147</v>
      </c>
      <c r="E2211" t="s">
        <v>130</v>
      </c>
      <c r="F2211" t="str">
        <f t="shared" si="104"/>
        <v>South Australia</v>
      </c>
      <c r="G2211" t="s">
        <v>32</v>
      </c>
      <c r="H2211">
        <v>5290</v>
      </c>
      <c r="I2211" t="s">
        <v>11</v>
      </c>
      <c r="J2211" t="s">
        <v>38</v>
      </c>
      <c r="K2211" t="s">
        <v>152</v>
      </c>
      <c r="L2211" t="s">
        <v>13</v>
      </c>
      <c r="M2211" s="5">
        <v>176.19</v>
      </c>
      <c r="N2211">
        <v>1</v>
      </c>
    </row>
    <row r="2212" spans="1:14" x14ac:dyDescent="0.2">
      <c r="A2212" s="2">
        <v>45418</v>
      </c>
      <c r="B2212" s="3">
        <f t="shared" si="102"/>
        <v>2024</v>
      </c>
      <c r="C2212" t="str">
        <f t="shared" si="103"/>
        <v>2023-2024</v>
      </c>
      <c r="D2212" t="s">
        <v>147</v>
      </c>
      <c r="E2212" t="s">
        <v>144</v>
      </c>
      <c r="F2212" t="str">
        <f t="shared" si="104"/>
        <v>Queensland</v>
      </c>
      <c r="G2212" t="s">
        <v>35</v>
      </c>
      <c r="H2212">
        <v>4566</v>
      </c>
      <c r="I2212" t="s">
        <v>11</v>
      </c>
      <c r="J2212" t="s">
        <v>120</v>
      </c>
      <c r="K2212" t="s">
        <v>152</v>
      </c>
      <c r="L2212" t="s">
        <v>13</v>
      </c>
      <c r="M2212" s="5">
        <v>176.37</v>
      </c>
      <c r="N2212">
        <v>1</v>
      </c>
    </row>
    <row r="2213" spans="1:14" x14ac:dyDescent="0.2">
      <c r="A2213" s="2">
        <v>45489</v>
      </c>
      <c r="B2213" s="3">
        <f t="shared" si="102"/>
        <v>2025</v>
      </c>
      <c r="C2213" t="str">
        <f t="shared" si="103"/>
        <v>2024-2025</v>
      </c>
      <c r="D2213" t="s">
        <v>147</v>
      </c>
      <c r="E2213" t="s">
        <v>92</v>
      </c>
      <c r="F2213" t="str">
        <f t="shared" si="104"/>
        <v>Queensland</v>
      </c>
      <c r="G2213" t="s">
        <v>35</v>
      </c>
      <c r="H2213">
        <v>4068</v>
      </c>
      <c r="I2213" t="s">
        <v>11</v>
      </c>
      <c r="J2213" t="s">
        <v>43</v>
      </c>
      <c r="K2213" t="s">
        <v>156</v>
      </c>
      <c r="L2213" t="s">
        <v>17</v>
      </c>
      <c r="M2213" s="5">
        <v>176.54</v>
      </c>
      <c r="N2213">
        <v>1</v>
      </c>
    </row>
    <row r="2214" spans="1:14" x14ac:dyDescent="0.2">
      <c r="A2214" s="2">
        <v>45085</v>
      </c>
      <c r="B2214" s="3">
        <f t="shared" si="102"/>
        <v>2023</v>
      </c>
      <c r="C2214" t="str">
        <f t="shared" si="103"/>
        <v>2022-2023</v>
      </c>
      <c r="D2214" t="s">
        <v>147</v>
      </c>
      <c r="E2214" t="s">
        <v>97</v>
      </c>
      <c r="F2214" t="str">
        <f t="shared" si="104"/>
        <v>Tasmania</v>
      </c>
      <c r="G2214" t="s">
        <v>70</v>
      </c>
      <c r="H2214">
        <v>7250</v>
      </c>
      <c r="I2214" t="s">
        <v>11</v>
      </c>
      <c r="J2214" t="s">
        <v>71</v>
      </c>
      <c r="K2214" t="s">
        <v>155</v>
      </c>
      <c r="L2214" t="s">
        <v>20</v>
      </c>
      <c r="M2214" s="5">
        <v>176.66</v>
      </c>
      <c r="N2214">
        <v>1</v>
      </c>
    </row>
    <row r="2215" spans="1:14" x14ac:dyDescent="0.2">
      <c r="A2215" s="2">
        <v>45331</v>
      </c>
      <c r="B2215" s="3">
        <f t="shared" si="102"/>
        <v>2024</v>
      </c>
      <c r="C2215" t="str">
        <f t="shared" si="103"/>
        <v>2023-2024</v>
      </c>
      <c r="D2215" t="s">
        <v>147</v>
      </c>
      <c r="E2215" t="s">
        <v>115</v>
      </c>
      <c r="F2215" t="str">
        <f t="shared" si="104"/>
        <v>Western Australia</v>
      </c>
      <c r="G2215" t="s">
        <v>48</v>
      </c>
      <c r="H2215">
        <v>6280</v>
      </c>
      <c r="I2215" t="s">
        <v>11</v>
      </c>
      <c r="J2215" t="s">
        <v>94</v>
      </c>
      <c r="K2215" t="s">
        <v>151</v>
      </c>
      <c r="L2215" t="s">
        <v>21</v>
      </c>
      <c r="M2215" s="5">
        <v>176.79000000000002</v>
      </c>
      <c r="N2215">
        <v>1</v>
      </c>
    </row>
    <row r="2216" spans="1:14" x14ac:dyDescent="0.2">
      <c r="A2216" s="2">
        <v>45404</v>
      </c>
      <c r="B2216" s="3">
        <f t="shared" si="102"/>
        <v>2024</v>
      </c>
      <c r="C2216" t="str">
        <f t="shared" si="103"/>
        <v>2023-2024</v>
      </c>
      <c r="D2216" t="s">
        <v>148</v>
      </c>
      <c r="E2216" t="s">
        <v>100</v>
      </c>
      <c r="F2216" t="str">
        <f t="shared" si="104"/>
        <v>Western Australia</v>
      </c>
      <c r="G2216" t="s">
        <v>48</v>
      </c>
      <c r="H2216">
        <v>6021</v>
      </c>
      <c r="I2216" t="s">
        <v>11</v>
      </c>
      <c r="J2216" t="s">
        <v>49</v>
      </c>
      <c r="K2216" t="s">
        <v>150</v>
      </c>
      <c r="L2216" t="s">
        <v>18</v>
      </c>
      <c r="M2216" s="5">
        <v>176.81</v>
      </c>
      <c r="N2216">
        <v>1</v>
      </c>
    </row>
    <row r="2217" spans="1:14" x14ac:dyDescent="0.2">
      <c r="A2217" s="2">
        <v>45298</v>
      </c>
      <c r="B2217" s="3">
        <f t="shared" si="102"/>
        <v>2024</v>
      </c>
      <c r="C2217" t="str">
        <f t="shared" si="103"/>
        <v>2023-2024</v>
      </c>
      <c r="D2217" t="s">
        <v>147</v>
      </c>
      <c r="E2217" t="s">
        <v>123</v>
      </c>
      <c r="F2217" t="str">
        <f t="shared" si="104"/>
        <v>Western Australia</v>
      </c>
      <c r="G2217" t="s">
        <v>48</v>
      </c>
      <c r="H2217">
        <v>6109</v>
      </c>
      <c r="I2217" t="s">
        <v>11</v>
      </c>
      <c r="J2217" t="s">
        <v>94</v>
      </c>
      <c r="K2217" t="s">
        <v>19</v>
      </c>
      <c r="L2217" t="s">
        <v>23</v>
      </c>
      <c r="M2217" s="5">
        <v>177.19</v>
      </c>
      <c r="N2217">
        <v>1</v>
      </c>
    </row>
    <row r="2218" spans="1:14" x14ac:dyDescent="0.2">
      <c r="A2218" s="2">
        <v>45229</v>
      </c>
      <c r="B2218" s="3">
        <f t="shared" si="102"/>
        <v>2024</v>
      </c>
      <c r="C2218" t="str">
        <f t="shared" si="103"/>
        <v>2023-2024</v>
      </c>
      <c r="D2218" t="s">
        <v>148</v>
      </c>
      <c r="E2218" t="s">
        <v>98</v>
      </c>
      <c r="F2218" t="str">
        <f t="shared" si="104"/>
        <v>Victoria</v>
      </c>
      <c r="G2218" t="s">
        <v>45</v>
      </c>
      <c r="H2218">
        <v>3429</v>
      </c>
      <c r="I2218" t="s">
        <v>11</v>
      </c>
      <c r="J2218" t="s">
        <v>60</v>
      </c>
      <c r="K2218" t="s">
        <v>156</v>
      </c>
      <c r="L2218" t="s">
        <v>17</v>
      </c>
      <c r="M2218" s="5">
        <v>177.74</v>
      </c>
      <c r="N2218">
        <v>1</v>
      </c>
    </row>
    <row r="2219" spans="1:14" x14ac:dyDescent="0.2">
      <c r="A2219" s="2">
        <v>45248</v>
      </c>
      <c r="B2219" s="3">
        <f t="shared" si="102"/>
        <v>2024</v>
      </c>
      <c r="C2219" t="str">
        <f t="shared" si="103"/>
        <v>2023-2024</v>
      </c>
      <c r="D2219" t="s">
        <v>148</v>
      </c>
      <c r="E2219" t="s">
        <v>66</v>
      </c>
      <c r="F2219" t="str">
        <f t="shared" si="104"/>
        <v>South Australia</v>
      </c>
      <c r="G2219" t="s">
        <v>32</v>
      </c>
      <c r="H2219">
        <v>5169</v>
      </c>
      <c r="I2219" t="s">
        <v>11</v>
      </c>
      <c r="J2219" t="s">
        <v>33</v>
      </c>
      <c r="K2219" t="s">
        <v>154</v>
      </c>
      <c r="L2219" t="s">
        <v>14</v>
      </c>
      <c r="M2219" s="5">
        <v>177.9</v>
      </c>
      <c r="N2219">
        <v>1</v>
      </c>
    </row>
    <row r="2220" spans="1:14" x14ac:dyDescent="0.2">
      <c r="A2220" s="2">
        <v>45201</v>
      </c>
      <c r="B2220" s="3">
        <f t="shared" si="102"/>
        <v>2024</v>
      </c>
      <c r="C2220" t="str">
        <f t="shared" si="103"/>
        <v>2023-2024</v>
      </c>
      <c r="D2220" t="s">
        <v>148</v>
      </c>
      <c r="E2220" t="s">
        <v>100</v>
      </c>
      <c r="F2220" t="str">
        <f t="shared" si="104"/>
        <v>Western Australia</v>
      </c>
      <c r="G2220" t="s">
        <v>48</v>
      </c>
      <c r="H2220">
        <v>6021</v>
      </c>
      <c r="I2220" t="s">
        <v>11</v>
      </c>
      <c r="J2220" t="s">
        <v>49</v>
      </c>
      <c r="K2220" t="s">
        <v>154</v>
      </c>
      <c r="L2220" t="s">
        <v>14</v>
      </c>
      <c r="M2220" s="5">
        <v>177.91</v>
      </c>
      <c r="N2220">
        <v>1</v>
      </c>
    </row>
    <row r="2221" spans="1:14" x14ac:dyDescent="0.2">
      <c r="A2221" s="2">
        <v>45316</v>
      </c>
      <c r="B2221" s="3">
        <f t="shared" si="102"/>
        <v>2024</v>
      </c>
      <c r="C2221" t="str">
        <f t="shared" si="103"/>
        <v>2023-2024</v>
      </c>
      <c r="D2221" t="s">
        <v>147</v>
      </c>
      <c r="E2221" t="s">
        <v>82</v>
      </c>
      <c r="F2221" t="str">
        <f t="shared" si="104"/>
        <v>Queensland</v>
      </c>
      <c r="G2221" t="s">
        <v>35</v>
      </c>
      <c r="H2221">
        <v>4012</v>
      </c>
      <c r="I2221" t="s">
        <v>11</v>
      </c>
      <c r="J2221" t="s">
        <v>43</v>
      </c>
      <c r="K2221" t="s">
        <v>151</v>
      </c>
      <c r="L2221" t="s">
        <v>21</v>
      </c>
      <c r="M2221" s="5">
        <v>178.39000000000001</v>
      </c>
      <c r="N2221">
        <v>1</v>
      </c>
    </row>
    <row r="2222" spans="1:14" x14ac:dyDescent="0.2">
      <c r="A2222" s="2">
        <v>44982</v>
      </c>
      <c r="B2222" s="3">
        <f t="shared" si="102"/>
        <v>2023</v>
      </c>
      <c r="C2222" t="str">
        <f t="shared" si="103"/>
        <v>2022-2023</v>
      </c>
      <c r="D2222" t="s">
        <v>147</v>
      </c>
      <c r="E2222" t="s">
        <v>131</v>
      </c>
      <c r="F2222" t="str">
        <f t="shared" si="104"/>
        <v>Western Australia</v>
      </c>
      <c r="G2222" t="s">
        <v>48</v>
      </c>
      <c r="H2222">
        <v>6530</v>
      </c>
      <c r="I2222" t="s">
        <v>11</v>
      </c>
      <c r="J2222" t="s">
        <v>77</v>
      </c>
      <c r="K2222" t="s">
        <v>157</v>
      </c>
      <c r="L2222" t="s">
        <v>22</v>
      </c>
      <c r="M2222" s="5">
        <v>179.13</v>
      </c>
      <c r="N2222">
        <v>1</v>
      </c>
    </row>
    <row r="2223" spans="1:14" x14ac:dyDescent="0.2">
      <c r="A2223" s="2">
        <v>45248</v>
      </c>
      <c r="B2223" s="3">
        <f t="shared" si="102"/>
        <v>2024</v>
      </c>
      <c r="C2223" t="str">
        <f t="shared" si="103"/>
        <v>2023-2024</v>
      </c>
      <c r="D2223" t="s">
        <v>148</v>
      </c>
      <c r="E2223" t="s">
        <v>105</v>
      </c>
      <c r="F2223" t="str">
        <f t="shared" si="104"/>
        <v>Victoria</v>
      </c>
      <c r="G2223" t="s">
        <v>45</v>
      </c>
      <c r="H2223">
        <v>3500</v>
      </c>
      <c r="I2223" t="s">
        <v>11</v>
      </c>
      <c r="J2223" t="s">
        <v>60</v>
      </c>
      <c r="K2223" t="s">
        <v>155</v>
      </c>
      <c r="L2223" t="s">
        <v>20</v>
      </c>
      <c r="M2223" s="5">
        <v>179.66</v>
      </c>
      <c r="N2223">
        <v>1</v>
      </c>
    </row>
    <row r="2224" spans="1:14" x14ac:dyDescent="0.2">
      <c r="A2224" s="2">
        <v>45464</v>
      </c>
      <c r="B2224" s="3">
        <f t="shared" si="102"/>
        <v>2024</v>
      </c>
      <c r="C2224" t="str">
        <f t="shared" si="103"/>
        <v>2023-2024</v>
      </c>
      <c r="D2224" t="s">
        <v>147</v>
      </c>
      <c r="E2224" t="s">
        <v>86</v>
      </c>
      <c r="F2224" t="str">
        <f t="shared" si="104"/>
        <v>New South Wales</v>
      </c>
      <c r="G2224" t="s">
        <v>10</v>
      </c>
      <c r="H2224">
        <v>2064</v>
      </c>
      <c r="I2224" t="s">
        <v>11</v>
      </c>
      <c r="J2224" t="s">
        <v>12</v>
      </c>
      <c r="K2224" t="s">
        <v>156</v>
      </c>
      <c r="L2224" t="s">
        <v>17</v>
      </c>
      <c r="M2224" s="5">
        <v>179.69</v>
      </c>
      <c r="N2224">
        <v>1</v>
      </c>
    </row>
    <row r="2225" spans="1:14" x14ac:dyDescent="0.2">
      <c r="A2225" s="2">
        <v>45139</v>
      </c>
      <c r="B2225" s="3">
        <f t="shared" si="102"/>
        <v>2024</v>
      </c>
      <c r="C2225" t="str">
        <f t="shared" si="103"/>
        <v>2023-2024</v>
      </c>
      <c r="D2225" t="s">
        <v>148</v>
      </c>
      <c r="E2225" t="s">
        <v>100</v>
      </c>
      <c r="F2225" t="str">
        <f t="shared" si="104"/>
        <v>Western Australia</v>
      </c>
      <c r="G2225" t="s">
        <v>48</v>
      </c>
      <c r="H2225">
        <v>6021</v>
      </c>
      <c r="I2225" t="s">
        <v>11</v>
      </c>
      <c r="J2225" t="s">
        <v>49</v>
      </c>
      <c r="K2225" t="s">
        <v>151</v>
      </c>
      <c r="L2225" t="s">
        <v>21</v>
      </c>
      <c r="M2225" s="5">
        <v>179.7</v>
      </c>
      <c r="N2225">
        <v>1</v>
      </c>
    </row>
    <row r="2226" spans="1:14" x14ac:dyDescent="0.2">
      <c r="A2226" s="2">
        <v>45124</v>
      </c>
      <c r="B2226" s="3">
        <f t="shared" si="102"/>
        <v>2024</v>
      </c>
      <c r="C2226" t="str">
        <f t="shared" si="103"/>
        <v>2023-2024</v>
      </c>
      <c r="D2226" t="s">
        <v>148</v>
      </c>
      <c r="E2226" t="s">
        <v>89</v>
      </c>
      <c r="F2226" t="str">
        <f t="shared" si="104"/>
        <v>Queensland</v>
      </c>
      <c r="G2226" t="s">
        <v>35</v>
      </c>
      <c r="H2226">
        <v>4655</v>
      </c>
      <c r="I2226" t="s">
        <v>11</v>
      </c>
      <c r="J2226" t="s">
        <v>51</v>
      </c>
      <c r="K2226" t="s">
        <v>151</v>
      </c>
      <c r="L2226" t="s">
        <v>21</v>
      </c>
      <c r="M2226" s="5">
        <v>179.7</v>
      </c>
      <c r="N2226">
        <v>1</v>
      </c>
    </row>
    <row r="2227" spans="1:14" x14ac:dyDescent="0.2">
      <c r="A2227" s="2">
        <v>45374</v>
      </c>
      <c r="B2227" s="3">
        <f t="shared" si="102"/>
        <v>2024</v>
      </c>
      <c r="C2227" t="str">
        <f t="shared" si="103"/>
        <v>2023-2024</v>
      </c>
      <c r="D2227" t="s">
        <v>147</v>
      </c>
      <c r="E2227" t="s">
        <v>67</v>
      </c>
      <c r="F2227" t="str">
        <f t="shared" si="104"/>
        <v>New South Wales</v>
      </c>
      <c r="G2227" t="s">
        <v>10</v>
      </c>
      <c r="H2227">
        <v>2478</v>
      </c>
      <c r="I2227" t="s">
        <v>11</v>
      </c>
      <c r="J2227" t="s">
        <v>68</v>
      </c>
      <c r="K2227" t="s">
        <v>151</v>
      </c>
      <c r="L2227" t="s">
        <v>21</v>
      </c>
      <c r="M2227" s="5">
        <v>179.82</v>
      </c>
      <c r="N2227">
        <v>1</v>
      </c>
    </row>
    <row r="2228" spans="1:14" x14ac:dyDescent="0.2">
      <c r="A2228" s="2">
        <v>45647</v>
      </c>
      <c r="B2228" s="3">
        <f t="shared" si="102"/>
        <v>2025</v>
      </c>
      <c r="C2228" t="str">
        <f t="shared" si="103"/>
        <v>2024-2025</v>
      </c>
      <c r="D2228" t="s">
        <v>147</v>
      </c>
      <c r="E2228" t="s">
        <v>82</v>
      </c>
      <c r="F2228" t="str">
        <f t="shared" si="104"/>
        <v>Queensland</v>
      </c>
      <c r="G2228" t="s">
        <v>35</v>
      </c>
      <c r="H2228">
        <v>4012</v>
      </c>
      <c r="I2228" t="s">
        <v>11</v>
      </c>
      <c r="J2228" t="s">
        <v>43</v>
      </c>
      <c r="K2228" t="s">
        <v>154</v>
      </c>
      <c r="L2228" t="s">
        <v>14</v>
      </c>
      <c r="M2228" s="5">
        <v>179.85000000000002</v>
      </c>
      <c r="N2228">
        <v>1</v>
      </c>
    </row>
    <row r="2229" spans="1:14" x14ac:dyDescent="0.2">
      <c r="A2229" s="2">
        <v>45013</v>
      </c>
      <c r="B2229" s="3">
        <f t="shared" si="102"/>
        <v>2023</v>
      </c>
      <c r="C2229" t="str">
        <f t="shared" si="103"/>
        <v>2022-2023</v>
      </c>
      <c r="D2229" t="s">
        <v>148</v>
      </c>
      <c r="E2229" t="s">
        <v>42</v>
      </c>
      <c r="F2229" t="str">
        <f t="shared" si="104"/>
        <v>Queensland</v>
      </c>
      <c r="G2229" t="s">
        <v>35</v>
      </c>
      <c r="H2229">
        <v>4053</v>
      </c>
      <c r="I2229" t="s">
        <v>11</v>
      </c>
      <c r="J2229" t="s">
        <v>43</v>
      </c>
      <c r="K2229" t="s">
        <v>151</v>
      </c>
      <c r="L2229" t="s">
        <v>21</v>
      </c>
      <c r="M2229" s="5">
        <v>179.94</v>
      </c>
      <c r="N2229">
        <v>1</v>
      </c>
    </row>
    <row r="2230" spans="1:14" x14ac:dyDescent="0.2">
      <c r="A2230" s="2">
        <v>45650</v>
      </c>
      <c r="B2230" s="3">
        <f t="shared" si="102"/>
        <v>2025</v>
      </c>
      <c r="C2230" t="str">
        <f t="shared" si="103"/>
        <v>2024-2025</v>
      </c>
      <c r="D2230" t="s">
        <v>147</v>
      </c>
      <c r="E2230" t="s">
        <v>50</v>
      </c>
      <c r="F2230" t="str">
        <f t="shared" si="104"/>
        <v>Queensland</v>
      </c>
      <c r="G2230" t="s">
        <v>35</v>
      </c>
      <c r="H2230">
        <v>4703</v>
      </c>
      <c r="I2230" t="s">
        <v>11</v>
      </c>
      <c r="J2230" t="s">
        <v>51</v>
      </c>
      <c r="K2230" t="s">
        <v>151</v>
      </c>
      <c r="L2230" t="s">
        <v>21</v>
      </c>
      <c r="M2230" s="5">
        <v>179.94</v>
      </c>
      <c r="N2230">
        <v>1</v>
      </c>
    </row>
    <row r="2231" spans="1:14" x14ac:dyDescent="0.2">
      <c r="A2231" s="2">
        <v>45225</v>
      </c>
      <c r="B2231" s="3">
        <f t="shared" si="102"/>
        <v>2024</v>
      </c>
      <c r="C2231" t="str">
        <f t="shared" si="103"/>
        <v>2023-2024</v>
      </c>
      <c r="D2231" t="s">
        <v>148</v>
      </c>
      <c r="E2231" t="s">
        <v>134</v>
      </c>
      <c r="F2231" t="str">
        <f t="shared" si="104"/>
        <v>Queensland</v>
      </c>
      <c r="G2231" t="s">
        <v>35</v>
      </c>
      <c r="H2231">
        <v>4825</v>
      </c>
      <c r="I2231" t="s">
        <v>11</v>
      </c>
      <c r="J2231" t="s">
        <v>36</v>
      </c>
      <c r="K2231" t="s">
        <v>155</v>
      </c>
      <c r="L2231" t="s">
        <v>20</v>
      </c>
      <c r="M2231" s="5">
        <v>180.70999999999998</v>
      </c>
      <c r="N2231">
        <v>1</v>
      </c>
    </row>
    <row r="2232" spans="1:14" x14ac:dyDescent="0.2">
      <c r="A2232" s="2">
        <v>45282</v>
      </c>
      <c r="B2232" s="3">
        <f t="shared" si="102"/>
        <v>2024</v>
      </c>
      <c r="C2232" t="str">
        <f t="shared" si="103"/>
        <v>2023-2024</v>
      </c>
      <c r="D2232" t="s">
        <v>147</v>
      </c>
      <c r="E2232" t="s">
        <v>98</v>
      </c>
      <c r="F2232" t="str">
        <f t="shared" si="104"/>
        <v>Victoria</v>
      </c>
      <c r="G2232" t="s">
        <v>45</v>
      </c>
      <c r="H2232">
        <v>3429</v>
      </c>
      <c r="I2232" t="s">
        <v>11</v>
      </c>
      <c r="J2232" t="s">
        <v>60</v>
      </c>
      <c r="K2232" t="s">
        <v>150</v>
      </c>
      <c r="L2232" t="s">
        <v>18</v>
      </c>
      <c r="M2232" s="5">
        <v>180.82999999999998</v>
      </c>
      <c r="N2232">
        <v>1</v>
      </c>
    </row>
    <row r="2233" spans="1:14" x14ac:dyDescent="0.2">
      <c r="A2233" s="2">
        <v>44950</v>
      </c>
      <c r="B2233" s="3">
        <f t="shared" si="102"/>
        <v>2023</v>
      </c>
      <c r="C2233" t="str">
        <f t="shared" si="103"/>
        <v>2022-2023</v>
      </c>
      <c r="D2233" t="s">
        <v>147</v>
      </c>
      <c r="E2233" t="s">
        <v>40</v>
      </c>
      <c r="F2233" t="str">
        <f t="shared" si="104"/>
        <v>New South Wales</v>
      </c>
      <c r="G2233" t="s">
        <v>10</v>
      </c>
      <c r="H2233">
        <v>2116</v>
      </c>
      <c r="I2233" t="s">
        <v>11</v>
      </c>
      <c r="J2233" t="s">
        <v>27</v>
      </c>
      <c r="K2233" t="s">
        <v>150</v>
      </c>
      <c r="L2233" t="s">
        <v>18</v>
      </c>
      <c r="M2233" s="5">
        <v>181.11</v>
      </c>
      <c r="N2233">
        <v>1</v>
      </c>
    </row>
    <row r="2234" spans="1:14" x14ac:dyDescent="0.2">
      <c r="A2234" s="2">
        <v>45570</v>
      </c>
      <c r="B2234" s="3">
        <f t="shared" si="102"/>
        <v>2025</v>
      </c>
      <c r="C2234" t="str">
        <f t="shared" si="103"/>
        <v>2024-2025</v>
      </c>
      <c r="D2234" t="s">
        <v>147</v>
      </c>
      <c r="E2234" t="s">
        <v>85</v>
      </c>
      <c r="F2234" t="str">
        <f t="shared" si="104"/>
        <v>Queensland</v>
      </c>
      <c r="G2234" t="s">
        <v>35</v>
      </c>
      <c r="H2234">
        <v>4883</v>
      </c>
      <c r="I2234" t="s">
        <v>11</v>
      </c>
      <c r="J2234" t="s">
        <v>36</v>
      </c>
      <c r="K2234" t="s">
        <v>19</v>
      </c>
      <c r="L2234" t="s">
        <v>23</v>
      </c>
      <c r="M2234" s="5">
        <v>181.29</v>
      </c>
      <c r="N2234">
        <v>1</v>
      </c>
    </row>
    <row r="2235" spans="1:14" x14ac:dyDescent="0.2">
      <c r="A2235" s="2">
        <v>45363</v>
      </c>
      <c r="B2235" s="3">
        <f t="shared" si="102"/>
        <v>2024</v>
      </c>
      <c r="C2235" t="str">
        <f t="shared" si="103"/>
        <v>2023-2024</v>
      </c>
      <c r="D2235" t="s">
        <v>147</v>
      </c>
      <c r="E2235" t="s">
        <v>88</v>
      </c>
      <c r="F2235" t="str">
        <f t="shared" si="104"/>
        <v>South Australia</v>
      </c>
      <c r="G2235" t="s">
        <v>32</v>
      </c>
      <c r="H2235">
        <v>5011</v>
      </c>
      <c r="I2235" t="s">
        <v>11</v>
      </c>
      <c r="J2235" t="s">
        <v>33</v>
      </c>
      <c r="K2235" t="s">
        <v>154</v>
      </c>
      <c r="L2235" t="s">
        <v>14</v>
      </c>
      <c r="M2235" s="5">
        <v>181.32000000000002</v>
      </c>
      <c r="N2235">
        <v>1</v>
      </c>
    </row>
    <row r="2236" spans="1:14" x14ac:dyDescent="0.2">
      <c r="A2236" s="2">
        <v>45643</v>
      </c>
      <c r="B2236" s="3">
        <f t="shared" si="102"/>
        <v>2025</v>
      </c>
      <c r="C2236" t="str">
        <f t="shared" si="103"/>
        <v>2024-2025</v>
      </c>
      <c r="D2236" t="s">
        <v>148</v>
      </c>
      <c r="E2236" t="s">
        <v>41</v>
      </c>
      <c r="F2236" t="str">
        <f t="shared" si="104"/>
        <v>New South Wales</v>
      </c>
      <c r="G2236" t="s">
        <v>10</v>
      </c>
      <c r="H2236">
        <v>2830</v>
      </c>
      <c r="I2236" t="s">
        <v>11</v>
      </c>
      <c r="J2236" t="s">
        <v>25</v>
      </c>
      <c r="K2236" t="s">
        <v>19</v>
      </c>
      <c r="L2236" t="s">
        <v>23</v>
      </c>
      <c r="M2236" s="5">
        <v>181.74</v>
      </c>
      <c r="N2236">
        <v>1</v>
      </c>
    </row>
    <row r="2237" spans="1:14" x14ac:dyDescent="0.2">
      <c r="A2237" s="2">
        <v>45189</v>
      </c>
      <c r="B2237" s="3">
        <f t="shared" si="102"/>
        <v>2024</v>
      </c>
      <c r="C2237" t="str">
        <f t="shared" si="103"/>
        <v>2023-2024</v>
      </c>
      <c r="D2237" t="s">
        <v>148</v>
      </c>
      <c r="E2237" t="s">
        <v>84</v>
      </c>
      <c r="F2237" t="str">
        <f t="shared" si="104"/>
        <v>Queensland</v>
      </c>
      <c r="G2237" t="s">
        <v>35</v>
      </c>
      <c r="H2237">
        <v>4740</v>
      </c>
      <c r="I2237" t="s">
        <v>11</v>
      </c>
      <c r="J2237" t="s">
        <v>51</v>
      </c>
      <c r="K2237" t="s">
        <v>152</v>
      </c>
      <c r="L2237" t="s">
        <v>13</v>
      </c>
      <c r="M2237" s="5">
        <v>181.75000000000003</v>
      </c>
      <c r="N2237">
        <v>1</v>
      </c>
    </row>
    <row r="2238" spans="1:14" x14ac:dyDescent="0.2">
      <c r="A2238" s="2">
        <v>45207</v>
      </c>
      <c r="B2238" s="3">
        <f t="shared" si="102"/>
        <v>2024</v>
      </c>
      <c r="C2238" t="str">
        <f t="shared" si="103"/>
        <v>2023-2024</v>
      </c>
      <c r="D2238" t="s">
        <v>148</v>
      </c>
      <c r="E2238" t="s">
        <v>121</v>
      </c>
      <c r="F2238" t="str">
        <f t="shared" si="104"/>
        <v>Queensland</v>
      </c>
      <c r="G2238" t="s">
        <v>35</v>
      </c>
      <c r="H2238">
        <v>4700</v>
      </c>
      <c r="I2238" t="s">
        <v>11</v>
      </c>
      <c r="J2238" t="s">
        <v>51</v>
      </c>
      <c r="K2238" t="s">
        <v>154</v>
      </c>
      <c r="L2238" t="s">
        <v>14</v>
      </c>
      <c r="M2238" s="5">
        <v>181.85</v>
      </c>
      <c r="N2238">
        <v>1</v>
      </c>
    </row>
    <row r="2239" spans="1:14" x14ac:dyDescent="0.2">
      <c r="A2239" s="2">
        <v>45497</v>
      </c>
      <c r="B2239" s="3">
        <f t="shared" si="102"/>
        <v>2025</v>
      </c>
      <c r="C2239" t="str">
        <f t="shared" si="103"/>
        <v>2024-2025</v>
      </c>
      <c r="D2239" t="s">
        <v>148</v>
      </c>
      <c r="E2239" t="s">
        <v>41</v>
      </c>
      <c r="F2239" t="str">
        <f t="shared" si="104"/>
        <v>New South Wales</v>
      </c>
      <c r="G2239" t="s">
        <v>10</v>
      </c>
      <c r="H2239">
        <v>2830</v>
      </c>
      <c r="I2239" t="s">
        <v>11</v>
      </c>
      <c r="J2239" t="s">
        <v>25</v>
      </c>
      <c r="K2239" t="s">
        <v>154</v>
      </c>
      <c r="L2239" t="s">
        <v>14</v>
      </c>
      <c r="M2239" s="5">
        <v>182.3</v>
      </c>
      <c r="N2239">
        <v>1</v>
      </c>
    </row>
    <row r="2240" spans="1:14" x14ac:dyDescent="0.2">
      <c r="A2240" s="2">
        <v>45377</v>
      </c>
      <c r="B2240" s="3">
        <f t="shared" si="102"/>
        <v>2024</v>
      </c>
      <c r="C2240" t="str">
        <f t="shared" si="103"/>
        <v>2023-2024</v>
      </c>
      <c r="D2240" t="s">
        <v>148</v>
      </c>
      <c r="E2240" t="s">
        <v>41</v>
      </c>
      <c r="F2240" t="str">
        <f t="shared" si="104"/>
        <v>New South Wales</v>
      </c>
      <c r="G2240" t="s">
        <v>10</v>
      </c>
      <c r="H2240">
        <v>2830</v>
      </c>
      <c r="I2240" t="s">
        <v>11</v>
      </c>
      <c r="J2240" t="s">
        <v>25</v>
      </c>
      <c r="K2240" t="s">
        <v>154</v>
      </c>
      <c r="L2240" t="s">
        <v>14</v>
      </c>
      <c r="M2240" s="5">
        <v>182.98000000000002</v>
      </c>
      <c r="N2240">
        <v>1</v>
      </c>
    </row>
    <row r="2241" spans="1:14" x14ac:dyDescent="0.2">
      <c r="A2241" s="2">
        <v>45260</v>
      </c>
      <c r="B2241" s="3">
        <f t="shared" si="102"/>
        <v>2024</v>
      </c>
      <c r="C2241" t="str">
        <f t="shared" si="103"/>
        <v>2023-2024</v>
      </c>
      <c r="D2241" t="s">
        <v>148</v>
      </c>
      <c r="E2241" t="s">
        <v>101</v>
      </c>
      <c r="F2241" t="str">
        <f t="shared" si="104"/>
        <v>Victoria</v>
      </c>
      <c r="G2241" t="s">
        <v>45</v>
      </c>
      <c r="H2241">
        <v>3131</v>
      </c>
      <c r="I2241" t="s">
        <v>11</v>
      </c>
      <c r="J2241" t="s">
        <v>63</v>
      </c>
      <c r="K2241" t="s">
        <v>150</v>
      </c>
      <c r="L2241" t="s">
        <v>18</v>
      </c>
      <c r="M2241" s="5">
        <v>183.33</v>
      </c>
      <c r="N2241">
        <v>1</v>
      </c>
    </row>
    <row r="2242" spans="1:14" x14ac:dyDescent="0.2">
      <c r="A2242" s="2">
        <v>45436</v>
      </c>
      <c r="B2242" s="3">
        <f t="shared" ref="B2242:B2305" si="105">IF(MONTH(A2242)&gt;=7,YEAR(A2242)+1,YEAR(A2242))</f>
        <v>2024</v>
      </c>
      <c r="C2242" t="str">
        <f t="shared" ref="C2242:C2305" si="106">IF(MONTH(A2242) &gt;= 7, YEAR(A2242) &amp; "-" &amp; YEAR(A2242) + 1, YEAR(A2242) - 1 &amp; "-" &amp; YEAR(A2242))</f>
        <v>2023-2024</v>
      </c>
      <c r="D2242" t="s">
        <v>148</v>
      </c>
      <c r="E2242" t="s">
        <v>59</v>
      </c>
      <c r="F2242" t="str">
        <f t="shared" ref="F2242:F2305" si="107">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c r="N2242">
        <v>1</v>
      </c>
    </row>
    <row r="2243" spans="1:14" x14ac:dyDescent="0.2">
      <c r="A2243" s="2">
        <v>45287</v>
      </c>
      <c r="B2243" s="3">
        <f t="shared" si="105"/>
        <v>2024</v>
      </c>
      <c r="C2243" t="str">
        <f t="shared" si="106"/>
        <v>2023-2024</v>
      </c>
      <c r="D2243" t="s">
        <v>148</v>
      </c>
      <c r="E2243" t="s">
        <v>101</v>
      </c>
      <c r="F2243" t="str">
        <f t="shared" si="107"/>
        <v>Victoria</v>
      </c>
      <c r="G2243" t="s">
        <v>45</v>
      </c>
      <c r="H2243">
        <v>3131</v>
      </c>
      <c r="I2243" t="s">
        <v>11</v>
      </c>
      <c r="J2243" t="s">
        <v>63</v>
      </c>
      <c r="K2243" t="s">
        <v>155</v>
      </c>
      <c r="L2243" t="s">
        <v>20</v>
      </c>
      <c r="M2243" s="5">
        <v>183.61</v>
      </c>
      <c r="N2243">
        <v>1</v>
      </c>
    </row>
    <row r="2244" spans="1:14" x14ac:dyDescent="0.2">
      <c r="A2244" s="2">
        <v>44969</v>
      </c>
      <c r="B2244" s="3">
        <f t="shared" si="105"/>
        <v>2023</v>
      </c>
      <c r="C2244" t="str">
        <f t="shared" si="106"/>
        <v>2022-2023</v>
      </c>
      <c r="D2244" t="s">
        <v>147</v>
      </c>
      <c r="E2244" t="s">
        <v>83</v>
      </c>
      <c r="F2244" t="str">
        <f t="shared" si="107"/>
        <v>New South Wales</v>
      </c>
      <c r="G2244" t="s">
        <v>10</v>
      </c>
      <c r="H2244">
        <v>2750</v>
      </c>
      <c r="I2244" t="s">
        <v>11</v>
      </c>
      <c r="J2244" t="s">
        <v>25</v>
      </c>
      <c r="K2244" t="s">
        <v>19</v>
      </c>
      <c r="L2244" t="s">
        <v>23</v>
      </c>
      <c r="M2244" s="5">
        <v>183.67000000000002</v>
      </c>
      <c r="N2244">
        <v>1</v>
      </c>
    </row>
    <row r="2245" spans="1:14" x14ac:dyDescent="0.2">
      <c r="A2245" s="2">
        <v>45566</v>
      </c>
      <c r="B2245" s="3">
        <f t="shared" si="105"/>
        <v>2025</v>
      </c>
      <c r="C2245" t="str">
        <f t="shared" si="106"/>
        <v>2024-2025</v>
      </c>
      <c r="D2245" t="s">
        <v>148</v>
      </c>
      <c r="E2245" t="s">
        <v>111</v>
      </c>
      <c r="F2245" t="str">
        <f t="shared" si="107"/>
        <v>New South Wales</v>
      </c>
      <c r="G2245" t="s">
        <v>10</v>
      </c>
      <c r="H2245">
        <v>2120</v>
      </c>
      <c r="I2245" t="s">
        <v>11</v>
      </c>
      <c r="J2245" t="s">
        <v>27</v>
      </c>
      <c r="K2245" t="s">
        <v>150</v>
      </c>
      <c r="L2245" t="s">
        <v>18</v>
      </c>
      <c r="M2245" s="5">
        <v>183.7</v>
      </c>
      <c r="N2245">
        <v>1</v>
      </c>
    </row>
    <row r="2246" spans="1:14" x14ac:dyDescent="0.2">
      <c r="A2246" s="2">
        <v>45429</v>
      </c>
      <c r="B2246" s="3">
        <f t="shared" si="105"/>
        <v>2024</v>
      </c>
      <c r="C2246" t="str">
        <f t="shared" si="106"/>
        <v>2023-2024</v>
      </c>
      <c r="D2246" t="s">
        <v>148</v>
      </c>
      <c r="E2246" t="s">
        <v>100</v>
      </c>
      <c r="F2246" t="str">
        <f t="shared" si="107"/>
        <v>Western Australia</v>
      </c>
      <c r="G2246" t="s">
        <v>48</v>
      </c>
      <c r="H2246">
        <v>6021</v>
      </c>
      <c r="I2246" t="s">
        <v>11</v>
      </c>
      <c r="J2246" t="s">
        <v>49</v>
      </c>
      <c r="K2246" t="s">
        <v>149</v>
      </c>
      <c r="L2246" t="s">
        <v>15</v>
      </c>
      <c r="M2246" s="5">
        <v>184.13000000000002</v>
      </c>
      <c r="N2246">
        <v>1</v>
      </c>
    </row>
    <row r="2247" spans="1:14" x14ac:dyDescent="0.2">
      <c r="A2247" s="2">
        <v>44942</v>
      </c>
      <c r="B2247" s="3">
        <f t="shared" si="105"/>
        <v>2023</v>
      </c>
      <c r="C2247" t="str">
        <f t="shared" si="106"/>
        <v>2022-2023</v>
      </c>
      <c r="D2247" t="s">
        <v>148</v>
      </c>
      <c r="E2247" t="s">
        <v>41</v>
      </c>
      <c r="F2247" t="str">
        <f t="shared" si="107"/>
        <v>New South Wales</v>
      </c>
      <c r="G2247" t="s">
        <v>10</v>
      </c>
      <c r="H2247">
        <v>2830</v>
      </c>
      <c r="I2247" t="s">
        <v>11</v>
      </c>
      <c r="J2247" t="s">
        <v>25</v>
      </c>
      <c r="K2247" t="s">
        <v>149</v>
      </c>
      <c r="L2247" t="s">
        <v>15</v>
      </c>
      <c r="M2247" s="5">
        <v>184.24</v>
      </c>
      <c r="N2247">
        <v>1</v>
      </c>
    </row>
    <row r="2248" spans="1:14" x14ac:dyDescent="0.2">
      <c r="A2248" s="2">
        <v>44942</v>
      </c>
      <c r="B2248" s="3">
        <f t="shared" si="105"/>
        <v>2023</v>
      </c>
      <c r="C2248" t="str">
        <f t="shared" si="106"/>
        <v>2022-2023</v>
      </c>
      <c r="D2248" t="s">
        <v>148</v>
      </c>
      <c r="E2248" t="s">
        <v>41</v>
      </c>
      <c r="F2248" t="str">
        <f t="shared" si="107"/>
        <v>New South Wales</v>
      </c>
      <c r="G2248" t="s">
        <v>10</v>
      </c>
      <c r="H2248">
        <v>2830</v>
      </c>
      <c r="I2248" t="s">
        <v>11</v>
      </c>
      <c r="J2248" t="s">
        <v>25</v>
      </c>
      <c r="K2248" t="s">
        <v>157</v>
      </c>
      <c r="L2248" t="s">
        <v>22</v>
      </c>
      <c r="M2248" s="5">
        <v>184.62</v>
      </c>
      <c r="N2248">
        <v>1</v>
      </c>
    </row>
    <row r="2249" spans="1:14" x14ac:dyDescent="0.2">
      <c r="A2249" s="2">
        <v>44927</v>
      </c>
      <c r="B2249" s="3">
        <f t="shared" si="105"/>
        <v>2023</v>
      </c>
      <c r="C2249" t="str">
        <f t="shared" si="106"/>
        <v>2022-2023</v>
      </c>
      <c r="D2249" t="s">
        <v>148</v>
      </c>
      <c r="E2249" t="s">
        <v>50</v>
      </c>
      <c r="F2249" t="str">
        <f t="shared" si="107"/>
        <v>Queensland</v>
      </c>
      <c r="G2249" t="s">
        <v>35</v>
      </c>
      <c r="H2249">
        <v>4703</v>
      </c>
      <c r="I2249" t="s">
        <v>11</v>
      </c>
      <c r="J2249" t="s">
        <v>51</v>
      </c>
      <c r="K2249" t="s">
        <v>153</v>
      </c>
      <c r="L2249" t="s">
        <v>16</v>
      </c>
      <c r="M2249" s="5">
        <v>184.87</v>
      </c>
      <c r="N2249">
        <v>1</v>
      </c>
    </row>
    <row r="2250" spans="1:14" x14ac:dyDescent="0.2">
      <c r="A2250" s="2">
        <v>45168</v>
      </c>
      <c r="B2250" s="3">
        <f t="shared" si="105"/>
        <v>2024</v>
      </c>
      <c r="C2250" t="str">
        <f t="shared" si="106"/>
        <v>2023-2024</v>
      </c>
      <c r="D2250" t="s">
        <v>147</v>
      </c>
      <c r="E2250" t="s">
        <v>106</v>
      </c>
      <c r="F2250" t="str">
        <f t="shared" si="107"/>
        <v>Victoria</v>
      </c>
      <c r="G2250" t="s">
        <v>45</v>
      </c>
      <c r="H2250">
        <v>3915</v>
      </c>
      <c r="I2250" t="s">
        <v>11</v>
      </c>
      <c r="J2250" t="s">
        <v>55</v>
      </c>
      <c r="K2250" t="s">
        <v>151</v>
      </c>
      <c r="L2250" t="s">
        <v>21</v>
      </c>
      <c r="M2250" s="5">
        <v>184.97</v>
      </c>
      <c r="N2250">
        <v>1</v>
      </c>
    </row>
    <row r="2251" spans="1:14" x14ac:dyDescent="0.2">
      <c r="A2251" s="2">
        <v>45318</v>
      </c>
      <c r="B2251" s="3">
        <f t="shared" si="105"/>
        <v>2024</v>
      </c>
      <c r="C2251" t="str">
        <f t="shared" si="106"/>
        <v>2023-2024</v>
      </c>
      <c r="D2251" t="s">
        <v>147</v>
      </c>
      <c r="E2251" t="s">
        <v>57</v>
      </c>
      <c r="F2251" t="str">
        <f t="shared" si="107"/>
        <v>New South Wales</v>
      </c>
      <c r="G2251" t="s">
        <v>10</v>
      </c>
      <c r="H2251">
        <v>2560</v>
      </c>
      <c r="I2251" t="s">
        <v>11</v>
      </c>
      <c r="J2251" t="s">
        <v>58</v>
      </c>
      <c r="K2251" t="s">
        <v>151</v>
      </c>
      <c r="L2251" t="s">
        <v>21</v>
      </c>
      <c r="M2251" s="5">
        <v>185.32999999999998</v>
      </c>
      <c r="N2251">
        <v>1</v>
      </c>
    </row>
    <row r="2252" spans="1:14" x14ac:dyDescent="0.2">
      <c r="A2252" s="2">
        <v>45061</v>
      </c>
      <c r="B2252" s="3">
        <f t="shared" si="105"/>
        <v>2023</v>
      </c>
      <c r="C2252" t="str">
        <f t="shared" si="106"/>
        <v>2022-2023</v>
      </c>
      <c r="D2252" t="s">
        <v>147</v>
      </c>
      <c r="E2252" t="s">
        <v>92</v>
      </c>
      <c r="F2252" t="str">
        <f t="shared" si="107"/>
        <v>Queensland</v>
      </c>
      <c r="G2252" t="s">
        <v>35</v>
      </c>
      <c r="H2252">
        <v>4068</v>
      </c>
      <c r="I2252" t="s">
        <v>11</v>
      </c>
      <c r="J2252" t="s">
        <v>43</v>
      </c>
      <c r="K2252" t="s">
        <v>154</v>
      </c>
      <c r="L2252" t="s">
        <v>14</v>
      </c>
      <c r="M2252" s="5">
        <v>185.34</v>
      </c>
      <c r="N2252">
        <v>1</v>
      </c>
    </row>
    <row r="2253" spans="1:14" x14ac:dyDescent="0.2">
      <c r="A2253" s="2">
        <v>45050</v>
      </c>
      <c r="B2253" s="3">
        <f t="shared" si="105"/>
        <v>2023</v>
      </c>
      <c r="C2253" t="str">
        <f t="shared" si="106"/>
        <v>2022-2023</v>
      </c>
      <c r="D2253" t="s">
        <v>147</v>
      </c>
      <c r="E2253" t="s">
        <v>138</v>
      </c>
      <c r="F2253" t="str">
        <f t="shared" si="107"/>
        <v>Queensland</v>
      </c>
      <c r="G2253" t="s">
        <v>35</v>
      </c>
      <c r="H2253">
        <v>4558</v>
      </c>
      <c r="I2253" t="s">
        <v>11</v>
      </c>
      <c r="J2253" t="s">
        <v>120</v>
      </c>
      <c r="K2253" t="s">
        <v>156</v>
      </c>
      <c r="L2253" t="s">
        <v>17</v>
      </c>
      <c r="M2253" s="5">
        <v>185.7</v>
      </c>
      <c r="N2253">
        <v>1</v>
      </c>
    </row>
    <row r="2254" spans="1:14" x14ac:dyDescent="0.2">
      <c r="A2254" s="2">
        <v>45225</v>
      </c>
      <c r="B2254" s="3">
        <f t="shared" si="105"/>
        <v>2024</v>
      </c>
      <c r="C2254" t="str">
        <f t="shared" si="106"/>
        <v>2023-2024</v>
      </c>
      <c r="D2254" t="s">
        <v>147</v>
      </c>
      <c r="E2254" t="s">
        <v>37</v>
      </c>
      <c r="F2254" t="str">
        <f t="shared" si="107"/>
        <v>South Australia</v>
      </c>
      <c r="G2254" t="s">
        <v>32</v>
      </c>
      <c r="H2254">
        <v>5607</v>
      </c>
      <c r="I2254" t="s">
        <v>11</v>
      </c>
      <c r="J2254" t="s">
        <v>38</v>
      </c>
      <c r="K2254" t="s">
        <v>151</v>
      </c>
      <c r="L2254" t="s">
        <v>21</v>
      </c>
      <c r="M2254" s="5">
        <v>185.80999999999997</v>
      </c>
      <c r="N2254">
        <v>1</v>
      </c>
    </row>
    <row r="2255" spans="1:14" x14ac:dyDescent="0.2">
      <c r="A2255" s="2">
        <v>45434</v>
      </c>
      <c r="B2255" s="3">
        <f t="shared" si="105"/>
        <v>2024</v>
      </c>
      <c r="C2255" t="str">
        <f t="shared" si="106"/>
        <v>2023-2024</v>
      </c>
      <c r="D2255" t="s">
        <v>147</v>
      </c>
      <c r="E2255" t="s">
        <v>9</v>
      </c>
      <c r="F2255" t="str">
        <f t="shared" si="107"/>
        <v>New South Wales</v>
      </c>
      <c r="G2255" t="s">
        <v>10</v>
      </c>
      <c r="H2255">
        <v>2067</v>
      </c>
      <c r="I2255" t="s">
        <v>11</v>
      </c>
      <c r="J2255" t="s">
        <v>12</v>
      </c>
      <c r="K2255" t="s">
        <v>153</v>
      </c>
      <c r="L2255" t="s">
        <v>16</v>
      </c>
      <c r="M2255" s="5">
        <v>185.82</v>
      </c>
      <c r="N2255">
        <v>1</v>
      </c>
    </row>
    <row r="2256" spans="1:14" x14ac:dyDescent="0.2">
      <c r="A2256" s="2">
        <v>45600</v>
      </c>
      <c r="B2256" s="3">
        <f t="shared" si="105"/>
        <v>2025</v>
      </c>
      <c r="C2256" t="str">
        <f t="shared" si="106"/>
        <v>2024-2025</v>
      </c>
      <c r="D2256" t="s">
        <v>147</v>
      </c>
      <c r="E2256" t="s">
        <v>117</v>
      </c>
      <c r="F2256" t="str">
        <f t="shared" si="107"/>
        <v>Queensland</v>
      </c>
      <c r="G2256" t="s">
        <v>35</v>
      </c>
      <c r="H2256">
        <v>4119</v>
      </c>
      <c r="I2256" t="s">
        <v>11</v>
      </c>
      <c r="J2256" t="s">
        <v>43</v>
      </c>
      <c r="K2256" t="s">
        <v>153</v>
      </c>
      <c r="L2256" t="s">
        <v>16</v>
      </c>
      <c r="M2256" s="5">
        <v>185.82999999999998</v>
      </c>
      <c r="N2256">
        <v>1</v>
      </c>
    </row>
    <row r="2257" spans="1:14" x14ac:dyDescent="0.2">
      <c r="A2257" s="2">
        <v>45460</v>
      </c>
      <c r="B2257" s="3">
        <f t="shared" si="105"/>
        <v>2024</v>
      </c>
      <c r="C2257" t="str">
        <f t="shared" si="106"/>
        <v>2023-2024</v>
      </c>
      <c r="D2257" t="s">
        <v>148</v>
      </c>
      <c r="E2257" t="s">
        <v>125</v>
      </c>
      <c r="F2257" t="str">
        <f t="shared" si="107"/>
        <v>Victoria</v>
      </c>
      <c r="G2257" t="s">
        <v>45</v>
      </c>
      <c r="H2257">
        <v>3400</v>
      </c>
      <c r="I2257" t="s">
        <v>11</v>
      </c>
      <c r="J2257" t="s">
        <v>60</v>
      </c>
      <c r="K2257" t="s">
        <v>155</v>
      </c>
      <c r="L2257" t="s">
        <v>20</v>
      </c>
      <c r="M2257" s="5">
        <v>187.22</v>
      </c>
      <c r="N2257">
        <v>1</v>
      </c>
    </row>
    <row r="2258" spans="1:14" x14ac:dyDescent="0.2">
      <c r="A2258" s="2">
        <v>45530</v>
      </c>
      <c r="B2258" s="3">
        <f t="shared" si="105"/>
        <v>2025</v>
      </c>
      <c r="C2258" t="str">
        <f t="shared" si="106"/>
        <v>2024-2025</v>
      </c>
      <c r="D2258" t="s">
        <v>148</v>
      </c>
      <c r="E2258" t="s">
        <v>133</v>
      </c>
      <c r="F2258" t="str">
        <f t="shared" si="107"/>
        <v>Queensland</v>
      </c>
      <c r="G2258" t="s">
        <v>35</v>
      </c>
      <c r="H2258">
        <v>4305</v>
      </c>
      <c r="I2258" t="s">
        <v>11</v>
      </c>
      <c r="J2258" t="s">
        <v>104</v>
      </c>
      <c r="K2258" t="s">
        <v>152</v>
      </c>
      <c r="L2258" t="s">
        <v>13</v>
      </c>
      <c r="M2258" s="5">
        <v>187.41000000000003</v>
      </c>
      <c r="N2258">
        <v>1</v>
      </c>
    </row>
    <row r="2259" spans="1:14" x14ac:dyDescent="0.2">
      <c r="A2259" s="2">
        <v>45512</v>
      </c>
      <c r="B2259" s="3">
        <f t="shared" si="105"/>
        <v>2025</v>
      </c>
      <c r="C2259" t="str">
        <f t="shared" si="106"/>
        <v>2024-2025</v>
      </c>
      <c r="D2259" t="s">
        <v>148</v>
      </c>
      <c r="E2259" t="s">
        <v>140</v>
      </c>
      <c r="F2259" t="str">
        <f t="shared" si="107"/>
        <v>Tasmania</v>
      </c>
      <c r="G2259" t="s">
        <v>70</v>
      </c>
      <c r="H2259">
        <v>7320</v>
      </c>
      <c r="I2259" t="s">
        <v>11</v>
      </c>
      <c r="J2259" t="s">
        <v>71</v>
      </c>
      <c r="K2259" t="s">
        <v>156</v>
      </c>
      <c r="L2259" t="s">
        <v>17</v>
      </c>
      <c r="M2259" s="5">
        <v>187.53</v>
      </c>
      <c r="N2259">
        <v>1</v>
      </c>
    </row>
    <row r="2260" spans="1:14" x14ac:dyDescent="0.2">
      <c r="A2260" s="2">
        <v>45566</v>
      </c>
      <c r="B2260" s="3">
        <f t="shared" si="105"/>
        <v>2025</v>
      </c>
      <c r="C2260" t="str">
        <f t="shared" si="106"/>
        <v>2024-2025</v>
      </c>
      <c r="D2260" t="s">
        <v>147</v>
      </c>
      <c r="E2260" t="s">
        <v>9</v>
      </c>
      <c r="F2260" t="str">
        <f t="shared" si="107"/>
        <v>New South Wales</v>
      </c>
      <c r="G2260" t="s">
        <v>10</v>
      </c>
      <c r="H2260">
        <v>2067</v>
      </c>
      <c r="I2260" t="s">
        <v>11</v>
      </c>
      <c r="J2260" t="s">
        <v>12</v>
      </c>
      <c r="K2260" t="s">
        <v>149</v>
      </c>
      <c r="L2260" t="s">
        <v>15</v>
      </c>
      <c r="M2260" s="5">
        <v>187.81</v>
      </c>
      <c r="N2260">
        <v>1</v>
      </c>
    </row>
    <row r="2261" spans="1:14" x14ac:dyDescent="0.2">
      <c r="A2261" s="2">
        <v>45144</v>
      </c>
      <c r="B2261" s="3">
        <f t="shared" si="105"/>
        <v>2024</v>
      </c>
      <c r="C2261" t="str">
        <f t="shared" si="106"/>
        <v>2023-2024</v>
      </c>
      <c r="D2261" t="s">
        <v>148</v>
      </c>
      <c r="E2261" t="s">
        <v>50</v>
      </c>
      <c r="F2261" t="str">
        <f t="shared" si="107"/>
        <v>Queensland</v>
      </c>
      <c r="G2261" t="s">
        <v>35</v>
      </c>
      <c r="H2261">
        <v>4703</v>
      </c>
      <c r="I2261" t="s">
        <v>11</v>
      </c>
      <c r="J2261" t="s">
        <v>51</v>
      </c>
      <c r="K2261" t="s">
        <v>156</v>
      </c>
      <c r="L2261" t="s">
        <v>17</v>
      </c>
      <c r="M2261" s="5">
        <v>188.13</v>
      </c>
      <c r="N2261">
        <v>1</v>
      </c>
    </row>
    <row r="2262" spans="1:14" x14ac:dyDescent="0.2">
      <c r="A2262" s="2">
        <v>44961</v>
      </c>
      <c r="B2262" s="3">
        <f t="shared" si="105"/>
        <v>2023</v>
      </c>
      <c r="C2262" t="str">
        <f t="shared" si="106"/>
        <v>2022-2023</v>
      </c>
      <c r="D2262" t="s">
        <v>148</v>
      </c>
      <c r="E2262" t="s">
        <v>102</v>
      </c>
      <c r="F2262" t="str">
        <f t="shared" si="107"/>
        <v>Queensland</v>
      </c>
      <c r="G2262" t="s">
        <v>35</v>
      </c>
      <c r="H2262">
        <v>4870</v>
      </c>
      <c r="I2262" t="s">
        <v>11</v>
      </c>
      <c r="J2262" t="s">
        <v>36</v>
      </c>
      <c r="K2262" t="s">
        <v>155</v>
      </c>
      <c r="L2262" t="s">
        <v>20</v>
      </c>
      <c r="M2262" s="5">
        <v>188.22</v>
      </c>
      <c r="N2262">
        <v>1</v>
      </c>
    </row>
    <row r="2263" spans="1:14" x14ac:dyDescent="0.2">
      <c r="A2263" s="2">
        <v>45004</v>
      </c>
      <c r="B2263" s="3">
        <f t="shared" si="105"/>
        <v>2023</v>
      </c>
      <c r="C2263" t="str">
        <f t="shared" si="106"/>
        <v>2022-2023</v>
      </c>
      <c r="D2263" t="s">
        <v>148</v>
      </c>
      <c r="E2263" t="s">
        <v>100</v>
      </c>
      <c r="F2263" t="str">
        <f t="shared" si="107"/>
        <v>Western Australia</v>
      </c>
      <c r="G2263" t="s">
        <v>48</v>
      </c>
      <c r="H2263">
        <v>6021</v>
      </c>
      <c r="I2263" t="s">
        <v>11</v>
      </c>
      <c r="J2263" t="s">
        <v>49</v>
      </c>
      <c r="K2263" t="s">
        <v>149</v>
      </c>
      <c r="L2263" t="s">
        <v>15</v>
      </c>
      <c r="M2263" s="5">
        <v>188.94</v>
      </c>
      <c r="N2263">
        <v>1</v>
      </c>
    </row>
    <row r="2264" spans="1:14" x14ac:dyDescent="0.2">
      <c r="A2264" s="2">
        <v>45555</v>
      </c>
      <c r="B2264" s="3">
        <f t="shared" si="105"/>
        <v>2025</v>
      </c>
      <c r="C2264" t="str">
        <f t="shared" si="106"/>
        <v>2024-2025</v>
      </c>
      <c r="D2264" t="s">
        <v>147</v>
      </c>
      <c r="E2264" t="s">
        <v>79</v>
      </c>
      <c r="F2264" t="str">
        <f t="shared" si="107"/>
        <v>Australian Capital Territory</v>
      </c>
      <c r="G2264" t="s">
        <v>80</v>
      </c>
      <c r="H2264">
        <v>2617</v>
      </c>
      <c r="I2264" t="s">
        <v>11</v>
      </c>
      <c r="J2264" t="s">
        <v>58</v>
      </c>
      <c r="K2264" t="s">
        <v>150</v>
      </c>
      <c r="L2264" t="s">
        <v>18</v>
      </c>
      <c r="M2264" s="5">
        <v>189.58</v>
      </c>
      <c r="N2264">
        <v>1</v>
      </c>
    </row>
    <row r="2265" spans="1:14" x14ac:dyDescent="0.2">
      <c r="A2265" s="2">
        <v>45657</v>
      </c>
      <c r="B2265" s="3">
        <f t="shared" si="105"/>
        <v>2025</v>
      </c>
      <c r="C2265" t="str">
        <f t="shared" si="106"/>
        <v>2024-2025</v>
      </c>
      <c r="D2265" t="s">
        <v>147</v>
      </c>
      <c r="E2265" t="s">
        <v>114</v>
      </c>
      <c r="F2265" t="str">
        <f t="shared" si="107"/>
        <v>Victoria</v>
      </c>
      <c r="G2265" t="s">
        <v>45</v>
      </c>
      <c r="H2265">
        <v>3551</v>
      </c>
      <c r="I2265" t="s">
        <v>11</v>
      </c>
      <c r="J2265" t="s">
        <v>60</v>
      </c>
      <c r="K2265" t="s">
        <v>157</v>
      </c>
      <c r="L2265" t="s">
        <v>22</v>
      </c>
      <c r="M2265" s="5">
        <v>189.72</v>
      </c>
      <c r="N2265">
        <v>1</v>
      </c>
    </row>
    <row r="2266" spans="1:14" x14ac:dyDescent="0.2">
      <c r="A2266" s="2">
        <v>45166</v>
      </c>
      <c r="B2266" s="3">
        <f t="shared" si="105"/>
        <v>2024</v>
      </c>
      <c r="C2266" t="str">
        <f t="shared" si="106"/>
        <v>2023-2024</v>
      </c>
      <c r="D2266" t="s">
        <v>147</v>
      </c>
      <c r="E2266" t="s">
        <v>9</v>
      </c>
      <c r="F2266" t="str">
        <f t="shared" si="107"/>
        <v>New South Wales</v>
      </c>
      <c r="G2266" t="s">
        <v>10</v>
      </c>
      <c r="H2266">
        <v>2067</v>
      </c>
      <c r="I2266" t="s">
        <v>11</v>
      </c>
      <c r="J2266" t="s">
        <v>12</v>
      </c>
      <c r="K2266" t="s">
        <v>151</v>
      </c>
      <c r="L2266" t="s">
        <v>21</v>
      </c>
      <c r="M2266" s="5">
        <v>189.81</v>
      </c>
      <c r="N2266">
        <v>1</v>
      </c>
    </row>
    <row r="2267" spans="1:14" x14ac:dyDescent="0.2">
      <c r="A2267" s="2">
        <v>45028</v>
      </c>
      <c r="B2267" s="3">
        <f t="shared" si="105"/>
        <v>2023</v>
      </c>
      <c r="C2267" t="str">
        <f t="shared" si="106"/>
        <v>2022-2023</v>
      </c>
      <c r="D2267" t="s">
        <v>148</v>
      </c>
      <c r="E2267" t="s">
        <v>41</v>
      </c>
      <c r="F2267" t="str">
        <f t="shared" si="107"/>
        <v>New South Wales</v>
      </c>
      <c r="G2267" t="s">
        <v>10</v>
      </c>
      <c r="H2267">
        <v>2830</v>
      </c>
      <c r="I2267" t="s">
        <v>11</v>
      </c>
      <c r="J2267" t="s">
        <v>25</v>
      </c>
      <c r="K2267" t="s">
        <v>154</v>
      </c>
      <c r="L2267" t="s">
        <v>14</v>
      </c>
      <c r="M2267" s="5">
        <v>189.82</v>
      </c>
      <c r="N2267">
        <v>1</v>
      </c>
    </row>
    <row r="2268" spans="1:14" x14ac:dyDescent="0.2">
      <c r="A2268" s="2">
        <v>45252</v>
      </c>
      <c r="B2268" s="3">
        <f t="shared" si="105"/>
        <v>2024</v>
      </c>
      <c r="C2268" t="str">
        <f t="shared" si="106"/>
        <v>2023-2024</v>
      </c>
      <c r="D2268" t="s">
        <v>148</v>
      </c>
      <c r="E2268" t="s">
        <v>95</v>
      </c>
      <c r="F2268" t="str">
        <f t="shared" si="107"/>
        <v>Victoria</v>
      </c>
      <c r="G2268" t="s">
        <v>45</v>
      </c>
      <c r="H2268">
        <v>3931</v>
      </c>
      <c r="I2268" t="s">
        <v>11</v>
      </c>
      <c r="J2268" t="s">
        <v>55</v>
      </c>
      <c r="K2268" t="s">
        <v>153</v>
      </c>
      <c r="L2268" t="s">
        <v>16</v>
      </c>
      <c r="M2268" s="5">
        <v>189.87</v>
      </c>
      <c r="N2268">
        <v>1</v>
      </c>
    </row>
    <row r="2269" spans="1:14" x14ac:dyDescent="0.2">
      <c r="A2269" s="2">
        <v>45114</v>
      </c>
      <c r="B2269" s="3">
        <f t="shared" si="105"/>
        <v>2024</v>
      </c>
      <c r="C2269" t="str">
        <f t="shared" si="106"/>
        <v>2023-2024</v>
      </c>
      <c r="D2269" t="s">
        <v>148</v>
      </c>
      <c r="E2269" t="s">
        <v>67</v>
      </c>
      <c r="F2269" t="str">
        <f t="shared" si="107"/>
        <v>New South Wales</v>
      </c>
      <c r="G2269" t="s">
        <v>10</v>
      </c>
      <c r="H2269">
        <v>2478</v>
      </c>
      <c r="I2269" t="s">
        <v>11</v>
      </c>
      <c r="J2269" t="s">
        <v>68</v>
      </c>
      <c r="K2269" t="s">
        <v>154</v>
      </c>
      <c r="L2269" t="s">
        <v>14</v>
      </c>
      <c r="M2269" s="5">
        <v>190.83</v>
      </c>
      <c r="N2269">
        <v>1</v>
      </c>
    </row>
    <row r="2270" spans="1:14" x14ac:dyDescent="0.2">
      <c r="A2270" s="2">
        <v>45298</v>
      </c>
      <c r="B2270" s="3">
        <f t="shared" si="105"/>
        <v>2024</v>
      </c>
      <c r="C2270" t="str">
        <f t="shared" si="106"/>
        <v>2023-2024</v>
      </c>
      <c r="D2270" t="s">
        <v>148</v>
      </c>
      <c r="E2270" t="s">
        <v>134</v>
      </c>
      <c r="F2270" t="str">
        <f t="shared" si="107"/>
        <v>Queensland</v>
      </c>
      <c r="G2270" t="s">
        <v>35</v>
      </c>
      <c r="H2270">
        <v>4825</v>
      </c>
      <c r="I2270" t="s">
        <v>11</v>
      </c>
      <c r="J2270" t="s">
        <v>36</v>
      </c>
      <c r="K2270" t="s">
        <v>151</v>
      </c>
      <c r="L2270" t="s">
        <v>21</v>
      </c>
      <c r="M2270" s="5">
        <v>191.07999999999998</v>
      </c>
      <c r="N2270">
        <v>1</v>
      </c>
    </row>
    <row r="2271" spans="1:14" x14ac:dyDescent="0.2">
      <c r="A2271" s="2">
        <v>45219</v>
      </c>
      <c r="B2271" s="3">
        <f t="shared" si="105"/>
        <v>2024</v>
      </c>
      <c r="C2271" t="str">
        <f t="shared" si="106"/>
        <v>2023-2024</v>
      </c>
      <c r="D2271" t="s">
        <v>147</v>
      </c>
      <c r="E2271" t="s">
        <v>62</v>
      </c>
      <c r="F2271" t="str">
        <f t="shared" si="107"/>
        <v>Victoria</v>
      </c>
      <c r="G2271" t="s">
        <v>45</v>
      </c>
      <c r="H2271">
        <v>3134</v>
      </c>
      <c r="I2271" t="s">
        <v>11</v>
      </c>
      <c r="J2271" t="s">
        <v>63</v>
      </c>
      <c r="K2271" t="s">
        <v>156</v>
      </c>
      <c r="L2271" t="s">
        <v>17</v>
      </c>
      <c r="M2271" s="5">
        <v>191.57999999999998</v>
      </c>
      <c r="N2271">
        <v>1</v>
      </c>
    </row>
    <row r="2272" spans="1:14" x14ac:dyDescent="0.2">
      <c r="A2272" s="2">
        <v>45122</v>
      </c>
      <c r="B2272" s="3">
        <f t="shared" si="105"/>
        <v>2024</v>
      </c>
      <c r="C2272" t="str">
        <f t="shared" si="106"/>
        <v>2023-2024</v>
      </c>
      <c r="D2272" t="s">
        <v>147</v>
      </c>
      <c r="E2272" t="s">
        <v>9</v>
      </c>
      <c r="F2272" t="str">
        <f t="shared" si="107"/>
        <v>New South Wales</v>
      </c>
      <c r="G2272" t="s">
        <v>10</v>
      </c>
      <c r="H2272">
        <v>2067</v>
      </c>
      <c r="I2272" t="s">
        <v>11</v>
      </c>
      <c r="J2272" t="s">
        <v>12</v>
      </c>
      <c r="K2272" t="s">
        <v>151</v>
      </c>
      <c r="L2272" t="s">
        <v>21</v>
      </c>
      <c r="M2272" s="5">
        <v>191.62</v>
      </c>
      <c r="N2272">
        <v>1</v>
      </c>
    </row>
    <row r="2273" spans="1:14" x14ac:dyDescent="0.2">
      <c r="A2273" s="2">
        <v>45227</v>
      </c>
      <c r="B2273" s="3">
        <f t="shared" si="105"/>
        <v>2024</v>
      </c>
      <c r="C2273" t="str">
        <f t="shared" si="106"/>
        <v>2023-2024</v>
      </c>
      <c r="D2273" t="s">
        <v>148</v>
      </c>
      <c r="E2273" t="s">
        <v>57</v>
      </c>
      <c r="F2273" t="str">
        <f t="shared" si="107"/>
        <v>New South Wales</v>
      </c>
      <c r="G2273" t="s">
        <v>10</v>
      </c>
      <c r="H2273">
        <v>2560</v>
      </c>
      <c r="I2273" t="s">
        <v>11</v>
      </c>
      <c r="J2273" t="s">
        <v>58</v>
      </c>
      <c r="K2273" t="s">
        <v>157</v>
      </c>
      <c r="L2273" t="s">
        <v>22</v>
      </c>
      <c r="M2273" s="5">
        <v>191.65</v>
      </c>
      <c r="N2273">
        <v>1</v>
      </c>
    </row>
    <row r="2274" spans="1:14" x14ac:dyDescent="0.2">
      <c r="A2274" s="2">
        <v>45015</v>
      </c>
      <c r="B2274" s="3">
        <f t="shared" si="105"/>
        <v>2023</v>
      </c>
      <c r="C2274" t="str">
        <f t="shared" si="106"/>
        <v>2022-2023</v>
      </c>
      <c r="D2274" t="s">
        <v>148</v>
      </c>
      <c r="E2274" t="s">
        <v>114</v>
      </c>
      <c r="F2274" t="str">
        <f t="shared" si="107"/>
        <v>Victoria</v>
      </c>
      <c r="G2274" t="s">
        <v>45</v>
      </c>
      <c r="H2274">
        <v>3551</v>
      </c>
      <c r="I2274" t="s">
        <v>11</v>
      </c>
      <c r="J2274" t="s">
        <v>60</v>
      </c>
      <c r="K2274" t="s">
        <v>149</v>
      </c>
      <c r="L2274" t="s">
        <v>15</v>
      </c>
      <c r="M2274" s="5">
        <v>192.45999999999998</v>
      </c>
      <c r="N2274">
        <v>1</v>
      </c>
    </row>
    <row r="2275" spans="1:14" x14ac:dyDescent="0.2">
      <c r="A2275" s="2">
        <v>45017</v>
      </c>
      <c r="B2275" s="3">
        <f t="shared" si="105"/>
        <v>2023</v>
      </c>
      <c r="C2275" t="str">
        <f t="shared" si="106"/>
        <v>2022-2023</v>
      </c>
      <c r="D2275" t="s">
        <v>147</v>
      </c>
      <c r="E2275" t="s">
        <v>146</v>
      </c>
      <c r="F2275" t="str">
        <f t="shared" si="107"/>
        <v>Victoria</v>
      </c>
      <c r="G2275" t="s">
        <v>45</v>
      </c>
      <c r="H2275">
        <v>3353</v>
      </c>
      <c r="I2275" t="s">
        <v>11</v>
      </c>
      <c r="J2275" t="s">
        <v>60</v>
      </c>
      <c r="K2275" t="s">
        <v>154</v>
      </c>
      <c r="L2275" t="s">
        <v>14</v>
      </c>
      <c r="M2275" s="5">
        <v>192.47</v>
      </c>
      <c r="N2275">
        <v>1</v>
      </c>
    </row>
    <row r="2276" spans="1:14" x14ac:dyDescent="0.2">
      <c r="A2276" s="2">
        <v>45525</v>
      </c>
      <c r="B2276" s="3">
        <f t="shared" si="105"/>
        <v>2025</v>
      </c>
      <c r="C2276" t="str">
        <f t="shared" si="106"/>
        <v>2024-2025</v>
      </c>
      <c r="D2276" t="s">
        <v>147</v>
      </c>
      <c r="E2276" t="s">
        <v>78</v>
      </c>
      <c r="F2276" t="str">
        <f t="shared" si="107"/>
        <v>New South Wales</v>
      </c>
      <c r="G2276" t="s">
        <v>10</v>
      </c>
      <c r="H2276">
        <v>2350</v>
      </c>
      <c r="I2276" t="s">
        <v>11</v>
      </c>
      <c r="J2276" t="s">
        <v>68</v>
      </c>
      <c r="K2276" t="s">
        <v>19</v>
      </c>
      <c r="L2276" t="s">
        <v>23</v>
      </c>
      <c r="M2276" s="5">
        <v>192.65</v>
      </c>
      <c r="N2276">
        <v>1</v>
      </c>
    </row>
    <row r="2277" spans="1:14" x14ac:dyDescent="0.2">
      <c r="A2277" s="2">
        <v>45330</v>
      </c>
      <c r="B2277" s="3">
        <f t="shared" si="105"/>
        <v>2024</v>
      </c>
      <c r="C2277" t="str">
        <f t="shared" si="106"/>
        <v>2023-2024</v>
      </c>
      <c r="D2277" t="s">
        <v>147</v>
      </c>
      <c r="E2277" t="s">
        <v>134</v>
      </c>
      <c r="F2277" t="str">
        <f t="shared" si="107"/>
        <v>Queensland</v>
      </c>
      <c r="G2277" t="s">
        <v>35</v>
      </c>
      <c r="H2277">
        <v>4825</v>
      </c>
      <c r="I2277" t="s">
        <v>11</v>
      </c>
      <c r="J2277" t="s">
        <v>36</v>
      </c>
      <c r="K2277" t="s">
        <v>155</v>
      </c>
      <c r="L2277" t="s">
        <v>20</v>
      </c>
      <c r="M2277" s="5">
        <v>192.67</v>
      </c>
      <c r="N2277">
        <v>1</v>
      </c>
    </row>
    <row r="2278" spans="1:14" x14ac:dyDescent="0.2">
      <c r="A2278" s="2">
        <v>45228</v>
      </c>
      <c r="B2278" s="3">
        <f t="shared" si="105"/>
        <v>2024</v>
      </c>
      <c r="C2278" t="str">
        <f t="shared" si="106"/>
        <v>2023-2024</v>
      </c>
      <c r="D2278" t="s">
        <v>148</v>
      </c>
      <c r="E2278" t="s">
        <v>133</v>
      </c>
      <c r="F2278" t="str">
        <f t="shared" si="107"/>
        <v>Queensland</v>
      </c>
      <c r="G2278" t="s">
        <v>35</v>
      </c>
      <c r="H2278">
        <v>4305</v>
      </c>
      <c r="I2278" t="s">
        <v>11</v>
      </c>
      <c r="J2278" t="s">
        <v>104</v>
      </c>
      <c r="K2278" t="s">
        <v>152</v>
      </c>
      <c r="L2278" t="s">
        <v>13</v>
      </c>
      <c r="M2278" s="5">
        <v>193.7</v>
      </c>
      <c r="N2278">
        <v>1</v>
      </c>
    </row>
    <row r="2279" spans="1:14" x14ac:dyDescent="0.2">
      <c r="A2279" s="2">
        <v>45580</v>
      </c>
      <c r="B2279" s="3">
        <f t="shared" si="105"/>
        <v>2025</v>
      </c>
      <c r="C2279" t="str">
        <f t="shared" si="106"/>
        <v>2024-2025</v>
      </c>
      <c r="D2279" t="s">
        <v>148</v>
      </c>
      <c r="E2279" t="s">
        <v>89</v>
      </c>
      <c r="F2279" t="str">
        <f t="shared" si="107"/>
        <v>Queensland</v>
      </c>
      <c r="G2279" t="s">
        <v>35</v>
      </c>
      <c r="H2279">
        <v>4655</v>
      </c>
      <c r="I2279" t="s">
        <v>11</v>
      </c>
      <c r="J2279" t="s">
        <v>51</v>
      </c>
      <c r="K2279" t="s">
        <v>150</v>
      </c>
      <c r="L2279" t="s">
        <v>18</v>
      </c>
      <c r="M2279" s="5">
        <v>193.8</v>
      </c>
      <c r="N2279">
        <v>1</v>
      </c>
    </row>
    <row r="2280" spans="1:14" x14ac:dyDescent="0.2">
      <c r="A2280" s="2">
        <v>45607</v>
      </c>
      <c r="B2280" s="3">
        <f t="shared" si="105"/>
        <v>2025</v>
      </c>
      <c r="C2280" t="str">
        <f t="shared" si="106"/>
        <v>2024-2025</v>
      </c>
      <c r="D2280" t="s">
        <v>148</v>
      </c>
      <c r="E2280" t="s">
        <v>100</v>
      </c>
      <c r="F2280" t="str">
        <f t="shared" si="107"/>
        <v>Western Australia</v>
      </c>
      <c r="G2280" t="s">
        <v>48</v>
      </c>
      <c r="H2280">
        <v>6021</v>
      </c>
      <c r="I2280" t="s">
        <v>11</v>
      </c>
      <c r="J2280" t="s">
        <v>49</v>
      </c>
      <c r="K2280" t="s">
        <v>154</v>
      </c>
      <c r="L2280" t="s">
        <v>14</v>
      </c>
      <c r="M2280" s="5">
        <v>193.95</v>
      </c>
      <c r="N2280">
        <v>1</v>
      </c>
    </row>
    <row r="2281" spans="1:14" x14ac:dyDescent="0.2">
      <c r="A2281" s="2">
        <v>44996</v>
      </c>
      <c r="B2281" s="3">
        <f t="shared" si="105"/>
        <v>2023</v>
      </c>
      <c r="C2281" t="str">
        <f t="shared" si="106"/>
        <v>2022-2023</v>
      </c>
      <c r="D2281" t="s">
        <v>147</v>
      </c>
      <c r="E2281" t="s">
        <v>127</v>
      </c>
      <c r="F2281" t="str">
        <f t="shared" si="107"/>
        <v>New South Wales</v>
      </c>
      <c r="G2281" t="s">
        <v>10</v>
      </c>
      <c r="H2281">
        <v>2131</v>
      </c>
      <c r="I2281" t="s">
        <v>11</v>
      </c>
      <c r="J2281" t="s">
        <v>27</v>
      </c>
      <c r="K2281" t="s">
        <v>154</v>
      </c>
      <c r="L2281" t="s">
        <v>14</v>
      </c>
      <c r="M2281" s="5">
        <v>194.06</v>
      </c>
      <c r="N2281">
        <v>1</v>
      </c>
    </row>
    <row r="2282" spans="1:14" x14ac:dyDescent="0.2">
      <c r="A2282" s="2">
        <v>45449</v>
      </c>
      <c r="B2282" s="3">
        <f t="shared" si="105"/>
        <v>2024</v>
      </c>
      <c r="C2282" t="str">
        <f t="shared" si="106"/>
        <v>2023-2024</v>
      </c>
      <c r="D2282" t="s">
        <v>147</v>
      </c>
      <c r="E2282" t="s">
        <v>44</v>
      </c>
      <c r="F2282" t="str">
        <f t="shared" si="107"/>
        <v>Victoria</v>
      </c>
      <c r="G2282" t="s">
        <v>45</v>
      </c>
      <c r="H2282">
        <v>3066</v>
      </c>
      <c r="I2282" t="s">
        <v>11</v>
      </c>
      <c r="J2282" t="s">
        <v>46</v>
      </c>
      <c r="K2282" t="s">
        <v>154</v>
      </c>
      <c r="L2282" t="s">
        <v>14</v>
      </c>
      <c r="M2282" s="5">
        <v>194.56</v>
      </c>
      <c r="N2282">
        <v>1</v>
      </c>
    </row>
    <row r="2283" spans="1:14" x14ac:dyDescent="0.2">
      <c r="A2283" s="2">
        <v>45270</v>
      </c>
      <c r="B2283" s="3">
        <f t="shared" si="105"/>
        <v>2024</v>
      </c>
      <c r="C2283" t="str">
        <f t="shared" si="106"/>
        <v>2023-2024</v>
      </c>
      <c r="D2283" t="s">
        <v>147</v>
      </c>
      <c r="E2283" t="s">
        <v>116</v>
      </c>
      <c r="F2283" t="str">
        <f t="shared" si="107"/>
        <v>Western Australia</v>
      </c>
      <c r="G2283" t="s">
        <v>48</v>
      </c>
      <c r="H2283">
        <v>6725</v>
      </c>
      <c r="I2283" t="s">
        <v>11</v>
      </c>
      <c r="J2283" t="s">
        <v>77</v>
      </c>
      <c r="K2283" t="s">
        <v>155</v>
      </c>
      <c r="L2283" t="s">
        <v>20</v>
      </c>
      <c r="M2283" s="5">
        <v>194.63</v>
      </c>
      <c r="N2283">
        <v>1</v>
      </c>
    </row>
    <row r="2284" spans="1:14" x14ac:dyDescent="0.2">
      <c r="A2284" s="2">
        <v>45585</v>
      </c>
      <c r="B2284" s="3">
        <f t="shared" si="105"/>
        <v>2025</v>
      </c>
      <c r="C2284" t="str">
        <f t="shared" si="106"/>
        <v>2024-2025</v>
      </c>
      <c r="D2284" t="s">
        <v>147</v>
      </c>
      <c r="E2284" t="s">
        <v>99</v>
      </c>
      <c r="F2284" t="str">
        <f t="shared" si="107"/>
        <v>Victoria</v>
      </c>
      <c r="G2284" t="s">
        <v>45</v>
      </c>
      <c r="H2284">
        <v>3148</v>
      </c>
      <c r="I2284" t="s">
        <v>11</v>
      </c>
      <c r="J2284" t="s">
        <v>63</v>
      </c>
      <c r="K2284" t="s">
        <v>154</v>
      </c>
      <c r="L2284" t="s">
        <v>14</v>
      </c>
      <c r="M2284" s="5">
        <v>194.64</v>
      </c>
      <c r="N2284">
        <v>1</v>
      </c>
    </row>
    <row r="2285" spans="1:14" x14ac:dyDescent="0.2">
      <c r="A2285" s="2">
        <v>45001</v>
      </c>
      <c r="B2285" s="3">
        <f t="shared" si="105"/>
        <v>2023</v>
      </c>
      <c r="C2285" t="str">
        <f t="shared" si="106"/>
        <v>2022-2023</v>
      </c>
      <c r="D2285" t="s">
        <v>147</v>
      </c>
      <c r="E2285" t="s">
        <v>136</v>
      </c>
      <c r="F2285" t="str">
        <f t="shared" si="107"/>
        <v>Victoria</v>
      </c>
      <c r="G2285" t="s">
        <v>45</v>
      </c>
      <c r="H2285">
        <v>3175</v>
      </c>
      <c r="I2285" t="s">
        <v>11</v>
      </c>
      <c r="J2285" t="s">
        <v>63</v>
      </c>
      <c r="K2285" t="s">
        <v>19</v>
      </c>
      <c r="L2285" t="s">
        <v>23</v>
      </c>
      <c r="M2285" s="5">
        <v>194.64999999999998</v>
      </c>
      <c r="N2285">
        <v>1</v>
      </c>
    </row>
    <row r="2286" spans="1:14" x14ac:dyDescent="0.2">
      <c r="A2286" s="2">
        <v>45173</v>
      </c>
      <c r="B2286" s="3">
        <f t="shared" si="105"/>
        <v>2024</v>
      </c>
      <c r="C2286" t="str">
        <f t="shared" si="106"/>
        <v>2023-2024</v>
      </c>
      <c r="D2286" t="s">
        <v>148</v>
      </c>
      <c r="E2286" t="s">
        <v>89</v>
      </c>
      <c r="F2286" t="str">
        <f t="shared" si="107"/>
        <v>Queensland</v>
      </c>
      <c r="G2286" t="s">
        <v>35</v>
      </c>
      <c r="H2286">
        <v>4655</v>
      </c>
      <c r="I2286" t="s">
        <v>11</v>
      </c>
      <c r="J2286" t="s">
        <v>51</v>
      </c>
      <c r="K2286" t="s">
        <v>149</v>
      </c>
      <c r="L2286" t="s">
        <v>15</v>
      </c>
      <c r="M2286" s="5">
        <v>194.71</v>
      </c>
      <c r="N2286">
        <v>1</v>
      </c>
    </row>
    <row r="2287" spans="1:14" x14ac:dyDescent="0.2">
      <c r="A2287" s="2">
        <v>45370</v>
      </c>
      <c r="B2287" s="3">
        <f t="shared" si="105"/>
        <v>2024</v>
      </c>
      <c r="C2287" t="str">
        <f t="shared" si="106"/>
        <v>2023-2024</v>
      </c>
      <c r="D2287" t="s">
        <v>147</v>
      </c>
      <c r="E2287" t="s">
        <v>47</v>
      </c>
      <c r="F2287" t="str">
        <f t="shared" si="107"/>
        <v>Western Australia</v>
      </c>
      <c r="G2287" t="s">
        <v>48</v>
      </c>
      <c r="H2287">
        <v>6030</v>
      </c>
      <c r="I2287" t="s">
        <v>11</v>
      </c>
      <c r="J2287" t="s">
        <v>49</v>
      </c>
      <c r="K2287" t="s">
        <v>150</v>
      </c>
      <c r="L2287" t="s">
        <v>18</v>
      </c>
      <c r="M2287" s="5">
        <v>194.85</v>
      </c>
      <c r="N2287">
        <v>1</v>
      </c>
    </row>
    <row r="2288" spans="1:14" x14ac:dyDescent="0.2">
      <c r="A2288" s="2">
        <v>45643</v>
      </c>
      <c r="B2288" s="3">
        <f t="shared" si="105"/>
        <v>2025</v>
      </c>
      <c r="C2288" t="str">
        <f t="shared" si="106"/>
        <v>2024-2025</v>
      </c>
      <c r="D2288" t="s">
        <v>147</v>
      </c>
      <c r="E2288" t="s">
        <v>76</v>
      </c>
      <c r="F2288" t="str">
        <f t="shared" si="107"/>
        <v>Western Australia</v>
      </c>
      <c r="G2288" t="s">
        <v>48</v>
      </c>
      <c r="H2288">
        <v>6450</v>
      </c>
      <c r="I2288" t="s">
        <v>11</v>
      </c>
      <c r="J2288" t="s">
        <v>77</v>
      </c>
      <c r="K2288" t="s">
        <v>152</v>
      </c>
      <c r="L2288" t="s">
        <v>13</v>
      </c>
      <c r="M2288" s="5">
        <v>195.1</v>
      </c>
      <c r="N2288">
        <v>1</v>
      </c>
    </row>
    <row r="2289" spans="1:14" x14ac:dyDescent="0.2">
      <c r="A2289" s="2">
        <v>45095</v>
      </c>
      <c r="B2289" s="3">
        <f t="shared" si="105"/>
        <v>2023</v>
      </c>
      <c r="C2289" t="str">
        <f t="shared" si="106"/>
        <v>2022-2023</v>
      </c>
      <c r="D2289" t="s">
        <v>148</v>
      </c>
      <c r="E2289" t="s">
        <v>74</v>
      </c>
      <c r="F2289" t="str">
        <f t="shared" si="107"/>
        <v>South Australia</v>
      </c>
      <c r="G2289" t="s">
        <v>32</v>
      </c>
      <c r="H2289">
        <v>5043</v>
      </c>
      <c r="I2289" t="s">
        <v>11</v>
      </c>
      <c r="J2289" t="s">
        <v>33</v>
      </c>
      <c r="K2289" t="s">
        <v>155</v>
      </c>
      <c r="L2289" t="s">
        <v>20</v>
      </c>
      <c r="M2289" s="5">
        <v>195.16</v>
      </c>
      <c r="N2289">
        <v>1</v>
      </c>
    </row>
    <row r="2290" spans="1:14" x14ac:dyDescent="0.2">
      <c r="A2290" s="2">
        <v>45426</v>
      </c>
      <c r="B2290" s="3">
        <f t="shared" si="105"/>
        <v>2024</v>
      </c>
      <c r="C2290" t="str">
        <f t="shared" si="106"/>
        <v>2023-2024</v>
      </c>
      <c r="D2290" t="s">
        <v>147</v>
      </c>
      <c r="E2290" t="s">
        <v>124</v>
      </c>
      <c r="F2290" t="str">
        <f t="shared" si="107"/>
        <v>New South Wales</v>
      </c>
      <c r="G2290" t="s">
        <v>10</v>
      </c>
      <c r="H2290">
        <v>2015</v>
      </c>
      <c r="I2290" t="s">
        <v>11</v>
      </c>
      <c r="J2290" t="s">
        <v>12</v>
      </c>
      <c r="K2290" t="s">
        <v>157</v>
      </c>
      <c r="L2290" t="s">
        <v>22</v>
      </c>
      <c r="M2290" s="5">
        <v>195.35000000000002</v>
      </c>
      <c r="N2290">
        <v>1</v>
      </c>
    </row>
    <row r="2291" spans="1:14" x14ac:dyDescent="0.2">
      <c r="A2291" s="2">
        <v>45573</v>
      </c>
      <c r="B2291" s="3">
        <f t="shared" si="105"/>
        <v>2025</v>
      </c>
      <c r="C2291" t="str">
        <f t="shared" si="106"/>
        <v>2024-2025</v>
      </c>
      <c r="D2291" t="s">
        <v>147</v>
      </c>
      <c r="E2291" t="s">
        <v>124</v>
      </c>
      <c r="F2291" t="str">
        <f t="shared" si="107"/>
        <v>New South Wales</v>
      </c>
      <c r="G2291" t="s">
        <v>10</v>
      </c>
      <c r="H2291">
        <v>2015</v>
      </c>
      <c r="I2291" t="s">
        <v>11</v>
      </c>
      <c r="J2291" t="s">
        <v>12</v>
      </c>
      <c r="K2291" t="s">
        <v>152</v>
      </c>
      <c r="L2291" t="s">
        <v>13</v>
      </c>
      <c r="M2291" s="5">
        <v>195.65000000000003</v>
      </c>
      <c r="N2291">
        <v>1</v>
      </c>
    </row>
    <row r="2292" spans="1:14" x14ac:dyDescent="0.2">
      <c r="A2292" s="2">
        <v>45530</v>
      </c>
      <c r="B2292" s="3">
        <f t="shared" si="105"/>
        <v>2025</v>
      </c>
      <c r="C2292" t="str">
        <f t="shared" si="106"/>
        <v>2024-2025</v>
      </c>
      <c r="D2292" t="s">
        <v>148</v>
      </c>
      <c r="E2292" t="s">
        <v>105</v>
      </c>
      <c r="F2292" t="str">
        <f t="shared" si="107"/>
        <v>Victoria</v>
      </c>
      <c r="G2292" t="s">
        <v>45</v>
      </c>
      <c r="H2292">
        <v>3500</v>
      </c>
      <c r="I2292" t="s">
        <v>11</v>
      </c>
      <c r="J2292" t="s">
        <v>60</v>
      </c>
      <c r="K2292" t="s">
        <v>156</v>
      </c>
      <c r="L2292" t="s">
        <v>17</v>
      </c>
      <c r="M2292" s="5">
        <v>196.21</v>
      </c>
      <c r="N2292">
        <v>1</v>
      </c>
    </row>
    <row r="2293" spans="1:14" x14ac:dyDescent="0.2">
      <c r="A2293" s="2">
        <v>45151</v>
      </c>
      <c r="B2293" s="3">
        <f t="shared" si="105"/>
        <v>2024</v>
      </c>
      <c r="C2293" t="str">
        <f t="shared" si="106"/>
        <v>2023-2024</v>
      </c>
      <c r="D2293" t="s">
        <v>147</v>
      </c>
      <c r="E2293" t="s">
        <v>65</v>
      </c>
      <c r="F2293" t="str">
        <f t="shared" si="107"/>
        <v>New South Wales</v>
      </c>
      <c r="G2293" t="s">
        <v>10</v>
      </c>
      <c r="H2293">
        <v>2541</v>
      </c>
      <c r="I2293" t="s">
        <v>11</v>
      </c>
      <c r="J2293" t="s">
        <v>58</v>
      </c>
      <c r="K2293" t="s">
        <v>153</v>
      </c>
      <c r="L2293" t="s">
        <v>16</v>
      </c>
      <c r="M2293" s="5">
        <v>196.23999999999998</v>
      </c>
      <c r="N2293">
        <v>1</v>
      </c>
    </row>
    <row r="2294" spans="1:14" x14ac:dyDescent="0.2">
      <c r="A2294" s="2">
        <v>45263</v>
      </c>
      <c r="B2294" s="3">
        <f t="shared" si="105"/>
        <v>2024</v>
      </c>
      <c r="C2294" t="str">
        <f t="shared" si="106"/>
        <v>2023-2024</v>
      </c>
      <c r="D2294" t="s">
        <v>148</v>
      </c>
      <c r="E2294" t="s">
        <v>41</v>
      </c>
      <c r="F2294" t="str">
        <f t="shared" si="107"/>
        <v>New South Wales</v>
      </c>
      <c r="G2294" t="s">
        <v>10</v>
      </c>
      <c r="H2294">
        <v>2830</v>
      </c>
      <c r="I2294" t="s">
        <v>11</v>
      </c>
      <c r="J2294" t="s">
        <v>25</v>
      </c>
      <c r="K2294" t="s">
        <v>156</v>
      </c>
      <c r="L2294" t="s">
        <v>17</v>
      </c>
      <c r="M2294" s="5">
        <v>196.49</v>
      </c>
      <c r="N2294">
        <v>1</v>
      </c>
    </row>
    <row r="2295" spans="1:14" x14ac:dyDescent="0.2">
      <c r="A2295" s="2">
        <v>45502</v>
      </c>
      <c r="B2295" s="3">
        <f t="shared" si="105"/>
        <v>2025</v>
      </c>
      <c r="C2295" t="str">
        <f t="shared" si="106"/>
        <v>2024-2025</v>
      </c>
      <c r="D2295" t="s">
        <v>148</v>
      </c>
      <c r="E2295" t="s">
        <v>76</v>
      </c>
      <c r="F2295" t="str">
        <f t="shared" si="107"/>
        <v>Western Australia</v>
      </c>
      <c r="G2295" t="s">
        <v>48</v>
      </c>
      <c r="H2295">
        <v>6450</v>
      </c>
      <c r="I2295" t="s">
        <v>11</v>
      </c>
      <c r="J2295" t="s">
        <v>77</v>
      </c>
      <c r="K2295" t="s">
        <v>19</v>
      </c>
      <c r="L2295" t="s">
        <v>23</v>
      </c>
      <c r="M2295" s="5">
        <v>196.62</v>
      </c>
      <c r="N2295">
        <v>1</v>
      </c>
    </row>
    <row r="2296" spans="1:14" x14ac:dyDescent="0.2">
      <c r="A2296" s="2">
        <v>45283</v>
      </c>
      <c r="B2296" s="3">
        <f t="shared" si="105"/>
        <v>2024</v>
      </c>
      <c r="C2296" t="str">
        <f t="shared" si="106"/>
        <v>2023-2024</v>
      </c>
      <c r="D2296" t="s">
        <v>147</v>
      </c>
      <c r="E2296" t="s">
        <v>50</v>
      </c>
      <c r="F2296" t="str">
        <f t="shared" si="107"/>
        <v>Queensland</v>
      </c>
      <c r="G2296" t="s">
        <v>35</v>
      </c>
      <c r="H2296">
        <v>4703</v>
      </c>
      <c r="I2296" t="s">
        <v>11</v>
      </c>
      <c r="J2296" t="s">
        <v>51</v>
      </c>
      <c r="K2296" t="s">
        <v>154</v>
      </c>
      <c r="L2296" t="s">
        <v>14</v>
      </c>
      <c r="M2296" s="5">
        <v>196.82</v>
      </c>
      <c r="N2296">
        <v>1</v>
      </c>
    </row>
    <row r="2297" spans="1:14" x14ac:dyDescent="0.2">
      <c r="A2297" s="2">
        <v>45036</v>
      </c>
      <c r="B2297" s="3">
        <f t="shared" si="105"/>
        <v>2023</v>
      </c>
      <c r="C2297" t="str">
        <f t="shared" si="106"/>
        <v>2022-2023</v>
      </c>
      <c r="D2297" t="s">
        <v>147</v>
      </c>
      <c r="E2297" t="s">
        <v>121</v>
      </c>
      <c r="F2297" t="str">
        <f t="shared" si="107"/>
        <v>Queensland</v>
      </c>
      <c r="G2297" t="s">
        <v>35</v>
      </c>
      <c r="H2297">
        <v>4700</v>
      </c>
      <c r="I2297" t="s">
        <v>11</v>
      </c>
      <c r="J2297" t="s">
        <v>51</v>
      </c>
      <c r="K2297" t="s">
        <v>154</v>
      </c>
      <c r="L2297" t="s">
        <v>14</v>
      </c>
      <c r="M2297" s="5">
        <v>196.88000000000002</v>
      </c>
      <c r="N2297">
        <v>1</v>
      </c>
    </row>
    <row r="2298" spans="1:14" x14ac:dyDescent="0.2">
      <c r="A2298" s="2">
        <v>45477</v>
      </c>
      <c r="B2298" s="3">
        <f t="shared" si="105"/>
        <v>2025</v>
      </c>
      <c r="C2298" t="str">
        <f t="shared" si="106"/>
        <v>2024-2025</v>
      </c>
      <c r="D2298" t="s">
        <v>147</v>
      </c>
      <c r="E2298" t="s">
        <v>64</v>
      </c>
      <c r="F2298" t="str">
        <f t="shared" si="107"/>
        <v>Victoria</v>
      </c>
      <c r="G2298" t="s">
        <v>45</v>
      </c>
      <c r="H2298">
        <v>3199</v>
      </c>
      <c r="I2298" t="s">
        <v>11</v>
      </c>
      <c r="J2298" t="s">
        <v>63</v>
      </c>
      <c r="K2298" t="s">
        <v>154</v>
      </c>
      <c r="L2298" t="s">
        <v>14</v>
      </c>
      <c r="M2298" s="5">
        <v>197.04</v>
      </c>
      <c r="N2298">
        <v>1</v>
      </c>
    </row>
    <row r="2299" spans="1:14" x14ac:dyDescent="0.2">
      <c r="A2299" s="2">
        <v>45235</v>
      </c>
      <c r="B2299" s="3">
        <f t="shared" si="105"/>
        <v>2024</v>
      </c>
      <c r="C2299" t="str">
        <f t="shared" si="106"/>
        <v>2023-2024</v>
      </c>
      <c r="D2299" t="s">
        <v>147</v>
      </c>
      <c r="E2299" t="s">
        <v>37</v>
      </c>
      <c r="F2299" t="str">
        <f t="shared" si="107"/>
        <v>South Australia</v>
      </c>
      <c r="G2299" t="s">
        <v>32</v>
      </c>
      <c r="H2299">
        <v>5607</v>
      </c>
      <c r="I2299" t="s">
        <v>11</v>
      </c>
      <c r="J2299" t="s">
        <v>38</v>
      </c>
      <c r="K2299" t="s">
        <v>156</v>
      </c>
      <c r="L2299" t="s">
        <v>17</v>
      </c>
      <c r="M2299" s="5">
        <v>197.66</v>
      </c>
      <c r="N2299">
        <v>1</v>
      </c>
    </row>
    <row r="2300" spans="1:14" x14ac:dyDescent="0.2">
      <c r="A2300" s="2">
        <v>45469</v>
      </c>
      <c r="B2300" s="3">
        <f t="shared" si="105"/>
        <v>2024</v>
      </c>
      <c r="C2300" t="str">
        <f t="shared" si="106"/>
        <v>2023-2024</v>
      </c>
      <c r="D2300" t="s">
        <v>147</v>
      </c>
      <c r="E2300" t="s">
        <v>131</v>
      </c>
      <c r="F2300" t="str">
        <f t="shared" si="107"/>
        <v>Western Australia</v>
      </c>
      <c r="G2300" t="s">
        <v>48</v>
      </c>
      <c r="H2300">
        <v>6530</v>
      </c>
      <c r="I2300" t="s">
        <v>11</v>
      </c>
      <c r="J2300" t="s">
        <v>77</v>
      </c>
      <c r="K2300" t="s">
        <v>149</v>
      </c>
      <c r="L2300" t="s">
        <v>15</v>
      </c>
      <c r="M2300" s="5">
        <v>197.91</v>
      </c>
      <c r="N2300">
        <v>1</v>
      </c>
    </row>
    <row r="2301" spans="1:14" x14ac:dyDescent="0.2">
      <c r="A2301" s="2">
        <v>45637</v>
      </c>
      <c r="B2301" s="3">
        <f t="shared" si="105"/>
        <v>2025</v>
      </c>
      <c r="C2301" t="str">
        <f t="shared" si="106"/>
        <v>2024-2025</v>
      </c>
      <c r="D2301" t="s">
        <v>147</v>
      </c>
      <c r="E2301" t="s">
        <v>115</v>
      </c>
      <c r="F2301" t="str">
        <f t="shared" si="107"/>
        <v>Western Australia</v>
      </c>
      <c r="G2301" t="s">
        <v>48</v>
      </c>
      <c r="H2301">
        <v>6280</v>
      </c>
      <c r="I2301" t="s">
        <v>11</v>
      </c>
      <c r="J2301" t="s">
        <v>94</v>
      </c>
      <c r="K2301" t="s">
        <v>157</v>
      </c>
      <c r="L2301" t="s">
        <v>22</v>
      </c>
      <c r="M2301" s="5">
        <v>198.01999999999998</v>
      </c>
      <c r="N2301">
        <v>1</v>
      </c>
    </row>
    <row r="2302" spans="1:14" x14ac:dyDescent="0.2">
      <c r="A2302" s="2">
        <v>45361</v>
      </c>
      <c r="B2302" s="3">
        <f t="shared" si="105"/>
        <v>2024</v>
      </c>
      <c r="C2302" t="str">
        <f t="shared" si="106"/>
        <v>2023-2024</v>
      </c>
      <c r="D2302" t="s">
        <v>148</v>
      </c>
      <c r="E2302" t="s">
        <v>100</v>
      </c>
      <c r="F2302" t="str">
        <f t="shared" si="107"/>
        <v>Western Australia</v>
      </c>
      <c r="G2302" t="s">
        <v>48</v>
      </c>
      <c r="H2302">
        <v>6021</v>
      </c>
      <c r="I2302" t="s">
        <v>11</v>
      </c>
      <c r="J2302" t="s">
        <v>49</v>
      </c>
      <c r="K2302" t="s">
        <v>19</v>
      </c>
      <c r="L2302" t="s">
        <v>23</v>
      </c>
      <c r="M2302" s="5">
        <v>198.07</v>
      </c>
      <c r="N2302">
        <v>1</v>
      </c>
    </row>
    <row r="2303" spans="1:14" x14ac:dyDescent="0.2">
      <c r="A2303" s="2">
        <v>45153</v>
      </c>
      <c r="B2303" s="3">
        <f t="shared" si="105"/>
        <v>2024</v>
      </c>
      <c r="C2303" t="str">
        <f t="shared" si="106"/>
        <v>2023-2024</v>
      </c>
      <c r="D2303" t="s">
        <v>147</v>
      </c>
      <c r="E2303" t="s">
        <v>98</v>
      </c>
      <c r="F2303" t="str">
        <f t="shared" si="107"/>
        <v>Victoria</v>
      </c>
      <c r="G2303" t="s">
        <v>45</v>
      </c>
      <c r="H2303">
        <v>3429</v>
      </c>
      <c r="I2303" t="s">
        <v>11</v>
      </c>
      <c r="J2303" t="s">
        <v>60</v>
      </c>
      <c r="K2303" t="s">
        <v>150</v>
      </c>
      <c r="L2303" t="s">
        <v>18</v>
      </c>
      <c r="M2303" s="5">
        <v>198.64</v>
      </c>
      <c r="N2303">
        <v>1</v>
      </c>
    </row>
    <row r="2304" spans="1:14" x14ac:dyDescent="0.2">
      <c r="A2304" s="2">
        <v>45600</v>
      </c>
      <c r="B2304" s="3">
        <f t="shared" si="105"/>
        <v>2025</v>
      </c>
      <c r="C2304" t="str">
        <f t="shared" si="106"/>
        <v>2024-2025</v>
      </c>
      <c r="D2304" t="s">
        <v>147</v>
      </c>
      <c r="E2304" t="s">
        <v>135</v>
      </c>
      <c r="F2304" t="str">
        <f t="shared" si="107"/>
        <v>Victoria</v>
      </c>
      <c r="G2304" t="s">
        <v>45</v>
      </c>
      <c r="H2304">
        <v>3550</v>
      </c>
      <c r="I2304" t="s">
        <v>11</v>
      </c>
      <c r="J2304" t="s">
        <v>60</v>
      </c>
      <c r="K2304" t="s">
        <v>149</v>
      </c>
      <c r="L2304" t="s">
        <v>15</v>
      </c>
      <c r="M2304" s="5">
        <v>198.75</v>
      </c>
      <c r="N2304">
        <v>1</v>
      </c>
    </row>
    <row r="2305" spans="1:14" x14ac:dyDescent="0.2">
      <c r="A2305" s="2">
        <v>44973</v>
      </c>
      <c r="B2305" s="3">
        <f t="shared" si="105"/>
        <v>2023</v>
      </c>
      <c r="C2305" t="str">
        <f t="shared" si="106"/>
        <v>2022-2023</v>
      </c>
      <c r="D2305" t="s">
        <v>147</v>
      </c>
      <c r="E2305" t="s">
        <v>82</v>
      </c>
      <c r="F2305" t="str">
        <f t="shared" si="107"/>
        <v>Queensland</v>
      </c>
      <c r="G2305" t="s">
        <v>35</v>
      </c>
      <c r="H2305">
        <v>4012</v>
      </c>
      <c r="I2305" t="s">
        <v>11</v>
      </c>
      <c r="J2305" t="s">
        <v>43</v>
      </c>
      <c r="K2305" t="s">
        <v>154</v>
      </c>
      <c r="L2305" t="s">
        <v>14</v>
      </c>
      <c r="M2305" s="5">
        <v>198.84</v>
      </c>
      <c r="N2305">
        <v>1</v>
      </c>
    </row>
    <row r="2306" spans="1:14" x14ac:dyDescent="0.2">
      <c r="A2306" s="2">
        <v>45651</v>
      </c>
      <c r="B2306" s="3">
        <f t="shared" ref="B2306:B2369" si="108">IF(MONTH(A2306)&gt;=7,YEAR(A2306)+1,YEAR(A2306))</f>
        <v>2025</v>
      </c>
      <c r="C2306" t="str">
        <f t="shared" ref="C2306:C2369" si="109">IF(MONTH(A2306) &gt;= 7, YEAR(A2306) &amp; "-" &amp; YEAR(A2306) + 1, YEAR(A2306) - 1 &amp; "-" &amp; YEAR(A2306))</f>
        <v>2024-2025</v>
      </c>
      <c r="D2306" t="s">
        <v>147</v>
      </c>
      <c r="E2306" t="s">
        <v>79</v>
      </c>
      <c r="F2306" t="str">
        <f t="shared" ref="F2306:F2369" si="110">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c r="N2306">
        <v>1</v>
      </c>
    </row>
    <row r="2307" spans="1:14" x14ac:dyDescent="0.2">
      <c r="A2307" s="2">
        <v>45573</v>
      </c>
      <c r="B2307" s="3">
        <f t="shared" si="108"/>
        <v>2025</v>
      </c>
      <c r="C2307" t="str">
        <f t="shared" si="109"/>
        <v>2024-2025</v>
      </c>
      <c r="D2307" t="s">
        <v>147</v>
      </c>
      <c r="E2307" t="s">
        <v>97</v>
      </c>
      <c r="F2307" t="str">
        <f t="shared" si="110"/>
        <v>Tasmania</v>
      </c>
      <c r="G2307" t="s">
        <v>70</v>
      </c>
      <c r="H2307">
        <v>7250</v>
      </c>
      <c r="I2307" t="s">
        <v>11</v>
      </c>
      <c r="J2307" t="s">
        <v>71</v>
      </c>
      <c r="K2307" t="s">
        <v>152</v>
      </c>
      <c r="L2307" t="s">
        <v>13</v>
      </c>
      <c r="M2307" s="5">
        <v>199.82</v>
      </c>
      <c r="N2307">
        <v>1</v>
      </c>
    </row>
    <row r="2308" spans="1:14" x14ac:dyDescent="0.2">
      <c r="A2308" s="2">
        <v>45512</v>
      </c>
      <c r="B2308" s="3">
        <f t="shared" si="108"/>
        <v>2025</v>
      </c>
      <c r="C2308" t="str">
        <f t="shared" si="109"/>
        <v>2024-2025</v>
      </c>
      <c r="D2308" t="s">
        <v>147</v>
      </c>
      <c r="E2308" t="s">
        <v>128</v>
      </c>
      <c r="F2308" t="str">
        <f t="shared" si="110"/>
        <v>Western Australia</v>
      </c>
      <c r="G2308" t="s">
        <v>48</v>
      </c>
      <c r="H2308">
        <v>6027</v>
      </c>
      <c r="I2308" t="s">
        <v>11</v>
      </c>
      <c r="J2308" t="s">
        <v>49</v>
      </c>
      <c r="K2308" t="s">
        <v>151</v>
      </c>
      <c r="L2308" t="s">
        <v>21</v>
      </c>
      <c r="M2308" s="5">
        <v>199.95</v>
      </c>
      <c r="N2308">
        <v>1</v>
      </c>
    </row>
    <row r="2309" spans="1:14" x14ac:dyDescent="0.2">
      <c r="A2309" s="2">
        <v>45510</v>
      </c>
      <c r="B2309" s="3">
        <f t="shared" si="108"/>
        <v>2025</v>
      </c>
      <c r="C2309" t="str">
        <f t="shared" si="109"/>
        <v>2024-2025</v>
      </c>
      <c r="D2309" t="s">
        <v>147</v>
      </c>
      <c r="E2309" t="s">
        <v>124</v>
      </c>
      <c r="F2309" t="str">
        <f t="shared" si="110"/>
        <v>New South Wales</v>
      </c>
      <c r="G2309" t="s">
        <v>10</v>
      </c>
      <c r="H2309">
        <v>2015</v>
      </c>
      <c r="I2309" t="s">
        <v>11</v>
      </c>
      <c r="J2309" t="s">
        <v>12</v>
      </c>
      <c r="K2309" t="s">
        <v>155</v>
      </c>
      <c r="L2309" t="s">
        <v>20</v>
      </c>
      <c r="M2309" s="5">
        <v>200.05</v>
      </c>
      <c r="N2309">
        <v>1</v>
      </c>
    </row>
    <row r="2310" spans="1:14" x14ac:dyDescent="0.2">
      <c r="A2310" s="2">
        <v>45536</v>
      </c>
      <c r="B2310" s="3">
        <f t="shared" si="108"/>
        <v>2025</v>
      </c>
      <c r="C2310" t="str">
        <f t="shared" si="109"/>
        <v>2024-2025</v>
      </c>
      <c r="D2310" t="s">
        <v>147</v>
      </c>
      <c r="E2310" t="s">
        <v>132</v>
      </c>
      <c r="F2310" t="str">
        <f t="shared" si="110"/>
        <v>New South Wales</v>
      </c>
      <c r="G2310" t="s">
        <v>10</v>
      </c>
      <c r="H2310">
        <v>2800</v>
      </c>
      <c r="I2310" t="s">
        <v>11</v>
      </c>
      <c r="J2310" t="s">
        <v>25</v>
      </c>
      <c r="K2310" t="s">
        <v>156</v>
      </c>
      <c r="L2310" t="s">
        <v>17</v>
      </c>
      <c r="M2310" s="5">
        <v>200.39</v>
      </c>
      <c r="N2310">
        <v>1</v>
      </c>
    </row>
    <row r="2311" spans="1:14" x14ac:dyDescent="0.2">
      <c r="A2311" s="2">
        <v>45324</v>
      </c>
      <c r="B2311" s="3">
        <f t="shared" si="108"/>
        <v>2024</v>
      </c>
      <c r="C2311" t="str">
        <f t="shared" si="109"/>
        <v>2023-2024</v>
      </c>
      <c r="D2311" t="s">
        <v>147</v>
      </c>
      <c r="E2311" t="s">
        <v>139</v>
      </c>
      <c r="F2311" t="str">
        <f t="shared" si="110"/>
        <v>New South Wales</v>
      </c>
      <c r="G2311" t="s">
        <v>10</v>
      </c>
      <c r="H2311">
        <v>2020</v>
      </c>
      <c r="I2311" t="s">
        <v>11</v>
      </c>
      <c r="J2311" t="s">
        <v>12</v>
      </c>
      <c r="K2311" t="s">
        <v>149</v>
      </c>
      <c r="L2311" t="s">
        <v>15</v>
      </c>
      <c r="M2311" s="5">
        <v>200.44</v>
      </c>
      <c r="N2311">
        <v>1</v>
      </c>
    </row>
    <row r="2312" spans="1:14" x14ac:dyDescent="0.2">
      <c r="A2312" s="2">
        <v>45380</v>
      </c>
      <c r="B2312" s="3">
        <f t="shared" si="108"/>
        <v>2024</v>
      </c>
      <c r="C2312" t="str">
        <f t="shared" si="109"/>
        <v>2023-2024</v>
      </c>
      <c r="D2312" t="s">
        <v>147</v>
      </c>
      <c r="E2312" t="s">
        <v>121</v>
      </c>
      <c r="F2312" t="str">
        <f t="shared" si="110"/>
        <v>Queensland</v>
      </c>
      <c r="G2312" t="s">
        <v>35</v>
      </c>
      <c r="H2312">
        <v>4700</v>
      </c>
      <c r="I2312" t="s">
        <v>11</v>
      </c>
      <c r="J2312" t="s">
        <v>51</v>
      </c>
      <c r="K2312" t="s">
        <v>149</v>
      </c>
      <c r="L2312" t="s">
        <v>15</v>
      </c>
      <c r="M2312" s="5">
        <v>200.64999999999998</v>
      </c>
      <c r="N2312">
        <v>1</v>
      </c>
    </row>
    <row r="2313" spans="1:14" x14ac:dyDescent="0.2">
      <c r="A2313" s="2">
        <v>45487</v>
      </c>
      <c r="B2313" s="3">
        <f t="shared" si="108"/>
        <v>2025</v>
      </c>
      <c r="C2313" t="str">
        <f t="shared" si="109"/>
        <v>2024-2025</v>
      </c>
      <c r="D2313" t="s">
        <v>147</v>
      </c>
      <c r="E2313" t="s">
        <v>113</v>
      </c>
      <c r="F2313" t="str">
        <f t="shared" si="110"/>
        <v>Queensland</v>
      </c>
      <c r="G2313" t="s">
        <v>35</v>
      </c>
      <c r="H2313">
        <v>4215</v>
      </c>
      <c r="I2313" t="s">
        <v>11</v>
      </c>
      <c r="J2313" t="s">
        <v>104</v>
      </c>
      <c r="K2313" t="s">
        <v>151</v>
      </c>
      <c r="L2313" t="s">
        <v>21</v>
      </c>
      <c r="M2313" s="5">
        <v>200.70999999999998</v>
      </c>
      <c r="N2313">
        <v>1</v>
      </c>
    </row>
    <row r="2314" spans="1:14" x14ac:dyDescent="0.2">
      <c r="A2314" s="2">
        <v>45114</v>
      </c>
      <c r="B2314" s="3">
        <f t="shared" si="108"/>
        <v>2024</v>
      </c>
      <c r="C2314" t="str">
        <f t="shared" si="109"/>
        <v>2023-2024</v>
      </c>
      <c r="D2314" t="s">
        <v>147</v>
      </c>
      <c r="E2314" t="s">
        <v>141</v>
      </c>
      <c r="F2314" t="str">
        <f t="shared" si="110"/>
        <v>Western Australia</v>
      </c>
      <c r="G2314" t="s">
        <v>48</v>
      </c>
      <c r="H2314">
        <v>6052</v>
      </c>
      <c r="I2314" t="s">
        <v>11</v>
      </c>
      <c r="J2314" t="s">
        <v>49</v>
      </c>
      <c r="K2314" t="s">
        <v>149</v>
      </c>
      <c r="L2314" t="s">
        <v>15</v>
      </c>
      <c r="M2314" s="5">
        <v>200.73</v>
      </c>
      <c r="N2314">
        <v>1</v>
      </c>
    </row>
    <row r="2315" spans="1:14" x14ac:dyDescent="0.2">
      <c r="A2315" s="2">
        <v>45530</v>
      </c>
      <c r="B2315" s="3">
        <f t="shared" si="108"/>
        <v>2025</v>
      </c>
      <c r="C2315" t="str">
        <f t="shared" si="109"/>
        <v>2024-2025</v>
      </c>
      <c r="D2315" t="s">
        <v>148</v>
      </c>
      <c r="E2315" t="s">
        <v>112</v>
      </c>
      <c r="F2315" t="str">
        <f t="shared" si="110"/>
        <v>Victoria</v>
      </c>
      <c r="G2315" t="s">
        <v>45</v>
      </c>
      <c r="H2315">
        <v>3076</v>
      </c>
      <c r="I2315" t="s">
        <v>11</v>
      </c>
      <c r="J2315" t="s">
        <v>46</v>
      </c>
      <c r="K2315" t="s">
        <v>153</v>
      </c>
      <c r="L2315" t="s">
        <v>16</v>
      </c>
      <c r="M2315" s="5">
        <v>200.82000000000002</v>
      </c>
      <c r="N2315">
        <v>1</v>
      </c>
    </row>
    <row r="2316" spans="1:14" x14ac:dyDescent="0.2">
      <c r="A2316" s="2">
        <v>45086</v>
      </c>
      <c r="B2316" s="3">
        <f t="shared" si="108"/>
        <v>2023</v>
      </c>
      <c r="C2316" t="str">
        <f t="shared" si="109"/>
        <v>2022-2023</v>
      </c>
      <c r="D2316" t="s">
        <v>148</v>
      </c>
      <c r="E2316" t="s">
        <v>143</v>
      </c>
      <c r="F2316" t="str">
        <f t="shared" si="110"/>
        <v>New South Wales</v>
      </c>
      <c r="G2316" t="s">
        <v>10</v>
      </c>
      <c r="H2316">
        <v>2154</v>
      </c>
      <c r="I2316" t="s">
        <v>11</v>
      </c>
      <c r="J2316" t="s">
        <v>27</v>
      </c>
      <c r="K2316" t="s">
        <v>154</v>
      </c>
      <c r="L2316" t="s">
        <v>14</v>
      </c>
      <c r="M2316" s="5">
        <v>200.87</v>
      </c>
      <c r="N2316">
        <v>1</v>
      </c>
    </row>
    <row r="2317" spans="1:14" x14ac:dyDescent="0.2">
      <c r="A2317" s="2">
        <v>45472</v>
      </c>
      <c r="B2317" s="3">
        <f t="shared" si="108"/>
        <v>2024</v>
      </c>
      <c r="C2317" t="str">
        <f t="shared" si="109"/>
        <v>2023-2024</v>
      </c>
      <c r="D2317" t="s">
        <v>147</v>
      </c>
      <c r="E2317" t="s">
        <v>103</v>
      </c>
      <c r="F2317" t="str">
        <f t="shared" si="110"/>
        <v>Queensland</v>
      </c>
      <c r="G2317" t="s">
        <v>35</v>
      </c>
      <c r="H2317">
        <v>4509</v>
      </c>
      <c r="I2317" t="s">
        <v>11</v>
      </c>
      <c r="J2317" t="s">
        <v>104</v>
      </c>
      <c r="K2317" t="s">
        <v>157</v>
      </c>
      <c r="L2317" t="s">
        <v>22</v>
      </c>
      <c r="M2317" s="5">
        <v>200.87</v>
      </c>
      <c r="N2317">
        <v>1</v>
      </c>
    </row>
    <row r="2318" spans="1:14" x14ac:dyDescent="0.2">
      <c r="A2318" s="2">
        <v>45633</v>
      </c>
      <c r="B2318" s="3">
        <f t="shared" si="108"/>
        <v>2025</v>
      </c>
      <c r="C2318" t="str">
        <f t="shared" si="109"/>
        <v>2024-2025</v>
      </c>
      <c r="D2318" t="s">
        <v>147</v>
      </c>
      <c r="E2318" t="s">
        <v>37</v>
      </c>
      <c r="F2318" t="str">
        <f t="shared" si="110"/>
        <v>South Australia</v>
      </c>
      <c r="G2318" t="s">
        <v>32</v>
      </c>
      <c r="H2318">
        <v>5607</v>
      </c>
      <c r="I2318" t="s">
        <v>11</v>
      </c>
      <c r="J2318" t="s">
        <v>38</v>
      </c>
      <c r="K2318" t="s">
        <v>156</v>
      </c>
      <c r="L2318" t="s">
        <v>17</v>
      </c>
      <c r="M2318" s="5">
        <v>201.14</v>
      </c>
      <c r="N2318">
        <v>1</v>
      </c>
    </row>
    <row r="2319" spans="1:14" x14ac:dyDescent="0.2">
      <c r="A2319" s="2">
        <v>45109</v>
      </c>
      <c r="B2319" s="3">
        <f t="shared" si="108"/>
        <v>2024</v>
      </c>
      <c r="C2319" t="str">
        <f t="shared" si="109"/>
        <v>2023-2024</v>
      </c>
      <c r="D2319" t="s">
        <v>148</v>
      </c>
      <c r="E2319" t="s">
        <v>134</v>
      </c>
      <c r="F2319" t="str">
        <f t="shared" si="110"/>
        <v>Queensland</v>
      </c>
      <c r="G2319" t="s">
        <v>35</v>
      </c>
      <c r="H2319">
        <v>4825</v>
      </c>
      <c r="I2319" t="s">
        <v>11</v>
      </c>
      <c r="J2319" t="s">
        <v>36</v>
      </c>
      <c r="K2319" t="s">
        <v>153</v>
      </c>
      <c r="L2319" t="s">
        <v>16</v>
      </c>
      <c r="M2319" s="5">
        <v>201.22</v>
      </c>
      <c r="N2319">
        <v>1</v>
      </c>
    </row>
    <row r="2320" spans="1:14" x14ac:dyDescent="0.2">
      <c r="A2320" s="2">
        <v>44940</v>
      </c>
      <c r="B2320" s="3">
        <f t="shared" si="108"/>
        <v>2023</v>
      </c>
      <c r="C2320" t="str">
        <f t="shared" si="109"/>
        <v>2022-2023</v>
      </c>
      <c r="D2320" t="s">
        <v>147</v>
      </c>
      <c r="E2320" t="s">
        <v>62</v>
      </c>
      <c r="F2320" t="str">
        <f t="shared" si="110"/>
        <v>Victoria</v>
      </c>
      <c r="G2320" t="s">
        <v>45</v>
      </c>
      <c r="H2320">
        <v>3134</v>
      </c>
      <c r="I2320" t="s">
        <v>11</v>
      </c>
      <c r="J2320" t="s">
        <v>63</v>
      </c>
      <c r="K2320" t="s">
        <v>152</v>
      </c>
      <c r="L2320" t="s">
        <v>13</v>
      </c>
      <c r="M2320" s="5">
        <v>201.22000000000003</v>
      </c>
      <c r="N2320">
        <v>1</v>
      </c>
    </row>
    <row r="2321" spans="1:14" x14ac:dyDescent="0.2">
      <c r="A2321" s="2">
        <v>44964</v>
      </c>
      <c r="B2321" s="3">
        <f t="shared" si="108"/>
        <v>2023</v>
      </c>
      <c r="C2321" t="str">
        <f t="shared" si="109"/>
        <v>2022-2023</v>
      </c>
      <c r="D2321" t="s">
        <v>148</v>
      </c>
      <c r="E2321" t="s">
        <v>59</v>
      </c>
      <c r="F2321" t="str">
        <f t="shared" si="110"/>
        <v>Victoria</v>
      </c>
      <c r="G2321" t="s">
        <v>45</v>
      </c>
      <c r="H2321">
        <v>3280</v>
      </c>
      <c r="I2321" t="s">
        <v>11</v>
      </c>
      <c r="J2321" t="s">
        <v>60</v>
      </c>
      <c r="K2321" t="s">
        <v>154</v>
      </c>
      <c r="L2321" t="s">
        <v>14</v>
      </c>
      <c r="M2321" s="5">
        <v>201.92</v>
      </c>
      <c r="N2321">
        <v>1</v>
      </c>
    </row>
    <row r="2322" spans="1:14" x14ac:dyDescent="0.2">
      <c r="A2322" s="2">
        <v>45655</v>
      </c>
      <c r="B2322" s="3">
        <f t="shared" si="108"/>
        <v>2025</v>
      </c>
      <c r="C2322" t="str">
        <f t="shared" si="109"/>
        <v>2024-2025</v>
      </c>
      <c r="D2322" t="s">
        <v>147</v>
      </c>
      <c r="E2322" t="s">
        <v>69</v>
      </c>
      <c r="F2322" t="str">
        <f t="shared" si="110"/>
        <v>Tasmania</v>
      </c>
      <c r="G2322" t="s">
        <v>70</v>
      </c>
      <c r="H2322">
        <v>7018</v>
      </c>
      <c r="I2322" t="s">
        <v>11</v>
      </c>
      <c r="J2322" t="s">
        <v>71</v>
      </c>
      <c r="K2322" t="s">
        <v>154</v>
      </c>
      <c r="L2322" t="s">
        <v>14</v>
      </c>
      <c r="M2322" s="5">
        <v>202.16</v>
      </c>
      <c r="N2322">
        <v>1</v>
      </c>
    </row>
    <row r="2323" spans="1:14" x14ac:dyDescent="0.2">
      <c r="A2323" s="2">
        <v>44942</v>
      </c>
      <c r="B2323" s="3">
        <f t="shared" si="108"/>
        <v>2023</v>
      </c>
      <c r="C2323" t="str">
        <f t="shared" si="109"/>
        <v>2022-2023</v>
      </c>
      <c r="D2323" t="s">
        <v>147</v>
      </c>
      <c r="E2323" t="s">
        <v>102</v>
      </c>
      <c r="F2323" t="str">
        <f t="shared" si="110"/>
        <v>Queensland</v>
      </c>
      <c r="G2323" t="s">
        <v>35</v>
      </c>
      <c r="H2323">
        <v>4870</v>
      </c>
      <c r="I2323" t="s">
        <v>11</v>
      </c>
      <c r="J2323" t="s">
        <v>36</v>
      </c>
      <c r="K2323" t="s">
        <v>155</v>
      </c>
      <c r="L2323" t="s">
        <v>20</v>
      </c>
      <c r="M2323" s="5">
        <v>202.28</v>
      </c>
      <c r="N2323">
        <v>1</v>
      </c>
    </row>
    <row r="2324" spans="1:14" x14ac:dyDescent="0.2">
      <c r="A2324" s="2">
        <v>45182</v>
      </c>
      <c r="B2324" s="3">
        <f t="shared" si="108"/>
        <v>2024</v>
      </c>
      <c r="C2324" t="str">
        <f t="shared" si="109"/>
        <v>2023-2024</v>
      </c>
      <c r="D2324" t="s">
        <v>147</v>
      </c>
      <c r="E2324" t="s">
        <v>56</v>
      </c>
      <c r="F2324" t="str">
        <f t="shared" si="110"/>
        <v>Northern Territory</v>
      </c>
      <c r="G2324" t="s">
        <v>29</v>
      </c>
      <c r="H2324">
        <v>870</v>
      </c>
      <c r="I2324" t="s">
        <v>11</v>
      </c>
      <c r="J2324" t="s">
        <v>30</v>
      </c>
      <c r="K2324" t="s">
        <v>19</v>
      </c>
      <c r="L2324" t="s">
        <v>23</v>
      </c>
      <c r="M2324" s="5">
        <v>202.61</v>
      </c>
      <c r="N2324">
        <v>1</v>
      </c>
    </row>
    <row r="2325" spans="1:14" x14ac:dyDescent="0.2">
      <c r="A2325" s="2">
        <v>45306</v>
      </c>
      <c r="B2325" s="3">
        <f t="shared" si="108"/>
        <v>2024</v>
      </c>
      <c r="C2325" t="str">
        <f t="shared" si="109"/>
        <v>2023-2024</v>
      </c>
      <c r="D2325" t="s">
        <v>147</v>
      </c>
      <c r="E2325" t="s">
        <v>108</v>
      </c>
      <c r="F2325" t="str">
        <f t="shared" si="110"/>
        <v>Victoria</v>
      </c>
      <c r="G2325" t="s">
        <v>45</v>
      </c>
      <c r="H2325">
        <v>3018</v>
      </c>
      <c r="I2325" t="s">
        <v>11</v>
      </c>
      <c r="J2325" t="s">
        <v>46</v>
      </c>
      <c r="K2325" t="s">
        <v>150</v>
      </c>
      <c r="L2325" t="s">
        <v>18</v>
      </c>
      <c r="M2325" s="5">
        <v>202.86999999999998</v>
      </c>
      <c r="N2325">
        <v>1</v>
      </c>
    </row>
    <row r="2326" spans="1:14" x14ac:dyDescent="0.2">
      <c r="A2326" s="2">
        <v>45141</v>
      </c>
      <c r="B2326" s="3">
        <f t="shared" si="108"/>
        <v>2024</v>
      </c>
      <c r="C2326" t="str">
        <f t="shared" si="109"/>
        <v>2023-2024</v>
      </c>
      <c r="D2326" t="s">
        <v>148</v>
      </c>
      <c r="E2326" t="s">
        <v>143</v>
      </c>
      <c r="F2326" t="str">
        <f t="shared" si="110"/>
        <v>New South Wales</v>
      </c>
      <c r="G2326" t="s">
        <v>10</v>
      </c>
      <c r="H2326">
        <v>2154</v>
      </c>
      <c r="I2326" t="s">
        <v>11</v>
      </c>
      <c r="J2326" t="s">
        <v>27</v>
      </c>
      <c r="K2326" t="s">
        <v>149</v>
      </c>
      <c r="L2326" t="s">
        <v>15</v>
      </c>
      <c r="M2326" s="5">
        <v>203.66</v>
      </c>
      <c r="N2326">
        <v>1</v>
      </c>
    </row>
    <row r="2327" spans="1:14" x14ac:dyDescent="0.2">
      <c r="A2327" s="2">
        <v>44999</v>
      </c>
      <c r="B2327" s="3">
        <f t="shared" si="108"/>
        <v>2023</v>
      </c>
      <c r="C2327" t="str">
        <f t="shared" si="109"/>
        <v>2022-2023</v>
      </c>
      <c r="D2327" t="s">
        <v>147</v>
      </c>
      <c r="E2327" t="s">
        <v>145</v>
      </c>
      <c r="F2327" t="str">
        <f t="shared" si="110"/>
        <v>New South Wales</v>
      </c>
      <c r="G2327" t="s">
        <v>10</v>
      </c>
      <c r="H2327">
        <v>2101</v>
      </c>
      <c r="I2327" t="s">
        <v>11</v>
      </c>
      <c r="J2327" t="s">
        <v>27</v>
      </c>
      <c r="K2327" t="s">
        <v>149</v>
      </c>
      <c r="L2327" t="s">
        <v>15</v>
      </c>
      <c r="M2327" s="5">
        <v>203.68</v>
      </c>
      <c r="N2327">
        <v>1</v>
      </c>
    </row>
    <row r="2328" spans="1:14" x14ac:dyDescent="0.2">
      <c r="A2328" s="2">
        <v>45583</v>
      </c>
      <c r="B2328" s="3">
        <f t="shared" si="108"/>
        <v>2025</v>
      </c>
      <c r="C2328" t="str">
        <f t="shared" si="109"/>
        <v>2024-2025</v>
      </c>
      <c r="D2328" t="s">
        <v>148</v>
      </c>
      <c r="E2328" t="s">
        <v>112</v>
      </c>
      <c r="F2328" t="str">
        <f t="shared" si="110"/>
        <v>Victoria</v>
      </c>
      <c r="G2328" t="s">
        <v>45</v>
      </c>
      <c r="H2328">
        <v>3076</v>
      </c>
      <c r="I2328" t="s">
        <v>11</v>
      </c>
      <c r="J2328" t="s">
        <v>46</v>
      </c>
      <c r="K2328" t="s">
        <v>19</v>
      </c>
      <c r="L2328" t="s">
        <v>23</v>
      </c>
      <c r="M2328" s="5">
        <v>203.88</v>
      </c>
      <c r="N2328">
        <v>1</v>
      </c>
    </row>
    <row r="2329" spans="1:14" x14ac:dyDescent="0.2">
      <c r="A2329" s="2">
        <v>45126</v>
      </c>
      <c r="B2329" s="3">
        <f t="shared" si="108"/>
        <v>2024</v>
      </c>
      <c r="C2329" t="str">
        <f t="shared" si="109"/>
        <v>2023-2024</v>
      </c>
      <c r="D2329" t="s">
        <v>147</v>
      </c>
      <c r="E2329" t="s">
        <v>39</v>
      </c>
      <c r="F2329" t="str">
        <f t="shared" si="110"/>
        <v>South Australia</v>
      </c>
      <c r="G2329" t="s">
        <v>32</v>
      </c>
      <c r="H2329">
        <v>5343</v>
      </c>
      <c r="I2329" t="s">
        <v>11</v>
      </c>
      <c r="J2329" t="s">
        <v>38</v>
      </c>
      <c r="K2329" t="s">
        <v>151</v>
      </c>
      <c r="L2329" t="s">
        <v>21</v>
      </c>
      <c r="M2329" s="5">
        <v>204.10000000000002</v>
      </c>
      <c r="N2329">
        <v>1</v>
      </c>
    </row>
    <row r="2330" spans="1:14" x14ac:dyDescent="0.2">
      <c r="A2330" s="2">
        <v>44931</v>
      </c>
      <c r="B2330" s="3">
        <f t="shared" si="108"/>
        <v>2023</v>
      </c>
      <c r="C2330" t="str">
        <f t="shared" si="109"/>
        <v>2022-2023</v>
      </c>
      <c r="D2330" t="s">
        <v>147</v>
      </c>
      <c r="E2330" t="s">
        <v>9</v>
      </c>
      <c r="F2330" t="str">
        <f t="shared" si="110"/>
        <v>New South Wales</v>
      </c>
      <c r="G2330" t="s">
        <v>10</v>
      </c>
      <c r="H2330">
        <v>2067</v>
      </c>
      <c r="I2330" t="s">
        <v>11</v>
      </c>
      <c r="J2330" t="s">
        <v>12</v>
      </c>
      <c r="K2330" t="s">
        <v>149</v>
      </c>
      <c r="L2330" t="s">
        <v>15</v>
      </c>
      <c r="M2330" s="5">
        <v>204.21</v>
      </c>
      <c r="N2330">
        <v>1</v>
      </c>
    </row>
    <row r="2331" spans="1:14" x14ac:dyDescent="0.2">
      <c r="A2331" s="2">
        <v>45062</v>
      </c>
      <c r="B2331" s="3">
        <f t="shared" si="108"/>
        <v>2023</v>
      </c>
      <c r="C2331" t="str">
        <f t="shared" si="109"/>
        <v>2022-2023</v>
      </c>
      <c r="D2331" t="s">
        <v>147</v>
      </c>
      <c r="E2331" t="s">
        <v>138</v>
      </c>
      <c r="F2331" t="str">
        <f t="shared" si="110"/>
        <v>Queensland</v>
      </c>
      <c r="G2331" t="s">
        <v>35</v>
      </c>
      <c r="H2331">
        <v>4558</v>
      </c>
      <c r="I2331" t="s">
        <v>11</v>
      </c>
      <c r="J2331" t="s">
        <v>120</v>
      </c>
      <c r="K2331" t="s">
        <v>150</v>
      </c>
      <c r="L2331" t="s">
        <v>18</v>
      </c>
      <c r="M2331" s="5">
        <v>204.48000000000002</v>
      </c>
      <c r="N2331">
        <v>1</v>
      </c>
    </row>
    <row r="2332" spans="1:14" x14ac:dyDescent="0.2">
      <c r="A2332" s="2">
        <v>45574</v>
      </c>
      <c r="B2332" s="3">
        <f t="shared" si="108"/>
        <v>2025</v>
      </c>
      <c r="C2332" t="str">
        <f t="shared" si="109"/>
        <v>2024-2025</v>
      </c>
      <c r="D2332" t="s">
        <v>147</v>
      </c>
      <c r="E2332" t="s">
        <v>88</v>
      </c>
      <c r="F2332" t="str">
        <f t="shared" si="110"/>
        <v>South Australia</v>
      </c>
      <c r="G2332" t="s">
        <v>32</v>
      </c>
      <c r="H2332">
        <v>5011</v>
      </c>
      <c r="I2332" t="s">
        <v>11</v>
      </c>
      <c r="J2332" t="s">
        <v>33</v>
      </c>
      <c r="K2332" t="s">
        <v>149</v>
      </c>
      <c r="L2332" t="s">
        <v>15</v>
      </c>
      <c r="M2332" s="5">
        <v>204.59</v>
      </c>
      <c r="N2332">
        <v>1</v>
      </c>
    </row>
    <row r="2333" spans="1:14" x14ac:dyDescent="0.2">
      <c r="A2333" s="2">
        <v>45012</v>
      </c>
      <c r="B2333" s="3">
        <f t="shared" si="108"/>
        <v>2023</v>
      </c>
      <c r="C2333" t="str">
        <f t="shared" si="109"/>
        <v>2022-2023</v>
      </c>
      <c r="D2333" t="s">
        <v>147</v>
      </c>
      <c r="E2333" t="s">
        <v>85</v>
      </c>
      <c r="F2333" t="str">
        <f t="shared" si="110"/>
        <v>Queensland</v>
      </c>
      <c r="G2333" t="s">
        <v>35</v>
      </c>
      <c r="H2333">
        <v>4883</v>
      </c>
      <c r="I2333" t="s">
        <v>11</v>
      </c>
      <c r="J2333" t="s">
        <v>36</v>
      </c>
      <c r="K2333" t="s">
        <v>155</v>
      </c>
      <c r="L2333" t="s">
        <v>20</v>
      </c>
      <c r="M2333" s="5">
        <v>204.61</v>
      </c>
      <c r="N2333">
        <v>1</v>
      </c>
    </row>
    <row r="2334" spans="1:14" x14ac:dyDescent="0.2">
      <c r="A2334" s="2">
        <v>45491</v>
      </c>
      <c r="B2334" s="3">
        <f t="shared" si="108"/>
        <v>2025</v>
      </c>
      <c r="C2334" t="str">
        <f t="shared" si="109"/>
        <v>2024-2025</v>
      </c>
      <c r="D2334" t="s">
        <v>148</v>
      </c>
      <c r="E2334" t="s">
        <v>66</v>
      </c>
      <c r="F2334" t="str">
        <f t="shared" si="110"/>
        <v>South Australia</v>
      </c>
      <c r="G2334" t="s">
        <v>32</v>
      </c>
      <c r="H2334">
        <v>5169</v>
      </c>
      <c r="I2334" t="s">
        <v>11</v>
      </c>
      <c r="J2334" t="s">
        <v>33</v>
      </c>
      <c r="K2334" t="s">
        <v>150</v>
      </c>
      <c r="L2334" t="s">
        <v>18</v>
      </c>
      <c r="M2334" s="5">
        <v>204.64</v>
      </c>
      <c r="N2334">
        <v>1</v>
      </c>
    </row>
    <row r="2335" spans="1:14" x14ac:dyDescent="0.2">
      <c r="A2335" s="2">
        <v>45022</v>
      </c>
      <c r="B2335" s="3">
        <f t="shared" si="108"/>
        <v>2023</v>
      </c>
      <c r="C2335" t="str">
        <f t="shared" si="109"/>
        <v>2022-2023</v>
      </c>
      <c r="D2335" t="s">
        <v>147</v>
      </c>
      <c r="E2335" t="s">
        <v>128</v>
      </c>
      <c r="F2335" t="str">
        <f t="shared" si="110"/>
        <v>Western Australia</v>
      </c>
      <c r="G2335" t="s">
        <v>48</v>
      </c>
      <c r="H2335">
        <v>6027</v>
      </c>
      <c r="I2335" t="s">
        <v>11</v>
      </c>
      <c r="J2335" t="s">
        <v>49</v>
      </c>
      <c r="K2335" t="s">
        <v>152</v>
      </c>
      <c r="L2335" t="s">
        <v>13</v>
      </c>
      <c r="M2335" s="5">
        <v>204.69000000000003</v>
      </c>
      <c r="N2335">
        <v>1</v>
      </c>
    </row>
    <row r="2336" spans="1:14" x14ac:dyDescent="0.2">
      <c r="A2336" s="2">
        <v>45063</v>
      </c>
      <c r="B2336" s="3">
        <f t="shared" si="108"/>
        <v>2023</v>
      </c>
      <c r="C2336" t="str">
        <f t="shared" si="109"/>
        <v>2022-2023</v>
      </c>
      <c r="D2336" t="s">
        <v>147</v>
      </c>
      <c r="E2336" t="s">
        <v>75</v>
      </c>
      <c r="F2336" t="str">
        <f t="shared" si="110"/>
        <v>Victoria</v>
      </c>
      <c r="G2336" t="s">
        <v>45</v>
      </c>
      <c r="H2336">
        <v>3630</v>
      </c>
      <c r="I2336" t="s">
        <v>11</v>
      </c>
      <c r="J2336" t="s">
        <v>55</v>
      </c>
      <c r="K2336" t="s">
        <v>154</v>
      </c>
      <c r="L2336" t="s">
        <v>14</v>
      </c>
      <c r="M2336" s="5">
        <v>204.79000000000002</v>
      </c>
      <c r="N2336">
        <v>1</v>
      </c>
    </row>
    <row r="2337" spans="1:14" x14ac:dyDescent="0.2">
      <c r="A2337" s="2">
        <v>45160</v>
      </c>
      <c r="B2337" s="3">
        <f t="shared" si="108"/>
        <v>2024</v>
      </c>
      <c r="C2337" t="str">
        <f t="shared" si="109"/>
        <v>2023-2024</v>
      </c>
      <c r="D2337" t="s">
        <v>148</v>
      </c>
      <c r="E2337" t="s">
        <v>89</v>
      </c>
      <c r="F2337" t="str">
        <f t="shared" si="110"/>
        <v>Queensland</v>
      </c>
      <c r="G2337" t="s">
        <v>35</v>
      </c>
      <c r="H2337">
        <v>4655</v>
      </c>
      <c r="I2337" t="s">
        <v>11</v>
      </c>
      <c r="J2337" t="s">
        <v>51</v>
      </c>
      <c r="K2337" t="s">
        <v>153</v>
      </c>
      <c r="L2337" t="s">
        <v>16</v>
      </c>
      <c r="M2337" s="5">
        <v>204.82999999999998</v>
      </c>
      <c r="N2337">
        <v>1</v>
      </c>
    </row>
    <row r="2338" spans="1:14" x14ac:dyDescent="0.2">
      <c r="A2338" s="2">
        <v>45451</v>
      </c>
      <c r="B2338" s="3">
        <f t="shared" si="108"/>
        <v>2024</v>
      </c>
      <c r="C2338" t="str">
        <f t="shared" si="109"/>
        <v>2023-2024</v>
      </c>
      <c r="D2338" t="s">
        <v>147</v>
      </c>
      <c r="E2338" t="s">
        <v>83</v>
      </c>
      <c r="F2338" t="str">
        <f t="shared" si="110"/>
        <v>New South Wales</v>
      </c>
      <c r="G2338" t="s">
        <v>10</v>
      </c>
      <c r="H2338">
        <v>2750</v>
      </c>
      <c r="I2338" t="s">
        <v>11</v>
      </c>
      <c r="J2338" t="s">
        <v>25</v>
      </c>
      <c r="K2338" t="s">
        <v>152</v>
      </c>
      <c r="L2338" t="s">
        <v>13</v>
      </c>
      <c r="M2338" s="5">
        <v>204.84</v>
      </c>
      <c r="N2338">
        <v>1</v>
      </c>
    </row>
    <row r="2339" spans="1:14" x14ac:dyDescent="0.2">
      <c r="A2339" s="2">
        <v>45342</v>
      </c>
      <c r="B2339" s="3">
        <f t="shared" si="108"/>
        <v>2024</v>
      </c>
      <c r="C2339" t="str">
        <f t="shared" si="109"/>
        <v>2023-2024</v>
      </c>
      <c r="D2339" t="s">
        <v>147</v>
      </c>
      <c r="E2339" t="s">
        <v>119</v>
      </c>
      <c r="F2339" t="str">
        <f t="shared" si="110"/>
        <v>Queensland</v>
      </c>
      <c r="G2339" t="s">
        <v>35</v>
      </c>
      <c r="H2339">
        <v>4570</v>
      </c>
      <c r="I2339" t="s">
        <v>11</v>
      </c>
      <c r="J2339" t="s">
        <v>120</v>
      </c>
      <c r="K2339" t="s">
        <v>153</v>
      </c>
      <c r="L2339" t="s">
        <v>16</v>
      </c>
      <c r="M2339" s="5">
        <v>204.85</v>
      </c>
      <c r="N2339">
        <v>1</v>
      </c>
    </row>
    <row r="2340" spans="1:14" x14ac:dyDescent="0.2">
      <c r="A2340" s="2">
        <v>45391</v>
      </c>
      <c r="B2340" s="3">
        <f t="shared" si="108"/>
        <v>2024</v>
      </c>
      <c r="C2340" t="str">
        <f t="shared" si="109"/>
        <v>2023-2024</v>
      </c>
      <c r="D2340" t="s">
        <v>148</v>
      </c>
      <c r="E2340" t="s">
        <v>112</v>
      </c>
      <c r="F2340" t="str">
        <f t="shared" si="110"/>
        <v>Victoria</v>
      </c>
      <c r="G2340" t="s">
        <v>45</v>
      </c>
      <c r="H2340">
        <v>3076</v>
      </c>
      <c r="I2340" t="s">
        <v>11</v>
      </c>
      <c r="J2340" t="s">
        <v>46</v>
      </c>
      <c r="K2340" t="s">
        <v>157</v>
      </c>
      <c r="L2340" t="s">
        <v>22</v>
      </c>
      <c r="M2340" s="5">
        <v>205.46</v>
      </c>
      <c r="N2340">
        <v>1</v>
      </c>
    </row>
    <row r="2341" spans="1:14" x14ac:dyDescent="0.2">
      <c r="A2341" s="2">
        <v>45652</v>
      </c>
      <c r="B2341" s="3">
        <f t="shared" si="108"/>
        <v>2025</v>
      </c>
      <c r="C2341" t="str">
        <f t="shared" si="109"/>
        <v>2024-2025</v>
      </c>
      <c r="D2341" t="s">
        <v>148</v>
      </c>
      <c r="E2341" t="s">
        <v>122</v>
      </c>
      <c r="F2341" t="str">
        <f t="shared" si="110"/>
        <v>New South Wales</v>
      </c>
      <c r="G2341" t="s">
        <v>10</v>
      </c>
      <c r="H2341">
        <v>2650</v>
      </c>
      <c r="I2341" t="s">
        <v>11</v>
      </c>
      <c r="J2341" t="s">
        <v>25</v>
      </c>
      <c r="K2341" t="s">
        <v>153</v>
      </c>
      <c r="L2341" t="s">
        <v>16</v>
      </c>
      <c r="M2341" s="5">
        <v>205.64</v>
      </c>
      <c r="N2341">
        <v>1</v>
      </c>
    </row>
    <row r="2342" spans="1:14" x14ac:dyDescent="0.2">
      <c r="A2342" s="2">
        <v>45069</v>
      </c>
      <c r="B2342" s="3">
        <f t="shared" si="108"/>
        <v>2023</v>
      </c>
      <c r="C2342" t="str">
        <f t="shared" si="109"/>
        <v>2022-2023</v>
      </c>
      <c r="D2342" t="s">
        <v>148</v>
      </c>
      <c r="E2342" t="s">
        <v>99</v>
      </c>
      <c r="F2342" t="str">
        <f t="shared" si="110"/>
        <v>Victoria</v>
      </c>
      <c r="G2342" t="s">
        <v>45</v>
      </c>
      <c r="H2342">
        <v>3148</v>
      </c>
      <c r="I2342" t="s">
        <v>11</v>
      </c>
      <c r="J2342" t="s">
        <v>63</v>
      </c>
      <c r="K2342" t="s">
        <v>149</v>
      </c>
      <c r="L2342" t="s">
        <v>15</v>
      </c>
      <c r="M2342" s="5">
        <v>205.76999999999998</v>
      </c>
      <c r="N2342">
        <v>1</v>
      </c>
    </row>
    <row r="2343" spans="1:14" x14ac:dyDescent="0.2">
      <c r="A2343" s="2">
        <v>45510</v>
      </c>
      <c r="B2343" s="3">
        <f t="shared" si="108"/>
        <v>2025</v>
      </c>
      <c r="C2343" t="str">
        <f t="shared" si="109"/>
        <v>2024-2025</v>
      </c>
      <c r="D2343" t="s">
        <v>147</v>
      </c>
      <c r="E2343" t="s">
        <v>127</v>
      </c>
      <c r="F2343" t="str">
        <f t="shared" si="110"/>
        <v>New South Wales</v>
      </c>
      <c r="G2343" t="s">
        <v>10</v>
      </c>
      <c r="H2343">
        <v>2131</v>
      </c>
      <c r="I2343" t="s">
        <v>11</v>
      </c>
      <c r="J2343" t="s">
        <v>27</v>
      </c>
      <c r="K2343" t="s">
        <v>149</v>
      </c>
      <c r="L2343" t="s">
        <v>15</v>
      </c>
      <c r="M2343" s="5">
        <v>206.74</v>
      </c>
      <c r="N2343">
        <v>1</v>
      </c>
    </row>
    <row r="2344" spans="1:14" x14ac:dyDescent="0.2">
      <c r="A2344" s="2">
        <v>45303</v>
      </c>
      <c r="B2344" s="3">
        <f t="shared" si="108"/>
        <v>2024</v>
      </c>
      <c r="C2344" t="str">
        <f t="shared" si="109"/>
        <v>2023-2024</v>
      </c>
      <c r="D2344" t="s">
        <v>148</v>
      </c>
      <c r="E2344" t="s">
        <v>110</v>
      </c>
      <c r="F2344" t="str">
        <f t="shared" si="110"/>
        <v>Queensland</v>
      </c>
      <c r="G2344" t="s">
        <v>35</v>
      </c>
      <c r="H2344">
        <v>4680</v>
      </c>
      <c r="I2344" t="s">
        <v>11</v>
      </c>
      <c r="J2344" t="s">
        <v>51</v>
      </c>
      <c r="K2344" t="s">
        <v>154</v>
      </c>
      <c r="L2344" t="s">
        <v>14</v>
      </c>
      <c r="M2344" s="5">
        <v>206.82</v>
      </c>
      <c r="N2344">
        <v>1</v>
      </c>
    </row>
    <row r="2345" spans="1:14" x14ac:dyDescent="0.2">
      <c r="A2345" s="2">
        <v>45259</v>
      </c>
      <c r="B2345" s="3">
        <f t="shared" si="108"/>
        <v>2024</v>
      </c>
      <c r="C2345" t="str">
        <f t="shared" si="109"/>
        <v>2023-2024</v>
      </c>
      <c r="D2345" t="s">
        <v>148</v>
      </c>
      <c r="E2345" t="s">
        <v>91</v>
      </c>
      <c r="F2345" t="str">
        <f t="shared" si="110"/>
        <v>Victoria</v>
      </c>
      <c r="G2345" t="s">
        <v>45</v>
      </c>
      <c r="H2345">
        <v>3690</v>
      </c>
      <c r="I2345" t="s">
        <v>11</v>
      </c>
      <c r="J2345" t="s">
        <v>55</v>
      </c>
      <c r="K2345" t="s">
        <v>150</v>
      </c>
      <c r="L2345" t="s">
        <v>18</v>
      </c>
      <c r="M2345" s="5">
        <v>207.62</v>
      </c>
      <c r="N2345">
        <v>1</v>
      </c>
    </row>
    <row r="2346" spans="1:14" x14ac:dyDescent="0.2">
      <c r="A2346" s="2">
        <v>44976</v>
      </c>
      <c r="B2346" s="3">
        <f t="shared" si="108"/>
        <v>2023</v>
      </c>
      <c r="C2346" t="str">
        <f t="shared" si="109"/>
        <v>2022-2023</v>
      </c>
      <c r="D2346" t="s">
        <v>148</v>
      </c>
      <c r="E2346" t="s">
        <v>61</v>
      </c>
      <c r="F2346" t="str">
        <f t="shared" si="110"/>
        <v>New South Wales</v>
      </c>
      <c r="G2346" t="s">
        <v>10</v>
      </c>
      <c r="H2346">
        <v>2539</v>
      </c>
      <c r="I2346" t="s">
        <v>11</v>
      </c>
      <c r="J2346" t="s">
        <v>58</v>
      </c>
      <c r="K2346" t="s">
        <v>152</v>
      </c>
      <c r="L2346" t="s">
        <v>13</v>
      </c>
      <c r="M2346" s="5">
        <v>207.73</v>
      </c>
      <c r="N2346">
        <v>1</v>
      </c>
    </row>
    <row r="2347" spans="1:14" x14ac:dyDescent="0.2">
      <c r="A2347" s="2">
        <v>45158</v>
      </c>
      <c r="B2347" s="3">
        <f t="shared" si="108"/>
        <v>2024</v>
      </c>
      <c r="C2347" t="str">
        <f t="shared" si="109"/>
        <v>2023-2024</v>
      </c>
      <c r="D2347" t="s">
        <v>148</v>
      </c>
      <c r="E2347" t="s">
        <v>59</v>
      </c>
      <c r="F2347" t="str">
        <f t="shared" si="110"/>
        <v>Victoria</v>
      </c>
      <c r="G2347" t="s">
        <v>45</v>
      </c>
      <c r="H2347">
        <v>3280</v>
      </c>
      <c r="I2347" t="s">
        <v>11</v>
      </c>
      <c r="J2347" t="s">
        <v>60</v>
      </c>
      <c r="K2347" t="s">
        <v>150</v>
      </c>
      <c r="L2347" t="s">
        <v>18</v>
      </c>
      <c r="M2347" s="5">
        <v>207.74</v>
      </c>
      <c r="N2347">
        <v>1</v>
      </c>
    </row>
    <row r="2348" spans="1:14" x14ac:dyDescent="0.2">
      <c r="A2348" s="2">
        <v>45127</v>
      </c>
      <c r="B2348" s="3">
        <f t="shared" si="108"/>
        <v>2024</v>
      </c>
      <c r="C2348" t="str">
        <f t="shared" si="109"/>
        <v>2023-2024</v>
      </c>
      <c r="D2348" t="s">
        <v>147</v>
      </c>
      <c r="E2348" t="s">
        <v>92</v>
      </c>
      <c r="F2348" t="str">
        <f t="shared" si="110"/>
        <v>Queensland</v>
      </c>
      <c r="G2348" t="s">
        <v>35</v>
      </c>
      <c r="H2348">
        <v>4068</v>
      </c>
      <c r="I2348" t="s">
        <v>11</v>
      </c>
      <c r="J2348" t="s">
        <v>43</v>
      </c>
      <c r="K2348" t="s">
        <v>157</v>
      </c>
      <c r="L2348" t="s">
        <v>22</v>
      </c>
      <c r="M2348" s="5">
        <v>207.77</v>
      </c>
      <c r="N2348">
        <v>1</v>
      </c>
    </row>
    <row r="2349" spans="1:14" x14ac:dyDescent="0.2">
      <c r="A2349" s="2">
        <v>44967</v>
      </c>
      <c r="B2349" s="3">
        <f t="shared" si="108"/>
        <v>2023</v>
      </c>
      <c r="C2349" t="str">
        <f t="shared" si="109"/>
        <v>2022-2023</v>
      </c>
      <c r="D2349" t="s">
        <v>148</v>
      </c>
      <c r="E2349" t="s">
        <v>125</v>
      </c>
      <c r="F2349" t="str">
        <f t="shared" si="110"/>
        <v>Victoria</v>
      </c>
      <c r="G2349" t="s">
        <v>45</v>
      </c>
      <c r="H2349">
        <v>3400</v>
      </c>
      <c r="I2349" t="s">
        <v>11</v>
      </c>
      <c r="J2349" t="s">
        <v>60</v>
      </c>
      <c r="K2349" t="s">
        <v>153</v>
      </c>
      <c r="L2349" t="s">
        <v>16</v>
      </c>
      <c r="M2349" s="5">
        <v>207.84</v>
      </c>
      <c r="N2349">
        <v>1</v>
      </c>
    </row>
    <row r="2350" spans="1:14" x14ac:dyDescent="0.2">
      <c r="A2350" s="2">
        <v>45402</v>
      </c>
      <c r="B2350" s="3">
        <f t="shared" si="108"/>
        <v>2024</v>
      </c>
      <c r="C2350" t="str">
        <f t="shared" si="109"/>
        <v>2023-2024</v>
      </c>
      <c r="D2350" t="s">
        <v>148</v>
      </c>
      <c r="E2350" t="s">
        <v>101</v>
      </c>
      <c r="F2350" t="str">
        <f t="shared" si="110"/>
        <v>Victoria</v>
      </c>
      <c r="G2350" t="s">
        <v>45</v>
      </c>
      <c r="H2350">
        <v>3131</v>
      </c>
      <c r="I2350" t="s">
        <v>11</v>
      </c>
      <c r="J2350" t="s">
        <v>63</v>
      </c>
      <c r="K2350" t="s">
        <v>154</v>
      </c>
      <c r="L2350" t="s">
        <v>14</v>
      </c>
      <c r="M2350" s="5">
        <v>207.84</v>
      </c>
      <c r="N2350">
        <v>1</v>
      </c>
    </row>
    <row r="2351" spans="1:14" x14ac:dyDescent="0.2">
      <c r="A2351" s="2">
        <v>45326</v>
      </c>
      <c r="B2351" s="3">
        <f t="shared" si="108"/>
        <v>2024</v>
      </c>
      <c r="C2351" t="str">
        <f t="shared" si="109"/>
        <v>2023-2024</v>
      </c>
      <c r="D2351" t="s">
        <v>147</v>
      </c>
      <c r="E2351" t="s">
        <v>138</v>
      </c>
      <c r="F2351" t="str">
        <f t="shared" si="110"/>
        <v>Queensland</v>
      </c>
      <c r="G2351" t="s">
        <v>35</v>
      </c>
      <c r="H2351">
        <v>4558</v>
      </c>
      <c r="I2351" t="s">
        <v>11</v>
      </c>
      <c r="J2351" t="s">
        <v>120</v>
      </c>
      <c r="K2351" t="s">
        <v>154</v>
      </c>
      <c r="L2351" t="s">
        <v>14</v>
      </c>
      <c r="M2351" s="5">
        <v>208.14000000000001</v>
      </c>
      <c r="N2351">
        <v>1</v>
      </c>
    </row>
    <row r="2352" spans="1:14" x14ac:dyDescent="0.2">
      <c r="A2352" s="2">
        <v>45002</v>
      </c>
      <c r="B2352" s="3">
        <f t="shared" si="108"/>
        <v>2023</v>
      </c>
      <c r="C2352" t="str">
        <f t="shared" si="109"/>
        <v>2022-2023</v>
      </c>
      <c r="D2352" t="s">
        <v>147</v>
      </c>
      <c r="E2352" t="s">
        <v>56</v>
      </c>
      <c r="F2352" t="str">
        <f t="shared" si="110"/>
        <v>Northern Territory</v>
      </c>
      <c r="G2352" t="s">
        <v>29</v>
      </c>
      <c r="H2352">
        <v>870</v>
      </c>
      <c r="I2352" t="s">
        <v>11</v>
      </c>
      <c r="J2352" t="s">
        <v>30</v>
      </c>
      <c r="K2352" t="s">
        <v>151</v>
      </c>
      <c r="L2352" t="s">
        <v>21</v>
      </c>
      <c r="M2352" s="5">
        <v>208.22</v>
      </c>
      <c r="N2352">
        <v>1</v>
      </c>
    </row>
    <row r="2353" spans="1:14" x14ac:dyDescent="0.2">
      <c r="A2353" s="2">
        <v>45059</v>
      </c>
      <c r="B2353" s="3">
        <f t="shared" si="108"/>
        <v>2023</v>
      </c>
      <c r="C2353" t="str">
        <f t="shared" si="109"/>
        <v>2022-2023</v>
      </c>
      <c r="D2353" t="s">
        <v>147</v>
      </c>
      <c r="E2353" t="s">
        <v>39</v>
      </c>
      <c r="F2353" t="str">
        <f t="shared" si="110"/>
        <v>South Australia</v>
      </c>
      <c r="G2353" t="s">
        <v>32</v>
      </c>
      <c r="H2353">
        <v>5343</v>
      </c>
      <c r="I2353" t="s">
        <v>11</v>
      </c>
      <c r="J2353" t="s">
        <v>38</v>
      </c>
      <c r="K2353" t="s">
        <v>151</v>
      </c>
      <c r="L2353" t="s">
        <v>21</v>
      </c>
      <c r="M2353" s="5">
        <v>208.44</v>
      </c>
      <c r="N2353">
        <v>1</v>
      </c>
    </row>
    <row r="2354" spans="1:14" x14ac:dyDescent="0.2">
      <c r="A2354" s="2">
        <v>45113</v>
      </c>
      <c r="B2354" s="3">
        <f t="shared" si="108"/>
        <v>2024</v>
      </c>
      <c r="C2354" t="str">
        <f t="shared" si="109"/>
        <v>2023-2024</v>
      </c>
      <c r="D2354" t="s">
        <v>148</v>
      </c>
      <c r="E2354" t="s">
        <v>110</v>
      </c>
      <c r="F2354" t="str">
        <f t="shared" si="110"/>
        <v>Queensland</v>
      </c>
      <c r="G2354" t="s">
        <v>35</v>
      </c>
      <c r="H2354">
        <v>4680</v>
      </c>
      <c r="I2354" t="s">
        <v>11</v>
      </c>
      <c r="J2354" t="s">
        <v>51</v>
      </c>
      <c r="K2354" t="s">
        <v>155</v>
      </c>
      <c r="L2354" t="s">
        <v>20</v>
      </c>
      <c r="M2354" s="5">
        <v>208.73000000000002</v>
      </c>
      <c r="N2354">
        <v>1</v>
      </c>
    </row>
    <row r="2355" spans="1:14" x14ac:dyDescent="0.2">
      <c r="A2355" s="2">
        <v>45311</v>
      </c>
      <c r="B2355" s="3">
        <f t="shared" si="108"/>
        <v>2024</v>
      </c>
      <c r="C2355" t="str">
        <f t="shared" si="109"/>
        <v>2023-2024</v>
      </c>
      <c r="D2355" t="s">
        <v>148</v>
      </c>
      <c r="E2355" t="s">
        <v>140</v>
      </c>
      <c r="F2355" t="str">
        <f t="shared" si="110"/>
        <v>Tasmania</v>
      </c>
      <c r="G2355" t="s">
        <v>70</v>
      </c>
      <c r="H2355">
        <v>7320</v>
      </c>
      <c r="I2355" t="s">
        <v>11</v>
      </c>
      <c r="J2355" t="s">
        <v>71</v>
      </c>
      <c r="K2355" t="s">
        <v>152</v>
      </c>
      <c r="L2355" t="s">
        <v>13</v>
      </c>
      <c r="M2355" s="5">
        <v>209.62</v>
      </c>
      <c r="N2355">
        <v>1</v>
      </c>
    </row>
    <row r="2356" spans="1:14" x14ac:dyDescent="0.2">
      <c r="A2356" s="2">
        <v>45004</v>
      </c>
      <c r="B2356" s="3">
        <f t="shared" si="108"/>
        <v>2023</v>
      </c>
      <c r="C2356" t="str">
        <f t="shared" si="109"/>
        <v>2022-2023</v>
      </c>
      <c r="D2356" t="s">
        <v>147</v>
      </c>
      <c r="E2356" t="s">
        <v>122</v>
      </c>
      <c r="F2356" t="str">
        <f t="shared" si="110"/>
        <v>New South Wales</v>
      </c>
      <c r="G2356" t="s">
        <v>10</v>
      </c>
      <c r="H2356">
        <v>2650</v>
      </c>
      <c r="I2356" t="s">
        <v>11</v>
      </c>
      <c r="J2356" t="s">
        <v>25</v>
      </c>
      <c r="K2356" t="s">
        <v>149</v>
      </c>
      <c r="L2356" t="s">
        <v>15</v>
      </c>
      <c r="M2356" s="5">
        <v>209.62</v>
      </c>
      <c r="N2356">
        <v>1</v>
      </c>
    </row>
    <row r="2357" spans="1:14" x14ac:dyDescent="0.2">
      <c r="A2357" s="2">
        <v>45045</v>
      </c>
      <c r="B2357" s="3">
        <f t="shared" si="108"/>
        <v>2023</v>
      </c>
      <c r="C2357" t="str">
        <f t="shared" si="109"/>
        <v>2022-2023</v>
      </c>
      <c r="D2357" t="s">
        <v>147</v>
      </c>
      <c r="E2357" t="s">
        <v>85</v>
      </c>
      <c r="F2357" t="str">
        <f t="shared" si="110"/>
        <v>Queensland</v>
      </c>
      <c r="G2357" t="s">
        <v>35</v>
      </c>
      <c r="H2357">
        <v>4883</v>
      </c>
      <c r="I2357" t="s">
        <v>11</v>
      </c>
      <c r="J2357" t="s">
        <v>36</v>
      </c>
      <c r="K2357" t="s">
        <v>151</v>
      </c>
      <c r="L2357" t="s">
        <v>21</v>
      </c>
      <c r="M2357" s="5">
        <v>209.65</v>
      </c>
      <c r="N2357">
        <v>1</v>
      </c>
    </row>
    <row r="2358" spans="1:14" x14ac:dyDescent="0.2">
      <c r="A2358" s="2">
        <v>45343</v>
      </c>
      <c r="B2358" s="3">
        <f t="shared" si="108"/>
        <v>2024</v>
      </c>
      <c r="C2358" t="str">
        <f t="shared" si="109"/>
        <v>2023-2024</v>
      </c>
      <c r="D2358" t="s">
        <v>147</v>
      </c>
      <c r="E2358" t="s">
        <v>44</v>
      </c>
      <c r="F2358" t="str">
        <f t="shared" si="110"/>
        <v>Victoria</v>
      </c>
      <c r="G2358" t="s">
        <v>45</v>
      </c>
      <c r="H2358">
        <v>3066</v>
      </c>
      <c r="I2358" t="s">
        <v>11</v>
      </c>
      <c r="J2358" t="s">
        <v>46</v>
      </c>
      <c r="K2358" t="s">
        <v>149</v>
      </c>
      <c r="L2358" t="s">
        <v>15</v>
      </c>
      <c r="M2358" s="5">
        <v>209.65</v>
      </c>
      <c r="N2358">
        <v>1</v>
      </c>
    </row>
    <row r="2359" spans="1:14" x14ac:dyDescent="0.2">
      <c r="A2359" s="2">
        <v>45615</v>
      </c>
      <c r="B2359" s="3">
        <f t="shared" si="108"/>
        <v>2025</v>
      </c>
      <c r="C2359" t="str">
        <f t="shared" si="109"/>
        <v>2024-2025</v>
      </c>
      <c r="D2359" t="s">
        <v>147</v>
      </c>
      <c r="E2359" t="s">
        <v>62</v>
      </c>
      <c r="F2359" t="str">
        <f t="shared" si="110"/>
        <v>Victoria</v>
      </c>
      <c r="G2359" t="s">
        <v>45</v>
      </c>
      <c r="H2359">
        <v>3134</v>
      </c>
      <c r="I2359" t="s">
        <v>11</v>
      </c>
      <c r="J2359" t="s">
        <v>63</v>
      </c>
      <c r="K2359" t="s">
        <v>150</v>
      </c>
      <c r="L2359" t="s">
        <v>18</v>
      </c>
      <c r="M2359" s="5">
        <v>209.79</v>
      </c>
      <c r="N2359">
        <v>1</v>
      </c>
    </row>
    <row r="2360" spans="1:14" x14ac:dyDescent="0.2">
      <c r="A2360" s="2">
        <v>44970</v>
      </c>
      <c r="B2360" s="3">
        <f t="shared" si="108"/>
        <v>2023</v>
      </c>
      <c r="C2360" t="str">
        <f t="shared" si="109"/>
        <v>2022-2023</v>
      </c>
      <c r="D2360" t="s">
        <v>147</v>
      </c>
      <c r="E2360" t="s">
        <v>137</v>
      </c>
      <c r="F2360" t="str">
        <f t="shared" si="110"/>
        <v>New South Wales</v>
      </c>
      <c r="G2360" t="s">
        <v>10</v>
      </c>
      <c r="H2360">
        <v>2031</v>
      </c>
      <c r="I2360" t="s">
        <v>11</v>
      </c>
      <c r="J2360" t="s">
        <v>12</v>
      </c>
      <c r="K2360" t="s">
        <v>19</v>
      </c>
      <c r="L2360" t="s">
        <v>23</v>
      </c>
      <c r="M2360" s="5">
        <v>209.8</v>
      </c>
      <c r="N2360">
        <v>1</v>
      </c>
    </row>
    <row r="2361" spans="1:14" x14ac:dyDescent="0.2">
      <c r="A2361" s="2">
        <v>45590</v>
      </c>
      <c r="B2361" s="3">
        <f t="shared" si="108"/>
        <v>2025</v>
      </c>
      <c r="C2361" t="str">
        <f t="shared" si="109"/>
        <v>2024-2025</v>
      </c>
      <c r="D2361" t="s">
        <v>148</v>
      </c>
      <c r="E2361" t="s">
        <v>125</v>
      </c>
      <c r="F2361" t="str">
        <f t="shared" si="110"/>
        <v>Victoria</v>
      </c>
      <c r="G2361" t="s">
        <v>45</v>
      </c>
      <c r="H2361">
        <v>3400</v>
      </c>
      <c r="I2361" t="s">
        <v>11</v>
      </c>
      <c r="J2361" t="s">
        <v>60</v>
      </c>
      <c r="K2361" t="s">
        <v>151</v>
      </c>
      <c r="L2361" t="s">
        <v>21</v>
      </c>
      <c r="M2361" s="5">
        <v>209.9</v>
      </c>
      <c r="N2361">
        <v>1</v>
      </c>
    </row>
    <row r="2362" spans="1:14" x14ac:dyDescent="0.2">
      <c r="A2362" s="2">
        <v>45241</v>
      </c>
      <c r="B2362" s="3">
        <f t="shared" si="108"/>
        <v>2024</v>
      </c>
      <c r="C2362" t="str">
        <f t="shared" si="109"/>
        <v>2023-2024</v>
      </c>
      <c r="D2362" t="s">
        <v>147</v>
      </c>
      <c r="E2362" t="s">
        <v>125</v>
      </c>
      <c r="F2362" t="str">
        <f t="shared" si="110"/>
        <v>Victoria</v>
      </c>
      <c r="G2362" t="s">
        <v>45</v>
      </c>
      <c r="H2362">
        <v>3400</v>
      </c>
      <c r="I2362" t="s">
        <v>11</v>
      </c>
      <c r="J2362" t="s">
        <v>60</v>
      </c>
      <c r="K2362" t="s">
        <v>149</v>
      </c>
      <c r="L2362" t="s">
        <v>15</v>
      </c>
      <c r="M2362" s="5">
        <v>210.05</v>
      </c>
      <c r="N2362">
        <v>1</v>
      </c>
    </row>
    <row r="2363" spans="1:14" x14ac:dyDescent="0.2">
      <c r="A2363" s="2">
        <v>44993</v>
      </c>
      <c r="B2363" s="3">
        <f t="shared" si="108"/>
        <v>2023</v>
      </c>
      <c r="C2363" t="str">
        <f t="shared" si="109"/>
        <v>2022-2023</v>
      </c>
      <c r="D2363" t="s">
        <v>147</v>
      </c>
      <c r="E2363" t="s">
        <v>9</v>
      </c>
      <c r="F2363" t="str">
        <f t="shared" si="110"/>
        <v>New South Wales</v>
      </c>
      <c r="G2363" t="s">
        <v>10</v>
      </c>
      <c r="H2363">
        <v>2067</v>
      </c>
      <c r="I2363" t="s">
        <v>11</v>
      </c>
      <c r="J2363" t="s">
        <v>12</v>
      </c>
      <c r="K2363" t="s">
        <v>150</v>
      </c>
      <c r="L2363" t="s">
        <v>18</v>
      </c>
      <c r="M2363" s="5">
        <v>210.75</v>
      </c>
      <c r="N2363">
        <v>1</v>
      </c>
    </row>
    <row r="2364" spans="1:14" x14ac:dyDescent="0.2">
      <c r="A2364" s="2">
        <v>45241</v>
      </c>
      <c r="B2364" s="3">
        <f t="shared" si="108"/>
        <v>2024</v>
      </c>
      <c r="C2364" t="str">
        <f t="shared" si="109"/>
        <v>2023-2024</v>
      </c>
      <c r="D2364" t="s">
        <v>148</v>
      </c>
      <c r="E2364" t="s">
        <v>131</v>
      </c>
      <c r="F2364" t="str">
        <f t="shared" si="110"/>
        <v>Western Australia</v>
      </c>
      <c r="G2364" t="s">
        <v>48</v>
      </c>
      <c r="H2364">
        <v>6530</v>
      </c>
      <c r="I2364" t="s">
        <v>11</v>
      </c>
      <c r="J2364" t="s">
        <v>77</v>
      </c>
      <c r="K2364" t="s">
        <v>150</v>
      </c>
      <c r="L2364" t="s">
        <v>18</v>
      </c>
      <c r="M2364" s="5">
        <v>210.75</v>
      </c>
      <c r="N2364">
        <v>1</v>
      </c>
    </row>
    <row r="2365" spans="1:14" x14ac:dyDescent="0.2">
      <c r="A2365" s="2">
        <v>45381</v>
      </c>
      <c r="B2365" s="3">
        <f t="shared" si="108"/>
        <v>2024</v>
      </c>
      <c r="C2365" t="str">
        <f t="shared" si="109"/>
        <v>2023-2024</v>
      </c>
      <c r="D2365" t="s">
        <v>147</v>
      </c>
      <c r="E2365" t="s">
        <v>102</v>
      </c>
      <c r="F2365" t="str">
        <f t="shared" si="110"/>
        <v>Queensland</v>
      </c>
      <c r="G2365" t="s">
        <v>35</v>
      </c>
      <c r="H2365">
        <v>4870</v>
      </c>
      <c r="I2365" t="s">
        <v>11</v>
      </c>
      <c r="J2365" t="s">
        <v>36</v>
      </c>
      <c r="K2365" t="s">
        <v>154</v>
      </c>
      <c r="L2365" t="s">
        <v>14</v>
      </c>
      <c r="M2365" s="5">
        <v>210.81</v>
      </c>
      <c r="N2365">
        <v>1</v>
      </c>
    </row>
    <row r="2366" spans="1:14" x14ac:dyDescent="0.2">
      <c r="A2366" s="2">
        <v>45550</v>
      </c>
      <c r="B2366" s="3">
        <f t="shared" si="108"/>
        <v>2025</v>
      </c>
      <c r="C2366" t="str">
        <f t="shared" si="109"/>
        <v>2024-2025</v>
      </c>
      <c r="D2366" t="s">
        <v>148</v>
      </c>
      <c r="E2366" t="s">
        <v>66</v>
      </c>
      <c r="F2366" t="str">
        <f t="shared" si="110"/>
        <v>South Australia</v>
      </c>
      <c r="G2366" t="s">
        <v>32</v>
      </c>
      <c r="H2366">
        <v>5169</v>
      </c>
      <c r="I2366" t="s">
        <v>11</v>
      </c>
      <c r="J2366" t="s">
        <v>33</v>
      </c>
      <c r="K2366" t="s">
        <v>152</v>
      </c>
      <c r="L2366" t="s">
        <v>13</v>
      </c>
      <c r="M2366" s="5">
        <v>211.57000000000002</v>
      </c>
      <c r="N2366">
        <v>1</v>
      </c>
    </row>
    <row r="2367" spans="1:14" x14ac:dyDescent="0.2">
      <c r="A2367" s="2">
        <v>45110</v>
      </c>
      <c r="B2367" s="3">
        <f t="shared" si="108"/>
        <v>2024</v>
      </c>
      <c r="C2367" t="str">
        <f t="shared" si="109"/>
        <v>2023-2024</v>
      </c>
      <c r="D2367" t="s">
        <v>147</v>
      </c>
      <c r="E2367" t="s">
        <v>114</v>
      </c>
      <c r="F2367" t="str">
        <f t="shared" si="110"/>
        <v>Victoria</v>
      </c>
      <c r="G2367" t="s">
        <v>45</v>
      </c>
      <c r="H2367">
        <v>3551</v>
      </c>
      <c r="I2367" t="s">
        <v>11</v>
      </c>
      <c r="J2367" t="s">
        <v>60</v>
      </c>
      <c r="K2367" t="s">
        <v>157</v>
      </c>
      <c r="L2367" t="s">
        <v>22</v>
      </c>
      <c r="M2367" s="5">
        <v>211.59</v>
      </c>
      <c r="N2367">
        <v>1</v>
      </c>
    </row>
    <row r="2368" spans="1:14" x14ac:dyDescent="0.2">
      <c r="A2368" s="2">
        <v>45437</v>
      </c>
      <c r="B2368" s="3">
        <f t="shared" si="108"/>
        <v>2024</v>
      </c>
      <c r="C2368" t="str">
        <f t="shared" si="109"/>
        <v>2023-2024</v>
      </c>
      <c r="D2368" t="s">
        <v>147</v>
      </c>
      <c r="E2368" t="s">
        <v>37</v>
      </c>
      <c r="F2368" t="str">
        <f t="shared" si="110"/>
        <v>South Australia</v>
      </c>
      <c r="G2368" t="s">
        <v>32</v>
      </c>
      <c r="H2368">
        <v>5607</v>
      </c>
      <c r="I2368" t="s">
        <v>11</v>
      </c>
      <c r="J2368" t="s">
        <v>38</v>
      </c>
      <c r="K2368" t="s">
        <v>19</v>
      </c>
      <c r="L2368" t="s">
        <v>23</v>
      </c>
      <c r="M2368" s="5">
        <v>211.63</v>
      </c>
      <c r="N2368">
        <v>1</v>
      </c>
    </row>
    <row r="2369" spans="1:14" x14ac:dyDescent="0.2">
      <c r="A2369" s="2">
        <v>45119</v>
      </c>
      <c r="B2369" s="3">
        <f t="shared" si="108"/>
        <v>2024</v>
      </c>
      <c r="C2369" t="str">
        <f t="shared" si="109"/>
        <v>2023-2024</v>
      </c>
      <c r="D2369" t="s">
        <v>147</v>
      </c>
      <c r="E2369" t="s">
        <v>34</v>
      </c>
      <c r="F2369" t="str">
        <f t="shared" si="110"/>
        <v>Queensland</v>
      </c>
      <c r="G2369" t="s">
        <v>35</v>
      </c>
      <c r="H2369">
        <v>4802</v>
      </c>
      <c r="I2369" t="s">
        <v>11</v>
      </c>
      <c r="J2369" t="s">
        <v>36</v>
      </c>
      <c r="K2369" t="s">
        <v>156</v>
      </c>
      <c r="L2369" t="s">
        <v>17</v>
      </c>
      <c r="M2369" s="5">
        <v>212.54999999999998</v>
      </c>
      <c r="N2369">
        <v>1</v>
      </c>
    </row>
    <row r="2370" spans="1:14" x14ac:dyDescent="0.2">
      <c r="A2370" s="2">
        <v>45337</v>
      </c>
      <c r="B2370" s="3">
        <f t="shared" ref="B2370:B2433" si="111">IF(MONTH(A2370)&gt;=7,YEAR(A2370)+1,YEAR(A2370))</f>
        <v>2024</v>
      </c>
      <c r="C2370" t="str">
        <f t="shared" ref="C2370:C2433" si="112">IF(MONTH(A2370) &gt;= 7, YEAR(A2370) &amp; "-" &amp; YEAR(A2370) + 1, YEAR(A2370) - 1 &amp; "-" &amp; YEAR(A2370))</f>
        <v>2023-2024</v>
      </c>
      <c r="D2370" t="s">
        <v>147</v>
      </c>
      <c r="E2370" t="s">
        <v>88</v>
      </c>
      <c r="F2370" t="str">
        <f t="shared" ref="F2370:F2433" si="113">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c r="N2370">
        <v>1</v>
      </c>
    </row>
    <row r="2371" spans="1:14" x14ac:dyDescent="0.2">
      <c r="A2371" s="2">
        <v>45445</v>
      </c>
      <c r="B2371" s="3">
        <f t="shared" si="111"/>
        <v>2024</v>
      </c>
      <c r="C2371" t="str">
        <f t="shared" si="112"/>
        <v>2023-2024</v>
      </c>
      <c r="D2371" t="s">
        <v>148</v>
      </c>
      <c r="E2371" t="s">
        <v>24</v>
      </c>
      <c r="F2371" t="str">
        <f t="shared" si="113"/>
        <v>New South Wales</v>
      </c>
      <c r="G2371" t="s">
        <v>10</v>
      </c>
      <c r="H2371">
        <v>2795</v>
      </c>
      <c r="I2371" t="s">
        <v>11</v>
      </c>
      <c r="J2371" t="s">
        <v>25</v>
      </c>
      <c r="K2371" t="s">
        <v>157</v>
      </c>
      <c r="L2371" t="s">
        <v>22</v>
      </c>
      <c r="M2371" s="5">
        <v>212.88</v>
      </c>
      <c r="N2371">
        <v>1</v>
      </c>
    </row>
    <row r="2372" spans="1:14" x14ac:dyDescent="0.2">
      <c r="A2372" s="2">
        <v>45598</v>
      </c>
      <c r="B2372" s="3">
        <f t="shared" si="111"/>
        <v>2025</v>
      </c>
      <c r="C2372" t="str">
        <f t="shared" si="112"/>
        <v>2024-2025</v>
      </c>
      <c r="D2372" t="s">
        <v>147</v>
      </c>
      <c r="E2372" t="s">
        <v>93</v>
      </c>
      <c r="F2372" t="str">
        <f t="shared" si="113"/>
        <v>Western Australia</v>
      </c>
      <c r="G2372" t="s">
        <v>48</v>
      </c>
      <c r="H2372">
        <v>6112</v>
      </c>
      <c r="I2372" t="s">
        <v>11</v>
      </c>
      <c r="J2372" t="s">
        <v>94</v>
      </c>
      <c r="K2372" t="s">
        <v>154</v>
      </c>
      <c r="L2372" t="s">
        <v>14</v>
      </c>
      <c r="M2372" s="5">
        <v>212.91</v>
      </c>
      <c r="N2372">
        <v>1</v>
      </c>
    </row>
    <row r="2373" spans="1:14" x14ac:dyDescent="0.2">
      <c r="A2373" s="2">
        <v>45281</v>
      </c>
      <c r="B2373" s="3">
        <f t="shared" si="111"/>
        <v>2024</v>
      </c>
      <c r="C2373" t="str">
        <f t="shared" si="112"/>
        <v>2023-2024</v>
      </c>
      <c r="D2373" t="s">
        <v>148</v>
      </c>
      <c r="E2373" t="s">
        <v>136</v>
      </c>
      <c r="F2373" t="str">
        <f t="shared" si="113"/>
        <v>Victoria</v>
      </c>
      <c r="G2373" t="s">
        <v>45</v>
      </c>
      <c r="H2373">
        <v>3175</v>
      </c>
      <c r="I2373" t="s">
        <v>11</v>
      </c>
      <c r="J2373" t="s">
        <v>63</v>
      </c>
      <c r="K2373" t="s">
        <v>149</v>
      </c>
      <c r="L2373" t="s">
        <v>15</v>
      </c>
      <c r="M2373" s="5">
        <v>213.03</v>
      </c>
      <c r="N2373">
        <v>1</v>
      </c>
    </row>
    <row r="2374" spans="1:14" x14ac:dyDescent="0.2">
      <c r="A2374" s="2">
        <v>45175</v>
      </c>
      <c r="B2374" s="3">
        <f t="shared" si="111"/>
        <v>2024</v>
      </c>
      <c r="C2374" t="str">
        <f t="shared" si="112"/>
        <v>2023-2024</v>
      </c>
      <c r="D2374" t="s">
        <v>147</v>
      </c>
      <c r="E2374" t="s">
        <v>54</v>
      </c>
      <c r="F2374" t="str">
        <f t="shared" si="113"/>
        <v>Victoria</v>
      </c>
      <c r="G2374" t="s">
        <v>45</v>
      </c>
      <c r="H2374">
        <v>3977</v>
      </c>
      <c r="I2374" t="s">
        <v>11</v>
      </c>
      <c r="J2374" t="s">
        <v>55</v>
      </c>
      <c r="K2374" t="s">
        <v>152</v>
      </c>
      <c r="L2374" t="s">
        <v>13</v>
      </c>
      <c r="M2374" s="5">
        <v>213.16</v>
      </c>
      <c r="N2374">
        <v>1</v>
      </c>
    </row>
    <row r="2375" spans="1:14" x14ac:dyDescent="0.2">
      <c r="A2375" s="2">
        <v>45218</v>
      </c>
      <c r="B2375" s="3">
        <f t="shared" si="111"/>
        <v>2024</v>
      </c>
      <c r="C2375" t="str">
        <f t="shared" si="112"/>
        <v>2023-2024</v>
      </c>
      <c r="D2375" t="s">
        <v>147</v>
      </c>
      <c r="E2375" t="s">
        <v>127</v>
      </c>
      <c r="F2375" t="str">
        <f t="shared" si="113"/>
        <v>New South Wales</v>
      </c>
      <c r="G2375" t="s">
        <v>10</v>
      </c>
      <c r="H2375">
        <v>2131</v>
      </c>
      <c r="I2375" t="s">
        <v>11</v>
      </c>
      <c r="J2375" t="s">
        <v>27</v>
      </c>
      <c r="K2375" t="s">
        <v>154</v>
      </c>
      <c r="L2375" t="s">
        <v>14</v>
      </c>
      <c r="M2375" s="5">
        <v>213.37</v>
      </c>
      <c r="N2375">
        <v>1</v>
      </c>
    </row>
    <row r="2376" spans="1:14" x14ac:dyDescent="0.2">
      <c r="A2376" s="2">
        <v>45466</v>
      </c>
      <c r="B2376" s="3">
        <f t="shared" si="111"/>
        <v>2024</v>
      </c>
      <c r="C2376" t="str">
        <f t="shared" si="112"/>
        <v>2023-2024</v>
      </c>
      <c r="D2376" t="s">
        <v>148</v>
      </c>
      <c r="E2376" t="s">
        <v>91</v>
      </c>
      <c r="F2376" t="str">
        <f t="shared" si="113"/>
        <v>Victoria</v>
      </c>
      <c r="G2376" t="s">
        <v>45</v>
      </c>
      <c r="H2376">
        <v>3690</v>
      </c>
      <c r="I2376" t="s">
        <v>11</v>
      </c>
      <c r="J2376" t="s">
        <v>55</v>
      </c>
      <c r="K2376" t="s">
        <v>155</v>
      </c>
      <c r="L2376" t="s">
        <v>20</v>
      </c>
      <c r="M2376" s="5">
        <v>213.62</v>
      </c>
      <c r="N2376">
        <v>1</v>
      </c>
    </row>
    <row r="2377" spans="1:14" x14ac:dyDescent="0.2">
      <c r="A2377" s="2">
        <v>44955</v>
      </c>
      <c r="B2377" s="3">
        <f t="shared" si="111"/>
        <v>2023</v>
      </c>
      <c r="C2377" t="str">
        <f t="shared" si="112"/>
        <v>2022-2023</v>
      </c>
      <c r="D2377" t="s">
        <v>147</v>
      </c>
      <c r="E2377" t="s">
        <v>37</v>
      </c>
      <c r="F2377" t="str">
        <f t="shared" si="113"/>
        <v>South Australia</v>
      </c>
      <c r="G2377" t="s">
        <v>32</v>
      </c>
      <c r="H2377">
        <v>5607</v>
      </c>
      <c r="I2377" t="s">
        <v>11</v>
      </c>
      <c r="J2377" t="s">
        <v>38</v>
      </c>
      <c r="K2377" t="s">
        <v>150</v>
      </c>
      <c r="L2377" t="s">
        <v>18</v>
      </c>
      <c r="M2377" s="5">
        <v>213.75</v>
      </c>
      <c r="N2377">
        <v>1</v>
      </c>
    </row>
    <row r="2378" spans="1:14" x14ac:dyDescent="0.2">
      <c r="A2378" s="2">
        <v>44992</v>
      </c>
      <c r="B2378" s="3">
        <f t="shared" si="111"/>
        <v>2023</v>
      </c>
      <c r="C2378" t="str">
        <f t="shared" si="112"/>
        <v>2022-2023</v>
      </c>
      <c r="D2378" t="s">
        <v>148</v>
      </c>
      <c r="E2378" t="s">
        <v>95</v>
      </c>
      <c r="F2378" t="str">
        <f t="shared" si="113"/>
        <v>Victoria</v>
      </c>
      <c r="G2378" t="s">
        <v>45</v>
      </c>
      <c r="H2378">
        <v>3931</v>
      </c>
      <c r="I2378" t="s">
        <v>11</v>
      </c>
      <c r="J2378" t="s">
        <v>55</v>
      </c>
      <c r="K2378" t="s">
        <v>150</v>
      </c>
      <c r="L2378" t="s">
        <v>18</v>
      </c>
      <c r="M2378" s="5">
        <v>213.8</v>
      </c>
      <c r="N2378">
        <v>1</v>
      </c>
    </row>
    <row r="2379" spans="1:14" x14ac:dyDescent="0.2">
      <c r="A2379" s="2">
        <v>45013</v>
      </c>
      <c r="B2379" s="3">
        <f t="shared" si="111"/>
        <v>2023</v>
      </c>
      <c r="C2379" t="str">
        <f t="shared" si="112"/>
        <v>2022-2023</v>
      </c>
      <c r="D2379" t="s">
        <v>148</v>
      </c>
      <c r="E2379" t="s">
        <v>100</v>
      </c>
      <c r="F2379" t="str">
        <f t="shared" si="113"/>
        <v>Western Australia</v>
      </c>
      <c r="G2379" t="s">
        <v>48</v>
      </c>
      <c r="H2379">
        <v>6021</v>
      </c>
      <c r="I2379" t="s">
        <v>11</v>
      </c>
      <c r="J2379" t="s">
        <v>49</v>
      </c>
      <c r="K2379" t="s">
        <v>153</v>
      </c>
      <c r="L2379" t="s">
        <v>16</v>
      </c>
      <c r="M2379" s="5">
        <v>213.83</v>
      </c>
      <c r="N2379">
        <v>1</v>
      </c>
    </row>
    <row r="2380" spans="1:14" x14ac:dyDescent="0.2">
      <c r="A2380" s="2">
        <v>45291</v>
      </c>
      <c r="B2380" s="3">
        <f t="shared" si="111"/>
        <v>2024</v>
      </c>
      <c r="C2380" t="str">
        <f t="shared" si="112"/>
        <v>2023-2024</v>
      </c>
      <c r="D2380" t="s">
        <v>148</v>
      </c>
      <c r="E2380" t="s">
        <v>66</v>
      </c>
      <c r="F2380" t="str">
        <f t="shared" si="113"/>
        <v>South Australia</v>
      </c>
      <c r="G2380" t="s">
        <v>32</v>
      </c>
      <c r="H2380">
        <v>5169</v>
      </c>
      <c r="I2380" t="s">
        <v>11</v>
      </c>
      <c r="J2380" t="s">
        <v>33</v>
      </c>
      <c r="K2380" t="s">
        <v>150</v>
      </c>
      <c r="L2380" t="s">
        <v>18</v>
      </c>
      <c r="M2380" s="5">
        <v>213.92000000000002</v>
      </c>
      <c r="N2380">
        <v>1</v>
      </c>
    </row>
    <row r="2381" spans="1:14" x14ac:dyDescent="0.2">
      <c r="A2381" s="2">
        <v>45213</v>
      </c>
      <c r="B2381" s="3">
        <f t="shared" si="111"/>
        <v>2024</v>
      </c>
      <c r="C2381" t="str">
        <f t="shared" si="112"/>
        <v>2023-2024</v>
      </c>
      <c r="D2381" t="s">
        <v>147</v>
      </c>
      <c r="E2381" t="s">
        <v>139</v>
      </c>
      <c r="F2381" t="str">
        <f t="shared" si="113"/>
        <v>New South Wales</v>
      </c>
      <c r="G2381" t="s">
        <v>10</v>
      </c>
      <c r="H2381">
        <v>2020</v>
      </c>
      <c r="I2381" t="s">
        <v>11</v>
      </c>
      <c r="J2381" t="s">
        <v>12</v>
      </c>
      <c r="K2381" t="s">
        <v>156</v>
      </c>
      <c r="L2381" t="s">
        <v>17</v>
      </c>
      <c r="M2381" s="5">
        <v>214.01000000000002</v>
      </c>
      <c r="N2381">
        <v>1</v>
      </c>
    </row>
    <row r="2382" spans="1:14" x14ac:dyDescent="0.2">
      <c r="A2382" s="2">
        <v>45198</v>
      </c>
      <c r="B2382" s="3">
        <f t="shared" si="111"/>
        <v>2024</v>
      </c>
      <c r="C2382" t="str">
        <f t="shared" si="112"/>
        <v>2023-2024</v>
      </c>
      <c r="D2382" t="s">
        <v>147</v>
      </c>
      <c r="E2382" t="s">
        <v>82</v>
      </c>
      <c r="F2382" t="str">
        <f t="shared" si="113"/>
        <v>Queensland</v>
      </c>
      <c r="G2382" t="s">
        <v>35</v>
      </c>
      <c r="H2382">
        <v>4012</v>
      </c>
      <c r="I2382" t="s">
        <v>11</v>
      </c>
      <c r="J2382" t="s">
        <v>43</v>
      </c>
      <c r="K2382" t="s">
        <v>155</v>
      </c>
      <c r="L2382" t="s">
        <v>20</v>
      </c>
      <c r="M2382" s="5">
        <v>214.07</v>
      </c>
      <c r="N2382">
        <v>1</v>
      </c>
    </row>
    <row r="2383" spans="1:14" x14ac:dyDescent="0.2">
      <c r="A2383" s="2">
        <v>45023</v>
      </c>
      <c r="B2383" s="3">
        <f t="shared" si="111"/>
        <v>2023</v>
      </c>
      <c r="C2383" t="str">
        <f t="shared" si="112"/>
        <v>2022-2023</v>
      </c>
      <c r="D2383" t="s">
        <v>147</v>
      </c>
      <c r="E2383" t="s">
        <v>124</v>
      </c>
      <c r="F2383" t="str">
        <f t="shared" si="113"/>
        <v>New South Wales</v>
      </c>
      <c r="G2383" t="s">
        <v>10</v>
      </c>
      <c r="H2383">
        <v>2015</v>
      </c>
      <c r="I2383" t="s">
        <v>11</v>
      </c>
      <c r="J2383" t="s">
        <v>12</v>
      </c>
      <c r="K2383" t="s">
        <v>155</v>
      </c>
      <c r="L2383" t="s">
        <v>20</v>
      </c>
      <c r="M2383" s="5">
        <v>214.48000000000002</v>
      </c>
      <c r="N2383">
        <v>1</v>
      </c>
    </row>
    <row r="2384" spans="1:14" x14ac:dyDescent="0.2">
      <c r="A2384" s="2">
        <v>45354</v>
      </c>
      <c r="B2384" s="3">
        <f t="shared" si="111"/>
        <v>2024</v>
      </c>
      <c r="C2384" t="str">
        <f t="shared" si="112"/>
        <v>2023-2024</v>
      </c>
      <c r="D2384" t="s">
        <v>148</v>
      </c>
      <c r="E2384" t="s">
        <v>28</v>
      </c>
      <c r="F2384" t="str">
        <f t="shared" si="113"/>
        <v>Northern Territory</v>
      </c>
      <c r="G2384" t="s">
        <v>29</v>
      </c>
      <c r="H2384">
        <v>800</v>
      </c>
      <c r="I2384" t="s">
        <v>11</v>
      </c>
      <c r="J2384" t="s">
        <v>30</v>
      </c>
      <c r="K2384" t="s">
        <v>155</v>
      </c>
      <c r="L2384" t="s">
        <v>20</v>
      </c>
      <c r="M2384" s="5">
        <v>215.45000000000002</v>
      </c>
      <c r="N2384">
        <v>1</v>
      </c>
    </row>
    <row r="2385" spans="1:14" x14ac:dyDescent="0.2">
      <c r="A2385" s="2">
        <v>45640</v>
      </c>
      <c r="B2385" s="3">
        <f t="shared" si="111"/>
        <v>2025</v>
      </c>
      <c r="C2385" t="str">
        <f t="shared" si="112"/>
        <v>2024-2025</v>
      </c>
      <c r="D2385" t="s">
        <v>148</v>
      </c>
      <c r="E2385" t="s">
        <v>87</v>
      </c>
      <c r="F2385" t="str">
        <f t="shared" si="113"/>
        <v>New South Wales</v>
      </c>
      <c r="G2385" t="s">
        <v>10</v>
      </c>
      <c r="H2385">
        <v>2790</v>
      </c>
      <c r="I2385" t="s">
        <v>11</v>
      </c>
      <c r="J2385" t="s">
        <v>25</v>
      </c>
      <c r="K2385" t="s">
        <v>154</v>
      </c>
      <c r="L2385" t="s">
        <v>14</v>
      </c>
      <c r="M2385" s="5">
        <v>215.58</v>
      </c>
      <c r="N2385">
        <v>1</v>
      </c>
    </row>
    <row r="2386" spans="1:14" x14ac:dyDescent="0.2">
      <c r="A2386" s="2">
        <v>45434</v>
      </c>
      <c r="B2386" s="3">
        <f t="shared" si="111"/>
        <v>2024</v>
      </c>
      <c r="C2386" t="str">
        <f t="shared" si="112"/>
        <v>2023-2024</v>
      </c>
      <c r="D2386" t="s">
        <v>147</v>
      </c>
      <c r="E2386" t="s">
        <v>107</v>
      </c>
      <c r="F2386" t="str">
        <f t="shared" si="113"/>
        <v>Queensland</v>
      </c>
      <c r="G2386" t="s">
        <v>35</v>
      </c>
      <c r="H2386">
        <v>4220</v>
      </c>
      <c r="I2386" t="s">
        <v>11</v>
      </c>
      <c r="J2386" t="s">
        <v>104</v>
      </c>
      <c r="K2386" t="s">
        <v>19</v>
      </c>
      <c r="L2386" t="s">
        <v>23</v>
      </c>
      <c r="M2386" s="5">
        <v>215.69</v>
      </c>
      <c r="N2386">
        <v>1</v>
      </c>
    </row>
    <row r="2387" spans="1:14" x14ac:dyDescent="0.2">
      <c r="A2387" s="2">
        <v>45271</v>
      </c>
      <c r="B2387" s="3">
        <f t="shared" si="111"/>
        <v>2024</v>
      </c>
      <c r="C2387" t="str">
        <f t="shared" si="112"/>
        <v>2023-2024</v>
      </c>
      <c r="D2387" t="s">
        <v>148</v>
      </c>
      <c r="E2387" t="s">
        <v>102</v>
      </c>
      <c r="F2387" t="str">
        <f t="shared" si="113"/>
        <v>Queensland</v>
      </c>
      <c r="G2387" t="s">
        <v>35</v>
      </c>
      <c r="H2387">
        <v>4870</v>
      </c>
      <c r="I2387" t="s">
        <v>11</v>
      </c>
      <c r="J2387" t="s">
        <v>36</v>
      </c>
      <c r="K2387" t="s">
        <v>153</v>
      </c>
      <c r="L2387" t="s">
        <v>16</v>
      </c>
      <c r="M2387" s="5">
        <v>215.89</v>
      </c>
      <c r="N2387">
        <v>1</v>
      </c>
    </row>
    <row r="2388" spans="1:14" x14ac:dyDescent="0.2">
      <c r="A2388" s="2">
        <v>45237</v>
      </c>
      <c r="B2388" s="3">
        <f t="shared" si="111"/>
        <v>2024</v>
      </c>
      <c r="C2388" t="str">
        <f t="shared" si="112"/>
        <v>2023-2024</v>
      </c>
      <c r="D2388" t="s">
        <v>147</v>
      </c>
      <c r="E2388" t="s">
        <v>69</v>
      </c>
      <c r="F2388" t="str">
        <f t="shared" si="113"/>
        <v>Tasmania</v>
      </c>
      <c r="G2388" t="s">
        <v>70</v>
      </c>
      <c r="H2388">
        <v>7018</v>
      </c>
      <c r="I2388" t="s">
        <v>11</v>
      </c>
      <c r="J2388" t="s">
        <v>71</v>
      </c>
      <c r="K2388" t="s">
        <v>153</v>
      </c>
      <c r="L2388" t="s">
        <v>16</v>
      </c>
      <c r="M2388" s="5">
        <v>216.70999999999998</v>
      </c>
      <c r="N2388">
        <v>1</v>
      </c>
    </row>
    <row r="2389" spans="1:14" x14ac:dyDescent="0.2">
      <c r="A2389" s="2">
        <v>45544</v>
      </c>
      <c r="B2389" s="3">
        <f t="shared" si="111"/>
        <v>2025</v>
      </c>
      <c r="C2389" t="str">
        <f t="shared" si="112"/>
        <v>2024-2025</v>
      </c>
      <c r="D2389" t="s">
        <v>147</v>
      </c>
      <c r="E2389" t="s">
        <v>72</v>
      </c>
      <c r="F2389" t="str">
        <f t="shared" si="113"/>
        <v>Western Australia</v>
      </c>
      <c r="G2389" t="s">
        <v>48</v>
      </c>
      <c r="H2389">
        <v>6010</v>
      </c>
      <c r="I2389" t="s">
        <v>11</v>
      </c>
      <c r="J2389" t="s">
        <v>49</v>
      </c>
      <c r="K2389" t="s">
        <v>19</v>
      </c>
      <c r="L2389" t="s">
        <v>23</v>
      </c>
      <c r="M2389" s="5">
        <v>217.11</v>
      </c>
      <c r="N2389">
        <v>1</v>
      </c>
    </row>
    <row r="2390" spans="1:14" x14ac:dyDescent="0.2">
      <c r="A2390" s="2">
        <v>45194</v>
      </c>
      <c r="B2390" s="3">
        <f t="shared" si="111"/>
        <v>2024</v>
      </c>
      <c r="C2390" t="str">
        <f t="shared" si="112"/>
        <v>2023-2024</v>
      </c>
      <c r="D2390" t="s">
        <v>148</v>
      </c>
      <c r="E2390" t="s">
        <v>135</v>
      </c>
      <c r="F2390" t="str">
        <f t="shared" si="113"/>
        <v>Victoria</v>
      </c>
      <c r="G2390" t="s">
        <v>45</v>
      </c>
      <c r="H2390">
        <v>3550</v>
      </c>
      <c r="I2390" t="s">
        <v>11</v>
      </c>
      <c r="J2390" t="s">
        <v>60</v>
      </c>
      <c r="K2390" t="s">
        <v>155</v>
      </c>
      <c r="L2390" t="s">
        <v>20</v>
      </c>
      <c r="M2390" s="5">
        <v>217.45000000000002</v>
      </c>
      <c r="N2390">
        <v>1</v>
      </c>
    </row>
    <row r="2391" spans="1:14" x14ac:dyDescent="0.2">
      <c r="A2391" s="2">
        <v>45248</v>
      </c>
      <c r="B2391" s="3">
        <f t="shared" si="111"/>
        <v>2024</v>
      </c>
      <c r="C2391" t="str">
        <f t="shared" si="112"/>
        <v>2023-2024</v>
      </c>
      <c r="D2391" t="s">
        <v>147</v>
      </c>
      <c r="E2391" t="s">
        <v>122</v>
      </c>
      <c r="F2391" t="str">
        <f t="shared" si="113"/>
        <v>New South Wales</v>
      </c>
      <c r="G2391" t="s">
        <v>10</v>
      </c>
      <c r="H2391">
        <v>2650</v>
      </c>
      <c r="I2391" t="s">
        <v>11</v>
      </c>
      <c r="J2391" t="s">
        <v>25</v>
      </c>
      <c r="K2391" t="s">
        <v>154</v>
      </c>
      <c r="L2391" t="s">
        <v>14</v>
      </c>
      <c r="M2391" s="5">
        <v>218.4</v>
      </c>
      <c r="N2391">
        <v>1</v>
      </c>
    </row>
    <row r="2392" spans="1:14" x14ac:dyDescent="0.2">
      <c r="A2392" s="2">
        <v>44995</v>
      </c>
      <c r="B2392" s="3">
        <f t="shared" si="111"/>
        <v>2023</v>
      </c>
      <c r="C2392" t="str">
        <f t="shared" si="112"/>
        <v>2022-2023</v>
      </c>
      <c r="D2392" t="s">
        <v>147</v>
      </c>
      <c r="E2392" t="s">
        <v>79</v>
      </c>
      <c r="F2392" t="str">
        <f t="shared" si="113"/>
        <v>Australian Capital Territory</v>
      </c>
      <c r="G2392" t="s">
        <v>80</v>
      </c>
      <c r="H2392">
        <v>2617</v>
      </c>
      <c r="I2392" t="s">
        <v>11</v>
      </c>
      <c r="J2392" t="s">
        <v>58</v>
      </c>
      <c r="K2392" t="s">
        <v>151</v>
      </c>
      <c r="L2392" t="s">
        <v>21</v>
      </c>
      <c r="M2392" s="5">
        <v>218.43</v>
      </c>
      <c r="N2392">
        <v>1</v>
      </c>
    </row>
    <row r="2393" spans="1:14" x14ac:dyDescent="0.2">
      <c r="A2393" s="2">
        <v>45191</v>
      </c>
      <c r="B2393" s="3">
        <f t="shared" si="111"/>
        <v>2024</v>
      </c>
      <c r="C2393" t="str">
        <f t="shared" si="112"/>
        <v>2023-2024</v>
      </c>
      <c r="D2393" t="s">
        <v>147</v>
      </c>
      <c r="E2393" t="s">
        <v>102</v>
      </c>
      <c r="F2393" t="str">
        <f t="shared" si="113"/>
        <v>Queensland</v>
      </c>
      <c r="G2393" t="s">
        <v>35</v>
      </c>
      <c r="H2393">
        <v>4870</v>
      </c>
      <c r="I2393" t="s">
        <v>11</v>
      </c>
      <c r="J2393" t="s">
        <v>36</v>
      </c>
      <c r="K2393" t="s">
        <v>19</v>
      </c>
      <c r="L2393" t="s">
        <v>23</v>
      </c>
      <c r="M2393" s="5">
        <v>218.6</v>
      </c>
      <c r="N2393">
        <v>1</v>
      </c>
    </row>
    <row r="2394" spans="1:14" x14ac:dyDescent="0.2">
      <c r="A2394" s="2">
        <v>45001</v>
      </c>
      <c r="B2394" s="3">
        <f t="shared" si="111"/>
        <v>2023</v>
      </c>
      <c r="C2394" t="str">
        <f t="shared" si="112"/>
        <v>2022-2023</v>
      </c>
      <c r="D2394" t="s">
        <v>148</v>
      </c>
      <c r="E2394" t="s">
        <v>131</v>
      </c>
      <c r="F2394" t="str">
        <f t="shared" si="113"/>
        <v>Western Australia</v>
      </c>
      <c r="G2394" t="s">
        <v>48</v>
      </c>
      <c r="H2394">
        <v>6530</v>
      </c>
      <c r="I2394" t="s">
        <v>11</v>
      </c>
      <c r="J2394" t="s">
        <v>77</v>
      </c>
      <c r="K2394" t="s">
        <v>156</v>
      </c>
      <c r="L2394" t="s">
        <v>17</v>
      </c>
      <c r="M2394" s="5">
        <v>218.63</v>
      </c>
      <c r="N2394">
        <v>1</v>
      </c>
    </row>
    <row r="2395" spans="1:14" x14ac:dyDescent="0.2">
      <c r="A2395" s="2">
        <v>45517</v>
      </c>
      <c r="B2395" s="3">
        <f t="shared" si="111"/>
        <v>2025</v>
      </c>
      <c r="C2395" t="str">
        <f t="shared" si="112"/>
        <v>2024-2025</v>
      </c>
      <c r="D2395" t="s">
        <v>147</v>
      </c>
      <c r="E2395" t="s">
        <v>47</v>
      </c>
      <c r="F2395" t="str">
        <f t="shared" si="113"/>
        <v>Western Australia</v>
      </c>
      <c r="G2395" t="s">
        <v>48</v>
      </c>
      <c r="H2395">
        <v>6030</v>
      </c>
      <c r="I2395" t="s">
        <v>11</v>
      </c>
      <c r="J2395" t="s">
        <v>49</v>
      </c>
      <c r="K2395" t="s">
        <v>154</v>
      </c>
      <c r="L2395" t="s">
        <v>14</v>
      </c>
      <c r="M2395" s="5">
        <v>218.78</v>
      </c>
      <c r="N2395">
        <v>1</v>
      </c>
    </row>
    <row r="2396" spans="1:14" x14ac:dyDescent="0.2">
      <c r="A2396" s="2">
        <v>45492</v>
      </c>
      <c r="B2396" s="3">
        <f t="shared" si="111"/>
        <v>2025</v>
      </c>
      <c r="C2396" t="str">
        <f t="shared" si="112"/>
        <v>2024-2025</v>
      </c>
      <c r="D2396" t="s">
        <v>148</v>
      </c>
      <c r="E2396" t="s">
        <v>106</v>
      </c>
      <c r="F2396" t="str">
        <f t="shared" si="113"/>
        <v>Victoria</v>
      </c>
      <c r="G2396" t="s">
        <v>45</v>
      </c>
      <c r="H2396">
        <v>3915</v>
      </c>
      <c r="I2396" t="s">
        <v>11</v>
      </c>
      <c r="J2396" t="s">
        <v>55</v>
      </c>
      <c r="K2396" t="s">
        <v>156</v>
      </c>
      <c r="L2396" t="s">
        <v>17</v>
      </c>
      <c r="M2396" s="5">
        <v>220.18</v>
      </c>
      <c r="N2396">
        <v>1</v>
      </c>
    </row>
    <row r="2397" spans="1:14" x14ac:dyDescent="0.2">
      <c r="A2397" s="2">
        <v>45401</v>
      </c>
      <c r="B2397" s="3">
        <f t="shared" si="111"/>
        <v>2024</v>
      </c>
      <c r="C2397" t="str">
        <f t="shared" si="112"/>
        <v>2023-2024</v>
      </c>
      <c r="D2397" t="s">
        <v>147</v>
      </c>
      <c r="E2397" t="s">
        <v>131</v>
      </c>
      <c r="F2397" t="str">
        <f t="shared" si="113"/>
        <v>Western Australia</v>
      </c>
      <c r="G2397" t="s">
        <v>48</v>
      </c>
      <c r="H2397">
        <v>6530</v>
      </c>
      <c r="I2397" t="s">
        <v>11</v>
      </c>
      <c r="J2397" t="s">
        <v>77</v>
      </c>
      <c r="K2397" t="s">
        <v>149</v>
      </c>
      <c r="L2397" t="s">
        <v>15</v>
      </c>
      <c r="M2397" s="5">
        <v>220.2</v>
      </c>
      <c r="N2397">
        <v>1</v>
      </c>
    </row>
    <row r="2398" spans="1:14" x14ac:dyDescent="0.2">
      <c r="A2398" s="2">
        <v>45160</v>
      </c>
      <c r="B2398" s="3">
        <f t="shared" si="111"/>
        <v>2024</v>
      </c>
      <c r="C2398" t="str">
        <f t="shared" si="112"/>
        <v>2023-2024</v>
      </c>
      <c r="D2398" t="s">
        <v>147</v>
      </c>
      <c r="E2398" t="s">
        <v>54</v>
      </c>
      <c r="F2398" t="str">
        <f t="shared" si="113"/>
        <v>Victoria</v>
      </c>
      <c r="G2398" t="s">
        <v>45</v>
      </c>
      <c r="H2398">
        <v>3977</v>
      </c>
      <c r="I2398" t="s">
        <v>11</v>
      </c>
      <c r="J2398" t="s">
        <v>55</v>
      </c>
      <c r="K2398" t="s">
        <v>154</v>
      </c>
      <c r="L2398" t="s">
        <v>14</v>
      </c>
      <c r="M2398" s="5">
        <v>220.78</v>
      </c>
      <c r="N2398">
        <v>1</v>
      </c>
    </row>
    <row r="2399" spans="1:14" x14ac:dyDescent="0.2">
      <c r="A2399" s="2">
        <v>44944</v>
      </c>
      <c r="B2399" s="3">
        <f t="shared" si="111"/>
        <v>2023</v>
      </c>
      <c r="C2399" t="str">
        <f t="shared" si="112"/>
        <v>2022-2023</v>
      </c>
      <c r="D2399" t="s">
        <v>147</v>
      </c>
      <c r="E2399" t="s">
        <v>116</v>
      </c>
      <c r="F2399" t="str">
        <f t="shared" si="113"/>
        <v>Western Australia</v>
      </c>
      <c r="G2399" t="s">
        <v>48</v>
      </c>
      <c r="H2399">
        <v>6725</v>
      </c>
      <c r="I2399" t="s">
        <v>11</v>
      </c>
      <c r="J2399" t="s">
        <v>77</v>
      </c>
      <c r="K2399" t="s">
        <v>150</v>
      </c>
      <c r="L2399" t="s">
        <v>18</v>
      </c>
      <c r="M2399" s="5">
        <v>220.83</v>
      </c>
      <c r="N2399">
        <v>1</v>
      </c>
    </row>
    <row r="2400" spans="1:14" x14ac:dyDescent="0.2">
      <c r="A2400" s="2">
        <v>45449</v>
      </c>
      <c r="B2400" s="3">
        <f t="shared" si="111"/>
        <v>2024</v>
      </c>
      <c r="C2400" t="str">
        <f t="shared" si="112"/>
        <v>2023-2024</v>
      </c>
      <c r="D2400" t="s">
        <v>148</v>
      </c>
      <c r="E2400" t="s">
        <v>135</v>
      </c>
      <c r="F2400" t="str">
        <f t="shared" si="113"/>
        <v>Victoria</v>
      </c>
      <c r="G2400" t="s">
        <v>45</v>
      </c>
      <c r="H2400">
        <v>3550</v>
      </c>
      <c r="I2400" t="s">
        <v>11</v>
      </c>
      <c r="J2400" t="s">
        <v>60</v>
      </c>
      <c r="K2400" t="s">
        <v>157</v>
      </c>
      <c r="L2400" t="s">
        <v>22</v>
      </c>
      <c r="M2400" s="5">
        <v>220.85</v>
      </c>
      <c r="N2400">
        <v>1</v>
      </c>
    </row>
    <row r="2401" spans="1:14" x14ac:dyDescent="0.2">
      <c r="A2401" s="2">
        <v>44929</v>
      </c>
      <c r="B2401" s="3">
        <f t="shared" si="111"/>
        <v>2023</v>
      </c>
      <c r="C2401" t="str">
        <f t="shared" si="112"/>
        <v>2022-2023</v>
      </c>
      <c r="D2401" t="s">
        <v>148</v>
      </c>
      <c r="E2401" t="s">
        <v>111</v>
      </c>
      <c r="F2401" t="str">
        <f t="shared" si="113"/>
        <v>New South Wales</v>
      </c>
      <c r="G2401" t="s">
        <v>10</v>
      </c>
      <c r="H2401">
        <v>2120</v>
      </c>
      <c r="I2401" t="s">
        <v>11</v>
      </c>
      <c r="J2401" t="s">
        <v>27</v>
      </c>
      <c r="K2401" t="s">
        <v>150</v>
      </c>
      <c r="L2401" t="s">
        <v>18</v>
      </c>
      <c r="M2401" s="5">
        <v>221.82999999999998</v>
      </c>
      <c r="N2401">
        <v>1</v>
      </c>
    </row>
    <row r="2402" spans="1:14" x14ac:dyDescent="0.2">
      <c r="A2402" s="2">
        <v>45462</v>
      </c>
      <c r="B2402" s="3">
        <f t="shared" si="111"/>
        <v>2024</v>
      </c>
      <c r="C2402" t="str">
        <f t="shared" si="112"/>
        <v>2023-2024</v>
      </c>
      <c r="D2402" t="s">
        <v>147</v>
      </c>
      <c r="E2402" t="s">
        <v>127</v>
      </c>
      <c r="F2402" t="str">
        <f t="shared" si="113"/>
        <v>New South Wales</v>
      </c>
      <c r="G2402" t="s">
        <v>10</v>
      </c>
      <c r="H2402">
        <v>2131</v>
      </c>
      <c r="I2402" t="s">
        <v>11</v>
      </c>
      <c r="J2402" t="s">
        <v>27</v>
      </c>
      <c r="K2402" t="s">
        <v>151</v>
      </c>
      <c r="L2402" t="s">
        <v>21</v>
      </c>
      <c r="M2402" s="5">
        <v>221.93</v>
      </c>
      <c r="N2402">
        <v>1</v>
      </c>
    </row>
    <row r="2403" spans="1:14" x14ac:dyDescent="0.2">
      <c r="A2403" s="2">
        <v>45654</v>
      </c>
      <c r="B2403" s="3">
        <f t="shared" si="111"/>
        <v>2025</v>
      </c>
      <c r="C2403" t="str">
        <f t="shared" si="112"/>
        <v>2024-2025</v>
      </c>
      <c r="D2403" t="s">
        <v>147</v>
      </c>
      <c r="E2403" t="s">
        <v>28</v>
      </c>
      <c r="F2403" t="str">
        <f t="shared" si="113"/>
        <v>Northern Territory</v>
      </c>
      <c r="G2403" t="s">
        <v>29</v>
      </c>
      <c r="H2403">
        <v>800</v>
      </c>
      <c r="I2403" t="s">
        <v>11</v>
      </c>
      <c r="J2403" t="s">
        <v>30</v>
      </c>
      <c r="K2403" t="s">
        <v>156</v>
      </c>
      <c r="L2403" t="s">
        <v>17</v>
      </c>
      <c r="M2403" s="5">
        <v>222.81</v>
      </c>
      <c r="N2403">
        <v>1</v>
      </c>
    </row>
    <row r="2404" spans="1:14" x14ac:dyDescent="0.2">
      <c r="A2404" s="2">
        <v>45446</v>
      </c>
      <c r="B2404" s="3">
        <f t="shared" si="111"/>
        <v>2024</v>
      </c>
      <c r="C2404" t="str">
        <f t="shared" si="112"/>
        <v>2023-2024</v>
      </c>
      <c r="D2404" t="s">
        <v>147</v>
      </c>
      <c r="E2404" t="s">
        <v>140</v>
      </c>
      <c r="F2404" t="str">
        <f t="shared" si="113"/>
        <v>Tasmania</v>
      </c>
      <c r="G2404" t="s">
        <v>70</v>
      </c>
      <c r="H2404">
        <v>7320</v>
      </c>
      <c r="I2404" t="s">
        <v>11</v>
      </c>
      <c r="J2404" t="s">
        <v>71</v>
      </c>
      <c r="K2404" t="s">
        <v>150</v>
      </c>
      <c r="L2404" t="s">
        <v>18</v>
      </c>
      <c r="M2404" s="5">
        <v>223.23</v>
      </c>
      <c r="N2404">
        <v>1</v>
      </c>
    </row>
    <row r="2405" spans="1:14" x14ac:dyDescent="0.2">
      <c r="A2405" s="2">
        <v>45533</v>
      </c>
      <c r="B2405" s="3">
        <f t="shared" si="111"/>
        <v>2025</v>
      </c>
      <c r="C2405" t="str">
        <f t="shared" si="112"/>
        <v>2024-2025</v>
      </c>
      <c r="D2405" t="s">
        <v>148</v>
      </c>
      <c r="E2405" t="s">
        <v>81</v>
      </c>
      <c r="F2405" t="str">
        <f t="shared" si="113"/>
        <v>New South Wales</v>
      </c>
      <c r="G2405" t="s">
        <v>10</v>
      </c>
      <c r="H2405">
        <v>2485</v>
      </c>
      <c r="I2405" t="s">
        <v>11</v>
      </c>
      <c r="J2405" t="s">
        <v>68</v>
      </c>
      <c r="K2405" t="s">
        <v>150</v>
      </c>
      <c r="L2405" t="s">
        <v>18</v>
      </c>
      <c r="M2405" s="5">
        <v>223.31</v>
      </c>
      <c r="N2405">
        <v>1</v>
      </c>
    </row>
    <row r="2406" spans="1:14" x14ac:dyDescent="0.2">
      <c r="A2406" s="2">
        <v>45476</v>
      </c>
      <c r="B2406" s="3">
        <f t="shared" si="111"/>
        <v>2025</v>
      </c>
      <c r="C2406" t="str">
        <f t="shared" si="112"/>
        <v>2024-2025</v>
      </c>
      <c r="D2406" t="s">
        <v>147</v>
      </c>
      <c r="E2406" t="s">
        <v>65</v>
      </c>
      <c r="F2406" t="str">
        <f t="shared" si="113"/>
        <v>New South Wales</v>
      </c>
      <c r="G2406" t="s">
        <v>10</v>
      </c>
      <c r="H2406">
        <v>2541</v>
      </c>
      <c r="I2406" t="s">
        <v>11</v>
      </c>
      <c r="J2406" t="s">
        <v>58</v>
      </c>
      <c r="K2406" t="s">
        <v>19</v>
      </c>
      <c r="L2406" t="s">
        <v>23</v>
      </c>
      <c r="M2406" s="5">
        <v>223.63</v>
      </c>
      <c r="N2406">
        <v>1</v>
      </c>
    </row>
    <row r="2407" spans="1:14" x14ac:dyDescent="0.2">
      <c r="A2407" s="2">
        <v>45412</v>
      </c>
      <c r="B2407" s="3">
        <f t="shared" si="111"/>
        <v>2024</v>
      </c>
      <c r="C2407" t="str">
        <f t="shared" si="112"/>
        <v>2023-2024</v>
      </c>
      <c r="D2407" t="s">
        <v>148</v>
      </c>
      <c r="E2407" t="s">
        <v>112</v>
      </c>
      <c r="F2407" t="str">
        <f t="shared" si="113"/>
        <v>Victoria</v>
      </c>
      <c r="G2407" t="s">
        <v>45</v>
      </c>
      <c r="H2407">
        <v>3076</v>
      </c>
      <c r="I2407" t="s">
        <v>11</v>
      </c>
      <c r="J2407" t="s">
        <v>46</v>
      </c>
      <c r="K2407" t="s">
        <v>155</v>
      </c>
      <c r="L2407" t="s">
        <v>20</v>
      </c>
      <c r="M2407" s="5">
        <v>223.71</v>
      </c>
      <c r="N2407">
        <v>1</v>
      </c>
    </row>
    <row r="2408" spans="1:14" x14ac:dyDescent="0.2">
      <c r="A2408" s="2">
        <v>45375</v>
      </c>
      <c r="B2408" s="3">
        <f t="shared" si="111"/>
        <v>2024</v>
      </c>
      <c r="C2408" t="str">
        <f t="shared" si="112"/>
        <v>2023-2024</v>
      </c>
      <c r="D2408" t="s">
        <v>148</v>
      </c>
      <c r="E2408" t="s">
        <v>88</v>
      </c>
      <c r="F2408" t="str">
        <f t="shared" si="113"/>
        <v>South Australia</v>
      </c>
      <c r="G2408" t="s">
        <v>32</v>
      </c>
      <c r="H2408">
        <v>5011</v>
      </c>
      <c r="I2408" t="s">
        <v>11</v>
      </c>
      <c r="J2408" t="s">
        <v>33</v>
      </c>
      <c r="K2408" t="s">
        <v>153</v>
      </c>
      <c r="L2408" t="s">
        <v>16</v>
      </c>
      <c r="M2408" s="5">
        <v>223.72</v>
      </c>
      <c r="N2408">
        <v>1</v>
      </c>
    </row>
    <row r="2409" spans="1:14" x14ac:dyDescent="0.2">
      <c r="A2409" s="2">
        <v>45166</v>
      </c>
      <c r="B2409" s="3">
        <f t="shared" si="111"/>
        <v>2024</v>
      </c>
      <c r="C2409" t="str">
        <f t="shared" si="112"/>
        <v>2023-2024</v>
      </c>
      <c r="D2409" t="s">
        <v>148</v>
      </c>
      <c r="E2409" t="s">
        <v>74</v>
      </c>
      <c r="F2409" t="str">
        <f t="shared" si="113"/>
        <v>South Australia</v>
      </c>
      <c r="G2409" t="s">
        <v>32</v>
      </c>
      <c r="H2409">
        <v>5043</v>
      </c>
      <c r="I2409" t="s">
        <v>11</v>
      </c>
      <c r="J2409" t="s">
        <v>33</v>
      </c>
      <c r="K2409" t="s">
        <v>150</v>
      </c>
      <c r="L2409" t="s">
        <v>18</v>
      </c>
      <c r="M2409" s="5">
        <v>224.14</v>
      </c>
      <c r="N2409">
        <v>1</v>
      </c>
    </row>
    <row r="2410" spans="1:14" x14ac:dyDescent="0.2">
      <c r="A2410" s="2">
        <v>45117</v>
      </c>
      <c r="B2410" s="3">
        <f t="shared" si="111"/>
        <v>2024</v>
      </c>
      <c r="C2410" t="str">
        <f t="shared" si="112"/>
        <v>2023-2024</v>
      </c>
      <c r="D2410" t="s">
        <v>147</v>
      </c>
      <c r="E2410" t="s">
        <v>72</v>
      </c>
      <c r="F2410" t="str">
        <f t="shared" si="113"/>
        <v>Western Australia</v>
      </c>
      <c r="G2410" t="s">
        <v>48</v>
      </c>
      <c r="H2410">
        <v>6010</v>
      </c>
      <c r="I2410" t="s">
        <v>11</v>
      </c>
      <c r="J2410" t="s">
        <v>49</v>
      </c>
      <c r="K2410" t="s">
        <v>153</v>
      </c>
      <c r="L2410" t="s">
        <v>16</v>
      </c>
      <c r="M2410" s="5">
        <v>224.54</v>
      </c>
      <c r="N2410">
        <v>1</v>
      </c>
    </row>
    <row r="2411" spans="1:14" x14ac:dyDescent="0.2">
      <c r="A2411" s="2">
        <v>45358</v>
      </c>
      <c r="B2411" s="3">
        <f t="shared" si="111"/>
        <v>2024</v>
      </c>
      <c r="C2411" t="str">
        <f t="shared" si="112"/>
        <v>2023-2024</v>
      </c>
      <c r="D2411" t="s">
        <v>147</v>
      </c>
      <c r="E2411" t="s">
        <v>140</v>
      </c>
      <c r="F2411" t="str">
        <f t="shared" si="113"/>
        <v>Tasmania</v>
      </c>
      <c r="G2411" t="s">
        <v>70</v>
      </c>
      <c r="H2411">
        <v>7320</v>
      </c>
      <c r="I2411" t="s">
        <v>11</v>
      </c>
      <c r="J2411" t="s">
        <v>71</v>
      </c>
      <c r="K2411" t="s">
        <v>149</v>
      </c>
      <c r="L2411" t="s">
        <v>15</v>
      </c>
      <c r="M2411" s="5">
        <v>224.79999999999998</v>
      </c>
      <c r="N2411">
        <v>1</v>
      </c>
    </row>
    <row r="2412" spans="1:14" x14ac:dyDescent="0.2">
      <c r="A2412" s="2">
        <v>45595</v>
      </c>
      <c r="B2412" s="3">
        <f t="shared" si="111"/>
        <v>2025</v>
      </c>
      <c r="C2412" t="str">
        <f t="shared" si="112"/>
        <v>2024-2025</v>
      </c>
      <c r="D2412" t="s">
        <v>148</v>
      </c>
      <c r="E2412" t="s">
        <v>143</v>
      </c>
      <c r="F2412" t="str">
        <f t="shared" si="113"/>
        <v>New South Wales</v>
      </c>
      <c r="G2412" t="s">
        <v>10</v>
      </c>
      <c r="H2412">
        <v>2154</v>
      </c>
      <c r="I2412" t="s">
        <v>11</v>
      </c>
      <c r="J2412" t="s">
        <v>27</v>
      </c>
      <c r="K2412" t="s">
        <v>153</v>
      </c>
      <c r="L2412" t="s">
        <v>16</v>
      </c>
      <c r="M2412" s="5">
        <v>224.8</v>
      </c>
      <c r="N2412">
        <v>1</v>
      </c>
    </row>
    <row r="2413" spans="1:14" x14ac:dyDescent="0.2">
      <c r="A2413" s="2">
        <v>45300</v>
      </c>
      <c r="B2413" s="3">
        <f t="shared" si="111"/>
        <v>2024</v>
      </c>
      <c r="C2413" t="str">
        <f t="shared" si="112"/>
        <v>2023-2024</v>
      </c>
      <c r="D2413" t="s">
        <v>148</v>
      </c>
      <c r="E2413" t="s">
        <v>129</v>
      </c>
      <c r="F2413" t="str">
        <f t="shared" si="113"/>
        <v>Tasmania</v>
      </c>
      <c r="G2413" t="s">
        <v>70</v>
      </c>
      <c r="H2413">
        <v>7010</v>
      </c>
      <c r="I2413" t="s">
        <v>11</v>
      </c>
      <c r="J2413" t="s">
        <v>71</v>
      </c>
      <c r="K2413" t="s">
        <v>151</v>
      </c>
      <c r="L2413" t="s">
        <v>21</v>
      </c>
      <c r="M2413" s="5">
        <v>224.85</v>
      </c>
      <c r="N2413">
        <v>1</v>
      </c>
    </row>
    <row r="2414" spans="1:14" x14ac:dyDescent="0.2">
      <c r="A2414" s="2">
        <v>45470</v>
      </c>
      <c r="B2414" s="3">
        <f t="shared" si="111"/>
        <v>2024</v>
      </c>
      <c r="C2414" t="str">
        <f t="shared" si="112"/>
        <v>2023-2024</v>
      </c>
      <c r="D2414" t="s">
        <v>148</v>
      </c>
      <c r="E2414" t="s">
        <v>134</v>
      </c>
      <c r="F2414" t="str">
        <f t="shared" si="113"/>
        <v>Queensland</v>
      </c>
      <c r="G2414" t="s">
        <v>35</v>
      </c>
      <c r="H2414">
        <v>4825</v>
      </c>
      <c r="I2414" t="s">
        <v>11</v>
      </c>
      <c r="J2414" t="s">
        <v>36</v>
      </c>
      <c r="K2414" t="s">
        <v>150</v>
      </c>
      <c r="L2414" t="s">
        <v>18</v>
      </c>
      <c r="M2414" s="5">
        <v>224.89</v>
      </c>
      <c r="N2414">
        <v>1</v>
      </c>
    </row>
    <row r="2415" spans="1:14" x14ac:dyDescent="0.2">
      <c r="A2415" s="2">
        <v>45616</v>
      </c>
      <c r="B2415" s="3">
        <f t="shared" si="111"/>
        <v>2025</v>
      </c>
      <c r="C2415" t="str">
        <f t="shared" si="112"/>
        <v>2024-2025</v>
      </c>
      <c r="D2415" t="s">
        <v>148</v>
      </c>
      <c r="E2415" t="s">
        <v>131</v>
      </c>
      <c r="F2415" t="str">
        <f t="shared" si="113"/>
        <v>Western Australia</v>
      </c>
      <c r="G2415" t="s">
        <v>48</v>
      </c>
      <c r="H2415">
        <v>6530</v>
      </c>
      <c r="I2415" t="s">
        <v>11</v>
      </c>
      <c r="J2415" t="s">
        <v>77</v>
      </c>
      <c r="K2415" t="s">
        <v>19</v>
      </c>
      <c r="L2415" t="s">
        <v>23</v>
      </c>
      <c r="M2415" s="5">
        <v>224.95</v>
      </c>
      <c r="N2415">
        <v>1</v>
      </c>
    </row>
    <row r="2416" spans="1:14" x14ac:dyDescent="0.2">
      <c r="A2416" s="2">
        <v>45352</v>
      </c>
      <c r="B2416" s="3">
        <f t="shared" si="111"/>
        <v>2024</v>
      </c>
      <c r="C2416" t="str">
        <f t="shared" si="112"/>
        <v>2023-2024</v>
      </c>
      <c r="D2416" t="s">
        <v>147</v>
      </c>
      <c r="E2416" t="s">
        <v>65</v>
      </c>
      <c r="F2416" t="str">
        <f t="shared" si="113"/>
        <v>New South Wales</v>
      </c>
      <c r="G2416" t="s">
        <v>10</v>
      </c>
      <c r="H2416">
        <v>2541</v>
      </c>
      <c r="I2416" t="s">
        <v>11</v>
      </c>
      <c r="J2416" t="s">
        <v>58</v>
      </c>
      <c r="K2416" t="s">
        <v>152</v>
      </c>
      <c r="L2416" t="s">
        <v>13</v>
      </c>
      <c r="M2416" s="5">
        <v>225.73</v>
      </c>
      <c r="N2416">
        <v>1</v>
      </c>
    </row>
    <row r="2417" spans="1:14" x14ac:dyDescent="0.2">
      <c r="A2417" s="2">
        <v>45611</v>
      </c>
      <c r="B2417" s="3">
        <f t="shared" si="111"/>
        <v>2025</v>
      </c>
      <c r="C2417" t="str">
        <f t="shared" si="112"/>
        <v>2024-2025</v>
      </c>
      <c r="D2417" t="s">
        <v>147</v>
      </c>
      <c r="E2417" t="s">
        <v>99</v>
      </c>
      <c r="F2417" t="str">
        <f t="shared" si="113"/>
        <v>Victoria</v>
      </c>
      <c r="G2417" t="s">
        <v>45</v>
      </c>
      <c r="H2417">
        <v>3148</v>
      </c>
      <c r="I2417" t="s">
        <v>11</v>
      </c>
      <c r="J2417" t="s">
        <v>63</v>
      </c>
      <c r="K2417" t="s">
        <v>155</v>
      </c>
      <c r="L2417" t="s">
        <v>20</v>
      </c>
      <c r="M2417" s="5">
        <v>226.2</v>
      </c>
      <c r="N2417">
        <v>1</v>
      </c>
    </row>
    <row r="2418" spans="1:14" x14ac:dyDescent="0.2">
      <c r="A2418" s="2">
        <v>45112</v>
      </c>
      <c r="B2418" s="3">
        <f t="shared" si="111"/>
        <v>2024</v>
      </c>
      <c r="C2418" t="str">
        <f t="shared" si="112"/>
        <v>2023-2024</v>
      </c>
      <c r="D2418" t="s">
        <v>147</v>
      </c>
      <c r="E2418" t="s">
        <v>37</v>
      </c>
      <c r="F2418" t="str">
        <f t="shared" si="113"/>
        <v>South Australia</v>
      </c>
      <c r="G2418" t="s">
        <v>32</v>
      </c>
      <c r="H2418">
        <v>5607</v>
      </c>
      <c r="I2418" t="s">
        <v>11</v>
      </c>
      <c r="J2418" t="s">
        <v>38</v>
      </c>
      <c r="K2418" t="s">
        <v>152</v>
      </c>
      <c r="L2418" t="s">
        <v>13</v>
      </c>
      <c r="M2418" s="5">
        <v>226.42</v>
      </c>
      <c r="N2418">
        <v>1</v>
      </c>
    </row>
    <row r="2419" spans="1:14" x14ac:dyDescent="0.2">
      <c r="A2419" s="2">
        <v>45241</v>
      </c>
      <c r="B2419" s="3">
        <f t="shared" si="111"/>
        <v>2024</v>
      </c>
      <c r="C2419" t="str">
        <f t="shared" si="112"/>
        <v>2023-2024</v>
      </c>
      <c r="D2419" t="s">
        <v>148</v>
      </c>
      <c r="E2419" t="s">
        <v>110</v>
      </c>
      <c r="F2419" t="str">
        <f t="shared" si="113"/>
        <v>Queensland</v>
      </c>
      <c r="G2419" t="s">
        <v>35</v>
      </c>
      <c r="H2419">
        <v>4680</v>
      </c>
      <c r="I2419" t="s">
        <v>11</v>
      </c>
      <c r="J2419" t="s">
        <v>51</v>
      </c>
      <c r="K2419" t="s">
        <v>156</v>
      </c>
      <c r="L2419" t="s">
        <v>17</v>
      </c>
      <c r="M2419" s="5">
        <v>226.63</v>
      </c>
      <c r="N2419">
        <v>1</v>
      </c>
    </row>
    <row r="2420" spans="1:14" x14ac:dyDescent="0.2">
      <c r="A2420" s="2">
        <v>45300</v>
      </c>
      <c r="B2420" s="3">
        <f t="shared" si="111"/>
        <v>2024</v>
      </c>
      <c r="C2420" t="str">
        <f t="shared" si="112"/>
        <v>2023-2024</v>
      </c>
      <c r="D2420" t="s">
        <v>147</v>
      </c>
      <c r="E2420" t="s">
        <v>98</v>
      </c>
      <c r="F2420" t="str">
        <f t="shared" si="113"/>
        <v>Victoria</v>
      </c>
      <c r="G2420" t="s">
        <v>45</v>
      </c>
      <c r="H2420">
        <v>3429</v>
      </c>
      <c r="I2420" t="s">
        <v>11</v>
      </c>
      <c r="J2420" t="s">
        <v>60</v>
      </c>
      <c r="K2420" t="s">
        <v>150</v>
      </c>
      <c r="L2420" t="s">
        <v>18</v>
      </c>
      <c r="M2420" s="5">
        <v>226.67000000000002</v>
      </c>
      <c r="N2420">
        <v>1</v>
      </c>
    </row>
    <row r="2421" spans="1:14" x14ac:dyDescent="0.2">
      <c r="A2421" s="2">
        <v>45272</v>
      </c>
      <c r="B2421" s="3">
        <f t="shared" si="111"/>
        <v>2024</v>
      </c>
      <c r="C2421" t="str">
        <f t="shared" si="112"/>
        <v>2023-2024</v>
      </c>
      <c r="D2421" t="s">
        <v>148</v>
      </c>
      <c r="E2421" t="s">
        <v>117</v>
      </c>
      <c r="F2421" t="str">
        <f t="shared" si="113"/>
        <v>Queensland</v>
      </c>
      <c r="G2421" t="s">
        <v>35</v>
      </c>
      <c r="H2421">
        <v>4119</v>
      </c>
      <c r="I2421" t="s">
        <v>11</v>
      </c>
      <c r="J2421" t="s">
        <v>43</v>
      </c>
      <c r="K2421" t="s">
        <v>19</v>
      </c>
      <c r="L2421" t="s">
        <v>23</v>
      </c>
      <c r="M2421" s="5">
        <v>228.73</v>
      </c>
      <c r="N2421">
        <v>1</v>
      </c>
    </row>
    <row r="2422" spans="1:14" x14ac:dyDescent="0.2">
      <c r="A2422" s="2">
        <v>45474</v>
      </c>
      <c r="B2422" s="3">
        <f t="shared" si="111"/>
        <v>2025</v>
      </c>
      <c r="C2422" t="str">
        <f t="shared" si="112"/>
        <v>2024-2025</v>
      </c>
      <c r="D2422" t="s">
        <v>147</v>
      </c>
      <c r="E2422" t="s">
        <v>37</v>
      </c>
      <c r="F2422" t="str">
        <f t="shared" si="113"/>
        <v>South Australia</v>
      </c>
      <c r="G2422" t="s">
        <v>32</v>
      </c>
      <c r="H2422">
        <v>5607</v>
      </c>
      <c r="I2422" t="s">
        <v>11</v>
      </c>
      <c r="J2422" t="s">
        <v>38</v>
      </c>
      <c r="K2422" t="s">
        <v>150</v>
      </c>
      <c r="L2422" t="s">
        <v>18</v>
      </c>
      <c r="M2422" s="5">
        <v>228.76999999999998</v>
      </c>
      <c r="N2422">
        <v>1</v>
      </c>
    </row>
    <row r="2423" spans="1:14" x14ac:dyDescent="0.2">
      <c r="A2423" s="2">
        <v>45297</v>
      </c>
      <c r="B2423" s="3">
        <f t="shared" si="111"/>
        <v>2024</v>
      </c>
      <c r="C2423" t="str">
        <f t="shared" si="112"/>
        <v>2023-2024</v>
      </c>
      <c r="D2423" t="s">
        <v>147</v>
      </c>
      <c r="E2423" t="s">
        <v>31</v>
      </c>
      <c r="F2423" t="str">
        <f t="shared" si="113"/>
        <v>South Australia</v>
      </c>
      <c r="G2423" t="s">
        <v>32</v>
      </c>
      <c r="H2423">
        <v>5168</v>
      </c>
      <c r="I2423" t="s">
        <v>11</v>
      </c>
      <c r="J2423" t="s">
        <v>33</v>
      </c>
      <c r="K2423" t="s">
        <v>155</v>
      </c>
      <c r="L2423" t="s">
        <v>20</v>
      </c>
      <c r="M2423" s="5">
        <v>228.95</v>
      </c>
      <c r="N2423">
        <v>1</v>
      </c>
    </row>
    <row r="2424" spans="1:14" x14ac:dyDescent="0.2">
      <c r="A2424" s="2">
        <v>45494</v>
      </c>
      <c r="B2424" s="3">
        <f t="shared" si="111"/>
        <v>2025</v>
      </c>
      <c r="C2424" t="str">
        <f t="shared" si="112"/>
        <v>2024-2025</v>
      </c>
      <c r="D2424" t="s">
        <v>147</v>
      </c>
      <c r="E2424" t="s">
        <v>108</v>
      </c>
      <c r="F2424" t="str">
        <f t="shared" si="113"/>
        <v>Victoria</v>
      </c>
      <c r="G2424" t="s">
        <v>45</v>
      </c>
      <c r="H2424">
        <v>3018</v>
      </c>
      <c r="I2424" t="s">
        <v>11</v>
      </c>
      <c r="J2424" t="s">
        <v>46</v>
      </c>
      <c r="K2424" t="s">
        <v>157</v>
      </c>
      <c r="L2424" t="s">
        <v>22</v>
      </c>
      <c r="M2424" s="5">
        <v>229.38</v>
      </c>
      <c r="N2424">
        <v>1</v>
      </c>
    </row>
    <row r="2425" spans="1:14" x14ac:dyDescent="0.2">
      <c r="A2425" s="2">
        <v>45476</v>
      </c>
      <c r="B2425" s="3">
        <f t="shared" si="111"/>
        <v>2025</v>
      </c>
      <c r="C2425" t="str">
        <f t="shared" si="112"/>
        <v>2024-2025</v>
      </c>
      <c r="D2425" t="s">
        <v>147</v>
      </c>
      <c r="E2425" t="s">
        <v>130</v>
      </c>
      <c r="F2425" t="str">
        <f t="shared" si="113"/>
        <v>South Australia</v>
      </c>
      <c r="G2425" t="s">
        <v>32</v>
      </c>
      <c r="H2425">
        <v>5290</v>
      </c>
      <c r="I2425" t="s">
        <v>11</v>
      </c>
      <c r="J2425" t="s">
        <v>38</v>
      </c>
      <c r="K2425" t="s">
        <v>152</v>
      </c>
      <c r="L2425" t="s">
        <v>13</v>
      </c>
      <c r="M2425" s="5">
        <v>229.4</v>
      </c>
      <c r="N2425">
        <v>1</v>
      </c>
    </row>
    <row r="2426" spans="1:14" x14ac:dyDescent="0.2">
      <c r="A2426" s="2">
        <v>45623</v>
      </c>
      <c r="B2426" s="3">
        <f t="shared" si="111"/>
        <v>2025</v>
      </c>
      <c r="C2426" t="str">
        <f t="shared" si="112"/>
        <v>2024-2025</v>
      </c>
      <c r="D2426" t="s">
        <v>147</v>
      </c>
      <c r="E2426" t="s">
        <v>128</v>
      </c>
      <c r="F2426" t="str">
        <f t="shared" si="113"/>
        <v>Western Australia</v>
      </c>
      <c r="G2426" t="s">
        <v>48</v>
      </c>
      <c r="H2426">
        <v>6027</v>
      </c>
      <c r="I2426" t="s">
        <v>11</v>
      </c>
      <c r="J2426" t="s">
        <v>49</v>
      </c>
      <c r="K2426" t="s">
        <v>155</v>
      </c>
      <c r="L2426" t="s">
        <v>20</v>
      </c>
      <c r="M2426" s="5">
        <v>229.40000000000003</v>
      </c>
      <c r="N2426">
        <v>1</v>
      </c>
    </row>
    <row r="2427" spans="1:14" x14ac:dyDescent="0.2">
      <c r="A2427" s="2">
        <v>44974</v>
      </c>
      <c r="B2427" s="3">
        <f t="shared" si="111"/>
        <v>2023</v>
      </c>
      <c r="C2427" t="str">
        <f t="shared" si="112"/>
        <v>2022-2023</v>
      </c>
      <c r="D2427" t="s">
        <v>147</v>
      </c>
      <c r="E2427" t="s">
        <v>113</v>
      </c>
      <c r="F2427" t="str">
        <f t="shared" si="113"/>
        <v>Queensland</v>
      </c>
      <c r="G2427" t="s">
        <v>35</v>
      </c>
      <c r="H2427">
        <v>4215</v>
      </c>
      <c r="I2427" t="s">
        <v>11</v>
      </c>
      <c r="J2427" t="s">
        <v>104</v>
      </c>
      <c r="K2427" t="s">
        <v>150</v>
      </c>
      <c r="L2427" t="s">
        <v>18</v>
      </c>
      <c r="M2427" s="5">
        <v>229.63</v>
      </c>
      <c r="N2427">
        <v>1</v>
      </c>
    </row>
    <row r="2428" spans="1:14" x14ac:dyDescent="0.2">
      <c r="A2428" s="2">
        <v>45215</v>
      </c>
      <c r="B2428" s="3">
        <f t="shared" si="111"/>
        <v>2024</v>
      </c>
      <c r="C2428" t="str">
        <f t="shared" si="112"/>
        <v>2023-2024</v>
      </c>
      <c r="D2428" t="s">
        <v>147</v>
      </c>
      <c r="E2428" t="s">
        <v>52</v>
      </c>
      <c r="F2428" t="str">
        <f t="shared" si="113"/>
        <v>Victoria</v>
      </c>
      <c r="G2428" t="s">
        <v>45</v>
      </c>
      <c r="H2428">
        <v>3030</v>
      </c>
      <c r="I2428" t="s">
        <v>11</v>
      </c>
      <c r="J2428" t="s">
        <v>46</v>
      </c>
      <c r="K2428" t="s">
        <v>152</v>
      </c>
      <c r="L2428" t="s">
        <v>13</v>
      </c>
      <c r="M2428" s="5">
        <v>230.62999999999997</v>
      </c>
      <c r="N2428">
        <v>1</v>
      </c>
    </row>
    <row r="2429" spans="1:14" x14ac:dyDescent="0.2">
      <c r="A2429" s="2">
        <v>45384</v>
      </c>
      <c r="B2429" s="3">
        <f t="shared" si="111"/>
        <v>2024</v>
      </c>
      <c r="C2429" t="str">
        <f t="shared" si="112"/>
        <v>2023-2024</v>
      </c>
      <c r="D2429" t="s">
        <v>148</v>
      </c>
      <c r="E2429" t="s">
        <v>117</v>
      </c>
      <c r="F2429" t="str">
        <f t="shared" si="113"/>
        <v>Queensland</v>
      </c>
      <c r="G2429" t="s">
        <v>35</v>
      </c>
      <c r="H2429">
        <v>4119</v>
      </c>
      <c r="I2429" t="s">
        <v>11</v>
      </c>
      <c r="J2429" t="s">
        <v>43</v>
      </c>
      <c r="K2429" t="s">
        <v>149</v>
      </c>
      <c r="L2429" t="s">
        <v>15</v>
      </c>
      <c r="M2429" s="5">
        <v>230.93999999999997</v>
      </c>
      <c r="N2429">
        <v>1</v>
      </c>
    </row>
    <row r="2430" spans="1:14" x14ac:dyDescent="0.2">
      <c r="A2430" s="2">
        <v>45155</v>
      </c>
      <c r="B2430" s="3">
        <f t="shared" si="111"/>
        <v>2024</v>
      </c>
      <c r="C2430" t="str">
        <f t="shared" si="112"/>
        <v>2023-2024</v>
      </c>
      <c r="D2430" t="s">
        <v>147</v>
      </c>
      <c r="E2430" t="s">
        <v>47</v>
      </c>
      <c r="F2430" t="str">
        <f t="shared" si="113"/>
        <v>Western Australia</v>
      </c>
      <c r="G2430" t="s">
        <v>48</v>
      </c>
      <c r="H2430">
        <v>6030</v>
      </c>
      <c r="I2430" t="s">
        <v>11</v>
      </c>
      <c r="J2430" t="s">
        <v>49</v>
      </c>
      <c r="K2430" t="s">
        <v>150</v>
      </c>
      <c r="L2430" t="s">
        <v>18</v>
      </c>
      <c r="M2430" s="5">
        <v>231.04</v>
      </c>
      <c r="N2430">
        <v>1</v>
      </c>
    </row>
    <row r="2431" spans="1:14" x14ac:dyDescent="0.2">
      <c r="A2431" s="2">
        <v>44934</v>
      </c>
      <c r="B2431" s="3">
        <f t="shared" si="111"/>
        <v>2023</v>
      </c>
      <c r="C2431" t="str">
        <f t="shared" si="112"/>
        <v>2022-2023</v>
      </c>
      <c r="D2431" t="s">
        <v>147</v>
      </c>
      <c r="E2431" t="s">
        <v>98</v>
      </c>
      <c r="F2431" t="str">
        <f t="shared" si="113"/>
        <v>Victoria</v>
      </c>
      <c r="G2431" t="s">
        <v>45</v>
      </c>
      <c r="H2431">
        <v>3429</v>
      </c>
      <c r="I2431" t="s">
        <v>11</v>
      </c>
      <c r="J2431" t="s">
        <v>60</v>
      </c>
      <c r="K2431" t="s">
        <v>152</v>
      </c>
      <c r="L2431" t="s">
        <v>13</v>
      </c>
      <c r="M2431" s="5">
        <v>231.19</v>
      </c>
      <c r="N2431">
        <v>1</v>
      </c>
    </row>
    <row r="2432" spans="1:14" x14ac:dyDescent="0.2">
      <c r="A2432" s="2">
        <v>45120</v>
      </c>
      <c r="B2432" s="3">
        <f t="shared" si="111"/>
        <v>2024</v>
      </c>
      <c r="C2432" t="str">
        <f t="shared" si="112"/>
        <v>2023-2024</v>
      </c>
      <c r="D2432" t="s">
        <v>147</v>
      </c>
      <c r="E2432" t="s">
        <v>93</v>
      </c>
      <c r="F2432" t="str">
        <f t="shared" si="113"/>
        <v>Western Australia</v>
      </c>
      <c r="G2432" t="s">
        <v>48</v>
      </c>
      <c r="H2432">
        <v>6112</v>
      </c>
      <c r="I2432" t="s">
        <v>11</v>
      </c>
      <c r="J2432" t="s">
        <v>94</v>
      </c>
      <c r="K2432" t="s">
        <v>149</v>
      </c>
      <c r="L2432" t="s">
        <v>15</v>
      </c>
      <c r="M2432" s="5">
        <v>231.23</v>
      </c>
      <c r="N2432">
        <v>1</v>
      </c>
    </row>
    <row r="2433" spans="1:14" x14ac:dyDescent="0.2">
      <c r="A2433" s="2">
        <v>45507</v>
      </c>
      <c r="B2433" s="3">
        <f t="shared" si="111"/>
        <v>2025</v>
      </c>
      <c r="C2433" t="str">
        <f t="shared" si="112"/>
        <v>2024-2025</v>
      </c>
      <c r="D2433" t="s">
        <v>148</v>
      </c>
      <c r="E2433" t="s">
        <v>74</v>
      </c>
      <c r="F2433" t="str">
        <f t="shared" si="113"/>
        <v>South Australia</v>
      </c>
      <c r="G2433" t="s">
        <v>32</v>
      </c>
      <c r="H2433">
        <v>5043</v>
      </c>
      <c r="I2433" t="s">
        <v>11</v>
      </c>
      <c r="J2433" t="s">
        <v>33</v>
      </c>
      <c r="K2433" t="s">
        <v>156</v>
      </c>
      <c r="L2433" t="s">
        <v>17</v>
      </c>
      <c r="M2433" s="5">
        <v>231.54</v>
      </c>
      <c r="N2433">
        <v>1</v>
      </c>
    </row>
    <row r="2434" spans="1:14" x14ac:dyDescent="0.2">
      <c r="A2434" s="2">
        <v>45622</v>
      </c>
      <c r="B2434" s="3">
        <f t="shared" ref="B2434:B2497" si="114">IF(MONTH(A2434)&gt;=7,YEAR(A2434)+1,YEAR(A2434))</f>
        <v>2025</v>
      </c>
      <c r="C2434" t="str">
        <f t="shared" ref="C2434:C2497" si="115">IF(MONTH(A2434) &gt;= 7, YEAR(A2434) &amp; "-" &amp; YEAR(A2434) + 1, YEAR(A2434) - 1 &amp; "-" &amp; YEAR(A2434))</f>
        <v>2024-2025</v>
      </c>
      <c r="D2434" t="s">
        <v>148</v>
      </c>
      <c r="E2434" t="s">
        <v>84</v>
      </c>
      <c r="F2434" t="str">
        <f t="shared" ref="F2434:F2497" si="116">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c r="N2434">
        <v>1</v>
      </c>
    </row>
    <row r="2435" spans="1:14" x14ac:dyDescent="0.2">
      <c r="A2435" s="2">
        <v>45349</v>
      </c>
      <c r="B2435" s="3">
        <f t="shared" si="114"/>
        <v>2024</v>
      </c>
      <c r="C2435" t="str">
        <f t="shared" si="115"/>
        <v>2023-2024</v>
      </c>
      <c r="D2435" t="s">
        <v>147</v>
      </c>
      <c r="E2435" t="s">
        <v>74</v>
      </c>
      <c r="F2435" t="str">
        <f t="shared" si="116"/>
        <v>South Australia</v>
      </c>
      <c r="G2435" t="s">
        <v>32</v>
      </c>
      <c r="H2435">
        <v>5043</v>
      </c>
      <c r="I2435" t="s">
        <v>11</v>
      </c>
      <c r="J2435" t="s">
        <v>33</v>
      </c>
      <c r="K2435" t="s">
        <v>154</v>
      </c>
      <c r="L2435" t="s">
        <v>14</v>
      </c>
      <c r="M2435" s="5">
        <v>231.76000000000002</v>
      </c>
      <c r="N2435">
        <v>1</v>
      </c>
    </row>
    <row r="2436" spans="1:14" x14ac:dyDescent="0.2">
      <c r="A2436" s="2">
        <v>45105</v>
      </c>
      <c r="B2436" s="3">
        <f t="shared" si="114"/>
        <v>2023</v>
      </c>
      <c r="C2436" t="str">
        <f t="shared" si="115"/>
        <v>2022-2023</v>
      </c>
      <c r="D2436" t="s">
        <v>148</v>
      </c>
      <c r="E2436" t="s">
        <v>112</v>
      </c>
      <c r="F2436" t="str">
        <f t="shared" si="116"/>
        <v>Victoria</v>
      </c>
      <c r="G2436" t="s">
        <v>45</v>
      </c>
      <c r="H2436">
        <v>3076</v>
      </c>
      <c r="I2436" t="s">
        <v>11</v>
      </c>
      <c r="J2436" t="s">
        <v>46</v>
      </c>
      <c r="K2436" t="s">
        <v>19</v>
      </c>
      <c r="L2436" t="s">
        <v>23</v>
      </c>
      <c r="M2436" s="5">
        <v>232.06</v>
      </c>
      <c r="N2436">
        <v>1</v>
      </c>
    </row>
    <row r="2437" spans="1:14" x14ac:dyDescent="0.2">
      <c r="A2437" s="2">
        <v>45152</v>
      </c>
      <c r="B2437" s="3">
        <f t="shared" si="114"/>
        <v>2024</v>
      </c>
      <c r="C2437" t="str">
        <f t="shared" si="115"/>
        <v>2023-2024</v>
      </c>
      <c r="D2437" t="s">
        <v>147</v>
      </c>
      <c r="E2437" t="s">
        <v>79</v>
      </c>
      <c r="F2437" t="str">
        <f t="shared" si="116"/>
        <v>Australian Capital Territory</v>
      </c>
      <c r="G2437" t="s">
        <v>80</v>
      </c>
      <c r="H2437">
        <v>2617</v>
      </c>
      <c r="I2437" t="s">
        <v>11</v>
      </c>
      <c r="J2437" t="s">
        <v>58</v>
      </c>
      <c r="K2437" t="s">
        <v>152</v>
      </c>
      <c r="L2437" t="s">
        <v>13</v>
      </c>
      <c r="M2437" s="5">
        <v>232.54999999999995</v>
      </c>
      <c r="N2437">
        <v>1</v>
      </c>
    </row>
    <row r="2438" spans="1:14" x14ac:dyDescent="0.2">
      <c r="A2438" s="2">
        <v>45315</v>
      </c>
      <c r="B2438" s="3">
        <f t="shared" si="114"/>
        <v>2024</v>
      </c>
      <c r="C2438" t="str">
        <f t="shared" si="115"/>
        <v>2023-2024</v>
      </c>
      <c r="D2438" t="s">
        <v>147</v>
      </c>
      <c r="E2438" t="s">
        <v>72</v>
      </c>
      <c r="F2438" t="str">
        <f t="shared" si="116"/>
        <v>Western Australia</v>
      </c>
      <c r="G2438" t="s">
        <v>48</v>
      </c>
      <c r="H2438">
        <v>6010</v>
      </c>
      <c r="I2438" t="s">
        <v>11</v>
      </c>
      <c r="J2438" t="s">
        <v>49</v>
      </c>
      <c r="K2438" t="s">
        <v>149</v>
      </c>
      <c r="L2438" t="s">
        <v>15</v>
      </c>
      <c r="M2438" s="5">
        <v>232.67000000000002</v>
      </c>
      <c r="N2438">
        <v>1</v>
      </c>
    </row>
    <row r="2439" spans="1:14" x14ac:dyDescent="0.2">
      <c r="A2439" s="2">
        <v>45138</v>
      </c>
      <c r="B2439" s="3">
        <f t="shared" si="114"/>
        <v>2024</v>
      </c>
      <c r="C2439" t="str">
        <f t="shared" si="115"/>
        <v>2023-2024</v>
      </c>
      <c r="D2439" t="s">
        <v>148</v>
      </c>
      <c r="E2439" t="s">
        <v>130</v>
      </c>
      <c r="F2439" t="str">
        <f t="shared" si="116"/>
        <v>South Australia</v>
      </c>
      <c r="G2439" t="s">
        <v>32</v>
      </c>
      <c r="H2439">
        <v>5290</v>
      </c>
      <c r="I2439" t="s">
        <v>11</v>
      </c>
      <c r="J2439" t="s">
        <v>38</v>
      </c>
      <c r="K2439" t="s">
        <v>149</v>
      </c>
      <c r="L2439" t="s">
        <v>15</v>
      </c>
      <c r="M2439" s="5">
        <v>232.78</v>
      </c>
      <c r="N2439">
        <v>1</v>
      </c>
    </row>
    <row r="2440" spans="1:14" x14ac:dyDescent="0.2">
      <c r="A2440" s="2">
        <v>45592</v>
      </c>
      <c r="B2440" s="3">
        <f t="shared" si="114"/>
        <v>2025</v>
      </c>
      <c r="C2440" t="str">
        <f t="shared" si="115"/>
        <v>2024-2025</v>
      </c>
      <c r="D2440" t="s">
        <v>148</v>
      </c>
      <c r="E2440" t="s">
        <v>76</v>
      </c>
      <c r="F2440" t="str">
        <f t="shared" si="116"/>
        <v>Western Australia</v>
      </c>
      <c r="G2440" t="s">
        <v>48</v>
      </c>
      <c r="H2440">
        <v>6450</v>
      </c>
      <c r="I2440" t="s">
        <v>11</v>
      </c>
      <c r="J2440" t="s">
        <v>77</v>
      </c>
      <c r="K2440" t="s">
        <v>155</v>
      </c>
      <c r="L2440" t="s">
        <v>20</v>
      </c>
      <c r="M2440" s="5">
        <v>232.91000000000003</v>
      </c>
      <c r="N2440">
        <v>1</v>
      </c>
    </row>
    <row r="2441" spans="1:14" x14ac:dyDescent="0.2">
      <c r="A2441" s="2">
        <v>45653</v>
      </c>
      <c r="B2441" s="3">
        <f t="shared" si="114"/>
        <v>2025</v>
      </c>
      <c r="C2441" t="str">
        <f t="shared" si="115"/>
        <v>2024-2025</v>
      </c>
      <c r="D2441" t="s">
        <v>147</v>
      </c>
      <c r="E2441" t="s">
        <v>118</v>
      </c>
      <c r="F2441" t="str">
        <f t="shared" si="116"/>
        <v>New South Wales</v>
      </c>
      <c r="G2441" t="s">
        <v>10</v>
      </c>
      <c r="H2441">
        <v>2158</v>
      </c>
      <c r="I2441" t="s">
        <v>11</v>
      </c>
      <c r="J2441" t="s">
        <v>27</v>
      </c>
      <c r="K2441" t="s">
        <v>156</v>
      </c>
      <c r="L2441" t="s">
        <v>17</v>
      </c>
      <c r="M2441" s="5">
        <v>233.18</v>
      </c>
      <c r="N2441">
        <v>1</v>
      </c>
    </row>
    <row r="2442" spans="1:14" x14ac:dyDescent="0.2">
      <c r="A2442" s="2">
        <v>45198</v>
      </c>
      <c r="B2442" s="3">
        <f t="shared" si="114"/>
        <v>2024</v>
      </c>
      <c r="C2442" t="str">
        <f t="shared" si="115"/>
        <v>2023-2024</v>
      </c>
      <c r="D2442" t="s">
        <v>147</v>
      </c>
      <c r="E2442" t="s">
        <v>139</v>
      </c>
      <c r="F2442" t="str">
        <f t="shared" si="116"/>
        <v>New South Wales</v>
      </c>
      <c r="G2442" t="s">
        <v>10</v>
      </c>
      <c r="H2442">
        <v>2020</v>
      </c>
      <c r="I2442" t="s">
        <v>11</v>
      </c>
      <c r="J2442" t="s">
        <v>12</v>
      </c>
      <c r="K2442" t="s">
        <v>154</v>
      </c>
      <c r="L2442" t="s">
        <v>14</v>
      </c>
      <c r="M2442" s="5">
        <v>233.82999999999998</v>
      </c>
      <c r="N2442">
        <v>1</v>
      </c>
    </row>
    <row r="2443" spans="1:14" x14ac:dyDescent="0.2">
      <c r="A2443" s="2">
        <v>45192</v>
      </c>
      <c r="B2443" s="3">
        <f t="shared" si="114"/>
        <v>2024</v>
      </c>
      <c r="C2443" t="str">
        <f t="shared" si="115"/>
        <v>2023-2024</v>
      </c>
      <c r="D2443" t="s">
        <v>147</v>
      </c>
      <c r="E2443" t="s">
        <v>28</v>
      </c>
      <c r="F2443" t="str">
        <f t="shared" si="116"/>
        <v>Northern Territory</v>
      </c>
      <c r="G2443" t="s">
        <v>29</v>
      </c>
      <c r="H2443">
        <v>800</v>
      </c>
      <c r="I2443" t="s">
        <v>11</v>
      </c>
      <c r="J2443" t="s">
        <v>30</v>
      </c>
      <c r="K2443" t="s">
        <v>151</v>
      </c>
      <c r="L2443" t="s">
        <v>21</v>
      </c>
      <c r="M2443" s="5">
        <v>233.93</v>
      </c>
      <c r="N2443">
        <v>1</v>
      </c>
    </row>
    <row r="2444" spans="1:14" x14ac:dyDescent="0.2">
      <c r="A2444" s="2">
        <v>44957</v>
      </c>
      <c r="B2444" s="3">
        <f t="shared" si="114"/>
        <v>2023</v>
      </c>
      <c r="C2444" t="str">
        <f t="shared" si="115"/>
        <v>2022-2023</v>
      </c>
      <c r="D2444" t="s">
        <v>148</v>
      </c>
      <c r="E2444" t="s">
        <v>87</v>
      </c>
      <c r="F2444" t="str">
        <f t="shared" si="116"/>
        <v>New South Wales</v>
      </c>
      <c r="G2444" t="s">
        <v>10</v>
      </c>
      <c r="H2444">
        <v>2790</v>
      </c>
      <c r="I2444" t="s">
        <v>11</v>
      </c>
      <c r="J2444" t="s">
        <v>25</v>
      </c>
      <c r="K2444" t="s">
        <v>156</v>
      </c>
      <c r="L2444" t="s">
        <v>17</v>
      </c>
      <c r="M2444" s="5">
        <v>234.14</v>
      </c>
      <c r="N2444">
        <v>1</v>
      </c>
    </row>
    <row r="2445" spans="1:14" x14ac:dyDescent="0.2">
      <c r="A2445" s="2">
        <v>45640</v>
      </c>
      <c r="B2445" s="3">
        <f t="shared" si="114"/>
        <v>2025</v>
      </c>
      <c r="C2445" t="str">
        <f t="shared" si="115"/>
        <v>2024-2025</v>
      </c>
      <c r="D2445" t="s">
        <v>147</v>
      </c>
      <c r="E2445" t="s">
        <v>101</v>
      </c>
      <c r="F2445" t="str">
        <f t="shared" si="116"/>
        <v>Victoria</v>
      </c>
      <c r="G2445" t="s">
        <v>45</v>
      </c>
      <c r="H2445">
        <v>3131</v>
      </c>
      <c r="I2445" t="s">
        <v>11</v>
      </c>
      <c r="J2445" t="s">
        <v>63</v>
      </c>
      <c r="K2445" t="s">
        <v>149</v>
      </c>
      <c r="L2445" t="s">
        <v>15</v>
      </c>
      <c r="M2445" s="5">
        <v>234.53</v>
      </c>
      <c r="N2445">
        <v>1</v>
      </c>
    </row>
    <row r="2446" spans="1:14" x14ac:dyDescent="0.2">
      <c r="A2446" s="2">
        <v>45448</v>
      </c>
      <c r="B2446" s="3">
        <f t="shared" si="114"/>
        <v>2024</v>
      </c>
      <c r="C2446" t="str">
        <f t="shared" si="115"/>
        <v>2023-2024</v>
      </c>
      <c r="D2446" t="s">
        <v>147</v>
      </c>
      <c r="E2446" t="s">
        <v>26</v>
      </c>
      <c r="F2446" t="str">
        <f t="shared" si="116"/>
        <v>New South Wales</v>
      </c>
      <c r="G2446" t="s">
        <v>10</v>
      </c>
      <c r="H2446">
        <v>2141</v>
      </c>
      <c r="I2446" t="s">
        <v>11</v>
      </c>
      <c r="J2446" t="s">
        <v>27</v>
      </c>
      <c r="K2446" t="s">
        <v>149</v>
      </c>
      <c r="L2446" t="s">
        <v>15</v>
      </c>
      <c r="M2446" s="5">
        <v>234.54</v>
      </c>
      <c r="N2446">
        <v>1</v>
      </c>
    </row>
    <row r="2447" spans="1:14" x14ac:dyDescent="0.2">
      <c r="A2447" s="2">
        <v>45422</v>
      </c>
      <c r="B2447" s="3">
        <f t="shared" si="114"/>
        <v>2024</v>
      </c>
      <c r="C2447" t="str">
        <f t="shared" si="115"/>
        <v>2023-2024</v>
      </c>
      <c r="D2447" t="s">
        <v>148</v>
      </c>
      <c r="E2447" t="s">
        <v>24</v>
      </c>
      <c r="F2447" t="str">
        <f t="shared" si="116"/>
        <v>New South Wales</v>
      </c>
      <c r="G2447" t="s">
        <v>10</v>
      </c>
      <c r="H2447">
        <v>2795</v>
      </c>
      <c r="I2447" t="s">
        <v>11</v>
      </c>
      <c r="J2447" t="s">
        <v>25</v>
      </c>
      <c r="K2447" t="s">
        <v>154</v>
      </c>
      <c r="L2447" t="s">
        <v>14</v>
      </c>
      <c r="M2447" s="5">
        <v>234.68</v>
      </c>
      <c r="N2447">
        <v>1</v>
      </c>
    </row>
    <row r="2448" spans="1:14" x14ac:dyDescent="0.2">
      <c r="A2448" s="2">
        <v>45337</v>
      </c>
      <c r="B2448" s="3">
        <f t="shared" si="114"/>
        <v>2024</v>
      </c>
      <c r="C2448" t="str">
        <f t="shared" si="115"/>
        <v>2023-2024</v>
      </c>
      <c r="D2448" t="s">
        <v>147</v>
      </c>
      <c r="E2448" t="s">
        <v>78</v>
      </c>
      <c r="F2448" t="str">
        <f t="shared" si="116"/>
        <v>New South Wales</v>
      </c>
      <c r="G2448" t="s">
        <v>10</v>
      </c>
      <c r="H2448">
        <v>2350</v>
      </c>
      <c r="I2448" t="s">
        <v>11</v>
      </c>
      <c r="J2448" t="s">
        <v>68</v>
      </c>
      <c r="K2448" t="s">
        <v>156</v>
      </c>
      <c r="L2448" t="s">
        <v>17</v>
      </c>
      <c r="M2448" s="5">
        <v>234.90999999999997</v>
      </c>
      <c r="N2448">
        <v>1</v>
      </c>
    </row>
    <row r="2449" spans="1:14" x14ac:dyDescent="0.2">
      <c r="A2449" s="2">
        <v>45466</v>
      </c>
      <c r="B2449" s="3">
        <f t="shared" si="114"/>
        <v>2024</v>
      </c>
      <c r="C2449" t="str">
        <f t="shared" si="115"/>
        <v>2023-2024</v>
      </c>
      <c r="D2449" t="s">
        <v>148</v>
      </c>
      <c r="E2449" t="s">
        <v>87</v>
      </c>
      <c r="F2449" t="str">
        <f t="shared" si="116"/>
        <v>New South Wales</v>
      </c>
      <c r="G2449" t="s">
        <v>10</v>
      </c>
      <c r="H2449">
        <v>2790</v>
      </c>
      <c r="I2449" t="s">
        <v>11</v>
      </c>
      <c r="J2449" t="s">
        <v>25</v>
      </c>
      <c r="K2449" t="s">
        <v>150</v>
      </c>
      <c r="L2449" t="s">
        <v>18</v>
      </c>
      <c r="M2449" s="5">
        <v>235.48000000000002</v>
      </c>
      <c r="N2449">
        <v>1</v>
      </c>
    </row>
    <row r="2450" spans="1:14" x14ac:dyDescent="0.2">
      <c r="A2450" s="2">
        <v>45438</v>
      </c>
      <c r="B2450" s="3">
        <f t="shared" si="114"/>
        <v>2024</v>
      </c>
      <c r="C2450" t="str">
        <f t="shared" si="115"/>
        <v>2023-2024</v>
      </c>
      <c r="D2450" t="s">
        <v>147</v>
      </c>
      <c r="E2450" t="s">
        <v>73</v>
      </c>
      <c r="F2450" t="str">
        <f t="shared" si="116"/>
        <v>Victoria</v>
      </c>
      <c r="G2450" t="s">
        <v>45</v>
      </c>
      <c r="H2450">
        <v>3136</v>
      </c>
      <c r="I2450" t="s">
        <v>11</v>
      </c>
      <c r="J2450" t="s">
        <v>63</v>
      </c>
      <c r="K2450" t="s">
        <v>152</v>
      </c>
      <c r="L2450" t="s">
        <v>13</v>
      </c>
      <c r="M2450" s="5">
        <v>235.59</v>
      </c>
      <c r="N2450">
        <v>1</v>
      </c>
    </row>
    <row r="2451" spans="1:14" x14ac:dyDescent="0.2">
      <c r="A2451" s="2">
        <v>45412</v>
      </c>
      <c r="B2451" s="3">
        <f t="shared" si="114"/>
        <v>2024</v>
      </c>
      <c r="C2451" t="str">
        <f t="shared" si="115"/>
        <v>2023-2024</v>
      </c>
      <c r="D2451" t="s">
        <v>148</v>
      </c>
      <c r="E2451" t="s">
        <v>132</v>
      </c>
      <c r="F2451" t="str">
        <f t="shared" si="116"/>
        <v>New South Wales</v>
      </c>
      <c r="G2451" t="s">
        <v>10</v>
      </c>
      <c r="H2451">
        <v>2800</v>
      </c>
      <c r="I2451" t="s">
        <v>11</v>
      </c>
      <c r="J2451" t="s">
        <v>25</v>
      </c>
      <c r="K2451" t="s">
        <v>19</v>
      </c>
      <c r="L2451" t="s">
        <v>23</v>
      </c>
      <c r="M2451" s="5">
        <v>236.00000000000006</v>
      </c>
      <c r="N2451">
        <v>1</v>
      </c>
    </row>
    <row r="2452" spans="1:14" x14ac:dyDescent="0.2">
      <c r="A2452" s="2">
        <v>45316</v>
      </c>
      <c r="B2452" s="3">
        <f t="shared" si="114"/>
        <v>2024</v>
      </c>
      <c r="C2452" t="str">
        <f t="shared" si="115"/>
        <v>2023-2024</v>
      </c>
      <c r="D2452" t="s">
        <v>148</v>
      </c>
      <c r="E2452" t="s">
        <v>111</v>
      </c>
      <c r="F2452" t="str">
        <f t="shared" si="116"/>
        <v>New South Wales</v>
      </c>
      <c r="G2452" t="s">
        <v>10</v>
      </c>
      <c r="H2452">
        <v>2120</v>
      </c>
      <c r="I2452" t="s">
        <v>11</v>
      </c>
      <c r="J2452" t="s">
        <v>27</v>
      </c>
      <c r="K2452" t="s">
        <v>150</v>
      </c>
      <c r="L2452" t="s">
        <v>18</v>
      </c>
      <c r="M2452" s="5">
        <v>236.66000000000003</v>
      </c>
      <c r="N2452">
        <v>1</v>
      </c>
    </row>
    <row r="2453" spans="1:14" x14ac:dyDescent="0.2">
      <c r="A2453" s="2">
        <v>45553</v>
      </c>
      <c r="B2453" s="3">
        <f t="shared" si="114"/>
        <v>2025</v>
      </c>
      <c r="C2453" t="str">
        <f t="shared" si="115"/>
        <v>2024-2025</v>
      </c>
      <c r="D2453" t="s">
        <v>147</v>
      </c>
      <c r="E2453" t="s">
        <v>69</v>
      </c>
      <c r="F2453" t="str">
        <f t="shared" si="116"/>
        <v>Tasmania</v>
      </c>
      <c r="G2453" t="s">
        <v>70</v>
      </c>
      <c r="H2453">
        <v>7018</v>
      </c>
      <c r="I2453" t="s">
        <v>11</v>
      </c>
      <c r="J2453" t="s">
        <v>71</v>
      </c>
      <c r="K2453" t="s">
        <v>154</v>
      </c>
      <c r="L2453" t="s">
        <v>14</v>
      </c>
      <c r="M2453" s="5">
        <v>236.77999999999997</v>
      </c>
      <c r="N2453">
        <v>1</v>
      </c>
    </row>
    <row r="2454" spans="1:14" x14ac:dyDescent="0.2">
      <c r="A2454" s="2">
        <v>45262</v>
      </c>
      <c r="B2454" s="3">
        <f t="shared" si="114"/>
        <v>2024</v>
      </c>
      <c r="C2454" t="str">
        <f t="shared" si="115"/>
        <v>2023-2024</v>
      </c>
      <c r="D2454" t="s">
        <v>148</v>
      </c>
      <c r="E2454" t="s">
        <v>76</v>
      </c>
      <c r="F2454" t="str">
        <f t="shared" si="116"/>
        <v>Western Australia</v>
      </c>
      <c r="G2454" t="s">
        <v>48</v>
      </c>
      <c r="H2454">
        <v>6450</v>
      </c>
      <c r="I2454" t="s">
        <v>11</v>
      </c>
      <c r="J2454" t="s">
        <v>77</v>
      </c>
      <c r="K2454" t="s">
        <v>150</v>
      </c>
      <c r="L2454" t="s">
        <v>18</v>
      </c>
      <c r="M2454" s="5">
        <v>236.79</v>
      </c>
      <c r="N2454">
        <v>1</v>
      </c>
    </row>
    <row r="2455" spans="1:14" x14ac:dyDescent="0.2">
      <c r="A2455" s="2">
        <v>45270</v>
      </c>
      <c r="B2455" s="3">
        <f t="shared" si="114"/>
        <v>2024</v>
      </c>
      <c r="C2455" t="str">
        <f t="shared" si="115"/>
        <v>2023-2024</v>
      </c>
      <c r="D2455" t="s">
        <v>147</v>
      </c>
      <c r="E2455" t="s">
        <v>73</v>
      </c>
      <c r="F2455" t="str">
        <f t="shared" si="116"/>
        <v>Victoria</v>
      </c>
      <c r="G2455" t="s">
        <v>45</v>
      </c>
      <c r="H2455">
        <v>3136</v>
      </c>
      <c r="I2455" t="s">
        <v>11</v>
      </c>
      <c r="J2455" t="s">
        <v>63</v>
      </c>
      <c r="K2455" t="s">
        <v>19</v>
      </c>
      <c r="L2455" t="s">
        <v>23</v>
      </c>
      <c r="M2455" s="5">
        <v>237.59</v>
      </c>
      <c r="N2455">
        <v>1</v>
      </c>
    </row>
    <row r="2456" spans="1:14" x14ac:dyDescent="0.2">
      <c r="A2456" s="2">
        <v>45025</v>
      </c>
      <c r="B2456" s="3">
        <f t="shared" si="114"/>
        <v>2023</v>
      </c>
      <c r="C2456" t="str">
        <f t="shared" si="115"/>
        <v>2022-2023</v>
      </c>
      <c r="D2456" t="s">
        <v>148</v>
      </c>
      <c r="E2456" t="s">
        <v>99</v>
      </c>
      <c r="F2456" t="str">
        <f t="shared" si="116"/>
        <v>Victoria</v>
      </c>
      <c r="G2456" t="s">
        <v>45</v>
      </c>
      <c r="H2456">
        <v>3148</v>
      </c>
      <c r="I2456" t="s">
        <v>11</v>
      </c>
      <c r="J2456" t="s">
        <v>63</v>
      </c>
      <c r="K2456" t="s">
        <v>157</v>
      </c>
      <c r="L2456" t="s">
        <v>22</v>
      </c>
      <c r="M2456" s="5">
        <v>237.69</v>
      </c>
      <c r="N2456">
        <v>1</v>
      </c>
    </row>
    <row r="2457" spans="1:14" x14ac:dyDescent="0.2">
      <c r="A2457" s="2">
        <v>45354</v>
      </c>
      <c r="B2457" s="3">
        <f t="shared" si="114"/>
        <v>2024</v>
      </c>
      <c r="C2457" t="str">
        <f t="shared" si="115"/>
        <v>2023-2024</v>
      </c>
      <c r="D2457" t="s">
        <v>147</v>
      </c>
      <c r="E2457" t="s">
        <v>115</v>
      </c>
      <c r="F2457" t="str">
        <f t="shared" si="116"/>
        <v>Western Australia</v>
      </c>
      <c r="G2457" t="s">
        <v>48</v>
      </c>
      <c r="H2457">
        <v>6280</v>
      </c>
      <c r="I2457" t="s">
        <v>11</v>
      </c>
      <c r="J2457" t="s">
        <v>94</v>
      </c>
      <c r="K2457" t="s">
        <v>153</v>
      </c>
      <c r="L2457" t="s">
        <v>16</v>
      </c>
      <c r="M2457" s="5">
        <v>237.81</v>
      </c>
      <c r="N2457">
        <v>1</v>
      </c>
    </row>
    <row r="2458" spans="1:14" x14ac:dyDescent="0.2">
      <c r="A2458" s="2">
        <v>44950</v>
      </c>
      <c r="B2458" s="3">
        <f t="shared" si="114"/>
        <v>2023</v>
      </c>
      <c r="C2458" t="str">
        <f t="shared" si="115"/>
        <v>2022-2023</v>
      </c>
      <c r="D2458" t="s">
        <v>148</v>
      </c>
      <c r="E2458" t="s">
        <v>107</v>
      </c>
      <c r="F2458" t="str">
        <f t="shared" si="116"/>
        <v>Queensland</v>
      </c>
      <c r="G2458" t="s">
        <v>35</v>
      </c>
      <c r="H2458">
        <v>4220</v>
      </c>
      <c r="I2458" t="s">
        <v>11</v>
      </c>
      <c r="J2458" t="s">
        <v>104</v>
      </c>
      <c r="K2458" t="s">
        <v>155</v>
      </c>
      <c r="L2458" t="s">
        <v>20</v>
      </c>
      <c r="M2458" s="5">
        <v>238.1</v>
      </c>
      <c r="N2458">
        <v>1</v>
      </c>
    </row>
    <row r="2459" spans="1:14" x14ac:dyDescent="0.2">
      <c r="A2459" s="2">
        <v>45118</v>
      </c>
      <c r="B2459" s="3">
        <f t="shared" si="114"/>
        <v>2024</v>
      </c>
      <c r="C2459" t="str">
        <f t="shared" si="115"/>
        <v>2023-2024</v>
      </c>
      <c r="D2459" t="s">
        <v>148</v>
      </c>
      <c r="E2459" t="s">
        <v>57</v>
      </c>
      <c r="F2459" t="str">
        <f t="shared" si="116"/>
        <v>New South Wales</v>
      </c>
      <c r="G2459" t="s">
        <v>10</v>
      </c>
      <c r="H2459">
        <v>2560</v>
      </c>
      <c r="I2459" t="s">
        <v>11</v>
      </c>
      <c r="J2459" t="s">
        <v>58</v>
      </c>
      <c r="K2459" t="s">
        <v>19</v>
      </c>
      <c r="L2459" t="s">
        <v>23</v>
      </c>
      <c r="M2459" s="5">
        <v>238.21</v>
      </c>
      <c r="N2459">
        <v>1</v>
      </c>
    </row>
    <row r="2460" spans="1:14" x14ac:dyDescent="0.2">
      <c r="A2460" s="2">
        <v>45266</v>
      </c>
      <c r="B2460" s="3">
        <f t="shared" si="114"/>
        <v>2024</v>
      </c>
      <c r="C2460" t="str">
        <f t="shared" si="115"/>
        <v>2023-2024</v>
      </c>
      <c r="D2460" t="s">
        <v>147</v>
      </c>
      <c r="E2460" t="s">
        <v>103</v>
      </c>
      <c r="F2460" t="str">
        <f t="shared" si="116"/>
        <v>Queensland</v>
      </c>
      <c r="G2460" t="s">
        <v>35</v>
      </c>
      <c r="H2460">
        <v>4509</v>
      </c>
      <c r="I2460" t="s">
        <v>11</v>
      </c>
      <c r="J2460" t="s">
        <v>104</v>
      </c>
      <c r="K2460" t="s">
        <v>149</v>
      </c>
      <c r="L2460" t="s">
        <v>15</v>
      </c>
      <c r="M2460" s="5">
        <v>238.78000000000003</v>
      </c>
      <c r="N2460">
        <v>1</v>
      </c>
    </row>
    <row r="2461" spans="1:14" x14ac:dyDescent="0.2">
      <c r="A2461" s="2">
        <v>45257</v>
      </c>
      <c r="B2461" s="3">
        <f t="shared" si="114"/>
        <v>2024</v>
      </c>
      <c r="C2461" t="str">
        <f t="shared" si="115"/>
        <v>2023-2024</v>
      </c>
      <c r="D2461" t="s">
        <v>148</v>
      </c>
      <c r="E2461" t="s">
        <v>141</v>
      </c>
      <c r="F2461" t="str">
        <f t="shared" si="116"/>
        <v>Western Australia</v>
      </c>
      <c r="G2461" t="s">
        <v>48</v>
      </c>
      <c r="H2461">
        <v>6052</v>
      </c>
      <c r="I2461" t="s">
        <v>11</v>
      </c>
      <c r="J2461" t="s">
        <v>49</v>
      </c>
      <c r="K2461" t="s">
        <v>149</v>
      </c>
      <c r="L2461" t="s">
        <v>15</v>
      </c>
      <c r="M2461" s="5">
        <v>239.52</v>
      </c>
      <c r="N2461">
        <v>1</v>
      </c>
    </row>
    <row r="2462" spans="1:14" x14ac:dyDescent="0.2">
      <c r="A2462" s="2">
        <v>45146</v>
      </c>
      <c r="B2462" s="3">
        <f t="shared" si="114"/>
        <v>2024</v>
      </c>
      <c r="C2462" t="str">
        <f t="shared" si="115"/>
        <v>2023-2024</v>
      </c>
      <c r="D2462" t="s">
        <v>147</v>
      </c>
      <c r="E2462" t="s">
        <v>140</v>
      </c>
      <c r="F2462" t="str">
        <f t="shared" si="116"/>
        <v>Tasmania</v>
      </c>
      <c r="G2462" t="s">
        <v>70</v>
      </c>
      <c r="H2462">
        <v>7320</v>
      </c>
      <c r="I2462" t="s">
        <v>11</v>
      </c>
      <c r="J2462" t="s">
        <v>71</v>
      </c>
      <c r="K2462" t="s">
        <v>153</v>
      </c>
      <c r="L2462" t="s">
        <v>16</v>
      </c>
      <c r="M2462" s="5">
        <v>239.82999999999998</v>
      </c>
      <c r="N2462">
        <v>1</v>
      </c>
    </row>
    <row r="2463" spans="1:14" x14ac:dyDescent="0.2">
      <c r="A2463" s="2">
        <v>45067</v>
      </c>
      <c r="B2463" s="3">
        <f t="shared" si="114"/>
        <v>2023</v>
      </c>
      <c r="C2463" t="str">
        <f t="shared" si="115"/>
        <v>2022-2023</v>
      </c>
      <c r="D2463" t="s">
        <v>147</v>
      </c>
      <c r="E2463" t="s">
        <v>116</v>
      </c>
      <c r="F2463" t="str">
        <f t="shared" si="116"/>
        <v>Western Australia</v>
      </c>
      <c r="G2463" t="s">
        <v>48</v>
      </c>
      <c r="H2463">
        <v>6725</v>
      </c>
      <c r="I2463" t="s">
        <v>11</v>
      </c>
      <c r="J2463" t="s">
        <v>77</v>
      </c>
      <c r="K2463" t="s">
        <v>154</v>
      </c>
      <c r="L2463" t="s">
        <v>14</v>
      </c>
      <c r="M2463" s="5">
        <v>239.83</v>
      </c>
      <c r="N2463">
        <v>1</v>
      </c>
    </row>
    <row r="2464" spans="1:14" x14ac:dyDescent="0.2">
      <c r="A2464" s="2">
        <v>45095</v>
      </c>
      <c r="B2464" s="3">
        <f t="shared" si="114"/>
        <v>2023</v>
      </c>
      <c r="C2464" t="str">
        <f t="shared" si="115"/>
        <v>2022-2023</v>
      </c>
      <c r="D2464" t="s">
        <v>147</v>
      </c>
      <c r="E2464" t="s">
        <v>145</v>
      </c>
      <c r="F2464" t="str">
        <f t="shared" si="116"/>
        <v>New South Wales</v>
      </c>
      <c r="G2464" t="s">
        <v>10</v>
      </c>
      <c r="H2464">
        <v>2101</v>
      </c>
      <c r="I2464" t="s">
        <v>11</v>
      </c>
      <c r="J2464" t="s">
        <v>27</v>
      </c>
      <c r="K2464" t="s">
        <v>150</v>
      </c>
      <c r="L2464" t="s">
        <v>18</v>
      </c>
      <c r="M2464" s="5">
        <v>239.84</v>
      </c>
      <c r="N2464">
        <v>1</v>
      </c>
    </row>
    <row r="2465" spans="1:14" x14ac:dyDescent="0.2">
      <c r="A2465" s="2">
        <v>45440</v>
      </c>
      <c r="B2465" s="3">
        <f t="shared" si="114"/>
        <v>2024</v>
      </c>
      <c r="C2465" t="str">
        <f t="shared" si="115"/>
        <v>2023-2024</v>
      </c>
      <c r="D2465" t="s">
        <v>147</v>
      </c>
      <c r="E2465" t="s">
        <v>73</v>
      </c>
      <c r="F2465" t="str">
        <f t="shared" si="116"/>
        <v>Victoria</v>
      </c>
      <c r="G2465" t="s">
        <v>45</v>
      </c>
      <c r="H2465">
        <v>3136</v>
      </c>
      <c r="I2465" t="s">
        <v>11</v>
      </c>
      <c r="J2465" t="s">
        <v>63</v>
      </c>
      <c r="K2465" t="s">
        <v>151</v>
      </c>
      <c r="L2465" t="s">
        <v>21</v>
      </c>
      <c r="M2465" s="5">
        <v>239.92</v>
      </c>
      <c r="N2465">
        <v>1</v>
      </c>
    </row>
    <row r="2466" spans="1:14" x14ac:dyDescent="0.2">
      <c r="A2466" s="2">
        <v>45572</v>
      </c>
      <c r="B2466" s="3">
        <f t="shared" si="114"/>
        <v>2025</v>
      </c>
      <c r="C2466" t="str">
        <f t="shared" si="115"/>
        <v>2024-2025</v>
      </c>
      <c r="D2466" t="s">
        <v>147</v>
      </c>
      <c r="E2466" t="s">
        <v>56</v>
      </c>
      <c r="F2466" t="str">
        <f t="shared" si="116"/>
        <v>Northern Territory</v>
      </c>
      <c r="G2466" t="s">
        <v>29</v>
      </c>
      <c r="H2466">
        <v>870</v>
      </c>
      <c r="I2466" t="s">
        <v>11</v>
      </c>
      <c r="J2466" t="s">
        <v>30</v>
      </c>
      <c r="K2466" t="s">
        <v>151</v>
      </c>
      <c r="L2466" t="s">
        <v>21</v>
      </c>
      <c r="M2466" s="5">
        <v>239.94</v>
      </c>
      <c r="N2466">
        <v>1</v>
      </c>
    </row>
    <row r="2467" spans="1:14" x14ac:dyDescent="0.2">
      <c r="A2467" s="2">
        <v>45143</v>
      </c>
      <c r="B2467" s="3">
        <f t="shared" si="114"/>
        <v>2024</v>
      </c>
      <c r="C2467" t="str">
        <f t="shared" si="115"/>
        <v>2023-2024</v>
      </c>
      <c r="D2467" t="s">
        <v>148</v>
      </c>
      <c r="E2467" t="s">
        <v>110</v>
      </c>
      <c r="F2467" t="str">
        <f t="shared" si="116"/>
        <v>Queensland</v>
      </c>
      <c r="G2467" t="s">
        <v>35</v>
      </c>
      <c r="H2467">
        <v>4680</v>
      </c>
      <c r="I2467" t="s">
        <v>11</v>
      </c>
      <c r="J2467" t="s">
        <v>51</v>
      </c>
      <c r="K2467" t="s">
        <v>151</v>
      </c>
      <c r="L2467" t="s">
        <v>21</v>
      </c>
      <c r="M2467" s="5">
        <v>239.94</v>
      </c>
      <c r="N2467">
        <v>1</v>
      </c>
    </row>
    <row r="2468" spans="1:14" x14ac:dyDescent="0.2">
      <c r="A2468" s="2">
        <v>45545</v>
      </c>
      <c r="B2468" s="3">
        <f t="shared" si="114"/>
        <v>2025</v>
      </c>
      <c r="C2468" t="str">
        <f t="shared" si="115"/>
        <v>2024-2025</v>
      </c>
      <c r="D2468" t="s">
        <v>147</v>
      </c>
      <c r="E2468" t="s">
        <v>103</v>
      </c>
      <c r="F2468" t="str">
        <f t="shared" si="116"/>
        <v>Queensland</v>
      </c>
      <c r="G2468" t="s">
        <v>35</v>
      </c>
      <c r="H2468">
        <v>4509</v>
      </c>
      <c r="I2468" t="s">
        <v>11</v>
      </c>
      <c r="J2468" t="s">
        <v>104</v>
      </c>
      <c r="K2468" t="s">
        <v>156</v>
      </c>
      <c r="L2468" t="s">
        <v>17</v>
      </c>
      <c r="M2468" s="5">
        <v>239.94</v>
      </c>
      <c r="N2468">
        <v>1</v>
      </c>
    </row>
    <row r="2469" spans="1:14" x14ac:dyDescent="0.2">
      <c r="A2469" s="2">
        <v>45510</v>
      </c>
      <c r="B2469" s="3">
        <f t="shared" si="114"/>
        <v>2025</v>
      </c>
      <c r="C2469" t="str">
        <f t="shared" si="115"/>
        <v>2024-2025</v>
      </c>
      <c r="D2469" t="s">
        <v>148</v>
      </c>
      <c r="E2469" t="s">
        <v>87</v>
      </c>
      <c r="F2469" t="str">
        <f t="shared" si="116"/>
        <v>New South Wales</v>
      </c>
      <c r="G2469" t="s">
        <v>10</v>
      </c>
      <c r="H2469">
        <v>2790</v>
      </c>
      <c r="I2469" t="s">
        <v>11</v>
      </c>
      <c r="J2469" t="s">
        <v>25</v>
      </c>
      <c r="K2469" t="s">
        <v>155</v>
      </c>
      <c r="L2469" t="s">
        <v>20</v>
      </c>
      <c r="M2469" s="5">
        <v>240.01</v>
      </c>
      <c r="N2469">
        <v>1</v>
      </c>
    </row>
    <row r="2470" spans="1:14" x14ac:dyDescent="0.2">
      <c r="A2470" s="2">
        <v>45040</v>
      </c>
      <c r="B2470" s="3">
        <f t="shared" si="114"/>
        <v>2023</v>
      </c>
      <c r="C2470" t="str">
        <f t="shared" si="115"/>
        <v>2022-2023</v>
      </c>
      <c r="D2470" t="s">
        <v>147</v>
      </c>
      <c r="E2470" t="s">
        <v>115</v>
      </c>
      <c r="F2470" t="str">
        <f t="shared" si="116"/>
        <v>Western Australia</v>
      </c>
      <c r="G2470" t="s">
        <v>48</v>
      </c>
      <c r="H2470">
        <v>6280</v>
      </c>
      <c r="I2470" t="s">
        <v>11</v>
      </c>
      <c r="J2470" t="s">
        <v>94</v>
      </c>
      <c r="K2470" t="s">
        <v>19</v>
      </c>
      <c r="L2470" t="s">
        <v>23</v>
      </c>
      <c r="M2470" s="5">
        <v>240.70999999999998</v>
      </c>
      <c r="N2470">
        <v>1</v>
      </c>
    </row>
    <row r="2471" spans="1:14" x14ac:dyDescent="0.2">
      <c r="A2471" s="2">
        <v>45521</v>
      </c>
      <c r="B2471" s="3">
        <f t="shared" si="114"/>
        <v>2025</v>
      </c>
      <c r="C2471" t="str">
        <f t="shared" si="115"/>
        <v>2024-2025</v>
      </c>
      <c r="D2471" t="s">
        <v>147</v>
      </c>
      <c r="E2471" t="s">
        <v>96</v>
      </c>
      <c r="F2471" t="str">
        <f t="shared" si="116"/>
        <v>Western Australia</v>
      </c>
      <c r="G2471" t="s">
        <v>48</v>
      </c>
      <c r="H2471">
        <v>6330</v>
      </c>
      <c r="I2471" t="s">
        <v>11</v>
      </c>
      <c r="J2471" t="s">
        <v>94</v>
      </c>
      <c r="K2471" t="s">
        <v>154</v>
      </c>
      <c r="L2471" t="s">
        <v>14</v>
      </c>
      <c r="M2471" s="5">
        <v>240.82</v>
      </c>
      <c r="N2471">
        <v>1</v>
      </c>
    </row>
    <row r="2472" spans="1:14" x14ac:dyDescent="0.2">
      <c r="A2472" s="2">
        <v>45557</v>
      </c>
      <c r="B2472" s="3">
        <f t="shared" si="114"/>
        <v>2025</v>
      </c>
      <c r="C2472" t="str">
        <f t="shared" si="115"/>
        <v>2024-2025</v>
      </c>
      <c r="D2472" t="s">
        <v>147</v>
      </c>
      <c r="E2472" t="s">
        <v>62</v>
      </c>
      <c r="F2472" t="str">
        <f t="shared" si="116"/>
        <v>Victoria</v>
      </c>
      <c r="G2472" t="s">
        <v>45</v>
      </c>
      <c r="H2472">
        <v>3134</v>
      </c>
      <c r="I2472" t="s">
        <v>11</v>
      </c>
      <c r="J2472" t="s">
        <v>63</v>
      </c>
      <c r="K2472" t="s">
        <v>153</v>
      </c>
      <c r="L2472" t="s">
        <v>16</v>
      </c>
      <c r="M2472" s="5">
        <v>240.93</v>
      </c>
      <c r="N2472">
        <v>1</v>
      </c>
    </row>
    <row r="2473" spans="1:14" x14ac:dyDescent="0.2">
      <c r="A2473" s="2">
        <v>45152</v>
      </c>
      <c r="B2473" s="3">
        <f t="shared" si="114"/>
        <v>2024</v>
      </c>
      <c r="C2473" t="str">
        <f t="shared" si="115"/>
        <v>2023-2024</v>
      </c>
      <c r="D2473" t="s">
        <v>147</v>
      </c>
      <c r="E2473" t="s">
        <v>93</v>
      </c>
      <c r="F2473" t="str">
        <f t="shared" si="116"/>
        <v>Western Australia</v>
      </c>
      <c r="G2473" t="s">
        <v>48</v>
      </c>
      <c r="H2473">
        <v>6112</v>
      </c>
      <c r="I2473" t="s">
        <v>11</v>
      </c>
      <c r="J2473" t="s">
        <v>94</v>
      </c>
      <c r="K2473" t="s">
        <v>150</v>
      </c>
      <c r="L2473" t="s">
        <v>18</v>
      </c>
      <c r="M2473" s="5">
        <v>241.28000000000003</v>
      </c>
      <c r="N2473">
        <v>1</v>
      </c>
    </row>
    <row r="2474" spans="1:14" x14ac:dyDescent="0.2">
      <c r="A2474" s="2">
        <v>45309</v>
      </c>
      <c r="B2474" s="3">
        <f t="shared" si="114"/>
        <v>2024</v>
      </c>
      <c r="C2474" t="str">
        <f t="shared" si="115"/>
        <v>2023-2024</v>
      </c>
      <c r="D2474" t="s">
        <v>147</v>
      </c>
      <c r="E2474" t="s">
        <v>73</v>
      </c>
      <c r="F2474" t="str">
        <f t="shared" si="116"/>
        <v>Victoria</v>
      </c>
      <c r="G2474" t="s">
        <v>45</v>
      </c>
      <c r="H2474">
        <v>3136</v>
      </c>
      <c r="I2474" t="s">
        <v>11</v>
      </c>
      <c r="J2474" t="s">
        <v>63</v>
      </c>
      <c r="K2474" t="s">
        <v>153</v>
      </c>
      <c r="L2474" t="s">
        <v>16</v>
      </c>
      <c r="M2474" s="5">
        <v>241.33</v>
      </c>
      <c r="N2474">
        <v>1</v>
      </c>
    </row>
    <row r="2475" spans="1:14" x14ac:dyDescent="0.2">
      <c r="A2475" s="2">
        <v>45437</v>
      </c>
      <c r="B2475" s="3">
        <f t="shared" si="114"/>
        <v>2024</v>
      </c>
      <c r="C2475" t="str">
        <f t="shared" si="115"/>
        <v>2023-2024</v>
      </c>
      <c r="D2475" t="s">
        <v>147</v>
      </c>
      <c r="E2475" t="s">
        <v>90</v>
      </c>
      <c r="F2475" t="str">
        <f t="shared" si="116"/>
        <v>Victoria</v>
      </c>
      <c r="G2475" t="s">
        <v>45</v>
      </c>
      <c r="H2475">
        <v>3179</v>
      </c>
      <c r="I2475" t="s">
        <v>11</v>
      </c>
      <c r="J2475" t="s">
        <v>63</v>
      </c>
      <c r="K2475" t="s">
        <v>19</v>
      </c>
      <c r="L2475" t="s">
        <v>23</v>
      </c>
      <c r="M2475" s="5">
        <v>241.51999999999998</v>
      </c>
      <c r="N2475">
        <v>1</v>
      </c>
    </row>
    <row r="2476" spans="1:14" x14ac:dyDescent="0.2">
      <c r="A2476" s="2">
        <v>45431</v>
      </c>
      <c r="B2476" s="3">
        <f t="shared" si="114"/>
        <v>2024</v>
      </c>
      <c r="C2476" t="str">
        <f t="shared" si="115"/>
        <v>2023-2024</v>
      </c>
      <c r="D2476" t="s">
        <v>147</v>
      </c>
      <c r="E2476" t="s">
        <v>42</v>
      </c>
      <c r="F2476" t="str">
        <f t="shared" si="116"/>
        <v>Queensland</v>
      </c>
      <c r="G2476" t="s">
        <v>35</v>
      </c>
      <c r="H2476">
        <v>4053</v>
      </c>
      <c r="I2476" t="s">
        <v>11</v>
      </c>
      <c r="J2476" t="s">
        <v>43</v>
      </c>
      <c r="K2476" t="s">
        <v>155</v>
      </c>
      <c r="L2476" t="s">
        <v>20</v>
      </c>
      <c r="M2476" s="5">
        <v>241.72</v>
      </c>
      <c r="N2476">
        <v>1</v>
      </c>
    </row>
    <row r="2477" spans="1:14" x14ac:dyDescent="0.2">
      <c r="A2477" s="2">
        <v>45016</v>
      </c>
      <c r="B2477" s="3">
        <f t="shared" si="114"/>
        <v>2023</v>
      </c>
      <c r="C2477" t="str">
        <f t="shared" si="115"/>
        <v>2022-2023</v>
      </c>
      <c r="D2477" t="s">
        <v>147</v>
      </c>
      <c r="E2477" t="s">
        <v>79</v>
      </c>
      <c r="F2477" t="str">
        <f t="shared" si="116"/>
        <v>Australian Capital Territory</v>
      </c>
      <c r="G2477" t="s">
        <v>80</v>
      </c>
      <c r="H2477">
        <v>2617</v>
      </c>
      <c r="I2477" t="s">
        <v>11</v>
      </c>
      <c r="J2477" t="s">
        <v>58</v>
      </c>
      <c r="K2477" t="s">
        <v>154</v>
      </c>
      <c r="L2477" t="s">
        <v>14</v>
      </c>
      <c r="M2477" s="5">
        <v>241.85</v>
      </c>
      <c r="N2477">
        <v>1</v>
      </c>
    </row>
    <row r="2478" spans="1:14" x14ac:dyDescent="0.2">
      <c r="A2478" s="2">
        <v>45041</v>
      </c>
      <c r="B2478" s="3">
        <f t="shared" si="114"/>
        <v>2023</v>
      </c>
      <c r="C2478" t="str">
        <f t="shared" si="115"/>
        <v>2022-2023</v>
      </c>
      <c r="D2478" t="s">
        <v>147</v>
      </c>
      <c r="E2478" t="s">
        <v>137</v>
      </c>
      <c r="F2478" t="str">
        <f t="shared" si="116"/>
        <v>New South Wales</v>
      </c>
      <c r="G2478" t="s">
        <v>10</v>
      </c>
      <c r="H2478">
        <v>2031</v>
      </c>
      <c r="I2478" t="s">
        <v>11</v>
      </c>
      <c r="J2478" t="s">
        <v>12</v>
      </c>
      <c r="K2478" t="s">
        <v>149</v>
      </c>
      <c r="L2478" t="s">
        <v>15</v>
      </c>
      <c r="M2478" s="5">
        <v>242.06</v>
      </c>
      <c r="N2478">
        <v>1</v>
      </c>
    </row>
    <row r="2479" spans="1:14" x14ac:dyDescent="0.2">
      <c r="A2479" s="2">
        <v>45213</v>
      </c>
      <c r="B2479" s="3">
        <f t="shared" si="114"/>
        <v>2024</v>
      </c>
      <c r="C2479" t="str">
        <f t="shared" si="115"/>
        <v>2023-2024</v>
      </c>
      <c r="D2479" t="s">
        <v>147</v>
      </c>
      <c r="E2479" t="s">
        <v>47</v>
      </c>
      <c r="F2479" t="str">
        <f t="shared" si="116"/>
        <v>Western Australia</v>
      </c>
      <c r="G2479" t="s">
        <v>48</v>
      </c>
      <c r="H2479">
        <v>6030</v>
      </c>
      <c r="I2479" t="s">
        <v>11</v>
      </c>
      <c r="J2479" t="s">
        <v>49</v>
      </c>
      <c r="K2479" t="s">
        <v>149</v>
      </c>
      <c r="L2479" t="s">
        <v>15</v>
      </c>
      <c r="M2479" s="5">
        <v>242.20999999999998</v>
      </c>
      <c r="N2479">
        <v>1</v>
      </c>
    </row>
    <row r="2480" spans="1:14" x14ac:dyDescent="0.2">
      <c r="A2480" s="2">
        <v>45455</v>
      </c>
      <c r="B2480" s="3">
        <f t="shared" si="114"/>
        <v>2024</v>
      </c>
      <c r="C2480" t="str">
        <f t="shared" si="115"/>
        <v>2023-2024</v>
      </c>
      <c r="D2480" t="s">
        <v>148</v>
      </c>
      <c r="E2480" t="s">
        <v>100</v>
      </c>
      <c r="F2480" t="str">
        <f t="shared" si="116"/>
        <v>Western Australia</v>
      </c>
      <c r="G2480" t="s">
        <v>48</v>
      </c>
      <c r="H2480">
        <v>6021</v>
      </c>
      <c r="I2480" t="s">
        <v>11</v>
      </c>
      <c r="J2480" t="s">
        <v>49</v>
      </c>
      <c r="K2480" t="s">
        <v>154</v>
      </c>
      <c r="L2480" t="s">
        <v>14</v>
      </c>
      <c r="M2480" s="5">
        <v>242.3</v>
      </c>
      <c r="N2480">
        <v>1</v>
      </c>
    </row>
    <row r="2481" spans="1:14" x14ac:dyDescent="0.2">
      <c r="A2481" s="2">
        <v>45477</v>
      </c>
      <c r="B2481" s="3">
        <f t="shared" si="114"/>
        <v>2025</v>
      </c>
      <c r="C2481" t="str">
        <f t="shared" si="115"/>
        <v>2024-2025</v>
      </c>
      <c r="D2481" t="s">
        <v>147</v>
      </c>
      <c r="E2481" t="s">
        <v>109</v>
      </c>
      <c r="F2481" t="str">
        <f t="shared" si="116"/>
        <v>New South Wales</v>
      </c>
      <c r="G2481" t="s">
        <v>10</v>
      </c>
      <c r="H2481">
        <v>2480</v>
      </c>
      <c r="I2481" t="s">
        <v>11</v>
      </c>
      <c r="J2481" t="s">
        <v>68</v>
      </c>
      <c r="K2481" t="s">
        <v>156</v>
      </c>
      <c r="L2481" t="s">
        <v>17</v>
      </c>
      <c r="M2481" s="5">
        <v>242.32999999999998</v>
      </c>
      <c r="N2481">
        <v>1</v>
      </c>
    </row>
    <row r="2482" spans="1:14" x14ac:dyDescent="0.2">
      <c r="A2482" s="2">
        <v>45291</v>
      </c>
      <c r="B2482" s="3">
        <f t="shared" si="114"/>
        <v>2024</v>
      </c>
      <c r="C2482" t="str">
        <f t="shared" si="115"/>
        <v>2023-2024</v>
      </c>
      <c r="D2482" t="s">
        <v>147</v>
      </c>
      <c r="E2482" t="s">
        <v>144</v>
      </c>
      <c r="F2482" t="str">
        <f t="shared" si="116"/>
        <v>Queensland</v>
      </c>
      <c r="G2482" t="s">
        <v>35</v>
      </c>
      <c r="H2482">
        <v>4566</v>
      </c>
      <c r="I2482" t="s">
        <v>11</v>
      </c>
      <c r="J2482" t="s">
        <v>120</v>
      </c>
      <c r="K2482" t="s">
        <v>155</v>
      </c>
      <c r="L2482" t="s">
        <v>20</v>
      </c>
      <c r="M2482" s="5">
        <v>242.57000000000002</v>
      </c>
      <c r="N2482">
        <v>1</v>
      </c>
    </row>
    <row r="2483" spans="1:14" x14ac:dyDescent="0.2">
      <c r="A2483" s="2">
        <v>44973</v>
      </c>
      <c r="B2483" s="3">
        <f t="shared" si="114"/>
        <v>2023</v>
      </c>
      <c r="C2483" t="str">
        <f t="shared" si="115"/>
        <v>2022-2023</v>
      </c>
      <c r="D2483" t="s">
        <v>148</v>
      </c>
      <c r="E2483" t="s">
        <v>125</v>
      </c>
      <c r="F2483" t="str">
        <f t="shared" si="116"/>
        <v>Victoria</v>
      </c>
      <c r="G2483" t="s">
        <v>45</v>
      </c>
      <c r="H2483">
        <v>3400</v>
      </c>
      <c r="I2483" t="s">
        <v>11</v>
      </c>
      <c r="J2483" t="s">
        <v>60</v>
      </c>
      <c r="K2483" t="s">
        <v>152</v>
      </c>
      <c r="L2483" t="s">
        <v>13</v>
      </c>
      <c r="M2483" s="5">
        <v>242.72000000000003</v>
      </c>
      <c r="N2483">
        <v>1</v>
      </c>
    </row>
    <row r="2484" spans="1:14" x14ac:dyDescent="0.2">
      <c r="A2484" s="2">
        <v>45423</v>
      </c>
      <c r="B2484" s="3">
        <f t="shared" si="114"/>
        <v>2024</v>
      </c>
      <c r="C2484" t="str">
        <f t="shared" si="115"/>
        <v>2023-2024</v>
      </c>
      <c r="D2484" t="s">
        <v>147</v>
      </c>
      <c r="E2484" t="s">
        <v>146</v>
      </c>
      <c r="F2484" t="str">
        <f t="shared" si="116"/>
        <v>Victoria</v>
      </c>
      <c r="G2484" t="s">
        <v>45</v>
      </c>
      <c r="H2484">
        <v>3353</v>
      </c>
      <c r="I2484" t="s">
        <v>11</v>
      </c>
      <c r="J2484" t="s">
        <v>60</v>
      </c>
      <c r="K2484" t="s">
        <v>154</v>
      </c>
      <c r="L2484" t="s">
        <v>14</v>
      </c>
      <c r="M2484" s="5">
        <v>242.86</v>
      </c>
      <c r="N2484">
        <v>1</v>
      </c>
    </row>
    <row r="2485" spans="1:14" x14ac:dyDescent="0.2">
      <c r="A2485" s="2">
        <v>44997</v>
      </c>
      <c r="B2485" s="3">
        <f t="shared" si="114"/>
        <v>2023</v>
      </c>
      <c r="C2485" t="str">
        <f t="shared" si="115"/>
        <v>2022-2023</v>
      </c>
      <c r="D2485" t="s">
        <v>147</v>
      </c>
      <c r="E2485" t="s">
        <v>118</v>
      </c>
      <c r="F2485" t="str">
        <f t="shared" si="116"/>
        <v>New South Wales</v>
      </c>
      <c r="G2485" t="s">
        <v>10</v>
      </c>
      <c r="H2485">
        <v>2158</v>
      </c>
      <c r="I2485" t="s">
        <v>11</v>
      </c>
      <c r="J2485" t="s">
        <v>27</v>
      </c>
      <c r="K2485" t="s">
        <v>150</v>
      </c>
      <c r="L2485" t="s">
        <v>18</v>
      </c>
      <c r="M2485" s="5">
        <v>243.72000000000003</v>
      </c>
      <c r="N2485">
        <v>1</v>
      </c>
    </row>
    <row r="2486" spans="1:14" x14ac:dyDescent="0.2">
      <c r="A2486" s="2">
        <v>45323</v>
      </c>
      <c r="B2486" s="3">
        <f t="shared" si="114"/>
        <v>2024</v>
      </c>
      <c r="C2486" t="str">
        <f t="shared" si="115"/>
        <v>2023-2024</v>
      </c>
      <c r="D2486" t="s">
        <v>147</v>
      </c>
      <c r="E2486" t="s">
        <v>83</v>
      </c>
      <c r="F2486" t="str">
        <f t="shared" si="116"/>
        <v>New South Wales</v>
      </c>
      <c r="G2486" t="s">
        <v>10</v>
      </c>
      <c r="H2486">
        <v>2750</v>
      </c>
      <c r="I2486" t="s">
        <v>11</v>
      </c>
      <c r="J2486" t="s">
        <v>25</v>
      </c>
      <c r="K2486" t="s">
        <v>154</v>
      </c>
      <c r="L2486" t="s">
        <v>14</v>
      </c>
      <c r="M2486" s="5">
        <v>243.73999999999998</v>
      </c>
      <c r="N2486">
        <v>1</v>
      </c>
    </row>
    <row r="2487" spans="1:14" x14ac:dyDescent="0.2">
      <c r="A2487" s="2">
        <v>44993</v>
      </c>
      <c r="B2487" s="3">
        <f t="shared" si="114"/>
        <v>2023</v>
      </c>
      <c r="C2487" t="str">
        <f t="shared" si="115"/>
        <v>2022-2023</v>
      </c>
      <c r="D2487" t="s">
        <v>147</v>
      </c>
      <c r="E2487" t="s">
        <v>34</v>
      </c>
      <c r="F2487" t="str">
        <f t="shared" si="116"/>
        <v>Queensland</v>
      </c>
      <c r="G2487" t="s">
        <v>35</v>
      </c>
      <c r="H2487">
        <v>4802</v>
      </c>
      <c r="I2487" t="s">
        <v>11</v>
      </c>
      <c r="J2487" t="s">
        <v>36</v>
      </c>
      <c r="K2487" t="s">
        <v>154</v>
      </c>
      <c r="L2487" t="s">
        <v>14</v>
      </c>
      <c r="M2487" s="5">
        <v>243.83</v>
      </c>
      <c r="N2487">
        <v>1</v>
      </c>
    </row>
    <row r="2488" spans="1:14" x14ac:dyDescent="0.2">
      <c r="A2488" s="2">
        <v>45196</v>
      </c>
      <c r="B2488" s="3">
        <f t="shared" si="114"/>
        <v>2024</v>
      </c>
      <c r="C2488" t="str">
        <f t="shared" si="115"/>
        <v>2023-2024</v>
      </c>
      <c r="D2488" t="s">
        <v>147</v>
      </c>
      <c r="E2488" t="s">
        <v>34</v>
      </c>
      <c r="F2488" t="str">
        <f t="shared" si="116"/>
        <v>Queensland</v>
      </c>
      <c r="G2488" t="s">
        <v>35</v>
      </c>
      <c r="H2488">
        <v>4802</v>
      </c>
      <c r="I2488" t="s">
        <v>11</v>
      </c>
      <c r="J2488" t="s">
        <v>36</v>
      </c>
      <c r="K2488" t="s">
        <v>153</v>
      </c>
      <c r="L2488" t="s">
        <v>16</v>
      </c>
      <c r="M2488" s="5">
        <v>244.92000000000002</v>
      </c>
      <c r="N2488">
        <v>1</v>
      </c>
    </row>
    <row r="2489" spans="1:14" x14ac:dyDescent="0.2">
      <c r="A2489" s="2">
        <v>45184</v>
      </c>
      <c r="B2489" s="3">
        <f t="shared" si="114"/>
        <v>2024</v>
      </c>
      <c r="C2489" t="str">
        <f t="shared" si="115"/>
        <v>2023-2024</v>
      </c>
      <c r="D2489" t="s">
        <v>148</v>
      </c>
      <c r="E2489" t="s">
        <v>61</v>
      </c>
      <c r="F2489" t="str">
        <f t="shared" si="116"/>
        <v>New South Wales</v>
      </c>
      <c r="G2489" t="s">
        <v>10</v>
      </c>
      <c r="H2489">
        <v>2539</v>
      </c>
      <c r="I2489" t="s">
        <v>11</v>
      </c>
      <c r="J2489" t="s">
        <v>58</v>
      </c>
      <c r="K2489" t="s">
        <v>156</v>
      </c>
      <c r="L2489" t="s">
        <v>17</v>
      </c>
      <c r="M2489" s="5">
        <v>245.48</v>
      </c>
      <c r="N2489">
        <v>1</v>
      </c>
    </row>
    <row r="2490" spans="1:14" x14ac:dyDescent="0.2">
      <c r="A2490" s="2">
        <v>45138</v>
      </c>
      <c r="B2490" s="3">
        <f t="shared" si="114"/>
        <v>2024</v>
      </c>
      <c r="C2490" t="str">
        <f t="shared" si="115"/>
        <v>2023-2024</v>
      </c>
      <c r="D2490" t="s">
        <v>148</v>
      </c>
      <c r="E2490" t="s">
        <v>141</v>
      </c>
      <c r="F2490" t="str">
        <f t="shared" si="116"/>
        <v>Western Australia</v>
      </c>
      <c r="G2490" t="s">
        <v>48</v>
      </c>
      <c r="H2490">
        <v>6052</v>
      </c>
      <c r="I2490" t="s">
        <v>11</v>
      </c>
      <c r="J2490" t="s">
        <v>49</v>
      </c>
      <c r="K2490" t="s">
        <v>151</v>
      </c>
      <c r="L2490" t="s">
        <v>21</v>
      </c>
      <c r="M2490" s="5">
        <v>245.59</v>
      </c>
      <c r="N2490">
        <v>1</v>
      </c>
    </row>
    <row r="2491" spans="1:14" x14ac:dyDescent="0.2">
      <c r="A2491" s="2">
        <v>45355</v>
      </c>
      <c r="B2491" s="3">
        <f t="shared" si="114"/>
        <v>2024</v>
      </c>
      <c r="C2491" t="str">
        <f t="shared" si="115"/>
        <v>2023-2024</v>
      </c>
      <c r="D2491" t="s">
        <v>147</v>
      </c>
      <c r="E2491" t="s">
        <v>47</v>
      </c>
      <c r="F2491" t="str">
        <f t="shared" si="116"/>
        <v>Western Australia</v>
      </c>
      <c r="G2491" t="s">
        <v>48</v>
      </c>
      <c r="H2491">
        <v>6030</v>
      </c>
      <c r="I2491" t="s">
        <v>11</v>
      </c>
      <c r="J2491" t="s">
        <v>49</v>
      </c>
      <c r="K2491" t="s">
        <v>154</v>
      </c>
      <c r="L2491" t="s">
        <v>14</v>
      </c>
      <c r="M2491" s="5">
        <v>245.63</v>
      </c>
      <c r="N2491">
        <v>1</v>
      </c>
    </row>
    <row r="2492" spans="1:14" x14ac:dyDescent="0.2">
      <c r="A2492" s="2">
        <v>45369</v>
      </c>
      <c r="B2492" s="3">
        <f t="shared" si="114"/>
        <v>2024</v>
      </c>
      <c r="C2492" t="str">
        <f t="shared" si="115"/>
        <v>2023-2024</v>
      </c>
      <c r="D2492" t="s">
        <v>147</v>
      </c>
      <c r="E2492" t="s">
        <v>86</v>
      </c>
      <c r="F2492" t="str">
        <f t="shared" si="116"/>
        <v>New South Wales</v>
      </c>
      <c r="G2492" t="s">
        <v>10</v>
      </c>
      <c r="H2492">
        <v>2064</v>
      </c>
      <c r="I2492" t="s">
        <v>11</v>
      </c>
      <c r="J2492" t="s">
        <v>12</v>
      </c>
      <c r="K2492" t="s">
        <v>154</v>
      </c>
      <c r="L2492" t="s">
        <v>14</v>
      </c>
      <c r="M2492" s="5">
        <v>245.79000000000002</v>
      </c>
      <c r="N2492">
        <v>1</v>
      </c>
    </row>
    <row r="2493" spans="1:14" x14ac:dyDescent="0.2">
      <c r="A2493" s="2">
        <v>45469</v>
      </c>
      <c r="B2493" s="3">
        <f t="shared" si="114"/>
        <v>2024</v>
      </c>
      <c r="C2493" t="str">
        <f t="shared" si="115"/>
        <v>2023-2024</v>
      </c>
      <c r="D2493" t="s">
        <v>147</v>
      </c>
      <c r="E2493" t="s">
        <v>67</v>
      </c>
      <c r="F2493" t="str">
        <f t="shared" si="116"/>
        <v>New South Wales</v>
      </c>
      <c r="G2493" t="s">
        <v>10</v>
      </c>
      <c r="H2493">
        <v>2478</v>
      </c>
      <c r="I2493" t="s">
        <v>11</v>
      </c>
      <c r="J2493" t="s">
        <v>68</v>
      </c>
      <c r="K2493" t="s">
        <v>156</v>
      </c>
      <c r="L2493" t="s">
        <v>17</v>
      </c>
      <c r="M2493" s="5">
        <v>245.98000000000002</v>
      </c>
      <c r="N2493">
        <v>1</v>
      </c>
    </row>
    <row r="2494" spans="1:14" x14ac:dyDescent="0.2">
      <c r="A2494" s="2">
        <v>45414</v>
      </c>
      <c r="B2494" s="3">
        <f t="shared" si="114"/>
        <v>2024</v>
      </c>
      <c r="C2494" t="str">
        <f t="shared" si="115"/>
        <v>2023-2024</v>
      </c>
      <c r="D2494" t="s">
        <v>147</v>
      </c>
      <c r="E2494" t="s">
        <v>75</v>
      </c>
      <c r="F2494" t="str">
        <f t="shared" si="116"/>
        <v>Victoria</v>
      </c>
      <c r="G2494" t="s">
        <v>45</v>
      </c>
      <c r="H2494">
        <v>3630</v>
      </c>
      <c r="I2494" t="s">
        <v>11</v>
      </c>
      <c r="J2494" t="s">
        <v>55</v>
      </c>
      <c r="K2494" t="s">
        <v>154</v>
      </c>
      <c r="L2494" t="s">
        <v>14</v>
      </c>
      <c r="M2494" s="5">
        <v>246.26</v>
      </c>
      <c r="N2494">
        <v>1</v>
      </c>
    </row>
    <row r="2495" spans="1:14" x14ac:dyDescent="0.2">
      <c r="A2495" s="2">
        <v>45448</v>
      </c>
      <c r="B2495" s="3">
        <f t="shared" si="114"/>
        <v>2024</v>
      </c>
      <c r="C2495" t="str">
        <f t="shared" si="115"/>
        <v>2023-2024</v>
      </c>
      <c r="D2495" t="s">
        <v>148</v>
      </c>
      <c r="E2495" t="s">
        <v>81</v>
      </c>
      <c r="F2495" t="str">
        <f t="shared" si="116"/>
        <v>New South Wales</v>
      </c>
      <c r="G2495" t="s">
        <v>10</v>
      </c>
      <c r="H2495">
        <v>2485</v>
      </c>
      <c r="I2495" t="s">
        <v>11</v>
      </c>
      <c r="J2495" t="s">
        <v>68</v>
      </c>
      <c r="K2495" t="s">
        <v>154</v>
      </c>
      <c r="L2495" t="s">
        <v>14</v>
      </c>
      <c r="M2495" s="5">
        <v>246.42000000000002</v>
      </c>
      <c r="N2495">
        <v>1</v>
      </c>
    </row>
    <row r="2496" spans="1:14" x14ac:dyDescent="0.2">
      <c r="A2496" s="2">
        <v>45025</v>
      </c>
      <c r="B2496" s="3">
        <f t="shared" si="114"/>
        <v>2023</v>
      </c>
      <c r="C2496" t="str">
        <f t="shared" si="115"/>
        <v>2022-2023</v>
      </c>
      <c r="D2496" t="s">
        <v>148</v>
      </c>
      <c r="E2496" t="s">
        <v>112</v>
      </c>
      <c r="F2496" t="str">
        <f t="shared" si="116"/>
        <v>Victoria</v>
      </c>
      <c r="G2496" t="s">
        <v>45</v>
      </c>
      <c r="H2496">
        <v>3076</v>
      </c>
      <c r="I2496" t="s">
        <v>11</v>
      </c>
      <c r="J2496" t="s">
        <v>46</v>
      </c>
      <c r="K2496" t="s">
        <v>156</v>
      </c>
      <c r="L2496" t="s">
        <v>17</v>
      </c>
      <c r="M2496" s="5">
        <v>247.39</v>
      </c>
      <c r="N2496">
        <v>1</v>
      </c>
    </row>
    <row r="2497" spans="1:14" x14ac:dyDescent="0.2">
      <c r="A2497" s="2">
        <v>45032</v>
      </c>
      <c r="B2497" s="3">
        <f t="shared" si="114"/>
        <v>2023</v>
      </c>
      <c r="C2497" t="str">
        <f t="shared" si="115"/>
        <v>2022-2023</v>
      </c>
      <c r="D2497" t="s">
        <v>147</v>
      </c>
      <c r="E2497" t="s">
        <v>62</v>
      </c>
      <c r="F2497" t="str">
        <f t="shared" si="116"/>
        <v>Victoria</v>
      </c>
      <c r="G2497" t="s">
        <v>45</v>
      </c>
      <c r="H2497">
        <v>3134</v>
      </c>
      <c r="I2497" t="s">
        <v>11</v>
      </c>
      <c r="J2497" t="s">
        <v>63</v>
      </c>
      <c r="K2497" t="s">
        <v>151</v>
      </c>
      <c r="L2497" t="s">
        <v>21</v>
      </c>
      <c r="M2497" s="5">
        <v>248.01999999999998</v>
      </c>
      <c r="N2497">
        <v>1</v>
      </c>
    </row>
    <row r="2498" spans="1:14" x14ac:dyDescent="0.2">
      <c r="A2498" s="2">
        <v>45635</v>
      </c>
      <c r="B2498" s="3">
        <f t="shared" ref="B2498:B2561" si="117">IF(MONTH(A2498)&gt;=7,YEAR(A2498)+1,YEAR(A2498))</f>
        <v>2025</v>
      </c>
      <c r="C2498" t="str">
        <f t="shared" ref="C2498:C2561" si="118">IF(MONTH(A2498) &gt;= 7, YEAR(A2498) &amp; "-" &amp; YEAR(A2498) + 1, YEAR(A2498) - 1 &amp; "-" &amp; YEAR(A2498))</f>
        <v>2024-2025</v>
      </c>
      <c r="D2498" t="s">
        <v>147</v>
      </c>
      <c r="E2498" t="s">
        <v>39</v>
      </c>
      <c r="F2498" t="str">
        <f t="shared" ref="F2498:F2561" si="119">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c r="N2498">
        <v>1</v>
      </c>
    </row>
    <row r="2499" spans="1:14" x14ac:dyDescent="0.2">
      <c r="A2499" s="2">
        <v>45331</v>
      </c>
      <c r="B2499" s="3">
        <f t="shared" si="117"/>
        <v>2024</v>
      </c>
      <c r="C2499" t="str">
        <f t="shared" si="118"/>
        <v>2023-2024</v>
      </c>
      <c r="D2499" t="s">
        <v>147</v>
      </c>
      <c r="E2499" t="s">
        <v>73</v>
      </c>
      <c r="F2499" t="str">
        <f t="shared" si="119"/>
        <v>Victoria</v>
      </c>
      <c r="G2499" t="s">
        <v>45</v>
      </c>
      <c r="H2499">
        <v>3136</v>
      </c>
      <c r="I2499" t="s">
        <v>11</v>
      </c>
      <c r="J2499" t="s">
        <v>63</v>
      </c>
      <c r="K2499" t="s">
        <v>150</v>
      </c>
      <c r="L2499" t="s">
        <v>18</v>
      </c>
      <c r="M2499" s="5">
        <v>248.3</v>
      </c>
      <c r="N2499">
        <v>1</v>
      </c>
    </row>
    <row r="2500" spans="1:14" x14ac:dyDescent="0.2">
      <c r="A2500" s="2">
        <v>45529</v>
      </c>
      <c r="B2500" s="3">
        <f t="shared" si="117"/>
        <v>2025</v>
      </c>
      <c r="C2500" t="str">
        <f t="shared" si="118"/>
        <v>2024-2025</v>
      </c>
      <c r="D2500" t="s">
        <v>147</v>
      </c>
      <c r="E2500" t="s">
        <v>126</v>
      </c>
      <c r="F2500" t="str">
        <f t="shared" si="119"/>
        <v>Queensland</v>
      </c>
      <c r="G2500" t="s">
        <v>35</v>
      </c>
      <c r="H2500">
        <v>4551</v>
      </c>
      <c r="I2500" t="s">
        <v>11</v>
      </c>
      <c r="J2500" t="s">
        <v>120</v>
      </c>
      <c r="K2500" t="s">
        <v>155</v>
      </c>
      <c r="L2500" t="s">
        <v>20</v>
      </c>
      <c r="M2500" s="5">
        <v>248.37</v>
      </c>
      <c r="N2500">
        <v>1</v>
      </c>
    </row>
    <row r="2501" spans="1:14" x14ac:dyDescent="0.2">
      <c r="A2501" s="2">
        <v>45253</v>
      </c>
      <c r="B2501" s="3">
        <f t="shared" si="117"/>
        <v>2024</v>
      </c>
      <c r="C2501" t="str">
        <f t="shared" si="118"/>
        <v>2023-2024</v>
      </c>
      <c r="D2501" t="s">
        <v>147</v>
      </c>
      <c r="E2501" t="s">
        <v>79</v>
      </c>
      <c r="F2501" t="str">
        <f t="shared" si="119"/>
        <v>Australian Capital Territory</v>
      </c>
      <c r="G2501" t="s">
        <v>80</v>
      </c>
      <c r="H2501">
        <v>2617</v>
      </c>
      <c r="I2501" t="s">
        <v>11</v>
      </c>
      <c r="J2501" t="s">
        <v>58</v>
      </c>
      <c r="K2501" t="s">
        <v>156</v>
      </c>
      <c r="L2501" t="s">
        <v>17</v>
      </c>
      <c r="M2501" s="5">
        <v>248.51000000000002</v>
      </c>
      <c r="N2501">
        <v>1</v>
      </c>
    </row>
    <row r="2502" spans="1:14" x14ac:dyDescent="0.2">
      <c r="A2502" s="2">
        <v>45174</v>
      </c>
      <c r="B2502" s="3">
        <f t="shared" si="117"/>
        <v>2024</v>
      </c>
      <c r="C2502" t="str">
        <f t="shared" si="118"/>
        <v>2023-2024</v>
      </c>
      <c r="D2502" t="s">
        <v>147</v>
      </c>
      <c r="E2502" t="s">
        <v>127</v>
      </c>
      <c r="F2502" t="str">
        <f t="shared" si="119"/>
        <v>New South Wales</v>
      </c>
      <c r="G2502" t="s">
        <v>10</v>
      </c>
      <c r="H2502">
        <v>2131</v>
      </c>
      <c r="I2502" t="s">
        <v>11</v>
      </c>
      <c r="J2502" t="s">
        <v>27</v>
      </c>
      <c r="K2502" t="s">
        <v>156</v>
      </c>
      <c r="L2502" t="s">
        <v>17</v>
      </c>
      <c r="M2502" s="5">
        <v>248.57</v>
      </c>
      <c r="N2502">
        <v>1</v>
      </c>
    </row>
    <row r="2503" spans="1:14" x14ac:dyDescent="0.2">
      <c r="A2503" s="2">
        <v>45312</v>
      </c>
      <c r="B2503" s="3">
        <f t="shared" si="117"/>
        <v>2024</v>
      </c>
      <c r="C2503" t="str">
        <f t="shared" si="118"/>
        <v>2023-2024</v>
      </c>
      <c r="D2503" t="s">
        <v>147</v>
      </c>
      <c r="E2503" t="s">
        <v>96</v>
      </c>
      <c r="F2503" t="str">
        <f t="shared" si="119"/>
        <v>Western Australia</v>
      </c>
      <c r="G2503" t="s">
        <v>48</v>
      </c>
      <c r="H2503">
        <v>6330</v>
      </c>
      <c r="I2503" t="s">
        <v>11</v>
      </c>
      <c r="J2503" t="s">
        <v>94</v>
      </c>
      <c r="K2503" t="s">
        <v>150</v>
      </c>
      <c r="L2503" t="s">
        <v>18</v>
      </c>
      <c r="M2503" s="5">
        <v>248.59</v>
      </c>
      <c r="N2503">
        <v>1</v>
      </c>
    </row>
    <row r="2504" spans="1:14" x14ac:dyDescent="0.2">
      <c r="A2504" s="2">
        <v>45129</v>
      </c>
      <c r="B2504" s="3">
        <f t="shared" si="117"/>
        <v>2024</v>
      </c>
      <c r="C2504" t="str">
        <f t="shared" si="118"/>
        <v>2023-2024</v>
      </c>
      <c r="D2504" t="s">
        <v>147</v>
      </c>
      <c r="E2504" t="s">
        <v>133</v>
      </c>
      <c r="F2504" t="str">
        <f t="shared" si="119"/>
        <v>Queensland</v>
      </c>
      <c r="G2504" t="s">
        <v>35</v>
      </c>
      <c r="H2504">
        <v>4305</v>
      </c>
      <c r="I2504" t="s">
        <v>11</v>
      </c>
      <c r="J2504" t="s">
        <v>104</v>
      </c>
      <c r="K2504" t="s">
        <v>154</v>
      </c>
      <c r="L2504" t="s">
        <v>14</v>
      </c>
      <c r="M2504" s="5">
        <v>248.76000000000002</v>
      </c>
      <c r="N2504">
        <v>1</v>
      </c>
    </row>
    <row r="2505" spans="1:14" x14ac:dyDescent="0.2">
      <c r="A2505" s="2">
        <v>45302</v>
      </c>
      <c r="B2505" s="3">
        <f t="shared" si="117"/>
        <v>2024</v>
      </c>
      <c r="C2505" t="str">
        <f t="shared" si="118"/>
        <v>2023-2024</v>
      </c>
      <c r="D2505" t="s">
        <v>147</v>
      </c>
      <c r="E2505" t="s">
        <v>140</v>
      </c>
      <c r="F2505" t="str">
        <f t="shared" si="119"/>
        <v>Tasmania</v>
      </c>
      <c r="G2505" t="s">
        <v>70</v>
      </c>
      <c r="H2505">
        <v>7320</v>
      </c>
      <c r="I2505" t="s">
        <v>11</v>
      </c>
      <c r="J2505" t="s">
        <v>71</v>
      </c>
      <c r="K2505" t="s">
        <v>150</v>
      </c>
      <c r="L2505" t="s">
        <v>18</v>
      </c>
      <c r="M2505" s="5">
        <v>249.38000000000002</v>
      </c>
      <c r="N2505">
        <v>1</v>
      </c>
    </row>
    <row r="2506" spans="1:14" x14ac:dyDescent="0.2">
      <c r="A2506" s="2">
        <v>45650</v>
      </c>
      <c r="B2506" s="3">
        <f t="shared" si="117"/>
        <v>2025</v>
      </c>
      <c r="C2506" t="str">
        <f t="shared" si="118"/>
        <v>2024-2025</v>
      </c>
      <c r="D2506" t="s">
        <v>148</v>
      </c>
      <c r="E2506" t="s">
        <v>131</v>
      </c>
      <c r="F2506" t="str">
        <f t="shared" si="119"/>
        <v>Western Australia</v>
      </c>
      <c r="G2506" t="s">
        <v>48</v>
      </c>
      <c r="H2506">
        <v>6530</v>
      </c>
      <c r="I2506" t="s">
        <v>11</v>
      </c>
      <c r="J2506" t="s">
        <v>77</v>
      </c>
      <c r="K2506" t="s">
        <v>156</v>
      </c>
      <c r="L2506" t="s">
        <v>17</v>
      </c>
      <c r="M2506" s="5">
        <v>249.57</v>
      </c>
      <c r="N2506">
        <v>1</v>
      </c>
    </row>
    <row r="2507" spans="1:14" x14ac:dyDescent="0.2">
      <c r="A2507" s="2">
        <v>45317</v>
      </c>
      <c r="B2507" s="3">
        <f t="shared" si="117"/>
        <v>2024</v>
      </c>
      <c r="C2507" t="str">
        <f t="shared" si="118"/>
        <v>2023-2024</v>
      </c>
      <c r="D2507" t="s">
        <v>147</v>
      </c>
      <c r="E2507" t="s">
        <v>86</v>
      </c>
      <c r="F2507" t="str">
        <f t="shared" si="119"/>
        <v>New South Wales</v>
      </c>
      <c r="G2507" t="s">
        <v>10</v>
      </c>
      <c r="H2507">
        <v>2064</v>
      </c>
      <c r="I2507" t="s">
        <v>11</v>
      </c>
      <c r="J2507" t="s">
        <v>12</v>
      </c>
      <c r="K2507" t="s">
        <v>154</v>
      </c>
      <c r="L2507" t="s">
        <v>14</v>
      </c>
      <c r="M2507" s="5">
        <v>249.91</v>
      </c>
      <c r="N2507">
        <v>1</v>
      </c>
    </row>
    <row r="2508" spans="1:14" x14ac:dyDescent="0.2">
      <c r="A2508" s="2">
        <v>45549</v>
      </c>
      <c r="B2508" s="3">
        <f t="shared" si="117"/>
        <v>2025</v>
      </c>
      <c r="C2508" t="str">
        <f t="shared" si="118"/>
        <v>2024-2025</v>
      </c>
      <c r="D2508" t="s">
        <v>147</v>
      </c>
      <c r="E2508" t="s">
        <v>37</v>
      </c>
      <c r="F2508" t="str">
        <f t="shared" si="119"/>
        <v>South Australia</v>
      </c>
      <c r="G2508" t="s">
        <v>32</v>
      </c>
      <c r="H2508">
        <v>5607</v>
      </c>
      <c r="I2508" t="s">
        <v>11</v>
      </c>
      <c r="J2508" t="s">
        <v>38</v>
      </c>
      <c r="K2508" t="s">
        <v>153</v>
      </c>
      <c r="L2508" t="s">
        <v>16</v>
      </c>
      <c r="M2508" s="5">
        <v>250.28000000000003</v>
      </c>
      <c r="N2508">
        <v>1</v>
      </c>
    </row>
    <row r="2509" spans="1:14" x14ac:dyDescent="0.2">
      <c r="A2509" s="2">
        <v>45268</v>
      </c>
      <c r="B2509" s="3">
        <f t="shared" si="117"/>
        <v>2024</v>
      </c>
      <c r="C2509" t="str">
        <f t="shared" si="118"/>
        <v>2023-2024</v>
      </c>
      <c r="D2509" t="s">
        <v>147</v>
      </c>
      <c r="E2509" t="s">
        <v>139</v>
      </c>
      <c r="F2509" t="str">
        <f t="shared" si="119"/>
        <v>New South Wales</v>
      </c>
      <c r="G2509" t="s">
        <v>10</v>
      </c>
      <c r="H2509">
        <v>2020</v>
      </c>
      <c r="I2509" t="s">
        <v>11</v>
      </c>
      <c r="J2509" t="s">
        <v>12</v>
      </c>
      <c r="K2509" t="s">
        <v>155</v>
      </c>
      <c r="L2509" t="s">
        <v>20</v>
      </c>
      <c r="M2509" s="5">
        <v>250.46</v>
      </c>
      <c r="N2509">
        <v>1</v>
      </c>
    </row>
    <row r="2510" spans="1:14" x14ac:dyDescent="0.2">
      <c r="A2510" s="2">
        <v>45095</v>
      </c>
      <c r="B2510" s="3">
        <f t="shared" si="117"/>
        <v>2023</v>
      </c>
      <c r="C2510" t="str">
        <f t="shared" si="118"/>
        <v>2022-2023</v>
      </c>
      <c r="D2510" t="s">
        <v>148</v>
      </c>
      <c r="E2510" t="s">
        <v>101</v>
      </c>
      <c r="F2510" t="str">
        <f t="shared" si="119"/>
        <v>Victoria</v>
      </c>
      <c r="G2510" t="s">
        <v>45</v>
      </c>
      <c r="H2510">
        <v>3131</v>
      </c>
      <c r="I2510" t="s">
        <v>11</v>
      </c>
      <c r="J2510" t="s">
        <v>63</v>
      </c>
      <c r="K2510" t="s">
        <v>153</v>
      </c>
      <c r="L2510" t="s">
        <v>16</v>
      </c>
      <c r="M2510" s="5">
        <v>250.81</v>
      </c>
      <c r="N2510">
        <v>1</v>
      </c>
    </row>
    <row r="2511" spans="1:14" x14ac:dyDescent="0.2">
      <c r="A2511" s="2">
        <v>45119</v>
      </c>
      <c r="B2511" s="3">
        <f t="shared" si="117"/>
        <v>2024</v>
      </c>
      <c r="C2511" t="str">
        <f t="shared" si="118"/>
        <v>2023-2024</v>
      </c>
      <c r="D2511" t="s">
        <v>148</v>
      </c>
      <c r="E2511" t="s">
        <v>127</v>
      </c>
      <c r="F2511" t="str">
        <f t="shared" si="119"/>
        <v>New South Wales</v>
      </c>
      <c r="G2511" t="s">
        <v>10</v>
      </c>
      <c r="H2511">
        <v>2131</v>
      </c>
      <c r="I2511" t="s">
        <v>11</v>
      </c>
      <c r="J2511" t="s">
        <v>27</v>
      </c>
      <c r="K2511" t="s">
        <v>151</v>
      </c>
      <c r="L2511" t="s">
        <v>21</v>
      </c>
      <c r="M2511" s="5">
        <v>251.68</v>
      </c>
      <c r="N2511">
        <v>1</v>
      </c>
    </row>
    <row r="2512" spans="1:14" x14ac:dyDescent="0.2">
      <c r="A2512" s="2">
        <v>45091</v>
      </c>
      <c r="B2512" s="3">
        <f t="shared" si="117"/>
        <v>2023</v>
      </c>
      <c r="C2512" t="str">
        <f t="shared" si="118"/>
        <v>2022-2023</v>
      </c>
      <c r="D2512" t="s">
        <v>148</v>
      </c>
      <c r="E2512" t="s">
        <v>141</v>
      </c>
      <c r="F2512" t="str">
        <f t="shared" si="119"/>
        <v>Western Australia</v>
      </c>
      <c r="G2512" t="s">
        <v>48</v>
      </c>
      <c r="H2512">
        <v>6052</v>
      </c>
      <c r="I2512" t="s">
        <v>11</v>
      </c>
      <c r="J2512" t="s">
        <v>49</v>
      </c>
      <c r="K2512" t="s">
        <v>150</v>
      </c>
      <c r="L2512" t="s">
        <v>18</v>
      </c>
      <c r="M2512" s="5">
        <v>253.38</v>
      </c>
      <c r="N2512">
        <v>1</v>
      </c>
    </row>
    <row r="2513" spans="1:14" x14ac:dyDescent="0.2">
      <c r="A2513" s="2">
        <v>45586</v>
      </c>
      <c r="B2513" s="3">
        <f t="shared" si="117"/>
        <v>2025</v>
      </c>
      <c r="C2513" t="str">
        <f t="shared" si="118"/>
        <v>2024-2025</v>
      </c>
      <c r="D2513" t="s">
        <v>147</v>
      </c>
      <c r="E2513" t="s">
        <v>139</v>
      </c>
      <c r="F2513" t="str">
        <f t="shared" si="119"/>
        <v>New South Wales</v>
      </c>
      <c r="G2513" t="s">
        <v>10</v>
      </c>
      <c r="H2513">
        <v>2020</v>
      </c>
      <c r="I2513" t="s">
        <v>11</v>
      </c>
      <c r="J2513" t="s">
        <v>12</v>
      </c>
      <c r="K2513" t="s">
        <v>154</v>
      </c>
      <c r="L2513" t="s">
        <v>14</v>
      </c>
      <c r="M2513" s="5">
        <v>253.71</v>
      </c>
      <c r="N2513">
        <v>1</v>
      </c>
    </row>
    <row r="2514" spans="1:14" x14ac:dyDescent="0.2">
      <c r="A2514" s="2">
        <v>45029</v>
      </c>
      <c r="B2514" s="3">
        <f t="shared" si="117"/>
        <v>2023</v>
      </c>
      <c r="C2514" t="str">
        <f t="shared" si="118"/>
        <v>2022-2023</v>
      </c>
      <c r="D2514" t="s">
        <v>148</v>
      </c>
      <c r="E2514" t="s">
        <v>142</v>
      </c>
      <c r="F2514" t="str">
        <f t="shared" si="119"/>
        <v>Australian Capital Territory</v>
      </c>
      <c r="G2514" t="s">
        <v>80</v>
      </c>
      <c r="H2514">
        <v>2609</v>
      </c>
      <c r="I2514" t="s">
        <v>11</v>
      </c>
      <c r="J2514" t="s">
        <v>58</v>
      </c>
      <c r="K2514" t="s">
        <v>150</v>
      </c>
      <c r="L2514" t="s">
        <v>18</v>
      </c>
      <c r="M2514" s="5">
        <v>253.81</v>
      </c>
      <c r="N2514">
        <v>1</v>
      </c>
    </row>
    <row r="2515" spans="1:14" x14ac:dyDescent="0.2">
      <c r="A2515" s="2">
        <v>45051</v>
      </c>
      <c r="B2515" s="3">
        <f t="shared" si="117"/>
        <v>2023</v>
      </c>
      <c r="C2515" t="str">
        <f t="shared" si="118"/>
        <v>2022-2023</v>
      </c>
      <c r="D2515" t="s">
        <v>147</v>
      </c>
      <c r="E2515" t="s">
        <v>85</v>
      </c>
      <c r="F2515" t="str">
        <f t="shared" si="119"/>
        <v>Queensland</v>
      </c>
      <c r="G2515" t="s">
        <v>35</v>
      </c>
      <c r="H2515">
        <v>4883</v>
      </c>
      <c r="I2515" t="s">
        <v>11</v>
      </c>
      <c r="J2515" t="s">
        <v>36</v>
      </c>
      <c r="K2515" t="s">
        <v>150</v>
      </c>
      <c r="L2515" t="s">
        <v>18</v>
      </c>
      <c r="M2515" s="5">
        <v>253.82</v>
      </c>
      <c r="N2515">
        <v>1</v>
      </c>
    </row>
    <row r="2516" spans="1:14" x14ac:dyDescent="0.2">
      <c r="A2516" s="2">
        <v>45470</v>
      </c>
      <c r="B2516" s="3">
        <f t="shared" si="117"/>
        <v>2024</v>
      </c>
      <c r="C2516" t="str">
        <f t="shared" si="118"/>
        <v>2023-2024</v>
      </c>
      <c r="D2516" t="s">
        <v>148</v>
      </c>
      <c r="E2516" t="s">
        <v>66</v>
      </c>
      <c r="F2516" t="str">
        <f t="shared" si="119"/>
        <v>South Australia</v>
      </c>
      <c r="G2516" t="s">
        <v>32</v>
      </c>
      <c r="H2516">
        <v>5169</v>
      </c>
      <c r="I2516" t="s">
        <v>11</v>
      </c>
      <c r="J2516" t="s">
        <v>33</v>
      </c>
      <c r="K2516" t="s">
        <v>150</v>
      </c>
      <c r="L2516" t="s">
        <v>18</v>
      </c>
      <c r="M2516" s="5">
        <v>253.82</v>
      </c>
      <c r="N2516">
        <v>1</v>
      </c>
    </row>
    <row r="2517" spans="1:14" x14ac:dyDescent="0.2">
      <c r="A2517" s="2">
        <v>45613</v>
      </c>
      <c r="B2517" s="3">
        <f t="shared" si="117"/>
        <v>2025</v>
      </c>
      <c r="C2517" t="str">
        <f t="shared" si="118"/>
        <v>2024-2025</v>
      </c>
      <c r="D2517" t="s">
        <v>148</v>
      </c>
      <c r="E2517" t="s">
        <v>66</v>
      </c>
      <c r="F2517" t="str">
        <f t="shared" si="119"/>
        <v>South Australia</v>
      </c>
      <c r="G2517" t="s">
        <v>32</v>
      </c>
      <c r="H2517">
        <v>5169</v>
      </c>
      <c r="I2517" t="s">
        <v>11</v>
      </c>
      <c r="J2517" t="s">
        <v>33</v>
      </c>
      <c r="K2517" t="s">
        <v>155</v>
      </c>
      <c r="L2517" t="s">
        <v>20</v>
      </c>
      <c r="M2517" s="5">
        <v>254.10000000000002</v>
      </c>
      <c r="N2517">
        <v>1</v>
      </c>
    </row>
    <row r="2518" spans="1:14" x14ac:dyDescent="0.2">
      <c r="A2518" s="2">
        <v>45009</v>
      </c>
      <c r="B2518" s="3">
        <f t="shared" si="117"/>
        <v>2023</v>
      </c>
      <c r="C2518" t="str">
        <f t="shared" si="118"/>
        <v>2022-2023</v>
      </c>
      <c r="D2518" t="s">
        <v>148</v>
      </c>
      <c r="E2518" t="s">
        <v>84</v>
      </c>
      <c r="F2518" t="str">
        <f t="shared" si="119"/>
        <v>Queensland</v>
      </c>
      <c r="G2518" t="s">
        <v>35</v>
      </c>
      <c r="H2518">
        <v>4740</v>
      </c>
      <c r="I2518" t="s">
        <v>11</v>
      </c>
      <c r="J2518" t="s">
        <v>51</v>
      </c>
      <c r="K2518" t="s">
        <v>154</v>
      </c>
      <c r="L2518" t="s">
        <v>14</v>
      </c>
      <c r="M2518" s="5">
        <v>254.87</v>
      </c>
      <c r="N2518">
        <v>1</v>
      </c>
    </row>
    <row r="2519" spans="1:14" x14ac:dyDescent="0.2">
      <c r="A2519" s="2">
        <v>45435</v>
      </c>
      <c r="B2519" s="3">
        <f t="shared" si="117"/>
        <v>2024</v>
      </c>
      <c r="C2519" t="str">
        <f t="shared" si="118"/>
        <v>2023-2024</v>
      </c>
      <c r="D2519" t="s">
        <v>147</v>
      </c>
      <c r="E2519" t="s">
        <v>73</v>
      </c>
      <c r="F2519" t="str">
        <f t="shared" si="119"/>
        <v>Victoria</v>
      </c>
      <c r="G2519" t="s">
        <v>45</v>
      </c>
      <c r="H2519">
        <v>3136</v>
      </c>
      <c r="I2519" t="s">
        <v>11</v>
      </c>
      <c r="J2519" t="s">
        <v>63</v>
      </c>
      <c r="K2519" t="s">
        <v>151</v>
      </c>
      <c r="L2519" t="s">
        <v>21</v>
      </c>
      <c r="M2519" s="5">
        <v>255.23000000000002</v>
      </c>
      <c r="N2519">
        <v>1</v>
      </c>
    </row>
    <row r="2520" spans="1:14" x14ac:dyDescent="0.2">
      <c r="A2520" s="2">
        <v>45315</v>
      </c>
      <c r="B2520" s="3">
        <f t="shared" si="117"/>
        <v>2024</v>
      </c>
      <c r="C2520" t="str">
        <f t="shared" si="118"/>
        <v>2023-2024</v>
      </c>
      <c r="D2520" t="s">
        <v>148</v>
      </c>
      <c r="E2520" t="s">
        <v>61</v>
      </c>
      <c r="F2520" t="str">
        <f t="shared" si="119"/>
        <v>New South Wales</v>
      </c>
      <c r="G2520" t="s">
        <v>10</v>
      </c>
      <c r="H2520">
        <v>2539</v>
      </c>
      <c r="I2520" t="s">
        <v>11</v>
      </c>
      <c r="J2520" t="s">
        <v>58</v>
      </c>
      <c r="K2520" t="s">
        <v>19</v>
      </c>
      <c r="L2520" t="s">
        <v>23</v>
      </c>
      <c r="M2520" s="5">
        <v>255.38</v>
      </c>
      <c r="N2520">
        <v>1</v>
      </c>
    </row>
    <row r="2521" spans="1:14" x14ac:dyDescent="0.2">
      <c r="A2521" s="2">
        <v>45182</v>
      </c>
      <c r="B2521" s="3">
        <f t="shared" si="117"/>
        <v>2024</v>
      </c>
      <c r="C2521" t="str">
        <f t="shared" si="118"/>
        <v>2023-2024</v>
      </c>
      <c r="D2521" t="s">
        <v>147</v>
      </c>
      <c r="E2521" t="s">
        <v>79</v>
      </c>
      <c r="F2521" t="str">
        <f t="shared" si="119"/>
        <v>Australian Capital Territory</v>
      </c>
      <c r="G2521" t="s">
        <v>80</v>
      </c>
      <c r="H2521">
        <v>2617</v>
      </c>
      <c r="I2521" t="s">
        <v>11</v>
      </c>
      <c r="J2521" t="s">
        <v>58</v>
      </c>
      <c r="K2521" t="s">
        <v>152</v>
      </c>
      <c r="L2521" t="s">
        <v>13</v>
      </c>
      <c r="M2521" s="5">
        <v>255.78999999999996</v>
      </c>
      <c r="N2521">
        <v>1</v>
      </c>
    </row>
    <row r="2522" spans="1:14" x14ac:dyDescent="0.2">
      <c r="A2522" s="2">
        <v>45528</v>
      </c>
      <c r="B2522" s="3">
        <f t="shared" si="117"/>
        <v>2025</v>
      </c>
      <c r="C2522" t="str">
        <f t="shared" si="118"/>
        <v>2024-2025</v>
      </c>
      <c r="D2522" t="s">
        <v>147</v>
      </c>
      <c r="E2522" t="s">
        <v>146</v>
      </c>
      <c r="F2522" t="str">
        <f t="shared" si="119"/>
        <v>Victoria</v>
      </c>
      <c r="G2522" t="s">
        <v>45</v>
      </c>
      <c r="H2522">
        <v>3353</v>
      </c>
      <c r="I2522" t="s">
        <v>11</v>
      </c>
      <c r="J2522" t="s">
        <v>60</v>
      </c>
      <c r="K2522" t="s">
        <v>156</v>
      </c>
      <c r="L2522" t="s">
        <v>17</v>
      </c>
      <c r="M2522" s="5">
        <v>257.24</v>
      </c>
      <c r="N2522">
        <v>1</v>
      </c>
    </row>
    <row r="2523" spans="1:14" x14ac:dyDescent="0.2">
      <c r="A2523" s="2">
        <v>45067</v>
      </c>
      <c r="B2523" s="3">
        <f t="shared" si="117"/>
        <v>2023</v>
      </c>
      <c r="C2523" t="str">
        <f t="shared" si="118"/>
        <v>2022-2023</v>
      </c>
      <c r="D2523" t="s">
        <v>147</v>
      </c>
      <c r="E2523" t="s">
        <v>52</v>
      </c>
      <c r="F2523" t="str">
        <f t="shared" si="119"/>
        <v>Victoria</v>
      </c>
      <c r="G2523" t="s">
        <v>45</v>
      </c>
      <c r="H2523">
        <v>3030</v>
      </c>
      <c r="I2523" t="s">
        <v>11</v>
      </c>
      <c r="J2523" t="s">
        <v>46</v>
      </c>
      <c r="K2523" t="s">
        <v>154</v>
      </c>
      <c r="L2523" t="s">
        <v>14</v>
      </c>
      <c r="M2523" s="5">
        <v>257.28999999999996</v>
      </c>
      <c r="N2523">
        <v>1</v>
      </c>
    </row>
    <row r="2524" spans="1:14" x14ac:dyDescent="0.2">
      <c r="A2524" s="2">
        <v>45150</v>
      </c>
      <c r="B2524" s="3">
        <f t="shared" si="117"/>
        <v>2024</v>
      </c>
      <c r="C2524" t="str">
        <f t="shared" si="118"/>
        <v>2023-2024</v>
      </c>
      <c r="D2524" t="s">
        <v>147</v>
      </c>
      <c r="E2524" t="s">
        <v>86</v>
      </c>
      <c r="F2524" t="str">
        <f t="shared" si="119"/>
        <v>New South Wales</v>
      </c>
      <c r="G2524" t="s">
        <v>10</v>
      </c>
      <c r="H2524">
        <v>2064</v>
      </c>
      <c r="I2524" t="s">
        <v>11</v>
      </c>
      <c r="J2524" t="s">
        <v>12</v>
      </c>
      <c r="K2524" t="s">
        <v>154</v>
      </c>
      <c r="L2524" t="s">
        <v>14</v>
      </c>
      <c r="M2524" s="5">
        <v>257.83999999999997</v>
      </c>
      <c r="N2524">
        <v>1</v>
      </c>
    </row>
    <row r="2525" spans="1:14" x14ac:dyDescent="0.2">
      <c r="A2525" s="2">
        <v>45345</v>
      </c>
      <c r="B2525" s="3">
        <f t="shared" si="117"/>
        <v>2024</v>
      </c>
      <c r="C2525" t="str">
        <f t="shared" si="118"/>
        <v>2023-2024</v>
      </c>
      <c r="D2525" t="s">
        <v>147</v>
      </c>
      <c r="E2525" t="s">
        <v>101</v>
      </c>
      <c r="F2525" t="str">
        <f t="shared" si="119"/>
        <v>Victoria</v>
      </c>
      <c r="G2525" t="s">
        <v>45</v>
      </c>
      <c r="H2525">
        <v>3131</v>
      </c>
      <c r="I2525" t="s">
        <v>11</v>
      </c>
      <c r="J2525" t="s">
        <v>63</v>
      </c>
      <c r="K2525" t="s">
        <v>150</v>
      </c>
      <c r="L2525" t="s">
        <v>18</v>
      </c>
      <c r="M2525" s="5">
        <v>257.93</v>
      </c>
      <c r="N2525">
        <v>1</v>
      </c>
    </row>
    <row r="2526" spans="1:14" x14ac:dyDescent="0.2">
      <c r="A2526" s="2">
        <v>45550</v>
      </c>
      <c r="B2526" s="3">
        <f t="shared" si="117"/>
        <v>2025</v>
      </c>
      <c r="C2526" t="str">
        <f t="shared" si="118"/>
        <v>2024-2025</v>
      </c>
      <c r="D2526" t="s">
        <v>147</v>
      </c>
      <c r="E2526" t="s">
        <v>50</v>
      </c>
      <c r="F2526" t="str">
        <f t="shared" si="119"/>
        <v>Queensland</v>
      </c>
      <c r="G2526" t="s">
        <v>35</v>
      </c>
      <c r="H2526">
        <v>4703</v>
      </c>
      <c r="I2526" t="s">
        <v>11</v>
      </c>
      <c r="J2526" t="s">
        <v>51</v>
      </c>
      <c r="K2526" t="s">
        <v>152</v>
      </c>
      <c r="L2526" t="s">
        <v>13</v>
      </c>
      <c r="M2526" s="5">
        <v>258.33000000000004</v>
      </c>
      <c r="N2526">
        <v>1</v>
      </c>
    </row>
    <row r="2527" spans="1:14" x14ac:dyDescent="0.2">
      <c r="A2527" s="2">
        <v>44971</v>
      </c>
      <c r="B2527" s="3">
        <f t="shared" si="117"/>
        <v>2023</v>
      </c>
      <c r="C2527" t="str">
        <f t="shared" si="118"/>
        <v>2022-2023</v>
      </c>
      <c r="D2527" t="s">
        <v>148</v>
      </c>
      <c r="E2527" t="s">
        <v>143</v>
      </c>
      <c r="F2527" t="str">
        <f t="shared" si="119"/>
        <v>New South Wales</v>
      </c>
      <c r="G2527" t="s">
        <v>10</v>
      </c>
      <c r="H2527">
        <v>2154</v>
      </c>
      <c r="I2527" t="s">
        <v>11</v>
      </c>
      <c r="J2527" t="s">
        <v>27</v>
      </c>
      <c r="K2527" t="s">
        <v>155</v>
      </c>
      <c r="L2527" t="s">
        <v>20</v>
      </c>
      <c r="M2527" s="5">
        <v>258.35000000000002</v>
      </c>
      <c r="N2527">
        <v>1</v>
      </c>
    </row>
    <row r="2528" spans="1:14" x14ac:dyDescent="0.2">
      <c r="A2528" s="2">
        <v>45473</v>
      </c>
      <c r="B2528" s="3">
        <f t="shared" si="117"/>
        <v>2024</v>
      </c>
      <c r="C2528" t="str">
        <f t="shared" si="118"/>
        <v>2023-2024</v>
      </c>
      <c r="D2528" t="s">
        <v>147</v>
      </c>
      <c r="E2528" t="s">
        <v>115</v>
      </c>
      <c r="F2528" t="str">
        <f t="shared" si="119"/>
        <v>Western Australia</v>
      </c>
      <c r="G2528" t="s">
        <v>48</v>
      </c>
      <c r="H2528">
        <v>6280</v>
      </c>
      <c r="I2528" t="s">
        <v>11</v>
      </c>
      <c r="J2528" t="s">
        <v>94</v>
      </c>
      <c r="K2528" t="s">
        <v>149</v>
      </c>
      <c r="L2528" t="s">
        <v>15</v>
      </c>
      <c r="M2528" s="5">
        <v>258.39999999999998</v>
      </c>
      <c r="N2528">
        <v>1</v>
      </c>
    </row>
    <row r="2529" spans="1:14" x14ac:dyDescent="0.2">
      <c r="A2529" s="2">
        <v>45169</v>
      </c>
      <c r="B2529" s="3">
        <f t="shared" si="117"/>
        <v>2024</v>
      </c>
      <c r="C2529" t="str">
        <f t="shared" si="118"/>
        <v>2023-2024</v>
      </c>
      <c r="D2529" t="s">
        <v>147</v>
      </c>
      <c r="E2529" t="s">
        <v>88</v>
      </c>
      <c r="F2529" t="str">
        <f t="shared" si="119"/>
        <v>South Australia</v>
      </c>
      <c r="G2529" t="s">
        <v>32</v>
      </c>
      <c r="H2529">
        <v>5011</v>
      </c>
      <c r="I2529" t="s">
        <v>11</v>
      </c>
      <c r="J2529" t="s">
        <v>33</v>
      </c>
      <c r="K2529" t="s">
        <v>19</v>
      </c>
      <c r="L2529" t="s">
        <v>23</v>
      </c>
      <c r="M2529" s="5">
        <v>258.53999999999996</v>
      </c>
      <c r="N2529">
        <v>1</v>
      </c>
    </row>
    <row r="2530" spans="1:14" x14ac:dyDescent="0.2">
      <c r="A2530" s="2">
        <v>44961</v>
      </c>
      <c r="B2530" s="3">
        <f t="shared" si="117"/>
        <v>2023</v>
      </c>
      <c r="C2530" t="str">
        <f t="shared" si="118"/>
        <v>2022-2023</v>
      </c>
      <c r="D2530" t="s">
        <v>148</v>
      </c>
      <c r="E2530" t="s">
        <v>105</v>
      </c>
      <c r="F2530" t="str">
        <f t="shared" si="119"/>
        <v>Victoria</v>
      </c>
      <c r="G2530" t="s">
        <v>45</v>
      </c>
      <c r="H2530">
        <v>3500</v>
      </c>
      <c r="I2530" t="s">
        <v>11</v>
      </c>
      <c r="J2530" t="s">
        <v>60</v>
      </c>
      <c r="K2530" t="s">
        <v>149</v>
      </c>
      <c r="L2530" t="s">
        <v>15</v>
      </c>
      <c r="M2530" s="5">
        <v>258.74</v>
      </c>
      <c r="N2530">
        <v>1</v>
      </c>
    </row>
    <row r="2531" spans="1:14" x14ac:dyDescent="0.2">
      <c r="A2531" s="2">
        <v>45482</v>
      </c>
      <c r="B2531" s="3">
        <f t="shared" si="117"/>
        <v>2025</v>
      </c>
      <c r="C2531" t="str">
        <f t="shared" si="118"/>
        <v>2024-2025</v>
      </c>
      <c r="D2531" t="s">
        <v>147</v>
      </c>
      <c r="E2531" t="s">
        <v>73</v>
      </c>
      <c r="F2531" t="str">
        <f t="shared" si="119"/>
        <v>Victoria</v>
      </c>
      <c r="G2531" t="s">
        <v>45</v>
      </c>
      <c r="H2531">
        <v>3136</v>
      </c>
      <c r="I2531" t="s">
        <v>11</v>
      </c>
      <c r="J2531" t="s">
        <v>63</v>
      </c>
      <c r="K2531" t="s">
        <v>152</v>
      </c>
      <c r="L2531" t="s">
        <v>13</v>
      </c>
      <c r="M2531" s="5">
        <v>258.97000000000003</v>
      </c>
      <c r="N2531">
        <v>1</v>
      </c>
    </row>
    <row r="2532" spans="1:14" x14ac:dyDescent="0.2">
      <c r="A2532" s="2">
        <v>45424</v>
      </c>
      <c r="B2532" s="3">
        <f t="shared" si="117"/>
        <v>2024</v>
      </c>
      <c r="C2532" t="str">
        <f t="shared" si="118"/>
        <v>2023-2024</v>
      </c>
      <c r="D2532" t="s">
        <v>148</v>
      </c>
      <c r="E2532" t="s">
        <v>41</v>
      </c>
      <c r="F2532" t="str">
        <f t="shared" si="119"/>
        <v>New South Wales</v>
      </c>
      <c r="G2532" t="s">
        <v>10</v>
      </c>
      <c r="H2532">
        <v>2830</v>
      </c>
      <c r="I2532" t="s">
        <v>11</v>
      </c>
      <c r="J2532" t="s">
        <v>25</v>
      </c>
      <c r="K2532" t="s">
        <v>153</v>
      </c>
      <c r="L2532" t="s">
        <v>16</v>
      </c>
      <c r="M2532" s="5">
        <v>259.31</v>
      </c>
      <c r="N2532">
        <v>1</v>
      </c>
    </row>
    <row r="2533" spans="1:14" x14ac:dyDescent="0.2">
      <c r="A2533" s="2">
        <v>45279</v>
      </c>
      <c r="B2533" s="3">
        <f t="shared" si="117"/>
        <v>2024</v>
      </c>
      <c r="C2533" t="str">
        <f t="shared" si="118"/>
        <v>2023-2024</v>
      </c>
      <c r="D2533" t="s">
        <v>147</v>
      </c>
      <c r="E2533" t="s">
        <v>62</v>
      </c>
      <c r="F2533" t="str">
        <f t="shared" si="119"/>
        <v>Victoria</v>
      </c>
      <c r="G2533" t="s">
        <v>45</v>
      </c>
      <c r="H2533">
        <v>3134</v>
      </c>
      <c r="I2533" t="s">
        <v>11</v>
      </c>
      <c r="J2533" t="s">
        <v>63</v>
      </c>
      <c r="K2533" t="s">
        <v>154</v>
      </c>
      <c r="L2533" t="s">
        <v>14</v>
      </c>
      <c r="M2533" s="5">
        <v>259.78000000000003</v>
      </c>
      <c r="N2533">
        <v>1</v>
      </c>
    </row>
    <row r="2534" spans="1:14" x14ac:dyDescent="0.2">
      <c r="A2534" s="2">
        <v>45137</v>
      </c>
      <c r="B2534" s="3">
        <f t="shared" si="117"/>
        <v>2024</v>
      </c>
      <c r="C2534" t="str">
        <f t="shared" si="118"/>
        <v>2023-2024</v>
      </c>
      <c r="D2534" t="s">
        <v>148</v>
      </c>
      <c r="E2534" t="s">
        <v>105</v>
      </c>
      <c r="F2534" t="str">
        <f t="shared" si="119"/>
        <v>Victoria</v>
      </c>
      <c r="G2534" t="s">
        <v>45</v>
      </c>
      <c r="H2534">
        <v>3500</v>
      </c>
      <c r="I2534" t="s">
        <v>11</v>
      </c>
      <c r="J2534" t="s">
        <v>60</v>
      </c>
      <c r="K2534" t="s">
        <v>154</v>
      </c>
      <c r="L2534" t="s">
        <v>14</v>
      </c>
      <c r="M2534" s="5">
        <v>259.87</v>
      </c>
      <c r="N2534">
        <v>1</v>
      </c>
    </row>
    <row r="2535" spans="1:14" x14ac:dyDescent="0.2">
      <c r="A2535" s="2">
        <v>45353</v>
      </c>
      <c r="B2535" s="3">
        <f t="shared" si="117"/>
        <v>2024</v>
      </c>
      <c r="C2535" t="str">
        <f t="shared" si="118"/>
        <v>2023-2024</v>
      </c>
      <c r="D2535" t="s">
        <v>147</v>
      </c>
      <c r="E2535" t="s">
        <v>97</v>
      </c>
      <c r="F2535" t="str">
        <f t="shared" si="119"/>
        <v>Tasmania</v>
      </c>
      <c r="G2535" t="s">
        <v>70</v>
      </c>
      <c r="H2535">
        <v>7250</v>
      </c>
      <c r="I2535" t="s">
        <v>11</v>
      </c>
      <c r="J2535" t="s">
        <v>71</v>
      </c>
      <c r="K2535" t="s">
        <v>156</v>
      </c>
      <c r="L2535" t="s">
        <v>17</v>
      </c>
      <c r="M2535" s="5">
        <v>260.57</v>
      </c>
      <c r="N2535">
        <v>1</v>
      </c>
    </row>
    <row r="2536" spans="1:14" x14ac:dyDescent="0.2">
      <c r="A2536" s="2">
        <v>45458</v>
      </c>
      <c r="B2536" s="3">
        <f t="shared" si="117"/>
        <v>2024</v>
      </c>
      <c r="C2536" t="str">
        <f t="shared" si="118"/>
        <v>2023-2024</v>
      </c>
      <c r="D2536" t="s">
        <v>148</v>
      </c>
      <c r="E2536" t="s">
        <v>136</v>
      </c>
      <c r="F2536" t="str">
        <f t="shared" si="119"/>
        <v>Victoria</v>
      </c>
      <c r="G2536" t="s">
        <v>45</v>
      </c>
      <c r="H2536">
        <v>3175</v>
      </c>
      <c r="I2536" t="s">
        <v>11</v>
      </c>
      <c r="J2536" t="s">
        <v>63</v>
      </c>
      <c r="K2536" t="s">
        <v>149</v>
      </c>
      <c r="L2536" t="s">
        <v>15</v>
      </c>
      <c r="M2536" s="5">
        <v>260.7</v>
      </c>
      <c r="N2536">
        <v>1</v>
      </c>
    </row>
    <row r="2537" spans="1:14" x14ac:dyDescent="0.2">
      <c r="A2537" s="2">
        <v>45036</v>
      </c>
      <c r="B2537" s="3">
        <f t="shared" si="117"/>
        <v>2023</v>
      </c>
      <c r="C2537" t="str">
        <f t="shared" si="118"/>
        <v>2022-2023</v>
      </c>
      <c r="D2537" t="s">
        <v>147</v>
      </c>
      <c r="E2537" t="s">
        <v>96</v>
      </c>
      <c r="F2537" t="str">
        <f t="shared" si="119"/>
        <v>Western Australia</v>
      </c>
      <c r="G2537" t="s">
        <v>48</v>
      </c>
      <c r="H2537">
        <v>6330</v>
      </c>
      <c r="I2537" t="s">
        <v>11</v>
      </c>
      <c r="J2537" t="s">
        <v>94</v>
      </c>
      <c r="K2537" t="s">
        <v>150</v>
      </c>
      <c r="L2537" t="s">
        <v>18</v>
      </c>
      <c r="M2537" s="5">
        <v>260.73</v>
      </c>
      <c r="N2537">
        <v>1</v>
      </c>
    </row>
    <row r="2538" spans="1:14" x14ac:dyDescent="0.2">
      <c r="A2538" s="2">
        <v>44989</v>
      </c>
      <c r="B2538" s="3">
        <f t="shared" si="117"/>
        <v>2023</v>
      </c>
      <c r="C2538" t="str">
        <f t="shared" si="118"/>
        <v>2022-2023</v>
      </c>
      <c r="D2538" t="s">
        <v>147</v>
      </c>
      <c r="E2538" t="s">
        <v>103</v>
      </c>
      <c r="F2538" t="str">
        <f t="shared" si="119"/>
        <v>Queensland</v>
      </c>
      <c r="G2538" t="s">
        <v>35</v>
      </c>
      <c r="H2538">
        <v>4509</v>
      </c>
      <c r="I2538" t="s">
        <v>11</v>
      </c>
      <c r="J2538" t="s">
        <v>104</v>
      </c>
      <c r="K2538" t="s">
        <v>156</v>
      </c>
      <c r="L2538" t="s">
        <v>17</v>
      </c>
      <c r="M2538" s="5">
        <v>260.73</v>
      </c>
      <c r="N2538">
        <v>1</v>
      </c>
    </row>
    <row r="2539" spans="1:14" x14ac:dyDescent="0.2">
      <c r="A2539" s="2">
        <v>45204</v>
      </c>
      <c r="B2539" s="3">
        <f t="shared" si="117"/>
        <v>2024</v>
      </c>
      <c r="C2539" t="str">
        <f t="shared" si="118"/>
        <v>2023-2024</v>
      </c>
      <c r="D2539" t="s">
        <v>147</v>
      </c>
      <c r="E2539" t="s">
        <v>75</v>
      </c>
      <c r="F2539" t="str">
        <f t="shared" si="119"/>
        <v>Victoria</v>
      </c>
      <c r="G2539" t="s">
        <v>45</v>
      </c>
      <c r="H2539">
        <v>3630</v>
      </c>
      <c r="I2539" t="s">
        <v>11</v>
      </c>
      <c r="J2539" t="s">
        <v>55</v>
      </c>
      <c r="K2539" t="s">
        <v>155</v>
      </c>
      <c r="L2539" t="s">
        <v>20</v>
      </c>
      <c r="M2539" s="5">
        <v>261.01</v>
      </c>
      <c r="N2539">
        <v>1</v>
      </c>
    </row>
    <row r="2540" spans="1:14" x14ac:dyDescent="0.2">
      <c r="A2540" s="2">
        <v>45118</v>
      </c>
      <c r="B2540" s="3">
        <f t="shared" si="117"/>
        <v>2024</v>
      </c>
      <c r="C2540" t="str">
        <f t="shared" si="118"/>
        <v>2023-2024</v>
      </c>
      <c r="D2540" t="s">
        <v>147</v>
      </c>
      <c r="E2540" t="s">
        <v>40</v>
      </c>
      <c r="F2540" t="str">
        <f t="shared" si="119"/>
        <v>New South Wales</v>
      </c>
      <c r="G2540" t="s">
        <v>10</v>
      </c>
      <c r="H2540">
        <v>2116</v>
      </c>
      <c r="I2540" t="s">
        <v>11</v>
      </c>
      <c r="J2540" t="s">
        <v>27</v>
      </c>
      <c r="K2540" t="s">
        <v>155</v>
      </c>
      <c r="L2540" t="s">
        <v>20</v>
      </c>
      <c r="M2540" s="5">
        <v>261.25000000000006</v>
      </c>
      <c r="N2540">
        <v>1</v>
      </c>
    </row>
    <row r="2541" spans="1:14" x14ac:dyDescent="0.2">
      <c r="A2541" s="2">
        <v>45054</v>
      </c>
      <c r="B2541" s="3">
        <f t="shared" si="117"/>
        <v>2023</v>
      </c>
      <c r="C2541" t="str">
        <f t="shared" si="118"/>
        <v>2022-2023</v>
      </c>
      <c r="D2541" t="s">
        <v>147</v>
      </c>
      <c r="E2541" t="s">
        <v>130</v>
      </c>
      <c r="F2541" t="str">
        <f t="shared" si="119"/>
        <v>South Australia</v>
      </c>
      <c r="G2541" t="s">
        <v>32</v>
      </c>
      <c r="H2541">
        <v>5290</v>
      </c>
      <c r="I2541" t="s">
        <v>11</v>
      </c>
      <c r="J2541" t="s">
        <v>38</v>
      </c>
      <c r="K2541" t="s">
        <v>155</v>
      </c>
      <c r="L2541" t="s">
        <v>20</v>
      </c>
      <c r="M2541" s="5">
        <v>261.36</v>
      </c>
      <c r="N2541">
        <v>1</v>
      </c>
    </row>
    <row r="2542" spans="1:14" x14ac:dyDescent="0.2">
      <c r="A2542" s="2">
        <v>45275</v>
      </c>
      <c r="B2542" s="3">
        <f t="shared" si="117"/>
        <v>2024</v>
      </c>
      <c r="C2542" t="str">
        <f t="shared" si="118"/>
        <v>2023-2024</v>
      </c>
      <c r="D2542" t="s">
        <v>147</v>
      </c>
      <c r="E2542" t="s">
        <v>92</v>
      </c>
      <c r="F2542" t="str">
        <f t="shared" si="119"/>
        <v>Queensland</v>
      </c>
      <c r="G2542" t="s">
        <v>35</v>
      </c>
      <c r="H2542">
        <v>4068</v>
      </c>
      <c r="I2542" t="s">
        <v>11</v>
      </c>
      <c r="J2542" t="s">
        <v>43</v>
      </c>
      <c r="K2542" t="s">
        <v>19</v>
      </c>
      <c r="L2542" t="s">
        <v>23</v>
      </c>
      <c r="M2542" s="5">
        <v>261.46000000000004</v>
      </c>
      <c r="N2542">
        <v>1</v>
      </c>
    </row>
    <row r="2543" spans="1:14" x14ac:dyDescent="0.2">
      <c r="A2543" s="2">
        <v>45432</v>
      </c>
      <c r="B2543" s="3">
        <f t="shared" si="117"/>
        <v>2024</v>
      </c>
      <c r="C2543" t="str">
        <f t="shared" si="118"/>
        <v>2023-2024</v>
      </c>
      <c r="D2543" t="s">
        <v>148</v>
      </c>
      <c r="E2543" t="s">
        <v>59</v>
      </c>
      <c r="F2543" t="str">
        <f t="shared" si="119"/>
        <v>Victoria</v>
      </c>
      <c r="G2543" t="s">
        <v>45</v>
      </c>
      <c r="H2543">
        <v>3280</v>
      </c>
      <c r="I2543" t="s">
        <v>11</v>
      </c>
      <c r="J2543" t="s">
        <v>60</v>
      </c>
      <c r="K2543" t="s">
        <v>152</v>
      </c>
      <c r="L2543" t="s">
        <v>13</v>
      </c>
      <c r="M2543" s="5">
        <v>261.7</v>
      </c>
      <c r="N2543">
        <v>1</v>
      </c>
    </row>
    <row r="2544" spans="1:14" x14ac:dyDescent="0.2">
      <c r="A2544" s="2">
        <v>44938</v>
      </c>
      <c r="B2544" s="3">
        <f t="shared" si="117"/>
        <v>2023</v>
      </c>
      <c r="C2544" t="str">
        <f t="shared" si="118"/>
        <v>2022-2023</v>
      </c>
      <c r="D2544" t="s">
        <v>147</v>
      </c>
      <c r="E2544" t="s">
        <v>107</v>
      </c>
      <c r="F2544" t="str">
        <f t="shared" si="119"/>
        <v>Queensland</v>
      </c>
      <c r="G2544" t="s">
        <v>35</v>
      </c>
      <c r="H2544">
        <v>4220</v>
      </c>
      <c r="I2544" t="s">
        <v>11</v>
      </c>
      <c r="J2544" t="s">
        <v>104</v>
      </c>
      <c r="K2544" t="s">
        <v>155</v>
      </c>
      <c r="L2544" t="s">
        <v>20</v>
      </c>
      <c r="M2544" s="5">
        <v>261.73</v>
      </c>
      <c r="N2544">
        <v>1</v>
      </c>
    </row>
    <row r="2545" spans="1:14" x14ac:dyDescent="0.2">
      <c r="A2545" s="2">
        <v>45473</v>
      </c>
      <c r="B2545" s="3">
        <f t="shared" si="117"/>
        <v>2024</v>
      </c>
      <c r="C2545" t="str">
        <f t="shared" si="118"/>
        <v>2023-2024</v>
      </c>
      <c r="D2545" t="s">
        <v>147</v>
      </c>
      <c r="E2545" t="s">
        <v>144</v>
      </c>
      <c r="F2545" t="str">
        <f t="shared" si="119"/>
        <v>Queensland</v>
      </c>
      <c r="G2545" t="s">
        <v>35</v>
      </c>
      <c r="H2545">
        <v>4566</v>
      </c>
      <c r="I2545" t="s">
        <v>11</v>
      </c>
      <c r="J2545" t="s">
        <v>120</v>
      </c>
      <c r="K2545" t="s">
        <v>154</v>
      </c>
      <c r="L2545" t="s">
        <v>14</v>
      </c>
      <c r="M2545" s="5">
        <v>262.36</v>
      </c>
      <c r="N2545">
        <v>1</v>
      </c>
    </row>
    <row r="2546" spans="1:14" x14ac:dyDescent="0.2">
      <c r="A2546" s="2">
        <v>45173</v>
      </c>
      <c r="B2546" s="3">
        <f t="shared" si="117"/>
        <v>2024</v>
      </c>
      <c r="C2546" t="str">
        <f t="shared" si="118"/>
        <v>2023-2024</v>
      </c>
      <c r="D2546" t="s">
        <v>147</v>
      </c>
      <c r="E2546" t="s">
        <v>113</v>
      </c>
      <c r="F2546" t="str">
        <f t="shared" si="119"/>
        <v>Queensland</v>
      </c>
      <c r="G2546" t="s">
        <v>35</v>
      </c>
      <c r="H2546">
        <v>4215</v>
      </c>
      <c r="I2546" t="s">
        <v>11</v>
      </c>
      <c r="J2546" t="s">
        <v>104</v>
      </c>
      <c r="K2546" t="s">
        <v>149</v>
      </c>
      <c r="L2546" t="s">
        <v>15</v>
      </c>
      <c r="M2546" s="5">
        <v>262.47000000000003</v>
      </c>
      <c r="N2546">
        <v>1</v>
      </c>
    </row>
    <row r="2547" spans="1:14" x14ac:dyDescent="0.2">
      <c r="A2547" s="2">
        <v>45657</v>
      </c>
      <c r="B2547" s="3">
        <f t="shared" si="117"/>
        <v>2025</v>
      </c>
      <c r="C2547" t="str">
        <f t="shared" si="118"/>
        <v>2024-2025</v>
      </c>
      <c r="D2547" t="s">
        <v>147</v>
      </c>
      <c r="E2547" t="s">
        <v>50</v>
      </c>
      <c r="F2547" t="str">
        <f t="shared" si="119"/>
        <v>Queensland</v>
      </c>
      <c r="G2547" t="s">
        <v>35</v>
      </c>
      <c r="H2547">
        <v>4703</v>
      </c>
      <c r="I2547" t="s">
        <v>11</v>
      </c>
      <c r="J2547" t="s">
        <v>51</v>
      </c>
      <c r="K2547" t="s">
        <v>152</v>
      </c>
      <c r="L2547" t="s">
        <v>13</v>
      </c>
      <c r="M2547" s="5">
        <v>262.58999999999997</v>
      </c>
      <c r="N2547">
        <v>1</v>
      </c>
    </row>
    <row r="2548" spans="1:14" x14ac:dyDescent="0.2">
      <c r="A2548" s="2">
        <v>45037</v>
      </c>
      <c r="B2548" s="3">
        <f t="shared" si="117"/>
        <v>2023</v>
      </c>
      <c r="C2548" t="str">
        <f t="shared" si="118"/>
        <v>2022-2023</v>
      </c>
      <c r="D2548" t="s">
        <v>147</v>
      </c>
      <c r="E2548" t="s">
        <v>40</v>
      </c>
      <c r="F2548" t="str">
        <f t="shared" si="119"/>
        <v>New South Wales</v>
      </c>
      <c r="G2548" t="s">
        <v>10</v>
      </c>
      <c r="H2548">
        <v>2116</v>
      </c>
      <c r="I2548" t="s">
        <v>11</v>
      </c>
      <c r="J2548" t="s">
        <v>27</v>
      </c>
      <c r="K2548" t="s">
        <v>156</v>
      </c>
      <c r="L2548" t="s">
        <v>17</v>
      </c>
      <c r="M2548" s="5">
        <v>262.82</v>
      </c>
      <c r="N2548">
        <v>1</v>
      </c>
    </row>
    <row r="2549" spans="1:14" x14ac:dyDescent="0.2">
      <c r="A2549" s="2">
        <v>45254</v>
      </c>
      <c r="B2549" s="3">
        <f t="shared" si="117"/>
        <v>2024</v>
      </c>
      <c r="C2549" t="str">
        <f t="shared" si="118"/>
        <v>2023-2024</v>
      </c>
      <c r="D2549" t="s">
        <v>147</v>
      </c>
      <c r="E2549" t="s">
        <v>130</v>
      </c>
      <c r="F2549" t="str">
        <f t="shared" si="119"/>
        <v>South Australia</v>
      </c>
      <c r="G2549" t="s">
        <v>32</v>
      </c>
      <c r="H2549">
        <v>5290</v>
      </c>
      <c r="I2549" t="s">
        <v>11</v>
      </c>
      <c r="J2549" t="s">
        <v>38</v>
      </c>
      <c r="K2549" t="s">
        <v>151</v>
      </c>
      <c r="L2549" t="s">
        <v>21</v>
      </c>
      <c r="M2549" s="5">
        <v>262.96000000000004</v>
      </c>
      <c r="N2549">
        <v>1</v>
      </c>
    </row>
    <row r="2550" spans="1:14" x14ac:dyDescent="0.2">
      <c r="A2550" s="2">
        <v>45189</v>
      </c>
      <c r="B2550" s="3">
        <f t="shared" si="117"/>
        <v>2024</v>
      </c>
      <c r="C2550" t="str">
        <f t="shared" si="118"/>
        <v>2023-2024</v>
      </c>
      <c r="D2550" t="s">
        <v>147</v>
      </c>
      <c r="E2550" t="s">
        <v>78</v>
      </c>
      <c r="F2550" t="str">
        <f t="shared" si="119"/>
        <v>New South Wales</v>
      </c>
      <c r="G2550" t="s">
        <v>10</v>
      </c>
      <c r="H2550">
        <v>2350</v>
      </c>
      <c r="I2550" t="s">
        <v>11</v>
      </c>
      <c r="J2550" t="s">
        <v>68</v>
      </c>
      <c r="K2550" t="s">
        <v>157</v>
      </c>
      <c r="L2550" t="s">
        <v>22</v>
      </c>
      <c r="M2550" s="5">
        <v>263.95</v>
      </c>
      <c r="N2550">
        <v>1</v>
      </c>
    </row>
    <row r="2551" spans="1:14" x14ac:dyDescent="0.2">
      <c r="A2551" s="2">
        <v>45092</v>
      </c>
      <c r="B2551" s="3">
        <f t="shared" si="117"/>
        <v>2023</v>
      </c>
      <c r="C2551" t="str">
        <f t="shared" si="118"/>
        <v>2022-2023</v>
      </c>
      <c r="D2551" t="s">
        <v>147</v>
      </c>
      <c r="E2551" t="s">
        <v>62</v>
      </c>
      <c r="F2551" t="str">
        <f t="shared" si="119"/>
        <v>Victoria</v>
      </c>
      <c r="G2551" t="s">
        <v>45</v>
      </c>
      <c r="H2551">
        <v>3134</v>
      </c>
      <c r="I2551" t="s">
        <v>11</v>
      </c>
      <c r="J2551" t="s">
        <v>63</v>
      </c>
      <c r="K2551" t="s">
        <v>155</v>
      </c>
      <c r="L2551" t="s">
        <v>20</v>
      </c>
      <c r="M2551" s="5">
        <v>264.28999999999996</v>
      </c>
      <c r="N2551">
        <v>1</v>
      </c>
    </row>
    <row r="2552" spans="1:14" x14ac:dyDescent="0.2">
      <c r="A2552" s="2">
        <v>45482</v>
      </c>
      <c r="B2552" s="3">
        <f t="shared" si="117"/>
        <v>2025</v>
      </c>
      <c r="C2552" t="str">
        <f t="shared" si="118"/>
        <v>2024-2025</v>
      </c>
      <c r="D2552" t="s">
        <v>148</v>
      </c>
      <c r="E2552" t="s">
        <v>127</v>
      </c>
      <c r="F2552" t="str">
        <f t="shared" si="119"/>
        <v>New South Wales</v>
      </c>
      <c r="G2552" t="s">
        <v>10</v>
      </c>
      <c r="H2552">
        <v>2131</v>
      </c>
      <c r="I2552" t="s">
        <v>11</v>
      </c>
      <c r="J2552" t="s">
        <v>27</v>
      </c>
      <c r="K2552" t="s">
        <v>19</v>
      </c>
      <c r="L2552" t="s">
        <v>23</v>
      </c>
      <c r="M2552" s="5">
        <v>264.5</v>
      </c>
      <c r="N2552">
        <v>1</v>
      </c>
    </row>
    <row r="2553" spans="1:14" x14ac:dyDescent="0.2">
      <c r="A2553" s="2">
        <v>45487</v>
      </c>
      <c r="B2553" s="3">
        <f t="shared" si="117"/>
        <v>2025</v>
      </c>
      <c r="C2553" t="str">
        <f t="shared" si="118"/>
        <v>2024-2025</v>
      </c>
      <c r="D2553" t="s">
        <v>147</v>
      </c>
      <c r="E2553" t="s">
        <v>24</v>
      </c>
      <c r="F2553" t="str">
        <f t="shared" si="119"/>
        <v>New South Wales</v>
      </c>
      <c r="G2553" t="s">
        <v>10</v>
      </c>
      <c r="H2553">
        <v>2795</v>
      </c>
      <c r="I2553" t="s">
        <v>11</v>
      </c>
      <c r="J2553" t="s">
        <v>25</v>
      </c>
      <c r="K2553" t="s">
        <v>19</v>
      </c>
      <c r="L2553" t="s">
        <v>23</v>
      </c>
      <c r="M2553" s="5">
        <v>264.73</v>
      </c>
      <c r="N2553">
        <v>1</v>
      </c>
    </row>
    <row r="2554" spans="1:14" x14ac:dyDescent="0.2">
      <c r="A2554" s="2">
        <v>45620</v>
      </c>
      <c r="B2554" s="3">
        <f t="shared" si="117"/>
        <v>2025</v>
      </c>
      <c r="C2554" t="str">
        <f t="shared" si="118"/>
        <v>2024-2025</v>
      </c>
      <c r="D2554" t="s">
        <v>147</v>
      </c>
      <c r="E2554" t="s">
        <v>144</v>
      </c>
      <c r="F2554" t="str">
        <f t="shared" si="119"/>
        <v>Queensland</v>
      </c>
      <c r="G2554" t="s">
        <v>35</v>
      </c>
      <c r="H2554">
        <v>4566</v>
      </c>
      <c r="I2554" t="s">
        <v>11</v>
      </c>
      <c r="J2554" t="s">
        <v>120</v>
      </c>
      <c r="K2554" t="s">
        <v>154</v>
      </c>
      <c r="L2554" t="s">
        <v>14</v>
      </c>
      <c r="M2554" s="5">
        <v>264.83000000000004</v>
      </c>
      <c r="N2554">
        <v>1</v>
      </c>
    </row>
    <row r="2555" spans="1:14" x14ac:dyDescent="0.2">
      <c r="A2555" s="2">
        <v>45416</v>
      </c>
      <c r="B2555" s="3">
        <f t="shared" si="117"/>
        <v>2024</v>
      </c>
      <c r="C2555" t="str">
        <f t="shared" si="118"/>
        <v>2023-2024</v>
      </c>
      <c r="D2555" t="s">
        <v>148</v>
      </c>
      <c r="E2555" t="s">
        <v>125</v>
      </c>
      <c r="F2555" t="str">
        <f t="shared" si="119"/>
        <v>Victoria</v>
      </c>
      <c r="G2555" t="s">
        <v>45</v>
      </c>
      <c r="H2555">
        <v>3400</v>
      </c>
      <c r="I2555" t="s">
        <v>11</v>
      </c>
      <c r="J2555" t="s">
        <v>60</v>
      </c>
      <c r="K2555" t="s">
        <v>151</v>
      </c>
      <c r="L2555" t="s">
        <v>21</v>
      </c>
      <c r="M2555" s="5">
        <v>264.90999999999997</v>
      </c>
      <c r="N2555">
        <v>1</v>
      </c>
    </row>
    <row r="2556" spans="1:14" x14ac:dyDescent="0.2">
      <c r="A2556" s="2">
        <v>45603</v>
      </c>
      <c r="B2556" s="3">
        <f t="shared" si="117"/>
        <v>2025</v>
      </c>
      <c r="C2556" t="str">
        <f t="shared" si="118"/>
        <v>2024-2025</v>
      </c>
      <c r="D2556" t="s">
        <v>148</v>
      </c>
      <c r="E2556" t="s">
        <v>81</v>
      </c>
      <c r="F2556" t="str">
        <f t="shared" si="119"/>
        <v>New South Wales</v>
      </c>
      <c r="G2556" t="s">
        <v>10</v>
      </c>
      <c r="H2556">
        <v>2485</v>
      </c>
      <c r="I2556" t="s">
        <v>11</v>
      </c>
      <c r="J2556" t="s">
        <v>68</v>
      </c>
      <c r="K2556" t="s">
        <v>153</v>
      </c>
      <c r="L2556" t="s">
        <v>16</v>
      </c>
      <c r="M2556" s="5">
        <v>265.32</v>
      </c>
      <c r="N2556">
        <v>1</v>
      </c>
    </row>
    <row r="2557" spans="1:14" x14ac:dyDescent="0.2">
      <c r="A2557" s="2">
        <v>45120</v>
      </c>
      <c r="B2557" s="3">
        <f t="shared" si="117"/>
        <v>2024</v>
      </c>
      <c r="C2557" t="str">
        <f t="shared" si="118"/>
        <v>2023-2024</v>
      </c>
      <c r="D2557" t="s">
        <v>147</v>
      </c>
      <c r="E2557" t="s">
        <v>109</v>
      </c>
      <c r="F2557" t="str">
        <f t="shared" si="119"/>
        <v>New South Wales</v>
      </c>
      <c r="G2557" t="s">
        <v>10</v>
      </c>
      <c r="H2557">
        <v>2480</v>
      </c>
      <c r="I2557" t="s">
        <v>11</v>
      </c>
      <c r="J2557" t="s">
        <v>68</v>
      </c>
      <c r="K2557" t="s">
        <v>156</v>
      </c>
      <c r="L2557" t="s">
        <v>17</v>
      </c>
      <c r="M2557" s="5">
        <v>266.12</v>
      </c>
      <c r="N2557">
        <v>1</v>
      </c>
    </row>
    <row r="2558" spans="1:14" x14ac:dyDescent="0.2">
      <c r="A2558" s="2">
        <v>45646</v>
      </c>
      <c r="B2558" s="3">
        <f t="shared" si="117"/>
        <v>2025</v>
      </c>
      <c r="C2558" t="str">
        <f t="shared" si="118"/>
        <v>2024-2025</v>
      </c>
      <c r="D2558" t="s">
        <v>148</v>
      </c>
      <c r="E2558" t="s">
        <v>105</v>
      </c>
      <c r="F2558" t="str">
        <f t="shared" si="119"/>
        <v>Victoria</v>
      </c>
      <c r="G2558" t="s">
        <v>45</v>
      </c>
      <c r="H2558">
        <v>3500</v>
      </c>
      <c r="I2558" t="s">
        <v>11</v>
      </c>
      <c r="J2558" t="s">
        <v>60</v>
      </c>
      <c r="K2558" t="s">
        <v>150</v>
      </c>
      <c r="L2558" t="s">
        <v>18</v>
      </c>
      <c r="M2558" s="5">
        <v>266.26</v>
      </c>
      <c r="N2558">
        <v>1</v>
      </c>
    </row>
    <row r="2559" spans="1:14" x14ac:dyDescent="0.2">
      <c r="A2559" s="2">
        <v>45140</v>
      </c>
      <c r="B2559" s="3">
        <f t="shared" si="117"/>
        <v>2024</v>
      </c>
      <c r="C2559" t="str">
        <f t="shared" si="118"/>
        <v>2023-2024</v>
      </c>
      <c r="D2559" t="s">
        <v>147</v>
      </c>
      <c r="E2559" t="s">
        <v>37</v>
      </c>
      <c r="F2559" t="str">
        <f t="shared" si="119"/>
        <v>South Australia</v>
      </c>
      <c r="G2559" t="s">
        <v>32</v>
      </c>
      <c r="H2559">
        <v>5607</v>
      </c>
      <c r="I2559" t="s">
        <v>11</v>
      </c>
      <c r="J2559" t="s">
        <v>38</v>
      </c>
      <c r="K2559" t="s">
        <v>154</v>
      </c>
      <c r="L2559" t="s">
        <v>14</v>
      </c>
      <c r="M2559" s="5">
        <v>266.76</v>
      </c>
      <c r="N2559">
        <v>1</v>
      </c>
    </row>
    <row r="2560" spans="1:14" x14ac:dyDescent="0.2">
      <c r="A2560" s="2">
        <v>45011</v>
      </c>
      <c r="B2560" s="3">
        <f t="shared" si="117"/>
        <v>2023</v>
      </c>
      <c r="C2560" t="str">
        <f t="shared" si="118"/>
        <v>2022-2023</v>
      </c>
      <c r="D2560" t="s">
        <v>148</v>
      </c>
      <c r="E2560" t="s">
        <v>59</v>
      </c>
      <c r="F2560" t="str">
        <f t="shared" si="119"/>
        <v>Victoria</v>
      </c>
      <c r="G2560" t="s">
        <v>45</v>
      </c>
      <c r="H2560">
        <v>3280</v>
      </c>
      <c r="I2560" t="s">
        <v>11</v>
      </c>
      <c r="J2560" t="s">
        <v>60</v>
      </c>
      <c r="K2560" t="s">
        <v>156</v>
      </c>
      <c r="L2560" t="s">
        <v>17</v>
      </c>
      <c r="M2560" s="5">
        <v>266.89999999999998</v>
      </c>
      <c r="N2560">
        <v>1</v>
      </c>
    </row>
    <row r="2561" spans="1:14" x14ac:dyDescent="0.2">
      <c r="A2561" s="2">
        <v>45152</v>
      </c>
      <c r="B2561" s="3">
        <f t="shared" si="117"/>
        <v>2024</v>
      </c>
      <c r="C2561" t="str">
        <f t="shared" si="118"/>
        <v>2023-2024</v>
      </c>
      <c r="D2561" t="s">
        <v>147</v>
      </c>
      <c r="E2561" t="s">
        <v>42</v>
      </c>
      <c r="F2561" t="str">
        <f t="shared" si="119"/>
        <v>Queensland</v>
      </c>
      <c r="G2561" t="s">
        <v>35</v>
      </c>
      <c r="H2561">
        <v>4053</v>
      </c>
      <c r="I2561" t="s">
        <v>11</v>
      </c>
      <c r="J2561" t="s">
        <v>43</v>
      </c>
      <c r="K2561" t="s">
        <v>151</v>
      </c>
      <c r="L2561" t="s">
        <v>21</v>
      </c>
      <c r="M2561" s="5">
        <v>267.75</v>
      </c>
      <c r="N2561">
        <v>1</v>
      </c>
    </row>
    <row r="2562" spans="1:14" x14ac:dyDescent="0.2">
      <c r="A2562" s="2">
        <v>45162</v>
      </c>
      <c r="B2562" s="3">
        <f t="shared" ref="B2562:B2625" si="120">IF(MONTH(A2562)&gt;=7,YEAR(A2562)+1,YEAR(A2562))</f>
        <v>2024</v>
      </c>
      <c r="C2562" t="str">
        <f t="shared" ref="C2562:C2625" si="121">IF(MONTH(A2562) &gt;= 7, YEAR(A2562) &amp; "-" &amp; YEAR(A2562) + 1, YEAR(A2562) - 1 &amp; "-" &amp; YEAR(A2562))</f>
        <v>2023-2024</v>
      </c>
      <c r="D2562" t="s">
        <v>147</v>
      </c>
      <c r="E2562" t="s">
        <v>40</v>
      </c>
      <c r="F2562" t="str">
        <f t="shared" ref="F2562:F2625" si="122">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c r="N2562">
        <v>1</v>
      </c>
    </row>
    <row r="2563" spans="1:14" x14ac:dyDescent="0.2">
      <c r="A2563" s="2">
        <v>45574</v>
      </c>
      <c r="B2563" s="3">
        <f t="shared" si="120"/>
        <v>2025</v>
      </c>
      <c r="C2563" t="str">
        <f t="shared" si="121"/>
        <v>2024-2025</v>
      </c>
      <c r="D2563" t="s">
        <v>148</v>
      </c>
      <c r="E2563" t="s">
        <v>111</v>
      </c>
      <c r="F2563" t="str">
        <f t="shared" si="122"/>
        <v>New South Wales</v>
      </c>
      <c r="G2563" t="s">
        <v>10</v>
      </c>
      <c r="H2563">
        <v>2120</v>
      </c>
      <c r="I2563" t="s">
        <v>11</v>
      </c>
      <c r="J2563" t="s">
        <v>27</v>
      </c>
      <c r="K2563" t="s">
        <v>19</v>
      </c>
      <c r="L2563" t="s">
        <v>23</v>
      </c>
      <c r="M2563" s="5">
        <v>269.54000000000002</v>
      </c>
      <c r="N2563">
        <v>1</v>
      </c>
    </row>
    <row r="2564" spans="1:14" x14ac:dyDescent="0.2">
      <c r="A2564" s="2">
        <v>45060</v>
      </c>
      <c r="B2564" s="3">
        <f t="shared" si="120"/>
        <v>2023</v>
      </c>
      <c r="C2564" t="str">
        <f t="shared" si="121"/>
        <v>2022-2023</v>
      </c>
      <c r="D2564" t="s">
        <v>148</v>
      </c>
      <c r="E2564" t="s">
        <v>142</v>
      </c>
      <c r="F2564" t="str">
        <f t="shared" si="122"/>
        <v>Australian Capital Territory</v>
      </c>
      <c r="G2564" t="s">
        <v>80</v>
      </c>
      <c r="H2564">
        <v>2609</v>
      </c>
      <c r="I2564" t="s">
        <v>11</v>
      </c>
      <c r="J2564" t="s">
        <v>58</v>
      </c>
      <c r="K2564" t="s">
        <v>150</v>
      </c>
      <c r="L2564" t="s">
        <v>18</v>
      </c>
      <c r="M2564" s="5">
        <v>269.82</v>
      </c>
      <c r="N2564">
        <v>1</v>
      </c>
    </row>
    <row r="2565" spans="1:14" x14ac:dyDescent="0.2">
      <c r="A2565" s="2">
        <v>45249</v>
      </c>
      <c r="B2565" s="3">
        <f t="shared" si="120"/>
        <v>2024</v>
      </c>
      <c r="C2565" t="str">
        <f t="shared" si="121"/>
        <v>2023-2024</v>
      </c>
      <c r="D2565" t="s">
        <v>147</v>
      </c>
      <c r="E2565" t="s">
        <v>9</v>
      </c>
      <c r="F2565" t="str">
        <f t="shared" si="122"/>
        <v>New South Wales</v>
      </c>
      <c r="G2565" t="s">
        <v>10</v>
      </c>
      <c r="H2565">
        <v>2067</v>
      </c>
      <c r="I2565" t="s">
        <v>11</v>
      </c>
      <c r="J2565" t="s">
        <v>12</v>
      </c>
      <c r="K2565" t="s">
        <v>155</v>
      </c>
      <c r="L2565" t="s">
        <v>20</v>
      </c>
      <c r="M2565" s="5">
        <v>270</v>
      </c>
      <c r="N2565">
        <v>1</v>
      </c>
    </row>
    <row r="2566" spans="1:14" x14ac:dyDescent="0.2">
      <c r="A2566" s="2">
        <v>45543</v>
      </c>
      <c r="B2566" s="3">
        <f t="shared" si="120"/>
        <v>2025</v>
      </c>
      <c r="C2566" t="str">
        <f t="shared" si="121"/>
        <v>2024-2025</v>
      </c>
      <c r="D2566" t="s">
        <v>147</v>
      </c>
      <c r="E2566" t="s">
        <v>62</v>
      </c>
      <c r="F2566" t="str">
        <f t="shared" si="122"/>
        <v>Victoria</v>
      </c>
      <c r="G2566" t="s">
        <v>45</v>
      </c>
      <c r="H2566">
        <v>3134</v>
      </c>
      <c r="I2566" t="s">
        <v>11</v>
      </c>
      <c r="J2566" t="s">
        <v>63</v>
      </c>
      <c r="K2566" t="s">
        <v>153</v>
      </c>
      <c r="L2566" t="s">
        <v>16</v>
      </c>
      <c r="M2566" s="5">
        <v>270.66999999999996</v>
      </c>
      <c r="N2566">
        <v>1</v>
      </c>
    </row>
    <row r="2567" spans="1:14" x14ac:dyDescent="0.2">
      <c r="A2567" s="2">
        <v>44988</v>
      </c>
      <c r="B2567" s="3">
        <f t="shared" si="120"/>
        <v>2023</v>
      </c>
      <c r="C2567" t="str">
        <f t="shared" si="121"/>
        <v>2022-2023</v>
      </c>
      <c r="D2567" t="s">
        <v>148</v>
      </c>
      <c r="E2567" t="s">
        <v>84</v>
      </c>
      <c r="F2567" t="str">
        <f t="shared" si="122"/>
        <v>Queensland</v>
      </c>
      <c r="G2567" t="s">
        <v>35</v>
      </c>
      <c r="H2567">
        <v>4740</v>
      </c>
      <c r="I2567" t="s">
        <v>11</v>
      </c>
      <c r="J2567" t="s">
        <v>51</v>
      </c>
      <c r="K2567" t="s">
        <v>150</v>
      </c>
      <c r="L2567" t="s">
        <v>18</v>
      </c>
      <c r="M2567" s="5">
        <v>270.67999999999995</v>
      </c>
      <c r="N2567">
        <v>1</v>
      </c>
    </row>
    <row r="2568" spans="1:14" x14ac:dyDescent="0.2">
      <c r="A2568" s="2">
        <v>45375</v>
      </c>
      <c r="B2568" s="3">
        <f t="shared" si="120"/>
        <v>2024</v>
      </c>
      <c r="C2568" t="str">
        <f t="shared" si="121"/>
        <v>2023-2024</v>
      </c>
      <c r="D2568" t="s">
        <v>147</v>
      </c>
      <c r="E2568" t="s">
        <v>86</v>
      </c>
      <c r="F2568" t="str">
        <f t="shared" si="122"/>
        <v>New South Wales</v>
      </c>
      <c r="G2568" t="s">
        <v>10</v>
      </c>
      <c r="H2568">
        <v>2064</v>
      </c>
      <c r="I2568" t="s">
        <v>11</v>
      </c>
      <c r="J2568" t="s">
        <v>12</v>
      </c>
      <c r="K2568" t="s">
        <v>156</v>
      </c>
      <c r="L2568" t="s">
        <v>17</v>
      </c>
      <c r="M2568" s="5">
        <v>271.34000000000003</v>
      </c>
      <c r="N2568">
        <v>1</v>
      </c>
    </row>
    <row r="2569" spans="1:14" x14ac:dyDescent="0.2">
      <c r="A2569" s="2">
        <v>45431</v>
      </c>
      <c r="B2569" s="3">
        <f t="shared" si="120"/>
        <v>2024</v>
      </c>
      <c r="C2569" t="str">
        <f t="shared" si="121"/>
        <v>2023-2024</v>
      </c>
      <c r="D2569" t="s">
        <v>147</v>
      </c>
      <c r="E2569" t="s">
        <v>146</v>
      </c>
      <c r="F2569" t="str">
        <f t="shared" si="122"/>
        <v>Victoria</v>
      </c>
      <c r="G2569" t="s">
        <v>45</v>
      </c>
      <c r="H2569">
        <v>3353</v>
      </c>
      <c r="I2569" t="s">
        <v>11</v>
      </c>
      <c r="J2569" t="s">
        <v>60</v>
      </c>
      <c r="K2569" t="s">
        <v>150</v>
      </c>
      <c r="L2569" t="s">
        <v>18</v>
      </c>
      <c r="M2569" s="5">
        <v>271.56</v>
      </c>
      <c r="N2569">
        <v>1</v>
      </c>
    </row>
    <row r="2570" spans="1:14" x14ac:dyDescent="0.2">
      <c r="A2570" s="2">
        <v>45101</v>
      </c>
      <c r="B2570" s="3">
        <f t="shared" si="120"/>
        <v>2023</v>
      </c>
      <c r="C2570" t="str">
        <f t="shared" si="121"/>
        <v>2022-2023</v>
      </c>
      <c r="D2570" t="s">
        <v>147</v>
      </c>
      <c r="E2570" t="s">
        <v>146</v>
      </c>
      <c r="F2570" t="str">
        <f t="shared" si="122"/>
        <v>Victoria</v>
      </c>
      <c r="G2570" t="s">
        <v>45</v>
      </c>
      <c r="H2570">
        <v>3353</v>
      </c>
      <c r="I2570" t="s">
        <v>11</v>
      </c>
      <c r="J2570" t="s">
        <v>60</v>
      </c>
      <c r="K2570" t="s">
        <v>153</v>
      </c>
      <c r="L2570" t="s">
        <v>16</v>
      </c>
      <c r="M2570" s="5">
        <v>272.20999999999998</v>
      </c>
      <c r="N2570">
        <v>1</v>
      </c>
    </row>
    <row r="2571" spans="1:14" x14ac:dyDescent="0.2">
      <c r="A2571" s="2">
        <v>45409</v>
      </c>
      <c r="B2571" s="3">
        <f t="shared" si="120"/>
        <v>2024</v>
      </c>
      <c r="C2571" t="str">
        <f t="shared" si="121"/>
        <v>2023-2024</v>
      </c>
      <c r="D2571" t="s">
        <v>147</v>
      </c>
      <c r="E2571" t="s">
        <v>133</v>
      </c>
      <c r="F2571" t="str">
        <f t="shared" si="122"/>
        <v>Queensland</v>
      </c>
      <c r="G2571" t="s">
        <v>35</v>
      </c>
      <c r="H2571">
        <v>4305</v>
      </c>
      <c r="I2571" t="s">
        <v>11</v>
      </c>
      <c r="J2571" t="s">
        <v>104</v>
      </c>
      <c r="K2571" t="s">
        <v>150</v>
      </c>
      <c r="L2571" t="s">
        <v>18</v>
      </c>
      <c r="M2571" s="5">
        <v>273.69</v>
      </c>
      <c r="N2571">
        <v>1</v>
      </c>
    </row>
    <row r="2572" spans="1:14" x14ac:dyDescent="0.2">
      <c r="A2572" s="2">
        <v>45459</v>
      </c>
      <c r="B2572" s="3">
        <f t="shared" si="120"/>
        <v>2024</v>
      </c>
      <c r="C2572" t="str">
        <f t="shared" si="121"/>
        <v>2023-2024</v>
      </c>
      <c r="D2572" t="s">
        <v>147</v>
      </c>
      <c r="E2572" t="s">
        <v>128</v>
      </c>
      <c r="F2572" t="str">
        <f t="shared" si="122"/>
        <v>Western Australia</v>
      </c>
      <c r="G2572" t="s">
        <v>48</v>
      </c>
      <c r="H2572">
        <v>6027</v>
      </c>
      <c r="I2572" t="s">
        <v>11</v>
      </c>
      <c r="J2572" t="s">
        <v>49</v>
      </c>
      <c r="K2572" t="s">
        <v>149</v>
      </c>
      <c r="L2572" t="s">
        <v>15</v>
      </c>
      <c r="M2572" s="5">
        <v>273.72000000000003</v>
      </c>
      <c r="N2572">
        <v>1</v>
      </c>
    </row>
    <row r="2573" spans="1:14" x14ac:dyDescent="0.2">
      <c r="A2573" s="2">
        <v>44965</v>
      </c>
      <c r="B2573" s="3">
        <f t="shared" si="120"/>
        <v>2023</v>
      </c>
      <c r="C2573" t="str">
        <f t="shared" si="121"/>
        <v>2022-2023</v>
      </c>
      <c r="D2573" t="s">
        <v>147</v>
      </c>
      <c r="E2573" t="s">
        <v>138</v>
      </c>
      <c r="F2573" t="str">
        <f t="shared" si="122"/>
        <v>Queensland</v>
      </c>
      <c r="G2573" t="s">
        <v>35</v>
      </c>
      <c r="H2573">
        <v>4558</v>
      </c>
      <c r="I2573" t="s">
        <v>11</v>
      </c>
      <c r="J2573" t="s">
        <v>120</v>
      </c>
      <c r="K2573" t="s">
        <v>149</v>
      </c>
      <c r="L2573" t="s">
        <v>15</v>
      </c>
      <c r="M2573" s="5">
        <v>274.45</v>
      </c>
      <c r="N2573">
        <v>1</v>
      </c>
    </row>
    <row r="2574" spans="1:14" x14ac:dyDescent="0.2">
      <c r="A2574" s="2">
        <v>45156</v>
      </c>
      <c r="B2574" s="3">
        <f t="shared" si="120"/>
        <v>2024</v>
      </c>
      <c r="C2574" t="str">
        <f t="shared" si="121"/>
        <v>2023-2024</v>
      </c>
      <c r="D2574" t="s">
        <v>148</v>
      </c>
      <c r="E2574" t="s">
        <v>81</v>
      </c>
      <c r="F2574" t="str">
        <f t="shared" si="122"/>
        <v>New South Wales</v>
      </c>
      <c r="G2574" t="s">
        <v>10</v>
      </c>
      <c r="H2574">
        <v>2485</v>
      </c>
      <c r="I2574" t="s">
        <v>11</v>
      </c>
      <c r="J2574" t="s">
        <v>68</v>
      </c>
      <c r="K2574" t="s">
        <v>156</v>
      </c>
      <c r="L2574" t="s">
        <v>17</v>
      </c>
      <c r="M2574" s="5">
        <v>274.88</v>
      </c>
      <c r="N2574">
        <v>1</v>
      </c>
    </row>
    <row r="2575" spans="1:14" x14ac:dyDescent="0.2">
      <c r="A2575" s="2">
        <v>45208</v>
      </c>
      <c r="B2575" s="3">
        <f t="shared" si="120"/>
        <v>2024</v>
      </c>
      <c r="C2575" t="str">
        <f t="shared" si="121"/>
        <v>2023-2024</v>
      </c>
      <c r="D2575" t="s">
        <v>147</v>
      </c>
      <c r="E2575" t="s">
        <v>40</v>
      </c>
      <c r="F2575" t="str">
        <f t="shared" si="122"/>
        <v>New South Wales</v>
      </c>
      <c r="G2575" t="s">
        <v>10</v>
      </c>
      <c r="H2575">
        <v>2116</v>
      </c>
      <c r="I2575" t="s">
        <v>11</v>
      </c>
      <c r="J2575" t="s">
        <v>27</v>
      </c>
      <c r="K2575" t="s">
        <v>149</v>
      </c>
      <c r="L2575" t="s">
        <v>15</v>
      </c>
      <c r="M2575" s="5">
        <v>275.64000000000004</v>
      </c>
      <c r="N2575">
        <v>1</v>
      </c>
    </row>
    <row r="2576" spans="1:14" x14ac:dyDescent="0.2">
      <c r="A2576" s="2">
        <v>45429</v>
      </c>
      <c r="B2576" s="3">
        <f t="shared" si="120"/>
        <v>2024</v>
      </c>
      <c r="C2576" t="str">
        <f t="shared" si="121"/>
        <v>2023-2024</v>
      </c>
      <c r="D2576" t="s">
        <v>147</v>
      </c>
      <c r="E2576" t="s">
        <v>85</v>
      </c>
      <c r="F2576" t="str">
        <f t="shared" si="122"/>
        <v>Queensland</v>
      </c>
      <c r="G2576" t="s">
        <v>35</v>
      </c>
      <c r="H2576">
        <v>4883</v>
      </c>
      <c r="I2576" t="s">
        <v>11</v>
      </c>
      <c r="J2576" t="s">
        <v>36</v>
      </c>
      <c r="K2576" t="s">
        <v>150</v>
      </c>
      <c r="L2576" t="s">
        <v>18</v>
      </c>
      <c r="M2576" s="5">
        <v>275.64999999999998</v>
      </c>
      <c r="N2576">
        <v>1</v>
      </c>
    </row>
    <row r="2577" spans="1:14" x14ac:dyDescent="0.2">
      <c r="A2577" s="2">
        <v>45134</v>
      </c>
      <c r="B2577" s="3">
        <f t="shared" si="120"/>
        <v>2024</v>
      </c>
      <c r="C2577" t="str">
        <f t="shared" si="121"/>
        <v>2023-2024</v>
      </c>
      <c r="D2577" t="s">
        <v>147</v>
      </c>
      <c r="E2577" t="s">
        <v>89</v>
      </c>
      <c r="F2577" t="str">
        <f t="shared" si="122"/>
        <v>Queensland</v>
      </c>
      <c r="G2577" t="s">
        <v>35</v>
      </c>
      <c r="H2577">
        <v>4655</v>
      </c>
      <c r="I2577" t="s">
        <v>11</v>
      </c>
      <c r="J2577" t="s">
        <v>51</v>
      </c>
      <c r="K2577" t="s">
        <v>155</v>
      </c>
      <c r="L2577" t="s">
        <v>20</v>
      </c>
      <c r="M2577" s="5">
        <v>275.93999999999994</v>
      </c>
      <c r="N2577">
        <v>1</v>
      </c>
    </row>
    <row r="2578" spans="1:14" x14ac:dyDescent="0.2">
      <c r="A2578" s="2">
        <v>45613</v>
      </c>
      <c r="B2578" s="3">
        <f t="shared" si="120"/>
        <v>2025</v>
      </c>
      <c r="C2578" t="str">
        <f t="shared" si="121"/>
        <v>2024-2025</v>
      </c>
      <c r="D2578" t="s">
        <v>147</v>
      </c>
      <c r="E2578" t="s">
        <v>54</v>
      </c>
      <c r="F2578" t="str">
        <f t="shared" si="122"/>
        <v>Victoria</v>
      </c>
      <c r="G2578" t="s">
        <v>45</v>
      </c>
      <c r="H2578">
        <v>3977</v>
      </c>
      <c r="I2578" t="s">
        <v>11</v>
      </c>
      <c r="J2578" t="s">
        <v>55</v>
      </c>
      <c r="K2578" t="s">
        <v>153</v>
      </c>
      <c r="L2578" t="s">
        <v>16</v>
      </c>
      <c r="M2578" s="5">
        <v>276.24</v>
      </c>
      <c r="N2578">
        <v>1</v>
      </c>
    </row>
    <row r="2579" spans="1:14" x14ac:dyDescent="0.2">
      <c r="A2579" s="2">
        <v>45414</v>
      </c>
      <c r="B2579" s="3">
        <f t="shared" si="120"/>
        <v>2024</v>
      </c>
      <c r="C2579" t="str">
        <f t="shared" si="121"/>
        <v>2023-2024</v>
      </c>
      <c r="D2579" t="s">
        <v>147</v>
      </c>
      <c r="E2579" t="s">
        <v>34</v>
      </c>
      <c r="F2579" t="str">
        <f t="shared" si="122"/>
        <v>Queensland</v>
      </c>
      <c r="G2579" t="s">
        <v>35</v>
      </c>
      <c r="H2579">
        <v>4802</v>
      </c>
      <c r="I2579" t="s">
        <v>11</v>
      </c>
      <c r="J2579" t="s">
        <v>36</v>
      </c>
      <c r="K2579" t="s">
        <v>153</v>
      </c>
      <c r="L2579" t="s">
        <v>16</v>
      </c>
      <c r="M2579" s="5">
        <v>276.27</v>
      </c>
      <c r="N2579">
        <v>1</v>
      </c>
    </row>
    <row r="2580" spans="1:14" x14ac:dyDescent="0.2">
      <c r="A2580" s="2">
        <v>45306</v>
      </c>
      <c r="B2580" s="3">
        <f t="shared" si="120"/>
        <v>2024</v>
      </c>
      <c r="C2580" t="str">
        <f t="shared" si="121"/>
        <v>2023-2024</v>
      </c>
      <c r="D2580" t="s">
        <v>147</v>
      </c>
      <c r="E2580" t="s">
        <v>109</v>
      </c>
      <c r="F2580" t="str">
        <f t="shared" si="122"/>
        <v>New South Wales</v>
      </c>
      <c r="G2580" t="s">
        <v>10</v>
      </c>
      <c r="H2580">
        <v>2480</v>
      </c>
      <c r="I2580" t="s">
        <v>11</v>
      </c>
      <c r="J2580" t="s">
        <v>68</v>
      </c>
      <c r="K2580" t="s">
        <v>19</v>
      </c>
      <c r="L2580" t="s">
        <v>23</v>
      </c>
      <c r="M2580" s="5">
        <v>276.58000000000004</v>
      </c>
      <c r="N2580">
        <v>1</v>
      </c>
    </row>
    <row r="2581" spans="1:14" x14ac:dyDescent="0.2">
      <c r="A2581" s="2">
        <v>45639</v>
      </c>
      <c r="B2581" s="3">
        <f t="shared" si="120"/>
        <v>2025</v>
      </c>
      <c r="C2581" t="str">
        <f t="shared" si="121"/>
        <v>2024-2025</v>
      </c>
      <c r="D2581" t="s">
        <v>147</v>
      </c>
      <c r="E2581" t="s">
        <v>121</v>
      </c>
      <c r="F2581" t="str">
        <f t="shared" si="122"/>
        <v>Queensland</v>
      </c>
      <c r="G2581" t="s">
        <v>35</v>
      </c>
      <c r="H2581">
        <v>4700</v>
      </c>
      <c r="I2581" t="s">
        <v>11</v>
      </c>
      <c r="J2581" t="s">
        <v>51</v>
      </c>
      <c r="K2581" t="s">
        <v>154</v>
      </c>
      <c r="L2581" t="s">
        <v>14</v>
      </c>
      <c r="M2581" s="5">
        <v>276.71000000000004</v>
      </c>
      <c r="N2581">
        <v>1</v>
      </c>
    </row>
    <row r="2582" spans="1:14" x14ac:dyDescent="0.2">
      <c r="A2582" s="2">
        <v>45144</v>
      </c>
      <c r="B2582" s="3">
        <f t="shared" si="120"/>
        <v>2024</v>
      </c>
      <c r="C2582" t="str">
        <f t="shared" si="121"/>
        <v>2023-2024</v>
      </c>
      <c r="D2582" t="s">
        <v>147</v>
      </c>
      <c r="E2582" t="s">
        <v>67</v>
      </c>
      <c r="F2582" t="str">
        <f t="shared" si="122"/>
        <v>New South Wales</v>
      </c>
      <c r="G2582" t="s">
        <v>10</v>
      </c>
      <c r="H2582">
        <v>2478</v>
      </c>
      <c r="I2582" t="s">
        <v>11</v>
      </c>
      <c r="J2582" t="s">
        <v>68</v>
      </c>
      <c r="K2582" t="s">
        <v>154</v>
      </c>
      <c r="L2582" t="s">
        <v>14</v>
      </c>
      <c r="M2582" s="5">
        <v>277.02999999999997</v>
      </c>
      <c r="N2582">
        <v>1</v>
      </c>
    </row>
    <row r="2583" spans="1:14" x14ac:dyDescent="0.2">
      <c r="A2583" s="2">
        <v>45098</v>
      </c>
      <c r="B2583" s="3">
        <f t="shared" si="120"/>
        <v>2023</v>
      </c>
      <c r="C2583" t="str">
        <f t="shared" si="121"/>
        <v>2022-2023</v>
      </c>
      <c r="D2583" t="s">
        <v>147</v>
      </c>
      <c r="E2583" t="s">
        <v>96</v>
      </c>
      <c r="F2583" t="str">
        <f t="shared" si="122"/>
        <v>Western Australia</v>
      </c>
      <c r="G2583" t="s">
        <v>48</v>
      </c>
      <c r="H2583">
        <v>6330</v>
      </c>
      <c r="I2583" t="s">
        <v>11</v>
      </c>
      <c r="J2583" t="s">
        <v>94</v>
      </c>
      <c r="K2583" t="s">
        <v>154</v>
      </c>
      <c r="L2583" t="s">
        <v>14</v>
      </c>
      <c r="M2583" s="5">
        <v>277.34999999999997</v>
      </c>
      <c r="N2583">
        <v>1</v>
      </c>
    </row>
    <row r="2584" spans="1:14" x14ac:dyDescent="0.2">
      <c r="A2584" s="2">
        <v>45552</v>
      </c>
      <c r="B2584" s="3">
        <f t="shared" si="120"/>
        <v>2025</v>
      </c>
      <c r="C2584" t="str">
        <f t="shared" si="121"/>
        <v>2024-2025</v>
      </c>
      <c r="D2584" t="s">
        <v>147</v>
      </c>
      <c r="E2584" t="s">
        <v>115</v>
      </c>
      <c r="F2584" t="str">
        <f t="shared" si="122"/>
        <v>Western Australia</v>
      </c>
      <c r="G2584" t="s">
        <v>48</v>
      </c>
      <c r="H2584">
        <v>6280</v>
      </c>
      <c r="I2584" t="s">
        <v>11</v>
      </c>
      <c r="J2584" t="s">
        <v>94</v>
      </c>
      <c r="K2584" t="s">
        <v>151</v>
      </c>
      <c r="L2584" t="s">
        <v>21</v>
      </c>
      <c r="M2584" s="5">
        <v>277.65999999999997</v>
      </c>
      <c r="N2584">
        <v>1</v>
      </c>
    </row>
    <row r="2585" spans="1:14" x14ac:dyDescent="0.2">
      <c r="A2585" s="2">
        <v>45344</v>
      </c>
      <c r="B2585" s="3">
        <f t="shared" si="120"/>
        <v>2024</v>
      </c>
      <c r="C2585" t="str">
        <f t="shared" si="121"/>
        <v>2023-2024</v>
      </c>
      <c r="D2585" t="s">
        <v>148</v>
      </c>
      <c r="E2585" t="s">
        <v>88</v>
      </c>
      <c r="F2585" t="str">
        <f t="shared" si="122"/>
        <v>South Australia</v>
      </c>
      <c r="G2585" t="s">
        <v>32</v>
      </c>
      <c r="H2585">
        <v>5011</v>
      </c>
      <c r="I2585" t="s">
        <v>11</v>
      </c>
      <c r="J2585" t="s">
        <v>33</v>
      </c>
      <c r="K2585" t="s">
        <v>154</v>
      </c>
      <c r="L2585" t="s">
        <v>14</v>
      </c>
      <c r="M2585" s="5">
        <v>277.74</v>
      </c>
      <c r="N2585">
        <v>1</v>
      </c>
    </row>
    <row r="2586" spans="1:14" x14ac:dyDescent="0.2">
      <c r="A2586" s="2">
        <v>45264</v>
      </c>
      <c r="B2586" s="3">
        <f t="shared" si="120"/>
        <v>2024</v>
      </c>
      <c r="C2586" t="str">
        <f t="shared" si="121"/>
        <v>2023-2024</v>
      </c>
      <c r="D2586" t="s">
        <v>148</v>
      </c>
      <c r="E2586" t="s">
        <v>123</v>
      </c>
      <c r="F2586" t="str">
        <f t="shared" si="122"/>
        <v>Western Australia</v>
      </c>
      <c r="G2586" t="s">
        <v>48</v>
      </c>
      <c r="H2586">
        <v>6109</v>
      </c>
      <c r="I2586" t="s">
        <v>11</v>
      </c>
      <c r="J2586" t="s">
        <v>94</v>
      </c>
      <c r="K2586" t="s">
        <v>151</v>
      </c>
      <c r="L2586" t="s">
        <v>21</v>
      </c>
      <c r="M2586" s="5">
        <v>278.97000000000003</v>
      </c>
      <c r="N2586">
        <v>1</v>
      </c>
    </row>
    <row r="2587" spans="1:14" x14ac:dyDescent="0.2">
      <c r="A2587" s="2">
        <v>45195</v>
      </c>
      <c r="B2587" s="3">
        <f t="shared" si="120"/>
        <v>2024</v>
      </c>
      <c r="C2587" t="str">
        <f t="shared" si="121"/>
        <v>2023-2024</v>
      </c>
      <c r="D2587" t="s">
        <v>148</v>
      </c>
      <c r="E2587" t="s">
        <v>41</v>
      </c>
      <c r="F2587" t="str">
        <f t="shared" si="122"/>
        <v>New South Wales</v>
      </c>
      <c r="G2587" t="s">
        <v>10</v>
      </c>
      <c r="H2587">
        <v>2830</v>
      </c>
      <c r="I2587" t="s">
        <v>11</v>
      </c>
      <c r="J2587" t="s">
        <v>25</v>
      </c>
      <c r="K2587" t="s">
        <v>150</v>
      </c>
      <c r="L2587" t="s">
        <v>18</v>
      </c>
      <c r="M2587" s="5">
        <v>279</v>
      </c>
      <c r="N2587">
        <v>1</v>
      </c>
    </row>
    <row r="2588" spans="1:14" x14ac:dyDescent="0.2">
      <c r="A2588" s="2">
        <v>45134</v>
      </c>
      <c r="B2588" s="3">
        <f t="shared" si="120"/>
        <v>2024</v>
      </c>
      <c r="C2588" t="str">
        <f t="shared" si="121"/>
        <v>2023-2024</v>
      </c>
      <c r="D2588" t="s">
        <v>147</v>
      </c>
      <c r="E2588" t="s">
        <v>59</v>
      </c>
      <c r="F2588" t="str">
        <f t="shared" si="122"/>
        <v>Victoria</v>
      </c>
      <c r="G2588" t="s">
        <v>45</v>
      </c>
      <c r="H2588">
        <v>3280</v>
      </c>
      <c r="I2588" t="s">
        <v>11</v>
      </c>
      <c r="J2588" t="s">
        <v>60</v>
      </c>
      <c r="K2588" t="s">
        <v>150</v>
      </c>
      <c r="L2588" t="s">
        <v>18</v>
      </c>
      <c r="M2588" s="5">
        <v>279.65999999999997</v>
      </c>
      <c r="N2588">
        <v>1</v>
      </c>
    </row>
    <row r="2589" spans="1:14" x14ac:dyDescent="0.2">
      <c r="A2589" s="2">
        <v>45275</v>
      </c>
      <c r="B2589" s="3">
        <f t="shared" si="120"/>
        <v>2024</v>
      </c>
      <c r="C2589" t="str">
        <f t="shared" si="121"/>
        <v>2023-2024</v>
      </c>
      <c r="D2589" t="s">
        <v>147</v>
      </c>
      <c r="E2589" t="s">
        <v>144</v>
      </c>
      <c r="F2589" t="str">
        <f t="shared" si="122"/>
        <v>Queensland</v>
      </c>
      <c r="G2589" t="s">
        <v>35</v>
      </c>
      <c r="H2589">
        <v>4566</v>
      </c>
      <c r="I2589" t="s">
        <v>11</v>
      </c>
      <c r="J2589" t="s">
        <v>120</v>
      </c>
      <c r="K2589" t="s">
        <v>150</v>
      </c>
      <c r="L2589" t="s">
        <v>18</v>
      </c>
      <c r="M2589" s="5">
        <v>279.74</v>
      </c>
      <c r="N2589">
        <v>1</v>
      </c>
    </row>
    <row r="2590" spans="1:14" x14ac:dyDescent="0.2">
      <c r="A2590" s="2">
        <v>45099</v>
      </c>
      <c r="B2590" s="3">
        <f t="shared" si="120"/>
        <v>2023</v>
      </c>
      <c r="C2590" t="str">
        <f t="shared" si="121"/>
        <v>2022-2023</v>
      </c>
      <c r="D2590" t="s">
        <v>147</v>
      </c>
      <c r="E2590" t="s">
        <v>138</v>
      </c>
      <c r="F2590" t="str">
        <f t="shared" si="122"/>
        <v>Queensland</v>
      </c>
      <c r="G2590" t="s">
        <v>35</v>
      </c>
      <c r="H2590">
        <v>4558</v>
      </c>
      <c r="I2590" t="s">
        <v>11</v>
      </c>
      <c r="J2590" t="s">
        <v>120</v>
      </c>
      <c r="K2590" t="s">
        <v>153</v>
      </c>
      <c r="L2590" t="s">
        <v>16</v>
      </c>
      <c r="M2590" s="5">
        <v>280.56</v>
      </c>
      <c r="N2590">
        <v>1</v>
      </c>
    </row>
    <row r="2591" spans="1:14" x14ac:dyDescent="0.2">
      <c r="A2591" s="2">
        <v>45026</v>
      </c>
      <c r="B2591" s="3">
        <f t="shared" si="120"/>
        <v>2023</v>
      </c>
      <c r="C2591" t="str">
        <f t="shared" si="121"/>
        <v>2022-2023</v>
      </c>
      <c r="D2591" t="s">
        <v>147</v>
      </c>
      <c r="E2591" t="s">
        <v>72</v>
      </c>
      <c r="F2591" t="str">
        <f t="shared" si="122"/>
        <v>Western Australia</v>
      </c>
      <c r="G2591" t="s">
        <v>48</v>
      </c>
      <c r="H2591">
        <v>6010</v>
      </c>
      <c r="I2591" t="s">
        <v>11</v>
      </c>
      <c r="J2591" t="s">
        <v>49</v>
      </c>
      <c r="K2591" t="s">
        <v>155</v>
      </c>
      <c r="L2591" t="s">
        <v>20</v>
      </c>
      <c r="M2591" s="5">
        <v>281.53000000000003</v>
      </c>
      <c r="N2591">
        <v>1</v>
      </c>
    </row>
    <row r="2592" spans="1:14" x14ac:dyDescent="0.2">
      <c r="A2592" s="2">
        <v>45475</v>
      </c>
      <c r="B2592" s="3">
        <f t="shared" si="120"/>
        <v>2025</v>
      </c>
      <c r="C2592" t="str">
        <f t="shared" si="121"/>
        <v>2024-2025</v>
      </c>
      <c r="D2592" t="s">
        <v>148</v>
      </c>
      <c r="E2592" t="s">
        <v>129</v>
      </c>
      <c r="F2592" t="str">
        <f t="shared" si="122"/>
        <v>Tasmania</v>
      </c>
      <c r="G2592" t="s">
        <v>70</v>
      </c>
      <c r="H2592">
        <v>7010</v>
      </c>
      <c r="I2592" t="s">
        <v>11</v>
      </c>
      <c r="J2592" t="s">
        <v>71</v>
      </c>
      <c r="K2592" t="s">
        <v>150</v>
      </c>
      <c r="L2592" t="s">
        <v>18</v>
      </c>
      <c r="M2592" s="5">
        <v>281.58</v>
      </c>
      <c r="N2592">
        <v>1</v>
      </c>
    </row>
    <row r="2593" spans="1:14" x14ac:dyDescent="0.2">
      <c r="A2593" s="2">
        <v>45556</v>
      </c>
      <c r="B2593" s="3">
        <f t="shared" si="120"/>
        <v>2025</v>
      </c>
      <c r="C2593" t="str">
        <f t="shared" si="121"/>
        <v>2024-2025</v>
      </c>
      <c r="D2593" t="s">
        <v>147</v>
      </c>
      <c r="E2593" t="s">
        <v>113</v>
      </c>
      <c r="F2593" t="str">
        <f t="shared" si="122"/>
        <v>Queensland</v>
      </c>
      <c r="G2593" t="s">
        <v>35</v>
      </c>
      <c r="H2593">
        <v>4215</v>
      </c>
      <c r="I2593" t="s">
        <v>11</v>
      </c>
      <c r="J2593" t="s">
        <v>104</v>
      </c>
      <c r="K2593" t="s">
        <v>153</v>
      </c>
      <c r="L2593" t="s">
        <v>16</v>
      </c>
      <c r="M2593" s="5">
        <v>281.81</v>
      </c>
      <c r="N2593">
        <v>1</v>
      </c>
    </row>
    <row r="2594" spans="1:14" x14ac:dyDescent="0.2">
      <c r="A2594" s="2">
        <v>45596</v>
      </c>
      <c r="B2594" s="3">
        <f t="shared" si="120"/>
        <v>2025</v>
      </c>
      <c r="C2594" t="str">
        <f t="shared" si="121"/>
        <v>2024-2025</v>
      </c>
      <c r="D2594" t="s">
        <v>148</v>
      </c>
      <c r="E2594" t="s">
        <v>136</v>
      </c>
      <c r="F2594" t="str">
        <f t="shared" si="122"/>
        <v>Victoria</v>
      </c>
      <c r="G2594" t="s">
        <v>45</v>
      </c>
      <c r="H2594">
        <v>3175</v>
      </c>
      <c r="I2594" t="s">
        <v>11</v>
      </c>
      <c r="J2594" t="s">
        <v>63</v>
      </c>
      <c r="K2594" t="s">
        <v>153</v>
      </c>
      <c r="L2594" t="s">
        <v>16</v>
      </c>
      <c r="M2594" s="5">
        <v>281.90999999999997</v>
      </c>
      <c r="N2594">
        <v>1</v>
      </c>
    </row>
    <row r="2595" spans="1:14" x14ac:dyDescent="0.2">
      <c r="A2595" s="2">
        <v>45022</v>
      </c>
      <c r="B2595" s="3">
        <f t="shared" si="120"/>
        <v>2023</v>
      </c>
      <c r="C2595" t="str">
        <f t="shared" si="121"/>
        <v>2022-2023</v>
      </c>
      <c r="D2595" t="s">
        <v>147</v>
      </c>
      <c r="E2595" t="s">
        <v>42</v>
      </c>
      <c r="F2595" t="str">
        <f t="shared" si="122"/>
        <v>Queensland</v>
      </c>
      <c r="G2595" t="s">
        <v>35</v>
      </c>
      <c r="H2595">
        <v>4053</v>
      </c>
      <c r="I2595" t="s">
        <v>11</v>
      </c>
      <c r="J2595" t="s">
        <v>43</v>
      </c>
      <c r="K2595" t="s">
        <v>155</v>
      </c>
      <c r="L2595" t="s">
        <v>20</v>
      </c>
      <c r="M2595" s="5">
        <v>281.91000000000003</v>
      </c>
      <c r="N2595">
        <v>1</v>
      </c>
    </row>
    <row r="2596" spans="1:14" x14ac:dyDescent="0.2">
      <c r="A2596" s="2">
        <v>45438</v>
      </c>
      <c r="B2596" s="3">
        <f t="shared" si="120"/>
        <v>2024</v>
      </c>
      <c r="C2596" t="str">
        <f t="shared" si="121"/>
        <v>2023-2024</v>
      </c>
      <c r="D2596" t="s">
        <v>148</v>
      </c>
      <c r="E2596" t="s">
        <v>87</v>
      </c>
      <c r="F2596" t="str">
        <f t="shared" si="122"/>
        <v>New South Wales</v>
      </c>
      <c r="G2596" t="s">
        <v>10</v>
      </c>
      <c r="H2596">
        <v>2790</v>
      </c>
      <c r="I2596" t="s">
        <v>11</v>
      </c>
      <c r="J2596" t="s">
        <v>25</v>
      </c>
      <c r="K2596" t="s">
        <v>155</v>
      </c>
      <c r="L2596" t="s">
        <v>20</v>
      </c>
      <c r="M2596" s="5">
        <v>281.92</v>
      </c>
      <c r="N2596">
        <v>1</v>
      </c>
    </row>
    <row r="2597" spans="1:14" x14ac:dyDescent="0.2">
      <c r="A2597" s="2">
        <v>45355</v>
      </c>
      <c r="B2597" s="3">
        <f t="shared" si="120"/>
        <v>2024</v>
      </c>
      <c r="C2597" t="str">
        <f t="shared" si="121"/>
        <v>2023-2024</v>
      </c>
      <c r="D2597" t="s">
        <v>147</v>
      </c>
      <c r="E2597" t="s">
        <v>126</v>
      </c>
      <c r="F2597" t="str">
        <f t="shared" si="122"/>
        <v>Queensland</v>
      </c>
      <c r="G2597" t="s">
        <v>35</v>
      </c>
      <c r="H2597">
        <v>4551</v>
      </c>
      <c r="I2597" t="s">
        <v>11</v>
      </c>
      <c r="J2597" t="s">
        <v>120</v>
      </c>
      <c r="K2597" t="s">
        <v>153</v>
      </c>
      <c r="L2597" t="s">
        <v>16</v>
      </c>
      <c r="M2597" s="5">
        <v>282.05</v>
      </c>
      <c r="N2597">
        <v>1</v>
      </c>
    </row>
    <row r="2598" spans="1:14" x14ac:dyDescent="0.2">
      <c r="A2598" s="2">
        <v>45112</v>
      </c>
      <c r="B2598" s="3">
        <f t="shared" si="120"/>
        <v>2024</v>
      </c>
      <c r="C2598" t="str">
        <f t="shared" si="121"/>
        <v>2023-2024</v>
      </c>
      <c r="D2598" t="s">
        <v>147</v>
      </c>
      <c r="E2598" t="s">
        <v>127</v>
      </c>
      <c r="F2598" t="str">
        <f t="shared" si="122"/>
        <v>New South Wales</v>
      </c>
      <c r="G2598" t="s">
        <v>10</v>
      </c>
      <c r="H2598">
        <v>2131</v>
      </c>
      <c r="I2598" t="s">
        <v>11</v>
      </c>
      <c r="J2598" t="s">
        <v>27</v>
      </c>
      <c r="K2598" t="s">
        <v>149</v>
      </c>
      <c r="L2598" t="s">
        <v>15</v>
      </c>
      <c r="M2598" s="5">
        <v>282.45999999999998</v>
      </c>
      <c r="N2598">
        <v>1</v>
      </c>
    </row>
    <row r="2599" spans="1:14" x14ac:dyDescent="0.2">
      <c r="A2599" s="2">
        <v>45395</v>
      </c>
      <c r="B2599" s="3">
        <f t="shared" si="120"/>
        <v>2024</v>
      </c>
      <c r="C2599" t="str">
        <f t="shared" si="121"/>
        <v>2023-2024</v>
      </c>
      <c r="D2599" t="s">
        <v>148</v>
      </c>
      <c r="E2599" t="s">
        <v>141</v>
      </c>
      <c r="F2599" t="str">
        <f t="shared" si="122"/>
        <v>Western Australia</v>
      </c>
      <c r="G2599" t="s">
        <v>48</v>
      </c>
      <c r="H2599">
        <v>6052</v>
      </c>
      <c r="I2599" t="s">
        <v>11</v>
      </c>
      <c r="J2599" t="s">
        <v>49</v>
      </c>
      <c r="K2599" t="s">
        <v>155</v>
      </c>
      <c r="L2599" t="s">
        <v>20</v>
      </c>
      <c r="M2599" s="5">
        <v>282.81</v>
      </c>
      <c r="N2599">
        <v>1</v>
      </c>
    </row>
    <row r="2600" spans="1:14" x14ac:dyDescent="0.2">
      <c r="A2600" s="2">
        <v>45167</v>
      </c>
      <c r="B2600" s="3">
        <f t="shared" si="120"/>
        <v>2024</v>
      </c>
      <c r="C2600" t="str">
        <f t="shared" si="121"/>
        <v>2023-2024</v>
      </c>
      <c r="D2600" t="s">
        <v>147</v>
      </c>
      <c r="E2600" t="s">
        <v>56</v>
      </c>
      <c r="F2600" t="str">
        <f t="shared" si="122"/>
        <v>Northern Territory</v>
      </c>
      <c r="G2600" t="s">
        <v>29</v>
      </c>
      <c r="H2600">
        <v>870</v>
      </c>
      <c r="I2600" t="s">
        <v>11</v>
      </c>
      <c r="J2600" t="s">
        <v>30</v>
      </c>
      <c r="K2600" t="s">
        <v>150</v>
      </c>
      <c r="L2600" t="s">
        <v>18</v>
      </c>
      <c r="M2600" s="5">
        <v>283.02999999999997</v>
      </c>
      <c r="N2600">
        <v>1</v>
      </c>
    </row>
    <row r="2601" spans="1:14" x14ac:dyDescent="0.2">
      <c r="A2601" s="2">
        <v>45640</v>
      </c>
      <c r="B2601" s="3">
        <f t="shared" si="120"/>
        <v>2025</v>
      </c>
      <c r="C2601" t="str">
        <f t="shared" si="121"/>
        <v>2024-2025</v>
      </c>
      <c r="D2601" t="s">
        <v>147</v>
      </c>
      <c r="E2601" t="s">
        <v>122</v>
      </c>
      <c r="F2601" t="str">
        <f t="shared" si="122"/>
        <v>New South Wales</v>
      </c>
      <c r="G2601" t="s">
        <v>10</v>
      </c>
      <c r="H2601">
        <v>2650</v>
      </c>
      <c r="I2601" t="s">
        <v>11</v>
      </c>
      <c r="J2601" t="s">
        <v>25</v>
      </c>
      <c r="K2601" t="s">
        <v>149</v>
      </c>
      <c r="L2601" t="s">
        <v>15</v>
      </c>
      <c r="M2601" s="5">
        <v>283.23</v>
      </c>
      <c r="N2601">
        <v>1</v>
      </c>
    </row>
    <row r="2602" spans="1:14" x14ac:dyDescent="0.2">
      <c r="A2602" s="2">
        <v>45230</v>
      </c>
      <c r="B2602" s="3">
        <f t="shared" si="120"/>
        <v>2024</v>
      </c>
      <c r="C2602" t="str">
        <f t="shared" si="121"/>
        <v>2023-2024</v>
      </c>
      <c r="D2602" t="s">
        <v>147</v>
      </c>
      <c r="E2602" t="s">
        <v>113</v>
      </c>
      <c r="F2602" t="str">
        <f t="shared" si="122"/>
        <v>Queensland</v>
      </c>
      <c r="G2602" t="s">
        <v>35</v>
      </c>
      <c r="H2602">
        <v>4215</v>
      </c>
      <c r="I2602" t="s">
        <v>11</v>
      </c>
      <c r="J2602" t="s">
        <v>104</v>
      </c>
      <c r="K2602" t="s">
        <v>19</v>
      </c>
      <c r="L2602" t="s">
        <v>23</v>
      </c>
      <c r="M2602" s="5">
        <v>283.61</v>
      </c>
      <c r="N2602">
        <v>1</v>
      </c>
    </row>
    <row r="2603" spans="1:14" x14ac:dyDescent="0.2">
      <c r="A2603" s="2">
        <v>45608</v>
      </c>
      <c r="B2603" s="3">
        <f t="shared" si="120"/>
        <v>2025</v>
      </c>
      <c r="C2603" t="str">
        <f t="shared" si="121"/>
        <v>2024-2025</v>
      </c>
      <c r="D2603" t="s">
        <v>148</v>
      </c>
      <c r="E2603" t="s">
        <v>61</v>
      </c>
      <c r="F2603" t="str">
        <f t="shared" si="122"/>
        <v>New South Wales</v>
      </c>
      <c r="G2603" t="s">
        <v>10</v>
      </c>
      <c r="H2603">
        <v>2539</v>
      </c>
      <c r="I2603" t="s">
        <v>11</v>
      </c>
      <c r="J2603" t="s">
        <v>58</v>
      </c>
      <c r="K2603" t="s">
        <v>155</v>
      </c>
      <c r="L2603" t="s">
        <v>20</v>
      </c>
      <c r="M2603" s="5">
        <v>284.16999999999996</v>
      </c>
      <c r="N2603">
        <v>1</v>
      </c>
    </row>
    <row r="2604" spans="1:14" x14ac:dyDescent="0.2">
      <c r="A2604" s="2">
        <v>45561</v>
      </c>
      <c r="B2604" s="3">
        <f t="shared" si="120"/>
        <v>2025</v>
      </c>
      <c r="C2604" t="str">
        <f t="shared" si="121"/>
        <v>2024-2025</v>
      </c>
      <c r="D2604" t="s">
        <v>147</v>
      </c>
      <c r="E2604" t="s">
        <v>132</v>
      </c>
      <c r="F2604" t="str">
        <f t="shared" si="122"/>
        <v>New South Wales</v>
      </c>
      <c r="G2604" t="s">
        <v>10</v>
      </c>
      <c r="H2604">
        <v>2800</v>
      </c>
      <c r="I2604" t="s">
        <v>11</v>
      </c>
      <c r="J2604" t="s">
        <v>25</v>
      </c>
      <c r="K2604" t="s">
        <v>155</v>
      </c>
      <c r="L2604" t="s">
        <v>20</v>
      </c>
      <c r="M2604" s="5">
        <v>285.3</v>
      </c>
      <c r="N2604">
        <v>1</v>
      </c>
    </row>
    <row r="2605" spans="1:14" x14ac:dyDescent="0.2">
      <c r="A2605" s="2">
        <v>44936</v>
      </c>
      <c r="B2605" s="3">
        <f t="shared" si="120"/>
        <v>2023</v>
      </c>
      <c r="C2605" t="str">
        <f t="shared" si="121"/>
        <v>2022-2023</v>
      </c>
      <c r="D2605" t="s">
        <v>147</v>
      </c>
      <c r="E2605" t="s">
        <v>133</v>
      </c>
      <c r="F2605" t="str">
        <f t="shared" si="122"/>
        <v>Queensland</v>
      </c>
      <c r="G2605" t="s">
        <v>35</v>
      </c>
      <c r="H2605">
        <v>4305</v>
      </c>
      <c r="I2605" t="s">
        <v>11</v>
      </c>
      <c r="J2605" t="s">
        <v>104</v>
      </c>
      <c r="K2605" t="s">
        <v>155</v>
      </c>
      <c r="L2605" t="s">
        <v>20</v>
      </c>
      <c r="M2605" s="5">
        <v>285.38</v>
      </c>
      <c r="N2605">
        <v>1</v>
      </c>
    </row>
    <row r="2606" spans="1:14" x14ac:dyDescent="0.2">
      <c r="A2606" s="2">
        <v>45091</v>
      </c>
      <c r="B2606" s="3">
        <f t="shared" si="120"/>
        <v>2023</v>
      </c>
      <c r="C2606" t="str">
        <f t="shared" si="121"/>
        <v>2022-2023</v>
      </c>
      <c r="D2606" t="s">
        <v>147</v>
      </c>
      <c r="E2606" t="s">
        <v>121</v>
      </c>
      <c r="F2606" t="str">
        <f t="shared" si="122"/>
        <v>Queensland</v>
      </c>
      <c r="G2606" t="s">
        <v>35</v>
      </c>
      <c r="H2606">
        <v>4700</v>
      </c>
      <c r="I2606" t="s">
        <v>11</v>
      </c>
      <c r="J2606" t="s">
        <v>51</v>
      </c>
      <c r="K2606" t="s">
        <v>152</v>
      </c>
      <c r="L2606" t="s">
        <v>13</v>
      </c>
      <c r="M2606" s="5">
        <v>285.39</v>
      </c>
      <c r="N2606">
        <v>1</v>
      </c>
    </row>
    <row r="2607" spans="1:14" x14ac:dyDescent="0.2">
      <c r="A2607" s="2">
        <v>45392</v>
      </c>
      <c r="B2607" s="3">
        <f t="shared" si="120"/>
        <v>2024</v>
      </c>
      <c r="C2607" t="str">
        <f t="shared" si="121"/>
        <v>2023-2024</v>
      </c>
      <c r="D2607" t="s">
        <v>147</v>
      </c>
      <c r="E2607" t="s">
        <v>79</v>
      </c>
      <c r="F2607" t="str">
        <f t="shared" si="122"/>
        <v>Australian Capital Territory</v>
      </c>
      <c r="G2607" t="s">
        <v>80</v>
      </c>
      <c r="H2607">
        <v>2617</v>
      </c>
      <c r="I2607" t="s">
        <v>11</v>
      </c>
      <c r="J2607" t="s">
        <v>58</v>
      </c>
      <c r="K2607" t="s">
        <v>151</v>
      </c>
      <c r="L2607" t="s">
        <v>21</v>
      </c>
      <c r="M2607" s="5">
        <v>285.46000000000004</v>
      </c>
      <c r="N2607">
        <v>1</v>
      </c>
    </row>
    <row r="2608" spans="1:14" x14ac:dyDescent="0.2">
      <c r="A2608" s="2">
        <v>45068</v>
      </c>
      <c r="B2608" s="3">
        <f t="shared" si="120"/>
        <v>2023</v>
      </c>
      <c r="C2608" t="str">
        <f t="shared" si="121"/>
        <v>2022-2023</v>
      </c>
      <c r="D2608" t="s">
        <v>147</v>
      </c>
      <c r="E2608" t="s">
        <v>127</v>
      </c>
      <c r="F2608" t="str">
        <f t="shared" si="122"/>
        <v>New South Wales</v>
      </c>
      <c r="G2608" t="s">
        <v>10</v>
      </c>
      <c r="H2608">
        <v>2131</v>
      </c>
      <c r="I2608" t="s">
        <v>11</v>
      </c>
      <c r="J2608" t="s">
        <v>27</v>
      </c>
      <c r="K2608" t="s">
        <v>150</v>
      </c>
      <c r="L2608" t="s">
        <v>18</v>
      </c>
      <c r="M2608" s="5">
        <v>285.74</v>
      </c>
      <c r="N2608">
        <v>1</v>
      </c>
    </row>
    <row r="2609" spans="1:14" x14ac:dyDescent="0.2">
      <c r="A2609" s="2">
        <v>44953</v>
      </c>
      <c r="B2609" s="3">
        <f t="shared" si="120"/>
        <v>2023</v>
      </c>
      <c r="C2609" t="str">
        <f t="shared" si="121"/>
        <v>2022-2023</v>
      </c>
      <c r="D2609" t="s">
        <v>147</v>
      </c>
      <c r="E2609" t="s">
        <v>92</v>
      </c>
      <c r="F2609" t="str">
        <f t="shared" si="122"/>
        <v>Queensland</v>
      </c>
      <c r="G2609" t="s">
        <v>35</v>
      </c>
      <c r="H2609">
        <v>4068</v>
      </c>
      <c r="I2609" t="s">
        <v>11</v>
      </c>
      <c r="J2609" t="s">
        <v>43</v>
      </c>
      <c r="K2609" t="s">
        <v>149</v>
      </c>
      <c r="L2609" t="s">
        <v>15</v>
      </c>
      <c r="M2609" s="5">
        <v>286.38</v>
      </c>
      <c r="N2609">
        <v>1</v>
      </c>
    </row>
    <row r="2610" spans="1:14" x14ac:dyDescent="0.2">
      <c r="A2610" s="2">
        <v>45636</v>
      </c>
      <c r="B2610" s="3">
        <f t="shared" si="120"/>
        <v>2025</v>
      </c>
      <c r="C2610" t="str">
        <f t="shared" si="121"/>
        <v>2024-2025</v>
      </c>
      <c r="D2610" t="s">
        <v>148</v>
      </c>
      <c r="E2610" t="s">
        <v>84</v>
      </c>
      <c r="F2610" t="str">
        <f t="shared" si="122"/>
        <v>Queensland</v>
      </c>
      <c r="G2610" t="s">
        <v>35</v>
      </c>
      <c r="H2610">
        <v>4740</v>
      </c>
      <c r="I2610" t="s">
        <v>11</v>
      </c>
      <c r="J2610" t="s">
        <v>51</v>
      </c>
      <c r="K2610" t="s">
        <v>152</v>
      </c>
      <c r="L2610" t="s">
        <v>13</v>
      </c>
      <c r="M2610" s="5">
        <v>286.44</v>
      </c>
      <c r="N2610">
        <v>1</v>
      </c>
    </row>
    <row r="2611" spans="1:14" x14ac:dyDescent="0.2">
      <c r="A2611" s="2">
        <v>45420</v>
      </c>
      <c r="B2611" s="3">
        <f t="shared" si="120"/>
        <v>2024</v>
      </c>
      <c r="C2611" t="str">
        <f t="shared" si="121"/>
        <v>2023-2024</v>
      </c>
      <c r="D2611" t="s">
        <v>147</v>
      </c>
      <c r="E2611" t="s">
        <v>83</v>
      </c>
      <c r="F2611" t="str">
        <f t="shared" si="122"/>
        <v>New South Wales</v>
      </c>
      <c r="G2611" t="s">
        <v>10</v>
      </c>
      <c r="H2611">
        <v>2750</v>
      </c>
      <c r="I2611" t="s">
        <v>11</v>
      </c>
      <c r="J2611" t="s">
        <v>25</v>
      </c>
      <c r="K2611" t="s">
        <v>155</v>
      </c>
      <c r="L2611" t="s">
        <v>20</v>
      </c>
      <c r="M2611" s="5">
        <v>286.61</v>
      </c>
      <c r="N2611">
        <v>1</v>
      </c>
    </row>
    <row r="2612" spans="1:14" x14ac:dyDescent="0.2">
      <c r="A2612" s="2">
        <v>45199</v>
      </c>
      <c r="B2612" s="3">
        <f t="shared" si="120"/>
        <v>2024</v>
      </c>
      <c r="C2612" t="str">
        <f t="shared" si="121"/>
        <v>2023-2024</v>
      </c>
      <c r="D2612" t="s">
        <v>147</v>
      </c>
      <c r="E2612" t="s">
        <v>53</v>
      </c>
      <c r="F2612" t="str">
        <f t="shared" si="122"/>
        <v>South Australia</v>
      </c>
      <c r="G2612" t="s">
        <v>32</v>
      </c>
      <c r="H2612">
        <v>5082</v>
      </c>
      <c r="I2612" t="s">
        <v>11</v>
      </c>
      <c r="J2612" t="s">
        <v>33</v>
      </c>
      <c r="K2612" t="s">
        <v>150</v>
      </c>
      <c r="L2612" t="s">
        <v>18</v>
      </c>
      <c r="M2612" s="5">
        <v>286.69</v>
      </c>
      <c r="N2612">
        <v>1</v>
      </c>
    </row>
    <row r="2613" spans="1:14" x14ac:dyDescent="0.2">
      <c r="A2613" s="2">
        <v>45492</v>
      </c>
      <c r="B2613" s="3">
        <f t="shared" si="120"/>
        <v>2025</v>
      </c>
      <c r="C2613" t="str">
        <f t="shared" si="121"/>
        <v>2024-2025</v>
      </c>
      <c r="D2613" t="s">
        <v>148</v>
      </c>
      <c r="E2613" t="s">
        <v>84</v>
      </c>
      <c r="F2613" t="str">
        <f t="shared" si="122"/>
        <v>Queensland</v>
      </c>
      <c r="G2613" t="s">
        <v>35</v>
      </c>
      <c r="H2613">
        <v>4740</v>
      </c>
      <c r="I2613" t="s">
        <v>11</v>
      </c>
      <c r="J2613" t="s">
        <v>51</v>
      </c>
      <c r="K2613" t="s">
        <v>154</v>
      </c>
      <c r="L2613" t="s">
        <v>14</v>
      </c>
      <c r="M2613" s="5">
        <v>286.8</v>
      </c>
      <c r="N2613">
        <v>1</v>
      </c>
    </row>
    <row r="2614" spans="1:14" x14ac:dyDescent="0.2">
      <c r="A2614" s="2">
        <v>45057</v>
      </c>
      <c r="B2614" s="3">
        <f t="shared" si="120"/>
        <v>2023</v>
      </c>
      <c r="C2614" t="str">
        <f t="shared" si="121"/>
        <v>2022-2023</v>
      </c>
      <c r="D2614" t="s">
        <v>148</v>
      </c>
      <c r="E2614" t="s">
        <v>100</v>
      </c>
      <c r="F2614" t="str">
        <f t="shared" si="122"/>
        <v>Western Australia</v>
      </c>
      <c r="G2614" t="s">
        <v>48</v>
      </c>
      <c r="H2614">
        <v>6021</v>
      </c>
      <c r="I2614" t="s">
        <v>11</v>
      </c>
      <c r="J2614" t="s">
        <v>49</v>
      </c>
      <c r="K2614" t="s">
        <v>152</v>
      </c>
      <c r="L2614" t="s">
        <v>13</v>
      </c>
      <c r="M2614" s="5">
        <v>287.87</v>
      </c>
      <c r="N2614">
        <v>1</v>
      </c>
    </row>
    <row r="2615" spans="1:14" x14ac:dyDescent="0.2">
      <c r="A2615" s="2">
        <v>45588</v>
      </c>
      <c r="B2615" s="3">
        <f t="shared" si="120"/>
        <v>2025</v>
      </c>
      <c r="C2615" t="str">
        <f t="shared" si="121"/>
        <v>2024-2025</v>
      </c>
      <c r="D2615" t="s">
        <v>148</v>
      </c>
      <c r="E2615" t="s">
        <v>88</v>
      </c>
      <c r="F2615" t="str">
        <f t="shared" si="122"/>
        <v>South Australia</v>
      </c>
      <c r="G2615" t="s">
        <v>32</v>
      </c>
      <c r="H2615">
        <v>5011</v>
      </c>
      <c r="I2615" t="s">
        <v>11</v>
      </c>
      <c r="J2615" t="s">
        <v>33</v>
      </c>
      <c r="K2615" t="s">
        <v>151</v>
      </c>
      <c r="L2615" t="s">
        <v>21</v>
      </c>
      <c r="M2615" s="5">
        <v>288.18</v>
      </c>
      <c r="N2615">
        <v>1</v>
      </c>
    </row>
    <row r="2616" spans="1:14" x14ac:dyDescent="0.2">
      <c r="A2616" s="2">
        <v>45354</v>
      </c>
      <c r="B2616" s="3">
        <f t="shared" si="120"/>
        <v>2024</v>
      </c>
      <c r="C2616" t="str">
        <f t="shared" si="121"/>
        <v>2023-2024</v>
      </c>
      <c r="D2616" t="s">
        <v>147</v>
      </c>
      <c r="E2616" t="s">
        <v>93</v>
      </c>
      <c r="F2616" t="str">
        <f t="shared" si="122"/>
        <v>Western Australia</v>
      </c>
      <c r="G2616" t="s">
        <v>48</v>
      </c>
      <c r="H2616">
        <v>6112</v>
      </c>
      <c r="I2616" t="s">
        <v>11</v>
      </c>
      <c r="J2616" t="s">
        <v>94</v>
      </c>
      <c r="K2616" t="s">
        <v>153</v>
      </c>
      <c r="L2616" t="s">
        <v>16</v>
      </c>
      <c r="M2616" s="5">
        <v>288.22000000000003</v>
      </c>
      <c r="N2616">
        <v>1</v>
      </c>
    </row>
    <row r="2617" spans="1:14" x14ac:dyDescent="0.2">
      <c r="A2617" s="2">
        <v>45117</v>
      </c>
      <c r="B2617" s="3">
        <f t="shared" si="120"/>
        <v>2024</v>
      </c>
      <c r="C2617" t="str">
        <f t="shared" si="121"/>
        <v>2023-2024</v>
      </c>
      <c r="D2617" t="s">
        <v>148</v>
      </c>
      <c r="E2617" t="s">
        <v>99</v>
      </c>
      <c r="F2617" t="str">
        <f t="shared" si="122"/>
        <v>Victoria</v>
      </c>
      <c r="G2617" t="s">
        <v>45</v>
      </c>
      <c r="H2617">
        <v>3148</v>
      </c>
      <c r="I2617" t="s">
        <v>11</v>
      </c>
      <c r="J2617" t="s">
        <v>63</v>
      </c>
      <c r="K2617" t="s">
        <v>19</v>
      </c>
      <c r="L2617" t="s">
        <v>23</v>
      </c>
      <c r="M2617" s="5">
        <v>288.39</v>
      </c>
      <c r="N2617">
        <v>1</v>
      </c>
    </row>
    <row r="2618" spans="1:14" x14ac:dyDescent="0.2">
      <c r="A2618" s="2">
        <v>45014</v>
      </c>
      <c r="B2618" s="3">
        <f t="shared" si="120"/>
        <v>2023</v>
      </c>
      <c r="C2618" t="str">
        <f t="shared" si="121"/>
        <v>2022-2023</v>
      </c>
      <c r="D2618" t="s">
        <v>148</v>
      </c>
      <c r="E2618" t="s">
        <v>91</v>
      </c>
      <c r="F2618" t="str">
        <f t="shared" si="122"/>
        <v>Victoria</v>
      </c>
      <c r="G2618" t="s">
        <v>45</v>
      </c>
      <c r="H2618">
        <v>3690</v>
      </c>
      <c r="I2618" t="s">
        <v>11</v>
      </c>
      <c r="J2618" t="s">
        <v>55</v>
      </c>
      <c r="K2618" t="s">
        <v>19</v>
      </c>
      <c r="L2618" t="s">
        <v>23</v>
      </c>
      <c r="M2618" s="5">
        <v>288.49</v>
      </c>
      <c r="N2618">
        <v>1</v>
      </c>
    </row>
    <row r="2619" spans="1:14" x14ac:dyDescent="0.2">
      <c r="A2619" s="2">
        <v>45175</v>
      </c>
      <c r="B2619" s="3">
        <f t="shared" si="120"/>
        <v>2024</v>
      </c>
      <c r="C2619" t="str">
        <f t="shared" si="121"/>
        <v>2023-2024</v>
      </c>
      <c r="D2619" t="s">
        <v>147</v>
      </c>
      <c r="E2619" t="s">
        <v>107</v>
      </c>
      <c r="F2619" t="str">
        <f t="shared" si="122"/>
        <v>Queensland</v>
      </c>
      <c r="G2619" t="s">
        <v>35</v>
      </c>
      <c r="H2619">
        <v>4220</v>
      </c>
      <c r="I2619" t="s">
        <v>11</v>
      </c>
      <c r="J2619" t="s">
        <v>104</v>
      </c>
      <c r="K2619" t="s">
        <v>153</v>
      </c>
      <c r="L2619" t="s">
        <v>16</v>
      </c>
      <c r="M2619" s="5">
        <v>289.82</v>
      </c>
      <c r="N2619">
        <v>1</v>
      </c>
    </row>
    <row r="2620" spans="1:14" x14ac:dyDescent="0.2">
      <c r="A2620" s="2">
        <v>45418</v>
      </c>
      <c r="B2620" s="3">
        <f t="shared" si="120"/>
        <v>2024</v>
      </c>
      <c r="C2620" t="str">
        <f t="shared" si="121"/>
        <v>2023-2024</v>
      </c>
      <c r="D2620" t="s">
        <v>147</v>
      </c>
      <c r="E2620" t="s">
        <v>56</v>
      </c>
      <c r="F2620" t="str">
        <f t="shared" si="122"/>
        <v>Northern Territory</v>
      </c>
      <c r="G2620" t="s">
        <v>29</v>
      </c>
      <c r="H2620">
        <v>870</v>
      </c>
      <c r="I2620" t="s">
        <v>11</v>
      </c>
      <c r="J2620" t="s">
        <v>30</v>
      </c>
      <c r="K2620" t="s">
        <v>151</v>
      </c>
      <c r="L2620" t="s">
        <v>21</v>
      </c>
      <c r="M2620" s="5">
        <v>290.77</v>
      </c>
      <c r="N2620">
        <v>1</v>
      </c>
    </row>
    <row r="2621" spans="1:14" x14ac:dyDescent="0.2">
      <c r="A2621" s="2">
        <v>45560</v>
      </c>
      <c r="B2621" s="3">
        <f t="shared" si="120"/>
        <v>2025</v>
      </c>
      <c r="C2621" t="str">
        <f t="shared" si="121"/>
        <v>2024-2025</v>
      </c>
      <c r="D2621" t="s">
        <v>147</v>
      </c>
      <c r="E2621" t="s">
        <v>140</v>
      </c>
      <c r="F2621" t="str">
        <f t="shared" si="122"/>
        <v>Tasmania</v>
      </c>
      <c r="G2621" t="s">
        <v>70</v>
      </c>
      <c r="H2621">
        <v>7320</v>
      </c>
      <c r="I2621" t="s">
        <v>11</v>
      </c>
      <c r="J2621" t="s">
        <v>71</v>
      </c>
      <c r="K2621" t="s">
        <v>154</v>
      </c>
      <c r="L2621" t="s">
        <v>14</v>
      </c>
      <c r="M2621" s="5">
        <v>291.87</v>
      </c>
      <c r="N2621">
        <v>1</v>
      </c>
    </row>
    <row r="2622" spans="1:14" x14ac:dyDescent="0.2">
      <c r="A2622" s="2">
        <v>45569</v>
      </c>
      <c r="B2622" s="3">
        <f t="shared" si="120"/>
        <v>2025</v>
      </c>
      <c r="C2622" t="str">
        <f t="shared" si="121"/>
        <v>2024-2025</v>
      </c>
      <c r="D2622" t="s">
        <v>147</v>
      </c>
      <c r="E2622" t="s">
        <v>40</v>
      </c>
      <c r="F2622" t="str">
        <f t="shared" si="122"/>
        <v>New South Wales</v>
      </c>
      <c r="G2622" t="s">
        <v>10</v>
      </c>
      <c r="H2622">
        <v>2116</v>
      </c>
      <c r="I2622" t="s">
        <v>11</v>
      </c>
      <c r="J2622" t="s">
        <v>27</v>
      </c>
      <c r="K2622" t="s">
        <v>150</v>
      </c>
      <c r="L2622" t="s">
        <v>18</v>
      </c>
      <c r="M2622" s="5">
        <v>292.11</v>
      </c>
      <c r="N2622">
        <v>1</v>
      </c>
    </row>
    <row r="2623" spans="1:14" x14ac:dyDescent="0.2">
      <c r="A2623" s="2">
        <v>45443</v>
      </c>
      <c r="B2623" s="3">
        <f t="shared" si="120"/>
        <v>2024</v>
      </c>
      <c r="C2623" t="str">
        <f t="shared" si="121"/>
        <v>2023-2024</v>
      </c>
      <c r="D2623" t="s">
        <v>147</v>
      </c>
      <c r="E2623" t="s">
        <v>133</v>
      </c>
      <c r="F2623" t="str">
        <f t="shared" si="122"/>
        <v>Queensland</v>
      </c>
      <c r="G2623" t="s">
        <v>35</v>
      </c>
      <c r="H2623">
        <v>4305</v>
      </c>
      <c r="I2623" t="s">
        <v>11</v>
      </c>
      <c r="J2623" t="s">
        <v>104</v>
      </c>
      <c r="K2623" t="s">
        <v>153</v>
      </c>
      <c r="L2623" t="s">
        <v>16</v>
      </c>
      <c r="M2623" s="5">
        <v>292.2</v>
      </c>
      <c r="N2623">
        <v>1</v>
      </c>
    </row>
    <row r="2624" spans="1:14" x14ac:dyDescent="0.2">
      <c r="A2624" s="2">
        <v>45123</v>
      </c>
      <c r="B2624" s="3">
        <f t="shared" si="120"/>
        <v>2024</v>
      </c>
      <c r="C2624" t="str">
        <f t="shared" si="121"/>
        <v>2023-2024</v>
      </c>
      <c r="D2624" t="s">
        <v>147</v>
      </c>
      <c r="E2624" t="s">
        <v>121</v>
      </c>
      <c r="F2624" t="str">
        <f t="shared" si="122"/>
        <v>Queensland</v>
      </c>
      <c r="G2624" t="s">
        <v>35</v>
      </c>
      <c r="H2624">
        <v>4700</v>
      </c>
      <c r="I2624" t="s">
        <v>11</v>
      </c>
      <c r="J2624" t="s">
        <v>51</v>
      </c>
      <c r="K2624" t="s">
        <v>154</v>
      </c>
      <c r="L2624" t="s">
        <v>14</v>
      </c>
      <c r="M2624" s="5">
        <v>292.26</v>
      </c>
      <c r="N2624">
        <v>1</v>
      </c>
    </row>
    <row r="2625" spans="1:14" x14ac:dyDescent="0.2">
      <c r="A2625" s="2">
        <v>45641</v>
      </c>
      <c r="B2625" s="3">
        <f t="shared" si="120"/>
        <v>2025</v>
      </c>
      <c r="C2625" t="str">
        <f t="shared" si="121"/>
        <v>2024-2025</v>
      </c>
      <c r="D2625" t="s">
        <v>147</v>
      </c>
      <c r="E2625" t="s">
        <v>67</v>
      </c>
      <c r="F2625" t="str">
        <f t="shared" si="122"/>
        <v>New South Wales</v>
      </c>
      <c r="G2625" t="s">
        <v>10</v>
      </c>
      <c r="H2625">
        <v>2478</v>
      </c>
      <c r="I2625" t="s">
        <v>11</v>
      </c>
      <c r="J2625" t="s">
        <v>68</v>
      </c>
      <c r="K2625" t="s">
        <v>154</v>
      </c>
      <c r="L2625" t="s">
        <v>14</v>
      </c>
      <c r="M2625" s="5">
        <v>292.39</v>
      </c>
      <c r="N2625">
        <v>1</v>
      </c>
    </row>
    <row r="2626" spans="1:14" x14ac:dyDescent="0.2">
      <c r="A2626" s="2">
        <v>45655</v>
      </c>
      <c r="B2626" s="3">
        <f t="shared" ref="B2626:B2689" si="123">IF(MONTH(A2626)&gt;=7,YEAR(A2626)+1,YEAR(A2626))</f>
        <v>2025</v>
      </c>
      <c r="C2626" t="str">
        <f t="shared" ref="C2626:C2689" si="124">IF(MONTH(A2626) &gt;= 7, YEAR(A2626) &amp; "-" &amp; YEAR(A2626) + 1, YEAR(A2626) - 1 &amp; "-" &amp; YEAR(A2626))</f>
        <v>2024-2025</v>
      </c>
      <c r="D2626" t="s">
        <v>147</v>
      </c>
      <c r="E2626" t="s">
        <v>96</v>
      </c>
      <c r="F2626" t="str">
        <f t="shared" ref="F2626:F2689" si="125">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c r="N2626">
        <v>1</v>
      </c>
    </row>
    <row r="2627" spans="1:14" x14ac:dyDescent="0.2">
      <c r="A2627" s="2">
        <v>45543</v>
      </c>
      <c r="B2627" s="3">
        <f t="shared" si="123"/>
        <v>2025</v>
      </c>
      <c r="C2627" t="str">
        <f t="shared" si="124"/>
        <v>2024-2025</v>
      </c>
      <c r="D2627" t="s">
        <v>148</v>
      </c>
      <c r="E2627" t="s">
        <v>53</v>
      </c>
      <c r="F2627" t="str">
        <f t="shared" si="125"/>
        <v>South Australia</v>
      </c>
      <c r="G2627" t="s">
        <v>32</v>
      </c>
      <c r="H2627">
        <v>5082</v>
      </c>
      <c r="I2627" t="s">
        <v>11</v>
      </c>
      <c r="J2627" t="s">
        <v>33</v>
      </c>
      <c r="K2627" t="s">
        <v>150</v>
      </c>
      <c r="L2627" t="s">
        <v>18</v>
      </c>
      <c r="M2627" s="5">
        <v>293.33999999999997</v>
      </c>
      <c r="N2627">
        <v>1</v>
      </c>
    </row>
    <row r="2628" spans="1:14" x14ac:dyDescent="0.2">
      <c r="A2628" s="2">
        <v>45372</v>
      </c>
      <c r="B2628" s="3">
        <f t="shared" si="123"/>
        <v>2024</v>
      </c>
      <c r="C2628" t="str">
        <f t="shared" si="124"/>
        <v>2023-2024</v>
      </c>
      <c r="D2628" t="s">
        <v>148</v>
      </c>
      <c r="E2628" t="s">
        <v>131</v>
      </c>
      <c r="F2628" t="str">
        <f t="shared" si="125"/>
        <v>Western Australia</v>
      </c>
      <c r="G2628" t="s">
        <v>48</v>
      </c>
      <c r="H2628">
        <v>6530</v>
      </c>
      <c r="I2628" t="s">
        <v>11</v>
      </c>
      <c r="J2628" t="s">
        <v>77</v>
      </c>
      <c r="K2628" t="s">
        <v>154</v>
      </c>
      <c r="L2628" t="s">
        <v>14</v>
      </c>
      <c r="M2628" s="5">
        <v>293.67</v>
      </c>
      <c r="N2628">
        <v>1</v>
      </c>
    </row>
    <row r="2629" spans="1:14" x14ac:dyDescent="0.2">
      <c r="A2629" s="2">
        <v>45388</v>
      </c>
      <c r="B2629" s="3">
        <f t="shared" si="123"/>
        <v>2024</v>
      </c>
      <c r="C2629" t="str">
        <f t="shared" si="124"/>
        <v>2023-2024</v>
      </c>
      <c r="D2629" t="s">
        <v>148</v>
      </c>
      <c r="E2629" t="s">
        <v>57</v>
      </c>
      <c r="F2629" t="str">
        <f t="shared" si="125"/>
        <v>New South Wales</v>
      </c>
      <c r="G2629" t="s">
        <v>10</v>
      </c>
      <c r="H2629">
        <v>2560</v>
      </c>
      <c r="I2629" t="s">
        <v>11</v>
      </c>
      <c r="J2629" t="s">
        <v>58</v>
      </c>
      <c r="K2629" t="s">
        <v>154</v>
      </c>
      <c r="L2629" t="s">
        <v>14</v>
      </c>
      <c r="M2629" s="5">
        <v>293.84000000000003</v>
      </c>
      <c r="N2629">
        <v>1</v>
      </c>
    </row>
    <row r="2630" spans="1:14" x14ac:dyDescent="0.2">
      <c r="A2630" s="2">
        <v>45223</v>
      </c>
      <c r="B2630" s="3">
        <f t="shared" si="123"/>
        <v>2024</v>
      </c>
      <c r="C2630" t="str">
        <f t="shared" si="124"/>
        <v>2023-2024</v>
      </c>
      <c r="D2630" t="s">
        <v>147</v>
      </c>
      <c r="E2630" t="s">
        <v>115</v>
      </c>
      <c r="F2630" t="str">
        <f t="shared" si="125"/>
        <v>Western Australia</v>
      </c>
      <c r="G2630" t="s">
        <v>48</v>
      </c>
      <c r="H2630">
        <v>6280</v>
      </c>
      <c r="I2630" t="s">
        <v>11</v>
      </c>
      <c r="J2630" t="s">
        <v>94</v>
      </c>
      <c r="K2630" t="s">
        <v>149</v>
      </c>
      <c r="L2630" t="s">
        <v>15</v>
      </c>
      <c r="M2630" s="5">
        <v>294.44</v>
      </c>
      <c r="N2630">
        <v>1</v>
      </c>
    </row>
    <row r="2631" spans="1:14" x14ac:dyDescent="0.2">
      <c r="A2631" s="2">
        <v>45072</v>
      </c>
      <c r="B2631" s="3">
        <f t="shared" si="123"/>
        <v>2023</v>
      </c>
      <c r="C2631" t="str">
        <f t="shared" si="124"/>
        <v>2022-2023</v>
      </c>
      <c r="D2631" t="s">
        <v>148</v>
      </c>
      <c r="E2631" t="s">
        <v>134</v>
      </c>
      <c r="F2631" t="str">
        <f t="shared" si="125"/>
        <v>Queensland</v>
      </c>
      <c r="G2631" t="s">
        <v>35</v>
      </c>
      <c r="H2631">
        <v>4825</v>
      </c>
      <c r="I2631" t="s">
        <v>11</v>
      </c>
      <c r="J2631" t="s">
        <v>36</v>
      </c>
      <c r="K2631" t="s">
        <v>152</v>
      </c>
      <c r="L2631" t="s">
        <v>13</v>
      </c>
      <c r="M2631" s="5">
        <v>294.5</v>
      </c>
      <c r="N2631">
        <v>1</v>
      </c>
    </row>
    <row r="2632" spans="1:14" x14ac:dyDescent="0.2">
      <c r="A2632" s="2">
        <v>45590</v>
      </c>
      <c r="B2632" s="3">
        <f t="shared" si="123"/>
        <v>2025</v>
      </c>
      <c r="C2632" t="str">
        <f t="shared" si="124"/>
        <v>2024-2025</v>
      </c>
      <c r="D2632" t="s">
        <v>147</v>
      </c>
      <c r="E2632" t="s">
        <v>131</v>
      </c>
      <c r="F2632" t="str">
        <f t="shared" si="125"/>
        <v>Western Australia</v>
      </c>
      <c r="G2632" t="s">
        <v>48</v>
      </c>
      <c r="H2632">
        <v>6530</v>
      </c>
      <c r="I2632" t="s">
        <v>11</v>
      </c>
      <c r="J2632" t="s">
        <v>77</v>
      </c>
      <c r="K2632" t="s">
        <v>149</v>
      </c>
      <c r="L2632" t="s">
        <v>15</v>
      </c>
      <c r="M2632" s="5">
        <v>294.79000000000002</v>
      </c>
      <c r="N2632">
        <v>1</v>
      </c>
    </row>
    <row r="2633" spans="1:14" x14ac:dyDescent="0.2">
      <c r="A2633" s="2">
        <v>45013</v>
      </c>
      <c r="B2633" s="3">
        <f t="shared" si="123"/>
        <v>2023</v>
      </c>
      <c r="C2633" t="str">
        <f t="shared" si="124"/>
        <v>2022-2023</v>
      </c>
      <c r="D2633" t="s">
        <v>147</v>
      </c>
      <c r="E2633" t="s">
        <v>115</v>
      </c>
      <c r="F2633" t="str">
        <f t="shared" si="125"/>
        <v>Western Australia</v>
      </c>
      <c r="G2633" t="s">
        <v>48</v>
      </c>
      <c r="H2633">
        <v>6280</v>
      </c>
      <c r="I2633" t="s">
        <v>11</v>
      </c>
      <c r="J2633" t="s">
        <v>94</v>
      </c>
      <c r="K2633" t="s">
        <v>19</v>
      </c>
      <c r="L2633" t="s">
        <v>23</v>
      </c>
      <c r="M2633" s="5">
        <v>295.34000000000003</v>
      </c>
      <c r="N2633">
        <v>1</v>
      </c>
    </row>
    <row r="2634" spans="1:14" x14ac:dyDescent="0.2">
      <c r="A2634" s="2">
        <v>45578</v>
      </c>
      <c r="B2634" s="3">
        <f t="shared" si="123"/>
        <v>2025</v>
      </c>
      <c r="C2634" t="str">
        <f t="shared" si="124"/>
        <v>2024-2025</v>
      </c>
      <c r="D2634" t="s">
        <v>147</v>
      </c>
      <c r="E2634" t="s">
        <v>124</v>
      </c>
      <c r="F2634" t="str">
        <f t="shared" si="125"/>
        <v>New South Wales</v>
      </c>
      <c r="G2634" t="s">
        <v>10</v>
      </c>
      <c r="H2634">
        <v>2015</v>
      </c>
      <c r="I2634" t="s">
        <v>11</v>
      </c>
      <c r="J2634" t="s">
        <v>12</v>
      </c>
      <c r="K2634" t="s">
        <v>149</v>
      </c>
      <c r="L2634" t="s">
        <v>15</v>
      </c>
      <c r="M2634" s="5">
        <v>295.7</v>
      </c>
      <c r="N2634">
        <v>1</v>
      </c>
    </row>
    <row r="2635" spans="1:14" x14ac:dyDescent="0.2">
      <c r="A2635" s="2">
        <v>45064</v>
      </c>
      <c r="B2635" s="3">
        <f t="shared" si="123"/>
        <v>2023</v>
      </c>
      <c r="C2635" t="str">
        <f t="shared" si="124"/>
        <v>2022-2023</v>
      </c>
      <c r="D2635" t="s">
        <v>147</v>
      </c>
      <c r="E2635" t="s">
        <v>47</v>
      </c>
      <c r="F2635" t="str">
        <f t="shared" si="125"/>
        <v>Western Australia</v>
      </c>
      <c r="G2635" t="s">
        <v>48</v>
      </c>
      <c r="H2635">
        <v>6030</v>
      </c>
      <c r="I2635" t="s">
        <v>11</v>
      </c>
      <c r="J2635" t="s">
        <v>49</v>
      </c>
      <c r="K2635" t="s">
        <v>152</v>
      </c>
      <c r="L2635" t="s">
        <v>13</v>
      </c>
      <c r="M2635" s="5">
        <v>295.70000000000005</v>
      </c>
      <c r="N2635">
        <v>1</v>
      </c>
    </row>
    <row r="2636" spans="1:14" x14ac:dyDescent="0.2">
      <c r="A2636" s="2">
        <v>45475</v>
      </c>
      <c r="B2636" s="3">
        <f t="shared" si="123"/>
        <v>2025</v>
      </c>
      <c r="C2636" t="str">
        <f t="shared" si="124"/>
        <v>2024-2025</v>
      </c>
      <c r="D2636" t="s">
        <v>147</v>
      </c>
      <c r="E2636" t="s">
        <v>145</v>
      </c>
      <c r="F2636" t="str">
        <f t="shared" si="125"/>
        <v>New South Wales</v>
      </c>
      <c r="G2636" t="s">
        <v>10</v>
      </c>
      <c r="H2636">
        <v>2101</v>
      </c>
      <c r="I2636" t="s">
        <v>11</v>
      </c>
      <c r="J2636" t="s">
        <v>27</v>
      </c>
      <c r="K2636" t="s">
        <v>156</v>
      </c>
      <c r="L2636" t="s">
        <v>17</v>
      </c>
      <c r="M2636" s="5">
        <v>296.23</v>
      </c>
      <c r="N2636">
        <v>1</v>
      </c>
    </row>
    <row r="2637" spans="1:14" x14ac:dyDescent="0.2">
      <c r="A2637" s="2">
        <v>45656</v>
      </c>
      <c r="B2637" s="3">
        <f t="shared" si="123"/>
        <v>2025</v>
      </c>
      <c r="C2637" t="str">
        <f t="shared" si="124"/>
        <v>2024-2025</v>
      </c>
      <c r="D2637" t="s">
        <v>147</v>
      </c>
      <c r="E2637" t="s">
        <v>92</v>
      </c>
      <c r="F2637" t="str">
        <f t="shared" si="125"/>
        <v>Queensland</v>
      </c>
      <c r="G2637" t="s">
        <v>35</v>
      </c>
      <c r="H2637">
        <v>4068</v>
      </c>
      <c r="I2637" t="s">
        <v>11</v>
      </c>
      <c r="J2637" t="s">
        <v>43</v>
      </c>
      <c r="K2637" t="s">
        <v>150</v>
      </c>
      <c r="L2637" t="s">
        <v>18</v>
      </c>
      <c r="M2637" s="5">
        <v>296.36</v>
      </c>
      <c r="N2637">
        <v>1</v>
      </c>
    </row>
    <row r="2638" spans="1:14" x14ac:dyDescent="0.2">
      <c r="A2638" s="2">
        <v>45055</v>
      </c>
      <c r="B2638" s="3">
        <f t="shared" si="123"/>
        <v>2023</v>
      </c>
      <c r="C2638" t="str">
        <f t="shared" si="124"/>
        <v>2022-2023</v>
      </c>
      <c r="D2638" t="s">
        <v>148</v>
      </c>
      <c r="E2638" t="s">
        <v>88</v>
      </c>
      <c r="F2638" t="str">
        <f t="shared" si="125"/>
        <v>South Australia</v>
      </c>
      <c r="G2638" t="s">
        <v>32</v>
      </c>
      <c r="H2638">
        <v>5011</v>
      </c>
      <c r="I2638" t="s">
        <v>11</v>
      </c>
      <c r="J2638" t="s">
        <v>33</v>
      </c>
      <c r="K2638" t="s">
        <v>19</v>
      </c>
      <c r="L2638" t="s">
        <v>23</v>
      </c>
      <c r="M2638" s="5">
        <v>296.59000000000003</v>
      </c>
      <c r="N2638">
        <v>1</v>
      </c>
    </row>
    <row r="2639" spans="1:14" x14ac:dyDescent="0.2">
      <c r="A2639" s="2">
        <v>45475</v>
      </c>
      <c r="B2639" s="3">
        <f t="shared" si="123"/>
        <v>2025</v>
      </c>
      <c r="C2639" t="str">
        <f t="shared" si="124"/>
        <v>2024-2025</v>
      </c>
      <c r="D2639" t="s">
        <v>147</v>
      </c>
      <c r="E2639" t="s">
        <v>50</v>
      </c>
      <c r="F2639" t="str">
        <f t="shared" si="125"/>
        <v>Queensland</v>
      </c>
      <c r="G2639" t="s">
        <v>35</v>
      </c>
      <c r="H2639">
        <v>4703</v>
      </c>
      <c r="I2639" t="s">
        <v>11</v>
      </c>
      <c r="J2639" t="s">
        <v>51</v>
      </c>
      <c r="K2639" t="s">
        <v>151</v>
      </c>
      <c r="L2639" t="s">
        <v>21</v>
      </c>
      <c r="M2639" s="5">
        <v>296.68</v>
      </c>
      <c r="N2639">
        <v>1</v>
      </c>
    </row>
    <row r="2640" spans="1:14" x14ac:dyDescent="0.2">
      <c r="A2640" s="2">
        <v>45173</v>
      </c>
      <c r="B2640" s="3">
        <f t="shared" si="123"/>
        <v>2024</v>
      </c>
      <c r="C2640" t="str">
        <f t="shared" si="124"/>
        <v>2023-2024</v>
      </c>
      <c r="D2640" t="s">
        <v>147</v>
      </c>
      <c r="E2640" t="s">
        <v>42</v>
      </c>
      <c r="F2640" t="str">
        <f t="shared" si="125"/>
        <v>Queensland</v>
      </c>
      <c r="G2640" t="s">
        <v>35</v>
      </c>
      <c r="H2640">
        <v>4053</v>
      </c>
      <c r="I2640" t="s">
        <v>11</v>
      </c>
      <c r="J2640" t="s">
        <v>43</v>
      </c>
      <c r="K2640" t="s">
        <v>154</v>
      </c>
      <c r="L2640" t="s">
        <v>14</v>
      </c>
      <c r="M2640" s="5">
        <v>296.7</v>
      </c>
      <c r="N2640">
        <v>1</v>
      </c>
    </row>
    <row r="2641" spans="1:14" x14ac:dyDescent="0.2">
      <c r="A2641" s="2">
        <v>45137</v>
      </c>
      <c r="B2641" s="3">
        <f t="shared" si="123"/>
        <v>2024</v>
      </c>
      <c r="C2641" t="str">
        <f t="shared" si="124"/>
        <v>2023-2024</v>
      </c>
      <c r="D2641" t="s">
        <v>147</v>
      </c>
      <c r="E2641" t="s">
        <v>42</v>
      </c>
      <c r="F2641" t="str">
        <f t="shared" si="125"/>
        <v>Queensland</v>
      </c>
      <c r="G2641" t="s">
        <v>35</v>
      </c>
      <c r="H2641">
        <v>4053</v>
      </c>
      <c r="I2641" t="s">
        <v>11</v>
      </c>
      <c r="J2641" t="s">
        <v>43</v>
      </c>
      <c r="K2641" t="s">
        <v>156</v>
      </c>
      <c r="L2641" t="s">
        <v>17</v>
      </c>
      <c r="M2641" s="5">
        <v>296.85000000000002</v>
      </c>
      <c r="N2641">
        <v>1</v>
      </c>
    </row>
    <row r="2642" spans="1:14" x14ac:dyDescent="0.2">
      <c r="A2642" s="2">
        <v>45172</v>
      </c>
      <c r="B2642" s="3">
        <f t="shared" si="123"/>
        <v>2024</v>
      </c>
      <c r="C2642" t="str">
        <f t="shared" si="124"/>
        <v>2023-2024</v>
      </c>
      <c r="D2642" t="s">
        <v>147</v>
      </c>
      <c r="E2642" t="s">
        <v>133</v>
      </c>
      <c r="F2642" t="str">
        <f t="shared" si="125"/>
        <v>Queensland</v>
      </c>
      <c r="G2642" t="s">
        <v>35</v>
      </c>
      <c r="H2642">
        <v>4305</v>
      </c>
      <c r="I2642" t="s">
        <v>11</v>
      </c>
      <c r="J2642" t="s">
        <v>104</v>
      </c>
      <c r="K2642" t="s">
        <v>151</v>
      </c>
      <c r="L2642" t="s">
        <v>21</v>
      </c>
      <c r="M2642" s="5">
        <v>296.94</v>
      </c>
      <c r="N2642">
        <v>1</v>
      </c>
    </row>
    <row r="2643" spans="1:14" x14ac:dyDescent="0.2">
      <c r="A2643" s="2">
        <v>45656</v>
      </c>
      <c r="B2643" s="3">
        <f t="shared" si="123"/>
        <v>2025</v>
      </c>
      <c r="C2643" t="str">
        <f t="shared" si="124"/>
        <v>2024-2025</v>
      </c>
      <c r="D2643" t="s">
        <v>148</v>
      </c>
      <c r="E2643" t="s">
        <v>100</v>
      </c>
      <c r="F2643" t="str">
        <f t="shared" si="125"/>
        <v>Western Australia</v>
      </c>
      <c r="G2643" t="s">
        <v>48</v>
      </c>
      <c r="H2643">
        <v>6021</v>
      </c>
      <c r="I2643" t="s">
        <v>11</v>
      </c>
      <c r="J2643" t="s">
        <v>49</v>
      </c>
      <c r="K2643" t="s">
        <v>155</v>
      </c>
      <c r="L2643" t="s">
        <v>20</v>
      </c>
      <c r="M2643" s="5">
        <v>297.28000000000003</v>
      </c>
      <c r="N2643">
        <v>1</v>
      </c>
    </row>
    <row r="2644" spans="1:14" x14ac:dyDescent="0.2">
      <c r="A2644" s="2">
        <v>45524</v>
      </c>
      <c r="B2644" s="3">
        <f t="shared" si="123"/>
        <v>2025</v>
      </c>
      <c r="C2644" t="str">
        <f t="shared" si="124"/>
        <v>2024-2025</v>
      </c>
      <c r="D2644" t="s">
        <v>147</v>
      </c>
      <c r="E2644" t="s">
        <v>109</v>
      </c>
      <c r="F2644" t="str">
        <f t="shared" si="125"/>
        <v>New South Wales</v>
      </c>
      <c r="G2644" t="s">
        <v>10</v>
      </c>
      <c r="H2644">
        <v>2480</v>
      </c>
      <c r="I2644" t="s">
        <v>11</v>
      </c>
      <c r="J2644" t="s">
        <v>68</v>
      </c>
      <c r="K2644" t="s">
        <v>19</v>
      </c>
      <c r="L2644" t="s">
        <v>23</v>
      </c>
      <c r="M2644" s="5">
        <v>297.34000000000003</v>
      </c>
      <c r="N2644">
        <v>1</v>
      </c>
    </row>
    <row r="2645" spans="1:14" x14ac:dyDescent="0.2">
      <c r="A2645" s="2">
        <v>44947</v>
      </c>
      <c r="B2645" s="3">
        <f t="shared" si="123"/>
        <v>2023</v>
      </c>
      <c r="C2645" t="str">
        <f t="shared" si="124"/>
        <v>2022-2023</v>
      </c>
      <c r="D2645" t="s">
        <v>148</v>
      </c>
      <c r="E2645" t="s">
        <v>142</v>
      </c>
      <c r="F2645" t="str">
        <f t="shared" si="125"/>
        <v>Australian Capital Territory</v>
      </c>
      <c r="G2645" t="s">
        <v>80</v>
      </c>
      <c r="H2645">
        <v>2609</v>
      </c>
      <c r="I2645" t="s">
        <v>11</v>
      </c>
      <c r="J2645" t="s">
        <v>58</v>
      </c>
      <c r="K2645" t="s">
        <v>153</v>
      </c>
      <c r="L2645" t="s">
        <v>16</v>
      </c>
      <c r="M2645" s="5">
        <v>297.62</v>
      </c>
      <c r="N2645">
        <v>1</v>
      </c>
    </row>
    <row r="2646" spans="1:14" x14ac:dyDescent="0.2">
      <c r="A2646" s="2">
        <v>45055</v>
      </c>
      <c r="B2646" s="3">
        <f t="shared" si="123"/>
        <v>2023</v>
      </c>
      <c r="C2646" t="str">
        <f t="shared" si="124"/>
        <v>2022-2023</v>
      </c>
      <c r="D2646" t="s">
        <v>147</v>
      </c>
      <c r="E2646" t="s">
        <v>121</v>
      </c>
      <c r="F2646" t="str">
        <f t="shared" si="125"/>
        <v>Queensland</v>
      </c>
      <c r="G2646" t="s">
        <v>35</v>
      </c>
      <c r="H2646">
        <v>4700</v>
      </c>
      <c r="I2646" t="s">
        <v>11</v>
      </c>
      <c r="J2646" t="s">
        <v>51</v>
      </c>
      <c r="K2646" t="s">
        <v>19</v>
      </c>
      <c r="L2646" t="s">
        <v>23</v>
      </c>
      <c r="M2646" s="5">
        <v>297.77</v>
      </c>
      <c r="N2646">
        <v>1</v>
      </c>
    </row>
    <row r="2647" spans="1:14" x14ac:dyDescent="0.2">
      <c r="A2647" s="2">
        <v>45151</v>
      </c>
      <c r="B2647" s="3">
        <f t="shared" si="123"/>
        <v>2024</v>
      </c>
      <c r="C2647" t="str">
        <f t="shared" si="124"/>
        <v>2023-2024</v>
      </c>
      <c r="D2647" t="s">
        <v>147</v>
      </c>
      <c r="E2647" t="s">
        <v>96</v>
      </c>
      <c r="F2647" t="str">
        <f t="shared" si="125"/>
        <v>Western Australia</v>
      </c>
      <c r="G2647" t="s">
        <v>48</v>
      </c>
      <c r="H2647">
        <v>6330</v>
      </c>
      <c r="I2647" t="s">
        <v>11</v>
      </c>
      <c r="J2647" t="s">
        <v>94</v>
      </c>
      <c r="K2647" t="s">
        <v>19</v>
      </c>
      <c r="L2647" t="s">
        <v>23</v>
      </c>
      <c r="M2647" s="5">
        <v>298.37</v>
      </c>
      <c r="N2647">
        <v>1</v>
      </c>
    </row>
    <row r="2648" spans="1:14" x14ac:dyDescent="0.2">
      <c r="A2648" s="2">
        <v>45280</v>
      </c>
      <c r="B2648" s="3">
        <f t="shared" si="123"/>
        <v>2024</v>
      </c>
      <c r="C2648" t="str">
        <f t="shared" si="124"/>
        <v>2023-2024</v>
      </c>
      <c r="D2648" t="s">
        <v>148</v>
      </c>
      <c r="E2648" t="s">
        <v>136</v>
      </c>
      <c r="F2648" t="str">
        <f t="shared" si="125"/>
        <v>Victoria</v>
      </c>
      <c r="G2648" t="s">
        <v>45</v>
      </c>
      <c r="H2648">
        <v>3175</v>
      </c>
      <c r="I2648" t="s">
        <v>11</v>
      </c>
      <c r="J2648" t="s">
        <v>63</v>
      </c>
      <c r="K2648" t="s">
        <v>156</v>
      </c>
      <c r="L2648" t="s">
        <v>17</v>
      </c>
      <c r="M2648" s="5">
        <v>299.24</v>
      </c>
      <c r="N2648">
        <v>1</v>
      </c>
    </row>
    <row r="2649" spans="1:14" x14ac:dyDescent="0.2">
      <c r="A2649" s="2">
        <v>45068</v>
      </c>
      <c r="B2649" s="3">
        <f t="shared" si="123"/>
        <v>2023</v>
      </c>
      <c r="C2649" t="str">
        <f t="shared" si="124"/>
        <v>2022-2023</v>
      </c>
      <c r="D2649" t="s">
        <v>147</v>
      </c>
      <c r="E2649" t="s">
        <v>126</v>
      </c>
      <c r="F2649" t="str">
        <f t="shared" si="125"/>
        <v>Queensland</v>
      </c>
      <c r="G2649" t="s">
        <v>35</v>
      </c>
      <c r="H2649">
        <v>4551</v>
      </c>
      <c r="I2649" t="s">
        <v>11</v>
      </c>
      <c r="J2649" t="s">
        <v>120</v>
      </c>
      <c r="K2649" t="s">
        <v>156</v>
      </c>
      <c r="L2649" t="s">
        <v>17</v>
      </c>
      <c r="M2649" s="5">
        <v>299.5</v>
      </c>
      <c r="N2649">
        <v>1</v>
      </c>
    </row>
    <row r="2650" spans="1:14" x14ac:dyDescent="0.2">
      <c r="A2650" s="2">
        <v>45089</v>
      </c>
      <c r="B2650" s="3">
        <f t="shared" si="123"/>
        <v>2023</v>
      </c>
      <c r="C2650" t="str">
        <f t="shared" si="124"/>
        <v>2022-2023</v>
      </c>
      <c r="D2650" t="s">
        <v>147</v>
      </c>
      <c r="E2650" t="s">
        <v>116</v>
      </c>
      <c r="F2650" t="str">
        <f t="shared" si="125"/>
        <v>Western Australia</v>
      </c>
      <c r="G2650" t="s">
        <v>48</v>
      </c>
      <c r="H2650">
        <v>6725</v>
      </c>
      <c r="I2650" t="s">
        <v>11</v>
      </c>
      <c r="J2650" t="s">
        <v>77</v>
      </c>
      <c r="K2650" t="s">
        <v>151</v>
      </c>
      <c r="L2650" t="s">
        <v>21</v>
      </c>
      <c r="M2650" s="5">
        <v>299.70000000000005</v>
      </c>
      <c r="N2650">
        <v>1</v>
      </c>
    </row>
    <row r="2651" spans="1:14" x14ac:dyDescent="0.2">
      <c r="A2651" s="2">
        <v>45067</v>
      </c>
      <c r="B2651" s="3">
        <f t="shared" si="123"/>
        <v>2023</v>
      </c>
      <c r="C2651" t="str">
        <f t="shared" si="124"/>
        <v>2022-2023</v>
      </c>
      <c r="D2651" t="s">
        <v>147</v>
      </c>
      <c r="E2651" t="s">
        <v>9</v>
      </c>
      <c r="F2651" t="str">
        <f t="shared" si="125"/>
        <v>New South Wales</v>
      </c>
      <c r="G2651" t="s">
        <v>10</v>
      </c>
      <c r="H2651">
        <v>2067</v>
      </c>
      <c r="I2651" t="s">
        <v>11</v>
      </c>
      <c r="J2651" t="s">
        <v>12</v>
      </c>
      <c r="K2651" t="s">
        <v>19</v>
      </c>
      <c r="L2651" t="s">
        <v>23</v>
      </c>
      <c r="M2651" s="5">
        <v>299.77999999999997</v>
      </c>
      <c r="N2651">
        <v>1</v>
      </c>
    </row>
    <row r="2652" spans="1:14" x14ac:dyDescent="0.2">
      <c r="A2652" s="2">
        <v>45474</v>
      </c>
      <c r="B2652" s="3">
        <f t="shared" si="123"/>
        <v>2025</v>
      </c>
      <c r="C2652" t="str">
        <f t="shared" si="124"/>
        <v>2024-2025</v>
      </c>
      <c r="D2652" t="s">
        <v>147</v>
      </c>
      <c r="E2652" t="s">
        <v>85</v>
      </c>
      <c r="F2652" t="str">
        <f t="shared" si="125"/>
        <v>Queensland</v>
      </c>
      <c r="G2652" t="s">
        <v>35</v>
      </c>
      <c r="H2652">
        <v>4883</v>
      </c>
      <c r="I2652" t="s">
        <v>11</v>
      </c>
      <c r="J2652" t="s">
        <v>36</v>
      </c>
      <c r="K2652" t="s">
        <v>152</v>
      </c>
      <c r="L2652" t="s">
        <v>13</v>
      </c>
      <c r="M2652" s="5">
        <v>299.83999999999997</v>
      </c>
      <c r="N2652">
        <v>1</v>
      </c>
    </row>
    <row r="2653" spans="1:14" x14ac:dyDescent="0.2">
      <c r="A2653" s="2">
        <v>45643</v>
      </c>
      <c r="B2653" s="3">
        <f t="shared" si="123"/>
        <v>2025</v>
      </c>
      <c r="C2653" t="str">
        <f t="shared" si="124"/>
        <v>2024-2025</v>
      </c>
      <c r="D2653" t="s">
        <v>147</v>
      </c>
      <c r="E2653" t="s">
        <v>78</v>
      </c>
      <c r="F2653" t="str">
        <f t="shared" si="125"/>
        <v>New South Wales</v>
      </c>
      <c r="G2653" t="s">
        <v>10</v>
      </c>
      <c r="H2653">
        <v>2350</v>
      </c>
      <c r="I2653" t="s">
        <v>11</v>
      </c>
      <c r="J2653" t="s">
        <v>68</v>
      </c>
      <c r="K2653" t="s">
        <v>155</v>
      </c>
      <c r="L2653" t="s">
        <v>20</v>
      </c>
      <c r="M2653" s="5">
        <v>299.91999999999996</v>
      </c>
      <c r="N2653">
        <v>1</v>
      </c>
    </row>
    <row r="2654" spans="1:14" x14ac:dyDescent="0.2">
      <c r="A2654" s="2">
        <v>45655</v>
      </c>
      <c r="B2654" s="3">
        <f t="shared" si="123"/>
        <v>2025</v>
      </c>
      <c r="C2654" t="str">
        <f t="shared" si="124"/>
        <v>2024-2025</v>
      </c>
      <c r="D2654" t="s">
        <v>148</v>
      </c>
      <c r="E2654" t="s">
        <v>61</v>
      </c>
      <c r="F2654" t="str">
        <f t="shared" si="125"/>
        <v>New South Wales</v>
      </c>
      <c r="G2654" t="s">
        <v>10</v>
      </c>
      <c r="H2654">
        <v>2539</v>
      </c>
      <c r="I2654" t="s">
        <v>11</v>
      </c>
      <c r="J2654" t="s">
        <v>58</v>
      </c>
      <c r="K2654" t="s">
        <v>151</v>
      </c>
      <c r="L2654" t="s">
        <v>21</v>
      </c>
      <c r="M2654" s="5">
        <v>300.2</v>
      </c>
      <c r="N2654">
        <v>1</v>
      </c>
    </row>
    <row r="2655" spans="1:14" x14ac:dyDescent="0.2">
      <c r="A2655" s="2">
        <v>45207</v>
      </c>
      <c r="B2655" s="3">
        <f t="shared" si="123"/>
        <v>2024</v>
      </c>
      <c r="C2655" t="str">
        <f t="shared" si="124"/>
        <v>2023-2024</v>
      </c>
      <c r="D2655" t="s">
        <v>147</v>
      </c>
      <c r="E2655" t="s">
        <v>56</v>
      </c>
      <c r="F2655" t="str">
        <f t="shared" si="125"/>
        <v>Northern Territory</v>
      </c>
      <c r="G2655" t="s">
        <v>29</v>
      </c>
      <c r="H2655">
        <v>870</v>
      </c>
      <c r="I2655" t="s">
        <v>11</v>
      </c>
      <c r="J2655" t="s">
        <v>30</v>
      </c>
      <c r="K2655" t="s">
        <v>155</v>
      </c>
      <c r="L2655" t="s">
        <v>20</v>
      </c>
      <c r="M2655" s="5">
        <v>300.26</v>
      </c>
      <c r="N2655">
        <v>1</v>
      </c>
    </row>
    <row r="2656" spans="1:14" x14ac:dyDescent="0.2">
      <c r="A2656" s="2">
        <v>45028</v>
      </c>
      <c r="B2656" s="3">
        <f t="shared" si="123"/>
        <v>2023</v>
      </c>
      <c r="C2656" t="str">
        <f t="shared" si="124"/>
        <v>2022-2023</v>
      </c>
      <c r="D2656" t="s">
        <v>147</v>
      </c>
      <c r="E2656" t="s">
        <v>31</v>
      </c>
      <c r="F2656" t="str">
        <f t="shared" si="125"/>
        <v>South Australia</v>
      </c>
      <c r="G2656" t="s">
        <v>32</v>
      </c>
      <c r="H2656">
        <v>5168</v>
      </c>
      <c r="I2656" t="s">
        <v>11</v>
      </c>
      <c r="J2656" t="s">
        <v>33</v>
      </c>
      <c r="K2656" t="s">
        <v>154</v>
      </c>
      <c r="L2656" t="s">
        <v>14</v>
      </c>
      <c r="M2656" s="5">
        <v>300.36</v>
      </c>
      <c r="N2656">
        <v>1</v>
      </c>
    </row>
    <row r="2657" spans="1:14" x14ac:dyDescent="0.2">
      <c r="A2657" s="2">
        <v>45547</v>
      </c>
      <c r="B2657" s="3">
        <f t="shared" si="123"/>
        <v>2025</v>
      </c>
      <c r="C2657" t="str">
        <f t="shared" si="124"/>
        <v>2024-2025</v>
      </c>
      <c r="D2657" t="s">
        <v>147</v>
      </c>
      <c r="E2657" t="s">
        <v>79</v>
      </c>
      <c r="F2657" t="str">
        <f t="shared" si="125"/>
        <v>Australian Capital Territory</v>
      </c>
      <c r="G2657" t="s">
        <v>80</v>
      </c>
      <c r="H2657">
        <v>2617</v>
      </c>
      <c r="I2657" t="s">
        <v>11</v>
      </c>
      <c r="J2657" t="s">
        <v>58</v>
      </c>
      <c r="K2657" t="s">
        <v>19</v>
      </c>
      <c r="L2657" t="s">
        <v>23</v>
      </c>
      <c r="M2657" s="5">
        <v>300.65999999999997</v>
      </c>
      <c r="N2657">
        <v>1</v>
      </c>
    </row>
    <row r="2658" spans="1:14" x14ac:dyDescent="0.2">
      <c r="A2658" s="2">
        <v>45153</v>
      </c>
      <c r="B2658" s="3">
        <f t="shared" si="123"/>
        <v>2024</v>
      </c>
      <c r="C2658" t="str">
        <f t="shared" si="124"/>
        <v>2023-2024</v>
      </c>
      <c r="D2658" t="s">
        <v>148</v>
      </c>
      <c r="E2658" t="s">
        <v>89</v>
      </c>
      <c r="F2658" t="str">
        <f t="shared" si="125"/>
        <v>Queensland</v>
      </c>
      <c r="G2658" t="s">
        <v>35</v>
      </c>
      <c r="H2658">
        <v>4655</v>
      </c>
      <c r="I2658" t="s">
        <v>11</v>
      </c>
      <c r="J2658" t="s">
        <v>51</v>
      </c>
      <c r="K2658" t="s">
        <v>154</v>
      </c>
      <c r="L2658" t="s">
        <v>14</v>
      </c>
      <c r="M2658" s="5">
        <v>300.69000000000005</v>
      </c>
      <c r="N2658">
        <v>1</v>
      </c>
    </row>
    <row r="2659" spans="1:14" x14ac:dyDescent="0.2">
      <c r="A2659" s="2">
        <v>45383</v>
      </c>
      <c r="B2659" s="3">
        <f t="shared" si="123"/>
        <v>2024</v>
      </c>
      <c r="C2659" t="str">
        <f t="shared" si="124"/>
        <v>2023-2024</v>
      </c>
      <c r="D2659" t="s">
        <v>147</v>
      </c>
      <c r="E2659" t="s">
        <v>41</v>
      </c>
      <c r="F2659" t="str">
        <f t="shared" si="125"/>
        <v>New South Wales</v>
      </c>
      <c r="G2659" t="s">
        <v>10</v>
      </c>
      <c r="H2659">
        <v>2830</v>
      </c>
      <c r="I2659" t="s">
        <v>11</v>
      </c>
      <c r="J2659" t="s">
        <v>25</v>
      </c>
      <c r="K2659" t="s">
        <v>155</v>
      </c>
      <c r="L2659" t="s">
        <v>20</v>
      </c>
      <c r="M2659" s="5">
        <v>300.85000000000002</v>
      </c>
      <c r="N2659">
        <v>1</v>
      </c>
    </row>
    <row r="2660" spans="1:14" x14ac:dyDescent="0.2">
      <c r="A2660" s="2">
        <v>45259</v>
      </c>
      <c r="B2660" s="3">
        <f t="shared" si="123"/>
        <v>2024</v>
      </c>
      <c r="C2660" t="str">
        <f t="shared" si="124"/>
        <v>2023-2024</v>
      </c>
      <c r="D2660" t="s">
        <v>148</v>
      </c>
      <c r="E2660" t="s">
        <v>24</v>
      </c>
      <c r="F2660" t="str">
        <f t="shared" si="125"/>
        <v>New South Wales</v>
      </c>
      <c r="G2660" t="s">
        <v>10</v>
      </c>
      <c r="H2660">
        <v>2795</v>
      </c>
      <c r="I2660" t="s">
        <v>11</v>
      </c>
      <c r="J2660" t="s">
        <v>25</v>
      </c>
      <c r="K2660" t="s">
        <v>155</v>
      </c>
      <c r="L2660" t="s">
        <v>20</v>
      </c>
      <c r="M2660" s="5">
        <v>301.13</v>
      </c>
      <c r="N2660">
        <v>1</v>
      </c>
    </row>
    <row r="2661" spans="1:14" x14ac:dyDescent="0.2">
      <c r="A2661" s="2">
        <v>45139</v>
      </c>
      <c r="B2661" s="3">
        <f t="shared" si="123"/>
        <v>2024</v>
      </c>
      <c r="C2661" t="str">
        <f t="shared" si="124"/>
        <v>2023-2024</v>
      </c>
      <c r="D2661" t="s">
        <v>148</v>
      </c>
      <c r="E2661" t="s">
        <v>42</v>
      </c>
      <c r="F2661" t="str">
        <f t="shared" si="125"/>
        <v>Queensland</v>
      </c>
      <c r="G2661" t="s">
        <v>35</v>
      </c>
      <c r="H2661">
        <v>4053</v>
      </c>
      <c r="I2661" t="s">
        <v>11</v>
      </c>
      <c r="J2661" t="s">
        <v>43</v>
      </c>
      <c r="K2661" t="s">
        <v>19</v>
      </c>
      <c r="L2661" t="s">
        <v>23</v>
      </c>
      <c r="M2661" s="5">
        <v>301.32000000000005</v>
      </c>
      <c r="N2661">
        <v>1</v>
      </c>
    </row>
    <row r="2662" spans="1:14" x14ac:dyDescent="0.2">
      <c r="A2662" s="2">
        <v>45584</v>
      </c>
      <c r="B2662" s="3">
        <f t="shared" si="123"/>
        <v>2025</v>
      </c>
      <c r="C2662" t="str">
        <f t="shared" si="124"/>
        <v>2024-2025</v>
      </c>
      <c r="D2662" t="s">
        <v>148</v>
      </c>
      <c r="E2662" t="s">
        <v>110</v>
      </c>
      <c r="F2662" t="str">
        <f t="shared" si="125"/>
        <v>Queensland</v>
      </c>
      <c r="G2662" t="s">
        <v>35</v>
      </c>
      <c r="H2662">
        <v>4680</v>
      </c>
      <c r="I2662" t="s">
        <v>11</v>
      </c>
      <c r="J2662" t="s">
        <v>51</v>
      </c>
      <c r="K2662" t="s">
        <v>155</v>
      </c>
      <c r="L2662" t="s">
        <v>20</v>
      </c>
      <c r="M2662" s="5">
        <v>303.34000000000003</v>
      </c>
      <c r="N2662">
        <v>1</v>
      </c>
    </row>
    <row r="2663" spans="1:14" x14ac:dyDescent="0.2">
      <c r="A2663" s="2">
        <v>45097</v>
      </c>
      <c r="B2663" s="3">
        <f t="shared" si="123"/>
        <v>2023</v>
      </c>
      <c r="C2663" t="str">
        <f t="shared" si="124"/>
        <v>2022-2023</v>
      </c>
      <c r="D2663" t="s">
        <v>147</v>
      </c>
      <c r="E2663" t="s">
        <v>113</v>
      </c>
      <c r="F2663" t="str">
        <f t="shared" si="125"/>
        <v>Queensland</v>
      </c>
      <c r="G2663" t="s">
        <v>35</v>
      </c>
      <c r="H2663">
        <v>4215</v>
      </c>
      <c r="I2663" t="s">
        <v>11</v>
      </c>
      <c r="J2663" t="s">
        <v>104</v>
      </c>
      <c r="K2663" t="s">
        <v>19</v>
      </c>
      <c r="L2663" t="s">
        <v>23</v>
      </c>
      <c r="M2663" s="5">
        <v>303.39999999999998</v>
      </c>
      <c r="N2663">
        <v>1</v>
      </c>
    </row>
    <row r="2664" spans="1:14" x14ac:dyDescent="0.2">
      <c r="A2664" s="2">
        <v>45101</v>
      </c>
      <c r="B2664" s="3">
        <f t="shared" si="123"/>
        <v>2023</v>
      </c>
      <c r="C2664" t="str">
        <f t="shared" si="124"/>
        <v>2022-2023</v>
      </c>
      <c r="D2664" t="s">
        <v>147</v>
      </c>
      <c r="E2664" t="s">
        <v>145</v>
      </c>
      <c r="F2664" t="str">
        <f t="shared" si="125"/>
        <v>New South Wales</v>
      </c>
      <c r="G2664" t="s">
        <v>10</v>
      </c>
      <c r="H2664">
        <v>2101</v>
      </c>
      <c r="I2664" t="s">
        <v>11</v>
      </c>
      <c r="J2664" t="s">
        <v>27</v>
      </c>
      <c r="K2664" t="s">
        <v>19</v>
      </c>
      <c r="L2664" t="s">
        <v>23</v>
      </c>
      <c r="M2664" s="5">
        <v>303.45999999999998</v>
      </c>
      <c r="N2664">
        <v>1</v>
      </c>
    </row>
    <row r="2665" spans="1:14" x14ac:dyDescent="0.2">
      <c r="A2665" s="2">
        <v>45221</v>
      </c>
      <c r="B2665" s="3">
        <f t="shared" si="123"/>
        <v>2024</v>
      </c>
      <c r="C2665" t="str">
        <f t="shared" si="124"/>
        <v>2023-2024</v>
      </c>
      <c r="D2665" t="s">
        <v>148</v>
      </c>
      <c r="E2665" t="s">
        <v>125</v>
      </c>
      <c r="F2665" t="str">
        <f t="shared" si="125"/>
        <v>Victoria</v>
      </c>
      <c r="G2665" t="s">
        <v>45</v>
      </c>
      <c r="H2665">
        <v>3400</v>
      </c>
      <c r="I2665" t="s">
        <v>11</v>
      </c>
      <c r="J2665" t="s">
        <v>60</v>
      </c>
      <c r="K2665" t="s">
        <v>149</v>
      </c>
      <c r="L2665" t="s">
        <v>15</v>
      </c>
      <c r="M2665" s="5">
        <v>303.72000000000003</v>
      </c>
      <c r="N2665">
        <v>1</v>
      </c>
    </row>
    <row r="2666" spans="1:14" x14ac:dyDescent="0.2">
      <c r="A2666" s="2">
        <v>45494</v>
      </c>
      <c r="B2666" s="3">
        <f t="shared" si="123"/>
        <v>2025</v>
      </c>
      <c r="C2666" t="str">
        <f t="shared" si="124"/>
        <v>2024-2025</v>
      </c>
      <c r="D2666" t="s">
        <v>147</v>
      </c>
      <c r="E2666" t="s">
        <v>114</v>
      </c>
      <c r="F2666" t="str">
        <f t="shared" si="125"/>
        <v>Victoria</v>
      </c>
      <c r="G2666" t="s">
        <v>45</v>
      </c>
      <c r="H2666">
        <v>3551</v>
      </c>
      <c r="I2666" t="s">
        <v>11</v>
      </c>
      <c r="J2666" t="s">
        <v>60</v>
      </c>
      <c r="K2666" t="s">
        <v>155</v>
      </c>
      <c r="L2666" t="s">
        <v>20</v>
      </c>
      <c r="M2666" s="5">
        <v>304</v>
      </c>
      <c r="N2666">
        <v>1</v>
      </c>
    </row>
    <row r="2667" spans="1:14" x14ac:dyDescent="0.2">
      <c r="A2667" s="2">
        <v>45045</v>
      </c>
      <c r="B2667" s="3">
        <f t="shared" si="123"/>
        <v>2023</v>
      </c>
      <c r="C2667" t="str">
        <f t="shared" si="124"/>
        <v>2022-2023</v>
      </c>
      <c r="D2667" t="s">
        <v>148</v>
      </c>
      <c r="E2667" t="s">
        <v>131</v>
      </c>
      <c r="F2667" t="str">
        <f t="shared" si="125"/>
        <v>Western Australia</v>
      </c>
      <c r="G2667" t="s">
        <v>48</v>
      </c>
      <c r="H2667">
        <v>6530</v>
      </c>
      <c r="I2667" t="s">
        <v>11</v>
      </c>
      <c r="J2667" t="s">
        <v>77</v>
      </c>
      <c r="K2667" t="s">
        <v>154</v>
      </c>
      <c r="L2667" t="s">
        <v>14</v>
      </c>
      <c r="M2667" s="5">
        <v>304.11</v>
      </c>
      <c r="N2667">
        <v>1</v>
      </c>
    </row>
    <row r="2668" spans="1:14" x14ac:dyDescent="0.2">
      <c r="A2668" s="2">
        <v>45043</v>
      </c>
      <c r="B2668" s="3">
        <f t="shared" si="123"/>
        <v>2023</v>
      </c>
      <c r="C2668" t="str">
        <f t="shared" si="124"/>
        <v>2022-2023</v>
      </c>
      <c r="D2668" t="s">
        <v>147</v>
      </c>
      <c r="E2668" t="s">
        <v>79</v>
      </c>
      <c r="F2668" t="str">
        <f t="shared" si="125"/>
        <v>Australian Capital Territory</v>
      </c>
      <c r="G2668" t="s">
        <v>80</v>
      </c>
      <c r="H2668">
        <v>2617</v>
      </c>
      <c r="I2668" t="s">
        <v>11</v>
      </c>
      <c r="J2668" t="s">
        <v>58</v>
      </c>
      <c r="K2668" t="s">
        <v>154</v>
      </c>
      <c r="L2668" t="s">
        <v>14</v>
      </c>
      <c r="M2668" s="5">
        <v>305.88</v>
      </c>
      <c r="N2668">
        <v>1</v>
      </c>
    </row>
    <row r="2669" spans="1:14" x14ac:dyDescent="0.2">
      <c r="A2669" s="2">
        <v>45062</v>
      </c>
      <c r="B2669" s="3">
        <f t="shared" si="123"/>
        <v>2023</v>
      </c>
      <c r="C2669" t="str">
        <f t="shared" si="124"/>
        <v>2022-2023</v>
      </c>
      <c r="D2669" t="s">
        <v>147</v>
      </c>
      <c r="E2669" t="s">
        <v>124</v>
      </c>
      <c r="F2669" t="str">
        <f t="shared" si="125"/>
        <v>New South Wales</v>
      </c>
      <c r="G2669" t="s">
        <v>10</v>
      </c>
      <c r="H2669">
        <v>2015</v>
      </c>
      <c r="I2669" t="s">
        <v>11</v>
      </c>
      <c r="J2669" t="s">
        <v>12</v>
      </c>
      <c r="K2669" t="s">
        <v>156</v>
      </c>
      <c r="L2669" t="s">
        <v>17</v>
      </c>
      <c r="M2669" s="5">
        <v>306.10000000000002</v>
      </c>
      <c r="N2669">
        <v>1</v>
      </c>
    </row>
    <row r="2670" spans="1:14" x14ac:dyDescent="0.2">
      <c r="A2670" s="2">
        <v>45645</v>
      </c>
      <c r="B2670" s="3">
        <f t="shared" si="123"/>
        <v>2025</v>
      </c>
      <c r="C2670" t="str">
        <f t="shared" si="124"/>
        <v>2024-2025</v>
      </c>
      <c r="D2670" t="s">
        <v>147</v>
      </c>
      <c r="E2670" t="s">
        <v>95</v>
      </c>
      <c r="F2670" t="str">
        <f t="shared" si="125"/>
        <v>Victoria</v>
      </c>
      <c r="G2670" t="s">
        <v>45</v>
      </c>
      <c r="H2670">
        <v>3931</v>
      </c>
      <c r="I2670" t="s">
        <v>11</v>
      </c>
      <c r="J2670" t="s">
        <v>55</v>
      </c>
      <c r="K2670" t="s">
        <v>152</v>
      </c>
      <c r="L2670" t="s">
        <v>13</v>
      </c>
      <c r="M2670" s="5">
        <v>306.11</v>
      </c>
      <c r="N2670">
        <v>1</v>
      </c>
    </row>
    <row r="2671" spans="1:14" x14ac:dyDescent="0.2">
      <c r="A2671" s="2">
        <v>45001</v>
      </c>
      <c r="B2671" s="3">
        <f t="shared" si="123"/>
        <v>2023</v>
      </c>
      <c r="C2671" t="str">
        <f t="shared" si="124"/>
        <v>2022-2023</v>
      </c>
      <c r="D2671" t="s">
        <v>147</v>
      </c>
      <c r="E2671" t="s">
        <v>31</v>
      </c>
      <c r="F2671" t="str">
        <f t="shared" si="125"/>
        <v>South Australia</v>
      </c>
      <c r="G2671" t="s">
        <v>32</v>
      </c>
      <c r="H2671">
        <v>5168</v>
      </c>
      <c r="I2671" t="s">
        <v>11</v>
      </c>
      <c r="J2671" t="s">
        <v>33</v>
      </c>
      <c r="K2671" t="s">
        <v>152</v>
      </c>
      <c r="L2671" t="s">
        <v>13</v>
      </c>
      <c r="M2671" s="5">
        <v>306.46000000000004</v>
      </c>
      <c r="N2671">
        <v>1</v>
      </c>
    </row>
    <row r="2672" spans="1:14" x14ac:dyDescent="0.2">
      <c r="A2672" s="2">
        <v>45145</v>
      </c>
      <c r="B2672" s="3">
        <f t="shared" si="123"/>
        <v>2024</v>
      </c>
      <c r="C2672" t="str">
        <f t="shared" si="124"/>
        <v>2023-2024</v>
      </c>
      <c r="D2672" t="s">
        <v>147</v>
      </c>
      <c r="E2672" t="s">
        <v>90</v>
      </c>
      <c r="F2672" t="str">
        <f t="shared" si="125"/>
        <v>Victoria</v>
      </c>
      <c r="G2672" t="s">
        <v>45</v>
      </c>
      <c r="H2672">
        <v>3179</v>
      </c>
      <c r="I2672" t="s">
        <v>11</v>
      </c>
      <c r="J2672" t="s">
        <v>63</v>
      </c>
      <c r="K2672" t="s">
        <v>150</v>
      </c>
      <c r="L2672" t="s">
        <v>18</v>
      </c>
      <c r="M2672" s="5">
        <v>306.71000000000004</v>
      </c>
      <c r="N2672">
        <v>1</v>
      </c>
    </row>
    <row r="2673" spans="1:14" x14ac:dyDescent="0.2">
      <c r="A2673" s="2">
        <v>45592</v>
      </c>
      <c r="B2673" s="3">
        <f t="shared" si="123"/>
        <v>2025</v>
      </c>
      <c r="C2673" t="str">
        <f t="shared" si="124"/>
        <v>2024-2025</v>
      </c>
      <c r="D2673" t="s">
        <v>148</v>
      </c>
      <c r="E2673" t="s">
        <v>76</v>
      </c>
      <c r="F2673" t="str">
        <f t="shared" si="125"/>
        <v>Western Australia</v>
      </c>
      <c r="G2673" t="s">
        <v>48</v>
      </c>
      <c r="H2673">
        <v>6450</v>
      </c>
      <c r="I2673" t="s">
        <v>11</v>
      </c>
      <c r="J2673" t="s">
        <v>77</v>
      </c>
      <c r="K2673" t="s">
        <v>154</v>
      </c>
      <c r="L2673" t="s">
        <v>14</v>
      </c>
      <c r="M2673" s="5">
        <v>306.76</v>
      </c>
      <c r="N2673">
        <v>1</v>
      </c>
    </row>
    <row r="2674" spans="1:14" x14ac:dyDescent="0.2">
      <c r="A2674" s="2">
        <v>45370</v>
      </c>
      <c r="B2674" s="3">
        <f t="shared" si="123"/>
        <v>2024</v>
      </c>
      <c r="C2674" t="str">
        <f t="shared" si="124"/>
        <v>2023-2024</v>
      </c>
      <c r="D2674" t="s">
        <v>147</v>
      </c>
      <c r="E2674" t="s">
        <v>74</v>
      </c>
      <c r="F2674" t="str">
        <f t="shared" si="125"/>
        <v>South Australia</v>
      </c>
      <c r="G2674" t="s">
        <v>32</v>
      </c>
      <c r="H2674">
        <v>5043</v>
      </c>
      <c r="I2674" t="s">
        <v>11</v>
      </c>
      <c r="J2674" t="s">
        <v>33</v>
      </c>
      <c r="K2674" t="s">
        <v>152</v>
      </c>
      <c r="L2674" t="s">
        <v>13</v>
      </c>
      <c r="M2674" s="5">
        <v>306.89</v>
      </c>
      <c r="N2674">
        <v>1</v>
      </c>
    </row>
    <row r="2675" spans="1:14" x14ac:dyDescent="0.2">
      <c r="A2675" s="2">
        <v>45443</v>
      </c>
      <c r="B2675" s="3">
        <f t="shared" si="123"/>
        <v>2024</v>
      </c>
      <c r="C2675" t="str">
        <f t="shared" si="124"/>
        <v>2023-2024</v>
      </c>
      <c r="D2675" t="s">
        <v>147</v>
      </c>
      <c r="E2675" t="s">
        <v>67</v>
      </c>
      <c r="F2675" t="str">
        <f t="shared" si="125"/>
        <v>New South Wales</v>
      </c>
      <c r="G2675" t="s">
        <v>10</v>
      </c>
      <c r="H2675">
        <v>2478</v>
      </c>
      <c r="I2675" t="s">
        <v>11</v>
      </c>
      <c r="J2675" t="s">
        <v>68</v>
      </c>
      <c r="K2675" t="s">
        <v>152</v>
      </c>
      <c r="L2675" t="s">
        <v>13</v>
      </c>
      <c r="M2675" s="5">
        <v>307.12</v>
      </c>
      <c r="N2675">
        <v>1</v>
      </c>
    </row>
    <row r="2676" spans="1:14" x14ac:dyDescent="0.2">
      <c r="A2676" s="2">
        <v>45437</v>
      </c>
      <c r="B2676" s="3">
        <f t="shared" si="123"/>
        <v>2024</v>
      </c>
      <c r="C2676" t="str">
        <f t="shared" si="124"/>
        <v>2023-2024</v>
      </c>
      <c r="D2676" t="s">
        <v>147</v>
      </c>
      <c r="E2676" t="s">
        <v>44</v>
      </c>
      <c r="F2676" t="str">
        <f t="shared" si="125"/>
        <v>Victoria</v>
      </c>
      <c r="G2676" t="s">
        <v>45</v>
      </c>
      <c r="H2676">
        <v>3066</v>
      </c>
      <c r="I2676" t="s">
        <v>11</v>
      </c>
      <c r="J2676" t="s">
        <v>46</v>
      </c>
      <c r="K2676" t="s">
        <v>156</v>
      </c>
      <c r="L2676" t="s">
        <v>17</v>
      </c>
      <c r="M2676" s="5">
        <v>307.38</v>
      </c>
      <c r="N2676">
        <v>1</v>
      </c>
    </row>
    <row r="2677" spans="1:14" x14ac:dyDescent="0.2">
      <c r="A2677" s="2">
        <v>44994</v>
      </c>
      <c r="B2677" s="3">
        <f t="shared" si="123"/>
        <v>2023</v>
      </c>
      <c r="C2677" t="str">
        <f t="shared" si="124"/>
        <v>2022-2023</v>
      </c>
      <c r="D2677" t="s">
        <v>148</v>
      </c>
      <c r="E2677" t="s">
        <v>76</v>
      </c>
      <c r="F2677" t="str">
        <f t="shared" si="125"/>
        <v>Western Australia</v>
      </c>
      <c r="G2677" t="s">
        <v>48</v>
      </c>
      <c r="H2677">
        <v>6450</v>
      </c>
      <c r="I2677" t="s">
        <v>11</v>
      </c>
      <c r="J2677" t="s">
        <v>77</v>
      </c>
      <c r="K2677" t="s">
        <v>150</v>
      </c>
      <c r="L2677" t="s">
        <v>18</v>
      </c>
      <c r="M2677" s="5">
        <v>307.73</v>
      </c>
      <c r="N2677">
        <v>1</v>
      </c>
    </row>
    <row r="2678" spans="1:14" x14ac:dyDescent="0.2">
      <c r="A2678" s="2">
        <v>44971</v>
      </c>
      <c r="B2678" s="3">
        <f t="shared" si="123"/>
        <v>2023</v>
      </c>
      <c r="C2678" t="str">
        <f t="shared" si="124"/>
        <v>2022-2023</v>
      </c>
      <c r="D2678" t="s">
        <v>147</v>
      </c>
      <c r="E2678" t="s">
        <v>140</v>
      </c>
      <c r="F2678" t="str">
        <f t="shared" si="125"/>
        <v>Tasmania</v>
      </c>
      <c r="G2678" t="s">
        <v>70</v>
      </c>
      <c r="H2678">
        <v>7320</v>
      </c>
      <c r="I2678" t="s">
        <v>11</v>
      </c>
      <c r="J2678" t="s">
        <v>71</v>
      </c>
      <c r="K2678" t="s">
        <v>19</v>
      </c>
      <c r="L2678" t="s">
        <v>23</v>
      </c>
      <c r="M2678" s="5">
        <v>308.04000000000002</v>
      </c>
      <c r="N2678">
        <v>1</v>
      </c>
    </row>
    <row r="2679" spans="1:14" x14ac:dyDescent="0.2">
      <c r="A2679" s="2">
        <v>45578</v>
      </c>
      <c r="B2679" s="3">
        <f t="shared" si="123"/>
        <v>2025</v>
      </c>
      <c r="C2679" t="str">
        <f t="shared" si="124"/>
        <v>2024-2025</v>
      </c>
      <c r="D2679" t="s">
        <v>147</v>
      </c>
      <c r="E2679" t="s">
        <v>142</v>
      </c>
      <c r="F2679" t="str">
        <f t="shared" si="125"/>
        <v>Australian Capital Territory</v>
      </c>
      <c r="G2679" t="s">
        <v>80</v>
      </c>
      <c r="H2679">
        <v>2609</v>
      </c>
      <c r="I2679" t="s">
        <v>11</v>
      </c>
      <c r="J2679" t="s">
        <v>58</v>
      </c>
      <c r="K2679" t="s">
        <v>154</v>
      </c>
      <c r="L2679" t="s">
        <v>14</v>
      </c>
      <c r="M2679" s="5">
        <v>308.82</v>
      </c>
      <c r="N2679">
        <v>1</v>
      </c>
    </row>
    <row r="2680" spans="1:14" x14ac:dyDescent="0.2">
      <c r="A2680" s="2">
        <v>45634</v>
      </c>
      <c r="B2680" s="3">
        <f t="shared" si="123"/>
        <v>2025</v>
      </c>
      <c r="C2680" t="str">
        <f t="shared" si="124"/>
        <v>2024-2025</v>
      </c>
      <c r="D2680" t="s">
        <v>147</v>
      </c>
      <c r="E2680" t="s">
        <v>96</v>
      </c>
      <c r="F2680" t="str">
        <f t="shared" si="125"/>
        <v>Western Australia</v>
      </c>
      <c r="G2680" t="s">
        <v>48</v>
      </c>
      <c r="H2680">
        <v>6330</v>
      </c>
      <c r="I2680" t="s">
        <v>11</v>
      </c>
      <c r="J2680" t="s">
        <v>94</v>
      </c>
      <c r="K2680" t="s">
        <v>153</v>
      </c>
      <c r="L2680" t="s">
        <v>16</v>
      </c>
      <c r="M2680" s="5">
        <v>309.02</v>
      </c>
      <c r="N2680">
        <v>1</v>
      </c>
    </row>
    <row r="2681" spans="1:14" x14ac:dyDescent="0.2">
      <c r="A2681" s="2">
        <v>45111</v>
      </c>
      <c r="B2681" s="3">
        <f t="shared" si="123"/>
        <v>2024</v>
      </c>
      <c r="C2681" t="str">
        <f t="shared" si="124"/>
        <v>2023-2024</v>
      </c>
      <c r="D2681" t="s">
        <v>147</v>
      </c>
      <c r="E2681" t="s">
        <v>114</v>
      </c>
      <c r="F2681" t="str">
        <f t="shared" si="125"/>
        <v>Victoria</v>
      </c>
      <c r="G2681" t="s">
        <v>45</v>
      </c>
      <c r="H2681">
        <v>3551</v>
      </c>
      <c r="I2681" t="s">
        <v>11</v>
      </c>
      <c r="J2681" t="s">
        <v>60</v>
      </c>
      <c r="K2681" t="s">
        <v>151</v>
      </c>
      <c r="L2681" t="s">
        <v>21</v>
      </c>
      <c r="M2681" s="5">
        <v>309.33</v>
      </c>
      <c r="N2681">
        <v>1</v>
      </c>
    </row>
    <row r="2682" spans="1:14" x14ac:dyDescent="0.2">
      <c r="A2682" s="2">
        <v>45514</v>
      </c>
      <c r="B2682" s="3">
        <f t="shared" si="123"/>
        <v>2025</v>
      </c>
      <c r="C2682" t="str">
        <f t="shared" si="124"/>
        <v>2024-2025</v>
      </c>
      <c r="D2682" t="s">
        <v>148</v>
      </c>
      <c r="E2682" t="s">
        <v>87</v>
      </c>
      <c r="F2682" t="str">
        <f t="shared" si="125"/>
        <v>New South Wales</v>
      </c>
      <c r="G2682" t="s">
        <v>10</v>
      </c>
      <c r="H2682">
        <v>2790</v>
      </c>
      <c r="I2682" t="s">
        <v>11</v>
      </c>
      <c r="J2682" t="s">
        <v>25</v>
      </c>
      <c r="K2682" t="s">
        <v>19</v>
      </c>
      <c r="L2682" t="s">
        <v>23</v>
      </c>
      <c r="M2682" s="5">
        <v>310.58000000000004</v>
      </c>
      <c r="N2682">
        <v>1</v>
      </c>
    </row>
    <row r="2683" spans="1:14" x14ac:dyDescent="0.2">
      <c r="A2683" s="2">
        <v>45012</v>
      </c>
      <c r="B2683" s="3">
        <f t="shared" si="123"/>
        <v>2023</v>
      </c>
      <c r="C2683" t="str">
        <f t="shared" si="124"/>
        <v>2022-2023</v>
      </c>
      <c r="D2683" t="s">
        <v>147</v>
      </c>
      <c r="E2683" t="s">
        <v>145</v>
      </c>
      <c r="F2683" t="str">
        <f t="shared" si="125"/>
        <v>New South Wales</v>
      </c>
      <c r="G2683" t="s">
        <v>10</v>
      </c>
      <c r="H2683">
        <v>2101</v>
      </c>
      <c r="I2683" t="s">
        <v>11</v>
      </c>
      <c r="J2683" t="s">
        <v>27</v>
      </c>
      <c r="K2683" t="s">
        <v>155</v>
      </c>
      <c r="L2683" t="s">
        <v>20</v>
      </c>
      <c r="M2683" s="5">
        <v>310.82</v>
      </c>
      <c r="N2683">
        <v>1</v>
      </c>
    </row>
    <row r="2684" spans="1:14" x14ac:dyDescent="0.2">
      <c r="A2684" s="2">
        <v>44994</v>
      </c>
      <c r="B2684" s="3">
        <f t="shared" si="123"/>
        <v>2023</v>
      </c>
      <c r="C2684" t="str">
        <f t="shared" si="124"/>
        <v>2022-2023</v>
      </c>
      <c r="D2684" t="s">
        <v>147</v>
      </c>
      <c r="E2684" t="s">
        <v>47</v>
      </c>
      <c r="F2684" t="str">
        <f t="shared" si="125"/>
        <v>Western Australia</v>
      </c>
      <c r="G2684" t="s">
        <v>48</v>
      </c>
      <c r="H2684">
        <v>6030</v>
      </c>
      <c r="I2684" t="s">
        <v>11</v>
      </c>
      <c r="J2684" t="s">
        <v>49</v>
      </c>
      <c r="K2684" t="s">
        <v>155</v>
      </c>
      <c r="L2684" t="s">
        <v>20</v>
      </c>
      <c r="M2684" s="5">
        <v>310.92999999999995</v>
      </c>
      <c r="N2684">
        <v>1</v>
      </c>
    </row>
    <row r="2685" spans="1:14" x14ac:dyDescent="0.2">
      <c r="A2685" s="2">
        <v>45140</v>
      </c>
      <c r="B2685" s="3">
        <f t="shared" si="123"/>
        <v>2024</v>
      </c>
      <c r="C2685" t="str">
        <f t="shared" si="124"/>
        <v>2023-2024</v>
      </c>
      <c r="D2685" t="s">
        <v>147</v>
      </c>
      <c r="E2685" t="s">
        <v>132</v>
      </c>
      <c r="F2685" t="str">
        <f t="shared" si="125"/>
        <v>New South Wales</v>
      </c>
      <c r="G2685" t="s">
        <v>10</v>
      </c>
      <c r="H2685">
        <v>2800</v>
      </c>
      <c r="I2685" t="s">
        <v>11</v>
      </c>
      <c r="J2685" t="s">
        <v>25</v>
      </c>
      <c r="K2685" t="s">
        <v>149</v>
      </c>
      <c r="L2685" t="s">
        <v>15</v>
      </c>
      <c r="M2685" s="5">
        <v>311.39999999999998</v>
      </c>
      <c r="N2685">
        <v>1</v>
      </c>
    </row>
    <row r="2686" spans="1:14" x14ac:dyDescent="0.2">
      <c r="A2686" s="2">
        <v>45254</v>
      </c>
      <c r="B2686" s="3">
        <f t="shared" si="123"/>
        <v>2024</v>
      </c>
      <c r="C2686" t="str">
        <f t="shared" si="124"/>
        <v>2023-2024</v>
      </c>
      <c r="D2686" t="s">
        <v>147</v>
      </c>
      <c r="E2686" t="s">
        <v>137</v>
      </c>
      <c r="F2686" t="str">
        <f t="shared" si="125"/>
        <v>New South Wales</v>
      </c>
      <c r="G2686" t="s">
        <v>10</v>
      </c>
      <c r="H2686">
        <v>2031</v>
      </c>
      <c r="I2686" t="s">
        <v>11</v>
      </c>
      <c r="J2686" t="s">
        <v>12</v>
      </c>
      <c r="K2686" t="s">
        <v>156</v>
      </c>
      <c r="L2686" t="s">
        <v>17</v>
      </c>
      <c r="M2686" s="5">
        <v>311.44000000000005</v>
      </c>
      <c r="N2686">
        <v>1</v>
      </c>
    </row>
    <row r="2687" spans="1:14" x14ac:dyDescent="0.2">
      <c r="A2687" s="2">
        <v>45647</v>
      </c>
      <c r="B2687" s="3">
        <f t="shared" si="123"/>
        <v>2025</v>
      </c>
      <c r="C2687" t="str">
        <f t="shared" si="124"/>
        <v>2024-2025</v>
      </c>
      <c r="D2687" t="s">
        <v>147</v>
      </c>
      <c r="E2687" t="s">
        <v>103</v>
      </c>
      <c r="F2687" t="str">
        <f t="shared" si="125"/>
        <v>Queensland</v>
      </c>
      <c r="G2687" t="s">
        <v>35</v>
      </c>
      <c r="H2687">
        <v>4509</v>
      </c>
      <c r="I2687" t="s">
        <v>11</v>
      </c>
      <c r="J2687" t="s">
        <v>104</v>
      </c>
      <c r="K2687" t="s">
        <v>149</v>
      </c>
      <c r="L2687" t="s">
        <v>15</v>
      </c>
      <c r="M2687" s="5">
        <v>312.12</v>
      </c>
      <c r="N2687">
        <v>1</v>
      </c>
    </row>
    <row r="2688" spans="1:14" x14ac:dyDescent="0.2">
      <c r="A2688" s="2">
        <v>45337</v>
      </c>
      <c r="B2688" s="3">
        <f t="shared" si="123"/>
        <v>2024</v>
      </c>
      <c r="C2688" t="str">
        <f t="shared" si="124"/>
        <v>2023-2024</v>
      </c>
      <c r="D2688" t="s">
        <v>147</v>
      </c>
      <c r="E2688" t="s">
        <v>62</v>
      </c>
      <c r="F2688" t="str">
        <f t="shared" si="125"/>
        <v>Victoria</v>
      </c>
      <c r="G2688" t="s">
        <v>45</v>
      </c>
      <c r="H2688">
        <v>3134</v>
      </c>
      <c r="I2688" t="s">
        <v>11</v>
      </c>
      <c r="J2688" t="s">
        <v>63</v>
      </c>
      <c r="K2688" t="s">
        <v>149</v>
      </c>
      <c r="L2688" t="s">
        <v>15</v>
      </c>
      <c r="M2688" s="5">
        <v>313.61</v>
      </c>
      <c r="N2688">
        <v>1</v>
      </c>
    </row>
    <row r="2689" spans="1:14" x14ac:dyDescent="0.2">
      <c r="A2689" s="2">
        <v>45159</v>
      </c>
      <c r="B2689" s="3">
        <f t="shared" si="123"/>
        <v>2024</v>
      </c>
      <c r="C2689" t="str">
        <f t="shared" si="124"/>
        <v>2023-2024</v>
      </c>
      <c r="D2689" t="s">
        <v>147</v>
      </c>
      <c r="E2689" t="s">
        <v>73</v>
      </c>
      <c r="F2689" t="str">
        <f t="shared" si="125"/>
        <v>Victoria</v>
      </c>
      <c r="G2689" t="s">
        <v>45</v>
      </c>
      <c r="H2689">
        <v>3136</v>
      </c>
      <c r="I2689" t="s">
        <v>11</v>
      </c>
      <c r="J2689" t="s">
        <v>63</v>
      </c>
      <c r="K2689" t="s">
        <v>150</v>
      </c>
      <c r="L2689" t="s">
        <v>18</v>
      </c>
      <c r="M2689" s="5">
        <v>313.62</v>
      </c>
      <c r="N2689">
        <v>1</v>
      </c>
    </row>
    <row r="2690" spans="1:14" x14ac:dyDescent="0.2">
      <c r="A2690" s="2">
        <v>45316</v>
      </c>
      <c r="B2690" s="3">
        <f t="shared" ref="B2690:B2753" si="126">IF(MONTH(A2690)&gt;=7,YEAR(A2690)+1,YEAR(A2690))</f>
        <v>2024</v>
      </c>
      <c r="C2690" t="str">
        <f t="shared" ref="C2690:C2753" si="127">IF(MONTH(A2690) &gt;= 7, YEAR(A2690) &amp; "-" &amp; YEAR(A2690) + 1, YEAR(A2690) - 1 &amp; "-" &amp; YEAR(A2690))</f>
        <v>2023-2024</v>
      </c>
      <c r="D2690" t="s">
        <v>147</v>
      </c>
      <c r="E2690" t="s">
        <v>31</v>
      </c>
      <c r="F2690" t="str">
        <f t="shared" ref="F2690:F2753" si="128">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c r="N2690">
        <v>1</v>
      </c>
    </row>
    <row r="2691" spans="1:14" x14ac:dyDescent="0.2">
      <c r="A2691" s="2">
        <v>45285</v>
      </c>
      <c r="B2691" s="3">
        <f t="shared" si="126"/>
        <v>2024</v>
      </c>
      <c r="C2691" t="str">
        <f t="shared" si="127"/>
        <v>2023-2024</v>
      </c>
      <c r="D2691" t="s">
        <v>147</v>
      </c>
      <c r="E2691" t="s">
        <v>93</v>
      </c>
      <c r="F2691" t="str">
        <f t="shared" si="128"/>
        <v>Western Australia</v>
      </c>
      <c r="G2691" t="s">
        <v>48</v>
      </c>
      <c r="H2691">
        <v>6112</v>
      </c>
      <c r="I2691" t="s">
        <v>11</v>
      </c>
      <c r="J2691" t="s">
        <v>94</v>
      </c>
      <c r="K2691" t="s">
        <v>155</v>
      </c>
      <c r="L2691" t="s">
        <v>20</v>
      </c>
      <c r="M2691" s="5">
        <v>313.83000000000004</v>
      </c>
      <c r="N2691">
        <v>1</v>
      </c>
    </row>
    <row r="2692" spans="1:14" x14ac:dyDescent="0.2">
      <c r="A2692" s="2">
        <v>45570</v>
      </c>
      <c r="B2692" s="3">
        <f t="shared" si="126"/>
        <v>2025</v>
      </c>
      <c r="C2692" t="str">
        <f t="shared" si="127"/>
        <v>2024-2025</v>
      </c>
      <c r="D2692" t="s">
        <v>147</v>
      </c>
      <c r="E2692" t="s">
        <v>34</v>
      </c>
      <c r="F2692" t="str">
        <f t="shared" si="128"/>
        <v>Queensland</v>
      </c>
      <c r="G2692" t="s">
        <v>35</v>
      </c>
      <c r="H2692">
        <v>4802</v>
      </c>
      <c r="I2692" t="s">
        <v>11</v>
      </c>
      <c r="J2692" t="s">
        <v>36</v>
      </c>
      <c r="K2692" t="s">
        <v>152</v>
      </c>
      <c r="L2692" t="s">
        <v>13</v>
      </c>
      <c r="M2692" s="5">
        <v>313.93</v>
      </c>
      <c r="N2692">
        <v>1</v>
      </c>
    </row>
    <row r="2693" spans="1:14" x14ac:dyDescent="0.2">
      <c r="A2693" s="2">
        <v>45297</v>
      </c>
      <c r="B2693" s="3">
        <f t="shared" si="126"/>
        <v>2024</v>
      </c>
      <c r="C2693" t="str">
        <f t="shared" si="127"/>
        <v>2023-2024</v>
      </c>
      <c r="D2693" t="s">
        <v>147</v>
      </c>
      <c r="E2693" t="s">
        <v>114</v>
      </c>
      <c r="F2693" t="str">
        <f t="shared" si="128"/>
        <v>Victoria</v>
      </c>
      <c r="G2693" t="s">
        <v>45</v>
      </c>
      <c r="H2693">
        <v>3551</v>
      </c>
      <c r="I2693" t="s">
        <v>11</v>
      </c>
      <c r="J2693" t="s">
        <v>60</v>
      </c>
      <c r="K2693" t="s">
        <v>19</v>
      </c>
      <c r="L2693" t="s">
        <v>23</v>
      </c>
      <c r="M2693" s="5">
        <v>314.66999999999996</v>
      </c>
      <c r="N2693">
        <v>1</v>
      </c>
    </row>
    <row r="2694" spans="1:14" x14ac:dyDescent="0.2">
      <c r="A2694" s="2">
        <v>45365</v>
      </c>
      <c r="B2694" s="3">
        <f t="shared" si="126"/>
        <v>2024</v>
      </c>
      <c r="C2694" t="str">
        <f t="shared" si="127"/>
        <v>2023-2024</v>
      </c>
      <c r="D2694" t="s">
        <v>147</v>
      </c>
      <c r="E2694" t="s">
        <v>113</v>
      </c>
      <c r="F2694" t="str">
        <f t="shared" si="128"/>
        <v>Queensland</v>
      </c>
      <c r="G2694" t="s">
        <v>35</v>
      </c>
      <c r="H2694">
        <v>4215</v>
      </c>
      <c r="I2694" t="s">
        <v>11</v>
      </c>
      <c r="J2694" t="s">
        <v>104</v>
      </c>
      <c r="K2694" t="s">
        <v>149</v>
      </c>
      <c r="L2694" t="s">
        <v>15</v>
      </c>
      <c r="M2694" s="5">
        <v>315.27000000000004</v>
      </c>
      <c r="N2694">
        <v>1</v>
      </c>
    </row>
    <row r="2695" spans="1:14" x14ac:dyDescent="0.2">
      <c r="A2695" s="2">
        <v>45181</v>
      </c>
      <c r="B2695" s="3">
        <f t="shared" si="126"/>
        <v>2024</v>
      </c>
      <c r="C2695" t="str">
        <f t="shared" si="127"/>
        <v>2023-2024</v>
      </c>
      <c r="D2695" t="s">
        <v>148</v>
      </c>
      <c r="E2695" t="s">
        <v>57</v>
      </c>
      <c r="F2695" t="str">
        <f t="shared" si="128"/>
        <v>New South Wales</v>
      </c>
      <c r="G2695" t="s">
        <v>10</v>
      </c>
      <c r="H2695">
        <v>2560</v>
      </c>
      <c r="I2695" t="s">
        <v>11</v>
      </c>
      <c r="J2695" t="s">
        <v>58</v>
      </c>
      <c r="K2695" t="s">
        <v>149</v>
      </c>
      <c r="L2695" t="s">
        <v>15</v>
      </c>
      <c r="M2695" s="5">
        <v>315.51000000000005</v>
      </c>
      <c r="N2695">
        <v>1</v>
      </c>
    </row>
    <row r="2696" spans="1:14" x14ac:dyDescent="0.2">
      <c r="A2696" s="2">
        <v>45117</v>
      </c>
      <c r="B2696" s="3">
        <f t="shared" si="126"/>
        <v>2024</v>
      </c>
      <c r="C2696" t="str">
        <f t="shared" si="127"/>
        <v>2023-2024</v>
      </c>
      <c r="D2696" t="s">
        <v>147</v>
      </c>
      <c r="E2696" t="s">
        <v>132</v>
      </c>
      <c r="F2696" t="str">
        <f t="shared" si="128"/>
        <v>New South Wales</v>
      </c>
      <c r="G2696" t="s">
        <v>10</v>
      </c>
      <c r="H2696">
        <v>2800</v>
      </c>
      <c r="I2696" t="s">
        <v>11</v>
      </c>
      <c r="J2696" t="s">
        <v>25</v>
      </c>
      <c r="K2696" t="s">
        <v>154</v>
      </c>
      <c r="L2696" t="s">
        <v>14</v>
      </c>
      <c r="M2696" s="5">
        <v>317.17</v>
      </c>
      <c r="N2696">
        <v>1</v>
      </c>
    </row>
    <row r="2697" spans="1:14" x14ac:dyDescent="0.2">
      <c r="A2697" s="2">
        <v>44994</v>
      </c>
      <c r="B2697" s="3">
        <f t="shared" si="126"/>
        <v>2023</v>
      </c>
      <c r="C2697" t="str">
        <f t="shared" si="127"/>
        <v>2022-2023</v>
      </c>
      <c r="D2697" t="s">
        <v>147</v>
      </c>
      <c r="E2697" t="s">
        <v>145</v>
      </c>
      <c r="F2697" t="str">
        <f t="shared" si="128"/>
        <v>New South Wales</v>
      </c>
      <c r="G2697" t="s">
        <v>10</v>
      </c>
      <c r="H2697">
        <v>2101</v>
      </c>
      <c r="I2697" t="s">
        <v>11</v>
      </c>
      <c r="J2697" t="s">
        <v>27</v>
      </c>
      <c r="K2697" t="s">
        <v>155</v>
      </c>
      <c r="L2697" t="s">
        <v>20</v>
      </c>
      <c r="M2697" s="5">
        <v>317.45000000000005</v>
      </c>
      <c r="N2697">
        <v>1</v>
      </c>
    </row>
    <row r="2698" spans="1:14" x14ac:dyDescent="0.2">
      <c r="A2698" s="2">
        <v>45114</v>
      </c>
      <c r="B2698" s="3">
        <f t="shared" si="126"/>
        <v>2024</v>
      </c>
      <c r="C2698" t="str">
        <f t="shared" si="127"/>
        <v>2023-2024</v>
      </c>
      <c r="D2698" t="s">
        <v>148</v>
      </c>
      <c r="E2698" t="s">
        <v>112</v>
      </c>
      <c r="F2698" t="str">
        <f t="shared" si="128"/>
        <v>Victoria</v>
      </c>
      <c r="G2698" t="s">
        <v>45</v>
      </c>
      <c r="H2698">
        <v>3076</v>
      </c>
      <c r="I2698" t="s">
        <v>11</v>
      </c>
      <c r="J2698" t="s">
        <v>46</v>
      </c>
      <c r="K2698" t="s">
        <v>149</v>
      </c>
      <c r="L2698" t="s">
        <v>15</v>
      </c>
      <c r="M2698" s="5">
        <v>317.57</v>
      </c>
      <c r="N2698">
        <v>1</v>
      </c>
    </row>
    <row r="2699" spans="1:14" x14ac:dyDescent="0.2">
      <c r="A2699" s="2">
        <v>45424</v>
      </c>
      <c r="B2699" s="3">
        <f t="shared" si="126"/>
        <v>2024</v>
      </c>
      <c r="C2699" t="str">
        <f t="shared" si="127"/>
        <v>2023-2024</v>
      </c>
      <c r="D2699" t="s">
        <v>147</v>
      </c>
      <c r="E2699" t="s">
        <v>141</v>
      </c>
      <c r="F2699" t="str">
        <f t="shared" si="128"/>
        <v>Western Australia</v>
      </c>
      <c r="G2699" t="s">
        <v>48</v>
      </c>
      <c r="H2699">
        <v>6052</v>
      </c>
      <c r="I2699" t="s">
        <v>11</v>
      </c>
      <c r="J2699" t="s">
        <v>49</v>
      </c>
      <c r="K2699" t="s">
        <v>154</v>
      </c>
      <c r="L2699" t="s">
        <v>14</v>
      </c>
      <c r="M2699" s="5">
        <v>317.68</v>
      </c>
      <c r="N2699">
        <v>1</v>
      </c>
    </row>
    <row r="2700" spans="1:14" x14ac:dyDescent="0.2">
      <c r="A2700" s="2">
        <v>45357</v>
      </c>
      <c r="B2700" s="3">
        <f t="shared" si="126"/>
        <v>2024</v>
      </c>
      <c r="C2700" t="str">
        <f t="shared" si="127"/>
        <v>2023-2024</v>
      </c>
      <c r="D2700" t="s">
        <v>147</v>
      </c>
      <c r="E2700" t="s">
        <v>138</v>
      </c>
      <c r="F2700" t="str">
        <f t="shared" si="128"/>
        <v>Queensland</v>
      </c>
      <c r="G2700" t="s">
        <v>35</v>
      </c>
      <c r="H2700">
        <v>4558</v>
      </c>
      <c r="I2700" t="s">
        <v>11</v>
      </c>
      <c r="J2700" t="s">
        <v>120</v>
      </c>
      <c r="K2700" t="s">
        <v>155</v>
      </c>
      <c r="L2700" t="s">
        <v>20</v>
      </c>
      <c r="M2700" s="5">
        <v>317.88</v>
      </c>
      <c r="N2700">
        <v>1</v>
      </c>
    </row>
    <row r="2701" spans="1:14" x14ac:dyDescent="0.2">
      <c r="A2701" s="2">
        <v>44928</v>
      </c>
      <c r="B2701" s="3">
        <f t="shared" si="126"/>
        <v>2023</v>
      </c>
      <c r="C2701" t="str">
        <f t="shared" si="127"/>
        <v>2022-2023</v>
      </c>
      <c r="D2701" t="s">
        <v>147</v>
      </c>
      <c r="E2701" t="s">
        <v>113</v>
      </c>
      <c r="F2701" t="str">
        <f t="shared" si="128"/>
        <v>Queensland</v>
      </c>
      <c r="G2701" t="s">
        <v>35</v>
      </c>
      <c r="H2701">
        <v>4215</v>
      </c>
      <c r="I2701" t="s">
        <v>11</v>
      </c>
      <c r="J2701" t="s">
        <v>104</v>
      </c>
      <c r="K2701" t="s">
        <v>157</v>
      </c>
      <c r="L2701" t="s">
        <v>22</v>
      </c>
      <c r="M2701" s="5">
        <v>318.18</v>
      </c>
      <c r="N2701">
        <v>1</v>
      </c>
    </row>
    <row r="2702" spans="1:14" x14ac:dyDescent="0.2">
      <c r="A2702" s="2">
        <v>45583</v>
      </c>
      <c r="B2702" s="3">
        <f t="shared" si="126"/>
        <v>2025</v>
      </c>
      <c r="C2702" t="str">
        <f t="shared" si="127"/>
        <v>2024-2025</v>
      </c>
      <c r="D2702" t="s">
        <v>147</v>
      </c>
      <c r="E2702" t="s">
        <v>107</v>
      </c>
      <c r="F2702" t="str">
        <f t="shared" si="128"/>
        <v>Queensland</v>
      </c>
      <c r="G2702" t="s">
        <v>35</v>
      </c>
      <c r="H2702">
        <v>4220</v>
      </c>
      <c r="I2702" t="s">
        <v>11</v>
      </c>
      <c r="J2702" t="s">
        <v>104</v>
      </c>
      <c r="K2702" t="s">
        <v>19</v>
      </c>
      <c r="L2702" t="s">
        <v>23</v>
      </c>
      <c r="M2702" s="5">
        <v>318.38</v>
      </c>
      <c r="N2702">
        <v>1</v>
      </c>
    </row>
    <row r="2703" spans="1:14" x14ac:dyDescent="0.2">
      <c r="A2703" s="2">
        <v>45547</v>
      </c>
      <c r="B2703" s="3">
        <f t="shared" si="126"/>
        <v>2025</v>
      </c>
      <c r="C2703" t="str">
        <f t="shared" si="127"/>
        <v>2024-2025</v>
      </c>
      <c r="D2703" t="s">
        <v>147</v>
      </c>
      <c r="E2703" t="s">
        <v>141</v>
      </c>
      <c r="F2703" t="str">
        <f t="shared" si="128"/>
        <v>Western Australia</v>
      </c>
      <c r="G2703" t="s">
        <v>48</v>
      </c>
      <c r="H2703">
        <v>6052</v>
      </c>
      <c r="I2703" t="s">
        <v>11</v>
      </c>
      <c r="J2703" t="s">
        <v>49</v>
      </c>
      <c r="K2703" t="s">
        <v>153</v>
      </c>
      <c r="L2703" t="s">
        <v>16</v>
      </c>
      <c r="M2703" s="5">
        <v>318.63</v>
      </c>
      <c r="N2703">
        <v>1</v>
      </c>
    </row>
    <row r="2704" spans="1:14" x14ac:dyDescent="0.2">
      <c r="A2704" s="2">
        <v>45533</v>
      </c>
      <c r="B2704" s="3">
        <f t="shared" si="126"/>
        <v>2025</v>
      </c>
      <c r="C2704" t="str">
        <f t="shared" si="127"/>
        <v>2024-2025</v>
      </c>
      <c r="D2704" t="s">
        <v>147</v>
      </c>
      <c r="E2704" t="s">
        <v>124</v>
      </c>
      <c r="F2704" t="str">
        <f t="shared" si="128"/>
        <v>New South Wales</v>
      </c>
      <c r="G2704" t="s">
        <v>10</v>
      </c>
      <c r="H2704">
        <v>2015</v>
      </c>
      <c r="I2704" t="s">
        <v>11</v>
      </c>
      <c r="J2704" t="s">
        <v>12</v>
      </c>
      <c r="K2704" t="s">
        <v>154</v>
      </c>
      <c r="L2704" t="s">
        <v>14</v>
      </c>
      <c r="M2704" s="5">
        <v>318.77999999999997</v>
      </c>
      <c r="N2704">
        <v>1</v>
      </c>
    </row>
    <row r="2705" spans="1:14" x14ac:dyDescent="0.2">
      <c r="A2705" s="2">
        <v>45226</v>
      </c>
      <c r="B2705" s="3">
        <f t="shared" si="126"/>
        <v>2024</v>
      </c>
      <c r="C2705" t="str">
        <f t="shared" si="127"/>
        <v>2023-2024</v>
      </c>
      <c r="D2705" t="s">
        <v>147</v>
      </c>
      <c r="E2705" t="s">
        <v>141</v>
      </c>
      <c r="F2705" t="str">
        <f t="shared" si="128"/>
        <v>Western Australia</v>
      </c>
      <c r="G2705" t="s">
        <v>48</v>
      </c>
      <c r="H2705">
        <v>6052</v>
      </c>
      <c r="I2705" t="s">
        <v>11</v>
      </c>
      <c r="J2705" t="s">
        <v>49</v>
      </c>
      <c r="K2705" t="s">
        <v>155</v>
      </c>
      <c r="L2705" t="s">
        <v>20</v>
      </c>
      <c r="M2705" s="5">
        <v>319.33</v>
      </c>
      <c r="N2705">
        <v>1</v>
      </c>
    </row>
    <row r="2706" spans="1:14" x14ac:dyDescent="0.2">
      <c r="A2706" s="2">
        <v>45538</v>
      </c>
      <c r="B2706" s="3">
        <f t="shared" si="126"/>
        <v>2025</v>
      </c>
      <c r="C2706" t="str">
        <f t="shared" si="127"/>
        <v>2024-2025</v>
      </c>
      <c r="D2706" t="s">
        <v>147</v>
      </c>
      <c r="E2706" t="s">
        <v>123</v>
      </c>
      <c r="F2706" t="str">
        <f t="shared" si="128"/>
        <v>Western Australia</v>
      </c>
      <c r="G2706" t="s">
        <v>48</v>
      </c>
      <c r="H2706">
        <v>6109</v>
      </c>
      <c r="I2706" t="s">
        <v>11</v>
      </c>
      <c r="J2706" t="s">
        <v>94</v>
      </c>
      <c r="K2706" t="s">
        <v>150</v>
      </c>
      <c r="L2706" t="s">
        <v>18</v>
      </c>
      <c r="M2706" s="5">
        <v>319.45000000000005</v>
      </c>
      <c r="N2706">
        <v>1</v>
      </c>
    </row>
    <row r="2707" spans="1:14" x14ac:dyDescent="0.2">
      <c r="A2707" s="2">
        <v>45040</v>
      </c>
      <c r="B2707" s="3">
        <f t="shared" si="126"/>
        <v>2023</v>
      </c>
      <c r="C2707" t="str">
        <f t="shared" si="127"/>
        <v>2022-2023</v>
      </c>
      <c r="D2707" t="s">
        <v>147</v>
      </c>
      <c r="E2707" t="s">
        <v>92</v>
      </c>
      <c r="F2707" t="str">
        <f t="shared" si="128"/>
        <v>Queensland</v>
      </c>
      <c r="G2707" t="s">
        <v>35</v>
      </c>
      <c r="H2707">
        <v>4068</v>
      </c>
      <c r="I2707" t="s">
        <v>11</v>
      </c>
      <c r="J2707" t="s">
        <v>43</v>
      </c>
      <c r="K2707" t="s">
        <v>151</v>
      </c>
      <c r="L2707" t="s">
        <v>21</v>
      </c>
      <c r="M2707" s="5">
        <v>321.52999999999997</v>
      </c>
      <c r="N2707">
        <v>1</v>
      </c>
    </row>
    <row r="2708" spans="1:14" x14ac:dyDescent="0.2">
      <c r="A2708" s="2">
        <v>45195</v>
      </c>
      <c r="B2708" s="3">
        <f t="shared" si="126"/>
        <v>2024</v>
      </c>
      <c r="C2708" t="str">
        <f t="shared" si="127"/>
        <v>2023-2024</v>
      </c>
      <c r="D2708" t="s">
        <v>147</v>
      </c>
      <c r="E2708" t="s">
        <v>85</v>
      </c>
      <c r="F2708" t="str">
        <f t="shared" si="128"/>
        <v>Queensland</v>
      </c>
      <c r="G2708" t="s">
        <v>35</v>
      </c>
      <c r="H2708">
        <v>4883</v>
      </c>
      <c r="I2708" t="s">
        <v>11</v>
      </c>
      <c r="J2708" t="s">
        <v>36</v>
      </c>
      <c r="K2708" t="s">
        <v>154</v>
      </c>
      <c r="L2708" t="s">
        <v>14</v>
      </c>
      <c r="M2708" s="5">
        <v>321.62</v>
      </c>
      <c r="N2708">
        <v>1</v>
      </c>
    </row>
    <row r="2709" spans="1:14" x14ac:dyDescent="0.2">
      <c r="A2709" s="2">
        <v>45250</v>
      </c>
      <c r="B2709" s="3">
        <f t="shared" si="126"/>
        <v>2024</v>
      </c>
      <c r="C2709" t="str">
        <f t="shared" si="127"/>
        <v>2023-2024</v>
      </c>
      <c r="D2709" t="s">
        <v>147</v>
      </c>
      <c r="E2709" t="s">
        <v>113</v>
      </c>
      <c r="F2709" t="str">
        <f t="shared" si="128"/>
        <v>Queensland</v>
      </c>
      <c r="G2709" t="s">
        <v>35</v>
      </c>
      <c r="H2709">
        <v>4215</v>
      </c>
      <c r="I2709" t="s">
        <v>11</v>
      </c>
      <c r="J2709" t="s">
        <v>104</v>
      </c>
      <c r="K2709" t="s">
        <v>155</v>
      </c>
      <c r="L2709" t="s">
        <v>20</v>
      </c>
      <c r="M2709" s="5">
        <v>323.08999999999997</v>
      </c>
      <c r="N2709">
        <v>1</v>
      </c>
    </row>
    <row r="2710" spans="1:14" x14ac:dyDescent="0.2">
      <c r="A2710" s="2">
        <v>45628</v>
      </c>
      <c r="B2710" s="3">
        <f t="shared" si="126"/>
        <v>2025</v>
      </c>
      <c r="C2710" t="str">
        <f t="shared" si="127"/>
        <v>2024-2025</v>
      </c>
      <c r="D2710" t="s">
        <v>147</v>
      </c>
      <c r="E2710" t="s">
        <v>143</v>
      </c>
      <c r="F2710" t="str">
        <f t="shared" si="128"/>
        <v>New South Wales</v>
      </c>
      <c r="G2710" t="s">
        <v>10</v>
      </c>
      <c r="H2710">
        <v>2154</v>
      </c>
      <c r="I2710" t="s">
        <v>11</v>
      </c>
      <c r="J2710" t="s">
        <v>27</v>
      </c>
      <c r="K2710" t="s">
        <v>155</v>
      </c>
      <c r="L2710" t="s">
        <v>20</v>
      </c>
      <c r="M2710" s="5">
        <v>323.19</v>
      </c>
      <c r="N2710">
        <v>1</v>
      </c>
    </row>
    <row r="2711" spans="1:14" x14ac:dyDescent="0.2">
      <c r="A2711" s="2">
        <v>45391</v>
      </c>
      <c r="B2711" s="3">
        <f t="shared" si="126"/>
        <v>2024</v>
      </c>
      <c r="C2711" t="str">
        <f t="shared" si="127"/>
        <v>2023-2024</v>
      </c>
      <c r="D2711" t="s">
        <v>147</v>
      </c>
      <c r="E2711" t="s">
        <v>92</v>
      </c>
      <c r="F2711" t="str">
        <f t="shared" si="128"/>
        <v>Queensland</v>
      </c>
      <c r="G2711" t="s">
        <v>35</v>
      </c>
      <c r="H2711">
        <v>4068</v>
      </c>
      <c r="I2711" t="s">
        <v>11</v>
      </c>
      <c r="J2711" t="s">
        <v>43</v>
      </c>
      <c r="K2711" t="s">
        <v>154</v>
      </c>
      <c r="L2711" t="s">
        <v>14</v>
      </c>
      <c r="M2711" s="5">
        <v>324.33</v>
      </c>
      <c r="N2711">
        <v>1</v>
      </c>
    </row>
    <row r="2712" spans="1:14" x14ac:dyDescent="0.2">
      <c r="A2712" s="2">
        <v>45458</v>
      </c>
      <c r="B2712" s="3">
        <f t="shared" si="126"/>
        <v>2024</v>
      </c>
      <c r="C2712" t="str">
        <f t="shared" si="127"/>
        <v>2023-2024</v>
      </c>
      <c r="D2712" t="s">
        <v>148</v>
      </c>
      <c r="E2712" t="s">
        <v>41</v>
      </c>
      <c r="F2712" t="str">
        <f t="shared" si="128"/>
        <v>New South Wales</v>
      </c>
      <c r="G2712" t="s">
        <v>10</v>
      </c>
      <c r="H2712">
        <v>2830</v>
      </c>
      <c r="I2712" t="s">
        <v>11</v>
      </c>
      <c r="J2712" t="s">
        <v>25</v>
      </c>
      <c r="K2712" t="s">
        <v>19</v>
      </c>
      <c r="L2712" t="s">
        <v>23</v>
      </c>
      <c r="M2712" s="5">
        <v>324.38</v>
      </c>
      <c r="N2712">
        <v>1</v>
      </c>
    </row>
    <row r="2713" spans="1:14" x14ac:dyDescent="0.2">
      <c r="A2713" s="2">
        <v>45232</v>
      </c>
      <c r="B2713" s="3">
        <f t="shared" si="126"/>
        <v>2024</v>
      </c>
      <c r="C2713" t="str">
        <f t="shared" si="127"/>
        <v>2023-2024</v>
      </c>
      <c r="D2713" t="s">
        <v>147</v>
      </c>
      <c r="E2713" t="s">
        <v>146</v>
      </c>
      <c r="F2713" t="str">
        <f t="shared" si="128"/>
        <v>Victoria</v>
      </c>
      <c r="G2713" t="s">
        <v>45</v>
      </c>
      <c r="H2713">
        <v>3353</v>
      </c>
      <c r="I2713" t="s">
        <v>11</v>
      </c>
      <c r="J2713" t="s">
        <v>60</v>
      </c>
      <c r="K2713" t="s">
        <v>149</v>
      </c>
      <c r="L2713" t="s">
        <v>15</v>
      </c>
      <c r="M2713" s="5">
        <v>324.63</v>
      </c>
      <c r="N2713">
        <v>1</v>
      </c>
    </row>
    <row r="2714" spans="1:14" x14ac:dyDescent="0.2">
      <c r="A2714" s="2">
        <v>45509</v>
      </c>
      <c r="B2714" s="3">
        <f t="shared" si="126"/>
        <v>2025</v>
      </c>
      <c r="C2714" t="str">
        <f t="shared" si="127"/>
        <v>2024-2025</v>
      </c>
      <c r="D2714" t="s">
        <v>147</v>
      </c>
      <c r="E2714" t="s">
        <v>28</v>
      </c>
      <c r="F2714" t="str">
        <f t="shared" si="128"/>
        <v>Northern Territory</v>
      </c>
      <c r="G2714" t="s">
        <v>29</v>
      </c>
      <c r="H2714">
        <v>800</v>
      </c>
      <c r="I2714" t="s">
        <v>11</v>
      </c>
      <c r="J2714" t="s">
        <v>30</v>
      </c>
      <c r="K2714" t="s">
        <v>149</v>
      </c>
      <c r="L2714" t="s">
        <v>15</v>
      </c>
      <c r="M2714" s="5">
        <v>325.47000000000003</v>
      </c>
      <c r="N2714">
        <v>1</v>
      </c>
    </row>
    <row r="2715" spans="1:14" x14ac:dyDescent="0.2">
      <c r="A2715" s="2">
        <v>45613</v>
      </c>
      <c r="B2715" s="3">
        <f t="shared" si="126"/>
        <v>2025</v>
      </c>
      <c r="C2715" t="str">
        <f t="shared" si="127"/>
        <v>2024-2025</v>
      </c>
      <c r="D2715" t="s">
        <v>147</v>
      </c>
      <c r="E2715" t="s">
        <v>124</v>
      </c>
      <c r="F2715" t="str">
        <f t="shared" si="128"/>
        <v>New South Wales</v>
      </c>
      <c r="G2715" t="s">
        <v>10</v>
      </c>
      <c r="H2715">
        <v>2015</v>
      </c>
      <c r="I2715" t="s">
        <v>11</v>
      </c>
      <c r="J2715" t="s">
        <v>12</v>
      </c>
      <c r="K2715" t="s">
        <v>149</v>
      </c>
      <c r="L2715" t="s">
        <v>15</v>
      </c>
      <c r="M2715" s="5">
        <v>325.5</v>
      </c>
      <c r="N2715">
        <v>1</v>
      </c>
    </row>
    <row r="2716" spans="1:14" x14ac:dyDescent="0.2">
      <c r="A2716" s="2">
        <v>45629</v>
      </c>
      <c r="B2716" s="3">
        <f t="shared" si="126"/>
        <v>2025</v>
      </c>
      <c r="C2716" t="str">
        <f t="shared" si="127"/>
        <v>2024-2025</v>
      </c>
      <c r="D2716" t="s">
        <v>147</v>
      </c>
      <c r="E2716" t="s">
        <v>130</v>
      </c>
      <c r="F2716" t="str">
        <f t="shared" si="128"/>
        <v>South Australia</v>
      </c>
      <c r="G2716" t="s">
        <v>32</v>
      </c>
      <c r="H2716">
        <v>5290</v>
      </c>
      <c r="I2716" t="s">
        <v>11</v>
      </c>
      <c r="J2716" t="s">
        <v>38</v>
      </c>
      <c r="K2716" t="s">
        <v>151</v>
      </c>
      <c r="L2716" t="s">
        <v>21</v>
      </c>
      <c r="M2716" s="5">
        <v>326.10000000000002</v>
      </c>
      <c r="N2716">
        <v>1</v>
      </c>
    </row>
    <row r="2717" spans="1:14" x14ac:dyDescent="0.2">
      <c r="A2717" s="2">
        <v>45189</v>
      </c>
      <c r="B2717" s="3">
        <f t="shared" si="126"/>
        <v>2024</v>
      </c>
      <c r="C2717" t="str">
        <f t="shared" si="127"/>
        <v>2023-2024</v>
      </c>
      <c r="D2717" t="s">
        <v>147</v>
      </c>
      <c r="E2717" t="s">
        <v>133</v>
      </c>
      <c r="F2717" t="str">
        <f t="shared" si="128"/>
        <v>Queensland</v>
      </c>
      <c r="G2717" t="s">
        <v>35</v>
      </c>
      <c r="H2717">
        <v>4305</v>
      </c>
      <c r="I2717" t="s">
        <v>11</v>
      </c>
      <c r="J2717" t="s">
        <v>104</v>
      </c>
      <c r="K2717" t="s">
        <v>150</v>
      </c>
      <c r="L2717" t="s">
        <v>18</v>
      </c>
      <c r="M2717" s="5">
        <v>326.76</v>
      </c>
      <c r="N2717">
        <v>1</v>
      </c>
    </row>
    <row r="2718" spans="1:14" x14ac:dyDescent="0.2">
      <c r="A2718" s="2">
        <v>45211</v>
      </c>
      <c r="B2718" s="3">
        <f t="shared" si="126"/>
        <v>2024</v>
      </c>
      <c r="C2718" t="str">
        <f t="shared" si="127"/>
        <v>2023-2024</v>
      </c>
      <c r="D2718" t="s">
        <v>147</v>
      </c>
      <c r="E2718" t="s">
        <v>28</v>
      </c>
      <c r="F2718" t="str">
        <f t="shared" si="128"/>
        <v>Northern Territory</v>
      </c>
      <c r="G2718" t="s">
        <v>29</v>
      </c>
      <c r="H2718">
        <v>800</v>
      </c>
      <c r="I2718" t="s">
        <v>11</v>
      </c>
      <c r="J2718" t="s">
        <v>30</v>
      </c>
      <c r="K2718" t="s">
        <v>157</v>
      </c>
      <c r="L2718" t="s">
        <v>22</v>
      </c>
      <c r="M2718" s="5">
        <v>327.33999999999997</v>
      </c>
      <c r="N2718">
        <v>1</v>
      </c>
    </row>
    <row r="2719" spans="1:14" x14ac:dyDescent="0.2">
      <c r="A2719" s="2">
        <v>45557</v>
      </c>
      <c r="B2719" s="3">
        <f t="shared" si="126"/>
        <v>2025</v>
      </c>
      <c r="C2719" t="str">
        <f t="shared" si="127"/>
        <v>2024-2025</v>
      </c>
      <c r="D2719" t="s">
        <v>147</v>
      </c>
      <c r="E2719" t="s">
        <v>113</v>
      </c>
      <c r="F2719" t="str">
        <f t="shared" si="128"/>
        <v>Queensland</v>
      </c>
      <c r="G2719" t="s">
        <v>35</v>
      </c>
      <c r="H2719">
        <v>4215</v>
      </c>
      <c r="I2719" t="s">
        <v>11</v>
      </c>
      <c r="J2719" t="s">
        <v>104</v>
      </c>
      <c r="K2719" t="s">
        <v>154</v>
      </c>
      <c r="L2719" t="s">
        <v>14</v>
      </c>
      <c r="M2719" s="5">
        <v>327.45000000000005</v>
      </c>
      <c r="N2719">
        <v>1</v>
      </c>
    </row>
    <row r="2720" spans="1:14" x14ac:dyDescent="0.2">
      <c r="A2720" s="2">
        <v>45080</v>
      </c>
      <c r="B2720" s="3">
        <f t="shared" si="126"/>
        <v>2023</v>
      </c>
      <c r="C2720" t="str">
        <f t="shared" si="127"/>
        <v>2022-2023</v>
      </c>
      <c r="D2720" t="s">
        <v>148</v>
      </c>
      <c r="E2720" t="s">
        <v>81</v>
      </c>
      <c r="F2720" t="str">
        <f t="shared" si="128"/>
        <v>New South Wales</v>
      </c>
      <c r="G2720" t="s">
        <v>10</v>
      </c>
      <c r="H2720">
        <v>2485</v>
      </c>
      <c r="I2720" t="s">
        <v>11</v>
      </c>
      <c r="J2720" t="s">
        <v>68</v>
      </c>
      <c r="K2720" t="s">
        <v>152</v>
      </c>
      <c r="L2720" t="s">
        <v>13</v>
      </c>
      <c r="M2720" s="5">
        <v>327.47000000000003</v>
      </c>
      <c r="N2720">
        <v>1</v>
      </c>
    </row>
    <row r="2721" spans="1:14" x14ac:dyDescent="0.2">
      <c r="A2721" s="2">
        <v>45256</v>
      </c>
      <c r="B2721" s="3">
        <f t="shared" si="126"/>
        <v>2024</v>
      </c>
      <c r="C2721" t="str">
        <f t="shared" si="127"/>
        <v>2023-2024</v>
      </c>
      <c r="D2721" t="s">
        <v>147</v>
      </c>
      <c r="E2721" t="s">
        <v>88</v>
      </c>
      <c r="F2721" t="str">
        <f t="shared" si="128"/>
        <v>South Australia</v>
      </c>
      <c r="G2721" t="s">
        <v>32</v>
      </c>
      <c r="H2721">
        <v>5011</v>
      </c>
      <c r="I2721" t="s">
        <v>11</v>
      </c>
      <c r="J2721" t="s">
        <v>33</v>
      </c>
      <c r="K2721" t="s">
        <v>150</v>
      </c>
      <c r="L2721" t="s">
        <v>18</v>
      </c>
      <c r="M2721" s="5">
        <v>327.70000000000005</v>
      </c>
      <c r="N2721">
        <v>1</v>
      </c>
    </row>
    <row r="2722" spans="1:14" x14ac:dyDescent="0.2">
      <c r="A2722" s="2">
        <v>45136</v>
      </c>
      <c r="B2722" s="3">
        <f t="shared" si="126"/>
        <v>2024</v>
      </c>
      <c r="C2722" t="str">
        <f t="shared" si="127"/>
        <v>2023-2024</v>
      </c>
      <c r="D2722" t="s">
        <v>147</v>
      </c>
      <c r="E2722" t="s">
        <v>128</v>
      </c>
      <c r="F2722" t="str">
        <f t="shared" si="128"/>
        <v>Western Australia</v>
      </c>
      <c r="G2722" t="s">
        <v>48</v>
      </c>
      <c r="H2722">
        <v>6027</v>
      </c>
      <c r="I2722" t="s">
        <v>11</v>
      </c>
      <c r="J2722" t="s">
        <v>49</v>
      </c>
      <c r="K2722" t="s">
        <v>19</v>
      </c>
      <c r="L2722" t="s">
        <v>23</v>
      </c>
      <c r="M2722" s="5">
        <v>327.74</v>
      </c>
      <c r="N2722">
        <v>1</v>
      </c>
    </row>
    <row r="2723" spans="1:14" x14ac:dyDescent="0.2">
      <c r="A2723" s="2">
        <v>45090</v>
      </c>
      <c r="B2723" s="3">
        <f t="shared" si="126"/>
        <v>2023</v>
      </c>
      <c r="C2723" t="str">
        <f t="shared" si="127"/>
        <v>2022-2023</v>
      </c>
      <c r="D2723" t="s">
        <v>147</v>
      </c>
      <c r="E2723" t="s">
        <v>96</v>
      </c>
      <c r="F2723" t="str">
        <f t="shared" si="128"/>
        <v>Western Australia</v>
      </c>
      <c r="G2723" t="s">
        <v>48</v>
      </c>
      <c r="H2723">
        <v>6330</v>
      </c>
      <c r="I2723" t="s">
        <v>11</v>
      </c>
      <c r="J2723" t="s">
        <v>94</v>
      </c>
      <c r="K2723" t="s">
        <v>150</v>
      </c>
      <c r="L2723" t="s">
        <v>18</v>
      </c>
      <c r="M2723" s="5">
        <v>327.77</v>
      </c>
      <c r="N2723">
        <v>1</v>
      </c>
    </row>
    <row r="2724" spans="1:14" x14ac:dyDescent="0.2">
      <c r="A2724" s="2">
        <v>45145</v>
      </c>
      <c r="B2724" s="3">
        <f t="shared" si="126"/>
        <v>2024</v>
      </c>
      <c r="C2724" t="str">
        <f t="shared" si="127"/>
        <v>2023-2024</v>
      </c>
      <c r="D2724" t="s">
        <v>147</v>
      </c>
      <c r="E2724" t="s">
        <v>118</v>
      </c>
      <c r="F2724" t="str">
        <f t="shared" si="128"/>
        <v>New South Wales</v>
      </c>
      <c r="G2724" t="s">
        <v>10</v>
      </c>
      <c r="H2724">
        <v>2158</v>
      </c>
      <c r="I2724" t="s">
        <v>11</v>
      </c>
      <c r="J2724" t="s">
        <v>27</v>
      </c>
      <c r="K2724" t="s">
        <v>150</v>
      </c>
      <c r="L2724" t="s">
        <v>18</v>
      </c>
      <c r="M2724" s="5">
        <v>327.77</v>
      </c>
      <c r="N2724">
        <v>1</v>
      </c>
    </row>
    <row r="2725" spans="1:14" x14ac:dyDescent="0.2">
      <c r="A2725" s="2">
        <v>45432</v>
      </c>
      <c r="B2725" s="3">
        <f t="shared" si="126"/>
        <v>2024</v>
      </c>
      <c r="C2725" t="str">
        <f t="shared" si="127"/>
        <v>2023-2024</v>
      </c>
      <c r="D2725" t="s">
        <v>147</v>
      </c>
      <c r="E2725" t="s">
        <v>143</v>
      </c>
      <c r="F2725" t="str">
        <f t="shared" si="128"/>
        <v>New South Wales</v>
      </c>
      <c r="G2725" t="s">
        <v>10</v>
      </c>
      <c r="H2725">
        <v>2154</v>
      </c>
      <c r="I2725" t="s">
        <v>11</v>
      </c>
      <c r="J2725" t="s">
        <v>27</v>
      </c>
      <c r="K2725" t="s">
        <v>156</v>
      </c>
      <c r="L2725" t="s">
        <v>17</v>
      </c>
      <c r="M2725" s="5">
        <v>328.29</v>
      </c>
      <c r="N2725">
        <v>1</v>
      </c>
    </row>
    <row r="2726" spans="1:14" x14ac:dyDescent="0.2">
      <c r="A2726" s="2">
        <v>45643</v>
      </c>
      <c r="B2726" s="3">
        <f t="shared" si="126"/>
        <v>2025</v>
      </c>
      <c r="C2726" t="str">
        <f t="shared" si="127"/>
        <v>2024-2025</v>
      </c>
      <c r="D2726" t="s">
        <v>147</v>
      </c>
      <c r="E2726" t="s">
        <v>128</v>
      </c>
      <c r="F2726" t="str">
        <f t="shared" si="128"/>
        <v>Western Australia</v>
      </c>
      <c r="G2726" t="s">
        <v>48</v>
      </c>
      <c r="H2726">
        <v>6027</v>
      </c>
      <c r="I2726" t="s">
        <v>11</v>
      </c>
      <c r="J2726" t="s">
        <v>49</v>
      </c>
      <c r="K2726" t="s">
        <v>150</v>
      </c>
      <c r="L2726" t="s">
        <v>18</v>
      </c>
      <c r="M2726" s="5">
        <v>328.71</v>
      </c>
      <c r="N2726">
        <v>1</v>
      </c>
    </row>
    <row r="2727" spans="1:14" x14ac:dyDescent="0.2">
      <c r="A2727" s="2">
        <v>45285</v>
      </c>
      <c r="B2727" s="3">
        <f t="shared" si="126"/>
        <v>2024</v>
      </c>
      <c r="C2727" t="str">
        <f t="shared" si="127"/>
        <v>2023-2024</v>
      </c>
      <c r="D2727" t="s">
        <v>147</v>
      </c>
      <c r="E2727" t="s">
        <v>73</v>
      </c>
      <c r="F2727" t="str">
        <f t="shared" si="128"/>
        <v>Victoria</v>
      </c>
      <c r="G2727" t="s">
        <v>45</v>
      </c>
      <c r="H2727">
        <v>3136</v>
      </c>
      <c r="I2727" t="s">
        <v>11</v>
      </c>
      <c r="J2727" t="s">
        <v>63</v>
      </c>
      <c r="K2727" t="s">
        <v>155</v>
      </c>
      <c r="L2727" t="s">
        <v>20</v>
      </c>
      <c r="M2727" s="5">
        <v>329.27000000000004</v>
      </c>
      <c r="N2727">
        <v>1</v>
      </c>
    </row>
    <row r="2728" spans="1:14" x14ac:dyDescent="0.2">
      <c r="A2728" s="2">
        <v>45401</v>
      </c>
      <c r="B2728" s="3">
        <f t="shared" si="126"/>
        <v>2024</v>
      </c>
      <c r="C2728" t="str">
        <f t="shared" si="127"/>
        <v>2023-2024</v>
      </c>
      <c r="D2728" t="s">
        <v>147</v>
      </c>
      <c r="E2728" t="s">
        <v>78</v>
      </c>
      <c r="F2728" t="str">
        <f t="shared" si="128"/>
        <v>New South Wales</v>
      </c>
      <c r="G2728" t="s">
        <v>10</v>
      </c>
      <c r="H2728">
        <v>2350</v>
      </c>
      <c r="I2728" t="s">
        <v>11</v>
      </c>
      <c r="J2728" t="s">
        <v>68</v>
      </c>
      <c r="K2728" t="s">
        <v>151</v>
      </c>
      <c r="L2728" t="s">
        <v>21</v>
      </c>
      <c r="M2728" s="5">
        <v>329.48</v>
      </c>
      <c r="N2728">
        <v>1</v>
      </c>
    </row>
    <row r="2729" spans="1:14" x14ac:dyDescent="0.2">
      <c r="A2729" s="2">
        <v>44984</v>
      </c>
      <c r="B2729" s="3">
        <f t="shared" si="126"/>
        <v>2023</v>
      </c>
      <c r="C2729" t="str">
        <f t="shared" si="127"/>
        <v>2022-2023</v>
      </c>
      <c r="D2729" t="s">
        <v>147</v>
      </c>
      <c r="E2729" t="s">
        <v>78</v>
      </c>
      <c r="F2729" t="str">
        <f t="shared" si="128"/>
        <v>New South Wales</v>
      </c>
      <c r="G2729" t="s">
        <v>10</v>
      </c>
      <c r="H2729">
        <v>2350</v>
      </c>
      <c r="I2729" t="s">
        <v>11</v>
      </c>
      <c r="J2729" t="s">
        <v>68</v>
      </c>
      <c r="K2729" t="s">
        <v>149</v>
      </c>
      <c r="L2729" t="s">
        <v>15</v>
      </c>
      <c r="M2729" s="5">
        <v>330.32</v>
      </c>
      <c r="N2729">
        <v>1</v>
      </c>
    </row>
    <row r="2730" spans="1:14" x14ac:dyDescent="0.2">
      <c r="A2730" s="2">
        <v>45563</v>
      </c>
      <c r="B2730" s="3">
        <f t="shared" si="126"/>
        <v>2025</v>
      </c>
      <c r="C2730" t="str">
        <f t="shared" si="127"/>
        <v>2024-2025</v>
      </c>
      <c r="D2730" t="s">
        <v>148</v>
      </c>
      <c r="E2730" t="s">
        <v>136</v>
      </c>
      <c r="F2730" t="str">
        <f t="shared" si="128"/>
        <v>Victoria</v>
      </c>
      <c r="G2730" t="s">
        <v>45</v>
      </c>
      <c r="H2730">
        <v>3175</v>
      </c>
      <c r="I2730" t="s">
        <v>11</v>
      </c>
      <c r="J2730" t="s">
        <v>63</v>
      </c>
      <c r="K2730" t="s">
        <v>155</v>
      </c>
      <c r="L2730" t="s">
        <v>20</v>
      </c>
      <c r="M2730" s="5">
        <v>331.33</v>
      </c>
      <c r="N2730">
        <v>1</v>
      </c>
    </row>
    <row r="2731" spans="1:14" x14ac:dyDescent="0.2">
      <c r="A2731" s="2">
        <v>45171</v>
      </c>
      <c r="B2731" s="3">
        <f t="shared" si="126"/>
        <v>2024</v>
      </c>
      <c r="C2731" t="str">
        <f t="shared" si="127"/>
        <v>2023-2024</v>
      </c>
      <c r="D2731" t="s">
        <v>148</v>
      </c>
      <c r="E2731" t="s">
        <v>64</v>
      </c>
      <c r="F2731" t="str">
        <f t="shared" si="128"/>
        <v>Victoria</v>
      </c>
      <c r="G2731" t="s">
        <v>45</v>
      </c>
      <c r="H2731">
        <v>3199</v>
      </c>
      <c r="I2731" t="s">
        <v>11</v>
      </c>
      <c r="J2731" t="s">
        <v>63</v>
      </c>
      <c r="K2731" t="s">
        <v>149</v>
      </c>
      <c r="L2731" t="s">
        <v>15</v>
      </c>
      <c r="M2731" s="5">
        <v>331.47999999999996</v>
      </c>
      <c r="N2731">
        <v>1</v>
      </c>
    </row>
    <row r="2732" spans="1:14" x14ac:dyDescent="0.2">
      <c r="A2732" s="2">
        <v>45375</v>
      </c>
      <c r="B2732" s="3">
        <f t="shared" si="126"/>
        <v>2024</v>
      </c>
      <c r="C2732" t="str">
        <f t="shared" si="127"/>
        <v>2023-2024</v>
      </c>
      <c r="D2732" t="s">
        <v>148</v>
      </c>
      <c r="E2732" t="s">
        <v>90</v>
      </c>
      <c r="F2732" t="str">
        <f t="shared" si="128"/>
        <v>Victoria</v>
      </c>
      <c r="G2732" t="s">
        <v>45</v>
      </c>
      <c r="H2732">
        <v>3179</v>
      </c>
      <c r="I2732" t="s">
        <v>11</v>
      </c>
      <c r="J2732" t="s">
        <v>63</v>
      </c>
      <c r="K2732" t="s">
        <v>155</v>
      </c>
      <c r="L2732" t="s">
        <v>20</v>
      </c>
      <c r="M2732" s="5">
        <v>332.25000000000006</v>
      </c>
      <c r="N2732">
        <v>1</v>
      </c>
    </row>
    <row r="2733" spans="1:14" x14ac:dyDescent="0.2">
      <c r="A2733" s="2">
        <v>45579</v>
      </c>
      <c r="B2733" s="3">
        <f t="shared" si="126"/>
        <v>2025</v>
      </c>
      <c r="C2733" t="str">
        <f t="shared" si="127"/>
        <v>2024-2025</v>
      </c>
      <c r="D2733" t="s">
        <v>147</v>
      </c>
      <c r="E2733" t="s">
        <v>24</v>
      </c>
      <c r="F2733" t="str">
        <f t="shared" si="128"/>
        <v>New South Wales</v>
      </c>
      <c r="G2733" t="s">
        <v>10</v>
      </c>
      <c r="H2733">
        <v>2795</v>
      </c>
      <c r="I2733" t="s">
        <v>11</v>
      </c>
      <c r="J2733" t="s">
        <v>25</v>
      </c>
      <c r="K2733" t="s">
        <v>154</v>
      </c>
      <c r="L2733" t="s">
        <v>14</v>
      </c>
      <c r="M2733" s="5">
        <v>332.64</v>
      </c>
      <c r="N2733">
        <v>1</v>
      </c>
    </row>
    <row r="2734" spans="1:14" x14ac:dyDescent="0.2">
      <c r="A2734" s="2">
        <v>44948</v>
      </c>
      <c r="B2734" s="3">
        <f t="shared" si="126"/>
        <v>2023</v>
      </c>
      <c r="C2734" t="str">
        <f t="shared" si="127"/>
        <v>2022-2023</v>
      </c>
      <c r="D2734" t="s">
        <v>147</v>
      </c>
      <c r="E2734" t="s">
        <v>142</v>
      </c>
      <c r="F2734" t="str">
        <f t="shared" si="128"/>
        <v>Australian Capital Territory</v>
      </c>
      <c r="G2734" t="s">
        <v>80</v>
      </c>
      <c r="H2734">
        <v>2609</v>
      </c>
      <c r="I2734" t="s">
        <v>11</v>
      </c>
      <c r="J2734" t="s">
        <v>58</v>
      </c>
      <c r="K2734" t="s">
        <v>19</v>
      </c>
      <c r="L2734" t="s">
        <v>23</v>
      </c>
      <c r="M2734" s="5">
        <v>332.75</v>
      </c>
      <c r="N2734">
        <v>1</v>
      </c>
    </row>
    <row r="2735" spans="1:14" x14ac:dyDescent="0.2">
      <c r="A2735" s="2">
        <v>45226</v>
      </c>
      <c r="B2735" s="3">
        <f t="shared" si="126"/>
        <v>2024</v>
      </c>
      <c r="C2735" t="str">
        <f t="shared" si="127"/>
        <v>2023-2024</v>
      </c>
      <c r="D2735" t="s">
        <v>147</v>
      </c>
      <c r="E2735" t="s">
        <v>26</v>
      </c>
      <c r="F2735" t="str">
        <f t="shared" si="128"/>
        <v>New South Wales</v>
      </c>
      <c r="G2735" t="s">
        <v>10</v>
      </c>
      <c r="H2735">
        <v>2141</v>
      </c>
      <c r="I2735" t="s">
        <v>11</v>
      </c>
      <c r="J2735" t="s">
        <v>27</v>
      </c>
      <c r="K2735" t="s">
        <v>19</v>
      </c>
      <c r="L2735" t="s">
        <v>23</v>
      </c>
      <c r="M2735" s="5">
        <v>333.7</v>
      </c>
      <c r="N2735">
        <v>1</v>
      </c>
    </row>
    <row r="2736" spans="1:14" x14ac:dyDescent="0.2">
      <c r="A2736" s="2">
        <v>45146</v>
      </c>
      <c r="B2736" s="3">
        <f t="shared" si="126"/>
        <v>2024</v>
      </c>
      <c r="C2736" t="str">
        <f t="shared" si="127"/>
        <v>2023-2024</v>
      </c>
      <c r="D2736" t="s">
        <v>147</v>
      </c>
      <c r="E2736" t="s">
        <v>9</v>
      </c>
      <c r="F2736" t="str">
        <f t="shared" si="128"/>
        <v>New South Wales</v>
      </c>
      <c r="G2736" t="s">
        <v>10</v>
      </c>
      <c r="H2736">
        <v>2067</v>
      </c>
      <c r="I2736" t="s">
        <v>11</v>
      </c>
      <c r="J2736" t="s">
        <v>12</v>
      </c>
      <c r="K2736" t="s">
        <v>156</v>
      </c>
      <c r="L2736" t="s">
        <v>17</v>
      </c>
      <c r="M2736" s="5">
        <v>334.33</v>
      </c>
      <c r="N2736">
        <v>1</v>
      </c>
    </row>
    <row r="2737" spans="1:14" x14ac:dyDescent="0.2">
      <c r="A2737" s="2">
        <v>45215</v>
      </c>
      <c r="B2737" s="3">
        <f t="shared" si="126"/>
        <v>2024</v>
      </c>
      <c r="C2737" t="str">
        <f t="shared" si="127"/>
        <v>2023-2024</v>
      </c>
      <c r="D2737" t="s">
        <v>147</v>
      </c>
      <c r="E2737" t="s">
        <v>47</v>
      </c>
      <c r="F2737" t="str">
        <f t="shared" si="128"/>
        <v>Western Australia</v>
      </c>
      <c r="G2737" t="s">
        <v>48</v>
      </c>
      <c r="H2737">
        <v>6030</v>
      </c>
      <c r="I2737" t="s">
        <v>11</v>
      </c>
      <c r="J2737" t="s">
        <v>49</v>
      </c>
      <c r="K2737" t="s">
        <v>19</v>
      </c>
      <c r="L2737" t="s">
        <v>23</v>
      </c>
      <c r="M2737" s="5">
        <v>334.37</v>
      </c>
      <c r="N2737">
        <v>1</v>
      </c>
    </row>
    <row r="2738" spans="1:14" x14ac:dyDescent="0.2">
      <c r="A2738" s="2">
        <v>44994</v>
      </c>
      <c r="B2738" s="3">
        <f t="shared" si="126"/>
        <v>2023</v>
      </c>
      <c r="C2738" t="str">
        <f t="shared" si="127"/>
        <v>2022-2023</v>
      </c>
      <c r="D2738" t="s">
        <v>148</v>
      </c>
      <c r="E2738" t="s">
        <v>59</v>
      </c>
      <c r="F2738" t="str">
        <f t="shared" si="128"/>
        <v>Victoria</v>
      </c>
      <c r="G2738" t="s">
        <v>45</v>
      </c>
      <c r="H2738">
        <v>3280</v>
      </c>
      <c r="I2738" t="s">
        <v>11</v>
      </c>
      <c r="J2738" t="s">
        <v>60</v>
      </c>
      <c r="K2738" t="s">
        <v>156</v>
      </c>
      <c r="L2738" t="s">
        <v>17</v>
      </c>
      <c r="M2738" s="5">
        <v>335.34999999999997</v>
      </c>
      <c r="N2738">
        <v>1</v>
      </c>
    </row>
    <row r="2739" spans="1:14" x14ac:dyDescent="0.2">
      <c r="A2739" s="2">
        <v>45583</v>
      </c>
      <c r="B2739" s="3">
        <f t="shared" si="126"/>
        <v>2025</v>
      </c>
      <c r="C2739" t="str">
        <f t="shared" si="127"/>
        <v>2024-2025</v>
      </c>
      <c r="D2739" t="s">
        <v>148</v>
      </c>
      <c r="E2739" t="s">
        <v>82</v>
      </c>
      <c r="F2739" t="str">
        <f t="shared" si="128"/>
        <v>Queensland</v>
      </c>
      <c r="G2739" t="s">
        <v>35</v>
      </c>
      <c r="H2739">
        <v>4012</v>
      </c>
      <c r="I2739" t="s">
        <v>11</v>
      </c>
      <c r="J2739" t="s">
        <v>43</v>
      </c>
      <c r="K2739" t="s">
        <v>152</v>
      </c>
      <c r="L2739" t="s">
        <v>13</v>
      </c>
      <c r="M2739" s="5">
        <v>335.40999999999997</v>
      </c>
      <c r="N2739">
        <v>1</v>
      </c>
    </row>
    <row r="2740" spans="1:14" x14ac:dyDescent="0.2">
      <c r="A2740" s="2">
        <v>45610</v>
      </c>
      <c r="B2740" s="3">
        <f t="shared" si="126"/>
        <v>2025</v>
      </c>
      <c r="C2740" t="str">
        <f t="shared" si="127"/>
        <v>2024-2025</v>
      </c>
      <c r="D2740" t="s">
        <v>147</v>
      </c>
      <c r="E2740" t="s">
        <v>93</v>
      </c>
      <c r="F2740" t="str">
        <f t="shared" si="128"/>
        <v>Western Australia</v>
      </c>
      <c r="G2740" t="s">
        <v>48</v>
      </c>
      <c r="H2740">
        <v>6112</v>
      </c>
      <c r="I2740" t="s">
        <v>11</v>
      </c>
      <c r="J2740" t="s">
        <v>94</v>
      </c>
      <c r="K2740" t="s">
        <v>155</v>
      </c>
      <c r="L2740" t="s">
        <v>20</v>
      </c>
      <c r="M2740" s="5">
        <v>335.42</v>
      </c>
      <c r="N2740">
        <v>1</v>
      </c>
    </row>
    <row r="2741" spans="1:14" x14ac:dyDescent="0.2">
      <c r="A2741" s="2">
        <v>44991</v>
      </c>
      <c r="B2741" s="3">
        <f t="shared" si="126"/>
        <v>2023</v>
      </c>
      <c r="C2741" t="str">
        <f t="shared" si="127"/>
        <v>2022-2023</v>
      </c>
      <c r="D2741" t="s">
        <v>147</v>
      </c>
      <c r="E2741" t="s">
        <v>26</v>
      </c>
      <c r="F2741" t="str">
        <f t="shared" si="128"/>
        <v>New South Wales</v>
      </c>
      <c r="G2741" t="s">
        <v>10</v>
      </c>
      <c r="H2741">
        <v>2141</v>
      </c>
      <c r="I2741" t="s">
        <v>11</v>
      </c>
      <c r="J2741" t="s">
        <v>27</v>
      </c>
      <c r="K2741" t="s">
        <v>152</v>
      </c>
      <c r="L2741" t="s">
        <v>13</v>
      </c>
      <c r="M2741" s="5">
        <v>335.48</v>
      </c>
      <c r="N2741">
        <v>1</v>
      </c>
    </row>
    <row r="2742" spans="1:14" x14ac:dyDescent="0.2">
      <c r="A2742" s="2">
        <v>45591</v>
      </c>
      <c r="B2742" s="3">
        <f t="shared" si="126"/>
        <v>2025</v>
      </c>
      <c r="C2742" t="str">
        <f t="shared" si="127"/>
        <v>2024-2025</v>
      </c>
      <c r="D2742" t="s">
        <v>148</v>
      </c>
      <c r="E2742" t="s">
        <v>122</v>
      </c>
      <c r="F2742" t="str">
        <f t="shared" si="128"/>
        <v>New South Wales</v>
      </c>
      <c r="G2742" t="s">
        <v>10</v>
      </c>
      <c r="H2742">
        <v>2650</v>
      </c>
      <c r="I2742" t="s">
        <v>11</v>
      </c>
      <c r="J2742" t="s">
        <v>25</v>
      </c>
      <c r="K2742" t="s">
        <v>157</v>
      </c>
      <c r="L2742" t="s">
        <v>22</v>
      </c>
      <c r="M2742" s="5">
        <v>336.40999999999997</v>
      </c>
      <c r="N2742">
        <v>1</v>
      </c>
    </row>
    <row r="2743" spans="1:14" x14ac:dyDescent="0.2">
      <c r="A2743" s="2">
        <v>45595</v>
      </c>
      <c r="B2743" s="3">
        <f t="shared" si="126"/>
        <v>2025</v>
      </c>
      <c r="C2743" t="str">
        <f t="shared" si="127"/>
        <v>2024-2025</v>
      </c>
      <c r="D2743" t="s">
        <v>147</v>
      </c>
      <c r="E2743" t="s">
        <v>42</v>
      </c>
      <c r="F2743" t="str">
        <f t="shared" si="128"/>
        <v>Queensland</v>
      </c>
      <c r="G2743" t="s">
        <v>35</v>
      </c>
      <c r="H2743">
        <v>4053</v>
      </c>
      <c r="I2743" t="s">
        <v>11</v>
      </c>
      <c r="J2743" t="s">
        <v>43</v>
      </c>
      <c r="K2743" t="s">
        <v>150</v>
      </c>
      <c r="L2743" t="s">
        <v>18</v>
      </c>
      <c r="M2743" s="5">
        <v>337.69</v>
      </c>
      <c r="N2743">
        <v>1</v>
      </c>
    </row>
    <row r="2744" spans="1:14" x14ac:dyDescent="0.2">
      <c r="A2744" s="2">
        <v>45323</v>
      </c>
      <c r="B2744" s="3">
        <f t="shared" si="126"/>
        <v>2024</v>
      </c>
      <c r="C2744" t="str">
        <f t="shared" si="127"/>
        <v>2023-2024</v>
      </c>
      <c r="D2744" t="s">
        <v>147</v>
      </c>
      <c r="E2744" t="s">
        <v>56</v>
      </c>
      <c r="F2744" t="str">
        <f t="shared" si="128"/>
        <v>Northern Territory</v>
      </c>
      <c r="G2744" t="s">
        <v>29</v>
      </c>
      <c r="H2744">
        <v>870</v>
      </c>
      <c r="I2744" t="s">
        <v>11</v>
      </c>
      <c r="J2744" t="s">
        <v>30</v>
      </c>
      <c r="K2744" t="s">
        <v>155</v>
      </c>
      <c r="L2744" t="s">
        <v>20</v>
      </c>
      <c r="M2744" s="5">
        <v>339.19</v>
      </c>
      <c r="N2744">
        <v>1</v>
      </c>
    </row>
    <row r="2745" spans="1:14" x14ac:dyDescent="0.2">
      <c r="A2745" s="2">
        <v>45266</v>
      </c>
      <c r="B2745" s="3">
        <f t="shared" si="126"/>
        <v>2024</v>
      </c>
      <c r="C2745" t="str">
        <f t="shared" si="127"/>
        <v>2023-2024</v>
      </c>
      <c r="D2745" t="s">
        <v>147</v>
      </c>
      <c r="E2745" t="s">
        <v>119</v>
      </c>
      <c r="F2745" t="str">
        <f t="shared" si="128"/>
        <v>Queensland</v>
      </c>
      <c r="G2745" t="s">
        <v>35</v>
      </c>
      <c r="H2745">
        <v>4570</v>
      </c>
      <c r="I2745" t="s">
        <v>11</v>
      </c>
      <c r="J2745" t="s">
        <v>120</v>
      </c>
      <c r="K2745" t="s">
        <v>154</v>
      </c>
      <c r="L2745" t="s">
        <v>14</v>
      </c>
      <c r="M2745" s="5">
        <v>339.24</v>
      </c>
      <c r="N2745">
        <v>1</v>
      </c>
    </row>
    <row r="2746" spans="1:14" x14ac:dyDescent="0.2">
      <c r="A2746" s="2">
        <v>45155</v>
      </c>
      <c r="B2746" s="3">
        <f t="shared" si="126"/>
        <v>2024</v>
      </c>
      <c r="C2746" t="str">
        <f t="shared" si="127"/>
        <v>2023-2024</v>
      </c>
      <c r="D2746" t="s">
        <v>147</v>
      </c>
      <c r="E2746" t="s">
        <v>137</v>
      </c>
      <c r="F2746" t="str">
        <f t="shared" si="128"/>
        <v>New South Wales</v>
      </c>
      <c r="G2746" t="s">
        <v>10</v>
      </c>
      <c r="H2746">
        <v>2031</v>
      </c>
      <c r="I2746" t="s">
        <v>11</v>
      </c>
      <c r="J2746" t="s">
        <v>12</v>
      </c>
      <c r="K2746" t="s">
        <v>19</v>
      </c>
      <c r="L2746" t="s">
        <v>23</v>
      </c>
      <c r="M2746" s="5">
        <v>339.38</v>
      </c>
      <c r="N2746">
        <v>1</v>
      </c>
    </row>
    <row r="2747" spans="1:14" x14ac:dyDescent="0.2">
      <c r="A2747" s="2">
        <v>45154</v>
      </c>
      <c r="B2747" s="3">
        <f t="shared" si="126"/>
        <v>2024</v>
      </c>
      <c r="C2747" t="str">
        <f t="shared" si="127"/>
        <v>2023-2024</v>
      </c>
      <c r="D2747" t="s">
        <v>147</v>
      </c>
      <c r="E2747" t="s">
        <v>101</v>
      </c>
      <c r="F2747" t="str">
        <f t="shared" si="128"/>
        <v>Victoria</v>
      </c>
      <c r="G2747" t="s">
        <v>45</v>
      </c>
      <c r="H2747">
        <v>3131</v>
      </c>
      <c r="I2747" t="s">
        <v>11</v>
      </c>
      <c r="J2747" t="s">
        <v>63</v>
      </c>
      <c r="K2747" t="s">
        <v>152</v>
      </c>
      <c r="L2747" t="s">
        <v>13</v>
      </c>
      <c r="M2747" s="5">
        <v>339.47</v>
      </c>
      <c r="N2747">
        <v>1</v>
      </c>
    </row>
    <row r="2748" spans="1:14" x14ac:dyDescent="0.2">
      <c r="A2748" s="2">
        <v>45311</v>
      </c>
      <c r="B2748" s="3">
        <f t="shared" si="126"/>
        <v>2024</v>
      </c>
      <c r="C2748" t="str">
        <f t="shared" si="127"/>
        <v>2023-2024</v>
      </c>
      <c r="D2748" t="s">
        <v>147</v>
      </c>
      <c r="E2748" t="s">
        <v>24</v>
      </c>
      <c r="F2748" t="str">
        <f t="shared" si="128"/>
        <v>New South Wales</v>
      </c>
      <c r="G2748" t="s">
        <v>10</v>
      </c>
      <c r="H2748">
        <v>2795</v>
      </c>
      <c r="I2748" t="s">
        <v>11</v>
      </c>
      <c r="J2748" t="s">
        <v>25</v>
      </c>
      <c r="K2748" t="s">
        <v>151</v>
      </c>
      <c r="L2748" t="s">
        <v>21</v>
      </c>
      <c r="M2748" s="5">
        <v>339.68999999999994</v>
      </c>
      <c r="N2748">
        <v>1</v>
      </c>
    </row>
    <row r="2749" spans="1:14" x14ac:dyDescent="0.2">
      <c r="A2749" s="2">
        <v>45204</v>
      </c>
      <c r="B2749" s="3">
        <f t="shared" si="126"/>
        <v>2024</v>
      </c>
      <c r="C2749" t="str">
        <f t="shared" si="127"/>
        <v>2023-2024</v>
      </c>
      <c r="D2749" t="s">
        <v>148</v>
      </c>
      <c r="E2749" t="s">
        <v>84</v>
      </c>
      <c r="F2749" t="str">
        <f t="shared" si="128"/>
        <v>Queensland</v>
      </c>
      <c r="G2749" t="s">
        <v>35</v>
      </c>
      <c r="H2749">
        <v>4740</v>
      </c>
      <c r="I2749" t="s">
        <v>11</v>
      </c>
      <c r="J2749" t="s">
        <v>51</v>
      </c>
      <c r="K2749" t="s">
        <v>150</v>
      </c>
      <c r="L2749" t="s">
        <v>18</v>
      </c>
      <c r="M2749" s="5">
        <v>339.77</v>
      </c>
      <c r="N2749">
        <v>1</v>
      </c>
    </row>
    <row r="2750" spans="1:14" x14ac:dyDescent="0.2">
      <c r="A2750" s="2">
        <v>45312</v>
      </c>
      <c r="B2750" s="3">
        <f t="shared" si="126"/>
        <v>2024</v>
      </c>
      <c r="C2750" t="str">
        <f t="shared" si="127"/>
        <v>2023-2024</v>
      </c>
      <c r="D2750" t="s">
        <v>147</v>
      </c>
      <c r="E2750" t="s">
        <v>128</v>
      </c>
      <c r="F2750" t="str">
        <f t="shared" si="128"/>
        <v>Western Australia</v>
      </c>
      <c r="G2750" t="s">
        <v>48</v>
      </c>
      <c r="H2750">
        <v>6027</v>
      </c>
      <c r="I2750" t="s">
        <v>11</v>
      </c>
      <c r="J2750" t="s">
        <v>49</v>
      </c>
      <c r="K2750" t="s">
        <v>153</v>
      </c>
      <c r="L2750" t="s">
        <v>16</v>
      </c>
      <c r="M2750" s="5">
        <v>340.21000000000004</v>
      </c>
      <c r="N2750">
        <v>1</v>
      </c>
    </row>
    <row r="2751" spans="1:14" x14ac:dyDescent="0.2">
      <c r="A2751" s="2">
        <v>45296</v>
      </c>
      <c r="B2751" s="3">
        <f t="shared" si="126"/>
        <v>2024</v>
      </c>
      <c r="C2751" t="str">
        <f t="shared" si="127"/>
        <v>2023-2024</v>
      </c>
      <c r="D2751" t="s">
        <v>148</v>
      </c>
      <c r="E2751" t="s">
        <v>100</v>
      </c>
      <c r="F2751" t="str">
        <f t="shared" si="128"/>
        <v>Western Australia</v>
      </c>
      <c r="G2751" t="s">
        <v>48</v>
      </c>
      <c r="H2751">
        <v>6021</v>
      </c>
      <c r="I2751" t="s">
        <v>11</v>
      </c>
      <c r="J2751" t="s">
        <v>49</v>
      </c>
      <c r="K2751" t="s">
        <v>155</v>
      </c>
      <c r="L2751" t="s">
        <v>20</v>
      </c>
      <c r="M2751" s="5">
        <v>340.33</v>
      </c>
      <c r="N2751">
        <v>1</v>
      </c>
    </row>
    <row r="2752" spans="1:14" x14ac:dyDescent="0.2">
      <c r="A2752" s="2">
        <v>45494</v>
      </c>
      <c r="B2752" s="3">
        <f t="shared" si="126"/>
        <v>2025</v>
      </c>
      <c r="C2752" t="str">
        <f t="shared" si="127"/>
        <v>2024-2025</v>
      </c>
      <c r="D2752" t="s">
        <v>147</v>
      </c>
      <c r="E2752" t="s">
        <v>65</v>
      </c>
      <c r="F2752" t="str">
        <f t="shared" si="128"/>
        <v>New South Wales</v>
      </c>
      <c r="G2752" t="s">
        <v>10</v>
      </c>
      <c r="H2752">
        <v>2541</v>
      </c>
      <c r="I2752" t="s">
        <v>11</v>
      </c>
      <c r="J2752" t="s">
        <v>58</v>
      </c>
      <c r="K2752" t="s">
        <v>19</v>
      </c>
      <c r="L2752" t="s">
        <v>23</v>
      </c>
      <c r="M2752" s="5">
        <v>340.43</v>
      </c>
      <c r="N2752">
        <v>1</v>
      </c>
    </row>
    <row r="2753" spans="1:14" x14ac:dyDescent="0.2">
      <c r="A2753" s="2">
        <v>45412</v>
      </c>
      <c r="B2753" s="3">
        <f t="shared" si="126"/>
        <v>2024</v>
      </c>
      <c r="C2753" t="str">
        <f t="shared" si="127"/>
        <v>2023-2024</v>
      </c>
      <c r="D2753" t="s">
        <v>147</v>
      </c>
      <c r="E2753" t="s">
        <v>115</v>
      </c>
      <c r="F2753" t="str">
        <f t="shared" si="128"/>
        <v>Western Australia</v>
      </c>
      <c r="G2753" t="s">
        <v>48</v>
      </c>
      <c r="H2753">
        <v>6280</v>
      </c>
      <c r="I2753" t="s">
        <v>11</v>
      </c>
      <c r="J2753" t="s">
        <v>94</v>
      </c>
      <c r="K2753" t="s">
        <v>155</v>
      </c>
      <c r="L2753" t="s">
        <v>20</v>
      </c>
      <c r="M2753" s="5">
        <v>341.15</v>
      </c>
      <c r="N2753">
        <v>1</v>
      </c>
    </row>
    <row r="2754" spans="1:14" x14ac:dyDescent="0.2">
      <c r="A2754" s="2">
        <v>44936</v>
      </c>
      <c r="B2754" s="3">
        <f t="shared" ref="B2754:B2817" si="129">IF(MONTH(A2754)&gt;=7,YEAR(A2754)+1,YEAR(A2754))</f>
        <v>2023</v>
      </c>
      <c r="C2754" t="str">
        <f t="shared" ref="C2754:C2817" si="130">IF(MONTH(A2754) &gt;= 7, YEAR(A2754) &amp; "-" &amp; YEAR(A2754) + 1, YEAR(A2754) - 1 &amp; "-" &amp; YEAR(A2754))</f>
        <v>2022-2023</v>
      </c>
      <c r="D2754" t="s">
        <v>147</v>
      </c>
      <c r="E2754" t="s">
        <v>126</v>
      </c>
      <c r="F2754" t="str">
        <f t="shared" ref="F2754:F2817" si="131">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c r="N2754">
        <v>1</v>
      </c>
    </row>
    <row r="2755" spans="1:14" x14ac:dyDescent="0.2">
      <c r="A2755" s="2">
        <v>45141</v>
      </c>
      <c r="B2755" s="3">
        <f t="shared" si="129"/>
        <v>2024</v>
      </c>
      <c r="C2755" t="str">
        <f t="shared" si="130"/>
        <v>2023-2024</v>
      </c>
      <c r="D2755" t="s">
        <v>147</v>
      </c>
      <c r="E2755" t="s">
        <v>90</v>
      </c>
      <c r="F2755" t="str">
        <f t="shared" si="131"/>
        <v>Victoria</v>
      </c>
      <c r="G2755" t="s">
        <v>45</v>
      </c>
      <c r="H2755">
        <v>3179</v>
      </c>
      <c r="I2755" t="s">
        <v>11</v>
      </c>
      <c r="J2755" t="s">
        <v>63</v>
      </c>
      <c r="K2755" t="s">
        <v>152</v>
      </c>
      <c r="L2755" t="s">
        <v>13</v>
      </c>
      <c r="M2755" s="5">
        <v>341.86</v>
      </c>
      <c r="N2755">
        <v>1</v>
      </c>
    </row>
    <row r="2756" spans="1:14" x14ac:dyDescent="0.2">
      <c r="A2756" s="2">
        <v>45399</v>
      </c>
      <c r="B2756" s="3">
        <f t="shared" si="129"/>
        <v>2024</v>
      </c>
      <c r="C2756" t="str">
        <f t="shared" si="130"/>
        <v>2023-2024</v>
      </c>
      <c r="D2756" t="s">
        <v>147</v>
      </c>
      <c r="E2756" t="s">
        <v>145</v>
      </c>
      <c r="F2756" t="str">
        <f t="shared" si="131"/>
        <v>New South Wales</v>
      </c>
      <c r="G2756" t="s">
        <v>10</v>
      </c>
      <c r="H2756">
        <v>2101</v>
      </c>
      <c r="I2756" t="s">
        <v>11</v>
      </c>
      <c r="J2756" t="s">
        <v>27</v>
      </c>
      <c r="K2756" t="s">
        <v>154</v>
      </c>
      <c r="L2756" t="s">
        <v>14</v>
      </c>
      <c r="M2756" s="5">
        <v>342.09999999999997</v>
      </c>
      <c r="N2756">
        <v>1</v>
      </c>
    </row>
    <row r="2757" spans="1:14" x14ac:dyDescent="0.2">
      <c r="A2757" s="2">
        <v>45245</v>
      </c>
      <c r="B2757" s="3">
        <f t="shared" si="129"/>
        <v>2024</v>
      </c>
      <c r="C2757" t="str">
        <f t="shared" si="130"/>
        <v>2023-2024</v>
      </c>
      <c r="D2757" t="s">
        <v>147</v>
      </c>
      <c r="E2757" t="s">
        <v>103</v>
      </c>
      <c r="F2757" t="str">
        <f t="shared" si="131"/>
        <v>Queensland</v>
      </c>
      <c r="G2757" t="s">
        <v>35</v>
      </c>
      <c r="H2757">
        <v>4509</v>
      </c>
      <c r="I2757" t="s">
        <v>11</v>
      </c>
      <c r="J2757" t="s">
        <v>104</v>
      </c>
      <c r="K2757" t="s">
        <v>19</v>
      </c>
      <c r="L2757" t="s">
        <v>23</v>
      </c>
      <c r="M2757" s="5">
        <v>342.24</v>
      </c>
      <c r="N2757">
        <v>1</v>
      </c>
    </row>
    <row r="2758" spans="1:14" x14ac:dyDescent="0.2">
      <c r="A2758" s="2">
        <v>45251</v>
      </c>
      <c r="B2758" s="3">
        <f t="shared" si="129"/>
        <v>2024</v>
      </c>
      <c r="C2758" t="str">
        <f t="shared" si="130"/>
        <v>2023-2024</v>
      </c>
      <c r="D2758" t="s">
        <v>148</v>
      </c>
      <c r="E2758" t="s">
        <v>81</v>
      </c>
      <c r="F2758" t="str">
        <f t="shared" si="131"/>
        <v>New South Wales</v>
      </c>
      <c r="G2758" t="s">
        <v>10</v>
      </c>
      <c r="H2758">
        <v>2485</v>
      </c>
      <c r="I2758" t="s">
        <v>11</v>
      </c>
      <c r="J2758" t="s">
        <v>68</v>
      </c>
      <c r="K2758" t="s">
        <v>154</v>
      </c>
      <c r="L2758" t="s">
        <v>14</v>
      </c>
      <c r="M2758" s="5">
        <v>342.82</v>
      </c>
      <c r="N2758">
        <v>1</v>
      </c>
    </row>
    <row r="2759" spans="1:14" x14ac:dyDescent="0.2">
      <c r="A2759" s="2">
        <v>45473</v>
      </c>
      <c r="B2759" s="3">
        <f t="shared" si="129"/>
        <v>2024</v>
      </c>
      <c r="C2759" t="str">
        <f t="shared" si="130"/>
        <v>2023-2024</v>
      </c>
      <c r="D2759" t="s">
        <v>147</v>
      </c>
      <c r="E2759" t="s">
        <v>117</v>
      </c>
      <c r="F2759" t="str">
        <f t="shared" si="131"/>
        <v>Queensland</v>
      </c>
      <c r="G2759" t="s">
        <v>35</v>
      </c>
      <c r="H2759">
        <v>4119</v>
      </c>
      <c r="I2759" t="s">
        <v>11</v>
      </c>
      <c r="J2759" t="s">
        <v>43</v>
      </c>
      <c r="K2759" t="s">
        <v>151</v>
      </c>
      <c r="L2759" t="s">
        <v>21</v>
      </c>
      <c r="M2759" s="5">
        <v>343.61</v>
      </c>
      <c r="N2759">
        <v>1</v>
      </c>
    </row>
    <row r="2760" spans="1:14" x14ac:dyDescent="0.2">
      <c r="A2760" s="2">
        <v>45304</v>
      </c>
      <c r="B2760" s="3">
        <f t="shared" si="129"/>
        <v>2024</v>
      </c>
      <c r="C2760" t="str">
        <f t="shared" si="130"/>
        <v>2023-2024</v>
      </c>
      <c r="D2760" t="s">
        <v>147</v>
      </c>
      <c r="E2760" t="s">
        <v>121</v>
      </c>
      <c r="F2760" t="str">
        <f t="shared" si="131"/>
        <v>Queensland</v>
      </c>
      <c r="G2760" t="s">
        <v>35</v>
      </c>
      <c r="H2760">
        <v>4700</v>
      </c>
      <c r="I2760" t="s">
        <v>11</v>
      </c>
      <c r="J2760" t="s">
        <v>51</v>
      </c>
      <c r="K2760" t="s">
        <v>149</v>
      </c>
      <c r="L2760" t="s">
        <v>15</v>
      </c>
      <c r="M2760" s="5">
        <v>344.17</v>
      </c>
      <c r="N2760">
        <v>1</v>
      </c>
    </row>
    <row r="2761" spans="1:14" x14ac:dyDescent="0.2">
      <c r="A2761" s="2">
        <v>45008</v>
      </c>
      <c r="B2761" s="3">
        <f t="shared" si="129"/>
        <v>2023</v>
      </c>
      <c r="C2761" t="str">
        <f t="shared" si="130"/>
        <v>2022-2023</v>
      </c>
      <c r="D2761" t="s">
        <v>147</v>
      </c>
      <c r="E2761" t="s">
        <v>73</v>
      </c>
      <c r="F2761" t="str">
        <f t="shared" si="131"/>
        <v>Victoria</v>
      </c>
      <c r="G2761" t="s">
        <v>45</v>
      </c>
      <c r="H2761">
        <v>3136</v>
      </c>
      <c r="I2761" t="s">
        <v>11</v>
      </c>
      <c r="J2761" t="s">
        <v>63</v>
      </c>
      <c r="K2761" t="s">
        <v>149</v>
      </c>
      <c r="L2761" t="s">
        <v>15</v>
      </c>
      <c r="M2761" s="5">
        <v>344.23</v>
      </c>
      <c r="N2761">
        <v>1</v>
      </c>
    </row>
    <row r="2762" spans="1:14" x14ac:dyDescent="0.2">
      <c r="A2762" s="2">
        <v>45111</v>
      </c>
      <c r="B2762" s="3">
        <f t="shared" si="129"/>
        <v>2024</v>
      </c>
      <c r="C2762" t="str">
        <f t="shared" si="130"/>
        <v>2023-2024</v>
      </c>
      <c r="D2762" t="s">
        <v>147</v>
      </c>
      <c r="E2762" t="s">
        <v>142</v>
      </c>
      <c r="F2762" t="str">
        <f t="shared" si="131"/>
        <v>Australian Capital Territory</v>
      </c>
      <c r="G2762" t="s">
        <v>80</v>
      </c>
      <c r="H2762">
        <v>2609</v>
      </c>
      <c r="I2762" t="s">
        <v>11</v>
      </c>
      <c r="J2762" t="s">
        <v>58</v>
      </c>
      <c r="K2762" t="s">
        <v>150</v>
      </c>
      <c r="L2762" t="s">
        <v>18</v>
      </c>
      <c r="M2762" s="5">
        <v>345.15</v>
      </c>
      <c r="N2762">
        <v>1</v>
      </c>
    </row>
    <row r="2763" spans="1:14" x14ac:dyDescent="0.2">
      <c r="A2763" s="2">
        <v>45350</v>
      </c>
      <c r="B2763" s="3">
        <f t="shared" si="129"/>
        <v>2024</v>
      </c>
      <c r="C2763" t="str">
        <f t="shared" si="130"/>
        <v>2023-2024</v>
      </c>
      <c r="D2763" t="s">
        <v>147</v>
      </c>
      <c r="E2763" t="s">
        <v>117</v>
      </c>
      <c r="F2763" t="str">
        <f t="shared" si="131"/>
        <v>Queensland</v>
      </c>
      <c r="G2763" t="s">
        <v>35</v>
      </c>
      <c r="H2763">
        <v>4119</v>
      </c>
      <c r="I2763" t="s">
        <v>11</v>
      </c>
      <c r="J2763" t="s">
        <v>43</v>
      </c>
      <c r="K2763" t="s">
        <v>156</v>
      </c>
      <c r="L2763" t="s">
        <v>17</v>
      </c>
      <c r="M2763" s="5">
        <v>345.52</v>
      </c>
      <c r="N2763">
        <v>1</v>
      </c>
    </row>
    <row r="2764" spans="1:14" x14ac:dyDescent="0.2">
      <c r="A2764" s="2">
        <v>44933</v>
      </c>
      <c r="B2764" s="3">
        <f t="shared" si="129"/>
        <v>2023</v>
      </c>
      <c r="C2764" t="str">
        <f t="shared" si="130"/>
        <v>2022-2023</v>
      </c>
      <c r="D2764" t="s">
        <v>147</v>
      </c>
      <c r="E2764" t="s">
        <v>112</v>
      </c>
      <c r="F2764" t="str">
        <f t="shared" si="131"/>
        <v>Victoria</v>
      </c>
      <c r="G2764" t="s">
        <v>45</v>
      </c>
      <c r="H2764">
        <v>3076</v>
      </c>
      <c r="I2764" t="s">
        <v>11</v>
      </c>
      <c r="J2764" t="s">
        <v>46</v>
      </c>
      <c r="K2764" t="s">
        <v>150</v>
      </c>
      <c r="L2764" t="s">
        <v>18</v>
      </c>
      <c r="M2764" s="5">
        <v>346.11</v>
      </c>
      <c r="N2764">
        <v>1</v>
      </c>
    </row>
    <row r="2765" spans="1:14" x14ac:dyDescent="0.2">
      <c r="A2765" s="2">
        <v>45629</v>
      </c>
      <c r="B2765" s="3">
        <f t="shared" si="129"/>
        <v>2025</v>
      </c>
      <c r="C2765" t="str">
        <f t="shared" si="130"/>
        <v>2024-2025</v>
      </c>
      <c r="D2765" t="s">
        <v>148</v>
      </c>
      <c r="E2765" t="s">
        <v>136</v>
      </c>
      <c r="F2765" t="str">
        <f t="shared" si="131"/>
        <v>Victoria</v>
      </c>
      <c r="G2765" t="s">
        <v>45</v>
      </c>
      <c r="H2765">
        <v>3175</v>
      </c>
      <c r="I2765" t="s">
        <v>11</v>
      </c>
      <c r="J2765" t="s">
        <v>63</v>
      </c>
      <c r="K2765" t="s">
        <v>156</v>
      </c>
      <c r="L2765" t="s">
        <v>17</v>
      </c>
      <c r="M2765" s="5">
        <v>346.13</v>
      </c>
      <c r="N2765">
        <v>1</v>
      </c>
    </row>
    <row r="2766" spans="1:14" x14ac:dyDescent="0.2">
      <c r="A2766" s="2">
        <v>45349</v>
      </c>
      <c r="B2766" s="3">
        <f t="shared" si="129"/>
        <v>2024</v>
      </c>
      <c r="C2766" t="str">
        <f t="shared" si="130"/>
        <v>2023-2024</v>
      </c>
      <c r="D2766" t="s">
        <v>148</v>
      </c>
      <c r="E2766" t="s">
        <v>34</v>
      </c>
      <c r="F2766" t="str">
        <f t="shared" si="131"/>
        <v>Queensland</v>
      </c>
      <c r="G2766" t="s">
        <v>35</v>
      </c>
      <c r="H2766">
        <v>4802</v>
      </c>
      <c r="I2766" t="s">
        <v>11</v>
      </c>
      <c r="J2766" t="s">
        <v>36</v>
      </c>
      <c r="K2766" t="s">
        <v>156</v>
      </c>
      <c r="L2766" t="s">
        <v>17</v>
      </c>
      <c r="M2766" s="5">
        <v>346.88</v>
      </c>
      <c r="N2766">
        <v>1</v>
      </c>
    </row>
    <row r="2767" spans="1:14" x14ac:dyDescent="0.2">
      <c r="A2767" s="2">
        <v>45161</v>
      </c>
      <c r="B2767" s="3">
        <f t="shared" si="129"/>
        <v>2024</v>
      </c>
      <c r="C2767" t="str">
        <f t="shared" si="130"/>
        <v>2023-2024</v>
      </c>
      <c r="D2767" t="s">
        <v>147</v>
      </c>
      <c r="E2767" t="s">
        <v>127</v>
      </c>
      <c r="F2767" t="str">
        <f t="shared" si="131"/>
        <v>New South Wales</v>
      </c>
      <c r="G2767" t="s">
        <v>10</v>
      </c>
      <c r="H2767">
        <v>2131</v>
      </c>
      <c r="I2767" t="s">
        <v>11</v>
      </c>
      <c r="J2767" t="s">
        <v>27</v>
      </c>
      <c r="K2767" t="s">
        <v>150</v>
      </c>
      <c r="L2767" t="s">
        <v>18</v>
      </c>
      <c r="M2767" s="5">
        <v>347.49</v>
      </c>
      <c r="N2767">
        <v>1</v>
      </c>
    </row>
    <row r="2768" spans="1:14" x14ac:dyDescent="0.2">
      <c r="A2768" s="2">
        <v>45346</v>
      </c>
      <c r="B2768" s="3">
        <f t="shared" si="129"/>
        <v>2024</v>
      </c>
      <c r="C2768" t="str">
        <f t="shared" si="130"/>
        <v>2023-2024</v>
      </c>
      <c r="D2768" t="s">
        <v>147</v>
      </c>
      <c r="E2768" t="s">
        <v>126</v>
      </c>
      <c r="F2768" t="str">
        <f t="shared" si="131"/>
        <v>Queensland</v>
      </c>
      <c r="G2768" t="s">
        <v>35</v>
      </c>
      <c r="H2768">
        <v>4551</v>
      </c>
      <c r="I2768" t="s">
        <v>11</v>
      </c>
      <c r="J2768" t="s">
        <v>120</v>
      </c>
      <c r="K2768" t="s">
        <v>154</v>
      </c>
      <c r="L2768" t="s">
        <v>14</v>
      </c>
      <c r="M2768" s="5">
        <v>348.15</v>
      </c>
      <c r="N2768">
        <v>1</v>
      </c>
    </row>
    <row r="2769" spans="1:14" x14ac:dyDescent="0.2">
      <c r="A2769" s="2">
        <v>45371</v>
      </c>
      <c r="B2769" s="3">
        <f t="shared" si="129"/>
        <v>2024</v>
      </c>
      <c r="C2769" t="str">
        <f t="shared" si="130"/>
        <v>2023-2024</v>
      </c>
      <c r="D2769" t="s">
        <v>147</v>
      </c>
      <c r="E2769" t="s">
        <v>83</v>
      </c>
      <c r="F2769" t="str">
        <f t="shared" si="131"/>
        <v>New South Wales</v>
      </c>
      <c r="G2769" t="s">
        <v>10</v>
      </c>
      <c r="H2769">
        <v>2750</v>
      </c>
      <c r="I2769" t="s">
        <v>11</v>
      </c>
      <c r="J2769" t="s">
        <v>25</v>
      </c>
      <c r="K2769" t="s">
        <v>156</v>
      </c>
      <c r="L2769" t="s">
        <v>17</v>
      </c>
      <c r="M2769" s="5">
        <v>349.17999999999995</v>
      </c>
      <c r="N2769">
        <v>1</v>
      </c>
    </row>
    <row r="2770" spans="1:14" x14ac:dyDescent="0.2">
      <c r="A2770" s="2">
        <v>45379</v>
      </c>
      <c r="B2770" s="3">
        <f t="shared" si="129"/>
        <v>2024</v>
      </c>
      <c r="C2770" t="str">
        <f t="shared" si="130"/>
        <v>2023-2024</v>
      </c>
      <c r="D2770" t="s">
        <v>147</v>
      </c>
      <c r="E2770" t="s">
        <v>116</v>
      </c>
      <c r="F2770" t="str">
        <f t="shared" si="131"/>
        <v>Western Australia</v>
      </c>
      <c r="G2770" t="s">
        <v>48</v>
      </c>
      <c r="H2770">
        <v>6725</v>
      </c>
      <c r="I2770" t="s">
        <v>11</v>
      </c>
      <c r="J2770" t="s">
        <v>77</v>
      </c>
      <c r="K2770" t="s">
        <v>151</v>
      </c>
      <c r="L2770" t="s">
        <v>21</v>
      </c>
      <c r="M2770" s="5">
        <v>349.97</v>
      </c>
      <c r="N2770">
        <v>1</v>
      </c>
    </row>
    <row r="2771" spans="1:14" x14ac:dyDescent="0.2">
      <c r="A2771" s="2">
        <v>45314</v>
      </c>
      <c r="B2771" s="3">
        <f t="shared" si="129"/>
        <v>2024</v>
      </c>
      <c r="C2771" t="str">
        <f t="shared" si="130"/>
        <v>2023-2024</v>
      </c>
      <c r="D2771" t="s">
        <v>147</v>
      </c>
      <c r="E2771" t="s">
        <v>138</v>
      </c>
      <c r="F2771" t="str">
        <f t="shared" si="131"/>
        <v>Queensland</v>
      </c>
      <c r="G2771" t="s">
        <v>35</v>
      </c>
      <c r="H2771">
        <v>4558</v>
      </c>
      <c r="I2771" t="s">
        <v>11</v>
      </c>
      <c r="J2771" t="s">
        <v>120</v>
      </c>
      <c r="K2771" t="s">
        <v>154</v>
      </c>
      <c r="L2771" t="s">
        <v>14</v>
      </c>
      <c r="M2771" s="5">
        <v>350.21999999999997</v>
      </c>
      <c r="N2771">
        <v>1</v>
      </c>
    </row>
    <row r="2772" spans="1:14" x14ac:dyDescent="0.2">
      <c r="A2772" s="2">
        <v>45261</v>
      </c>
      <c r="B2772" s="3">
        <f t="shared" si="129"/>
        <v>2024</v>
      </c>
      <c r="C2772" t="str">
        <f t="shared" si="130"/>
        <v>2023-2024</v>
      </c>
      <c r="D2772" t="s">
        <v>147</v>
      </c>
      <c r="E2772" t="s">
        <v>140</v>
      </c>
      <c r="F2772" t="str">
        <f t="shared" si="131"/>
        <v>Tasmania</v>
      </c>
      <c r="G2772" t="s">
        <v>70</v>
      </c>
      <c r="H2772">
        <v>7320</v>
      </c>
      <c r="I2772" t="s">
        <v>11</v>
      </c>
      <c r="J2772" t="s">
        <v>71</v>
      </c>
      <c r="K2772" t="s">
        <v>152</v>
      </c>
      <c r="L2772" t="s">
        <v>13</v>
      </c>
      <c r="M2772" s="5">
        <v>350.41000000000008</v>
      </c>
      <c r="N2772">
        <v>1</v>
      </c>
    </row>
    <row r="2773" spans="1:14" x14ac:dyDescent="0.2">
      <c r="A2773" s="2">
        <v>45531</v>
      </c>
      <c r="B2773" s="3">
        <f t="shared" si="129"/>
        <v>2025</v>
      </c>
      <c r="C2773" t="str">
        <f t="shared" si="130"/>
        <v>2024-2025</v>
      </c>
      <c r="D2773" t="s">
        <v>147</v>
      </c>
      <c r="E2773" t="s">
        <v>99</v>
      </c>
      <c r="F2773" t="str">
        <f t="shared" si="131"/>
        <v>Victoria</v>
      </c>
      <c r="G2773" t="s">
        <v>45</v>
      </c>
      <c r="H2773">
        <v>3148</v>
      </c>
      <c r="I2773" t="s">
        <v>11</v>
      </c>
      <c r="J2773" t="s">
        <v>63</v>
      </c>
      <c r="K2773" t="s">
        <v>149</v>
      </c>
      <c r="L2773" t="s">
        <v>15</v>
      </c>
      <c r="M2773" s="5">
        <v>350.75</v>
      </c>
      <c r="N2773">
        <v>1</v>
      </c>
    </row>
    <row r="2774" spans="1:14" x14ac:dyDescent="0.2">
      <c r="A2774" s="2">
        <v>45153</v>
      </c>
      <c r="B2774" s="3">
        <f t="shared" si="129"/>
        <v>2024</v>
      </c>
      <c r="C2774" t="str">
        <f t="shared" si="130"/>
        <v>2023-2024</v>
      </c>
      <c r="D2774" t="s">
        <v>147</v>
      </c>
      <c r="E2774" t="s">
        <v>92</v>
      </c>
      <c r="F2774" t="str">
        <f t="shared" si="131"/>
        <v>Queensland</v>
      </c>
      <c r="G2774" t="s">
        <v>35</v>
      </c>
      <c r="H2774">
        <v>4068</v>
      </c>
      <c r="I2774" t="s">
        <v>11</v>
      </c>
      <c r="J2774" t="s">
        <v>43</v>
      </c>
      <c r="K2774" t="s">
        <v>149</v>
      </c>
      <c r="L2774" t="s">
        <v>15</v>
      </c>
      <c r="M2774" s="5">
        <v>353.4</v>
      </c>
      <c r="N2774">
        <v>1</v>
      </c>
    </row>
    <row r="2775" spans="1:14" x14ac:dyDescent="0.2">
      <c r="A2775" s="2">
        <v>45131</v>
      </c>
      <c r="B2775" s="3">
        <f t="shared" si="129"/>
        <v>2024</v>
      </c>
      <c r="C2775" t="str">
        <f t="shared" si="130"/>
        <v>2023-2024</v>
      </c>
      <c r="D2775" t="s">
        <v>147</v>
      </c>
      <c r="E2775" t="s">
        <v>86</v>
      </c>
      <c r="F2775" t="str">
        <f t="shared" si="131"/>
        <v>New South Wales</v>
      </c>
      <c r="G2775" t="s">
        <v>10</v>
      </c>
      <c r="H2775">
        <v>2064</v>
      </c>
      <c r="I2775" t="s">
        <v>11</v>
      </c>
      <c r="J2775" t="s">
        <v>12</v>
      </c>
      <c r="K2775" t="s">
        <v>152</v>
      </c>
      <c r="L2775" t="s">
        <v>13</v>
      </c>
      <c r="M2775" s="5">
        <v>354.44</v>
      </c>
      <c r="N2775">
        <v>1</v>
      </c>
    </row>
    <row r="2776" spans="1:14" x14ac:dyDescent="0.2">
      <c r="A2776" s="2">
        <v>45153</v>
      </c>
      <c r="B2776" s="3">
        <f t="shared" si="129"/>
        <v>2024</v>
      </c>
      <c r="C2776" t="str">
        <f t="shared" si="130"/>
        <v>2023-2024</v>
      </c>
      <c r="D2776" t="s">
        <v>147</v>
      </c>
      <c r="E2776" t="s">
        <v>99</v>
      </c>
      <c r="F2776" t="str">
        <f t="shared" si="131"/>
        <v>Victoria</v>
      </c>
      <c r="G2776" t="s">
        <v>45</v>
      </c>
      <c r="H2776">
        <v>3148</v>
      </c>
      <c r="I2776" t="s">
        <v>11</v>
      </c>
      <c r="J2776" t="s">
        <v>63</v>
      </c>
      <c r="K2776" t="s">
        <v>154</v>
      </c>
      <c r="L2776" t="s">
        <v>14</v>
      </c>
      <c r="M2776" s="5">
        <v>354.67</v>
      </c>
      <c r="N2776">
        <v>1</v>
      </c>
    </row>
    <row r="2777" spans="1:14" x14ac:dyDescent="0.2">
      <c r="A2777" s="2">
        <v>45506</v>
      </c>
      <c r="B2777" s="3">
        <f t="shared" si="129"/>
        <v>2025</v>
      </c>
      <c r="C2777" t="str">
        <f t="shared" si="130"/>
        <v>2024-2025</v>
      </c>
      <c r="D2777" t="s">
        <v>147</v>
      </c>
      <c r="E2777" t="s">
        <v>54</v>
      </c>
      <c r="F2777" t="str">
        <f t="shared" si="131"/>
        <v>Victoria</v>
      </c>
      <c r="G2777" t="s">
        <v>45</v>
      </c>
      <c r="H2777">
        <v>3977</v>
      </c>
      <c r="I2777" t="s">
        <v>11</v>
      </c>
      <c r="J2777" t="s">
        <v>55</v>
      </c>
      <c r="K2777" t="s">
        <v>155</v>
      </c>
      <c r="L2777" t="s">
        <v>20</v>
      </c>
      <c r="M2777" s="5">
        <v>355.16999999999996</v>
      </c>
      <c r="N2777">
        <v>1</v>
      </c>
    </row>
    <row r="2778" spans="1:14" x14ac:dyDescent="0.2">
      <c r="A2778" s="2">
        <v>45381</v>
      </c>
      <c r="B2778" s="3">
        <f t="shared" si="129"/>
        <v>2024</v>
      </c>
      <c r="C2778" t="str">
        <f t="shared" si="130"/>
        <v>2023-2024</v>
      </c>
      <c r="D2778" t="s">
        <v>147</v>
      </c>
      <c r="E2778" t="s">
        <v>130</v>
      </c>
      <c r="F2778" t="str">
        <f t="shared" si="131"/>
        <v>South Australia</v>
      </c>
      <c r="G2778" t="s">
        <v>32</v>
      </c>
      <c r="H2778">
        <v>5290</v>
      </c>
      <c r="I2778" t="s">
        <v>11</v>
      </c>
      <c r="J2778" t="s">
        <v>38</v>
      </c>
      <c r="K2778" t="s">
        <v>150</v>
      </c>
      <c r="L2778" t="s">
        <v>18</v>
      </c>
      <c r="M2778" s="5">
        <v>355.88999999999993</v>
      </c>
      <c r="N2778">
        <v>1</v>
      </c>
    </row>
    <row r="2779" spans="1:14" x14ac:dyDescent="0.2">
      <c r="A2779" s="2">
        <v>45543</v>
      </c>
      <c r="B2779" s="3">
        <f t="shared" si="129"/>
        <v>2025</v>
      </c>
      <c r="C2779" t="str">
        <f t="shared" si="130"/>
        <v>2024-2025</v>
      </c>
      <c r="D2779" t="s">
        <v>147</v>
      </c>
      <c r="E2779" t="s">
        <v>69</v>
      </c>
      <c r="F2779" t="str">
        <f t="shared" si="131"/>
        <v>Tasmania</v>
      </c>
      <c r="G2779" t="s">
        <v>70</v>
      </c>
      <c r="H2779">
        <v>7018</v>
      </c>
      <c r="I2779" t="s">
        <v>11</v>
      </c>
      <c r="J2779" t="s">
        <v>71</v>
      </c>
      <c r="K2779" t="s">
        <v>151</v>
      </c>
      <c r="L2779" t="s">
        <v>21</v>
      </c>
      <c r="M2779" s="5">
        <v>356.27</v>
      </c>
      <c r="N2779">
        <v>1</v>
      </c>
    </row>
    <row r="2780" spans="1:14" x14ac:dyDescent="0.2">
      <c r="A2780" s="2">
        <v>45323</v>
      </c>
      <c r="B2780" s="3">
        <f t="shared" si="129"/>
        <v>2024</v>
      </c>
      <c r="C2780" t="str">
        <f t="shared" si="130"/>
        <v>2023-2024</v>
      </c>
      <c r="D2780" t="s">
        <v>148</v>
      </c>
      <c r="E2780" t="s">
        <v>76</v>
      </c>
      <c r="F2780" t="str">
        <f t="shared" si="131"/>
        <v>Western Australia</v>
      </c>
      <c r="G2780" t="s">
        <v>48</v>
      </c>
      <c r="H2780">
        <v>6450</v>
      </c>
      <c r="I2780" t="s">
        <v>11</v>
      </c>
      <c r="J2780" t="s">
        <v>77</v>
      </c>
      <c r="K2780" t="s">
        <v>152</v>
      </c>
      <c r="L2780" t="s">
        <v>13</v>
      </c>
      <c r="M2780" s="5">
        <v>356.68</v>
      </c>
      <c r="N2780">
        <v>1</v>
      </c>
    </row>
    <row r="2781" spans="1:14" x14ac:dyDescent="0.2">
      <c r="A2781" s="2">
        <v>45318</v>
      </c>
      <c r="B2781" s="3">
        <f t="shared" si="129"/>
        <v>2024</v>
      </c>
      <c r="C2781" t="str">
        <f t="shared" si="130"/>
        <v>2023-2024</v>
      </c>
      <c r="D2781" t="s">
        <v>147</v>
      </c>
      <c r="E2781" t="s">
        <v>121</v>
      </c>
      <c r="F2781" t="str">
        <f t="shared" si="131"/>
        <v>Queensland</v>
      </c>
      <c r="G2781" t="s">
        <v>35</v>
      </c>
      <c r="H2781">
        <v>4700</v>
      </c>
      <c r="I2781" t="s">
        <v>11</v>
      </c>
      <c r="J2781" t="s">
        <v>51</v>
      </c>
      <c r="K2781" t="s">
        <v>150</v>
      </c>
      <c r="L2781" t="s">
        <v>18</v>
      </c>
      <c r="M2781" s="5">
        <v>357.74</v>
      </c>
      <c r="N2781">
        <v>1</v>
      </c>
    </row>
    <row r="2782" spans="1:14" x14ac:dyDescent="0.2">
      <c r="A2782" s="2">
        <v>45141</v>
      </c>
      <c r="B2782" s="3">
        <f t="shared" si="129"/>
        <v>2024</v>
      </c>
      <c r="C2782" t="str">
        <f t="shared" si="130"/>
        <v>2023-2024</v>
      </c>
      <c r="D2782" t="s">
        <v>147</v>
      </c>
      <c r="E2782" t="s">
        <v>142</v>
      </c>
      <c r="F2782" t="str">
        <f t="shared" si="131"/>
        <v>Australian Capital Territory</v>
      </c>
      <c r="G2782" t="s">
        <v>80</v>
      </c>
      <c r="H2782">
        <v>2609</v>
      </c>
      <c r="I2782" t="s">
        <v>11</v>
      </c>
      <c r="J2782" t="s">
        <v>58</v>
      </c>
      <c r="K2782" t="s">
        <v>154</v>
      </c>
      <c r="L2782" t="s">
        <v>14</v>
      </c>
      <c r="M2782" s="5">
        <v>357.79</v>
      </c>
      <c r="N2782">
        <v>1</v>
      </c>
    </row>
    <row r="2783" spans="1:14" x14ac:dyDescent="0.2">
      <c r="A2783" s="2">
        <v>45597</v>
      </c>
      <c r="B2783" s="3">
        <f t="shared" si="129"/>
        <v>2025</v>
      </c>
      <c r="C2783" t="str">
        <f t="shared" si="130"/>
        <v>2024-2025</v>
      </c>
      <c r="D2783" t="s">
        <v>147</v>
      </c>
      <c r="E2783" t="s">
        <v>109</v>
      </c>
      <c r="F2783" t="str">
        <f t="shared" si="131"/>
        <v>New South Wales</v>
      </c>
      <c r="G2783" t="s">
        <v>10</v>
      </c>
      <c r="H2783">
        <v>2480</v>
      </c>
      <c r="I2783" t="s">
        <v>11</v>
      </c>
      <c r="J2783" t="s">
        <v>68</v>
      </c>
      <c r="K2783" t="s">
        <v>154</v>
      </c>
      <c r="L2783" t="s">
        <v>14</v>
      </c>
      <c r="M2783" s="5">
        <v>358.05</v>
      </c>
      <c r="N2783">
        <v>1</v>
      </c>
    </row>
    <row r="2784" spans="1:14" x14ac:dyDescent="0.2">
      <c r="A2784" s="2">
        <v>45355</v>
      </c>
      <c r="B2784" s="3">
        <f t="shared" si="129"/>
        <v>2024</v>
      </c>
      <c r="C2784" t="str">
        <f t="shared" si="130"/>
        <v>2023-2024</v>
      </c>
      <c r="D2784" t="s">
        <v>147</v>
      </c>
      <c r="E2784" t="s">
        <v>40</v>
      </c>
      <c r="F2784" t="str">
        <f t="shared" si="131"/>
        <v>New South Wales</v>
      </c>
      <c r="G2784" t="s">
        <v>10</v>
      </c>
      <c r="H2784">
        <v>2116</v>
      </c>
      <c r="I2784" t="s">
        <v>11</v>
      </c>
      <c r="J2784" t="s">
        <v>27</v>
      </c>
      <c r="K2784" t="s">
        <v>149</v>
      </c>
      <c r="L2784" t="s">
        <v>15</v>
      </c>
      <c r="M2784" s="5">
        <v>358.43</v>
      </c>
      <c r="N2784">
        <v>1</v>
      </c>
    </row>
    <row r="2785" spans="1:14" x14ac:dyDescent="0.2">
      <c r="A2785" s="2">
        <v>45569</v>
      </c>
      <c r="B2785" s="3">
        <f t="shared" si="129"/>
        <v>2025</v>
      </c>
      <c r="C2785" t="str">
        <f t="shared" si="130"/>
        <v>2024-2025</v>
      </c>
      <c r="D2785" t="s">
        <v>147</v>
      </c>
      <c r="E2785" t="s">
        <v>141</v>
      </c>
      <c r="F2785" t="str">
        <f t="shared" si="131"/>
        <v>Western Australia</v>
      </c>
      <c r="G2785" t="s">
        <v>48</v>
      </c>
      <c r="H2785">
        <v>6052</v>
      </c>
      <c r="I2785" t="s">
        <v>11</v>
      </c>
      <c r="J2785" t="s">
        <v>49</v>
      </c>
      <c r="K2785" t="s">
        <v>149</v>
      </c>
      <c r="L2785" t="s">
        <v>15</v>
      </c>
      <c r="M2785" s="5">
        <v>358.71000000000004</v>
      </c>
      <c r="N2785">
        <v>1</v>
      </c>
    </row>
    <row r="2786" spans="1:14" x14ac:dyDescent="0.2">
      <c r="A2786" s="2">
        <v>45232</v>
      </c>
      <c r="B2786" s="3">
        <f t="shared" si="129"/>
        <v>2024</v>
      </c>
      <c r="C2786" t="str">
        <f t="shared" si="130"/>
        <v>2023-2024</v>
      </c>
      <c r="D2786" t="s">
        <v>148</v>
      </c>
      <c r="E2786" t="s">
        <v>131</v>
      </c>
      <c r="F2786" t="str">
        <f t="shared" si="131"/>
        <v>Western Australia</v>
      </c>
      <c r="G2786" t="s">
        <v>48</v>
      </c>
      <c r="H2786">
        <v>6530</v>
      </c>
      <c r="I2786" t="s">
        <v>11</v>
      </c>
      <c r="J2786" t="s">
        <v>77</v>
      </c>
      <c r="K2786" t="s">
        <v>155</v>
      </c>
      <c r="L2786" t="s">
        <v>20</v>
      </c>
      <c r="M2786" s="5">
        <v>358.81999999999994</v>
      </c>
      <c r="N2786">
        <v>1</v>
      </c>
    </row>
    <row r="2787" spans="1:14" x14ac:dyDescent="0.2">
      <c r="A2787" s="2">
        <v>45109</v>
      </c>
      <c r="B2787" s="3">
        <f t="shared" si="129"/>
        <v>2024</v>
      </c>
      <c r="C2787" t="str">
        <f t="shared" si="130"/>
        <v>2023-2024</v>
      </c>
      <c r="D2787" t="s">
        <v>147</v>
      </c>
      <c r="E2787" t="s">
        <v>122</v>
      </c>
      <c r="F2787" t="str">
        <f t="shared" si="131"/>
        <v>New South Wales</v>
      </c>
      <c r="G2787" t="s">
        <v>10</v>
      </c>
      <c r="H2787">
        <v>2650</v>
      </c>
      <c r="I2787" t="s">
        <v>11</v>
      </c>
      <c r="J2787" t="s">
        <v>25</v>
      </c>
      <c r="K2787" t="s">
        <v>150</v>
      </c>
      <c r="L2787" t="s">
        <v>18</v>
      </c>
      <c r="M2787" s="5">
        <v>359.03999999999996</v>
      </c>
      <c r="N2787">
        <v>1</v>
      </c>
    </row>
    <row r="2788" spans="1:14" x14ac:dyDescent="0.2">
      <c r="A2788" s="2">
        <v>45098</v>
      </c>
      <c r="B2788" s="3">
        <f t="shared" si="129"/>
        <v>2023</v>
      </c>
      <c r="C2788" t="str">
        <f t="shared" si="130"/>
        <v>2022-2023</v>
      </c>
      <c r="D2788" t="s">
        <v>147</v>
      </c>
      <c r="E2788" t="s">
        <v>146</v>
      </c>
      <c r="F2788" t="str">
        <f t="shared" si="131"/>
        <v>Victoria</v>
      </c>
      <c r="G2788" t="s">
        <v>45</v>
      </c>
      <c r="H2788">
        <v>3353</v>
      </c>
      <c r="I2788" t="s">
        <v>11</v>
      </c>
      <c r="J2788" t="s">
        <v>60</v>
      </c>
      <c r="K2788" t="s">
        <v>19</v>
      </c>
      <c r="L2788" t="s">
        <v>23</v>
      </c>
      <c r="M2788" s="5">
        <v>359.22</v>
      </c>
      <c r="N2788">
        <v>1</v>
      </c>
    </row>
    <row r="2789" spans="1:14" x14ac:dyDescent="0.2">
      <c r="A2789" s="2">
        <v>45386</v>
      </c>
      <c r="B2789" s="3">
        <f t="shared" si="129"/>
        <v>2024</v>
      </c>
      <c r="C2789" t="str">
        <f t="shared" si="130"/>
        <v>2023-2024</v>
      </c>
      <c r="D2789" t="s">
        <v>148</v>
      </c>
      <c r="E2789" t="s">
        <v>107</v>
      </c>
      <c r="F2789" t="str">
        <f t="shared" si="131"/>
        <v>Queensland</v>
      </c>
      <c r="G2789" t="s">
        <v>35</v>
      </c>
      <c r="H2789">
        <v>4220</v>
      </c>
      <c r="I2789" t="s">
        <v>11</v>
      </c>
      <c r="J2789" t="s">
        <v>104</v>
      </c>
      <c r="K2789" t="s">
        <v>153</v>
      </c>
      <c r="L2789" t="s">
        <v>16</v>
      </c>
      <c r="M2789" s="5">
        <v>359.29</v>
      </c>
      <c r="N2789">
        <v>1</v>
      </c>
    </row>
    <row r="2790" spans="1:14" x14ac:dyDescent="0.2">
      <c r="A2790" s="2">
        <v>45173</v>
      </c>
      <c r="B2790" s="3">
        <f t="shared" si="129"/>
        <v>2024</v>
      </c>
      <c r="C2790" t="str">
        <f t="shared" si="130"/>
        <v>2023-2024</v>
      </c>
      <c r="D2790" t="s">
        <v>147</v>
      </c>
      <c r="E2790" t="s">
        <v>125</v>
      </c>
      <c r="F2790" t="str">
        <f t="shared" si="131"/>
        <v>Victoria</v>
      </c>
      <c r="G2790" t="s">
        <v>45</v>
      </c>
      <c r="H2790">
        <v>3400</v>
      </c>
      <c r="I2790" t="s">
        <v>11</v>
      </c>
      <c r="J2790" t="s">
        <v>60</v>
      </c>
      <c r="K2790" t="s">
        <v>151</v>
      </c>
      <c r="L2790" t="s">
        <v>21</v>
      </c>
      <c r="M2790" s="5">
        <v>359.63</v>
      </c>
      <c r="N2790">
        <v>1</v>
      </c>
    </row>
    <row r="2791" spans="1:14" x14ac:dyDescent="0.2">
      <c r="A2791" s="2">
        <v>45419</v>
      </c>
      <c r="B2791" s="3">
        <f t="shared" si="129"/>
        <v>2024</v>
      </c>
      <c r="C2791" t="str">
        <f t="shared" si="130"/>
        <v>2023-2024</v>
      </c>
      <c r="D2791" t="s">
        <v>147</v>
      </c>
      <c r="E2791" t="s">
        <v>53</v>
      </c>
      <c r="F2791" t="str">
        <f t="shared" si="131"/>
        <v>South Australia</v>
      </c>
      <c r="G2791" t="s">
        <v>32</v>
      </c>
      <c r="H2791">
        <v>5082</v>
      </c>
      <c r="I2791" t="s">
        <v>11</v>
      </c>
      <c r="J2791" t="s">
        <v>33</v>
      </c>
      <c r="K2791" t="s">
        <v>152</v>
      </c>
      <c r="L2791" t="s">
        <v>13</v>
      </c>
      <c r="M2791" s="5">
        <v>359.75</v>
      </c>
      <c r="N2791">
        <v>1</v>
      </c>
    </row>
    <row r="2792" spans="1:14" x14ac:dyDescent="0.2">
      <c r="A2792" s="2">
        <v>45332</v>
      </c>
      <c r="B2792" s="3">
        <f t="shared" si="129"/>
        <v>2024</v>
      </c>
      <c r="C2792" t="str">
        <f t="shared" si="130"/>
        <v>2023-2024</v>
      </c>
      <c r="D2792" t="s">
        <v>147</v>
      </c>
      <c r="E2792" t="s">
        <v>121</v>
      </c>
      <c r="F2792" t="str">
        <f t="shared" si="131"/>
        <v>Queensland</v>
      </c>
      <c r="G2792" t="s">
        <v>35</v>
      </c>
      <c r="H2792">
        <v>4700</v>
      </c>
      <c r="I2792" t="s">
        <v>11</v>
      </c>
      <c r="J2792" t="s">
        <v>51</v>
      </c>
      <c r="K2792" t="s">
        <v>153</v>
      </c>
      <c r="L2792" t="s">
        <v>16</v>
      </c>
      <c r="M2792" s="5">
        <v>359.89</v>
      </c>
      <c r="N2792">
        <v>1</v>
      </c>
    </row>
    <row r="2793" spans="1:14" x14ac:dyDescent="0.2">
      <c r="A2793" s="2">
        <v>45137</v>
      </c>
      <c r="B2793" s="3">
        <f t="shared" si="129"/>
        <v>2024</v>
      </c>
      <c r="C2793" t="str">
        <f t="shared" si="130"/>
        <v>2023-2024</v>
      </c>
      <c r="D2793" t="s">
        <v>147</v>
      </c>
      <c r="E2793" t="s">
        <v>67</v>
      </c>
      <c r="F2793" t="str">
        <f t="shared" si="131"/>
        <v>New South Wales</v>
      </c>
      <c r="G2793" t="s">
        <v>10</v>
      </c>
      <c r="H2793">
        <v>2478</v>
      </c>
      <c r="I2793" t="s">
        <v>11</v>
      </c>
      <c r="J2793" t="s">
        <v>68</v>
      </c>
      <c r="K2793" t="s">
        <v>154</v>
      </c>
      <c r="L2793" t="s">
        <v>14</v>
      </c>
      <c r="M2793" s="5">
        <v>360.52</v>
      </c>
      <c r="N2793">
        <v>1</v>
      </c>
    </row>
    <row r="2794" spans="1:14" x14ac:dyDescent="0.2">
      <c r="A2794" s="2">
        <v>45480</v>
      </c>
      <c r="B2794" s="3">
        <f t="shared" si="129"/>
        <v>2025</v>
      </c>
      <c r="C2794" t="str">
        <f t="shared" si="130"/>
        <v>2024-2025</v>
      </c>
      <c r="D2794" t="s">
        <v>148</v>
      </c>
      <c r="E2794" t="s">
        <v>82</v>
      </c>
      <c r="F2794" t="str">
        <f t="shared" si="131"/>
        <v>Queensland</v>
      </c>
      <c r="G2794" t="s">
        <v>35</v>
      </c>
      <c r="H2794">
        <v>4012</v>
      </c>
      <c r="I2794" t="s">
        <v>11</v>
      </c>
      <c r="J2794" t="s">
        <v>43</v>
      </c>
      <c r="K2794" t="s">
        <v>150</v>
      </c>
      <c r="L2794" t="s">
        <v>18</v>
      </c>
      <c r="M2794" s="5">
        <v>360.75</v>
      </c>
      <c r="N2794">
        <v>1</v>
      </c>
    </row>
    <row r="2795" spans="1:14" x14ac:dyDescent="0.2">
      <c r="A2795" s="2">
        <v>44953</v>
      </c>
      <c r="B2795" s="3">
        <f t="shared" si="129"/>
        <v>2023</v>
      </c>
      <c r="C2795" t="str">
        <f t="shared" si="130"/>
        <v>2022-2023</v>
      </c>
      <c r="D2795" t="s">
        <v>147</v>
      </c>
      <c r="E2795" t="s">
        <v>123</v>
      </c>
      <c r="F2795" t="str">
        <f t="shared" si="131"/>
        <v>Western Australia</v>
      </c>
      <c r="G2795" t="s">
        <v>48</v>
      </c>
      <c r="H2795">
        <v>6109</v>
      </c>
      <c r="I2795" t="s">
        <v>11</v>
      </c>
      <c r="J2795" t="s">
        <v>94</v>
      </c>
      <c r="K2795" t="s">
        <v>152</v>
      </c>
      <c r="L2795" t="s">
        <v>13</v>
      </c>
      <c r="M2795" s="5">
        <v>361.15000000000003</v>
      </c>
      <c r="N2795">
        <v>1</v>
      </c>
    </row>
    <row r="2796" spans="1:14" x14ac:dyDescent="0.2">
      <c r="A2796" s="2">
        <v>45145</v>
      </c>
      <c r="B2796" s="3">
        <f t="shared" si="129"/>
        <v>2024</v>
      </c>
      <c r="C2796" t="str">
        <f t="shared" si="130"/>
        <v>2023-2024</v>
      </c>
      <c r="D2796" t="s">
        <v>147</v>
      </c>
      <c r="E2796" t="s">
        <v>108</v>
      </c>
      <c r="F2796" t="str">
        <f t="shared" si="131"/>
        <v>Victoria</v>
      </c>
      <c r="G2796" t="s">
        <v>45</v>
      </c>
      <c r="H2796">
        <v>3018</v>
      </c>
      <c r="I2796" t="s">
        <v>11</v>
      </c>
      <c r="J2796" t="s">
        <v>46</v>
      </c>
      <c r="K2796" t="s">
        <v>154</v>
      </c>
      <c r="L2796" t="s">
        <v>14</v>
      </c>
      <c r="M2796" s="5">
        <v>361.7</v>
      </c>
      <c r="N2796">
        <v>1</v>
      </c>
    </row>
    <row r="2797" spans="1:14" x14ac:dyDescent="0.2">
      <c r="A2797" s="2">
        <v>45395</v>
      </c>
      <c r="B2797" s="3">
        <f t="shared" si="129"/>
        <v>2024</v>
      </c>
      <c r="C2797" t="str">
        <f t="shared" si="130"/>
        <v>2023-2024</v>
      </c>
      <c r="D2797" t="s">
        <v>147</v>
      </c>
      <c r="E2797" t="s">
        <v>132</v>
      </c>
      <c r="F2797" t="str">
        <f t="shared" si="131"/>
        <v>New South Wales</v>
      </c>
      <c r="G2797" t="s">
        <v>10</v>
      </c>
      <c r="H2797">
        <v>2800</v>
      </c>
      <c r="I2797" t="s">
        <v>11</v>
      </c>
      <c r="J2797" t="s">
        <v>25</v>
      </c>
      <c r="K2797" t="s">
        <v>149</v>
      </c>
      <c r="L2797" t="s">
        <v>15</v>
      </c>
      <c r="M2797" s="5">
        <v>361.81</v>
      </c>
      <c r="N2797">
        <v>1</v>
      </c>
    </row>
    <row r="2798" spans="1:14" x14ac:dyDescent="0.2">
      <c r="A2798" s="2">
        <v>45358</v>
      </c>
      <c r="B2798" s="3">
        <f t="shared" si="129"/>
        <v>2024</v>
      </c>
      <c r="C2798" t="str">
        <f t="shared" si="130"/>
        <v>2023-2024</v>
      </c>
      <c r="D2798" t="s">
        <v>147</v>
      </c>
      <c r="E2798" t="s">
        <v>132</v>
      </c>
      <c r="F2798" t="str">
        <f t="shared" si="131"/>
        <v>New South Wales</v>
      </c>
      <c r="G2798" t="s">
        <v>10</v>
      </c>
      <c r="H2798">
        <v>2800</v>
      </c>
      <c r="I2798" t="s">
        <v>11</v>
      </c>
      <c r="J2798" t="s">
        <v>25</v>
      </c>
      <c r="K2798" t="s">
        <v>155</v>
      </c>
      <c r="L2798" t="s">
        <v>20</v>
      </c>
      <c r="M2798" s="5">
        <v>362.14000000000004</v>
      </c>
      <c r="N2798">
        <v>1</v>
      </c>
    </row>
    <row r="2799" spans="1:14" x14ac:dyDescent="0.2">
      <c r="A2799" s="2">
        <v>45107</v>
      </c>
      <c r="B2799" s="3">
        <f t="shared" si="129"/>
        <v>2023</v>
      </c>
      <c r="C2799" t="str">
        <f t="shared" si="130"/>
        <v>2022-2023</v>
      </c>
      <c r="D2799" t="s">
        <v>148</v>
      </c>
      <c r="E2799" t="s">
        <v>76</v>
      </c>
      <c r="F2799" t="str">
        <f t="shared" si="131"/>
        <v>Western Australia</v>
      </c>
      <c r="G2799" t="s">
        <v>48</v>
      </c>
      <c r="H2799">
        <v>6450</v>
      </c>
      <c r="I2799" t="s">
        <v>11</v>
      </c>
      <c r="J2799" t="s">
        <v>77</v>
      </c>
      <c r="K2799" t="s">
        <v>154</v>
      </c>
      <c r="L2799" t="s">
        <v>14</v>
      </c>
      <c r="M2799" s="5">
        <v>362.64</v>
      </c>
      <c r="N2799">
        <v>1</v>
      </c>
    </row>
    <row r="2800" spans="1:14" x14ac:dyDescent="0.2">
      <c r="A2800" s="2">
        <v>45262</v>
      </c>
      <c r="B2800" s="3">
        <f t="shared" si="129"/>
        <v>2024</v>
      </c>
      <c r="C2800" t="str">
        <f t="shared" si="130"/>
        <v>2023-2024</v>
      </c>
      <c r="D2800" t="s">
        <v>147</v>
      </c>
      <c r="E2800" t="s">
        <v>127</v>
      </c>
      <c r="F2800" t="str">
        <f t="shared" si="131"/>
        <v>New South Wales</v>
      </c>
      <c r="G2800" t="s">
        <v>10</v>
      </c>
      <c r="H2800">
        <v>2131</v>
      </c>
      <c r="I2800" t="s">
        <v>11</v>
      </c>
      <c r="J2800" t="s">
        <v>27</v>
      </c>
      <c r="K2800" t="s">
        <v>152</v>
      </c>
      <c r="L2800" t="s">
        <v>13</v>
      </c>
      <c r="M2800" s="5">
        <v>363.16</v>
      </c>
      <c r="N2800">
        <v>1</v>
      </c>
    </row>
    <row r="2801" spans="1:14" x14ac:dyDescent="0.2">
      <c r="A2801" s="2">
        <v>45229</v>
      </c>
      <c r="B2801" s="3">
        <f t="shared" si="129"/>
        <v>2024</v>
      </c>
      <c r="C2801" t="str">
        <f t="shared" si="130"/>
        <v>2023-2024</v>
      </c>
      <c r="D2801" t="s">
        <v>148</v>
      </c>
      <c r="E2801" t="s">
        <v>110</v>
      </c>
      <c r="F2801" t="str">
        <f t="shared" si="131"/>
        <v>Queensland</v>
      </c>
      <c r="G2801" t="s">
        <v>35</v>
      </c>
      <c r="H2801">
        <v>4680</v>
      </c>
      <c r="I2801" t="s">
        <v>11</v>
      </c>
      <c r="J2801" t="s">
        <v>51</v>
      </c>
      <c r="K2801" t="s">
        <v>153</v>
      </c>
      <c r="L2801" t="s">
        <v>16</v>
      </c>
      <c r="M2801" s="5">
        <v>363.72</v>
      </c>
      <c r="N2801">
        <v>1</v>
      </c>
    </row>
    <row r="2802" spans="1:14" x14ac:dyDescent="0.2">
      <c r="A2802" s="2">
        <v>45195</v>
      </c>
      <c r="B2802" s="3">
        <f t="shared" si="129"/>
        <v>2024</v>
      </c>
      <c r="C2802" t="str">
        <f t="shared" si="130"/>
        <v>2023-2024</v>
      </c>
      <c r="D2802" t="s">
        <v>147</v>
      </c>
      <c r="E2802" t="s">
        <v>78</v>
      </c>
      <c r="F2802" t="str">
        <f t="shared" si="131"/>
        <v>New South Wales</v>
      </c>
      <c r="G2802" t="s">
        <v>10</v>
      </c>
      <c r="H2802">
        <v>2350</v>
      </c>
      <c r="I2802" t="s">
        <v>11</v>
      </c>
      <c r="J2802" t="s">
        <v>68</v>
      </c>
      <c r="K2802" t="s">
        <v>154</v>
      </c>
      <c r="L2802" t="s">
        <v>14</v>
      </c>
      <c r="M2802" s="5">
        <v>364.21999999999997</v>
      </c>
      <c r="N2802">
        <v>1</v>
      </c>
    </row>
    <row r="2803" spans="1:14" x14ac:dyDescent="0.2">
      <c r="A2803" s="2">
        <v>45125</v>
      </c>
      <c r="B2803" s="3">
        <f t="shared" si="129"/>
        <v>2024</v>
      </c>
      <c r="C2803" t="str">
        <f t="shared" si="130"/>
        <v>2023-2024</v>
      </c>
      <c r="D2803" t="s">
        <v>147</v>
      </c>
      <c r="E2803" t="s">
        <v>24</v>
      </c>
      <c r="F2803" t="str">
        <f t="shared" si="131"/>
        <v>New South Wales</v>
      </c>
      <c r="G2803" t="s">
        <v>10</v>
      </c>
      <c r="H2803">
        <v>2795</v>
      </c>
      <c r="I2803" t="s">
        <v>11</v>
      </c>
      <c r="J2803" t="s">
        <v>25</v>
      </c>
      <c r="K2803" t="s">
        <v>156</v>
      </c>
      <c r="L2803" t="s">
        <v>17</v>
      </c>
      <c r="M2803" s="5">
        <v>364.51</v>
      </c>
      <c r="N2803">
        <v>1</v>
      </c>
    </row>
    <row r="2804" spans="1:14" x14ac:dyDescent="0.2">
      <c r="A2804" s="2">
        <v>45341</v>
      </c>
      <c r="B2804" s="3">
        <f t="shared" si="129"/>
        <v>2024</v>
      </c>
      <c r="C2804" t="str">
        <f t="shared" si="130"/>
        <v>2023-2024</v>
      </c>
      <c r="D2804" t="s">
        <v>147</v>
      </c>
      <c r="E2804" t="s">
        <v>144</v>
      </c>
      <c r="F2804" t="str">
        <f t="shared" si="131"/>
        <v>Queensland</v>
      </c>
      <c r="G2804" t="s">
        <v>35</v>
      </c>
      <c r="H2804">
        <v>4566</v>
      </c>
      <c r="I2804" t="s">
        <v>11</v>
      </c>
      <c r="J2804" t="s">
        <v>120</v>
      </c>
      <c r="K2804" t="s">
        <v>149</v>
      </c>
      <c r="L2804" t="s">
        <v>15</v>
      </c>
      <c r="M2804" s="5">
        <v>364.65</v>
      </c>
      <c r="N2804">
        <v>1</v>
      </c>
    </row>
    <row r="2805" spans="1:14" x14ac:dyDescent="0.2">
      <c r="A2805" s="2">
        <v>45473</v>
      </c>
      <c r="B2805" s="3">
        <f t="shared" si="129"/>
        <v>2024</v>
      </c>
      <c r="C2805" t="str">
        <f t="shared" si="130"/>
        <v>2023-2024</v>
      </c>
      <c r="D2805" t="s">
        <v>148</v>
      </c>
      <c r="E2805" t="s">
        <v>131</v>
      </c>
      <c r="F2805" t="str">
        <f t="shared" si="131"/>
        <v>Western Australia</v>
      </c>
      <c r="G2805" t="s">
        <v>48</v>
      </c>
      <c r="H2805">
        <v>6530</v>
      </c>
      <c r="I2805" t="s">
        <v>11</v>
      </c>
      <c r="J2805" t="s">
        <v>77</v>
      </c>
      <c r="K2805" t="s">
        <v>153</v>
      </c>
      <c r="L2805" t="s">
        <v>16</v>
      </c>
      <c r="M2805" s="5">
        <v>364.90000000000003</v>
      </c>
      <c r="N2805">
        <v>1</v>
      </c>
    </row>
    <row r="2806" spans="1:14" x14ac:dyDescent="0.2">
      <c r="A2806" s="2">
        <v>45367</v>
      </c>
      <c r="B2806" s="3">
        <f t="shared" si="129"/>
        <v>2024</v>
      </c>
      <c r="C2806" t="str">
        <f t="shared" si="130"/>
        <v>2023-2024</v>
      </c>
      <c r="D2806" t="s">
        <v>147</v>
      </c>
      <c r="E2806" t="s">
        <v>103</v>
      </c>
      <c r="F2806" t="str">
        <f t="shared" si="131"/>
        <v>Queensland</v>
      </c>
      <c r="G2806" t="s">
        <v>35</v>
      </c>
      <c r="H2806">
        <v>4509</v>
      </c>
      <c r="I2806" t="s">
        <v>11</v>
      </c>
      <c r="J2806" t="s">
        <v>104</v>
      </c>
      <c r="K2806" t="s">
        <v>155</v>
      </c>
      <c r="L2806" t="s">
        <v>20</v>
      </c>
      <c r="M2806" s="5">
        <v>366.19000000000005</v>
      </c>
      <c r="N2806">
        <v>1</v>
      </c>
    </row>
    <row r="2807" spans="1:14" x14ac:dyDescent="0.2">
      <c r="A2807" s="2">
        <v>45249</v>
      </c>
      <c r="B2807" s="3">
        <f t="shared" si="129"/>
        <v>2024</v>
      </c>
      <c r="C2807" t="str">
        <f t="shared" si="130"/>
        <v>2023-2024</v>
      </c>
      <c r="D2807" t="s">
        <v>147</v>
      </c>
      <c r="E2807" t="s">
        <v>79</v>
      </c>
      <c r="F2807" t="str">
        <f t="shared" si="131"/>
        <v>Australian Capital Territory</v>
      </c>
      <c r="G2807" t="s">
        <v>80</v>
      </c>
      <c r="H2807">
        <v>2617</v>
      </c>
      <c r="I2807" t="s">
        <v>11</v>
      </c>
      <c r="J2807" t="s">
        <v>58</v>
      </c>
      <c r="K2807" t="s">
        <v>154</v>
      </c>
      <c r="L2807" t="s">
        <v>14</v>
      </c>
      <c r="M2807" s="5">
        <v>366.24</v>
      </c>
      <c r="N2807">
        <v>1</v>
      </c>
    </row>
    <row r="2808" spans="1:14" x14ac:dyDescent="0.2">
      <c r="A2808" s="2">
        <v>45239</v>
      </c>
      <c r="B2808" s="3">
        <f t="shared" si="129"/>
        <v>2024</v>
      </c>
      <c r="C2808" t="str">
        <f t="shared" si="130"/>
        <v>2023-2024</v>
      </c>
      <c r="D2808" t="s">
        <v>148</v>
      </c>
      <c r="E2808" t="s">
        <v>142</v>
      </c>
      <c r="F2808" t="str">
        <f t="shared" si="131"/>
        <v>Australian Capital Territory</v>
      </c>
      <c r="G2808" t="s">
        <v>80</v>
      </c>
      <c r="H2808">
        <v>2609</v>
      </c>
      <c r="I2808" t="s">
        <v>11</v>
      </c>
      <c r="J2808" t="s">
        <v>58</v>
      </c>
      <c r="K2808" t="s">
        <v>149</v>
      </c>
      <c r="L2808" t="s">
        <v>15</v>
      </c>
      <c r="M2808" s="5">
        <v>366.37</v>
      </c>
      <c r="N2808">
        <v>1</v>
      </c>
    </row>
    <row r="2809" spans="1:14" x14ac:dyDescent="0.2">
      <c r="A2809" s="2">
        <v>45168</v>
      </c>
      <c r="B2809" s="3">
        <f t="shared" si="129"/>
        <v>2024</v>
      </c>
      <c r="C2809" t="str">
        <f t="shared" si="130"/>
        <v>2023-2024</v>
      </c>
      <c r="D2809" t="s">
        <v>147</v>
      </c>
      <c r="E2809" t="s">
        <v>114</v>
      </c>
      <c r="F2809" t="str">
        <f t="shared" si="131"/>
        <v>Victoria</v>
      </c>
      <c r="G2809" t="s">
        <v>45</v>
      </c>
      <c r="H2809">
        <v>3551</v>
      </c>
      <c r="I2809" t="s">
        <v>11</v>
      </c>
      <c r="J2809" t="s">
        <v>60</v>
      </c>
      <c r="K2809" t="s">
        <v>19</v>
      </c>
      <c r="L2809" t="s">
        <v>23</v>
      </c>
      <c r="M2809" s="5">
        <v>366.39</v>
      </c>
      <c r="N2809">
        <v>1</v>
      </c>
    </row>
    <row r="2810" spans="1:14" x14ac:dyDescent="0.2">
      <c r="A2810" s="2">
        <v>45087</v>
      </c>
      <c r="B2810" s="3">
        <f t="shared" si="129"/>
        <v>2023</v>
      </c>
      <c r="C2810" t="str">
        <f t="shared" si="130"/>
        <v>2022-2023</v>
      </c>
      <c r="D2810" t="s">
        <v>148</v>
      </c>
      <c r="E2810" t="s">
        <v>143</v>
      </c>
      <c r="F2810" t="str">
        <f t="shared" si="131"/>
        <v>New South Wales</v>
      </c>
      <c r="G2810" t="s">
        <v>10</v>
      </c>
      <c r="H2810">
        <v>2154</v>
      </c>
      <c r="I2810" t="s">
        <v>11</v>
      </c>
      <c r="J2810" t="s">
        <v>27</v>
      </c>
      <c r="K2810" t="s">
        <v>155</v>
      </c>
      <c r="L2810" t="s">
        <v>20</v>
      </c>
      <c r="M2810" s="5">
        <v>367.08000000000004</v>
      </c>
      <c r="N2810">
        <v>1</v>
      </c>
    </row>
    <row r="2811" spans="1:14" x14ac:dyDescent="0.2">
      <c r="A2811" s="2">
        <v>45272</v>
      </c>
      <c r="B2811" s="3">
        <f t="shared" si="129"/>
        <v>2024</v>
      </c>
      <c r="C2811" t="str">
        <f t="shared" si="130"/>
        <v>2023-2024</v>
      </c>
      <c r="D2811" t="s">
        <v>148</v>
      </c>
      <c r="E2811" t="s">
        <v>81</v>
      </c>
      <c r="F2811" t="str">
        <f t="shared" si="131"/>
        <v>New South Wales</v>
      </c>
      <c r="G2811" t="s">
        <v>10</v>
      </c>
      <c r="H2811">
        <v>2485</v>
      </c>
      <c r="I2811" t="s">
        <v>11</v>
      </c>
      <c r="J2811" t="s">
        <v>68</v>
      </c>
      <c r="K2811" t="s">
        <v>150</v>
      </c>
      <c r="L2811" t="s">
        <v>18</v>
      </c>
      <c r="M2811" s="5">
        <v>367.46000000000004</v>
      </c>
      <c r="N2811">
        <v>1</v>
      </c>
    </row>
    <row r="2812" spans="1:14" x14ac:dyDescent="0.2">
      <c r="A2812" s="2">
        <v>45006</v>
      </c>
      <c r="B2812" s="3">
        <f t="shared" si="129"/>
        <v>2023</v>
      </c>
      <c r="C2812" t="str">
        <f t="shared" si="130"/>
        <v>2022-2023</v>
      </c>
      <c r="D2812" t="s">
        <v>148</v>
      </c>
      <c r="E2812" t="s">
        <v>143</v>
      </c>
      <c r="F2812" t="str">
        <f t="shared" si="131"/>
        <v>New South Wales</v>
      </c>
      <c r="G2812" t="s">
        <v>10</v>
      </c>
      <c r="H2812">
        <v>2154</v>
      </c>
      <c r="I2812" t="s">
        <v>11</v>
      </c>
      <c r="J2812" t="s">
        <v>27</v>
      </c>
      <c r="K2812" t="s">
        <v>19</v>
      </c>
      <c r="L2812" t="s">
        <v>23</v>
      </c>
      <c r="M2812" s="5">
        <v>367.59000000000003</v>
      </c>
      <c r="N2812">
        <v>1</v>
      </c>
    </row>
    <row r="2813" spans="1:14" x14ac:dyDescent="0.2">
      <c r="A2813" s="2">
        <v>45286</v>
      </c>
      <c r="B2813" s="3">
        <f t="shared" si="129"/>
        <v>2024</v>
      </c>
      <c r="C2813" t="str">
        <f t="shared" si="130"/>
        <v>2023-2024</v>
      </c>
      <c r="D2813" t="s">
        <v>147</v>
      </c>
      <c r="E2813" t="s">
        <v>85</v>
      </c>
      <c r="F2813" t="str">
        <f t="shared" si="131"/>
        <v>Queensland</v>
      </c>
      <c r="G2813" t="s">
        <v>35</v>
      </c>
      <c r="H2813">
        <v>4883</v>
      </c>
      <c r="I2813" t="s">
        <v>11</v>
      </c>
      <c r="J2813" t="s">
        <v>36</v>
      </c>
      <c r="K2813" t="s">
        <v>152</v>
      </c>
      <c r="L2813" t="s">
        <v>13</v>
      </c>
      <c r="M2813" s="5">
        <v>368.1</v>
      </c>
      <c r="N2813">
        <v>1</v>
      </c>
    </row>
    <row r="2814" spans="1:14" x14ac:dyDescent="0.2">
      <c r="A2814" s="2">
        <v>45133</v>
      </c>
      <c r="B2814" s="3">
        <f t="shared" si="129"/>
        <v>2024</v>
      </c>
      <c r="C2814" t="str">
        <f t="shared" si="130"/>
        <v>2023-2024</v>
      </c>
      <c r="D2814" t="s">
        <v>148</v>
      </c>
      <c r="E2814" t="s">
        <v>82</v>
      </c>
      <c r="F2814" t="str">
        <f t="shared" si="131"/>
        <v>Queensland</v>
      </c>
      <c r="G2814" t="s">
        <v>35</v>
      </c>
      <c r="H2814">
        <v>4012</v>
      </c>
      <c r="I2814" t="s">
        <v>11</v>
      </c>
      <c r="J2814" t="s">
        <v>43</v>
      </c>
      <c r="K2814" t="s">
        <v>19</v>
      </c>
      <c r="L2814" t="s">
        <v>23</v>
      </c>
      <c r="M2814" s="5">
        <v>368.3</v>
      </c>
      <c r="N2814">
        <v>1</v>
      </c>
    </row>
    <row r="2815" spans="1:14" x14ac:dyDescent="0.2">
      <c r="A2815" s="2">
        <v>45318</v>
      </c>
      <c r="B2815" s="3">
        <f t="shared" si="129"/>
        <v>2024</v>
      </c>
      <c r="C2815" t="str">
        <f t="shared" si="130"/>
        <v>2023-2024</v>
      </c>
      <c r="D2815" t="s">
        <v>147</v>
      </c>
      <c r="E2815" t="s">
        <v>116</v>
      </c>
      <c r="F2815" t="str">
        <f t="shared" si="131"/>
        <v>Western Australia</v>
      </c>
      <c r="G2815" t="s">
        <v>48</v>
      </c>
      <c r="H2815">
        <v>6725</v>
      </c>
      <c r="I2815" t="s">
        <v>11</v>
      </c>
      <c r="J2815" t="s">
        <v>77</v>
      </c>
      <c r="K2815" t="s">
        <v>152</v>
      </c>
      <c r="L2815" t="s">
        <v>13</v>
      </c>
      <c r="M2815" s="5">
        <v>369.26000000000005</v>
      </c>
      <c r="N2815">
        <v>1</v>
      </c>
    </row>
    <row r="2816" spans="1:14" x14ac:dyDescent="0.2">
      <c r="A2816" s="2">
        <v>45317</v>
      </c>
      <c r="B2816" s="3">
        <f t="shared" si="129"/>
        <v>2024</v>
      </c>
      <c r="C2816" t="str">
        <f t="shared" si="130"/>
        <v>2023-2024</v>
      </c>
      <c r="D2816" t="s">
        <v>147</v>
      </c>
      <c r="E2816" t="s">
        <v>117</v>
      </c>
      <c r="F2816" t="str">
        <f t="shared" si="131"/>
        <v>Queensland</v>
      </c>
      <c r="G2816" t="s">
        <v>35</v>
      </c>
      <c r="H2816">
        <v>4119</v>
      </c>
      <c r="I2816" t="s">
        <v>11</v>
      </c>
      <c r="J2816" t="s">
        <v>43</v>
      </c>
      <c r="K2816" t="s">
        <v>149</v>
      </c>
      <c r="L2816" t="s">
        <v>15</v>
      </c>
      <c r="M2816" s="5">
        <v>369.36</v>
      </c>
      <c r="N2816">
        <v>1</v>
      </c>
    </row>
    <row r="2817" spans="1:14" x14ac:dyDescent="0.2">
      <c r="A2817" s="2">
        <v>45046</v>
      </c>
      <c r="B2817" s="3">
        <f t="shared" si="129"/>
        <v>2023</v>
      </c>
      <c r="C2817" t="str">
        <f t="shared" si="130"/>
        <v>2022-2023</v>
      </c>
      <c r="D2817" t="s">
        <v>147</v>
      </c>
      <c r="E2817" t="s">
        <v>107</v>
      </c>
      <c r="F2817" t="str">
        <f t="shared" si="131"/>
        <v>Queensland</v>
      </c>
      <c r="G2817" t="s">
        <v>35</v>
      </c>
      <c r="H2817">
        <v>4220</v>
      </c>
      <c r="I2817" t="s">
        <v>11</v>
      </c>
      <c r="J2817" t="s">
        <v>104</v>
      </c>
      <c r="K2817" t="s">
        <v>154</v>
      </c>
      <c r="L2817" t="s">
        <v>14</v>
      </c>
      <c r="M2817" s="5">
        <v>369.64</v>
      </c>
      <c r="N2817">
        <v>1</v>
      </c>
    </row>
    <row r="2818" spans="1:14" x14ac:dyDescent="0.2">
      <c r="A2818" s="2">
        <v>45289</v>
      </c>
      <c r="B2818" s="3">
        <f t="shared" ref="B2818:B2881" si="132">IF(MONTH(A2818)&gt;=7,YEAR(A2818)+1,YEAR(A2818))</f>
        <v>2024</v>
      </c>
      <c r="C2818" t="str">
        <f t="shared" ref="C2818:C2881" si="133">IF(MONTH(A2818) &gt;= 7, YEAR(A2818) &amp; "-" &amp; YEAR(A2818) + 1, YEAR(A2818) - 1 &amp; "-" &amp; YEAR(A2818))</f>
        <v>2023-2024</v>
      </c>
      <c r="D2818" t="s">
        <v>148</v>
      </c>
      <c r="E2818" t="s">
        <v>28</v>
      </c>
      <c r="F2818" t="str">
        <f t="shared" ref="F2818:F2881" si="134">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c r="N2818">
        <v>1</v>
      </c>
    </row>
    <row r="2819" spans="1:14" x14ac:dyDescent="0.2">
      <c r="A2819" s="2">
        <v>45471</v>
      </c>
      <c r="B2819" s="3">
        <f t="shared" si="132"/>
        <v>2024</v>
      </c>
      <c r="C2819" t="str">
        <f t="shared" si="133"/>
        <v>2023-2024</v>
      </c>
      <c r="D2819" t="s">
        <v>148</v>
      </c>
      <c r="E2819" t="s">
        <v>112</v>
      </c>
      <c r="F2819" t="str">
        <f t="shared" si="134"/>
        <v>Victoria</v>
      </c>
      <c r="G2819" t="s">
        <v>45</v>
      </c>
      <c r="H2819">
        <v>3076</v>
      </c>
      <c r="I2819" t="s">
        <v>11</v>
      </c>
      <c r="J2819" t="s">
        <v>46</v>
      </c>
      <c r="K2819" t="s">
        <v>157</v>
      </c>
      <c r="L2819" t="s">
        <v>22</v>
      </c>
      <c r="M2819" s="5">
        <v>370.91</v>
      </c>
      <c r="N2819">
        <v>1</v>
      </c>
    </row>
    <row r="2820" spans="1:14" x14ac:dyDescent="0.2">
      <c r="A2820" s="2">
        <v>45538</v>
      </c>
      <c r="B2820" s="3">
        <f t="shared" si="132"/>
        <v>2025</v>
      </c>
      <c r="C2820" t="str">
        <f t="shared" si="133"/>
        <v>2024-2025</v>
      </c>
      <c r="D2820" t="s">
        <v>147</v>
      </c>
      <c r="E2820" t="s">
        <v>124</v>
      </c>
      <c r="F2820" t="str">
        <f t="shared" si="134"/>
        <v>New South Wales</v>
      </c>
      <c r="G2820" t="s">
        <v>10</v>
      </c>
      <c r="H2820">
        <v>2015</v>
      </c>
      <c r="I2820" t="s">
        <v>11</v>
      </c>
      <c r="J2820" t="s">
        <v>12</v>
      </c>
      <c r="K2820" t="s">
        <v>154</v>
      </c>
      <c r="L2820" t="s">
        <v>14</v>
      </c>
      <c r="M2820" s="5">
        <v>371.1</v>
      </c>
      <c r="N2820">
        <v>1</v>
      </c>
    </row>
    <row r="2821" spans="1:14" x14ac:dyDescent="0.2">
      <c r="A2821" s="2">
        <v>45184</v>
      </c>
      <c r="B2821" s="3">
        <f t="shared" si="132"/>
        <v>2024</v>
      </c>
      <c r="C2821" t="str">
        <f t="shared" si="133"/>
        <v>2023-2024</v>
      </c>
      <c r="D2821" t="s">
        <v>147</v>
      </c>
      <c r="E2821" t="s">
        <v>133</v>
      </c>
      <c r="F2821" t="str">
        <f t="shared" si="134"/>
        <v>Queensland</v>
      </c>
      <c r="G2821" t="s">
        <v>35</v>
      </c>
      <c r="H2821">
        <v>4305</v>
      </c>
      <c r="I2821" t="s">
        <v>11</v>
      </c>
      <c r="J2821" t="s">
        <v>104</v>
      </c>
      <c r="K2821" t="s">
        <v>149</v>
      </c>
      <c r="L2821" t="s">
        <v>15</v>
      </c>
      <c r="M2821" s="5">
        <v>371.23</v>
      </c>
      <c r="N2821">
        <v>1</v>
      </c>
    </row>
    <row r="2822" spans="1:14" x14ac:dyDescent="0.2">
      <c r="A2822" s="2">
        <v>45474</v>
      </c>
      <c r="B2822" s="3">
        <f t="shared" si="132"/>
        <v>2025</v>
      </c>
      <c r="C2822" t="str">
        <f t="shared" si="133"/>
        <v>2024-2025</v>
      </c>
      <c r="D2822" t="s">
        <v>148</v>
      </c>
      <c r="E2822" t="s">
        <v>129</v>
      </c>
      <c r="F2822" t="str">
        <f t="shared" si="134"/>
        <v>Tasmania</v>
      </c>
      <c r="G2822" t="s">
        <v>70</v>
      </c>
      <c r="H2822">
        <v>7010</v>
      </c>
      <c r="I2822" t="s">
        <v>11</v>
      </c>
      <c r="J2822" t="s">
        <v>71</v>
      </c>
      <c r="K2822" t="s">
        <v>153</v>
      </c>
      <c r="L2822" t="s">
        <v>16</v>
      </c>
      <c r="M2822" s="5">
        <v>371.64</v>
      </c>
      <c r="N2822">
        <v>1</v>
      </c>
    </row>
    <row r="2823" spans="1:14" x14ac:dyDescent="0.2">
      <c r="A2823" s="2">
        <v>45332</v>
      </c>
      <c r="B2823" s="3">
        <f t="shared" si="132"/>
        <v>2024</v>
      </c>
      <c r="C2823" t="str">
        <f t="shared" si="133"/>
        <v>2023-2024</v>
      </c>
      <c r="D2823" t="s">
        <v>147</v>
      </c>
      <c r="E2823" t="s">
        <v>145</v>
      </c>
      <c r="F2823" t="str">
        <f t="shared" si="134"/>
        <v>New South Wales</v>
      </c>
      <c r="G2823" t="s">
        <v>10</v>
      </c>
      <c r="H2823">
        <v>2101</v>
      </c>
      <c r="I2823" t="s">
        <v>11</v>
      </c>
      <c r="J2823" t="s">
        <v>27</v>
      </c>
      <c r="K2823" t="s">
        <v>149</v>
      </c>
      <c r="L2823" t="s">
        <v>15</v>
      </c>
      <c r="M2823" s="5">
        <v>371.73</v>
      </c>
      <c r="N2823">
        <v>1</v>
      </c>
    </row>
    <row r="2824" spans="1:14" x14ac:dyDescent="0.2">
      <c r="A2824" s="2">
        <v>45241</v>
      </c>
      <c r="B2824" s="3">
        <f t="shared" si="132"/>
        <v>2024</v>
      </c>
      <c r="C2824" t="str">
        <f t="shared" si="133"/>
        <v>2023-2024</v>
      </c>
      <c r="D2824" t="s">
        <v>148</v>
      </c>
      <c r="E2824" t="s">
        <v>111</v>
      </c>
      <c r="F2824" t="str">
        <f t="shared" si="134"/>
        <v>New South Wales</v>
      </c>
      <c r="G2824" t="s">
        <v>10</v>
      </c>
      <c r="H2824">
        <v>2120</v>
      </c>
      <c r="I2824" t="s">
        <v>11</v>
      </c>
      <c r="J2824" t="s">
        <v>27</v>
      </c>
      <c r="K2824" t="s">
        <v>152</v>
      </c>
      <c r="L2824" t="s">
        <v>13</v>
      </c>
      <c r="M2824" s="5">
        <v>372.48000000000008</v>
      </c>
      <c r="N2824">
        <v>1</v>
      </c>
    </row>
    <row r="2825" spans="1:14" x14ac:dyDescent="0.2">
      <c r="A2825" s="2">
        <v>45598</v>
      </c>
      <c r="B2825" s="3">
        <f t="shared" si="132"/>
        <v>2025</v>
      </c>
      <c r="C2825" t="str">
        <f t="shared" si="133"/>
        <v>2024-2025</v>
      </c>
      <c r="D2825" t="s">
        <v>147</v>
      </c>
      <c r="E2825" t="s">
        <v>86</v>
      </c>
      <c r="F2825" t="str">
        <f t="shared" si="134"/>
        <v>New South Wales</v>
      </c>
      <c r="G2825" t="s">
        <v>10</v>
      </c>
      <c r="H2825">
        <v>2064</v>
      </c>
      <c r="I2825" t="s">
        <v>11</v>
      </c>
      <c r="J2825" t="s">
        <v>12</v>
      </c>
      <c r="K2825" t="s">
        <v>153</v>
      </c>
      <c r="L2825" t="s">
        <v>16</v>
      </c>
      <c r="M2825" s="5">
        <v>372.65</v>
      </c>
      <c r="N2825">
        <v>1</v>
      </c>
    </row>
    <row r="2826" spans="1:14" x14ac:dyDescent="0.2">
      <c r="A2826" s="2">
        <v>45641</v>
      </c>
      <c r="B2826" s="3">
        <f t="shared" si="132"/>
        <v>2025</v>
      </c>
      <c r="C2826" t="str">
        <f t="shared" si="133"/>
        <v>2024-2025</v>
      </c>
      <c r="D2826" t="s">
        <v>147</v>
      </c>
      <c r="E2826" t="s">
        <v>137</v>
      </c>
      <c r="F2826" t="str">
        <f t="shared" si="134"/>
        <v>New South Wales</v>
      </c>
      <c r="G2826" t="s">
        <v>10</v>
      </c>
      <c r="H2826">
        <v>2031</v>
      </c>
      <c r="I2826" t="s">
        <v>11</v>
      </c>
      <c r="J2826" t="s">
        <v>12</v>
      </c>
      <c r="K2826" t="s">
        <v>154</v>
      </c>
      <c r="L2826" t="s">
        <v>14</v>
      </c>
      <c r="M2826" s="5">
        <v>372.74</v>
      </c>
      <c r="N2826">
        <v>1</v>
      </c>
    </row>
    <row r="2827" spans="1:14" x14ac:dyDescent="0.2">
      <c r="A2827" s="2">
        <v>45292</v>
      </c>
      <c r="B2827" s="3">
        <f t="shared" si="132"/>
        <v>2024</v>
      </c>
      <c r="C2827" t="str">
        <f t="shared" si="133"/>
        <v>2023-2024</v>
      </c>
      <c r="D2827" t="s">
        <v>147</v>
      </c>
      <c r="E2827" t="s">
        <v>99</v>
      </c>
      <c r="F2827" t="str">
        <f t="shared" si="134"/>
        <v>Victoria</v>
      </c>
      <c r="G2827" t="s">
        <v>45</v>
      </c>
      <c r="H2827">
        <v>3148</v>
      </c>
      <c r="I2827" t="s">
        <v>11</v>
      </c>
      <c r="J2827" t="s">
        <v>63</v>
      </c>
      <c r="K2827" t="s">
        <v>153</v>
      </c>
      <c r="L2827" t="s">
        <v>16</v>
      </c>
      <c r="M2827" s="5">
        <v>372.78</v>
      </c>
      <c r="N2827">
        <v>1</v>
      </c>
    </row>
    <row r="2828" spans="1:14" x14ac:dyDescent="0.2">
      <c r="A2828" s="2">
        <v>45048</v>
      </c>
      <c r="B2828" s="3">
        <f t="shared" si="132"/>
        <v>2023</v>
      </c>
      <c r="C2828" t="str">
        <f t="shared" si="133"/>
        <v>2022-2023</v>
      </c>
      <c r="D2828" t="s">
        <v>148</v>
      </c>
      <c r="E2828" t="s">
        <v>143</v>
      </c>
      <c r="F2828" t="str">
        <f t="shared" si="134"/>
        <v>New South Wales</v>
      </c>
      <c r="G2828" t="s">
        <v>10</v>
      </c>
      <c r="H2828">
        <v>2154</v>
      </c>
      <c r="I2828" t="s">
        <v>11</v>
      </c>
      <c r="J2828" t="s">
        <v>27</v>
      </c>
      <c r="K2828" t="s">
        <v>151</v>
      </c>
      <c r="L2828" t="s">
        <v>21</v>
      </c>
      <c r="M2828" s="5">
        <v>373.36</v>
      </c>
      <c r="N2828">
        <v>1</v>
      </c>
    </row>
    <row r="2829" spans="1:14" x14ac:dyDescent="0.2">
      <c r="A2829" s="2">
        <v>45247</v>
      </c>
      <c r="B2829" s="3">
        <f t="shared" si="132"/>
        <v>2024</v>
      </c>
      <c r="C2829" t="str">
        <f t="shared" si="133"/>
        <v>2023-2024</v>
      </c>
      <c r="D2829" t="s">
        <v>147</v>
      </c>
      <c r="E2829" t="s">
        <v>117</v>
      </c>
      <c r="F2829" t="str">
        <f t="shared" si="134"/>
        <v>Queensland</v>
      </c>
      <c r="G2829" t="s">
        <v>35</v>
      </c>
      <c r="H2829">
        <v>4119</v>
      </c>
      <c r="I2829" t="s">
        <v>11</v>
      </c>
      <c r="J2829" t="s">
        <v>43</v>
      </c>
      <c r="K2829" t="s">
        <v>155</v>
      </c>
      <c r="L2829" t="s">
        <v>20</v>
      </c>
      <c r="M2829" s="5">
        <v>374.38</v>
      </c>
      <c r="N2829">
        <v>1</v>
      </c>
    </row>
    <row r="2830" spans="1:14" x14ac:dyDescent="0.2">
      <c r="A2830" s="2">
        <v>45375</v>
      </c>
      <c r="B2830" s="3">
        <f t="shared" si="132"/>
        <v>2024</v>
      </c>
      <c r="C2830" t="str">
        <f t="shared" si="133"/>
        <v>2023-2024</v>
      </c>
      <c r="D2830" t="s">
        <v>148</v>
      </c>
      <c r="E2830" t="s">
        <v>41</v>
      </c>
      <c r="F2830" t="str">
        <f t="shared" si="134"/>
        <v>New South Wales</v>
      </c>
      <c r="G2830" t="s">
        <v>10</v>
      </c>
      <c r="H2830">
        <v>2830</v>
      </c>
      <c r="I2830" t="s">
        <v>11</v>
      </c>
      <c r="J2830" t="s">
        <v>25</v>
      </c>
      <c r="K2830" t="s">
        <v>154</v>
      </c>
      <c r="L2830" t="s">
        <v>14</v>
      </c>
      <c r="M2830" s="5">
        <v>374.61</v>
      </c>
      <c r="N2830">
        <v>1</v>
      </c>
    </row>
    <row r="2831" spans="1:14" x14ac:dyDescent="0.2">
      <c r="A2831" s="2">
        <v>45150</v>
      </c>
      <c r="B2831" s="3">
        <f t="shared" si="132"/>
        <v>2024</v>
      </c>
      <c r="C2831" t="str">
        <f t="shared" si="133"/>
        <v>2023-2024</v>
      </c>
      <c r="D2831" t="s">
        <v>147</v>
      </c>
      <c r="E2831" t="s">
        <v>37</v>
      </c>
      <c r="F2831" t="str">
        <f t="shared" si="134"/>
        <v>South Australia</v>
      </c>
      <c r="G2831" t="s">
        <v>32</v>
      </c>
      <c r="H2831">
        <v>5607</v>
      </c>
      <c r="I2831" t="s">
        <v>11</v>
      </c>
      <c r="J2831" t="s">
        <v>38</v>
      </c>
      <c r="K2831" t="s">
        <v>153</v>
      </c>
      <c r="L2831" t="s">
        <v>16</v>
      </c>
      <c r="M2831" s="5">
        <v>374.75</v>
      </c>
      <c r="N2831">
        <v>1</v>
      </c>
    </row>
    <row r="2832" spans="1:14" x14ac:dyDescent="0.2">
      <c r="A2832" s="2">
        <v>45174</v>
      </c>
      <c r="B2832" s="3">
        <f t="shared" si="132"/>
        <v>2024</v>
      </c>
      <c r="C2832" t="str">
        <f t="shared" si="133"/>
        <v>2023-2024</v>
      </c>
      <c r="D2832" t="s">
        <v>147</v>
      </c>
      <c r="E2832" t="s">
        <v>145</v>
      </c>
      <c r="F2832" t="str">
        <f t="shared" si="134"/>
        <v>New South Wales</v>
      </c>
      <c r="G2832" t="s">
        <v>10</v>
      </c>
      <c r="H2832">
        <v>2101</v>
      </c>
      <c r="I2832" t="s">
        <v>11</v>
      </c>
      <c r="J2832" t="s">
        <v>27</v>
      </c>
      <c r="K2832" t="s">
        <v>156</v>
      </c>
      <c r="L2832" t="s">
        <v>17</v>
      </c>
      <c r="M2832" s="5">
        <v>374.93999999999994</v>
      </c>
      <c r="N2832">
        <v>1</v>
      </c>
    </row>
    <row r="2833" spans="1:14" x14ac:dyDescent="0.2">
      <c r="A2833" s="2">
        <v>45158</v>
      </c>
      <c r="B2833" s="3">
        <f t="shared" si="132"/>
        <v>2024</v>
      </c>
      <c r="C2833" t="str">
        <f t="shared" si="133"/>
        <v>2023-2024</v>
      </c>
      <c r="D2833" t="s">
        <v>147</v>
      </c>
      <c r="E2833" t="s">
        <v>50</v>
      </c>
      <c r="F2833" t="str">
        <f t="shared" si="134"/>
        <v>Queensland</v>
      </c>
      <c r="G2833" t="s">
        <v>35</v>
      </c>
      <c r="H2833">
        <v>4703</v>
      </c>
      <c r="I2833" t="s">
        <v>11</v>
      </c>
      <c r="J2833" t="s">
        <v>51</v>
      </c>
      <c r="K2833" t="s">
        <v>154</v>
      </c>
      <c r="L2833" t="s">
        <v>14</v>
      </c>
      <c r="M2833" s="5">
        <v>375.65</v>
      </c>
      <c r="N2833">
        <v>1</v>
      </c>
    </row>
    <row r="2834" spans="1:14" x14ac:dyDescent="0.2">
      <c r="A2834" s="2">
        <v>45178</v>
      </c>
      <c r="B2834" s="3">
        <f t="shared" si="132"/>
        <v>2024</v>
      </c>
      <c r="C2834" t="str">
        <f t="shared" si="133"/>
        <v>2023-2024</v>
      </c>
      <c r="D2834" t="s">
        <v>147</v>
      </c>
      <c r="E2834" t="s">
        <v>52</v>
      </c>
      <c r="F2834" t="str">
        <f t="shared" si="134"/>
        <v>Victoria</v>
      </c>
      <c r="G2834" t="s">
        <v>45</v>
      </c>
      <c r="H2834">
        <v>3030</v>
      </c>
      <c r="I2834" t="s">
        <v>11</v>
      </c>
      <c r="J2834" t="s">
        <v>46</v>
      </c>
      <c r="K2834" t="s">
        <v>150</v>
      </c>
      <c r="L2834" t="s">
        <v>18</v>
      </c>
      <c r="M2834" s="5">
        <v>376.09000000000003</v>
      </c>
      <c r="N2834">
        <v>1</v>
      </c>
    </row>
    <row r="2835" spans="1:14" x14ac:dyDescent="0.2">
      <c r="A2835" s="2">
        <v>45507</v>
      </c>
      <c r="B2835" s="3">
        <f t="shared" si="132"/>
        <v>2025</v>
      </c>
      <c r="C2835" t="str">
        <f t="shared" si="133"/>
        <v>2024-2025</v>
      </c>
      <c r="D2835" t="s">
        <v>147</v>
      </c>
      <c r="E2835" t="s">
        <v>40</v>
      </c>
      <c r="F2835" t="str">
        <f t="shared" si="134"/>
        <v>New South Wales</v>
      </c>
      <c r="G2835" t="s">
        <v>10</v>
      </c>
      <c r="H2835">
        <v>2116</v>
      </c>
      <c r="I2835" t="s">
        <v>11</v>
      </c>
      <c r="J2835" t="s">
        <v>27</v>
      </c>
      <c r="K2835" t="s">
        <v>154</v>
      </c>
      <c r="L2835" t="s">
        <v>14</v>
      </c>
      <c r="M2835" s="5">
        <v>376.5</v>
      </c>
      <c r="N2835">
        <v>1</v>
      </c>
    </row>
    <row r="2836" spans="1:14" x14ac:dyDescent="0.2">
      <c r="A2836" s="2">
        <v>45508</v>
      </c>
      <c r="B2836" s="3">
        <f t="shared" si="132"/>
        <v>2025</v>
      </c>
      <c r="C2836" t="str">
        <f t="shared" si="133"/>
        <v>2024-2025</v>
      </c>
      <c r="D2836" t="s">
        <v>147</v>
      </c>
      <c r="E2836" t="s">
        <v>109</v>
      </c>
      <c r="F2836" t="str">
        <f t="shared" si="134"/>
        <v>New South Wales</v>
      </c>
      <c r="G2836" t="s">
        <v>10</v>
      </c>
      <c r="H2836">
        <v>2480</v>
      </c>
      <c r="I2836" t="s">
        <v>11</v>
      </c>
      <c r="J2836" t="s">
        <v>68</v>
      </c>
      <c r="K2836" t="s">
        <v>149</v>
      </c>
      <c r="L2836" t="s">
        <v>15</v>
      </c>
      <c r="M2836" s="5">
        <v>376.57</v>
      </c>
      <c r="N2836">
        <v>1</v>
      </c>
    </row>
    <row r="2837" spans="1:14" x14ac:dyDescent="0.2">
      <c r="A2837" s="2">
        <v>44935</v>
      </c>
      <c r="B2837" s="3">
        <f t="shared" si="132"/>
        <v>2023</v>
      </c>
      <c r="C2837" t="str">
        <f t="shared" si="133"/>
        <v>2022-2023</v>
      </c>
      <c r="D2837" t="s">
        <v>148</v>
      </c>
      <c r="E2837" t="s">
        <v>61</v>
      </c>
      <c r="F2837" t="str">
        <f t="shared" si="134"/>
        <v>New South Wales</v>
      </c>
      <c r="G2837" t="s">
        <v>10</v>
      </c>
      <c r="H2837">
        <v>2539</v>
      </c>
      <c r="I2837" t="s">
        <v>11</v>
      </c>
      <c r="J2837" t="s">
        <v>58</v>
      </c>
      <c r="K2837" t="s">
        <v>150</v>
      </c>
      <c r="L2837" t="s">
        <v>18</v>
      </c>
      <c r="M2837" s="5">
        <v>376.58000000000004</v>
      </c>
      <c r="N2837">
        <v>1</v>
      </c>
    </row>
    <row r="2838" spans="1:14" x14ac:dyDescent="0.2">
      <c r="A2838" s="2">
        <v>45646</v>
      </c>
      <c r="B2838" s="3">
        <f t="shared" si="132"/>
        <v>2025</v>
      </c>
      <c r="C2838" t="str">
        <f t="shared" si="133"/>
        <v>2024-2025</v>
      </c>
      <c r="D2838" t="s">
        <v>147</v>
      </c>
      <c r="E2838" t="s">
        <v>24</v>
      </c>
      <c r="F2838" t="str">
        <f t="shared" si="134"/>
        <v>New South Wales</v>
      </c>
      <c r="G2838" t="s">
        <v>10</v>
      </c>
      <c r="H2838">
        <v>2795</v>
      </c>
      <c r="I2838" t="s">
        <v>11</v>
      </c>
      <c r="J2838" t="s">
        <v>25</v>
      </c>
      <c r="K2838" t="s">
        <v>149</v>
      </c>
      <c r="L2838" t="s">
        <v>15</v>
      </c>
      <c r="M2838" s="5">
        <v>376.85</v>
      </c>
      <c r="N2838">
        <v>1</v>
      </c>
    </row>
    <row r="2839" spans="1:14" x14ac:dyDescent="0.2">
      <c r="A2839" s="2">
        <v>45277</v>
      </c>
      <c r="B2839" s="3">
        <f t="shared" si="132"/>
        <v>2024</v>
      </c>
      <c r="C2839" t="str">
        <f t="shared" si="133"/>
        <v>2023-2024</v>
      </c>
      <c r="D2839" t="s">
        <v>147</v>
      </c>
      <c r="E2839" t="s">
        <v>144</v>
      </c>
      <c r="F2839" t="str">
        <f t="shared" si="134"/>
        <v>Queensland</v>
      </c>
      <c r="G2839" t="s">
        <v>35</v>
      </c>
      <c r="H2839">
        <v>4566</v>
      </c>
      <c r="I2839" t="s">
        <v>11</v>
      </c>
      <c r="J2839" t="s">
        <v>120</v>
      </c>
      <c r="K2839" t="s">
        <v>151</v>
      </c>
      <c r="L2839" t="s">
        <v>21</v>
      </c>
      <c r="M2839" s="5">
        <v>377.12</v>
      </c>
      <c r="N2839">
        <v>1</v>
      </c>
    </row>
    <row r="2840" spans="1:14" x14ac:dyDescent="0.2">
      <c r="A2840" s="2">
        <v>45130</v>
      </c>
      <c r="B2840" s="3">
        <f t="shared" si="132"/>
        <v>2024</v>
      </c>
      <c r="C2840" t="str">
        <f t="shared" si="133"/>
        <v>2023-2024</v>
      </c>
      <c r="D2840" t="s">
        <v>148</v>
      </c>
      <c r="E2840" t="s">
        <v>91</v>
      </c>
      <c r="F2840" t="str">
        <f t="shared" si="134"/>
        <v>Victoria</v>
      </c>
      <c r="G2840" t="s">
        <v>45</v>
      </c>
      <c r="H2840">
        <v>3690</v>
      </c>
      <c r="I2840" t="s">
        <v>11</v>
      </c>
      <c r="J2840" t="s">
        <v>55</v>
      </c>
      <c r="K2840" t="s">
        <v>150</v>
      </c>
      <c r="L2840" t="s">
        <v>18</v>
      </c>
      <c r="M2840" s="5">
        <v>377.44</v>
      </c>
      <c r="N2840">
        <v>1</v>
      </c>
    </row>
    <row r="2841" spans="1:14" x14ac:dyDescent="0.2">
      <c r="A2841" s="2">
        <v>45172</v>
      </c>
      <c r="B2841" s="3">
        <f t="shared" si="132"/>
        <v>2024</v>
      </c>
      <c r="C2841" t="str">
        <f t="shared" si="133"/>
        <v>2023-2024</v>
      </c>
      <c r="D2841" t="s">
        <v>147</v>
      </c>
      <c r="E2841" t="s">
        <v>67</v>
      </c>
      <c r="F2841" t="str">
        <f t="shared" si="134"/>
        <v>New South Wales</v>
      </c>
      <c r="G2841" t="s">
        <v>10</v>
      </c>
      <c r="H2841">
        <v>2478</v>
      </c>
      <c r="I2841" t="s">
        <v>11</v>
      </c>
      <c r="J2841" t="s">
        <v>68</v>
      </c>
      <c r="K2841" t="s">
        <v>155</v>
      </c>
      <c r="L2841" t="s">
        <v>20</v>
      </c>
      <c r="M2841" s="5">
        <v>377.54</v>
      </c>
      <c r="N2841">
        <v>1</v>
      </c>
    </row>
    <row r="2842" spans="1:14" x14ac:dyDescent="0.2">
      <c r="A2842" s="2">
        <v>45193</v>
      </c>
      <c r="B2842" s="3">
        <f t="shared" si="132"/>
        <v>2024</v>
      </c>
      <c r="C2842" t="str">
        <f t="shared" si="133"/>
        <v>2023-2024</v>
      </c>
      <c r="D2842" t="s">
        <v>147</v>
      </c>
      <c r="E2842" t="s">
        <v>66</v>
      </c>
      <c r="F2842" t="str">
        <f t="shared" si="134"/>
        <v>South Australia</v>
      </c>
      <c r="G2842" t="s">
        <v>32</v>
      </c>
      <c r="H2842">
        <v>5169</v>
      </c>
      <c r="I2842" t="s">
        <v>11</v>
      </c>
      <c r="J2842" t="s">
        <v>33</v>
      </c>
      <c r="K2842" t="s">
        <v>151</v>
      </c>
      <c r="L2842" t="s">
        <v>21</v>
      </c>
      <c r="M2842" s="5">
        <v>378.07000000000005</v>
      </c>
      <c r="N2842">
        <v>1</v>
      </c>
    </row>
    <row r="2843" spans="1:14" x14ac:dyDescent="0.2">
      <c r="A2843" s="2">
        <v>45608</v>
      </c>
      <c r="B2843" s="3">
        <f t="shared" si="132"/>
        <v>2025</v>
      </c>
      <c r="C2843" t="str">
        <f t="shared" si="133"/>
        <v>2024-2025</v>
      </c>
      <c r="D2843" t="s">
        <v>147</v>
      </c>
      <c r="E2843" t="s">
        <v>26</v>
      </c>
      <c r="F2843" t="str">
        <f t="shared" si="134"/>
        <v>New South Wales</v>
      </c>
      <c r="G2843" t="s">
        <v>10</v>
      </c>
      <c r="H2843">
        <v>2141</v>
      </c>
      <c r="I2843" t="s">
        <v>11</v>
      </c>
      <c r="J2843" t="s">
        <v>27</v>
      </c>
      <c r="K2843" t="s">
        <v>154</v>
      </c>
      <c r="L2843" t="s">
        <v>14</v>
      </c>
      <c r="M2843" s="5">
        <v>378.7</v>
      </c>
      <c r="N2843">
        <v>1</v>
      </c>
    </row>
    <row r="2844" spans="1:14" x14ac:dyDescent="0.2">
      <c r="A2844" s="2">
        <v>45453</v>
      </c>
      <c r="B2844" s="3">
        <f t="shared" si="132"/>
        <v>2024</v>
      </c>
      <c r="C2844" t="str">
        <f t="shared" si="133"/>
        <v>2023-2024</v>
      </c>
      <c r="D2844" t="s">
        <v>147</v>
      </c>
      <c r="E2844" t="s">
        <v>44</v>
      </c>
      <c r="F2844" t="str">
        <f t="shared" si="134"/>
        <v>Victoria</v>
      </c>
      <c r="G2844" t="s">
        <v>45</v>
      </c>
      <c r="H2844">
        <v>3066</v>
      </c>
      <c r="I2844" t="s">
        <v>11</v>
      </c>
      <c r="J2844" t="s">
        <v>46</v>
      </c>
      <c r="K2844" t="s">
        <v>155</v>
      </c>
      <c r="L2844" t="s">
        <v>20</v>
      </c>
      <c r="M2844" s="5">
        <v>378.71999999999997</v>
      </c>
      <c r="N2844">
        <v>1</v>
      </c>
    </row>
    <row r="2845" spans="1:14" x14ac:dyDescent="0.2">
      <c r="A2845" s="2">
        <v>45583</v>
      </c>
      <c r="B2845" s="3">
        <f t="shared" si="132"/>
        <v>2025</v>
      </c>
      <c r="C2845" t="str">
        <f t="shared" si="133"/>
        <v>2024-2025</v>
      </c>
      <c r="D2845" t="s">
        <v>147</v>
      </c>
      <c r="E2845" t="s">
        <v>65</v>
      </c>
      <c r="F2845" t="str">
        <f t="shared" si="134"/>
        <v>New South Wales</v>
      </c>
      <c r="G2845" t="s">
        <v>10</v>
      </c>
      <c r="H2845">
        <v>2541</v>
      </c>
      <c r="I2845" t="s">
        <v>11</v>
      </c>
      <c r="J2845" t="s">
        <v>58</v>
      </c>
      <c r="K2845" t="s">
        <v>149</v>
      </c>
      <c r="L2845" t="s">
        <v>15</v>
      </c>
      <c r="M2845" s="5">
        <v>379.01</v>
      </c>
      <c r="N2845">
        <v>1</v>
      </c>
    </row>
    <row r="2846" spans="1:14" x14ac:dyDescent="0.2">
      <c r="A2846" s="2">
        <v>45372</v>
      </c>
      <c r="B2846" s="3">
        <f t="shared" si="132"/>
        <v>2024</v>
      </c>
      <c r="C2846" t="str">
        <f t="shared" si="133"/>
        <v>2023-2024</v>
      </c>
      <c r="D2846" t="s">
        <v>148</v>
      </c>
      <c r="E2846" t="s">
        <v>137</v>
      </c>
      <c r="F2846" t="str">
        <f t="shared" si="134"/>
        <v>New South Wales</v>
      </c>
      <c r="G2846" t="s">
        <v>10</v>
      </c>
      <c r="H2846">
        <v>2031</v>
      </c>
      <c r="I2846" t="s">
        <v>11</v>
      </c>
      <c r="J2846" t="s">
        <v>12</v>
      </c>
      <c r="K2846" t="s">
        <v>149</v>
      </c>
      <c r="L2846" t="s">
        <v>15</v>
      </c>
      <c r="M2846" s="5">
        <v>379.43</v>
      </c>
      <c r="N2846">
        <v>1</v>
      </c>
    </row>
    <row r="2847" spans="1:14" x14ac:dyDescent="0.2">
      <c r="A2847" s="2">
        <v>45342</v>
      </c>
      <c r="B2847" s="3">
        <f t="shared" si="132"/>
        <v>2024</v>
      </c>
      <c r="C2847" t="str">
        <f t="shared" si="133"/>
        <v>2023-2024</v>
      </c>
      <c r="D2847" t="s">
        <v>147</v>
      </c>
      <c r="E2847" t="s">
        <v>113</v>
      </c>
      <c r="F2847" t="str">
        <f t="shared" si="134"/>
        <v>Queensland</v>
      </c>
      <c r="G2847" t="s">
        <v>35</v>
      </c>
      <c r="H2847">
        <v>4215</v>
      </c>
      <c r="I2847" t="s">
        <v>11</v>
      </c>
      <c r="J2847" t="s">
        <v>104</v>
      </c>
      <c r="K2847" t="s">
        <v>152</v>
      </c>
      <c r="L2847" t="s">
        <v>13</v>
      </c>
      <c r="M2847" s="5">
        <v>379.5200000000001</v>
      </c>
      <c r="N2847">
        <v>1</v>
      </c>
    </row>
    <row r="2848" spans="1:14" x14ac:dyDescent="0.2">
      <c r="A2848" s="2">
        <v>45241</v>
      </c>
      <c r="B2848" s="3">
        <f t="shared" si="132"/>
        <v>2024</v>
      </c>
      <c r="C2848" t="str">
        <f t="shared" si="133"/>
        <v>2023-2024</v>
      </c>
      <c r="D2848" t="s">
        <v>148</v>
      </c>
      <c r="E2848" t="s">
        <v>111</v>
      </c>
      <c r="F2848" t="str">
        <f t="shared" si="134"/>
        <v>New South Wales</v>
      </c>
      <c r="G2848" t="s">
        <v>10</v>
      </c>
      <c r="H2848">
        <v>2120</v>
      </c>
      <c r="I2848" t="s">
        <v>11</v>
      </c>
      <c r="J2848" t="s">
        <v>27</v>
      </c>
      <c r="K2848" t="s">
        <v>153</v>
      </c>
      <c r="L2848" t="s">
        <v>16</v>
      </c>
      <c r="M2848" s="5">
        <v>379.57000000000005</v>
      </c>
      <c r="N2848">
        <v>1</v>
      </c>
    </row>
    <row r="2849" spans="1:14" x14ac:dyDescent="0.2">
      <c r="A2849" s="2">
        <v>45563</v>
      </c>
      <c r="B2849" s="3">
        <f t="shared" si="132"/>
        <v>2025</v>
      </c>
      <c r="C2849" t="str">
        <f t="shared" si="133"/>
        <v>2024-2025</v>
      </c>
      <c r="D2849" t="s">
        <v>147</v>
      </c>
      <c r="E2849" t="s">
        <v>65</v>
      </c>
      <c r="F2849" t="str">
        <f t="shared" si="134"/>
        <v>New South Wales</v>
      </c>
      <c r="G2849" t="s">
        <v>10</v>
      </c>
      <c r="H2849">
        <v>2541</v>
      </c>
      <c r="I2849" t="s">
        <v>11</v>
      </c>
      <c r="J2849" t="s">
        <v>58</v>
      </c>
      <c r="K2849" t="s">
        <v>152</v>
      </c>
      <c r="L2849" t="s">
        <v>13</v>
      </c>
      <c r="M2849" s="5">
        <v>380.3</v>
      </c>
      <c r="N2849">
        <v>1</v>
      </c>
    </row>
    <row r="2850" spans="1:14" x14ac:dyDescent="0.2">
      <c r="A2850" s="2">
        <v>45467</v>
      </c>
      <c r="B2850" s="3">
        <f t="shared" si="132"/>
        <v>2024</v>
      </c>
      <c r="C2850" t="str">
        <f t="shared" si="133"/>
        <v>2023-2024</v>
      </c>
      <c r="D2850" t="s">
        <v>147</v>
      </c>
      <c r="E2850" t="s">
        <v>145</v>
      </c>
      <c r="F2850" t="str">
        <f t="shared" si="134"/>
        <v>New South Wales</v>
      </c>
      <c r="G2850" t="s">
        <v>10</v>
      </c>
      <c r="H2850">
        <v>2101</v>
      </c>
      <c r="I2850" t="s">
        <v>11</v>
      </c>
      <c r="J2850" t="s">
        <v>27</v>
      </c>
      <c r="K2850" t="s">
        <v>19</v>
      </c>
      <c r="L2850" t="s">
        <v>23</v>
      </c>
      <c r="M2850" s="5">
        <v>380.59000000000003</v>
      </c>
      <c r="N2850">
        <v>1</v>
      </c>
    </row>
    <row r="2851" spans="1:14" x14ac:dyDescent="0.2">
      <c r="A2851" s="2">
        <v>45285</v>
      </c>
      <c r="B2851" s="3">
        <f t="shared" si="132"/>
        <v>2024</v>
      </c>
      <c r="C2851" t="str">
        <f t="shared" si="133"/>
        <v>2023-2024</v>
      </c>
      <c r="D2851" t="s">
        <v>148</v>
      </c>
      <c r="E2851" t="s">
        <v>146</v>
      </c>
      <c r="F2851" t="str">
        <f t="shared" si="134"/>
        <v>Victoria</v>
      </c>
      <c r="G2851" t="s">
        <v>45</v>
      </c>
      <c r="H2851">
        <v>3353</v>
      </c>
      <c r="I2851" t="s">
        <v>11</v>
      </c>
      <c r="J2851" t="s">
        <v>60</v>
      </c>
      <c r="K2851" t="s">
        <v>154</v>
      </c>
      <c r="L2851" t="s">
        <v>14</v>
      </c>
      <c r="M2851" s="5">
        <v>380.96999999999997</v>
      </c>
      <c r="N2851">
        <v>1</v>
      </c>
    </row>
    <row r="2852" spans="1:14" x14ac:dyDescent="0.2">
      <c r="A2852" s="2">
        <v>45061</v>
      </c>
      <c r="B2852" s="3">
        <f t="shared" si="132"/>
        <v>2023</v>
      </c>
      <c r="C2852" t="str">
        <f t="shared" si="133"/>
        <v>2022-2023</v>
      </c>
      <c r="D2852" t="s">
        <v>147</v>
      </c>
      <c r="E2852" t="s">
        <v>132</v>
      </c>
      <c r="F2852" t="str">
        <f t="shared" si="134"/>
        <v>New South Wales</v>
      </c>
      <c r="G2852" t="s">
        <v>10</v>
      </c>
      <c r="H2852">
        <v>2800</v>
      </c>
      <c r="I2852" t="s">
        <v>11</v>
      </c>
      <c r="J2852" t="s">
        <v>25</v>
      </c>
      <c r="K2852" t="s">
        <v>154</v>
      </c>
      <c r="L2852" t="s">
        <v>14</v>
      </c>
      <c r="M2852" s="5">
        <v>381.15</v>
      </c>
      <c r="N2852">
        <v>1</v>
      </c>
    </row>
    <row r="2853" spans="1:14" x14ac:dyDescent="0.2">
      <c r="A2853" s="2">
        <v>44990</v>
      </c>
      <c r="B2853" s="3">
        <f t="shared" si="132"/>
        <v>2023</v>
      </c>
      <c r="C2853" t="str">
        <f t="shared" si="133"/>
        <v>2022-2023</v>
      </c>
      <c r="D2853" t="s">
        <v>147</v>
      </c>
      <c r="E2853" t="s">
        <v>146</v>
      </c>
      <c r="F2853" t="str">
        <f t="shared" si="134"/>
        <v>Victoria</v>
      </c>
      <c r="G2853" t="s">
        <v>45</v>
      </c>
      <c r="H2853">
        <v>3353</v>
      </c>
      <c r="I2853" t="s">
        <v>11</v>
      </c>
      <c r="J2853" t="s">
        <v>60</v>
      </c>
      <c r="K2853" t="s">
        <v>149</v>
      </c>
      <c r="L2853" t="s">
        <v>15</v>
      </c>
      <c r="M2853" s="5">
        <v>381.49</v>
      </c>
      <c r="N2853">
        <v>1</v>
      </c>
    </row>
    <row r="2854" spans="1:14" x14ac:dyDescent="0.2">
      <c r="A2854" s="2">
        <v>45068</v>
      </c>
      <c r="B2854" s="3">
        <f t="shared" si="132"/>
        <v>2023</v>
      </c>
      <c r="C2854" t="str">
        <f t="shared" si="133"/>
        <v>2022-2023</v>
      </c>
      <c r="D2854" t="s">
        <v>147</v>
      </c>
      <c r="E2854" t="s">
        <v>122</v>
      </c>
      <c r="F2854" t="str">
        <f t="shared" si="134"/>
        <v>New South Wales</v>
      </c>
      <c r="G2854" t="s">
        <v>10</v>
      </c>
      <c r="H2854">
        <v>2650</v>
      </c>
      <c r="I2854" t="s">
        <v>11</v>
      </c>
      <c r="J2854" t="s">
        <v>25</v>
      </c>
      <c r="K2854" t="s">
        <v>156</v>
      </c>
      <c r="L2854" t="s">
        <v>17</v>
      </c>
      <c r="M2854" s="5">
        <v>382.07</v>
      </c>
      <c r="N2854">
        <v>1</v>
      </c>
    </row>
    <row r="2855" spans="1:14" x14ac:dyDescent="0.2">
      <c r="A2855" s="2">
        <v>45580</v>
      </c>
      <c r="B2855" s="3">
        <f t="shared" si="132"/>
        <v>2025</v>
      </c>
      <c r="C2855" t="str">
        <f t="shared" si="133"/>
        <v>2024-2025</v>
      </c>
      <c r="D2855" t="s">
        <v>148</v>
      </c>
      <c r="E2855" t="s">
        <v>127</v>
      </c>
      <c r="F2855" t="str">
        <f t="shared" si="134"/>
        <v>New South Wales</v>
      </c>
      <c r="G2855" t="s">
        <v>10</v>
      </c>
      <c r="H2855">
        <v>2131</v>
      </c>
      <c r="I2855" t="s">
        <v>11</v>
      </c>
      <c r="J2855" t="s">
        <v>27</v>
      </c>
      <c r="K2855" t="s">
        <v>155</v>
      </c>
      <c r="L2855" t="s">
        <v>20</v>
      </c>
      <c r="M2855" s="5">
        <v>382.42000000000007</v>
      </c>
      <c r="N2855">
        <v>1</v>
      </c>
    </row>
    <row r="2856" spans="1:14" x14ac:dyDescent="0.2">
      <c r="A2856" s="2">
        <v>45555</v>
      </c>
      <c r="B2856" s="3">
        <f t="shared" si="132"/>
        <v>2025</v>
      </c>
      <c r="C2856" t="str">
        <f t="shared" si="133"/>
        <v>2024-2025</v>
      </c>
      <c r="D2856" t="s">
        <v>147</v>
      </c>
      <c r="E2856" t="s">
        <v>137</v>
      </c>
      <c r="F2856" t="str">
        <f t="shared" si="134"/>
        <v>New South Wales</v>
      </c>
      <c r="G2856" t="s">
        <v>10</v>
      </c>
      <c r="H2856">
        <v>2031</v>
      </c>
      <c r="I2856" t="s">
        <v>11</v>
      </c>
      <c r="J2856" t="s">
        <v>12</v>
      </c>
      <c r="K2856" t="s">
        <v>151</v>
      </c>
      <c r="L2856" t="s">
        <v>21</v>
      </c>
      <c r="M2856" s="5">
        <v>383.53</v>
      </c>
      <c r="N2856">
        <v>1</v>
      </c>
    </row>
    <row r="2857" spans="1:14" x14ac:dyDescent="0.2">
      <c r="A2857" s="2">
        <v>45523</v>
      </c>
      <c r="B2857" s="3">
        <f t="shared" si="132"/>
        <v>2025</v>
      </c>
      <c r="C2857" t="str">
        <f t="shared" si="133"/>
        <v>2024-2025</v>
      </c>
      <c r="D2857" t="s">
        <v>147</v>
      </c>
      <c r="E2857" t="s">
        <v>26</v>
      </c>
      <c r="F2857" t="str">
        <f t="shared" si="134"/>
        <v>New South Wales</v>
      </c>
      <c r="G2857" t="s">
        <v>10</v>
      </c>
      <c r="H2857">
        <v>2141</v>
      </c>
      <c r="I2857" t="s">
        <v>11</v>
      </c>
      <c r="J2857" t="s">
        <v>27</v>
      </c>
      <c r="K2857" t="s">
        <v>149</v>
      </c>
      <c r="L2857" t="s">
        <v>15</v>
      </c>
      <c r="M2857" s="5">
        <v>384.1</v>
      </c>
      <c r="N2857">
        <v>1</v>
      </c>
    </row>
    <row r="2858" spans="1:14" x14ac:dyDescent="0.2">
      <c r="A2858" s="2">
        <v>44999</v>
      </c>
      <c r="B2858" s="3">
        <f t="shared" si="132"/>
        <v>2023</v>
      </c>
      <c r="C2858" t="str">
        <f t="shared" si="133"/>
        <v>2022-2023</v>
      </c>
      <c r="D2858" t="s">
        <v>147</v>
      </c>
      <c r="E2858" t="s">
        <v>121</v>
      </c>
      <c r="F2858" t="str">
        <f t="shared" si="134"/>
        <v>Queensland</v>
      </c>
      <c r="G2858" t="s">
        <v>35</v>
      </c>
      <c r="H2858">
        <v>4700</v>
      </c>
      <c r="I2858" t="s">
        <v>11</v>
      </c>
      <c r="J2858" t="s">
        <v>51</v>
      </c>
      <c r="K2858" t="s">
        <v>154</v>
      </c>
      <c r="L2858" t="s">
        <v>14</v>
      </c>
      <c r="M2858" s="5">
        <v>385.87</v>
      </c>
      <c r="N2858">
        <v>1</v>
      </c>
    </row>
    <row r="2859" spans="1:14" x14ac:dyDescent="0.2">
      <c r="A2859" s="2">
        <v>45364</v>
      </c>
      <c r="B2859" s="3">
        <f t="shared" si="132"/>
        <v>2024</v>
      </c>
      <c r="C2859" t="str">
        <f t="shared" si="133"/>
        <v>2023-2024</v>
      </c>
      <c r="D2859" t="s">
        <v>147</v>
      </c>
      <c r="E2859" t="s">
        <v>67</v>
      </c>
      <c r="F2859" t="str">
        <f t="shared" si="134"/>
        <v>New South Wales</v>
      </c>
      <c r="G2859" t="s">
        <v>10</v>
      </c>
      <c r="H2859">
        <v>2478</v>
      </c>
      <c r="I2859" t="s">
        <v>11</v>
      </c>
      <c r="J2859" t="s">
        <v>68</v>
      </c>
      <c r="K2859" t="s">
        <v>156</v>
      </c>
      <c r="L2859" t="s">
        <v>17</v>
      </c>
      <c r="M2859" s="5">
        <v>386.15</v>
      </c>
      <c r="N2859">
        <v>1</v>
      </c>
    </row>
    <row r="2860" spans="1:14" x14ac:dyDescent="0.2">
      <c r="A2860" s="2">
        <v>45254</v>
      </c>
      <c r="B2860" s="3">
        <f t="shared" si="132"/>
        <v>2024</v>
      </c>
      <c r="C2860" t="str">
        <f t="shared" si="133"/>
        <v>2023-2024</v>
      </c>
      <c r="D2860" t="s">
        <v>148</v>
      </c>
      <c r="E2860" t="s">
        <v>105</v>
      </c>
      <c r="F2860" t="str">
        <f t="shared" si="134"/>
        <v>Victoria</v>
      </c>
      <c r="G2860" t="s">
        <v>45</v>
      </c>
      <c r="H2860">
        <v>3500</v>
      </c>
      <c r="I2860" t="s">
        <v>11</v>
      </c>
      <c r="J2860" t="s">
        <v>60</v>
      </c>
      <c r="K2860" t="s">
        <v>154</v>
      </c>
      <c r="L2860" t="s">
        <v>14</v>
      </c>
      <c r="M2860" s="5">
        <v>386.16999999999996</v>
      </c>
      <c r="N2860">
        <v>1</v>
      </c>
    </row>
    <row r="2861" spans="1:14" x14ac:dyDescent="0.2">
      <c r="A2861" s="2">
        <v>45045</v>
      </c>
      <c r="B2861" s="3">
        <f t="shared" si="132"/>
        <v>2023</v>
      </c>
      <c r="C2861" t="str">
        <f t="shared" si="133"/>
        <v>2022-2023</v>
      </c>
      <c r="D2861" t="s">
        <v>148</v>
      </c>
      <c r="E2861" t="s">
        <v>129</v>
      </c>
      <c r="F2861" t="str">
        <f t="shared" si="134"/>
        <v>Tasmania</v>
      </c>
      <c r="G2861" t="s">
        <v>70</v>
      </c>
      <c r="H2861">
        <v>7010</v>
      </c>
      <c r="I2861" t="s">
        <v>11</v>
      </c>
      <c r="J2861" t="s">
        <v>71</v>
      </c>
      <c r="K2861" t="s">
        <v>150</v>
      </c>
      <c r="L2861" t="s">
        <v>18</v>
      </c>
      <c r="M2861" s="5">
        <v>386.58000000000004</v>
      </c>
      <c r="N2861">
        <v>1</v>
      </c>
    </row>
    <row r="2862" spans="1:14" x14ac:dyDescent="0.2">
      <c r="A2862" s="2">
        <v>45244</v>
      </c>
      <c r="B2862" s="3">
        <f t="shared" si="132"/>
        <v>2024</v>
      </c>
      <c r="C2862" t="str">
        <f t="shared" si="133"/>
        <v>2023-2024</v>
      </c>
      <c r="D2862" t="s">
        <v>147</v>
      </c>
      <c r="E2862" t="s">
        <v>24</v>
      </c>
      <c r="F2862" t="str">
        <f t="shared" si="134"/>
        <v>New South Wales</v>
      </c>
      <c r="G2862" t="s">
        <v>10</v>
      </c>
      <c r="H2862">
        <v>2795</v>
      </c>
      <c r="I2862" t="s">
        <v>11</v>
      </c>
      <c r="J2862" t="s">
        <v>25</v>
      </c>
      <c r="K2862" t="s">
        <v>149</v>
      </c>
      <c r="L2862" t="s">
        <v>15</v>
      </c>
      <c r="M2862" s="5">
        <v>386.64</v>
      </c>
      <c r="N2862">
        <v>1</v>
      </c>
    </row>
    <row r="2863" spans="1:14" x14ac:dyDescent="0.2">
      <c r="A2863" s="2">
        <v>45150</v>
      </c>
      <c r="B2863" s="3">
        <f t="shared" si="132"/>
        <v>2024</v>
      </c>
      <c r="C2863" t="str">
        <f t="shared" si="133"/>
        <v>2023-2024</v>
      </c>
      <c r="D2863" t="s">
        <v>147</v>
      </c>
      <c r="E2863" t="s">
        <v>123</v>
      </c>
      <c r="F2863" t="str">
        <f t="shared" si="134"/>
        <v>Western Australia</v>
      </c>
      <c r="G2863" t="s">
        <v>48</v>
      </c>
      <c r="H2863">
        <v>6109</v>
      </c>
      <c r="I2863" t="s">
        <v>11</v>
      </c>
      <c r="J2863" t="s">
        <v>94</v>
      </c>
      <c r="K2863" t="s">
        <v>154</v>
      </c>
      <c r="L2863" t="s">
        <v>14</v>
      </c>
      <c r="M2863" s="5">
        <v>386.95</v>
      </c>
      <c r="N2863">
        <v>1</v>
      </c>
    </row>
    <row r="2864" spans="1:14" x14ac:dyDescent="0.2">
      <c r="A2864" s="2">
        <v>45477</v>
      </c>
      <c r="B2864" s="3">
        <f t="shared" si="132"/>
        <v>2025</v>
      </c>
      <c r="C2864" t="str">
        <f t="shared" si="133"/>
        <v>2024-2025</v>
      </c>
      <c r="D2864" t="s">
        <v>147</v>
      </c>
      <c r="E2864" t="s">
        <v>96</v>
      </c>
      <c r="F2864" t="str">
        <f t="shared" si="134"/>
        <v>Western Australia</v>
      </c>
      <c r="G2864" t="s">
        <v>48</v>
      </c>
      <c r="H2864">
        <v>6330</v>
      </c>
      <c r="I2864" t="s">
        <v>11</v>
      </c>
      <c r="J2864" t="s">
        <v>94</v>
      </c>
      <c r="K2864" t="s">
        <v>150</v>
      </c>
      <c r="L2864" t="s">
        <v>18</v>
      </c>
      <c r="M2864" s="5">
        <v>387.33</v>
      </c>
      <c r="N2864">
        <v>1</v>
      </c>
    </row>
    <row r="2865" spans="1:14" x14ac:dyDescent="0.2">
      <c r="A2865" s="2">
        <v>45653</v>
      </c>
      <c r="B2865" s="3">
        <f t="shared" si="132"/>
        <v>2025</v>
      </c>
      <c r="C2865" t="str">
        <f t="shared" si="133"/>
        <v>2024-2025</v>
      </c>
      <c r="D2865" t="s">
        <v>147</v>
      </c>
      <c r="E2865" t="s">
        <v>125</v>
      </c>
      <c r="F2865" t="str">
        <f t="shared" si="134"/>
        <v>Victoria</v>
      </c>
      <c r="G2865" t="s">
        <v>45</v>
      </c>
      <c r="H2865">
        <v>3400</v>
      </c>
      <c r="I2865" t="s">
        <v>11</v>
      </c>
      <c r="J2865" t="s">
        <v>60</v>
      </c>
      <c r="K2865" t="s">
        <v>150</v>
      </c>
      <c r="L2865" t="s">
        <v>18</v>
      </c>
      <c r="M2865" s="5">
        <v>387.6</v>
      </c>
      <c r="N2865">
        <v>1</v>
      </c>
    </row>
    <row r="2866" spans="1:14" x14ac:dyDescent="0.2">
      <c r="A2866" s="2">
        <v>45466</v>
      </c>
      <c r="B2866" s="3">
        <f t="shared" si="132"/>
        <v>2024</v>
      </c>
      <c r="C2866" t="str">
        <f t="shared" si="133"/>
        <v>2023-2024</v>
      </c>
      <c r="D2866" t="s">
        <v>147</v>
      </c>
      <c r="E2866" t="s">
        <v>75</v>
      </c>
      <c r="F2866" t="str">
        <f t="shared" si="134"/>
        <v>Victoria</v>
      </c>
      <c r="G2866" t="s">
        <v>45</v>
      </c>
      <c r="H2866">
        <v>3630</v>
      </c>
      <c r="I2866" t="s">
        <v>11</v>
      </c>
      <c r="J2866" t="s">
        <v>55</v>
      </c>
      <c r="K2866" t="s">
        <v>151</v>
      </c>
      <c r="L2866" t="s">
        <v>21</v>
      </c>
      <c r="M2866" s="5">
        <v>388.59</v>
      </c>
      <c r="N2866">
        <v>1</v>
      </c>
    </row>
    <row r="2867" spans="1:14" x14ac:dyDescent="0.2">
      <c r="A2867" s="2">
        <v>45061</v>
      </c>
      <c r="B2867" s="3">
        <f t="shared" si="132"/>
        <v>2023</v>
      </c>
      <c r="C2867" t="str">
        <f t="shared" si="133"/>
        <v>2022-2023</v>
      </c>
      <c r="D2867" t="s">
        <v>148</v>
      </c>
      <c r="E2867" t="s">
        <v>127</v>
      </c>
      <c r="F2867" t="str">
        <f t="shared" si="134"/>
        <v>New South Wales</v>
      </c>
      <c r="G2867" t="s">
        <v>10</v>
      </c>
      <c r="H2867">
        <v>2131</v>
      </c>
      <c r="I2867" t="s">
        <v>11</v>
      </c>
      <c r="J2867" t="s">
        <v>27</v>
      </c>
      <c r="K2867" t="s">
        <v>154</v>
      </c>
      <c r="L2867" t="s">
        <v>14</v>
      </c>
      <c r="M2867" s="5">
        <v>389.97</v>
      </c>
      <c r="N2867">
        <v>1</v>
      </c>
    </row>
    <row r="2868" spans="1:14" x14ac:dyDescent="0.2">
      <c r="A2868" s="2">
        <v>45631</v>
      </c>
      <c r="B2868" s="3">
        <f t="shared" si="132"/>
        <v>2025</v>
      </c>
      <c r="C2868" t="str">
        <f t="shared" si="133"/>
        <v>2024-2025</v>
      </c>
      <c r="D2868" t="s">
        <v>147</v>
      </c>
      <c r="E2868" t="s">
        <v>44</v>
      </c>
      <c r="F2868" t="str">
        <f t="shared" si="134"/>
        <v>Victoria</v>
      </c>
      <c r="G2868" t="s">
        <v>45</v>
      </c>
      <c r="H2868">
        <v>3066</v>
      </c>
      <c r="I2868" t="s">
        <v>11</v>
      </c>
      <c r="J2868" t="s">
        <v>46</v>
      </c>
      <c r="K2868" t="s">
        <v>154</v>
      </c>
      <c r="L2868" t="s">
        <v>14</v>
      </c>
      <c r="M2868" s="5">
        <v>390.13000000000005</v>
      </c>
      <c r="N2868">
        <v>1</v>
      </c>
    </row>
    <row r="2869" spans="1:14" x14ac:dyDescent="0.2">
      <c r="A2869" s="2">
        <v>45068</v>
      </c>
      <c r="B2869" s="3">
        <f t="shared" si="132"/>
        <v>2023</v>
      </c>
      <c r="C2869" t="str">
        <f t="shared" si="133"/>
        <v>2022-2023</v>
      </c>
      <c r="D2869" t="s">
        <v>147</v>
      </c>
      <c r="E2869" t="s">
        <v>50</v>
      </c>
      <c r="F2869" t="str">
        <f t="shared" si="134"/>
        <v>Queensland</v>
      </c>
      <c r="G2869" t="s">
        <v>35</v>
      </c>
      <c r="H2869">
        <v>4703</v>
      </c>
      <c r="I2869" t="s">
        <v>11</v>
      </c>
      <c r="J2869" t="s">
        <v>51</v>
      </c>
      <c r="K2869" t="s">
        <v>151</v>
      </c>
      <c r="L2869" t="s">
        <v>21</v>
      </c>
      <c r="M2869" s="5">
        <v>390.86</v>
      </c>
      <c r="N2869">
        <v>1</v>
      </c>
    </row>
    <row r="2870" spans="1:14" x14ac:dyDescent="0.2">
      <c r="A2870" s="2">
        <v>45511</v>
      </c>
      <c r="B2870" s="3">
        <f t="shared" si="132"/>
        <v>2025</v>
      </c>
      <c r="C2870" t="str">
        <f t="shared" si="133"/>
        <v>2024-2025</v>
      </c>
      <c r="D2870" t="s">
        <v>148</v>
      </c>
      <c r="E2870" t="s">
        <v>82</v>
      </c>
      <c r="F2870" t="str">
        <f t="shared" si="134"/>
        <v>Queensland</v>
      </c>
      <c r="G2870" t="s">
        <v>35</v>
      </c>
      <c r="H2870">
        <v>4012</v>
      </c>
      <c r="I2870" t="s">
        <v>11</v>
      </c>
      <c r="J2870" t="s">
        <v>43</v>
      </c>
      <c r="K2870" t="s">
        <v>150</v>
      </c>
      <c r="L2870" t="s">
        <v>18</v>
      </c>
      <c r="M2870" s="5">
        <v>391.47</v>
      </c>
      <c r="N2870">
        <v>1</v>
      </c>
    </row>
    <row r="2871" spans="1:14" x14ac:dyDescent="0.2">
      <c r="A2871" s="2">
        <v>45623</v>
      </c>
      <c r="B2871" s="3">
        <f t="shared" si="132"/>
        <v>2025</v>
      </c>
      <c r="C2871" t="str">
        <f t="shared" si="133"/>
        <v>2024-2025</v>
      </c>
      <c r="D2871" t="s">
        <v>147</v>
      </c>
      <c r="E2871" t="s">
        <v>139</v>
      </c>
      <c r="F2871" t="str">
        <f t="shared" si="134"/>
        <v>New South Wales</v>
      </c>
      <c r="G2871" t="s">
        <v>10</v>
      </c>
      <c r="H2871">
        <v>2020</v>
      </c>
      <c r="I2871" t="s">
        <v>11</v>
      </c>
      <c r="J2871" t="s">
        <v>12</v>
      </c>
      <c r="K2871" t="s">
        <v>19</v>
      </c>
      <c r="L2871" t="s">
        <v>23</v>
      </c>
      <c r="M2871" s="5">
        <v>391.5</v>
      </c>
      <c r="N2871">
        <v>1</v>
      </c>
    </row>
    <row r="2872" spans="1:14" x14ac:dyDescent="0.2">
      <c r="A2872" s="2">
        <v>44945</v>
      </c>
      <c r="B2872" s="3">
        <f t="shared" si="132"/>
        <v>2023</v>
      </c>
      <c r="C2872" t="str">
        <f t="shared" si="133"/>
        <v>2022-2023</v>
      </c>
      <c r="D2872" t="s">
        <v>147</v>
      </c>
      <c r="E2872" t="s">
        <v>139</v>
      </c>
      <c r="F2872" t="str">
        <f t="shared" si="134"/>
        <v>New South Wales</v>
      </c>
      <c r="G2872" t="s">
        <v>10</v>
      </c>
      <c r="H2872">
        <v>2020</v>
      </c>
      <c r="I2872" t="s">
        <v>11</v>
      </c>
      <c r="J2872" t="s">
        <v>12</v>
      </c>
      <c r="K2872" t="s">
        <v>152</v>
      </c>
      <c r="L2872" t="s">
        <v>13</v>
      </c>
      <c r="M2872" s="5">
        <v>393.64</v>
      </c>
      <c r="N2872">
        <v>1</v>
      </c>
    </row>
    <row r="2873" spans="1:14" x14ac:dyDescent="0.2">
      <c r="A2873" s="2">
        <v>45160</v>
      </c>
      <c r="B2873" s="3">
        <f t="shared" si="132"/>
        <v>2024</v>
      </c>
      <c r="C2873" t="str">
        <f t="shared" si="133"/>
        <v>2023-2024</v>
      </c>
      <c r="D2873" t="s">
        <v>148</v>
      </c>
      <c r="E2873" t="s">
        <v>76</v>
      </c>
      <c r="F2873" t="str">
        <f t="shared" si="134"/>
        <v>Western Australia</v>
      </c>
      <c r="G2873" t="s">
        <v>48</v>
      </c>
      <c r="H2873">
        <v>6450</v>
      </c>
      <c r="I2873" t="s">
        <v>11</v>
      </c>
      <c r="J2873" t="s">
        <v>77</v>
      </c>
      <c r="K2873" t="s">
        <v>153</v>
      </c>
      <c r="L2873" t="s">
        <v>16</v>
      </c>
      <c r="M2873" s="5">
        <v>393.67999999999995</v>
      </c>
      <c r="N2873">
        <v>1</v>
      </c>
    </row>
    <row r="2874" spans="1:14" x14ac:dyDescent="0.2">
      <c r="A2874" s="2">
        <v>45547</v>
      </c>
      <c r="B2874" s="3">
        <f t="shared" si="132"/>
        <v>2025</v>
      </c>
      <c r="C2874" t="str">
        <f t="shared" si="133"/>
        <v>2024-2025</v>
      </c>
      <c r="D2874" t="s">
        <v>147</v>
      </c>
      <c r="E2874" t="s">
        <v>123</v>
      </c>
      <c r="F2874" t="str">
        <f t="shared" si="134"/>
        <v>Western Australia</v>
      </c>
      <c r="G2874" t="s">
        <v>48</v>
      </c>
      <c r="H2874">
        <v>6109</v>
      </c>
      <c r="I2874" t="s">
        <v>11</v>
      </c>
      <c r="J2874" t="s">
        <v>94</v>
      </c>
      <c r="K2874" t="s">
        <v>150</v>
      </c>
      <c r="L2874" t="s">
        <v>18</v>
      </c>
      <c r="M2874" s="5">
        <v>393.69</v>
      </c>
      <c r="N2874">
        <v>1</v>
      </c>
    </row>
    <row r="2875" spans="1:14" x14ac:dyDescent="0.2">
      <c r="A2875" s="2">
        <v>45554</v>
      </c>
      <c r="B2875" s="3">
        <f t="shared" si="132"/>
        <v>2025</v>
      </c>
      <c r="C2875" t="str">
        <f t="shared" si="133"/>
        <v>2024-2025</v>
      </c>
      <c r="D2875" t="s">
        <v>147</v>
      </c>
      <c r="E2875" t="s">
        <v>66</v>
      </c>
      <c r="F2875" t="str">
        <f t="shared" si="134"/>
        <v>South Australia</v>
      </c>
      <c r="G2875" t="s">
        <v>32</v>
      </c>
      <c r="H2875">
        <v>5169</v>
      </c>
      <c r="I2875" t="s">
        <v>11</v>
      </c>
      <c r="J2875" t="s">
        <v>33</v>
      </c>
      <c r="K2875" t="s">
        <v>154</v>
      </c>
      <c r="L2875" t="s">
        <v>14</v>
      </c>
      <c r="M2875" s="5">
        <v>394.43</v>
      </c>
      <c r="N2875">
        <v>1</v>
      </c>
    </row>
    <row r="2876" spans="1:14" x14ac:dyDescent="0.2">
      <c r="A2876" s="2">
        <v>45340</v>
      </c>
      <c r="B2876" s="3">
        <f t="shared" si="132"/>
        <v>2024</v>
      </c>
      <c r="C2876" t="str">
        <f t="shared" si="133"/>
        <v>2023-2024</v>
      </c>
      <c r="D2876" t="s">
        <v>148</v>
      </c>
      <c r="E2876" t="s">
        <v>129</v>
      </c>
      <c r="F2876" t="str">
        <f t="shared" si="134"/>
        <v>Tasmania</v>
      </c>
      <c r="G2876" t="s">
        <v>70</v>
      </c>
      <c r="H2876">
        <v>7010</v>
      </c>
      <c r="I2876" t="s">
        <v>11</v>
      </c>
      <c r="J2876" t="s">
        <v>71</v>
      </c>
      <c r="K2876" t="s">
        <v>151</v>
      </c>
      <c r="L2876" t="s">
        <v>21</v>
      </c>
      <c r="M2876" s="5">
        <v>394.56</v>
      </c>
      <c r="N2876">
        <v>1</v>
      </c>
    </row>
    <row r="2877" spans="1:14" x14ac:dyDescent="0.2">
      <c r="A2877" s="2">
        <v>45624</v>
      </c>
      <c r="B2877" s="3">
        <f t="shared" si="132"/>
        <v>2025</v>
      </c>
      <c r="C2877" t="str">
        <f t="shared" si="133"/>
        <v>2024-2025</v>
      </c>
      <c r="D2877" t="s">
        <v>147</v>
      </c>
      <c r="E2877" t="s">
        <v>69</v>
      </c>
      <c r="F2877" t="str">
        <f t="shared" si="134"/>
        <v>Tasmania</v>
      </c>
      <c r="G2877" t="s">
        <v>70</v>
      </c>
      <c r="H2877">
        <v>7018</v>
      </c>
      <c r="I2877" t="s">
        <v>11</v>
      </c>
      <c r="J2877" t="s">
        <v>71</v>
      </c>
      <c r="K2877" t="s">
        <v>150</v>
      </c>
      <c r="L2877" t="s">
        <v>18</v>
      </c>
      <c r="M2877" s="5">
        <v>395.26</v>
      </c>
      <c r="N2877">
        <v>1</v>
      </c>
    </row>
    <row r="2878" spans="1:14" x14ac:dyDescent="0.2">
      <c r="A2878" s="2">
        <v>45613</v>
      </c>
      <c r="B2878" s="3">
        <f t="shared" si="132"/>
        <v>2025</v>
      </c>
      <c r="C2878" t="str">
        <f t="shared" si="133"/>
        <v>2024-2025</v>
      </c>
      <c r="D2878" t="s">
        <v>148</v>
      </c>
      <c r="E2878" t="s">
        <v>105</v>
      </c>
      <c r="F2878" t="str">
        <f t="shared" si="134"/>
        <v>Victoria</v>
      </c>
      <c r="G2878" t="s">
        <v>45</v>
      </c>
      <c r="H2878">
        <v>3500</v>
      </c>
      <c r="I2878" t="s">
        <v>11</v>
      </c>
      <c r="J2878" t="s">
        <v>60</v>
      </c>
      <c r="K2878" t="s">
        <v>153</v>
      </c>
      <c r="L2878" t="s">
        <v>16</v>
      </c>
      <c r="M2878" s="5">
        <v>395.43999999999994</v>
      </c>
      <c r="N2878">
        <v>1</v>
      </c>
    </row>
    <row r="2879" spans="1:14" x14ac:dyDescent="0.2">
      <c r="A2879" s="2">
        <v>45480</v>
      </c>
      <c r="B2879" s="3">
        <f t="shared" si="132"/>
        <v>2025</v>
      </c>
      <c r="C2879" t="str">
        <f t="shared" si="133"/>
        <v>2024-2025</v>
      </c>
      <c r="D2879" t="s">
        <v>148</v>
      </c>
      <c r="E2879" t="s">
        <v>87</v>
      </c>
      <c r="F2879" t="str">
        <f t="shared" si="134"/>
        <v>New South Wales</v>
      </c>
      <c r="G2879" t="s">
        <v>10</v>
      </c>
      <c r="H2879">
        <v>2790</v>
      </c>
      <c r="I2879" t="s">
        <v>11</v>
      </c>
      <c r="J2879" t="s">
        <v>25</v>
      </c>
      <c r="K2879" t="s">
        <v>150</v>
      </c>
      <c r="L2879" t="s">
        <v>18</v>
      </c>
      <c r="M2879" s="5">
        <v>395.53</v>
      </c>
      <c r="N2879">
        <v>1</v>
      </c>
    </row>
    <row r="2880" spans="1:14" x14ac:dyDescent="0.2">
      <c r="A2880" s="2">
        <v>45082</v>
      </c>
      <c r="B2880" s="3">
        <f t="shared" si="132"/>
        <v>2023</v>
      </c>
      <c r="C2880" t="str">
        <f t="shared" si="133"/>
        <v>2022-2023</v>
      </c>
      <c r="D2880" t="s">
        <v>147</v>
      </c>
      <c r="E2880" t="s">
        <v>90</v>
      </c>
      <c r="F2880" t="str">
        <f t="shared" si="134"/>
        <v>Victoria</v>
      </c>
      <c r="G2880" t="s">
        <v>45</v>
      </c>
      <c r="H2880">
        <v>3179</v>
      </c>
      <c r="I2880" t="s">
        <v>11</v>
      </c>
      <c r="J2880" t="s">
        <v>63</v>
      </c>
      <c r="K2880" t="s">
        <v>154</v>
      </c>
      <c r="L2880" t="s">
        <v>14</v>
      </c>
      <c r="M2880" s="5">
        <v>395.63000000000005</v>
      </c>
      <c r="N2880">
        <v>1</v>
      </c>
    </row>
    <row r="2881" spans="1:14" x14ac:dyDescent="0.2">
      <c r="A2881" s="2">
        <v>45607</v>
      </c>
      <c r="B2881" s="3">
        <f t="shared" si="132"/>
        <v>2025</v>
      </c>
      <c r="C2881" t="str">
        <f t="shared" si="133"/>
        <v>2024-2025</v>
      </c>
      <c r="D2881" t="s">
        <v>147</v>
      </c>
      <c r="E2881" t="s">
        <v>119</v>
      </c>
      <c r="F2881" t="str">
        <f t="shared" si="134"/>
        <v>Queensland</v>
      </c>
      <c r="G2881" t="s">
        <v>35</v>
      </c>
      <c r="H2881">
        <v>4570</v>
      </c>
      <c r="I2881" t="s">
        <v>11</v>
      </c>
      <c r="J2881" t="s">
        <v>120</v>
      </c>
      <c r="K2881" t="s">
        <v>151</v>
      </c>
      <c r="L2881" t="s">
        <v>21</v>
      </c>
      <c r="M2881" s="5">
        <v>395.74</v>
      </c>
      <c r="N2881">
        <v>1</v>
      </c>
    </row>
    <row r="2882" spans="1:14" x14ac:dyDescent="0.2">
      <c r="A2882" s="2">
        <v>45385</v>
      </c>
      <c r="B2882" s="3">
        <f t="shared" ref="B2882:B2945" si="135">IF(MONTH(A2882)&gt;=7,YEAR(A2882)+1,YEAR(A2882))</f>
        <v>2024</v>
      </c>
      <c r="C2882" t="str">
        <f t="shared" ref="C2882:C2945" si="136">IF(MONTH(A2882) &gt;= 7, YEAR(A2882) &amp; "-" &amp; YEAR(A2882) + 1, YEAR(A2882) - 1 &amp; "-" &amp; YEAR(A2882))</f>
        <v>2023-2024</v>
      </c>
      <c r="D2882" t="s">
        <v>147</v>
      </c>
      <c r="E2882" t="s">
        <v>119</v>
      </c>
      <c r="F2882" t="str">
        <f t="shared" ref="F2882:F2945" si="137">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c r="N2882">
        <v>1</v>
      </c>
    </row>
    <row r="2883" spans="1:14" x14ac:dyDescent="0.2">
      <c r="A2883" s="2">
        <v>44961</v>
      </c>
      <c r="B2883" s="3">
        <f t="shared" si="135"/>
        <v>2023</v>
      </c>
      <c r="C2883" t="str">
        <f t="shared" si="136"/>
        <v>2022-2023</v>
      </c>
      <c r="D2883" t="s">
        <v>147</v>
      </c>
      <c r="E2883" t="s">
        <v>97</v>
      </c>
      <c r="F2883" t="str">
        <f t="shared" si="137"/>
        <v>Tasmania</v>
      </c>
      <c r="G2883" t="s">
        <v>70</v>
      </c>
      <c r="H2883">
        <v>7250</v>
      </c>
      <c r="I2883" t="s">
        <v>11</v>
      </c>
      <c r="J2883" t="s">
        <v>71</v>
      </c>
      <c r="K2883" t="s">
        <v>152</v>
      </c>
      <c r="L2883" t="s">
        <v>13</v>
      </c>
      <c r="M2883" s="5">
        <v>396.54000000000008</v>
      </c>
      <c r="N2883">
        <v>1</v>
      </c>
    </row>
    <row r="2884" spans="1:14" x14ac:dyDescent="0.2">
      <c r="A2884" s="2">
        <v>45471</v>
      </c>
      <c r="B2884" s="3">
        <f t="shared" si="135"/>
        <v>2024</v>
      </c>
      <c r="C2884" t="str">
        <f t="shared" si="136"/>
        <v>2023-2024</v>
      </c>
      <c r="D2884" t="s">
        <v>147</v>
      </c>
      <c r="E2884" t="s">
        <v>123</v>
      </c>
      <c r="F2884" t="str">
        <f t="shared" si="137"/>
        <v>Western Australia</v>
      </c>
      <c r="G2884" t="s">
        <v>48</v>
      </c>
      <c r="H2884">
        <v>6109</v>
      </c>
      <c r="I2884" t="s">
        <v>11</v>
      </c>
      <c r="J2884" t="s">
        <v>94</v>
      </c>
      <c r="K2884" t="s">
        <v>155</v>
      </c>
      <c r="L2884" t="s">
        <v>20</v>
      </c>
      <c r="M2884" s="5">
        <v>397.83</v>
      </c>
      <c r="N2884">
        <v>1</v>
      </c>
    </row>
    <row r="2885" spans="1:14" x14ac:dyDescent="0.2">
      <c r="A2885" s="2">
        <v>45363</v>
      </c>
      <c r="B2885" s="3">
        <f t="shared" si="135"/>
        <v>2024</v>
      </c>
      <c r="C2885" t="str">
        <f t="shared" si="136"/>
        <v>2023-2024</v>
      </c>
      <c r="D2885" t="s">
        <v>147</v>
      </c>
      <c r="E2885" t="s">
        <v>65</v>
      </c>
      <c r="F2885" t="str">
        <f t="shared" si="137"/>
        <v>New South Wales</v>
      </c>
      <c r="G2885" t="s">
        <v>10</v>
      </c>
      <c r="H2885">
        <v>2541</v>
      </c>
      <c r="I2885" t="s">
        <v>11</v>
      </c>
      <c r="J2885" t="s">
        <v>58</v>
      </c>
      <c r="K2885" t="s">
        <v>155</v>
      </c>
      <c r="L2885" t="s">
        <v>20</v>
      </c>
      <c r="M2885" s="5">
        <v>398.48</v>
      </c>
      <c r="N2885">
        <v>1</v>
      </c>
    </row>
    <row r="2886" spans="1:14" x14ac:dyDescent="0.2">
      <c r="A2886" s="2">
        <v>45261</v>
      </c>
      <c r="B2886" s="3">
        <f t="shared" si="135"/>
        <v>2024</v>
      </c>
      <c r="C2886" t="str">
        <f t="shared" si="136"/>
        <v>2023-2024</v>
      </c>
      <c r="D2886" t="s">
        <v>147</v>
      </c>
      <c r="E2886" t="s">
        <v>78</v>
      </c>
      <c r="F2886" t="str">
        <f t="shared" si="137"/>
        <v>New South Wales</v>
      </c>
      <c r="G2886" t="s">
        <v>10</v>
      </c>
      <c r="H2886">
        <v>2350</v>
      </c>
      <c r="I2886" t="s">
        <v>11</v>
      </c>
      <c r="J2886" t="s">
        <v>68</v>
      </c>
      <c r="K2886" t="s">
        <v>156</v>
      </c>
      <c r="L2886" t="s">
        <v>17</v>
      </c>
      <c r="M2886" s="5">
        <v>398.57000000000005</v>
      </c>
      <c r="N2886">
        <v>1</v>
      </c>
    </row>
    <row r="2887" spans="1:14" x14ac:dyDescent="0.2">
      <c r="A2887" s="2">
        <v>45161</v>
      </c>
      <c r="B2887" s="3">
        <f t="shared" si="135"/>
        <v>2024</v>
      </c>
      <c r="C2887" t="str">
        <f t="shared" si="136"/>
        <v>2023-2024</v>
      </c>
      <c r="D2887" t="s">
        <v>147</v>
      </c>
      <c r="E2887" t="s">
        <v>124</v>
      </c>
      <c r="F2887" t="str">
        <f t="shared" si="137"/>
        <v>New South Wales</v>
      </c>
      <c r="G2887" t="s">
        <v>10</v>
      </c>
      <c r="H2887">
        <v>2015</v>
      </c>
      <c r="I2887" t="s">
        <v>11</v>
      </c>
      <c r="J2887" t="s">
        <v>12</v>
      </c>
      <c r="K2887" t="s">
        <v>156</v>
      </c>
      <c r="L2887" t="s">
        <v>17</v>
      </c>
      <c r="M2887" s="5">
        <v>398.90999999999997</v>
      </c>
      <c r="N2887">
        <v>1</v>
      </c>
    </row>
    <row r="2888" spans="1:14" x14ac:dyDescent="0.2">
      <c r="A2888" s="2">
        <v>45633</v>
      </c>
      <c r="B2888" s="3">
        <f t="shared" si="135"/>
        <v>2025</v>
      </c>
      <c r="C2888" t="str">
        <f t="shared" si="136"/>
        <v>2024-2025</v>
      </c>
      <c r="D2888" t="s">
        <v>148</v>
      </c>
      <c r="E2888" t="s">
        <v>91</v>
      </c>
      <c r="F2888" t="str">
        <f t="shared" si="137"/>
        <v>Victoria</v>
      </c>
      <c r="G2888" t="s">
        <v>45</v>
      </c>
      <c r="H2888">
        <v>3690</v>
      </c>
      <c r="I2888" t="s">
        <v>11</v>
      </c>
      <c r="J2888" t="s">
        <v>55</v>
      </c>
      <c r="K2888" t="s">
        <v>154</v>
      </c>
      <c r="L2888" t="s">
        <v>14</v>
      </c>
      <c r="M2888" s="5">
        <v>399.65999999999997</v>
      </c>
      <c r="N2888">
        <v>1</v>
      </c>
    </row>
    <row r="2889" spans="1:14" x14ac:dyDescent="0.2">
      <c r="A2889" s="2">
        <v>45487</v>
      </c>
      <c r="B2889" s="3">
        <f t="shared" si="135"/>
        <v>2025</v>
      </c>
      <c r="C2889" t="str">
        <f t="shared" si="136"/>
        <v>2024-2025</v>
      </c>
      <c r="D2889" t="s">
        <v>147</v>
      </c>
      <c r="E2889" t="s">
        <v>128</v>
      </c>
      <c r="F2889" t="str">
        <f t="shared" si="137"/>
        <v>Western Australia</v>
      </c>
      <c r="G2889" t="s">
        <v>48</v>
      </c>
      <c r="H2889">
        <v>6027</v>
      </c>
      <c r="I2889" t="s">
        <v>11</v>
      </c>
      <c r="J2889" t="s">
        <v>49</v>
      </c>
      <c r="K2889" t="s">
        <v>154</v>
      </c>
      <c r="L2889" t="s">
        <v>14</v>
      </c>
      <c r="M2889" s="5">
        <v>401.65999999999997</v>
      </c>
      <c r="N2889">
        <v>1</v>
      </c>
    </row>
    <row r="2890" spans="1:14" x14ac:dyDescent="0.2">
      <c r="A2890" s="2">
        <v>45270</v>
      </c>
      <c r="B2890" s="3">
        <f t="shared" si="135"/>
        <v>2024</v>
      </c>
      <c r="C2890" t="str">
        <f t="shared" si="136"/>
        <v>2023-2024</v>
      </c>
      <c r="D2890" t="s">
        <v>147</v>
      </c>
      <c r="E2890" t="s">
        <v>69</v>
      </c>
      <c r="F2890" t="str">
        <f t="shared" si="137"/>
        <v>Tasmania</v>
      </c>
      <c r="G2890" t="s">
        <v>70</v>
      </c>
      <c r="H2890">
        <v>7018</v>
      </c>
      <c r="I2890" t="s">
        <v>11</v>
      </c>
      <c r="J2890" t="s">
        <v>71</v>
      </c>
      <c r="K2890" t="s">
        <v>153</v>
      </c>
      <c r="L2890" t="s">
        <v>16</v>
      </c>
      <c r="M2890" s="5">
        <v>401.71</v>
      </c>
      <c r="N2890">
        <v>1</v>
      </c>
    </row>
    <row r="2891" spans="1:14" x14ac:dyDescent="0.2">
      <c r="A2891" s="2">
        <v>45016</v>
      </c>
      <c r="B2891" s="3">
        <f t="shared" si="135"/>
        <v>2023</v>
      </c>
      <c r="C2891" t="str">
        <f t="shared" si="136"/>
        <v>2022-2023</v>
      </c>
      <c r="D2891" t="s">
        <v>147</v>
      </c>
      <c r="E2891" t="s">
        <v>93</v>
      </c>
      <c r="F2891" t="str">
        <f t="shared" si="137"/>
        <v>Western Australia</v>
      </c>
      <c r="G2891" t="s">
        <v>48</v>
      </c>
      <c r="H2891">
        <v>6112</v>
      </c>
      <c r="I2891" t="s">
        <v>11</v>
      </c>
      <c r="J2891" t="s">
        <v>94</v>
      </c>
      <c r="K2891" t="s">
        <v>153</v>
      </c>
      <c r="L2891" t="s">
        <v>16</v>
      </c>
      <c r="M2891" s="5">
        <v>402.07000000000005</v>
      </c>
      <c r="N2891">
        <v>1</v>
      </c>
    </row>
    <row r="2892" spans="1:14" x14ac:dyDescent="0.2">
      <c r="A2892" s="2">
        <v>45625</v>
      </c>
      <c r="B2892" s="3">
        <f t="shared" si="135"/>
        <v>2025</v>
      </c>
      <c r="C2892" t="str">
        <f t="shared" si="136"/>
        <v>2024-2025</v>
      </c>
      <c r="D2892" t="s">
        <v>148</v>
      </c>
      <c r="E2892" t="s">
        <v>146</v>
      </c>
      <c r="F2892" t="str">
        <f t="shared" si="137"/>
        <v>Victoria</v>
      </c>
      <c r="G2892" t="s">
        <v>45</v>
      </c>
      <c r="H2892">
        <v>3353</v>
      </c>
      <c r="I2892" t="s">
        <v>11</v>
      </c>
      <c r="J2892" t="s">
        <v>60</v>
      </c>
      <c r="K2892" t="s">
        <v>155</v>
      </c>
      <c r="L2892" t="s">
        <v>20</v>
      </c>
      <c r="M2892" s="5">
        <v>402.18000000000006</v>
      </c>
      <c r="N2892">
        <v>1</v>
      </c>
    </row>
    <row r="2893" spans="1:14" x14ac:dyDescent="0.2">
      <c r="A2893" s="2">
        <v>45339</v>
      </c>
      <c r="B2893" s="3">
        <f t="shared" si="135"/>
        <v>2024</v>
      </c>
      <c r="C2893" t="str">
        <f t="shared" si="136"/>
        <v>2023-2024</v>
      </c>
      <c r="D2893" t="s">
        <v>147</v>
      </c>
      <c r="E2893" t="s">
        <v>117</v>
      </c>
      <c r="F2893" t="str">
        <f t="shared" si="137"/>
        <v>Queensland</v>
      </c>
      <c r="G2893" t="s">
        <v>35</v>
      </c>
      <c r="H2893">
        <v>4119</v>
      </c>
      <c r="I2893" t="s">
        <v>11</v>
      </c>
      <c r="J2893" t="s">
        <v>43</v>
      </c>
      <c r="K2893" t="s">
        <v>19</v>
      </c>
      <c r="L2893" t="s">
        <v>23</v>
      </c>
      <c r="M2893" s="5">
        <v>403.25</v>
      </c>
      <c r="N2893">
        <v>1</v>
      </c>
    </row>
    <row r="2894" spans="1:14" x14ac:dyDescent="0.2">
      <c r="A2894" s="2">
        <v>45360</v>
      </c>
      <c r="B2894" s="3">
        <f t="shared" si="135"/>
        <v>2024</v>
      </c>
      <c r="C2894" t="str">
        <f t="shared" si="136"/>
        <v>2023-2024</v>
      </c>
      <c r="D2894" t="s">
        <v>148</v>
      </c>
      <c r="E2894" t="s">
        <v>135</v>
      </c>
      <c r="F2894" t="str">
        <f t="shared" si="137"/>
        <v>Victoria</v>
      </c>
      <c r="G2894" t="s">
        <v>45</v>
      </c>
      <c r="H2894">
        <v>3550</v>
      </c>
      <c r="I2894" t="s">
        <v>11</v>
      </c>
      <c r="J2894" t="s">
        <v>60</v>
      </c>
      <c r="K2894" t="s">
        <v>19</v>
      </c>
      <c r="L2894" t="s">
        <v>23</v>
      </c>
      <c r="M2894" s="5">
        <v>403.37</v>
      </c>
      <c r="N2894">
        <v>1</v>
      </c>
    </row>
    <row r="2895" spans="1:14" x14ac:dyDescent="0.2">
      <c r="A2895" s="2">
        <v>45088</v>
      </c>
      <c r="B2895" s="3">
        <f t="shared" si="135"/>
        <v>2023</v>
      </c>
      <c r="C2895" t="str">
        <f t="shared" si="136"/>
        <v>2022-2023</v>
      </c>
      <c r="D2895" t="s">
        <v>147</v>
      </c>
      <c r="E2895" t="s">
        <v>57</v>
      </c>
      <c r="F2895" t="str">
        <f t="shared" si="137"/>
        <v>New South Wales</v>
      </c>
      <c r="G2895" t="s">
        <v>10</v>
      </c>
      <c r="H2895">
        <v>2560</v>
      </c>
      <c r="I2895" t="s">
        <v>11</v>
      </c>
      <c r="J2895" t="s">
        <v>58</v>
      </c>
      <c r="K2895" t="s">
        <v>155</v>
      </c>
      <c r="L2895" t="s">
        <v>20</v>
      </c>
      <c r="M2895" s="5">
        <v>403.98</v>
      </c>
      <c r="N2895">
        <v>1</v>
      </c>
    </row>
    <row r="2896" spans="1:14" x14ac:dyDescent="0.2">
      <c r="A2896" s="2">
        <v>45041</v>
      </c>
      <c r="B2896" s="3">
        <f t="shared" si="135"/>
        <v>2023</v>
      </c>
      <c r="C2896" t="str">
        <f t="shared" si="136"/>
        <v>2022-2023</v>
      </c>
      <c r="D2896" t="s">
        <v>147</v>
      </c>
      <c r="E2896" t="s">
        <v>114</v>
      </c>
      <c r="F2896" t="str">
        <f t="shared" si="137"/>
        <v>Victoria</v>
      </c>
      <c r="G2896" t="s">
        <v>45</v>
      </c>
      <c r="H2896">
        <v>3551</v>
      </c>
      <c r="I2896" t="s">
        <v>11</v>
      </c>
      <c r="J2896" t="s">
        <v>60</v>
      </c>
      <c r="K2896" t="s">
        <v>152</v>
      </c>
      <c r="L2896" t="s">
        <v>13</v>
      </c>
      <c r="M2896" s="5">
        <v>404.72000000000008</v>
      </c>
      <c r="N2896">
        <v>1</v>
      </c>
    </row>
    <row r="2897" spans="1:14" x14ac:dyDescent="0.2">
      <c r="A2897" s="2">
        <v>45165</v>
      </c>
      <c r="B2897" s="3">
        <f t="shared" si="135"/>
        <v>2024</v>
      </c>
      <c r="C2897" t="str">
        <f t="shared" si="136"/>
        <v>2023-2024</v>
      </c>
      <c r="D2897" t="s">
        <v>148</v>
      </c>
      <c r="E2897" t="s">
        <v>131</v>
      </c>
      <c r="F2897" t="str">
        <f t="shared" si="137"/>
        <v>Western Australia</v>
      </c>
      <c r="G2897" t="s">
        <v>48</v>
      </c>
      <c r="H2897">
        <v>6530</v>
      </c>
      <c r="I2897" t="s">
        <v>11</v>
      </c>
      <c r="J2897" t="s">
        <v>77</v>
      </c>
      <c r="K2897" t="s">
        <v>152</v>
      </c>
      <c r="L2897" t="s">
        <v>13</v>
      </c>
      <c r="M2897" s="5">
        <v>405.1</v>
      </c>
      <c r="N2897">
        <v>1</v>
      </c>
    </row>
    <row r="2898" spans="1:14" x14ac:dyDescent="0.2">
      <c r="A2898" s="2">
        <v>45518</v>
      </c>
      <c r="B2898" s="3">
        <f t="shared" si="135"/>
        <v>2025</v>
      </c>
      <c r="C2898" t="str">
        <f t="shared" si="136"/>
        <v>2024-2025</v>
      </c>
      <c r="D2898" t="s">
        <v>148</v>
      </c>
      <c r="E2898" t="s">
        <v>112</v>
      </c>
      <c r="F2898" t="str">
        <f t="shared" si="137"/>
        <v>Victoria</v>
      </c>
      <c r="G2898" t="s">
        <v>45</v>
      </c>
      <c r="H2898">
        <v>3076</v>
      </c>
      <c r="I2898" t="s">
        <v>11</v>
      </c>
      <c r="J2898" t="s">
        <v>46</v>
      </c>
      <c r="K2898" t="s">
        <v>154</v>
      </c>
      <c r="L2898" t="s">
        <v>14</v>
      </c>
      <c r="M2898" s="5">
        <v>405.41999999999996</v>
      </c>
      <c r="N2898">
        <v>1</v>
      </c>
    </row>
    <row r="2899" spans="1:14" x14ac:dyDescent="0.2">
      <c r="A2899" s="2">
        <v>44975</v>
      </c>
      <c r="B2899" s="3">
        <f t="shared" si="135"/>
        <v>2023</v>
      </c>
      <c r="C2899" t="str">
        <f t="shared" si="136"/>
        <v>2022-2023</v>
      </c>
      <c r="D2899" t="s">
        <v>148</v>
      </c>
      <c r="E2899" t="s">
        <v>88</v>
      </c>
      <c r="F2899" t="str">
        <f t="shared" si="137"/>
        <v>South Australia</v>
      </c>
      <c r="G2899" t="s">
        <v>32</v>
      </c>
      <c r="H2899">
        <v>5011</v>
      </c>
      <c r="I2899" t="s">
        <v>11</v>
      </c>
      <c r="J2899" t="s">
        <v>33</v>
      </c>
      <c r="K2899" t="s">
        <v>153</v>
      </c>
      <c r="L2899" t="s">
        <v>16</v>
      </c>
      <c r="M2899" s="5">
        <v>405.67999999999995</v>
      </c>
      <c r="N2899">
        <v>1</v>
      </c>
    </row>
    <row r="2900" spans="1:14" x14ac:dyDescent="0.2">
      <c r="A2900" s="2">
        <v>45541</v>
      </c>
      <c r="B2900" s="3">
        <f t="shared" si="135"/>
        <v>2025</v>
      </c>
      <c r="C2900" t="str">
        <f t="shared" si="136"/>
        <v>2024-2025</v>
      </c>
      <c r="D2900" t="s">
        <v>147</v>
      </c>
      <c r="E2900" t="s">
        <v>108</v>
      </c>
      <c r="F2900" t="str">
        <f t="shared" si="137"/>
        <v>Victoria</v>
      </c>
      <c r="G2900" t="s">
        <v>45</v>
      </c>
      <c r="H2900">
        <v>3018</v>
      </c>
      <c r="I2900" t="s">
        <v>11</v>
      </c>
      <c r="J2900" t="s">
        <v>46</v>
      </c>
      <c r="K2900" t="s">
        <v>149</v>
      </c>
      <c r="L2900" t="s">
        <v>15</v>
      </c>
      <c r="M2900" s="5">
        <v>405.97</v>
      </c>
      <c r="N2900">
        <v>1</v>
      </c>
    </row>
    <row r="2901" spans="1:14" x14ac:dyDescent="0.2">
      <c r="A2901" s="2">
        <v>45619</v>
      </c>
      <c r="B2901" s="3">
        <f t="shared" si="135"/>
        <v>2025</v>
      </c>
      <c r="C2901" t="str">
        <f t="shared" si="136"/>
        <v>2024-2025</v>
      </c>
      <c r="D2901" t="s">
        <v>147</v>
      </c>
      <c r="E2901" t="s">
        <v>117</v>
      </c>
      <c r="F2901" t="str">
        <f t="shared" si="137"/>
        <v>Queensland</v>
      </c>
      <c r="G2901" t="s">
        <v>35</v>
      </c>
      <c r="H2901">
        <v>4119</v>
      </c>
      <c r="I2901" t="s">
        <v>11</v>
      </c>
      <c r="J2901" t="s">
        <v>43</v>
      </c>
      <c r="K2901" t="s">
        <v>149</v>
      </c>
      <c r="L2901" t="s">
        <v>15</v>
      </c>
      <c r="M2901" s="5">
        <v>407.3</v>
      </c>
      <c r="N2901">
        <v>1</v>
      </c>
    </row>
    <row r="2902" spans="1:14" x14ac:dyDescent="0.2">
      <c r="A2902" s="2">
        <v>45178</v>
      </c>
      <c r="B2902" s="3">
        <f t="shared" si="135"/>
        <v>2024</v>
      </c>
      <c r="C2902" t="str">
        <f t="shared" si="136"/>
        <v>2023-2024</v>
      </c>
      <c r="D2902" t="s">
        <v>147</v>
      </c>
      <c r="E2902" t="s">
        <v>56</v>
      </c>
      <c r="F2902" t="str">
        <f t="shared" si="137"/>
        <v>Northern Territory</v>
      </c>
      <c r="G2902" t="s">
        <v>29</v>
      </c>
      <c r="H2902">
        <v>870</v>
      </c>
      <c r="I2902" t="s">
        <v>11</v>
      </c>
      <c r="J2902" t="s">
        <v>30</v>
      </c>
      <c r="K2902" t="s">
        <v>153</v>
      </c>
      <c r="L2902" t="s">
        <v>16</v>
      </c>
      <c r="M2902" s="5">
        <v>407.71</v>
      </c>
      <c r="N2902">
        <v>1</v>
      </c>
    </row>
    <row r="2903" spans="1:14" x14ac:dyDescent="0.2">
      <c r="A2903" s="2">
        <v>45583</v>
      </c>
      <c r="B2903" s="3">
        <f t="shared" si="135"/>
        <v>2025</v>
      </c>
      <c r="C2903" t="str">
        <f t="shared" si="136"/>
        <v>2024-2025</v>
      </c>
      <c r="D2903" t="s">
        <v>148</v>
      </c>
      <c r="E2903" t="s">
        <v>112</v>
      </c>
      <c r="F2903" t="str">
        <f t="shared" si="137"/>
        <v>Victoria</v>
      </c>
      <c r="G2903" t="s">
        <v>45</v>
      </c>
      <c r="H2903">
        <v>3076</v>
      </c>
      <c r="I2903" t="s">
        <v>11</v>
      </c>
      <c r="J2903" t="s">
        <v>46</v>
      </c>
      <c r="K2903" t="s">
        <v>154</v>
      </c>
      <c r="L2903" t="s">
        <v>14</v>
      </c>
      <c r="M2903" s="5">
        <v>408.49</v>
      </c>
      <c r="N2903">
        <v>1</v>
      </c>
    </row>
    <row r="2904" spans="1:14" x14ac:dyDescent="0.2">
      <c r="A2904" s="2">
        <v>45233</v>
      </c>
      <c r="B2904" s="3">
        <f t="shared" si="135"/>
        <v>2024</v>
      </c>
      <c r="C2904" t="str">
        <f t="shared" si="136"/>
        <v>2023-2024</v>
      </c>
      <c r="D2904" t="s">
        <v>147</v>
      </c>
      <c r="E2904" t="s">
        <v>124</v>
      </c>
      <c r="F2904" t="str">
        <f t="shared" si="137"/>
        <v>New South Wales</v>
      </c>
      <c r="G2904" t="s">
        <v>10</v>
      </c>
      <c r="H2904">
        <v>2015</v>
      </c>
      <c r="I2904" t="s">
        <v>11</v>
      </c>
      <c r="J2904" t="s">
        <v>12</v>
      </c>
      <c r="K2904" t="s">
        <v>154</v>
      </c>
      <c r="L2904" t="s">
        <v>14</v>
      </c>
      <c r="M2904" s="5">
        <v>409.29999999999995</v>
      </c>
      <c r="N2904">
        <v>1</v>
      </c>
    </row>
    <row r="2905" spans="1:14" x14ac:dyDescent="0.2">
      <c r="A2905" s="2">
        <v>45291</v>
      </c>
      <c r="B2905" s="3">
        <f t="shared" si="135"/>
        <v>2024</v>
      </c>
      <c r="C2905" t="str">
        <f t="shared" si="136"/>
        <v>2023-2024</v>
      </c>
      <c r="D2905" t="s">
        <v>148</v>
      </c>
      <c r="E2905" t="s">
        <v>129</v>
      </c>
      <c r="F2905" t="str">
        <f t="shared" si="137"/>
        <v>Tasmania</v>
      </c>
      <c r="G2905" t="s">
        <v>70</v>
      </c>
      <c r="H2905">
        <v>7010</v>
      </c>
      <c r="I2905" t="s">
        <v>11</v>
      </c>
      <c r="J2905" t="s">
        <v>71</v>
      </c>
      <c r="K2905" t="s">
        <v>19</v>
      </c>
      <c r="L2905" t="s">
        <v>23</v>
      </c>
      <c r="M2905" s="5">
        <v>410.28</v>
      </c>
      <c r="N2905">
        <v>1</v>
      </c>
    </row>
    <row r="2906" spans="1:14" x14ac:dyDescent="0.2">
      <c r="A2906" s="2">
        <v>45290</v>
      </c>
      <c r="B2906" s="3">
        <f t="shared" si="135"/>
        <v>2024</v>
      </c>
      <c r="C2906" t="str">
        <f t="shared" si="136"/>
        <v>2023-2024</v>
      </c>
      <c r="D2906" t="s">
        <v>147</v>
      </c>
      <c r="E2906" t="s">
        <v>42</v>
      </c>
      <c r="F2906" t="str">
        <f t="shared" si="137"/>
        <v>Queensland</v>
      </c>
      <c r="G2906" t="s">
        <v>35</v>
      </c>
      <c r="H2906">
        <v>4053</v>
      </c>
      <c r="I2906" t="s">
        <v>11</v>
      </c>
      <c r="J2906" t="s">
        <v>43</v>
      </c>
      <c r="K2906" t="s">
        <v>154</v>
      </c>
      <c r="L2906" t="s">
        <v>14</v>
      </c>
      <c r="M2906" s="5">
        <v>410.50000000000006</v>
      </c>
      <c r="N2906">
        <v>1</v>
      </c>
    </row>
    <row r="2907" spans="1:14" x14ac:dyDescent="0.2">
      <c r="A2907" s="2">
        <v>45021</v>
      </c>
      <c r="B2907" s="3">
        <f t="shared" si="135"/>
        <v>2023</v>
      </c>
      <c r="C2907" t="str">
        <f t="shared" si="136"/>
        <v>2022-2023</v>
      </c>
      <c r="D2907" t="s">
        <v>147</v>
      </c>
      <c r="E2907" t="s">
        <v>69</v>
      </c>
      <c r="F2907" t="str">
        <f t="shared" si="137"/>
        <v>Tasmania</v>
      </c>
      <c r="G2907" t="s">
        <v>70</v>
      </c>
      <c r="H2907">
        <v>7018</v>
      </c>
      <c r="I2907" t="s">
        <v>11</v>
      </c>
      <c r="J2907" t="s">
        <v>71</v>
      </c>
      <c r="K2907" t="s">
        <v>155</v>
      </c>
      <c r="L2907" t="s">
        <v>20</v>
      </c>
      <c r="M2907" s="5">
        <v>411.59000000000003</v>
      </c>
      <c r="N2907">
        <v>1</v>
      </c>
    </row>
    <row r="2908" spans="1:14" x14ac:dyDescent="0.2">
      <c r="A2908" s="2">
        <v>44989</v>
      </c>
      <c r="B2908" s="3">
        <f t="shared" si="135"/>
        <v>2023</v>
      </c>
      <c r="C2908" t="str">
        <f t="shared" si="136"/>
        <v>2022-2023</v>
      </c>
      <c r="D2908" t="s">
        <v>147</v>
      </c>
      <c r="E2908" t="s">
        <v>90</v>
      </c>
      <c r="F2908" t="str">
        <f t="shared" si="137"/>
        <v>Victoria</v>
      </c>
      <c r="G2908" t="s">
        <v>45</v>
      </c>
      <c r="H2908">
        <v>3179</v>
      </c>
      <c r="I2908" t="s">
        <v>11</v>
      </c>
      <c r="J2908" t="s">
        <v>63</v>
      </c>
      <c r="K2908" t="s">
        <v>149</v>
      </c>
      <c r="L2908" t="s">
        <v>15</v>
      </c>
      <c r="M2908" s="5">
        <v>411.6</v>
      </c>
      <c r="N2908">
        <v>1</v>
      </c>
    </row>
    <row r="2909" spans="1:14" x14ac:dyDescent="0.2">
      <c r="A2909" s="2">
        <v>45019</v>
      </c>
      <c r="B2909" s="3">
        <f t="shared" si="135"/>
        <v>2023</v>
      </c>
      <c r="C2909" t="str">
        <f t="shared" si="136"/>
        <v>2022-2023</v>
      </c>
      <c r="D2909" t="s">
        <v>147</v>
      </c>
      <c r="E2909" t="s">
        <v>103</v>
      </c>
      <c r="F2909" t="str">
        <f t="shared" si="137"/>
        <v>Queensland</v>
      </c>
      <c r="G2909" t="s">
        <v>35</v>
      </c>
      <c r="H2909">
        <v>4509</v>
      </c>
      <c r="I2909" t="s">
        <v>11</v>
      </c>
      <c r="J2909" t="s">
        <v>104</v>
      </c>
      <c r="K2909" t="s">
        <v>153</v>
      </c>
      <c r="L2909" t="s">
        <v>16</v>
      </c>
      <c r="M2909" s="5">
        <v>411.78</v>
      </c>
      <c r="N2909">
        <v>1</v>
      </c>
    </row>
    <row r="2910" spans="1:14" x14ac:dyDescent="0.2">
      <c r="A2910" s="2">
        <v>45045</v>
      </c>
      <c r="B2910" s="3">
        <f t="shared" si="135"/>
        <v>2023</v>
      </c>
      <c r="C2910" t="str">
        <f t="shared" si="136"/>
        <v>2022-2023</v>
      </c>
      <c r="D2910" t="s">
        <v>147</v>
      </c>
      <c r="E2910" t="s">
        <v>108</v>
      </c>
      <c r="F2910" t="str">
        <f t="shared" si="137"/>
        <v>Victoria</v>
      </c>
      <c r="G2910" t="s">
        <v>45</v>
      </c>
      <c r="H2910">
        <v>3018</v>
      </c>
      <c r="I2910" t="s">
        <v>11</v>
      </c>
      <c r="J2910" t="s">
        <v>46</v>
      </c>
      <c r="K2910" t="s">
        <v>152</v>
      </c>
      <c r="L2910" t="s">
        <v>13</v>
      </c>
      <c r="M2910" s="5">
        <v>412.16000000000008</v>
      </c>
      <c r="N2910">
        <v>1</v>
      </c>
    </row>
    <row r="2911" spans="1:14" x14ac:dyDescent="0.2">
      <c r="A2911" s="2">
        <v>45469</v>
      </c>
      <c r="B2911" s="3">
        <f t="shared" si="135"/>
        <v>2024</v>
      </c>
      <c r="C2911" t="str">
        <f t="shared" si="136"/>
        <v>2023-2024</v>
      </c>
      <c r="D2911" t="s">
        <v>147</v>
      </c>
      <c r="E2911" t="s">
        <v>64</v>
      </c>
      <c r="F2911" t="str">
        <f t="shared" si="137"/>
        <v>Victoria</v>
      </c>
      <c r="G2911" t="s">
        <v>45</v>
      </c>
      <c r="H2911">
        <v>3199</v>
      </c>
      <c r="I2911" t="s">
        <v>11</v>
      </c>
      <c r="J2911" t="s">
        <v>63</v>
      </c>
      <c r="K2911" t="s">
        <v>156</v>
      </c>
      <c r="L2911" t="s">
        <v>17</v>
      </c>
      <c r="M2911" s="5">
        <v>413.14</v>
      </c>
      <c r="N2911">
        <v>1</v>
      </c>
    </row>
    <row r="2912" spans="1:14" x14ac:dyDescent="0.2">
      <c r="A2912" s="2">
        <v>45526</v>
      </c>
      <c r="B2912" s="3">
        <f t="shared" si="135"/>
        <v>2025</v>
      </c>
      <c r="C2912" t="str">
        <f t="shared" si="136"/>
        <v>2024-2025</v>
      </c>
      <c r="D2912" t="s">
        <v>147</v>
      </c>
      <c r="E2912" t="s">
        <v>40</v>
      </c>
      <c r="F2912" t="str">
        <f t="shared" si="137"/>
        <v>New South Wales</v>
      </c>
      <c r="G2912" t="s">
        <v>10</v>
      </c>
      <c r="H2912">
        <v>2116</v>
      </c>
      <c r="I2912" t="s">
        <v>11</v>
      </c>
      <c r="J2912" t="s">
        <v>27</v>
      </c>
      <c r="K2912" t="s">
        <v>19</v>
      </c>
      <c r="L2912" t="s">
        <v>23</v>
      </c>
      <c r="M2912" s="5">
        <v>413.26000000000005</v>
      </c>
      <c r="N2912">
        <v>1</v>
      </c>
    </row>
    <row r="2913" spans="1:14" x14ac:dyDescent="0.2">
      <c r="A2913" s="2">
        <v>45320</v>
      </c>
      <c r="B2913" s="3">
        <f t="shared" si="135"/>
        <v>2024</v>
      </c>
      <c r="C2913" t="str">
        <f t="shared" si="136"/>
        <v>2023-2024</v>
      </c>
      <c r="D2913" t="s">
        <v>147</v>
      </c>
      <c r="E2913" t="s">
        <v>130</v>
      </c>
      <c r="F2913" t="str">
        <f t="shared" si="137"/>
        <v>South Australia</v>
      </c>
      <c r="G2913" t="s">
        <v>32</v>
      </c>
      <c r="H2913">
        <v>5290</v>
      </c>
      <c r="I2913" t="s">
        <v>11</v>
      </c>
      <c r="J2913" t="s">
        <v>38</v>
      </c>
      <c r="K2913" t="s">
        <v>149</v>
      </c>
      <c r="L2913" t="s">
        <v>15</v>
      </c>
      <c r="M2913" s="5">
        <v>413.48</v>
      </c>
      <c r="N2913">
        <v>1</v>
      </c>
    </row>
    <row r="2914" spans="1:14" x14ac:dyDescent="0.2">
      <c r="A2914" s="2">
        <v>45340</v>
      </c>
      <c r="B2914" s="3">
        <f t="shared" si="135"/>
        <v>2024</v>
      </c>
      <c r="C2914" t="str">
        <f t="shared" si="136"/>
        <v>2023-2024</v>
      </c>
      <c r="D2914" t="s">
        <v>148</v>
      </c>
      <c r="E2914" t="s">
        <v>118</v>
      </c>
      <c r="F2914" t="str">
        <f t="shared" si="137"/>
        <v>New South Wales</v>
      </c>
      <c r="G2914" t="s">
        <v>10</v>
      </c>
      <c r="H2914">
        <v>2158</v>
      </c>
      <c r="I2914" t="s">
        <v>11</v>
      </c>
      <c r="J2914" t="s">
        <v>27</v>
      </c>
      <c r="K2914" t="s">
        <v>152</v>
      </c>
      <c r="L2914" t="s">
        <v>13</v>
      </c>
      <c r="M2914" s="5">
        <v>414.34000000000003</v>
      </c>
      <c r="N2914">
        <v>1</v>
      </c>
    </row>
    <row r="2915" spans="1:14" x14ac:dyDescent="0.2">
      <c r="A2915" s="2">
        <v>45336</v>
      </c>
      <c r="B2915" s="3">
        <f t="shared" si="135"/>
        <v>2024</v>
      </c>
      <c r="C2915" t="str">
        <f t="shared" si="136"/>
        <v>2023-2024</v>
      </c>
      <c r="D2915" t="s">
        <v>147</v>
      </c>
      <c r="E2915" t="s">
        <v>144</v>
      </c>
      <c r="F2915" t="str">
        <f t="shared" si="137"/>
        <v>Queensland</v>
      </c>
      <c r="G2915" t="s">
        <v>35</v>
      </c>
      <c r="H2915">
        <v>4566</v>
      </c>
      <c r="I2915" t="s">
        <v>11</v>
      </c>
      <c r="J2915" t="s">
        <v>120</v>
      </c>
      <c r="K2915" t="s">
        <v>149</v>
      </c>
      <c r="L2915" t="s">
        <v>15</v>
      </c>
      <c r="M2915" s="5">
        <v>414.75</v>
      </c>
      <c r="N2915">
        <v>1</v>
      </c>
    </row>
    <row r="2916" spans="1:14" x14ac:dyDescent="0.2">
      <c r="A2916" s="2">
        <v>45054</v>
      </c>
      <c r="B2916" s="3">
        <f t="shared" si="135"/>
        <v>2023</v>
      </c>
      <c r="C2916" t="str">
        <f t="shared" si="136"/>
        <v>2022-2023</v>
      </c>
      <c r="D2916" t="s">
        <v>147</v>
      </c>
      <c r="E2916" t="s">
        <v>93</v>
      </c>
      <c r="F2916" t="str">
        <f t="shared" si="137"/>
        <v>Western Australia</v>
      </c>
      <c r="G2916" t="s">
        <v>48</v>
      </c>
      <c r="H2916">
        <v>6112</v>
      </c>
      <c r="I2916" t="s">
        <v>11</v>
      </c>
      <c r="J2916" t="s">
        <v>94</v>
      </c>
      <c r="K2916" t="s">
        <v>152</v>
      </c>
      <c r="L2916" t="s">
        <v>13</v>
      </c>
      <c r="M2916" s="5">
        <v>414.84</v>
      </c>
      <c r="N2916">
        <v>1</v>
      </c>
    </row>
    <row r="2917" spans="1:14" x14ac:dyDescent="0.2">
      <c r="A2917" s="2">
        <v>44954</v>
      </c>
      <c r="B2917" s="3">
        <f t="shared" si="135"/>
        <v>2023</v>
      </c>
      <c r="C2917" t="str">
        <f t="shared" si="136"/>
        <v>2022-2023</v>
      </c>
      <c r="D2917" t="s">
        <v>147</v>
      </c>
      <c r="E2917" t="s">
        <v>47</v>
      </c>
      <c r="F2917" t="str">
        <f t="shared" si="137"/>
        <v>Western Australia</v>
      </c>
      <c r="G2917" t="s">
        <v>48</v>
      </c>
      <c r="H2917">
        <v>6030</v>
      </c>
      <c r="I2917" t="s">
        <v>11</v>
      </c>
      <c r="J2917" t="s">
        <v>49</v>
      </c>
      <c r="K2917" t="s">
        <v>153</v>
      </c>
      <c r="L2917" t="s">
        <v>16</v>
      </c>
      <c r="M2917" s="5">
        <v>415.52</v>
      </c>
      <c r="N2917">
        <v>1</v>
      </c>
    </row>
    <row r="2918" spans="1:14" x14ac:dyDescent="0.2">
      <c r="A2918" s="2">
        <v>45539</v>
      </c>
      <c r="B2918" s="3">
        <f t="shared" si="135"/>
        <v>2025</v>
      </c>
      <c r="C2918" t="str">
        <f t="shared" si="136"/>
        <v>2024-2025</v>
      </c>
      <c r="D2918" t="s">
        <v>147</v>
      </c>
      <c r="E2918" t="s">
        <v>9</v>
      </c>
      <c r="F2918" t="str">
        <f t="shared" si="137"/>
        <v>New South Wales</v>
      </c>
      <c r="G2918" t="s">
        <v>10</v>
      </c>
      <c r="H2918">
        <v>2067</v>
      </c>
      <c r="I2918" t="s">
        <v>11</v>
      </c>
      <c r="J2918" t="s">
        <v>12</v>
      </c>
      <c r="K2918" t="s">
        <v>150</v>
      </c>
      <c r="L2918" t="s">
        <v>18</v>
      </c>
      <c r="M2918" s="5">
        <v>415.68</v>
      </c>
      <c r="N2918">
        <v>1</v>
      </c>
    </row>
    <row r="2919" spans="1:14" x14ac:dyDescent="0.2">
      <c r="A2919" s="2">
        <v>45082</v>
      </c>
      <c r="B2919" s="3">
        <f t="shared" si="135"/>
        <v>2023</v>
      </c>
      <c r="C2919" t="str">
        <f t="shared" si="136"/>
        <v>2022-2023</v>
      </c>
      <c r="D2919" t="s">
        <v>148</v>
      </c>
      <c r="E2919" t="s">
        <v>91</v>
      </c>
      <c r="F2919" t="str">
        <f t="shared" si="137"/>
        <v>Victoria</v>
      </c>
      <c r="G2919" t="s">
        <v>45</v>
      </c>
      <c r="H2919">
        <v>3690</v>
      </c>
      <c r="I2919" t="s">
        <v>11</v>
      </c>
      <c r="J2919" t="s">
        <v>55</v>
      </c>
      <c r="K2919" t="s">
        <v>153</v>
      </c>
      <c r="L2919" t="s">
        <v>16</v>
      </c>
      <c r="M2919" s="5">
        <v>415.96000000000004</v>
      </c>
      <c r="N2919">
        <v>1</v>
      </c>
    </row>
    <row r="2920" spans="1:14" x14ac:dyDescent="0.2">
      <c r="A2920" s="2">
        <v>45366</v>
      </c>
      <c r="B2920" s="3">
        <f t="shared" si="135"/>
        <v>2024</v>
      </c>
      <c r="C2920" t="str">
        <f t="shared" si="136"/>
        <v>2023-2024</v>
      </c>
      <c r="D2920" t="s">
        <v>148</v>
      </c>
      <c r="E2920" t="s">
        <v>135</v>
      </c>
      <c r="F2920" t="str">
        <f t="shared" si="137"/>
        <v>Victoria</v>
      </c>
      <c r="G2920" t="s">
        <v>45</v>
      </c>
      <c r="H2920">
        <v>3550</v>
      </c>
      <c r="I2920" t="s">
        <v>11</v>
      </c>
      <c r="J2920" t="s">
        <v>60</v>
      </c>
      <c r="K2920" t="s">
        <v>156</v>
      </c>
      <c r="L2920" t="s">
        <v>17</v>
      </c>
      <c r="M2920" s="5">
        <v>417.07000000000005</v>
      </c>
      <c r="N2920">
        <v>1</v>
      </c>
    </row>
    <row r="2921" spans="1:14" x14ac:dyDescent="0.2">
      <c r="A2921" s="2">
        <v>45220</v>
      </c>
      <c r="B2921" s="3">
        <f t="shared" si="135"/>
        <v>2024</v>
      </c>
      <c r="C2921" t="str">
        <f t="shared" si="136"/>
        <v>2023-2024</v>
      </c>
      <c r="D2921" t="s">
        <v>147</v>
      </c>
      <c r="E2921" t="s">
        <v>101</v>
      </c>
      <c r="F2921" t="str">
        <f t="shared" si="137"/>
        <v>Victoria</v>
      </c>
      <c r="G2921" t="s">
        <v>45</v>
      </c>
      <c r="H2921">
        <v>3131</v>
      </c>
      <c r="I2921" t="s">
        <v>11</v>
      </c>
      <c r="J2921" t="s">
        <v>63</v>
      </c>
      <c r="K2921" t="s">
        <v>151</v>
      </c>
      <c r="L2921" t="s">
        <v>21</v>
      </c>
      <c r="M2921" s="5">
        <v>417.98</v>
      </c>
      <c r="N2921">
        <v>1</v>
      </c>
    </row>
    <row r="2922" spans="1:14" x14ac:dyDescent="0.2">
      <c r="A2922" s="2">
        <v>45227</v>
      </c>
      <c r="B2922" s="3">
        <f t="shared" si="135"/>
        <v>2024</v>
      </c>
      <c r="C2922" t="str">
        <f t="shared" si="136"/>
        <v>2023-2024</v>
      </c>
      <c r="D2922" t="s">
        <v>147</v>
      </c>
      <c r="E2922" t="s">
        <v>138</v>
      </c>
      <c r="F2922" t="str">
        <f t="shared" si="137"/>
        <v>Queensland</v>
      </c>
      <c r="G2922" t="s">
        <v>35</v>
      </c>
      <c r="H2922">
        <v>4558</v>
      </c>
      <c r="I2922" t="s">
        <v>11</v>
      </c>
      <c r="J2922" t="s">
        <v>120</v>
      </c>
      <c r="K2922" t="s">
        <v>156</v>
      </c>
      <c r="L2922" t="s">
        <v>17</v>
      </c>
      <c r="M2922" s="5">
        <v>418.53999999999996</v>
      </c>
      <c r="N2922">
        <v>1</v>
      </c>
    </row>
    <row r="2923" spans="1:14" x14ac:dyDescent="0.2">
      <c r="A2923" s="2">
        <v>45249</v>
      </c>
      <c r="B2923" s="3">
        <f t="shared" si="135"/>
        <v>2024</v>
      </c>
      <c r="C2923" t="str">
        <f t="shared" si="136"/>
        <v>2023-2024</v>
      </c>
      <c r="D2923" t="s">
        <v>147</v>
      </c>
      <c r="E2923" t="s">
        <v>114</v>
      </c>
      <c r="F2923" t="str">
        <f t="shared" si="137"/>
        <v>Victoria</v>
      </c>
      <c r="G2923" t="s">
        <v>45</v>
      </c>
      <c r="H2923">
        <v>3551</v>
      </c>
      <c r="I2923" t="s">
        <v>11</v>
      </c>
      <c r="J2923" t="s">
        <v>60</v>
      </c>
      <c r="K2923" t="s">
        <v>154</v>
      </c>
      <c r="L2923" t="s">
        <v>14</v>
      </c>
      <c r="M2923" s="5">
        <v>419.26000000000005</v>
      </c>
      <c r="N2923">
        <v>1</v>
      </c>
    </row>
    <row r="2924" spans="1:14" x14ac:dyDescent="0.2">
      <c r="A2924" s="2">
        <v>45062</v>
      </c>
      <c r="B2924" s="3">
        <f t="shared" si="135"/>
        <v>2023</v>
      </c>
      <c r="C2924" t="str">
        <f t="shared" si="136"/>
        <v>2022-2023</v>
      </c>
      <c r="D2924" t="s">
        <v>147</v>
      </c>
      <c r="E2924" t="s">
        <v>92</v>
      </c>
      <c r="F2924" t="str">
        <f t="shared" si="137"/>
        <v>Queensland</v>
      </c>
      <c r="G2924" t="s">
        <v>35</v>
      </c>
      <c r="H2924">
        <v>4068</v>
      </c>
      <c r="I2924" t="s">
        <v>11</v>
      </c>
      <c r="J2924" t="s">
        <v>43</v>
      </c>
      <c r="K2924" t="s">
        <v>149</v>
      </c>
      <c r="L2924" t="s">
        <v>15</v>
      </c>
      <c r="M2924" s="5">
        <v>419.45</v>
      </c>
      <c r="N2924">
        <v>1</v>
      </c>
    </row>
    <row r="2925" spans="1:14" x14ac:dyDescent="0.2">
      <c r="A2925" s="2">
        <v>45385</v>
      </c>
      <c r="B2925" s="3">
        <f t="shared" si="135"/>
        <v>2024</v>
      </c>
      <c r="C2925" t="str">
        <f t="shared" si="136"/>
        <v>2023-2024</v>
      </c>
      <c r="D2925" t="s">
        <v>147</v>
      </c>
      <c r="E2925" t="s">
        <v>44</v>
      </c>
      <c r="F2925" t="str">
        <f t="shared" si="137"/>
        <v>Victoria</v>
      </c>
      <c r="G2925" t="s">
        <v>45</v>
      </c>
      <c r="H2925">
        <v>3066</v>
      </c>
      <c r="I2925" t="s">
        <v>11</v>
      </c>
      <c r="J2925" t="s">
        <v>46</v>
      </c>
      <c r="K2925" t="s">
        <v>154</v>
      </c>
      <c r="L2925" t="s">
        <v>14</v>
      </c>
      <c r="M2925" s="5">
        <v>419.62</v>
      </c>
      <c r="N2925">
        <v>1</v>
      </c>
    </row>
    <row r="2926" spans="1:14" x14ac:dyDescent="0.2">
      <c r="A2926" s="2">
        <v>45647</v>
      </c>
      <c r="B2926" s="3">
        <f t="shared" si="135"/>
        <v>2025</v>
      </c>
      <c r="C2926" t="str">
        <f t="shared" si="136"/>
        <v>2024-2025</v>
      </c>
      <c r="D2926" t="s">
        <v>148</v>
      </c>
      <c r="E2926" t="s">
        <v>110</v>
      </c>
      <c r="F2926" t="str">
        <f t="shared" si="137"/>
        <v>Queensland</v>
      </c>
      <c r="G2926" t="s">
        <v>35</v>
      </c>
      <c r="H2926">
        <v>4680</v>
      </c>
      <c r="I2926" t="s">
        <v>11</v>
      </c>
      <c r="J2926" t="s">
        <v>51</v>
      </c>
      <c r="K2926" t="s">
        <v>19</v>
      </c>
      <c r="L2926" t="s">
        <v>23</v>
      </c>
      <c r="M2926" s="5">
        <v>420.28</v>
      </c>
      <c r="N2926">
        <v>1</v>
      </c>
    </row>
    <row r="2927" spans="1:14" x14ac:dyDescent="0.2">
      <c r="A2927" s="2">
        <v>45492</v>
      </c>
      <c r="B2927" s="3">
        <f t="shared" si="135"/>
        <v>2025</v>
      </c>
      <c r="C2927" t="str">
        <f t="shared" si="136"/>
        <v>2024-2025</v>
      </c>
      <c r="D2927" t="s">
        <v>147</v>
      </c>
      <c r="E2927" t="s">
        <v>83</v>
      </c>
      <c r="F2927" t="str">
        <f t="shared" si="137"/>
        <v>New South Wales</v>
      </c>
      <c r="G2927" t="s">
        <v>10</v>
      </c>
      <c r="H2927">
        <v>2750</v>
      </c>
      <c r="I2927" t="s">
        <v>11</v>
      </c>
      <c r="J2927" t="s">
        <v>25</v>
      </c>
      <c r="K2927" t="s">
        <v>152</v>
      </c>
      <c r="L2927" t="s">
        <v>13</v>
      </c>
      <c r="M2927" s="5">
        <v>420.39</v>
      </c>
      <c r="N2927">
        <v>1</v>
      </c>
    </row>
    <row r="2928" spans="1:14" x14ac:dyDescent="0.2">
      <c r="A2928" s="2">
        <v>45446</v>
      </c>
      <c r="B2928" s="3">
        <f t="shared" si="135"/>
        <v>2024</v>
      </c>
      <c r="C2928" t="str">
        <f t="shared" si="136"/>
        <v>2023-2024</v>
      </c>
      <c r="D2928" t="s">
        <v>147</v>
      </c>
      <c r="E2928" t="s">
        <v>139</v>
      </c>
      <c r="F2928" t="str">
        <f t="shared" si="137"/>
        <v>New South Wales</v>
      </c>
      <c r="G2928" t="s">
        <v>10</v>
      </c>
      <c r="H2928">
        <v>2020</v>
      </c>
      <c r="I2928" t="s">
        <v>11</v>
      </c>
      <c r="J2928" t="s">
        <v>12</v>
      </c>
      <c r="K2928" t="s">
        <v>154</v>
      </c>
      <c r="L2928" t="s">
        <v>14</v>
      </c>
      <c r="M2928" s="5">
        <v>420.66</v>
      </c>
      <c r="N2928">
        <v>1</v>
      </c>
    </row>
    <row r="2929" spans="1:14" x14ac:dyDescent="0.2">
      <c r="A2929" s="2">
        <v>45622</v>
      </c>
      <c r="B2929" s="3">
        <f t="shared" si="135"/>
        <v>2025</v>
      </c>
      <c r="C2929" t="str">
        <f t="shared" si="136"/>
        <v>2024-2025</v>
      </c>
      <c r="D2929" t="s">
        <v>147</v>
      </c>
      <c r="E2929" t="s">
        <v>138</v>
      </c>
      <c r="F2929" t="str">
        <f t="shared" si="137"/>
        <v>Queensland</v>
      </c>
      <c r="G2929" t="s">
        <v>35</v>
      </c>
      <c r="H2929">
        <v>4558</v>
      </c>
      <c r="I2929" t="s">
        <v>11</v>
      </c>
      <c r="J2929" t="s">
        <v>120</v>
      </c>
      <c r="K2929" t="s">
        <v>149</v>
      </c>
      <c r="L2929" t="s">
        <v>15</v>
      </c>
      <c r="M2929" s="5">
        <v>421.01000000000005</v>
      </c>
      <c r="N2929">
        <v>1</v>
      </c>
    </row>
    <row r="2930" spans="1:14" x14ac:dyDescent="0.2">
      <c r="A2930" s="2">
        <v>45388</v>
      </c>
      <c r="B2930" s="3">
        <f t="shared" si="135"/>
        <v>2024</v>
      </c>
      <c r="C2930" t="str">
        <f t="shared" si="136"/>
        <v>2023-2024</v>
      </c>
      <c r="D2930" t="s">
        <v>148</v>
      </c>
      <c r="E2930" t="s">
        <v>110</v>
      </c>
      <c r="F2930" t="str">
        <f t="shared" si="137"/>
        <v>Queensland</v>
      </c>
      <c r="G2930" t="s">
        <v>35</v>
      </c>
      <c r="H2930">
        <v>4680</v>
      </c>
      <c r="I2930" t="s">
        <v>11</v>
      </c>
      <c r="J2930" t="s">
        <v>51</v>
      </c>
      <c r="K2930" t="s">
        <v>152</v>
      </c>
      <c r="L2930" t="s">
        <v>13</v>
      </c>
      <c r="M2930" s="5">
        <v>421.9</v>
      </c>
      <c r="N2930">
        <v>1</v>
      </c>
    </row>
    <row r="2931" spans="1:14" x14ac:dyDescent="0.2">
      <c r="A2931" s="2">
        <v>45045</v>
      </c>
      <c r="B2931" s="3">
        <f t="shared" si="135"/>
        <v>2023</v>
      </c>
      <c r="C2931" t="str">
        <f t="shared" si="136"/>
        <v>2022-2023</v>
      </c>
      <c r="D2931" t="s">
        <v>147</v>
      </c>
      <c r="E2931" t="s">
        <v>114</v>
      </c>
      <c r="F2931" t="str">
        <f t="shared" si="137"/>
        <v>Victoria</v>
      </c>
      <c r="G2931" t="s">
        <v>45</v>
      </c>
      <c r="H2931">
        <v>3551</v>
      </c>
      <c r="I2931" t="s">
        <v>11</v>
      </c>
      <c r="J2931" t="s">
        <v>60</v>
      </c>
      <c r="K2931" t="s">
        <v>150</v>
      </c>
      <c r="L2931" t="s">
        <v>18</v>
      </c>
      <c r="M2931" s="5">
        <v>422.3</v>
      </c>
      <c r="N2931">
        <v>1</v>
      </c>
    </row>
    <row r="2932" spans="1:14" x14ac:dyDescent="0.2">
      <c r="A2932" s="2">
        <v>45621</v>
      </c>
      <c r="B2932" s="3">
        <f t="shared" si="135"/>
        <v>2025</v>
      </c>
      <c r="C2932" t="str">
        <f t="shared" si="136"/>
        <v>2024-2025</v>
      </c>
      <c r="D2932" t="s">
        <v>147</v>
      </c>
      <c r="E2932" t="s">
        <v>24</v>
      </c>
      <c r="F2932" t="str">
        <f t="shared" si="137"/>
        <v>New South Wales</v>
      </c>
      <c r="G2932" t="s">
        <v>10</v>
      </c>
      <c r="H2932">
        <v>2795</v>
      </c>
      <c r="I2932" t="s">
        <v>11</v>
      </c>
      <c r="J2932" t="s">
        <v>25</v>
      </c>
      <c r="K2932" t="s">
        <v>19</v>
      </c>
      <c r="L2932" t="s">
        <v>23</v>
      </c>
      <c r="M2932" s="5">
        <v>422.37</v>
      </c>
      <c r="N2932">
        <v>1</v>
      </c>
    </row>
    <row r="2933" spans="1:14" x14ac:dyDescent="0.2">
      <c r="A2933" s="2">
        <v>45129</v>
      </c>
      <c r="B2933" s="3">
        <f t="shared" si="135"/>
        <v>2024</v>
      </c>
      <c r="C2933" t="str">
        <f t="shared" si="136"/>
        <v>2023-2024</v>
      </c>
      <c r="D2933" t="s">
        <v>148</v>
      </c>
      <c r="E2933" t="s">
        <v>88</v>
      </c>
      <c r="F2933" t="str">
        <f t="shared" si="137"/>
        <v>South Australia</v>
      </c>
      <c r="G2933" t="s">
        <v>32</v>
      </c>
      <c r="H2933">
        <v>5011</v>
      </c>
      <c r="I2933" t="s">
        <v>11</v>
      </c>
      <c r="J2933" t="s">
        <v>33</v>
      </c>
      <c r="K2933" t="s">
        <v>155</v>
      </c>
      <c r="L2933" t="s">
        <v>20</v>
      </c>
      <c r="M2933" s="5">
        <v>422.74</v>
      </c>
      <c r="N2933">
        <v>1</v>
      </c>
    </row>
    <row r="2934" spans="1:14" x14ac:dyDescent="0.2">
      <c r="A2934" s="2">
        <v>45111</v>
      </c>
      <c r="B2934" s="3">
        <f t="shared" si="135"/>
        <v>2024</v>
      </c>
      <c r="C2934" t="str">
        <f t="shared" si="136"/>
        <v>2023-2024</v>
      </c>
      <c r="D2934" t="s">
        <v>147</v>
      </c>
      <c r="E2934" t="s">
        <v>41</v>
      </c>
      <c r="F2934" t="str">
        <f t="shared" si="137"/>
        <v>New South Wales</v>
      </c>
      <c r="G2934" t="s">
        <v>10</v>
      </c>
      <c r="H2934">
        <v>2830</v>
      </c>
      <c r="I2934" t="s">
        <v>11</v>
      </c>
      <c r="J2934" t="s">
        <v>25</v>
      </c>
      <c r="K2934" t="s">
        <v>149</v>
      </c>
      <c r="L2934" t="s">
        <v>15</v>
      </c>
      <c r="M2934" s="5">
        <v>423.90999999999997</v>
      </c>
      <c r="N2934">
        <v>1</v>
      </c>
    </row>
    <row r="2935" spans="1:14" x14ac:dyDescent="0.2">
      <c r="A2935" s="2">
        <v>45086</v>
      </c>
      <c r="B2935" s="3">
        <f t="shared" si="135"/>
        <v>2023</v>
      </c>
      <c r="C2935" t="str">
        <f t="shared" si="136"/>
        <v>2022-2023</v>
      </c>
      <c r="D2935" t="s">
        <v>148</v>
      </c>
      <c r="E2935" t="s">
        <v>50</v>
      </c>
      <c r="F2935" t="str">
        <f t="shared" si="137"/>
        <v>Queensland</v>
      </c>
      <c r="G2935" t="s">
        <v>35</v>
      </c>
      <c r="H2935">
        <v>4703</v>
      </c>
      <c r="I2935" t="s">
        <v>11</v>
      </c>
      <c r="J2935" t="s">
        <v>51</v>
      </c>
      <c r="K2935" t="s">
        <v>150</v>
      </c>
      <c r="L2935" t="s">
        <v>18</v>
      </c>
      <c r="M2935" s="5">
        <v>425.11</v>
      </c>
      <c r="N2935">
        <v>1</v>
      </c>
    </row>
    <row r="2936" spans="1:14" x14ac:dyDescent="0.2">
      <c r="A2936" s="2">
        <v>44940</v>
      </c>
      <c r="B2936" s="3">
        <f t="shared" si="135"/>
        <v>2023</v>
      </c>
      <c r="C2936" t="str">
        <f t="shared" si="136"/>
        <v>2022-2023</v>
      </c>
      <c r="D2936" t="s">
        <v>147</v>
      </c>
      <c r="E2936" t="s">
        <v>107</v>
      </c>
      <c r="F2936" t="str">
        <f t="shared" si="137"/>
        <v>Queensland</v>
      </c>
      <c r="G2936" t="s">
        <v>35</v>
      </c>
      <c r="H2936">
        <v>4220</v>
      </c>
      <c r="I2936" t="s">
        <v>11</v>
      </c>
      <c r="J2936" t="s">
        <v>104</v>
      </c>
      <c r="K2936" t="s">
        <v>150</v>
      </c>
      <c r="L2936" t="s">
        <v>18</v>
      </c>
      <c r="M2936" s="5">
        <v>425.46999999999997</v>
      </c>
      <c r="N2936">
        <v>1</v>
      </c>
    </row>
    <row r="2937" spans="1:14" x14ac:dyDescent="0.2">
      <c r="A2937" s="2">
        <v>45500</v>
      </c>
      <c r="B2937" s="3">
        <f t="shared" si="135"/>
        <v>2025</v>
      </c>
      <c r="C2937" t="str">
        <f t="shared" si="136"/>
        <v>2024-2025</v>
      </c>
      <c r="D2937" t="s">
        <v>147</v>
      </c>
      <c r="E2937" t="s">
        <v>72</v>
      </c>
      <c r="F2937" t="str">
        <f t="shared" si="137"/>
        <v>Western Australia</v>
      </c>
      <c r="G2937" t="s">
        <v>48</v>
      </c>
      <c r="H2937">
        <v>6010</v>
      </c>
      <c r="I2937" t="s">
        <v>11</v>
      </c>
      <c r="J2937" t="s">
        <v>49</v>
      </c>
      <c r="K2937" t="s">
        <v>152</v>
      </c>
      <c r="L2937" t="s">
        <v>13</v>
      </c>
      <c r="M2937" s="5">
        <v>425.74</v>
      </c>
      <c r="N2937">
        <v>1</v>
      </c>
    </row>
    <row r="2938" spans="1:14" x14ac:dyDescent="0.2">
      <c r="A2938" s="2">
        <v>45042</v>
      </c>
      <c r="B2938" s="3">
        <f t="shared" si="135"/>
        <v>2023</v>
      </c>
      <c r="C2938" t="str">
        <f t="shared" si="136"/>
        <v>2022-2023</v>
      </c>
      <c r="D2938" t="s">
        <v>148</v>
      </c>
      <c r="E2938" t="s">
        <v>89</v>
      </c>
      <c r="F2938" t="str">
        <f t="shared" si="137"/>
        <v>Queensland</v>
      </c>
      <c r="G2938" t="s">
        <v>35</v>
      </c>
      <c r="H2938">
        <v>4655</v>
      </c>
      <c r="I2938" t="s">
        <v>11</v>
      </c>
      <c r="J2938" t="s">
        <v>51</v>
      </c>
      <c r="K2938" t="s">
        <v>152</v>
      </c>
      <c r="L2938" t="s">
        <v>13</v>
      </c>
      <c r="M2938" s="5">
        <v>425.76999999999992</v>
      </c>
      <c r="N2938">
        <v>1</v>
      </c>
    </row>
    <row r="2939" spans="1:14" x14ac:dyDescent="0.2">
      <c r="A2939" s="2">
        <v>44964</v>
      </c>
      <c r="B2939" s="3">
        <f t="shared" si="135"/>
        <v>2023</v>
      </c>
      <c r="C2939" t="str">
        <f t="shared" si="136"/>
        <v>2022-2023</v>
      </c>
      <c r="D2939" t="s">
        <v>147</v>
      </c>
      <c r="E2939" t="s">
        <v>59</v>
      </c>
      <c r="F2939" t="str">
        <f t="shared" si="137"/>
        <v>Victoria</v>
      </c>
      <c r="G2939" t="s">
        <v>45</v>
      </c>
      <c r="H2939">
        <v>3280</v>
      </c>
      <c r="I2939" t="s">
        <v>11</v>
      </c>
      <c r="J2939" t="s">
        <v>60</v>
      </c>
      <c r="K2939" t="s">
        <v>155</v>
      </c>
      <c r="L2939" t="s">
        <v>20</v>
      </c>
      <c r="M2939" s="5">
        <v>427.52000000000004</v>
      </c>
      <c r="N2939">
        <v>1</v>
      </c>
    </row>
    <row r="2940" spans="1:14" x14ac:dyDescent="0.2">
      <c r="A2940" s="2">
        <v>45118</v>
      </c>
      <c r="B2940" s="3">
        <f t="shared" si="135"/>
        <v>2024</v>
      </c>
      <c r="C2940" t="str">
        <f t="shared" si="136"/>
        <v>2023-2024</v>
      </c>
      <c r="D2940" t="s">
        <v>147</v>
      </c>
      <c r="E2940" t="s">
        <v>122</v>
      </c>
      <c r="F2940" t="str">
        <f t="shared" si="137"/>
        <v>New South Wales</v>
      </c>
      <c r="G2940" t="s">
        <v>10</v>
      </c>
      <c r="H2940">
        <v>2650</v>
      </c>
      <c r="I2940" t="s">
        <v>11</v>
      </c>
      <c r="J2940" t="s">
        <v>25</v>
      </c>
      <c r="K2940" t="s">
        <v>151</v>
      </c>
      <c r="L2940" t="s">
        <v>21</v>
      </c>
      <c r="M2940" s="5">
        <v>427.56000000000006</v>
      </c>
      <c r="N2940">
        <v>1</v>
      </c>
    </row>
    <row r="2941" spans="1:14" x14ac:dyDescent="0.2">
      <c r="A2941" s="2">
        <v>45159</v>
      </c>
      <c r="B2941" s="3">
        <f t="shared" si="135"/>
        <v>2024</v>
      </c>
      <c r="C2941" t="str">
        <f t="shared" si="136"/>
        <v>2023-2024</v>
      </c>
      <c r="D2941" t="s">
        <v>147</v>
      </c>
      <c r="E2941" t="s">
        <v>72</v>
      </c>
      <c r="F2941" t="str">
        <f t="shared" si="137"/>
        <v>Western Australia</v>
      </c>
      <c r="G2941" t="s">
        <v>48</v>
      </c>
      <c r="H2941">
        <v>6010</v>
      </c>
      <c r="I2941" t="s">
        <v>11</v>
      </c>
      <c r="J2941" t="s">
        <v>49</v>
      </c>
      <c r="K2941" t="s">
        <v>150</v>
      </c>
      <c r="L2941" t="s">
        <v>18</v>
      </c>
      <c r="M2941" s="5">
        <v>427.57</v>
      </c>
      <c r="N2941">
        <v>1</v>
      </c>
    </row>
    <row r="2942" spans="1:14" x14ac:dyDescent="0.2">
      <c r="A2942" s="2">
        <v>45248</v>
      </c>
      <c r="B2942" s="3">
        <f t="shared" si="135"/>
        <v>2024</v>
      </c>
      <c r="C2942" t="str">
        <f t="shared" si="136"/>
        <v>2023-2024</v>
      </c>
      <c r="D2942" t="s">
        <v>147</v>
      </c>
      <c r="E2942" t="s">
        <v>92</v>
      </c>
      <c r="F2942" t="str">
        <f t="shared" si="137"/>
        <v>Queensland</v>
      </c>
      <c r="G2942" t="s">
        <v>35</v>
      </c>
      <c r="H2942">
        <v>4068</v>
      </c>
      <c r="I2942" t="s">
        <v>11</v>
      </c>
      <c r="J2942" t="s">
        <v>43</v>
      </c>
      <c r="K2942" t="s">
        <v>155</v>
      </c>
      <c r="L2942" t="s">
        <v>20</v>
      </c>
      <c r="M2942" s="5">
        <v>427.82999999999993</v>
      </c>
      <c r="N2942">
        <v>1</v>
      </c>
    </row>
    <row r="2943" spans="1:14" x14ac:dyDescent="0.2">
      <c r="A2943" s="2">
        <v>44979</v>
      </c>
      <c r="B2943" s="3">
        <f t="shared" si="135"/>
        <v>2023</v>
      </c>
      <c r="C2943" t="str">
        <f t="shared" si="136"/>
        <v>2022-2023</v>
      </c>
      <c r="D2943" t="s">
        <v>147</v>
      </c>
      <c r="E2943" t="s">
        <v>137</v>
      </c>
      <c r="F2943" t="str">
        <f t="shared" si="137"/>
        <v>New South Wales</v>
      </c>
      <c r="G2943" t="s">
        <v>10</v>
      </c>
      <c r="H2943">
        <v>2031</v>
      </c>
      <c r="I2943" t="s">
        <v>11</v>
      </c>
      <c r="J2943" t="s">
        <v>12</v>
      </c>
      <c r="K2943" t="s">
        <v>152</v>
      </c>
      <c r="L2943" t="s">
        <v>13</v>
      </c>
      <c r="M2943" s="5">
        <v>428.13999999999993</v>
      </c>
      <c r="N2943">
        <v>1</v>
      </c>
    </row>
    <row r="2944" spans="1:14" x14ac:dyDescent="0.2">
      <c r="A2944" s="2">
        <v>44949</v>
      </c>
      <c r="B2944" s="3">
        <f t="shared" si="135"/>
        <v>2023</v>
      </c>
      <c r="C2944" t="str">
        <f t="shared" si="136"/>
        <v>2022-2023</v>
      </c>
      <c r="D2944" t="s">
        <v>147</v>
      </c>
      <c r="E2944" t="s">
        <v>109</v>
      </c>
      <c r="F2944" t="str">
        <f t="shared" si="137"/>
        <v>New South Wales</v>
      </c>
      <c r="G2944" t="s">
        <v>10</v>
      </c>
      <c r="H2944">
        <v>2480</v>
      </c>
      <c r="I2944" t="s">
        <v>11</v>
      </c>
      <c r="J2944" t="s">
        <v>68</v>
      </c>
      <c r="K2944" t="s">
        <v>154</v>
      </c>
      <c r="L2944" t="s">
        <v>14</v>
      </c>
      <c r="M2944" s="5">
        <v>428.18</v>
      </c>
      <c r="N2944">
        <v>1</v>
      </c>
    </row>
    <row r="2945" spans="1:14" x14ac:dyDescent="0.2">
      <c r="A2945" s="2">
        <v>45029</v>
      </c>
      <c r="B2945" s="3">
        <f t="shared" si="135"/>
        <v>2023</v>
      </c>
      <c r="C2945" t="str">
        <f t="shared" si="136"/>
        <v>2022-2023</v>
      </c>
      <c r="D2945" t="s">
        <v>147</v>
      </c>
      <c r="E2945" t="s">
        <v>44</v>
      </c>
      <c r="F2945" t="str">
        <f t="shared" si="137"/>
        <v>Victoria</v>
      </c>
      <c r="G2945" t="s">
        <v>45</v>
      </c>
      <c r="H2945">
        <v>3066</v>
      </c>
      <c r="I2945" t="s">
        <v>11</v>
      </c>
      <c r="J2945" t="s">
        <v>46</v>
      </c>
      <c r="K2945" t="s">
        <v>157</v>
      </c>
      <c r="L2945" t="s">
        <v>22</v>
      </c>
      <c r="M2945" s="5">
        <v>428.30999999999995</v>
      </c>
      <c r="N2945">
        <v>1</v>
      </c>
    </row>
    <row r="2946" spans="1:14" x14ac:dyDescent="0.2">
      <c r="A2946" s="2">
        <v>45631</v>
      </c>
      <c r="B2946" s="3">
        <f t="shared" ref="B2946:B3009" si="138">IF(MONTH(A2946)&gt;=7,YEAR(A2946)+1,YEAR(A2946))</f>
        <v>2025</v>
      </c>
      <c r="C2946" t="str">
        <f t="shared" ref="C2946:C3009" si="139">IF(MONTH(A2946) &gt;= 7, YEAR(A2946) &amp; "-" &amp; YEAR(A2946) + 1, YEAR(A2946) - 1 &amp; "-" &amp; YEAR(A2946))</f>
        <v>2024-2025</v>
      </c>
      <c r="D2946" t="s">
        <v>147</v>
      </c>
      <c r="E2946" t="s">
        <v>97</v>
      </c>
      <c r="F2946" t="str">
        <f t="shared" ref="F2946:F3009" si="140">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c r="N2946">
        <v>1</v>
      </c>
    </row>
    <row r="2947" spans="1:14" x14ac:dyDescent="0.2">
      <c r="A2947" s="2">
        <v>44994</v>
      </c>
      <c r="B2947" s="3">
        <f t="shared" si="138"/>
        <v>2023</v>
      </c>
      <c r="C2947" t="str">
        <f t="shared" si="139"/>
        <v>2022-2023</v>
      </c>
      <c r="D2947" t="s">
        <v>147</v>
      </c>
      <c r="E2947" t="s">
        <v>133</v>
      </c>
      <c r="F2947" t="str">
        <f t="shared" si="140"/>
        <v>Queensland</v>
      </c>
      <c r="G2947" t="s">
        <v>35</v>
      </c>
      <c r="H2947">
        <v>4305</v>
      </c>
      <c r="I2947" t="s">
        <v>11</v>
      </c>
      <c r="J2947" t="s">
        <v>104</v>
      </c>
      <c r="K2947" t="s">
        <v>155</v>
      </c>
      <c r="L2947" t="s">
        <v>20</v>
      </c>
      <c r="M2947" s="5">
        <v>428.84</v>
      </c>
      <c r="N2947">
        <v>1</v>
      </c>
    </row>
    <row r="2948" spans="1:14" x14ac:dyDescent="0.2">
      <c r="A2948" s="2">
        <v>45078</v>
      </c>
      <c r="B2948" s="3">
        <f t="shared" si="138"/>
        <v>2023</v>
      </c>
      <c r="C2948" t="str">
        <f t="shared" si="139"/>
        <v>2022-2023</v>
      </c>
      <c r="D2948" t="s">
        <v>148</v>
      </c>
      <c r="E2948" t="s">
        <v>28</v>
      </c>
      <c r="F2948" t="str">
        <f t="shared" si="140"/>
        <v>Northern Territory</v>
      </c>
      <c r="G2948" t="s">
        <v>29</v>
      </c>
      <c r="H2948">
        <v>800</v>
      </c>
      <c r="I2948" t="s">
        <v>11</v>
      </c>
      <c r="J2948" t="s">
        <v>30</v>
      </c>
      <c r="K2948" t="s">
        <v>149</v>
      </c>
      <c r="L2948" t="s">
        <v>15</v>
      </c>
      <c r="M2948" s="5">
        <v>429.02</v>
      </c>
      <c r="N2948">
        <v>1</v>
      </c>
    </row>
    <row r="2949" spans="1:14" x14ac:dyDescent="0.2">
      <c r="A2949" s="2">
        <v>45516</v>
      </c>
      <c r="B2949" s="3">
        <f t="shared" si="138"/>
        <v>2025</v>
      </c>
      <c r="C2949" t="str">
        <f t="shared" si="139"/>
        <v>2024-2025</v>
      </c>
      <c r="D2949" t="s">
        <v>147</v>
      </c>
      <c r="E2949" t="s">
        <v>26</v>
      </c>
      <c r="F2949" t="str">
        <f t="shared" si="140"/>
        <v>New South Wales</v>
      </c>
      <c r="G2949" t="s">
        <v>10</v>
      </c>
      <c r="H2949">
        <v>2141</v>
      </c>
      <c r="I2949" t="s">
        <v>11</v>
      </c>
      <c r="J2949" t="s">
        <v>27</v>
      </c>
      <c r="K2949" t="s">
        <v>19</v>
      </c>
      <c r="L2949" t="s">
        <v>23</v>
      </c>
      <c r="M2949" s="5">
        <v>429.35</v>
      </c>
      <c r="N2949">
        <v>1</v>
      </c>
    </row>
    <row r="2950" spans="1:14" x14ac:dyDescent="0.2">
      <c r="A2950" s="2">
        <v>45152</v>
      </c>
      <c r="B2950" s="3">
        <f t="shared" si="138"/>
        <v>2024</v>
      </c>
      <c r="C2950" t="str">
        <f t="shared" si="139"/>
        <v>2023-2024</v>
      </c>
      <c r="D2950" t="s">
        <v>147</v>
      </c>
      <c r="E2950" t="s">
        <v>62</v>
      </c>
      <c r="F2950" t="str">
        <f t="shared" si="140"/>
        <v>Victoria</v>
      </c>
      <c r="G2950" t="s">
        <v>45</v>
      </c>
      <c r="H2950">
        <v>3134</v>
      </c>
      <c r="I2950" t="s">
        <v>11</v>
      </c>
      <c r="J2950" t="s">
        <v>63</v>
      </c>
      <c r="K2950" t="s">
        <v>150</v>
      </c>
      <c r="L2950" t="s">
        <v>18</v>
      </c>
      <c r="M2950" s="5">
        <v>430.63</v>
      </c>
      <c r="N2950">
        <v>1</v>
      </c>
    </row>
    <row r="2951" spans="1:14" x14ac:dyDescent="0.2">
      <c r="A2951" s="2">
        <v>45275</v>
      </c>
      <c r="B2951" s="3">
        <f t="shared" si="138"/>
        <v>2024</v>
      </c>
      <c r="C2951" t="str">
        <f t="shared" si="139"/>
        <v>2023-2024</v>
      </c>
      <c r="D2951" t="s">
        <v>147</v>
      </c>
      <c r="E2951" t="s">
        <v>93</v>
      </c>
      <c r="F2951" t="str">
        <f t="shared" si="140"/>
        <v>Western Australia</v>
      </c>
      <c r="G2951" t="s">
        <v>48</v>
      </c>
      <c r="H2951">
        <v>6112</v>
      </c>
      <c r="I2951" t="s">
        <v>11</v>
      </c>
      <c r="J2951" t="s">
        <v>94</v>
      </c>
      <c r="K2951" t="s">
        <v>151</v>
      </c>
      <c r="L2951" t="s">
        <v>21</v>
      </c>
      <c r="M2951" s="5">
        <v>430.81000000000006</v>
      </c>
      <c r="N2951">
        <v>1</v>
      </c>
    </row>
    <row r="2952" spans="1:14" x14ac:dyDescent="0.2">
      <c r="A2952" s="2">
        <v>45076</v>
      </c>
      <c r="B2952" s="3">
        <f t="shared" si="138"/>
        <v>2023</v>
      </c>
      <c r="C2952" t="str">
        <f t="shared" si="139"/>
        <v>2022-2023</v>
      </c>
      <c r="D2952" t="s">
        <v>147</v>
      </c>
      <c r="E2952" t="s">
        <v>123</v>
      </c>
      <c r="F2952" t="str">
        <f t="shared" si="140"/>
        <v>Western Australia</v>
      </c>
      <c r="G2952" t="s">
        <v>48</v>
      </c>
      <c r="H2952">
        <v>6109</v>
      </c>
      <c r="I2952" t="s">
        <v>11</v>
      </c>
      <c r="J2952" t="s">
        <v>94</v>
      </c>
      <c r="K2952" t="s">
        <v>149</v>
      </c>
      <c r="L2952" t="s">
        <v>15</v>
      </c>
      <c r="M2952" s="5">
        <v>431.25</v>
      </c>
      <c r="N2952">
        <v>1</v>
      </c>
    </row>
    <row r="2953" spans="1:14" x14ac:dyDescent="0.2">
      <c r="A2953" s="2">
        <v>45039</v>
      </c>
      <c r="B2953" s="3">
        <f t="shared" si="138"/>
        <v>2023</v>
      </c>
      <c r="C2953" t="str">
        <f t="shared" si="139"/>
        <v>2022-2023</v>
      </c>
      <c r="D2953" t="s">
        <v>147</v>
      </c>
      <c r="E2953" t="s">
        <v>26</v>
      </c>
      <c r="F2953" t="str">
        <f t="shared" si="140"/>
        <v>New South Wales</v>
      </c>
      <c r="G2953" t="s">
        <v>10</v>
      </c>
      <c r="H2953">
        <v>2141</v>
      </c>
      <c r="I2953" t="s">
        <v>11</v>
      </c>
      <c r="J2953" t="s">
        <v>27</v>
      </c>
      <c r="K2953" t="s">
        <v>155</v>
      </c>
      <c r="L2953" t="s">
        <v>20</v>
      </c>
      <c r="M2953" s="5">
        <v>431.38000000000005</v>
      </c>
      <c r="N2953">
        <v>1</v>
      </c>
    </row>
    <row r="2954" spans="1:14" x14ac:dyDescent="0.2">
      <c r="A2954" s="2">
        <v>45646</v>
      </c>
      <c r="B2954" s="3">
        <f t="shared" si="138"/>
        <v>2025</v>
      </c>
      <c r="C2954" t="str">
        <f t="shared" si="139"/>
        <v>2024-2025</v>
      </c>
      <c r="D2954" t="s">
        <v>147</v>
      </c>
      <c r="E2954" t="s">
        <v>139</v>
      </c>
      <c r="F2954" t="str">
        <f t="shared" si="140"/>
        <v>New South Wales</v>
      </c>
      <c r="G2954" t="s">
        <v>10</v>
      </c>
      <c r="H2954">
        <v>2020</v>
      </c>
      <c r="I2954" t="s">
        <v>11</v>
      </c>
      <c r="J2954" t="s">
        <v>12</v>
      </c>
      <c r="K2954" t="s">
        <v>154</v>
      </c>
      <c r="L2954" t="s">
        <v>14</v>
      </c>
      <c r="M2954" s="5">
        <v>432.34000000000003</v>
      </c>
      <c r="N2954">
        <v>1</v>
      </c>
    </row>
    <row r="2955" spans="1:14" x14ac:dyDescent="0.2">
      <c r="A2955" s="2">
        <v>45220</v>
      </c>
      <c r="B2955" s="3">
        <f t="shared" si="138"/>
        <v>2024</v>
      </c>
      <c r="C2955" t="str">
        <f t="shared" si="139"/>
        <v>2023-2024</v>
      </c>
      <c r="D2955" t="s">
        <v>147</v>
      </c>
      <c r="E2955" t="s">
        <v>102</v>
      </c>
      <c r="F2955" t="str">
        <f t="shared" si="140"/>
        <v>Queensland</v>
      </c>
      <c r="G2955" t="s">
        <v>35</v>
      </c>
      <c r="H2955">
        <v>4870</v>
      </c>
      <c r="I2955" t="s">
        <v>11</v>
      </c>
      <c r="J2955" t="s">
        <v>36</v>
      </c>
      <c r="K2955" t="s">
        <v>149</v>
      </c>
      <c r="L2955" t="s">
        <v>15</v>
      </c>
      <c r="M2955" s="5">
        <v>432.5</v>
      </c>
      <c r="N2955">
        <v>1</v>
      </c>
    </row>
    <row r="2956" spans="1:14" x14ac:dyDescent="0.2">
      <c r="A2956" s="2">
        <v>45500</v>
      </c>
      <c r="B2956" s="3">
        <f t="shared" si="138"/>
        <v>2025</v>
      </c>
      <c r="C2956" t="str">
        <f t="shared" si="139"/>
        <v>2024-2025</v>
      </c>
      <c r="D2956" t="s">
        <v>147</v>
      </c>
      <c r="E2956" t="s">
        <v>64</v>
      </c>
      <c r="F2956" t="str">
        <f t="shared" si="140"/>
        <v>Victoria</v>
      </c>
      <c r="G2956" t="s">
        <v>45</v>
      </c>
      <c r="H2956">
        <v>3199</v>
      </c>
      <c r="I2956" t="s">
        <v>11</v>
      </c>
      <c r="J2956" t="s">
        <v>63</v>
      </c>
      <c r="K2956" t="s">
        <v>149</v>
      </c>
      <c r="L2956" t="s">
        <v>15</v>
      </c>
      <c r="M2956" s="5">
        <v>432.91</v>
      </c>
      <c r="N2956">
        <v>1</v>
      </c>
    </row>
    <row r="2957" spans="1:14" x14ac:dyDescent="0.2">
      <c r="A2957" s="2">
        <v>45511</v>
      </c>
      <c r="B2957" s="3">
        <f t="shared" si="138"/>
        <v>2025</v>
      </c>
      <c r="C2957" t="str">
        <f t="shared" si="139"/>
        <v>2024-2025</v>
      </c>
      <c r="D2957" t="s">
        <v>147</v>
      </c>
      <c r="E2957" t="s">
        <v>96</v>
      </c>
      <c r="F2957" t="str">
        <f t="shared" si="140"/>
        <v>Western Australia</v>
      </c>
      <c r="G2957" t="s">
        <v>48</v>
      </c>
      <c r="H2957">
        <v>6330</v>
      </c>
      <c r="I2957" t="s">
        <v>11</v>
      </c>
      <c r="J2957" t="s">
        <v>94</v>
      </c>
      <c r="K2957" t="s">
        <v>156</v>
      </c>
      <c r="L2957" t="s">
        <v>17</v>
      </c>
      <c r="M2957" s="5">
        <v>433</v>
      </c>
      <c r="N2957">
        <v>1</v>
      </c>
    </row>
    <row r="2958" spans="1:14" x14ac:dyDescent="0.2">
      <c r="A2958" s="2">
        <v>45006</v>
      </c>
      <c r="B2958" s="3">
        <f t="shared" si="138"/>
        <v>2023</v>
      </c>
      <c r="C2958" t="str">
        <f t="shared" si="139"/>
        <v>2022-2023</v>
      </c>
      <c r="D2958" t="s">
        <v>147</v>
      </c>
      <c r="E2958" t="s">
        <v>40</v>
      </c>
      <c r="F2958" t="str">
        <f t="shared" si="140"/>
        <v>New South Wales</v>
      </c>
      <c r="G2958" t="s">
        <v>10</v>
      </c>
      <c r="H2958">
        <v>2116</v>
      </c>
      <c r="I2958" t="s">
        <v>11</v>
      </c>
      <c r="J2958" t="s">
        <v>27</v>
      </c>
      <c r="K2958" t="s">
        <v>153</v>
      </c>
      <c r="L2958" t="s">
        <v>16</v>
      </c>
      <c r="M2958" s="5">
        <v>433.03999999999996</v>
      </c>
      <c r="N2958">
        <v>1</v>
      </c>
    </row>
    <row r="2959" spans="1:14" x14ac:dyDescent="0.2">
      <c r="A2959" s="2">
        <v>45553</v>
      </c>
      <c r="B2959" s="3">
        <f t="shared" si="138"/>
        <v>2025</v>
      </c>
      <c r="C2959" t="str">
        <f t="shared" si="139"/>
        <v>2024-2025</v>
      </c>
      <c r="D2959" t="s">
        <v>148</v>
      </c>
      <c r="E2959" t="s">
        <v>118</v>
      </c>
      <c r="F2959" t="str">
        <f t="shared" si="140"/>
        <v>New South Wales</v>
      </c>
      <c r="G2959" t="s">
        <v>10</v>
      </c>
      <c r="H2959">
        <v>2158</v>
      </c>
      <c r="I2959" t="s">
        <v>11</v>
      </c>
      <c r="J2959" t="s">
        <v>27</v>
      </c>
      <c r="K2959" t="s">
        <v>153</v>
      </c>
      <c r="L2959" t="s">
        <v>16</v>
      </c>
      <c r="M2959" s="5">
        <v>433.6</v>
      </c>
      <c r="N2959">
        <v>1</v>
      </c>
    </row>
    <row r="2960" spans="1:14" x14ac:dyDescent="0.2">
      <c r="A2960" s="2">
        <v>44947</v>
      </c>
      <c r="B2960" s="3">
        <f t="shared" si="138"/>
        <v>2023</v>
      </c>
      <c r="C2960" t="str">
        <f t="shared" si="139"/>
        <v>2022-2023</v>
      </c>
      <c r="D2960" t="s">
        <v>147</v>
      </c>
      <c r="E2960" t="s">
        <v>124</v>
      </c>
      <c r="F2960" t="str">
        <f t="shared" si="140"/>
        <v>New South Wales</v>
      </c>
      <c r="G2960" t="s">
        <v>10</v>
      </c>
      <c r="H2960">
        <v>2015</v>
      </c>
      <c r="I2960" t="s">
        <v>11</v>
      </c>
      <c r="J2960" t="s">
        <v>12</v>
      </c>
      <c r="K2960" t="s">
        <v>153</v>
      </c>
      <c r="L2960" t="s">
        <v>16</v>
      </c>
      <c r="M2960" s="5">
        <v>435.28999999999996</v>
      </c>
      <c r="N2960">
        <v>1</v>
      </c>
    </row>
    <row r="2961" spans="1:14" x14ac:dyDescent="0.2">
      <c r="A2961" s="2">
        <v>45277</v>
      </c>
      <c r="B2961" s="3">
        <f t="shared" si="138"/>
        <v>2024</v>
      </c>
      <c r="C2961" t="str">
        <f t="shared" si="139"/>
        <v>2023-2024</v>
      </c>
      <c r="D2961" t="s">
        <v>148</v>
      </c>
      <c r="E2961" t="s">
        <v>73</v>
      </c>
      <c r="F2961" t="str">
        <f t="shared" si="140"/>
        <v>Victoria</v>
      </c>
      <c r="G2961" t="s">
        <v>45</v>
      </c>
      <c r="H2961">
        <v>3136</v>
      </c>
      <c r="I2961" t="s">
        <v>11</v>
      </c>
      <c r="J2961" t="s">
        <v>63</v>
      </c>
      <c r="K2961" t="s">
        <v>149</v>
      </c>
      <c r="L2961" t="s">
        <v>15</v>
      </c>
      <c r="M2961" s="5">
        <v>435.35</v>
      </c>
      <c r="N2961">
        <v>1</v>
      </c>
    </row>
    <row r="2962" spans="1:14" x14ac:dyDescent="0.2">
      <c r="A2962" s="2">
        <v>45469</v>
      </c>
      <c r="B2962" s="3">
        <f t="shared" si="138"/>
        <v>2024</v>
      </c>
      <c r="C2962" t="str">
        <f t="shared" si="139"/>
        <v>2023-2024</v>
      </c>
      <c r="D2962" t="s">
        <v>147</v>
      </c>
      <c r="E2962" t="s">
        <v>138</v>
      </c>
      <c r="F2962" t="str">
        <f t="shared" si="140"/>
        <v>Queensland</v>
      </c>
      <c r="G2962" t="s">
        <v>35</v>
      </c>
      <c r="H2962">
        <v>4558</v>
      </c>
      <c r="I2962" t="s">
        <v>11</v>
      </c>
      <c r="J2962" t="s">
        <v>120</v>
      </c>
      <c r="K2962" t="s">
        <v>19</v>
      </c>
      <c r="L2962" t="s">
        <v>23</v>
      </c>
      <c r="M2962" s="5">
        <v>435.52</v>
      </c>
      <c r="N2962">
        <v>1</v>
      </c>
    </row>
    <row r="2963" spans="1:14" x14ac:dyDescent="0.2">
      <c r="A2963" s="2">
        <v>45250</v>
      </c>
      <c r="B2963" s="3">
        <f t="shared" si="138"/>
        <v>2024</v>
      </c>
      <c r="C2963" t="str">
        <f t="shared" si="139"/>
        <v>2023-2024</v>
      </c>
      <c r="D2963" t="s">
        <v>147</v>
      </c>
      <c r="E2963" t="s">
        <v>40</v>
      </c>
      <c r="F2963" t="str">
        <f t="shared" si="140"/>
        <v>New South Wales</v>
      </c>
      <c r="G2963" t="s">
        <v>10</v>
      </c>
      <c r="H2963">
        <v>2116</v>
      </c>
      <c r="I2963" t="s">
        <v>11</v>
      </c>
      <c r="J2963" t="s">
        <v>27</v>
      </c>
      <c r="K2963" t="s">
        <v>154</v>
      </c>
      <c r="L2963" t="s">
        <v>14</v>
      </c>
      <c r="M2963" s="5">
        <v>435.71</v>
      </c>
      <c r="N2963">
        <v>1</v>
      </c>
    </row>
    <row r="2964" spans="1:14" x14ac:dyDescent="0.2">
      <c r="A2964" s="2">
        <v>45457</v>
      </c>
      <c r="B2964" s="3">
        <f t="shared" si="138"/>
        <v>2024</v>
      </c>
      <c r="C2964" t="str">
        <f t="shared" si="139"/>
        <v>2023-2024</v>
      </c>
      <c r="D2964" t="s">
        <v>148</v>
      </c>
      <c r="E2964" t="s">
        <v>135</v>
      </c>
      <c r="F2964" t="str">
        <f t="shared" si="140"/>
        <v>Victoria</v>
      </c>
      <c r="G2964" t="s">
        <v>45</v>
      </c>
      <c r="H2964">
        <v>3550</v>
      </c>
      <c r="I2964" t="s">
        <v>11</v>
      </c>
      <c r="J2964" t="s">
        <v>60</v>
      </c>
      <c r="K2964" t="s">
        <v>154</v>
      </c>
      <c r="L2964" t="s">
        <v>14</v>
      </c>
      <c r="M2964" s="5">
        <v>436.11</v>
      </c>
      <c r="N2964">
        <v>1</v>
      </c>
    </row>
    <row r="2965" spans="1:14" x14ac:dyDescent="0.2">
      <c r="A2965" s="2">
        <v>45497</v>
      </c>
      <c r="B2965" s="3">
        <f t="shared" si="138"/>
        <v>2025</v>
      </c>
      <c r="C2965" t="str">
        <f t="shared" si="139"/>
        <v>2024-2025</v>
      </c>
      <c r="D2965" t="s">
        <v>148</v>
      </c>
      <c r="E2965" t="s">
        <v>110</v>
      </c>
      <c r="F2965" t="str">
        <f t="shared" si="140"/>
        <v>Queensland</v>
      </c>
      <c r="G2965" t="s">
        <v>35</v>
      </c>
      <c r="H2965">
        <v>4680</v>
      </c>
      <c r="I2965" t="s">
        <v>11</v>
      </c>
      <c r="J2965" t="s">
        <v>51</v>
      </c>
      <c r="K2965" t="s">
        <v>150</v>
      </c>
      <c r="L2965" t="s">
        <v>18</v>
      </c>
      <c r="M2965" s="5">
        <v>436.96000000000004</v>
      </c>
      <c r="N2965">
        <v>1</v>
      </c>
    </row>
    <row r="2966" spans="1:14" x14ac:dyDescent="0.2">
      <c r="A2966" s="2">
        <v>45299</v>
      </c>
      <c r="B2966" s="3">
        <f t="shared" si="138"/>
        <v>2024</v>
      </c>
      <c r="C2966" t="str">
        <f t="shared" si="139"/>
        <v>2023-2024</v>
      </c>
      <c r="D2966" t="s">
        <v>147</v>
      </c>
      <c r="E2966" t="s">
        <v>142</v>
      </c>
      <c r="F2966" t="str">
        <f t="shared" si="140"/>
        <v>Australian Capital Territory</v>
      </c>
      <c r="G2966" t="s">
        <v>80</v>
      </c>
      <c r="H2966">
        <v>2609</v>
      </c>
      <c r="I2966" t="s">
        <v>11</v>
      </c>
      <c r="J2966" t="s">
        <v>58</v>
      </c>
      <c r="K2966" t="s">
        <v>152</v>
      </c>
      <c r="L2966" t="s">
        <v>13</v>
      </c>
      <c r="M2966" s="5">
        <v>437.61</v>
      </c>
      <c r="N2966">
        <v>1</v>
      </c>
    </row>
    <row r="2967" spans="1:14" x14ac:dyDescent="0.2">
      <c r="A2967" s="2">
        <v>44976</v>
      </c>
      <c r="B2967" s="3">
        <f t="shared" si="138"/>
        <v>2023</v>
      </c>
      <c r="C2967" t="str">
        <f t="shared" si="139"/>
        <v>2022-2023</v>
      </c>
      <c r="D2967" t="s">
        <v>147</v>
      </c>
      <c r="E2967" t="s">
        <v>130</v>
      </c>
      <c r="F2967" t="str">
        <f t="shared" si="140"/>
        <v>South Australia</v>
      </c>
      <c r="G2967" t="s">
        <v>32</v>
      </c>
      <c r="H2967">
        <v>5290</v>
      </c>
      <c r="I2967" t="s">
        <v>11</v>
      </c>
      <c r="J2967" t="s">
        <v>38</v>
      </c>
      <c r="K2967" t="s">
        <v>149</v>
      </c>
      <c r="L2967" t="s">
        <v>15</v>
      </c>
      <c r="M2967" s="5">
        <v>438.20999999999992</v>
      </c>
      <c r="N2967">
        <v>1</v>
      </c>
    </row>
    <row r="2968" spans="1:14" x14ac:dyDescent="0.2">
      <c r="A2968" s="2">
        <v>44958</v>
      </c>
      <c r="B2968" s="3">
        <f t="shared" si="138"/>
        <v>2023</v>
      </c>
      <c r="C2968" t="str">
        <f t="shared" si="139"/>
        <v>2022-2023</v>
      </c>
      <c r="D2968" t="s">
        <v>147</v>
      </c>
      <c r="E2968" t="s">
        <v>92</v>
      </c>
      <c r="F2968" t="str">
        <f t="shared" si="140"/>
        <v>Queensland</v>
      </c>
      <c r="G2968" t="s">
        <v>35</v>
      </c>
      <c r="H2968">
        <v>4068</v>
      </c>
      <c r="I2968" t="s">
        <v>11</v>
      </c>
      <c r="J2968" t="s">
        <v>43</v>
      </c>
      <c r="K2968" t="s">
        <v>19</v>
      </c>
      <c r="L2968" t="s">
        <v>23</v>
      </c>
      <c r="M2968" s="5">
        <v>439.62</v>
      </c>
      <c r="N2968">
        <v>1</v>
      </c>
    </row>
    <row r="2969" spans="1:14" x14ac:dyDescent="0.2">
      <c r="A2969" s="2">
        <v>45075</v>
      </c>
      <c r="B2969" s="3">
        <f t="shared" si="138"/>
        <v>2023</v>
      </c>
      <c r="C2969" t="str">
        <f t="shared" si="139"/>
        <v>2022-2023</v>
      </c>
      <c r="D2969" t="s">
        <v>147</v>
      </c>
      <c r="E2969" t="s">
        <v>97</v>
      </c>
      <c r="F2969" t="str">
        <f t="shared" si="140"/>
        <v>Tasmania</v>
      </c>
      <c r="G2969" t="s">
        <v>70</v>
      </c>
      <c r="H2969">
        <v>7250</v>
      </c>
      <c r="I2969" t="s">
        <v>11</v>
      </c>
      <c r="J2969" t="s">
        <v>71</v>
      </c>
      <c r="K2969" t="s">
        <v>156</v>
      </c>
      <c r="L2969" t="s">
        <v>17</v>
      </c>
      <c r="M2969" s="5">
        <v>440.28999999999996</v>
      </c>
      <c r="N2969">
        <v>1</v>
      </c>
    </row>
    <row r="2970" spans="1:14" x14ac:dyDescent="0.2">
      <c r="A2970" s="2">
        <v>45513</v>
      </c>
      <c r="B2970" s="3">
        <f t="shared" si="138"/>
        <v>2025</v>
      </c>
      <c r="C2970" t="str">
        <f t="shared" si="139"/>
        <v>2024-2025</v>
      </c>
      <c r="D2970" t="s">
        <v>147</v>
      </c>
      <c r="E2970" t="s">
        <v>139</v>
      </c>
      <c r="F2970" t="str">
        <f t="shared" si="140"/>
        <v>New South Wales</v>
      </c>
      <c r="G2970" t="s">
        <v>10</v>
      </c>
      <c r="H2970">
        <v>2020</v>
      </c>
      <c r="I2970" t="s">
        <v>11</v>
      </c>
      <c r="J2970" t="s">
        <v>12</v>
      </c>
      <c r="K2970" t="s">
        <v>155</v>
      </c>
      <c r="L2970" t="s">
        <v>20</v>
      </c>
      <c r="M2970" s="5">
        <v>440.3</v>
      </c>
      <c r="N2970">
        <v>1</v>
      </c>
    </row>
    <row r="2971" spans="1:14" x14ac:dyDescent="0.2">
      <c r="A2971" s="2">
        <v>45153</v>
      </c>
      <c r="B2971" s="3">
        <f t="shared" si="138"/>
        <v>2024</v>
      </c>
      <c r="C2971" t="str">
        <f t="shared" si="139"/>
        <v>2023-2024</v>
      </c>
      <c r="D2971" t="s">
        <v>148</v>
      </c>
      <c r="E2971" t="s">
        <v>129</v>
      </c>
      <c r="F2971" t="str">
        <f t="shared" si="140"/>
        <v>Tasmania</v>
      </c>
      <c r="G2971" t="s">
        <v>70</v>
      </c>
      <c r="H2971">
        <v>7010</v>
      </c>
      <c r="I2971" t="s">
        <v>11</v>
      </c>
      <c r="J2971" t="s">
        <v>71</v>
      </c>
      <c r="K2971" t="s">
        <v>152</v>
      </c>
      <c r="L2971" t="s">
        <v>13</v>
      </c>
      <c r="M2971" s="5">
        <v>440.39</v>
      </c>
      <c r="N2971">
        <v>1</v>
      </c>
    </row>
    <row r="2972" spans="1:14" x14ac:dyDescent="0.2">
      <c r="A2972" s="2">
        <v>45236</v>
      </c>
      <c r="B2972" s="3">
        <f t="shared" si="138"/>
        <v>2024</v>
      </c>
      <c r="C2972" t="str">
        <f t="shared" si="139"/>
        <v>2023-2024</v>
      </c>
      <c r="D2972" t="s">
        <v>147</v>
      </c>
      <c r="E2972" t="s">
        <v>140</v>
      </c>
      <c r="F2972" t="str">
        <f t="shared" si="140"/>
        <v>Tasmania</v>
      </c>
      <c r="G2972" t="s">
        <v>70</v>
      </c>
      <c r="H2972">
        <v>7320</v>
      </c>
      <c r="I2972" t="s">
        <v>11</v>
      </c>
      <c r="J2972" t="s">
        <v>71</v>
      </c>
      <c r="K2972" t="s">
        <v>150</v>
      </c>
      <c r="L2972" t="s">
        <v>18</v>
      </c>
      <c r="M2972" s="5">
        <v>441.41</v>
      </c>
      <c r="N2972">
        <v>1</v>
      </c>
    </row>
    <row r="2973" spans="1:14" x14ac:dyDescent="0.2">
      <c r="A2973" s="2">
        <v>45300</v>
      </c>
      <c r="B2973" s="3">
        <f t="shared" si="138"/>
        <v>2024</v>
      </c>
      <c r="C2973" t="str">
        <f t="shared" si="139"/>
        <v>2023-2024</v>
      </c>
      <c r="D2973" t="s">
        <v>147</v>
      </c>
      <c r="E2973" t="s">
        <v>130</v>
      </c>
      <c r="F2973" t="str">
        <f t="shared" si="140"/>
        <v>South Australia</v>
      </c>
      <c r="G2973" t="s">
        <v>32</v>
      </c>
      <c r="H2973">
        <v>5290</v>
      </c>
      <c r="I2973" t="s">
        <v>11</v>
      </c>
      <c r="J2973" t="s">
        <v>38</v>
      </c>
      <c r="K2973" t="s">
        <v>153</v>
      </c>
      <c r="L2973" t="s">
        <v>16</v>
      </c>
      <c r="M2973" s="5">
        <v>441.67</v>
      </c>
      <c r="N2973">
        <v>1</v>
      </c>
    </row>
    <row r="2974" spans="1:14" x14ac:dyDescent="0.2">
      <c r="A2974" s="2">
        <v>45341</v>
      </c>
      <c r="B2974" s="3">
        <f t="shared" si="138"/>
        <v>2024</v>
      </c>
      <c r="C2974" t="str">
        <f t="shared" si="139"/>
        <v>2023-2024</v>
      </c>
      <c r="D2974" t="s">
        <v>147</v>
      </c>
      <c r="E2974" t="s">
        <v>126</v>
      </c>
      <c r="F2974" t="str">
        <f t="shared" si="140"/>
        <v>Queensland</v>
      </c>
      <c r="G2974" t="s">
        <v>35</v>
      </c>
      <c r="H2974">
        <v>4551</v>
      </c>
      <c r="I2974" t="s">
        <v>11</v>
      </c>
      <c r="J2974" t="s">
        <v>120</v>
      </c>
      <c r="K2974" t="s">
        <v>155</v>
      </c>
      <c r="L2974" t="s">
        <v>20</v>
      </c>
      <c r="M2974" s="5">
        <v>442.54</v>
      </c>
      <c r="N2974">
        <v>1</v>
      </c>
    </row>
    <row r="2975" spans="1:14" x14ac:dyDescent="0.2">
      <c r="A2975" s="2">
        <v>45195</v>
      </c>
      <c r="B2975" s="3">
        <f t="shared" si="138"/>
        <v>2024</v>
      </c>
      <c r="C2975" t="str">
        <f t="shared" si="139"/>
        <v>2023-2024</v>
      </c>
      <c r="D2975" t="s">
        <v>147</v>
      </c>
      <c r="E2975" t="s">
        <v>97</v>
      </c>
      <c r="F2975" t="str">
        <f t="shared" si="140"/>
        <v>Tasmania</v>
      </c>
      <c r="G2975" t="s">
        <v>70</v>
      </c>
      <c r="H2975">
        <v>7250</v>
      </c>
      <c r="I2975" t="s">
        <v>11</v>
      </c>
      <c r="J2975" t="s">
        <v>71</v>
      </c>
      <c r="K2975" t="s">
        <v>150</v>
      </c>
      <c r="L2975" t="s">
        <v>18</v>
      </c>
      <c r="M2975" s="5">
        <v>442.94</v>
      </c>
      <c r="N2975">
        <v>1</v>
      </c>
    </row>
    <row r="2976" spans="1:14" x14ac:dyDescent="0.2">
      <c r="A2976" s="2">
        <v>45028</v>
      </c>
      <c r="B2976" s="3">
        <f t="shared" si="138"/>
        <v>2023</v>
      </c>
      <c r="C2976" t="str">
        <f t="shared" si="139"/>
        <v>2022-2023</v>
      </c>
      <c r="D2976" t="s">
        <v>147</v>
      </c>
      <c r="E2976" t="s">
        <v>67</v>
      </c>
      <c r="F2976" t="str">
        <f t="shared" si="140"/>
        <v>New South Wales</v>
      </c>
      <c r="G2976" t="s">
        <v>10</v>
      </c>
      <c r="H2976">
        <v>2478</v>
      </c>
      <c r="I2976" t="s">
        <v>11</v>
      </c>
      <c r="J2976" t="s">
        <v>68</v>
      </c>
      <c r="K2976" t="s">
        <v>154</v>
      </c>
      <c r="L2976" t="s">
        <v>14</v>
      </c>
      <c r="M2976" s="5">
        <v>443.18</v>
      </c>
      <c r="N2976">
        <v>1</v>
      </c>
    </row>
    <row r="2977" spans="1:14" x14ac:dyDescent="0.2">
      <c r="A2977" s="2">
        <v>45090</v>
      </c>
      <c r="B2977" s="3">
        <f t="shared" si="138"/>
        <v>2023</v>
      </c>
      <c r="C2977" t="str">
        <f t="shared" si="139"/>
        <v>2022-2023</v>
      </c>
      <c r="D2977" t="s">
        <v>147</v>
      </c>
      <c r="E2977" t="s">
        <v>112</v>
      </c>
      <c r="F2977" t="str">
        <f t="shared" si="140"/>
        <v>Victoria</v>
      </c>
      <c r="G2977" t="s">
        <v>45</v>
      </c>
      <c r="H2977">
        <v>3076</v>
      </c>
      <c r="I2977" t="s">
        <v>11</v>
      </c>
      <c r="J2977" t="s">
        <v>46</v>
      </c>
      <c r="K2977" t="s">
        <v>19</v>
      </c>
      <c r="L2977" t="s">
        <v>23</v>
      </c>
      <c r="M2977" s="5">
        <v>443.37</v>
      </c>
      <c r="N2977">
        <v>1</v>
      </c>
    </row>
    <row r="2978" spans="1:14" x14ac:dyDescent="0.2">
      <c r="A2978" s="2">
        <v>45548</v>
      </c>
      <c r="B2978" s="3">
        <f t="shared" si="138"/>
        <v>2025</v>
      </c>
      <c r="C2978" t="str">
        <f t="shared" si="139"/>
        <v>2024-2025</v>
      </c>
      <c r="D2978" t="s">
        <v>147</v>
      </c>
      <c r="E2978" t="s">
        <v>113</v>
      </c>
      <c r="F2978" t="str">
        <f t="shared" si="140"/>
        <v>Queensland</v>
      </c>
      <c r="G2978" t="s">
        <v>35</v>
      </c>
      <c r="H2978">
        <v>4215</v>
      </c>
      <c r="I2978" t="s">
        <v>11</v>
      </c>
      <c r="J2978" t="s">
        <v>104</v>
      </c>
      <c r="K2978" t="s">
        <v>154</v>
      </c>
      <c r="L2978" t="s">
        <v>14</v>
      </c>
      <c r="M2978" s="5">
        <v>443.53999999999996</v>
      </c>
      <c r="N2978">
        <v>1</v>
      </c>
    </row>
    <row r="2979" spans="1:14" x14ac:dyDescent="0.2">
      <c r="A2979" s="2">
        <v>45395</v>
      </c>
      <c r="B2979" s="3">
        <f t="shared" si="138"/>
        <v>2024</v>
      </c>
      <c r="C2979" t="str">
        <f t="shared" si="139"/>
        <v>2023-2024</v>
      </c>
      <c r="D2979" t="s">
        <v>147</v>
      </c>
      <c r="E2979" t="s">
        <v>97</v>
      </c>
      <c r="F2979" t="str">
        <f t="shared" si="140"/>
        <v>Tasmania</v>
      </c>
      <c r="G2979" t="s">
        <v>70</v>
      </c>
      <c r="H2979">
        <v>7250</v>
      </c>
      <c r="I2979" t="s">
        <v>11</v>
      </c>
      <c r="J2979" t="s">
        <v>71</v>
      </c>
      <c r="K2979" t="s">
        <v>151</v>
      </c>
      <c r="L2979" t="s">
        <v>21</v>
      </c>
      <c r="M2979" s="5">
        <v>444.56</v>
      </c>
      <c r="N2979">
        <v>1</v>
      </c>
    </row>
    <row r="2980" spans="1:14" x14ac:dyDescent="0.2">
      <c r="A2980" s="2">
        <v>45612</v>
      </c>
      <c r="B2980" s="3">
        <f t="shared" si="138"/>
        <v>2025</v>
      </c>
      <c r="C2980" t="str">
        <f t="shared" si="139"/>
        <v>2024-2025</v>
      </c>
      <c r="D2980" t="s">
        <v>148</v>
      </c>
      <c r="E2980" t="s">
        <v>73</v>
      </c>
      <c r="F2980" t="str">
        <f t="shared" si="140"/>
        <v>Victoria</v>
      </c>
      <c r="G2980" t="s">
        <v>45</v>
      </c>
      <c r="H2980">
        <v>3136</v>
      </c>
      <c r="I2980" t="s">
        <v>11</v>
      </c>
      <c r="J2980" t="s">
        <v>63</v>
      </c>
      <c r="K2980" t="s">
        <v>154</v>
      </c>
      <c r="L2980" t="s">
        <v>14</v>
      </c>
      <c r="M2980" s="5">
        <v>444.64</v>
      </c>
      <c r="N2980">
        <v>1</v>
      </c>
    </row>
    <row r="2981" spans="1:14" x14ac:dyDescent="0.2">
      <c r="A2981" s="2">
        <v>45587</v>
      </c>
      <c r="B2981" s="3">
        <f t="shared" si="138"/>
        <v>2025</v>
      </c>
      <c r="C2981" t="str">
        <f t="shared" si="139"/>
        <v>2024-2025</v>
      </c>
      <c r="D2981" t="s">
        <v>147</v>
      </c>
      <c r="E2981" t="s">
        <v>144</v>
      </c>
      <c r="F2981" t="str">
        <f t="shared" si="140"/>
        <v>Queensland</v>
      </c>
      <c r="G2981" t="s">
        <v>35</v>
      </c>
      <c r="H2981">
        <v>4566</v>
      </c>
      <c r="I2981" t="s">
        <v>11</v>
      </c>
      <c r="J2981" t="s">
        <v>120</v>
      </c>
      <c r="K2981" t="s">
        <v>150</v>
      </c>
      <c r="L2981" t="s">
        <v>18</v>
      </c>
      <c r="M2981" s="5">
        <v>445.42</v>
      </c>
      <c r="N2981">
        <v>1</v>
      </c>
    </row>
    <row r="2982" spans="1:14" x14ac:dyDescent="0.2">
      <c r="A2982" s="2">
        <v>45133</v>
      </c>
      <c r="B2982" s="3">
        <f t="shared" si="138"/>
        <v>2024</v>
      </c>
      <c r="C2982" t="str">
        <f t="shared" si="139"/>
        <v>2023-2024</v>
      </c>
      <c r="D2982" t="s">
        <v>148</v>
      </c>
      <c r="E2982" t="s">
        <v>106</v>
      </c>
      <c r="F2982" t="str">
        <f t="shared" si="140"/>
        <v>Victoria</v>
      </c>
      <c r="G2982" t="s">
        <v>45</v>
      </c>
      <c r="H2982">
        <v>3915</v>
      </c>
      <c r="I2982" t="s">
        <v>11</v>
      </c>
      <c r="J2982" t="s">
        <v>55</v>
      </c>
      <c r="K2982" t="s">
        <v>150</v>
      </c>
      <c r="L2982" t="s">
        <v>18</v>
      </c>
      <c r="M2982" s="5">
        <v>445.52</v>
      </c>
      <c r="N2982">
        <v>1</v>
      </c>
    </row>
    <row r="2983" spans="1:14" x14ac:dyDescent="0.2">
      <c r="A2983" s="2">
        <v>45225</v>
      </c>
      <c r="B2983" s="3">
        <f t="shared" si="138"/>
        <v>2024</v>
      </c>
      <c r="C2983" t="str">
        <f t="shared" si="139"/>
        <v>2023-2024</v>
      </c>
      <c r="D2983" t="s">
        <v>147</v>
      </c>
      <c r="E2983" t="s">
        <v>133</v>
      </c>
      <c r="F2983" t="str">
        <f t="shared" si="140"/>
        <v>Queensland</v>
      </c>
      <c r="G2983" t="s">
        <v>35</v>
      </c>
      <c r="H2983">
        <v>4305</v>
      </c>
      <c r="I2983" t="s">
        <v>11</v>
      </c>
      <c r="J2983" t="s">
        <v>104</v>
      </c>
      <c r="K2983" t="s">
        <v>151</v>
      </c>
      <c r="L2983" t="s">
        <v>21</v>
      </c>
      <c r="M2983" s="5">
        <v>445.52</v>
      </c>
      <c r="N2983">
        <v>1</v>
      </c>
    </row>
    <row r="2984" spans="1:14" x14ac:dyDescent="0.2">
      <c r="A2984" s="2">
        <v>45501</v>
      </c>
      <c r="B2984" s="3">
        <f t="shared" si="138"/>
        <v>2025</v>
      </c>
      <c r="C2984" t="str">
        <f t="shared" si="139"/>
        <v>2024-2025</v>
      </c>
      <c r="D2984" t="s">
        <v>147</v>
      </c>
      <c r="E2984" t="s">
        <v>143</v>
      </c>
      <c r="F2984" t="str">
        <f t="shared" si="140"/>
        <v>New South Wales</v>
      </c>
      <c r="G2984" t="s">
        <v>10</v>
      </c>
      <c r="H2984">
        <v>2154</v>
      </c>
      <c r="I2984" t="s">
        <v>11</v>
      </c>
      <c r="J2984" t="s">
        <v>27</v>
      </c>
      <c r="K2984" t="s">
        <v>154</v>
      </c>
      <c r="L2984" t="s">
        <v>14</v>
      </c>
      <c r="M2984" s="5">
        <v>445.5200000000001</v>
      </c>
      <c r="N2984">
        <v>1</v>
      </c>
    </row>
    <row r="2985" spans="1:14" x14ac:dyDescent="0.2">
      <c r="A2985" s="2">
        <v>45471</v>
      </c>
      <c r="B2985" s="3">
        <f t="shared" si="138"/>
        <v>2024</v>
      </c>
      <c r="C2985" t="str">
        <f t="shared" si="139"/>
        <v>2023-2024</v>
      </c>
      <c r="D2985" t="s">
        <v>147</v>
      </c>
      <c r="E2985" t="s">
        <v>98</v>
      </c>
      <c r="F2985" t="str">
        <f t="shared" si="140"/>
        <v>Victoria</v>
      </c>
      <c r="G2985" t="s">
        <v>45</v>
      </c>
      <c r="H2985">
        <v>3429</v>
      </c>
      <c r="I2985" t="s">
        <v>11</v>
      </c>
      <c r="J2985" t="s">
        <v>60</v>
      </c>
      <c r="K2985" t="s">
        <v>19</v>
      </c>
      <c r="L2985" t="s">
        <v>23</v>
      </c>
      <c r="M2985" s="5">
        <v>445.87</v>
      </c>
      <c r="N2985">
        <v>1</v>
      </c>
    </row>
    <row r="2986" spans="1:14" x14ac:dyDescent="0.2">
      <c r="A2986" s="2">
        <v>45632</v>
      </c>
      <c r="B2986" s="3">
        <f t="shared" si="138"/>
        <v>2025</v>
      </c>
      <c r="C2986" t="str">
        <f t="shared" si="139"/>
        <v>2024-2025</v>
      </c>
      <c r="D2986" t="s">
        <v>148</v>
      </c>
      <c r="E2986" t="s">
        <v>105</v>
      </c>
      <c r="F2986" t="str">
        <f t="shared" si="140"/>
        <v>Victoria</v>
      </c>
      <c r="G2986" t="s">
        <v>45</v>
      </c>
      <c r="H2986">
        <v>3500</v>
      </c>
      <c r="I2986" t="s">
        <v>11</v>
      </c>
      <c r="J2986" t="s">
        <v>60</v>
      </c>
      <c r="K2986" t="s">
        <v>152</v>
      </c>
      <c r="L2986" t="s">
        <v>13</v>
      </c>
      <c r="M2986" s="5">
        <v>445.95</v>
      </c>
      <c r="N2986">
        <v>1</v>
      </c>
    </row>
    <row r="2987" spans="1:14" x14ac:dyDescent="0.2">
      <c r="A2987" s="2">
        <v>45017</v>
      </c>
      <c r="B2987" s="3">
        <f t="shared" si="138"/>
        <v>2023</v>
      </c>
      <c r="C2987" t="str">
        <f t="shared" si="139"/>
        <v>2022-2023</v>
      </c>
      <c r="D2987" t="s">
        <v>147</v>
      </c>
      <c r="E2987" t="s">
        <v>31</v>
      </c>
      <c r="F2987" t="str">
        <f t="shared" si="140"/>
        <v>South Australia</v>
      </c>
      <c r="G2987" t="s">
        <v>32</v>
      </c>
      <c r="H2987">
        <v>5168</v>
      </c>
      <c r="I2987" t="s">
        <v>11</v>
      </c>
      <c r="J2987" t="s">
        <v>33</v>
      </c>
      <c r="K2987" t="s">
        <v>153</v>
      </c>
      <c r="L2987" t="s">
        <v>16</v>
      </c>
      <c r="M2987" s="5">
        <v>447.42999999999995</v>
      </c>
      <c r="N2987">
        <v>1</v>
      </c>
    </row>
    <row r="2988" spans="1:14" x14ac:dyDescent="0.2">
      <c r="A2988" s="2">
        <v>45426</v>
      </c>
      <c r="B2988" s="3">
        <f t="shared" si="138"/>
        <v>2024</v>
      </c>
      <c r="C2988" t="str">
        <f t="shared" si="139"/>
        <v>2023-2024</v>
      </c>
      <c r="D2988" t="s">
        <v>147</v>
      </c>
      <c r="E2988" t="s">
        <v>112</v>
      </c>
      <c r="F2988" t="str">
        <f t="shared" si="140"/>
        <v>Victoria</v>
      </c>
      <c r="G2988" t="s">
        <v>45</v>
      </c>
      <c r="H2988">
        <v>3076</v>
      </c>
      <c r="I2988" t="s">
        <v>11</v>
      </c>
      <c r="J2988" t="s">
        <v>46</v>
      </c>
      <c r="K2988" t="s">
        <v>156</v>
      </c>
      <c r="L2988" t="s">
        <v>17</v>
      </c>
      <c r="M2988" s="5">
        <v>447.43999999999994</v>
      </c>
      <c r="N2988">
        <v>1</v>
      </c>
    </row>
    <row r="2989" spans="1:14" x14ac:dyDescent="0.2">
      <c r="A2989" s="2">
        <v>45629</v>
      </c>
      <c r="B2989" s="3">
        <f t="shared" si="138"/>
        <v>2025</v>
      </c>
      <c r="C2989" t="str">
        <f t="shared" si="139"/>
        <v>2024-2025</v>
      </c>
      <c r="D2989" t="s">
        <v>148</v>
      </c>
      <c r="E2989" t="s">
        <v>127</v>
      </c>
      <c r="F2989" t="str">
        <f t="shared" si="140"/>
        <v>New South Wales</v>
      </c>
      <c r="G2989" t="s">
        <v>10</v>
      </c>
      <c r="H2989">
        <v>2131</v>
      </c>
      <c r="I2989" t="s">
        <v>11</v>
      </c>
      <c r="J2989" t="s">
        <v>27</v>
      </c>
      <c r="K2989" t="s">
        <v>151</v>
      </c>
      <c r="L2989" t="s">
        <v>21</v>
      </c>
      <c r="M2989" s="5">
        <v>447.63</v>
      </c>
      <c r="N2989">
        <v>1</v>
      </c>
    </row>
    <row r="2990" spans="1:14" x14ac:dyDescent="0.2">
      <c r="A2990" s="2">
        <v>45536</v>
      </c>
      <c r="B2990" s="3">
        <f t="shared" si="138"/>
        <v>2025</v>
      </c>
      <c r="C2990" t="str">
        <f t="shared" si="139"/>
        <v>2024-2025</v>
      </c>
      <c r="D2990" t="s">
        <v>148</v>
      </c>
      <c r="E2990" t="s">
        <v>135</v>
      </c>
      <c r="F2990" t="str">
        <f t="shared" si="140"/>
        <v>Victoria</v>
      </c>
      <c r="G2990" t="s">
        <v>45</v>
      </c>
      <c r="H2990">
        <v>3550</v>
      </c>
      <c r="I2990" t="s">
        <v>11</v>
      </c>
      <c r="J2990" t="s">
        <v>60</v>
      </c>
      <c r="K2990" t="s">
        <v>155</v>
      </c>
      <c r="L2990" t="s">
        <v>20</v>
      </c>
      <c r="M2990" s="5">
        <v>447.95</v>
      </c>
      <c r="N2990">
        <v>1</v>
      </c>
    </row>
    <row r="2991" spans="1:14" x14ac:dyDescent="0.2">
      <c r="A2991" s="2">
        <v>44933</v>
      </c>
      <c r="B2991" s="3">
        <f t="shared" si="138"/>
        <v>2023</v>
      </c>
      <c r="C2991" t="str">
        <f t="shared" si="139"/>
        <v>2022-2023</v>
      </c>
      <c r="D2991" t="s">
        <v>147</v>
      </c>
      <c r="E2991" t="s">
        <v>144</v>
      </c>
      <c r="F2991" t="str">
        <f t="shared" si="140"/>
        <v>Queensland</v>
      </c>
      <c r="G2991" t="s">
        <v>35</v>
      </c>
      <c r="H2991">
        <v>4566</v>
      </c>
      <c r="I2991" t="s">
        <v>11</v>
      </c>
      <c r="J2991" t="s">
        <v>120</v>
      </c>
      <c r="K2991" t="s">
        <v>152</v>
      </c>
      <c r="L2991" t="s">
        <v>13</v>
      </c>
      <c r="M2991" s="5">
        <v>449.75</v>
      </c>
      <c r="N2991">
        <v>1</v>
      </c>
    </row>
    <row r="2992" spans="1:14" x14ac:dyDescent="0.2">
      <c r="A2992" s="2">
        <v>45009</v>
      </c>
      <c r="B2992" s="3">
        <f t="shared" si="138"/>
        <v>2023</v>
      </c>
      <c r="C2992" t="str">
        <f t="shared" si="139"/>
        <v>2022-2023</v>
      </c>
      <c r="D2992" t="s">
        <v>148</v>
      </c>
      <c r="E2992" t="s">
        <v>87</v>
      </c>
      <c r="F2992" t="str">
        <f t="shared" si="140"/>
        <v>New South Wales</v>
      </c>
      <c r="G2992" t="s">
        <v>10</v>
      </c>
      <c r="H2992">
        <v>2790</v>
      </c>
      <c r="I2992" t="s">
        <v>11</v>
      </c>
      <c r="J2992" t="s">
        <v>25</v>
      </c>
      <c r="K2992" t="s">
        <v>150</v>
      </c>
      <c r="L2992" t="s">
        <v>18</v>
      </c>
      <c r="M2992" s="5">
        <v>450.03</v>
      </c>
      <c r="N2992">
        <v>1</v>
      </c>
    </row>
    <row r="2993" spans="1:14" x14ac:dyDescent="0.2">
      <c r="A2993" s="2">
        <v>45554</v>
      </c>
      <c r="B2993" s="3">
        <f t="shared" si="138"/>
        <v>2025</v>
      </c>
      <c r="C2993" t="str">
        <f t="shared" si="139"/>
        <v>2024-2025</v>
      </c>
      <c r="D2993" t="s">
        <v>147</v>
      </c>
      <c r="E2993" t="s">
        <v>136</v>
      </c>
      <c r="F2993" t="str">
        <f t="shared" si="140"/>
        <v>Victoria</v>
      </c>
      <c r="G2993" t="s">
        <v>45</v>
      </c>
      <c r="H2993">
        <v>3175</v>
      </c>
      <c r="I2993" t="s">
        <v>11</v>
      </c>
      <c r="J2993" t="s">
        <v>63</v>
      </c>
      <c r="K2993" t="s">
        <v>156</v>
      </c>
      <c r="L2993" t="s">
        <v>17</v>
      </c>
      <c r="M2993" s="5">
        <v>450.11</v>
      </c>
      <c r="N2993">
        <v>1</v>
      </c>
    </row>
    <row r="2994" spans="1:14" x14ac:dyDescent="0.2">
      <c r="A2994" s="2">
        <v>45078</v>
      </c>
      <c r="B2994" s="3">
        <f t="shared" si="138"/>
        <v>2023</v>
      </c>
      <c r="C2994" t="str">
        <f t="shared" si="139"/>
        <v>2022-2023</v>
      </c>
      <c r="D2994" t="s">
        <v>147</v>
      </c>
      <c r="E2994" t="s">
        <v>124</v>
      </c>
      <c r="F2994" t="str">
        <f t="shared" si="140"/>
        <v>New South Wales</v>
      </c>
      <c r="G2994" t="s">
        <v>10</v>
      </c>
      <c r="H2994">
        <v>2015</v>
      </c>
      <c r="I2994" t="s">
        <v>11</v>
      </c>
      <c r="J2994" t="s">
        <v>12</v>
      </c>
      <c r="K2994" t="s">
        <v>19</v>
      </c>
      <c r="L2994" t="s">
        <v>23</v>
      </c>
      <c r="M2994" s="5">
        <v>450.48</v>
      </c>
      <c r="N2994">
        <v>1</v>
      </c>
    </row>
    <row r="2995" spans="1:14" x14ac:dyDescent="0.2">
      <c r="A2995" s="2">
        <v>45038</v>
      </c>
      <c r="B2995" s="3">
        <f t="shared" si="138"/>
        <v>2023</v>
      </c>
      <c r="C2995" t="str">
        <f t="shared" si="139"/>
        <v>2022-2023</v>
      </c>
      <c r="D2995" t="s">
        <v>147</v>
      </c>
      <c r="E2995" t="s">
        <v>144</v>
      </c>
      <c r="F2995" t="str">
        <f t="shared" si="140"/>
        <v>Queensland</v>
      </c>
      <c r="G2995" t="s">
        <v>35</v>
      </c>
      <c r="H2995">
        <v>4566</v>
      </c>
      <c r="I2995" t="s">
        <v>11</v>
      </c>
      <c r="J2995" t="s">
        <v>120</v>
      </c>
      <c r="K2995" t="s">
        <v>151</v>
      </c>
      <c r="L2995" t="s">
        <v>21</v>
      </c>
      <c r="M2995" s="5">
        <v>451.26</v>
      </c>
      <c r="N2995">
        <v>1</v>
      </c>
    </row>
    <row r="2996" spans="1:14" x14ac:dyDescent="0.2">
      <c r="A2996" s="2">
        <v>44974</v>
      </c>
      <c r="B2996" s="3">
        <f t="shared" si="138"/>
        <v>2023</v>
      </c>
      <c r="C2996" t="str">
        <f t="shared" si="139"/>
        <v>2022-2023</v>
      </c>
      <c r="D2996" t="s">
        <v>147</v>
      </c>
      <c r="E2996" t="s">
        <v>132</v>
      </c>
      <c r="F2996" t="str">
        <f t="shared" si="140"/>
        <v>New South Wales</v>
      </c>
      <c r="G2996" t="s">
        <v>10</v>
      </c>
      <c r="H2996">
        <v>2800</v>
      </c>
      <c r="I2996" t="s">
        <v>11</v>
      </c>
      <c r="J2996" t="s">
        <v>25</v>
      </c>
      <c r="K2996" t="s">
        <v>153</v>
      </c>
      <c r="L2996" t="s">
        <v>16</v>
      </c>
      <c r="M2996" s="5">
        <v>451.41</v>
      </c>
      <c r="N2996">
        <v>1</v>
      </c>
    </row>
    <row r="2997" spans="1:14" x14ac:dyDescent="0.2">
      <c r="A2997" s="2">
        <v>45082</v>
      </c>
      <c r="B2997" s="3">
        <f t="shared" si="138"/>
        <v>2023</v>
      </c>
      <c r="C2997" t="str">
        <f t="shared" si="139"/>
        <v>2022-2023</v>
      </c>
      <c r="D2997" t="s">
        <v>147</v>
      </c>
      <c r="E2997" t="s">
        <v>116</v>
      </c>
      <c r="F2997" t="str">
        <f t="shared" si="140"/>
        <v>Western Australia</v>
      </c>
      <c r="G2997" t="s">
        <v>48</v>
      </c>
      <c r="H2997">
        <v>6725</v>
      </c>
      <c r="I2997" t="s">
        <v>11</v>
      </c>
      <c r="J2997" t="s">
        <v>77</v>
      </c>
      <c r="K2997" t="s">
        <v>150</v>
      </c>
      <c r="L2997" t="s">
        <v>18</v>
      </c>
      <c r="M2997" s="5">
        <v>451.99</v>
      </c>
      <c r="N2997">
        <v>1</v>
      </c>
    </row>
    <row r="2998" spans="1:14" x14ac:dyDescent="0.2">
      <c r="A2998" s="2">
        <v>45541</v>
      </c>
      <c r="B2998" s="3">
        <f t="shared" si="138"/>
        <v>2025</v>
      </c>
      <c r="C2998" t="str">
        <f t="shared" si="139"/>
        <v>2024-2025</v>
      </c>
      <c r="D2998" t="s">
        <v>147</v>
      </c>
      <c r="E2998" t="s">
        <v>44</v>
      </c>
      <c r="F2998" t="str">
        <f t="shared" si="140"/>
        <v>Victoria</v>
      </c>
      <c r="G2998" t="s">
        <v>45</v>
      </c>
      <c r="H2998">
        <v>3066</v>
      </c>
      <c r="I2998" t="s">
        <v>11</v>
      </c>
      <c r="J2998" t="s">
        <v>46</v>
      </c>
      <c r="K2998" t="s">
        <v>150</v>
      </c>
      <c r="L2998" t="s">
        <v>18</v>
      </c>
      <c r="M2998" s="5">
        <v>452.17</v>
      </c>
      <c r="N2998">
        <v>1</v>
      </c>
    </row>
    <row r="2999" spans="1:14" x14ac:dyDescent="0.2">
      <c r="A2999" s="2">
        <v>45304</v>
      </c>
      <c r="B2999" s="3">
        <f t="shared" si="138"/>
        <v>2024</v>
      </c>
      <c r="C2999" t="str">
        <f t="shared" si="139"/>
        <v>2023-2024</v>
      </c>
      <c r="D2999" t="s">
        <v>148</v>
      </c>
      <c r="E2999" t="s">
        <v>110</v>
      </c>
      <c r="F2999" t="str">
        <f t="shared" si="140"/>
        <v>Queensland</v>
      </c>
      <c r="G2999" t="s">
        <v>35</v>
      </c>
      <c r="H2999">
        <v>4680</v>
      </c>
      <c r="I2999" t="s">
        <v>11</v>
      </c>
      <c r="J2999" t="s">
        <v>51</v>
      </c>
      <c r="K2999" t="s">
        <v>150</v>
      </c>
      <c r="L2999" t="s">
        <v>18</v>
      </c>
      <c r="M2999" s="5">
        <v>452.36</v>
      </c>
      <c r="N2999">
        <v>1</v>
      </c>
    </row>
    <row r="3000" spans="1:14" x14ac:dyDescent="0.2">
      <c r="A3000" s="2">
        <v>44957</v>
      </c>
      <c r="B3000" s="3">
        <f t="shared" si="138"/>
        <v>2023</v>
      </c>
      <c r="C3000" t="str">
        <f t="shared" si="139"/>
        <v>2022-2023</v>
      </c>
      <c r="D3000" t="s">
        <v>148</v>
      </c>
      <c r="E3000" t="s">
        <v>87</v>
      </c>
      <c r="F3000" t="str">
        <f t="shared" si="140"/>
        <v>New South Wales</v>
      </c>
      <c r="G3000" t="s">
        <v>10</v>
      </c>
      <c r="H3000">
        <v>2790</v>
      </c>
      <c r="I3000" t="s">
        <v>11</v>
      </c>
      <c r="J3000" t="s">
        <v>25</v>
      </c>
      <c r="K3000" t="s">
        <v>151</v>
      </c>
      <c r="L3000" t="s">
        <v>21</v>
      </c>
      <c r="M3000" s="5">
        <v>452.57000000000005</v>
      </c>
      <c r="N3000">
        <v>1</v>
      </c>
    </row>
    <row r="3001" spans="1:14" x14ac:dyDescent="0.2">
      <c r="A3001" s="2">
        <v>45067</v>
      </c>
      <c r="B3001" s="3">
        <f t="shared" si="138"/>
        <v>2023</v>
      </c>
      <c r="C3001" t="str">
        <f t="shared" si="139"/>
        <v>2022-2023</v>
      </c>
      <c r="D3001" t="s">
        <v>147</v>
      </c>
      <c r="E3001" t="s">
        <v>132</v>
      </c>
      <c r="F3001" t="str">
        <f t="shared" si="140"/>
        <v>New South Wales</v>
      </c>
      <c r="G3001" t="s">
        <v>10</v>
      </c>
      <c r="H3001">
        <v>2800</v>
      </c>
      <c r="I3001" t="s">
        <v>11</v>
      </c>
      <c r="J3001" t="s">
        <v>25</v>
      </c>
      <c r="K3001" t="s">
        <v>154</v>
      </c>
      <c r="L3001" t="s">
        <v>14</v>
      </c>
      <c r="M3001" s="5">
        <v>452.96999999999997</v>
      </c>
      <c r="N3001">
        <v>1</v>
      </c>
    </row>
    <row r="3002" spans="1:14" x14ac:dyDescent="0.2">
      <c r="A3002" s="2">
        <v>45335</v>
      </c>
      <c r="B3002" s="3">
        <f t="shared" si="138"/>
        <v>2024</v>
      </c>
      <c r="C3002" t="str">
        <f t="shared" si="139"/>
        <v>2023-2024</v>
      </c>
      <c r="D3002" t="s">
        <v>147</v>
      </c>
      <c r="E3002" t="s">
        <v>26</v>
      </c>
      <c r="F3002" t="str">
        <f t="shared" si="140"/>
        <v>New South Wales</v>
      </c>
      <c r="G3002" t="s">
        <v>10</v>
      </c>
      <c r="H3002">
        <v>2141</v>
      </c>
      <c r="I3002" t="s">
        <v>11</v>
      </c>
      <c r="J3002" t="s">
        <v>27</v>
      </c>
      <c r="K3002" t="s">
        <v>154</v>
      </c>
      <c r="L3002" t="s">
        <v>14</v>
      </c>
      <c r="M3002" s="5">
        <v>453.55</v>
      </c>
      <c r="N3002">
        <v>1</v>
      </c>
    </row>
    <row r="3003" spans="1:14" x14ac:dyDescent="0.2">
      <c r="A3003" s="2">
        <v>45298</v>
      </c>
      <c r="B3003" s="3">
        <f t="shared" si="138"/>
        <v>2024</v>
      </c>
      <c r="C3003" t="str">
        <f t="shared" si="139"/>
        <v>2023-2024</v>
      </c>
      <c r="D3003" t="s">
        <v>147</v>
      </c>
      <c r="E3003" t="s">
        <v>78</v>
      </c>
      <c r="F3003" t="str">
        <f t="shared" si="140"/>
        <v>New South Wales</v>
      </c>
      <c r="G3003" t="s">
        <v>10</v>
      </c>
      <c r="H3003">
        <v>2350</v>
      </c>
      <c r="I3003" t="s">
        <v>11</v>
      </c>
      <c r="J3003" t="s">
        <v>68</v>
      </c>
      <c r="K3003" t="s">
        <v>149</v>
      </c>
      <c r="L3003" t="s">
        <v>15</v>
      </c>
      <c r="M3003" s="5">
        <v>454.25</v>
      </c>
      <c r="N3003">
        <v>1</v>
      </c>
    </row>
    <row r="3004" spans="1:14" x14ac:dyDescent="0.2">
      <c r="A3004" s="2">
        <v>45175</v>
      </c>
      <c r="B3004" s="3">
        <f t="shared" si="138"/>
        <v>2024</v>
      </c>
      <c r="C3004" t="str">
        <f t="shared" si="139"/>
        <v>2023-2024</v>
      </c>
      <c r="D3004" t="s">
        <v>147</v>
      </c>
      <c r="E3004" t="s">
        <v>142</v>
      </c>
      <c r="F3004" t="str">
        <f t="shared" si="140"/>
        <v>Australian Capital Territory</v>
      </c>
      <c r="G3004" t="s">
        <v>80</v>
      </c>
      <c r="H3004">
        <v>2609</v>
      </c>
      <c r="I3004" t="s">
        <v>11</v>
      </c>
      <c r="J3004" t="s">
        <v>58</v>
      </c>
      <c r="K3004" t="s">
        <v>154</v>
      </c>
      <c r="L3004" t="s">
        <v>14</v>
      </c>
      <c r="M3004" s="5">
        <v>454.59000000000003</v>
      </c>
      <c r="N3004">
        <v>1</v>
      </c>
    </row>
    <row r="3005" spans="1:14" x14ac:dyDescent="0.2">
      <c r="A3005" s="2">
        <v>45116</v>
      </c>
      <c r="B3005" s="3">
        <f t="shared" si="138"/>
        <v>2024</v>
      </c>
      <c r="C3005" t="str">
        <f t="shared" si="139"/>
        <v>2023-2024</v>
      </c>
      <c r="D3005" t="s">
        <v>147</v>
      </c>
      <c r="E3005" t="s">
        <v>137</v>
      </c>
      <c r="F3005" t="str">
        <f t="shared" si="140"/>
        <v>New South Wales</v>
      </c>
      <c r="G3005" t="s">
        <v>10</v>
      </c>
      <c r="H3005">
        <v>2031</v>
      </c>
      <c r="I3005" t="s">
        <v>11</v>
      </c>
      <c r="J3005" t="s">
        <v>12</v>
      </c>
      <c r="K3005" t="s">
        <v>155</v>
      </c>
      <c r="L3005" t="s">
        <v>20</v>
      </c>
      <c r="M3005" s="5">
        <v>454.86000000000007</v>
      </c>
      <c r="N3005">
        <v>1</v>
      </c>
    </row>
    <row r="3006" spans="1:14" x14ac:dyDescent="0.2">
      <c r="A3006" s="2">
        <v>45038</v>
      </c>
      <c r="B3006" s="3">
        <f t="shared" si="138"/>
        <v>2023</v>
      </c>
      <c r="C3006" t="str">
        <f t="shared" si="139"/>
        <v>2022-2023</v>
      </c>
      <c r="D3006" t="s">
        <v>148</v>
      </c>
      <c r="E3006" t="s">
        <v>110</v>
      </c>
      <c r="F3006" t="str">
        <f t="shared" si="140"/>
        <v>Queensland</v>
      </c>
      <c r="G3006" t="s">
        <v>35</v>
      </c>
      <c r="H3006">
        <v>4680</v>
      </c>
      <c r="I3006" t="s">
        <v>11</v>
      </c>
      <c r="J3006" t="s">
        <v>51</v>
      </c>
      <c r="K3006" t="s">
        <v>156</v>
      </c>
      <c r="L3006" t="s">
        <v>17</v>
      </c>
      <c r="M3006" s="5">
        <v>454.93</v>
      </c>
      <c r="N3006">
        <v>1</v>
      </c>
    </row>
    <row r="3007" spans="1:14" x14ac:dyDescent="0.2">
      <c r="A3007" s="2">
        <v>45477</v>
      </c>
      <c r="B3007" s="3">
        <f t="shared" si="138"/>
        <v>2025</v>
      </c>
      <c r="C3007" t="str">
        <f t="shared" si="139"/>
        <v>2024-2025</v>
      </c>
      <c r="D3007" t="s">
        <v>147</v>
      </c>
      <c r="E3007" t="s">
        <v>117</v>
      </c>
      <c r="F3007" t="str">
        <f t="shared" si="140"/>
        <v>Queensland</v>
      </c>
      <c r="G3007" t="s">
        <v>35</v>
      </c>
      <c r="H3007">
        <v>4119</v>
      </c>
      <c r="I3007" t="s">
        <v>11</v>
      </c>
      <c r="J3007" t="s">
        <v>43</v>
      </c>
      <c r="K3007" t="s">
        <v>152</v>
      </c>
      <c r="L3007" t="s">
        <v>13</v>
      </c>
      <c r="M3007" s="5">
        <v>455.02</v>
      </c>
      <c r="N3007">
        <v>1</v>
      </c>
    </row>
    <row r="3008" spans="1:14" x14ac:dyDescent="0.2">
      <c r="A3008" s="2">
        <v>45589</v>
      </c>
      <c r="B3008" s="3">
        <f t="shared" si="138"/>
        <v>2025</v>
      </c>
      <c r="C3008" t="str">
        <f t="shared" si="139"/>
        <v>2024-2025</v>
      </c>
      <c r="D3008" t="s">
        <v>147</v>
      </c>
      <c r="E3008" t="s">
        <v>101</v>
      </c>
      <c r="F3008" t="str">
        <f t="shared" si="140"/>
        <v>Victoria</v>
      </c>
      <c r="G3008" t="s">
        <v>45</v>
      </c>
      <c r="H3008">
        <v>3131</v>
      </c>
      <c r="I3008" t="s">
        <v>11</v>
      </c>
      <c r="J3008" t="s">
        <v>63</v>
      </c>
      <c r="K3008" t="s">
        <v>149</v>
      </c>
      <c r="L3008" t="s">
        <v>15</v>
      </c>
      <c r="M3008" s="5">
        <v>455.37000000000006</v>
      </c>
      <c r="N3008">
        <v>1</v>
      </c>
    </row>
    <row r="3009" spans="1:14" x14ac:dyDescent="0.2">
      <c r="A3009" s="2">
        <v>45439</v>
      </c>
      <c r="B3009" s="3">
        <f t="shared" si="138"/>
        <v>2024</v>
      </c>
      <c r="C3009" t="str">
        <f t="shared" si="139"/>
        <v>2023-2024</v>
      </c>
      <c r="D3009" t="s">
        <v>147</v>
      </c>
      <c r="E3009" t="s">
        <v>97</v>
      </c>
      <c r="F3009" t="str">
        <f t="shared" si="140"/>
        <v>Tasmania</v>
      </c>
      <c r="G3009" t="s">
        <v>70</v>
      </c>
      <c r="H3009">
        <v>7250</v>
      </c>
      <c r="I3009" t="s">
        <v>11</v>
      </c>
      <c r="J3009" t="s">
        <v>71</v>
      </c>
      <c r="K3009" t="s">
        <v>151</v>
      </c>
      <c r="L3009" t="s">
        <v>21</v>
      </c>
      <c r="M3009" s="5">
        <v>455.39</v>
      </c>
      <c r="N3009">
        <v>1</v>
      </c>
    </row>
    <row r="3010" spans="1:14" x14ac:dyDescent="0.2">
      <c r="A3010" s="2">
        <v>45654</v>
      </c>
      <c r="B3010" s="3">
        <f t="shared" ref="B3010:B3073" si="141">IF(MONTH(A3010)&gt;=7,YEAR(A3010)+1,YEAR(A3010))</f>
        <v>2025</v>
      </c>
      <c r="C3010" t="str">
        <f t="shared" ref="C3010:C3073" si="142">IF(MONTH(A3010) &gt;= 7, YEAR(A3010) &amp; "-" &amp; YEAR(A3010) + 1, YEAR(A3010) - 1 &amp; "-" &amp; YEAR(A3010))</f>
        <v>2024-2025</v>
      </c>
      <c r="D3010" t="s">
        <v>148</v>
      </c>
      <c r="E3010" t="s">
        <v>28</v>
      </c>
      <c r="F3010" t="str">
        <f t="shared" ref="F3010:F3073" si="143">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c r="N3010">
        <v>1</v>
      </c>
    </row>
    <row r="3011" spans="1:14" x14ac:dyDescent="0.2">
      <c r="A3011" s="2">
        <v>44957</v>
      </c>
      <c r="B3011" s="3">
        <f t="shared" si="141"/>
        <v>2023</v>
      </c>
      <c r="C3011" t="str">
        <f t="shared" si="142"/>
        <v>2022-2023</v>
      </c>
      <c r="D3011" t="s">
        <v>148</v>
      </c>
      <c r="E3011" t="s">
        <v>34</v>
      </c>
      <c r="F3011" t="str">
        <f t="shared" si="143"/>
        <v>Queensland</v>
      </c>
      <c r="G3011" t="s">
        <v>35</v>
      </c>
      <c r="H3011">
        <v>4802</v>
      </c>
      <c r="I3011" t="s">
        <v>11</v>
      </c>
      <c r="J3011" t="s">
        <v>36</v>
      </c>
      <c r="K3011" t="s">
        <v>151</v>
      </c>
      <c r="L3011" t="s">
        <v>21</v>
      </c>
      <c r="M3011" s="5">
        <v>457.41</v>
      </c>
      <c r="N3011">
        <v>1</v>
      </c>
    </row>
    <row r="3012" spans="1:14" x14ac:dyDescent="0.2">
      <c r="A3012" s="2">
        <v>44961</v>
      </c>
      <c r="B3012" s="3">
        <f t="shared" si="141"/>
        <v>2023</v>
      </c>
      <c r="C3012" t="str">
        <f t="shared" si="142"/>
        <v>2022-2023</v>
      </c>
      <c r="D3012" t="s">
        <v>147</v>
      </c>
      <c r="E3012" t="s">
        <v>95</v>
      </c>
      <c r="F3012" t="str">
        <f t="shared" si="143"/>
        <v>Victoria</v>
      </c>
      <c r="G3012" t="s">
        <v>45</v>
      </c>
      <c r="H3012">
        <v>3931</v>
      </c>
      <c r="I3012" t="s">
        <v>11</v>
      </c>
      <c r="J3012" t="s">
        <v>55</v>
      </c>
      <c r="K3012" t="s">
        <v>150</v>
      </c>
      <c r="L3012" t="s">
        <v>18</v>
      </c>
      <c r="M3012" s="5">
        <v>457.87</v>
      </c>
      <c r="N3012">
        <v>1</v>
      </c>
    </row>
    <row r="3013" spans="1:14" x14ac:dyDescent="0.2">
      <c r="A3013" s="2">
        <v>45589</v>
      </c>
      <c r="B3013" s="3">
        <f t="shared" si="141"/>
        <v>2025</v>
      </c>
      <c r="C3013" t="str">
        <f t="shared" si="142"/>
        <v>2024-2025</v>
      </c>
      <c r="D3013" t="s">
        <v>147</v>
      </c>
      <c r="E3013" t="s">
        <v>53</v>
      </c>
      <c r="F3013" t="str">
        <f t="shared" si="143"/>
        <v>South Australia</v>
      </c>
      <c r="G3013" t="s">
        <v>32</v>
      </c>
      <c r="H3013">
        <v>5082</v>
      </c>
      <c r="I3013" t="s">
        <v>11</v>
      </c>
      <c r="J3013" t="s">
        <v>33</v>
      </c>
      <c r="K3013" t="s">
        <v>152</v>
      </c>
      <c r="L3013" t="s">
        <v>13</v>
      </c>
      <c r="M3013" s="5">
        <v>458.33000000000004</v>
      </c>
      <c r="N3013">
        <v>1</v>
      </c>
    </row>
    <row r="3014" spans="1:14" x14ac:dyDescent="0.2">
      <c r="A3014" s="2">
        <v>45071</v>
      </c>
      <c r="B3014" s="3">
        <f t="shared" si="141"/>
        <v>2023</v>
      </c>
      <c r="C3014" t="str">
        <f t="shared" si="142"/>
        <v>2022-2023</v>
      </c>
      <c r="D3014" t="s">
        <v>147</v>
      </c>
      <c r="E3014" t="s">
        <v>89</v>
      </c>
      <c r="F3014" t="str">
        <f t="shared" si="143"/>
        <v>Queensland</v>
      </c>
      <c r="G3014" t="s">
        <v>35</v>
      </c>
      <c r="H3014">
        <v>4655</v>
      </c>
      <c r="I3014" t="s">
        <v>11</v>
      </c>
      <c r="J3014" t="s">
        <v>51</v>
      </c>
      <c r="K3014" t="s">
        <v>19</v>
      </c>
      <c r="L3014" t="s">
        <v>23</v>
      </c>
      <c r="M3014" s="5">
        <v>458.36</v>
      </c>
      <c r="N3014">
        <v>1</v>
      </c>
    </row>
    <row r="3015" spans="1:14" x14ac:dyDescent="0.2">
      <c r="A3015" s="2">
        <v>45212</v>
      </c>
      <c r="B3015" s="3">
        <f t="shared" si="141"/>
        <v>2024</v>
      </c>
      <c r="C3015" t="str">
        <f t="shared" si="142"/>
        <v>2023-2024</v>
      </c>
      <c r="D3015" t="s">
        <v>147</v>
      </c>
      <c r="E3015" t="s">
        <v>78</v>
      </c>
      <c r="F3015" t="str">
        <f t="shared" si="143"/>
        <v>New South Wales</v>
      </c>
      <c r="G3015" t="s">
        <v>10</v>
      </c>
      <c r="H3015">
        <v>2350</v>
      </c>
      <c r="I3015" t="s">
        <v>11</v>
      </c>
      <c r="J3015" t="s">
        <v>68</v>
      </c>
      <c r="K3015" t="s">
        <v>149</v>
      </c>
      <c r="L3015" t="s">
        <v>15</v>
      </c>
      <c r="M3015" s="5">
        <v>459.08</v>
      </c>
      <c r="N3015">
        <v>1</v>
      </c>
    </row>
    <row r="3016" spans="1:14" x14ac:dyDescent="0.2">
      <c r="A3016" s="2">
        <v>45290</v>
      </c>
      <c r="B3016" s="3">
        <f t="shared" si="141"/>
        <v>2024</v>
      </c>
      <c r="C3016" t="str">
        <f t="shared" si="142"/>
        <v>2023-2024</v>
      </c>
      <c r="D3016" t="s">
        <v>147</v>
      </c>
      <c r="E3016" t="s">
        <v>69</v>
      </c>
      <c r="F3016" t="str">
        <f t="shared" si="143"/>
        <v>Tasmania</v>
      </c>
      <c r="G3016" t="s">
        <v>70</v>
      </c>
      <c r="H3016">
        <v>7018</v>
      </c>
      <c r="I3016" t="s">
        <v>11</v>
      </c>
      <c r="J3016" t="s">
        <v>71</v>
      </c>
      <c r="K3016" t="s">
        <v>152</v>
      </c>
      <c r="L3016" t="s">
        <v>13</v>
      </c>
      <c r="M3016" s="5">
        <v>459.33</v>
      </c>
      <c r="N3016">
        <v>1</v>
      </c>
    </row>
    <row r="3017" spans="1:14" x14ac:dyDescent="0.2">
      <c r="A3017" s="2">
        <v>45035</v>
      </c>
      <c r="B3017" s="3">
        <f t="shared" si="141"/>
        <v>2023</v>
      </c>
      <c r="C3017" t="str">
        <f t="shared" si="142"/>
        <v>2022-2023</v>
      </c>
      <c r="D3017" t="s">
        <v>148</v>
      </c>
      <c r="E3017" t="s">
        <v>41</v>
      </c>
      <c r="F3017" t="str">
        <f t="shared" si="143"/>
        <v>New South Wales</v>
      </c>
      <c r="G3017" t="s">
        <v>10</v>
      </c>
      <c r="H3017">
        <v>2830</v>
      </c>
      <c r="I3017" t="s">
        <v>11</v>
      </c>
      <c r="J3017" t="s">
        <v>25</v>
      </c>
      <c r="K3017" t="s">
        <v>152</v>
      </c>
      <c r="L3017" t="s">
        <v>13</v>
      </c>
      <c r="M3017" s="5">
        <v>459.51</v>
      </c>
      <c r="N3017">
        <v>1</v>
      </c>
    </row>
    <row r="3018" spans="1:14" x14ac:dyDescent="0.2">
      <c r="A3018" s="2">
        <v>45250</v>
      </c>
      <c r="B3018" s="3">
        <f t="shared" si="141"/>
        <v>2024</v>
      </c>
      <c r="C3018" t="str">
        <f t="shared" si="142"/>
        <v>2023-2024</v>
      </c>
      <c r="D3018" t="s">
        <v>148</v>
      </c>
      <c r="E3018" t="s">
        <v>101</v>
      </c>
      <c r="F3018" t="str">
        <f t="shared" si="143"/>
        <v>Victoria</v>
      </c>
      <c r="G3018" t="s">
        <v>45</v>
      </c>
      <c r="H3018">
        <v>3131</v>
      </c>
      <c r="I3018" t="s">
        <v>11</v>
      </c>
      <c r="J3018" t="s">
        <v>63</v>
      </c>
      <c r="K3018" t="s">
        <v>151</v>
      </c>
      <c r="L3018" t="s">
        <v>21</v>
      </c>
      <c r="M3018" s="5">
        <v>459.93</v>
      </c>
      <c r="N3018">
        <v>1</v>
      </c>
    </row>
    <row r="3019" spans="1:14" x14ac:dyDescent="0.2">
      <c r="A3019" s="2">
        <v>45218</v>
      </c>
      <c r="B3019" s="3">
        <f t="shared" si="141"/>
        <v>2024</v>
      </c>
      <c r="C3019" t="str">
        <f t="shared" si="142"/>
        <v>2023-2024</v>
      </c>
      <c r="D3019" t="s">
        <v>147</v>
      </c>
      <c r="E3019" t="s">
        <v>83</v>
      </c>
      <c r="F3019" t="str">
        <f t="shared" si="143"/>
        <v>New South Wales</v>
      </c>
      <c r="G3019" t="s">
        <v>10</v>
      </c>
      <c r="H3019">
        <v>2750</v>
      </c>
      <c r="I3019" t="s">
        <v>11</v>
      </c>
      <c r="J3019" t="s">
        <v>25</v>
      </c>
      <c r="K3019" t="s">
        <v>153</v>
      </c>
      <c r="L3019" t="s">
        <v>16</v>
      </c>
      <c r="M3019" s="5">
        <v>460.20000000000005</v>
      </c>
      <c r="N3019">
        <v>1</v>
      </c>
    </row>
    <row r="3020" spans="1:14" x14ac:dyDescent="0.2">
      <c r="A3020" s="2">
        <v>45644</v>
      </c>
      <c r="B3020" s="3">
        <f t="shared" si="141"/>
        <v>2025</v>
      </c>
      <c r="C3020" t="str">
        <f t="shared" si="142"/>
        <v>2024-2025</v>
      </c>
      <c r="D3020" t="s">
        <v>148</v>
      </c>
      <c r="E3020" t="s">
        <v>135</v>
      </c>
      <c r="F3020" t="str">
        <f t="shared" si="143"/>
        <v>Victoria</v>
      </c>
      <c r="G3020" t="s">
        <v>45</v>
      </c>
      <c r="H3020">
        <v>3550</v>
      </c>
      <c r="I3020" t="s">
        <v>11</v>
      </c>
      <c r="J3020" t="s">
        <v>60</v>
      </c>
      <c r="K3020" t="s">
        <v>153</v>
      </c>
      <c r="L3020" t="s">
        <v>16</v>
      </c>
      <c r="M3020" s="5">
        <v>461.3</v>
      </c>
      <c r="N3020">
        <v>1</v>
      </c>
    </row>
    <row r="3021" spans="1:14" x14ac:dyDescent="0.2">
      <c r="A3021" s="2">
        <v>45348</v>
      </c>
      <c r="B3021" s="3">
        <f t="shared" si="141"/>
        <v>2024</v>
      </c>
      <c r="C3021" t="str">
        <f t="shared" si="142"/>
        <v>2023-2024</v>
      </c>
      <c r="D3021" t="s">
        <v>147</v>
      </c>
      <c r="E3021" t="s">
        <v>92</v>
      </c>
      <c r="F3021" t="str">
        <f t="shared" si="143"/>
        <v>Queensland</v>
      </c>
      <c r="G3021" t="s">
        <v>35</v>
      </c>
      <c r="H3021">
        <v>4068</v>
      </c>
      <c r="I3021" t="s">
        <v>11</v>
      </c>
      <c r="J3021" t="s">
        <v>43</v>
      </c>
      <c r="K3021" t="s">
        <v>154</v>
      </c>
      <c r="L3021" t="s">
        <v>14</v>
      </c>
      <c r="M3021" s="5">
        <v>462.24</v>
      </c>
      <c r="N3021">
        <v>1</v>
      </c>
    </row>
    <row r="3022" spans="1:14" x14ac:dyDescent="0.2">
      <c r="A3022" s="2">
        <v>45364</v>
      </c>
      <c r="B3022" s="3">
        <f t="shared" si="141"/>
        <v>2024</v>
      </c>
      <c r="C3022" t="str">
        <f t="shared" si="142"/>
        <v>2023-2024</v>
      </c>
      <c r="D3022" t="s">
        <v>147</v>
      </c>
      <c r="E3022" t="s">
        <v>107</v>
      </c>
      <c r="F3022" t="str">
        <f t="shared" si="143"/>
        <v>Queensland</v>
      </c>
      <c r="G3022" t="s">
        <v>35</v>
      </c>
      <c r="H3022">
        <v>4220</v>
      </c>
      <c r="I3022" t="s">
        <v>11</v>
      </c>
      <c r="J3022" t="s">
        <v>104</v>
      </c>
      <c r="K3022" t="s">
        <v>150</v>
      </c>
      <c r="L3022" t="s">
        <v>18</v>
      </c>
      <c r="M3022" s="5">
        <v>462.49</v>
      </c>
      <c r="N3022">
        <v>1</v>
      </c>
    </row>
    <row r="3023" spans="1:14" x14ac:dyDescent="0.2">
      <c r="A3023" s="2">
        <v>45014</v>
      </c>
      <c r="B3023" s="3">
        <f t="shared" si="141"/>
        <v>2023</v>
      </c>
      <c r="C3023" t="str">
        <f t="shared" si="142"/>
        <v>2022-2023</v>
      </c>
      <c r="D3023" t="s">
        <v>147</v>
      </c>
      <c r="E3023" t="s">
        <v>122</v>
      </c>
      <c r="F3023" t="str">
        <f t="shared" si="143"/>
        <v>New South Wales</v>
      </c>
      <c r="G3023" t="s">
        <v>10</v>
      </c>
      <c r="H3023">
        <v>2650</v>
      </c>
      <c r="I3023" t="s">
        <v>11</v>
      </c>
      <c r="J3023" t="s">
        <v>25</v>
      </c>
      <c r="K3023" t="s">
        <v>155</v>
      </c>
      <c r="L3023" t="s">
        <v>20</v>
      </c>
      <c r="M3023" s="5">
        <v>462.54999999999995</v>
      </c>
      <c r="N3023">
        <v>1</v>
      </c>
    </row>
    <row r="3024" spans="1:14" x14ac:dyDescent="0.2">
      <c r="A3024" s="2">
        <v>45023</v>
      </c>
      <c r="B3024" s="3">
        <f t="shared" si="141"/>
        <v>2023</v>
      </c>
      <c r="C3024" t="str">
        <f t="shared" si="142"/>
        <v>2022-2023</v>
      </c>
      <c r="D3024" t="s">
        <v>147</v>
      </c>
      <c r="E3024" t="s">
        <v>62</v>
      </c>
      <c r="F3024" t="str">
        <f t="shared" si="143"/>
        <v>Victoria</v>
      </c>
      <c r="G3024" t="s">
        <v>45</v>
      </c>
      <c r="H3024">
        <v>3134</v>
      </c>
      <c r="I3024" t="s">
        <v>11</v>
      </c>
      <c r="J3024" t="s">
        <v>63</v>
      </c>
      <c r="K3024" t="s">
        <v>154</v>
      </c>
      <c r="L3024" t="s">
        <v>14</v>
      </c>
      <c r="M3024" s="5">
        <v>462.74</v>
      </c>
      <c r="N3024">
        <v>1</v>
      </c>
    </row>
    <row r="3025" spans="1:14" x14ac:dyDescent="0.2">
      <c r="A3025" s="2">
        <v>45131</v>
      </c>
      <c r="B3025" s="3">
        <f t="shared" si="141"/>
        <v>2024</v>
      </c>
      <c r="C3025" t="str">
        <f t="shared" si="142"/>
        <v>2023-2024</v>
      </c>
      <c r="D3025" t="s">
        <v>147</v>
      </c>
      <c r="E3025" t="s">
        <v>40</v>
      </c>
      <c r="F3025" t="str">
        <f t="shared" si="143"/>
        <v>New South Wales</v>
      </c>
      <c r="G3025" t="s">
        <v>10</v>
      </c>
      <c r="H3025">
        <v>2116</v>
      </c>
      <c r="I3025" t="s">
        <v>11</v>
      </c>
      <c r="J3025" t="s">
        <v>27</v>
      </c>
      <c r="K3025" t="s">
        <v>19</v>
      </c>
      <c r="L3025" t="s">
        <v>23</v>
      </c>
      <c r="M3025" s="5">
        <v>462.74999999999994</v>
      </c>
      <c r="N3025">
        <v>1</v>
      </c>
    </row>
    <row r="3026" spans="1:14" x14ac:dyDescent="0.2">
      <c r="A3026" s="2">
        <v>45104</v>
      </c>
      <c r="B3026" s="3">
        <f t="shared" si="141"/>
        <v>2023</v>
      </c>
      <c r="C3026" t="str">
        <f t="shared" si="142"/>
        <v>2022-2023</v>
      </c>
      <c r="D3026" t="s">
        <v>147</v>
      </c>
      <c r="E3026" t="s">
        <v>146</v>
      </c>
      <c r="F3026" t="str">
        <f t="shared" si="143"/>
        <v>Victoria</v>
      </c>
      <c r="G3026" t="s">
        <v>45</v>
      </c>
      <c r="H3026">
        <v>3353</v>
      </c>
      <c r="I3026" t="s">
        <v>11</v>
      </c>
      <c r="J3026" t="s">
        <v>60</v>
      </c>
      <c r="K3026" t="s">
        <v>154</v>
      </c>
      <c r="L3026" t="s">
        <v>14</v>
      </c>
      <c r="M3026" s="5">
        <v>463.14</v>
      </c>
      <c r="N3026">
        <v>1</v>
      </c>
    </row>
    <row r="3027" spans="1:14" x14ac:dyDescent="0.2">
      <c r="A3027" s="2">
        <v>45378</v>
      </c>
      <c r="B3027" s="3">
        <f t="shared" si="141"/>
        <v>2024</v>
      </c>
      <c r="C3027" t="str">
        <f t="shared" si="142"/>
        <v>2023-2024</v>
      </c>
      <c r="D3027" t="s">
        <v>147</v>
      </c>
      <c r="E3027" t="s">
        <v>137</v>
      </c>
      <c r="F3027" t="str">
        <f t="shared" si="143"/>
        <v>New South Wales</v>
      </c>
      <c r="G3027" t="s">
        <v>10</v>
      </c>
      <c r="H3027">
        <v>2031</v>
      </c>
      <c r="I3027" t="s">
        <v>11</v>
      </c>
      <c r="J3027" t="s">
        <v>12</v>
      </c>
      <c r="K3027" t="s">
        <v>154</v>
      </c>
      <c r="L3027" t="s">
        <v>14</v>
      </c>
      <c r="M3027" s="5">
        <v>463.47999999999996</v>
      </c>
      <c r="N3027">
        <v>1</v>
      </c>
    </row>
    <row r="3028" spans="1:14" x14ac:dyDescent="0.2">
      <c r="A3028" s="2">
        <v>45454</v>
      </c>
      <c r="B3028" s="3">
        <f t="shared" si="141"/>
        <v>2024</v>
      </c>
      <c r="C3028" t="str">
        <f t="shared" si="142"/>
        <v>2023-2024</v>
      </c>
      <c r="D3028" t="s">
        <v>147</v>
      </c>
      <c r="E3028" t="s">
        <v>117</v>
      </c>
      <c r="F3028" t="str">
        <f t="shared" si="143"/>
        <v>Queensland</v>
      </c>
      <c r="G3028" t="s">
        <v>35</v>
      </c>
      <c r="H3028">
        <v>4119</v>
      </c>
      <c r="I3028" t="s">
        <v>11</v>
      </c>
      <c r="J3028" t="s">
        <v>43</v>
      </c>
      <c r="K3028" t="s">
        <v>154</v>
      </c>
      <c r="L3028" t="s">
        <v>14</v>
      </c>
      <c r="M3028" s="5">
        <v>463.95000000000005</v>
      </c>
      <c r="N3028">
        <v>1</v>
      </c>
    </row>
    <row r="3029" spans="1:14" x14ac:dyDescent="0.2">
      <c r="A3029" s="2">
        <v>45314</v>
      </c>
      <c r="B3029" s="3">
        <f t="shared" si="141"/>
        <v>2024</v>
      </c>
      <c r="C3029" t="str">
        <f t="shared" si="142"/>
        <v>2023-2024</v>
      </c>
      <c r="D3029" t="s">
        <v>148</v>
      </c>
      <c r="E3029" t="s">
        <v>61</v>
      </c>
      <c r="F3029" t="str">
        <f t="shared" si="143"/>
        <v>New South Wales</v>
      </c>
      <c r="G3029" t="s">
        <v>10</v>
      </c>
      <c r="H3029">
        <v>2539</v>
      </c>
      <c r="I3029" t="s">
        <v>11</v>
      </c>
      <c r="J3029" t="s">
        <v>58</v>
      </c>
      <c r="K3029" t="s">
        <v>153</v>
      </c>
      <c r="L3029" t="s">
        <v>16</v>
      </c>
      <c r="M3029" s="5">
        <v>464.53</v>
      </c>
      <c r="N3029">
        <v>1</v>
      </c>
    </row>
    <row r="3030" spans="1:14" x14ac:dyDescent="0.2">
      <c r="A3030" s="2">
        <v>45546</v>
      </c>
      <c r="B3030" s="3">
        <f t="shared" si="141"/>
        <v>2025</v>
      </c>
      <c r="C3030" t="str">
        <f t="shared" si="142"/>
        <v>2024-2025</v>
      </c>
      <c r="D3030" t="s">
        <v>147</v>
      </c>
      <c r="E3030" t="s">
        <v>133</v>
      </c>
      <c r="F3030" t="str">
        <f t="shared" si="143"/>
        <v>Queensland</v>
      </c>
      <c r="G3030" t="s">
        <v>35</v>
      </c>
      <c r="H3030">
        <v>4305</v>
      </c>
      <c r="I3030" t="s">
        <v>11</v>
      </c>
      <c r="J3030" t="s">
        <v>104</v>
      </c>
      <c r="K3030" t="s">
        <v>150</v>
      </c>
      <c r="L3030" t="s">
        <v>18</v>
      </c>
      <c r="M3030" s="5">
        <v>465.56</v>
      </c>
      <c r="N3030">
        <v>1</v>
      </c>
    </row>
    <row r="3031" spans="1:14" x14ac:dyDescent="0.2">
      <c r="A3031" s="2">
        <v>45529</v>
      </c>
      <c r="B3031" s="3">
        <f t="shared" si="141"/>
        <v>2025</v>
      </c>
      <c r="C3031" t="str">
        <f t="shared" si="142"/>
        <v>2024-2025</v>
      </c>
      <c r="D3031" t="s">
        <v>147</v>
      </c>
      <c r="E3031" t="s">
        <v>99</v>
      </c>
      <c r="F3031" t="str">
        <f t="shared" si="143"/>
        <v>Victoria</v>
      </c>
      <c r="G3031" t="s">
        <v>45</v>
      </c>
      <c r="H3031">
        <v>3148</v>
      </c>
      <c r="I3031" t="s">
        <v>11</v>
      </c>
      <c r="J3031" t="s">
        <v>63</v>
      </c>
      <c r="K3031" t="s">
        <v>155</v>
      </c>
      <c r="L3031" t="s">
        <v>20</v>
      </c>
      <c r="M3031" s="5">
        <v>465.92</v>
      </c>
      <c r="N3031">
        <v>1</v>
      </c>
    </row>
    <row r="3032" spans="1:14" x14ac:dyDescent="0.2">
      <c r="A3032" s="2">
        <v>45044</v>
      </c>
      <c r="B3032" s="3">
        <f t="shared" si="141"/>
        <v>2023</v>
      </c>
      <c r="C3032" t="str">
        <f t="shared" si="142"/>
        <v>2022-2023</v>
      </c>
      <c r="D3032" t="s">
        <v>147</v>
      </c>
      <c r="E3032" t="s">
        <v>90</v>
      </c>
      <c r="F3032" t="str">
        <f t="shared" si="143"/>
        <v>Victoria</v>
      </c>
      <c r="G3032" t="s">
        <v>45</v>
      </c>
      <c r="H3032">
        <v>3179</v>
      </c>
      <c r="I3032" t="s">
        <v>11</v>
      </c>
      <c r="J3032" t="s">
        <v>63</v>
      </c>
      <c r="K3032" t="s">
        <v>151</v>
      </c>
      <c r="L3032" t="s">
        <v>21</v>
      </c>
      <c r="M3032" s="5">
        <v>466.74</v>
      </c>
      <c r="N3032">
        <v>1</v>
      </c>
    </row>
    <row r="3033" spans="1:14" x14ac:dyDescent="0.2">
      <c r="A3033" s="2">
        <v>45425</v>
      </c>
      <c r="B3033" s="3">
        <f t="shared" si="141"/>
        <v>2024</v>
      </c>
      <c r="C3033" t="str">
        <f t="shared" si="142"/>
        <v>2023-2024</v>
      </c>
      <c r="D3033" t="s">
        <v>147</v>
      </c>
      <c r="E3033" t="s">
        <v>42</v>
      </c>
      <c r="F3033" t="str">
        <f t="shared" si="143"/>
        <v>Queensland</v>
      </c>
      <c r="G3033" t="s">
        <v>35</v>
      </c>
      <c r="H3033">
        <v>4053</v>
      </c>
      <c r="I3033" t="s">
        <v>11</v>
      </c>
      <c r="J3033" t="s">
        <v>43</v>
      </c>
      <c r="K3033" t="s">
        <v>153</v>
      </c>
      <c r="L3033" t="s">
        <v>16</v>
      </c>
      <c r="M3033" s="5">
        <v>466.78999999999996</v>
      </c>
      <c r="N3033">
        <v>1</v>
      </c>
    </row>
    <row r="3034" spans="1:14" x14ac:dyDescent="0.2">
      <c r="A3034" s="2">
        <v>45524</v>
      </c>
      <c r="B3034" s="3">
        <f t="shared" si="141"/>
        <v>2025</v>
      </c>
      <c r="C3034" t="str">
        <f t="shared" si="142"/>
        <v>2024-2025</v>
      </c>
      <c r="D3034" t="s">
        <v>147</v>
      </c>
      <c r="E3034" t="s">
        <v>145</v>
      </c>
      <c r="F3034" t="str">
        <f t="shared" si="143"/>
        <v>New South Wales</v>
      </c>
      <c r="G3034" t="s">
        <v>10</v>
      </c>
      <c r="H3034">
        <v>2101</v>
      </c>
      <c r="I3034" t="s">
        <v>11</v>
      </c>
      <c r="J3034" t="s">
        <v>27</v>
      </c>
      <c r="K3034" t="s">
        <v>154</v>
      </c>
      <c r="L3034" t="s">
        <v>14</v>
      </c>
      <c r="M3034" s="5">
        <v>467.03999999999996</v>
      </c>
      <c r="N3034">
        <v>1</v>
      </c>
    </row>
    <row r="3035" spans="1:14" x14ac:dyDescent="0.2">
      <c r="A3035" s="2">
        <v>45515</v>
      </c>
      <c r="B3035" s="3">
        <f t="shared" si="141"/>
        <v>2025</v>
      </c>
      <c r="C3035" t="str">
        <f t="shared" si="142"/>
        <v>2024-2025</v>
      </c>
      <c r="D3035" t="s">
        <v>148</v>
      </c>
      <c r="E3035" t="s">
        <v>112</v>
      </c>
      <c r="F3035" t="str">
        <f t="shared" si="143"/>
        <v>Victoria</v>
      </c>
      <c r="G3035" t="s">
        <v>45</v>
      </c>
      <c r="H3035">
        <v>3076</v>
      </c>
      <c r="I3035" t="s">
        <v>11</v>
      </c>
      <c r="J3035" t="s">
        <v>46</v>
      </c>
      <c r="K3035" t="s">
        <v>152</v>
      </c>
      <c r="L3035" t="s">
        <v>13</v>
      </c>
      <c r="M3035" s="5">
        <v>467.08000000000004</v>
      </c>
      <c r="N3035">
        <v>1</v>
      </c>
    </row>
    <row r="3036" spans="1:14" x14ac:dyDescent="0.2">
      <c r="A3036" s="2">
        <v>45336</v>
      </c>
      <c r="B3036" s="3">
        <f t="shared" si="141"/>
        <v>2024</v>
      </c>
      <c r="C3036" t="str">
        <f t="shared" si="142"/>
        <v>2023-2024</v>
      </c>
      <c r="D3036" t="s">
        <v>147</v>
      </c>
      <c r="E3036" t="s">
        <v>44</v>
      </c>
      <c r="F3036" t="str">
        <f t="shared" si="143"/>
        <v>Victoria</v>
      </c>
      <c r="G3036" t="s">
        <v>45</v>
      </c>
      <c r="H3036">
        <v>3066</v>
      </c>
      <c r="I3036" t="s">
        <v>11</v>
      </c>
      <c r="J3036" t="s">
        <v>46</v>
      </c>
      <c r="K3036" t="s">
        <v>149</v>
      </c>
      <c r="L3036" t="s">
        <v>15</v>
      </c>
      <c r="M3036" s="5">
        <v>467.8</v>
      </c>
      <c r="N3036">
        <v>1</v>
      </c>
    </row>
    <row r="3037" spans="1:14" x14ac:dyDescent="0.2">
      <c r="A3037" s="2">
        <v>44934</v>
      </c>
      <c r="B3037" s="3">
        <f t="shared" si="141"/>
        <v>2023</v>
      </c>
      <c r="C3037" t="str">
        <f t="shared" si="142"/>
        <v>2022-2023</v>
      </c>
      <c r="D3037" t="s">
        <v>147</v>
      </c>
      <c r="E3037" t="s">
        <v>142</v>
      </c>
      <c r="F3037" t="str">
        <f t="shared" si="143"/>
        <v>Australian Capital Territory</v>
      </c>
      <c r="G3037" t="s">
        <v>80</v>
      </c>
      <c r="H3037">
        <v>2609</v>
      </c>
      <c r="I3037" t="s">
        <v>11</v>
      </c>
      <c r="J3037" t="s">
        <v>58</v>
      </c>
      <c r="K3037" t="s">
        <v>149</v>
      </c>
      <c r="L3037" t="s">
        <v>15</v>
      </c>
      <c r="M3037" s="5">
        <v>468.84000000000003</v>
      </c>
      <c r="N3037">
        <v>1</v>
      </c>
    </row>
    <row r="3038" spans="1:14" x14ac:dyDescent="0.2">
      <c r="A3038" s="2">
        <v>44954</v>
      </c>
      <c r="B3038" s="3">
        <f t="shared" si="141"/>
        <v>2023</v>
      </c>
      <c r="C3038" t="str">
        <f t="shared" si="142"/>
        <v>2022-2023</v>
      </c>
      <c r="D3038" t="s">
        <v>147</v>
      </c>
      <c r="E3038" t="s">
        <v>40</v>
      </c>
      <c r="F3038" t="str">
        <f t="shared" si="143"/>
        <v>New South Wales</v>
      </c>
      <c r="G3038" t="s">
        <v>10</v>
      </c>
      <c r="H3038">
        <v>2116</v>
      </c>
      <c r="I3038" t="s">
        <v>11</v>
      </c>
      <c r="J3038" t="s">
        <v>27</v>
      </c>
      <c r="K3038" t="s">
        <v>19</v>
      </c>
      <c r="L3038" t="s">
        <v>23</v>
      </c>
      <c r="M3038" s="5">
        <v>469.28000000000003</v>
      </c>
      <c r="N3038">
        <v>1</v>
      </c>
    </row>
    <row r="3039" spans="1:14" x14ac:dyDescent="0.2">
      <c r="A3039" s="2">
        <v>45232</v>
      </c>
      <c r="B3039" s="3">
        <f t="shared" si="141"/>
        <v>2024</v>
      </c>
      <c r="C3039" t="str">
        <f t="shared" si="142"/>
        <v>2023-2024</v>
      </c>
      <c r="D3039" t="s">
        <v>147</v>
      </c>
      <c r="E3039" t="s">
        <v>41</v>
      </c>
      <c r="F3039" t="str">
        <f t="shared" si="143"/>
        <v>New South Wales</v>
      </c>
      <c r="G3039" t="s">
        <v>10</v>
      </c>
      <c r="H3039">
        <v>2830</v>
      </c>
      <c r="I3039" t="s">
        <v>11</v>
      </c>
      <c r="J3039" t="s">
        <v>25</v>
      </c>
      <c r="K3039" t="s">
        <v>19</v>
      </c>
      <c r="L3039" t="s">
        <v>23</v>
      </c>
      <c r="M3039" s="5">
        <v>469.70000000000005</v>
      </c>
      <c r="N3039">
        <v>1</v>
      </c>
    </row>
    <row r="3040" spans="1:14" x14ac:dyDescent="0.2">
      <c r="A3040" s="2">
        <v>45183</v>
      </c>
      <c r="B3040" s="3">
        <f t="shared" si="141"/>
        <v>2024</v>
      </c>
      <c r="C3040" t="str">
        <f t="shared" si="142"/>
        <v>2023-2024</v>
      </c>
      <c r="D3040" t="s">
        <v>147</v>
      </c>
      <c r="E3040" t="s">
        <v>114</v>
      </c>
      <c r="F3040" t="str">
        <f t="shared" si="143"/>
        <v>Victoria</v>
      </c>
      <c r="G3040" t="s">
        <v>45</v>
      </c>
      <c r="H3040">
        <v>3551</v>
      </c>
      <c r="I3040" t="s">
        <v>11</v>
      </c>
      <c r="J3040" t="s">
        <v>60</v>
      </c>
      <c r="K3040" t="s">
        <v>152</v>
      </c>
      <c r="L3040" t="s">
        <v>13</v>
      </c>
      <c r="M3040" s="5">
        <v>470.18</v>
      </c>
      <c r="N3040">
        <v>1</v>
      </c>
    </row>
    <row r="3041" spans="1:14" x14ac:dyDescent="0.2">
      <c r="A3041" s="2">
        <v>45065</v>
      </c>
      <c r="B3041" s="3">
        <f t="shared" si="141"/>
        <v>2023</v>
      </c>
      <c r="C3041" t="str">
        <f t="shared" si="142"/>
        <v>2022-2023</v>
      </c>
      <c r="D3041" t="s">
        <v>147</v>
      </c>
      <c r="E3041" t="s">
        <v>144</v>
      </c>
      <c r="F3041" t="str">
        <f t="shared" si="143"/>
        <v>Queensland</v>
      </c>
      <c r="G3041" t="s">
        <v>35</v>
      </c>
      <c r="H3041">
        <v>4566</v>
      </c>
      <c r="I3041" t="s">
        <v>11</v>
      </c>
      <c r="J3041" t="s">
        <v>120</v>
      </c>
      <c r="K3041" t="s">
        <v>151</v>
      </c>
      <c r="L3041" t="s">
        <v>21</v>
      </c>
      <c r="M3041" s="5">
        <v>470.95</v>
      </c>
      <c r="N3041">
        <v>1</v>
      </c>
    </row>
    <row r="3042" spans="1:14" x14ac:dyDescent="0.2">
      <c r="A3042" s="2">
        <v>45183</v>
      </c>
      <c r="B3042" s="3">
        <f t="shared" si="141"/>
        <v>2024</v>
      </c>
      <c r="C3042" t="str">
        <f t="shared" si="142"/>
        <v>2023-2024</v>
      </c>
      <c r="D3042" t="s">
        <v>147</v>
      </c>
      <c r="E3042" t="s">
        <v>44</v>
      </c>
      <c r="F3042" t="str">
        <f t="shared" si="143"/>
        <v>Victoria</v>
      </c>
      <c r="G3042" t="s">
        <v>45</v>
      </c>
      <c r="H3042">
        <v>3066</v>
      </c>
      <c r="I3042" t="s">
        <v>11</v>
      </c>
      <c r="J3042" t="s">
        <v>46</v>
      </c>
      <c r="K3042" t="s">
        <v>151</v>
      </c>
      <c r="L3042" t="s">
        <v>21</v>
      </c>
      <c r="M3042" s="5">
        <v>471.09999999999997</v>
      </c>
      <c r="N3042">
        <v>1</v>
      </c>
    </row>
    <row r="3043" spans="1:14" x14ac:dyDescent="0.2">
      <c r="A3043" s="2">
        <v>45481</v>
      </c>
      <c r="B3043" s="3">
        <f t="shared" si="141"/>
        <v>2025</v>
      </c>
      <c r="C3043" t="str">
        <f t="shared" si="142"/>
        <v>2024-2025</v>
      </c>
      <c r="D3043" t="s">
        <v>148</v>
      </c>
      <c r="E3043" t="s">
        <v>118</v>
      </c>
      <c r="F3043" t="str">
        <f t="shared" si="143"/>
        <v>New South Wales</v>
      </c>
      <c r="G3043" t="s">
        <v>10</v>
      </c>
      <c r="H3043">
        <v>2158</v>
      </c>
      <c r="I3043" t="s">
        <v>11</v>
      </c>
      <c r="J3043" t="s">
        <v>27</v>
      </c>
      <c r="K3043" t="s">
        <v>19</v>
      </c>
      <c r="L3043" t="s">
        <v>23</v>
      </c>
      <c r="M3043" s="5">
        <v>471.15</v>
      </c>
      <c r="N3043">
        <v>1</v>
      </c>
    </row>
    <row r="3044" spans="1:14" x14ac:dyDescent="0.2">
      <c r="A3044" s="2">
        <v>45004</v>
      </c>
      <c r="B3044" s="3">
        <f t="shared" si="141"/>
        <v>2023</v>
      </c>
      <c r="C3044" t="str">
        <f t="shared" si="142"/>
        <v>2022-2023</v>
      </c>
      <c r="D3044" t="s">
        <v>147</v>
      </c>
      <c r="E3044" t="s">
        <v>41</v>
      </c>
      <c r="F3044" t="str">
        <f t="shared" si="143"/>
        <v>New South Wales</v>
      </c>
      <c r="G3044" t="s">
        <v>10</v>
      </c>
      <c r="H3044">
        <v>2830</v>
      </c>
      <c r="I3044" t="s">
        <v>11</v>
      </c>
      <c r="J3044" t="s">
        <v>25</v>
      </c>
      <c r="K3044" t="s">
        <v>149</v>
      </c>
      <c r="L3044" t="s">
        <v>15</v>
      </c>
      <c r="M3044" s="5">
        <v>471.98999999999995</v>
      </c>
      <c r="N3044">
        <v>1</v>
      </c>
    </row>
    <row r="3045" spans="1:14" x14ac:dyDescent="0.2">
      <c r="A3045" s="2">
        <v>45004</v>
      </c>
      <c r="B3045" s="3">
        <f t="shared" si="141"/>
        <v>2023</v>
      </c>
      <c r="C3045" t="str">
        <f t="shared" si="142"/>
        <v>2022-2023</v>
      </c>
      <c r="D3045" t="s">
        <v>147</v>
      </c>
      <c r="E3045" t="s">
        <v>64</v>
      </c>
      <c r="F3045" t="str">
        <f t="shared" si="143"/>
        <v>Victoria</v>
      </c>
      <c r="G3045" t="s">
        <v>45</v>
      </c>
      <c r="H3045">
        <v>3199</v>
      </c>
      <c r="I3045" t="s">
        <v>11</v>
      </c>
      <c r="J3045" t="s">
        <v>63</v>
      </c>
      <c r="K3045" t="s">
        <v>151</v>
      </c>
      <c r="L3045" t="s">
        <v>21</v>
      </c>
      <c r="M3045" s="5">
        <v>472</v>
      </c>
      <c r="N3045">
        <v>1</v>
      </c>
    </row>
    <row r="3046" spans="1:14" x14ac:dyDescent="0.2">
      <c r="A3046" s="2">
        <v>45125</v>
      </c>
      <c r="B3046" s="3">
        <f t="shared" si="141"/>
        <v>2024</v>
      </c>
      <c r="C3046" t="str">
        <f t="shared" si="142"/>
        <v>2023-2024</v>
      </c>
      <c r="D3046" t="s">
        <v>147</v>
      </c>
      <c r="E3046" t="s">
        <v>9</v>
      </c>
      <c r="F3046" t="str">
        <f t="shared" si="143"/>
        <v>New South Wales</v>
      </c>
      <c r="G3046" t="s">
        <v>10</v>
      </c>
      <c r="H3046">
        <v>2067</v>
      </c>
      <c r="I3046" t="s">
        <v>11</v>
      </c>
      <c r="J3046" t="s">
        <v>12</v>
      </c>
      <c r="K3046" t="s">
        <v>156</v>
      </c>
      <c r="L3046" t="s">
        <v>17</v>
      </c>
      <c r="M3046" s="5">
        <v>472.71999999999997</v>
      </c>
      <c r="N3046">
        <v>1</v>
      </c>
    </row>
    <row r="3047" spans="1:14" x14ac:dyDescent="0.2">
      <c r="A3047" s="2">
        <v>45469</v>
      </c>
      <c r="B3047" s="3">
        <f t="shared" si="141"/>
        <v>2024</v>
      </c>
      <c r="C3047" t="str">
        <f t="shared" si="142"/>
        <v>2023-2024</v>
      </c>
      <c r="D3047" t="s">
        <v>148</v>
      </c>
      <c r="E3047" t="s">
        <v>61</v>
      </c>
      <c r="F3047" t="str">
        <f t="shared" si="143"/>
        <v>New South Wales</v>
      </c>
      <c r="G3047" t="s">
        <v>10</v>
      </c>
      <c r="H3047">
        <v>2539</v>
      </c>
      <c r="I3047" t="s">
        <v>11</v>
      </c>
      <c r="J3047" t="s">
        <v>58</v>
      </c>
      <c r="K3047" t="s">
        <v>152</v>
      </c>
      <c r="L3047" t="s">
        <v>13</v>
      </c>
      <c r="M3047" s="5">
        <v>472.74</v>
      </c>
      <c r="N3047">
        <v>1</v>
      </c>
    </row>
    <row r="3048" spans="1:14" x14ac:dyDescent="0.2">
      <c r="A3048" s="2">
        <v>45412</v>
      </c>
      <c r="B3048" s="3">
        <f t="shared" si="141"/>
        <v>2024</v>
      </c>
      <c r="C3048" t="str">
        <f t="shared" si="142"/>
        <v>2023-2024</v>
      </c>
      <c r="D3048" t="s">
        <v>147</v>
      </c>
      <c r="E3048" t="s">
        <v>125</v>
      </c>
      <c r="F3048" t="str">
        <f t="shared" si="143"/>
        <v>Victoria</v>
      </c>
      <c r="G3048" t="s">
        <v>45</v>
      </c>
      <c r="H3048">
        <v>3400</v>
      </c>
      <c r="I3048" t="s">
        <v>11</v>
      </c>
      <c r="J3048" t="s">
        <v>60</v>
      </c>
      <c r="K3048" t="s">
        <v>153</v>
      </c>
      <c r="L3048" t="s">
        <v>16</v>
      </c>
      <c r="M3048" s="5">
        <v>474.06999999999994</v>
      </c>
      <c r="N3048">
        <v>1</v>
      </c>
    </row>
    <row r="3049" spans="1:14" x14ac:dyDescent="0.2">
      <c r="A3049" s="2">
        <v>45375</v>
      </c>
      <c r="B3049" s="3">
        <f t="shared" si="141"/>
        <v>2024</v>
      </c>
      <c r="C3049" t="str">
        <f t="shared" si="142"/>
        <v>2023-2024</v>
      </c>
      <c r="D3049" t="s">
        <v>147</v>
      </c>
      <c r="E3049" t="s">
        <v>124</v>
      </c>
      <c r="F3049" t="str">
        <f t="shared" si="143"/>
        <v>New South Wales</v>
      </c>
      <c r="G3049" t="s">
        <v>10</v>
      </c>
      <c r="H3049">
        <v>2015</v>
      </c>
      <c r="I3049" t="s">
        <v>11</v>
      </c>
      <c r="J3049" t="s">
        <v>12</v>
      </c>
      <c r="K3049" t="s">
        <v>19</v>
      </c>
      <c r="L3049" t="s">
        <v>23</v>
      </c>
      <c r="M3049" s="5">
        <v>475.81000000000006</v>
      </c>
      <c r="N3049">
        <v>1</v>
      </c>
    </row>
    <row r="3050" spans="1:14" x14ac:dyDescent="0.2">
      <c r="A3050" s="2">
        <v>45115</v>
      </c>
      <c r="B3050" s="3">
        <f t="shared" si="141"/>
        <v>2024</v>
      </c>
      <c r="C3050" t="str">
        <f t="shared" si="142"/>
        <v>2023-2024</v>
      </c>
      <c r="D3050" t="s">
        <v>147</v>
      </c>
      <c r="E3050" t="s">
        <v>102</v>
      </c>
      <c r="F3050" t="str">
        <f t="shared" si="143"/>
        <v>Queensland</v>
      </c>
      <c r="G3050" t="s">
        <v>35</v>
      </c>
      <c r="H3050">
        <v>4870</v>
      </c>
      <c r="I3050" t="s">
        <v>11</v>
      </c>
      <c r="J3050" t="s">
        <v>36</v>
      </c>
      <c r="K3050" t="s">
        <v>152</v>
      </c>
      <c r="L3050" t="s">
        <v>13</v>
      </c>
      <c r="M3050" s="5">
        <v>476.36999999999995</v>
      </c>
      <c r="N3050">
        <v>1</v>
      </c>
    </row>
    <row r="3051" spans="1:14" x14ac:dyDescent="0.2">
      <c r="A3051" s="2">
        <v>45125</v>
      </c>
      <c r="B3051" s="3">
        <f t="shared" si="141"/>
        <v>2024</v>
      </c>
      <c r="C3051" t="str">
        <f t="shared" si="142"/>
        <v>2023-2024</v>
      </c>
      <c r="D3051" t="s">
        <v>147</v>
      </c>
      <c r="E3051" t="s">
        <v>136</v>
      </c>
      <c r="F3051" t="str">
        <f t="shared" si="143"/>
        <v>Victoria</v>
      </c>
      <c r="G3051" t="s">
        <v>45</v>
      </c>
      <c r="H3051">
        <v>3175</v>
      </c>
      <c r="I3051" t="s">
        <v>11</v>
      </c>
      <c r="J3051" t="s">
        <v>63</v>
      </c>
      <c r="K3051" t="s">
        <v>19</v>
      </c>
      <c r="L3051" t="s">
        <v>23</v>
      </c>
      <c r="M3051" s="5">
        <v>477.81</v>
      </c>
      <c r="N3051">
        <v>1</v>
      </c>
    </row>
    <row r="3052" spans="1:14" x14ac:dyDescent="0.2">
      <c r="A3052" s="2">
        <v>44990</v>
      </c>
      <c r="B3052" s="3">
        <f t="shared" si="141"/>
        <v>2023</v>
      </c>
      <c r="C3052" t="str">
        <f t="shared" si="142"/>
        <v>2022-2023</v>
      </c>
      <c r="D3052" t="s">
        <v>147</v>
      </c>
      <c r="E3052" t="s">
        <v>41</v>
      </c>
      <c r="F3052" t="str">
        <f t="shared" si="143"/>
        <v>New South Wales</v>
      </c>
      <c r="G3052" t="s">
        <v>10</v>
      </c>
      <c r="H3052">
        <v>2830</v>
      </c>
      <c r="I3052" t="s">
        <v>11</v>
      </c>
      <c r="J3052" t="s">
        <v>25</v>
      </c>
      <c r="K3052" t="s">
        <v>151</v>
      </c>
      <c r="L3052" t="s">
        <v>21</v>
      </c>
      <c r="M3052" s="5">
        <v>479.32</v>
      </c>
      <c r="N3052">
        <v>1</v>
      </c>
    </row>
    <row r="3053" spans="1:14" x14ac:dyDescent="0.2">
      <c r="A3053" s="2">
        <v>45519</v>
      </c>
      <c r="B3053" s="3">
        <f t="shared" si="141"/>
        <v>2025</v>
      </c>
      <c r="C3053" t="str">
        <f t="shared" si="142"/>
        <v>2024-2025</v>
      </c>
      <c r="D3053" t="s">
        <v>148</v>
      </c>
      <c r="E3053" t="s">
        <v>106</v>
      </c>
      <c r="F3053" t="str">
        <f t="shared" si="143"/>
        <v>Victoria</v>
      </c>
      <c r="G3053" t="s">
        <v>45</v>
      </c>
      <c r="H3053">
        <v>3915</v>
      </c>
      <c r="I3053" t="s">
        <v>11</v>
      </c>
      <c r="J3053" t="s">
        <v>55</v>
      </c>
      <c r="K3053" t="s">
        <v>153</v>
      </c>
      <c r="L3053" t="s">
        <v>16</v>
      </c>
      <c r="M3053" s="5">
        <v>479.47</v>
      </c>
      <c r="N3053">
        <v>1</v>
      </c>
    </row>
    <row r="3054" spans="1:14" x14ac:dyDescent="0.2">
      <c r="A3054" s="2">
        <v>45142</v>
      </c>
      <c r="B3054" s="3">
        <f t="shared" si="141"/>
        <v>2024</v>
      </c>
      <c r="C3054" t="str">
        <f t="shared" si="142"/>
        <v>2023-2024</v>
      </c>
      <c r="D3054" t="s">
        <v>147</v>
      </c>
      <c r="E3054" t="s">
        <v>124</v>
      </c>
      <c r="F3054" t="str">
        <f t="shared" si="143"/>
        <v>New South Wales</v>
      </c>
      <c r="G3054" t="s">
        <v>10</v>
      </c>
      <c r="H3054">
        <v>2015</v>
      </c>
      <c r="I3054" t="s">
        <v>11</v>
      </c>
      <c r="J3054" t="s">
        <v>12</v>
      </c>
      <c r="K3054" t="s">
        <v>149</v>
      </c>
      <c r="L3054" t="s">
        <v>15</v>
      </c>
      <c r="M3054" s="5">
        <v>480.2</v>
      </c>
      <c r="N3054">
        <v>1</v>
      </c>
    </row>
    <row r="3055" spans="1:14" x14ac:dyDescent="0.2">
      <c r="A3055" s="2">
        <v>45077</v>
      </c>
      <c r="B3055" s="3">
        <f t="shared" si="141"/>
        <v>2023</v>
      </c>
      <c r="C3055" t="str">
        <f t="shared" si="142"/>
        <v>2022-2023</v>
      </c>
      <c r="D3055" t="s">
        <v>147</v>
      </c>
      <c r="E3055" t="s">
        <v>85</v>
      </c>
      <c r="F3055" t="str">
        <f t="shared" si="143"/>
        <v>Queensland</v>
      </c>
      <c r="G3055" t="s">
        <v>35</v>
      </c>
      <c r="H3055">
        <v>4883</v>
      </c>
      <c r="I3055" t="s">
        <v>11</v>
      </c>
      <c r="J3055" t="s">
        <v>36</v>
      </c>
      <c r="K3055" t="s">
        <v>150</v>
      </c>
      <c r="L3055" t="s">
        <v>18</v>
      </c>
      <c r="M3055" s="5">
        <v>481.2</v>
      </c>
      <c r="N3055">
        <v>1</v>
      </c>
    </row>
    <row r="3056" spans="1:14" x14ac:dyDescent="0.2">
      <c r="A3056" s="2">
        <v>45518</v>
      </c>
      <c r="B3056" s="3">
        <f t="shared" si="141"/>
        <v>2025</v>
      </c>
      <c r="C3056" t="str">
        <f t="shared" si="142"/>
        <v>2024-2025</v>
      </c>
      <c r="D3056" t="s">
        <v>147</v>
      </c>
      <c r="E3056" t="s">
        <v>83</v>
      </c>
      <c r="F3056" t="str">
        <f t="shared" si="143"/>
        <v>New South Wales</v>
      </c>
      <c r="G3056" t="s">
        <v>10</v>
      </c>
      <c r="H3056">
        <v>2750</v>
      </c>
      <c r="I3056" t="s">
        <v>11</v>
      </c>
      <c r="J3056" t="s">
        <v>25</v>
      </c>
      <c r="K3056" t="s">
        <v>150</v>
      </c>
      <c r="L3056" t="s">
        <v>18</v>
      </c>
      <c r="M3056" s="5">
        <v>481.61</v>
      </c>
      <c r="N3056">
        <v>1</v>
      </c>
    </row>
    <row r="3057" spans="1:14" x14ac:dyDescent="0.2">
      <c r="A3057" s="2">
        <v>45037</v>
      </c>
      <c r="B3057" s="3">
        <f t="shared" si="141"/>
        <v>2023</v>
      </c>
      <c r="C3057" t="str">
        <f t="shared" si="142"/>
        <v>2022-2023</v>
      </c>
      <c r="D3057" t="s">
        <v>147</v>
      </c>
      <c r="E3057" t="s">
        <v>54</v>
      </c>
      <c r="F3057" t="str">
        <f t="shared" si="143"/>
        <v>Victoria</v>
      </c>
      <c r="G3057" t="s">
        <v>45</v>
      </c>
      <c r="H3057">
        <v>3977</v>
      </c>
      <c r="I3057" t="s">
        <v>11</v>
      </c>
      <c r="J3057" t="s">
        <v>55</v>
      </c>
      <c r="K3057" t="s">
        <v>151</v>
      </c>
      <c r="L3057" t="s">
        <v>21</v>
      </c>
      <c r="M3057" s="5">
        <v>481.89</v>
      </c>
      <c r="N3057">
        <v>1</v>
      </c>
    </row>
    <row r="3058" spans="1:14" x14ac:dyDescent="0.2">
      <c r="A3058" s="2">
        <v>45100</v>
      </c>
      <c r="B3058" s="3">
        <f t="shared" si="141"/>
        <v>2023</v>
      </c>
      <c r="C3058" t="str">
        <f t="shared" si="142"/>
        <v>2022-2023</v>
      </c>
      <c r="D3058" t="s">
        <v>147</v>
      </c>
      <c r="E3058" t="s">
        <v>66</v>
      </c>
      <c r="F3058" t="str">
        <f t="shared" si="143"/>
        <v>South Australia</v>
      </c>
      <c r="G3058" t="s">
        <v>32</v>
      </c>
      <c r="H3058">
        <v>5169</v>
      </c>
      <c r="I3058" t="s">
        <v>11</v>
      </c>
      <c r="J3058" t="s">
        <v>33</v>
      </c>
      <c r="K3058" t="s">
        <v>155</v>
      </c>
      <c r="L3058" t="s">
        <v>20</v>
      </c>
      <c r="M3058" s="5">
        <v>483.34</v>
      </c>
      <c r="N3058">
        <v>1</v>
      </c>
    </row>
    <row r="3059" spans="1:14" x14ac:dyDescent="0.2">
      <c r="A3059" s="2">
        <v>45606</v>
      </c>
      <c r="B3059" s="3">
        <f t="shared" si="141"/>
        <v>2025</v>
      </c>
      <c r="C3059" t="str">
        <f t="shared" si="142"/>
        <v>2024-2025</v>
      </c>
      <c r="D3059" t="s">
        <v>147</v>
      </c>
      <c r="E3059" t="s">
        <v>42</v>
      </c>
      <c r="F3059" t="str">
        <f t="shared" si="143"/>
        <v>Queensland</v>
      </c>
      <c r="G3059" t="s">
        <v>35</v>
      </c>
      <c r="H3059">
        <v>4053</v>
      </c>
      <c r="I3059" t="s">
        <v>11</v>
      </c>
      <c r="J3059" t="s">
        <v>43</v>
      </c>
      <c r="K3059" t="s">
        <v>150</v>
      </c>
      <c r="L3059" t="s">
        <v>18</v>
      </c>
      <c r="M3059" s="5">
        <v>484.14</v>
      </c>
      <c r="N3059">
        <v>1</v>
      </c>
    </row>
    <row r="3060" spans="1:14" x14ac:dyDescent="0.2">
      <c r="A3060" s="2">
        <v>44971</v>
      </c>
      <c r="B3060" s="3">
        <f t="shared" si="141"/>
        <v>2023</v>
      </c>
      <c r="C3060" t="str">
        <f t="shared" si="142"/>
        <v>2022-2023</v>
      </c>
      <c r="D3060" t="s">
        <v>148</v>
      </c>
      <c r="E3060" t="s">
        <v>28</v>
      </c>
      <c r="F3060" t="str">
        <f t="shared" si="143"/>
        <v>Northern Territory</v>
      </c>
      <c r="G3060" t="s">
        <v>29</v>
      </c>
      <c r="H3060">
        <v>800</v>
      </c>
      <c r="I3060" t="s">
        <v>11</v>
      </c>
      <c r="J3060" t="s">
        <v>30</v>
      </c>
      <c r="K3060" t="s">
        <v>154</v>
      </c>
      <c r="L3060" t="s">
        <v>14</v>
      </c>
      <c r="M3060" s="5">
        <v>484.4</v>
      </c>
      <c r="N3060">
        <v>1</v>
      </c>
    </row>
    <row r="3061" spans="1:14" x14ac:dyDescent="0.2">
      <c r="A3061" s="2">
        <v>45447</v>
      </c>
      <c r="B3061" s="3">
        <f t="shared" si="141"/>
        <v>2024</v>
      </c>
      <c r="C3061" t="str">
        <f t="shared" si="142"/>
        <v>2023-2024</v>
      </c>
      <c r="D3061" t="s">
        <v>148</v>
      </c>
      <c r="E3061" t="s">
        <v>106</v>
      </c>
      <c r="F3061" t="str">
        <f t="shared" si="143"/>
        <v>Victoria</v>
      </c>
      <c r="G3061" t="s">
        <v>45</v>
      </c>
      <c r="H3061">
        <v>3915</v>
      </c>
      <c r="I3061" t="s">
        <v>11</v>
      </c>
      <c r="J3061" t="s">
        <v>55</v>
      </c>
      <c r="K3061" t="s">
        <v>151</v>
      </c>
      <c r="L3061" t="s">
        <v>21</v>
      </c>
      <c r="M3061" s="5">
        <v>484.84</v>
      </c>
      <c r="N3061">
        <v>1</v>
      </c>
    </row>
    <row r="3062" spans="1:14" x14ac:dyDescent="0.2">
      <c r="A3062" s="2">
        <v>44951</v>
      </c>
      <c r="B3062" s="3">
        <f t="shared" si="141"/>
        <v>2023</v>
      </c>
      <c r="C3062" t="str">
        <f t="shared" si="142"/>
        <v>2022-2023</v>
      </c>
      <c r="D3062" t="s">
        <v>148</v>
      </c>
      <c r="E3062" t="s">
        <v>131</v>
      </c>
      <c r="F3062" t="str">
        <f t="shared" si="143"/>
        <v>Western Australia</v>
      </c>
      <c r="G3062" t="s">
        <v>48</v>
      </c>
      <c r="H3062">
        <v>6530</v>
      </c>
      <c r="I3062" t="s">
        <v>11</v>
      </c>
      <c r="J3062" t="s">
        <v>77</v>
      </c>
      <c r="K3062" t="s">
        <v>150</v>
      </c>
      <c r="L3062" t="s">
        <v>18</v>
      </c>
      <c r="M3062" s="5">
        <v>485.51</v>
      </c>
      <c r="N3062">
        <v>1</v>
      </c>
    </row>
    <row r="3063" spans="1:14" x14ac:dyDescent="0.2">
      <c r="A3063" s="2">
        <v>45271</v>
      </c>
      <c r="B3063" s="3">
        <f t="shared" si="141"/>
        <v>2024</v>
      </c>
      <c r="C3063" t="str">
        <f t="shared" si="142"/>
        <v>2023-2024</v>
      </c>
      <c r="D3063" t="s">
        <v>148</v>
      </c>
      <c r="E3063" t="s">
        <v>143</v>
      </c>
      <c r="F3063" t="str">
        <f t="shared" si="143"/>
        <v>New South Wales</v>
      </c>
      <c r="G3063" t="s">
        <v>10</v>
      </c>
      <c r="H3063">
        <v>2154</v>
      </c>
      <c r="I3063" t="s">
        <v>11</v>
      </c>
      <c r="J3063" t="s">
        <v>27</v>
      </c>
      <c r="K3063" t="s">
        <v>149</v>
      </c>
      <c r="L3063" t="s">
        <v>15</v>
      </c>
      <c r="M3063" s="5">
        <v>485.62</v>
      </c>
      <c r="N3063">
        <v>1</v>
      </c>
    </row>
    <row r="3064" spans="1:14" x14ac:dyDescent="0.2">
      <c r="A3064" s="2">
        <v>45373</v>
      </c>
      <c r="B3064" s="3">
        <f t="shared" si="141"/>
        <v>2024</v>
      </c>
      <c r="C3064" t="str">
        <f t="shared" si="142"/>
        <v>2023-2024</v>
      </c>
      <c r="D3064" t="s">
        <v>148</v>
      </c>
      <c r="E3064" t="s">
        <v>28</v>
      </c>
      <c r="F3064" t="str">
        <f t="shared" si="143"/>
        <v>Northern Territory</v>
      </c>
      <c r="G3064" t="s">
        <v>29</v>
      </c>
      <c r="H3064">
        <v>800</v>
      </c>
      <c r="I3064" t="s">
        <v>11</v>
      </c>
      <c r="J3064" t="s">
        <v>30</v>
      </c>
      <c r="K3064" t="s">
        <v>152</v>
      </c>
      <c r="L3064" t="s">
        <v>13</v>
      </c>
      <c r="M3064" s="5">
        <v>485.74</v>
      </c>
      <c r="N3064">
        <v>1</v>
      </c>
    </row>
    <row r="3065" spans="1:14" x14ac:dyDescent="0.2">
      <c r="A3065" s="2">
        <v>45592</v>
      </c>
      <c r="B3065" s="3">
        <f t="shared" si="141"/>
        <v>2025</v>
      </c>
      <c r="C3065" t="str">
        <f t="shared" si="142"/>
        <v>2024-2025</v>
      </c>
      <c r="D3065" t="s">
        <v>148</v>
      </c>
      <c r="E3065" t="s">
        <v>84</v>
      </c>
      <c r="F3065" t="str">
        <f t="shared" si="143"/>
        <v>Queensland</v>
      </c>
      <c r="G3065" t="s">
        <v>35</v>
      </c>
      <c r="H3065">
        <v>4740</v>
      </c>
      <c r="I3065" t="s">
        <v>11</v>
      </c>
      <c r="J3065" t="s">
        <v>51</v>
      </c>
      <c r="K3065" t="s">
        <v>153</v>
      </c>
      <c r="L3065" t="s">
        <v>16</v>
      </c>
      <c r="M3065" s="5">
        <v>486.94</v>
      </c>
      <c r="N3065">
        <v>1</v>
      </c>
    </row>
    <row r="3066" spans="1:14" x14ac:dyDescent="0.2">
      <c r="A3066" s="2">
        <v>45610</v>
      </c>
      <c r="B3066" s="3">
        <f t="shared" si="141"/>
        <v>2025</v>
      </c>
      <c r="C3066" t="str">
        <f t="shared" si="142"/>
        <v>2024-2025</v>
      </c>
      <c r="D3066" t="s">
        <v>148</v>
      </c>
      <c r="E3066" t="s">
        <v>105</v>
      </c>
      <c r="F3066" t="str">
        <f t="shared" si="143"/>
        <v>Victoria</v>
      </c>
      <c r="G3066" t="s">
        <v>45</v>
      </c>
      <c r="H3066">
        <v>3500</v>
      </c>
      <c r="I3066" t="s">
        <v>11</v>
      </c>
      <c r="J3066" t="s">
        <v>60</v>
      </c>
      <c r="K3066" t="s">
        <v>150</v>
      </c>
      <c r="L3066" t="s">
        <v>18</v>
      </c>
      <c r="M3066" s="5">
        <v>487.04000000000008</v>
      </c>
      <c r="N3066">
        <v>1</v>
      </c>
    </row>
    <row r="3067" spans="1:14" x14ac:dyDescent="0.2">
      <c r="A3067" s="2">
        <v>45575</v>
      </c>
      <c r="B3067" s="3">
        <f t="shared" si="141"/>
        <v>2025</v>
      </c>
      <c r="C3067" t="str">
        <f t="shared" si="142"/>
        <v>2024-2025</v>
      </c>
      <c r="D3067" t="s">
        <v>147</v>
      </c>
      <c r="E3067" t="s">
        <v>54</v>
      </c>
      <c r="F3067" t="str">
        <f t="shared" si="143"/>
        <v>Victoria</v>
      </c>
      <c r="G3067" t="s">
        <v>45</v>
      </c>
      <c r="H3067">
        <v>3977</v>
      </c>
      <c r="I3067" t="s">
        <v>11</v>
      </c>
      <c r="J3067" t="s">
        <v>55</v>
      </c>
      <c r="K3067" t="s">
        <v>149</v>
      </c>
      <c r="L3067" t="s">
        <v>15</v>
      </c>
      <c r="M3067" s="5">
        <v>487.23</v>
      </c>
      <c r="N3067">
        <v>1</v>
      </c>
    </row>
    <row r="3068" spans="1:14" x14ac:dyDescent="0.2">
      <c r="A3068" s="2">
        <v>45089</v>
      </c>
      <c r="B3068" s="3">
        <f t="shared" si="141"/>
        <v>2023</v>
      </c>
      <c r="C3068" t="str">
        <f t="shared" si="142"/>
        <v>2022-2023</v>
      </c>
      <c r="D3068" t="s">
        <v>148</v>
      </c>
      <c r="E3068" t="s">
        <v>28</v>
      </c>
      <c r="F3068" t="str">
        <f t="shared" si="143"/>
        <v>Northern Territory</v>
      </c>
      <c r="G3068" t="s">
        <v>29</v>
      </c>
      <c r="H3068">
        <v>800</v>
      </c>
      <c r="I3068" t="s">
        <v>11</v>
      </c>
      <c r="J3068" t="s">
        <v>30</v>
      </c>
      <c r="K3068" t="s">
        <v>153</v>
      </c>
      <c r="L3068" t="s">
        <v>16</v>
      </c>
      <c r="M3068" s="5">
        <v>487.56</v>
      </c>
      <c r="N3068">
        <v>1</v>
      </c>
    </row>
    <row r="3069" spans="1:14" x14ac:dyDescent="0.2">
      <c r="A3069" s="2">
        <v>45337</v>
      </c>
      <c r="B3069" s="3">
        <f t="shared" si="141"/>
        <v>2024</v>
      </c>
      <c r="C3069" t="str">
        <f t="shared" si="142"/>
        <v>2023-2024</v>
      </c>
      <c r="D3069" t="s">
        <v>147</v>
      </c>
      <c r="E3069" t="s">
        <v>102</v>
      </c>
      <c r="F3069" t="str">
        <f t="shared" si="143"/>
        <v>Queensland</v>
      </c>
      <c r="G3069" t="s">
        <v>35</v>
      </c>
      <c r="H3069">
        <v>4870</v>
      </c>
      <c r="I3069" t="s">
        <v>11</v>
      </c>
      <c r="J3069" t="s">
        <v>36</v>
      </c>
      <c r="K3069" t="s">
        <v>155</v>
      </c>
      <c r="L3069" t="s">
        <v>20</v>
      </c>
      <c r="M3069" s="5">
        <v>487.58</v>
      </c>
      <c r="N3069">
        <v>1</v>
      </c>
    </row>
    <row r="3070" spans="1:14" x14ac:dyDescent="0.2">
      <c r="A3070" s="2">
        <v>45164</v>
      </c>
      <c r="B3070" s="3">
        <f t="shared" si="141"/>
        <v>2024</v>
      </c>
      <c r="C3070" t="str">
        <f t="shared" si="142"/>
        <v>2023-2024</v>
      </c>
      <c r="D3070" t="s">
        <v>147</v>
      </c>
      <c r="E3070" t="s">
        <v>76</v>
      </c>
      <c r="F3070" t="str">
        <f t="shared" si="143"/>
        <v>Western Australia</v>
      </c>
      <c r="G3070" t="s">
        <v>48</v>
      </c>
      <c r="H3070">
        <v>6450</v>
      </c>
      <c r="I3070" t="s">
        <v>11</v>
      </c>
      <c r="J3070" t="s">
        <v>77</v>
      </c>
      <c r="K3070" t="s">
        <v>150</v>
      </c>
      <c r="L3070" t="s">
        <v>18</v>
      </c>
      <c r="M3070" s="5">
        <v>487.65999999999997</v>
      </c>
      <c r="N3070">
        <v>1</v>
      </c>
    </row>
    <row r="3071" spans="1:14" x14ac:dyDescent="0.2">
      <c r="A3071" s="2">
        <v>44986</v>
      </c>
      <c r="B3071" s="3">
        <f t="shared" si="141"/>
        <v>2023</v>
      </c>
      <c r="C3071" t="str">
        <f t="shared" si="142"/>
        <v>2022-2023</v>
      </c>
      <c r="D3071" t="s">
        <v>147</v>
      </c>
      <c r="E3071" t="s">
        <v>96</v>
      </c>
      <c r="F3071" t="str">
        <f t="shared" si="143"/>
        <v>Western Australia</v>
      </c>
      <c r="G3071" t="s">
        <v>48</v>
      </c>
      <c r="H3071">
        <v>6330</v>
      </c>
      <c r="I3071" t="s">
        <v>11</v>
      </c>
      <c r="J3071" t="s">
        <v>94</v>
      </c>
      <c r="K3071" t="s">
        <v>155</v>
      </c>
      <c r="L3071" t="s">
        <v>20</v>
      </c>
      <c r="M3071" s="5">
        <v>488.77</v>
      </c>
      <c r="N3071">
        <v>1</v>
      </c>
    </row>
    <row r="3072" spans="1:14" x14ac:dyDescent="0.2">
      <c r="A3072" s="2">
        <v>45436</v>
      </c>
      <c r="B3072" s="3">
        <f t="shared" si="141"/>
        <v>2024</v>
      </c>
      <c r="C3072" t="str">
        <f t="shared" si="142"/>
        <v>2023-2024</v>
      </c>
      <c r="D3072" t="s">
        <v>148</v>
      </c>
      <c r="E3072" t="s">
        <v>106</v>
      </c>
      <c r="F3072" t="str">
        <f t="shared" si="143"/>
        <v>Victoria</v>
      </c>
      <c r="G3072" t="s">
        <v>45</v>
      </c>
      <c r="H3072">
        <v>3915</v>
      </c>
      <c r="I3072" t="s">
        <v>11</v>
      </c>
      <c r="J3072" t="s">
        <v>55</v>
      </c>
      <c r="K3072" t="s">
        <v>151</v>
      </c>
      <c r="L3072" t="s">
        <v>21</v>
      </c>
      <c r="M3072" s="5">
        <v>489.06000000000006</v>
      </c>
      <c r="N3072">
        <v>1</v>
      </c>
    </row>
    <row r="3073" spans="1:14" x14ac:dyDescent="0.2">
      <c r="A3073" s="2">
        <v>45479</v>
      </c>
      <c r="B3073" s="3">
        <f t="shared" si="141"/>
        <v>2025</v>
      </c>
      <c r="C3073" t="str">
        <f t="shared" si="142"/>
        <v>2024-2025</v>
      </c>
      <c r="D3073" t="s">
        <v>147</v>
      </c>
      <c r="E3073" t="s">
        <v>132</v>
      </c>
      <c r="F3073" t="str">
        <f t="shared" si="143"/>
        <v>New South Wales</v>
      </c>
      <c r="G3073" t="s">
        <v>10</v>
      </c>
      <c r="H3073">
        <v>2800</v>
      </c>
      <c r="I3073" t="s">
        <v>11</v>
      </c>
      <c r="J3073" t="s">
        <v>25</v>
      </c>
      <c r="K3073" t="s">
        <v>154</v>
      </c>
      <c r="L3073" t="s">
        <v>14</v>
      </c>
      <c r="M3073" s="5">
        <v>489.69</v>
      </c>
      <c r="N3073">
        <v>1</v>
      </c>
    </row>
    <row r="3074" spans="1:14" x14ac:dyDescent="0.2">
      <c r="A3074" s="2">
        <v>45643</v>
      </c>
      <c r="B3074" s="3">
        <f t="shared" ref="B3074:B3137" si="144">IF(MONTH(A3074)&gt;=7,YEAR(A3074)+1,YEAR(A3074))</f>
        <v>2025</v>
      </c>
      <c r="C3074" t="str">
        <f t="shared" ref="C3074:C3137" si="145">IF(MONTH(A3074) &gt;= 7, YEAR(A3074) &amp; "-" &amp; YEAR(A3074) + 1, YEAR(A3074) - 1 &amp; "-" &amp; YEAR(A3074))</f>
        <v>2024-2025</v>
      </c>
      <c r="D3074" t="s">
        <v>147</v>
      </c>
      <c r="E3074" t="s">
        <v>125</v>
      </c>
      <c r="F3074" t="str">
        <f t="shared" ref="F3074:F3137" si="146">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c r="N3074">
        <v>1</v>
      </c>
    </row>
    <row r="3075" spans="1:14" x14ac:dyDescent="0.2">
      <c r="A3075" s="2">
        <v>45580</v>
      </c>
      <c r="B3075" s="3">
        <f t="shared" si="144"/>
        <v>2025</v>
      </c>
      <c r="C3075" t="str">
        <f t="shared" si="145"/>
        <v>2024-2025</v>
      </c>
      <c r="D3075" t="s">
        <v>147</v>
      </c>
      <c r="E3075" t="s">
        <v>132</v>
      </c>
      <c r="F3075" t="str">
        <f t="shared" si="146"/>
        <v>New South Wales</v>
      </c>
      <c r="G3075" t="s">
        <v>10</v>
      </c>
      <c r="H3075">
        <v>2800</v>
      </c>
      <c r="I3075" t="s">
        <v>11</v>
      </c>
      <c r="J3075" t="s">
        <v>25</v>
      </c>
      <c r="K3075" t="s">
        <v>19</v>
      </c>
      <c r="L3075" t="s">
        <v>23</v>
      </c>
      <c r="M3075" s="5">
        <v>491.43</v>
      </c>
      <c r="N3075">
        <v>1</v>
      </c>
    </row>
    <row r="3076" spans="1:14" x14ac:dyDescent="0.2">
      <c r="A3076" s="2">
        <v>45258</v>
      </c>
      <c r="B3076" s="3">
        <f t="shared" si="144"/>
        <v>2024</v>
      </c>
      <c r="C3076" t="str">
        <f t="shared" si="145"/>
        <v>2023-2024</v>
      </c>
      <c r="D3076" t="s">
        <v>147</v>
      </c>
      <c r="E3076" t="s">
        <v>56</v>
      </c>
      <c r="F3076" t="str">
        <f t="shared" si="146"/>
        <v>Northern Territory</v>
      </c>
      <c r="G3076" t="s">
        <v>29</v>
      </c>
      <c r="H3076">
        <v>870</v>
      </c>
      <c r="I3076" t="s">
        <v>11</v>
      </c>
      <c r="J3076" t="s">
        <v>30</v>
      </c>
      <c r="K3076" t="s">
        <v>149</v>
      </c>
      <c r="L3076" t="s">
        <v>15</v>
      </c>
      <c r="M3076" s="5">
        <v>493.06</v>
      </c>
      <c r="N3076">
        <v>1</v>
      </c>
    </row>
    <row r="3077" spans="1:14" x14ac:dyDescent="0.2">
      <c r="A3077" s="2">
        <v>45377</v>
      </c>
      <c r="B3077" s="3">
        <f t="shared" si="144"/>
        <v>2024</v>
      </c>
      <c r="C3077" t="str">
        <f t="shared" si="145"/>
        <v>2023-2024</v>
      </c>
      <c r="D3077" t="s">
        <v>147</v>
      </c>
      <c r="E3077" t="s">
        <v>52</v>
      </c>
      <c r="F3077" t="str">
        <f t="shared" si="146"/>
        <v>Victoria</v>
      </c>
      <c r="G3077" t="s">
        <v>45</v>
      </c>
      <c r="H3077">
        <v>3030</v>
      </c>
      <c r="I3077" t="s">
        <v>11</v>
      </c>
      <c r="J3077" t="s">
        <v>46</v>
      </c>
      <c r="K3077" t="s">
        <v>155</v>
      </c>
      <c r="L3077" t="s">
        <v>20</v>
      </c>
      <c r="M3077" s="5">
        <v>493.6</v>
      </c>
      <c r="N3077">
        <v>1</v>
      </c>
    </row>
    <row r="3078" spans="1:14" x14ac:dyDescent="0.2">
      <c r="A3078" s="2">
        <v>45566</v>
      </c>
      <c r="B3078" s="3">
        <f t="shared" si="144"/>
        <v>2025</v>
      </c>
      <c r="C3078" t="str">
        <f t="shared" si="145"/>
        <v>2024-2025</v>
      </c>
      <c r="D3078" t="s">
        <v>147</v>
      </c>
      <c r="E3078" t="s">
        <v>119</v>
      </c>
      <c r="F3078" t="str">
        <f t="shared" si="146"/>
        <v>Queensland</v>
      </c>
      <c r="G3078" t="s">
        <v>35</v>
      </c>
      <c r="H3078">
        <v>4570</v>
      </c>
      <c r="I3078" t="s">
        <v>11</v>
      </c>
      <c r="J3078" t="s">
        <v>120</v>
      </c>
      <c r="K3078" t="s">
        <v>150</v>
      </c>
      <c r="L3078" t="s">
        <v>18</v>
      </c>
      <c r="M3078" s="5">
        <v>494.04</v>
      </c>
      <c r="N3078">
        <v>1</v>
      </c>
    </row>
    <row r="3079" spans="1:14" x14ac:dyDescent="0.2">
      <c r="A3079" s="2">
        <v>45167</v>
      </c>
      <c r="B3079" s="3">
        <f t="shared" si="144"/>
        <v>2024</v>
      </c>
      <c r="C3079" t="str">
        <f t="shared" si="145"/>
        <v>2023-2024</v>
      </c>
      <c r="D3079" t="s">
        <v>148</v>
      </c>
      <c r="E3079" t="s">
        <v>143</v>
      </c>
      <c r="F3079" t="str">
        <f t="shared" si="146"/>
        <v>New South Wales</v>
      </c>
      <c r="G3079" t="s">
        <v>10</v>
      </c>
      <c r="H3079">
        <v>2154</v>
      </c>
      <c r="I3079" t="s">
        <v>11</v>
      </c>
      <c r="J3079" t="s">
        <v>27</v>
      </c>
      <c r="K3079" t="s">
        <v>154</v>
      </c>
      <c r="L3079" t="s">
        <v>14</v>
      </c>
      <c r="M3079" s="5">
        <v>494.34</v>
      </c>
      <c r="N3079">
        <v>1</v>
      </c>
    </row>
    <row r="3080" spans="1:14" x14ac:dyDescent="0.2">
      <c r="A3080" s="2">
        <v>45152</v>
      </c>
      <c r="B3080" s="3">
        <f t="shared" si="144"/>
        <v>2024</v>
      </c>
      <c r="C3080" t="str">
        <f t="shared" si="145"/>
        <v>2023-2024</v>
      </c>
      <c r="D3080" t="s">
        <v>147</v>
      </c>
      <c r="E3080" t="s">
        <v>52</v>
      </c>
      <c r="F3080" t="str">
        <f t="shared" si="146"/>
        <v>Victoria</v>
      </c>
      <c r="G3080" t="s">
        <v>45</v>
      </c>
      <c r="H3080">
        <v>3030</v>
      </c>
      <c r="I3080" t="s">
        <v>11</v>
      </c>
      <c r="J3080" t="s">
        <v>46</v>
      </c>
      <c r="K3080" t="s">
        <v>153</v>
      </c>
      <c r="L3080" t="s">
        <v>16</v>
      </c>
      <c r="M3080" s="5">
        <v>495.12</v>
      </c>
      <c r="N3080">
        <v>1</v>
      </c>
    </row>
    <row r="3081" spans="1:14" x14ac:dyDescent="0.2">
      <c r="A3081" s="2">
        <v>45107</v>
      </c>
      <c r="B3081" s="3">
        <f t="shared" si="144"/>
        <v>2023</v>
      </c>
      <c r="C3081" t="str">
        <f t="shared" si="145"/>
        <v>2022-2023</v>
      </c>
      <c r="D3081" t="s">
        <v>147</v>
      </c>
      <c r="E3081" t="s">
        <v>42</v>
      </c>
      <c r="F3081" t="str">
        <f t="shared" si="146"/>
        <v>Queensland</v>
      </c>
      <c r="G3081" t="s">
        <v>35</v>
      </c>
      <c r="H3081">
        <v>4053</v>
      </c>
      <c r="I3081" t="s">
        <v>11</v>
      </c>
      <c r="J3081" t="s">
        <v>43</v>
      </c>
      <c r="K3081" t="s">
        <v>156</v>
      </c>
      <c r="L3081" t="s">
        <v>17</v>
      </c>
      <c r="M3081" s="5">
        <v>495.85</v>
      </c>
      <c r="N3081">
        <v>1</v>
      </c>
    </row>
    <row r="3082" spans="1:14" x14ac:dyDescent="0.2">
      <c r="A3082" s="2">
        <v>45060</v>
      </c>
      <c r="B3082" s="3">
        <f t="shared" si="144"/>
        <v>2023</v>
      </c>
      <c r="C3082" t="str">
        <f t="shared" si="145"/>
        <v>2022-2023</v>
      </c>
      <c r="D3082" t="s">
        <v>147</v>
      </c>
      <c r="E3082" t="s">
        <v>122</v>
      </c>
      <c r="F3082" t="str">
        <f t="shared" si="146"/>
        <v>New South Wales</v>
      </c>
      <c r="G3082" t="s">
        <v>10</v>
      </c>
      <c r="H3082">
        <v>2650</v>
      </c>
      <c r="I3082" t="s">
        <v>11</v>
      </c>
      <c r="J3082" t="s">
        <v>25</v>
      </c>
      <c r="K3082" t="s">
        <v>154</v>
      </c>
      <c r="L3082" t="s">
        <v>14</v>
      </c>
      <c r="M3082" s="5">
        <v>496.84000000000003</v>
      </c>
      <c r="N3082">
        <v>1</v>
      </c>
    </row>
    <row r="3083" spans="1:14" x14ac:dyDescent="0.2">
      <c r="A3083" s="2">
        <v>45441</v>
      </c>
      <c r="B3083" s="3">
        <f t="shared" si="144"/>
        <v>2024</v>
      </c>
      <c r="C3083" t="str">
        <f t="shared" si="145"/>
        <v>2023-2024</v>
      </c>
      <c r="D3083" t="s">
        <v>147</v>
      </c>
      <c r="E3083" t="s">
        <v>56</v>
      </c>
      <c r="F3083" t="str">
        <f t="shared" si="146"/>
        <v>Northern Territory</v>
      </c>
      <c r="G3083" t="s">
        <v>29</v>
      </c>
      <c r="H3083">
        <v>870</v>
      </c>
      <c r="I3083" t="s">
        <v>11</v>
      </c>
      <c r="J3083" t="s">
        <v>30</v>
      </c>
      <c r="K3083" t="s">
        <v>150</v>
      </c>
      <c r="L3083" t="s">
        <v>18</v>
      </c>
      <c r="M3083" s="5">
        <v>497.17999999999995</v>
      </c>
      <c r="N3083">
        <v>1</v>
      </c>
    </row>
    <row r="3084" spans="1:14" x14ac:dyDescent="0.2">
      <c r="A3084" s="2">
        <v>45024</v>
      </c>
      <c r="B3084" s="3">
        <f t="shared" si="144"/>
        <v>2023</v>
      </c>
      <c r="C3084" t="str">
        <f t="shared" si="145"/>
        <v>2022-2023</v>
      </c>
      <c r="D3084" t="s">
        <v>148</v>
      </c>
      <c r="E3084" t="s">
        <v>118</v>
      </c>
      <c r="F3084" t="str">
        <f t="shared" si="146"/>
        <v>New South Wales</v>
      </c>
      <c r="G3084" t="s">
        <v>10</v>
      </c>
      <c r="H3084">
        <v>2158</v>
      </c>
      <c r="I3084" t="s">
        <v>11</v>
      </c>
      <c r="J3084" t="s">
        <v>27</v>
      </c>
      <c r="K3084" t="s">
        <v>155</v>
      </c>
      <c r="L3084" t="s">
        <v>20</v>
      </c>
      <c r="M3084" s="5">
        <v>498.38</v>
      </c>
      <c r="N3084">
        <v>1</v>
      </c>
    </row>
    <row r="3085" spans="1:14" x14ac:dyDescent="0.2">
      <c r="A3085" s="2">
        <v>45574</v>
      </c>
      <c r="B3085" s="3">
        <f t="shared" si="144"/>
        <v>2025</v>
      </c>
      <c r="C3085" t="str">
        <f t="shared" si="145"/>
        <v>2024-2025</v>
      </c>
      <c r="D3085" t="s">
        <v>147</v>
      </c>
      <c r="E3085" t="s">
        <v>37</v>
      </c>
      <c r="F3085" t="str">
        <f t="shared" si="146"/>
        <v>South Australia</v>
      </c>
      <c r="G3085" t="s">
        <v>32</v>
      </c>
      <c r="H3085">
        <v>5607</v>
      </c>
      <c r="I3085" t="s">
        <v>11</v>
      </c>
      <c r="J3085" t="s">
        <v>38</v>
      </c>
      <c r="K3085" t="s">
        <v>155</v>
      </c>
      <c r="L3085" t="s">
        <v>20</v>
      </c>
      <c r="M3085" s="5">
        <v>498.46000000000004</v>
      </c>
      <c r="N3085">
        <v>1</v>
      </c>
    </row>
    <row r="3086" spans="1:14" x14ac:dyDescent="0.2">
      <c r="A3086" s="2">
        <v>45427</v>
      </c>
      <c r="B3086" s="3">
        <f t="shared" si="144"/>
        <v>2024</v>
      </c>
      <c r="C3086" t="str">
        <f t="shared" si="145"/>
        <v>2023-2024</v>
      </c>
      <c r="D3086" t="s">
        <v>147</v>
      </c>
      <c r="E3086" t="s">
        <v>89</v>
      </c>
      <c r="F3086" t="str">
        <f t="shared" si="146"/>
        <v>Queensland</v>
      </c>
      <c r="G3086" t="s">
        <v>35</v>
      </c>
      <c r="H3086">
        <v>4655</v>
      </c>
      <c r="I3086" t="s">
        <v>11</v>
      </c>
      <c r="J3086" t="s">
        <v>51</v>
      </c>
      <c r="K3086" t="s">
        <v>150</v>
      </c>
      <c r="L3086" t="s">
        <v>18</v>
      </c>
      <c r="M3086" s="5">
        <v>498.64</v>
      </c>
      <c r="N3086">
        <v>1</v>
      </c>
    </row>
    <row r="3087" spans="1:14" x14ac:dyDescent="0.2">
      <c r="A3087" s="2">
        <v>45173</v>
      </c>
      <c r="B3087" s="3">
        <f t="shared" si="144"/>
        <v>2024</v>
      </c>
      <c r="C3087" t="str">
        <f t="shared" si="145"/>
        <v>2023-2024</v>
      </c>
      <c r="D3087" t="s">
        <v>147</v>
      </c>
      <c r="E3087" t="s">
        <v>74</v>
      </c>
      <c r="F3087" t="str">
        <f t="shared" si="146"/>
        <v>South Australia</v>
      </c>
      <c r="G3087" t="s">
        <v>32</v>
      </c>
      <c r="H3087">
        <v>5043</v>
      </c>
      <c r="I3087" t="s">
        <v>11</v>
      </c>
      <c r="J3087" t="s">
        <v>33</v>
      </c>
      <c r="K3087" t="s">
        <v>153</v>
      </c>
      <c r="L3087" t="s">
        <v>16</v>
      </c>
      <c r="M3087" s="5">
        <v>498.73999999999995</v>
      </c>
      <c r="N3087">
        <v>1</v>
      </c>
    </row>
    <row r="3088" spans="1:14" x14ac:dyDescent="0.2">
      <c r="A3088" s="2">
        <v>45304</v>
      </c>
      <c r="B3088" s="3">
        <f t="shared" si="144"/>
        <v>2024</v>
      </c>
      <c r="C3088" t="str">
        <f t="shared" si="145"/>
        <v>2023-2024</v>
      </c>
      <c r="D3088" t="s">
        <v>147</v>
      </c>
      <c r="E3088" t="s">
        <v>132</v>
      </c>
      <c r="F3088" t="str">
        <f t="shared" si="146"/>
        <v>New South Wales</v>
      </c>
      <c r="G3088" t="s">
        <v>10</v>
      </c>
      <c r="H3088">
        <v>2800</v>
      </c>
      <c r="I3088" t="s">
        <v>11</v>
      </c>
      <c r="J3088" t="s">
        <v>25</v>
      </c>
      <c r="K3088" t="s">
        <v>152</v>
      </c>
      <c r="L3088" t="s">
        <v>13</v>
      </c>
      <c r="M3088" s="5">
        <v>499.73000000000008</v>
      </c>
      <c r="N3088">
        <v>1</v>
      </c>
    </row>
    <row r="3089" spans="1:14" x14ac:dyDescent="0.2">
      <c r="A3089" s="2">
        <v>45341</v>
      </c>
      <c r="B3089" s="3">
        <f t="shared" si="144"/>
        <v>2024</v>
      </c>
      <c r="C3089" t="str">
        <f t="shared" si="145"/>
        <v>2023-2024</v>
      </c>
      <c r="D3089" t="s">
        <v>147</v>
      </c>
      <c r="E3089" t="s">
        <v>141</v>
      </c>
      <c r="F3089" t="str">
        <f t="shared" si="146"/>
        <v>Western Australia</v>
      </c>
      <c r="G3089" t="s">
        <v>48</v>
      </c>
      <c r="H3089">
        <v>6052</v>
      </c>
      <c r="I3089" t="s">
        <v>11</v>
      </c>
      <c r="J3089" t="s">
        <v>49</v>
      </c>
      <c r="K3089" t="s">
        <v>150</v>
      </c>
      <c r="L3089" t="s">
        <v>18</v>
      </c>
      <c r="M3089" s="5">
        <v>500.48</v>
      </c>
      <c r="N3089">
        <v>1</v>
      </c>
    </row>
    <row r="3090" spans="1:14" x14ac:dyDescent="0.2">
      <c r="A3090" s="2">
        <v>45568</v>
      </c>
      <c r="B3090" s="3">
        <f t="shared" si="144"/>
        <v>2025</v>
      </c>
      <c r="C3090" t="str">
        <f t="shared" si="145"/>
        <v>2024-2025</v>
      </c>
      <c r="D3090" t="s">
        <v>147</v>
      </c>
      <c r="E3090" t="s">
        <v>124</v>
      </c>
      <c r="F3090" t="str">
        <f t="shared" si="146"/>
        <v>New South Wales</v>
      </c>
      <c r="G3090" t="s">
        <v>10</v>
      </c>
      <c r="H3090">
        <v>2015</v>
      </c>
      <c r="I3090" t="s">
        <v>11</v>
      </c>
      <c r="J3090" t="s">
        <v>12</v>
      </c>
      <c r="K3090" t="s">
        <v>154</v>
      </c>
      <c r="L3090" t="s">
        <v>14</v>
      </c>
      <c r="M3090" s="5">
        <v>500.63</v>
      </c>
      <c r="N3090">
        <v>1</v>
      </c>
    </row>
    <row r="3091" spans="1:14" x14ac:dyDescent="0.2">
      <c r="A3091" s="2">
        <v>45361</v>
      </c>
      <c r="B3091" s="3">
        <f t="shared" si="144"/>
        <v>2024</v>
      </c>
      <c r="C3091" t="str">
        <f t="shared" si="145"/>
        <v>2023-2024</v>
      </c>
      <c r="D3091" t="s">
        <v>147</v>
      </c>
      <c r="E3091" t="s">
        <v>54</v>
      </c>
      <c r="F3091" t="str">
        <f t="shared" si="146"/>
        <v>Victoria</v>
      </c>
      <c r="G3091" t="s">
        <v>45</v>
      </c>
      <c r="H3091">
        <v>3977</v>
      </c>
      <c r="I3091" t="s">
        <v>11</v>
      </c>
      <c r="J3091" t="s">
        <v>55</v>
      </c>
      <c r="K3091" t="s">
        <v>150</v>
      </c>
      <c r="L3091" t="s">
        <v>18</v>
      </c>
      <c r="M3091" s="5">
        <v>501.01</v>
      </c>
      <c r="N3091">
        <v>1</v>
      </c>
    </row>
    <row r="3092" spans="1:14" x14ac:dyDescent="0.2">
      <c r="A3092" s="2">
        <v>45323</v>
      </c>
      <c r="B3092" s="3">
        <f t="shared" si="144"/>
        <v>2024</v>
      </c>
      <c r="C3092" t="str">
        <f t="shared" si="145"/>
        <v>2023-2024</v>
      </c>
      <c r="D3092" t="s">
        <v>147</v>
      </c>
      <c r="E3092" t="s">
        <v>75</v>
      </c>
      <c r="F3092" t="str">
        <f t="shared" si="146"/>
        <v>Victoria</v>
      </c>
      <c r="G3092" t="s">
        <v>45</v>
      </c>
      <c r="H3092">
        <v>3630</v>
      </c>
      <c r="I3092" t="s">
        <v>11</v>
      </c>
      <c r="J3092" t="s">
        <v>55</v>
      </c>
      <c r="K3092" t="s">
        <v>150</v>
      </c>
      <c r="L3092" t="s">
        <v>18</v>
      </c>
      <c r="M3092" s="5">
        <v>501.53000000000003</v>
      </c>
      <c r="N3092">
        <v>1</v>
      </c>
    </row>
    <row r="3093" spans="1:14" x14ac:dyDescent="0.2">
      <c r="A3093" s="2">
        <v>45350</v>
      </c>
      <c r="B3093" s="3">
        <f t="shared" si="144"/>
        <v>2024</v>
      </c>
      <c r="C3093" t="str">
        <f t="shared" si="145"/>
        <v>2023-2024</v>
      </c>
      <c r="D3093" t="s">
        <v>147</v>
      </c>
      <c r="E3093" t="s">
        <v>117</v>
      </c>
      <c r="F3093" t="str">
        <f t="shared" si="146"/>
        <v>Queensland</v>
      </c>
      <c r="G3093" t="s">
        <v>35</v>
      </c>
      <c r="H3093">
        <v>4119</v>
      </c>
      <c r="I3093" t="s">
        <v>11</v>
      </c>
      <c r="J3093" t="s">
        <v>43</v>
      </c>
      <c r="K3093" t="s">
        <v>155</v>
      </c>
      <c r="L3093" t="s">
        <v>20</v>
      </c>
      <c r="M3093" s="5">
        <v>503.37000000000006</v>
      </c>
      <c r="N3093">
        <v>1</v>
      </c>
    </row>
    <row r="3094" spans="1:14" x14ac:dyDescent="0.2">
      <c r="A3094" s="2">
        <v>45106</v>
      </c>
      <c r="B3094" s="3">
        <f t="shared" si="144"/>
        <v>2023</v>
      </c>
      <c r="C3094" t="str">
        <f t="shared" si="145"/>
        <v>2022-2023</v>
      </c>
      <c r="D3094" t="s">
        <v>147</v>
      </c>
      <c r="E3094" t="s">
        <v>79</v>
      </c>
      <c r="F3094" t="str">
        <f t="shared" si="146"/>
        <v>Australian Capital Territory</v>
      </c>
      <c r="G3094" t="s">
        <v>80</v>
      </c>
      <c r="H3094">
        <v>2617</v>
      </c>
      <c r="I3094" t="s">
        <v>11</v>
      </c>
      <c r="J3094" t="s">
        <v>58</v>
      </c>
      <c r="K3094" t="s">
        <v>153</v>
      </c>
      <c r="L3094" t="s">
        <v>16</v>
      </c>
      <c r="M3094" s="5">
        <v>503.57</v>
      </c>
      <c r="N3094">
        <v>1</v>
      </c>
    </row>
    <row r="3095" spans="1:14" x14ac:dyDescent="0.2">
      <c r="A3095" s="2">
        <v>45381</v>
      </c>
      <c r="B3095" s="3">
        <f t="shared" si="144"/>
        <v>2024</v>
      </c>
      <c r="C3095" t="str">
        <f t="shared" si="145"/>
        <v>2023-2024</v>
      </c>
      <c r="D3095" t="s">
        <v>147</v>
      </c>
      <c r="E3095" t="s">
        <v>59</v>
      </c>
      <c r="F3095" t="str">
        <f t="shared" si="146"/>
        <v>Victoria</v>
      </c>
      <c r="G3095" t="s">
        <v>45</v>
      </c>
      <c r="H3095">
        <v>3280</v>
      </c>
      <c r="I3095" t="s">
        <v>11</v>
      </c>
      <c r="J3095" t="s">
        <v>60</v>
      </c>
      <c r="K3095" t="s">
        <v>150</v>
      </c>
      <c r="L3095" t="s">
        <v>18</v>
      </c>
      <c r="M3095" s="5">
        <v>504.09</v>
      </c>
      <c r="N3095">
        <v>1</v>
      </c>
    </row>
    <row r="3096" spans="1:14" x14ac:dyDescent="0.2">
      <c r="A3096" s="2">
        <v>45041</v>
      </c>
      <c r="B3096" s="3">
        <f t="shared" si="144"/>
        <v>2023</v>
      </c>
      <c r="C3096" t="str">
        <f t="shared" si="145"/>
        <v>2022-2023</v>
      </c>
      <c r="D3096" t="s">
        <v>147</v>
      </c>
      <c r="E3096" t="s">
        <v>143</v>
      </c>
      <c r="F3096" t="str">
        <f t="shared" si="146"/>
        <v>New South Wales</v>
      </c>
      <c r="G3096" t="s">
        <v>10</v>
      </c>
      <c r="H3096">
        <v>2154</v>
      </c>
      <c r="I3096" t="s">
        <v>11</v>
      </c>
      <c r="J3096" t="s">
        <v>27</v>
      </c>
      <c r="K3096" t="s">
        <v>149</v>
      </c>
      <c r="L3096" t="s">
        <v>15</v>
      </c>
      <c r="M3096" s="5">
        <v>504.9</v>
      </c>
      <c r="N3096">
        <v>1</v>
      </c>
    </row>
    <row r="3097" spans="1:14" x14ac:dyDescent="0.2">
      <c r="A3097" s="2">
        <v>44981</v>
      </c>
      <c r="B3097" s="3">
        <f t="shared" si="144"/>
        <v>2023</v>
      </c>
      <c r="C3097" t="str">
        <f t="shared" si="145"/>
        <v>2022-2023</v>
      </c>
      <c r="D3097" t="s">
        <v>147</v>
      </c>
      <c r="E3097" t="s">
        <v>98</v>
      </c>
      <c r="F3097" t="str">
        <f t="shared" si="146"/>
        <v>Victoria</v>
      </c>
      <c r="G3097" t="s">
        <v>45</v>
      </c>
      <c r="H3097">
        <v>3429</v>
      </c>
      <c r="I3097" t="s">
        <v>11</v>
      </c>
      <c r="J3097" t="s">
        <v>60</v>
      </c>
      <c r="K3097" t="s">
        <v>153</v>
      </c>
      <c r="L3097" t="s">
        <v>16</v>
      </c>
      <c r="M3097" s="5">
        <v>504.95000000000005</v>
      </c>
      <c r="N3097">
        <v>1</v>
      </c>
    </row>
    <row r="3098" spans="1:14" x14ac:dyDescent="0.2">
      <c r="A3098" s="2">
        <v>45054</v>
      </c>
      <c r="B3098" s="3">
        <f t="shared" si="144"/>
        <v>2023</v>
      </c>
      <c r="C3098" t="str">
        <f t="shared" si="145"/>
        <v>2022-2023</v>
      </c>
      <c r="D3098" t="s">
        <v>147</v>
      </c>
      <c r="E3098" t="s">
        <v>109</v>
      </c>
      <c r="F3098" t="str">
        <f t="shared" si="146"/>
        <v>New South Wales</v>
      </c>
      <c r="G3098" t="s">
        <v>10</v>
      </c>
      <c r="H3098">
        <v>2480</v>
      </c>
      <c r="I3098" t="s">
        <v>11</v>
      </c>
      <c r="J3098" t="s">
        <v>68</v>
      </c>
      <c r="K3098" t="s">
        <v>154</v>
      </c>
      <c r="L3098" t="s">
        <v>14</v>
      </c>
      <c r="M3098" s="5">
        <v>506.49000000000007</v>
      </c>
      <c r="N3098">
        <v>1</v>
      </c>
    </row>
    <row r="3099" spans="1:14" x14ac:dyDescent="0.2">
      <c r="A3099" s="2">
        <v>45232</v>
      </c>
      <c r="B3099" s="3">
        <f t="shared" si="144"/>
        <v>2024</v>
      </c>
      <c r="C3099" t="str">
        <f t="shared" si="145"/>
        <v>2023-2024</v>
      </c>
      <c r="D3099" t="s">
        <v>147</v>
      </c>
      <c r="E3099" t="s">
        <v>92</v>
      </c>
      <c r="F3099" t="str">
        <f t="shared" si="146"/>
        <v>Queensland</v>
      </c>
      <c r="G3099" t="s">
        <v>35</v>
      </c>
      <c r="H3099">
        <v>4068</v>
      </c>
      <c r="I3099" t="s">
        <v>11</v>
      </c>
      <c r="J3099" t="s">
        <v>43</v>
      </c>
      <c r="K3099" t="s">
        <v>150</v>
      </c>
      <c r="L3099" t="s">
        <v>18</v>
      </c>
      <c r="M3099" s="5">
        <v>506.61</v>
      </c>
      <c r="N3099">
        <v>1</v>
      </c>
    </row>
    <row r="3100" spans="1:14" x14ac:dyDescent="0.2">
      <c r="A3100" s="2">
        <v>45492</v>
      </c>
      <c r="B3100" s="3">
        <f t="shared" si="144"/>
        <v>2025</v>
      </c>
      <c r="C3100" t="str">
        <f t="shared" si="145"/>
        <v>2024-2025</v>
      </c>
      <c r="D3100" t="s">
        <v>147</v>
      </c>
      <c r="E3100" t="s">
        <v>125</v>
      </c>
      <c r="F3100" t="str">
        <f t="shared" si="146"/>
        <v>Victoria</v>
      </c>
      <c r="G3100" t="s">
        <v>45</v>
      </c>
      <c r="H3100">
        <v>3400</v>
      </c>
      <c r="I3100" t="s">
        <v>11</v>
      </c>
      <c r="J3100" t="s">
        <v>60</v>
      </c>
      <c r="K3100" t="s">
        <v>155</v>
      </c>
      <c r="L3100" t="s">
        <v>20</v>
      </c>
      <c r="M3100" s="5">
        <v>507.3</v>
      </c>
      <c r="N3100">
        <v>1</v>
      </c>
    </row>
    <row r="3101" spans="1:14" x14ac:dyDescent="0.2">
      <c r="A3101" s="2">
        <v>45013</v>
      </c>
      <c r="B3101" s="3">
        <f t="shared" si="144"/>
        <v>2023</v>
      </c>
      <c r="C3101" t="str">
        <f t="shared" si="145"/>
        <v>2022-2023</v>
      </c>
      <c r="D3101" t="s">
        <v>147</v>
      </c>
      <c r="E3101" t="s">
        <v>59</v>
      </c>
      <c r="F3101" t="str">
        <f t="shared" si="146"/>
        <v>Victoria</v>
      </c>
      <c r="G3101" t="s">
        <v>45</v>
      </c>
      <c r="H3101">
        <v>3280</v>
      </c>
      <c r="I3101" t="s">
        <v>11</v>
      </c>
      <c r="J3101" t="s">
        <v>60</v>
      </c>
      <c r="K3101" t="s">
        <v>19</v>
      </c>
      <c r="L3101" t="s">
        <v>23</v>
      </c>
      <c r="M3101" s="5">
        <v>507.41999999999996</v>
      </c>
      <c r="N3101">
        <v>1</v>
      </c>
    </row>
    <row r="3102" spans="1:14" x14ac:dyDescent="0.2">
      <c r="A3102" s="2">
        <v>45461</v>
      </c>
      <c r="B3102" s="3">
        <f t="shared" si="144"/>
        <v>2024</v>
      </c>
      <c r="C3102" t="str">
        <f t="shared" si="145"/>
        <v>2023-2024</v>
      </c>
      <c r="D3102" t="s">
        <v>147</v>
      </c>
      <c r="E3102" t="s">
        <v>116</v>
      </c>
      <c r="F3102" t="str">
        <f t="shared" si="146"/>
        <v>Western Australia</v>
      </c>
      <c r="G3102" t="s">
        <v>48</v>
      </c>
      <c r="H3102">
        <v>6725</v>
      </c>
      <c r="I3102" t="s">
        <v>11</v>
      </c>
      <c r="J3102" t="s">
        <v>77</v>
      </c>
      <c r="K3102" t="s">
        <v>150</v>
      </c>
      <c r="L3102" t="s">
        <v>18</v>
      </c>
      <c r="M3102" s="5">
        <v>507.79</v>
      </c>
      <c r="N3102">
        <v>1</v>
      </c>
    </row>
    <row r="3103" spans="1:14" x14ac:dyDescent="0.2">
      <c r="A3103" s="2">
        <v>45092</v>
      </c>
      <c r="B3103" s="3">
        <f t="shared" si="144"/>
        <v>2023</v>
      </c>
      <c r="C3103" t="str">
        <f t="shared" si="145"/>
        <v>2022-2023</v>
      </c>
      <c r="D3103" t="s">
        <v>147</v>
      </c>
      <c r="E3103" t="s">
        <v>47</v>
      </c>
      <c r="F3103" t="str">
        <f t="shared" si="146"/>
        <v>Western Australia</v>
      </c>
      <c r="G3103" t="s">
        <v>48</v>
      </c>
      <c r="H3103">
        <v>6030</v>
      </c>
      <c r="I3103" t="s">
        <v>11</v>
      </c>
      <c r="J3103" t="s">
        <v>49</v>
      </c>
      <c r="K3103" t="s">
        <v>152</v>
      </c>
      <c r="L3103" t="s">
        <v>13</v>
      </c>
      <c r="M3103" s="5">
        <v>508.53000000000003</v>
      </c>
      <c r="N3103">
        <v>1</v>
      </c>
    </row>
    <row r="3104" spans="1:14" x14ac:dyDescent="0.2">
      <c r="A3104" s="2">
        <v>44933</v>
      </c>
      <c r="B3104" s="3">
        <f t="shared" si="144"/>
        <v>2023</v>
      </c>
      <c r="C3104" t="str">
        <f t="shared" si="145"/>
        <v>2022-2023</v>
      </c>
      <c r="D3104" t="s">
        <v>147</v>
      </c>
      <c r="E3104" t="s">
        <v>95</v>
      </c>
      <c r="F3104" t="str">
        <f t="shared" si="146"/>
        <v>Victoria</v>
      </c>
      <c r="G3104" t="s">
        <v>45</v>
      </c>
      <c r="H3104">
        <v>3931</v>
      </c>
      <c r="I3104" t="s">
        <v>11</v>
      </c>
      <c r="J3104" t="s">
        <v>55</v>
      </c>
      <c r="K3104" t="s">
        <v>155</v>
      </c>
      <c r="L3104" t="s">
        <v>20</v>
      </c>
      <c r="M3104" s="5">
        <v>510.02000000000004</v>
      </c>
      <c r="N3104">
        <v>1</v>
      </c>
    </row>
    <row r="3105" spans="1:14" x14ac:dyDescent="0.2">
      <c r="A3105" s="2">
        <v>45175</v>
      </c>
      <c r="B3105" s="3">
        <f t="shared" si="144"/>
        <v>2024</v>
      </c>
      <c r="C3105" t="str">
        <f t="shared" si="145"/>
        <v>2023-2024</v>
      </c>
      <c r="D3105" t="s">
        <v>148</v>
      </c>
      <c r="E3105" t="s">
        <v>146</v>
      </c>
      <c r="F3105" t="str">
        <f t="shared" si="146"/>
        <v>Victoria</v>
      </c>
      <c r="G3105" t="s">
        <v>45</v>
      </c>
      <c r="H3105">
        <v>3353</v>
      </c>
      <c r="I3105" t="s">
        <v>11</v>
      </c>
      <c r="J3105" t="s">
        <v>60</v>
      </c>
      <c r="K3105" t="s">
        <v>151</v>
      </c>
      <c r="L3105" t="s">
        <v>21</v>
      </c>
      <c r="M3105" s="5">
        <v>510.05</v>
      </c>
      <c r="N3105">
        <v>1</v>
      </c>
    </row>
    <row r="3106" spans="1:14" x14ac:dyDescent="0.2">
      <c r="A3106" s="2">
        <v>45521</v>
      </c>
      <c r="B3106" s="3">
        <f t="shared" si="144"/>
        <v>2025</v>
      </c>
      <c r="C3106" t="str">
        <f t="shared" si="145"/>
        <v>2024-2025</v>
      </c>
      <c r="D3106" t="s">
        <v>148</v>
      </c>
      <c r="E3106" t="s">
        <v>106</v>
      </c>
      <c r="F3106" t="str">
        <f t="shared" si="146"/>
        <v>Victoria</v>
      </c>
      <c r="G3106" t="s">
        <v>45</v>
      </c>
      <c r="H3106">
        <v>3915</v>
      </c>
      <c r="I3106" t="s">
        <v>11</v>
      </c>
      <c r="J3106" t="s">
        <v>55</v>
      </c>
      <c r="K3106" t="s">
        <v>152</v>
      </c>
      <c r="L3106" t="s">
        <v>13</v>
      </c>
      <c r="M3106" s="5">
        <v>510.09</v>
      </c>
      <c r="N3106">
        <v>1</v>
      </c>
    </row>
    <row r="3107" spans="1:14" x14ac:dyDescent="0.2">
      <c r="A3107" s="2">
        <v>45570</v>
      </c>
      <c r="B3107" s="3">
        <f t="shared" si="144"/>
        <v>2025</v>
      </c>
      <c r="C3107" t="str">
        <f t="shared" si="145"/>
        <v>2024-2025</v>
      </c>
      <c r="D3107" t="s">
        <v>147</v>
      </c>
      <c r="E3107" t="s">
        <v>122</v>
      </c>
      <c r="F3107" t="str">
        <f t="shared" si="146"/>
        <v>New South Wales</v>
      </c>
      <c r="G3107" t="s">
        <v>10</v>
      </c>
      <c r="H3107">
        <v>2650</v>
      </c>
      <c r="I3107" t="s">
        <v>11</v>
      </c>
      <c r="J3107" t="s">
        <v>25</v>
      </c>
      <c r="K3107" t="s">
        <v>154</v>
      </c>
      <c r="L3107" t="s">
        <v>14</v>
      </c>
      <c r="M3107" s="5">
        <v>510.34</v>
      </c>
      <c r="N3107">
        <v>1</v>
      </c>
    </row>
    <row r="3108" spans="1:14" x14ac:dyDescent="0.2">
      <c r="A3108" s="2">
        <v>44994</v>
      </c>
      <c r="B3108" s="3">
        <f t="shared" si="144"/>
        <v>2023</v>
      </c>
      <c r="C3108" t="str">
        <f t="shared" si="145"/>
        <v>2022-2023</v>
      </c>
      <c r="D3108" t="s">
        <v>148</v>
      </c>
      <c r="E3108" t="s">
        <v>129</v>
      </c>
      <c r="F3108" t="str">
        <f t="shared" si="146"/>
        <v>Tasmania</v>
      </c>
      <c r="G3108" t="s">
        <v>70</v>
      </c>
      <c r="H3108">
        <v>7010</v>
      </c>
      <c r="I3108" t="s">
        <v>11</v>
      </c>
      <c r="J3108" t="s">
        <v>71</v>
      </c>
      <c r="K3108" t="s">
        <v>150</v>
      </c>
      <c r="L3108" t="s">
        <v>18</v>
      </c>
      <c r="M3108" s="5">
        <v>510.4</v>
      </c>
      <c r="N3108">
        <v>1</v>
      </c>
    </row>
    <row r="3109" spans="1:14" x14ac:dyDescent="0.2">
      <c r="A3109" s="2">
        <v>45639</v>
      </c>
      <c r="B3109" s="3">
        <f t="shared" si="144"/>
        <v>2025</v>
      </c>
      <c r="C3109" t="str">
        <f t="shared" si="145"/>
        <v>2024-2025</v>
      </c>
      <c r="D3109" t="s">
        <v>147</v>
      </c>
      <c r="E3109" t="s">
        <v>142</v>
      </c>
      <c r="F3109" t="str">
        <f t="shared" si="146"/>
        <v>Australian Capital Territory</v>
      </c>
      <c r="G3109" t="s">
        <v>80</v>
      </c>
      <c r="H3109">
        <v>2609</v>
      </c>
      <c r="I3109" t="s">
        <v>11</v>
      </c>
      <c r="J3109" t="s">
        <v>58</v>
      </c>
      <c r="K3109" t="s">
        <v>151</v>
      </c>
      <c r="L3109" t="s">
        <v>21</v>
      </c>
      <c r="M3109" s="5">
        <v>510.53</v>
      </c>
      <c r="N3109">
        <v>1</v>
      </c>
    </row>
    <row r="3110" spans="1:14" x14ac:dyDescent="0.2">
      <c r="A3110" s="2">
        <v>45288</v>
      </c>
      <c r="B3110" s="3">
        <f t="shared" si="144"/>
        <v>2024</v>
      </c>
      <c r="C3110" t="str">
        <f t="shared" si="145"/>
        <v>2023-2024</v>
      </c>
      <c r="D3110" t="s">
        <v>147</v>
      </c>
      <c r="E3110" t="s">
        <v>52</v>
      </c>
      <c r="F3110" t="str">
        <f t="shared" si="146"/>
        <v>Victoria</v>
      </c>
      <c r="G3110" t="s">
        <v>45</v>
      </c>
      <c r="H3110">
        <v>3030</v>
      </c>
      <c r="I3110" t="s">
        <v>11</v>
      </c>
      <c r="J3110" t="s">
        <v>46</v>
      </c>
      <c r="K3110" t="s">
        <v>151</v>
      </c>
      <c r="L3110" t="s">
        <v>21</v>
      </c>
      <c r="M3110" s="5">
        <v>510.80000000000007</v>
      </c>
      <c r="N3110">
        <v>1</v>
      </c>
    </row>
    <row r="3111" spans="1:14" x14ac:dyDescent="0.2">
      <c r="A3111" s="2">
        <v>45327</v>
      </c>
      <c r="B3111" s="3">
        <f t="shared" si="144"/>
        <v>2024</v>
      </c>
      <c r="C3111" t="str">
        <f t="shared" si="145"/>
        <v>2023-2024</v>
      </c>
      <c r="D3111" t="s">
        <v>147</v>
      </c>
      <c r="E3111" t="s">
        <v>145</v>
      </c>
      <c r="F3111" t="str">
        <f t="shared" si="146"/>
        <v>New South Wales</v>
      </c>
      <c r="G3111" t="s">
        <v>10</v>
      </c>
      <c r="H3111">
        <v>2101</v>
      </c>
      <c r="I3111" t="s">
        <v>11</v>
      </c>
      <c r="J3111" t="s">
        <v>27</v>
      </c>
      <c r="K3111" t="s">
        <v>19</v>
      </c>
      <c r="L3111" t="s">
        <v>23</v>
      </c>
      <c r="M3111" s="5">
        <v>511.24</v>
      </c>
      <c r="N3111">
        <v>1</v>
      </c>
    </row>
    <row r="3112" spans="1:14" x14ac:dyDescent="0.2">
      <c r="A3112" s="2">
        <v>45115</v>
      </c>
      <c r="B3112" s="3">
        <f t="shared" si="144"/>
        <v>2024</v>
      </c>
      <c r="C3112" t="str">
        <f t="shared" si="145"/>
        <v>2023-2024</v>
      </c>
      <c r="D3112" t="s">
        <v>147</v>
      </c>
      <c r="E3112" t="s">
        <v>39</v>
      </c>
      <c r="F3112" t="str">
        <f t="shared" si="146"/>
        <v>South Australia</v>
      </c>
      <c r="G3112" t="s">
        <v>32</v>
      </c>
      <c r="H3112">
        <v>5343</v>
      </c>
      <c r="I3112" t="s">
        <v>11</v>
      </c>
      <c r="J3112" t="s">
        <v>38</v>
      </c>
      <c r="K3112" t="s">
        <v>153</v>
      </c>
      <c r="L3112" t="s">
        <v>16</v>
      </c>
      <c r="M3112" s="5">
        <v>511.34000000000003</v>
      </c>
      <c r="N3112">
        <v>1</v>
      </c>
    </row>
    <row r="3113" spans="1:14" x14ac:dyDescent="0.2">
      <c r="A3113" s="2">
        <v>45128</v>
      </c>
      <c r="B3113" s="3">
        <f t="shared" si="144"/>
        <v>2024</v>
      </c>
      <c r="C3113" t="str">
        <f t="shared" si="145"/>
        <v>2023-2024</v>
      </c>
      <c r="D3113" t="s">
        <v>147</v>
      </c>
      <c r="E3113" t="s">
        <v>117</v>
      </c>
      <c r="F3113" t="str">
        <f t="shared" si="146"/>
        <v>Queensland</v>
      </c>
      <c r="G3113" t="s">
        <v>35</v>
      </c>
      <c r="H3113">
        <v>4119</v>
      </c>
      <c r="I3113" t="s">
        <v>11</v>
      </c>
      <c r="J3113" t="s">
        <v>43</v>
      </c>
      <c r="K3113" t="s">
        <v>154</v>
      </c>
      <c r="L3113" t="s">
        <v>14</v>
      </c>
      <c r="M3113" s="5">
        <v>512.78</v>
      </c>
      <c r="N3113">
        <v>1</v>
      </c>
    </row>
    <row r="3114" spans="1:14" x14ac:dyDescent="0.2">
      <c r="A3114" s="2">
        <v>45394</v>
      </c>
      <c r="B3114" s="3">
        <f t="shared" si="144"/>
        <v>2024</v>
      </c>
      <c r="C3114" t="str">
        <f t="shared" si="145"/>
        <v>2023-2024</v>
      </c>
      <c r="D3114" t="s">
        <v>147</v>
      </c>
      <c r="E3114" t="s">
        <v>122</v>
      </c>
      <c r="F3114" t="str">
        <f t="shared" si="146"/>
        <v>New South Wales</v>
      </c>
      <c r="G3114" t="s">
        <v>10</v>
      </c>
      <c r="H3114">
        <v>2650</v>
      </c>
      <c r="I3114" t="s">
        <v>11</v>
      </c>
      <c r="J3114" t="s">
        <v>25</v>
      </c>
      <c r="K3114" t="s">
        <v>156</v>
      </c>
      <c r="L3114" t="s">
        <v>17</v>
      </c>
      <c r="M3114" s="5">
        <v>514.15</v>
      </c>
      <c r="N3114">
        <v>1</v>
      </c>
    </row>
    <row r="3115" spans="1:14" x14ac:dyDescent="0.2">
      <c r="A3115" s="2">
        <v>45040</v>
      </c>
      <c r="B3115" s="3">
        <f t="shared" si="144"/>
        <v>2023</v>
      </c>
      <c r="C3115" t="str">
        <f t="shared" si="145"/>
        <v>2022-2023</v>
      </c>
      <c r="D3115" t="s">
        <v>147</v>
      </c>
      <c r="E3115" t="s">
        <v>37</v>
      </c>
      <c r="F3115" t="str">
        <f t="shared" si="146"/>
        <v>South Australia</v>
      </c>
      <c r="G3115" t="s">
        <v>32</v>
      </c>
      <c r="H3115">
        <v>5607</v>
      </c>
      <c r="I3115" t="s">
        <v>11</v>
      </c>
      <c r="J3115" t="s">
        <v>38</v>
      </c>
      <c r="K3115" t="s">
        <v>152</v>
      </c>
      <c r="L3115" t="s">
        <v>13</v>
      </c>
      <c r="M3115" s="5">
        <v>514.5</v>
      </c>
      <c r="N3115">
        <v>1</v>
      </c>
    </row>
    <row r="3116" spans="1:14" x14ac:dyDescent="0.2">
      <c r="A3116" s="2">
        <v>44961</v>
      </c>
      <c r="B3116" s="3">
        <f t="shared" si="144"/>
        <v>2023</v>
      </c>
      <c r="C3116" t="str">
        <f t="shared" si="145"/>
        <v>2022-2023</v>
      </c>
      <c r="D3116" t="s">
        <v>147</v>
      </c>
      <c r="E3116" t="s">
        <v>97</v>
      </c>
      <c r="F3116" t="str">
        <f t="shared" si="146"/>
        <v>Tasmania</v>
      </c>
      <c r="G3116" t="s">
        <v>70</v>
      </c>
      <c r="H3116">
        <v>7250</v>
      </c>
      <c r="I3116" t="s">
        <v>11</v>
      </c>
      <c r="J3116" t="s">
        <v>71</v>
      </c>
      <c r="K3116" t="s">
        <v>155</v>
      </c>
      <c r="L3116" t="s">
        <v>20</v>
      </c>
      <c r="M3116" s="5">
        <v>514.98</v>
      </c>
      <c r="N3116">
        <v>1</v>
      </c>
    </row>
    <row r="3117" spans="1:14" x14ac:dyDescent="0.2">
      <c r="A3117" s="2">
        <v>45586</v>
      </c>
      <c r="B3117" s="3">
        <f t="shared" si="144"/>
        <v>2025</v>
      </c>
      <c r="C3117" t="str">
        <f t="shared" si="145"/>
        <v>2024-2025</v>
      </c>
      <c r="D3117" t="s">
        <v>147</v>
      </c>
      <c r="E3117" t="s">
        <v>99</v>
      </c>
      <c r="F3117" t="str">
        <f t="shared" si="146"/>
        <v>Victoria</v>
      </c>
      <c r="G3117" t="s">
        <v>45</v>
      </c>
      <c r="H3117">
        <v>3148</v>
      </c>
      <c r="I3117" t="s">
        <v>11</v>
      </c>
      <c r="J3117" t="s">
        <v>63</v>
      </c>
      <c r="K3117" t="s">
        <v>152</v>
      </c>
      <c r="L3117" t="s">
        <v>13</v>
      </c>
      <c r="M3117" s="5">
        <v>515.17000000000007</v>
      </c>
      <c r="N3117">
        <v>1</v>
      </c>
    </row>
    <row r="3118" spans="1:14" x14ac:dyDescent="0.2">
      <c r="A3118" s="2">
        <v>45026</v>
      </c>
      <c r="B3118" s="3">
        <f t="shared" si="144"/>
        <v>2023</v>
      </c>
      <c r="C3118" t="str">
        <f t="shared" si="145"/>
        <v>2022-2023</v>
      </c>
      <c r="D3118" t="s">
        <v>148</v>
      </c>
      <c r="E3118" t="s">
        <v>54</v>
      </c>
      <c r="F3118" t="str">
        <f t="shared" si="146"/>
        <v>Victoria</v>
      </c>
      <c r="G3118" t="s">
        <v>45</v>
      </c>
      <c r="H3118">
        <v>3977</v>
      </c>
      <c r="I3118" t="s">
        <v>11</v>
      </c>
      <c r="J3118" t="s">
        <v>55</v>
      </c>
      <c r="K3118" t="s">
        <v>154</v>
      </c>
      <c r="L3118" t="s">
        <v>14</v>
      </c>
      <c r="M3118" s="5">
        <v>516.29999999999995</v>
      </c>
      <c r="N3118">
        <v>1</v>
      </c>
    </row>
    <row r="3119" spans="1:14" x14ac:dyDescent="0.2">
      <c r="A3119" s="2">
        <v>45408</v>
      </c>
      <c r="B3119" s="3">
        <f t="shared" si="144"/>
        <v>2024</v>
      </c>
      <c r="C3119" t="str">
        <f t="shared" si="145"/>
        <v>2023-2024</v>
      </c>
      <c r="D3119" t="s">
        <v>147</v>
      </c>
      <c r="E3119" t="s">
        <v>108</v>
      </c>
      <c r="F3119" t="str">
        <f t="shared" si="146"/>
        <v>Victoria</v>
      </c>
      <c r="G3119" t="s">
        <v>45</v>
      </c>
      <c r="H3119">
        <v>3018</v>
      </c>
      <c r="I3119" t="s">
        <v>11</v>
      </c>
      <c r="J3119" t="s">
        <v>46</v>
      </c>
      <c r="K3119" t="s">
        <v>19</v>
      </c>
      <c r="L3119" t="s">
        <v>23</v>
      </c>
      <c r="M3119" s="5">
        <v>517.26</v>
      </c>
      <c r="N3119">
        <v>1</v>
      </c>
    </row>
    <row r="3120" spans="1:14" x14ac:dyDescent="0.2">
      <c r="A3120" s="2">
        <v>45057</v>
      </c>
      <c r="B3120" s="3">
        <f t="shared" si="144"/>
        <v>2023</v>
      </c>
      <c r="C3120" t="str">
        <f t="shared" si="145"/>
        <v>2022-2023</v>
      </c>
      <c r="D3120" t="s">
        <v>147</v>
      </c>
      <c r="E3120" t="s">
        <v>132</v>
      </c>
      <c r="F3120" t="str">
        <f t="shared" si="146"/>
        <v>New South Wales</v>
      </c>
      <c r="G3120" t="s">
        <v>10</v>
      </c>
      <c r="H3120">
        <v>2800</v>
      </c>
      <c r="I3120" t="s">
        <v>11</v>
      </c>
      <c r="J3120" t="s">
        <v>25</v>
      </c>
      <c r="K3120" t="s">
        <v>154</v>
      </c>
      <c r="L3120" t="s">
        <v>14</v>
      </c>
      <c r="M3120" s="5">
        <v>518.5</v>
      </c>
      <c r="N3120">
        <v>1</v>
      </c>
    </row>
    <row r="3121" spans="1:14" x14ac:dyDescent="0.2">
      <c r="A3121" s="2">
        <v>45432</v>
      </c>
      <c r="B3121" s="3">
        <f t="shared" si="144"/>
        <v>2024</v>
      </c>
      <c r="C3121" t="str">
        <f t="shared" si="145"/>
        <v>2023-2024</v>
      </c>
      <c r="D3121" t="s">
        <v>148</v>
      </c>
      <c r="E3121" t="s">
        <v>88</v>
      </c>
      <c r="F3121" t="str">
        <f t="shared" si="146"/>
        <v>South Australia</v>
      </c>
      <c r="G3121" t="s">
        <v>32</v>
      </c>
      <c r="H3121">
        <v>5011</v>
      </c>
      <c r="I3121" t="s">
        <v>11</v>
      </c>
      <c r="J3121" t="s">
        <v>33</v>
      </c>
      <c r="K3121" t="s">
        <v>152</v>
      </c>
      <c r="L3121" t="s">
        <v>13</v>
      </c>
      <c r="M3121" s="5">
        <v>519.22</v>
      </c>
      <c r="N3121">
        <v>1</v>
      </c>
    </row>
    <row r="3122" spans="1:14" x14ac:dyDescent="0.2">
      <c r="A3122" s="2">
        <v>45158</v>
      </c>
      <c r="B3122" s="3">
        <f t="shared" si="144"/>
        <v>2024</v>
      </c>
      <c r="C3122" t="str">
        <f t="shared" si="145"/>
        <v>2023-2024</v>
      </c>
      <c r="D3122" t="s">
        <v>147</v>
      </c>
      <c r="E3122" t="s">
        <v>44</v>
      </c>
      <c r="F3122" t="str">
        <f t="shared" si="146"/>
        <v>Victoria</v>
      </c>
      <c r="G3122" t="s">
        <v>45</v>
      </c>
      <c r="H3122">
        <v>3066</v>
      </c>
      <c r="I3122" t="s">
        <v>11</v>
      </c>
      <c r="J3122" t="s">
        <v>46</v>
      </c>
      <c r="K3122" t="s">
        <v>153</v>
      </c>
      <c r="L3122" t="s">
        <v>16</v>
      </c>
      <c r="M3122" s="5">
        <v>519.43000000000006</v>
      </c>
      <c r="N3122">
        <v>1</v>
      </c>
    </row>
    <row r="3123" spans="1:14" x14ac:dyDescent="0.2">
      <c r="A3123" s="2">
        <v>44954</v>
      </c>
      <c r="B3123" s="3">
        <f t="shared" si="144"/>
        <v>2023</v>
      </c>
      <c r="C3123" t="str">
        <f t="shared" si="145"/>
        <v>2022-2023</v>
      </c>
      <c r="D3123" t="s">
        <v>148</v>
      </c>
      <c r="E3123" t="s">
        <v>106</v>
      </c>
      <c r="F3123" t="str">
        <f t="shared" si="146"/>
        <v>Victoria</v>
      </c>
      <c r="G3123" t="s">
        <v>45</v>
      </c>
      <c r="H3123">
        <v>3915</v>
      </c>
      <c r="I3123" t="s">
        <v>11</v>
      </c>
      <c r="J3123" t="s">
        <v>55</v>
      </c>
      <c r="K3123" t="s">
        <v>149</v>
      </c>
      <c r="L3123" t="s">
        <v>15</v>
      </c>
      <c r="M3123" s="5">
        <v>520.21999999999991</v>
      </c>
      <c r="N3123">
        <v>1</v>
      </c>
    </row>
    <row r="3124" spans="1:14" x14ac:dyDescent="0.2">
      <c r="A3124" s="2">
        <v>45489</v>
      </c>
      <c r="B3124" s="3">
        <f t="shared" si="144"/>
        <v>2025</v>
      </c>
      <c r="C3124" t="str">
        <f t="shared" si="145"/>
        <v>2024-2025</v>
      </c>
      <c r="D3124" t="s">
        <v>147</v>
      </c>
      <c r="E3124" t="s">
        <v>65</v>
      </c>
      <c r="F3124" t="str">
        <f t="shared" si="146"/>
        <v>New South Wales</v>
      </c>
      <c r="G3124" t="s">
        <v>10</v>
      </c>
      <c r="H3124">
        <v>2541</v>
      </c>
      <c r="I3124" t="s">
        <v>11</v>
      </c>
      <c r="J3124" t="s">
        <v>58</v>
      </c>
      <c r="K3124" t="s">
        <v>154</v>
      </c>
      <c r="L3124" t="s">
        <v>14</v>
      </c>
      <c r="M3124" s="5">
        <v>521.34999999999991</v>
      </c>
      <c r="N3124">
        <v>1</v>
      </c>
    </row>
    <row r="3125" spans="1:14" x14ac:dyDescent="0.2">
      <c r="A3125" s="2">
        <v>44977</v>
      </c>
      <c r="B3125" s="3">
        <f t="shared" si="144"/>
        <v>2023</v>
      </c>
      <c r="C3125" t="str">
        <f t="shared" si="145"/>
        <v>2022-2023</v>
      </c>
      <c r="D3125" t="s">
        <v>147</v>
      </c>
      <c r="E3125" t="s">
        <v>114</v>
      </c>
      <c r="F3125" t="str">
        <f t="shared" si="146"/>
        <v>Victoria</v>
      </c>
      <c r="G3125" t="s">
        <v>45</v>
      </c>
      <c r="H3125">
        <v>3551</v>
      </c>
      <c r="I3125" t="s">
        <v>11</v>
      </c>
      <c r="J3125" t="s">
        <v>60</v>
      </c>
      <c r="K3125" t="s">
        <v>154</v>
      </c>
      <c r="L3125" t="s">
        <v>14</v>
      </c>
      <c r="M3125" s="5">
        <v>521.3900000000001</v>
      </c>
      <c r="N3125">
        <v>1</v>
      </c>
    </row>
    <row r="3126" spans="1:14" x14ac:dyDescent="0.2">
      <c r="A3126" s="2">
        <v>45143</v>
      </c>
      <c r="B3126" s="3">
        <f t="shared" si="144"/>
        <v>2024</v>
      </c>
      <c r="C3126" t="str">
        <f t="shared" si="145"/>
        <v>2023-2024</v>
      </c>
      <c r="D3126" t="s">
        <v>147</v>
      </c>
      <c r="E3126" t="s">
        <v>139</v>
      </c>
      <c r="F3126" t="str">
        <f t="shared" si="146"/>
        <v>New South Wales</v>
      </c>
      <c r="G3126" t="s">
        <v>10</v>
      </c>
      <c r="H3126">
        <v>2020</v>
      </c>
      <c r="I3126" t="s">
        <v>11</v>
      </c>
      <c r="J3126" t="s">
        <v>12</v>
      </c>
      <c r="K3126" t="s">
        <v>149</v>
      </c>
      <c r="L3126" t="s">
        <v>15</v>
      </c>
      <c r="M3126" s="5">
        <v>521.62999999999988</v>
      </c>
      <c r="N3126">
        <v>1</v>
      </c>
    </row>
    <row r="3127" spans="1:14" x14ac:dyDescent="0.2">
      <c r="A3127" s="2">
        <v>45333</v>
      </c>
      <c r="B3127" s="3">
        <f t="shared" si="144"/>
        <v>2024</v>
      </c>
      <c r="C3127" t="str">
        <f t="shared" si="145"/>
        <v>2023-2024</v>
      </c>
      <c r="D3127" t="s">
        <v>147</v>
      </c>
      <c r="E3127" t="s">
        <v>143</v>
      </c>
      <c r="F3127" t="str">
        <f t="shared" si="146"/>
        <v>New South Wales</v>
      </c>
      <c r="G3127" t="s">
        <v>10</v>
      </c>
      <c r="H3127">
        <v>2154</v>
      </c>
      <c r="I3127" t="s">
        <v>11</v>
      </c>
      <c r="J3127" t="s">
        <v>27</v>
      </c>
      <c r="K3127" t="s">
        <v>150</v>
      </c>
      <c r="L3127" t="s">
        <v>18</v>
      </c>
      <c r="M3127" s="5">
        <v>521.81999999999994</v>
      </c>
      <c r="N3127">
        <v>1</v>
      </c>
    </row>
    <row r="3128" spans="1:14" x14ac:dyDescent="0.2">
      <c r="A3128" s="2">
        <v>45434</v>
      </c>
      <c r="B3128" s="3">
        <f t="shared" si="144"/>
        <v>2024</v>
      </c>
      <c r="C3128" t="str">
        <f t="shared" si="145"/>
        <v>2023-2024</v>
      </c>
      <c r="D3128" t="s">
        <v>148</v>
      </c>
      <c r="E3128" t="s">
        <v>135</v>
      </c>
      <c r="F3128" t="str">
        <f t="shared" si="146"/>
        <v>Victoria</v>
      </c>
      <c r="G3128" t="s">
        <v>45</v>
      </c>
      <c r="H3128">
        <v>3550</v>
      </c>
      <c r="I3128" t="s">
        <v>11</v>
      </c>
      <c r="J3128" t="s">
        <v>60</v>
      </c>
      <c r="K3128" t="s">
        <v>154</v>
      </c>
      <c r="L3128" t="s">
        <v>14</v>
      </c>
      <c r="M3128" s="5">
        <v>521.99</v>
      </c>
      <c r="N3128">
        <v>1</v>
      </c>
    </row>
    <row r="3129" spans="1:14" x14ac:dyDescent="0.2">
      <c r="A3129" s="2">
        <v>45250</v>
      </c>
      <c r="B3129" s="3">
        <f t="shared" si="144"/>
        <v>2024</v>
      </c>
      <c r="C3129" t="str">
        <f t="shared" si="145"/>
        <v>2023-2024</v>
      </c>
      <c r="D3129" t="s">
        <v>147</v>
      </c>
      <c r="E3129" t="s">
        <v>121</v>
      </c>
      <c r="F3129" t="str">
        <f t="shared" si="146"/>
        <v>Queensland</v>
      </c>
      <c r="G3129" t="s">
        <v>35</v>
      </c>
      <c r="H3129">
        <v>4700</v>
      </c>
      <c r="I3129" t="s">
        <v>11</v>
      </c>
      <c r="J3129" t="s">
        <v>51</v>
      </c>
      <c r="K3129" t="s">
        <v>150</v>
      </c>
      <c r="L3129" t="s">
        <v>18</v>
      </c>
      <c r="M3129" s="5">
        <v>522.95000000000005</v>
      </c>
      <c r="N3129">
        <v>1</v>
      </c>
    </row>
    <row r="3130" spans="1:14" x14ac:dyDescent="0.2">
      <c r="A3130" s="2">
        <v>45570</v>
      </c>
      <c r="B3130" s="3">
        <f t="shared" si="144"/>
        <v>2025</v>
      </c>
      <c r="C3130" t="str">
        <f t="shared" si="145"/>
        <v>2024-2025</v>
      </c>
      <c r="D3130" t="s">
        <v>147</v>
      </c>
      <c r="E3130" t="s">
        <v>69</v>
      </c>
      <c r="F3130" t="str">
        <f t="shared" si="146"/>
        <v>Tasmania</v>
      </c>
      <c r="G3130" t="s">
        <v>70</v>
      </c>
      <c r="H3130">
        <v>7018</v>
      </c>
      <c r="I3130" t="s">
        <v>11</v>
      </c>
      <c r="J3130" t="s">
        <v>71</v>
      </c>
      <c r="K3130" t="s">
        <v>149</v>
      </c>
      <c r="L3130" t="s">
        <v>15</v>
      </c>
      <c r="M3130" s="5">
        <v>523.21</v>
      </c>
      <c r="N3130">
        <v>1</v>
      </c>
    </row>
    <row r="3131" spans="1:14" x14ac:dyDescent="0.2">
      <c r="A3131" s="2">
        <v>45255</v>
      </c>
      <c r="B3131" s="3">
        <f t="shared" si="144"/>
        <v>2024</v>
      </c>
      <c r="C3131" t="str">
        <f t="shared" si="145"/>
        <v>2023-2024</v>
      </c>
      <c r="D3131" t="s">
        <v>147</v>
      </c>
      <c r="E3131" t="s">
        <v>113</v>
      </c>
      <c r="F3131" t="str">
        <f t="shared" si="146"/>
        <v>Queensland</v>
      </c>
      <c r="G3131" t="s">
        <v>35</v>
      </c>
      <c r="H3131">
        <v>4215</v>
      </c>
      <c r="I3131" t="s">
        <v>11</v>
      </c>
      <c r="J3131" t="s">
        <v>104</v>
      </c>
      <c r="K3131" t="s">
        <v>151</v>
      </c>
      <c r="L3131" t="s">
        <v>21</v>
      </c>
      <c r="M3131" s="5">
        <v>523.76</v>
      </c>
      <c r="N3131">
        <v>1</v>
      </c>
    </row>
    <row r="3132" spans="1:14" x14ac:dyDescent="0.2">
      <c r="A3132" s="2">
        <v>45599</v>
      </c>
      <c r="B3132" s="3">
        <f t="shared" si="144"/>
        <v>2025</v>
      </c>
      <c r="C3132" t="str">
        <f t="shared" si="145"/>
        <v>2024-2025</v>
      </c>
      <c r="D3132" t="s">
        <v>147</v>
      </c>
      <c r="E3132" t="s">
        <v>116</v>
      </c>
      <c r="F3132" t="str">
        <f t="shared" si="146"/>
        <v>Western Australia</v>
      </c>
      <c r="G3132" t="s">
        <v>48</v>
      </c>
      <c r="H3132">
        <v>6725</v>
      </c>
      <c r="I3132" t="s">
        <v>11</v>
      </c>
      <c r="J3132" t="s">
        <v>77</v>
      </c>
      <c r="K3132" t="s">
        <v>153</v>
      </c>
      <c r="L3132" t="s">
        <v>16</v>
      </c>
      <c r="M3132" s="5">
        <v>523.91000000000008</v>
      </c>
      <c r="N3132">
        <v>1</v>
      </c>
    </row>
    <row r="3133" spans="1:14" x14ac:dyDescent="0.2">
      <c r="A3133" s="2">
        <v>45089</v>
      </c>
      <c r="B3133" s="3">
        <f t="shared" si="144"/>
        <v>2023</v>
      </c>
      <c r="C3133" t="str">
        <f t="shared" si="145"/>
        <v>2022-2023</v>
      </c>
      <c r="D3133" t="s">
        <v>147</v>
      </c>
      <c r="E3133" t="s">
        <v>141</v>
      </c>
      <c r="F3133" t="str">
        <f t="shared" si="146"/>
        <v>Western Australia</v>
      </c>
      <c r="G3133" t="s">
        <v>48</v>
      </c>
      <c r="H3133">
        <v>6052</v>
      </c>
      <c r="I3133" t="s">
        <v>11</v>
      </c>
      <c r="J3133" t="s">
        <v>49</v>
      </c>
      <c r="K3133" t="s">
        <v>152</v>
      </c>
      <c r="L3133" t="s">
        <v>13</v>
      </c>
      <c r="M3133" s="5">
        <v>525.13</v>
      </c>
      <c r="N3133">
        <v>1</v>
      </c>
    </row>
    <row r="3134" spans="1:14" x14ac:dyDescent="0.2">
      <c r="A3134" s="2">
        <v>45054</v>
      </c>
      <c r="B3134" s="3">
        <f t="shared" si="144"/>
        <v>2023</v>
      </c>
      <c r="C3134" t="str">
        <f t="shared" si="145"/>
        <v>2022-2023</v>
      </c>
      <c r="D3134" t="s">
        <v>147</v>
      </c>
      <c r="E3134" t="s">
        <v>93</v>
      </c>
      <c r="F3134" t="str">
        <f t="shared" si="146"/>
        <v>Western Australia</v>
      </c>
      <c r="G3134" t="s">
        <v>48</v>
      </c>
      <c r="H3134">
        <v>6112</v>
      </c>
      <c r="I3134" t="s">
        <v>11</v>
      </c>
      <c r="J3134" t="s">
        <v>94</v>
      </c>
      <c r="K3134" t="s">
        <v>150</v>
      </c>
      <c r="L3134" t="s">
        <v>18</v>
      </c>
      <c r="M3134" s="5">
        <v>525.1400000000001</v>
      </c>
      <c r="N3134">
        <v>1</v>
      </c>
    </row>
    <row r="3135" spans="1:14" x14ac:dyDescent="0.2">
      <c r="A3135" s="2">
        <v>44982</v>
      </c>
      <c r="B3135" s="3">
        <f t="shared" si="144"/>
        <v>2023</v>
      </c>
      <c r="C3135" t="str">
        <f t="shared" si="145"/>
        <v>2022-2023</v>
      </c>
      <c r="D3135" t="s">
        <v>147</v>
      </c>
      <c r="E3135" t="s">
        <v>42</v>
      </c>
      <c r="F3135" t="str">
        <f t="shared" si="146"/>
        <v>Queensland</v>
      </c>
      <c r="G3135" t="s">
        <v>35</v>
      </c>
      <c r="H3135">
        <v>4053</v>
      </c>
      <c r="I3135" t="s">
        <v>11</v>
      </c>
      <c r="J3135" t="s">
        <v>43</v>
      </c>
      <c r="K3135" t="s">
        <v>151</v>
      </c>
      <c r="L3135" t="s">
        <v>21</v>
      </c>
      <c r="M3135" s="5">
        <v>525.38000000000011</v>
      </c>
      <c r="N3135">
        <v>1</v>
      </c>
    </row>
    <row r="3136" spans="1:14" x14ac:dyDescent="0.2">
      <c r="A3136" s="2">
        <v>45455</v>
      </c>
      <c r="B3136" s="3">
        <f t="shared" si="144"/>
        <v>2024</v>
      </c>
      <c r="C3136" t="str">
        <f t="shared" si="145"/>
        <v>2023-2024</v>
      </c>
      <c r="D3136" t="s">
        <v>147</v>
      </c>
      <c r="E3136" t="s">
        <v>86</v>
      </c>
      <c r="F3136" t="str">
        <f t="shared" si="146"/>
        <v>New South Wales</v>
      </c>
      <c r="G3136" t="s">
        <v>10</v>
      </c>
      <c r="H3136">
        <v>2064</v>
      </c>
      <c r="I3136" t="s">
        <v>11</v>
      </c>
      <c r="J3136" t="s">
        <v>12</v>
      </c>
      <c r="K3136" t="s">
        <v>150</v>
      </c>
      <c r="L3136" t="s">
        <v>18</v>
      </c>
      <c r="M3136" s="5">
        <v>525.5</v>
      </c>
      <c r="N3136">
        <v>1</v>
      </c>
    </row>
    <row r="3137" spans="1:14" x14ac:dyDescent="0.2">
      <c r="A3137" s="2">
        <v>45156</v>
      </c>
      <c r="B3137" s="3">
        <f t="shared" si="144"/>
        <v>2024</v>
      </c>
      <c r="C3137" t="str">
        <f t="shared" si="145"/>
        <v>2023-2024</v>
      </c>
      <c r="D3137" t="s">
        <v>147</v>
      </c>
      <c r="E3137" t="s">
        <v>93</v>
      </c>
      <c r="F3137" t="str">
        <f t="shared" si="146"/>
        <v>Western Australia</v>
      </c>
      <c r="G3137" t="s">
        <v>48</v>
      </c>
      <c r="H3137">
        <v>6112</v>
      </c>
      <c r="I3137" t="s">
        <v>11</v>
      </c>
      <c r="J3137" t="s">
        <v>94</v>
      </c>
      <c r="K3137" t="s">
        <v>149</v>
      </c>
      <c r="L3137" t="s">
        <v>15</v>
      </c>
      <c r="M3137" s="5">
        <v>525.99</v>
      </c>
      <c r="N3137">
        <v>1</v>
      </c>
    </row>
    <row r="3138" spans="1:14" x14ac:dyDescent="0.2">
      <c r="A3138" s="2">
        <v>44928</v>
      </c>
      <c r="B3138" s="3">
        <f t="shared" ref="B3138:B3201" si="147">IF(MONTH(A3138)&gt;=7,YEAR(A3138)+1,YEAR(A3138))</f>
        <v>2023</v>
      </c>
      <c r="C3138" t="str">
        <f t="shared" ref="C3138:C3201" si="148">IF(MONTH(A3138) &gt;= 7, YEAR(A3138) &amp; "-" &amp; YEAR(A3138) + 1, YEAR(A3138) - 1 &amp; "-" &amp; YEAR(A3138))</f>
        <v>2022-2023</v>
      </c>
      <c r="D3138" t="s">
        <v>147</v>
      </c>
      <c r="E3138" t="s">
        <v>67</v>
      </c>
      <c r="F3138" t="str">
        <f t="shared" ref="F3138:F3201" si="149">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c r="N3138">
        <v>1</v>
      </c>
    </row>
    <row r="3139" spans="1:14" x14ac:dyDescent="0.2">
      <c r="A3139" s="2">
        <v>45463</v>
      </c>
      <c r="B3139" s="3">
        <f t="shared" si="147"/>
        <v>2024</v>
      </c>
      <c r="C3139" t="str">
        <f t="shared" si="148"/>
        <v>2023-2024</v>
      </c>
      <c r="D3139" t="s">
        <v>147</v>
      </c>
      <c r="E3139" t="s">
        <v>103</v>
      </c>
      <c r="F3139" t="str">
        <f t="shared" si="149"/>
        <v>Queensland</v>
      </c>
      <c r="G3139" t="s">
        <v>35</v>
      </c>
      <c r="H3139">
        <v>4509</v>
      </c>
      <c r="I3139" t="s">
        <v>11</v>
      </c>
      <c r="J3139" t="s">
        <v>104</v>
      </c>
      <c r="K3139" t="s">
        <v>154</v>
      </c>
      <c r="L3139" t="s">
        <v>14</v>
      </c>
      <c r="M3139" s="5">
        <v>528.55999999999995</v>
      </c>
      <c r="N3139">
        <v>1</v>
      </c>
    </row>
    <row r="3140" spans="1:14" x14ac:dyDescent="0.2">
      <c r="A3140" s="2">
        <v>45085</v>
      </c>
      <c r="B3140" s="3">
        <f t="shared" si="147"/>
        <v>2023</v>
      </c>
      <c r="C3140" t="str">
        <f t="shared" si="148"/>
        <v>2022-2023</v>
      </c>
      <c r="D3140" t="s">
        <v>147</v>
      </c>
      <c r="E3140" t="s">
        <v>42</v>
      </c>
      <c r="F3140" t="str">
        <f t="shared" si="149"/>
        <v>Queensland</v>
      </c>
      <c r="G3140" t="s">
        <v>35</v>
      </c>
      <c r="H3140">
        <v>4053</v>
      </c>
      <c r="I3140" t="s">
        <v>11</v>
      </c>
      <c r="J3140" t="s">
        <v>43</v>
      </c>
      <c r="K3140" t="s">
        <v>149</v>
      </c>
      <c r="L3140" t="s">
        <v>15</v>
      </c>
      <c r="M3140" s="5">
        <v>529.62</v>
      </c>
      <c r="N3140">
        <v>1</v>
      </c>
    </row>
    <row r="3141" spans="1:14" x14ac:dyDescent="0.2">
      <c r="A3141" s="2">
        <v>45187</v>
      </c>
      <c r="B3141" s="3">
        <f t="shared" si="147"/>
        <v>2024</v>
      </c>
      <c r="C3141" t="str">
        <f t="shared" si="148"/>
        <v>2023-2024</v>
      </c>
      <c r="D3141" t="s">
        <v>147</v>
      </c>
      <c r="E3141" t="s">
        <v>24</v>
      </c>
      <c r="F3141" t="str">
        <f t="shared" si="149"/>
        <v>New South Wales</v>
      </c>
      <c r="G3141" t="s">
        <v>10</v>
      </c>
      <c r="H3141">
        <v>2795</v>
      </c>
      <c r="I3141" t="s">
        <v>11</v>
      </c>
      <c r="J3141" t="s">
        <v>25</v>
      </c>
      <c r="K3141" t="s">
        <v>154</v>
      </c>
      <c r="L3141" t="s">
        <v>14</v>
      </c>
      <c r="M3141" s="5">
        <v>530.09</v>
      </c>
      <c r="N3141">
        <v>1</v>
      </c>
    </row>
    <row r="3142" spans="1:14" x14ac:dyDescent="0.2">
      <c r="A3142" s="2">
        <v>45049</v>
      </c>
      <c r="B3142" s="3">
        <f t="shared" si="147"/>
        <v>2023</v>
      </c>
      <c r="C3142" t="str">
        <f t="shared" si="148"/>
        <v>2022-2023</v>
      </c>
      <c r="D3142" t="s">
        <v>147</v>
      </c>
      <c r="E3142" t="s">
        <v>126</v>
      </c>
      <c r="F3142" t="str">
        <f t="shared" si="149"/>
        <v>Queensland</v>
      </c>
      <c r="G3142" t="s">
        <v>35</v>
      </c>
      <c r="H3142">
        <v>4551</v>
      </c>
      <c r="I3142" t="s">
        <v>11</v>
      </c>
      <c r="J3142" t="s">
        <v>120</v>
      </c>
      <c r="K3142" t="s">
        <v>154</v>
      </c>
      <c r="L3142" t="s">
        <v>14</v>
      </c>
      <c r="M3142" s="5">
        <v>530.36999999999989</v>
      </c>
      <c r="N3142">
        <v>1</v>
      </c>
    </row>
    <row r="3143" spans="1:14" x14ac:dyDescent="0.2">
      <c r="A3143" s="2">
        <v>45005</v>
      </c>
      <c r="B3143" s="3">
        <f t="shared" si="147"/>
        <v>2023</v>
      </c>
      <c r="C3143" t="str">
        <f t="shared" si="148"/>
        <v>2022-2023</v>
      </c>
      <c r="D3143" t="s">
        <v>147</v>
      </c>
      <c r="E3143" t="s">
        <v>53</v>
      </c>
      <c r="F3143" t="str">
        <f t="shared" si="149"/>
        <v>South Australia</v>
      </c>
      <c r="G3143" t="s">
        <v>32</v>
      </c>
      <c r="H3143">
        <v>5082</v>
      </c>
      <c r="I3143" t="s">
        <v>11</v>
      </c>
      <c r="J3143" t="s">
        <v>33</v>
      </c>
      <c r="K3143" t="s">
        <v>151</v>
      </c>
      <c r="L3143" t="s">
        <v>21</v>
      </c>
      <c r="M3143" s="5">
        <v>531.43000000000006</v>
      </c>
      <c r="N3143">
        <v>1</v>
      </c>
    </row>
    <row r="3144" spans="1:14" x14ac:dyDescent="0.2">
      <c r="A3144" s="2">
        <v>45031</v>
      </c>
      <c r="B3144" s="3">
        <f t="shared" si="147"/>
        <v>2023</v>
      </c>
      <c r="C3144" t="str">
        <f t="shared" si="148"/>
        <v>2022-2023</v>
      </c>
      <c r="D3144" t="s">
        <v>147</v>
      </c>
      <c r="E3144" t="s">
        <v>109</v>
      </c>
      <c r="F3144" t="str">
        <f t="shared" si="149"/>
        <v>New South Wales</v>
      </c>
      <c r="G3144" t="s">
        <v>10</v>
      </c>
      <c r="H3144">
        <v>2480</v>
      </c>
      <c r="I3144" t="s">
        <v>11</v>
      </c>
      <c r="J3144" t="s">
        <v>68</v>
      </c>
      <c r="K3144" t="s">
        <v>153</v>
      </c>
      <c r="L3144" t="s">
        <v>16</v>
      </c>
      <c r="M3144" s="5">
        <v>532.92000000000007</v>
      </c>
      <c r="N3144">
        <v>1</v>
      </c>
    </row>
    <row r="3145" spans="1:14" x14ac:dyDescent="0.2">
      <c r="A3145" s="2">
        <v>45162</v>
      </c>
      <c r="B3145" s="3">
        <f t="shared" si="147"/>
        <v>2024</v>
      </c>
      <c r="C3145" t="str">
        <f t="shared" si="148"/>
        <v>2023-2024</v>
      </c>
      <c r="D3145" t="s">
        <v>147</v>
      </c>
      <c r="E3145" t="s">
        <v>74</v>
      </c>
      <c r="F3145" t="str">
        <f t="shared" si="149"/>
        <v>South Australia</v>
      </c>
      <c r="G3145" t="s">
        <v>32</v>
      </c>
      <c r="H3145">
        <v>5043</v>
      </c>
      <c r="I3145" t="s">
        <v>11</v>
      </c>
      <c r="J3145" t="s">
        <v>33</v>
      </c>
      <c r="K3145" t="s">
        <v>152</v>
      </c>
      <c r="L3145" t="s">
        <v>13</v>
      </c>
      <c r="M3145" s="5">
        <v>533.44000000000005</v>
      </c>
      <c r="N3145">
        <v>1</v>
      </c>
    </row>
    <row r="3146" spans="1:14" x14ac:dyDescent="0.2">
      <c r="A3146" s="2">
        <v>45238</v>
      </c>
      <c r="B3146" s="3">
        <f t="shared" si="147"/>
        <v>2024</v>
      </c>
      <c r="C3146" t="str">
        <f t="shared" si="148"/>
        <v>2023-2024</v>
      </c>
      <c r="D3146" t="s">
        <v>147</v>
      </c>
      <c r="E3146" t="s">
        <v>99</v>
      </c>
      <c r="F3146" t="str">
        <f t="shared" si="149"/>
        <v>Victoria</v>
      </c>
      <c r="G3146" t="s">
        <v>45</v>
      </c>
      <c r="H3146">
        <v>3148</v>
      </c>
      <c r="I3146" t="s">
        <v>11</v>
      </c>
      <c r="J3146" t="s">
        <v>63</v>
      </c>
      <c r="K3146" t="s">
        <v>19</v>
      </c>
      <c r="L3146" t="s">
        <v>23</v>
      </c>
      <c r="M3146" s="5">
        <v>533.91</v>
      </c>
      <c r="N3146">
        <v>1</v>
      </c>
    </row>
    <row r="3147" spans="1:14" x14ac:dyDescent="0.2">
      <c r="A3147" s="2">
        <v>45159</v>
      </c>
      <c r="B3147" s="3">
        <f t="shared" si="147"/>
        <v>2024</v>
      </c>
      <c r="C3147" t="str">
        <f t="shared" si="148"/>
        <v>2023-2024</v>
      </c>
      <c r="D3147" t="s">
        <v>148</v>
      </c>
      <c r="E3147" t="s">
        <v>81</v>
      </c>
      <c r="F3147" t="str">
        <f t="shared" si="149"/>
        <v>New South Wales</v>
      </c>
      <c r="G3147" t="s">
        <v>10</v>
      </c>
      <c r="H3147">
        <v>2485</v>
      </c>
      <c r="I3147" t="s">
        <v>11</v>
      </c>
      <c r="J3147" t="s">
        <v>68</v>
      </c>
      <c r="K3147" t="s">
        <v>150</v>
      </c>
      <c r="L3147" t="s">
        <v>18</v>
      </c>
      <c r="M3147" s="5">
        <v>534.06999999999994</v>
      </c>
      <c r="N3147">
        <v>1</v>
      </c>
    </row>
    <row r="3148" spans="1:14" x14ac:dyDescent="0.2">
      <c r="A3148" s="2">
        <v>45214</v>
      </c>
      <c r="B3148" s="3">
        <f t="shared" si="147"/>
        <v>2024</v>
      </c>
      <c r="C3148" t="str">
        <f t="shared" si="148"/>
        <v>2023-2024</v>
      </c>
      <c r="D3148" t="s">
        <v>147</v>
      </c>
      <c r="E3148" t="s">
        <v>57</v>
      </c>
      <c r="F3148" t="str">
        <f t="shared" si="149"/>
        <v>New South Wales</v>
      </c>
      <c r="G3148" t="s">
        <v>10</v>
      </c>
      <c r="H3148">
        <v>2560</v>
      </c>
      <c r="I3148" t="s">
        <v>11</v>
      </c>
      <c r="J3148" t="s">
        <v>58</v>
      </c>
      <c r="K3148" t="s">
        <v>155</v>
      </c>
      <c r="L3148" t="s">
        <v>20</v>
      </c>
      <c r="M3148" s="5">
        <v>534.72</v>
      </c>
      <c r="N3148">
        <v>1</v>
      </c>
    </row>
    <row r="3149" spans="1:14" x14ac:dyDescent="0.2">
      <c r="A3149" s="2">
        <v>45171</v>
      </c>
      <c r="B3149" s="3">
        <f t="shared" si="147"/>
        <v>2024</v>
      </c>
      <c r="C3149" t="str">
        <f t="shared" si="148"/>
        <v>2023-2024</v>
      </c>
      <c r="D3149" t="s">
        <v>147</v>
      </c>
      <c r="E3149" t="s">
        <v>64</v>
      </c>
      <c r="F3149" t="str">
        <f t="shared" si="149"/>
        <v>Victoria</v>
      </c>
      <c r="G3149" t="s">
        <v>45</v>
      </c>
      <c r="H3149">
        <v>3199</v>
      </c>
      <c r="I3149" t="s">
        <v>11</v>
      </c>
      <c r="J3149" t="s">
        <v>63</v>
      </c>
      <c r="K3149" t="s">
        <v>149</v>
      </c>
      <c r="L3149" t="s">
        <v>15</v>
      </c>
      <c r="M3149" s="5">
        <v>534.94999999999993</v>
      </c>
      <c r="N3149">
        <v>1</v>
      </c>
    </row>
    <row r="3150" spans="1:14" x14ac:dyDescent="0.2">
      <c r="A3150" s="2">
        <v>45519</v>
      </c>
      <c r="B3150" s="3">
        <f t="shared" si="147"/>
        <v>2025</v>
      </c>
      <c r="C3150" t="str">
        <f t="shared" si="148"/>
        <v>2024-2025</v>
      </c>
      <c r="D3150" t="s">
        <v>147</v>
      </c>
      <c r="E3150" t="s">
        <v>119</v>
      </c>
      <c r="F3150" t="str">
        <f t="shared" si="149"/>
        <v>Queensland</v>
      </c>
      <c r="G3150" t="s">
        <v>35</v>
      </c>
      <c r="H3150">
        <v>4570</v>
      </c>
      <c r="I3150" t="s">
        <v>11</v>
      </c>
      <c r="J3150" t="s">
        <v>120</v>
      </c>
      <c r="K3150" t="s">
        <v>150</v>
      </c>
      <c r="L3150" t="s">
        <v>18</v>
      </c>
      <c r="M3150" s="5">
        <v>535.02</v>
      </c>
      <c r="N3150">
        <v>1</v>
      </c>
    </row>
    <row r="3151" spans="1:14" x14ac:dyDescent="0.2">
      <c r="A3151" s="2">
        <v>45086</v>
      </c>
      <c r="B3151" s="3">
        <f t="shared" si="147"/>
        <v>2023</v>
      </c>
      <c r="C3151" t="str">
        <f t="shared" si="148"/>
        <v>2022-2023</v>
      </c>
      <c r="D3151" t="s">
        <v>148</v>
      </c>
      <c r="E3151" t="s">
        <v>134</v>
      </c>
      <c r="F3151" t="str">
        <f t="shared" si="149"/>
        <v>Queensland</v>
      </c>
      <c r="G3151" t="s">
        <v>35</v>
      </c>
      <c r="H3151">
        <v>4825</v>
      </c>
      <c r="I3151" t="s">
        <v>11</v>
      </c>
      <c r="J3151" t="s">
        <v>36</v>
      </c>
      <c r="K3151" t="s">
        <v>150</v>
      </c>
      <c r="L3151" t="s">
        <v>18</v>
      </c>
      <c r="M3151" s="5">
        <v>535.56999999999994</v>
      </c>
      <c r="N3151">
        <v>1</v>
      </c>
    </row>
    <row r="3152" spans="1:14" x14ac:dyDescent="0.2">
      <c r="A3152" s="2">
        <v>45546</v>
      </c>
      <c r="B3152" s="3">
        <f t="shared" si="147"/>
        <v>2025</v>
      </c>
      <c r="C3152" t="str">
        <f t="shared" si="148"/>
        <v>2024-2025</v>
      </c>
      <c r="D3152" t="s">
        <v>147</v>
      </c>
      <c r="E3152" t="s">
        <v>78</v>
      </c>
      <c r="F3152" t="str">
        <f t="shared" si="149"/>
        <v>New South Wales</v>
      </c>
      <c r="G3152" t="s">
        <v>10</v>
      </c>
      <c r="H3152">
        <v>2350</v>
      </c>
      <c r="I3152" t="s">
        <v>11</v>
      </c>
      <c r="J3152" t="s">
        <v>68</v>
      </c>
      <c r="K3152" t="s">
        <v>19</v>
      </c>
      <c r="L3152" t="s">
        <v>23</v>
      </c>
      <c r="M3152" s="5">
        <v>535.75</v>
      </c>
      <c r="N3152">
        <v>1</v>
      </c>
    </row>
    <row r="3153" spans="1:14" x14ac:dyDescent="0.2">
      <c r="A3153" s="2">
        <v>45399</v>
      </c>
      <c r="B3153" s="3">
        <f t="shared" si="147"/>
        <v>2024</v>
      </c>
      <c r="C3153" t="str">
        <f t="shared" si="148"/>
        <v>2023-2024</v>
      </c>
      <c r="D3153" t="s">
        <v>147</v>
      </c>
      <c r="E3153" t="s">
        <v>84</v>
      </c>
      <c r="F3153" t="str">
        <f t="shared" si="149"/>
        <v>Queensland</v>
      </c>
      <c r="G3153" t="s">
        <v>35</v>
      </c>
      <c r="H3153">
        <v>4740</v>
      </c>
      <c r="I3153" t="s">
        <v>11</v>
      </c>
      <c r="J3153" t="s">
        <v>51</v>
      </c>
      <c r="K3153" t="s">
        <v>151</v>
      </c>
      <c r="L3153" t="s">
        <v>21</v>
      </c>
      <c r="M3153" s="5">
        <v>535.94000000000005</v>
      </c>
      <c r="N3153">
        <v>1</v>
      </c>
    </row>
    <row r="3154" spans="1:14" x14ac:dyDescent="0.2">
      <c r="A3154" s="2">
        <v>45579</v>
      </c>
      <c r="B3154" s="3">
        <f t="shared" si="147"/>
        <v>2025</v>
      </c>
      <c r="C3154" t="str">
        <f t="shared" si="148"/>
        <v>2024-2025</v>
      </c>
      <c r="D3154" t="s">
        <v>148</v>
      </c>
      <c r="E3154" t="s">
        <v>118</v>
      </c>
      <c r="F3154" t="str">
        <f t="shared" si="149"/>
        <v>New South Wales</v>
      </c>
      <c r="G3154" t="s">
        <v>10</v>
      </c>
      <c r="H3154">
        <v>2158</v>
      </c>
      <c r="I3154" t="s">
        <v>11</v>
      </c>
      <c r="J3154" t="s">
        <v>27</v>
      </c>
      <c r="K3154" t="s">
        <v>150</v>
      </c>
      <c r="L3154" t="s">
        <v>18</v>
      </c>
      <c r="M3154" s="5">
        <v>536.36</v>
      </c>
      <c r="N3154">
        <v>1</v>
      </c>
    </row>
    <row r="3155" spans="1:14" x14ac:dyDescent="0.2">
      <c r="A3155" s="2">
        <v>44983</v>
      </c>
      <c r="B3155" s="3">
        <f t="shared" si="147"/>
        <v>2023</v>
      </c>
      <c r="C3155" t="str">
        <f t="shared" si="148"/>
        <v>2022-2023</v>
      </c>
      <c r="D3155" t="s">
        <v>147</v>
      </c>
      <c r="E3155" t="s">
        <v>132</v>
      </c>
      <c r="F3155" t="str">
        <f t="shared" si="149"/>
        <v>New South Wales</v>
      </c>
      <c r="G3155" t="s">
        <v>10</v>
      </c>
      <c r="H3155">
        <v>2800</v>
      </c>
      <c r="I3155" t="s">
        <v>11</v>
      </c>
      <c r="J3155" t="s">
        <v>25</v>
      </c>
      <c r="K3155" t="s">
        <v>19</v>
      </c>
      <c r="L3155" t="s">
        <v>23</v>
      </c>
      <c r="M3155" s="5">
        <v>536.42000000000007</v>
      </c>
      <c r="N3155">
        <v>1</v>
      </c>
    </row>
    <row r="3156" spans="1:14" x14ac:dyDescent="0.2">
      <c r="A3156" s="2">
        <v>44970</v>
      </c>
      <c r="B3156" s="3">
        <f t="shared" si="147"/>
        <v>2023</v>
      </c>
      <c r="C3156" t="str">
        <f t="shared" si="148"/>
        <v>2022-2023</v>
      </c>
      <c r="D3156" t="s">
        <v>147</v>
      </c>
      <c r="E3156" t="s">
        <v>72</v>
      </c>
      <c r="F3156" t="str">
        <f t="shared" si="149"/>
        <v>Western Australia</v>
      </c>
      <c r="G3156" t="s">
        <v>48</v>
      </c>
      <c r="H3156">
        <v>6010</v>
      </c>
      <c r="I3156" t="s">
        <v>11</v>
      </c>
      <c r="J3156" t="s">
        <v>49</v>
      </c>
      <c r="K3156" t="s">
        <v>155</v>
      </c>
      <c r="L3156" t="s">
        <v>20</v>
      </c>
      <c r="M3156" s="5">
        <v>537.05000000000007</v>
      </c>
      <c r="N3156">
        <v>1</v>
      </c>
    </row>
    <row r="3157" spans="1:14" x14ac:dyDescent="0.2">
      <c r="A3157" s="2">
        <v>44962</v>
      </c>
      <c r="B3157" s="3">
        <f t="shared" si="147"/>
        <v>2023</v>
      </c>
      <c r="C3157" t="str">
        <f t="shared" si="148"/>
        <v>2022-2023</v>
      </c>
      <c r="D3157" t="s">
        <v>147</v>
      </c>
      <c r="E3157" t="s">
        <v>53</v>
      </c>
      <c r="F3157" t="str">
        <f t="shared" si="149"/>
        <v>South Australia</v>
      </c>
      <c r="G3157" t="s">
        <v>32</v>
      </c>
      <c r="H3157">
        <v>5082</v>
      </c>
      <c r="I3157" t="s">
        <v>11</v>
      </c>
      <c r="J3157" t="s">
        <v>33</v>
      </c>
      <c r="K3157" t="s">
        <v>153</v>
      </c>
      <c r="L3157" t="s">
        <v>16</v>
      </c>
      <c r="M3157" s="5">
        <v>537.24</v>
      </c>
      <c r="N3157">
        <v>1</v>
      </c>
    </row>
    <row r="3158" spans="1:14" x14ac:dyDescent="0.2">
      <c r="A3158" s="2">
        <v>45305</v>
      </c>
      <c r="B3158" s="3">
        <f t="shared" si="147"/>
        <v>2024</v>
      </c>
      <c r="C3158" t="str">
        <f t="shared" si="148"/>
        <v>2023-2024</v>
      </c>
      <c r="D3158" t="s">
        <v>147</v>
      </c>
      <c r="E3158" t="s">
        <v>130</v>
      </c>
      <c r="F3158" t="str">
        <f t="shared" si="149"/>
        <v>South Australia</v>
      </c>
      <c r="G3158" t="s">
        <v>32</v>
      </c>
      <c r="H3158">
        <v>5290</v>
      </c>
      <c r="I3158" t="s">
        <v>11</v>
      </c>
      <c r="J3158" t="s">
        <v>38</v>
      </c>
      <c r="K3158" t="s">
        <v>151</v>
      </c>
      <c r="L3158" t="s">
        <v>21</v>
      </c>
      <c r="M3158" s="5">
        <v>537.77</v>
      </c>
      <c r="N3158">
        <v>1</v>
      </c>
    </row>
    <row r="3159" spans="1:14" x14ac:dyDescent="0.2">
      <c r="A3159" s="2">
        <v>45222</v>
      </c>
      <c r="B3159" s="3">
        <f t="shared" si="147"/>
        <v>2024</v>
      </c>
      <c r="C3159" t="str">
        <f t="shared" si="148"/>
        <v>2023-2024</v>
      </c>
      <c r="D3159" t="s">
        <v>148</v>
      </c>
      <c r="E3159" t="s">
        <v>106</v>
      </c>
      <c r="F3159" t="str">
        <f t="shared" si="149"/>
        <v>Victoria</v>
      </c>
      <c r="G3159" t="s">
        <v>45</v>
      </c>
      <c r="H3159">
        <v>3915</v>
      </c>
      <c r="I3159" t="s">
        <v>11</v>
      </c>
      <c r="J3159" t="s">
        <v>55</v>
      </c>
      <c r="K3159" t="s">
        <v>155</v>
      </c>
      <c r="L3159" t="s">
        <v>20</v>
      </c>
      <c r="M3159" s="5">
        <v>538.76</v>
      </c>
      <c r="N3159">
        <v>1</v>
      </c>
    </row>
    <row r="3160" spans="1:14" x14ac:dyDescent="0.2">
      <c r="A3160" s="2">
        <v>45227</v>
      </c>
      <c r="B3160" s="3">
        <f t="shared" si="147"/>
        <v>2024</v>
      </c>
      <c r="C3160" t="str">
        <f t="shared" si="148"/>
        <v>2023-2024</v>
      </c>
      <c r="D3160" t="s">
        <v>147</v>
      </c>
      <c r="E3160" t="s">
        <v>66</v>
      </c>
      <c r="F3160" t="str">
        <f t="shared" si="149"/>
        <v>South Australia</v>
      </c>
      <c r="G3160" t="s">
        <v>32</v>
      </c>
      <c r="H3160">
        <v>5169</v>
      </c>
      <c r="I3160" t="s">
        <v>11</v>
      </c>
      <c r="J3160" t="s">
        <v>33</v>
      </c>
      <c r="K3160" t="s">
        <v>153</v>
      </c>
      <c r="L3160" t="s">
        <v>16</v>
      </c>
      <c r="M3160" s="5">
        <v>539.46</v>
      </c>
      <c r="N3160">
        <v>1</v>
      </c>
    </row>
    <row r="3161" spans="1:14" x14ac:dyDescent="0.2">
      <c r="A3161" s="2">
        <v>44993</v>
      </c>
      <c r="B3161" s="3">
        <f t="shared" si="147"/>
        <v>2023</v>
      </c>
      <c r="C3161" t="str">
        <f t="shared" si="148"/>
        <v>2022-2023</v>
      </c>
      <c r="D3161" t="s">
        <v>147</v>
      </c>
      <c r="E3161" t="s">
        <v>67</v>
      </c>
      <c r="F3161" t="str">
        <f t="shared" si="149"/>
        <v>New South Wales</v>
      </c>
      <c r="G3161" t="s">
        <v>10</v>
      </c>
      <c r="H3161">
        <v>2478</v>
      </c>
      <c r="I3161" t="s">
        <v>11</v>
      </c>
      <c r="J3161" t="s">
        <v>68</v>
      </c>
      <c r="K3161" t="s">
        <v>152</v>
      </c>
      <c r="L3161" t="s">
        <v>13</v>
      </c>
      <c r="M3161" s="5">
        <v>539.91000000000008</v>
      </c>
      <c r="N3161">
        <v>1</v>
      </c>
    </row>
    <row r="3162" spans="1:14" x14ac:dyDescent="0.2">
      <c r="A3162" s="2">
        <v>44997</v>
      </c>
      <c r="B3162" s="3">
        <f t="shared" si="147"/>
        <v>2023</v>
      </c>
      <c r="C3162" t="str">
        <f t="shared" si="148"/>
        <v>2022-2023</v>
      </c>
      <c r="D3162" t="s">
        <v>147</v>
      </c>
      <c r="E3162" t="s">
        <v>123</v>
      </c>
      <c r="F3162" t="str">
        <f t="shared" si="149"/>
        <v>Western Australia</v>
      </c>
      <c r="G3162" t="s">
        <v>48</v>
      </c>
      <c r="H3162">
        <v>6109</v>
      </c>
      <c r="I3162" t="s">
        <v>11</v>
      </c>
      <c r="J3162" t="s">
        <v>94</v>
      </c>
      <c r="K3162" t="s">
        <v>19</v>
      </c>
      <c r="L3162" t="s">
        <v>23</v>
      </c>
      <c r="M3162" s="5">
        <v>540.04</v>
      </c>
      <c r="N3162">
        <v>1</v>
      </c>
    </row>
    <row r="3163" spans="1:14" x14ac:dyDescent="0.2">
      <c r="A3163" s="2">
        <v>45502</v>
      </c>
      <c r="B3163" s="3">
        <f t="shared" si="147"/>
        <v>2025</v>
      </c>
      <c r="C3163" t="str">
        <f t="shared" si="148"/>
        <v>2024-2025</v>
      </c>
      <c r="D3163" t="s">
        <v>147</v>
      </c>
      <c r="E3163" t="s">
        <v>139</v>
      </c>
      <c r="F3163" t="str">
        <f t="shared" si="149"/>
        <v>New South Wales</v>
      </c>
      <c r="G3163" t="s">
        <v>10</v>
      </c>
      <c r="H3163">
        <v>2020</v>
      </c>
      <c r="I3163" t="s">
        <v>11</v>
      </c>
      <c r="J3163" t="s">
        <v>12</v>
      </c>
      <c r="K3163" t="s">
        <v>19</v>
      </c>
      <c r="L3163" t="s">
        <v>23</v>
      </c>
      <c r="M3163" s="5">
        <v>540.88</v>
      </c>
      <c r="N3163">
        <v>1</v>
      </c>
    </row>
    <row r="3164" spans="1:14" x14ac:dyDescent="0.2">
      <c r="A3164" s="2">
        <v>45326</v>
      </c>
      <c r="B3164" s="3">
        <f t="shared" si="147"/>
        <v>2024</v>
      </c>
      <c r="C3164" t="str">
        <f t="shared" si="148"/>
        <v>2023-2024</v>
      </c>
      <c r="D3164" t="s">
        <v>147</v>
      </c>
      <c r="E3164" t="s">
        <v>128</v>
      </c>
      <c r="F3164" t="str">
        <f t="shared" si="149"/>
        <v>Western Australia</v>
      </c>
      <c r="G3164" t="s">
        <v>48</v>
      </c>
      <c r="H3164">
        <v>6027</v>
      </c>
      <c r="I3164" t="s">
        <v>11</v>
      </c>
      <c r="J3164" t="s">
        <v>49</v>
      </c>
      <c r="K3164" t="s">
        <v>151</v>
      </c>
      <c r="L3164" t="s">
        <v>21</v>
      </c>
      <c r="M3164" s="5">
        <v>541.1400000000001</v>
      </c>
      <c r="N3164">
        <v>1</v>
      </c>
    </row>
    <row r="3165" spans="1:14" x14ac:dyDescent="0.2">
      <c r="A3165" s="2">
        <v>45097</v>
      </c>
      <c r="B3165" s="3">
        <f t="shared" si="147"/>
        <v>2023</v>
      </c>
      <c r="C3165" t="str">
        <f t="shared" si="148"/>
        <v>2022-2023</v>
      </c>
      <c r="D3165" t="s">
        <v>147</v>
      </c>
      <c r="E3165" t="s">
        <v>99</v>
      </c>
      <c r="F3165" t="str">
        <f t="shared" si="149"/>
        <v>Victoria</v>
      </c>
      <c r="G3165" t="s">
        <v>45</v>
      </c>
      <c r="H3165">
        <v>3148</v>
      </c>
      <c r="I3165" t="s">
        <v>11</v>
      </c>
      <c r="J3165" t="s">
        <v>63</v>
      </c>
      <c r="K3165" t="s">
        <v>154</v>
      </c>
      <c r="L3165" t="s">
        <v>14</v>
      </c>
      <c r="M3165" s="5">
        <v>541.25</v>
      </c>
      <c r="N3165">
        <v>1</v>
      </c>
    </row>
    <row r="3166" spans="1:14" x14ac:dyDescent="0.2">
      <c r="A3166" s="2">
        <v>45492</v>
      </c>
      <c r="B3166" s="3">
        <f t="shared" si="147"/>
        <v>2025</v>
      </c>
      <c r="C3166" t="str">
        <f t="shared" si="148"/>
        <v>2024-2025</v>
      </c>
      <c r="D3166" t="s">
        <v>147</v>
      </c>
      <c r="E3166" t="s">
        <v>128</v>
      </c>
      <c r="F3166" t="str">
        <f t="shared" si="149"/>
        <v>Western Australia</v>
      </c>
      <c r="G3166" t="s">
        <v>48</v>
      </c>
      <c r="H3166">
        <v>6027</v>
      </c>
      <c r="I3166" t="s">
        <v>11</v>
      </c>
      <c r="J3166" t="s">
        <v>49</v>
      </c>
      <c r="K3166" t="s">
        <v>155</v>
      </c>
      <c r="L3166" t="s">
        <v>20</v>
      </c>
      <c r="M3166" s="5">
        <v>541.59</v>
      </c>
      <c r="N3166">
        <v>1</v>
      </c>
    </row>
    <row r="3167" spans="1:14" x14ac:dyDescent="0.2">
      <c r="A3167" s="2">
        <v>45203</v>
      </c>
      <c r="B3167" s="3">
        <f t="shared" si="147"/>
        <v>2024</v>
      </c>
      <c r="C3167" t="str">
        <f t="shared" si="148"/>
        <v>2023-2024</v>
      </c>
      <c r="D3167" t="s">
        <v>147</v>
      </c>
      <c r="E3167" t="s">
        <v>24</v>
      </c>
      <c r="F3167" t="str">
        <f t="shared" si="149"/>
        <v>New South Wales</v>
      </c>
      <c r="G3167" t="s">
        <v>10</v>
      </c>
      <c r="H3167">
        <v>2795</v>
      </c>
      <c r="I3167" t="s">
        <v>11</v>
      </c>
      <c r="J3167" t="s">
        <v>25</v>
      </c>
      <c r="K3167" t="s">
        <v>19</v>
      </c>
      <c r="L3167" t="s">
        <v>23</v>
      </c>
      <c r="M3167" s="5">
        <v>541.61000000000013</v>
      </c>
      <c r="N3167">
        <v>1</v>
      </c>
    </row>
    <row r="3168" spans="1:14" x14ac:dyDescent="0.2">
      <c r="A3168" s="2">
        <v>45063</v>
      </c>
      <c r="B3168" s="3">
        <f t="shared" si="147"/>
        <v>2023</v>
      </c>
      <c r="C3168" t="str">
        <f t="shared" si="148"/>
        <v>2022-2023</v>
      </c>
      <c r="D3168" t="s">
        <v>148</v>
      </c>
      <c r="E3168" t="s">
        <v>111</v>
      </c>
      <c r="F3168" t="str">
        <f t="shared" si="149"/>
        <v>New South Wales</v>
      </c>
      <c r="G3168" t="s">
        <v>10</v>
      </c>
      <c r="H3168">
        <v>2120</v>
      </c>
      <c r="I3168" t="s">
        <v>11</v>
      </c>
      <c r="J3168" t="s">
        <v>27</v>
      </c>
      <c r="K3168" t="s">
        <v>149</v>
      </c>
      <c r="L3168" t="s">
        <v>15</v>
      </c>
      <c r="M3168" s="5">
        <v>541.79999999999995</v>
      </c>
      <c r="N3168">
        <v>1</v>
      </c>
    </row>
    <row r="3169" spans="1:14" x14ac:dyDescent="0.2">
      <c r="A3169" s="2">
        <v>45212</v>
      </c>
      <c r="B3169" s="3">
        <f t="shared" si="147"/>
        <v>2024</v>
      </c>
      <c r="C3169" t="str">
        <f t="shared" si="148"/>
        <v>2023-2024</v>
      </c>
      <c r="D3169" t="s">
        <v>148</v>
      </c>
      <c r="E3169" t="s">
        <v>105</v>
      </c>
      <c r="F3169" t="str">
        <f t="shared" si="149"/>
        <v>Victoria</v>
      </c>
      <c r="G3169" t="s">
        <v>45</v>
      </c>
      <c r="H3169">
        <v>3500</v>
      </c>
      <c r="I3169" t="s">
        <v>11</v>
      </c>
      <c r="J3169" t="s">
        <v>60</v>
      </c>
      <c r="K3169" t="s">
        <v>155</v>
      </c>
      <c r="L3169" t="s">
        <v>20</v>
      </c>
      <c r="M3169" s="5">
        <v>543.02</v>
      </c>
      <c r="N3169">
        <v>1</v>
      </c>
    </row>
    <row r="3170" spans="1:14" x14ac:dyDescent="0.2">
      <c r="A3170" s="2">
        <v>45068</v>
      </c>
      <c r="B3170" s="3">
        <f t="shared" si="147"/>
        <v>2023</v>
      </c>
      <c r="C3170" t="str">
        <f t="shared" si="148"/>
        <v>2022-2023</v>
      </c>
      <c r="D3170" t="s">
        <v>147</v>
      </c>
      <c r="E3170" t="s">
        <v>59</v>
      </c>
      <c r="F3170" t="str">
        <f t="shared" si="149"/>
        <v>Victoria</v>
      </c>
      <c r="G3170" t="s">
        <v>45</v>
      </c>
      <c r="H3170">
        <v>3280</v>
      </c>
      <c r="I3170" t="s">
        <v>11</v>
      </c>
      <c r="J3170" t="s">
        <v>60</v>
      </c>
      <c r="K3170" t="s">
        <v>153</v>
      </c>
      <c r="L3170" t="s">
        <v>16</v>
      </c>
      <c r="M3170" s="5">
        <v>544.09</v>
      </c>
      <c r="N3170">
        <v>1</v>
      </c>
    </row>
    <row r="3171" spans="1:14" x14ac:dyDescent="0.2">
      <c r="A3171" s="2">
        <v>44938</v>
      </c>
      <c r="B3171" s="3">
        <f t="shared" si="147"/>
        <v>2023</v>
      </c>
      <c r="C3171" t="str">
        <f t="shared" si="148"/>
        <v>2022-2023</v>
      </c>
      <c r="D3171" t="s">
        <v>147</v>
      </c>
      <c r="E3171" t="s">
        <v>9</v>
      </c>
      <c r="F3171" t="str">
        <f t="shared" si="149"/>
        <v>New South Wales</v>
      </c>
      <c r="G3171" t="s">
        <v>10</v>
      </c>
      <c r="H3171">
        <v>2067</v>
      </c>
      <c r="I3171" t="s">
        <v>11</v>
      </c>
      <c r="J3171" t="s">
        <v>12</v>
      </c>
      <c r="K3171" t="s">
        <v>19</v>
      </c>
      <c r="L3171" t="s">
        <v>23</v>
      </c>
      <c r="M3171" s="5">
        <v>544.26</v>
      </c>
      <c r="N3171">
        <v>1</v>
      </c>
    </row>
    <row r="3172" spans="1:14" x14ac:dyDescent="0.2">
      <c r="A3172" s="2">
        <v>45389</v>
      </c>
      <c r="B3172" s="3">
        <f t="shared" si="147"/>
        <v>2024</v>
      </c>
      <c r="C3172" t="str">
        <f t="shared" si="148"/>
        <v>2023-2024</v>
      </c>
      <c r="D3172" t="s">
        <v>147</v>
      </c>
      <c r="E3172" t="s">
        <v>53</v>
      </c>
      <c r="F3172" t="str">
        <f t="shared" si="149"/>
        <v>South Australia</v>
      </c>
      <c r="G3172" t="s">
        <v>32</v>
      </c>
      <c r="H3172">
        <v>5082</v>
      </c>
      <c r="I3172" t="s">
        <v>11</v>
      </c>
      <c r="J3172" t="s">
        <v>33</v>
      </c>
      <c r="K3172" t="s">
        <v>150</v>
      </c>
      <c r="L3172" t="s">
        <v>18</v>
      </c>
      <c r="M3172" s="5">
        <v>546.62</v>
      </c>
      <c r="N3172">
        <v>1</v>
      </c>
    </row>
    <row r="3173" spans="1:14" x14ac:dyDescent="0.2">
      <c r="A3173" s="2">
        <v>45395</v>
      </c>
      <c r="B3173" s="3">
        <f t="shared" si="147"/>
        <v>2024</v>
      </c>
      <c r="C3173" t="str">
        <f t="shared" si="148"/>
        <v>2023-2024</v>
      </c>
      <c r="D3173" t="s">
        <v>147</v>
      </c>
      <c r="E3173" t="s">
        <v>54</v>
      </c>
      <c r="F3173" t="str">
        <f t="shared" si="149"/>
        <v>Victoria</v>
      </c>
      <c r="G3173" t="s">
        <v>45</v>
      </c>
      <c r="H3173">
        <v>3977</v>
      </c>
      <c r="I3173" t="s">
        <v>11</v>
      </c>
      <c r="J3173" t="s">
        <v>55</v>
      </c>
      <c r="K3173" t="s">
        <v>149</v>
      </c>
      <c r="L3173" t="s">
        <v>15</v>
      </c>
      <c r="M3173" s="5">
        <v>547.33000000000004</v>
      </c>
      <c r="N3173">
        <v>1</v>
      </c>
    </row>
    <row r="3174" spans="1:14" x14ac:dyDescent="0.2">
      <c r="A3174" s="2">
        <v>45616</v>
      </c>
      <c r="B3174" s="3">
        <f t="shared" si="147"/>
        <v>2025</v>
      </c>
      <c r="C3174" t="str">
        <f t="shared" si="148"/>
        <v>2024-2025</v>
      </c>
      <c r="D3174" t="s">
        <v>147</v>
      </c>
      <c r="E3174" t="s">
        <v>53</v>
      </c>
      <c r="F3174" t="str">
        <f t="shared" si="149"/>
        <v>South Australia</v>
      </c>
      <c r="G3174" t="s">
        <v>32</v>
      </c>
      <c r="H3174">
        <v>5082</v>
      </c>
      <c r="I3174" t="s">
        <v>11</v>
      </c>
      <c r="J3174" t="s">
        <v>33</v>
      </c>
      <c r="K3174" t="s">
        <v>154</v>
      </c>
      <c r="L3174" t="s">
        <v>14</v>
      </c>
      <c r="M3174" s="5">
        <v>548.43000000000006</v>
      </c>
      <c r="N3174">
        <v>1</v>
      </c>
    </row>
    <row r="3175" spans="1:14" x14ac:dyDescent="0.2">
      <c r="A3175" s="2">
        <v>45551</v>
      </c>
      <c r="B3175" s="3">
        <f t="shared" si="147"/>
        <v>2025</v>
      </c>
      <c r="C3175" t="str">
        <f t="shared" si="148"/>
        <v>2024-2025</v>
      </c>
      <c r="D3175" t="s">
        <v>147</v>
      </c>
      <c r="E3175" t="s">
        <v>67</v>
      </c>
      <c r="F3175" t="str">
        <f t="shared" si="149"/>
        <v>New South Wales</v>
      </c>
      <c r="G3175" t="s">
        <v>10</v>
      </c>
      <c r="H3175">
        <v>2478</v>
      </c>
      <c r="I3175" t="s">
        <v>11</v>
      </c>
      <c r="J3175" t="s">
        <v>68</v>
      </c>
      <c r="K3175" t="s">
        <v>150</v>
      </c>
      <c r="L3175" t="s">
        <v>18</v>
      </c>
      <c r="M3175" s="5">
        <v>549.59</v>
      </c>
      <c r="N3175">
        <v>1</v>
      </c>
    </row>
    <row r="3176" spans="1:14" x14ac:dyDescent="0.2">
      <c r="A3176" s="2">
        <v>45634</v>
      </c>
      <c r="B3176" s="3">
        <f t="shared" si="147"/>
        <v>2025</v>
      </c>
      <c r="C3176" t="str">
        <f t="shared" si="148"/>
        <v>2024-2025</v>
      </c>
      <c r="D3176" t="s">
        <v>147</v>
      </c>
      <c r="E3176" t="s">
        <v>65</v>
      </c>
      <c r="F3176" t="str">
        <f t="shared" si="149"/>
        <v>New South Wales</v>
      </c>
      <c r="G3176" t="s">
        <v>10</v>
      </c>
      <c r="H3176">
        <v>2541</v>
      </c>
      <c r="I3176" t="s">
        <v>11</v>
      </c>
      <c r="J3176" t="s">
        <v>58</v>
      </c>
      <c r="K3176" t="s">
        <v>156</v>
      </c>
      <c r="L3176" t="s">
        <v>17</v>
      </c>
      <c r="M3176" s="5">
        <v>550.4</v>
      </c>
      <c r="N3176">
        <v>1</v>
      </c>
    </row>
    <row r="3177" spans="1:14" x14ac:dyDescent="0.2">
      <c r="A3177" s="2">
        <v>45654</v>
      </c>
      <c r="B3177" s="3">
        <f t="shared" si="147"/>
        <v>2025</v>
      </c>
      <c r="C3177" t="str">
        <f t="shared" si="148"/>
        <v>2024-2025</v>
      </c>
      <c r="D3177" t="s">
        <v>147</v>
      </c>
      <c r="E3177" t="s">
        <v>66</v>
      </c>
      <c r="F3177" t="str">
        <f t="shared" si="149"/>
        <v>South Australia</v>
      </c>
      <c r="G3177" t="s">
        <v>32</v>
      </c>
      <c r="H3177">
        <v>5169</v>
      </c>
      <c r="I3177" t="s">
        <v>11</v>
      </c>
      <c r="J3177" t="s">
        <v>33</v>
      </c>
      <c r="K3177" t="s">
        <v>150</v>
      </c>
      <c r="L3177" t="s">
        <v>18</v>
      </c>
      <c r="M3177" s="5">
        <v>550.46</v>
      </c>
      <c r="N3177">
        <v>1</v>
      </c>
    </row>
    <row r="3178" spans="1:14" x14ac:dyDescent="0.2">
      <c r="A3178" s="2">
        <v>45590</v>
      </c>
      <c r="B3178" s="3">
        <f t="shared" si="147"/>
        <v>2025</v>
      </c>
      <c r="C3178" t="str">
        <f t="shared" si="148"/>
        <v>2024-2025</v>
      </c>
      <c r="D3178" t="s">
        <v>147</v>
      </c>
      <c r="E3178" t="s">
        <v>117</v>
      </c>
      <c r="F3178" t="str">
        <f t="shared" si="149"/>
        <v>Queensland</v>
      </c>
      <c r="G3178" t="s">
        <v>35</v>
      </c>
      <c r="H3178">
        <v>4119</v>
      </c>
      <c r="I3178" t="s">
        <v>11</v>
      </c>
      <c r="J3178" t="s">
        <v>43</v>
      </c>
      <c r="K3178" t="s">
        <v>155</v>
      </c>
      <c r="L3178" t="s">
        <v>20</v>
      </c>
      <c r="M3178" s="5">
        <v>551.24</v>
      </c>
      <c r="N3178">
        <v>1</v>
      </c>
    </row>
    <row r="3179" spans="1:14" x14ac:dyDescent="0.2">
      <c r="A3179" s="2">
        <v>44928</v>
      </c>
      <c r="B3179" s="3">
        <f t="shared" si="147"/>
        <v>2023</v>
      </c>
      <c r="C3179" t="str">
        <f t="shared" si="148"/>
        <v>2022-2023</v>
      </c>
      <c r="D3179" t="s">
        <v>147</v>
      </c>
      <c r="E3179" t="s">
        <v>83</v>
      </c>
      <c r="F3179" t="str">
        <f t="shared" si="149"/>
        <v>New South Wales</v>
      </c>
      <c r="G3179" t="s">
        <v>10</v>
      </c>
      <c r="H3179">
        <v>2750</v>
      </c>
      <c r="I3179" t="s">
        <v>11</v>
      </c>
      <c r="J3179" t="s">
        <v>25</v>
      </c>
      <c r="K3179" t="s">
        <v>151</v>
      </c>
      <c r="L3179" t="s">
        <v>21</v>
      </c>
      <c r="M3179" s="5">
        <v>551.43000000000006</v>
      </c>
      <c r="N3179">
        <v>1</v>
      </c>
    </row>
    <row r="3180" spans="1:14" x14ac:dyDescent="0.2">
      <c r="A3180" s="2">
        <v>45302</v>
      </c>
      <c r="B3180" s="3">
        <f t="shared" si="147"/>
        <v>2024</v>
      </c>
      <c r="C3180" t="str">
        <f t="shared" si="148"/>
        <v>2023-2024</v>
      </c>
      <c r="D3180" t="s">
        <v>148</v>
      </c>
      <c r="E3180" t="s">
        <v>105</v>
      </c>
      <c r="F3180" t="str">
        <f t="shared" si="149"/>
        <v>Victoria</v>
      </c>
      <c r="G3180" t="s">
        <v>45</v>
      </c>
      <c r="H3180">
        <v>3500</v>
      </c>
      <c r="I3180" t="s">
        <v>11</v>
      </c>
      <c r="J3180" t="s">
        <v>60</v>
      </c>
      <c r="K3180" t="s">
        <v>154</v>
      </c>
      <c r="L3180" t="s">
        <v>14</v>
      </c>
      <c r="M3180" s="5">
        <v>551.44000000000005</v>
      </c>
      <c r="N3180">
        <v>1</v>
      </c>
    </row>
    <row r="3181" spans="1:14" x14ac:dyDescent="0.2">
      <c r="A3181" s="2">
        <v>45494</v>
      </c>
      <c r="B3181" s="3">
        <f t="shared" si="147"/>
        <v>2025</v>
      </c>
      <c r="C3181" t="str">
        <f t="shared" si="148"/>
        <v>2024-2025</v>
      </c>
      <c r="D3181" t="s">
        <v>147</v>
      </c>
      <c r="E3181" t="s">
        <v>115</v>
      </c>
      <c r="F3181" t="str">
        <f t="shared" si="149"/>
        <v>Western Australia</v>
      </c>
      <c r="G3181" t="s">
        <v>48</v>
      </c>
      <c r="H3181">
        <v>6280</v>
      </c>
      <c r="I3181" t="s">
        <v>11</v>
      </c>
      <c r="J3181" t="s">
        <v>94</v>
      </c>
      <c r="K3181" t="s">
        <v>154</v>
      </c>
      <c r="L3181" t="s">
        <v>14</v>
      </c>
      <c r="M3181" s="5">
        <v>551.75999999999988</v>
      </c>
      <c r="N3181">
        <v>1</v>
      </c>
    </row>
    <row r="3182" spans="1:14" x14ac:dyDescent="0.2">
      <c r="A3182" s="2">
        <v>45101</v>
      </c>
      <c r="B3182" s="3">
        <f t="shared" si="147"/>
        <v>2023</v>
      </c>
      <c r="C3182" t="str">
        <f t="shared" si="148"/>
        <v>2022-2023</v>
      </c>
      <c r="D3182" t="s">
        <v>147</v>
      </c>
      <c r="E3182" t="s">
        <v>74</v>
      </c>
      <c r="F3182" t="str">
        <f t="shared" si="149"/>
        <v>South Australia</v>
      </c>
      <c r="G3182" t="s">
        <v>32</v>
      </c>
      <c r="H3182">
        <v>5043</v>
      </c>
      <c r="I3182" t="s">
        <v>11</v>
      </c>
      <c r="J3182" t="s">
        <v>33</v>
      </c>
      <c r="K3182" t="s">
        <v>150</v>
      </c>
      <c r="L3182" t="s">
        <v>18</v>
      </c>
      <c r="M3182" s="5">
        <v>552.01</v>
      </c>
      <c r="N3182">
        <v>1</v>
      </c>
    </row>
    <row r="3183" spans="1:14" x14ac:dyDescent="0.2">
      <c r="A3183" s="2">
        <v>45649</v>
      </c>
      <c r="B3183" s="3">
        <f t="shared" si="147"/>
        <v>2025</v>
      </c>
      <c r="C3183" t="str">
        <f t="shared" si="148"/>
        <v>2024-2025</v>
      </c>
      <c r="D3183" t="s">
        <v>147</v>
      </c>
      <c r="E3183" t="s">
        <v>103</v>
      </c>
      <c r="F3183" t="str">
        <f t="shared" si="149"/>
        <v>Queensland</v>
      </c>
      <c r="G3183" t="s">
        <v>35</v>
      </c>
      <c r="H3183">
        <v>4509</v>
      </c>
      <c r="I3183" t="s">
        <v>11</v>
      </c>
      <c r="J3183" t="s">
        <v>104</v>
      </c>
      <c r="K3183" t="s">
        <v>154</v>
      </c>
      <c r="L3183" t="s">
        <v>14</v>
      </c>
      <c r="M3183" s="5">
        <v>552.23</v>
      </c>
      <c r="N3183">
        <v>1</v>
      </c>
    </row>
    <row r="3184" spans="1:14" x14ac:dyDescent="0.2">
      <c r="A3184" s="2">
        <v>45491</v>
      </c>
      <c r="B3184" s="3">
        <f t="shared" si="147"/>
        <v>2025</v>
      </c>
      <c r="C3184" t="str">
        <f t="shared" si="148"/>
        <v>2024-2025</v>
      </c>
      <c r="D3184" t="s">
        <v>147</v>
      </c>
      <c r="E3184" t="s">
        <v>79</v>
      </c>
      <c r="F3184" t="str">
        <f t="shared" si="149"/>
        <v>Australian Capital Territory</v>
      </c>
      <c r="G3184" t="s">
        <v>80</v>
      </c>
      <c r="H3184">
        <v>2617</v>
      </c>
      <c r="I3184" t="s">
        <v>11</v>
      </c>
      <c r="J3184" t="s">
        <v>58</v>
      </c>
      <c r="K3184" t="s">
        <v>150</v>
      </c>
      <c r="L3184" t="s">
        <v>18</v>
      </c>
      <c r="M3184" s="5">
        <v>552.62</v>
      </c>
      <c r="N3184">
        <v>1</v>
      </c>
    </row>
    <row r="3185" spans="1:14" x14ac:dyDescent="0.2">
      <c r="A3185" s="2">
        <v>45319</v>
      </c>
      <c r="B3185" s="3">
        <f t="shared" si="147"/>
        <v>2024</v>
      </c>
      <c r="C3185" t="str">
        <f t="shared" si="148"/>
        <v>2023-2024</v>
      </c>
      <c r="D3185" t="s">
        <v>147</v>
      </c>
      <c r="E3185" t="s">
        <v>78</v>
      </c>
      <c r="F3185" t="str">
        <f t="shared" si="149"/>
        <v>New South Wales</v>
      </c>
      <c r="G3185" t="s">
        <v>10</v>
      </c>
      <c r="H3185">
        <v>2350</v>
      </c>
      <c r="I3185" t="s">
        <v>11</v>
      </c>
      <c r="J3185" t="s">
        <v>68</v>
      </c>
      <c r="K3185" t="s">
        <v>19</v>
      </c>
      <c r="L3185" t="s">
        <v>23</v>
      </c>
      <c r="M3185" s="5">
        <v>555.23</v>
      </c>
      <c r="N3185">
        <v>1</v>
      </c>
    </row>
    <row r="3186" spans="1:14" x14ac:dyDescent="0.2">
      <c r="A3186" s="2">
        <v>45652</v>
      </c>
      <c r="B3186" s="3">
        <f t="shared" si="147"/>
        <v>2025</v>
      </c>
      <c r="C3186" t="str">
        <f t="shared" si="148"/>
        <v>2024-2025</v>
      </c>
      <c r="D3186" t="s">
        <v>147</v>
      </c>
      <c r="E3186" t="s">
        <v>44</v>
      </c>
      <c r="F3186" t="str">
        <f t="shared" si="149"/>
        <v>Victoria</v>
      </c>
      <c r="G3186" t="s">
        <v>45</v>
      </c>
      <c r="H3186">
        <v>3066</v>
      </c>
      <c r="I3186" t="s">
        <v>11</v>
      </c>
      <c r="J3186" t="s">
        <v>46</v>
      </c>
      <c r="K3186" t="s">
        <v>154</v>
      </c>
      <c r="L3186" t="s">
        <v>14</v>
      </c>
      <c r="M3186" s="5">
        <v>555.95000000000005</v>
      </c>
      <c r="N3186">
        <v>1</v>
      </c>
    </row>
    <row r="3187" spans="1:14" x14ac:dyDescent="0.2">
      <c r="A3187" s="2">
        <v>45494</v>
      </c>
      <c r="B3187" s="3">
        <f t="shared" si="147"/>
        <v>2025</v>
      </c>
      <c r="C3187" t="str">
        <f t="shared" si="148"/>
        <v>2024-2025</v>
      </c>
      <c r="D3187" t="s">
        <v>147</v>
      </c>
      <c r="E3187" t="s">
        <v>37</v>
      </c>
      <c r="F3187" t="str">
        <f t="shared" si="149"/>
        <v>South Australia</v>
      </c>
      <c r="G3187" t="s">
        <v>32</v>
      </c>
      <c r="H3187">
        <v>5607</v>
      </c>
      <c r="I3187" t="s">
        <v>11</v>
      </c>
      <c r="J3187" t="s">
        <v>38</v>
      </c>
      <c r="K3187" t="s">
        <v>149</v>
      </c>
      <c r="L3187" t="s">
        <v>15</v>
      </c>
      <c r="M3187" s="5">
        <v>559.35</v>
      </c>
      <c r="N3187">
        <v>1</v>
      </c>
    </row>
    <row r="3188" spans="1:14" x14ac:dyDescent="0.2">
      <c r="A3188" s="2">
        <v>45515</v>
      </c>
      <c r="B3188" s="3">
        <f t="shared" si="147"/>
        <v>2025</v>
      </c>
      <c r="C3188" t="str">
        <f t="shared" si="148"/>
        <v>2024-2025</v>
      </c>
      <c r="D3188" t="s">
        <v>147</v>
      </c>
      <c r="E3188" t="s">
        <v>93</v>
      </c>
      <c r="F3188" t="str">
        <f t="shared" si="149"/>
        <v>Western Australia</v>
      </c>
      <c r="G3188" t="s">
        <v>48</v>
      </c>
      <c r="H3188">
        <v>6112</v>
      </c>
      <c r="I3188" t="s">
        <v>11</v>
      </c>
      <c r="J3188" t="s">
        <v>94</v>
      </c>
      <c r="K3188" t="s">
        <v>150</v>
      </c>
      <c r="L3188" t="s">
        <v>18</v>
      </c>
      <c r="M3188" s="5">
        <v>560.37</v>
      </c>
      <c r="N3188">
        <v>1</v>
      </c>
    </row>
    <row r="3189" spans="1:14" x14ac:dyDescent="0.2">
      <c r="A3189" s="2">
        <v>45214</v>
      </c>
      <c r="B3189" s="3">
        <f t="shared" si="147"/>
        <v>2024</v>
      </c>
      <c r="C3189" t="str">
        <f t="shared" si="148"/>
        <v>2023-2024</v>
      </c>
      <c r="D3189" t="s">
        <v>147</v>
      </c>
      <c r="E3189" t="s">
        <v>9</v>
      </c>
      <c r="F3189" t="str">
        <f t="shared" si="149"/>
        <v>New South Wales</v>
      </c>
      <c r="G3189" t="s">
        <v>10</v>
      </c>
      <c r="H3189">
        <v>2067</v>
      </c>
      <c r="I3189" t="s">
        <v>11</v>
      </c>
      <c r="J3189" t="s">
        <v>12</v>
      </c>
      <c r="K3189" t="s">
        <v>152</v>
      </c>
      <c r="L3189" t="s">
        <v>13</v>
      </c>
      <c r="M3189" s="5">
        <v>561.29</v>
      </c>
      <c r="N3189">
        <v>1</v>
      </c>
    </row>
    <row r="3190" spans="1:14" x14ac:dyDescent="0.2">
      <c r="A3190" s="2">
        <v>45079</v>
      </c>
      <c r="B3190" s="3">
        <f t="shared" si="147"/>
        <v>2023</v>
      </c>
      <c r="C3190" t="str">
        <f t="shared" si="148"/>
        <v>2022-2023</v>
      </c>
      <c r="D3190" t="s">
        <v>147</v>
      </c>
      <c r="E3190" t="s">
        <v>119</v>
      </c>
      <c r="F3190" t="str">
        <f t="shared" si="149"/>
        <v>Queensland</v>
      </c>
      <c r="G3190" t="s">
        <v>35</v>
      </c>
      <c r="H3190">
        <v>4570</v>
      </c>
      <c r="I3190" t="s">
        <v>11</v>
      </c>
      <c r="J3190" t="s">
        <v>120</v>
      </c>
      <c r="K3190" t="s">
        <v>149</v>
      </c>
      <c r="L3190" t="s">
        <v>15</v>
      </c>
      <c r="M3190" s="5">
        <v>561.67000000000007</v>
      </c>
      <c r="N3190">
        <v>1</v>
      </c>
    </row>
    <row r="3191" spans="1:14" x14ac:dyDescent="0.2">
      <c r="A3191" s="2">
        <v>45235</v>
      </c>
      <c r="B3191" s="3">
        <f t="shared" si="147"/>
        <v>2024</v>
      </c>
      <c r="C3191" t="str">
        <f t="shared" si="148"/>
        <v>2023-2024</v>
      </c>
      <c r="D3191" t="s">
        <v>147</v>
      </c>
      <c r="E3191" t="s">
        <v>126</v>
      </c>
      <c r="F3191" t="str">
        <f t="shared" si="149"/>
        <v>Queensland</v>
      </c>
      <c r="G3191" t="s">
        <v>35</v>
      </c>
      <c r="H3191">
        <v>4551</v>
      </c>
      <c r="I3191" t="s">
        <v>11</v>
      </c>
      <c r="J3191" t="s">
        <v>120</v>
      </c>
      <c r="K3191" t="s">
        <v>19</v>
      </c>
      <c r="L3191" t="s">
        <v>23</v>
      </c>
      <c r="M3191" s="5">
        <v>562.51</v>
      </c>
      <c r="N3191">
        <v>1</v>
      </c>
    </row>
    <row r="3192" spans="1:14" x14ac:dyDescent="0.2">
      <c r="A3192" s="2">
        <v>45106</v>
      </c>
      <c r="B3192" s="3">
        <f t="shared" si="147"/>
        <v>2023</v>
      </c>
      <c r="C3192" t="str">
        <f t="shared" si="148"/>
        <v>2022-2023</v>
      </c>
      <c r="D3192" t="s">
        <v>147</v>
      </c>
      <c r="E3192" t="s">
        <v>122</v>
      </c>
      <c r="F3192" t="str">
        <f t="shared" si="149"/>
        <v>New South Wales</v>
      </c>
      <c r="G3192" t="s">
        <v>10</v>
      </c>
      <c r="H3192">
        <v>2650</v>
      </c>
      <c r="I3192" t="s">
        <v>11</v>
      </c>
      <c r="J3192" t="s">
        <v>25</v>
      </c>
      <c r="K3192" t="s">
        <v>19</v>
      </c>
      <c r="L3192" t="s">
        <v>23</v>
      </c>
      <c r="M3192" s="5">
        <v>563.32999999999993</v>
      </c>
      <c r="N3192">
        <v>1</v>
      </c>
    </row>
    <row r="3193" spans="1:14" x14ac:dyDescent="0.2">
      <c r="A3193" s="2">
        <v>45568</v>
      </c>
      <c r="B3193" s="3">
        <f t="shared" si="147"/>
        <v>2025</v>
      </c>
      <c r="C3193" t="str">
        <f t="shared" si="148"/>
        <v>2024-2025</v>
      </c>
      <c r="D3193" t="s">
        <v>147</v>
      </c>
      <c r="E3193" t="s">
        <v>107</v>
      </c>
      <c r="F3193" t="str">
        <f t="shared" si="149"/>
        <v>Queensland</v>
      </c>
      <c r="G3193" t="s">
        <v>35</v>
      </c>
      <c r="H3193">
        <v>4220</v>
      </c>
      <c r="I3193" t="s">
        <v>11</v>
      </c>
      <c r="J3193" t="s">
        <v>104</v>
      </c>
      <c r="K3193" t="s">
        <v>149</v>
      </c>
      <c r="L3193" t="s">
        <v>15</v>
      </c>
      <c r="M3193" s="5">
        <v>563.57999999999993</v>
      </c>
      <c r="N3193">
        <v>1</v>
      </c>
    </row>
    <row r="3194" spans="1:14" x14ac:dyDescent="0.2">
      <c r="A3194" s="2">
        <v>45342</v>
      </c>
      <c r="B3194" s="3">
        <f t="shared" si="147"/>
        <v>2024</v>
      </c>
      <c r="C3194" t="str">
        <f t="shared" si="148"/>
        <v>2023-2024</v>
      </c>
      <c r="D3194" t="s">
        <v>147</v>
      </c>
      <c r="E3194" t="s">
        <v>50</v>
      </c>
      <c r="F3194" t="str">
        <f t="shared" si="149"/>
        <v>Queensland</v>
      </c>
      <c r="G3194" t="s">
        <v>35</v>
      </c>
      <c r="H3194">
        <v>4703</v>
      </c>
      <c r="I3194" t="s">
        <v>11</v>
      </c>
      <c r="J3194" t="s">
        <v>51</v>
      </c>
      <c r="K3194" t="s">
        <v>155</v>
      </c>
      <c r="L3194" t="s">
        <v>20</v>
      </c>
      <c r="M3194" s="5">
        <v>565.22</v>
      </c>
      <c r="N3194">
        <v>1</v>
      </c>
    </row>
    <row r="3195" spans="1:14" x14ac:dyDescent="0.2">
      <c r="A3195" s="2">
        <v>45656</v>
      </c>
      <c r="B3195" s="3">
        <f t="shared" si="147"/>
        <v>2025</v>
      </c>
      <c r="C3195" t="str">
        <f t="shared" si="148"/>
        <v>2024-2025</v>
      </c>
      <c r="D3195" t="s">
        <v>147</v>
      </c>
      <c r="E3195" t="s">
        <v>42</v>
      </c>
      <c r="F3195" t="str">
        <f t="shared" si="149"/>
        <v>Queensland</v>
      </c>
      <c r="G3195" t="s">
        <v>35</v>
      </c>
      <c r="H3195">
        <v>4053</v>
      </c>
      <c r="I3195" t="s">
        <v>11</v>
      </c>
      <c r="J3195" t="s">
        <v>43</v>
      </c>
      <c r="K3195" t="s">
        <v>19</v>
      </c>
      <c r="L3195" t="s">
        <v>23</v>
      </c>
      <c r="M3195" s="5">
        <v>565.78</v>
      </c>
      <c r="N3195">
        <v>1</v>
      </c>
    </row>
    <row r="3196" spans="1:14" x14ac:dyDescent="0.2">
      <c r="A3196" s="2">
        <v>45119</v>
      </c>
      <c r="B3196" s="3">
        <f t="shared" si="147"/>
        <v>2024</v>
      </c>
      <c r="C3196" t="str">
        <f t="shared" si="148"/>
        <v>2023-2024</v>
      </c>
      <c r="D3196" t="s">
        <v>147</v>
      </c>
      <c r="E3196" t="s">
        <v>42</v>
      </c>
      <c r="F3196" t="str">
        <f t="shared" si="149"/>
        <v>Queensland</v>
      </c>
      <c r="G3196" t="s">
        <v>35</v>
      </c>
      <c r="H3196">
        <v>4053</v>
      </c>
      <c r="I3196" t="s">
        <v>11</v>
      </c>
      <c r="J3196" t="s">
        <v>43</v>
      </c>
      <c r="K3196" t="s">
        <v>152</v>
      </c>
      <c r="L3196" t="s">
        <v>13</v>
      </c>
      <c r="M3196" s="5">
        <v>566.33000000000015</v>
      </c>
      <c r="N3196">
        <v>1</v>
      </c>
    </row>
    <row r="3197" spans="1:14" x14ac:dyDescent="0.2">
      <c r="A3197" s="2">
        <v>45335</v>
      </c>
      <c r="B3197" s="3">
        <f t="shared" si="147"/>
        <v>2024</v>
      </c>
      <c r="C3197" t="str">
        <f t="shared" si="148"/>
        <v>2023-2024</v>
      </c>
      <c r="D3197" t="s">
        <v>148</v>
      </c>
      <c r="E3197" t="s">
        <v>81</v>
      </c>
      <c r="F3197" t="str">
        <f t="shared" si="149"/>
        <v>New South Wales</v>
      </c>
      <c r="G3197" t="s">
        <v>10</v>
      </c>
      <c r="H3197">
        <v>2485</v>
      </c>
      <c r="I3197" t="s">
        <v>11</v>
      </c>
      <c r="J3197" t="s">
        <v>68</v>
      </c>
      <c r="K3197" t="s">
        <v>155</v>
      </c>
      <c r="L3197" t="s">
        <v>20</v>
      </c>
      <c r="M3197" s="5">
        <v>566.74</v>
      </c>
      <c r="N3197">
        <v>1</v>
      </c>
    </row>
    <row r="3198" spans="1:14" x14ac:dyDescent="0.2">
      <c r="A3198" s="2">
        <v>45584</v>
      </c>
      <c r="B3198" s="3">
        <f t="shared" si="147"/>
        <v>2025</v>
      </c>
      <c r="C3198" t="str">
        <f t="shared" si="148"/>
        <v>2024-2025</v>
      </c>
      <c r="D3198" t="s">
        <v>147</v>
      </c>
      <c r="E3198" t="s">
        <v>83</v>
      </c>
      <c r="F3198" t="str">
        <f t="shared" si="149"/>
        <v>New South Wales</v>
      </c>
      <c r="G3198" t="s">
        <v>10</v>
      </c>
      <c r="H3198">
        <v>2750</v>
      </c>
      <c r="I3198" t="s">
        <v>11</v>
      </c>
      <c r="J3198" t="s">
        <v>25</v>
      </c>
      <c r="K3198" t="s">
        <v>149</v>
      </c>
      <c r="L3198" t="s">
        <v>15</v>
      </c>
      <c r="M3198" s="5">
        <v>568.37</v>
      </c>
      <c r="N3198">
        <v>1</v>
      </c>
    </row>
    <row r="3199" spans="1:14" x14ac:dyDescent="0.2">
      <c r="A3199" s="2">
        <v>45485</v>
      </c>
      <c r="B3199" s="3">
        <f t="shared" si="147"/>
        <v>2025</v>
      </c>
      <c r="C3199" t="str">
        <f t="shared" si="148"/>
        <v>2024-2025</v>
      </c>
      <c r="D3199" t="s">
        <v>147</v>
      </c>
      <c r="E3199" t="s">
        <v>125</v>
      </c>
      <c r="F3199" t="str">
        <f t="shared" si="149"/>
        <v>Victoria</v>
      </c>
      <c r="G3199" t="s">
        <v>45</v>
      </c>
      <c r="H3199">
        <v>3400</v>
      </c>
      <c r="I3199" t="s">
        <v>11</v>
      </c>
      <c r="J3199" t="s">
        <v>60</v>
      </c>
      <c r="K3199" t="s">
        <v>150</v>
      </c>
      <c r="L3199" t="s">
        <v>18</v>
      </c>
      <c r="M3199" s="5">
        <v>568.63000000000011</v>
      </c>
      <c r="N3199">
        <v>1</v>
      </c>
    </row>
    <row r="3200" spans="1:14" x14ac:dyDescent="0.2">
      <c r="A3200" s="2">
        <v>45203</v>
      </c>
      <c r="B3200" s="3">
        <f t="shared" si="147"/>
        <v>2024</v>
      </c>
      <c r="C3200" t="str">
        <f t="shared" si="148"/>
        <v>2023-2024</v>
      </c>
      <c r="D3200" t="s">
        <v>147</v>
      </c>
      <c r="E3200" t="s">
        <v>126</v>
      </c>
      <c r="F3200" t="str">
        <f t="shared" si="149"/>
        <v>Queensland</v>
      </c>
      <c r="G3200" t="s">
        <v>35</v>
      </c>
      <c r="H3200">
        <v>4551</v>
      </c>
      <c r="I3200" t="s">
        <v>11</v>
      </c>
      <c r="J3200" t="s">
        <v>120</v>
      </c>
      <c r="K3200" t="s">
        <v>19</v>
      </c>
      <c r="L3200" t="s">
        <v>23</v>
      </c>
      <c r="M3200" s="5">
        <v>568.81000000000006</v>
      </c>
      <c r="N3200">
        <v>1</v>
      </c>
    </row>
    <row r="3201" spans="1:14" x14ac:dyDescent="0.2">
      <c r="A3201" s="2">
        <v>45157</v>
      </c>
      <c r="B3201" s="3">
        <f t="shared" si="147"/>
        <v>2024</v>
      </c>
      <c r="C3201" t="str">
        <f t="shared" si="148"/>
        <v>2023-2024</v>
      </c>
      <c r="D3201" t="s">
        <v>147</v>
      </c>
      <c r="E3201" t="s">
        <v>95</v>
      </c>
      <c r="F3201" t="str">
        <f t="shared" si="149"/>
        <v>Victoria</v>
      </c>
      <c r="G3201" t="s">
        <v>45</v>
      </c>
      <c r="H3201">
        <v>3931</v>
      </c>
      <c r="I3201" t="s">
        <v>11</v>
      </c>
      <c r="J3201" t="s">
        <v>55</v>
      </c>
      <c r="K3201" t="s">
        <v>155</v>
      </c>
      <c r="L3201" t="s">
        <v>20</v>
      </c>
      <c r="M3201" s="5">
        <v>568.99</v>
      </c>
      <c r="N3201">
        <v>1</v>
      </c>
    </row>
    <row r="3202" spans="1:14" x14ac:dyDescent="0.2">
      <c r="A3202" s="2">
        <v>44971</v>
      </c>
      <c r="B3202" s="3">
        <f t="shared" ref="B3202:B3265" si="150">IF(MONTH(A3202)&gt;=7,YEAR(A3202)+1,YEAR(A3202))</f>
        <v>2023</v>
      </c>
      <c r="C3202" t="str">
        <f t="shared" ref="C3202:C3265" si="151">IF(MONTH(A3202) &gt;= 7, YEAR(A3202) &amp; "-" &amp; YEAR(A3202) + 1, YEAR(A3202) - 1 &amp; "-" &amp; YEAR(A3202))</f>
        <v>2022-2023</v>
      </c>
      <c r="D3202" t="s">
        <v>147</v>
      </c>
      <c r="E3202" t="s">
        <v>132</v>
      </c>
      <c r="F3202" t="str">
        <f t="shared" ref="F3202:F3265" si="152">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c r="N3202">
        <v>1</v>
      </c>
    </row>
    <row r="3203" spans="1:14" x14ac:dyDescent="0.2">
      <c r="A3203" s="2">
        <v>45030</v>
      </c>
      <c r="B3203" s="3">
        <f t="shared" si="150"/>
        <v>2023</v>
      </c>
      <c r="C3203" t="str">
        <f t="shared" si="151"/>
        <v>2022-2023</v>
      </c>
      <c r="D3203" t="s">
        <v>147</v>
      </c>
      <c r="E3203" t="s">
        <v>52</v>
      </c>
      <c r="F3203" t="str">
        <f t="shared" si="152"/>
        <v>Victoria</v>
      </c>
      <c r="G3203" t="s">
        <v>45</v>
      </c>
      <c r="H3203">
        <v>3030</v>
      </c>
      <c r="I3203" t="s">
        <v>11</v>
      </c>
      <c r="J3203" t="s">
        <v>46</v>
      </c>
      <c r="K3203" t="s">
        <v>150</v>
      </c>
      <c r="L3203" t="s">
        <v>18</v>
      </c>
      <c r="M3203" s="5">
        <v>570.93000000000006</v>
      </c>
      <c r="N3203">
        <v>1</v>
      </c>
    </row>
    <row r="3204" spans="1:14" x14ac:dyDescent="0.2">
      <c r="A3204" s="2">
        <v>45404</v>
      </c>
      <c r="B3204" s="3">
        <f t="shared" si="150"/>
        <v>2024</v>
      </c>
      <c r="C3204" t="str">
        <f t="shared" si="151"/>
        <v>2023-2024</v>
      </c>
      <c r="D3204" t="s">
        <v>147</v>
      </c>
      <c r="E3204" t="s">
        <v>123</v>
      </c>
      <c r="F3204" t="str">
        <f t="shared" si="152"/>
        <v>Western Australia</v>
      </c>
      <c r="G3204" t="s">
        <v>48</v>
      </c>
      <c r="H3204">
        <v>6109</v>
      </c>
      <c r="I3204" t="s">
        <v>11</v>
      </c>
      <c r="J3204" t="s">
        <v>94</v>
      </c>
      <c r="K3204" t="s">
        <v>153</v>
      </c>
      <c r="L3204" t="s">
        <v>16</v>
      </c>
      <c r="M3204" s="5">
        <v>570.94999999999993</v>
      </c>
      <c r="N3204">
        <v>1</v>
      </c>
    </row>
    <row r="3205" spans="1:14" x14ac:dyDescent="0.2">
      <c r="A3205" s="2">
        <v>45128</v>
      </c>
      <c r="B3205" s="3">
        <f t="shared" si="150"/>
        <v>2024</v>
      </c>
      <c r="C3205" t="str">
        <f t="shared" si="151"/>
        <v>2023-2024</v>
      </c>
      <c r="D3205" t="s">
        <v>148</v>
      </c>
      <c r="E3205" t="s">
        <v>106</v>
      </c>
      <c r="F3205" t="str">
        <f t="shared" si="152"/>
        <v>Victoria</v>
      </c>
      <c r="G3205" t="s">
        <v>45</v>
      </c>
      <c r="H3205">
        <v>3915</v>
      </c>
      <c r="I3205" t="s">
        <v>11</v>
      </c>
      <c r="J3205" t="s">
        <v>55</v>
      </c>
      <c r="K3205" t="s">
        <v>150</v>
      </c>
      <c r="L3205" t="s">
        <v>18</v>
      </c>
      <c r="M3205" s="5">
        <v>571</v>
      </c>
      <c r="N3205">
        <v>1</v>
      </c>
    </row>
    <row r="3206" spans="1:14" x14ac:dyDescent="0.2">
      <c r="A3206" s="2">
        <v>44980</v>
      </c>
      <c r="B3206" s="3">
        <f t="shared" si="150"/>
        <v>2023</v>
      </c>
      <c r="C3206" t="str">
        <f t="shared" si="151"/>
        <v>2022-2023</v>
      </c>
      <c r="D3206" t="s">
        <v>147</v>
      </c>
      <c r="E3206" t="s">
        <v>114</v>
      </c>
      <c r="F3206" t="str">
        <f t="shared" si="152"/>
        <v>Victoria</v>
      </c>
      <c r="G3206" t="s">
        <v>45</v>
      </c>
      <c r="H3206">
        <v>3551</v>
      </c>
      <c r="I3206" t="s">
        <v>11</v>
      </c>
      <c r="J3206" t="s">
        <v>60</v>
      </c>
      <c r="K3206" t="s">
        <v>156</v>
      </c>
      <c r="L3206" t="s">
        <v>17</v>
      </c>
      <c r="M3206" s="5">
        <v>571.45999999999992</v>
      </c>
      <c r="N3206">
        <v>1</v>
      </c>
    </row>
    <row r="3207" spans="1:14" x14ac:dyDescent="0.2">
      <c r="A3207" s="2">
        <v>45583</v>
      </c>
      <c r="B3207" s="3">
        <f t="shared" si="150"/>
        <v>2025</v>
      </c>
      <c r="C3207" t="str">
        <f t="shared" si="151"/>
        <v>2024-2025</v>
      </c>
      <c r="D3207" t="s">
        <v>147</v>
      </c>
      <c r="E3207" t="s">
        <v>26</v>
      </c>
      <c r="F3207" t="str">
        <f t="shared" si="152"/>
        <v>New South Wales</v>
      </c>
      <c r="G3207" t="s">
        <v>10</v>
      </c>
      <c r="H3207">
        <v>2141</v>
      </c>
      <c r="I3207" t="s">
        <v>11</v>
      </c>
      <c r="J3207" t="s">
        <v>27</v>
      </c>
      <c r="K3207" t="s">
        <v>151</v>
      </c>
      <c r="L3207" t="s">
        <v>21</v>
      </c>
      <c r="M3207" s="5">
        <v>571.76</v>
      </c>
      <c r="N3207">
        <v>1</v>
      </c>
    </row>
    <row r="3208" spans="1:14" x14ac:dyDescent="0.2">
      <c r="A3208" s="2">
        <v>45412</v>
      </c>
      <c r="B3208" s="3">
        <f t="shared" si="150"/>
        <v>2024</v>
      </c>
      <c r="C3208" t="str">
        <f t="shared" si="151"/>
        <v>2023-2024</v>
      </c>
      <c r="D3208" t="s">
        <v>148</v>
      </c>
      <c r="E3208" t="s">
        <v>28</v>
      </c>
      <c r="F3208" t="str">
        <f t="shared" si="152"/>
        <v>Northern Territory</v>
      </c>
      <c r="G3208" t="s">
        <v>29</v>
      </c>
      <c r="H3208">
        <v>800</v>
      </c>
      <c r="I3208" t="s">
        <v>11</v>
      </c>
      <c r="J3208" t="s">
        <v>30</v>
      </c>
      <c r="K3208" t="s">
        <v>151</v>
      </c>
      <c r="L3208" t="s">
        <v>21</v>
      </c>
      <c r="M3208" s="5">
        <v>571.99</v>
      </c>
      <c r="N3208">
        <v>1</v>
      </c>
    </row>
    <row r="3209" spans="1:14" x14ac:dyDescent="0.2">
      <c r="A3209" s="2">
        <v>44980</v>
      </c>
      <c r="B3209" s="3">
        <f t="shared" si="150"/>
        <v>2023</v>
      </c>
      <c r="C3209" t="str">
        <f t="shared" si="151"/>
        <v>2022-2023</v>
      </c>
      <c r="D3209" t="s">
        <v>147</v>
      </c>
      <c r="E3209" t="s">
        <v>65</v>
      </c>
      <c r="F3209" t="str">
        <f t="shared" si="152"/>
        <v>New South Wales</v>
      </c>
      <c r="G3209" t="s">
        <v>10</v>
      </c>
      <c r="H3209">
        <v>2541</v>
      </c>
      <c r="I3209" t="s">
        <v>11</v>
      </c>
      <c r="J3209" t="s">
        <v>58</v>
      </c>
      <c r="K3209" t="s">
        <v>153</v>
      </c>
      <c r="L3209" t="s">
        <v>16</v>
      </c>
      <c r="M3209" s="5">
        <v>573.83000000000004</v>
      </c>
      <c r="N3209">
        <v>1</v>
      </c>
    </row>
    <row r="3210" spans="1:14" x14ac:dyDescent="0.2">
      <c r="A3210" s="2">
        <v>45600</v>
      </c>
      <c r="B3210" s="3">
        <f t="shared" si="150"/>
        <v>2025</v>
      </c>
      <c r="C3210" t="str">
        <f t="shared" si="151"/>
        <v>2024-2025</v>
      </c>
      <c r="D3210" t="s">
        <v>148</v>
      </c>
      <c r="E3210" t="s">
        <v>146</v>
      </c>
      <c r="F3210" t="str">
        <f t="shared" si="152"/>
        <v>Victoria</v>
      </c>
      <c r="G3210" t="s">
        <v>45</v>
      </c>
      <c r="H3210">
        <v>3353</v>
      </c>
      <c r="I3210" t="s">
        <v>11</v>
      </c>
      <c r="J3210" t="s">
        <v>60</v>
      </c>
      <c r="K3210" t="s">
        <v>19</v>
      </c>
      <c r="L3210" t="s">
        <v>23</v>
      </c>
      <c r="M3210" s="5">
        <v>574.99</v>
      </c>
      <c r="N3210">
        <v>1</v>
      </c>
    </row>
    <row r="3211" spans="1:14" x14ac:dyDescent="0.2">
      <c r="A3211" s="2">
        <v>45616</v>
      </c>
      <c r="B3211" s="3">
        <f t="shared" si="150"/>
        <v>2025</v>
      </c>
      <c r="C3211" t="str">
        <f t="shared" si="151"/>
        <v>2024-2025</v>
      </c>
      <c r="D3211" t="s">
        <v>147</v>
      </c>
      <c r="E3211" t="s">
        <v>95</v>
      </c>
      <c r="F3211" t="str">
        <f t="shared" si="152"/>
        <v>Victoria</v>
      </c>
      <c r="G3211" t="s">
        <v>45</v>
      </c>
      <c r="H3211">
        <v>3931</v>
      </c>
      <c r="I3211" t="s">
        <v>11</v>
      </c>
      <c r="J3211" t="s">
        <v>55</v>
      </c>
      <c r="K3211" t="s">
        <v>151</v>
      </c>
      <c r="L3211" t="s">
        <v>21</v>
      </c>
      <c r="M3211" s="5">
        <v>574.99</v>
      </c>
      <c r="N3211">
        <v>1</v>
      </c>
    </row>
    <row r="3212" spans="1:14" x14ac:dyDescent="0.2">
      <c r="A3212" s="2">
        <v>45618</v>
      </c>
      <c r="B3212" s="3">
        <f t="shared" si="150"/>
        <v>2025</v>
      </c>
      <c r="C3212" t="str">
        <f t="shared" si="151"/>
        <v>2024-2025</v>
      </c>
      <c r="D3212" t="s">
        <v>147</v>
      </c>
      <c r="E3212" t="s">
        <v>44</v>
      </c>
      <c r="F3212" t="str">
        <f t="shared" si="152"/>
        <v>Victoria</v>
      </c>
      <c r="G3212" t="s">
        <v>45</v>
      </c>
      <c r="H3212">
        <v>3066</v>
      </c>
      <c r="I3212" t="s">
        <v>11</v>
      </c>
      <c r="J3212" t="s">
        <v>46</v>
      </c>
      <c r="K3212" t="s">
        <v>19</v>
      </c>
      <c r="L3212" t="s">
        <v>23</v>
      </c>
      <c r="M3212" s="5">
        <v>575.21</v>
      </c>
      <c r="N3212">
        <v>1</v>
      </c>
    </row>
    <row r="3213" spans="1:14" x14ac:dyDescent="0.2">
      <c r="A3213" s="2">
        <v>44961</v>
      </c>
      <c r="B3213" s="3">
        <f t="shared" si="150"/>
        <v>2023</v>
      </c>
      <c r="C3213" t="str">
        <f t="shared" si="151"/>
        <v>2022-2023</v>
      </c>
      <c r="D3213" t="s">
        <v>147</v>
      </c>
      <c r="E3213" t="s">
        <v>124</v>
      </c>
      <c r="F3213" t="str">
        <f t="shared" si="152"/>
        <v>New South Wales</v>
      </c>
      <c r="G3213" t="s">
        <v>10</v>
      </c>
      <c r="H3213">
        <v>2015</v>
      </c>
      <c r="I3213" t="s">
        <v>11</v>
      </c>
      <c r="J3213" t="s">
        <v>12</v>
      </c>
      <c r="K3213" t="s">
        <v>154</v>
      </c>
      <c r="L3213" t="s">
        <v>14</v>
      </c>
      <c r="M3213" s="5">
        <v>575.43000000000006</v>
      </c>
      <c r="N3213">
        <v>1</v>
      </c>
    </row>
    <row r="3214" spans="1:14" x14ac:dyDescent="0.2">
      <c r="A3214" s="2">
        <v>45253</v>
      </c>
      <c r="B3214" s="3">
        <f t="shared" si="150"/>
        <v>2024</v>
      </c>
      <c r="C3214" t="str">
        <f t="shared" si="151"/>
        <v>2023-2024</v>
      </c>
      <c r="D3214" t="s">
        <v>148</v>
      </c>
      <c r="E3214" t="s">
        <v>76</v>
      </c>
      <c r="F3214" t="str">
        <f t="shared" si="152"/>
        <v>Western Australia</v>
      </c>
      <c r="G3214" t="s">
        <v>48</v>
      </c>
      <c r="H3214">
        <v>6450</v>
      </c>
      <c r="I3214" t="s">
        <v>11</v>
      </c>
      <c r="J3214" t="s">
        <v>77</v>
      </c>
      <c r="K3214" t="s">
        <v>155</v>
      </c>
      <c r="L3214" t="s">
        <v>20</v>
      </c>
      <c r="M3214" s="5">
        <v>575.44000000000005</v>
      </c>
      <c r="N3214">
        <v>1</v>
      </c>
    </row>
    <row r="3215" spans="1:14" x14ac:dyDescent="0.2">
      <c r="A3215" s="2">
        <v>45115</v>
      </c>
      <c r="B3215" s="3">
        <f t="shared" si="150"/>
        <v>2024</v>
      </c>
      <c r="C3215" t="str">
        <f t="shared" si="151"/>
        <v>2023-2024</v>
      </c>
      <c r="D3215" t="s">
        <v>147</v>
      </c>
      <c r="E3215" t="s">
        <v>67</v>
      </c>
      <c r="F3215" t="str">
        <f t="shared" si="152"/>
        <v>New South Wales</v>
      </c>
      <c r="G3215" t="s">
        <v>10</v>
      </c>
      <c r="H3215">
        <v>2478</v>
      </c>
      <c r="I3215" t="s">
        <v>11</v>
      </c>
      <c r="J3215" t="s">
        <v>68</v>
      </c>
      <c r="K3215" t="s">
        <v>153</v>
      </c>
      <c r="L3215" t="s">
        <v>16</v>
      </c>
      <c r="M3215" s="5">
        <v>576.19000000000005</v>
      </c>
      <c r="N3215">
        <v>1</v>
      </c>
    </row>
    <row r="3216" spans="1:14" x14ac:dyDescent="0.2">
      <c r="A3216" s="2">
        <v>45047</v>
      </c>
      <c r="B3216" s="3">
        <f t="shared" si="150"/>
        <v>2023</v>
      </c>
      <c r="C3216" t="str">
        <f t="shared" si="151"/>
        <v>2022-2023</v>
      </c>
      <c r="D3216" t="s">
        <v>147</v>
      </c>
      <c r="E3216" t="s">
        <v>125</v>
      </c>
      <c r="F3216" t="str">
        <f t="shared" si="152"/>
        <v>Victoria</v>
      </c>
      <c r="G3216" t="s">
        <v>45</v>
      </c>
      <c r="H3216">
        <v>3400</v>
      </c>
      <c r="I3216" t="s">
        <v>11</v>
      </c>
      <c r="J3216" t="s">
        <v>60</v>
      </c>
      <c r="K3216" t="s">
        <v>149</v>
      </c>
      <c r="L3216" t="s">
        <v>15</v>
      </c>
      <c r="M3216" s="5">
        <v>576.84</v>
      </c>
      <c r="N3216">
        <v>1</v>
      </c>
    </row>
    <row r="3217" spans="1:14" x14ac:dyDescent="0.2">
      <c r="A3217" s="2">
        <v>44974</v>
      </c>
      <c r="B3217" s="3">
        <f t="shared" si="150"/>
        <v>2023</v>
      </c>
      <c r="C3217" t="str">
        <f t="shared" si="151"/>
        <v>2022-2023</v>
      </c>
      <c r="D3217" t="s">
        <v>147</v>
      </c>
      <c r="E3217" t="s">
        <v>135</v>
      </c>
      <c r="F3217" t="str">
        <f t="shared" si="152"/>
        <v>Victoria</v>
      </c>
      <c r="G3217" t="s">
        <v>45</v>
      </c>
      <c r="H3217">
        <v>3550</v>
      </c>
      <c r="I3217" t="s">
        <v>11</v>
      </c>
      <c r="J3217" t="s">
        <v>60</v>
      </c>
      <c r="K3217" t="s">
        <v>149</v>
      </c>
      <c r="L3217" t="s">
        <v>15</v>
      </c>
      <c r="M3217" s="5">
        <v>577.16999999999996</v>
      </c>
      <c r="N3217">
        <v>1</v>
      </c>
    </row>
    <row r="3218" spans="1:14" x14ac:dyDescent="0.2">
      <c r="A3218" s="2">
        <v>45655</v>
      </c>
      <c r="B3218" s="3">
        <f t="shared" si="150"/>
        <v>2025</v>
      </c>
      <c r="C3218" t="str">
        <f t="shared" si="151"/>
        <v>2024-2025</v>
      </c>
      <c r="D3218" t="s">
        <v>147</v>
      </c>
      <c r="E3218" t="s">
        <v>39</v>
      </c>
      <c r="F3218" t="str">
        <f t="shared" si="152"/>
        <v>South Australia</v>
      </c>
      <c r="G3218" t="s">
        <v>32</v>
      </c>
      <c r="H3218">
        <v>5343</v>
      </c>
      <c r="I3218" t="s">
        <v>11</v>
      </c>
      <c r="J3218" t="s">
        <v>38</v>
      </c>
      <c r="K3218" t="s">
        <v>150</v>
      </c>
      <c r="L3218" t="s">
        <v>18</v>
      </c>
      <c r="M3218" s="5">
        <v>577.27</v>
      </c>
      <c r="N3218">
        <v>1</v>
      </c>
    </row>
    <row r="3219" spans="1:14" x14ac:dyDescent="0.2">
      <c r="A3219" s="2">
        <v>45231</v>
      </c>
      <c r="B3219" s="3">
        <f t="shared" si="150"/>
        <v>2024</v>
      </c>
      <c r="C3219" t="str">
        <f t="shared" si="151"/>
        <v>2023-2024</v>
      </c>
      <c r="D3219" t="s">
        <v>147</v>
      </c>
      <c r="E3219" t="s">
        <v>121</v>
      </c>
      <c r="F3219" t="str">
        <f t="shared" si="152"/>
        <v>Queensland</v>
      </c>
      <c r="G3219" t="s">
        <v>35</v>
      </c>
      <c r="H3219">
        <v>4700</v>
      </c>
      <c r="I3219" t="s">
        <v>11</v>
      </c>
      <c r="J3219" t="s">
        <v>51</v>
      </c>
      <c r="K3219" t="s">
        <v>150</v>
      </c>
      <c r="L3219" t="s">
        <v>18</v>
      </c>
      <c r="M3219" s="5">
        <v>578.91000000000008</v>
      </c>
      <c r="N3219">
        <v>1</v>
      </c>
    </row>
    <row r="3220" spans="1:14" x14ac:dyDescent="0.2">
      <c r="A3220" s="2">
        <v>45322</v>
      </c>
      <c r="B3220" s="3">
        <f t="shared" si="150"/>
        <v>2024</v>
      </c>
      <c r="C3220" t="str">
        <f t="shared" si="151"/>
        <v>2023-2024</v>
      </c>
      <c r="D3220" t="s">
        <v>147</v>
      </c>
      <c r="E3220" t="s">
        <v>98</v>
      </c>
      <c r="F3220" t="str">
        <f t="shared" si="152"/>
        <v>Victoria</v>
      </c>
      <c r="G3220" t="s">
        <v>45</v>
      </c>
      <c r="H3220">
        <v>3429</v>
      </c>
      <c r="I3220" t="s">
        <v>11</v>
      </c>
      <c r="J3220" t="s">
        <v>60</v>
      </c>
      <c r="K3220" t="s">
        <v>151</v>
      </c>
      <c r="L3220" t="s">
        <v>21</v>
      </c>
      <c r="M3220" s="5">
        <v>579.8900000000001</v>
      </c>
      <c r="N3220">
        <v>1</v>
      </c>
    </row>
    <row r="3221" spans="1:14" x14ac:dyDescent="0.2">
      <c r="A3221" s="2">
        <v>45034</v>
      </c>
      <c r="B3221" s="3">
        <f t="shared" si="150"/>
        <v>2023</v>
      </c>
      <c r="C3221" t="str">
        <f t="shared" si="151"/>
        <v>2022-2023</v>
      </c>
      <c r="D3221" t="s">
        <v>148</v>
      </c>
      <c r="E3221" t="s">
        <v>129</v>
      </c>
      <c r="F3221" t="str">
        <f t="shared" si="152"/>
        <v>Tasmania</v>
      </c>
      <c r="G3221" t="s">
        <v>70</v>
      </c>
      <c r="H3221">
        <v>7010</v>
      </c>
      <c r="I3221" t="s">
        <v>11</v>
      </c>
      <c r="J3221" t="s">
        <v>71</v>
      </c>
      <c r="K3221" t="s">
        <v>155</v>
      </c>
      <c r="L3221" t="s">
        <v>20</v>
      </c>
      <c r="M3221" s="5">
        <v>580.65</v>
      </c>
      <c r="N3221">
        <v>1</v>
      </c>
    </row>
    <row r="3222" spans="1:14" x14ac:dyDescent="0.2">
      <c r="A3222" s="2">
        <v>45587</v>
      </c>
      <c r="B3222" s="3">
        <f t="shared" si="150"/>
        <v>2025</v>
      </c>
      <c r="C3222" t="str">
        <f t="shared" si="151"/>
        <v>2024-2025</v>
      </c>
      <c r="D3222" t="s">
        <v>147</v>
      </c>
      <c r="E3222" t="s">
        <v>141</v>
      </c>
      <c r="F3222" t="str">
        <f t="shared" si="152"/>
        <v>Western Australia</v>
      </c>
      <c r="G3222" t="s">
        <v>48</v>
      </c>
      <c r="H3222">
        <v>6052</v>
      </c>
      <c r="I3222" t="s">
        <v>11</v>
      </c>
      <c r="J3222" t="s">
        <v>49</v>
      </c>
      <c r="K3222" t="s">
        <v>149</v>
      </c>
      <c r="L3222" t="s">
        <v>15</v>
      </c>
      <c r="M3222" s="5">
        <v>580.80000000000007</v>
      </c>
      <c r="N3222">
        <v>1</v>
      </c>
    </row>
    <row r="3223" spans="1:14" x14ac:dyDescent="0.2">
      <c r="A3223" s="2">
        <v>45103</v>
      </c>
      <c r="B3223" s="3">
        <f t="shared" si="150"/>
        <v>2023</v>
      </c>
      <c r="C3223" t="str">
        <f t="shared" si="151"/>
        <v>2022-2023</v>
      </c>
      <c r="D3223" t="s">
        <v>148</v>
      </c>
      <c r="E3223" t="s">
        <v>73</v>
      </c>
      <c r="F3223" t="str">
        <f t="shared" si="152"/>
        <v>Victoria</v>
      </c>
      <c r="G3223" t="s">
        <v>45</v>
      </c>
      <c r="H3223">
        <v>3136</v>
      </c>
      <c r="I3223" t="s">
        <v>11</v>
      </c>
      <c r="J3223" t="s">
        <v>63</v>
      </c>
      <c r="K3223" t="s">
        <v>153</v>
      </c>
      <c r="L3223" t="s">
        <v>16</v>
      </c>
      <c r="M3223" s="5">
        <v>581.9</v>
      </c>
      <c r="N3223">
        <v>1</v>
      </c>
    </row>
    <row r="3224" spans="1:14" x14ac:dyDescent="0.2">
      <c r="A3224" s="2">
        <v>45458</v>
      </c>
      <c r="B3224" s="3">
        <f t="shared" si="150"/>
        <v>2024</v>
      </c>
      <c r="C3224" t="str">
        <f t="shared" si="151"/>
        <v>2023-2024</v>
      </c>
      <c r="D3224" t="s">
        <v>148</v>
      </c>
      <c r="E3224" t="s">
        <v>135</v>
      </c>
      <c r="F3224" t="str">
        <f t="shared" si="152"/>
        <v>Victoria</v>
      </c>
      <c r="G3224" t="s">
        <v>45</v>
      </c>
      <c r="H3224">
        <v>3550</v>
      </c>
      <c r="I3224" t="s">
        <v>11</v>
      </c>
      <c r="J3224" t="s">
        <v>60</v>
      </c>
      <c r="K3224" t="s">
        <v>152</v>
      </c>
      <c r="L3224" t="s">
        <v>13</v>
      </c>
      <c r="M3224" s="5">
        <v>583.53</v>
      </c>
      <c r="N3224">
        <v>1</v>
      </c>
    </row>
    <row r="3225" spans="1:14" x14ac:dyDescent="0.2">
      <c r="A3225" s="2">
        <v>44966</v>
      </c>
      <c r="B3225" s="3">
        <f t="shared" si="150"/>
        <v>2023</v>
      </c>
      <c r="C3225" t="str">
        <f t="shared" si="151"/>
        <v>2022-2023</v>
      </c>
      <c r="D3225" t="s">
        <v>147</v>
      </c>
      <c r="E3225" t="s">
        <v>139</v>
      </c>
      <c r="F3225" t="str">
        <f t="shared" si="152"/>
        <v>New South Wales</v>
      </c>
      <c r="G3225" t="s">
        <v>10</v>
      </c>
      <c r="H3225">
        <v>2020</v>
      </c>
      <c r="I3225" t="s">
        <v>11</v>
      </c>
      <c r="J3225" t="s">
        <v>12</v>
      </c>
      <c r="K3225" t="s">
        <v>152</v>
      </c>
      <c r="L3225" t="s">
        <v>13</v>
      </c>
      <c r="M3225" s="5">
        <v>584.04</v>
      </c>
      <c r="N3225">
        <v>1</v>
      </c>
    </row>
    <row r="3226" spans="1:14" x14ac:dyDescent="0.2">
      <c r="A3226" s="2">
        <v>45204</v>
      </c>
      <c r="B3226" s="3">
        <f t="shared" si="150"/>
        <v>2024</v>
      </c>
      <c r="C3226" t="str">
        <f t="shared" si="151"/>
        <v>2023-2024</v>
      </c>
      <c r="D3226" t="s">
        <v>147</v>
      </c>
      <c r="E3226" t="s">
        <v>125</v>
      </c>
      <c r="F3226" t="str">
        <f t="shared" si="152"/>
        <v>Victoria</v>
      </c>
      <c r="G3226" t="s">
        <v>45</v>
      </c>
      <c r="H3226">
        <v>3400</v>
      </c>
      <c r="I3226" t="s">
        <v>11</v>
      </c>
      <c r="J3226" t="s">
        <v>60</v>
      </c>
      <c r="K3226" t="s">
        <v>153</v>
      </c>
      <c r="L3226" t="s">
        <v>16</v>
      </c>
      <c r="M3226" s="5">
        <v>584.13</v>
      </c>
      <c r="N3226">
        <v>1</v>
      </c>
    </row>
    <row r="3227" spans="1:14" x14ac:dyDescent="0.2">
      <c r="A3227" s="2">
        <v>45412</v>
      </c>
      <c r="B3227" s="3">
        <f t="shared" si="150"/>
        <v>2024</v>
      </c>
      <c r="C3227" t="str">
        <f t="shared" si="151"/>
        <v>2023-2024</v>
      </c>
      <c r="D3227" t="s">
        <v>148</v>
      </c>
      <c r="E3227" t="s">
        <v>108</v>
      </c>
      <c r="F3227" t="str">
        <f t="shared" si="152"/>
        <v>Victoria</v>
      </c>
      <c r="G3227" t="s">
        <v>45</v>
      </c>
      <c r="H3227">
        <v>3018</v>
      </c>
      <c r="I3227" t="s">
        <v>11</v>
      </c>
      <c r="J3227" t="s">
        <v>46</v>
      </c>
      <c r="K3227" t="s">
        <v>149</v>
      </c>
      <c r="L3227" t="s">
        <v>15</v>
      </c>
      <c r="M3227" s="5">
        <v>584.95999999999992</v>
      </c>
      <c r="N3227">
        <v>1</v>
      </c>
    </row>
    <row r="3228" spans="1:14" x14ac:dyDescent="0.2">
      <c r="A3228" s="2">
        <v>45110</v>
      </c>
      <c r="B3228" s="3">
        <f t="shared" si="150"/>
        <v>2024</v>
      </c>
      <c r="C3228" t="str">
        <f t="shared" si="151"/>
        <v>2023-2024</v>
      </c>
      <c r="D3228" t="s">
        <v>147</v>
      </c>
      <c r="E3228" t="s">
        <v>116</v>
      </c>
      <c r="F3228" t="str">
        <f t="shared" si="152"/>
        <v>Western Australia</v>
      </c>
      <c r="G3228" t="s">
        <v>48</v>
      </c>
      <c r="H3228">
        <v>6725</v>
      </c>
      <c r="I3228" t="s">
        <v>11</v>
      </c>
      <c r="J3228" t="s">
        <v>77</v>
      </c>
      <c r="K3228" t="s">
        <v>150</v>
      </c>
      <c r="L3228" t="s">
        <v>18</v>
      </c>
      <c r="M3228" s="5">
        <v>588</v>
      </c>
      <c r="N3228">
        <v>1</v>
      </c>
    </row>
    <row r="3229" spans="1:14" x14ac:dyDescent="0.2">
      <c r="A3229" s="2">
        <v>45401</v>
      </c>
      <c r="B3229" s="3">
        <f t="shared" si="150"/>
        <v>2024</v>
      </c>
      <c r="C3229" t="str">
        <f t="shared" si="151"/>
        <v>2023-2024</v>
      </c>
      <c r="D3229" t="s">
        <v>148</v>
      </c>
      <c r="E3229" t="s">
        <v>73</v>
      </c>
      <c r="F3229" t="str">
        <f t="shared" si="152"/>
        <v>Victoria</v>
      </c>
      <c r="G3229" t="s">
        <v>45</v>
      </c>
      <c r="H3229">
        <v>3136</v>
      </c>
      <c r="I3229" t="s">
        <v>11</v>
      </c>
      <c r="J3229" t="s">
        <v>63</v>
      </c>
      <c r="K3229" t="s">
        <v>151</v>
      </c>
      <c r="L3229" t="s">
        <v>21</v>
      </c>
      <c r="M3229" s="5">
        <v>589.81999999999994</v>
      </c>
      <c r="N3229">
        <v>1</v>
      </c>
    </row>
    <row r="3230" spans="1:14" x14ac:dyDescent="0.2">
      <c r="A3230" s="2">
        <v>45344</v>
      </c>
      <c r="B3230" s="3">
        <f t="shared" si="150"/>
        <v>2024</v>
      </c>
      <c r="C3230" t="str">
        <f t="shared" si="151"/>
        <v>2023-2024</v>
      </c>
      <c r="D3230" t="s">
        <v>147</v>
      </c>
      <c r="E3230" t="s">
        <v>96</v>
      </c>
      <c r="F3230" t="str">
        <f t="shared" si="152"/>
        <v>Western Australia</v>
      </c>
      <c r="G3230" t="s">
        <v>48</v>
      </c>
      <c r="H3230">
        <v>6330</v>
      </c>
      <c r="I3230" t="s">
        <v>11</v>
      </c>
      <c r="J3230" t="s">
        <v>94</v>
      </c>
      <c r="K3230" t="s">
        <v>157</v>
      </c>
      <c r="L3230" t="s">
        <v>22</v>
      </c>
      <c r="M3230" s="5">
        <v>591.76</v>
      </c>
      <c r="N3230">
        <v>1</v>
      </c>
    </row>
    <row r="3231" spans="1:14" x14ac:dyDescent="0.2">
      <c r="A3231" s="2">
        <v>45500</v>
      </c>
      <c r="B3231" s="3">
        <f t="shared" si="150"/>
        <v>2025</v>
      </c>
      <c r="C3231" t="str">
        <f t="shared" si="151"/>
        <v>2024-2025</v>
      </c>
      <c r="D3231" t="s">
        <v>147</v>
      </c>
      <c r="E3231" t="s">
        <v>40</v>
      </c>
      <c r="F3231" t="str">
        <f t="shared" si="152"/>
        <v>New South Wales</v>
      </c>
      <c r="G3231" t="s">
        <v>10</v>
      </c>
      <c r="H3231">
        <v>2116</v>
      </c>
      <c r="I3231" t="s">
        <v>11</v>
      </c>
      <c r="J3231" t="s">
        <v>27</v>
      </c>
      <c r="K3231" t="s">
        <v>152</v>
      </c>
      <c r="L3231" t="s">
        <v>13</v>
      </c>
      <c r="M3231" s="5">
        <v>592.05999999999995</v>
      </c>
      <c r="N3231">
        <v>1</v>
      </c>
    </row>
    <row r="3232" spans="1:14" x14ac:dyDescent="0.2">
      <c r="A3232" s="2">
        <v>45315</v>
      </c>
      <c r="B3232" s="3">
        <f t="shared" si="150"/>
        <v>2024</v>
      </c>
      <c r="C3232" t="str">
        <f t="shared" si="151"/>
        <v>2023-2024</v>
      </c>
      <c r="D3232" t="s">
        <v>147</v>
      </c>
      <c r="E3232" t="s">
        <v>140</v>
      </c>
      <c r="F3232" t="str">
        <f t="shared" si="152"/>
        <v>Tasmania</v>
      </c>
      <c r="G3232" t="s">
        <v>70</v>
      </c>
      <c r="H3232">
        <v>7320</v>
      </c>
      <c r="I3232" t="s">
        <v>11</v>
      </c>
      <c r="J3232" t="s">
        <v>71</v>
      </c>
      <c r="K3232" t="s">
        <v>155</v>
      </c>
      <c r="L3232" t="s">
        <v>20</v>
      </c>
      <c r="M3232" s="5">
        <v>592.30999999999995</v>
      </c>
      <c r="N3232">
        <v>1</v>
      </c>
    </row>
    <row r="3233" spans="1:14" x14ac:dyDescent="0.2">
      <c r="A3233" s="2">
        <v>45064</v>
      </c>
      <c r="B3233" s="3">
        <f t="shared" si="150"/>
        <v>2023</v>
      </c>
      <c r="C3233" t="str">
        <f t="shared" si="151"/>
        <v>2022-2023</v>
      </c>
      <c r="D3233" t="s">
        <v>147</v>
      </c>
      <c r="E3233" t="s">
        <v>117</v>
      </c>
      <c r="F3233" t="str">
        <f t="shared" si="152"/>
        <v>Queensland</v>
      </c>
      <c r="G3233" t="s">
        <v>35</v>
      </c>
      <c r="H3233">
        <v>4119</v>
      </c>
      <c r="I3233" t="s">
        <v>11</v>
      </c>
      <c r="J3233" t="s">
        <v>43</v>
      </c>
      <c r="K3233" t="s">
        <v>154</v>
      </c>
      <c r="L3233" t="s">
        <v>14</v>
      </c>
      <c r="M3233" s="5">
        <v>592.80999999999995</v>
      </c>
      <c r="N3233">
        <v>1</v>
      </c>
    </row>
    <row r="3234" spans="1:14" x14ac:dyDescent="0.2">
      <c r="A3234" s="2">
        <v>45018</v>
      </c>
      <c r="B3234" s="3">
        <f t="shared" si="150"/>
        <v>2023</v>
      </c>
      <c r="C3234" t="str">
        <f t="shared" si="151"/>
        <v>2022-2023</v>
      </c>
      <c r="D3234" t="s">
        <v>148</v>
      </c>
      <c r="E3234" t="s">
        <v>73</v>
      </c>
      <c r="F3234" t="str">
        <f t="shared" si="152"/>
        <v>Victoria</v>
      </c>
      <c r="G3234" t="s">
        <v>45</v>
      </c>
      <c r="H3234">
        <v>3136</v>
      </c>
      <c r="I3234" t="s">
        <v>11</v>
      </c>
      <c r="J3234" t="s">
        <v>63</v>
      </c>
      <c r="K3234" t="s">
        <v>154</v>
      </c>
      <c r="L3234" t="s">
        <v>14</v>
      </c>
      <c r="M3234" s="5">
        <v>593.6</v>
      </c>
      <c r="N3234">
        <v>1</v>
      </c>
    </row>
    <row r="3235" spans="1:14" x14ac:dyDescent="0.2">
      <c r="A3235" s="2">
        <v>45406</v>
      </c>
      <c r="B3235" s="3">
        <f t="shared" si="150"/>
        <v>2024</v>
      </c>
      <c r="C3235" t="str">
        <f t="shared" si="151"/>
        <v>2023-2024</v>
      </c>
      <c r="D3235" t="s">
        <v>147</v>
      </c>
      <c r="E3235" t="s">
        <v>136</v>
      </c>
      <c r="F3235" t="str">
        <f t="shared" si="152"/>
        <v>Victoria</v>
      </c>
      <c r="G3235" t="s">
        <v>45</v>
      </c>
      <c r="H3235">
        <v>3175</v>
      </c>
      <c r="I3235" t="s">
        <v>11</v>
      </c>
      <c r="J3235" t="s">
        <v>63</v>
      </c>
      <c r="K3235" t="s">
        <v>151</v>
      </c>
      <c r="L3235" t="s">
        <v>21</v>
      </c>
      <c r="M3235" s="5">
        <v>594.3900000000001</v>
      </c>
      <c r="N3235">
        <v>1</v>
      </c>
    </row>
    <row r="3236" spans="1:14" x14ac:dyDescent="0.2">
      <c r="A3236" s="2">
        <v>45570</v>
      </c>
      <c r="B3236" s="3">
        <f t="shared" si="150"/>
        <v>2025</v>
      </c>
      <c r="C3236" t="str">
        <f t="shared" si="151"/>
        <v>2024-2025</v>
      </c>
      <c r="D3236" t="s">
        <v>148</v>
      </c>
      <c r="E3236" t="s">
        <v>105</v>
      </c>
      <c r="F3236" t="str">
        <f t="shared" si="152"/>
        <v>Victoria</v>
      </c>
      <c r="G3236" t="s">
        <v>45</v>
      </c>
      <c r="H3236">
        <v>3500</v>
      </c>
      <c r="I3236" t="s">
        <v>11</v>
      </c>
      <c r="J3236" t="s">
        <v>60</v>
      </c>
      <c r="K3236" t="s">
        <v>153</v>
      </c>
      <c r="L3236" t="s">
        <v>16</v>
      </c>
      <c r="M3236" s="5">
        <v>594.49</v>
      </c>
      <c r="N3236">
        <v>1</v>
      </c>
    </row>
    <row r="3237" spans="1:14" x14ac:dyDescent="0.2">
      <c r="A3237" s="2">
        <v>45080</v>
      </c>
      <c r="B3237" s="3">
        <f t="shared" si="150"/>
        <v>2023</v>
      </c>
      <c r="C3237" t="str">
        <f t="shared" si="151"/>
        <v>2022-2023</v>
      </c>
      <c r="D3237" t="s">
        <v>147</v>
      </c>
      <c r="E3237" t="s">
        <v>112</v>
      </c>
      <c r="F3237" t="str">
        <f t="shared" si="152"/>
        <v>Victoria</v>
      </c>
      <c r="G3237" t="s">
        <v>45</v>
      </c>
      <c r="H3237">
        <v>3076</v>
      </c>
      <c r="I3237" t="s">
        <v>11</v>
      </c>
      <c r="J3237" t="s">
        <v>46</v>
      </c>
      <c r="K3237" t="s">
        <v>154</v>
      </c>
      <c r="L3237" t="s">
        <v>14</v>
      </c>
      <c r="M3237" s="5">
        <v>595.03</v>
      </c>
      <c r="N3237">
        <v>1</v>
      </c>
    </row>
    <row r="3238" spans="1:14" x14ac:dyDescent="0.2">
      <c r="A3238" s="2">
        <v>44952</v>
      </c>
      <c r="B3238" s="3">
        <f t="shared" si="150"/>
        <v>2023</v>
      </c>
      <c r="C3238" t="str">
        <f t="shared" si="151"/>
        <v>2022-2023</v>
      </c>
      <c r="D3238" t="s">
        <v>147</v>
      </c>
      <c r="E3238" t="s">
        <v>9</v>
      </c>
      <c r="F3238" t="str">
        <f t="shared" si="152"/>
        <v>New South Wales</v>
      </c>
      <c r="G3238" t="s">
        <v>10</v>
      </c>
      <c r="H3238">
        <v>2067</v>
      </c>
      <c r="I3238" t="s">
        <v>11</v>
      </c>
      <c r="J3238" t="s">
        <v>12</v>
      </c>
      <c r="K3238" t="s">
        <v>157</v>
      </c>
      <c r="L3238" t="s">
        <v>22</v>
      </c>
      <c r="M3238" s="5">
        <v>595.94000000000005</v>
      </c>
      <c r="N3238">
        <v>1</v>
      </c>
    </row>
    <row r="3239" spans="1:14" x14ac:dyDescent="0.2">
      <c r="A3239" s="2">
        <v>45193</v>
      </c>
      <c r="B3239" s="3">
        <f t="shared" si="150"/>
        <v>2024</v>
      </c>
      <c r="C3239" t="str">
        <f t="shared" si="151"/>
        <v>2023-2024</v>
      </c>
      <c r="D3239" t="s">
        <v>147</v>
      </c>
      <c r="E3239" t="s">
        <v>37</v>
      </c>
      <c r="F3239" t="str">
        <f t="shared" si="152"/>
        <v>South Australia</v>
      </c>
      <c r="G3239" t="s">
        <v>32</v>
      </c>
      <c r="H3239">
        <v>5607</v>
      </c>
      <c r="I3239" t="s">
        <v>11</v>
      </c>
      <c r="J3239" t="s">
        <v>38</v>
      </c>
      <c r="K3239" t="s">
        <v>150</v>
      </c>
      <c r="L3239" t="s">
        <v>18</v>
      </c>
      <c r="M3239" s="5">
        <v>596.99</v>
      </c>
      <c r="N3239">
        <v>1</v>
      </c>
    </row>
    <row r="3240" spans="1:14" x14ac:dyDescent="0.2">
      <c r="A3240" s="2">
        <v>44928</v>
      </c>
      <c r="B3240" s="3">
        <f t="shared" si="150"/>
        <v>2023</v>
      </c>
      <c r="C3240" t="str">
        <f t="shared" si="151"/>
        <v>2022-2023</v>
      </c>
      <c r="D3240" t="s">
        <v>147</v>
      </c>
      <c r="E3240" t="s">
        <v>85</v>
      </c>
      <c r="F3240" t="str">
        <f t="shared" si="152"/>
        <v>Queensland</v>
      </c>
      <c r="G3240" t="s">
        <v>35</v>
      </c>
      <c r="H3240">
        <v>4883</v>
      </c>
      <c r="I3240" t="s">
        <v>11</v>
      </c>
      <c r="J3240" t="s">
        <v>36</v>
      </c>
      <c r="K3240" t="s">
        <v>155</v>
      </c>
      <c r="L3240" t="s">
        <v>20</v>
      </c>
      <c r="M3240" s="5">
        <v>597.02</v>
      </c>
      <c r="N3240">
        <v>1</v>
      </c>
    </row>
    <row r="3241" spans="1:14" x14ac:dyDescent="0.2">
      <c r="A3241" s="2">
        <v>45486</v>
      </c>
      <c r="B3241" s="3">
        <f t="shared" si="150"/>
        <v>2025</v>
      </c>
      <c r="C3241" t="str">
        <f t="shared" si="151"/>
        <v>2024-2025</v>
      </c>
      <c r="D3241" t="s">
        <v>148</v>
      </c>
      <c r="E3241" t="s">
        <v>24</v>
      </c>
      <c r="F3241" t="str">
        <f t="shared" si="152"/>
        <v>New South Wales</v>
      </c>
      <c r="G3241" t="s">
        <v>10</v>
      </c>
      <c r="H3241">
        <v>2795</v>
      </c>
      <c r="I3241" t="s">
        <v>11</v>
      </c>
      <c r="J3241" t="s">
        <v>25</v>
      </c>
      <c r="K3241" t="s">
        <v>152</v>
      </c>
      <c r="L3241" t="s">
        <v>13</v>
      </c>
      <c r="M3241" s="5">
        <v>597.21</v>
      </c>
      <c r="N3241">
        <v>1</v>
      </c>
    </row>
    <row r="3242" spans="1:14" x14ac:dyDescent="0.2">
      <c r="A3242" s="2">
        <v>45062</v>
      </c>
      <c r="B3242" s="3">
        <f t="shared" si="150"/>
        <v>2023</v>
      </c>
      <c r="C3242" t="str">
        <f t="shared" si="151"/>
        <v>2022-2023</v>
      </c>
      <c r="D3242" t="s">
        <v>147</v>
      </c>
      <c r="E3242" t="s">
        <v>85</v>
      </c>
      <c r="F3242" t="str">
        <f t="shared" si="152"/>
        <v>Queensland</v>
      </c>
      <c r="G3242" t="s">
        <v>35</v>
      </c>
      <c r="H3242">
        <v>4883</v>
      </c>
      <c r="I3242" t="s">
        <v>11</v>
      </c>
      <c r="J3242" t="s">
        <v>36</v>
      </c>
      <c r="K3242" t="s">
        <v>150</v>
      </c>
      <c r="L3242" t="s">
        <v>18</v>
      </c>
      <c r="M3242" s="5">
        <v>597.24</v>
      </c>
      <c r="N3242">
        <v>1</v>
      </c>
    </row>
    <row r="3243" spans="1:14" x14ac:dyDescent="0.2">
      <c r="A3243" s="2">
        <v>45645</v>
      </c>
      <c r="B3243" s="3">
        <f t="shared" si="150"/>
        <v>2025</v>
      </c>
      <c r="C3243" t="str">
        <f t="shared" si="151"/>
        <v>2024-2025</v>
      </c>
      <c r="D3243" t="s">
        <v>147</v>
      </c>
      <c r="E3243" t="s">
        <v>72</v>
      </c>
      <c r="F3243" t="str">
        <f t="shared" si="152"/>
        <v>Western Australia</v>
      </c>
      <c r="G3243" t="s">
        <v>48</v>
      </c>
      <c r="H3243">
        <v>6010</v>
      </c>
      <c r="I3243" t="s">
        <v>11</v>
      </c>
      <c r="J3243" t="s">
        <v>49</v>
      </c>
      <c r="K3243" t="s">
        <v>151</v>
      </c>
      <c r="L3243" t="s">
        <v>21</v>
      </c>
      <c r="M3243" s="5">
        <v>598.03</v>
      </c>
      <c r="N3243">
        <v>1</v>
      </c>
    </row>
    <row r="3244" spans="1:14" x14ac:dyDescent="0.2">
      <c r="A3244" s="2">
        <v>44962</v>
      </c>
      <c r="B3244" s="3">
        <f t="shared" si="150"/>
        <v>2023</v>
      </c>
      <c r="C3244" t="str">
        <f t="shared" si="151"/>
        <v>2022-2023</v>
      </c>
      <c r="D3244" t="s">
        <v>147</v>
      </c>
      <c r="E3244" t="s">
        <v>57</v>
      </c>
      <c r="F3244" t="str">
        <f t="shared" si="152"/>
        <v>New South Wales</v>
      </c>
      <c r="G3244" t="s">
        <v>10</v>
      </c>
      <c r="H3244">
        <v>2560</v>
      </c>
      <c r="I3244" t="s">
        <v>11</v>
      </c>
      <c r="J3244" t="s">
        <v>58</v>
      </c>
      <c r="K3244" t="s">
        <v>152</v>
      </c>
      <c r="L3244" t="s">
        <v>13</v>
      </c>
      <c r="M3244" s="5">
        <v>598.1</v>
      </c>
      <c r="N3244">
        <v>1</v>
      </c>
    </row>
    <row r="3245" spans="1:14" x14ac:dyDescent="0.2">
      <c r="A3245" s="2">
        <v>45063</v>
      </c>
      <c r="B3245" s="3">
        <f t="shared" si="150"/>
        <v>2023</v>
      </c>
      <c r="C3245" t="str">
        <f t="shared" si="151"/>
        <v>2022-2023</v>
      </c>
      <c r="D3245" t="s">
        <v>147</v>
      </c>
      <c r="E3245" t="s">
        <v>132</v>
      </c>
      <c r="F3245" t="str">
        <f t="shared" si="152"/>
        <v>New South Wales</v>
      </c>
      <c r="G3245" t="s">
        <v>10</v>
      </c>
      <c r="H3245">
        <v>2800</v>
      </c>
      <c r="I3245" t="s">
        <v>11</v>
      </c>
      <c r="J3245" t="s">
        <v>25</v>
      </c>
      <c r="K3245" t="s">
        <v>152</v>
      </c>
      <c r="L3245" t="s">
        <v>13</v>
      </c>
      <c r="M3245" s="5">
        <v>598.52</v>
      </c>
      <c r="N3245">
        <v>1</v>
      </c>
    </row>
    <row r="3246" spans="1:14" x14ac:dyDescent="0.2">
      <c r="A3246" s="2">
        <v>44965</v>
      </c>
      <c r="B3246" s="3">
        <f t="shared" si="150"/>
        <v>2023</v>
      </c>
      <c r="C3246" t="str">
        <f t="shared" si="151"/>
        <v>2022-2023</v>
      </c>
      <c r="D3246" t="s">
        <v>147</v>
      </c>
      <c r="E3246" t="s">
        <v>83</v>
      </c>
      <c r="F3246" t="str">
        <f t="shared" si="152"/>
        <v>New South Wales</v>
      </c>
      <c r="G3246" t="s">
        <v>10</v>
      </c>
      <c r="H3246">
        <v>2750</v>
      </c>
      <c r="I3246" t="s">
        <v>11</v>
      </c>
      <c r="J3246" t="s">
        <v>25</v>
      </c>
      <c r="K3246" t="s">
        <v>151</v>
      </c>
      <c r="L3246" t="s">
        <v>21</v>
      </c>
      <c r="M3246" s="5">
        <v>598.92999999999995</v>
      </c>
      <c r="N3246">
        <v>1</v>
      </c>
    </row>
    <row r="3247" spans="1:14" x14ac:dyDescent="0.2">
      <c r="A3247" s="2">
        <v>45453</v>
      </c>
      <c r="B3247" s="3">
        <f t="shared" si="150"/>
        <v>2024</v>
      </c>
      <c r="C3247" t="str">
        <f t="shared" si="151"/>
        <v>2023-2024</v>
      </c>
      <c r="D3247" t="s">
        <v>147</v>
      </c>
      <c r="E3247" t="s">
        <v>96</v>
      </c>
      <c r="F3247" t="str">
        <f t="shared" si="152"/>
        <v>Western Australia</v>
      </c>
      <c r="G3247" t="s">
        <v>48</v>
      </c>
      <c r="H3247">
        <v>6330</v>
      </c>
      <c r="I3247" t="s">
        <v>11</v>
      </c>
      <c r="J3247" t="s">
        <v>94</v>
      </c>
      <c r="K3247" t="s">
        <v>154</v>
      </c>
      <c r="L3247" t="s">
        <v>14</v>
      </c>
      <c r="M3247" s="5">
        <v>599.03</v>
      </c>
      <c r="N3247">
        <v>1</v>
      </c>
    </row>
    <row r="3248" spans="1:14" x14ac:dyDescent="0.2">
      <c r="A3248" s="2">
        <v>44992</v>
      </c>
      <c r="B3248" s="3">
        <f t="shared" si="150"/>
        <v>2023</v>
      </c>
      <c r="C3248" t="str">
        <f t="shared" si="151"/>
        <v>2022-2023</v>
      </c>
      <c r="D3248" t="s">
        <v>147</v>
      </c>
      <c r="E3248" t="s">
        <v>24</v>
      </c>
      <c r="F3248" t="str">
        <f t="shared" si="152"/>
        <v>New South Wales</v>
      </c>
      <c r="G3248" t="s">
        <v>10</v>
      </c>
      <c r="H3248">
        <v>2795</v>
      </c>
      <c r="I3248" t="s">
        <v>11</v>
      </c>
      <c r="J3248" t="s">
        <v>25</v>
      </c>
      <c r="K3248" t="s">
        <v>150</v>
      </c>
      <c r="L3248" t="s">
        <v>18</v>
      </c>
      <c r="M3248" s="5">
        <v>600.72</v>
      </c>
      <c r="N3248">
        <v>1</v>
      </c>
    </row>
    <row r="3249" spans="1:14" x14ac:dyDescent="0.2">
      <c r="A3249" s="2">
        <v>45654</v>
      </c>
      <c r="B3249" s="3">
        <f t="shared" si="150"/>
        <v>2025</v>
      </c>
      <c r="C3249" t="str">
        <f t="shared" si="151"/>
        <v>2024-2025</v>
      </c>
      <c r="D3249" t="s">
        <v>147</v>
      </c>
      <c r="E3249" t="s">
        <v>136</v>
      </c>
      <c r="F3249" t="str">
        <f t="shared" si="152"/>
        <v>Victoria</v>
      </c>
      <c r="G3249" t="s">
        <v>45</v>
      </c>
      <c r="H3249">
        <v>3175</v>
      </c>
      <c r="I3249" t="s">
        <v>11</v>
      </c>
      <c r="J3249" t="s">
        <v>63</v>
      </c>
      <c r="K3249" t="s">
        <v>19</v>
      </c>
      <c r="L3249" t="s">
        <v>23</v>
      </c>
      <c r="M3249" s="5">
        <v>600.96</v>
      </c>
      <c r="N3249">
        <v>1</v>
      </c>
    </row>
    <row r="3250" spans="1:14" x14ac:dyDescent="0.2">
      <c r="A3250" s="2">
        <v>45589</v>
      </c>
      <c r="B3250" s="3">
        <f t="shared" si="150"/>
        <v>2025</v>
      </c>
      <c r="C3250" t="str">
        <f t="shared" si="151"/>
        <v>2024-2025</v>
      </c>
      <c r="D3250" t="s">
        <v>147</v>
      </c>
      <c r="E3250" t="s">
        <v>79</v>
      </c>
      <c r="F3250" t="str">
        <f t="shared" si="152"/>
        <v>Australian Capital Territory</v>
      </c>
      <c r="G3250" t="s">
        <v>80</v>
      </c>
      <c r="H3250">
        <v>2617</v>
      </c>
      <c r="I3250" t="s">
        <v>11</v>
      </c>
      <c r="J3250" t="s">
        <v>58</v>
      </c>
      <c r="K3250" t="s">
        <v>155</v>
      </c>
      <c r="L3250" t="s">
        <v>20</v>
      </c>
      <c r="M3250" s="5">
        <v>601.51</v>
      </c>
      <c r="N3250">
        <v>1</v>
      </c>
    </row>
    <row r="3251" spans="1:14" x14ac:dyDescent="0.2">
      <c r="A3251" s="2">
        <v>45078</v>
      </c>
      <c r="B3251" s="3">
        <f t="shared" si="150"/>
        <v>2023</v>
      </c>
      <c r="C3251" t="str">
        <f t="shared" si="151"/>
        <v>2022-2023</v>
      </c>
      <c r="D3251" t="s">
        <v>147</v>
      </c>
      <c r="E3251" t="s">
        <v>106</v>
      </c>
      <c r="F3251" t="str">
        <f t="shared" si="152"/>
        <v>Victoria</v>
      </c>
      <c r="G3251" t="s">
        <v>45</v>
      </c>
      <c r="H3251">
        <v>3915</v>
      </c>
      <c r="I3251" t="s">
        <v>11</v>
      </c>
      <c r="J3251" t="s">
        <v>55</v>
      </c>
      <c r="K3251" t="s">
        <v>152</v>
      </c>
      <c r="L3251" t="s">
        <v>13</v>
      </c>
      <c r="M3251" s="5">
        <v>602.69999999999993</v>
      </c>
      <c r="N3251">
        <v>1</v>
      </c>
    </row>
    <row r="3252" spans="1:14" x14ac:dyDescent="0.2">
      <c r="A3252" s="2">
        <v>45296</v>
      </c>
      <c r="B3252" s="3">
        <f t="shared" si="150"/>
        <v>2024</v>
      </c>
      <c r="C3252" t="str">
        <f t="shared" si="151"/>
        <v>2023-2024</v>
      </c>
      <c r="D3252" t="s">
        <v>147</v>
      </c>
      <c r="E3252" t="s">
        <v>98</v>
      </c>
      <c r="F3252" t="str">
        <f t="shared" si="152"/>
        <v>Victoria</v>
      </c>
      <c r="G3252" t="s">
        <v>45</v>
      </c>
      <c r="H3252">
        <v>3429</v>
      </c>
      <c r="I3252" t="s">
        <v>11</v>
      </c>
      <c r="J3252" t="s">
        <v>60</v>
      </c>
      <c r="K3252" t="s">
        <v>154</v>
      </c>
      <c r="L3252" t="s">
        <v>14</v>
      </c>
      <c r="M3252" s="5">
        <v>603.43000000000006</v>
      </c>
      <c r="N3252">
        <v>1</v>
      </c>
    </row>
    <row r="3253" spans="1:14" x14ac:dyDescent="0.2">
      <c r="A3253" s="2">
        <v>45423</v>
      </c>
      <c r="B3253" s="3">
        <f t="shared" si="150"/>
        <v>2024</v>
      </c>
      <c r="C3253" t="str">
        <f t="shared" si="151"/>
        <v>2023-2024</v>
      </c>
      <c r="D3253" t="s">
        <v>147</v>
      </c>
      <c r="E3253" t="s">
        <v>128</v>
      </c>
      <c r="F3253" t="str">
        <f t="shared" si="152"/>
        <v>Western Australia</v>
      </c>
      <c r="G3253" t="s">
        <v>48</v>
      </c>
      <c r="H3253">
        <v>6027</v>
      </c>
      <c r="I3253" t="s">
        <v>11</v>
      </c>
      <c r="J3253" t="s">
        <v>49</v>
      </c>
      <c r="K3253" t="s">
        <v>149</v>
      </c>
      <c r="L3253" t="s">
        <v>15</v>
      </c>
      <c r="M3253" s="5">
        <v>604.06000000000006</v>
      </c>
      <c r="N3253">
        <v>1</v>
      </c>
    </row>
    <row r="3254" spans="1:14" x14ac:dyDescent="0.2">
      <c r="A3254" s="2">
        <v>45178</v>
      </c>
      <c r="B3254" s="3">
        <f t="shared" si="150"/>
        <v>2024</v>
      </c>
      <c r="C3254" t="str">
        <f t="shared" si="151"/>
        <v>2023-2024</v>
      </c>
      <c r="D3254" t="s">
        <v>148</v>
      </c>
      <c r="E3254" t="s">
        <v>100</v>
      </c>
      <c r="F3254" t="str">
        <f t="shared" si="152"/>
        <v>Western Australia</v>
      </c>
      <c r="G3254" t="s">
        <v>48</v>
      </c>
      <c r="H3254">
        <v>6021</v>
      </c>
      <c r="I3254" t="s">
        <v>11</v>
      </c>
      <c r="J3254" t="s">
        <v>49</v>
      </c>
      <c r="K3254" t="s">
        <v>149</v>
      </c>
      <c r="L3254" t="s">
        <v>15</v>
      </c>
      <c r="M3254" s="5">
        <v>604.12</v>
      </c>
      <c r="N3254">
        <v>1</v>
      </c>
    </row>
    <row r="3255" spans="1:14" x14ac:dyDescent="0.2">
      <c r="A3255" s="2">
        <v>45103</v>
      </c>
      <c r="B3255" s="3">
        <f t="shared" si="150"/>
        <v>2023</v>
      </c>
      <c r="C3255" t="str">
        <f t="shared" si="151"/>
        <v>2022-2023</v>
      </c>
      <c r="D3255" t="s">
        <v>147</v>
      </c>
      <c r="E3255" t="s">
        <v>40</v>
      </c>
      <c r="F3255" t="str">
        <f t="shared" si="152"/>
        <v>New South Wales</v>
      </c>
      <c r="G3255" t="s">
        <v>10</v>
      </c>
      <c r="H3255">
        <v>2116</v>
      </c>
      <c r="I3255" t="s">
        <v>11</v>
      </c>
      <c r="J3255" t="s">
        <v>27</v>
      </c>
      <c r="K3255" t="s">
        <v>156</v>
      </c>
      <c r="L3255" t="s">
        <v>17</v>
      </c>
      <c r="M3255" s="5">
        <v>604.28</v>
      </c>
      <c r="N3255">
        <v>1</v>
      </c>
    </row>
    <row r="3256" spans="1:14" x14ac:dyDescent="0.2">
      <c r="A3256" s="2">
        <v>45614</v>
      </c>
      <c r="B3256" s="3">
        <f t="shared" si="150"/>
        <v>2025</v>
      </c>
      <c r="C3256" t="str">
        <f t="shared" si="151"/>
        <v>2024-2025</v>
      </c>
      <c r="D3256" t="s">
        <v>147</v>
      </c>
      <c r="E3256" t="s">
        <v>39</v>
      </c>
      <c r="F3256" t="str">
        <f t="shared" si="152"/>
        <v>South Australia</v>
      </c>
      <c r="G3256" t="s">
        <v>32</v>
      </c>
      <c r="H3256">
        <v>5343</v>
      </c>
      <c r="I3256" t="s">
        <v>11</v>
      </c>
      <c r="J3256" t="s">
        <v>38</v>
      </c>
      <c r="K3256" t="s">
        <v>155</v>
      </c>
      <c r="L3256" t="s">
        <v>20</v>
      </c>
      <c r="M3256" s="5">
        <v>604.49000000000012</v>
      </c>
      <c r="N3256">
        <v>1</v>
      </c>
    </row>
    <row r="3257" spans="1:14" x14ac:dyDescent="0.2">
      <c r="A3257" s="2">
        <v>45486</v>
      </c>
      <c r="B3257" s="3">
        <f t="shared" si="150"/>
        <v>2025</v>
      </c>
      <c r="C3257" t="str">
        <f t="shared" si="151"/>
        <v>2024-2025</v>
      </c>
      <c r="D3257" t="s">
        <v>147</v>
      </c>
      <c r="E3257" t="s">
        <v>65</v>
      </c>
      <c r="F3257" t="str">
        <f t="shared" si="152"/>
        <v>New South Wales</v>
      </c>
      <c r="G3257" t="s">
        <v>10</v>
      </c>
      <c r="H3257">
        <v>2541</v>
      </c>
      <c r="I3257" t="s">
        <v>11</v>
      </c>
      <c r="J3257" t="s">
        <v>58</v>
      </c>
      <c r="K3257" t="s">
        <v>151</v>
      </c>
      <c r="L3257" t="s">
        <v>21</v>
      </c>
      <c r="M3257" s="5">
        <v>605.54000000000008</v>
      </c>
      <c r="N3257">
        <v>1</v>
      </c>
    </row>
    <row r="3258" spans="1:14" x14ac:dyDescent="0.2">
      <c r="A3258" s="2">
        <v>45272</v>
      </c>
      <c r="B3258" s="3">
        <f t="shared" si="150"/>
        <v>2024</v>
      </c>
      <c r="C3258" t="str">
        <f t="shared" si="151"/>
        <v>2023-2024</v>
      </c>
      <c r="D3258" t="s">
        <v>148</v>
      </c>
      <c r="E3258" t="s">
        <v>28</v>
      </c>
      <c r="F3258" t="str">
        <f t="shared" si="152"/>
        <v>Northern Territory</v>
      </c>
      <c r="G3258" t="s">
        <v>29</v>
      </c>
      <c r="H3258">
        <v>800</v>
      </c>
      <c r="I3258" t="s">
        <v>11</v>
      </c>
      <c r="J3258" t="s">
        <v>30</v>
      </c>
      <c r="K3258" t="s">
        <v>152</v>
      </c>
      <c r="L3258" t="s">
        <v>13</v>
      </c>
      <c r="M3258" s="5">
        <v>605.63000000000011</v>
      </c>
      <c r="N3258">
        <v>1</v>
      </c>
    </row>
    <row r="3259" spans="1:14" x14ac:dyDescent="0.2">
      <c r="A3259" s="2">
        <v>45602</v>
      </c>
      <c r="B3259" s="3">
        <f t="shared" si="150"/>
        <v>2025</v>
      </c>
      <c r="C3259" t="str">
        <f t="shared" si="151"/>
        <v>2024-2025</v>
      </c>
      <c r="D3259" t="s">
        <v>148</v>
      </c>
      <c r="E3259" t="s">
        <v>84</v>
      </c>
      <c r="F3259" t="str">
        <f t="shared" si="152"/>
        <v>Queensland</v>
      </c>
      <c r="G3259" t="s">
        <v>35</v>
      </c>
      <c r="H3259">
        <v>4740</v>
      </c>
      <c r="I3259" t="s">
        <v>11</v>
      </c>
      <c r="J3259" t="s">
        <v>51</v>
      </c>
      <c r="K3259" t="s">
        <v>151</v>
      </c>
      <c r="L3259" t="s">
        <v>21</v>
      </c>
      <c r="M3259" s="5">
        <v>605.91999999999996</v>
      </c>
      <c r="N3259">
        <v>1</v>
      </c>
    </row>
    <row r="3260" spans="1:14" x14ac:dyDescent="0.2">
      <c r="A3260" s="2">
        <v>45043</v>
      </c>
      <c r="B3260" s="3">
        <f t="shared" si="150"/>
        <v>2023</v>
      </c>
      <c r="C3260" t="str">
        <f t="shared" si="151"/>
        <v>2022-2023</v>
      </c>
      <c r="D3260" t="s">
        <v>147</v>
      </c>
      <c r="E3260" t="s">
        <v>40</v>
      </c>
      <c r="F3260" t="str">
        <f t="shared" si="152"/>
        <v>New South Wales</v>
      </c>
      <c r="G3260" t="s">
        <v>10</v>
      </c>
      <c r="H3260">
        <v>2116</v>
      </c>
      <c r="I3260" t="s">
        <v>11</v>
      </c>
      <c r="J3260" t="s">
        <v>27</v>
      </c>
      <c r="K3260" t="s">
        <v>154</v>
      </c>
      <c r="L3260" t="s">
        <v>14</v>
      </c>
      <c r="M3260" s="5">
        <v>606.07999999999993</v>
      </c>
      <c r="N3260">
        <v>1</v>
      </c>
    </row>
    <row r="3261" spans="1:14" x14ac:dyDescent="0.2">
      <c r="A3261" s="2">
        <v>45451</v>
      </c>
      <c r="B3261" s="3">
        <f t="shared" si="150"/>
        <v>2024</v>
      </c>
      <c r="C3261" t="str">
        <f t="shared" si="151"/>
        <v>2023-2024</v>
      </c>
      <c r="D3261" t="s">
        <v>147</v>
      </c>
      <c r="E3261" t="s">
        <v>41</v>
      </c>
      <c r="F3261" t="str">
        <f t="shared" si="152"/>
        <v>New South Wales</v>
      </c>
      <c r="G3261" t="s">
        <v>10</v>
      </c>
      <c r="H3261">
        <v>2830</v>
      </c>
      <c r="I3261" t="s">
        <v>11</v>
      </c>
      <c r="J3261" t="s">
        <v>25</v>
      </c>
      <c r="K3261" t="s">
        <v>154</v>
      </c>
      <c r="L3261" t="s">
        <v>14</v>
      </c>
      <c r="M3261" s="5">
        <v>606.91</v>
      </c>
      <c r="N3261">
        <v>1</v>
      </c>
    </row>
    <row r="3262" spans="1:14" x14ac:dyDescent="0.2">
      <c r="A3262" s="2">
        <v>45041</v>
      </c>
      <c r="B3262" s="3">
        <f t="shared" si="150"/>
        <v>2023</v>
      </c>
      <c r="C3262" t="str">
        <f t="shared" si="151"/>
        <v>2022-2023</v>
      </c>
      <c r="D3262" t="s">
        <v>147</v>
      </c>
      <c r="E3262" t="s">
        <v>112</v>
      </c>
      <c r="F3262" t="str">
        <f t="shared" si="152"/>
        <v>Victoria</v>
      </c>
      <c r="G3262" t="s">
        <v>45</v>
      </c>
      <c r="H3262">
        <v>3076</v>
      </c>
      <c r="I3262" t="s">
        <v>11</v>
      </c>
      <c r="J3262" t="s">
        <v>46</v>
      </c>
      <c r="K3262" t="s">
        <v>155</v>
      </c>
      <c r="L3262" t="s">
        <v>20</v>
      </c>
      <c r="M3262" s="5">
        <v>606.92999999999995</v>
      </c>
      <c r="N3262">
        <v>1</v>
      </c>
    </row>
    <row r="3263" spans="1:14" x14ac:dyDescent="0.2">
      <c r="A3263" s="2">
        <v>45258</v>
      </c>
      <c r="B3263" s="3">
        <f t="shared" si="150"/>
        <v>2024</v>
      </c>
      <c r="C3263" t="str">
        <f t="shared" si="151"/>
        <v>2023-2024</v>
      </c>
      <c r="D3263" t="s">
        <v>147</v>
      </c>
      <c r="E3263" t="s">
        <v>141</v>
      </c>
      <c r="F3263" t="str">
        <f t="shared" si="152"/>
        <v>Western Australia</v>
      </c>
      <c r="G3263" t="s">
        <v>48</v>
      </c>
      <c r="H3263">
        <v>6052</v>
      </c>
      <c r="I3263" t="s">
        <v>11</v>
      </c>
      <c r="J3263" t="s">
        <v>49</v>
      </c>
      <c r="K3263" t="s">
        <v>150</v>
      </c>
      <c r="L3263" t="s">
        <v>18</v>
      </c>
      <c r="M3263" s="5">
        <v>608.13</v>
      </c>
      <c r="N3263">
        <v>1</v>
      </c>
    </row>
    <row r="3264" spans="1:14" x14ac:dyDescent="0.2">
      <c r="A3264" s="2">
        <v>45264</v>
      </c>
      <c r="B3264" s="3">
        <f t="shared" si="150"/>
        <v>2024</v>
      </c>
      <c r="C3264" t="str">
        <f t="shared" si="151"/>
        <v>2023-2024</v>
      </c>
      <c r="D3264" t="s">
        <v>147</v>
      </c>
      <c r="E3264" t="s">
        <v>78</v>
      </c>
      <c r="F3264" t="str">
        <f t="shared" si="152"/>
        <v>New South Wales</v>
      </c>
      <c r="G3264" t="s">
        <v>10</v>
      </c>
      <c r="H3264">
        <v>2350</v>
      </c>
      <c r="I3264" t="s">
        <v>11</v>
      </c>
      <c r="J3264" t="s">
        <v>68</v>
      </c>
      <c r="K3264" t="s">
        <v>154</v>
      </c>
      <c r="L3264" t="s">
        <v>14</v>
      </c>
      <c r="M3264" s="5">
        <v>608.35</v>
      </c>
      <c r="N3264">
        <v>1</v>
      </c>
    </row>
    <row r="3265" spans="1:14" x14ac:dyDescent="0.2">
      <c r="A3265" s="2">
        <v>45628</v>
      </c>
      <c r="B3265" s="3">
        <f t="shared" si="150"/>
        <v>2025</v>
      </c>
      <c r="C3265" t="str">
        <f t="shared" si="151"/>
        <v>2024-2025</v>
      </c>
      <c r="D3265" t="s">
        <v>148</v>
      </c>
      <c r="E3265" t="s">
        <v>95</v>
      </c>
      <c r="F3265" t="str">
        <f t="shared" si="152"/>
        <v>Victoria</v>
      </c>
      <c r="G3265" t="s">
        <v>45</v>
      </c>
      <c r="H3265">
        <v>3931</v>
      </c>
      <c r="I3265" t="s">
        <v>11</v>
      </c>
      <c r="J3265" t="s">
        <v>55</v>
      </c>
      <c r="K3265" t="s">
        <v>150</v>
      </c>
      <c r="L3265" t="s">
        <v>18</v>
      </c>
      <c r="M3265" s="5">
        <v>609.24</v>
      </c>
      <c r="N3265">
        <v>1</v>
      </c>
    </row>
    <row r="3266" spans="1:14" x14ac:dyDescent="0.2">
      <c r="A3266" s="2">
        <v>45043</v>
      </c>
      <c r="B3266" s="3">
        <f t="shared" ref="B3266:B3329" si="153">IF(MONTH(A3266)&gt;=7,YEAR(A3266)+1,YEAR(A3266))</f>
        <v>2023</v>
      </c>
      <c r="C3266" t="str">
        <f t="shared" ref="C3266:C3329" si="154">IF(MONTH(A3266) &gt;= 7, YEAR(A3266) &amp; "-" &amp; YEAR(A3266) + 1, YEAR(A3266) - 1 &amp; "-" &amp; YEAR(A3266))</f>
        <v>2022-2023</v>
      </c>
      <c r="D3266" t="s">
        <v>147</v>
      </c>
      <c r="E3266" t="s">
        <v>74</v>
      </c>
      <c r="F3266" t="str">
        <f t="shared" ref="F3266:F3329" si="155">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c r="N3266">
        <v>1</v>
      </c>
    </row>
    <row r="3267" spans="1:14" x14ac:dyDescent="0.2">
      <c r="A3267" s="2">
        <v>45341</v>
      </c>
      <c r="B3267" s="3">
        <f t="shared" si="153"/>
        <v>2024</v>
      </c>
      <c r="C3267" t="str">
        <f t="shared" si="154"/>
        <v>2023-2024</v>
      </c>
      <c r="D3267" t="s">
        <v>147</v>
      </c>
      <c r="E3267" t="s">
        <v>122</v>
      </c>
      <c r="F3267" t="str">
        <f t="shared" si="155"/>
        <v>New South Wales</v>
      </c>
      <c r="G3267" t="s">
        <v>10</v>
      </c>
      <c r="H3267">
        <v>2650</v>
      </c>
      <c r="I3267" t="s">
        <v>11</v>
      </c>
      <c r="J3267" t="s">
        <v>25</v>
      </c>
      <c r="K3267" t="s">
        <v>154</v>
      </c>
      <c r="L3267" t="s">
        <v>14</v>
      </c>
      <c r="M3267" s="5">
        <v>610.64999999999986</v>
      </c>
      <c r="N3267">
        <v>1</v>
      </c>
    </row>
    <row r="3268" spans="1:14" x14ac:dyDescent="0.2">
      <c r="A3268" s="2">
        <v>45285</v>
      </c>
      <c r="B3268" s="3">
        <f t="shared" si="153"/>
        <v>2024</v>
      </c>
      <c r="C3268" t="str">
        <f t="shared" si="154"/>
        <v>2023-2024</v>
      </c>
      <c r="D3268" t="s">
        <v>147</v>
      </c>
      <c r="E3268" t="s">
        <v>79</v>
      </c>
      <c r="F3268" t="str">
        <f t="shared" si="155"/>
        <v>Australian Capital Territory</v>
      </c>
      <c r="G3268" t="s">
        <v>80</v>
      </c>
      <c r="H3268">
        <v>2617</v>
      </c>
      <c r="I3268" t="s">
        <v>11</v>
      </c>
      <c r="J3268" t="s">
        <v>58</v>
      </c>
      <c r="K3268" t="s">
        <v>154</v>
      </c>
      <c r="L3268" t="s">
        <v>14</v>
      </c>
      <c r="M3268" s="5">
        <v>611.34</v>
      </c>
      <c r="N3268">
        <v>1</v>
      </c>
    </row>
    <row r="3269" spans="1:14" x14ac:dyDescent="0.2">
      <c r="A3269" s="2">
        <v>45555</v>
      </c>
      <c r="B3269" s="3">
        <f t="shared" si="153"/>
        <v>2025</v>
      </c>
      <c r="C3269" t="str">
        <f t="shared" si="154"/>
        <v>2024-2025</v>
      </c>
      <c r="D3269" t="s">
        <v>148</v>
      </c>
      <c r="E3269" t="s">
        <v>82</v>
      </c>
      <c r="F3269" t="str">
        <f t="shared" si="155"/>
        <v>Queensland</v>
      </c>
      <c r="G3269" t="s">
        <v>35</v>
      </c>
      <c r="H3269">
        <v>4012</v>
      </c>
      <c r="I3269" t="s">
        <v>11</v>
      </c>
      <c r="J3269" t="s">
        <v>43</v>
      </c>
      <c r="K3269" t="s">
        <v>151</v>
      </c>
      <c r="L3269" t="s">
        <v>21</v>
      </c>
      <c r="M3269" s="5">
        <v>611.49999999999989</v>
      </c>
      <c r="N3269">
        <v>1</v>
      </c>
    </row>
    <row r="3270" spans="1:14" x14ac:dyDescent="0.2">
      <c r="A3270" s="2">
        <v>45476</v>
      </c>
      <c r="B3270" s="3">
        <f t="shared" si="153"/>
        <v>2025</v>
      </c>
      <c r="C3270" t="str">
        <f t="shared" si="154"/>
        <v>2024-2025</v>
      </c>
      <c r="D3270" t="s">
        <v>147</v>
      </c>
      <c r="E3270" t="s">
        <v>89</v>
      </c>
      <c r="F3270" t="str">
        <f t="shared" si="155"/>
        <v>Queensland</v>
      </c>
      <c r="G3270" t="s">
        <v>35</v>
      </c>
      <c r="H3270">
        <v>4655</v>
      </c>
      <c r="I3270" t="s">
        <v>11</v>
      </c>
      <c r="J3270" t="s">
        <v>51</v>
      </c>
      <c r="K3270" t="s">
        <v>150</v>
      </c>
      <c r="L3270" t="s">
        <v>18</v>
      </c>
      <c r="M3270" s="5">
        <v>611.59</v>
      </c>
      <c r="N3270">
        <v>1</v>
      </c>
    </row>
    <row r="3271" spans="1:14" x14ac:dyDescent="0.2">
      <c r="A3271" s="2">
        <v>45378</v>
      </c>
      <c r="B3271" s="3">
        <f t="shared" si="153"/>
        <v>2024</v>
      </c>
      <c r="C3271" t="str">
        <f t="shared" si="154"/>
        <v>2023-2024</v>
      </c>
      <c r="D3271" t="s">
        <v>147</v>
      </c>
      <c r="E3271" t="s">
        <v>42</v>
      </c>
      <c r="F3271" t="str">
        <f t="shared" si="155"/>
        <v>Queensland</v>
      </c>
      <c r="G3271" t="s">
        <v>35</v>
      </c>
      <c r="H3271">
        <v>4053</v>
      </c>
      <c r="I3271" t="s">
        <v>11</v>
      </c>
      <c r="J3271" t="s">
        <v>43</v>
      </c>
      <c r="K3271" t="s">
        <v>19</v>
      </c>
      <c r="L3271" t="s">
        <v>23</v>
      </c>
      <c r="M3271" s="5">
        <v>612.31999999999994</v>
      </c>
      <c r="N3271">
        <v>1</v>
      </c>
    </row>
    <row r="3272" spans="1:14" x14ac:dyDescent="0.2">
      <c r="A3272" s="2">
        <v>45311</v>
      </c>
      <c r="B3272" s="3">
        <f t="shared" si="153"/>
        <v>2024</v>
      </c>
      <c r="C3272" t="str">
        <f t="shared" si="154"/>
        <v>2023-2024</v>
      </c>
      <c r="D3272" t="s">
        <v>148</v>
      </c>
      <c r="E3272" t="s">
        <v>87</v>
      </c>
      <c r="F3272" t="str">
        <f t="shared" si="155"/>
        <v>New South Wales</v>
      </c>
      <c r="G3272" t="s">
        <v>10</v>
      </c>
      <c r="H3272">
        <v>2790</v>
      </c>
      <c r="I3272" t="s">
        <v>11</v>
      </c>
      <c r="J3272" t="s">
        <v>25</v>
      </c>
      <c r="K3272" t="s">
        <v>19</v>
      </c>
      <c r="L3272" t="s">
        <v>23</v>
      </c>
      <c r="M3272" s="5">
        <v>612.41999999999996</v>
      </c>
      <c r="N3272">
        <v>1</v>
      </c>
    </row>
    <row r="3273" spans="1:14" x14ac:dyDescent="0.2">
      <c r="A3273" s="2">
        <v>45167</v>
      </c>
      <c r="B3273" s="3">
        <f t="shared" si="153"/>
        <v>2024</v>
      </c>
      <c r="C3273" t="str">
        <f t="shared" si="154"/>
        <v>2023-2024</v>
      </c>
      <c r="D3273" t="s">
        <v>147</v>
      </c>
      <c r="E3273" t="s">
        <v>69</v>
      </c>
      <c r="F3273" t="str">
        <f t="shared" si="155"/>
        <v>Tasmania</v>
      </c>
      <c r="G3273" t="s">
        <v>70</v>
      </c>
      <c r="H3273">
        <v>7018</v>
      </c>
      <c r="I3273" t="s">
        <v>11</v>
      </c>
      <c r="J3273" t="s">
        <v>71</v>
      </c>
      <c r="K3273" t="s">
        <v>150</v>
      </c>
      <c r="L3273" t="s">
        <v>18</v>
      </c>
      <c r="M3273" s="5">
        <v>612.62</v>
      </c>
      <c r="N3273">
        <v>1</v>
      </c>
    </row>
    <row r="3274" spans="1:14" x14ac:dyDescent="0.2">
      <c r="A3274" s="2">
        <v>45600</v>
      </c>
      <c r="B3274" s="3">
        <f t="shared" si="153"/>
        <v>2025</v>
      </c>
      <c r="C3274" t="str">
        <f t="shared" si="154"/>
        <v>2024-2025</v>
      </c>
      <c r="D3274" t="s">
        <v>147</v>
      </c>
      <c r="E3274" t="s">
        <v>92</v>
      </c>
      <c r="F3274" t="str">
        <f t="shared" si="155"/>
        <v>Queensland</v>
      </c>
      <c r="G3274" t="s">
        <v>35</v>
      </c>
      <c r="H3274">
        <v>4068</v>
      </c>
      <c r="I3274" t="s">
        <v>11</v>
      </c>
      <c r="J3274" t="s">
        <v>43</v>
      </c>
      <c r="K3274" t="s">
        <v>19</v>
      </c>
      <c r="L3274" t="s">
        <v>23</v>
      </c>
      <c r="M3274" s="5">
        <v>615.93000000000006</v>
      </c>
      <c r="N3274">
        <v>1</v>
      </c>
    </row>
    <row r="3275" spans="1:14" x14ac:dyDescent="0.2">
      <c r="A3275" s="2">
        <v>45149</v>
      </c>
      <c r="B3275" s="3">
        <f t="shared" si="153"/>
        <v>2024</v>
      </c>
      <c r="C3275" t="str">
        <f t="shared" si="154"/>
        <v>2023-2024</v>
      </c>
      <c r="D3275" t="s">
        <v>148</v>
      </c>
      <c r="E3275" t="s">
        <v>88</v>
      </c>
      <c r="F3275" t="str">
        <f t="shared" si="155"/>
        <v>South Australia</v>
      </c>
      <c r="G3275" t="s">
        <v>32</v>
      </c>
      <c r="H3275">
        <v>5011</v>
      </c>
      <c r="I3275" t="s">
        <v>11</v>
      </c>
      <c r="J3275" t="s">
        <v>33</v>
      </c>
      <c r="K3275" t="s">
        <v>155</v>
      </c>
      <c r="L3275" t="s">
        <v>20</v>
      </c>
      <c r="M3275" s="5">
        <v>616.6400000000001</v>
      </c>
      <c r="N3275">
        <v>1</v>
      </c>
    </row>
    <row r="3276" spans="1:14" x14ac:dyDescent="0.2">
      <c r="A3276" s="2">
        <v>45191</v>
      </c>
      <c r="B3276" s="3">
        <f t="shared" si="153"/>
        <v>2024</v>
      </c>
      <c r="C3276" t="str">
        <f t="shared" si="154"/>
        <v>2023-2024</v>
      </c>
      <c r="D3276" t="s">
        <v>148</v>
      </c>
      <c r="E3276" t="s">
        <v>110</v>
      </c>
      <c r="F3276" t="str">
        <f t="shared" si="155"/>
        <v>Queensland</v>
      </c>
      <c r="G3276" t="s">
        <v>35</v>
      </c>
      <c r="H3276">
        <v>4680</v>
      </c>
      <c r="I3276" t="s">
        <v>11</v>
      </c>
      <c r="J3276" t="s">
        <v>51</v>
      </c>
      <c r="K3276" t="s">
        <v>151</v>
      </c>
      <c r="L3276" t="s">
        <v>21</v>
      </c>
      <c r="M3276" s="5">
        <v>616.92000000000007</v>
      </c>
      <c r="N3276">
        <v>1</v>
      </c>
    </row>
    <row r="3277" spans="1:14" x14ac:dyDescent="0.2">
      <c r="A3277" s="2">
        <v>45558</v>
      </c>
      <c r="B3277" s="3">
        <f t="shared" si="153"/>
        <v>2025</v>
      </c>
      <c r="C3277" t="str">
        <f t="shared" si="154"/>
        <v>2024-2025</v>
      </c>
      <c r="D3277" t="s">
        <v>147</v>
      </c>
      <c r="E3277" t="s">
        <v>62</v>
      </c>
      <c r="F3277" t="str">
        <f t="shared" si="155"/>
        <v>Victoria</v>
      </c>
      <c r="G3277" t="s">
        <v>45</v>
      </c>
      <c r="H3277">
        <v>3134</v>
      </c>
      <c r="I3277" t="s">
        <v>11</v>
      </c>
      <c r="J3277" t="s">
        <v>63</v>
      </c>
      <c r="K3277" t="s">
        <v>151</v>
      </c>
      <c r="L3277" t="s">
        <v>21</v>
      </c>
      <c r="M3277" s="5">
        <v>617.74</v>
      </c>
      <c r="N3277">
        <v>1</v>
      </c>
    </row>
    <row r="3278" spans="1:14" x14ac:dyDescent="0.2">
      <c r="A3278" s="2">
        <v>45625</v>
      </c>
      <c r="B3278" s="3">
        <f t="shared" si="153"/>
        <v>2025</v>
      </c>
      <c r="C3278" t="str">
        <f t="shared" si="154"/>
        <v>2024-2025</v>
      </c>
      <c r="D3278" t="s">
        <v>148</v>
      </c>
      <c r="E3278" t="s">
        <v>28</v>
      </c>
      <c r="F3278" t="str">
        <f t="shared" si="155"/>
        <v>Northern Territory</v>
      </c>
      <c r="G3278" t="s">
        <v>29</v>
      </c>
      <c r="H3278">
        <v>800</v>
      </c>
      <c r="I3278" t="s">
        <v>11</v>
      </c>
      <c r="J3278" t="s">
        <v>30</v>
      </c>
      <c r="K3278" t="s">
        <v>156</v>
      </c>
      <c r="L3278" t="s">
        <v>17</v>
      </c>
      <c r="M3278" s="5">
        <v>617.93000000000006</v>
      </c>
      <c r="N3278">
        <v>1</v>
      </c>
    </row>
    <row r="3279" spans="1:14" x14ac:dyDescent="0.2">
      <c r="A3279" s="2">
        <v>45482</v>
      </c>
      <c r="B3279" s="3">
        <f t="shared" si="153"/>
        <v>2025</v>
      </c>
      <c r="C3279" t="str">
        <f t="shared" si="154"/>
        <v>2024-2025</v>
      </c>
      <c r="D3279" t="s">
        <v>148</v>
      </c>
      <c r="E3279" t="s">
        <v>34</v>
      </c>
      <c r="F3279" t="str">
        <f t="shared" si="155"/>
        <v>Queensland</v>
      </c>
      <c r="G3279" t="s">
        <v>35</v>
      </c>
      <c r="H3279">
        <v>4802</v>
      </c>
      <c r="I3279" t="s">
        <v>11</v>
      </c>
      <c r="J3279" t="s">
        <v>36</v>
      </c>
      <c r="K3279" t="s">
        <v>150</v>
      </c>
      <c r="L3279" t="s">
        <v>18</v>
      </c>
      <c r="M3279" s="5">
        <v>618.4</v>
      </c>
      <c r="N3279">
        <v>1</v>
      </c>
    </row>
    <row r="3280" spans="1:14" x14ac:dyDescent="0.2">
      <c r="A3280" s="2">
        <v>45645</v>
      </c>
      <c r="B3280" s="3">
        <f t="shared" si="153"/>
        <v>2025</v>
      </c>
      <c r="C3280" t="str">
        <f t="shared" si="154"/>
        <v>2024-2025</v>
      </c>
      <c r="D3280" t="s">
        <v>147</v>
      </c>
      <c r="E3280" t="s">
        <v>86</v>
      </c>
      <c r="F3280" t="str">
        <f t="shared" si="155"/>
        <v>New South Wales</v>
      </c>
      <c r="G3280" t="s">
        <v>10</v>
      </c>
      <c r="H3280">
        <v>2064</v>
      </c>
      <c r="I3280" t="s">
        <v>11</v>
      </c>
      <c r="J3280" t="s">
        <v>12</v>
      </c>
      <c r="K3280" t="s">
        <v>150</v>
      </c>
      <c r="L3280" t="s">
        <v>18</v>
      </c>
      <c r="M3280" s="5">
        <v>621.74</v>
      </c>
      <c r="N3280">
        <v>1</v>
      </c>
    </row>
    <row r="3281" spans="1:14" x14ac:dyDescent="0.2">
      <c r="A3281" s="2">
        <v>45315</v>
      </c>
      <c r="B3281" s="3">
        <f t="shared" si="153"/>
        <v>2024</v>
      </c>
      <c r="C3281" t="str">
        <f t="shared" si="154"/>
        <v>2023-2024</v>
      </c>
      <c r="D3281" t="s">
        <v>147</v>
      </c>
      <c r="E3281" t="s">
        <v>126</v>
      </c>
      <c r="F3281" t="str">
        <f t="shared" si="155"/>
        <v>Queensland</v>
      </c>
      <c r="G3281" t="s">
        <v>35</v>
      </c>
      <c r="H3281">
        <v>4551</v>
      </c>
      <c r="I3281" t="s">
        <v>11</v>
      </c>
      <c r="J3281" t="s">
        <v>120</v>
      </c>
      <c r="K3281" t="s">
        <v>149</v>
      </c>
      <c r="L3281" t="s">
        <v>15</v>
      </c>
      <c r="M3281" s="5">
        <v>623.13</v>
      </c>
      <c r="N3281">
        <v>1</v>
      </c>
    </row>
    <row r="3282" spans="1:14" x14ac:dyDescent="0.2">
      <c r="A3282" s="2">
        <v>45231</v>
      </c>
      <c r="B3282" s="3">
        <f t="shared" si="153"/>
        <v>2024</v>
      </c>
      <c r="C3282" t="str">
        <f t="shared" si="154"/>
        <v>2023-2024</v>
      </c>
      <c r="D3282" t="s">
        <v>147</v>
      </c>
      <c r="E3282" t="s">
        <v>96</v>
      </c>
      <c r="F3282" t="str">
        <f t="shared" si="155"/>
        <v>Western Australia</v>
      </c>
      <c r="G3282" t="s">
        <v>48</v>
      </c>
      <c r="H3282">
        <v>6330</v>
      </c>
      <c r="I3282" t="s">
        <v>11</v>
      </c>
      <c r="J3282" t="s">
        <v>94</v>
      </c>
      <c r="K3282" t="s">
        <v>155</v>
      </c>
      <c r="L3282" t="s">
        <v>20</v>
      </c>
      <c r="M3282" s="5">
        <v>623.51</v>
      </c>
      <c r="N3282">
        <v>1</v>
      </c>
    </row>
    <row r="3283" spans="1:14" x14ac:dyDescent="0.2">
      <c r="A3283" s="2">
        <v>45502</v>
      </c>
      <c r="B3283" s="3">
        <f t="shared" si="153"/>
        <v>2025</v>
      </c>
      <c r="C3283" t="str">
        <f t="shared" si="154"/>
        <v>2024-2025</v>
      </c>
      <c r="D3283" t="s">
        <v>147</v>
      </c>
      <c r="E3283" t="s">
        <v>47</v>
      </c>
      <c r="F3283" t="str">
        <f t="shared" si="155"/>
        <v>Western Australia</v>
      </c>
      <c r="G3283" t="s">
        <v>48</v>
      </c>
      <c r="H3283">
        <v>6030</v>
      </c>
      <c r="I3283" t="s">
        <v>11</v>
      </c>
      <c r="J3283" t="s">
        <v>49</v>
      </c>
      <c r="K3283" t="s">
        <v>154</v>
      </c>
      <c r="L3283" t="s">
        <v>14</v>
      </c>
      <c r="M3283" s="5">
        <v>623.54999999999995</v>
      </c>
      <c r="N3283">
        <v>1</v>
      </c>
    </row>
    <row r="3284" spans="1:14" x14ac:dyDescent="0.2">
      <c r="A3284" s="2">
        <v>45094</v>
      </c>
      <c r="B3284" s="3">
        <f t="shared" si="153"/>
        <v>2023</v>
      </c>
      <c r="C3284" t="str">
        <f t="shared" si="154"/>
        <v>2022-2023</v>
      </c>
      <c r="D3284" t="s">
        <v>147</v>
      </c>
      <c r="E3284" t="s">
        <v>47</v>
      </c>
      <c r="F3284" t="str">
        <f t="shared" si="155"/>
        <v>Western Australia</v>
      </c>
      <c r="G3284" t="s">
        <v>48</v>
      </c>
      <c r="H3284">
        <v>6030</v>
      </c>
      <c r="I3284" t="s">
        <v>11</v>
      </c>
      <c r="J3284" t="s">
        <v>49</v>
      </c>
      <c r="K3284" t="s">
        <v>153</v>
      </c>
      <c r="L3284" t="s">
        <v>16</v>
      </c>
      <c r="M3284" s="5">
        <v>624.29</v>
      </c>
      <c r="N3284">
        <v>1</v>
      </c>
    </row>
    <row r="3285" spans="1:14" x14ac:dyDescent="0.2">
      <c r="A3285" s="2">
        <v>45296</v>
      </c>
      <c r="B3285" s="3">
        <f t="shared" si="153"/>
        <v>2024</v>
      </c>
      <c r="C3285" t="str">
        <f t="shared" si="154"/>
        <v>2023-2024</v>
      </c>
      <c r="D3285" t="s">
        <v>147</v>
      </c>
      <c r="E3285" t="s">
        <v>138</v>
      </c>
      <c r="F3285" t="str">
        <f t="shared" si="155"/>
        <v>Queensland</v>
      </c>
      <c r="G3285" t="s">
        <v>35</v>
      </c>
      <c r="H3285">
        <v>4558</v>
      </c>
      <c r="I3285" t="s">
        <v>11</v>
      </c>
      <c r="J3285" t="s">
        <v>120</v>
      </c>
      <c r="K3285" t="s">
        <v>155</v>
      </c>
      <c r="L3285" t="s">
        <v>20</v>
      </c>
      <c r="M3285" s="5">
        <v>624.81000000000006</v>
      </c>
      <c r="N3285">
        <v>1</v>
      </c>
    </row>
    <row r="3286" spans="1:14" x14ac:dyDescent="0.2">
      <c r="A3286" s="2">
        <v>45272</v>
      </c>
      <c r="B3286" s="3">
        <f t="shared" si="153"/>
        <v>2024</v>
      </c>
      <c r="C3286" t="str">
        <f t="shared" si="154"/>
        <v>2023-2024</v>
      </c>
      <c r="D3286" t="s">
        <v>147</v>
      </c>
      <c r="E3286" t="s">
        <v>69</v>
      </c>
      <c r="F3286" t="str">
        <f t="shared" si="155"/>
        <v>Tasmania</v>
      </c>
      <c r="G3286" t="s">
        <v>70</v>
      </c>
      <c r="H3286">
        <v>7018</v>
      </c>
      <c r="I3286" t="s">
        <v>11</v>
      </c>
      <c r="J3286" t="s">
        <v>71</v>
      </c>
      <c r="K3286" t="s">
        <v>149</v>
      </c>
      <c r="L3286" t="s">
        <v>15</v>
      </c>
      <c r="M3286" s="5">
        <v>625.03</v>
      </c>
      <c r="N3286">
        <v>1</v>
      </c>
    </row>
    <row r="3287" spans="1:14" x14ac:dyDescent="0.2">
      <c r="A3287" s="2">
        <v>45114</v>
      </c>
      <c r="B3287" s="3">
        <f t="shared" si="153"/>
        <v>2024</v>
      </c>
      <c r="C3287" t="str">
        <f t="shared" si="154"/>
        <v>2023-2024</v>
      </c>
      <c r="D3287" t="s">
        <v>147</v>
      </c>
      <c r="E3287" t="s">
        <v>85</v>
      </c>
      <c r="F3287" t="str">
        <f t="shared" si="155"/>
        <v>Queensland</v>
      </c>
      <c r="G3287" t="s">
        <v>35</v>
      </c>
      <c r="H3287">
        <v>4883</v>
      </c>
      <c r="I3287" t="s">
        <v>11</v>
      </c>
      <c r="J3287" t="s">
        <v>36</v>
      </c>
      <c r="K3287" t="s">
        <v>153</v>
      </c>
      <c r="L3287" t="s">
        <v>16</v>
      </c>
      <c r="M3287" s="5">
        <v>625.29</v>
      </c>
      <c r="N3287">
        <v>1</v>
      </c>
    </row>
    <row r="3288" spans="1:14" x14ac:dyDescent="0.2">
      <c r="A3288" s="2">
        <v>45009</v>
      </c>
      <c r="B3288" s="3">
        <f t="shared" si="153"/>
        <v>2023</v>
      </c>
      <c r="C3288" t="str">
        <f t="shared" si="154"/>
        <v>2022-2023</v>
      </c>
      <c r="D3288" t="s">
        <v>147</v>
      </c>
      <c r="E3288" t="s">
        <v>107</v>
      </c>
      <c r="F3288" t="str">
        <f t="shared" si="155"/>
        <v>Queensland</v>
      </c>
      <c r="G3288" t="s">
        <v>35</v>
      </c>
      <c r="H3288">
        <v>4220</v>
      </c>
      <c r="I3288" t="s">
        <v>11</v>
      </c>
      <c r="J3288" t="s">
        <v>104</v>
      </c>
      <c r="K3288" t="s">
        <v>152</v>
      </c>
      <c r="L3288" t="s">
        <v>13</v>
      </c>
      <c r="M3288" s="5">
        <v>625.7700000000001</v>
      </c>
      <c r="N3288">
        <v>1</v>
      </c>
    </row>
    <row r="3289" spans="1:14" x14ac:dyDescent="0.2">
      <c r="A3289" s="2">
        <v>45086</v>
      </c>
      <c r="B3289" s="3">
        <f t="shared" si="153"/>
        <v>2023</v>
      </c>
      <c r="C3289" t="str">
        <f t="shared" si="154"/>
        <v>2022-2023</v>
      </c>
      <c r="D3289" t="s">
        <v>148</v>
      </c>
      <c r="E3289" t="s">
        <v>88</v>
      </c>
      <c r="F3289" t="str">
        <f t="shared" si="155"/>
        <v>South Australia</v>
      </c>
      <c r="G3289" t="s">
        <v>32</v>
      </c>
      <c r="H3289">
        <v>5011</v>
      </c>
      <c r="I3289" t="s">
        <v>11</v>
      </c>
      <c r="J3289" t="s">
        <v>33</v>
      </c>
      <c r="K3289" t="s">
        <v>149</v>
      </c>
      <c r="L3289" t="s">
        <v>15</v>
      </c>
      <c r="M3289" s="5">
        <v>626.12</v>
      </c>
      <c r="N3289">
        <v>1</v>
      </c>
    </row>
    <row r="3290" spans="1:14" x14ac:dyDescent="0.2">
      <c r="A3290" s="2">
        <v>45104</v>
      </c>
      <c r="B3290" s="3">
        <f t="shared" si="153"/>
        <v>2023</v>
      </c>
      <c r="C3290" t="str">
        <f t="shared" si="154"/>
        <v>2022-2023</v>
      </c>
      <c r="D3290" t="s">
        <v>147</v>
      </c>
      <c r="E3290" t="s">
        <v>103</v>
      </c>
      <c r="F3290" t="str">
        <f t="shared" si="155"/>
        <v>Queensland</v>
      </c>
      <c r="G3290" t="s">
        <v>35</v>
      </c>
      <c r="H3290">
        <v>4509</v>
      </c>
      <c r="I3290" t="s">
        <v>11</v>
      </c>
      <c r="J3290" t="s">
        <v>104</v>
      </c>
      <c r="K3290" t="s">
        <v>19</v>
      </c>
      <c r="L3290" t="s">
        <v>23</v>
      </c>
      <c r="M3290" s="5">
        <v>627.13000000000011</v>
      </c>
      <c r="N3290">
        <v>1</v>
      </c>
    </row>
    <row r="3291" spans="1:14" x14ac:dyDescent="0.2">
      <c r="A3291" s="2">
        <v>45005</v>
      </c>
      <c r="B3291" s="3">
        <f t="shared" si="153"/>
        <v>2023</v>
      </c>
      <c r="C3291" t="str">
        <f t="shared" si="154"/>
        <v>2022-2023</v>
      </c>
      <c r="D3291" t="s">
        <v>147</v>
      </c>
      <c r="E3291" t="s">
        <v>119</v>
      </c>
      <c r="F3291" t="str">
        <f t="shared" si="155"/>
        <v>Queensland</v>
      </c>
      <c r="G3291" t="s">
        <v>35</v>
      </c>
      <c r="H3291">
        <v>4570</v>
      </c>
      <c r="I3291" t="s">
        <v>11</v>
      </c>
      <c r="J3291" t="s">
        <v>120</v>
      </c>
      <c r="K3291" t="s">
        <v>151</v>
      </c>
      <c r="L3291" t="s">
        <v>21</v>
      </c>
      <c r="M3291" s="5">
        <v>627.5100000000001</v>
      </c>
      <c r="N3291">
        <v>1</v>
      </c>
    </row>
    <row r="3292" spans="1:14" x14ac:dyDescent="0.2">
      <c r="A3292" s="2">
        <v>45165</v>
      </c>
      <c r="B3292" s="3">
        <f t="shared" si="153"/>
        <v>2024</v>
      </c>
      <c r="C3292" t="str">
        <f t="shared" si="154"/>
        <v>2023-2024</v>
      </c>
      <c r="D3292" t="s">
        <v>147</v>
      </c>
      <c r="E3292" t="s">
        <v>102</v>
      </c>
      <c r="F3292" t="str">
        <f t="shared" si="155"/>
        <v>Queensland</v>
      </c>
      <c r="G3292" t="s">
        <v>35</v>
      </c>
      <c r="H3292">
        <v>4870</v>
      </c>
      <c r="I3292" t="s">
        <v>11</v>
      </c>
      <c r="J3292" t="s">
        <v>36</v>
      </c>
      <c r="K3292" t="s">
        <v>153</v>
      </c>
      <c r="L3292" t="s">
        <v>16</v>
      </c>
      <c r="M3292" s="5">
        <v>627.57999999999993</v>
      </c>
      <c r="N3292">
        <v>1</v>
      </c>
    </row>
    <row r="3293" spans="1:14" x14ac:dyDescent="0.2">
      <c r="A3293" s="2">
        <v>45024</v>
      </c>
      <c r="B3293" s="3">
        <f t="shared" si="153"/>
        <v>2023</v>
      </c>
      <c r="C3293" t="str">
        <f t="shared" si="154"/>
        <v>2022-2023</v>
      </c>
      <c r="D3293" t="s">
        <v>147</v>
      </c>
      <c r="E3293" t="s">
        <v>108</v>
      </c>
      <c r="F3293" t="str">
        <f t="shared" si="155"/>
        <v>Victoria</v>
      </c>
      <c r="G3293" t="s">
        <v>45</v>
      </c>
      <c r="H3293">
        <v>3018</v>
      </c>
      <c r="I3293" t="s">
        <v>11</v>
      </c>
      <c r="J3293" t="s">
        <v>46</v>
      </c>
      <c r="K3293" t="s">
        <v>155</v>
      </c>
      <c r="L3293" t="s">
        <v>20</v>
      </c>
      <c r="M3293" s="5">
        <v>628.27</v>
      </c>
      <c r="N3293">
        <v>1</v>
      </c>
    </row>
    <row r="3294" spans="1:14" x14ac:dyDescent="0.2">
      <c r="A3294" s="2">
        <v>45288</v>
      </c>
      <c r="B3294" s="3">
        <f t="shared" si="153"/>
        <v>2024</v>
      </c>
      <c r="C3294" t="str">
        <f t="shared" si="154"/>
        <v>2023-2024</v>
      </c>
      <c r="D3294" t="s">
        <v>147</v>
      </c>
      <c r="E3294" t="s">
        <v>53</v>
      </c>
      <c r="F3294" t="str">
        <f t="shared" si="155"/>
        <v>South Australia</v>
      </c>
      <c r="G3294" t="s">
        <v>32</v>
      </c>
      <c r="H3294">
        <v>5082</v>
      </c>
      <c r="I3294" t="s">
        <v>11</v>
      </c>
      <c r="J3294" t="s">
        <v>33</v>
      </c>
      <c r="K3294" t="s">
        <v>155</v>
      </c>
      <c r="L3294" t="s">
        <v>20</v>
      </c>
      <c r="M3294" s="5">
        <v>628.34</v>
      </c>
      <c r="N3294">
        <v>1</v>
      </c>
    </row>
    <row r="3295" spans="1:14" x14ac:dyDescent="0.2">
      <c r="A3295" s="2">
        <v>45078</v>
      </c>
      <c r="B3295" s="3">
        <f t="shared" si="153"/>
        <v>2023</v>
      </c>
      <c r="C3295" t="str">
        <f t="shared" si="154"/>
        <v>2022-2023</v>
      </c>
      <c r="D3295" t="s">
        <v>147</v>
      </c>
      <c r="E3295" t="s">
        <v>107</v>
      </c>
      <c r="F3295" t="str">
        <f t="shared" si="155"/>
        <v>Queensland</v>
      </c>
      <c r="G3295" t="s">
        <v>35</v>
      </c>
      <c r="H3295">
        <v>4220</v>
      </c>
      <c r="I3295" t="s">
        <v>11</v>
      </c>
      <c r="J3295" t="s">
        <v>104</v>
      </c>
      <c r="K3295" t="s">
        <v>151</v>
      </c>
      <c r="L3295" t="s">
        <v>21</v>
      </c>
      <c r="M3295" s="5">
        <v>630.22</v>
      </c>
      <c r="N3295">
        <v>1</v>
      </c>
    </row>
    <row r="3296" spans="1:14" x14ac:dyDescent="0.2">
      <c r="A3296" s="2">
        <v>45103</v>
      </c>
      <c r="B3296" s="3">
        <f t="shared" si="153"/>
        <v>2023</v>
      </c>
      <c r="C3296" t="str">
        <f t="shared" si="154"/>
        <v>2022-2023</v>
      </c>
      <c r="D3296" t="s">
        <v>147</v>
      </c>
      <c r="E3296" t="s">
        <v>86</v>
      </c>
      <c r="F3296" t="str">
        <f t="shared" si="155"/>
        <v>New South Wales</v>
      </c>
      <c r="G3296" t="s">
        <v>10</v>
      </c>
      <c r="H3296">
        <v>2064</v>
      </c>
      <c r="I3296" t="s">
        <v>11</v>
      </c>
      <c r="J3296" t="s">
        <v>12</v>
      </c>
      <c r="K3296" t="s">
        <v>149</v>
      </c>
      <c r="L3296" t="s">
        <v>15</v>
      </c>
      <c r="M3296" s="5">
        <v>631.07000000000005</v>
      </c>
      <c r="N3296">
        <v>1</v>
      </c>
    </row>
    <row r="3297" spans="1:14" x14ac:dyDescent="0.2">
      <c r="A3297" s="2">
        <v>45051</v>
      </c>
      <c r="B3297" s="3">
        <f t="shared" si="153"/>
        <v>2023</v>
      </c>
      <c r="C3297" t="str">
        <f t="shared" si="154"/>
        <v>2022-2023</v>
      </c>
      <c r="D3297" t="s">
        <v>147</v>
      </c>
      <c r="E3297" t="s">
        <v>143</v>
      </c>
      <c r="F3297" t="str">
        <f t="shared" si="155"/>
        <v>New South Wales</v>
      </c>
      <c r="G3297" t="s">
        <v>10</v>
      </c>
      <c r="H3297">
        <v>2154</v>
      </c>
      <c r="I3297" t="s">
        <v>11</v>
      </c>
      <c r="J3297" t="s">
        <v>27</v>
      </c>
      <c r="K3297" t="s">
        <v>19</v>
      </c>
      <c r="L3297" t="s">
        <v>23</v>
      </c>
      <c r="M3297" s="5">
        <v>631.58000000000004</v>
      </c>
      <c r="N3297">
        <v>1</v>
      </c>
    </row>
    <row r="3298" spans="1:14" x14ac:dyDescent="0.2">
      <c r="A3298" s="2">
        <v>45090</v>
      </c>
      <c r="B3298" s="3">
        <f t="shared" si="153"/>
        <v>2023</v>
      </c>
      <c r="C3298" t="str">
        <f t="shared" si="154"/>
        <v>2022-2023</v>
      </c>
      <c r="D3298" t="s">
        <v>148</v>
      </c>
      <c r="E3298" t="s">
        <v>82</v>
      </c>
      <c r="F3298" t="str">
        <f t="shared" si="155"/>
        <v>Queensland</v>
      </c>
      <c r="G3298" t="s">
        <v>35</v>
      </c>
      <c r="H3298">
        <v>4012</v>
      </c>
      <c r="I3298" t="s">
        <v>11</v>
      </c>
      <c r="J3298" t="s">
        <v>43</v>
      </c>
      <c r="K3298" t="s">
        <v>153</v>
      </c>
      <c r="L3298" t="s">
        <v>16</v>
      </c>
      <c r="M3298" s="5">
        <v>632.49</v>
      </c>
      <c r="N3298">
        <v>1</v>
      </c>
    </row>
    <row r="3299" spans="1:14" x14ac:dyDescent="0.2">
      <c r="A3299" s="2">
        <v>45296</v>
      </c>
      <c r="B3299" s="3">
        <f t="shared" si="153"/>
        <v>2024</v>
      </c>
      <c r="C3299" t="str">
        <f t="shared" si="154"/>
        <v>2023-2024</v>
      </c>
      <c r="D3299" t="s">
        <v>148</v>
      </c>
      <c r="E3299" t="s">
        <v>28</v>
      </c>
      <c r="F3299" t="str">
        <f t="shared" si="155"/>
        <v>Northern Territory</v>
      </c>
      <c r="G3299" t="s">
        <v>29</v>
      </c>
      <c r="H3299">
        <v>800</v>
      </c>
      <c r="I3299" t="s">
        <v>11</v>
      </c>
      <c r="J3299" t="s">
        <v>30</v>
      </c>
      <c r="K3299" t="s">
        <v>154</v>
      </c>
      <c r="L3299" t="s">
        <v>14</v>
      </c>
      <c r="M3299" s="5">
        <v>632.67000000000007</v>
      </c>
      <c r="N3299">
        <v>1</v>
      </c>
    </row>
    <row r="3300" spans="1:14" x14ac:dyDescent="0.2">
      <c r="A3300" s="2">
        <v>44993</v>
      </c>
      <c r="B3300" s="3">
        <f t="shared" si="153"/>
        <v>2023</v>
      </c>
      <c r="C3300" t="str">
        <f t="shared" si="154"/>
        <v>2022-2023</v>
      </c>
      <c r="D3300" t="s">
        <v>147</v>
      </c>
      <c r="E3300" t="s">
        <v>144</v>
      </c>
      <c r="F3300" t="str">
        <f t="shared" si="155"/>
        <v>Queensland</v>
      </c>
      <c r="G3300" t="s">
        <v>35</v>
      </c>
      <c r="H3300">
        <v>4566</v>
      </c>
      <c r="I3300" t="s">
        <v>11</v>
      </c>
      <c r="J3300" t="s">
        <v>120</v>
      </c>
      <c r="K3300" t="s">
        <v>153</v>
      </c>
      <c r="L3300" t="s">
        <v>16</v>
      </c>
      <c r="M3300" s="5">
        <v>632.79</v>
      </c>
      <c r="N3300">
        <v>1</v>
      </c>
    </row>
    <row r="3301" spans="1:14" x14ac:dyDescent="0.2">
      <c r="A3301" s="2">
        <v>45228</v>
      </c>
      <c r="B3301" s="3">
        <f t="shared" si="153"/>
        <v>2024</v>
      </c>
      <c r="C3301" t="str">
        <f t="shared" si="154"/>
        <v>2023-2024</v>
      </c>
      <c r="D3301" t="s">
        <v>148</v>
      </c>
      <c r="E3301" t="s">
        <v>28</v>
      </c>
      <c r="F3301" t="str">
        <f t="shared" si="155"/>
        <v>Northern Territory</v>
      </c>
      <c r="G3301" t="s">
        <v>29</v>
      </c>
      <c r="H3301">
        <v>800</v>
      </c>
      <c r="I3301" t="s">
        <v>11</v>
      </c>
      <c r="J3301" t="s">
        <v>30</v>
      </c>
      <c r="K3301" t="s">
        <v>155</v>
      </c>
      <c r="L3301" t="s">
        <v>20</v>
      </c>
      <c r="M3301" s="5">
        <v>633.75</v>
      </c>
      <c r="N3301">
        <v>1</v>
      </c>
    </row>
    <row r="3302" spans="1:14" x14ac:dyDescent="0.2">
      <c r="A3302" s="2">
        <v>45350</v>
      </c>
      <c r="B3302" s="3">
        <f t="shared" si="153"/>
        <v>2024</v>
      </c>
      <c r="C3302" t="str">
        <f t="shared" si="154"/>
        <v>2023-2024</v>
      </c>
      <c r="D3302" t="s">
        <v>147</v>
      </c>
      <c r="E3302" t="s">
        <v>66</v>
      </c>
      <c r="F3302" t="str">
        <f t="shared" si="155"/>
        <v>South Australia</v>
      </c>
      <c r="G3302" t="s">
        <v>32</v>
      </c>
      <c r="H3302">
        <v>5169</v>
      </c>
      <c r="I3302" t="s">
        <v>11</v>
      </c>
      <c r="J3302" t="s">
        <v>33</v>
      </c>
      <c r="K3302" t="s">
        <v>149</v>
      </c>
      <c r="L3302" t="s">
        <v>15</v>
      </c>
      <c r="M3302" s="5">
        <v>634</v>
      </c>
      <c r="N3302">
        <v>1</v>
      </c>
    </row>
    <row r="3303" spans="1:14" x14ac:dyDescent="0.2">
      <c r="A3303" s="2">
        <v>44927</v>
      </c>
      <c r="B3303" s="3">
        <f t="shared" si="153"/>
        <v>2023</v>
      </c>
      <c r="C3303" t="str">
        <f t="shared" si="154"/>
        <v>2022-2023</v>
      </c>
      <c r="D3303" t="s">
        <v>147</v>
      </c>
      <c r="E3303" t="s">
        <v>116</v>
      </c>
      <c r="F3303" t="str">
        <f t="shared" si="155"/>
        <v>Western Australia</v>
      </c>
      <c r="G3303" t="s">
        <v>48</v>
      </c>
      <c r="H3303">
        <v>6725</v>
      </c>
      <c r="I3303" t="s">
        <v>11</v>
      </c>
      <c r="J3303" t="s">
        <v>77</v>
      </c>
      <c r="K3303" t="s">
        <v>155</v>
      </c>
      <c r="L3303" t="s">
        <v>20</v>
      </c>
      <c r="M3303" s="5">
        <v>635.04</v>
      </c>
      <c r="N3303">
        <v>1</v>
      </c>
    </row>
    <row r="3304" spans="1:14" x14ac:dyDescent="0.2">
      <c r="A3304" s="2">
        <v>45218</v>
      </c>
      <c r="B3304" s="3">
        <f t="shared" si="153"/>
        <v>2024</v>
      </c>
      <c r="C3304" t="str">
        <f t="shared" si="154"/>
        <v>2023-2024</v>
      </c>
      <c r="D3304" t="s">
        <v>147</v>
      </c>
      <c r="E3304" t="s">
        <v>109</v>
      </c>
      <c r="F3304" t="str">
        <f t="shared" si="155"/>
        <v>New South Wales</v>
      </c>
      <c r="G3304" t="s">
        <v>10</v>
      </c>
      <c r="H3304">
        <v>2480</v>
      </c>
      <c r="I3304" t="s">
        <v>11</v>
      </c>
      <c r="J3304" t="s">
        <v>68</v>
      </c>
      <c r="K3304" t="s">
        <v>154</v>
      </c>
      <c r="L3304" t="s">
        <v>14</v>
      </c>
      <c r="M3304" s="5">
        <v>635.62</v>
      </c>
      <c r="N3304">
        <v>1</v>
      </c>
    </row>
    <row r="3305" spans="1:14" x14ac:dyDescent="0.2">
      <c r="A3305" s="2">
        <v>45214</v>
      </c>
      <c r="B3305" s="3">
        <f t="shared" si="153"/>
        <v>2024</v>
      </c>
      <c r="C3305" t="str">
        <f t="shared" si="154"/>
        <v>2023-2024</v>
      </c>
      <c r="D3305" t="s">
        <v>147</v>
      </c>
      <c r="E3305" t="s">
        <v>137</v>
      </c>
      <c r="F3305" t="str">
        <f t="shared" si="155"/>
        <v>New South Wales</v>
      </c>
      <c r="G3305" t="s">
        <v>10</v>
      </c>
      <c r="H3305">
        <v>2031</v>
      </c>
      <c r="I3305" t="s">
        <v>11</v>
      </c>
      <c r="J3305" t="s">
        <v>12</v>
      </c>
      <c r="K3305" t="s">
        <v>150</v>
      </c>
      <c r="L3305" t="s">
        <v>18</v>
      </c>
      <c r="M3305" s="5">
        <v>636.04</v>
      </c>
      <c r="N3305">
        <v>1</v>
      </c>
    </row>
    <row r="3306" spans="1:14" x14ac:dyDescent="0.2">
      <c r="A3306" s="2">
        <v>45547</v>
      </c>
      <c r="B3306" s="3">
        <f t="shared" si="153"/>
        <v>2025</v>
      </c>
      <c r="C3306" t="str">
        <f t="shared" si="154"/>
        <v>2024-2025</v>
      </c>
      <c r="D3306" t="s">
        <v>148</v>
      </c>
      <c r="E3306" t="s">
        <v>87</v>
      </c>
      <c r="F3306" t="str">
        <f t="shared" si="155"/>
        <v>New South Wales</v>
      </c>
      <c r="G3306" t="s">
        <v>10</v>
      </c>
      <c r="H3306">
        <v>2790</v>
      </c>
      <c r="I3306" t="s">
        <v>11</v>
      </c>
      <c r="J3306" t="s">
        <v>25</v>
      </c>
      <c r="K3306" t="s">
        <v>152</v>
      </c>
      <c r="L3306" t="s">
        <v>13</v>
      </c>
      <c r="M3306" s="5">
        <v>636.20000000000005</v>
      </c>
      <c r="N3306">
        <v>1</v>
      </c>
    </row>
    <row r="3307" spans="1:14" x14ac:dyDescent="0.2">
      <c r="A3307" s="2">
        <v>45043</v>
      </c>
      <c r="B3307" s="3">
        <f t="shared" si="153"/>
        <v>2023</v>
      </c>
      <c r="C3307" t="str">
        <f t="shared" si="154"/>
        <v>2022-2023</v>
      </c>
      <c r="D3307" t="s">
        <v>148</v>
      </c>
      <c r="E3307" t="s">
        <v>112</v>
      </c>
      <c r="F3307" t="str">
        <f t="shared" si="155"/>
        <v>Victoria</v>
      </c>
      <c r="G3307" t="s">
        <v>45</v>
      </c>
      <c r="H3307">
        <v>3076</v>
      </c>
      <c r="I3307" t="s">
        <v>11</v>
      </c>
      <c r="J3307" t="s">
        <v>46</v>
      </c>
      <c r="K3307" t="s">
        <v>152</v>
      </c>
      <c r="L3307" t="s">
        <v>13</v>
      </c>
      <c r="M3307" s="5">
        <v>638.16999999999996</v>
      </c>
      <c r="N3307">
        <v>1</v>
      </c>
    </row>
    <row r="3308" spans="1:14" x14ac:dyDescent="0.2">
      <c r="A3308" s="2">
        <v>45206</v>
      </c>
      <c r="B3308" s="3">
        <f t="shared" si="153"/>
        <v>2024</v>
      </c>
      <c r="C3308" t="str">
        <f t="shared" si="154"/>
        <v>2023-2024</v>
      </c>
      <c r="D3308" t="s">
        <v>147</v>
      </c>
      <c r="E3308" t="s">
        <v>139</v>
      </c>
      <c r="F3308" t="str">
        <f t="shared" si="155"/>
        <v>New South Wales</v>
      </c>
      <c r="G3308" t="s">
        <v>10</v>
      </c>
      <c r="H3308">
        <v>2020</v>
      </c>
      <c r="I3308" t="s">
        <v>11</v>
      </c>
      <c r="J3308" t="s">
        <v>12</v>
      </c>
      <c r="K3308" t="s">
        <v>157</v>
      </c>
      <c r="L3308" t="s">
        <v>22</v>
      </c>
      <c r="M3308" s="5">
        <v>639.1400000000001</v>
      </c>
      <c r="N3308">
        <v>1</v>
      </c>
    </row>
    <row r="3309" spans="1:14" x14ac:dyDescent="0.2">
      <c r="A3309" s="2">
        <v>45225</v>
      </c>
      <c r="B3309" s="3">
        <f t="shared" si="153"/>
        <v>2024</v>
      </c>
      <c r="C3309" t="str">
        <f t="shared" si="154"/>
        <v>2023-2024</v>
      </c>
      <c r="D3309" t="s">
        <v>147</v>
      </c>
      <c r="E3309" t="s">
        <v>83</v>
      </c>
      <c r="F3309" t="str">
        <f t="shared" si="155"/>
        <v>New South Wales</v>
      </c>
      <c r="G3309" t="s">
        <v>10</v>
      </c>
      <c r="H3309">
        <v>2750</v>
      </c>
      <c r="I3309" t="s">
        <v>11</v>
      </c>
      <c r="J3309" t="s">
        <v>25</v>
      </c>
      <c r="K3309" t="s">
        <v>149</v>
      </c>
      <c r="L3309" t="s">
        <v>15</v>
      </c>
      <c r="M3309" s="5">
        <v>639.43000000000006</v>
      </c>
      <c r="N3309">
        <v>1</v>
      </c>
    </row>
    <row r="3310" spans="1:14" x14ac:dyDescent="0.2">
      <c r="A3310" s="2">
        <v>45186</v>
      </c>
      <c r="B3310" s="3">
        <f t="shared" si="153"/>
        <v>2024</v>
      </c>
      <c r="C3310" t="str">
        <f t="shared" si="154"/>
        <v>2023-2024</v>
      </c>
      <c r="D3310" t="s">
        <v>147</v>
      </c>
      <c r="E3310" t="s">
        <v>74</v>
      </c>
      <c r="F3310" t="str">
        <f t="shared" si="155"/>
        <v>South Australia</v>
      </c>
      <c r="G3310" t="s">
        <v>32</v>
      </c>
      <c r="H3310">
        <v>5043</v>
      </c>
      <c r="I3310" t="s">
        <v>11</v>
      </c>
      <c r="J3310" t="s">
        <v>33</v>
      </c>
      <c r="K3310" t="s">
        <v>151</v>
      </c>
      <c r="L3310" t="s">
        <v>21</v>
      </c>
      <c r="M3310" s="5">
        <v>639.89</v>
      </c>
      <c r="N3310">
        <v>1</v>
      </c>
    </row>
    <row r="3311" spans="1:14" x14ac:dyDescent="0.2">
      <c r="A3311" s="2">
        <v>45056</v>
      </c>
      <c r="B3311" s="3">
        <f t="shared" si="153"/>
        <v>2023</v>
      </c>
      <c r="C3311" t="str">
        <f t="shared" si="154"/>
        <v>2022-2023</v>
      </c>
      <c r="D3311" t="s">
        <v>147</v>
      </c>
      <c r="E3311" t="s">
        <v>112</v>
      </c>
      <c r="F3311" t="str">
        <f t="shared" si="155"/>
        <v>Victoria</v>
      </c>
      <c r="G3311" t="s">
        <v>45</v>
      </c>
      <c r="H3311">
        <v>3076</v>
      </c>
      <c r="I3311" t="s">
        <v>11</v>
      </c>
      <c r="J3311" t="s">
        <v>46</v>
      </c>
      <c r="K3311" t="s">
        <v>149</v>
      </c>
      <c r="L3311" t="s">
        <v>15</v>
      </c>
      <c r="M3311" s="5">
        <v>640.40000000000009</v>
      </c>
      <c r="N3311">
        <v>1</v>
      </c>
    </row>
    <row r="3312" spans="1:14" x14ac:dyDescent="0.2">
      <c r="A3312" s="2">
        <v>45101</v>
      </c>
      <c r="B3312" s="3">
        <f t="shared" si="153"/>
        <v>2023</v>
      </c>
      <c r="C3312" t="str">
        <f t="shared" si="154"/>
        <v>2022-2023</v>
      </c>
      <c r="D3312" t="s">
        <v>147</v>
      </c>
      <c r="E3312" t="s">
        <v>41</v>
      </c>
      <c r="F3312" t="str">
        <f t="shared" si="155"/>
        <v>New South Wales</v>
      </c>
      <c r="G3312" t="s">
        <v>10</v>
      </c>
      <c r="H3312">
        <v>2830</v>
      </c>
      <c r="I3312" t="s">
        <v>11</v>
      </c>
      <c r="J3312" t="s">
        <v>25</v>
      </c>
      <c r="K3312" t="s">
        <v>152</v>
      </c>
      <c r="L3312" t="s">
        <v>13</v>
      </c>
      <c r="M3312" s="5">
        <v>640.53</v>
      </c>
      <c r="N3312">
        <v>1</v>
      </c>
    </row>
    <row r="3313" spans="1:14" x14ac:dyDescent="0.2">
      <c r="A3313" s="2">
        <v>45248</v>
      </c>
      <c r="B3313" s="3">
        <f t="shared" si="153"/>
        <v>2024</v>
      </c>
      <c r="C3313" t="str">
        <f t="shared" si="154"/>
        <v>2023-2024</v>
      </c>
      <c r="D3313" t="s">
        <v>147</v>
      </c>
      <c r="E3313" t="s">
        <v>99</v>
      </c>
      <c r="F3313" t="str">
        <f t="shared" si="155"/>
        <v>Victoria</v>
      </c>
      <c r="G3313" t="s">
        <v>45</v>
      </c>
      <c r="H3313">
        <v>3148</v>
      </c>
      <c r="I3313" t="s">
        <v>11</v>
      </c>
      <c r="J3313" t="s">
        <v>63</v>
      </c>
      <c r="K3313" t="s">
        <v>154</v>
      </c>
      <c r="L3313" t="s">
        <v>14</v>
      </c>
      <c r="M3313" s="5">
        <v>641.57999999999993</v>
      </c>
      <c r="N3313">
        <v>1</v>
      </c>
    </row>
    <row r="3314" spans="1:14" x14ac:dyDescent="0.2">
      <c r="A3314" s="2">
        <v>45333</v>
      </c>
      <c r="B3314" s="3">
        <f t="shared" si="153"/>
        <v>2024</v>
      </c>
      <c r="C3314" t="str">
        <f t="shared" si="154"/>
        <v>2023-2024</v>
      </c>
      <c r="D3314" t="s">
        <v>147</v>
      </c>
      <c r="E3314" t="s">
        <v>113</v>
      </c>
      <c r="F3314" t="str">
        <f t="shared" si="155"/>
        <v>Queensland</v>
      </c>
      <c r="G3314" t="s">
        <v>35</v>
      </c>
      <c r="H3314">
        <v>4215</v>
      </c>
      <c r="I3314" t="s">
        <v>11</v>
      </c>
      <c r="J3314" t="s">
        <v>104</v>
      </c>
      <c r="K3314" t="s">
        <v>154</v>
      </c>
      <c r="L3314" t="s">
        <v>14</v>
      </c>
      <c r="M3314" s="5">
        <v>641.61</v>
      </c>
      <c r="N3314">
        <v>1</v>
      </c>
    </row>
    <row r="3315" spans="1:14" x14ac:dyDescent="0.2">
      <c r="A3315" s="2">
        <v>45253</v>
      </c>
      <c r="B3315" s="3">
        <f t="shared" si="153"/>
        <v>2024</v>
      </c>
      <c r="C3315" t="str">
        <f t="shared" si="154"/>
        <v>2023-2024</v>
      </c>
      <c r="D3315" t="s">
        <v>147</v>
      </c>
      <c r="E3315" t="s">
        <v>143</v>
      </c>
      <c r="F3315" t="str">
        <f t="shared" si="155"/>
        <v>New South Wales</v>
      </c>
      <c r="G3315" t="s">
        <v>10</v>
      </c>
      <c r="H3315">
        <v>2154</v>
      </c>
      <c r="I3315" t="s">
        <v>11</v>
      </c>
      <c r="J3315" t="s">
        <v>27</v>
      </c>
      <c r="K3315" t="s">
        <v>154</v>
      </c>
      <c r="L3315" t="s">
        <v>14</v>
      </c>
      <c r="M3315" s="5">
        <v>641.63</v>
      </c>
      <c r="N3315">
        <v>1</v>
      </c>
    </row>
    <row r="3316" spans="1:14" x14ac:dyDescent="0.2">
      <c r="A3316" s="2">
        <v>45633</v>
      </c>
      <c r="B3316" s="3">
        <f t="shared" si="153"/>
        <v>2025</v>
      </c>
      <c r="C3316" t="str">
        <f t="shared" si="154"/>
        <v>2024-2025</v>
      </c>
      <c r="D3316" t="s">
        <v>148</v>
      </c>
      <c r="E3316" t="s">
        <v>108</v>
      </c>
      <c r="F3316" t="str">
        <f t="shared" si="155"/>
        <v>Victoria</v>
      </c>
      <c r="G3316" t="s">
        <v>45</v>
      </c>
      <c r="H3316">
        <v>3018</v>
      </c>
      <c r="I3316" t="s">
        <v>11</v>
      </c>
      <c r="J3316" t="s">
        <v>46</v>
      </c>
      <c r="K3316" t="s">
        <v>19</v>
      </c>
      <c r="L3316" t="s">
        <v>23</v>
      </c>
      <c r="M3316" s="5">
        <v>642.30000000000007</v>
      </c>
      <c r="N3316">
        <v>1</v>
      </c>
    </row>
    <row r="3317" spans="1:14" x14ac:dyDescent="0.2">
      <c r="A3317" s="2">
        <v>45078</v>
      </c>
      <c r="B3317" s="3">
        <f t="shared" si="153"/>
        <v>2023</v>
      </c>
      <c r="C3317" t="str">
        <f t="shared" si="154"/>
        <v>2022-2023</v>
      </c>
      <c r="D3317" t="s">
        <v>147</v>
      </c>
      <c r="E3317" t="s">
        <v>95</v>
      </c>
      <c r="F3317" t="str">
        <f t="shared" si="155"/>
        <v>Victoria</v>
      </c>
      <c r="G3317" t="s">
        <v>45</v>
      </c>
      <c r="H3317">
        <v>3931</v>
      </c>
      <c r="I3317" t="s">
        <v>11</v>
      </c>
      <c r="J3317" t="s">
        <v>55</v>
      </c>
      <c r="K3317" t="s">
        <v>149</v>
      </c>
      <c r="L3317" t="s">
        <v>15</v>
      </c>
      <c r="M3317" s="5">
        <v>643.35</v>
      </c>
      <c r="N3317">
        <v>1</v>
      </c>
    </row>
    <row r="3318" spans="1:14" x14ac:dyDescent="0.2">
      <c r="A3318" s="2">
        <v>45023</v>
      </c>
      <c r="B3318" s="3">
        <f t="shared" si="153"/>
        <v>2023</v>
      </c>
      <c r="C3318" t="str">
        <f t="shared" si="154"/>
        <v>2022-2023</v>
      </c>
      <c r="D3318" t="s">
        <v>147</v>
      </c>
      <c r="E3318" t="s">
        <v>85</v>
      </c>
      <c r="F3318" t="str">
        <f t="shared" si="155"/>
        <v>Queensland</v>
      </c>
      <c r="G3318" t="s">
        <v>35</v>
      </c>
      <c r="H3318">
        <v>4883</v>
      </c>
      <c r="I3318" t="s">
        <v>11</v>
      </c>
      <c r="J3318" t="s">
        <v>36</v>
      </c>
      <c r="K3318" t="s">
        <v>153</v>
      </c>
      <c r="L3318" t="s">
        <v>16</v>
      </c>
      <c r="M3318" s="5">
        <v>643.77</v>
      </c>
      <c r="N3318">
        <v>1</v>
      </c>
    </row>
    <row r="3319" spans="1:14" x14ac:dyDescent="0.2">
      <c r="A3319" s="2">
        <v>45565</v>
      </c>
      <c r="B3319" s="3">
        <f t="shared" si="153"/>
        <v>2025</v>
      </c>
      <c r="C3319" t="str">
        <f t="shared" si="154"/>
        <v>2024-2025</v>
      </c>
      <c r="D3319" t="s">
        <v>148</v>
      </c>
      <c r="E3319" t="s">
        <v>100</v>
      </c>
      <c r="F3319" t="str">
        <f t="shared" si="155"/>
        <v>Western Australia</v>
      </c>
      <c r="G3319" t="s">
        <v>48</v>
      </c>
      <c r="H3319">
        <v>6021</v>
      </c>
      <c r="I3319" t="s">
        <v>11</v>
      </c>
      <c r="J3319" t="s">
        <v>49</v>
      </c>
      <c r="K3319" t="s">
        <v>150</v>
      </c>
      <c r="L3319" t="s">
        <v>18</v>
      </c>
      <c r="M3319" s="5">
        <v>646.71999999999991</v>
      </c>
      <c r="N3319">
        <v>1</v>
      </c>
    </row>
    <row r="3320" spans="1:14" x14ac:dyDescent="0.2">
      <c r="A3320" s="2">
        <v>45090</v>
      </c>
      <c r="B3320" s="3">
        <f t="shared" si="153"/>
        <v>2023</v>
      </c>
      <c r="C3320" t="str">
        <f t="shared" si="154"/>
        <v>2022-2023</v>
      </c>
      <c r="D3320" t="s">
        <v>147</v>
      </c>
      <c r="E3320" t="s">
        <v>125</v>
      </c>
      <c r="F3320" t="str">
        <f t="shared" si="155"/>
        <v>Victoria</v>
      </c>
      <c r="G3320" t="s">
        <v>45</v>
      </c>
      <c r="H3320">
        <v>3400</v>
      </c>
      <c r="I3320" t="s">
        <v>11</v>
      </c>
      <c r="J3320" t="s">
        <v>60</v>
      </c>
      <c r="K3320" t="s">
        <v>151</v>
      </c>
      <c r="L3320" t="s">
        <v>21</v>
      </c>
      <c r="M3320" s="5">
        <v>646.91000000000008</v>
      </c>
      <c r="N3320">
        <v>1</v>
      </c>
    </row>
    <row r="3321" spans="1:14" x14ac:dyDescent="0.2">
      <c r="A3321" s="2">
        <v>45062</v>
      </c>
      <c r="B3321" s="3">
        <f t="shared" si="153"/>
        <v>2023</v>
      </c>
      <c r="C3321" t="str">
        <f t="shared" si="154"/>
        <v>2022-2023</v>
      </c>
      <c r="D3321" t="s">
        <v>148</v>
      </c>
      <c r="E3321" t="s">
        <v>56</v>
      </c>
      <c r="F3321" t="str">
        <f t="shared" si="155"/>
        <v>Northern Territory</v>
      </c>
      <c r="G3321" t="s">
        <v>29</v>
      </c>
      <c r="H3321">
        <v>870</v>
      </c>
      <c r="I3321" t="s">
        <v>11</v>
      </c>
      <c r="J3321" t="s">
        <v>30</v>
      </c>
      <c r="K3321" t="s">
        <v>153</v>
      </c>
      <c r="L3321" t="s">
        <v>16</v>
      </c>
      <c r="M3321" s="5">
        <v>647.31000000000017</v>
      </c>
      <c r="N3321">
        <v>1</v>
      </c>
    </row>
    <row r="3322" spans="1:14" x14ac:dyDescent="0.2">
      <c r="A3322" s="2">
        <v>45529</v>
      </c>
      <c r="B3322" s="3">
        <f t="shared" si="153"/>
        <v>2025</v>
      </c>
      <c r="C3322" t="str">
        <f t="shared" si="154"/>
        <v>2024-2025</v>
      </c>
      <c r="D3322" t="s">
        <v>148</v>
      </c>
      <c r="E3322" t="s">
        <v>131</v>
      </c>
      <c r="F3322" t="str">
        <f t="shared" si="155"/>
        <v>Western Australia</v>
      </c>
      <c r="G3322" t="s">
        <v>48</v>
      </c>
      <c r="H3322">
        <v>6530</v>
      </c>
      <c r="I3322" t="s">
        <v>11</v>
      </c>
      <c r="J3322" t="s">
        <v>77</v>
      </c>
      <c r="K3322" t="s">
        <v>154</v>
      </c>
      <c r="L3322" t="s">
        <v>14</v>
      </c>
      <c r="M3322" s="5">
        <v>648.24</v>
      </c>
      <c r="N3322">
        <v>1</v>
      </c>
    </row>
    <row r="3323" spans="1:14" x14ac:dyDescent="0.2">
      <c r="A3323" s="2">
        <v>45534</v>
      </c>
      <c r="B3323" s="3">
        <f t="shared" si="153"/>
        <v>2025</v>
      </c>
      <c r="C3323" t="str">
        <f t="shared" si="154"/>
        <v>2024-2025</v>
      </c>
      <c r="D3323" t="s">
        <v>148</v>
      </c>
      <c r="E3323" t="s">
        <v>127</v>
      </c>
      <c r="F3323" t="str">
        <f t="shared" si="155"/>
        <v>New South Wales</v>
      </c>
      <c r="G3323" t="s">
        <v>10</v>
      </c>
      <c r="H3323">
        <v>2131</v>
      </c>
      <c r="I3323" t="s">
        <v>11</v>
      </c>
      <c r="J3323" t="s">
        <v>27</v>
      </c>
      <c r="K3323" t="s">
        <v>155</v>
      </c>
      <c r="L3323" t="s">
        <v>20</v>
      </c>
      <c r="M3323" s="5">
        <v>649.99</v>
      </c>
      <c r="N3323">
        <v>1</v>
      </c>
    </row>
    <row r="3324" spans="1:14" x14ac:dyDescent="0.2">
      <c r="A3324" s="2">
        <v>45054</v>
      </c>
      <c r="B3324" s="3">
        <f t="shared" si="153"/>
        <v>2023</v>
      </c>
      <c r="C3324" t="str">
        <f t="shared" si="154"/>
        <v>2022-2023</v>
      </c>
      <c r="D3324" t="s">
        <v>148</v>
      </c>
      <c r="E3324" t="s">
        <v>28</v>
      </c>
      <c r="F3324" t="str">
        <f t="shared" si="155"/>
        <v>Northern Territory</v>
      </c>
      <c r="G3324" t="s">
        <v>29</v>
      </c>
      <c r="H3324">
        <v>800</v>
      </c>
      <c r="I3324" t="s">
        <v>11</v>
      </c>
      <c r="J3324" t="s">
        <v>30</v>
      </c>
      <c r="K3324" t="s">
        <v>19</v>
      </c>
      <c r="L3324" t="s">
        <v>23</v>
      </c>
      <c r="M3324" s="5">
        <v>650.32000000000005</v>
      </c>
      <c r="N3324">
        <v>1</v>
      </c>
    </row>
    <row r="3325" spans="1:14" x14ac:dyDescent="0.2">
      <c r="A3325" s="2">
        <v>45115</v>
      </c>
      <c r="B3325" s="3">
        <f t="shared" si="153"/>
        <v>2024</v>
      </c>
      <c r="C3325" t="str">
        <f t="shared" si="154"/>
        <v>2023-2024</v>
      </c>
      <c r="D3325" t="s">
        <v>148</v>
      </c>
      <c r="E3325" t="s">
        <v>138</v>
      </c>
      <c r="F3325" t="str">
        <f t="shared" si="155"/>
        <v>Queensland</v>
      </c>
      <c r="G3325" t="s">
        <v>35</v>
      </c>
      <c r="H3325">
        <v>4558</v>
      </c>
      <c r="I3325" t="s">
        <v>11</v>
      </c>
      <c r="J3325" t="s">
        <v>120</v>
      </c>
      <c r="K3325" t="s">
        <v>150</v>
      </c>
      <c r="L3325" t="s">
        <v>18</v>
      </c>
      <c r="M3325" s="5">
        <v>650.62</v>
      </c>
      <c r="N3325">
        <v>1</v>
      </c>
    </row>
    <row r="3326" spans="1:14" x14ac:dyDescent="0.2">
      <c r="A3326" s="2">
        <v>45361</v>
      </c>
      <c r="B3326" s="3">
        <f t="shared" si="153"/>
        <v>2024</v>
      </c>
      <c r="C3326" t="str">
        <f t="shared" si="154"/>
        <v>2023-2024</v>
      </c>
      <c r="D3326" t="s">
        <v>147</v>
      </c>
      <c r="E3326" t="s">
        <v>75</v>
      </c>
      <c r="F3326" t="str">
        <f t="shared" si="155"/>
        <v>Victoria</v>
      </c>
      <c r="G3326" t="s">
        <v>45</v>
      </c>
      <c r="H3326">
        <v>3630</v>
      </c>
      <c r="I3326" t="s">
        <v>11</v>
      </c>
      <c r="J3326" t="s">
        <v>55</v>
      </c>
      <c r="K3326" t="s">
        <v>153</v>
      </c>
      <c r="L3326" t="s">
        <v>16</v>
      </c>
      <c r="M3326" s="5">
        <v>651.20000000000005</v>
      </c>
      <c r="N3326">
        <v>1</v>
      </c>
    </row>
    <row r="3327" spans="1:14" x14ac:dyDescent="0.2">
      <c r="A3327" s="2">
        <v>44965</v>
      </c>
      <c r="B3327" s="3">
        <f t="shared" si="153"/>
        <v>2023</v>
      </c>
      <c r="C3327" t="str">
        <f t="shared" si="154"/>
        <v>2022-2023</v>
      </c>
      <c r="D3327" t="s">
        <v>147</v>
      </c>
      <c r="E3327" t="s">
        <v>116</v>
      </c>
      <c r="F3327" t="str">
        <f t="shared" si="155"/>
        <v>Western Australia</v>
      </c>
      <c r="G3327" t="s">
        <v>48</v>
      </c>
      <c r="H3327">
        <v>6725</v>
      </c>
      <c r="I3327" t="s">
        <v>11</v>
      </c>
      <c r="J3327" t="s">
        <v>77</v>
      </c>
      <c r="K3327" t="s">
        <v>149</v>
      </c>
      <c r="L3327" t="s">
        <v>15</v>
      </c>
      <c r="M3327" s="5">
        <v>652.07000000000016</v>
      </c>
      <c r="N3327">
        <v>1</v>
      </c>
    </row>
    <row r="3328" spans="1:14" x14ac:dyDescent="0.2">
      <c r="A3328" s="2">
        <v>45506</v>
      </c>
      <c r="B3328" s="3">
        <f t="shared" si="153"/>
        <v>2025</v>
      </c>
      <c r="C3328" t="str">
        <f t="shared" si="154"/>
        <v>2024-2025</v>
      </c>
      <c r="D3328" t="s">
        <v>147</v>
      </c>
      <c r="E3328" t="s">
        <v>31</v>
      </c>
      <c r="F3328" t="str">
        <f t="shared" si="155"/>
        <v>South Australia</v>
      </c>
      <c r="G3328" t="s">
        <v>32</v>
      </c>
      <c r="H3328">
        <v>5168</v>
      </c>
      <c r="I3328" t="s">
        <v>11</v>
      </c>
      <c r="J3328" t="s">
        <v>33</v>
      </c>
      <c r="K3328" t="s">
        <v>150</v>
      </c>
      <c r="L3328" t="s">
        <v>18</v>
      </c>
      <c r="M3328" s="5">
        <v>652.14</v>
      </c>
      <c r="N3328">
        <v>1</v>
      </c>
    </row>
    <row r="3329" spans="1:14" x14ac:dyDescent="0.2">
      <c r="A3329" s="2">
        <v>45194</v>
      </c>
      <c r="B3329" s="3">
        <f t="shared" si="153"/>
        <v>2024</v>
      </c>
      <c r="C3329" t="str">
        <f t="shared" si="154"/>
        <v>2023-2024</v>
      </c>
      <c r="D3329" t="s">
        <v>147</v>
      </c>
      <c r="E3329" t="s">
        <v>136</v>
      </c>
      <c r="F3329" t="str">
        <f t="shared" si="155"/>
        <v>Victoria</v>
      </c>
      <c r="G3329" t="s">
        <v>45</v>
      </c>
      <c r="H3329">
        <v>3175</v>
      </c>
      <c r="I3329" t="s">
        <v>11</v>
      </c>
      <c r="J3329" t="s">
        <v>63</v>
      </c>
      <c r="K3329" t="s">
        <v>154</v>
      </c>
      <c r="L3329" t="s">
        <v>14</v>
      </c>
      <c r="M3329" s="5">
        <v>653.29999999999995</v>
      </c>
      <c r="N3329">
        <v>1</v>
      </c>
    </row>
    <row r="3330" spans="1:14" x14ac:dyDescent="0.2">
      <c r="A3330" s="2">
        <v>45003</v>
      </c>
      <c r="B3330" s="3">
        <f t="shared" ref="B3330:B3393" si="156">IF(MONTH(A3330)&gt;=7,YEAR(A3330)+1,YEAR(A3330))</f>
        <v>2023</v>
      </c>
      <c r="C3330" t="str">
        <f t="shared" ref="C3330:C3393" si="157">IF(MONTH(A3330) &gt;= 7, YEAR(A3330) &amp; "-" &amp; YEAR(A3330) + 1, YEAR(A3330) - 1 &amp; "-" &amp; YEAR(A3330))</f>
        <v>2022-2023</v>
      </c>
      <c r="D3330" t="s">
        <v>148</v>
      </c>
      <c r="E3330" t="s">
        <v>91</v>
      </c>
      <c r="F3330" t="str">
        <f t="shared" ref="F3330:F3393" si="158">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c r="N3330">
        <v>1</v>
      </c>
    </row>
    <row r="3331" spans="1:14" x14ac:dyDescent="0.2">
      <c r="A3331" s="2">
        <v>45056</v>
      </c>
      <c r="B3331" s="3">
        <f t="shared" si="156"/>
        <v>2023</v>
      </c>
      <c r="C3331" t="str">
        <f t="shared" si="157"/>
        <v>2022-2023</v>
      </c>
      <c r="D3331" t="s">
        <v>147</v>
      </c>
      <c r="E3331" t="s">
        <v>95</v>
      </c>
      <c r="F3331" t="str">
        <f t="shared" si="158"/>
        <v>Victoria</v>
      </c>
      <c r="G3331" t="s">
        <v>45</v>
      </c>
      <c r="H3331">
        <v>3931</v>
      </c>
      <c r="I3331" t="s">
        <v>11</v>
      </c>
      <c r="J3331" t="s">
        <v>55</v>
      </c>
      <c r="K3331" t="s">
        <v>151</v>
      </c>
      <c r="L3331" t="s">
        <v>21</v>
      </c>
      <c r="M3331" s="5">
        <v>653.88</v>
      </c>
      <c r="N3331">
        <v>1</v>
      </c>
    </row>
    <row r="3332" spans="1:14" x14ac:dyDescent="0.2">
      <c r="A3332" s="2">
        <v>45488</v>
      </c>
      <c r="B3332" s="3">
        <f t="shared" si="156"/>
        <v>2025</v>
      </c>
      <c r="C3332" t="str">
        <f t="shared" si="157"/>
        <v>2024-2025</v>
      </c>
      <c r="D3332" t="s">
        <v>148</v>
      </c>
      <c r="E3332" t="s">
        <v>85</v>
      </c>
      <c r="F3332" t="str">
        <f t="shared" si="158"/>
        <v>Queensland</v>
      </c>
      <c r="G3332" t="s">
        <v>35</v>
      </c>
      <c r="H3332">
        <v>4883</v>
      </c>
      <c r="I3332" t="s">
        <v>11</v>
      </c>
      <c r="J3332" t="s">
        <v>36</v>
      </c>
      <c r="K3332" t="s">
        <v>151</v>
      </c>
      <c r="L3332" t="s">
        <v>21</v>
      </c>
      <c r="M3332" s="5">
        <v>654.07000000000005</v>
      </c>
      <c r="N3332">
        <v>1</v>
      </c>
    </row>
    <row r="3333" spans="1:14" x14ac:dyDescent="0.2">
      <c r="A3333" s="2">
        <v>45403</v>
      </c>
      <c r="B3333" s="3">
        <f t="shared" si="156"/>
        <v>2024</v>
      </c>
      <c r="C3333" t="str">
        <f t="shared" si="157"/>
        <v>2023-2024</v>
      </c>
      <c r="D3333" t="s">
        <v>147</v>
      </c>
      <c r="E3333" t="s">
        <v>86</v>
      </c>
      <c r="F3333" t="str">
        <f t="shared" si="158"/>
        <v>New South Wales</v>
      </c>
      <c r="G3333" t="s">
        <v>10</v>
      </c>
      <c r="H3333">
        <v>2064</v>
      </c>
      <c r="I3333" t="s">
        <v>11</v>
      </c>
      <c r="J3333" t="s">
        <v>12</v>
      </c>
      <c r="K3333" t="s">
        <v>151</v>
      </c>
      <c r="L3333" t="s">
        <v>21</v>
      </c>
      <c r="M3333" s="5">
        <v>654.53</v>
      </c>
      <c r="N3333">
        <v>1</v>
      </c>
    </row>
    <row r="3334" spans="1:14" x14ac:dyDescent="0.2">
      <c r="A3334" s="2">
        <v>45110</v>
      </c>
      <c r="B3334" s="3">
        <f t="shared" si="156"/>
        <v>2024</v>
      </c>
      <c r="C3334" t="str">
        <f t="shared" si="157"/>
        <v>2023-2024</v>
      </c>
      <c r="D3334" t="s">
        <v>147</v>
      </c>
      <c r="E3334" t="s">
        <v>89</v>
      </c>
      <c r="F3334" t="str">
        <f t="shared" si="158"/>
        <v>Queensland</v>
      </c>
      <c r="G3334" t="s">
        <v>35</v>
      </c>
      <c r="H3334">
        <v>4655</v>
      </c>
      <c r="I3334" t="s">
        <v>11</v>
      </c>
      <c r="J3334" t="s">
        <v>51</v>
      </c>
      <c r="K3334" t="s">
        <v>155</v>
      </c>
      <c r="L3334" t="s">
        <v>20</v>
      </c>
      <c r="M3334" s="5">
        <v>655.29999999999995</v>
      </c>
      <c r="N3334">
        <v>1</v>
      </c>
    </row>
    <row r="3335" spans="1:14" x14ac:dyDescent="0.2">
      <c r="A3335" s="2">
        <v>45559</v>
      </c>
      <c r="B3335" s="3">
        <f t="shared" si="156"/>
        <v>2025</v>
      </c>
      <c r="C3335" t="str">
        <f t="shared" si="157"/>
        <v>2024-2025</v>
      </c>
      <c r="D3335" t="s">
        <v>148</v>
      </c>
      <c r="E3335" t="s">
        <v>138</v>
      </c>
      <c r="F3335" t="str">
        <f t="shared" si="158"/>
        <v>Queensland</v>
      </c>
      <c r="G3335" t="s">
        <v>35</v>
      </c>
      <c r="H3335">
        <v>4558</v>
      </c>
      <c r="I3335" t="s">
        <v>11</v>
      </c>
      <c r="J3335" t="s">
        <v>120</v>
      </c>
      <c r="K3335" t="s">
        <v>154</v>
      </c>
      <c r="L3335" t="s">
        <v>14</v>
      </c>
      <c r="M3335" s="5">
        <v>655.54</v>
      </c>
      <c r="N3335">
        <v>1</v>
      </c>
    </row>
    <row r="3336" spans="1:14" x14ac:dyDescent="0.2">
      <c r="A3336" s="2">
        <v>45031</v>
      </c>
      <c r="B3336" s="3">
        <f t="shared" si="156"/>
        <v>2023</v>
      </c>
      <c r="C3336" t="str">
        <f t="shared" si="157"/>
        <v>2022-2023</v>
      </c>
      <c r="D3336" t="s">
        <v>147</v>
      </c>
      <c r="E3336" t="s">
        <v>54</v>
      </c>
      <c r="F3336" t="str">
        <f t="shared" si="158"/>
        <v>Victoria</v>
      </c>
      <c r="G3336" t="s">
        <v>45</v>
      </c>
      <c r="H3336">
        <v>3977</v>
      </c>
      <c r="I3336" t="s">
        <v>11</v>
      </c>
      <c r="J3336" t="s">
        <v>55</v>
      </c>
      <c r="K3336" t="s">
        <v>151</v>
      </c>
      <c r="L3336" t="s">
        <v>21</v>
      </c>
      <c r="M3336" s="5">
        <v>655.78</v>
      </c>
      <c r="N3336">
        <v>1</v>
      </c>
    </row>
    <row r="3337" spans="1:14" x14ac:dyDescent="0.2">
      <c r="A3337" s="2">
        <v>45650</v>
      </c>
      <c r="B3337" s="3">
        <f t="shared" si="156"/>
        <v>2025</v>
      </c>
      <c r="C3337" t="str">
        <f t="shared" si="157"/>
        <v>2024-2025</v>
      </c>
      <c r="D3337" t="s">
        <v>147</v>
      </c>
      <c r="E3337" t="s">
        <v>121</v>
      </c>
      <c r="F3337" t="str">
        <f t="shared" si="158"/>
        <v>Queensland</v>
      </c>
      <c r="G3337" t="s">
        <v>35</v>
      </c>
      <c r="H3337">
        <v>4700</v>
      </c>
      <c r="I3337" t="s">
        <v>11</v>
      </c>
      <c r="J3337" t="s">
        <v>51</v>
      </c>
      <c r="K3337" t="s">
        <v>151</v>
      </c>
      <c r="L3337" t="s">
        <v>21</v>
      </c>
      <c r="M3337" s="5">
        <v>655.81</v>
      </c>
      <c r="N3337">
        <v>1</v>
      </c>
    </row>
    <row r="3338" spans="1:14" x14ac:dyDescent="0.2">
      <c r="A3338" s="2">
        <v>45402</v>
      </c>
      <c r="B3338" s="3">
        <f t="shared" si="156"/>
        <v>2024</v>
      </c>
      <c r="C3338" t="str">
        <f t="shared" si="157"/>
        <v>2023-2024</v>
      </c>
      <c r="D3338" t="s">
        <v>147</v>
      </c>
      <c r="E3338" t="s">
        <v>52</v>
      </c>
      <c r="F3338" t="str">
        <f t="shared" si="158"/>
        <v>Victoria</v>
      </c>
      <c r="G3338" t="s">
        <v>45</v>
      </c>
      <c r="H3338">
        <v>3030</v>
      </c>
      <c r="I3338" t="s">
        <v>11</v>
      </c>
      <c r="J3338" t="s">
        <v>46</v>
      </c>
      <c r="K3338" t="s">
        <v>151</v>
      </c>
      <c r="L3338" t="s">
        <v>21</v>
      </c>
      <c r="M3338" s="5">
        <v>658.26</v>
      </c>
      <c r="N3338">
        <v>1</v>
      </c>
    </row>
    <row r="3339" spans="1:14" x14ac:dyDescent="0.2">
      <c r="A3339" s="2">
        <v>45443</v>
      </c>
      <c r="B3339" s="3">
        <f t="shared" si="156"/>
        <v>2024</v>
      </c>
      <c r="C3339" t="str">
        <f t="shared" si="157"/>
        <v>2023-2024</v>
      </c>
      <c r="D3339" t="s">
        <v>147</v>
      </c>
      <c r="E3339" t="s">
        <v>132</v>
      </c>
      <c r="F3339" t="str">
        <f t="shared" si="158"/>
        <v>New South Wales</v>
      </c>
      <c r="G3339" t="s">
        <v>10</v>
      </c>
      <c r="H3339">
        <v>2800</v>
      </c>
      <c r="I3339" t="s">
        <v>11</v>
      </c>
      <c r="J3339" t="s">
        <v>25</v>
      </c>
      <c r="K3339" t="s">
        <v>151</v>
      </c>
      <c r="L3339" t="s">
        <v>21</v>
      </c>
      <c r="M3339" s="5">
        <v>658.82999999999993</v>
      </c>
      <c r="N3339">
        <v>1</v>
      </c>
    </row>
    <row r="3340" spans="1:14" x14ac:dyDescent="0.2">
      <c r="A3340" s="2">
        <v>45523</v>
      </c>
      <c r="B3340" s="3">
        <f t="shared" si="156"/>
        <v>2025</v>
      </c>
      <c r="C3340" t="str">
        <f t="shared" si="157"/>
        <v>2024-2025</v>
      </c>
      <c r="D3340" t="s">
        <v>147</v>
      </c>
      <c r="E3340" t="s">
        <v>53</v>
      </c>
      <c r="F3340" t="str">
        <f t="shared" si="158"/>
        <v>South Australia</v>
      </c>
      <c r="G3340" t="s">
        <v>32</v>
      </c>
      <c r="H3340">
        <v>5082</v>
      </c>
      <c r="I3340" t="s">
        <v>11</v>
      </c>
      <c r="J3340" t="s">
        <v>33</v>
      </c>
      <c r="K3340" t="s">
        <v>150</v>
      </c>
      <c r="L3340" t="s">
        <v>18</v>
      </c>
      <c r="M3340" s="5">
        <v>659.45</v>
      </c>
      <c r="N3340">
        <v>1</v>
      </c>
    </row>
    <row r="3341" spans="1:14" x14ac:dyDescent="0.2">
      <c r="A3341" s="2">
        <v>45015</v>
      </c>
      <c r="B3341" s="3">
        <f t="shared" si="156"/>
        <v>2023</v>
      </c>
      <c r="C3341" t="str">
        <f t="shared" si="157"/>
        <v>2022-2023</v>
      </c>
      <c r="D3341" t="s">
        <v>147</v>
      </c>
      <c r="E3341" t="s">
        <v>42</v>
      </c>
      <c r="F3341" t="str">
        <f t="shared" si="158"/>
        <v>Queensland</v>
      </c>
      <c r="G3341" t="s">
        <v>35</v>
      </c>
      <c r="H3341">
        <v>4053</v>
      </c>
      <c r="I3341" t="s">
        <v>11</v>
      </c>
      <c r="J3341" t="s">
        <v>43</v>
      </c>
      <c r="K3341" t="s">
        <v>156</v>
      </c>
      <c r="L3341" t="s">
        <v>17</v>
      </c>
      <c r="M3341" s="5">
        <v>659.70999999999992</v>
      </c>
      <c r="N3341">
        <v>1</v>
      </c>
    </row>
    <row r="3342" spans="1:14" x14ac:dyDescent="0.2">
      <c r="A3342" s="2">
        <v>45034</v>
      </c>
      <c r="B3342" s="3">
        <f t="shared" si="156"/>
        <v>2023</v>
      </c>
      <c r="C3342" t="str">
        <f t="shared" si="157"/>
        <v>2022-2023</v>
      </c>
      <c r="D3342" t="s">
        <v>147</v>
      </c>
      <c r="E3342" t="s">
        <v>118</v>
      </c>
      <c r="F3342" t="str">
        <f t="shared" si="158"/>
        <v>New South Wales</v>
      </c>
      <c r="G3342" t="s">
        <v>10</v>
      </c>
      <c r="H3342">
        <v>2158</v>
      </c>
      <c r="I3342" t="s">
        <v>11</v>
      </c>
      <c r="J3342" t="s">
        <v>27</v>
      </c>
      <c r="K3342" t="s">
        <v>154</v>
      </c>
      <c r="L3342" t="s">
        <v>14</v>
      </c>
      <c r="M3342" s="5">
        <v>660.34</v>
      </c>
      <c r="N3342">
        <v>1</v>
      </c>
    </row>
    <row r="3343" spans="1:14" x14ac:dyDescent="0.2">
      <c r="A3343" s="2">
        <v>45637</v>
      </c>
      <c r="B3343" s="3">
        <f t="shared" si="156"/>
        <v>2025</v>
      </c>
      <c r="C3343" t="str">
        <f t="shared" si="157"/>
        <v>2024-2025</v>
      </c>
      <c r="D3343" t="s">
        <v>147</v>
      </c>
      <c r="E3343" t="s">
        <v>101</v>
      </c>
      <c r="F3343" t="str">
        <f t="shared" si="158"/>
        <v>Victoria</v>
      </c>
      <c r="G3343" t="s">
        <v>45</v>
      </c>
      <c r="H3343">
        <v>3131</v>
      </c>
      <c r="I3343" t="s">
        <v>11</v>
      </c>
      <c r="J3343" t="s">
        <v>63</v>
      </c>
      <c r="K3343" t="s">
        <v>151</v>
      </c>
      <c r="L3343" t="s">
        <v>21</v>
      </c>
      <c r="M3343" s="5">
        <v>660.66000000000008</v>
      </c>
      <c r="N3343">
        <v>1</v>
      </c>
    </row>
    <row r="3344" spans="1:14" x14ac:dyDescent="0.2">
      <c r="A3344" s="2">
        <v>45094</v>
      </c>
      <c r="B3344" s="3">
        <f t="shared" si="156"/>
        <v>2023</v>
      </c>
      <c r="C3344" t="str">
        <f t="shared" si="157"/>
        <v>2022-2023</v>
      </c>
      <c r="D3344" t="s">
        <v>147</v>
      </c>
      <c r="E3344" t="s">
        <v>137</v>
      </c>
      <c r="F3344" t="str">
        <f t="shared" si="158"/>
        <v>New South Wales</v>
      </c>
      <c r="G3344" t="s">
        <v>10</v>
      </c>
      <c r="H3344">
        <v>2031</v>
      </c>
      <c r="I3344" t="s">
        <v>11</v>
      </c>
      <c r="J3344" t="s">
        <v>12</v>
      </c>
      <c r="K3344" t="s">
        <v>154</v>
      </c>
      <c r="L3344" t="s">
        <v>14</v>
      </c>
      <c r="M3344" s="5">
        <v>661.56000000000006</v>
      </c>
      <c r="N3344">
        <v>1</v>
      </c>
    </row>
    <row r="3345" spans="1:14" x14ac:dyDescent="0.2">
      <c r="A3345" s="2">
        <v>45291</v>
      </c>
      <c r="B3345" s="3">
        <f t="shared" si="156"/>
        <v>2024</v>
      </c>
      <c r="C3345" t="str">
        <f t="shared" si="157"/>
        <v>2023-2024</v>
      </c>
      <c r="D3345" t="s">
        <v>147</v>
      </c>
      <c r="E3345" t="s">
        <v>96</v>
      </c>
      <c r="F3345" t="str">
        <f t="shared" si="158"/>
        <v>Western Australia</v>
      </c>
      <c r="G3345" t="s">
        <v>48</v>
      </c>
      <c r="H3345">
        <v>6330</v>
      </c>
      <c r="I3345" t="s">
        <v>11</v>
      </c>
      <c r="J3345" t="s">
        <v>94</v>
      </c>
      <c r="K3345" t="s">
        <v>154</v>
      </c>
      <c r="L3345" t="s">
        <v>14</v>
      </c>
      <c r="M3345" s="5">
        <v>661.89</v>
      </c>
      <c r="N3345">
        <v>1</v>
      </c>
    </row>
    <row r="3346" spans="1:14" x14ac:dyDescent="0.2">
      <c r="A3346" s="2">
        <v>45257</v>
      </c>
      <c r="B3346" s="3">
        <f t="shared" si="156"/>
        <v>2024</v>
      </c>
      <c r="C3346" t="str">
        <f t="shared" si="157"/>
        <v>2023-2024</v>
      </c>
      <c r="D3346" t="s">
        <v>148</v>
      </c>
      <c r="E3346" t="s">
        <v>135</v>
      </c>
      <c r="F3346" t="str">
        <f t="shared" si="158"/>
        <v>Victoria</v>
      </c>
      <c r="G3346" t="s">
        <v>45</v>
      </c>
      <c r="H3346">
        <v>3550</v>
      </c>
      <c r="I3346" t="s">
        <v>11</v>
      </c>
      <c r="J3346" t="s">
        <v>60</v>
      </c>
      <c r="K3346" t="s">
        <v>154</v>
      </c>
      <c r="L3346" t="s">
        <v>14</v>
      </c>
      <c r="M3346" s="5">
        <v>662.09999999999991</v>
      </c>
      <c r="N3346">
        <v>1</v>
      </c>
    </row>
    <row r="3347" spans="1:14" x14ac:dyDescent="0.2">
      <c r="A3347" s="2">
        <v>44984</v>
      </c>
      <c r="B3347" s="3">
        <f t="shared" si="156"/>
        <v>2023</v>
      </c>
      <c r="C3347" t="str">
        <f t="shared" si="157"/>
        <v>2022-2023</v>
      </c>
      <c r="D3347" t="s">
        <v>148</v>
      </c>
      <c r="E3347" t="s">
        <v>85</v>
      </c>
      <c r="F3347" t="str">
        <f t="shared" si="158"/>
        <v>Queensland</v>
      </c>
      <c r="G3347" t="s">
        <v>35</v>
      </c>
      <c r="H3347">
        <v>4883</v>
      </c>
      <c r="I3347" t="s">
        <v>11</v>
      </c>
      <c r="J3347" t="s">
        <v>36</v>
      </c>
      <c r="K3347" t="s">
        <v>154</v>
      </c>
      <c r="L3347" t="s">
        <v>14</v>
      </c>
      <c r="M3347" s="5">
        <v>664.64</v>
      </c>
      <c r="N3347">
        <v>1</v>
      </c>
    </row>
    <row r="3348" spans="1:14" x14ac:dyDescent="0.2">
      <c r="A3348" s="2">
        <v>45574</v>
      </c>
      <c r="B3348" s="3">
        <f t="shared" si="156"/>
        <v>2025</v>
      </c>
      <c r="C3348" t="str">
        <f t="shared" si="157"/>
        <v>2024-2025</v>
      </c>
      <c r="D3348" t="s">
        <v>147</v>
      </c>
      <c r="E3348" t="s">
        <v>93</v>
      </c>
      <c r="F3348" t="str">
        <f t="shared" si="158"/>
        <v>Western Australia</v>
      </c>
      <c r="G3348" t="s">
        <v>48</v>
      </c>
      <c r="H3348">
        <v>6112</v>
      </c>
      <c r="I3348" t="s">
        <v>11</v>
      </c>
      <c r="J3348" t="s">
        <v>94</v>
      </c>
      <c r="K3348" t="s">
        <v>153</v>
      </c>
      <c r="L3348" t="s">
        <v>16</v>
      </c>
      <c r="M3348" s="5">
        <v>665.11000000000013</v>
      </c>
      <c r="N3348">
        <v>1</v>
      </c>
    </row>
    <row r="3349" spans="1:14" x14ac:dyDescent="0.2">
      <c r="A3349" s="2">
        <v>45045</v>
      </c>
      <c r="B3349" s="3">
        <f t="shared" si="156"/>
        <v>2023</v>
      </c>
      <c r="C3349" t="str">
        <f t="shared" si="157"/>
        <v>2022-2023</v>
      </c>
      <c r="D3349" t="s">
        <v>147</v>
      </c>
      <c r="E3349" t="s">
        <v>95</v>
      </c>
      <c r="F3349" t="str">
        <f t="shared" si="158"/>
        <v>Victoria</v>
      </c>
      <c r="G3349" t="s">
        <v>45</v>
      </c>
      <c r="H3349">
        <v>3931</v>
      </c>
      <c r="I3349" t="s">
        <v>11</v>
      </c>
      <c r="J3349" t="s">
        <v>55</v>
      </c>
      <c r="K3349" t="s">
        <v>153</v>
      </c>
      <c r="L3349" t="s">
        <v>16</v>
      </c>
      <c r="M3349" s="5">
        <v>665.34</v>
      </c>
      <c r="N3349">
        <v>1</v>
      </c>
    </row>
    <row r="3350" spans="1:14" x14ac:dyDescent="0.2">
      <c r="A3350" s="2">
        <v>45071</v>
      </c>
      <c r="B3350" s="3">
        <f t="shared" si="156"/>
        <v>2023</v>
      </c>
      <c r="C3350" t="str">
        <f t="shared" si="157"/>
        <v>2022-2023</v>
      </c>
      <c r="D3350" t="s">
        <v>147</v>
      </c>
      <c r="E3350" t="s">
        <v>102</v>
      </c>
      <c r="F3350" t="str">
        <f t="shared" si="158"/>
        <v>Queensland</v>
      </c>
      <c r="G3350" t="s">
        <v>35</v>
      </c>
      <c r="H3350">
        <v>4870</v>
      </c>
      <c r="I3350" t="s">
        <v>11</v>
      </c>
      <c r="J3350" t="s">
        <v>36</v>
      </c>
      <c r="K3350" t="s">
        <v>150</v>
      </c>
      <c r="L3350" t="s">
        <v>18</v>
      </c>
      <c r="M3350" s="5">
        <v>665.93000000000006</v>
      </c>
      <c r="N3350">
        <v>1</v>
      </c>
    </row>
    <row r="3351" spans="1:14" x14ac:dyDescent="0.2">
      <c r="A3351" s="2">
        <v>45295</v>
      </c>
      <c r="B3351" s="3">
        <f t="shared" si="156"/>
        <v>2024</v>
      </c>
      <c r="C3351" t="str">
        <f t="shared" si="157"/>
        <v>2023-2024</v>
      </c>
      <c r="D3351" t="s">
        <v>148</v>
      </c>
      <c r="E3351" t="s">
        <v>91</v>
      </c>
      <c r="F3351" t="str">
        <f t="shared" si="158"/>
        <v>Victoria</v>
      </c>
      <c r="G3351" t="s">
        <v>45</v>
      </c>
      <c r="H3351">
        <v>3690</v>
      </c>
      <c r="I3351" t="s">
        <v>11</v>
      </c>
      <c r="J3351" t="s">
        <v>55</v>
      </c>
      <c r="K3351" t="s">
        <v>155</v>
      </c>
      <c r="L3351" t="s">
        <v>20</v>
      </c>
      <c r="M3351" s="5">
        <v>667.46</v>
      </c>
      <c r="N3351">
        <v>1</v>
      </c>
    </row>
    <row r="3352" spans="1:14" x14ac:dyDescent="0.2">
      <c r="A3352" s="2">
        <v>45076</v>
      </c>
      <c r="B3352" s="3">
        <f t="shared" si="156"/>
        <v>2023</v>
      </c>
      <c r="C3352" t="str">
        <f t="shared" si="157"/>
        <v>2022-2023</v>
      </c>
      <c r="D3352" t="s">
        <v>147</v>
      </c>
      <c r="E3352" t="s">
        <v>86</v>
      </c>
      <c r="F3352" t="str">
        <f t="shared" si="158"/>
        <v>New South Wales</v>
      </c>
      <c r="G3352" t="s">
        <v>10</v>
      </c>
      <c r="H3352">
        <v>2064</v>
      </c>
      <c r="I3352" t="s">
        <v>11</v>
      </c>
      <c r="J3352" t="s">
        <v>12</v>
      </c>
      <c r="K3352" t="s">
        <v>150</v>
      </c>
      <c r="L3352" t="s">
        <v>18</v>
      </c>
      <c r="M3352" s="5">
        <v>671.42</v>
      </c>
      <c r="N3352">
        <v>1</v>
      </c>
    </row>
    <row r="3353" spans="1:14" x14ac:dyDescent="0.2">
      <c r="A3353" s="2">
        <v>45361</v>
      </c>
      <c r="B3353" s="3">
        <f t="shared" si="156"/>
        <v>2024</v>
      </c>
      <c r="C3353" t="str">
        <f t="shared" si="157"/>
        <v>2023-2024</v>
      </c>
      <c r="D3353" t="s">
        <v>147</v>
      </c>
      <c r="E3353" t="s">
        <v>65</v>
      </c>
      <c r="F3353" t="str">
        <f t="shared" si="158"/>
        <v>New South Wales</v>
      </c>
      <c r="G3353" t="s">
        <v>10</v>
      </c>
      <c r="H3353">
        <v>2541</v>
      </c>
      <c r="I3353" t="s">
        <v>11</v>
      </c>
      <c r="J3353" t="s">
        <v>58</v>
      </c>
      <c r="K3353" t="s">
        <v>154</v>
      </c>
      <c r="L3353" t="s">
        <v>14</v>
      </c>
      <c r="M3353" s="5">
        <v>671.75</v>
      </c>
      <c r="N3353">
        <v>1</v>
      </c>
    </row>
    <row r="3354" spans="1:14" x14ac:dyDescent="0.2">
      <c r="A3354" s="2">
        <v>45652</v>
      </c>
      <c r="B3354" s="3">
        <f t="shared" si="156"/>
        <v>2025</v>
      </c>
      <c r="C3354" t="str">
        <f t="shared" si="157"/>
        <v>2024-2025</v>
      </c>
      <c r="D3354" t="s">
        <v>148</v>
      </c>
      <c r="E3354" t="s">
        <v>28</v>
      </c>
      <c r="F3354" t="str">
        <f t="shared" si="158"/>
        <v>Northern Territory</v>
      </c>
      <c r="G3354" t="s">
        <v>29</v>
      </c>
      <c r="H3354">
        <v>800</v>
      </c>
      <c r="I3354" t="s">
        <v>11</v>
      </c>
      <c r="J3354" t="s">
        <v>30</v>
      </c>
      <c r="K3354" t="s">
        <v>150</v>
      </c>
      <c r="L3354" t="s">
        <v>18</v>
      </c>
      <c r="M3354" s="5">
        <v>672.34999999999991</v>
      </c>
      <c r="N3354">
        <v>1</v>
      </c>
    </row>
    <row r="3355" spans="1:14" x14ac:dyDescent="0.2">
      <c r="A3355" s="2">
        <v>44966</v>
      </c>
      <c r="B3355" s="3">
        <f t="shared" si="156"/>
        <v>2023</v>
      </c>
      <c r="C3355" t="str">
        <f t="shared" si="157"/>
        <v>2022-2023</v>
      </c>
      <c r="D3355" t="s">
        <v>147</v>
      </c>
      <c r="E3355" t="s">
        <v>54</v>
      </c>
      <c r="F3355" t="str">
        <f t="shared" si="158"/>
        <v>Victoria</v>
      </c>
      <c r="G3355" t="s">
        <v>45</v>
      </c>
      <c r="H3355">
        <v>3977</v>
      </c>
      <c r="I3355" t="s">
        <v>11</v>
      </c>
      <c r="J3355" t="s">
        <v>55</v>
      </c>
      <c r="K3355" t="s">
        <v>154</v>
      </c>
      <c r="L3355" t="s">
        <v>14</v>
      </c>
      <c r="M3355" s="5">
        <v>673.7299999999999</v>
      </c>
      <c r="N3355">
        <v>1</v>
      </c>
    </row>
    <row r="3356" spans="1:14" x14ac:dyDescent="0.2">
      <c r="A3356" s="2">
        <v>45524</v>
      </c>
      <c r="B3356" s="3">
        <f t="shared" si="156"/>
        <v>2025</v>
      </c>
      <c r="C3356" t="str">
        <f t="shared" si="157"/>
        <v>2024-2025</v>
      </c>
      <c r="D3356" t="s">
        <v>147</v>
      </c>
      <c r="E3356" t="s">
        <v>40</v>
      </c>
      <c r="F3356" t="str">
        <f t="shared" si="158"/>
        <v>New South Wales</v>
      </c>
      <c r="G3356" t="s">
        <v>10</v>
      </c>
      <c r="H3356">
        <v>2116</v>
      </c>
      <c r="I3356" t="s">
        <v>11</v>
      </c>
      <c r="J3356" t="s">
        <v>27</v>
      </c>
      <c r="K3356" t="s">
        <v>154</v>
      </c>
      <c r="L3356" t="s">
        <v>14</v>
      </c>
      <c r="M3356" s="5">
        <v>673.93</v>
      </c>
      <c r="N3356">
        <v>1</v>
      </c>
    </row>
    <row r="3357" spans="1:14" x14ac:dyDescent="0.2">
      <c r="A3357" s="2">
        <v>44974</v>
      </c>
      <c r="B3357" s="3">
        <f t="shared" si="156"/>
        <v>2023</v>
      </c>
      <c r="C3357" t="str">
        <f t="shared" si="157"/>
        <v>2022-2023</v>
      </c>
      <c r="D3357" t="s">
        <v>148</v>
      </c>
      <c r="E3357" t="s">
        <v>61</v>
      </c>
      <c r="F3357" t="str">
        <f t="shared" si="158"/>
        <v>New South Wales</v>
      </c>
      <c r="G3357" t="s">
        <v>10</v>
      </c>
      <c r="H3357">
        <v>2539</v>
      </c>
      <c r="I3357" t="s">
        <v>11</v>
      </c>
      <c r="J3357" t="s">
        <v>58</v>
      </c>
      <c r="K3357" t="s">
        <v>150</v>
      </c>
      <c r="L3357" t="s">
        <v>18</v>
      </c>
      <c r="M3357" s="5">
        <v>674.38</v>
      </c>
      <c r="N3357">
        <v>1</v>
      </c>
    </row>
    <row r="3358" spans="1:14" x14ac:dyDescent="0.2">
      <c r="A3358" s="2">
        <v>45311</v>
      </c>
      <c r="B3358" s="3">
        <f t="shared" si="156"/>
        <v>2024</v>
      </c>
      <c r="C3358" t="str">
        <f t="shared" si="157"/>
        <v>2023-2024</v>
      </c>
      <c r="D3358" t="s">
        <v>148</v>
      </c>
      <c r="E3358" t="s">
        <v>34</v>
      </c>
      <c r="F3358" t="str">
        <f t="shared" si="158"/>
        <v>Queensland</v>
      </c>
      <c r="G3358" t="s">
        <v>35</v>
      </c>
      <c r="H3358">
        <v>4802</v>
      </c>
      <c r="I3358" t="s">
        <v>11</v>
      </c>
      <c r="J3358" t="s">
        <v>36</v>
      </c>
      <c r="K3358" t="s">
        <v>151</v>
      </c>
      <c r="L3358" t="s">
        <v>21</v>
      </c>
      <c r="M3358" s="5">
        <v>674.89</v>
      </c>
      <c r="N3358">
        <v>1</v>
      </c>
    </row>
    <row r="3359" spans="1:14" x14ac:dyDescent="0.2">
      <c r="A3359" s="2">
        <v>45250</v>
      </c>
      <c r="B3359" s="3">
        <f t="shared" si="156"/>
        <v>2024</v>
      </c>
      <c r="C3359" t="str">
        <f t="shared" si="157"/>
        <v>2023-2024</v>
      </c>
      <c r="D3359" t="s">
        <v>147</v>
      </c>
      <c r="E3359" t="s">
        <v>50</v>
      </c>
      <c r="F3359" t="str">
        <f t="shared" si="158"/>
        <v>Queensland</v>
      </c>
      <c r="G3359" t="s">
        <v>35</v>
      </c>
      <c r="H3359">
        <v>4703</v>
      </c>
      <c r="I3359" t="s">
        <v>11</v>
      </c>
      <c r="J3359" t="s">
        <v>51</v>
      </c>
      <c r="K3359" t="s">
        <v>151</v>
      </c>
      <c r="L3359" t="s">
        <v>21</v>
      </c>
      <c r="M3359" s="5">
        <v>675.86</v>
      </c>
      <c r="N3359">
        <v>1</v>
      </c>
    </row>
    <row r="3360" spans="1:14" x14ac:dyDescent="0.2">
      <c r="A3360" s="2">
        <v>45365</v>
      </c>
      <c r="B3360" s="3">
        <f t="shared" si="156"/>
        <v>2024</v>
      </c>
      <c r="C3360" t="str">
        <f t="shared" si="157"/>
        <v>2023-2024</v>
      </c>
      <c r="D3360" t="s">
        <v>147</v>
      </c>
      <c r="E3360" t="s">
        <v>133</v>
      </c>
      <c r="F3360" t="str">
        <f t="shared" si="158"/>
        <v>Queensland</v>
      </c>
      <c r="G3360" t="s">
        <v>35</v>
      </c>
      <c r="H3360">
        <v>4305</v>
      </c>
      <c r="I3360" t="s">
        <v>11</v>
      </c>
      <c r="J3360" t="s">
        <v>104</v>
      </c>
      <c r="K3360" t="s">
        <v>151</v>
      </c>
      <c r="L3360" t="s">
        <v>21</v>
      </c>
      <c r="M3360" s="5">
        <v>678.63</v>
      </c>
      <c r="N3360">
        <v>1</v>
      </c>
    </row>
    <row r="3361" spans="1:14" x14ac:dyDescent="0.2">
      <c r="A3361" s="2">
        <v>45545</v>
      </c>
      <c r="B3361" s="3">
        <f t="shared" si="156"/>
        <v>2025</v>
      </c>
      <c r="C3361" t="str">
        <f t="shared" si="157"/>
        <v>2024-2025</v>
      </c>
      <c r="D3361" t="s">
        <v>148</v>
      </c>
      <c r="E3361" t="s">
        <v>135</v>
      </c>
      <c r="F3361" t="str">
        <f t="shared" si="158"/>
        <v>Victoria</v>
      </c>
      <c r="G3361" t="s">
        <v>45</v>
      </c>
      <c r="H3361">
        <v>3550</v>
      </c>
      <c r="I3361" t="s">
        <v>11</v>
      </c>
      <c r="J3361" t="s">
        <v>60</v>
      </c>
      <c r="K3361" t="s">
        <v>152</v>
      </c>
      <c r="L3361" t="s">
        <v>13</v>
      </c>
      <c r="M3361" s="5">
        <v>680.99000000000012</v>
      </c>
      <c r="N3361">
        <v>1</v>
      </c>
    </row>
    <row r="3362" spans="1:14" x14ac:dyDescent="0.2">
      <c r="A3362" s="2">
        <v>45109</v>
      </c>
      <c r="B3362" s="3">
        <f t="shared" si="156"/>
        <v>2024</v>
      </c>
      <c r="C3362" t="str">
        <f t="shared" si="157"/>
        <v>2023-2024</v>
      </c>
      <c r="D3362" t="s">
        <v>147</v>
      </c>
      <c r="E3362" t="s">
        <v>103</v>
      </c>
      <c r="F3362" t="str">
        <f t="shared" si="158"/>
        <v>Queensland</v>
      </c>
      <c r="G3362" t="s">
        <v>35</v>
      </c>
      <c r="H3362">
        <v>4509</v>
      </c>
      <c r="I3362" t="s">
        <v>11</v>
      </c>
      <c r="J3362" t="s">
        <v>104</v>
      </c>
      <c r="K3362" t="s">
        <v>154</v>
      </c>
      <c r="L3362" t="s">
        <v>14</v>
      </c>
      <c r="M3362" s="5">
        <v>682.06999999999994</v>
      </c>
      <c r="N3362">
        <v>1</v>
      </c>
    </row>
    <row r="3363" spans="1:14" x14ac:dyDescent="0.2">
      <c r="A3363" s="2">
        <v>45578</v>
      </c>
      <c r="B3363" s="3">
        <f t="shared" si="156"/>
        <v>2025</v>
      </c>
      <c r="C3363" t="str">
        <f t="shared" si="157"/>
        <v>2024-2025</v>
      </c>
      <c r="D3363" t="s">
        <v>147</v>
      </c>
      <c r="E3363" t="s">
        <v>99</v>
      </c>
      <c r="F3363" t="str">
        <f t="shared" si="158"/>
        <v>Victoria</v>
      </c>
      <c r="G3363" t="s">
        <v>45</v>
      </c>
      <c r="H3363">
        <v>3148</v>
      </c>
      <c r="I3363" t="s">
        <v>11</v>
      </c>
      <c r="J3363" t="s">
        <v>63</v>
      </c>
      <c r="K3363" t="s">
        <v>150</v>
      </c>
      <c r="L3363" t="s">
        <v>18</v>
      </c>
      <c r="M3363" s="5">
        <v>682.81</v>
      </c>
      <c r="N3363">
        <v>1</v>
      </c>
    </row>
    <row r="3364" spans="1:14" x14ac:dyDescent="0.2">
      <c r="A3364" s="2">
        <v>45462</v>
      </c>
      <c r="B3364" s="3">
        <f t="shared" si="156"/>
        <v>2024</v>
      </c>
      <c r="C3364" t="str">
        <f t="shared" si="157"/>
        <v>2023-2024</v>
      </c>
      <c r="D3364" t="s">
        <v>147</v>
      </c>
      <c r="E3364" t="s">
        <v>44</v>
      </c>
      <c r="F3364" t="str">
        <f t="shared" si="158"/>
        <v>Victoria</v>
      </c>
      <c r="G3364" t="s">
        <v>45</v>
      </c>
      <c r="H3364">
        <v>3066</v>
      </c>
      <c r="I3364" t="s">
        <v>11</v>
      </c>
      <c r="J3364" t="s">
        <v>46</v>
      </c>
      <c r="K3364" t="s">
        <v>152</v>
      </c>
      <c r="L3364" t="s">
        <v>13</v>
      </c>
      <c r="M3364" s="5">
        <v>684.44999999999993</v>
      </c>
      <c r="N3364">
        <v>1</v>
      </c>
    </row>
    <row r="3365" spans="1:14" x14ac:dyDescent="0.2">
      <c r="A3365" s="2">
        <v>45125</v>
      </c>
      <c r="B3365" s="3">
        <f t="shared" si="156"/>
        <v>2024</v>
      </c>
      <c r="C3365" t="str">
        <f t="shared" si="157"/>
        <v>2023-2024</v>
      </c>
      <c r="D3365" t="s">
        <v>147</v>
      </c>
      <c r="E3365" t="s">
        <v>89</v>
      </c>
      <c r="F3365" t="str">
        <f t="shared" si="158"/>
        <v>Queensland</v>
      </c>
      <c r="G3365" t="s">
        <v>35</v>
      </c>
      <c r="H3365">
        <v>4655</v>
      </c>
      <c r="I3365" t="s">
        <v>11</v>
      </c>
      <c r="J3365" t="s">
        <v>51</v>
      </c>
      <c r="K3365" t="s">
        <v>149</v>
      </c>
      <c r="L3365" t="s">
        <v>15</v>
      </c>
      <c r="M3365" s="5">
        <v>684.5</v>
      </c>
      <c r="N3365">
        <v>1</v>
      </c>
    </row>
    <row r="3366" spans="1:14" x14ac:dyDescent="0.2">
      <c r="A3366" s="2">
        <v>45030</v>
      </c>
      <c r="B3366" s="3">
        <f t="shared" si="156"/>
        <v>2023</v>
      </c>
      <c r="C3366" t="str">
        <f t="shared" si="157"/>
        <v>2022-2023</v>
      </c>
      <c r="D3366" t="s">
        <v>148</v>
      </c>
      <c r="E3366" t="s">
        <v>87</v>
      </c>
      <c r="F3366" t="str">
        <f t="shared" si="158"/>
        <v>New South Wales</v>
      </c>
      <c r="G3366" t="s">
        <v>10</v>
      </c>
      <c r="H3366">
        <v>2790</v>
      </c>
      <c r="I3366" t="s">
        <v>11</v>
      </c>
      <c r="J3366" t="s">
        <v>25</v>
      </c>
      <c r="K3366" t="s">
        <v>152</v>
      </c>
      <c r="L3366" t="s">
        <v>13</v>
      </c>
      <c r="M3366" s="5">
        <v>685.08</v>
      </c>
      <c r="N3366">
        <v>1</v>
      </c>
    </row>
    <row r="3367" spans="1:14" x14ac:dyDescent="0.2">
      <c r="A3367" s="2">
        <v>45031</v>
      </c>
      <c r="B3367" s="3">
        <f t="shared" si="156"/>
        <v>2023</v>
      </c>
      <c r="C3367" t="str">
        <f t="shared" si="157"/>
        <v>2022-2023</v>
      </c>
      <c r="D3367" t="s">
        <v>147</v>
      </c>
      <c r="E3367" t="s">
        <v>26</v>
      </c>
      <c r="F3367" t="str">
        <f t="shared" si="158"/>
        <v>New South Wales</v>
      </c>
      <c r="G3367" t="s">
        <v>10</v>
      </c>
      <c r="H3367">
        <v>2141</v>
      </c>
      <c r="I3367" t="s">
        <v>11</v>
      </c>
      <c r="J3367" t="s">
        <v>27</v>
      </c>
      <c r="K3367" t="s">
        <v>150</v>
      </c>
      <c r="L3367" t="s">
        <v>18</v>
      </c>
      <c r="M3367" s="5">
        <v>685.12</v>
      </c>
      <c r="N3367">
        <v>1</v>
      </c>
    </row>
    <row r="3368" spans="1:14" x14ac:dyDescent="0.2">
      <c r="A3368" s="2">
        <v>45395</v>
      </c>
      <c r="B3368" s="3">
        <f t="shared" si="156"/>
        <v>2024</v>
      </c>
      <c r="C3368" t="str">
        <f t="shared" si="157"/>
        <v>2023-2024</v>
      </c>
      <c r="D3368" t="s">
        <v>147</v>
      </c>
      <c r="E3368" t="s">
        <v>92</v>
      </c>
      <c r="F3368" t="str">
        <f t="shared" si="158"/>
        <v>Queensland</v>
      </c>
      <c r="G3368" t="s">
        <v>35</v>
      </c>
      <c r="H3368">
        <v>4068</v>
      </c>
      <c r="I3368" t="s">
        <v>11</v>
      </c>
      <c r="J3368" t="s">
        <v>43</v>
      </c>
      <c r="K3368" t="s">
        <v>152</v>
      </c>
      <c r="L3368" t="s">
        <v>13</v>
      </c>
      <c r="M3368" s="5">
        <v>686.7199999999998</v>
      </c>
      <c r="N3368">
        <v>1</v>
      </c>
    </row>
    <row r="3369" spans="1:14" x14ac:dyDescent="0.2">
      <c r="A3369" s="2">
        <v>45616</v>
      </c>
      <c r="B3369" s="3">
        <f t="shared" si="156"/>
        <v>2025</v>
      </c>
      <c r="C3369" t="str">
        <f t="shared" si="157"/>
        <v>2024-2025</v>
      </c>
      <c r="D3369" t="s">
        <v>147</v>
      </c>
      <c r="E3369" t="s">
        <v>115</v>
      </c>
      <c r="F3369" t="str">
        <f t="shared" si="158"/>
        <v>Western Australia</v>
      </c>
      <c r="G3369" t="s">
        <v>48</v>
      </c>
      <c r="H3369">
        <v>6280</v>
      </c>
      <c r="I3369" t="s">
        <v>11</v>
      </c>
      <c r="J3369" t="s">
        <v>94</v>
      </c>
      <c r="K3369" t="s">
        <v>152</v>
      </c>
      <c r="L3369" t="s">
        <v>13</v>
      </c>
      <c r="M3369" s="5">
        <v>686.93000000000006</v>
      </c>
      <c r="N3369">
        <v>1</v>
      </c>
    </row>
    <row r="3370" spans="1:14" x14ac:dyDescent="0.2">
      <c r="A3370" s="2">
        <v>45253</v>
      </c>
      <c r="B3370" s="3">
        <f t="shared" si="156"/>
        <v>2024</v>
      </c>
      <c r="C3370" t="str">
        <f t="shared" si="157"/>
        <v>2023-2024</v>
      </c>
      <c r="D3370" t="s">
        <v>148</v>
      </c>
      <c r="E3370" t="s">
        <v>96</v>
      </c>
      <c r="F3370" t="str">
        <f t="shared" si="158"/>
        <v>Western Australia</v>
      </c>
      <c r="G3370" t="s">
        <v>48</v>
      </c>
      <c r="H3370">
        <v>6330</v>
      </c>
      <c r="I3370" t="s">
        <v>11</v>
      </c>
      <c r="J3370" t="s">
        <v>94</v>
      </c>
      <c r="K3370" t="s">
        <v>149</v>
      </c>
      <c r="L3370" t="s">
        <v>15</v>
      </c>
      <c r="M3370" s="5">
        <v>687.45999999999992</v>
      </c>
      <c r="N3370">
        <v>1</v>
      </c>
    </row>
    <row r="3371" spans="1:14" x14ac:dyDescent="0.2">
      <c r="A3371" s="2">
        <v>45025</v>
      </c>
      <c r="B3371" s="3">
        <f t="shared" si="156"/>
        <v>2023</v>
      </c>
      <c r="C3371" t="str">
        <f t="shared" si="157"/>
        <v>2022-2023</v>
      </c>
      <c r="D3371" t="s">
        <v>147</v>
      </c>
      <c r="E3371" t="s">
        <v>40</v>
      </c>
      <c r="F3371" t="str">
        <f t="shared" si="158"/>
        <v>New South Wales</v>
      </c>
      <c r="G3371" t="s">
        <v>10</v>
      </c>
      <c r="H3371">
        <v>2116</v>
      </c>
      <c r="I3371" t="s">
        <v>11</v>
      </c>
      <c r="J3371" t="s">
        <v>27</v>
      </c>
      <c r="K3371" t="s">
        <v>154</v>
      </c>
      <c r="L3371" t="s">
        <v>14</v>
      </c>
      <c r="M3371" s="5">
        <v>688.07</v>
      </c>
      <c r="N3371">
        <v>1</v>
      </c>
    </row>
    <row r="3372" spans="1:14" x14ac:dyDescent="0.2">
      <c r="A3372" s="2">
        <v>45615</v>
      </c>
      <c r="B3372" s="3">
        <f t="shared" si="156"/>
        <v>2025</v>
      </c>
      <c r="C3372" t="str">
        <f t="shared" si="157"/>
        <v>2024-2025</v>
      </c>
      <c r="D3372" t="s">
        <v>147</v>
      </c>
      <c r="E3372" t="s">
        <v>42</v>
      </c>
      <c r="F3372" t="str">
        <f t="shared" si="158"/>
        <v>Queensland</v>
      </c>
      <c r="G3372" t="s">
        <v>35</v>
      </c>
      <c r="H3372">
        <v>4053</v>
      </c>
      <c r="I3372" t="s">
        <v>11</v>
      </c>
      <c r="J3372" t="s">
        <v>43</v>
      </c>
      <c r="K3372" t="s">
        <v>152</v>
      </c>
      <c r="L3372" t="s">
        <v>13</v>
      </c>
      <c r="M3372" s="5">
        <v>688.15000000000009</v>
      </c>
      <c r="N3372">
        <v>1</v>
      </c>
    </row>
    <row r="3373" spans="1:14" x14ac:dyDescent="0.2">
      <c r="A3373" s="2">
        <v>45082</v>
      </c>
      <c r="B3373" s="3">
        <f t="shared" si="156"/>
        <v>2023</v>
      </c>
      <c r="C3373" t="str">
        <f t="shared" si="157"/>
        <v>2022-2023</v>
      </c>
      <c r="D3373" t="s">
        <v>148</v>
      </c>
      <c r="E3373" t="s">
        <v>108</v>
      </c>
      <c r="F3373" t="str">
        <f t="shared" si="158"/>
        <v>Victoria</v>
      </c>
      <c r="G3373" t="s">
        <v>45</v>
      </c>
      <c r="H3373">
        <v>3018</v>
      </c>
      <c r="I3373" t="s">
        <v>11</v>
      </c>
      <c r="J3373" t="s">
        <v>46</v>
      </c>
      <c r="K3373" t="s">
        <v>156</v>
      </c>
      <c r="L3373" t="s">
        <v>17</v>
      </c>
      <c r="M3373" s="5">
        <v>690.15000000000009</v>
      </c>
      <c r="N3373">
        <v>1</v>
      </c>
    </row>
    <row r="3374" spans="1:14" x14ac:dyDescent="0.2">
      <c r="A3374" s="2">
        <v>45471</v>
      </c>
      <c r="B3374" s="3">
        <f t="shared" si="156"/>
        <v>2024</v>
      </c>
      <c r="C3374" t="str">
        <f t="shared" si="157"/>
        <v>2023-2024</v>
      </c>
      <c r="D3374" t="s">
        <v>147</v>
      </c>
      <c r="E3374" t="s">
        <v>37</v>
      </c>
      <c r="F3374" t="str">
        <f t="shared" si="158"/>
        <v>South Australia</v>
      </c>
      <c r="G3374" t="s">
        <v>32</v>
      </c>
      <c r="H3374">
        <v>5607</v>
      </c>
      <c r="I3374" t="s">
        <v>11</v>
      </c>
      <c r="J3374" t="s">
        <v>38</v>
      </c>
      <c r="K3374" t="s">
        <v>151</v>
      </c>
      <c r="L3374" t="s">
        <v>21</v>
      </c>
      <c r="M3374" s="5">
        <v>690.91</v>
      </c>
      <c r="N3374">
        <v>1</v>
      </c>
    </row>
    <row r="3375" spans="1:14" x14ac:dyDescent="0.2">
      <c r="A3375" s="2">
        <v>45333</v>
      </c>
      <c r="B3375" s="3">
        <f t="shared" si="156"/>
        <v>2024</v>
      </c>
      <c r="C3375" t="str">
        <f t="shared" si="157"/>
        <v>2023-2024</v>
      </c>
      <c r="D3375" t="s">
        <v>147</v>
      </c>
      <c r="E3375" t="s">
        <v>65</v>
      </c>
      <c r="F3375" t="str">
        <f t="shared" si="158"/>
        <v>New South Wales</v>
      </c>
      <c r="G3375" t="s">
        <v>10</v>
      </c>
      <c r="H3375">
        <v>2541</v>
      </c>
      <c r="I3375" t="s">
        <v>11</v>
      </c>
      <c r="J3375" t="s">
        <v>58</v>
      </c>
      <c r="K3375" t="s">
        <v>19</v>
      </c>
      <c r="L3375" t="s">
        <v>23</v>
      </c>
      <c r="M3375" s="5">
        <v>692.31</v>
      </c>
      <c r="N3375">
        <v>1</v>
      </c>
    </row>
    <row r="3376" spans="1:14" x14ac:dyDescent="0.2">
      <c r="A3376" s="2">
        <v>45551</v>
      </c>
      <c r="B3376" s="3">
        <f t="shared" si="156"/>
        <v>2025</v>
      </c>
      <c r="C3376" t="str">
        <f t="shared" si="157"/>
        <v>2024-2025</v>
      </c>
      <c r="D3376" t="s">
        <v>148</v>
      </c>
      <c r="E3376" t="s">
        <v>91</v>
      </c>
      <c r="F3376" t="str">
        <f t="shared" si="158"/>
        <v>Victoria</v>
      </c>
      <c r="G3376" t="s">
        <v>45</v>
      </c>
      <c r="H3376">
        <v>3690</v>
      </c>
      <c r="I3376" t="s">
        <v>11</v>
      </c>
      <c r="J3376" t="s">
        <v>55</v>
      </c>
      <c r="K3376" t="s">
        <v>150</v>
      </c>
      <c r="L3376" t="s">
        <v>18</v>
      </c>
      <c r="M3376" s="5">
        <v>693.95</v>
      </c>
      <c r="N3376">
        <v>1</v>
      </c>
    </row>
    <row r="3377" spans="1:14" x14ac:dyDescent="0.2">
      <c r="A3377" s="2">
        <v>45148</v>
      </c>
      <c r="B3377" s="3">
        <f t="shared" si="156"/>
        <v>2024</v>
      </c>
      <c r="C3377" t="str">
        <f t="shared" si="157"/>
        <v>2023-2024</v>
      </c>
      <c r="D3377" t="s">
        <v>147</v>
      </c>
      <c r="E3377" t="s">
        <v>122</v>
      </c>
      <c r="F3377" t="str">
        <f t="shared" si="158"/>
        <v>New South Wales</v>
      </c>
      <c r="G3377" t="s">
        <v>10</v>
      </c>
      <c r="H3377">
        <v>2650</v>
      </c>
      <c r="I3377" t="s">
        <v>11</v>
      </c>
      <c r="J3377" t="s">
        <v>25</v>
      </c>
      <c r="K3377" t="s">
        <v>19</v>
      </c>
      <c r="L3377" t="s">
        <v>23</v>
      </c>
      <c r="M3377" s="5">
        <v>694.9799999999999</v>
      </c>
      <c r="N3377">
        <v>1</v>
      </c>
    </row>
    <row r="3378" spans="1:14" x14ac:dyDescent="0.2">
      <c r="A3378" s="2">
        <v>45076</v>
      </c>
      <c r="B3378" s="3">
        <f t="shared" si="156"/>
        <v>2023</v>
      </c>
      <c r="C3378" t="str">
        <f t="shared" si="157"/>
        <v>2022-2023</v>
      </c>
      <c r="D3378" t="s">
        <v>147</v>
      </c>
      <c r="E3378" t="s">
        <v>64</v>
      </c>
      <c r="F3378" t="str">
        <f t="shared" si="158"/>
        <v>Victoria</v>
      </c>
      <c r="G3378" t="s">
        <v>45</v>
      </c>
      <c r="H3378">
        <v>3199</v>
      </c>
      <c r="I3378" t="s">
        <v>11</v>
      </c>
      <c r="J3378" t="s">
        <v>63</v>
      </c>
      <c r="K3378" t="s">
        <v>156</v>
      </c>
      <c r="L3378" t="s">
        <v>17</v>
      </c>
      <c r="M3378" s="5">
        <v>695.35</v>
      </c>
      <c r="N3378">
        <v>1</v>
      </c>
    </row>
    <row r="3379" spans="1:14" x14ac:dyDescent="0.2">
      <c r="A3379" s="2">
        <v>45187</v>
      </c>
      <c r="B3379" s="3">
        <f t="shared" si="156"/>
        <v>2024</v>
      </c>
      <c r="C3379" t="str">
        <f t="shared" si="157"/>
        <v>2023-2024</v>
      </c>
      <c r="D3379" t="s">
        <v>148</v>
      </c>
      <c r="E3379" t="s">
        <v>111</v>
      </c>
      <c r="F3379" t="str">
        <f t="shared" si="158"/>
        <v>New South Wales</v>
      </c>
      <c r="G3379" t="s">
        <v>10</v>
      </c>
      <c r="H3379">
        <v>2120</v>
      </c>
      <c r="I3379" t="s">
        <v>11</v>
      </c>
      <c r="J3379" t="s">
        <v>27</v>
      </c>
      <c r="K3379" t="s">
        <v>155</v>
      </c>
      <c r="L3379" t="s">
        <v>20</v>
      </c>
      <c r="M3379" s="5">
        <v>695.35</v>
      </c>
      <c r="N3379">
        <v>1</v>
      </c>
    </row>
    <row r="3380" spans="1:14" x14ac:dyDescent="0.2">
      <c r="A3380" s="2">
        <v>45525</v>
      </c>
      <c r="B3380" s="3">
        <f t="shared" si="156"/>
        <v>2025</v>
      </c>
      <c r="C3380" t="str">
        <f t="shared" si="157"/>
        <v>2024-2025</v>
      </c>
      <c r="D3380" t="s">
        <v>148</v>
      </c>
      <c r="E3380" t="s">
        <v>81</v>
      </c>
      <c r="F3380" t="str">
        <f t="shared" si="158"/>
        <v>New South Wales</v>
      </c>
      <c r="G3380" t="s">
        <v>10</v>
      </c>
      <c r="H3380">
        <v>2485</v>
      </c>
      <c r="I3380" t="s">
        <v>11</v>
      </c>
      <c r="J3380" t="s">
        <v>68</v>
      </c>
      <c r="K3380" t="s">
        <v>150</v>
      </c>
      <c r="L3380" t="s">
        <v>18</v>
      </c>
      <c r="M3380" s="5">
        <v>696.71</v>
      </c>
      <c r="N3380">
        <v>1</v>
      </c>
    </row>
    <row r="3381" spans="1:14" x14ac:dyDescent="0.2">
      <c r="A3381" s="2">
        <v>45491</v>
      </c>
      <c r="B3381" s="3">
        <f t="shared" si="156"/>
        <v>2025</v>
      </c>
      <c r="C3381" t="str">
        <f t="shared" si="157"/>
        <v>2024-2025</v>
      </c>
      <c r="D3381" t="s">
        <v>147</v>
      </c>
      <c r="E3381" t="s">
        <v>108</v>
      </c>
      <c r="F3381" t="str">
        <f t="shared" si="158"/>
        <v>Victoria</v>
      </c>
      <c r="G3381" t="s">
        <v>45</v>
      </c>
      <c r="H3381">
        <v>3018</v>
      </c>
      <c r="I3381" t="s">
        <v>11</v>
      </c>
      <c r="J3381" t="s">
        <v>46</v>
      </c>
      <c r="K3381" t="s">
        <v>154</v>
      </c>
      <c r="L3381" t="s">
        <v>14</v>
      </c>
      <c r="M3381" s="5">
        <v>698.61</v>
      </c>
      <c r="N3381">
        <v>1</v>
      </c>
    </row>
    <row r="3382" spans="1:14" x14ac:dyDescent="0.2">
      <c r="A3382" s="2">
        <v>45579</v>
      </c>
      <c r="B3382" s="3">
        <f t="shared" si="156"/>
        <v>2025</v>
      </c>
      <c r="C3382" t="str">
        <f t="shared" si="157"/>
        <v>2024-2025</v>
      </c>
      <c r="D3382" t="s">
        <v>147</v>
      </c>
      <c r="E3382" t="s">
        <v>114</v>
      </c>
      <c r="F3382" t="str">
        <f t="shared" si="158"/>
        <v>Victoria</v>
      </c>
      <c r="G3382" t="s">
        <v>45</v>
      </c>
      <c r="H3382">
        <v>3551</v>
      </c>
      <c r="I3382" t="s">
        <v>11</v>
      </c>
      <c r="J3382" t="s">
        <v>60</v>
      </c>
      <c r="K3382" t="s">
        <v>150</v>
      </c>
      <c r="L3382" t="s">
        <v>18</v>
      </c>
      <c r="M3382" s="5">
        <v>698.73</v>
      </c>
      <c r="N3382">
        <v>1</v>
      </c>
    </row>
    <row r="3383" spans="1:14" x14ac:dyDescent="0.2">
      <c r="A3383" s="2">
        <v>45421</v>
      </c>
      <c r="B3383" s="3">
        <f t="shared" si="156"/>
        <v>2024</v>
      </c>
      <c r="C3383" t="str">
        <f t="shared" si="157"/>
        <v>2023-2024</v>
      </c>
      <c r="D3383" t="s">
        <v>147</v>
      </c>
      <c r="E3383" t="s">
        <v>105</v>
      </c>
      <c r="F3383" t="str">
        <f t="shared" si="158"/>
        <v>Victoria</v>
      </c>
      <c r="G3383" t="s">
        <v>45</v>
      </c>
      <c r="H3383">
        <v>3500</v>
      </c>
      <c r="I3383" t="s">
        <v>11</v>
      </c>
      <c r="J3383" t="s">
        <v>60</v>
      </c>
      <c r="K3383" t="s">
        <v>151</v>
      </c>
      <c r="L3383" t="s">
        <v>21</v>
      </c>
      <c r="M3383" s="5">
        <v>698.73</v>
      </c>
      <c r="N3383">
        <v>1</v>
      </c>
    </row>
    <row r="3384" spans="1:14" x14ac:dyDescent="0.2">
      <c r="A3384" s="2">
        <v>45652</v>
      </c>
      <c r="B3384" s="3">
        <f t="shared" si="156"/>
        <v>2025</v>
      </c>
      <c r="C3384" t="str">
        <f t="shared" si="157"/>
        <v>2024-2025</v>
      </c>
      <c r="D3384" t="s">
        <v>147</v>
      </c>
      <c r="E3384" t="s">
        <v>102</v>
      </c>
      <c r="F3384" t="str">
        <f t="shared" si="158"/>
        <v>Queensland</v>
      </c>
      <c r="G3384" t="s">
        <v>35</v>
      </c>
      <c r="H3384">
        <v>4870</v>
      </c>
      <c r="I3384" t="s">
        <v>11</v>
      </c>
      <c r="J3384" t="s">
        <v>36</v>
      </c>
      <c r="K3384" t="s">
        <v>151</v>
      </c>
      <c r="L3384" t="s">
        <v>21</v>
      </c>
      <c r="M3384" s="5">
        <v>699.15000000000009</v>
      </c>
      <c r="N3384">
        <v>1</v>
      </c>
    </row>
    <row r="3385" spans="1:14" x14ac:dyDescent="0.2">
      <c r="A3385" s="2">
        <v>45231</v>
      </c>
      <c r="B3385" s="3">
        <f t="shared" si="156"/>
        <v>2024</v>
      </c>
      <c r="C3385" t="str">
        <f t="shared" si="157"/>
        <v>2023-2024</v>
      </c>
      <c r="D3385" t="s">
        <v>147</v>
      </c>
      <c r="E3385" t="s">
        <v>126</v>
      </c>
      <c r="F3385" t="str">
        <f t="shared" si="158"/>
        <v>Queensland</v>
      </c>
      <c r="G3385" t="s">
        <v>35</v>
      </c>
      <c r="H3385">
        <v>4551</v>
      </c>
      <c r="I3385" t="s">
        <v>11</v>
      </c>
      <c r="J3385" t="s">
        <v>120</v>
      </c>
      <c r="K3385" t="s">
        <v>154</v>
      </c>
      <c r="L3385" t="s">
        <v>14</v>
      </c>
      <c r="M3385" s="5">
        <v>699.94999999999993</v>
      </c>
      <c r="N3385">
        <v>1</v>
      </c>
    </row>
    <row r="3386" spans="1:14" x14ac:dyDescent="0.2">
      <c r="A3386" s="2">
        <v>45142</v>
      </c>
      <c r="B3386" s="3">
        <f t="shared" si="156"/>
        <v>2024</v>
      </c>
      <c r="C3386" t="str">
        <f t="shared" si="157"/>
        <v>2023-2024</v>
      </c>
      <c r="D3386" t="s">
        <v>147</v>
      </c>
      <c r="E3386" t="s">
        <v>74</v>
      </c>
      <c r="F3386" t="str">
        <f t="shared" si="158"/>
        <v>South Australia</v>
      </c>
      <c r="G3386" t="s">
        <v>32</v>
      </c>
      <c r="H3386">
        <v>5043</v>
      </c>
      <c r="I3386" t="s">
        <v>11</v>
      </c>
      <c r="J3386" t="s">
        <v>33</v>
      </c>
      <c r="K3386" t="s">
        <v>151</v>
      </c>
      <c r="L3386" t="s">
        <v>21</v>
      </c>
      <c r="M3386" s="5">
        <v>700.16</v>
      </c>
      <c r="N3386">
        <v>1</v>
      </c>
    </row>
    <row r="3387" spans="1:14" x14ac:dyDescent="0.2">
      <c r="A3387" s="2">
        <v>45345</v>
      </c>
      <c r="B3387" s="3">
        <f t="shared" si="156"/>
        <v>2024</v>
      </c>
      <c r="C3387" t="str">
        <f t="shared" si="157"/>
        <v>2023-2024</v>
      </c>
      <c r="D3387" t="s">
        <v>147</v>
      </c>
      <c r="E3387" t="s">
        <v>9</v>
      </c>
      <c r="F3387" t="str">
        <f t="shared" si="158"/>
        <v>New South Wales</v>
      </c>
      <c r="G3387" t="s">
        <v>10</v>
      </c>
      <c r="H3387">
        <v>2067</v>
      </c>
      <c r="I3387" t="s">
        <v>11</v>
      </c>
      <c r="J3387" t="s">
        <v>12</v>
      </c>
      <c r="K3387" t="s">
        <v>154</v>
      </c>
      <c r="L3387" t="s">
        <v>14</v>
      </c>
      <c r="M3387" s="5">
        <v>700.37999999999988</v>
      </c>
      <c r="N3387">
        <v>1</v>
      </c>
    </row>
    <row r="3388" spans="1:14" x14ac:dyDescent="0.2">
      <c r="A3388" s="2">
        <v>45122</v>
      </c>
      <c r="B3388" s="3">
        <f t="shared" si="156"/>
        <v>2024</v>
      </c>
      <c r="C3388" t="str">
        <f t="shared" si="157"/>
        <v>2023-2024</v>
      </c>
      <c r="D3388" t="s">
        <v>147</v>
      </c>
      <c r="E3388" t="s">
        <v>65</v>
      </c>
      <c r="F3388" t="str">
        <f t="shared" si="158"/>
        <v>New South Wales</v>
      </c>
      <c r="G3388" t="s">
        <v>10</v>
      </c>
      <c r="H3388">
        <v>2541</v>
      </c>
      <c r="I3388" t="s">
        <v>11</v>
      </c>
      <c r="J3388" t="s">
        <v>58</v>
      </c>
      <c r="K3388" t="s">
        <v>152</v>
      </c>
      <c r="L3388" t="s">
        <v>13</v>
      </c>
      <c r="M3388" s="5">
        <v>701.14999999999986</v>
      </c>
      <c r="N3388">
        <v>1</v>
      </c>
    </row>
    <row r="3389" spans="1:14" x14ac:dyDescent="0.2">
      <c r="A3389" s="2">
        <v>44968</v>
      </c>
      <c r="B3389" s="3">
        <f t="shared" si="156"/>
        <v>2023</v>
      </c>
      <c r="C3389" t="str">
        <f t="shared" si="157"/>
        <v>2022-2023</v>
      </c>
      <c r="D3389" t="s">
        <v>147</v>
      </c>
      <c r="E3389" t="s">
        <v>109</v>
      </c>
      <c r="F3389" t="str">
        <f t="shared" si="158"/>
        <v>New South Wales</v>
      </c>
      <c r="G3389" t="s">
        <v>10</v>
      </c>
      <c r="H3389">
        <v>2480</v>
      </c>
      <c r="I3389" t="s">
        <v>11</v>
      </c>
      <c r="J3389" t="s">
        <v>68</v>
      </c>
      <c r="K3389" t="s">
        <v>152</v>
      </c>
      <c r="L3389" t="s">
        <v>13</v>
      </c>
      <c r="M3389" s="5">
        <v>701.67000000000007</v>
      </c>
      <c r="N3389">
        <v>1</v>
      </c>
    </row>
    <row r="3390" spans="1:14" x14ac:dyDescent="0.2">
      <c r="A3390" s="2">
        <v>45152</v>
      </c>
      <c r="B3390" s="3">
        <f t="shared" si="156"/>
        <v>2024</v>
      </c>
      <c r="C3390" t="str">
        <f t="shared" si="157"/>
        <v>2023-2024</v>
      </c>
      <c r="D3390" t="s">
        <v>147</v>
      </c>
      <c r="E3390" t="s">
        <v>116</v>
      </c>
      <c r="F3390" t="str">
        <f t="shared" si="158"/>
        <v>Western Australia</v>
      </c>
      <c r="G3390" t="s">
        <v>48</v>
      </c>
      <c r="H3390">
        <v>6725</v>
      </c>
      <c r="I3390" t="s">
        <v>11</v>
      </c>
      <c r="J3390" t="s">
        <v>77</v>
      </c>
      <c r="K3390" t="s">
        <v>149</v>
      </c>
      <c r="L3390" t="s">
        <v>15</v>
      </c>
      <c r="M3390" s="5">
        <v>702.32999999999993</v>
      </c>
      <c r="N3390">
        <v>1</v>
      </c>
    </row>
    <row r="3391" spans="1:14" x14ac:dyDescent="0.2">
      <c r="A3391" s="2">
        <v>45615</v>
      </c>
      <c r="B3391" s="3">
        <f t="shared" si="156"/>
        <v>2025</v>
      </c>
      <c r="C3391" t="str">
        <f t="shared" si="157"/>
        <v>2024-2025</v>
      </c>
      <c r="D3391" t="s">
        <v>148</v>
      </c>
      <c r="E3391" t="s">
        <v>135</v>
      </c>
      <c r="F3391" t="str">
        <f t="shared" si="158"/>
        <v>Victoria</v>
      </c>
      <c r="G3391" t="s">
        <v>45</v>
      </c>
      <c r="H3391">
        <v>3550</v>
      </c>
      <c r="I3391" t="s">
        <v>11</v>
      </c>
      <c r="J3391" t="s">
        <v>60</v>
      </c>
      <c r="K3391" t="s">
        <v>154</v>
      </c>
      <c r="L3391" t="s">
        <v>14</v>
      </c>
      <c r="M3391" s="5">
        <v>702.54</v>
      </c>
      <c r="N3391">
        <v>1</v>
      </c>
    </row>
    <row r="3392" spans="1:14" x14ac:dyDescent="0.2">
      <c r="A3392" s="2">
        <v>44958</v>
      </c>
      <c r="B3392" s="3">
        <f t="shared" si="156"/>
        <v>2023</v>
      </c>
      <c r="C3392" t="str">
        <f t="shared" si="157"/>
        <v>2022-2023</v>
      </c>
      <c r="D3392" t="s">
        <v>147</v>
      </c>
      <c r="E3392" t="s">
        <v>123</v>
      </c>
      <c r="F3392" t="str">
        <f t="shared" si="158"/>
        <v>Western Australia</v>
      </c>
      <c r="G3392" t="s">
        <v>48</v>
      </c>
      <c r="H3392">
        <v>6109</v>
      </c>
      <c r="I3392" t="s">
        <v>11</v>
      </c>
      <c r="J3392" t="s">
        <v>94</v>
      </c>
      <c r="K3392" t="s">
        <v>149</v>
      </c>
      <c r="L3392" t="s">
        <v>15</v>
      </c>
      <c r="M3392" s="5">
        <v>703.34</v>
      </c>
      <c r="N3392">
        <v>1</v>
      </c>
    </row>
    <row r="3393" spans="1:14" x14ac:dyDescent="0.2">
      <c r="A3393" s="2">
        <v>45555</v>
      </c>
      <c r="B3393" s="3">
        <f t="shared" si="156"/>
        <v>2025</v>
      </c>
      <c r="C3393" t="str">
        <f t="shared" si="157"/>
        <v>2024-2025</v>
      </c>
      <c r="D3393" t="s">
        <v>147</v>
      </c>
      <c r="E3393" t="s">
        <v>84</v>
      </c>
      <c r="F3393" t="str">
        <f t="shared" si="158"/>
        <v>Queensland</v>
      </c>
      <c r="G3393" t="s">
        <v>35</v>
      </c>
      <c r="H3393">
        <v>4740</v>
      </c>
      <c r="I3393" t="s">
        <v>11</v>
      </c>
      <c r="J3393" t="s">
        <v>51</v>
      </c>
      <c r="K3393" t="s">
        <v>150</v>
      </c>
      <c r="L3393" t="s">
        <v>18</v>
      </c>
      <c r="M3393" s="5">
        <v>704.46</v>
      </c>
      <c r="N3393">
        <v>1</v>
      </c>
    </row>
    <row r="3394" spans="1:14" x14ac:dyDescent="0.2">
      <c r="A3394" s="2">
        <v>45437</v>
      </c>
      <c r="B3394" s="3">
        <f t="shared" ref="B3394:B3457" si="159">IF(MONTH(A3394)&gt;=7,YEAR(A3394)+1,YEAR(A3394))</f>
        <v>2024</v>
      </c>
      <c r="C3394" t="str">
        <f t="shared" ref="C3394:C3457" si="160">IF(MONTH(A3394) &gt;= 7, YEAR(A3394) &amp; "-" &amp; YEAR(A3394) + 1, YEAR(A3394) - 1 &amp; "-" &amp; YEAR(A3394))</f>
        <v>2023-2024</v>
      </c>
      <c r="D3394" t="s">
        <v>147</v>
      </c>
      <c r="E3394" t="s">
        <v>144</v>
      </c>
      <c r="F3394" t="str">
        <f t="shared" ref="F3394:F3457" si="161">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c r="N3394">
        <v>1</v>
      </c>
    </row>
    <row r="3395" spans="1:14" x14ac:dyDescent="0.2">
      <c r="A3395" s="2">
        <v>45455</v>
      </c>
      <c r="B3395" s="3">
        <f t="shared" si="159"/>
        <v>2024</v>
      </c>
      <c r="C3395" t="str">
        <f t="shared" si="160"/>
        <v>2023-2024</v>
      </c>
      <c r="D3395" t="s">
        <v>148</v>
      </c>
      <c r="E3395" t="s">
        <v>91</v>
      </c>
      <c r="F3395" t="str">
        <f t="shared" si="161"/>
        <v>Victoria</v>
      </c>
      <c r="G3395" t="s">
        <v>45</v>
      </c>
      <c r="H3395">
        <v>3690</v>
      </c>
      <c r="I3395" t="s">
        <v>11</v>
      </c>
      <c r="J3395" t="s">
        <v>55</v>
      </c>
      <c r="K3395" t="s">
        <v>150</v>
      </c>
      <c r="L3395" t="s">
        <v>18</v>
      </c>
      <c r="M3395" s="5">
        <v>706.39</v>
      </c>
      <c r="N3395">
        <v>1</v>
      </c>
    </row>
    <row r="3396" spans="1:14" x14ac:dyDescent="0.2">
      <c r="A3396" s="2">
        <v>45332</v>
      </c>
      <c r="B3396" s="3">
        <f t="shared" si="159"/>
        <v>2024</v>
      </c>
      <c r="C3396" t="str">
        <f t="shared" si="160"/>
        <v>2023-2024</v>
      </c>
      <c r="D3396" t="s">
        <v>148</v>
      </c>
      <c r="E3396" t="s">
        <v>108</v>
      </c>
      <c r="F3396" t="str">
        <f t="shared" si="161"/>
        <v>Victoria</v>
      </c>
      <c r="G3396" t="s">
        <v>45</v>
      </c>
      <c r="H3396">
        <v>3018</v>
      </c>
      <c r="I3396" t="s">
        <v>11</v>
      </c>
      <c r="J3396" t="s">
        <v>46</v>
      </c>
      <c r="K3396" t="s">
        <v>19</v>
      </c>
      <c r="L3396" t="s">
        <v>23</v>
      </c>
      <c r="M3396" s="5">
        <v>706.49</v>
      </c>
      <c r="N3396">
        <v>1</v>
      </c>
    </row>
    <row r="3397" spans="1:14" x14ac:dyDescent="0.2">
      <c r="A3397" s="2">
        <v>45066</v>
      </c>
      <c r="B3397" s="3">
        <f t="shared" si="159"/>
        <v>2023</v>
      </c>
      <c r="C3397" t="str">
        <f t="shared" si="160"/>
        <v>2022-2023</v>
      </c>
      <c r="D3397" t="s">
        <v>148</v>
      </c>
      <c r="E3397" t="s">
        <v>34</v>
      </c>
      <c r="F3397" t="str">
        <f t="shared" si="161"/>
        <v>Queensland</v>
      </c>
      <c r="G3397" t="s">
        <v>35</v>
      </c>
      <c r="H3397">
        <v>4802</v>
      </c>
      <c r="I3397" t="s">
        <v>11</v>
      </c>
      <c r="J3397" t="s">
        <v>36</v>
      </c>
      <c r="K3397" t="s">
        <v>149</v>
      </c>
      <c r="L3397" t="s">
        <v>15</v>
      </c>
      <c r="M3397" s="5">
        <v>710.89</v>
      </c>
      <c r="N3397">
        <v>1</v>
      </c>
    </row>
    <row r="3398" spans="1:14" x14ac:dyDescent="0.2">
      <c r="A3398" s="2">
        <v>45175</v>
      </c>
      <c r="B3398" s="3">
        <f t="shared" si="159"/>
        <v>2024</v>
      </c>
      <c r="C3398" t="str">
        <f t="shared" si="160"/>
        <v>2023-2024</v>
      </c>
      <c r="D3398" t="s">
        <v>147</v>
      </c>
      <c r="E3398" t="s">
        <v>131</v>
      </c>
      <c r="F3398" t="str">
        <f t="shared" si="161"/>
        <v>Western Australia</v>
      </c>
      <c r="G3398" t="s">
        <v>48</v>
      </c>
      <c r="H3398">
        <v>6530</v>
      </c>
      <c r="I3398" t="s">
        <v>11</v>
      </c>
      <c r="J3398" t="s">
        <v>77</v>
      </c>
      <c r="K3398" t="s">
        <v>19</v>
      </c>
      <c r="L3398" t="s">
        <v>23</v>
      </c>
      <c r="M3398" s="5">
        <v>715</v>
      </c>
      <c r="N3398">
        <v>1</v>
      </c>
    </row>
    <row r="3399" spans="1:14" x14ac:dyDescent="0.2">
      <c r="A3399" s="2">
        <v>45196</v>
      </c>
      <c r="B3399" s="3">
        <f t="shared" si="159"/>
        <v>2024</v>
      </c>
      <c r="C3399" t="str">
        <f t="shared" si="160"/>
        <v>2023-2024</v>
      </c>
      <c r="D3399" t="s">
        <v>147</v>
      </c>
      <c r="E3399" t="s">
        <v>62</v>
      </c>
      <c r="F3399" t="str">
        <f t="shared" si="161"/>
        <v>Victoria</v>
      </c>
      <c r="G3399" t="s">
        <v>45</v>
      </c>
      <c r="H3399">
        <v>3134</v>
      </c>
      <c r="I3399" t="s">
        <v>11</v>
      </c>
      <c r="J3399" t="s">
        <v>63</v>
      </c>
      <c r="K3399" t="s">
        <v>149</v>
      </c>
      <c r="L3399" t="s">
        <v>15</v>
      </c>
      <c r="M3399" s="5">
        <v>715.37</v>
      </c>
      <c r="N3399">
        <v>1</v>
      </c>
    </row>
    <row r="3400" spans="1:14" x14ac:dyDescent="0.2">
      <c r="A3400" s="2">
        <v>44981</v>
      </c>
      <c r="B3400" s="3">
        <f t="shared" si="159"/>
        <v>2023</v>
      </c>
      <c r="C3400" t="str">
        <f t="shared" si="160"/>
        <v>2022-2023</v>
      </c>
      <c r="D3400" t="s">
        <v>147</v>
      </c>
      <c r="E3400" t="s">
        <v>40</v>
      </c>
      <c r="F3400" t="str">
        <f t="shared" si="161"/>
        <v>New South Wales</v>
      </c>
      <c r="G3400" t="s">
        <v>10</v>
      </c>
      <c r="H3400">
        <v>2116</v>
      </c>
      <c r="I3400" t="s">
        <v>11</v>
      </c>
      <c r="J3400" t="s">
        <v>27</v>
      </c>
      <c r="K3400" t="s">
        <v>152</v>
      </c>
      <c r="L3400" t="s">
        <v>13</v>
      </c>
      <c r="M3400" s="5">
        <v>715.61999999999989</v>
      </c>
      <c r="N3400">
        <v>1</v>
      </c>
    </row>
    <row r="3401" spans="1:14" x14ac:dyDescent="0.2">
      <c r="A3401" s="2">
        <v>45540</v>
      </c>
      <c r="B3401" s="3">
        <f t="shared" si="159"/>
        <v>2025</v>
      </c>
      <c r="C3401" t="str">
        <f t="shared" si="160"/>
        <v>2024-2025</v>
      </c>
      <c r="D3401" t="s">
        <v>148</v>
      </c>
      <c r="E3401" t="s">
        <v>135</v>
      </c>
      <c r="F3401" t="str">
        <f t="shared" si="161"/>
        <v>Victoria</v>
      </c>
      <c r="G3401" t="s">
        <v>45</v>
      </c>
      <c r="H3401">
        <v>3550</v>
      </c>
      <c r="I3401" t="s">
        <v>11</v>
      </c>
      <c r="J3401" t="s">
        <v>60</v>
      </c>
      <c r="K3401" t="s">
        <v>151</v>
      </c>
      <c r="L3401" t="s">
        <v>21</v>
      </c>
      <c r="M3401" s="5">
        <v>715.88</v>
      </c>
      <c r="N3401">
        <v>1</v>
      </c>
    </row>
    <row r="3402" spans="1:14" x14ac:dyDescent="0.2">
      <c r="A3402" s="2">
        <v>44973</v>
      </c>
      <c r="B3402" s="3">
        <f t="shared" si="159"/>
        <v>2023</v>
      </c>
      <c r="C3402" t="str">
        <f t="shared" si="160"/>
        <v>2022-2023</v>
      </c>
      <c r="D3402" t="s">
        <v>147</v>
      </c>
      <c r="E3402" t="s">
        <v>50</v>
      </c>
      <c r="F3402" t="str">
        <f t="shared" si="161"/>
        <v>Queensland</v>
      </c>
      <c r="G3402" t="s">
        <v>35</v>
      </c>
      <c r="H3402">
        <v>4703</v>
      </c>
      <c r="I3402" t="s">
        <v>11</v>
      </c>
      <c r="J3402" t="s">
        <v>51</v>
      </c>
      <c r="K3402" t="s">
        <v>153</v>
      </c>
      <c r="L3402" t="s">
        <v>16</v>
      </c>
      <c r="M3402" s="5">
        <v>716.45</v>
      </c>
      <c r="N3402">
        <v>1</v>
      </c>
    </row>
    <row r="3403" spans="1:14" x14ac:dyDescent="0.2">
      <c r="A3403" s="2">
        <v>45213</v>
      </c>
      <c r="B3403" s="3">
        <f t="shared" si="159"/>
        <v>2024</v>
      </c>
      <c r="C3403" t="str">
        <f t="shared" si="160"/>
        <v>2023-2024</v>
      </c>
      <c r="D3403" t="s">
        <v>147</v>
      </c>
      <c r="E3403" t="s">
        <v>115</v>
      </c>
      <c r="F3403" t="str">
        <f t="shared" si="161"/>
        <v>Western Australia</v>
      </c>
      <c r="G3403" t="s">
        <v>48</v>
      </c>
      <c r="H3403">
        <v>6280</v>
      </c>
      <c r="I3403" t="s">
        <v>11</v>
      </c>
      <c r="J3403" t="s">
        <v>94</v>
      </c>
      <c r="K3403" t="s">
        <v>152</v>
      </c>
      <c r="L3403" t="s">
        <v>13</v>
      </c>
      <c r="M3403" s="5">
        <v>716.67000000000007</v>
      </c>
      <c r="N3403">
        <v>1</v>
      </c>
    </row>
    <row r="3404" spans="1:14" x14ac:dyDescent="0.2">
      <c r="A3404" s="2">
        <v>45464</v>
      </c>
      <c r="B3404" s="3">
        <f t="shared" si="159"/>
        <v>2024</v>
      </c>
      <c r="C3404" t="str">
        <f t="shared" si="160"/>
        <v>2023-2024</v>
      </c>
      <c r="D3404" t="s">
        <v>147</v>
      </c>
      <c r="E3404" t="s">
        <v>66</v>
      </c>
      <c r="F3404" t="str">
        <f t="shared" si="161"/>
        <v>South Australia</v>
      </c>
      <c r="G3404" t="s">
        <v>32</v>
      </c>
      <c r="H3404">
        <v>5169</v>
      </c>
      <c r="I3404" t="s">
        <v>11</v>
      </c>
      <c r="J3404" t="s">
        <v>33</v>
      </c>
      <c r="K3404" t="s">
        <v>150</v>
      </c>
      <c r="L3404" t="s">
        <v>18</v>
      </c>
      <c r="M3404" s="5">
        <v>717.45</v>
      </c>
      <c r="N3404">
        <v>1</v>
      </c>
    </row>
    <row r="3405" spans="1:14" x14ac:dyDescent="0.2">
      <c r="A3405" s="2">
        <v>45300</v>
      </c>
      <c r="B3405" s="3">
        <f t="shared" si="159"/>
        <v>2024</v>
      </c>
      <c r="C3405" t="str">
        <f t="shared" si="160"/>
        <v>2023-2024</v>
      </c>
      <c r="D3405" t="s">
        <v>147</v>
      </c>
      <c r="E3405" t="s">
        <v>74</v>
      </c>
      <c r="F3405" t="str">
        <f t="shared" si="161"/>
        <v>South Australia</v>
      </c>
      <c r="G3405" t="s">
        <v>32</v>
      </c>
      <c r="H3405">
        <v>5043</v>
      </c>
      <c r="I3405" t="s">
        <v>11</v>
      </c>
      <c r="J3405" t="s">
        <v>33</v>
      </c>
      <c r="K3405" t="s">
        <v>151</v>
      </c>
      <c r="L3405" t="s">
        <v>21</v>
      </c>
      <c r="M3405" s="5">
        <v>718.24</v>
      </c>
      <c r="N3405">
        <v>1</v>
      </c>
    </row>
    <row r="3406" spans="1:14" x14ac:dyDescent="0.2">
      <c r="A3406" s="2">
        <v>45260</v>
      </c>
      <c r="B3406" s="3">
        <f t="shared" si="159"/>
        <v>2024</v>
      </c>
      <c r="C3406" t="str">
        <f t="shared" si="160"/>
        <v>2023-2024</v>
      </c>
      <c r="D3406" t="s">
        <v>148</v>
      </c>
      <c r="E3406" t="s">
        <v>78</v>
      </c>
      <c r="F3406" t="str">
        <f t="shared" si="161"/>
        <v>New South Wales</v>
      </c>
      <c r="G3406" t="s">
        <v>10</v>
      </c>
      <c r="H3406">
        <v>2350</v>
      </c>
      <c r="I3406" t="s">
        <v>11</v>
      </c>
      <c r="J3406" t="s">
        <v>68</v>
      </c>
      <c r="K3406" t="s">
        <v>154</v>
      </c>
      <c r="L3406" t="s">
        <v>14</v>
      </c>
      <c r="M3406" s="5">
        <v>721.01999999999987</v>
      </c>
      <c r="N3406">
        <v>1</v>
      </c>
    </row>
    <row r="3407" spans="1:14" x14ac:dyDescent="0.2">
      <c r="A3407" s="2">
        <v>45148</v>
      </c>
      <c r="B3407" s="3">
        <f t="shared" si="159"/>
        <v>2024</v>
      </c>
      <c r="C3407" t="str">
        <f t="shared" si="160"/>
        <v>2023-2024</v>
      </c>
      <c r="D3407" t="s">
        <v>147</v>
      </c>
      <c r="E3407" t="s">
        <v>37</v>
      </c>
      <c r="F3407" t="str">
        <f t="shared" si="161"/>
        <v>South Australia</v>
      </c>
      <c r="G3407" t="s">
        <v>32</v>
      </c>
      <c r="H3407">
        <v>5607</v>
      </c>
      <c r="I3407" t="s">
        <v>11</v>
      </c>
      <c r="J3407" t="s">
        <v>38</v>
      </c>
      <c r="K3407" t="s">
        <v>149</v>
      </c>
      <c r="L3407" t="s">
        <v>15</v>
      </c>
      <c r="M3407" s="5">
        <v>721.04</v>
      </c>
      <c r="N3407">
        <v>1</v>
      </c>
    </row>
    <row r="3408" spans="1:14" x14ac:dyDescent="0.2">
      <c r="A3408" s="2">
        <v>45481</v>
      </c>
      <c r="B3408" s="3">
        <f t="shared" si="159"/>
        <v>2025</v>
      </c>
      <c r="C3408" t="str">
        <f t="shared" si="160"/>
        <v>2024-2025</v>
      </c>
      <c r="D3408" t="s">
        <v>147</v>
      </c>
      <c r="E3408" t="s">
        <v>143</v>
      </c>
      <c r="F3408" t="str">
        <f t="shared" si="161"/>
        <v>New South Wales</v>
      </c>
      <c r="G3408" t="s">
        <v>10</v>
      </c>
      <c r="H3408">
        <v>2154</v>
      </c>
      <c r="I3408" t="s">
        <v>11</v>
      </c>
      <c r="J3408" t="s">
        <v>27</v>
      </c>
      <c r="K3408" t="s">
        <v>154</v>
      </c>
      <c r="L3408" t="s">
        <v>14</v>
      </c>
      <c r="M3408" s="5">
        <v>721.23</v>
      </c>
      <c r="N3408">
        <v>1</v>
      </c>
    </row>
    <row r="3409" spans="1:14" x14ac:dyDescent="0.2">
      <c r="A3409" s="2">
        <v>45138</v>
      </c>
      <c r="B3409" s="3">
        <f t="shared" si="159"/>
        <v>2024</v>
      </c>
      <c r="C3409" t="str">
        <f t="shared" si="160"/>
        <v>2023-2024</v>
      </c>
      <c r="D3409" t="s">
        <v>147</v>
      </c>
      <c r="E3409" t="s">
        <v>132</v>
      </c>
      <c r="F3409" t="str">
        <f t="shared" si="161"/>
        <v>New South Wales</v>
      </c>
      <c r="G3409" t="s">
        <v>10</v>
      </c>
      <c r="H3409">
        <v>2800</v>
      </c>
      <c r="I3409" t="s">
        <v>11</v>
      </c>
      <c r="J3409" t="s">
        <v>25</v>
      </c>
      <c r="K3409" t="s">
        <v>150</v>
      </c>
      <c r="L3409" t="s">
        <v>18</v>
      </c>
      <c r="M3409" s="5">
        <v>721.40000000000009</v>
      </c>
      <c r="N3409">
        <v>1</v>
      </c>
    </row>
    <row r="3410" spans="1:14" x14ac:dyDescent="0.2">
      <c r="A3410" s="2">
        <v>45087</v>
      </c>
      <c r="B3410" s="3">
        <f t="shared" si="159"/>
        <v>2023</v>
      </c>
      <c r="C3410" t="str">
        <f t="shared" si="160"/>
        <v>2022-2023</v>
      </c>
      <c r="D3410" t="s">
        <v>147</v>
      </c>
      <c r="E3410" t="s">
        <v>65</v>
      </c>
      <c r="F3410" t="str">
        <f t="shared" si="161"/>
        <v>New South Wales</v>
      </c>
      <c r="G3410" t="s">
        <v>10</v>
      </c>
      <c r="H3410">
        <v>2541</v>
      </c>
      <c r="I3410" t="s">
        <v>11</v>
      </c>
      <c r="J3410" t="s">
        <v>58</v>
      </c>
      <c r="K3410" t="s">
        <v>154</v>
      </c>
      <c r="L3410" t="s">
        <v>14</v>
      </c>
      <c r="M3410" s="5">
        <v>721.7</v>
      </c>
      <c r="N3410">
        <v>1</v>
      </c>
    </row>
    <row r="3411" spans="1:14" x14ac:dyDescent="0.2">
      <c r="A3411" s="2">
        <v>45215</v>
      </c>
      <c r="B3411" s="3">
        <f t="shared" si="159"/>
        <v>2024</v>
      </c>
      <c r="C3411" t="str">
        <f t="shared" si="160"/>
        <v>2023-2024</v>
      </c>
      <c r="D3411" t="s">
        <v>147</v>
      </c>
      <c r="E3411" t="s">
        <v>105</v>
      </c>
      <c r="F3411" t="str">
        <f t="shared" si="161"/>
        <v>Victoria</v>
      </c>
      <c r="G3411" t="s">
        <v>45</v>
      </c>
      <c r="H3411">
        <v>3500</v>
      </c>
      <c r="I3411" t="s">
        <v>11</v>
      </c>
      <c r="J3411" t="s">
        <v>60</v>
      </c>
      <c r="K3411" t="s">
        <v>150</v>
      </c>
      <c r="L3411" t="s">
        <v>18</v>
      </c>
      <c r="M3411" s="5">
        <v>722.32999999999993</v>
      </c>
      <c r="N3411">
        <v>1</v>
      </c>
    </row>
    <row r="3412" spans="1:14" x14ac:dyDescent="0.2">
      <c r="A3412" s="2">
        <v>45342</v>
      </c>
      <c r="B3412" s="3">
        <f t="shared" si="159"/>
        <v>2024</v>
      </c>
      <c r="C3412" t="str">
        <f t="shared" si="160"/>
        <v>2023-2024</v>
      </c>
      <c r="D3412" t="s">
        <v>147</v>
      </c>
      <c r="E3412" t="s">
        <v>134</v>
      </c>
      <c r="F3412" t="str">
        <f t="shared" si="161"/>
        <v>Queensland</v>
      </c>
      <c r="G3412" t="s">
        <v>35</v>
      </c>
      <c r="H3412">
        <v>4825</v>
      </c>
      <c r="I3412" t="s">
        <v>11</v>
      </c>
      <c r="J3412" t="s">
        <v>36</v>
      </c>
      <c r="K3412" t="s">
        <v>151</v>
      </c>
      <c r="L3412" t="s">
        <v>21</v>
      </c>
      <c r="M3412" s="5">
        <v>723.53000000000009</v>
      </c>
      <c r="N3412">
        <v>1</v>
      </c>
    </row>
    <row r="3413" spans="1:14" x14ac:dyDescent="0.2">
      <c r="A3413" s="2">
        <v>45191</v>
      </c>
      <c r="B3413" s="3">
        <f t="shared" si="159"/>
        <v>2024</v>
      </c>
      <c r="C3413" t="str">
        <f t="shared" si="160"/>
        <v>2023-2024</v>
      </c>
      <c r="D3413" t="s">
        <v>147</v>
      </c>
      <c r="E3413" t="s">
        <v>31</v>
      </c>
      <c r="F3413" t="str">
        <f t="shared" si="161"/>
        <v>South Australia</v>
      </c>
      <c r="G3413" t="s">
        <v>32</v>
      </c>
      <c r="H3413">
        <v>5168</v>
      </c>
      <c r="I3413" t="s">
        <v>11</v>
      </c>
      <c r="J3413" t="s">
        <v>33</v>
      </c>
      <c r="K3413" t="s">
        <v>155</v>
      </c>
      <c r="L3413" t="s">
        <v>20</v>
      </c>
      <c r="M3413" s="5">
        <v>724.4</v>
      </c>
      <c r="N3413">
        <v>1</v>
      </c>
    </row>
    <row r="3414" spans="1:14" x14ac:dyDescent="0.2">
      <c r="A3414" s="2">
        <v>45363</v>
      </c>
      <c r="B3414" s="3">
        <f t="shared" si="159"/>
        <v>2024</v>
      </c>
      <c r="C3414" t="str">
        <f t="shared" si="160"/>
        <v>2023-2024</v>
      </c>
      <c r="D3414" t="s">
        <v>147</v>
      </c>
      <c r="E3414" t="s">
        <v>97</v>
      </c>
      <c r="F3414" t="str">
        <f t="shared" si="161"/>
        <v>Tasmania</v>
      </c>
      <c r="G3414" t="s">
        <v>70</v>
      </c>
      <c r="H3414">
        <v>7250</v>
      </c>
      <c r="I3414" t="s">
        <v>11</v>
      </c>
      <c r="J3414" t="s">
        <v>71</v>
      </c>
      <c r="K3414" t="s">
        <v>150</v>
      </c>
      <c r="L3414" t="s">
        <v>18</v>
      </c>
      <c r="M3414" s="5">
        <v>724.66000000000008</v>
      </c>
      <c r="N3414">
        <v>1</v>
      </c>
    </row>
    <row r="3415" spans="1:14" x14ac:dyDescent="0.2">
      <c r="A3415" s="2">
        <v>45567</v>
      </c>
      <c r="B3415" s="3">
        <f t="shared" si="159"/>
        <v>2025</v>
      </c>
      <c r="C3415" t="str">
        <f t="shared" si="160"/>
        <v>2024-2025</v>
      </c>
      <c r="D3415" t="s">
        <v>147</v>
      </c>
      <c r="E3415" t="s">
        <v>78</v>
      </c>
      <c r="F3415" t="str">
        <f t="shared" si="161"/>
        <v>New South Wales</v>
      </c>
      <c r="G3415" t="s">
        <v>10</v>
      </c>
      <c r="H3415">
        <v>2350</v>
      </c>
      <c r="I3415" t="s">
        <v>11</v>
      </c>
      <c r="J3415" t="s">
        <v>68</v>
      </c>
      <c r="K3415" t="s">
        <v>152</v>
      </c>
      <c r="L3415" t="s">
        <v>13</v>
      </c>
      <c r="M3415" s="5">
        <v>724.67999999999984</v>
      </c>
      <c r="N3415">
        <v>1</v>
      </c>
    </row>
    <row r="3416" spans="1:14" x14ac:dyDescent="0.2">
      <c r="A3416" s="2">
        <v>45585</v>
      </c>
      <c r="B3416" s="3">
        <f t="shared" si="159"/>
        <v>2025</v>
      </c>
      <c r="C3416" t="str">
        <f t="shared" si="160"/>
        <v>2024-2025</v>
      </c>
      <c r="D3416" t="s">
        <v>147</v>
      </c>
      <c r="E3416" t="s">
        <v>133</v>
      </c>
      <c r="F3416" t="str">
        <f t="shared" si="161"/>
        <v>Queensland</v>
      </c>
      <c r="G3416" t="s">
        <v>35</v>
      </c>
      <c r="H3416">
        <v>4305</v>
      </c>
      <c r="I3416" t="s">
        <v>11</v>
      </c>
      <c r="J3416" t="s">
        <v>104</v>
      </c>
      <c r="K3416" t="s">
        <v>151</v>
      </c>
      <c r="L3416" t="s">
        <v>21</v>
      </c>
      <c r="M3416" s="5">
        <v>724.75</v>
      </c>
      <c r="N3416">
        <v>1</v>
      </c>
    </row>
    <row r="3417" spans="1:14" x14ac:dyDescent="0.2">
      <c r="A3417" s="2">
        <v>45539</v>
      </c>
      <c r="B3417" s="3">
        <f t="shared" si="159"/>
        <v>2025</v>
      </c>
      <c r="C3417" t="str">
        <f t="shared" si="160"/>
        <v>2024-2025</v>
      </c>
      <c r="D3417" t="s">
        <v>148</v>
      </c>
      <c r="E3417" t="s">
        <v>61</v>
      </c>
      <c r="F3417" t="str">
        <f t="shared" si="161"/>
        <v>New South Wales</v>
      </c>
      <c r="G3417" t="s">
        <v>10</v>
      </c>
      <c r="H3417">
        <v>2539</v>
      </c>
      <c r="I3417" t="s">
        <v>11</v>
      </c>
      <c r="J3417" t="s">
        <v>58</v>
      </c>
      <c r="K3417" t="s">
        <v>149</v>
      </c>
      <c r="L3417" t="s">
        <v>15</v>
      </c>
      <c r="M3417" s="5">
        <v>726.35</v>
      </c>
      <c r="N3417">
        <v>1</v>
      </c>
    </row>
    <row r="3418" spans="1:14" x14ac:dyDescent="0.2">
      <c r="A3418" s="2">
        <v>44943</v>
      </c>
      <c r="B3418" s="3">
        <f t="shared" si="159"/>
        <v>2023</v>
      </c>
      <c r="C3418" t="str">
        <f t="shared" si="160"/>
        <v>2022-2023</v>
      </c>
      <c r="D3418" t="s">
        <v>147</v>
      </c>
      <c r="E3418" t="s">
        <v>64</v>
      </c>
      <c r="F3418" t="str">
        <f t="shared" si="161"/>
        <v>Victoria</v>
      </c>
      <c r="G3418" t="s">
        <v>45</v>
      </c>
      <c r="H3418">
        <v>3199</v>
      </c>
      <c r="I3418" t="s">
        <v>11</v>
      </c>
      <c r="J3418" t="s">
        <v>63</v>
      </c>
      <c r="K3418" t="s">
        <v>154</v>
      </c>
      <c r="L3418" t="s">
        <v>14</v>
      </c>
      <c r="M3418" s="5">
        <v>726.38</v>
      </c>
      <c r="N3418">
        <v>1</v>
      </c>
    </row>
    <row r="3419" spans="1:14" x14ac:dyDescent="0.2">
      <c r="A3419" s="2">
        <v>45333</v>
      </c>
      <c r="B3419" s="3">
        <f t="shared" si="159"/>
        <v>2024</v>
      </c>
      <c r="C3419" t="str">
        <f t="shared" si="160"/>
        <v>2023-2024</v>
      </c>
      <c r="D3419" t="s">
        <v>147</v>
      </c>
      <c r="E3419" t="s">
        <v>24</v>
      </c>
      <c r="F3419" t="str">
        <f t="shared" si="161"/>
        <v>New South Wales</v>
      </c>
      <c r="G3419" t="s">
        <v>10</v>
      </c>
      <c r="H3419">
        <v>2795</v>
      </c>
      <c r="I3419" t="s">
        <v>11</v>
      </c>
      <c r="J3419" t="s">
        <v>25</v>
      </c>
      <c r="K3419" t="s">
        <v>152</v>
      </c>
      <c r="L3419" t="s">
        <v>13</v>
      </c>
      <c r="M3419" s="5">
        <v>727.32999999999981</v>
      </c>
      <c r="N3419">
        <v>1</v>
      </c>
    </row>
    <row r="3420" spans="1:14" x14ac:dyDescent="0.2">
      <c r="A3420" s="2">
        <v>44989</v>
      </c>
      <c r="B3420" s="3">
        <f t="shared" si="159"/>
        <v>2023</v>
      </c>
      <c r="C3420" t="str">
        <f t="shared" si="160"/>
        <v>2022-2023</v>
      </c>
      <c r="D3420" t="s">
        <v>147</v>
      </c>
      <c r="E3420" t="s">
        <v>41</v>
      </c>
      <c r="F3420" t="str">
        <f t="shared" si="161"/>
        <v>New South Wales</v>
      </c>
      <c r="G3420" t="s">
        <v>10</v>
      </c>
      <c r="H3420">
        <v>2830</v>
      </c>
      <c r="I3420" t="s">
        <v>11</v>
      </c>
      <c r="J3420" t="s">
        <v>25</v>
      </c>
      <c r="K3420" t="s">
        <v>150</v>
      </c>
      <c r="L3420" t="s">
        <v>18</v>
      </c>
      <c r="M3420" s="5">
        <v>728.16000000000008</v>
      </c>
      <c r="N3420">
        <v>1</v>
      </c>
    </row>
    <row r="3421" spans="1:14" x14ac:dyDescent="0.2">
      <c r="A3421" s="2">
        <v>45019</v>
      </c>
      <c r="B3421" s="3">
        <f t="shared" si="159"/>
        <v>2023</v>
      </c>
      <c r="C3421" t="str">
        <f t="shared" si="160"/>
        <v>2022-2023</v>
      </c>
      <c r="D3421" t="s">
        <v>147</v>
      </c>
      <c r="E3421" t="s">
        <v>57</v>
      </c>
      <c r="F3421" t="str">
        <f t="shared" si="161"/>
        <v>New South Wales</v>
      </c>
      <c r="G3421" t="s">
        <v>10</v>
      </c>
      <c r="H3421">
        <v>2560</v>
      </c>
      <c r="I3421" t="s">
        <v>11</v>
      </c>
      <c r="J3421" t="s">
        <v>58</v>
      </c>
      <c r="K3421" t="s">
        <v>154</v>
      </c>
      <c r="L3421" t="s">
        <v>14</v>
      </c>
      <c r="M3421" s="5">
        <v>729.09</v>
      </c>
      <c r="N3421">
        <v>1</v>
      </c>
    </row>
    <row r="3422" spans="1:14" x14ac:dyDescent="0.2">
      <c r="A3422" s="2">
        <v>45108</v>
      </c>
      <c r="B3422" s="3">
        <f t="shared" si="159"/>
        <v>2024</v>
      </c>
      <c r="C3422" t="str">
        <f t="shared" si="160"/>
        <v>2023-2024</v>
      </c>
      <c r="D3422" t="s">
        <v>147</v>
      </c>
      <c r="E3422" t="s">
        <v>124</v>
      </c>
      <c r="F3422" t="str">
        <f t="shared" si="161"/>
        <v>New South Wales</v>
      </c>
      <c r="G3422" t="s">
        <v>10</v>
      </c>
      <c r="H3422">
        <v>2015</v>
      </c>
      <c r="I3422" t="s">
        <v>11</v>
      </c>
      <c r="J3422" t="s">
        <v>12</v>
      </c>
      <c r="K3422" t="s">
        <v>152</v>
      </c>
      <c r="L3422" t="s">
        <v>13</v>
      </c>
      <c r="M3422" s="5">
        <v>729.36</v>
      </c>
      <c r="N3422">
        <v>1</v>
      </c>
    </row>
    <row r="3423" spans="1:14" x14ac:dyDescent="0.2">
      <c r="A3423" s="2">
        <v>45405</v>
      </c>
      <c r="B3423" s="3">
        <f t="shared" si="159"/>
        <v>2024</v>
      </c>
      <c r="C3423" t="str">
        <f t="shared" si="160"/>
        <v>2023-2024</v>
      </c>
      <c r="D3423" t="s">
        <v>147</v>
      </c>
      <c r="E3423" t="s">
        <v>96</v>
      </c>
      <c r="F3423" t="str">
        <f t="shared" si="161"/>
        <v>Western Australia</v>
      </c>
      <c r="G3423" t="s">
        <v>48</v>
      </c>
      <c r="H3423">
        <v>6330</v>
      </c>
      <c r="I3423" t="s">
        <v>11</v>
      </c>
      <c r="J3423" t="s">
        <v>94</v>
      </c>
      <c r="K3423" t="s">
        <v>156</v>
      </c>
      <c r="L3423" t="s">
        <v>17</v>
      </c>
      <c r="M3423" s="5">
        <v>731.02</v>
      </c>
      <c r="N3423">
        <v>1</v>
      </c>
    </row>
    <row r="3424" spans="1:14" x14ac:dyDescent="0.2">
      <c r="A3424" s="2">
        <v>45557</v>
      </c>
      <c r="B3424" s="3">
        <f t="shared" si="159"/>
        <v>2025</v>
      </c>
      <c r="C3424" t="str">
        <f t="shared" si="160"/>
        <v>2024-2025</v>
      </c>
      <c r="D3424" t="s">
        <v>147</v>
      </c>
      <c r="E3424" t="s">
        <v>145</v>
      </c>
      <c r="F3424" t="str">
        <f t="shared" si="161"/>
        <v>New South Wales</v>
      </c>
      <c r="G3424" t="s">
        <v>10</v>
      </c>
      <c r="H3424">
        <v>2101</v>
      </c>
      <c r="I3424" t="s">
        <v>11</v>
      </c>
      <c r="J3424" t="s">
        <v>27</v>
      </c>
      <c r="K3424" t="s">
        <v>150</v>
      </c>
      <c r="L3424" t="s">
        <v>18</v>
      </c>
      <c r="M3424" s="5">
        <v>731.57999999999993</v>
      </c>
      <c r="N3424">
        <v>1</v>
      </c>
    </row>
    <row r="3425" spans="1:14" x14ac:dyDescent="0.2">
      <c r="A3425" s="2">
        <v>45034</v>
      </c>
      <c r="B3425" s="3">
        <f t="shared" si="159"/>
        <v>2023</v>
      </c>
      <c r="C3425" t="str">
        <f t="shared" si="160"/>
        <v>2022-2023</v>
      </c>
      <c r="D3425" t="s">
        <v>147</v>
      </c>
      <c r="E3425" t="s">
        <v>59</v>
      </c>
      <c r="F3425" t="str">
        <f t="shared" si="161"/>
        <v>Victoria</v>
      </c>
      <c r="G3425" t="s">
        <v>45</v>
      </c>
      <c r="H3425">
        <v>3280</v>
      </c>
      <c r="I3425" t="s">
        <v>11</v>
      </c>
      <c r="J3425" t="s">
        <v>60</v>
      </c>
      <c r="K3425" t="s">
        <v>153</v>
      </c>
      <c r="L3425" t="s">
        <v>16</v>
      </c>
      <c r="M3425" s="5">
        <v>733.47</v>
      </c>
      <c r="N3425">
        <v>1</v>
      </c>
    </row>
    <row r="3426" spans="1:14" x14ac:dyDescent="0.2">
      <c r="A3426" s="2">
        <v>45073</v>
      </c>
      <c r="B3426" s="3">
        <f t="shared" si="159"/>
        <v>2023</v>
      </c>
      <c r="C3426" t="str">
        <f t="shared" si="160"/>
        <v>2022-2023</v>
      </c>
      <c r="D3426" t="s">
        <v>148</v>
      </c>
      <c r="E3426" t="s">
        <v>138</v>
      </c>
      <c r="F3426" t="str">
        <f t="shared" si="161"/>
        <v>Queensland</v>
      </c>
      <c r="G3426" t="s">
        <v>35</v>
      </c>
      <c r="H3426">
        <v>4558</v>
      </c>
      <c r="I3426" t="s">
        <v>11</v>
      </c>
      <c r="J3426" t="s">
        <v>120</v>
      </c>
      <c r="K3426" t="s">
        <v>19</v>
      </c>
      <c r="L3426" t="s">
        <v>23</v>
      </c>
      <c r="M3426" s="5">
        <v>733.96</v>
      </c>
      <c r="N3426">
        <v>1</v>
      </c>
    </row>
    <row r="3427" spans="1:14" x14ac:dyDescent="0.2">
      <c r="A3427" s="2">
        <v>45577</v>
      </c>
      <c r="B3427" s="3">
        <f t="shared" si="159"/>
        <v>2025</v>
      </c>
      <c r="C3427" t="str">
        <f t="shared" si="160"/>
        <v>2024-2025</v>
      </c>
      <c r="D3427" t="s">
        <v>147</v>
      </c>
      <c r="E3427" t="s">
        <v>26</v>
      </c>
      <c r="F3427" t="str">
        <f t="shared" si="161"/>
        <v>New South Wales</v>
      </c>
      <c r="G3427" t="s">
        <v>10</v>
      </c>
      <c r="H3427">
        <v>2141</v>
      </c>
      <c r="I3427" t="s">
        <v>11</v>
      </c>
      <c r="J3427" t="s">
        <v>27</v>
      </c>
      <c r="K3427" t="s">
        <v>153</v>
      </c>
      <c r="L3427" t="s">
        <v>16</v>
      </c>
      <c r="M3427" s="5">
        <v>734.98</v>
      </c>
      <c r="N3427">
        <v>1</v>
      </c>
    </row>
    <row r="3428" spans="1:14" x14ac:dyDescent="0.2">
      <c r="A3428" s="2">
        <v>45177</v>
      </c>
      <c r="B3428" s="3">
        <f t="shared" si="159"/>
        <v>2024</v>
      </c>
      <c r="C3428" t="str">
        <f t="shared" si="160"/>
        <v>2023-2024</v>
      </c>
      <c r="D3428" t="s">
        <v>147</v>
      </c>
      <c r="E3428" t="s">
        <v>137</v>
      </c>
      <c r="F3428" t="str">
        <f t="shared" si="161"/>
        <v>New South Wales</v>
      </c>
      <c r="G3428" t="s">
        <v>10</v>
      </c>
      <c r="H3428">
        <v>2031</v>
      </c>
      <c r="I3428" t="s">
        <v>11</v>
      </c>
      <c r="J3428" t="s">
        <v>12</v>
      </c>
      <c r="K3428" t="s">
        <v>152</v>
      </c>
      <c r="L3428" t="s">
        <v>13</v>
      </c>
      <c r="M3428" s="5">
        <v>738.8599999999999</v>
      </c>
      <c r="N3428">
        <v>1</v>
      </c>
    </row>
    <row r="3429" spans="1:14" x14ac:dyDescent="0.2">
      <c r="A3429" s="2">
        <v>45616</v>
      </c>
      <c r="B3429" s="3">
        <f t="shared" si="159"/>
        <v>2025</v>
      </c>
      <c r="C3429" t="str">
        <f t="shared" si="160"/>
        <v>2024-2025</v>
      </c>
      <c r="D3429" t="s">
        <v>148</v>
      </c>
      <c r="E3429" t="s">
        <v>111</v>
      </c>
      <c r="F3429" t="str">
        <f t="shared" si="161"/>
        <v>New South Wales</v>
      </c>
      <c r="G3429" t="s">
        <v>10</v>
      </c>
      <c r="H3429">
        <v>2120</v>
      </c>
      <c r="I3429" t="s">
        <v>11</v>
      </c>
      <c r="J3429" t="s">
        <v>27</v>
      </c>
      <c r="K3429" t="s">
        <v>150</v>
      </c>
      <c r="L3429" t="s">
        <v>18</v>
      </c>
      <c r="M3429" s="5">
        <v>739.6099999999999</v>
      </c>
      <c r="N3429">
        <v>1</v>
      </c>
    </row>
    <row r="3430" spans="1:14" x14ac:dyDescent="0.2">
      <c r="A3430" s="2">
        <v>45339</v>
      </c>
      <c r="B3430" s="3">
        <f t="shared" si="159"/>
        <v>2024</v>
      </c>
      <c r="C3430" t="str">
        <f t="shared" si="160"/>
        <v>2023-2024</v>
      </c>
      <c r="D3430" t="s">
        <v>147</v>
      </c>
      <c r="E3430" t="s">
        <v>59</v>
      </c>
      <c r="F3430" t="str">
        <f t="shared" si="161"/>
        <v>Victoria</v>
      </c>
      <c r="G3430" t="s">
        <v>45</v>
      </c>
      <c r="H3430">
        <v>3280</v>
      </c>
      <c r="I3430" t="s">
        <v>11</v>
      </c>
      <c r="J3430" t="s">
        <v>60</v>
      </c>
      <c r="K3430" t="s">
        <v>152</v>
      </c>
      <c r="L3430" t="s">
        <v>13</v>
      </c>
      <c r="M3430" s="5">
        <v>739.65</v>
      </c>
      <c r="N3430">
        <v>1</v>
      </c>
    </row>
    <row r="3431" spans="1:14" x14ac:dyDescent="0.2">
      <c r="A3431" s="2">
        <v>44972</v>
      </c>
      <c r="B3431" s="3">
        <f t="shared" si="159"/>
        <v>2023</v>
      </c>
      <c r="C3431" t="str">
        <f t="shared" si="160"/>
        <v>2022-2023</v>
      </c>
      <c r="D3431" t="s">
        <v>147</v>
      </c>
      <c r="E3431" t="s">
        <v>114</v>
      </c>
      <c r="F3431" t="str">
        <f t="shared" si="161"/>
        <v>Victoria</v>
      </c>
      <c r="G3431" t="s">
        <v>45</v>
      </c>
      <c r="H3431">
        <v>3551</v>
      </c>
      <c r="I3431" t="s">
        <v>11</v>
      </c>
      <c r="J3431" t="s">
        <v>60</v>
      </c>
      <c r="K3431" t="s">
        <v>150</v>
      </c>
      <c r="L3431" t="s">
        <v>18</v>
      </c>
      <c r="M3431" s="5">
        <v>740.32</v>
      </c>
      <c r="N3431">
        <v>1</v>
      </c>
    </row>
    <row r="3432" spans="1:14" x14ac:dyDescent="0.2">
      <c r="A3432" s="2">
        <v>45291</v>
      </c>
      <c r="B3432" s="3">
        <f t="shared" si="159"/>
        <v>2024</v>
      </c>
      <c r="C3432" t="str">
        <f t="shared" si="160"/>
        <v>2023-2024</v>
      </c>
      <c r="D3432" t="s">
        <v>147</v>
      </c>
      <c r="E3432" t="s">
        <v>74</v>
      </c>
      <c r="F3432" t="str">
        <f t="shared" si="161"/>
        <v>South Australia</v>
      </c>
      <c r="G3432" t="s">
        <v>32</v>
      </c>
      <c r="H3432">
        <v>5043</v>
      </c>
      <c r="I3432" t="s">
        <v>11</v>
      </c>
      <c r="J3432" t="s">
        <v>33</v>
      </c>
      <c r="K3432" t="s">
        <v>149</v>
      </c>
      <c r="L3432" t="s">
        <v>15</v>
      </c>
      <c r="M3432" s="5">
        <v>741.28000000000009</v>
      </c>
      <c r="N3432">
        <v>1</v>
      </c>
    </row>
    <row r="3433" spans="1:14" x14ac:dyDescent="0.2">
      <c r="A3433" s="2">
        <v>45299</v>
      </c>
      <c r="B3433" s="3">
        <f t="shared" si="159"/>
        <v>2024</v>
      </c>
      <c r="C3433" t="str">
        <f t="shared" si="160"/>
        <v>2023-2024</v>
      </c>
      <c r="D3433" t="s">
        <v>148</v>
      </c>
      <c r="E3433" t="s">
        <v>142</v>
      </c>
      <c r="F3433" t="str">
        <f t="shared" si="161"/>
        <v>Australian Capital Territory</v>
      </c>
      <c r="G3433" t="s">
        <v>80</v>
      </c>
      <c r="H3433">
        <v>2609</v>
      </c>
      <c r="I3433" t="s">
        <v>11</v>
      </c>
      <c r="J3433" t="s">
        <v>58</v>
      </c>
      <c r="K3433" t="s">
        <v>151</v>
      </c>
      <c r="L3433" t="s">
        <v>21</v>
      </c>
      <c r="M3433" s="5">
        <v>741.83999999999992</v>
      </c>
      <c r="N3433">
        <v>1</v>
      </c>
    </row>
    <row r="3434" spans="1:14" x14ac:dyDescent="0.2">
      <c r="A3434" s="2">
        <v>45150</v>
      </c>
      <c r="B3434" s="3">
        <f t="shared" si="159"/>
        <v>2024</v>
      </c>
      <c r="C3434" t="str">
        <f t="shared" si="160"/>
        <v>2023-2024</v>
      </c>
      <c r="D3434" t="s">
        <v>148</v>
      </c>
      <c r="E3434" t="s">
        <v>28</v>
      </c>
      <c r="F3434" t="str">
        <f t="shared" si="161"/>
        <v>Northern Territory</v>
      </c>
      <c r="G3434" t="s">
        <v>29</v>
      </c>
      <c r="H3434">
        <v>800</v>
      </c>
      <c r="I3434" t="s">
        <v>11</v>
      </c>
      <c r="J3434" t="s">
        <v>30</v>
      </c>
      <c r="K3434" t="s">
        <v>154</v>
      </c>
      <c r="L3434" t="s">
        <v>14</v>
      </c>
      <c r="M3434" s="5">
        <v>742.08</v>
      </c>
      <c r="N3434">
        <v>1</v>
      </c>
    </row>
    <row r="3435" spans="1:14" x14ac:dyDescent="0.2">
      <c r="A3435" s="2">
        <v>45303</v>
      </c>
      <c r="B3435" s="3">
        <f t="shared" si="159"/>
        <v>2024</v>
      </c>
      <c r="C3435" t="str">
        <f t="shared" si="160"/>
        <v>2023-2024</v>
      </c>
      <c r="D3435" t="s">
        <v>147</v>
      </c>
      <c r="E3435" t="s">
        <v>83</v>
      </c>
      <c r="F3435" t="str">
        <f t="shared" si="161"/>
        <v>New South Wales</v>
      </c>
      <c r="G3435" t="s">
        <v>10</v>
      </c>
      <c r="H3435">
        <v>2750</v>
      </c>
      <c r="I3435" t="s">
        <v>11</v>
      </c>
      <c r="J3435" t="s">
        <v>25</v>
      </c>
      <c r="K3435" t="s">
        <v>150</v>
      </c>
      <c r="L3435" t="s">
        <v>18</v>
      </c>
      <c r="M3435" s="5">
        <v>742.91</v>
      </c>
      <c r="N3435">
        <v>1</v>
      </c>
    </row>
    <row r="3436" spans="1:14" x14ac:dyDescent="0.2">
      <c r="A3436" s="2">
        <v>45146</v>
      </c>
      <c r="B3436" s="3">
        <f t="shared" si="159"/>
        <v>2024</v>
      </c>
      <c r="C3436" t="str">
        <f t="shared" si="160"/>
        <v>2023-2024</v>
      </c>
      <c r="D3436" t="s">
        <v>147</v>
      </c>
      <c r="E3436" t="s">
        <v>112</v>
      </c>
      <c r="F3436" t="str">
        <f t="shared" si="161"/>
        <v>Victoria</v>
      </c>
      <c r="G3436" t="s">
        <v>45</v>
      </c>
      <c r="H3436">
        <v>3076</v>
      </c>
      <c r="I3436" t="s">
        <v>11</v>
      </c>
      <c r="J3436" t="s">
        <v>46</v>
      </c>
      <c r="K3436" t="s">
        <v>150</v>
      </c>
      <c r="L3436" t="s">
        <v>18</v>
      </c>
      <c r="M3436" s="5">
        <v>743.15</v>
      </c>
      <c r="N3436">
        <v>1</v>
      </c>
    </row>
    <row r="3437" spans="1:14" x14ac:dyDescent="0.2">
      <c r="A3437" s="2">
        <v>45186</v>
      </c>
      <c r="B3437" s="3">
        <f t="shared" si="159"/>
        <v>2024</v>
      </c>
      <c r="C3437" t="str">
        <f t="shared" si="160"/>
        <v>2023-2024</v>
      </c>
      <c r="D3437" t="s">
        <v>147</v>
      </c>
      <c r="E3437" t="s">
        <v>115</v>
      </c>
      <c r="F3437" t="str">
        <f t="shared" si="161"/>
        <v>Western Australia</v>
      </c>
      <c r="G3437" t="s">
        <v>48</v>
      </c>
      <c r="H3437">
        <v>6280</v>
      </c>
      <c r="I3437" t="s">
        <v>11</v>
      </c>
      <c r="J3437" t="s">
        <v>94</v>
      </c>
      <c r="K3437" t="s">
        <v>154</v>
      </c>
      <c r="L3437" t="s">
        <v>14</v>
      </c>
      <c r="M3437" s="5">
        <v>744.12</v>
      </c>
      <c r="N3437">
        <v>1</v>
      </c>
    </row>
    <row r="3438" spans="1:14" x14ac:dyDescent="0.2">
      <c r="A3438" s="2">
        <v>45172</v>
      </c>
      <c r="B3438" s="3">
        <f t="shared" si="159"/>
        <v>2024</v>
      </c>
      <c r="C3438" t="str">
        <f t="shared" si="160"/>
        <v>2023-2024</v>
      </c>
      <c r="D3438" t="s">
        <v>148</v>
      </c>
      <c r="E3438" t="s">
        <v>76</v>
      </c>
      <c r="F3438" t="str">
        <f t="shared" si="161"/>
        <v>Western Australia</v>
      </c>
      <c r="G3438" t="s">
        <v>48</v>
      </c>
      <c r="H3438">
        <v>6450</v>
      </c>
      <c r="I3438" t="s">
        <v>11</v>
      </c>
      <c r="J3438" t="s">
        <v>77</v>
      </c>
      <c r="K3438" t="s">
        <v>151</v>
      </c>
      <c r="L3438" t="s">
        <v>21</v>
      </c>
      <c r="M3438" s="5">
        <v>744.77</v>
      </c>
      <c r="N3438">
        <v>1</v>
      </c>
    </row>
    <row r="3439" spans="1:14" x14ac:dyDescent="0.2">
      <c r="A3439" s="2">
        <v>45451</v>
      </c>
      <c r="B3439" s="3">
        <f t="shared" si="159"/>
        <v>2024</v>
      </c>
      <c r="C3439" t="str">
        <f t="shared" si="160"/>
        <v>2023-2024</v>
      </c>
      <c r="D3439" t="s">
        <v>148</v>
      </c>
      <c r="E3439" t="s">
        <v>118</v>
      </c>
      <c r="F3439" t="str">
        <f t="shared" si="161"/>
        <v>New South Wales</v>
      </c>
      <c r="G3439" t="s">
        <v>10</v>
      </c>
      <c r="H3439">
        <v>2158</v>
      </c>
      <c r="I3439" t="s">
        <v>11</v>
      </c>
      <c r="J3439" t="s">
        <v>27</v>
      </c>
      <c r="K3439" t="s">
        <v>151</v>
      </c>
      <c r="L3439" t="s">
        <v>21</v>
      </c>
      <c r="M3439" s="5">
        <v>744.88</v>
      </c>
      <c r="N3439">
        <v>1</v>
      </c>
    </row>
    <row r="3440" spans="1:14" x14ac:dyDescent="0.2">
      <c r="A3440" s="2">
        <v>45176</v>
      </c>
      <c r="B3440" s="3">
        <f t="shared" si="159"/>
        <v>2024</v>
      </c>
      <c r="C3440" t="str">
        <f t="shared" si="160"/>
        <v>2023-2024</v>
      </c>
      <c r="D3440" t="s">
        <v>147</v>
      </c>
      <c r="E3440" t="s">
        <v>123</v>
      </c>
      <c r="F3440" t="str">
        <f t="shared" si="161"/>
        <v>Western Australia</v>
      </c>
      <c r="G3440" t="s">
        <v>48</v>
      </c>
      <c r="H3440">
        <v>6109</v>
      </c>
      <c r="I3440" t="s">
        <v>11</v>
      </c>
      <c r="J3440" t="s">
        <v>94</v>
      </c>
      <c r="K3440" t="s">
        <v>150</v>
      </c>
      <c r="L3440" t="s">
        <v>18</v>
      </c>
      <c r="M3440" s="5">
        <v>744.9899999999999</v>
      </c>
      <c r="N3440">
        <v>1</v>
      </c>
    </row>
    <row r="3441" spans="1:14" x14ac:dyDescent="0.2">
      <c r="A3441" s="2">
        <v>45211</v>
      </c>
      <c r="B3441" s="3">
        <f t="shared" si="159"/>
        <v>2024</v>
      </c>
      <c r="C3441" t="str">
        <f t="shared" si="160"/>
        <v>2023-2024</v>
      </c>
      <c r="D3441" t="s">
        <v>148</v>
      </c>
      <c r="E3441" t="s">
        <v>138</v>
      </c>
      <c r="F3441" t="str">
        <f t="shared" si="161"/>
        <v>Queensland</v>
      </c>
      <c r="G3441" t="s">
        <v>35</v>
      </c>
      <c r="H3441">
        <v>4558</v>
      </c>
      <c r="I3441" t="s">
        <v>11</v>
      </c>
      <c r="J3441" t="s">
        <v>120</v>
      </c>
      <c r="K3441" t="s">
        <v>19</v>
      </c>
      <c r="L3441" t="s">
        <v>23</v>
      </c>
      <c r="M3441" s="5">
        <v>745.32</v>
      </c>
      <c r="N3441">
        <v>1</v>
      </c>
    </row>
    <row r="3442" spans="1:14" x14ac:dyDescent="0.2">
      <c r="A3442" s="2">
        <v>45318</v>
      </c>
      <c r="B3442" s="3">
        <f t="shared" si="159"/>
        <v>2024</v>
      </c>
      <c r="C3442" t="str">
        <f t="shared" si="160"/>
        <v>2023-2024</v>
      </c>
      <c r="D3442" t="s">
        <v>148</v>
      </c>
      <c r="E3442" t="s">
        <v>118</v>
      </c>
      <c r="F3442" t="str">
        <f t="shared" si="161"/>
        <v>New South Wales</v>
      </c>
      <c r="G3442" t="s">
        <v>10</v>
      </c>
      <c r="H3442">
        <v>2158</v>
      </c>
      <c r="I3442" t="s">
        <v>11</v>
      </c>
      <c r="J3442" t="s">
        <v>27</v>
      </c>
      <c r="K3442" t="s">
        <v>151</v>
      </c>
      <c r="L3442" t="s">
        <v>21</v>
      </c>
      <c r="M3442" s="5">
        <v>746.06</v>
      </c>
      <c r="N3442">
        <v>1</v>
      </c>
    </row>
    <row r="3443" spans="1:14" x14ac:dyDescent="0.2">
      <c r="A3443" s="2">
        <v>44996</v>
      </c>
      <c r="B3443" s="3">
        <f t="shared" si="159"/>
        <v>2023</v>
      </c>
      <c r="C3443" t="str">
        <f t="shared" si="160"/>
        <v>2022-2023</v>
      </c>
      <c r="D3443" t="s">
        <v>147</v>
      </c>
      <c r="E3443" t="s">
        <v>113</v>
      </c>
      <c r="F3443" t="str">
        <f t="shared" si="161"/>
        <v>Queensland</v>
      </c>
      <c r="G3443" t="s">
        <v>35</v>
      </c>
      <c r="H3443">
        <v>4215</v>
      </c>
      <c r="I3443" t="s">
        <v>11</v>
      </c>
      <c r="J3443" t="s">
        <v>104</v>
      </c>
      <c r="K3443" t="s">
        <v>19</v>
      </c>
      <c r="L3443" t="s">
        <v>23</v>
      </c>
      <c r="M3443" s="5">
        <v>747.07</v>
      </c>
      <c r="N3443">
        <v>1</v>
      </c>
    </row>
    <row r="3444" spans="1:14" x14ac:dyDescent="0.2">
      <c r="A3444" s="2">
        <v>44981</v>
      </c>
      <c r="B3444" s="3">
        <f t="shared" si="159"/>
        <v>2023</v>
      </c>
      <c r="C3444" t="str">
        <f t="shared" si="160"/>
        <v>2022-2023</v>
      </c>
      <c r="D3444" t="s">
        <v>147</v>
      </c>
      <c r="E3444" t="s">
        <v>117</v>
      </c>
      <c r="F3444" t="str">
        <f t="shared" si="161"/>
        <v>Queensland</v>
      </c>
      <c r="G3444" t="s">
        <v>35</v>
      </c>
      <c r="H3444">
        <v>4119</v>
      </c>
      <c r="I3444" t="s">
        <v>11</v>
      </c>
      <c r="J3444" t="s">
        <v>43</v>
      </c>
      <c r="K3444" t="s">
        <v>151</v>
      </c>
      <c r="L3444" t="s">
        <v>21</v>
      </c>
      <c r="M3444" s="5">
        <v>747.11</v>
      </c>
      <c r="N3444">
        <v>1</v>
      </c>
    </row>
    <row r="3445" spans="1:14" x14ac:dyDescent="0.2">
      <c r="A3445" s="2">
        <v>45353</v>
      </c>
      <c r="B3445" s="3">
        <f t="shared" si="159"/>
        <v>2024</v>
      </c>
      <c r="C3445" t="str">
        <f t="shared" si="160"/>
        <v>2023-2024</v>
      </c>
      <c r="D3445" t="s">
        <v>147</v>
      </c>
      <c r="E3445" t="s">
        <v>93</v>
      </c>
      <c r="F3445" t="str">
        <f t="shared" si="161"/>
        <v>Western Australia</v>
      </c>
      <c r="G3445" t="s">
        <v>48</v>
      </c>
      <c r="H3445">
        <v>6112</v>
      </c>
      <c r="I3445" t="s">
        <v>11</v>
      </c>
      <c r="J3445" t="s">
        <v>94</v>
      </c>
      <c r="K3445" t="s">
        <v>152</v>
      </c>
      <c r="L3445" t="s">
        <v>13</v>
      </c>
      <c r="M3445" s="5">
        <v>747.30000000000007</v>
      </c>
      <c r="N3445">
        <v>1</v>
      </c>
    </row>
    <row r="3446" spans="1:14" x14ac:dyDescent="0.2">
      <c r="A3446" s="2">
        <v>45275</v>
      </c>
      <c r="B3446" s="3">
        <f t="shared" si="159"/>
        <v>2024</v>
      </c>
      <c r="C3446" t="str">
        <f t="shared" si="160"/>
        <v>2023-2024</v>
      </c>
      <c r="D3446" t="s">
        <v>147</v>
      </c>
      <c r="E3446" t="s">
        <v>79</v>
      </c>
      <c r="F3446" t="str">
        <f t="shared" si="161"/>
        <v>Australian Capital Territory</v>
      </c>
      <c r="G3446" t="s">
        <v>80</v>
      </c>
      <c r="H3446">
        <v>2617</v>
      </c>
      <c r="I3446" t="s">
        <v>11</v>
      </c>
      <c r="J3446" t="s">
        <v>58</v>
      </c>
      <c r="K3446" t="s">
        <v>153</v>
      </c>
      <c r="L3446" t="s">
        <v>16</v>
      </c>
      <c r="M3446" s="5">
        <v>747.34</v>
      </c>
      <c r="N3446">
        <v>1</v>
      </c>
    </row>
    <row r="3447" spans="1:14" x14ac:dyDescent="0.2">
      <c r="A3447" s="2">
        <v>45552</v>
      </c>
      <c r="B3447" s="3">
        <f t="shared" si="159"/>
        <v>2025</v>
      </c>
      <c r="C3447" t="str">
        <f t="shared" si="160"/>
        <v>2024-2025</v>
      </c>
      <c r="D3447" t="s">
        <v>147</v>
      </c>
      <c r="E3447" t="s">
        <v>53</v>
      </c>
      <c r="F3447" t="str">
        <f t="shared" si="161"/>
        <v>South Australia</v>
      </c>
      <c r="G3447" t="s">
        <v>32</v>
      </c>
      <c r="H3447">
        <v>5082</v>
      </c>
      <c r="I3447" t="s">
        <v>11</v>
      </c>
      <c r="J3447" t="s">
        <v>33</v>
      </c>
      <c r="K3447" t="s">
        <v>149</v>
      </c>
      <c r="L3447" t="s">
        <v>15</v>
      </c>
      <c r="M3447" s="5">
        <v>747.42000000000007</v>
      </c>
      <c r="N3447">
        <v>1</v>
      </c>
    </row>
    <row r="3448" spans="1:14" x14ac:dyDescent="0.2">
      <c r="A3448" s="2">
        <v>45386</v>
      </c>
      <c r="B3448" s="3">
        <f t="shared" si="159"/>
        <v>2024</v>
      </c>
      <c r="C3448" t="str">
        <f t="shared" si="160"/>
        <v>2023-2024</v>
      </c>
      <c r="D3448" t="s">
        <v>147</v>
      </c>
      <c r="E3448" t="s">
        <v>118</v>
      </c>
      <c r="F3448" t="str">
        <f t="shared" si="161"/>
        <v>New South Wales</v>
      </c>
      <c r="G3448" t="s">
        <v>10</v>
      </c>
      <c r="H3448">
        <v>2158</v>
      </c>
      <c r="I3448" t="s">
        <v>11</v>
      </c>
      <c r="J3448" t="s">
        <v>27</v>
      </c>
      <c r="K3448" t="s">
        <v>150</v>
      </c>
      <c r="L3448" t="s">
        <v>18</v>
      </c>
      <c r="M3448" s="5">
        <v>747.94</v>
      </c>
      <c r="N3448">
        <v>1</v>
      </c>
    </row>
    <row r="3449" spans="1:14" x14ac:dyDescent="0.2">
      <c r="A3449" s="2">
        <v>45317</v>
      </c>
      <c r="B3449" s="3">
        <f t="shared" si="159"/>
        <v>2024</v>
      </c>
      <c r="C3449" t="str">
        <f t="shared" si="160"/>
        <v>2023-2024</v>
      </c>
      <c r="D3449" t="s">
        <v>147</v>
      </c>
      <c r="E3449" t="s">
        <v>85</v>
      </c>
      <c r="F3449" t="str">
        <f t="shared" si="161"/>
        <v>Queensland</v>
      </c>
      <c r="G3449" t="s">
        <v>35</v>
      </c>
      <c r="H3449">
        <v>4883</v>
      </c>
      <c r="I3449" t="s">
        <v>11</v>
      </c>
      <c r="J3449" t="s">
        <v>36</v>
      </c>
      <c r="K3449" t="s">
        <v>149</v>
      </c>
      <c r="L3449" t="s">
        <v>15</v>
      </c>
      <c r="M3449" s="5">
        <v>748.43000000000006</v>
      </c>
      <c r="N3449">
        <v>1</v>
      </c>
    </row>
    <row r="3450" spans="1:14" x14ac:dyDescent="0.2">
      <c r="A3450" s="2">
        <v>45254</v>
      </c>
      <c r="B3450" s="3">
        <f t="shared" si="159"/>
        <v>2024</v>
      </c>
      <c r="C3450" t="str">
        <f t="shared" si="160"/>
        <v>2023-2024</v>
      </c>
      <c r="D3450" t="s">
        <v>147</v>
      </c>
      <c r="E3450" t="s">
        <v>121</v>
      </c>
      <c r="F3450" t="str">
        <f t="shared" si="161"/>
        <v>Queensland</v>
      </c>
      <c r="G3450" t="s">
        <v>35</v>
      </c>
      <c r="H3450">
        <v>4700</v>
      </c>
      <c r="I3450" t="s">
        <v>11</v>
      </c>
      <c r="J3450" t="s">
        <v>51</v>
      </c>
      <c r="K3450" t="s">
        <v>152</v>
      </c>
      <c r="L3450" t="s">
        <v>13</v>
      </c>
      <c r="M3450" s="5">
        <v>749.04</v>
      </c>
      <c r="N3450">
        <v>1</v>
      </c>
    </row>
    <row r="3451" spans="1:14" x14ac:dyDescent="0.2">
      <c r="A3451" s="2">
        <v>45464</v>
      </c>
      <c r="B3451" s="3">
        <f t="shared" si="159"/>
        <v>2024</v>
      </c>
      <c r="C3451" t="str">
        <f t="shared" si="160"/>
        <v>2023-2024</v>
      </c>
      <c r="D3451" t="s">
        <v>147</v>
      </c>
      <c r="E3451" t="s">
        <v>83</v>
      </c>
      <c r="F3451" t="str">
        <f t="shared" si="161"/>
        <v>New South Wales</v>
      </c>
      <c r="G3451" t="s">
        <v>10</v>
      </c>
      <c r="H3451">
        <v>2750</v>
      </c>
      <c r="I3451" t="s">
        <v>11</v>
      </c>
      <c r="J3451" t="s">
        <v>25</v>
      </c>
      <c r="K3451" t="s">
        <v>154</v>
      </c>
      <c r="L3451" t="s">
        <v>14</v>
      </c>
      <c r="M3451" s="5">
        <v>749.25</v>
      </c>
      <c r="N3451">
        <v>1</v>
      </c>
    </row>
    <row r="3452" spans="1:14" x14ac:dyDescent="0.2">
      <c r="A3452" s="2">
        <v>44963</v>
      </c>
      <c r="B3452" s="3">
        <f t="shared" si="159"/>
        <v>2023</v>
      </c>
      <c r="C3452" t="str">
        <f t="shared" si="160"/>
        <v>2022-2023</v>
      </c>
      <c r="D3452" t="s">
        <v>147</v>
      </c>
      <c r="E3452" t="s">
        <v>92</v>
      </c>
      <c r="F3452" t="str">
        <f t="shared" si="161"/>
        <v>Queensland</v>
      </c>
      <c r="G3452" t="s">
        <v>35</v>
      </c>
      <c r="H3452">
        <v>4068</v>
      </c>
      <c r="I3452" t="s">
        <v>11</v>
      </c>
      <c r="J3452" t="s">
        <v>43</v>
      </c>
      <c r="K3452" t="s">
        <v>154</v>
      </c>
      <c r="L3452" t="s">
        <v>14</v>
      </c>
      <c r="M3452" s="5">
        <v>749.56</v>
      </c>
      <c r="N3452">
        <v>1</v>
      </c>
    </row>
    <row r="3453" spans="1:14" x14ac:dyDescent="0.2">
      <c r="A3453" s="2">
        <v>44996</v>
      </c>
      <c r="B3453" s="3">
        <f t="shared" si="159"/>
        <v>2023</v>
      </c>
      <c r="C3453" t="str">
        <f t="shared" si="160"/>
        <v>2022-2023</v>
      </c>
      <c r="D3453" t="s">
        <v>147</v>
      </c>
      <c r="E3453" t="s">
        <v>84</v>
      </c>
      <c r="F3453" t="str">
        <f t="shared" si="161"/>
        <v>Queensland</v>
      </c>
      <c r="G3453" t="s">
        <v>35</v>
      </c>
      <c r="H3453">
        <v>4740</v>
      </c>
      <c r="I3453" t="s">
        <v>11</v>
      </c>
      <c r="J3453" t="s">
        <v>51</v>
      </c>
      <c r="K3453" t="s">
        <v>155</v>
      </c>
      <c r="L3453" t="s">
        <v>20</v>
      </c>
      <c r="M3453" s="5">
        <v>749.75</v>
      </c>
      <c r="N3453">
        <v>1</v>
      </c>
    </row>
    <row r="3454" spans="1:14" x14ac:dyDescent="0.2">
      <c r="A3454" s="2">
        <v>45087</v>
      </c>
      <c r="B3454" s="3">
        <f t="shared" si="159"/>
        <v>2023</v>
      </c>
      <c r="C3454" t="str">
        <f t="shared" si="160"/>
        <v>2022-2023</v>
      </c>
      <c r="D3454" t="s">
        <v>148</v>
      </c>
      <c r="E3454" t="s">
        <v>73</v>
      </c>
      <c r="F3454" t="str">
        <f t="shared" si="161"/>
        <v>Victoria</v>
      </c>
      <c r="G3454" t="s">
        <v>45</v>
      </c>
      <c r="H3454">
        <v>3136</v>
      </c>
      <c r="I3454" t="s">
        <v>11</v>
      </c>
      <c r="J3454" t="s">
        <v>63</v>
      </c>
      <c r="K3454" t="s">
        <v>155</v>
      </c>
      <c r="L3454" t="s">
        <v>20</v>
      </c>
      <c r="M3454" s="5">
        <v>750.6</v>
      </c>
      <c r="N3454">
        <v>1</v>
      </c>
    </row>
    <row r="3455" spans="1:14" x14ac:dyDescent="0.2">
      <c r="A3455" s="2">
        <v>45652</v>
      </c>
      <c r="B3455" s="3">
        <f t="shared" si="159"/>
        <v>2025</v>
      </c>
      <c r="C3455" t="str">
        <f t="shared" si="160"/>
        <v>2024-2025</v>
      </c>
      <c r="D3455" t="s">
        <v>147</v>
      </c>
      <c r="E3455" t="s">
        <v>146</v>
      </c>
      <c r="F3455" t="str">
        <f t="shared" si="161"/>
        <v>Victoria</v>
      </c>
      <c r="G3455" t="s">
        <v>45</v>
      </c>
      <c r="H3455">
        <v>3353</v>
      </c>
      <c r="I3455" t="s">
        <v>11</v>
      </c>
      <c r="J3455" t="s">
        <v>60</v>
      </c>
      <c r="K3455" t="s">
        <v>152</v>
      </c>
      <c r="L3455" t="s">
        <v>13</v>
      </c>
      <c r="M3455" s="5">
        <v>751.21</v>
      </c>
      <c r="N3455">
        <v>1</v>
      </c>
    </row>
    <row r="3456" spans="1:14" x14ac:dyDescent="0.2">
      <c r="A3456" s="2">
        <v>45542</v>
      </c>
      <c r="B3456" s="3">
        <f t="shared" si="159"/>
        <v>2025</v>
      </c>
      <c r="C3456" t="str">
        <f t="shared" si="160"/>
        <v>2024-2025</v>
      </c>
      <c r="D3456" t="s">
        <v>147</v>
      </c>
      <c r="E3456" t="s">
        <v>122</v>
      </c>
      <c r="F3456" t="str">
        <f t="shared" si="161"/>
        <v>New South Wales</v>
      </c>
      <c r="G3456" t="s">
        <v>10</v>
      </c>
      <c r="H3456">
        <v>2650</v>
      </c>
      <c r="I3456" t="s">
        <v>11</v>
      </c>
      <c r="J3456" t="s">
        <v>25</v>
      </c>
      <c r="K3456" t="s">
        <v>152</v>
      </c>
      <c r="L3456" t="s">
        <v>13</v>
      </c>
      <c r="M3456" s="5">
        <v>756.55000000000007</v>
      </c>
      <c r="N3456">
        <v>1</v>
      </c>
    </row>
    <row r="3457" spans="1:14" x14ac:dyDescent="0.2">
      <c r="A3457" s="2">
        <v>45409</v>
      </c>
      <c r="B3457" s="3">
        <f t="shared" si="159"/>
        <v>2024</v>
      </c>
      <c r="C3457" t="str">
        <f t="shared" si="160"/>
        <v>2023-2024</v>
      </c>
      <c r="D3457" t="s">
        <v>148</v>
      </c>
      <c r="E3457" t="s">
        <v>146</v>
      </c>
      <c r="F3457" t="str">
        <f t="shared" si="161"/>
        <v>Victoria</v>
      </c>
      <c r="G3457" t="s">
        <v>45</v>
      </c>
      <c r="H3457">
        <v>3353</v>
      </c>
      <c r="I3457" t="s">
        <v>11</v>
      </c>
      <c r="J3457" t="s">
        <v>60</v>
      </c>
      <c r="K3457" t="s">
        <v>19</v>
      </c>
      <c r="L3457" t="s">
        <v>23</v>
      </c>
      <c r="M3457" s="5">
        <v>756.94</v>
      </c>
      <c r="N3457">
        <v>1</v>
      </c>
    </row>
    <row r="3458" spans="1:14" x14ac:dyDescent="0.2">
      <c r="A3458" s="2">
        <v>45195</v>
      </c>
      <c r="B3458" s="3">
        <f t="shared" ref="B3458:B3521" si="162">IF(MONTH(A3458)&gt;=7,YEAR(A3458)+1,YEAR(A3458))</f>
        <v>2024</v>
      </c>
      <c r="C3458" t="str">
        <f t="shared" ref="C3458:C3521" si="163">IF(MONTH(A3458) &gt;= 7, YEAR(A3458) &amp; "-" &amp; YEAR(A3458) + 1, YEAR(A3458) - 1 &amp; "-" &amp; YEAR(A3458))</f>
        <v>2023-2024</v>
      </c>
      <c r="D3458" t="s">
        <v>147</v>
      </c>
      <c r="E3458" t="s">
        <v>109</v>
      </c>
      <c r="F3458" t="str">
        <f t="shared" ref="F3458:F3521" si="164">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c r="N3458">
        <v>1</v>
      </c>
    </row>
    <row r="3459" spans="1:14" x14ac:dyDescent="0.2">
      <c r="A3459" s="2">
        <v>45177</v>
      </c>
      <c r="B3459" s="3">
        <f t="shared" si="162"/>
        <v>2024</v>
      </c>
      <c r="C3459" t="str">
        <f t="shared" si="163"/>
        <v>2023-2024</v>
      </c>
      <c r="D3459" t="s">
        <v>147</v>
      </c>
      <c r="E3459" t="s">
        <v>57</v>
      </c>
      <c r="F3459" t="str">
        <f t="shared" si="164"/>
        <v>New South Wales</v>
      </c>
      <c r="G3459" t="s">
        <v>10</v>
      </c>
      <c r="H3459">
        <v>2560</v>
      </c>
      <c r="I3459" t="s">
        <v>11</v>
      </c>
      <c r="J3459" t="s">
        <v>58</v>
      </c>
      <c r="K3459" t="s">
        <v>19</v>
      </c>
      <c r="L3459" t="s">
        <v>23</v>
      </c>
      <c r="M3459" s="5">
        <v>761.5200000000001</v>
      </c>
      <c r="N3459">
        <v>1</v>
      </c>
    </row>
    <row r="3460" spans="1:14" x14ac:dyDescent="0.2">
      <c r="A3460" s="2">
        <v>45121</v>
      </c>
      <c r="B3460" s="3">
        <f t="shared" si="162"/>
        <v>2024</v>
      </c>
      <c r="C3460" t="str">
        <f t="shared" si="163"/>
        <v>2023-2024</v>
      </c>
      <c r="D3460" t="s">
        <v>147</v>
      </c>
      <c r="E3460" t="s">
        <v>57</v>
      </c>
      <c r="F3460" t="str">
        <f t="shared" si="164"/>
        <v>New South Wales</v>
      </c>
      <c r="G3460" t="s">
        <v>10</v>
      </c>
      <c r="H3460">
        <v>2560</v>
      </c>
      <c r="I3460" t="s">
        <v>11</v>
      </c>
      <c r="J3460" t="s">
        <v>58</v>
      </c>
      <c r="K3460" t="s">
        <v>154</v>
      </c>
      <c r="L3460" t="s">
        <v>14</v>
      </c>
      <c r="M3460" s="5">
        <v>761.66000000000008</v>
      </c>
      <c r="N3460">
        <v>1</v>
      </c>
    </row>
    <row r="3461" spans="1:14" x14ac:dyDescent="0.2">
      <c r="A3461" s="2">
        <v>45188</v>
      </c>
      <c r="B3461" s="3">
        <f t="shared" si="162"/>
        <v>2024</v>
      </c>
      <c r="C3461" t="str">
        <f t="shared" si="163"/>
        <v>2023-2024</v>
      </c>
      <c r="D3461" t="s">
        <v>147</v>
      </c>
      <c r="E3461" t="s">
        <v>59</v>
      </c>
      <c r="F3461" t="str">
        <f t="shared" si="164"/>
        <v>Victoria</v>
      </c>
      <c r="G3461" t="s">
        <v>45</v>
      </c>
      <c r="H3461">
        <v>3280</v>
      </c>
      <c r="I3461" t="s">
        <v>11</v>
      </c>
      <c r="J3461" t="s">
        <v>60</v>
      </c>
      <c r="K3461" t="s">
        <v>150</v>
      </c>
      <c r="L3461" t="s">
        <v>18</v>
      </c>
      <c r="M3461" s="5">
        <v>762.15000000000009</v>
      </c>
      <c r="N3461">
        <v>1</v>
      </c>
    </row>
    <row r="3462" spans="1:14" x14ac:dyDescent="0.2">
      <c r="A3462" s="2">
        <v>45638</v>
      </c>
      <c r="B3462" s="3">
        <f t="shared" si="162"/>
        <v>2025</v>
      </c>
      <c r="C3462" t="str">
        <f t="shared" si="163"/>
        <v>2024-2025</v>
      </c>
      <c r="D3462" t="s">
        <v>147</v>
      </c>
      <c r="E3462" t="s">
        <v>83</v>
      </c>
      <c r="F3462" t="str">
        <f t="shared" si="164"/>
        <v>New South Wales</v>
      </c>
      <c r="G3462" t="s">
        <v>10</v>
      </c>
      <c r="H3462">
        <v>2750</v>
      </c>
      <c r="I3462" t="s">
        <v>11</v>
      </c>
      <c r="J3462" t="s">
        <v>25</v>
      </c>
      <c r="K3462" t="s">
        <v>150</v>
      </c>
      <c r="L3462" t="s">
        <v>18</v>
      </c>
      <c r="M3462" s="5">
        <v>763.2700000000001</v>
      </c>
      <c r="N3462">
        <v>1</v>
      </c>
    </row>
    <row r="3463" spans="1:14" x14ac:dyDescent="0.2">
      <c r="A3463" s="2">
        <v>45385</v>
      </c>
      <c r="B3463" s="3">
        <f t="shared" si="162"/>
        <v>2024</v>
      </c>
      <c r="C3463" t="str">
        <f t="shared" si="163"/>
        <v>2023-2024</v>
      </c>
      <c r="D3463" t="s">
        <v>147</v>
      </c>
      <c r="E3463" t="s">
        <v>67</v>
      </c>
      <c r="F3463" t="str">
        <f t="shared" si="164"/>
        <v>New South Wales</v>
      </c>
      <c r="G3463" t="s">
        <v>10</v>
      </c>
      <c r="H3463">
        <v>2478</v>
      </c>
      <c r="I3463" t="s">
        <v>11</v>
      </c>
      <c r="J3463" t="s">
        <v>68</v>
      </c>
      <c r="K3463" t="s">
        <v>151</v>
      </c>
      <c r="L3463" t="s">
        <v>21</v>
      </c>
      <c r="M3463" s="5">
        <v>764.81</v>
      </c>
      <c r="N3463">
        <v>1</v>
      </c>
    </row>
    <row r="3464" spans="1:14" x14ac:dyDescent="0.2">
      <c r="A3464" s="2">
        <v>45200</v>
      </c>
      <c r="B3464" s="3">
        <f t="shared" si="162"/>
        <v>2024</v>
      </c>
      <c r="C3464" t="str">
        <f t="shared" si="163"/>
        <v>2023-2024</v>
      </c>
      <c r="D3464" t="s">
        <v>147</v>
      </c>
      <c r="E3464" t="s">
        <v>75</v>
      </c>
      <c r="F3464" t="str">
        <f t="shared" si="164"/>
        <v>Victoria</v>
      </c>
      <c r="G3464" t="s">
        <v>45</v>
      </c>
      <c r="H3464">
        <v>3630</v>
      </c>
      <c r="I3464" t="s">
        <v>11</v>
      </c>
      <c r="J3464" t="s">
        <v>55</v>
      </c>
      <c r="K3464" t="s">
        <v>151</v>
      </c>
      <c r="L3464" t="s">
        <v>21</v>
      </c>
      <c r="M3464" s="5">
        <v>764.92</v>
      </c>
      <c r="N3464">
        <v>1</v>
      </c>
    </row>
    <row r="3465" spans="1:14" x14ac:dyDescent="0.2">
      <c r="A3465" s="2">
        <v>45100</v>
      </c>
      <c r="B3465" s="3">
        <f t="shared" si="162"/>
        <v>2023</v>
      </c>
      <c r="C3465" t="str">
        <f t="shared" si="163"/>
        <v>2022-2023</v>
      </c>
      <c r="D3465" t="s">
        <v>147</v>
      </c>
      <c r="E3465" t="s">
        <v>78</v>
      </c>
      <c r="F3465" t="str">
        <f t="shared" si="164"/>
        <v>New South Wales</v>
      </c>
      <c r="G3465" t="s">
        <v>10</v>
      </c>
      <c r="H3465">
        <v>2350</v>
      </c>
      <c r="I3465" t="s">
        <v>11</v>
      </c>
      <c r="J3465" t="s">
        <v>68</v>
      </c>
      <c r="K3465" t="s">
        <v>149</v>
      </c>
      <c r="L3465" t="s">
        <v>15</v>
      </c>
      <c r="M3465" s="5">
        <v>767.44999999999993</v>
      </c>
      <c r="N3465">
        <v>1</v>
      </c>
    </row>
    <row r="3466" spans="1:14" x14ac:dyDescent="0.2">
      <c r="A3466" s="2">
        <v>45035</v>
      </c>
      <c r="B3466" s="3">
        <f t="shared" si="162"/>
        <v>2023</v>
      </c>
      <c r="C3466" t="str">
        <f t="shared" si="163"/>
        <v>2022-2023</v>
      </c>
      <c r="D3466" t="s">
        <v>147</v>
      </c>
      <c r="E3466" t="s">
        <v>97</v>
      </c>
      <c r="F3466" t="str">
        <f t="shared" si="164"/>
        <v>Tasmania</v>
      </c>
      <c r="G3466" t="s">
        <v>70</v>
      </c>
      <c r="H3466">
        <v>7250</v>
      </c>
      <c r="I3466" t="s">
        <v>11</v>
      </c>
      <c r="J3466" t="s">
        <v>71</v>
      </c>
      <c r="K3466" t="s">
        <v>152</v>
      </c>
      <c r="L3466" t="s">
        <v>13</v>
      </c>
      <c r="M3466" s="5">
        <v>768.2</v>
      </c>
      <c r="N3466">
        <v>1</v>
      </c>
    </row>
    <row r="3467" spans="1:14" x14ac:dyDescent="0.2">
      <c r="A3467" s="2">
        <v>45581</v>
      </c>
      <c r="B3467" s="3">
        <f t="shared" si="162"/>
        <v>2025</v>
      </c>
      <c r="C3467" t="str">
        <f t="shared" si="163"/>
        <v>2024-2025</v>
      </c>
      <c r="D3467" t="s">
        <v>147</v>
      </c>
      <c r="E3467" t="s">
        <v>109</v>
      </c>
      <c r="F3467" t="str">
        <f t="shared" si="164"/>
        <v>New South Wales</v>
      </c>
      <c r="G3467" t="s">
        <v>10</v>
      </c>
      <c r="H3467">
        <v>2480</v>
      </c>
      <c r="I3467" t="s">
        <v>11</v>
      </c>
      <c r="J3467" t="s">
        <v>68</v>
      </c>
      <c r="K3467" t="s">
        <v>152</v>
      </c>
      <c r="L3467" t="s">
        <v>13</v>
      </c>
      <c r="M3467" s="5">
        <v>769.59</v>
      </c>
      <c r="N3467">
        <v>1</v>
      </c>
    </row>
    <row r="3468" spans="1:14" x14ac:dyDescent="0.2">
      <c r="A3468" s="2">
        <v>45131</v>
      </c>
      <c r="B3468" s="3">
        <f t="shared" si="162"/>
        <v>2024</v>
      </c>
      <c r="C3468" t="str">
        <f t="shared" si="163"/>
        <v>2023-2024</v>
      </c>
      <c r="D3468" t="s">
        <v>147</v>
      </c>
      <c r="E3468" t="s">
        <v>136</v>
      </c>
      <c r="F3468" t="str">
        <f t="shared" si="164"/>
        <v>Victoria</v>
      </c>
      <c r="G3468" t="s">
        <v>45</v>
      </c>
      <c r="H3468">
        <v>3175</v>
      </c>
      <c r="I3468" t="s">
        <v>11</v>
      </c>
      <c r="J3468" t="s">
        <v>63</v>
      </c>
      <c r="K3468" t="s">
        <v>154</v>
      </c>
      <c r="L3468" t="s">
        <v>14</v>
      </c>
      <c r="M3468" s="5">
        <v>769.93</v>
      </c>
      <c r="N3468">
        <v>1</v>
      </c>
    </row>
    <row r="3469" spans="1:14" x14ac:dyDescent="0.2">
      <c r="A3469" s="2">
        <v>45113</v>
      </c>
      <c r="B3469" s="3">
        <f t="shared" si="162"/>
        <v>2024</v>
      </c>
      <c r="C3469" t="str">
        <f t="shared" si="163"/>
        <v>2023-2024</v>
      </c>
      <c r="D3469" t="s">
        <v>147</v>
      </c>
      <c r="E3469" t="s">
        <v>64</v>
      </c>
      <c r="F3469" t="str">
        <f t="shared" si="164"/>
        <v>Victoria</v>
      </c>
      <c r="G3469" t="s">
        <v>45</v>
      </c>
      <c r="H3469">
        <v>3199</v>
      </c>
      <c r="I3469" t="s">
        <v>11</v>
      </c>
      <c r="J3469" t="s">
        <v>63</v>
      </c>
      <c r="K3469" t="s">
        <v>155</v>
      </c>
      <c r="L3469" t="s">
        <v>20</v>
      </c>
      <c r="M3469" s="5">
        <v>770.33999999999992</v>
      </c>
      <c r="N3469">
        <v>1</v>
      </c>
    </row>
    <row r="3470" spans="1:14" x14ac:dyDescent="0.2">
      <c r="A3470" s="2">
        <v>45588</v>
      </c>
      <c r="B3470" s="3">
        <f t="shared" si="162"/>
        <v>2025</v>
      </c>
      <c r="C3470" t="str">
        <f t="shared" si="163"/>
        <v>2024-2025</v>
      </c>
      <c r="D3470" t="s">
        <v>147</v>
      </c>
      <c r="E3470" t="s">
        <v>93</v>
      </c>
      <c r="F3470" t="str">
        <f t="shared" si="164"/>
        <v>Western Australia</v>
      </c>
      <c r="G3470" t="s">
        <v>48</v>
      </c>
      <c r="H3470">
        <v>6112</v>
      </c>
      <c r="I3470" t="s">
        <v>11</v>
      </c>
      <c r="J3470" t="s">
        <v>94</v>
      </c>
      <c r="K3470" t="s">
        <v>151</v>
      </c>
      <c r="L3470" t="s">
        <v>21</v>
      </c>
      <c r="M3470" s="5">
        <v>771.18999999999994</v>
      </c>
      <c r="N3470">
        <v>1</v>
      </c>
    </row>
    <row r="3471" spans="1:14" x14ac:dyDescent="0.2">
      <c r="A3471" s="2">
        <v>45446</v>
      </c>
      <c r="B3471" s="3">
        <f t="shared" si="162"/>
        <v>2024</v>
      </c>
      <c r="C3471" t="str">
        <f t="shared" si="163"/>
        <v>2023-2024</v>
      </c>
      <c r="D3471" t="s">
        <v>147</v>
      </c>
      <c r="E3471" t="s">
        <v>136</v>
      </c>
      <c r="F3471" t="str">
        <f t="shared" si="164"/>
        <v>Victoria</v>
      </c>
      <c r="G3471" t="s">
        <v>45</v>
      </c>
      <c r="H3471">
        <v>3175</v>
      </c>
      <c r="I3471" t="s">
        <v>11</v>
      </c>
      <c r="J3471" t="s">
        <v>63</v>
      </c>
      <c r="K3471" t="s">
        <v>19</v>
      </c>
      <c r="L3471" t="s">
        <v>23</v>
      </c>
      <c r="M3471" s="5">
        <v>771.22</v>
      </c>
      <c r="N3471">
        <v>1</v>
      </c>
    </row>
    <row r="3472" spans="1:14" x14ac:dyDescent="0.2">
      <c r="A3472" s="2">
        <v>45335</v>
      </c>
      <c r="B3472" s="3">
        <f t="shared" si="162"/>
        <v>2024</v>
      </c>
      <c r="C3472" t="str">
        <f t="shared" si="163"/>
        <v>2023-2024</v>
      </c>
      <c r="D3472" t="s">
        <v>147</v>
      </c>
      <c r="E3472" t="s">
        <v>142</v>
      </c>
      <c r="F3472" t="str">
        <f t="shared" si="164"/>
        <v>Australian Capital Territory</v>
      </c>
      <c r="G3472" t="s">
        <v>80</v>
      </c>
      <c r="H3472">
        <v>2609</v>
      </c>
      <c r="I3472" t="s">
        <v>11</v>
      </c>
      <c r="J3472" t="s">
        <v>58</v>
      </c>
      <c r="K3472" t="s">
        <v>155</v>
      </c>
      <c r="L3472" t="s">
        <v>20</v>
      </c>
      <c r="M3472" s="5">
        <v>771.81000000000006</v>
      </c>
      <c r="N3472">
        <v>1</v>
      </c>
    </row>
    <row r="3473" spans="1:14" x14ac:dyDescent="0.2">
      <c r="A3473" s="2">
        <v>45138</v>
      </c>
      <c r="B3473" s="3">
        <f t="shared" si="162"/>
        <v>2024</v>
      </c>
      <c r="C3473" t="str">
        <f t="shared" si="163"/>
        <v>2023-2024</v>
      </c>
      <c r="D3473" t="s">
        <v>148</v>
      </c>
      <c r="E3473" t="s">
        <v>61</v>
      </c>
      <c r="F3473" t="str">
        <f t="shared" si="164"/>
        <v>New South Wales</v>
      </c>
      <c r="G3473" t="s">
        <v>10</v>
      </c>
      <c r="H3473">
        <v>2539</v>
      </c>
      <c r="I3473" t="s">
        <v>11</v>
      </c>
      <c r="J3473" t="s">
        <v>58</v>
      </c>
      <c r="K3473" t="s">
        <v>149</v>
      </c>
      <c r="L3473" t="s">
        <v>15</v>
      </c>
      <c r="M3473" s="5">
        <v>773.53</v>
      </c>
      <c r="N3473">
        <v>1</v>
      </c>
    </row>
    <row r="3474" spans="1:14" x14ac:dyDescent="0.2">
      <c r="A3474" s="2">
        <v>45564</v>
      </c>
      <c r="B3474" s="3">
        <f t="shared" si="162"/>
        <v>2025</v>
      </c>
      <c r="C3474" t="str">
        <f t="shared" si="163"/>
        <v>2024-2025</v>
      </c>
      <c r="D3474" t="s">
        <v>147</v>
      </c>
      <c r="E3474" t="s">
        <v>26</v>
      </c>
      <c r="F3474" t="str">
        <f t="shared" si="164"/>
        <v>New South Wales</v>
      </c>
      <c r="G3474" t="s">
        <v>10</v>
      </c>
      <c r="H3474">
        <v>2141</v>
      </c>
      <c r="I3474" t="s">
        <v>11</v>
      </c>
      <c r="J3474" t="s">
        <v>27</v>
      </c>
      <c r="K3474" t="s">
        <v>149</v>
      </c>
      <c r="L3474" t="s">
        <v>15</v>
      </c>
      <c r="M3474" s="5">
        <v>776.77</v>
      </c>
      <c r="N3474">
        <v>1</v>
      </c>
    </row>
    <row r="3475" spans="1:14" x14ac:dyDescent="0.2">
      <c r="A3475" s="2">
        <v>45478</v>
      </c>
      <c r="B3475" s="3">
        <f t="shared" si="162"/>
        <v>2025</v>
      </c>
      <c r="C3475" t="str">
        <f t="shared" si="163"/>
        <v>2024-2025</v>
      </c>
      <c r="D3475" t="s">
        <v>148</v>
      </c>
      <c r="E3475" t="s">
        <v>127</v>
      </c>
      <c r="F3475" t="str">
        <f t="shared" si="164"/>
        <v>New South Wales</v>
      </c>
      <c r="G3475" t="s">
        <v>10</v>
      </c>
      <c r="H3475">
        <v>2131</v>
      </c>
      <c r="I3475" t="s">
        <v>11</v>
      </c>
      <c r="J3475" t="s">
        <v>27</v>
      </c>
      <c r="K3475" t="s">
        <v>154</v>
      </c>
      <c r="L3475" t="s">
        <v>14</v>
      </c>
      <c r="M3475" s="5">
        <v>777.14</v>
      </c>
      <c r="N3475">
        <v>1</v>
      </c>
    </row>
    <row r="3476" spans="1:14" x14ac:dyDescent="0.2">
      <c r="A3476" s="2">
        <v>45278</v>
      </c>
      <c r="B3476" s="3">
        <f t="shared" si="162"/>
        <v>2024</v>
      </c>
      <c r="C3476" t="str">
        <f t="shared" si="163"/>
        <v>2023-2024</v>
      </c>
      <c r="D3476" t="s">
        <v>147</v>
      </c>
      <c r="E3476" t="s">
        <v>37</v>
      </c>
      <c r="F3476" t="str">
        <f t="shared" si="164"/>
        <v>South Australia</v>
      </c>
      <c r="G3476" t="s">
        <v>32</v>
      </c>
      <c r="H3476">
        <v>5607</v>
      </c>
      <c r="I3476" t="s">
        <v>11</v>
      </c>
      <c r="J3476" t="s">
        <v>38</v>
      </c>
      <c r="K3476" t="s">
        <v>153</v>
      </c>
      <c r="L3476" t="s">
        <v>16</v>
      </c>
      <c r="M3476" s="5">
        <v>777.87</v>
      </c>
      <c r="N3476">
        <v>1</v>
      </c>
    </row>
    <row r="3477" spans="1:14" x14ac:dyDescent="0.2">
      <c r="A3477" s="2">
        <v>45135</v>
      </c>
      <c r="B3477" s="3">
        <f t="shared" si="162"/>
        <v>2024</v>
      </c>
      <c r="C3477" t="str">
        <f t="shared" si="163"/>
        <v>2023-2024</v>
      </c>
      <c r="D3477" t="s">
        <v>148</v>
      </c>
      <c r="E3477" t="s">
        <v>131</v>
      </c>
      <c r="F3477" t="str">
        <f t="shared" si="164"/>
        <v>Western Australia</v>
      </c>
      <c r="G3477" t="s">
        <v>48</v>
      </c>
      <c r="H3477">
        <v>6530</v>
      </c>
      <c r="I3477" t="s">
        <v>11</v>
      </c>
      <c r="J3477" t="s">
        <v>77</v>
      </c>
      <c r="K3477" t="s">
        <v>156</v>
      </c>
      <c r="L3477" t="s">
        <v>17</v>
      </c>
      <c r="M3477" s="5">
        <v>778.56000000000006</v>
      </c>
      <c r="N3477">
        <v>1</v>
      </c>
    </row>
    <row r="3478" spans="1:14" x14ac:dyDescent="0.2">
      <c r="A3478" s="2">
        <v>45167</v>
      </c>
      <c r="B3478" s="3">
        <f t="shared" si="162"/>
        <v>2024</v>
      </c>
      <c r="C3478" t="str">
        <f t="shared" si="163"/>
        <v>2023-2024</v>
      </c>
      <c r="D3478" t="s">
        <v>147</v>
      </c>
      <c r="E3478" t="s">
        <v>92</v>
      </c>
      <c r="F3478" t="str">
        <f t="shared" si="164"/>
        <v>Queensland</v>
      </c>
      <c r="G3478" t="s">
        <v>35</v>
      </c>
      <c r="H3478">
        <v>4068</v>
      </c>
      <c r="I3478" t="s">
        <v>11</v>
      </c>
      <c r="J3478" t="s">
        <v>43</v>
      </c>
      <c r="K3478" t="s">
        <v>151</v>
      </c>
      <c r="L3478" t="s">
        <v>21</v>
      </c>
      <c r="M3478" s="5">
        <v>779.41</v>
      </c>
      <c r="N3478">
        <v>1</v>
      </c>
    </row>
    <row r="3479" spans="1:14" x14ac:dyDescent="0.2">
      <c r="A3479" s="2">
        <v>45228</v>
      </c>
      <c r="B3479" s="3">
        <f t="shared" si="162"/>
        <v>2024</v>
      </c>
      <c r="C3479" t="str">
        <f t="shared" si="163"/>
        <v>2023-2024</v>
      </c>
      <c r="D3479" t="s">
        <v>147</v>
      </c>
      <c r="E3479" t="s">
        <v>82</v>
      </c>
      <c r="F3479" t="str">
        <f t="shared" si="164"/>
        <v>Queensland</v>
      </c>
      <c r="G3479" t="s">
        <v>35</v>
      </c>
      <c r="H3479">
        <v>4012</v>
      </c>
      <c r="I3479" t="s">
        <v>11</v>
      </c>
      <c r="J3479" t="s">
        <v>43</v>
      </c>
      <c r="K3479" t="s">
        <v>155</v>
      </c>
      <c r="L3479" t="s">
        <v>20</v>
      </c>
      <c r="M3479" s="5">
        <v>779.49</v>
      </c>
      <c r="N3479">
        <v>1</v>
      </c>
    </row>
    <row r="3480" spans="1:14" x14ac:dyDescent="0.2">
      <c r="A3480" s="2">
        <v>45287</v>
      </c>
      <c r="B3480" s="3">
        <f t="shared" si="162"/>
        <v>2024</v>
      </c>
      <c r="C3480" t="str">
        <f t="shared" si="163"/>
        <v>2023-2024</v>
      </c>
      <c r="D3480" t="s">
        <v>147</v>
      </c>
      <c r="E3480" t="s">
        <v>105</v>
      </c>
      <c r="F3480" t="str">
        <f t="shared" si="164"/>
        <v>Victoria</v>
      </c>
      <c r="G3480" t="s">
        <v>45</v>
      </c>
      <c r="H3480">
        <v>3500</v>
      </c>
      <c r="I3480" t="s">
        <v>11</v>
      </c>
      <c r="J3480" t="s">
        <v>60</v>
      </c>
      <c r="K3480" t="s">
        <v>152</v>
      </c>
      <c r="L3480" t="s">
        <v>13</v>
      </c>
      <c r="M3480" s="5">
        <v>780.21999999999991</v>
      </c>
      <c r="N3480">
        <v>1</v>
      </c>
    </row>
    <row r="3481" spans="1:14" x14ac:dyDescent="0.2">
      <c r="A3481" s="2">
        <v>45136</v>
      </c>
      <c r="B3481" s="3">
        <f t="shared" si="162"/>
        <v>2024</v>
      </c>
      <c r="C3481" t="str">
        <f t="shared" si="163"/>
        <v>2023-2024</v>
      </c>
      <c r="D3481" t="s">
        <v>148</v>
      </c>
      <c r="E3481" t="s">
        <v>76</v>
      </c>
      <c r="F3481" t="str">
        <f t="shared" si="164"/>
        <v>Western Australia</v>
      </c>
      <c r="G3481" t="s">
        <v>48</v>
      </c>
      <c r="H3481">
        <v>6450</v>
      </c>
      <c r="I3481" t="s">
        <v>11</v>
      </c>
      <c r="J3481" t="s">
        <v>77</v>
      </c>
      <c r="K3481" t="s">
        <v>153</v>
      </c>
      <c r="L3481" t="s">
        <v>16</v>
      </c>
      <c r="M3481" s="5">
        <v>780.56000000000006</v>
      </c>
      <c r="N3481">
        <v>1</v>
      </c>
    </row>
    <row r="3482" spans="1:14" x14ac:dyDescent="0.2">
      <c r="A3482" s="2">
        <v>44960</v>
      </c>
      <c r="B3482" s="3">
        <f t="shared" si="162"/>
        <v>2023</v>
      </c>
      <c r="C3482" t="str">
        <f t="shared" si="163"/>
        <v>2022-2023</v>
      </c>
      <c r="D3482" t="s">
        <v>147</v>
      </c>
      <c r="E3482" t="s">
        <v>52</v>
      </c>
      <c r="F3482" t="str">
        <f t="shared" si="164"/>
        <v>Victoria</v>
      </c>
      <c r="G3482" t="s">
        <v>45</v>
      </c>
      <c r="H3482">
        <v>3030</v>
      </c>
      <c r="I3482" t="s">
        <v>11</v>
      </c>
      <c r="J3482" t="s">
        <v>46</v>
      </c>
      <c r="K3482" t="s">
        <v>149</v>
      </c>
      <c r="L3482" t="s">
        <v>15</v>
      </c>
      <c r="M3482" s="5">
        <v>786.16000000000008</v>
      </c>
      <c r="N3482">
        <v>1</v>
      </c>
    </row>
    <row r="3483" spans="1:14" x14ac:dyDescent="0.2">
      <c r="A3483" s="2">
        <v>45182</v>
      </c>
      <c r="B3483" s="3">
        <f t="shared" si="162"/>
        <v>2024</v>
      </c>
      <c r="C3483" t="str">
        <f t="shared" si="163"/>
        <v>2023-2024</v>
      </c>
      <c r="D3483" t="s">
        <v>147</v>
      </c>
      <c r="E3483" t="s">
        <v>42</v>
      </c>
      <c r="F3483" t="str">
        <f t="shared" si="164"/>
        <v>Queensland</v>
      </c>
      <c r="G3483" t="s">
        <v>35</v>
      </c>
      <c r="H3483">
        <v>4053</v>
      </c>
      <c r="I3483" t="s">
        <v>11</v>
      </c>
      <c r="J3483" t="s">
        <v>43</v>
      </c>
      <c r="K3483" t="s">
        <v>154</v>
      </c>
      <c r="L3483" t="s">
        <v>14</v>
      </c>
      <c r="M3483" s="5">
        <v>786.38000000000011</v>
      </c>
      <c r="N3483">
        <v>1</v>
      </c>
    </row>
    <row r="3484" spans="1:14" x14ac:dyDescent="0.2">
      <c r="A3484" s="2">
        <v>44985</v>
      </c>
      <c r="B3484" s="3">
        <f t="shared" si="162"/>
        <v>2023</v>
      </c>
      <c r="C3484" t="str">
        <f t="shared" si="163"/>
        <v>2022-2023</v>
      </c>
      <c r="D3484" t="s">
        <v>147</v>
      </c>
      <c r="E3484" t="s">
        <v>31</v>
      </c>
      <c r="F3484" t="str">
        <f t="shared" si="164"/>
        <v>South Australia</v>
      </c>
      <c r="G3484" t="s">
        <v>32</v>
      </c>
      <c r="H3484">
        <v>5168</v>
      </c>
      <c r="I3484" t="s">
        <v>11</v>
      </c>
      <c r="J3484" t="s">
        <v>33</v>
      </c>
      <c r="K3484" t="s">
        <v>151</v>
      </c>
      <c r="L3484" t="s">
        <v>21</v>
      </c>
      <c r="M3484" s="5">
        <v>786.86</v>
      </c>
      <c r="N3484">
        <v>1</v>
      </c>
    </row>
    <row r="3485" spans="1:14" x14ac:dyDescent="0.2">
      <c r="A3485" s="2">
        <v>45100</v>
      </c>
      <c r="B3485" s="3">
        <f t="shared" si="162"/>
        <v>2023</v>
      </c>
      <c r="C3485" t="str">
        <f t="shared" si="163"/>
        <v>2022-2023</v>
      </c>
      <c r="D3485" t="s">
        <v>148</v>
      </c>
      <c r="E3485" t="s">
        <v>131</v>
      </c>
      <c r="F3485" t="str">
        <f t="shared" si="164"/>
        <v>Western Australia</v>
      </c>
      <c r="G3485" t="s">
        <v>48</v>
      </c>
      <c r="H3485">
        <v>6530</v>
      </c>
      <c r="I3485" t="s">
        <v>11</v>
      </c>
      <c r="J3485" t="s">
        <v>77</v>
      </c>
      <c r="K3485" t="s">
        <v>152</v>
      </c>
      <c r="L3485" t="s">
        <v>13</v>
      </c>
      <c r="M3485" s="5">
        <v>787.08000000000015</v>
      </c>
      <c r="N3485">
        <v>1</v>
      </c>
    </row>
    <row r="3486" spans="1:14" x14ac:dyDescent="0.2">
      <c r="A3486" s="2">
        <v>44937</v>
      </c>
      <c r="B3486" s="3">
        <f t="shared" si="162"/>
        <v>2023</v>
      </c>
      <c r="C3486" t="str">
        <f t="shared" si="163"/>
        <v>2022-2023</v>
      </c>
      <c r="D3486" t="s">
        <v>147</v>
      </c>
      <c r="E3486" t="s">
        <v>115</v>
      </c>
      <c r="F3486" t="str">
        <f t="shared" si="164"/>
        <v>Western Australia</v>
      </c>
      <c r="G3486" t="s">
        <v>48</v>
      </c>
      <c r="H3486">
        <v>6280</v>
      </c>
      <c r="I3486" t="s">
        <v>11</v>
      </c>
      <c r="J3486" t="s">
        <v>94</v>
      </c>
      <c r="K3486" t="s">
        <v>154</v>
      </c>
      <c r="L3486" t="s">
        <v>14</v>
      </c>
      <c r="M3486" s="5">
        <v>787.31999999999994</v>
      </c>
      <c r="N3486">
        <v>1</v>
      </c>
    </row>
    <row r="3487" spans="1:14" x14ac:dyDescent="0.2">
      <c r="A3487" s="2">
        <v>45230</v>
      </c>
      <c r="B3487" s="3">
        <f t="shared" si="162"/>
        <v>2024</v>
      </c>
      <c r="C3487" t="str">
        <f t="shared" si="163"/>
        <v>2023-2024</v>
      </c>
      <c r="D3487" t="s">
        <v>147</v>
      </c>
      <c r="E3487" t="s">
        <v>81</v>
      </c>
      <c r="F3487" t="str">
        <f t="shared" si="164"/>
        <v>New South Wales</v>
      </c>
      <c r="G3487" t="s">
        <v>10</v>
      </c>
      <c r="H3487">
        <v>2485</v>
      </c>
      <c r="I3487" t="s">
        <v>11</v>
      </c>
      <c r="J3487" t="s">
        <v>68</v>
      </c>
      <c r="K3487" t="s">
        <v>153</v>
      </c>
      <c r="L3487" t="s">
        <v>16</v>
      </c>
      <c r="M3487" s="5">
        <v>787.88</v>
      </c>
      <c r="N3487">
        <v>1</v>
      </c>
    </row>
    <row r="3488" spans="1:14" x14ac:dyDescent="0.2">
      <c r="A3488" s="2">
        <v>45622</v>
      </c>
      <c r="B3488" s="3">
        <f t="shared" si="162"/>
        <v>2025</v>
      </c>
      <c r="C3488" t="str">
        <f t="shared" si="163"/>
        <v>2024-2025</v>
      </c>
      <c r="D3488" t="s">
        <v>147</v>
      </c>
      <c r="E3488" t="s">
        <v>124</v>
      </c>
      <c r="F3488" t="str">
        <f t="shared" si="164"/>
        <v>New South Wales</v>
      </c>
      <c r="G3488" t="s">
        <v>10</v>
      </c>
      <c r="H3488">
        <v>2015</v>
      </c>
      <c r="I3488" t="s">
        <v>11</v>
      </c>
      <c r="J3488" t="s">
        <v>12</v>
      </c>
      <c r="K3488" t="s">
        <v>152</v>
      </c>
      <c r="L3488" t="s">
        <v>13</v>
      </c>
      <c r="M3488" s="5">
        <v>789.65</v>
      </c>
      <c r="N3488">
        <v>1</v>
      </c>
    </row>
    <row r="3489" spans="1:14" x14ac:dyDescent="0.2">
      <c r="A3489" s="2">
        <v>45048</v>
      </c>
      <c r="B3489" s="3">
        <f t="shared" si="162"/>
        <v>2023</v>
      </c>
      <c r="C3489" t="str">
        <f t="shared" si="163"/>
        <v>2022-2023</v>
      </c>
      <c r="D3489" t="s">
        <v>148</v>
      </c>
      <c r="E3489" t="s">
        <v>127</v>
      </c>
      <c r="F3489" t="str">
        <f t="shared" si="164"/>
        <v>New South Wales</v>
      </c>
      <c r="G3489" t="s">
        <v>10</v>
      </c>
      <c r="H3489">
        <v>2131</v>
      </c>
      <c r="I3489" t="s">
        <v>11</v>
      </c>
      <c r="J3489" t="s">
        <v>27</v>
      </c>
      <c r="K3489" t="s">
        <v>152</v>
      </c>
      <c r="L3489" t="s">
        <v>13</v>
      </c>
      <c r="M3489" s="5">
        <v>791.38999999999987</v>
      </c>
      <c r="N3489">
        <v>1</v>
      </c>
    </row>
    <row r="3490" spans="1:14" x14ac:dyDescent="0.2">
      <c r="A3490" s="2">
        <v>45196</v>
      </c>
      <c r="B3490" s="3">
        <f t="shared" si="162"/>
        <v>2024</v>
      </c>
      <c r="C3490" t="str">
        <f t="shared" si="163"/>
        <v>2023-2024</v>
      </c>
      <c r="D3490" t="s">
        <v>147</v>
      </c>
      <c r="E3490" t="s">
        <v>99</v>
      </c>
      <c r="F3490" t="str">
        <f t="shared" si="164"/>
        <v>Victoria</v>
      </c>
      <c r="G3490" t="s">
        <v>45</v>
      </c>
      <c r="H3490">
        <v>3148</v>
      </c>
      <c r="I3490" t="s">
        <v>11</v>
      </c>
      <c r="J3490" t="s">
        <v>63</v>
      </c>
      <c r="K3490" t="s">
        <v>152</v>
      </c>
      <c r="L3490" t="s">
        <v>13</v>
      </c>
      <c r="M3490" s="5">
        <v>791.57</v>
      </c>
      <c r="N3490">
        <v>1</v>
      </c>
    </row>
    <row r="3491" spans="1:14" x14ac:dyDescent="0.2">
      <c r="A3491" s="2">
        <v>45121</v>
      </c>
      <c r="B3491" s="3">
        <f t="shared" si="162"/>
        <v>2024</v>
      </c>
      <c r="C3491" t="str">
        <f t="shared" si="163"/>
        <v>2023-2024</v>
      </c>
      <c r="D3491" t="s">
        <v>147</v>
      </c>
      <c r="E3491" t="s">
        <v>114</v>
      </c>
      <c r="F3491" t="str">
        <f t="shared" si="164"/>
        <v>Victoria</v>
      </c>
      <c r="G3491" t="s">
        <v>45</v>
      </c>
      <c r="H3491">
        <v>3551</v>
      </c>
      <c r="I3491" t="s">
        <v>11</v>
      </c>
      <c r="J3491" t="s">
        <v>60</v>
      </c>
      <c r="K3491" t="s">
        <v>150</v>
      </c>
      <c r="L3491" t="s">
        <v>18</v>
      </c>
      <c r="M3491" s="5">
        <v>792.04999999999984</v>
      </c>
      <c r="N3491">
        <v>1</v>
      </c>
    </row>
    <row r="3492" spans="1:14" x14ac:dyDescent="0.2">
      <c r="A3492" s="2">
        <v>45453</v>
      </c>
      <c r="B3492" s="3">
        <f t="shared" si="162"/>
        <v>2024</v>
      </c>
      <c r="C3492" t="str">
        <f t="shared" si="163"/>
        <v>2023-2024</v>
      </c>
      <c r="D3492" t="s">
        <v>147</v>
      </c>
      <c r="E3492" t="s">
        <v>126</v>
      </c>
      <c r="F3492" t="str">
        <f t="shared" si="164"/>
        <v>Queensland</v>
      </c>
      <c r="G3492" t="s">
        <v>35</v>
      </c>
      <c r="H3492">
        <v>4551</v>
      </c>
      <c r="I3492" t="s">
        <v>11</v>
      </c>
      <c r="J3492" t="s">
        <v>120</v>
      </c>
      <c r="K3492" t="s">
        <v>152</v>
      </c>
      <c r="L3492" t="s">
        <v>13</v>
      </c>
      <c r="M3492" s="5">
        <v>795.31000000000006</v>
      </c>
      <c r="N3492">
        <v>1</v>
      </c>
    </row>
    <row r="3493" spans="1:14" x14ac:dyDescent="0.2">
      <c r="A3493" s="2">
        <v>45482</v>
      </c>
      <c r="B3493" s="3">
        <f t="shared" si="162"/>
        <v>2025</v>
      </c>
      <c r="C3493" t="str">
        <f t="shared" si="163"/>
        <v>2024-2025</v>
      </c>
      <c r="D3493" t="s">
        <v>147</v>
      </c>
      <c r="E3493" t="s">
        <v>31</v>
      </c>
      <c r="F3493" t="str">
        <f t="shared" si="164"/>
        <v>South Australia</v>
      </c>
      <c r="G3493" t="s">
        <v>32</v>
      </c>
      <c r="H3493">
        <v>5168</v>
      </c>
      <c r="I3493" t="s">
        <v>11</v>
      </c>
      <c r="J3493" t="s">
        <v>33</v>
      </c>
      <c r="K3493" t="s">
        <v>152</v>
      </c>
      <c r="L3493" t="s">
        <v>13</v>
      </c>
      <c r="M3493" s="5">
        <v>795.65</v>
      </c>
      <c r="N3493">
        <v>1</v>
      </c>
    </row>
    <row r="3494" spans="1:14" x14ac:dyDescent="0.2">
      <c r="A3494" s="2">
        <v>45126</v>
      </c>
      <c r="B3494" s="3">
        <f t="shared" si="162"/>
        <v>2024</v>
      </c>
      <c r="C3494" t="str">
        <f t="shared" si="163"/>
        <v>2023-2024</v>
      </c>
      <c r="D3494" t="s">
        <v>148</v>
      </c>
      <c r="E3494" t="s">
        <v>110</v>
      </c>
      <c r="F3494" t="str">
        <f t="shared" si="164"/>
        <v>Queensland</v>
      </c>
      <c r="G3494" t="s">
        <v>35</v>
      </c>
      <c r="H3494">
        <v>4680</v>
      </c>
      <c r="I3494" t="s">
        <v>11</v>
      </c>
      <c r="J3494" t="s">
        <v>51</v>
      </c>
      <c r="K3494" t="s">
        <v>150</v>
      </c>
      <c r="L3494" t="s">
        <v>18</v>
      </c>
      <c r="M3494" s="5">
        <v>796.52</v>
      </c>
      <c r="N3494">
        <v>1</v>
      </c>
    </row>
    <row r="3495" spans="1:14" x14ac:dyDescent="0.2">
      <c r="A3495" s="2">
        <v>45649</v>
      </c>
      <c r="B3495" s="3">
        <f t="shared" si="162"/>
        <v>2025</v>
      </c>
      <c r="C3495" t="str">
        <f t="shared" si="163"/>
        <v>2024-2025</v>
      </c>
      <c r="D3495" t="s">
        <v>147</v>
      </c>
      <c r="E3495" t="s">
        <v>122</v>
      </c>
      <c r="F3495" t="str">
        <f t="shared" si="164"/>
        <v>New South Wales</v>
      </c>
      <c r="G3495" t="s">
        <v>10</v>
      </c>
      <c r="H3495">
        <v>2650</v>
      </c>
      <c r="I3495" t="s">
        <v>11</v>
      </c>
      <c r="J3495" t="s">
        <v>25</v>
      </c>
      <c r="K3495" t="s">
        <v>152</v>
      </c>
      <c r="L3495" t="s">
        <v>13</v>
      </c>
      <c r="M3495" s="5">
        <v>796.76000000000033</v>
      </c>
      <c r="N3495">
        <v>1</v>
      </c>
    </row>
    <row r="3496" spans="1:14" x14ac:dyDescent="0.2">
      <c r="A3496" s="2">
        <v>45514</v>
      </c>
      <c r="B3496" s="3">
        <f t="shared" si="162"/>
        <v>2025</v>
      </c>
      <c r="C3496" t="str">
        <f t="shared" si="163"/>
        <v>2024-2025</v>
      </c>
      <c r="D3496" t="s">
        <v>147</v>
      </c>
      <c r="E3496" t="s">
        <v>103</v>
      </c>
      <c r="F3496" t="str">
        <f t="shared" si="164"/>
        <v>Queensland</v>
      </c>
      <c r="G3496" t="s">
        <v>35</v>
      </c>
      <c r="H3496">
        <v>4509</v>
      </c>
      <c r="I3496" t="s">
        <v>11</v>
      </c>
      <c r="J3496" t="s">
        <v>104</v>
      </c>
      <c r="K3496" t="s">
        <v>154</v>
      </c>
      <c r="L3496" t="s">
        <v>14</v>
      </c>
      <c r="M3496" s="5">
        <v>797.2</v>
      </c>
      <c r="N3496">
        <v>1</v>
      </c>
    </row>
    <row r="3497" spans="1:14" x14ac:dyDescent="0.2">
      <c r="A3497" s="2">
        <v>45389</v>
      </c>
      <c r="B3497" s="3">
        <f t="shared" si="162"/>
        <v>2024</v>
      </c>
      <c r="C3497" t="str">
        <f t="shared" si="163"/>
        <v>2023-2024</v>
      </c>
      <c r="D3497" t="s">
        <v>148</v>
      </c>
      <c r="E3497" t="s">
        <v>73</v>
      </c>
      <c r="F3497" t="str">
        <f t="shared" si="164"/>
        <v>Victoria</v>
      </c>
      <c r="G3497" t="s">
        <v>45</v>
      </c>
      <c r="H3497">
        <v>3136</v>
      </c>
      <c r="I3497" t="s">
        <v>11</v>
      </c>
      <c r="J3497" t="s">
        <v>63</v>
      </c>
      <c r="K3497" t="s">
        <v>150</v>
      </c>
      <c r="L3497" t="s">
        <v>18</v>
      </c>
      <c r="M3497" s="5">
        <v>797.62</v>
      </c>
      <c r="N3497">
        <v>1</v>
      </c>
    </row>
    <row r="3498" spans="1:14" x14ac:dyDescent="0.2">
      <c r="A3498" s="2">
        <v>45026</v>
      </c>
      <c r="B3498" s="3">
        <f t="shared" si="162"/>
        <v>2023</v>
      </c>
      <c r="C3498" t="str">
        <f t="shared" si="163"/>
        <v>2022-2023</v>
      </c>
      <c r="D3498" t="s">
        <v>147</v>
      </c>
      <c r="E3498" t="s">
        <v>9</v>
      </c>
      <c r="F3498" t="str">
        <f t="shared" si="164"/>
        <v>New South Wales</v>
      </c>
      <c r="G3498" t="s">
        <v>10</v>
      </c>
      <c r="H3498">
        <v>2067</v>
      </c>
      <c r="I3498" t="s">
        <v>11</v>
      </c>
      <c r="J3498" t="s">
        <v>12</v>
      </c>
      <c r="K3498" t="s">
        <v>156</v>
      </c>
      <c r="L3498" t="s">
        <v>17</v>
      </c>
      <c r="M3498" s="5">
        <v>797.75000000000011</v>
      </c>
      <c r="N3498">
        <v>1</v>
      </c>
    </row>
    <row r="3499" spans="1:14" x14ac:dyDescent="0.2">
      <c r="A3499" s="2">
        <v>45307</v>
      </c>
      <c r="B3499" s="3">
        <f t="shared" si="162"/>
        <v>2024</v>
      </c>
      <c r="C3499" t="str">
        <f t="shared" si="163"/>
        <v>2023-2024</v>
      </c>
      <c r="D3499" t="s">
        <v>147</v>
      </c>
      <c r="E3499" t="s">
        <v>145</v>
      </c>
      <c r="F3499" t="str">
        <f t="shared" si="164"/>
        <v>New South Wales</v>
      </c>
      <c r="G3499" t="s">
        <v>10</v>
      </c>
      <c r="H3499">
        <v>2101</v>
      </c>
      <c r="I3499" t="s">
        <v>11</v>
      </c>
      <c r="J3499" t="s">
        <v>27</v>
      </c>
      <c r="K3499" t="s">
        <v>19</v>
      </c>
      <c r="L3499" t="s">
        <v>23</v>
      </c>
      <c r="M3499" s="5">
        <v>798.23</v>
      </c>
      <c r="N3499">
        <v>1</v>
      </c>
    </row>
    <row r="3500" spans="1:14" x14ac:dyDescent="0.2">
      <c r="A3500" s="2">
        <v>45193</v>
      </c>
      <c r="B3500" s="3">
        <f t="shared" si="162"/>
        <v>2024</v>
      </c>
      <c r="C3500" t="str">
        <f t="shared" si="163"/>
        <v>2023-2024</v>
      </c>
      <c r="D3500" t="s">
        <v>147</v>
      </c>
      <c r="E3500" t="s">
        <v>132</v>
      </c>
      <c r="F3500" t="str">
        <f t="shared" si="164"/>
        <v>New South Wales</v>
      </c>
      <c r="G3500" t="s">
        <v>10</v>
      </c>
      <c r="H3500">
        <v>2800</v>
      </c>
      <c r="I3500" t="s">
        <v>11</v>
      </c>
      <c r="J3500" t="s">
        <v>25</v>
      </c>
      <c r="K3500" t="s">
        <v>155</v>
      </c>
      <c r="L3500" t="s">
        <v>20</v>
      </c>
      <c r="M3500" s="5">
        <v>798.24</v>
      </c>
      <c r="N3500">
        <v>1</v>
      </c>
    </row>
    <row r="3501" spans="1:14" x14ac:dyDescent="0.2">
      <c r="A3501" s="2">
        <v>45084</v>
      </c>
      <c r="B3501" s="3">
        <f t="shared" si="162"/>
        <v>2023</v>
      </c>
      <c r="C3501" t="str">
        <f t="shared" si="163"/>
        <v>2022-2023</v>
      </c>
      <c r="D3501" t="s">
        <v>147</v>
      </c>
      <c r="E3501" t="s">
        <v>133</v>
      </c>
      <c r="F3501" t="str">
        <f t="shared" si="164"/>
        <v>Queensland</v>
      </c>
      <c r="G3501" t="s">
        <v>35</v>
      </c>
      <c r="H3501">
        <v>4305</v>
      </c>
      <c r="I3501" t="s">
        <v>11</v>
      </c>
      <c r="J3501" t="s">
        <v>104</v>
      </c>
      <c r="K3501" t="s">
        <v>149</v>
      </c>
      <c r="L3501" t="s">
        <v>15</v>
      </c>
      <c r="M3501" s="5">
        <v>798.52</v>
      </c>
      <c r="N3501">
        <v>1</v>
      </c>
    </row>
    <row r="3502" spans="1:14" x14ac:dyDescent="0.2">
      <c r="A3502" s="2">
        <v>45142</v>
      </c>
      <c r="B3502" s="3">
        <f t="shared" si="162"/>
        <v>2024</v>
      </c>
      <c r="C3502" t="str">
        <f t="shared" si="163"/>
        <v>2023-2024</v>
      </c>
      <c r="D3502" t="s">
        <v>148</v>
      </c>
      <c r="E3502" t="s">
        <v>143</v>
      </c>
      <c r="F3502" t="str">
        <f t="shared" si="164"/>
        <v>New South Wales</v>
      </c>
      <c r="G3502" t="s">
        <v>10</v>
      </c>
      <c r="H3502">
        <v>2154</v>
      </c>
      <c r="I3502" t="s">
        <v>11</v>
      </c>
      <c r="J3502" t="s">
        <v>27</v>
      </c>
      <c r="K3502" t="s">
        <v>152</v>
      </c>
      <c r="L3502" t="s">
        <v>13</v>
      </c>
      <c r="M3502" s="5">
        <v>799.67</v>
      </c>
      <c r="N3502">
        <v>1</v>
      </c>
    </row>
    <row r="3503" spans="1:14" x14ac:dyDescent="0.2">
      <c r="A3503" s="2">
        <v>45215</v>
      </c>
      <c r="B3503" s="3">
        <f t="shared" si="162"/>
        <v>2024</v>
      </c>
      <c r="C3503" t="str">
        <f t="shared" si="163"/>
        <v>2023-2024</v>
      </c>
      <c r="D3503" t="s">
        <v>147</v>
      </c>
      <c r="E3503" t="s">
        <v>24</v>
      </c>
      <c r="F3503" t="str">
        <f t="shared" si="164"/>
        <v>New South Wales</v>
      </c>
      <c r="G3503" t="s">
        <v>10</v>
      </c>
      <c r="H3503">
        <v>2795</v>
      </c>
      <c r="I3503" t="s">
        <v>11</v>
      </c>
      <c r="J3503" t="s">
        <v>25</v>
      </c>
      <c r="K3503" t="s">
        <v>150</v>
      </c>
      <c r="L3503" t="s">
        <v>18</v>
      </c>
      <c r="M3503" s="5">
        <v>800.1</v>
      </c>
      <c r="N3503">
        <v>1</v>
      </c>
    </row>
    <row r="3504" spans="1:14" x14ac:dyDescent="0.2">
      <c r="A3504" s="2">
        <v>45282</v>
      </c>
      <c r="B3504" s="3">
        <f t="shared" si="162"/>
        <v>2024</v>
      </c>
      <c r="C3504" t="str">
        <f t="shared" si="163"/>
        <v>2023-2024</v>
      </c>
      <c r="D3504" t="s">
        <v>147</v>
      </c>
      <c r="E3504" t="s">
        <v>99</v>
      </c>
      <c r="F3504" t="str">
        <f t="shared" si="164"/>
        <v>Victoria</v>
      </c>
      <c r="G3504" t="s">
        <v>45</v>
      </c>
      <c r="H3504">
        <v>3148</v>
      </c>
      <c r="I3504" t="s">
        <v>11</v>
      </c>
      <c r="J3504" t="s">
        <v>63</v>
      </c>
      <c r="K3504" t="s">
        <v>156</v>
      </c>
      <c r="L3504" t="s">
        <v>17</v>
      </c>
      <c r="M3504" s="5">
        <v>800.23</v>
      </c>
      <c r="N3504">
        <v>1</v>
      </c>
    </row>
    <row r="3505" spans="1:14" x14ac:dyDescent="0.2">
      <c r="A3505" s="2">
        <v>45515</v>
      </c>
      <c r="B3505" s="3">
        <f t="shared" si="162"/>
        <v>2025</v>
      </c>
      <c r="C3505" t="str">
        <f t="shared" si="163"/>
        <v>2024-2025</v>
      </c>
      <c r="D3505" t="s">
        <v>147</v>
      </c>
      <c r="E3505" t="s">
        <v>106</v>
      </c>
      <c r="F3505" t="str">
        <f t="shared" si="164"/>
        <v>Victoria</v>
      </c>
      <c r="G3505" t="s">
        <v>45</v>
      </c>
      <c r="H3505">
        <v>3915</v>
      </c>
      <c r="I3505" t="s">
        <v>11</v>
      </c>
      <c r="J3505" t="s">
        <v>55</v>
      </c>
      <c r="K3505" t="s">
        <v>149</v>
      </c>
      <c r="L3505" t="s">
        <v>15</v>
      </c>
      <c r="M3505" s="5">
        <v>801.37</v>
      </c>
      <c r="N3505">
        <v>1</v>
      </c>
    </row>
    <row r="3506" spans="1:14" x14ac:dyDescent="0.2">
      <c r="A3506" s="2">
        <v>45409</v>
      </c>
      <c r="B3506" s="3">
        <f t="shared" si="162"/>
        <v>2024</v>
      </c>
      <c r="C3506" t="str">
        <f t="shared" si="163"/>
        <v>2023-2024</v>
      </c>
      <c r="D3506" t="s">
        <v>147</v>
      </c>
      <c r="E3506" t="s">
        <v>115</v>
      </c>
      <c r="F3506" t="str">
        <f t="shared" si="164"/>
        <v>Western Australia</v>
      </c>
      <c r="G3506" t="s">
        <v>48</v>
      </c>
      <c r="H3506">
        <v>6280</v>
      </c>
      <c r="I3506" t="s">
        <v>11</v>
      </c>
      <c r="J3506" t="s">
        <v>94</v>
      </c>
      <c r="K3506" t="s">
        <v>156</v>
      </c>
      <c r="L3506" t="s">
        <v>17</v>
      </c>
      <c r="M3506" s="5">
        <v>801.48000000000013</v>
      </c>
      <c r="N3506">
        <v>1</v>
      </c>
    </row>
    <row r="3507" spans="1:14" x14ac:dyDescent="0.2">
      <c r="A3507" s="2">
        <v>44991</v>
      </c>
      <c r="B3507" s="3">
        <f t="shared" si="162"/>
        <v>2023</v>
      </c>
      <c r="C3507" t="str">
        <f t="shared" si="163"/>
        <v>2022-2023</v>
      </c>
      <c r="D3507" t="s">
        <v>147</v>
      </c>
      <c r="E3507" t="s">
        <v>98</v>
      </c>
      <c r="F3507" t="str">
        <f t="shared" si="164"/>
        <v>Victoria</v>
      </c>
      <c r="G3507" t="s">
        <v>45</v>
      </c>
      <c r="H3507">
        <v>3429</v>
      </c>
      <c r="I3507" t="s">
        <v>11</v>
      </c>
      <c r="J3507" t="s">
        <v>60</v>
      </c>
      <c r="K3507" t="s">
        <v>155</v>
      </c>
      <c r="L3507" t="s">
        <v>20</v>
      </c>
      <c r="M3507" s="5">
        <v>801.68000000000006</v>
      </c>
      <c r="N3507">
        <v>1</v>
      </c>
    </row>
    <row r="3508" spans="1:14" x14ac:dyDescent="0.2">
      <c r="A3508" s="2">
        <v>45480</v>
      </c>
      <c r="B3508" s="3">
        <f t="shared" si="162"/>
        <v>2025</v>
      </c>
      <c r="C3508" t="str">
        <f t="shared" si="163"/>
        <v>2024-2025</v>
      </c>
      <c r="D3508" t="s">
        <v>147</v>
      </c>
      <c r="E3508" t="s">
        <v>108</v>
      </c>
      <c r="F3508" t="str">
        <f t="shared" si="164"/>
        <v>Victoria</v>
      </c>
      <c r="G3508" t="s">
        <v>45</v>
      </c>
      <c r="H3508">
        <v>3018</v>
      </c>
      <c r="I3508" t="s">
        <v>11</v>
      </c>
      <c r="J3508" t="s">
        <v>46</v>
      </c>
      <c r="K3508" t="s">
        <v>152</v>
      </c>
      <c r="L3508" t="s">
        <v>13</v>
      </c>
      <c r="M3508" s="5">
        <v>801.97</v>
      </c>
      <c r="N3508">
        <v>1</v>
      </c>
    </row>
    <row r="3509" spans="1:14" x14ac:dyDescent="0.2">
      <c r="A3509" s="2">
        <v>45406</v>
      </c>
      <c r="B3509" s="3">
        <f t="shared" si="162"/>
        <v>2024</v>
      </c>
      <c r="C3509" t="str">
        <f t="shared" si="163"/>
        <v>2023-2024</v>
      </c>
      <c r="D3509" t="s">
        <v>147</v>
      </c>
      <c r="E3509" t="s">
        <v>142</v>
      </c>
      <c r="F3509" t="str">
        <f t="shared" si="164"/>
        <v>Australian Capital Territory</v>
      </c>
      <c r="G3509" t="s">
        <v>80</v>
      </c>
      <c r="H3509">
        <v>2609</v>
      </c>
      <c r="I3509" t="s">
        <v>11</v>
      </c>
      <c r="J3509" t="s">
        <v>58</v>
      </c>
      <c r="K3509" t="s">
        <v>150</v>
      </c>
      <c r="L3509" t="s">
        <v>18</v>
      </c>
      <c r="M3509" s="5">
        <v>802.67</v>
      </c>
      <c r="N3509">
        <v>1</v>
      </c>
    </row>
    <row r="3510" spans="1:14" x14ac:dyDescent="0.2">
      <c r="A3510" s="2">
        <v>45042</v>
      </c>
      <c r="B3510" s="3">
        <f t="shared" si="162"/>
        <v>2023</v>
      </c>
      <c r="C3510" t="str">
        <f t="shared" si="163"/>
        <v>2022-2023</v>
      </c>
      <c r="D3510" t="s">
        <v>148</v>
      </c>
      <c r="E3510" t="s">
        <v>72</v>
      </c>
      <c r="F3510" t="str">
        <f t="shared" si="164"/>
        <v>Western Australia</v>
      </c>
      <c r="G3510" t="s">
        <v>48</v>
      </c>
      <c r="H3510">
        <v>6010</v>
      </c>
      <c r="I3510" t="s">
        <v>11</v>
      </c>
      <c r="J3510" t="s">
        <v>49</v>
      </c>
      <c r="K3510" t="s">
        <v>150</v>
      </c>
      <c r="L3510" t="s">
        <v>18</v>
      </c>
      <c r="M3510" s="5">
        <v>802.75000000000011</v>
      </c>
      <c r="N3510">
        <v>1</v>
      </c>
    </row>
    <row r="3511" spans="1:14" x14ac:dyDescent="0.2">
      <c r="A3511" s="2">
        <v>45284</v>
      </c>
      <c r="B3511" s="3">
        <f t="shared" si="162"/>
        <v>2024</v>
      </c>
      <c r="C3511" t="str">
        <f t="shared" si="163"/>
        <v>2023-2024</v>
      </c>
      <c r="D3511" t="s">
        <v>148</v>
      </c>
      <c r="E3511" t="s">
        <v>138</v>
      </c>
      <c r="F3511" t="str">
        <f t="shared" si="164"/>
        <v>Queensland</v>
      </c>
      <c r="G3511" t="s">
        <v>35</v>
      </c>
      <c r="H3511">
        <v>4558</v>
      </c>
      <c r="I3511" t="s">
        <v>11</v>
      </c>
      <c r="J3511" t="s">
        <v>120</v>
      </c>
      <c r="K3511" t="s">
        <v>154</v>
      </c>
      <c r="L3511" t="s">
        <v>14</v>
      </c>
      <c r="M3511" s="5">
        <v>803.27</v>
      </c>
      <c r="N3511">
        <v>1</v>
      </c>
    </row>
    <row r="3512" spans="1:14" x14ac:dyDescent="0.2">
      <c r="A3512" s="2">
        <v>45177</v>
      </c>
      <c r="B3512" s="3">
        <f t="shared" si="162"/>
        <v>2024</v>
      </c>
      <c r="C3512" t="str">
        <f t="shared" si="163"/>
        <v>2023-2024</v>
      </c>
      <c r="D3512" t="s">
        <v>148</v>
      </c>
      <c r="E3512" t="s">
        <v>91</v>
      </c>
      <c r="F3512" t="str">
        <f t="shared" si="164"/>
        <v>Victoria</v>
      </c>
      <c r="G3512" t="s">
        <v>45</v>
      </c>
      <c r="H3512">
        <v>3690</v>
      </c>
      <c r="I3512" t="s">
        <v>11</v>
      </c>
      <c r="J3512" t="s">
        <v>55</v>
      </c>
      <c r="K3512" t="s">
        <v>151</v>
      </c>
      <c r="L3512" t="s">
        <v>21</v>
      </c>
      <c r="M3512" s="5">
        <v>803.61999999999989</v>
      </c>
      <c r="N3512">
        <v>1</v>
      </c>
    </row>
    <row r="3513" spans="1:14" x14ac:dyDescent="0.2">
      <c r="A3513" s="2">
        <v>45358</v>
      </c>
      <c r="B3513" s="3">
        <f t="shared" si="162"/>
        <v>2024</v>
      </c>
      <c r="C3513" t="str">
        <f t="shared" si="163"/>
        <v>2023-2024</v>
      </c>
      <c r="D3513" t="s">
        <v>147</v>
      </c>
      <c r="E3513" t="s">
        <v>117</v>
      </c>
      <c r="F3513" t="str">
        <f t="shared" si="164"/>
        <v>Queensland</v>
      </c>
      <c r="G3513" t="s">
        <v>35</v>
      </c>
      <c r="H3513">
        <v>4119</v>
      </c>
      <c r="I3513" t="s">
        <v>11</v>
      </c>
      <c r="J3513" t="s">
        <v>43</v>
      </c>
      <c r="K3513" t="s">
        <v>154</v>
      </c>
      <c r="L3513" t="s">
        <v>14</v>
      </c>
      <c r="M3513" s="5">
        <v>803.81</v>
      </c>
      <c r="N3513">
        <v>1</v>
      </c>
    </row>
    <row r="3514" spans="1:14" x14ac:dyDescent="0.2">
      <c r="A3514" s="2">
        <v>44976</v>
      </c>
      <c r="B3514" s="3">
        <f t="shared" si="162"/>
        <v>2023</v>
      </c>
      <c r="C3514" t="str">
        <f t="shared" si="163"/>
        <v>2022-2023</v>
      </c>
      <c r="D3514" t="s">
        <v>147</v>
      </c>
      <c r="E3514" t="s">
        <v>117</v>
      </c>
      <c r="F3514" t="str">
        <f t="shared" si="164"/>
        <v>Queensland</v>
      </c>
      <c r="G3514" t="s">
        <v>35</v>
      </c>
      <c r="H3514">
        <v>4119</v>
      </c>
      <c r="I3514" t="s">
        <v>11</v>
      </c>
      <c r="J3514" t="s">
        <v>43</v>
      </c>
      <c r="K3514" t="s">
        <v>152</v>
      </c>
      <c r="L3514" t="s">
        <v>13</v>
      </c>
      <c r="M3514" s="5">
        <v>807.66999999999985</v>
      </c>
      <c r="N3514">
        <v>1</v>
      </c>
    </row>
    <row r="3515" spans="1:14" x14ac:dyDescent="0.2">
      <c r="A3515" s="2">
        <v>45411</v>
      </c>
      <c r="B3515" s="3">
        <f t="shared" si="162"/>
        <v>2024</v>
      </c>
      <c r="C3515" t="str">
        <f t="shared" si="163"/>
        <v>2023-2024</v>
      </c>
      <c r="D3515" t="s">
        <v>147</v>
      </c>
      <c r="E3515" t="s">
        <v>112</v>
      </c>
      <c r="F3515" t="str">
        <f t="shared" si="164"/>
        <v>Victoria</v>
      </c>
      <c r="G3515" t="s">
        <v>45</v>
      </c>
      <c r="H3515">
        <v>3076</v>
      </c>
      <c r="I3515" t="s">
        <v>11</v>
      </c>
      <c r="J3515" t="s">
        <v>46</v>
      </c>
      <c r="K3515" t="s">
        <v>151</v>
      </c>
      <c r="L3515" t="s">
        <v>21</v>
      </c>
      <c r="M3515" s="5">
        <v>808.07</v>
      </c>
      <c r="N3515">
        <v>1</v>
      </c>
    </row>
    <row r="3516" spans="1:14" x14ac:dyDescent="0.2">
      <c r="A3516" s="2">
        <v>45635</v>
      </c>
      <c r="B3516" s="3">
        <f t="shared" si="162"/>
        <v>2025</v>
      </c>
      <c r="C3516" t="str">
        <f t="shared" si="163"/>
        <v>2024-2025</v>
      </c>
      <c r="D3516" t="s">
        <v>147</v>
      </c>
      <c r="E3516" t="s">
        <v>59</v>
      </c>
      <c r="F3516" t="str">
        <f t="shared" si="164"/>
        <v>Victoria</v>
      </c>
      <c r="G3516" t="s">
        <v>45</v>
      </c>
      <c r="H3516">
        <v>3280</v>
      </c>
      <c r="I3516" t="s">
        <v>11</v>
      </c>
      <c r="J3516" t="s">
        <v>60</v>
      </c>
      <c r="K3516" t="s">
        <v>154</v>
      </c>
      <c r="L3516" t="s">
        <v>14</v>
      </c>
      <c r="M3516" s="5">
        <v>809.27</v>
      </c>
      <c r="N3516">
        <v>1</v>
      </c>
    </row>
    <row r="3517" spans="1:14" x14ac:dyDescent="0.2">
      <c r="A3517" s="2">
        <v>45161</v>
      </c>
      <c r="B3517" s="3">
        <f t="shared" si="162"/>
        <v>2024</v>
      </c>
      <c r="C3517" t="str">
        <f t="shared" si="163"/>
        <v>2023-2024</v>
      </c>
      <c r="D3517" t="s">
        <v>147</v>
      </c>
      <c r="E3517" t="s">
        <v>52</v>
      </c>
      <c r="F3517" t="str">
        <f t="shared" si="164"/>
        <v>Victoria</v>
      </c>
      <c r="G3517" t="s">
        <v>45</v>
      </c>
      <c r="H3517">
        <v>3030</v>
      </c>
      <c r="I3517" t="s">
        <v>11</v>
      </c>
      <c r="J3517" t="s">
        <v>46</v>
      </c>
      <c r="K3517" t="s">
        <v>149</v>
      </c>
      <c r="L3517" t="s">
        <v>15</v>
      </c>
      <c r="M3517" s="5">
        <v>809.31000000000006</v>
      </c>
      <c r="N3517">
        <v>1</v>
      </c>
    </row>
    <row r="3518" spans="1:14" x14ac:dyDescent="0.2">
      <c r="A3518" s="2">
        <v>45310</v>
      </c>
      <c r="B3518" s="3">
        <f t="shared" si="162"/>
        <v>2024</v>
      </c>
      <c r="C3518" t="str">
        <f t="shared" si="163"/>
        <v>2023-2024</v>
      </c>
      <c r="D3518" t="s">
        <v>148</v>
      </c>
      <c r="E3518" t="s">
        <v>146</v>
      </c>
      <c r="F3518" t="str">
        <f t="shared" si="164"/>
        <v>Victoria</v>
      </c>
      <c r="G3518" t="s">
        <v>45</v>
      </c>
      <c r="H3518">
        <v>3353</v>
      </c>
      <c r="I3518" t="s">
        <v>11</v>
      </c>
      <c r="J3518" t="s">
        <v>60</v>
      </c>
      <c r="K3518" t="s">
        <v>154</v>
      </c>
      <c r="L3518" t="s">
        <v>14</v>
      </c>
      <c r="M3518" s="5">
        <v>809.47</v>
      </c>
      <c r="N3518">
        <v>1</v>
      </c>
    </row>
    <row r="3519" spans="1:14" x14ac:dyDescent="0.2">
      <c r="A3519" s="2">
        <v>44971</v>
      </c>
      <c r="B3519" s="3">
        <f t="shared" si="162"/>
        <v>2023</v>
      </c>
      <c r="C3519" t="str">
        <f t="shared" si="163"/>
        <v>2022-2023</v>
      </c>
      <c r="D3519" t="s">
        <v>147</v>
      </c>
      <c r="E3519" t="s">
        <v>84</v>
      </c>
      <c r="F3519" t="str">
        <f t="shared" si="164"/>
        <v>Queensland</v>
      </c>
      <c r="G3519" t="s">
        <v>35</v>
      </c>
      <c r="H3519">
        <v>4740</v>
      </c>
      <c r="I3519" t="s">
        <v>11</v>
      </c>
      <c r="J3519" t="s">
        <v>51</v>
      </c>
      <c r="K3519" t="s">
        <v>154</v>
      </c>
      <c r="L3519" t="s">
        <v>14</v>
      </c>
      <c r="M3519" s="5">
        <v>811.31</v>
      </c>
      <c r="N3519">
        <v>1</v>
      </c>
    </row>
    <row r="3520" spans="1:14" x14ac:dyDescent="0.2">
      <c r="A3520" s="2">
        <v>45602</v>
      </c>
      <c r="B3520" s="3">
        <f t="shared" si="162"/>
        <v>2025</v>
      </c>
      <c r="C3520" t="str">
        <f t="shared" si="163"/>
        <v>2024-2025</v>
      </c>
      <c r="D3520" t="s">
        <v>148</v>
      </c>
      <c r="E3520" t="s">
        <v>129</v>
      </c>
      <c r="F3520" t="str">
        <f t="shared" si="164"/>
        <v>Tasmania</v>
      </c>
      <c r="G3520" t="s">
        <v>70</v>
      </c>
      <c r="H3520">
        <v>7010</v>
      </c>
      <c r="I3520" t="s">
        <v>11</v>
      </c>
      <c r="J3520" t="s">
        <v>71</v>
      </c>
      <c r="K3520" t="s">
        <v>150</v>
      </c>
      <c r="L3520" t="s">
        <v>18</v>
      </c>
      <c r="M3520" s="5">
        <v>812.18999999999994</v>
      </c>
      <c r="N3520">
        <v>1</v>
      </c>
    </row>
    <row r="3521" spans="1:14" x14ac:dyDescent="0.2">
      <c r="A3521" s="2">
        <v>45042</v>
      </c>
      <c r="B3521" s="3">
        <f t="shared" si="162"/>
        <v>2023</v>
      </c>
      <c r="C3521" t="str">
        <f t="shared" si="163"/>
        <v>2022-2023</v>
      </c>
      <c r="D3521" t="s">
        <v>147</v>
      </c>
      <c r="E3521" t="s">
        <v>103</v>
      </c>
      <c r="F3521" t="str">
        <f t="shared" si="164"/>
        <v>Queensland</v>
      </c>
      <c r="G3521" t="s">
        <v>35</v>
      </c>
      <c r="H3521">
        <v>4509</v>
      </c>
      <c r="I3521" t="s">
        <v>11</v>
      </c>
      <c r="J3521" t="s">
        <v>104</v>
      </c>
      <c r="K3521" t="s">
        <v>150</v>
      </c>
      <c r="L3521" t="s">
        <v>18</v>
      </c>
      <c r="M3521" s="5">
        <v>813.89</v>
      </c>
      <c r="N3521">
        <v>1</v>
      </c>
    </row>
    <row r="3522" spans="1:14" x14ac:dyDescent="0.2">
      <c r="A3522" s="2">
        <v>45073</v>
      </c>
      <c r="B3522" s="3">
        <f t="shared" ref="B3522:B3585" si="165">IF(MONTH(A3522)&gt;=7,YEAR(A3522)+1,YEAR(A3522))</f>
        <v>2023</v>
      </c>
      <c r="C3522" t="str">
        <f t="shared" ref="C3522:C3585" si="166">IF(MONTH(A3522) &gt;= 7, YEAR(A3522) &amp; "-" &amp; YEAR(A3522) + 1, YEAR(A3522) - 1 &amp; "-" &amp; YEAR(A3522))</f>
        <v>2022-2023</v>
      </c>
      <c r="D3522" t="s">
        <v>147</v>
      </c>
      <c r="E3522" t="s">
        <v>105</v>
      </c>
      <c r="F3522" t="str">
        <f t="shared" ref="F3522:F3585" si="167">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c r="N3522">
        <v>1</v>
      </c>
    </row>
    <row r="3523" spans="1:14" x14ac:dyDescent="0.2">
      <c r="A3523" s="2">
        <v>45430</v>
      </c>
      <c r="B3523" s="3">
        <f t="shared" si="165"/>
        <v>2024</v>
      </c>
      <c r="C3523" t="str">
        <f t="shared" si="166"/>
        <v>2023-2024</v>
      </c>
      <c r="D3523" t="s">
        <v>147</v>
      </c>
      <c r="E3523" t="s">
        <v>113</v>
      </c>
      <c r="F3523" t="str">
        <f t="shared" si="167"/>
        <v>Queensland</v>
      </c>
      <c r="G3523" t="s">
        <v>35</v>
      </c>
      <c r="H3523">
        <v>4215</v>
      </c>
      <c r="I3523" t="s">
        <v>11</v>
      </c>
      <c r="J3523" t="s">
        <v>104</v>
      </c>
      <c r="K3523" t="s">
        <v>152</v>
      </c>
      <c r="L3523" t="s">
        <v>13</v>
      </c>
      <c r="M3523" s="5">
        <v>815.60999999999979</v>
      </c>
      <c r="N3523">
        <v>1</v>
      </c>
    </row>
    <row r="3524" spans="1:14" x14ac:dyDescent="0.2">
      <c r="A3524" s="2">
        <v>45191</v>
      </c>
      <c r="B3524" s="3">
        <f t="shared" si="165"/>
        <v>2024</v>
      </c>
      <c r="C3524" t="str">
        <f t="shared" si="166"/>
        <v>2023-2024</v>
      </c>
      <c r="D3524" t="s">
        <v>148</v>
      </c>
      <c r="E3524" t="s">
        <v>34</v>
      </c>
      <c r="F3524" t="str">
        <f t="shared" si="167"/>
        <v>Queensland</v>
      </c>
      <c r="G3524" t="s">
        <v>35</v>
      </c>
      <c r="H3524">
        <v>4802</v>
      </c>
      <c r="I3524" t="s">
        <v>11</v>
      </c>
      <c r="J3524" t="s">
        <v>36</v>
      </c>
      <c r="K3524" t="s">
        <v>150</v>
      </c>
      <c r="L3524" t="s">
        <v>18</v>
      </c>
      <c r="M3524" s="5">
        <v>816.8900000000001</v>
      </c>
      <c r="N3524">
        <v>1</v>
      </c>
    </row>
    <row r="3525" spans="1:14" x14ac:dyDescent="0.2">
      <c r="A3525" s="2">
        <v>45597</v>
      </c>
      <c r="B3525" s="3">
        <f t="shared" si="165"/>
        <v>2025</v>
      </c>
      <c r="C3525" t="str">
        <f t="shared" si="166"/>
        <v>2024-2025</v>
      </c>
      <c r="D3525" t="s">
        <v>148</v>
      </c>
      <c r="E3525" t="s">
        <v>96</v>
      </c>
      <c r="F3525" t="str">
        <f t="shared" si="167"/>
        <v>Western Australia</v>
      </c>
      <c r="G3525" t="s">
        <v>48</v>
      </c>
      <c r="H3525">
        <v>6330</v>
      </c>
      <c r="I3525" t="s">
        <v>11</v>
      </c>
      <c r="J3525" t="s">
        <v>94</v>
      </c>
      <c r="K3525" t="s">
        <v>19</v>
      </c>
      <c r="L3525" t="s">
        <v>23</v>
      </c>
      <c r="M3525" s="5">
        <v>816.98000000000013</v>
      </c>
      <c r="N3525">
        <v>1</v>
      </c>
    </row>
    <row r="3526" spans="1:14" x14ac:dyDescent="0.2">
      <c r="A3526" s="2">
        <v>45628</v>
      </c>
      <c r="B3526" s="3">
        <f t="shared" si="165"/>
        <v>2025</v>
      </c>
      <c r="C3526" t="str">
        <f t="shared" si="166"/>
        <v>2024-2025</v>
      </c>
      <c r="D3526" t="s">
        <v>147</v>
      </c>
      <c r="E3526" t="s">
        <v>126</v>
      </c>
      <c r="F3526" t="str">
        <f t="shared" si="167"/>
        <v>Queensland</v>
      </c>
      <c r="G3526" t="s">
        <v>35</v>
      </c>
      <c r="H3526">
        <v>4551</v>
      </c>
      <c r="I3526" t="s">
        <v>11</v>
      </c>
      <c r="J3526" t="s">
        <v>120</v>
      </c>
      <c r="K3526" t="s">
        <v>152</v>
      </c>
      <c r="L3526" t="s">
        <v>13</v>
      </c>
      <c r="M3526" s="5">
        <v>817.61000000000013</v>
      </c>
      <c r="N3526">
        <v>1</v>
      </c>
    </row>
    <row r="3527" spans="1:14" x14ac:dyDescent="0.2">
      <c r="A3527" s="2">
        <v>44997</v>
      </c>
      <c r="B3527" s="3">
        <f t="shared" si="165"/>
        <v>2023</v>
      </c>
      <c r="C3527" t="str">
        <f t="shared" si="166"/>
        <v>2022-2023</v>
      </c>
      <c r="D3527" t="s">
        <v>148</v>
      </c>
      <c r="E3527" t="s">
        <v>108</v>
      </c>
      <c r="F3527" t="str">
        <f t="shared" si="167"/>
        <v>Victoria</v>
      </c>
      <c r="G3527" t="s">
        <v>45</v>
      </c>
      <c r="H3527">
        <v>3018</v>
      </c>
      <c r="I3527" t="s">
        <v>11</v>
      </c>
      <c r="J3527" t="s">
        <v>46</v>
      </c>
      <c r="K3527" t="s">
        <v>151</v>
      </c>
      <c r="L3527" t="s">
        <v>21</v>
      </c>
      <c r="M3527" s="5">
        <v>817.70000000000016</v>
      </c>
      <c r="N3527">
        <v>1</v>
      </c>
    </row>
    <row r="3528" spans="1:14" x14ac:dyDescent="0.2">
      <c r="A3528" s="2">
        <v>44991</v>
      </c>
      <c r="B3528" s="3">
        <f t="shared" si="165"/>
        <v>2023</v>
      </c>
      <c r="C3528" t="str">
        <f t="shared" si="166"/>
        <v>2022-2023</v>
      </c>
      <c r="D3528" t="s">
        <v>147</v>
      </c>
      <c r="E3528" t="s">
        <v>42</v>
      </c>
      <c r="F3528" t="str">
        <f t="shared" si="167"/>
        <v>Queensland</v>
      </c>
      <c r="G3528" t="s">
        <v>35</v>
      </c>
      <c r="H3528">
        <v>4053</v>
      </c>
      <c r="I3528" t="s">
        <v>11</v>
      </c>
      <c r="J3528" t="s">
        <v>43</v>
      </c>
      <c r="K3528" t="s">
        <v>154</v>
      </c>
      <c r="L3528" t="s">
        <v>14</v>
      </c>
      <c r="M3528" s="5">
        <v>818.34</v>
      </c>
      <c r="N3528">
        <v>1</v>
      </c>
    </row>
    <row r="3529" spans="1:14" x14ac:dyDescent="0.2">
      <c r="A3529" s="2">
        <v>45584</v>
      </c>
      <c r="B3529" s="3">
        <f t="shared" si="165"/>
        <v>2025</v>
      </c>
      <c r="C3529" t="str">
        <f t="shared" si="166"/>
        <v>2024-2025</v>
      </c>
      <c r="D3529" t="s">
        <v>147</v>
      </c>
      <c r="E3529" t="s">
        <v>69</v>
      </c>
      <c r="F3529" t="str">
        <f t="shared" si="167"/>
        <v>Tasmania</v>
      </c>
      <c r="G3529" t="s">
        <v>70</v>
      </c>
      <c r="H3529">
        <v>7018</v>
      </c>
      <c r="I3529" t="s">
        <v>11</v>
      </c>
      <c r="J3529" t="s">
        <v>71</v>
      </c>
      <c r="K3529" t="s">
        <v>152</v>
      </c>
      <c r="L3529" t="s">
        <v>13</v>
      </c>
      <c r="M3529" s="5">
        <v>819.13</v>
      </c>
      <c r="N3529">
        <v>1</v>
      </c>
    </row>
    <row r="3530" spans="1:14" x14ac:dyDescent="0.2">
      <c r="A3530" s="2">
        <v>45510</v>
      </c>
      <c r="B3530" s="3">
        <f t="shared" si="165"/>
        <v>2025</v>
      </c>
      <c r="C3530" t="str">
        <f t="shared" si="166"/>
        <v>2024-2025</v>
      </c>
      <c r="D3530" t="s">
        <v>147</v>
      </c>
      <c r="E3530" t="s">
        <v>9</v>
      </c>
      <c r="F3530" t="str">
        <f t="shared" si="167"/>
        <v>New South Wales</v>
      </c>
      <c r="G3530" t="s">
        <v>10</v>
      </c>
      <c r="H3530">
        <v>2067</v>
      </c>
      <c r="I3530" t="s">
        <v>11</v>
      </c>
      <c r="J3530" t="s">
        <v>12</v>
      </c>
      <c r="K3530" t="s">
        <v>149</v>
      </c>
      <c r="L3530" t="s">
        <v>15</v>
      </c>
      <c r="M3530" s="5">
        <v>819.1400000000001</v>
      </c>
      <c r="N3530">
        <v>1</v>
      </c>
    </row>
    <row r="3531" spans="1:14" x14ac:dyDescent="0.2">
      <c r="A3531" s="2">
        <v>45588</v>
      </c>
      <c r="B3531" s="3">
        <f t="shared" si="165"/>
        <v>2025</v>
      </c>
      <c r="C3531" t="str">
        <f t="shared" si="166"/>
        <v>2024-2025</v>
      </c>
      <c r="D3531" t="s">
        <v>147</v>
      </c>
      <c r="E3531" t="s">
        <v>74</v>
      </c>
      <c r="F3531" t="str">
        <f t="shared" si="167"/>
        <v>South Australia</v>
      </c>
      <c r="G3531" t="s">
        <v>32</v>
      </c>
      <c r="H3531">
        <v>5043</v>
      </c>
      <c r="I3531" t="s">
        <v>11</v>
      </c>
      <c r="J3531" t="s">
        <v>33</v>
      </c>
      <c r="K3531" t="s">
        <v>150</v>
      </c>
      <c r="L3531" t="s">
        <v>18</v>
      </c>
      <c r="M3531" s="5">
        <v>819.16</v>
      </c>
      <c r="N3531">
        <v>1</v>
      </c>
    </row>
    <row r="3532" spans="1:14" x14ac:dyDescent="0.2">
      <c r="A3532" s="2">
        <v>45431</v>
      </c>
      <c r="B3532" s="3">
        <f t="shared" si="165"/>
        <v>2024</v>
      </c>
      <c r="C3532" t="str">
        <f t="shared" si="166"/>
        <v>2023-2024</v>
      </c>
      <c r="D3532" t="s">
        <v>147</v>
      </c>
      <c r="E3532" t="s">
        <v>115</v>
      </c>
      <c r="F3532" t="str">
        <f t="shared" si="167"/>
        <v>Western Australia</v>
      </c>
      <c r="G3532" t="s">
        <v>48</v>
      </c>
      <c r="H3532">
        <v>6280</v>
      </c>
      <c r="I3532" t="s">
        <v>11</v>
      </c>
      <c r="J3532" t="s">
        <v>94</v>
      </c>
      <c r="K3532" t="s">
        <v>157</v>
      </c>
      <c r="L3532" t="s">
        <v>22</v>
      </c>
      <c r="M3532" s="5">
        <v>821.3599999999999</v>
      </c>
      <c r="N3532">
        <v>1</v>
      </c>
    </row>
    <row r="3533" spans="1:14" x14ac:dyDescent="0.2">
      <c r="A3533" s="2">
        <v>44945</v>
      </c>
      <c r="B3533" s="3">
        <f t="shared" si="165"/>
        <v>2023</v>
      </c>
      <c r="C3533" t="str">
        <f t="shared" si="166"/>
        <v>2022-2023</v>
      </c>
      <c r="D3533" t="s">
        <v>147</v>
      </c>
      <c r="E3533" t="s">
        <v>121</v>
      </c>
      <c r="F3533" t="str">
        <f t="shared" si="167"/>
        <v>Queensland</v>
      </c>
      <c r="G3533" t="s">
        <v>35</v>
      </c>
      <c r="H3533">
        <v>4700</v>
      </c>
      <c r="I3533" t="s">
        <v>11</v>
      </c>
      <c r="J3533" t="s">
        <v>51</v>
      </c>
      <c r="K3533" t="s">
        <v>151</v>
      </c>
      <c r="L3533" t="s">
        <v>21</v>
      </c>
      <c r="M3533" s="5">
        <v>827.26</v>
      </c>
      <c r="N3533">
        <v>1</v>
      </c>
    </row>
    <row r="3534" spans="1:14" x14ac:dyDescent="0.2">
      <c r="A3534" s="2">
        <v>45577</v>
      </c>
      <c r="B3534" s="3">
        <f t="shared" si="165"/>
        <v>2025</v>
      </c>
      <c r="C3534" t="str">
        <f t="shared" si="166"/>
        <v>2024-2025</v>
      </c>
      <c r="D3534" t="s">
        <v>147</v>
      </c>
      <c r="E3534" t="s">
        <v>39</v>
      </c>
      <c r="F3534" t="str">
        <f t="shared" si="167"/>
        <v>South Australia</v>
      </c>
      <c r="G3534" t="s">
        <v>32</v>
      </c>
      <c r="H3534">
        <v>5343</v>
      </c>
      <c r="I3534" t="s">
        <v>11</v>
      </c>
      <c r="J3534" t="s">
        <v>38</v>
      </c>
      <c r="K3534" t="s">
        <v>149</v>
      </c>
      <c r="L3534" t="s">
        <v>15</v>
      </c>
      <c r="M3534" s="5">
        <v>829.82</v>
      </c>
      <c r="N3534">
        <v>1</v>
      </c>
    </row>
    <row r="3535" spans="1:14" x14ac:dyDescent="0.2">
      <c r="A3535" s="2">
        <v>45548</v>
      </c>
      <c r="B3535" s="3">
        <f t="shared" si="165"/>
        <v>2025</v>
      </c>
      <c r="C3535" t="str">
        <f t="shared" si="166"/>
        <v>2024-2025</v>
      </c>
      <c r="D3535" t="s">
        <v>147</v>
      </c>
      <c r="E3535" t="s">
        <v>66</v>
      </c>
      <c r="F3535" t="str">
        <f t="shared" si="167"/>
        <v>South Australia</v>
      </c>
      <c r="G3535" t="s">
        <v>32</v>
      </c>
      <c r="H3535">
        <v>5169</v>
      </c>
      <c r="I3535" t="s">
        <v>11</v>
      </c>
      <c r="J3535" t="s">
        <v>33</v>
      </c>
      <c r="K3535" t="s">
        <v>151</v>
      </c>
      <c r="L3535" t="s">
        <v>21</v>
      </c>
      <c r="M3535" s="5">
        <v>833.69999999999993</v>
      </c>
      <c r="N3535">
        <v>1</v>
      </c>
    </row>
    <row r="3536" spans="1:14" x14ac:dyDescent="0.2">
      <c r="A3536" s="2">
        <v>45393</v>
      </c>
      <c r="B3536" s="3">
        <f t="shared" si="165"/>
        <v>2024</v>
      </c>
      <c r="C3536" t="str">
        <f t="shared" si="166"/>
        <v>2023-2024</v>
      </c>
      <c r="D3536" t="s">
        <v>147</v>
      </c>
      <c r="E3536" t="s">
        <v>126</v>
      </c>
      <c r="F3536" t="str">
        <f t="shared" si="167"/>
        <v>Queensland</v>
      </c>
      <c r="G3536" t="s">
        <v>35</v>
      </c>
      <c r="H3536">
        <v>4551</v>
      </c>
      <c r="I3536" t="s">
        <v>11</v>
      </c>
      <c r="J3536" t="s">
        <v>120</v>
      </c>
      <c r="K3536" t="s">
        <v>156</v>
      </c>
      <c r="L3536" t="s">
        <v>17</v>
      </c>
      <c r="M3536" s="5">
        <v>833.85</v>
      </c>
      <c r="N3536">
        <v>1</v>
      </c>
    </row>
    <row r="3537" spans="1:14" x14ac:dyDescent="0.2">
      <c r="A3537" s="2">
        <v>45027</v>
      </c>
      <c r="B3537" s="3">
        <f t="shared" si="165"/>
        <v>2023</v>
      </c>
      <c r="C3537" t="str">
        <f t="shared" si="166"/>
        <v>2022-2023</v>
      </c>
      <c r="D3537" t="s">
        <v>147</v>
      </c>
      <c r="E3537" t="s">
        <v>47</v>
      </c>
      <c r="F3537" t="str">
        <f t="shared" si="167"/>
        <v>Western Australia</v>
      </c>
      <c r="G3537" t="s">
        <v>48</v>
      </c>
      <c r="H3537">
        <v>6030</v>
      </c>
      <c r="I3537" t="s">
        <v>11</v>
      </c>
      <c r="J3537" t="s">
        <v>49</v>
      </c>
      <c r="K3537" t="s">
        <v>151</v>
      </c>
      <c r="L3537" t="s">
        <v>21</v>
      </c>
      <c r="M3537" s="5">
        <v>833.92</v>
      </c>
      <c r="N3537">
        <v>1</v>
      </c>
    </row>
    <row r="3538" spans="1:14" x14ac:dyDescent="0.2">
      <c r="A3538" s="2">
        <v>45029</v>
      </c>
      <c r="B3538" s="3">
        <f t="shared" si="165"/>
        <v>2023</v>
      </c>
      <c r="C3538" t="str">
        <f t="shared" si="166"/>
        <v>2022-2023</v>
      </c>
      <c r="D3538" t="s">
        <v>147</v>
      </c>
      <c r="E3538" t="s">
        <v>67</v>
      </c>
      <c r="F3538" t="str">
        <f t="shared" si="167"/>
        <v>New South Wales</v>
      </c>
      <c r="G3538" t="s">
        <v>10</v>
      </c>
      <c r="H3538">
        <v>2478</v>
      </c>
      <c r="I3538" t="s">
        <v>11</v>
      </c>
      <c r="J3538" t="s">
        <v>68</v>
      </c>
      <c r="K3538" t="s">
        <v>151</v>
      </c>
      <c r="L3538" t="s">
        <v>21</v>
      </c>
      <c r="M3538" s="5">
        <v>837.2700000000001</v>
      </c>
      <c r="N3538">
        <v>1</v>
      </c>
    </row>
    <row r="3539" spans="1:14" x14ac:dyDescent="0.2">
      <c r="A3539" s="2">
        <v>45399</v>
      </c>
      <c r="B3539" s="3">
        <f t="shared" si="165"/>
        <v>2024</v>
      </c>
      <c r="C3539" t="str">
        <f t="shared" si="166"/>
        <v>2023-2024</v>
      </c>
      <c r="D3539" t="s">
        <v>147</v>
      </c>
      <c r="E3539" t="s">
        <v>145</v>
      </c>
      <c r="F3539" t="str">
        <f t="shared" si="167"/>
        <v>New South Wales</v>
      </c>
      <c r="G3539" t="s">
        <v>10</v>
      </c>
      <c r="H3539">
        <v>2101</v>
      </c>
      <c r="I3539" t="s">
        <v>11</v>
      </c>
      <c r="J3539" t="s">
        <v>27</v>
      </c>
      <c r="K3539" t="s">
        <v>152</v>
      </c>
      <c r="L3539" t="s">
        <v>13</v>
      </c>
      <c r="M3539" s="5">
        <v>837.6400000000001</v>
      </c>
      <c r="N3539">
        <v>1</v>
      </c>
    </row>
    <row r="3540" spans="1:14" x14ac:dyDescent="0.2">
      <c r="A3540" s="2">
        <v>45112</v>
      </c>
      <c r="B3540" s="3">
        <f t="shared" si="165"/>
        <v>2024</v>
      </c>
      <c r="C3540" t="str">
        <f t="shared" si="166"/>
        <v>2023-2024</v>
      </c>
      <c r="D3540" t="s">
        <v>147</v>
      </c>
      <c r="E3540" t="s">
        <v>136</v>
      </c>
      <c r="F3540" t="str">
        <f t="shared" si="167"/>
        <v>Victoria</v>
      </c>
      <c r="G3540" t="s">
        <v>45</v>
      </c>
      <c r="H3540">
        <v>3175</v>
      </c>
      <c r="I3540" t="s">
        <v>11</v>
      </c>
      <c r="J3540" t="s">
        <v>63</v>
      </c>
      <c r="K3540" t="s">
        <v>154</v>
      </c>
      <c r="L3540" t="s">
        <v>14</v>
      </c>
      <c r="M3540" s="5">
        <v>842.62</v>
      </c>
      <c r="N3540">
        <v>1</v>
      </c>
    </row>
    <row r="3541" spans="1:14" x14ac:dyDescent="0.2">
      <c r="A3541" s="2">
        <v>45095</v>
      </c>
      <c r="B3541" s="3">
        <f t="shared" si="165"/>
        <v>2023</v>
      </c>
      <c r="C3541" t="str">
        <f t="shared" si="166"/>
        <v>2022-2023</v>
      </c>
      <c r="D3541" t="s">
        <v>148</v>
      </c>
      <c r="E3541" t="s">
        <v>135</v>
      </c>
      <c r="F3541" t="str">
        <f t="shared" si="167"/>
        <v>Victoria</v>
      </c>
      <c r="G3541" t="s">
        <v>45</v>
      </c>
      <c r="H3541">
        <v>3550</v>
      </c>
      <c r="I3541" t="s">
        <v>11</v>
      </c>
      <c r="J3541" t="s">
        <v>60</v>
      </c>
      <c r="K3541" t="s">
        <v>150</v>
      </c>
      <c r="L3541" t="s">
        <v>18</v>
      </c>
      <c r="M3541" s="5">
        <v>843.84</v>
      </c>
      <c r="N3541">
        <v>1</v>
      </c>
    </row>
    <row r="3542" spans="1:14" x14ac:dyDescent="0.2">
      <c r="A3542" s="2">
        <v>45639</v>
      </c>
      <c r="B3542" s="3">
        <f t="shared" si="165"/>
        <v>2025</v>
      </c>
      <c r="C3542" t="str">
        <f t="shared" si="166"/>
        <v>2024-2025</v>
      </c>
      <c r="D3542" t="s">
        <v>147</v>
      </c>
      <c r="E3542" t="s">
        <v>126</v>
      </c>
      <c r="F3542" t="str">
        <f t="shared" si="167"/>
        <v>Queensland</v>
      </c>
      <c r="G3542" t="s">
        <v>35</v>
      </c>
      <c r="H3542">
        <v>4551</v>
      </c>
      <c r="I3542" t="s">
        <v>11</v>
      </c>
      <c r="J3542" t="s">
        <v>120</v>
      </c>
      <c r="K3542" t="s">
        <v>150</v>
      </c>
      <c r="L3542" t="s">
        <v>18</v>
      </c>
      <c r="M3542" s="5">
        <v>844.2299999999999</v>
      </c>
      <c r="N3542">
        <v>1</v>
      </c>
    </row>
    <row r="3543" spans="1:14" x14ac:dyDescent="0.2">
      <c r="A3543" s="2">
        <v>45527</v>
      </c>
      <c r="B3543" s="3">
        <f t="shared" si="165"/>
        <v>2025</v>
      </c>
      <c r="C3543" t="str">
        <f t="shared" si="166"/>
        <v>2024-2025</v>
      </c>
      <c r="D3543" t="s">
        <v>148</v>
      </c>
      <c r="E3543" t="s">
        <v>24</v>
      </c>
      <c r="F3543" t="str">
        <f t="shared" si="167"/>
        <v>New South Wales</v>
      </c>
      <c r="G3543" t="s">
        <v>10</v>
      </c>
      <c r="H3543">
        <v>2795</v>
      </c>
      <c r="I3543" t="s">
        <v>11</v>
      </c>
      <c r="J3543" t="s">
        <v>25</v>
      </c>
      <c r="K3543" t="s">
        <v>149</v>
      </c>
      <c r="L3543" t="s">
        <v>15</v>
      </c>
      <c r="M3543" s="5">
        <v>844.36</v>
      </c>
      <c r="N3543">
        <v>1</v>
      </c>
    </row>
    <row r="3544" spans="1:14" x14ac:dyDescent="0.2">
      <c r="A3544" s="2">
        <v>45611</v>
      </c>
      <c r="B3544" s="3">
        <f t="shared" si="165"/>
        <v>2025</v>
      </c>
      <c r="C3544" t="str">
        <f t="shared" si="166"/>
        <v>2024-2025</v>
      </c>
      <c r="D3544" t="s">
        <v>147</v>
      </c>
      <c r="E3544" t="s">
        <v>117</v>
      </c>
      <c r="F3544" t="str">
        <f t="shared" si="167"/>
        <v>Queensland</v>
      </c>
      <c r="G3544" t="s">
        <v>35</v>
      </c>
      <c r="H3544">
        <v>4119</v>
      </c>
      <c r="I3544" t="s">
        <v>11</v>
      </c>
      <c r="J3544" t="s">
        <v>43</v>
      </c>
      <c r="K3544" t="s">
        <v>152</v>
      </c>
      <c r="L3544" t="s">
        <v>13</v>
      </c>
      <c r="M3544" s="5">
        <v>845.60000000000014</v>
      </c>
      <c r="N3544">
        <v>1</v>
      </c>
    </row>
    <row r="3545" spans="1:14" x14ac:dyDescent="0.2">
      <c r="A3545" s="2">
        <v>45469</v>
      </c>
      <c r="B3545" s="3">
        <f t="shared" si="165"/>
        <v>2024</v>
      </c>
      <c r="C3545" t="str">
        <f t="shared" si="166"/>
        <v>2023-2024</v>
      </c>
      <c r="D3545" t="s">
        <v>147</v>
      </c>
      <c r="E3545" t="s">
        <v>67</v>
      </c>
      <c r="F3545" t="str">
        <f t="shared" si="167"/>
        <v>New South Wales</v>
      </c>
      <c r="G3545" t="s">
        <v>10</v>
      </c>
      <c r="H3545">
        <v>2478</v>
      </c>
      <c r="I3545" t="s">
        <v>11</v>
      </c>
      <c r="J3545" t="s">
        <v>68</v>
      </c>
      <c r="K3545" t="s">
        <v>153</v>
      </c>
      <c r="L3545" t="s">
        <v>16</v>
      </c>
      <c r="M3545" s="5">
        <v>845.82999999999993</v>
      </c>
      <c r="N3545">
        <v>1</v>
      </c>
    </row>
    <row r="3546" spans="1:14" x14ac:dyDescent="0.2">
      <c r="A3546" s="2">
        <v>45161</v>
      </c>
      <c r="B3546" s="3">
        <f t="shared" si="165"/>
        <v>2024</v>
      </c>
      <c r="C3546" t="str">
        <f t="shared" si="166"/>
        <v>2023-2024</v>
      </c>
      <c r="D3546" t="s">
        <v>147</v>
      </c>
      <c r="E3546" t="s">
        <v>98</v>
      </c>
      <c r="F3546" t="str">
        <f t="shared" si="167"/>
        <v>Victoria</v>
      </c>
      <c r="G3546" t="s">
        <v>45</v>
      </c>
      <c r="H3546">
        <v>3429</v>
      </c>
      <c r="I3546" t="s">
        <v>11</v>
      </c>
      <c r="J3546" t="s">
        <v>60</v>
      </c>
      <c r="K3546" t="s">
        <v>150</v>
      </c>
      <c r="L3546" t="s">
        <v>18</v>
      </c>
      <c r="M3546" s="5">
        <v>846.90000000000009</v>
      </c>
      <c r="N3546">
        <v>1</v>
      </c>
    </row>
    <row r="3547" spans="1:14" x14ac:dyDescent="0.2">
      <c r="A3547" s="2">
        <v>45197</v>
      </c>
      <c r="B3547" s="3">
        <f t="shared" si="165"/>
        <v>2024</v>
      </c>
      <c r="C3547" t="str">
        <f t="shared" si="166"/>
        <v>2023-2024</v>
      </c>
      <c r="D3547" t="s">
        <v>147</v>
      </c>
      <c r="E3547" t="s">
        <v>122</v>
      </c>
      <c r="F3547" t="str">
        <f t="shared" si="167"/>
        <v>New South Wales</v>
      </c>
      <c r="G3547" t="s">
        <v>10</v>
      </c>
      <c r="H3547">
        <v>2650</v>
      </c>
      <c r="I3547" t="s">
        <v>11</v>
      </c>
      <c r="J3547" t="s">
        <v>25</v>
      </c>
      <c r="K3547" t="s">
        <v>155</v>
      </c>
      <c r="L3547" t="s">
        <v>20</v>
      </c>
      <c r="M3547" s="5">
        <v>847.17</v>
      </c>
      <c r="N3547">
        <v>1</v>
      </c>
    </row>
    <row r="3548" spans="1:14" x14ac:dyDescent="0.2">
      <c r="A3548" s="2">
        <v>45351</v>
      </c>
      <c r="B3548" s="3">
        <f t="shared" si="165"/>
        <v>2024</v>
      </c>
      <c r="C3548" t="str">
        <f t="shared" si="166"/>
        <v>2023-2024</v>
      </c>
      <c r="D3548" t="s">
        <v>147</v>
      </c>
      <c r="E3548" t="s">
        <v>135</v>
      </c>
      <c r="F3548" t="str">
        <f t="shared" si="167"/>
        <v>Victoria</v>
      </c>
      <c r="G3548" t="s">
        <v>45</v>
      </c>
      <c r="H3548">
        <v>3550</v>
      </c>
      <c r="I3548" t="s">
        <v>11</v>
      </c>
      <c r="J3548" t="s">
        <v>60</v>
      </c>
      <c r="K3548" t="s">
        <v>149</v>
      </c>
      <c r="L3548" t="s">
        <v>15</v>
      </c>
      <c r="M3548" s="5">
        <v>848.59</v>
      </c>
      <c r="N3548">
        <v>1</v>
      </c>
    </row>
    <row r="3549" spans="1:14" x14ac:dyDescent="0.2">
      <c r="A3549" s="2">
        <v>45508</v>
      </c>
      <c r="B3549" s="3">
        <f t="shared" si="165"/>
        <v>2025</v>
      </c>
      <c r="C3549" t="str">
        <f t="shared" si="166"/>
        <v>2024-2025</v>
      </c>
      <c r="D3549" t="s">
        <v>148</v>
      </c>
      <c r="E3549" t="s">
        <v>134</v>
      </c>
      <c r="F3549" t="str">
        <f t="shared" si="167"/>
        <v>Queensland</v>
      </c>
      <c r="G3549" t="s">
        <v>35</v>
      </c>
      <c r="H3549">
        <v>4825</v>
      </c>
      <c r="I3549" t="s">
        <v>11</v>
      </c>
      <c r="J3549" t="s">
        <v>36</v>
      </c>
      <c r="K3549" t="s">
        <v>151</v>
      </c>
      <c r="L3549" t="s">
        <v>21</v>
      </c>
      <c r="M3549" s="5">
        <v>848.81999999999994</v>
      </c>
      <c r="N3549">
        <v>1</v>
      </c>
    </row>
    <row r="3550" spans="1:14" x14ac:dyDescent="0.2">
      <c r="A3550" s="2">
        <v>45158</v>
      </c>
      <c r="B3550" s="3">
        <f t="shared" si="165"/>
        <v>2024</v>
      </c>
      <c r="C3550" t="str">
        <f t="shared" si="166"/>
        <v>2023-2024</v>
      </c>
      <c r="D3550" t="s">
        <v>147</v>
      </c>
      <c r="E3550" t="s">
        <v>117</v>
      </c>
      <c r="F3550" t="str">
        <f t="shared" si="167"/>
        <v>Queensland</v>
      </c>
      <c r="G3550" t="s">
        <v>35</v>
      </c>
      <c r="H3550">
        <v>4119</v>
      </c>
      <c r="I3550" t="s">
        <v>11</v>
      </c>
      <c r="J3550" t="s">
        <v>43</v>
      </c>
      <c r="K3550" t="s">
        <v>19</v>
      </c>
      <c r="L3550" t="s">
        <v>23</v>
      </c>
      <c r="M3550" s="5">
        <v>850.43000000000006</v>
      </c>
      <c r="N3550">
        <v>1</v>
      </c>
    </row>
    <row r="3551" spans="1:14" x14ac:dyDescent="0.2">
      <c r="A3551" s="2">
        <v>45137</v>
      </c>
      <c r="B3551" s="3">
        <f t="shared" si="165"/>
        <v>2024</v>
      </c>
      <c r="C3551" t="str">
        <f t="shared" si="166"/>
        <v>2023-2024</v>
      </c>
      <c r="D3551" t="s">
        <v>147</v>
      </c>
      <c r="E3551" t="s">
        <v>134</v>
      </c>
      <c r="F3551" t="str">
        <f t="shared" si="167"/>
        <v>Queensland</v>
      </c>
      <c r="G3551" t="s">
        <v>35</v>
      </c>
      <c r="H3551">
        <v>4825</v>
      </c>
      <c r="I3551" t="s">
        <v>11</v>
      </c>
      <c r="J3551" t="s">
        <v>36</v>
      </c>
      <c r="K3551" t="s">
        <v>149</v>
      </c>
      <c r="L3551" t="s">
        <v>15</v>
      </c>
      <c r="M3551" s="5">
        <v>850.7299999999999</v>
      </c>
      <c r="N3551">
        <v>1</v>
      </c>
    </row>
    <row r="3552" spans="1:14" x14ac:dyDescent="0.2">
      <c r="A3552" s="2">
        <v>45416</v>
      </c>
      <c r="B3552" s="3">
        <f t="shared" si="165"/>
        <v>2024</v>
      </c>
      <c r="C3552" t="str">
        <f t="shared" si="166"/>
        <v>2023-2024</v>
      </c>
      <c r="D3552" t="s">
        <v>148</v>
      </c>
      <c r="E3552" t="s">
        <v>82</v>
      </c>
      <c r="F3552" t="str">
        <f t="shared" si="167"/>
        <v>Queensland</v>
      </c>
      <c r="G3552" t="s">
        <v>35</v>
      </c>
      <c r="H3552">
        <v>4012</v>
      </c>
      <c r="I3552" t="s">
        <v>11</v>
      </c>
      <c r="J3552" t="s">
        <v>43</v>
      </c>
      <c r="K3552" t="s">
        <v>149</v>
      </c>
      <c r="L3552" t="s">
        <v>15</v>
      </c>
      <c r="M3552" s="5">
        <v>852.90000000000009</v>
      </c>
      <c r="N3552">
        <v>1</v>
      </c>
    </row>
    <row r="3553" spans="1:14" x14ac:dyDescent="0.2">
      <c r="A3553" s="2">
        <v>45157</v>
      </c>
      <c r="B3553" s="3">
        <f t="shared" si="165"/>
        <v>2024</v>
      </c>
      <c r="C3553" t="str">
        <f t="shared" si="166"/>
        <v>2023-2024</v>
      </c>
      <c r="D3553" t="s">
        <v>148</v>
      </c>
      <c r="E3553" t="s">
        <v>108</v>
      </c>
      <c r="F3553" t="str">
        <f t="shared" si="167"/>
        <v>Victoria</v>
      </c>
      <c r="G3553" t="s">
        <v>45</v>
      </c>
      <c r="H3553">
        <v>3018</v>
      </c>
      <c r="I3553" t="s">
        <v>11</v>
      </c>
      <c r="J3553" t="s">
        <v>46</v>
      </c>
      <c r="K3553" t="s">
        <v>153</v>
      </c>
      <c r="L3553" t="s">
        <v>16</v>
      </c>
      <c r="M3553" s="5">
        <v>853.53</v>
      </c>
      <c r="N3553">
        <v>1</v>
      </c>
    </row>
    <row r="3554" spans="1:14" x14ac:dyDescent="0.2">
      <c r="A3554" s="2">
        <v>44957</v>
      </c>
      <c r="B3554" s="3">
        <f t="shared" si="165"/>
        <v>2023</v>
      </c>
      <c r="C3554" t="str">
        <f t="shared" si="166"/>
        <v>2022-2023</v>
      </c>
      <c r="D3554" t="s">
        <v>147</v>
      </c>
      <c r="E3554" t="s">
        <v>41</v>
      </c>
      <c r="F3554" t="str">
        <f t="shared" si="167"/>
        <v>New South Wales</v>
      </c>
      <c r="G3554" t="s">
        <v>10</v>
      </c>
      <c r="H3554">
        <v>2830</v>
      </c>
      <c r="I3554" t="s">
        <v>11</v>
      </c>
      <c r="J3554" t="s">
        <v>25</v>
      </c>
      <c r="K3554" t="s">
        <v>156</v>
      </c>
      <c r="L3554" t="s">
        <v>17</v>
      </c>
      <c r="M3554" s="5">
        <v>855.37000000000012</v>
      </c>
      <c r="N3554">
        <v>1</v>
      </c>
    </row>
    <row r="3555" spans="1:14" x14ac:dyDescent="0.2">
      <c r="A3555" s="2">
        <v>45525</v>
      </c>
      <c r="B3555" s="3">
        <f t="shared" si="165"/>
        <v>2025</v>
      </c>
      <c r="C3555" t="str">
        <f t="shared" si="166"/>
        <v>2024-2025</v>
      </c>
      <c r="D3555" t="s">
        <v>147</v>
      </c>
      <c r="E3555" t="s">
        <v>101</v>
      </c>
      <c r="F3555" t="str">
        <f t="shared" si="167"/>
        <v>Victoria</v>
      </c>
      <c r="G3555" t="s">
        <v>45</v>
      </c>
      <c r="H3555">
        <v>3131</v>
      </c>
      <c r="I3555" t="s">
        <v>11</v>
      </c>
      <c r="J3555" t="s">
        <v>63</v>
      </c>
      <c r="K3555" t="s">
        <v>150</v>
      </c>
      <c r="L3555" t="s">
        <v>18</v>
      </c>
      <c r="M3555" s="5">
        <v>858.84</v>
      </c>
      <c r="N3555">
        <v>1</v>
      </c>
    </row>
    <row r="3556" spans="1:14" x14ac:dyDescent="0.2">
      <c r="A3556" s="2">
        <v>45379</v>
      </c>
      <c r="B3556" s="3">
        <f t="shared" si="165"/>
        <v>2024</v>
      </c>
      <c r="C3556" t="str">
        <f t="shared" si="166"/>
        <v>2023-2024</v>
      </c>
      <c r="D3556" t="s">
        <v>148</v>
      </c>
      <c r="E3556" t="s">
        <v>146</v>
      </c>
      <c r="F3556" t="str">
        <f t="shared" si="167"/>
        <v>Victoria</v>
      </c>
      <c r="G3556" t="s">
        <v>45</v>
      </c>
      <c r="H3556">
        <v>3353</v>
      </c>
      <c r="I3556" t="s">
        <v>11</v>
      </c>
      <c r="J3556" t="s">
        <v>60</v>
      </c>
      <c r="K3556" t="s">
        <v>152</v>
      </c>
      <c r="L3556" t="s">
        <v>13</v>
      </c>
      <c r="M3556" s="5">
        <v>858.88999999999987</v>
      </c>
      <c r="N3556">
        <v>1</v>
      </c>
    </row>
    <row r="3557" spans="1:14" x14ac:dyDescent="0.2">
      <c r="A3557" s="2">
        <v>45036</v>
      </c>
      <c r="B3557" s="3">
        <f t="shared" si="165"/>
        <v>2023</v>
      </c>
      <c r="C3557" t="str">
        <f t="shared" si="166"/>
        <v>2022-2023</v>
      </c>
      <c r="D3557" t="s">
        <v>148</v>
      </c>
      <c r="E3557" t="s">
        <v>56</v>
      </c>
      <c r="F3557" t="str">
        <f t="shared" si="167"/>
        <v>Northern Territory</v>
      </c>
      <c r="G3557" t="s">
        <v>29</v>
      </c>
      <c r="H3557">
        <v>870</v>
      </c>
      <c r="I3557" t="s">
        <v>11</v>
      </c>
      <c r="J3557" t="s">
        <v>30</v>
      </c>
      <c r="K3557" t="s">
        <v>151</v>
      </c>
      <c r="L3557" t="s">
        <v>21</v>
      </c>
      <c r="M3557" s="5">
        <v>858.9</v>
      </c>
      <c r="N3557">
        <v>1</v>
      </c>
    </row>
    <row r="3558" spans="1:14" x14ac:dyDescent="0.2">
      <c r="A3558" s="2">
        <v>44977</v>
      </c>
      <c r="B3558" s="3">
        <f t="shared" si="165"/>
        <v>2023</v>
      </c>
      <c r="C3558" t="str">
        <f t="shared" si="166"/>
        <v>2022-2023</v>
      </c>
      <c r="D3558" t="s">
        <v>147</v>
      </c>
      <c r="E3558" t="s">
        <v>121</v>
      </c>
      <c r="F3558" t="str">
        <f t="shared" si="167"/>
        <v>Queensland</v>
      </c>
      <c r="G3558" t="s">
        <v>35</v>
      </c>
      <c r="H3558">
        <v>4700</v>
      </c>
      <c r="I3558" t="s">
        <v>11</v>
      </c>
      <c r="J3558" t="s">
        <v>51</v>
      </c>
      <c r="K3558" t="s">
        <v>155</v>
      </c>
      <c r="L3558" t="s">
        <v>20</v>
      </c>
      <c r="M3558" s="5">
        <v>858.96</v>
      </c>
      <c r="N3558">
        <v>1</v>
      </c>
    </row>
    <row r="3559" spans="1:14" x14ac:dyDescent="0.2">
      <c r="A3559" s="2">
        <v>45164</v>
      </c>
      <c r="B3559" s="3">
        <f t="shared" si="165"/>
        <v>2024</v>
      </c>
      <c r="C3559" t="str">
        <f t="shared" si="166"/>
        <v>2023-2024</v>
      </c>
      <c r="D3559" t="s">
        <v>147</v>
      </c>
      <c r="E3559" t="s">
        <v>44</v>
      </c>
      <c r="F3559" t="str">
        <f t="shared" si="167"/>
        <v>Victoria</v>
      </c>
      <c r="G3559" t="s">
        <v>45</v>
      </c>
      <c r="H3559">
        <v>3066</v>
      </c>
      <c r="I3559" t="s">
        <v>11</v>
      </c>
      <c r="J3559" t="s">
        <v>46</v>
      </c>
      <c r="K3559" t="s">
        <v>154</v>
      </c>
      <c r="L3559" t="s">
        <v>14</v>
      </c>
      <c r="M3559" s="5">
        <v>860.88000000000011</v>
      </c>
      <c r="N3559">
        <v>1</v>
      </c>
    </row>
    <row r="3560" spans="1:14" x14ac:dyDescent="0.2">
      <c r="A3560" s="2">
        <v>45182</v>
      </c>
      <c r="B3560" s="3">
        <f t="shared" si="165"/>
        <v>2024</v>
      </c>
      <c r="C3560" t="str">
        <f t="shared" si="166"/>
        <v>2023-2024</v>
      </c>
      <c r="D3560" t="s">
        <v>147</v>
      </c>
      <c r="E3560" t="s">
        <v>37</v>
      </c>
      <c r="F3560" t="str">
        <f t="shared" si="167"/>
        <v>South Australia</v>
      </c>
      <c r="G3560" t="s">
        <v>32</v>
      </c>
      <c r="H3560">
        <v>5607</v>
      </c>
      <c r="I3560" t="s">
        <v>11</v>
      </c>
      <c r="J3560" t="s">
        <v>38</v>
      </c>
      <c r="K3560" t="s">
        <v>151</v>
      </c>
      <c r="L3560" t="s">
        <v>21</v>
      </c>
      <c r="M3560" s="5">
        <v>861.81999999999994</v>
      </c>
      <c r="N3560">
        <v>1</v>
      </c>
    </row>
    <row r="3561" spans="1:14" x14ac:dyDescent="0.2">
      <c r="A3561" s="2">
        <v>45411</v>
      </c>
      <c r="B3561" s="3">
        <f t="shared" si="165"/>
        <v>2024</v>
      </c>
      <c r="C3561" t="str">
        <f t="shared" si="166"/>
        <v>2023-2024</v>
      </c>
      <c r="D3561" t="s">
        <v>147</v>
      </c>
      <c r="E3561" t="s">
        <v>143</v>
      </c>
      <c r="F3561" t="str">
        <f t="shared" si="167"/>
        <v>New South Wales</v>
      </c>
      <c r="G3561" t="s">
        <v>10</v>
      </c>
      <c r="H3561">
        <v>2154</v>
      </c>
      <c r="I3561" t="s">
        <v>11</v>
      </c>
      <c r="J3561" t="s">
        <v>27</v>
      </c>
      <c r="K3561" t="s">
        <v>152</v>
      </c>
      <c r="L3561" t="s">
        <v>13</v>
      </c>
      <c r="M3561" s="5">
        <v>865.65999999999985</v>
      </c>
      <c r="N3561">
        <v>1</v>
      </c>
    </row>
    <row r="3562" spans="1:14" x14ac:dyDescent="0.2">
      <c r="A3562" s="2">
        <v>45073</v>
      </c>
      <c r="B3562" s="3">
        <f t="shared" si="165"/>
        <v>2023</v>
      </c>
      <c r="C3562" t="str">
        <f t="shared" si="166"/>
        <v>2022-2023</v>
      </c>
      <c r="D3562" t="s">
        <v>147</v>
      </c>
      <c r="E3562" t="s">
        <v>137</v>
      </c>
      <c r="F3562" t="str">
        <f t="shared" si="167"/>
        <v>New South Wales</v>
      </c>
      <c r="G3562" t="s">
        <v>10</v>
      </c>
      <c r="H3562">
        <v>2031</v>
      </c>
      <c r="I3562" t="s">
        <v>11</v>
      </c>
      <c r="J3562" t="s">
        <v>12</v>
      </c>
      <c r="K3562" t="s">
        <v>154</v>
      </c>
      <c r="L3562" t="s">
        <v>14</v>
      </c>
      <c r="M3562" s="5">
        <v>866.43000000000006</v>
      </c>
      <c r="N3562">
        <v>1</v>
      </c>
    </row>
    <row r="3563" spans="1:14" x14ac:dyDescent="0.2">
      <c r="A3563" s="2">
        <v>45530</v>
      </c>
      <c r="B3563" s="3">
        <f t="shared" si="165"/>
        <v>2025</v>
      </c>
      <c r="C3563" t="str">
        <f t="shared" si="166"/>
        <v>2024-2025</v>
      </c>
      <c r="D3563" t="s">
        <v>147</v>
      </c>
      <c r="E3563" t="s">
        <v>47</v>
      </c>
      <c r="F3563" t="str">
        <f t="shared" si="167"/>
        <v>Western Australia</v>
      </c>
      <c r="G3563" t="s">
        <v>48</v>
      </c>
      <c r="H3563">
        <v>6030</v>
      </c>
      <c r="I3563" t="s">
        <v>11</v>
      </c>
      <c r="J3563" t="s">
        <v>49</v>
      </c>
      <c r="K3563" t="s">
        <v>155</v>
      </c>
      <c r="L3563" t="s">
        <v>20</v>
      </c>
      <c r="M3563" s="5">
        <v>866.95</v>
      </c>
      <c r="N3563">
        <v>1</v>
      </c>
    </row>
    <row r="3564" spans="1:14" x14ac:dyDescent="0.2">
      <c r="A3564" s="2">
        <v>45525</v>
      </c>
      <c r="B3564" s="3">
        <f t="shared" si="165"/>
        <v>2025</v>
      </c>
      <c r="C3564" t="str">
        <f t="shared" si="166"/>
        <v>2024-2025</v>
      </c>
      <c r="D3564" t="s">
        <v>147</v>
      </c>
      <c r="E3564" t="s">
        <v>126</v>
      </c>
      <c r="F3564" t="str">
        <f t="shared" si="167"/>
        <v>Queensland</v>
      </c>
      <c r="G3564" t="s">
        <v>35</v>
      </c>
      <c r="H3564">
        <v>4551</v>
      </c>
      <c r="I3564" t="s">
        <v>11</v>
      </c>
      <c r="J3564" t="s">
        <v>120</v>
      </c>
      <c r="K3564" t="s">
        <v>154</v>
      </c>
      <c r="L3564" t="s">
        <v>14</v>
      </c>
      <c r="M3564" s="5">
        <v>869.43000000000006</v>
      </c>
      <c r="N3564">
        <v>1</v>
      </c>
    </row>
    <row r="3565" spans="1:14" x14ac:dyDescent="0.2">
      <c r="A3565" s="2">
        <v>45025</v>
      </c>
      <c r="B3565" s="3">
        <f t="shared" si="165"/>
        <v>2023</v>
      </c>
      <c r="C3565" t="str">
        <f t="shared" si="166"/>
        <v>2022-2023</v>
      </c>
      <c r="D3565" t="s">
        <v>148</v>
      </c>
      <c r="E3565" t="s">
        <v>34</v>
      </c>
      <c r="F3565" t="str">
        <f t="shared" si="167"/>
        <v>Queensland</v>
      </c>
      <c r="G3565" t="s">
        <v>35</v>
      </c>
      <c r="H3565">
        <v>4802</v>
      </c>
      <c r="I3565" t="s">
        <v>11</v>
      </c>
      <c r="J3565" t="s">
        <v>36</v>
      </c>
      <c r="K3565" t="s">
        <v>155</v>
      </c>
      <c r="L3565" t="s">
        <v>20</v>
      </c>
      <c r="M3565" s="5">
        <v>870.44999999999993</v>
      </c>
      <c r="N3565">
        <v>1</v>
      </c>
    </row>
    <row r="3566" spans="1:14" x14ac:dyDescent="0.2">
      <c r="A3566" s="2">
        <v>45323</v>
      </c>
      <c r="B3566" s="3">
        <f t="shared" si="165"/>
        <v>2024</v>
      </c>
      <c r="C3566" t="str">
        <f t="shared" si="166"/>
        <v>2023-2024</v>
      </c>
      <c r="D3566" t="s">
        <v>147</v>
      </c>
      <c r="E3566" t="s">
        <v>128</v>
      </c>
      <c r="F3566" t="str">
        <f t="shared" si="167"/>
        <v>Western Australia</v>
      </c>
      <c r="G3566" t="s">
        <v>48</v>
      </c>
      <c r="H3566">
        <v>6027</v>
      </c>
      <c r="I3566" t="s">
        <v>11</v>
      </c>
      <c r="J3566" t="s">
        <v>49</v>
      </c>
      <c r="K3566" t="s">
        <v>150</v>
      </c>
      <c r="L3566" t="s">
        <v>18</v>
      </c>
      <c r="M3566" s="5">
        <v>870.48</v>
      </c>
      <c r="N3566">
        <v>1</v>
      </c>
    </row>
    <row r="3567" spans="1:14" x14ac:dyDescent="0.2">
      <c r="A3567" s="2">
        <v>45570</v>
      </c>
      <c r="B3567" s="3">
        <f t="shared" si="165"/>
        <v>2025</v>
      </c>
      <c r="C3567" t="str">
        <f t="shared" si="166"/>
        <v>2024-2025</v>
      </c>
      <c r="D3567" t="s">
        <v>147</v>
      </c>
      <c r="E3567" t="s">
        <v>144</v>
      </c>
      <c r="F3567" t="str">
        <f t="shared" si="167"/>
        <v>Queensland</v>
      </c>
      <c r="G3567" t="s">
        <v>35</v>
      </c>
      <c r="H3567">
        <v>4566</v>
      </c>
      <c r="I3567" t="s">
        <v>11</v>
      </c>
      <c r="J3567" t="s">
        <v>120</v>
      </c>
      <c r="K3567" t="s">
        <v>153</v>
      </c>
      <c r="L3567" t="s">
        <v>16</v>
      </c>
      <c r="M3567" s="5">
        <v>872.49000000000012</v>
      </c>
      <c r="N3567">
        <v>1</v>
      </c>
    </row>
    <row r="3568" spans="1:14" x14ac:dyDescent="0.2">
      <c r="A3568" s="2">
        <v>45391</v>
      </c>
      <c r="B3568" s="3">
        <f t="shared" si="165"/>
        <v>2024</v>
      </c>
      <c r="C3568" t="str">
        <f t="shared" si="166"/>
        <v>2023-2024</v>
      </c>
      <c r="D3568" t="s">
        <v>147</v>
      </c>
      <c r="E3568" t="s">
        <v>113</v>
      </c>
      <c r="F3568" t="str">
        <f t="shared" si="167"/>
        <v>Queensland</v>
      </c>
      <c r="G3568" t="s">
        <v>35</v>
      </c>
      <c r="H3568">
        <v>4215</v>
      </c>
      <c r="I3568" t="s">
        <v>11</v>
      </c>
      <c r="J3568" t="s">
        <v>104</v>
      </c>
      <c r="K3568" t="s">
        <v>154</v>
      </c>
      <c r="L3568" t="s">
        <v>14</v>
      </c>
      <c r="M3568" s="5">
        <v>872.91000000000008</v>
      </c>
      <c r="N3568">
        <v>1</v>
      </c>
    </row>
    <row r="3569" spans="1:14" x14ac:dyDescent="0.2">
      <c r="A3569" s="2">
        <v>45400</v>
      </c>
      <c r="B3569" s="3">
        <f t="shared" si="165"/>
        <v>2024</v>
      </c>
      <c r="C3569" t="str">
        <f t="shared" si="166"/>
        <v>2023-2024</v>
      </c>
      <c r="D3569" t="s">
        <v>147</v>
      </c>
      <c r="E3569" t="s">
        <v>126</v>
      </c>
      <c r="F3569" t="str">
        <f t="shared" si="167"/>
        <v>Queensland</v>
      </c>
      <c r="G3569" t="s">
        <v>35</v>
      </c>
      <c r="H3569">
        <v>4551</v>
      </c>
      <c r="I3569" t="s">
        <v>11</v>
      </c>
      <c r="J3569" t="s">
        <v>120</v>
      </c>
      <c r="K3569" t="s">
        <v>151</v>
      </c>
      <c r="L3569" t="s">
        <v>21</v>
      </c>
      <c r="M3569" s="5">
        <v>873.34</v>
      </c>
      <c r="N3569">
        <v>1</v>
      </c>
    </row>
    <row r="3570" spans="1:14" x14ac:dyDescent="0.2">
      <c r="A3570" s="2">
        <v>45459</v>
      </c>
      <c r="B3570" s="3">
        <f t="shared" si="165"/>
        <v>2024</v>
      </c>
      <c r="C3570" t="str">
        <f t="shared" si="166"/>
        <v>2023-2024</v>
      </c>
      <c r="D3570" t="s">
        <v>148</v>
      </c>
      <c r="E3570" t="s">
        <v>138</v>
      </c>
      <c r="F3570" t="str">
        <f t="shared" si="167"/>
        <v>Queensland</v>
      </c>
      <c r="G3570" t="s">
        <v>35</v>
      </c>
      <c r="H3570">
        <v>4558</v>
      </c>
      <c r="I3570" t="s">
        <v>11</v>
      </c>
      <c r="J3570" t="s">
        <v>120</v>
      </c>
      <c r="K3570" t="s">
        <v>151</v>
      </c>
      <c r="L3570" t="s">
        <v>21</v>
      </c>
      <c r="M3570" s="5">
        <v>873.59</v>
      </c>
      <c r="N3570">
        <v>1</v>
      </c>
    </row>
    <row r="3571" spans="1:14" x14ac:dyDescent="0.2">
      <c r="A3571" s="2">
        <v>45520</v>
      </c>
      <c r="B3571" s="3">
        <f t="shared" si="165"/>
        <v>2025</v>
      </c>
      <c r="C3571" t="str">
        <f t="shared" si="166"/>
        <v>2024-2025</v>
      </c>
      <c r="D3571" t="s">
        <v>147</v>
      </c>
      <c r="E3571" t="s">
        <v>145</v>
      </c>
      <c r="F3571" t="str">
        <f t="shared" si="167"/>
        <v>New South Wales</v>
      </c>
      <c r="G3571" t="s">
        <v>10</v>
      </c>
      <c r="H3571">
        <v>2101</v>
      </c>
      <c r="I3571" t="s">
        <v>11</v>
      </c>
      <c r="J3571" t="s">
        <v>27</v>
      </c>
      <c r="K3571" t="s">
        <v>152</v>
      </c>
      <c r="L3571" t="s">
        <v>13</v>
      </c>
      <c r="M3571" s="5">
        <v>875</v>
      </c>
      <c r="N3571">
        <v>1</v>
      </c>
    </row>
    <row r="3572" spans="1:14" x14ac:dyDescent="0.2">
      <c r="A3572" s="2">
        <v>45090</v>
      </c>
      <c r="B3572" s="3">
        <f t="shared" si="165"/>
        <v>2023</v>
      </c>
      <c r="C3572" t="str">
        <f t="shared" si="166"/>
        <v>2022-2023</v>
      </c>
      <c r="D3572" t="s">
        <v>148</v>
      </c>
      <c r="E3572" t="s">
        <v>34</v>
      </c>
      <c r="F3572" t="str">
        <f t="shared" si="167"/>
        <v>Queensland</v>
      </c>
      <c r="G3572" t="s">
        <v>35</v>
      </c>
      <c r="H3572">
        <v>4802</v>
      </c>
      <c r="I3572" t="s">
        <v>11</v>
      </c>
      <c r="J3572" t="s">
        <v>36</v>
      </c>
      <c r="K3572" t="s">
        <v>150</v>
      </c>
      <c r="L3572" t="s">
        <v>18</v>
      </c>
      <c r="M3572" s="5">
        <v>876.85</v>
      </c>
      <c r="N3572">
        <v>1</v>
      </c>
    </row>
    <row r="3573" spans="1:14" x14ac:dyDescent="0.2">
      <c r="A3573" s="2">
        <v>45064</v>
      </c>
      <c r="B3573" s="3">
        <f t="shared" si="165"/>
        <v>2023</v>
      </c>
      <c r="C3573" t="str">
        <f t="shared" si="166"/>
        <v>2022-2023</v>
      </c>
      <c r="D3573" t="s">
        <v>147</v>
      </c>
      <c r="E3573" t="s">
        <v>123</v>
      </c>
      <c r="F3573" t="str">
        <f t="shared" si="167"/>
        <v>Western Australia</v>
      </c>
      <c r="G3573" t="s">
        <v>48</v>
      </c>
      <c r="H3573">
        <v>6109</v>
      </c>
      <c r="I3573" t="s">
        <v>11</v>
      </c>
      <c r="J3573" t="s">
        <v>94</v>
      </c>
      <c r="K3573" t="s">
        <v>151</v>
      </c>
      <c r="L3573" t="s">
        <v>21</v>
      </c>
      <c r="M3573" s="5">
        <v>877.06999999999994</v>
      </c>
      <c r="N3573">
        <v>1</v>
      </c>
    </row>
    <row r="3574" spans="1:14" x14ac:dyDescent="0.2">
      <c r="A3574" s="2">
        <v>45415</v>
      </c>
      <c r="B3574" s="3">
        <f t="shared" si="165"/>
        <v>2024</v>
      </c>
      <c r="C3574" t="str">
        <f t="shared" si="166"/>
        <v>2023-2024</v>
      </c>
      <c r="D3574" t="s">
        <v>147</v>
      </c>
      <c r="E3574" t="s">
        <v>137</v>
      </c>
      <c r="F3574" t="str">
        <f t="shared" si="167"/>
        <v>New South Wales</v>
      </c>
      <c r="G3574" t="s">
        <v>10</v>
      </c>
      <c r="H3574">
        <v>2031</v>
      </c>
      <c r="I3574" t="s">
        <v>11</v>
      </c>
      <c r="J3574" t="s">
        <v>12</v>
      </c>
      <c r="K3574" t="s">
        <v>19</v>
      </c>
      <c r="L3574" t="s">
        <v>23</v>
      </c>
      <c r="M3574" s="5">
        <v>878.53</v>
      </c>
      <c r="N3574">
        <v>1</v>
      </c>
    </row>
    <row r="3575" spans="1:14" x14ac:dyDescent="0.2">
      <c r="A3575" s="2">
        <v>45286</v>
      </c>
      <c r="B3575" s="3">
        <f t="shared" si="165"/>
        <v>2024</v>
      </c>
      <c r="C3575" t="str">
        <f t="shared" si="166"/>
        <v>2023-2024</v>
      </c>
      <c r="D3575" t="s">
        <v>147</v>
      </c>
      <c r="E3575" t="s">
        <v>89</v>
      </c>
      <c r="F3575" t="str">
        <f t="shared" si="167"/>
        <v>Queensland</v>
      </c>
      <c r="G3575" t="s">
        <v>35</v>
      </c>
      <c r="H3575">
        <v>4655</v>
      </c>
      <c r="I3575" t="s">
        <v>11</v>
      </c>
      <c r="J3575" t="s">
        <v>51</v>
      </c>
      <c r="K3575" t="s">
        <v>151</v>
      </c>
      <c r="L3575" t="s">
        <v>21</v>
      </c>
      <c r="M3575" s="5">
        <v>879.85</v>
      </c>
      <c r="N3575">
        <v>1</v>
      </c>
    </row>
    <row r="3576" spans="1:14" x14ac:dyDescent="0.2">
      <c r="A3576" s="2">
        <v>45174</v>
      </c>
      <c r="B3576" s="3">
        <f t="shared" si="165"/>
        <v>2024</v>
      </c>
      <c r="C3576" t="str">
        <f t="shared" si="166"/>
        <v>2023-2024</v>
      </c>
      <c r="D3576" t="s">
        <v>147</v>
      </c>
      <c r="E3576" t="s">
        <v>83</v>
      </c>
      <c r="F3576" t="str">
        <f t="shared" si="167"/>
        <v>New South Wales</v>
      </c>
      <c r="G3576" t="s">
        <v>10</v>
      </c>
      <c r="H3576">
        <v>2750</v>
      </c>
      <c r="I3576" t="s">
        <v>11</v>
      </c>
      <c r="J3576" t="s">
        <v>25</v>
      </c>
      <c r="K3576" t="s">
        <v>151</v>
      </c>
      <c r="L3576" t="s">
        <v>21</v>
      </c>
      <c r="M3576" s="5">
        <v>879.87</v>
      </c>
      <c r="N3576">
        <v>1</v>
      </c>
    </row>
    <row r="3577" spans="1:14" x14ac:dyDescent="0.2">
      <c r="A3577" s="2">
        <v>45274</v>
      </c>
      <c r="B3577" s="3">
        <f t="shared" si="165"/>
        <v>2024</v>
      </c>
      <c r="C3577" t="str">
        <f t="shared" si="166"/>
        <v>2023-2024</v>
      </c>
      <c r="D3577" t="s">
        <v>147</v>
      </c>
      <c r="E3577" t="s">
        <v>95</v>
      </c>
      <c r="F3577" t="str">
        <f t="shared" si="167"/>
        <v>Victoria</v>
      </c>
      <c r="G3577" t="s">
        <v>45</v>
      </c>
      <c r="H3577">
        <v>3931</v>
      </c>
      <c r="I3577" t="s">
        <v>11</v>
      </c>
      <c r="J3577" t="s">
        <v>55</v>
      </c>
      <c r="K3577" t="s">
        <v>149</v>
      </c>
      <c r="L3577" t="s">
        <v>15</v>
      </c>
      <c r="M3577" s="5">
        <v>882.53</v>
      </c>
      <c r="N3577">
        <v>1</v>
      </c>
    </row>
    <row r="3578" spans="1:14" x14ac:dyDescent="0.2">
      <c r="A3578" s="2">
        <v>45582</v>
      </c>
      <c r="B3578" s="3">
        <f t="shared" si="165"/>
        <v>2025</v>
      </c>
      <c r="C3578" t="str">
        <f t="shared" si="166"/>
        <v>2024-2025</v>
      </c>
      <c r="D3578" t="s">
        <v>147</v>
      </c>
      <c r="E3578" t="s">
        <v>138</v>
      </c>
      <c r="F3578" t="str">
        <f t="shared" si="167"/>
        <v>Queensland</v>
      </c>
      <c r="G3578" t="s">
        <v>35</v>
      </c>
      <c r="H3578">
        <v>4558</v>
      </c>
      <c r="I3578" t="s">
        <v>11</v>
      </c>
      <c r="J3578" t="s">
        <v>120</v>
      </c>
      <c r="K3578" t="s">
        <v>152</v>
      </c>
      <c r="L3578" t="s">
        <v>13</v>
      </c>
      <c r="M3578" s="5">
        <v>882.84</v>
      </c>
      <c r="N3578">
        <v>1</v>
      </c>
    </row>
    <row r="3579" spans="1:14" x14ac:dyDescent="0.2">
      <c r="A3579" s="2">
        <v>45065</v>
      </c>
      <c r="B3579" s="3">
        <f t="shared" si="165"/>
        <v>2023</v>
      </c>
      <c r="C3579" t="str">
        <f t="shared" si="166"/>
        <v>2022-2023</v>
      </c>
      <c r="D3579" t="s">
        <v>147</v>
      </c>
      <c r="E3579" t="s">
        <v>101</v>
      </c>
      <c r="F3579" t="str">
        <f t="shared" si="167"/>
        <v>Victoria</v>
      </c>
      <c r="G3579" t="s">
        <v>45</v>
      </c>
      <c r="H3579">
        <v>3131</v>
      </c>
      <c r="I3579" t="s">
        <v>11</v>
      </c>
      <c r="J3579" t="s">
        <v>63</v>
      </c>
      <c r="K3579" t="s">
        <v>150</v>
      </c>
      <c r="L3579" t="s">
        <v>18</v>
      </c>
      <c r="M3579" s="5">
        <v>884.31999999999994</v>
      </c>
      <c r="N3579">
        <v>1</v>
      </c>
    </row>
    <row r="3580" spans="1:14" x14ac:dyDescent="0.2">
      <c r="A3580" s="2">
        <v>45398</v>
      </c>
      <c r="B3580" s="3">
        <f t="shared" si="165"/>
        <v>2024</v>
      </c>
      <c r="C3580" t="str">
        <f t="shared" si="166"/>
        <v>2023-2024</v>
      </c>
      <c r="D3580" t="s">
        <v>147</v>
      </c>
      <c r="E3580" t="s">
        <v>103</v>
      </c>
      <c r="F3580" t="str">
        <f t="shared" si="167"/>
        <v>Queensland</v>
      </c>
      <c r="G3580" t="s">
        <v>35</v>
      </c>
      <c r="H3580">
        <v>4509</v>
      </c>
      <c r="I3580" t="s">
        <v>11</v>
      </c>
      <c r="J3580" t="s">
        <v>104</v>
      </c>
      <c r="K3580" t="s">
        <v>152</v>
      </c>
      <c r="L3580" t="s">
        <v>13</v>
      </c>
      <c r="M3580" s="5">
        <v>886.66999999999973</v>
      </c>
      <c r="N3580">
        <v>1</v>
      </c>
    </row>
    <row r="3581" spans="1:14" x14ac:dyDescent="0.2">
      <c r="A3581" s="2">
        <v>45315</v>
      </c>
      <c r="B3581" s="3">
        <f t="shared" si="165"/>
        <v>2024</v>
      </c>
      <c r="C3581" t="str">
        <f t="shared" si="166"/>
        <v>2023-2024</v>
      </c>
      <c r="D3581" t="s">
        <v>148</v>
      </c>
      <c r="E3581" t="s">
        <v>72</v>
      </c>
      <c r="F3581" t="str">
        <f t="shared" si="167"/>
        <v>Western Australia</v>
      </c>
      <c r="G3581" t="s">
        <v>48</v>
      </c>
      <c r="H3581">
        <v>6010</v>
      </c>
      <c r="I3581" t="s">
        <v>11</v>
      </c>
      <c r="J3581" t="s">
        <v>49</v>
      </c>
      <c r="K3581" t="s">
        <v>149</v>
      </c>
      <c r="L3581" t="s">
        <v>15</v>
      </c>
      <c r="M3581" s="5">
        <v>887.64</v>
      </c>
      <c r="N3581">
        <v>1</v>
      </c>
    </row>
    <row r="3582" spans="1:14" x14ac:dyDescent="0.2">
      <c r="A3582" s="2">
        <v>45607</v>
      </c>
      <c r="B3582" s="3">
        <f t="shared" si="165"/>
        <v>2025</v>
      </c>
      <c r="C3582" t="str">
        <f t="shared" si="166"/>
        <v>2024-2025</v>
      </c>
      <c r="D3582" t="s">
        <v>147</v>
      </c>
      <c r="E3582" t="s">
        <v>64</v>
      </c>
      <c r="F3582" t="str">
        <f t="shared" si="167"/>
        <v>Victoria</v>
      </c>
      <c r="G3582" t="s">
        <v>45</v>
      </c>
      <c r="H3582">
        <v>3199</v>
      </c>
      <c r="I3582" t="s">
        <v>11</v>
      </c>
      <c r="J3582" t="s">
        <v>63</v>
      </c>
      <c r="K3582" t="s">
        <v>154</v>
      </c>
      <c r="L3582" t="s">
        <v>14</v>
      </c>
      <c r="M3582" s="5">
        <v>887.92999999999984</v>
      </c>
      <c r="N3582">
        <v>1</v>
      </c>
    </row>
    <row r="3583" spans="1:14" x14ac:dyDescent="0.2">
      <c r="A3583" s="2">
        <v>45476</v>
      </c>
      <c r="B3583" s="3">
        <f t="shared" si="165"/>
        <v>2025</v>
      </c>
      <c r="C3583" t="str">
        <f t="shared" si="166"/>
        <v>2024-2025</v>
      </c>
      <c r="D3583" t="s">
        <v>147</v>
      </c>
      <c r="E3583" t="s">
        <v>39</v>
      </c>
      <c r="F3583" t="str">
        <f t="shared" si="167"/>
        <v>South Australia</v>
      </c>
      <c r="G3583" t="s">
        <v>32</v>
      </c>
      <c r="H3583">
        <v>5343</v>
      </c>
      <c r="I3583" t="s">
        <v>11</v>
      </c>
      <c r="J3583" t="s">
        <v>38</v>
      </c>
      <c r="K3583" t="s">
        <v>149</v>
      </c>
      <c r="L3583" t="s">
        <v>15</v>
      </c>
      <c r="M3583" s="5">
        <v>888.10000000000014</v>
      </c>
      <c r="N3583">
        <v>1</v>
      </c>
    </row>
    <row r="3584" spans="1:14" x14ac:dyDescent="0.2">
      <c r="A3584" s="2">
        <v>45364</v>
      </c>
      <c r="B3584" s="3">
        <f t="shared" si="165"/>
        <v>2024</v>
      </c>
      <c r="C3584" t="str">
        <f t="shared" si="166"/>
        <v>2023-2024</v>
      </c>
      <c r="D3584" t="s">
        <v>147</v>
      </c>
      <c r="E3584" t="s">
        <v>132</v>
      </c>
      <c r="F3584" t="str">
        <f t="shared" si="167"/>
        <v>New South Wales</v>
      </c>
      <c r="G3584" t="s">
        <v>10</v>
      </c>
      <c r="H3584">
        <v>2800</v>
      </c>
      <c r="I3584" t="s">
        <v>11</v>
      </c>
      <c r="J3584" t="s">
        <v>25</v>
      </c>
      <c r="K3584" t="s">
        <v>157</v>
      </c>
      <c r="L3584" t="s">
        <v>22</v>
      </c>
      <c r="M3584" s="5">
        <v>891.40000000000009</v>
      </c>
      <c r="N3584">
        <v>1</v>
      </c>
    </row>
    <row r="3585" spans="1:14" x14ac:dyDescent="0.2">
      <c r="A3585" s="2">
        <v>45180</v>
      </c>
      <c r="B3585" s="3">
        <f t="shared" si="165"/>
        <v>2024</v>
      </c>
      <c r="C3585" t="str">
        <f t="shared" si="166"/>
        <v>2023-2024</v>
      </c>
      <c r="D3585" t="s">
        <v>147</v>
      </c>
      <c r="E3585" t="s">
        <v>65</v>
      </c>
      <c r="F3585" t="str">
        <f t="shared" si="167"/>
        <v>New South Wales</v>
      </c>
      <c r="G3585" t="s">
        <v>10</v>
      </c>
      <c r="H3585">
        <v>2541</v>
      </c>
      <c r="I3585" t="s">
        <v>11</v>
      </c>
      <c r="J3585" t="s">
        <v>58</v>
      </c>
      <c r="K3585" t="s">
        <v>154</v>
      </c>
      <c r="L3585" t="s">
        <v>14</v>
      </c>
      <c r="M3585" s="5">
        <v>892.11000000000013</v>
      </c>
      <c r="N3585">
        <v>1</v>
      </c>
    </row>
    <row r="3586" spans="1:14" x14ac:dyDescent="0.2">
      <c r="A3586" s="2">
        <v>44927</v>
      </c>
      <c r="B3586" s="3">
        <f t="shared" ref="B3586:B3649" si="168">IF(MONTH(A3586)&gt;=7,YEAR(A3586)+1,YEAR(A3586))</f>
        <v>2023</v>
      </c>
      <c r="C3586" t="str">
        <f t="shared" ref="C3586:C3649" si="169">IF(MONTH(A3586) &gt;= 7, YEAR(A3586) &amp; "-" &amp; YEAR(A3586) + 1, YEAR(A3586) - 1 &amp; "-" &amp; YEAR(A3586))</f>
        <v>2022-2023</v>
      </c>
      <c r="D3586" t="s">
        <v>147</v>
      </c>
      <c r="E3586" t="s">
        <v>69</v>
      </c>
      <c r="F3586" t="str">
        <f t="shared" ref="F3586:F3649" si="170">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c r="N3586">
        <v>1</v>
      </c>
    </row>
    <row r="3587" spans="1:14" x14ac:dyDescent="0.2">
      <c r="A3587" s="2">
        <v>45107</v>
      </c>
      <c r="B3587" s="3">
        <f t="shared" si="168"/>
        <v>2023</v>
      </c>
      <c r="C3587" t="str">
        <f t="shared" si="169"/>
        <v>2022-2023</v>
      </c>
      <c r="D3587" t="s">
        <v>147</v>
      </c>
      <c r="E3587" t="s">
        <v>85</v>
      </c>
      <c r="F3587" t="str">
        <f t="shared" si="170"/>
        <v>Queensland</v>
      </c>
      <c r="G3587" t="s">
        <v>35</v>
      </c>
      <c r="H3587">
        <v>4883</v>
      </c>
      <c r="I3587" t="s">
        <v>11</v>
      </c>
      <c r="J3587" t="s">
        <v>36</v>
      </c>
      <c r="K3587" t="s">
        <v>151</v>
      </c>
      <c r="L3587" t="s">
        <v>21</v>
      </c>
      <c r="M3587" s="5">
        <v>893.95</v>
      </c>
      <c r="N3587">
        <v>1</v>
      </c>
    </row>
    <row r="3588" spans="1:14" x14ac:dyDescent="0.2">
      <c r="A3588" s="2">
        <v>45495</v>
      </c>
      <c r="B3588" s="3">
        <f t="shared" si="168"/>
        <v>2025</v>
      </c>
      <c r="C3588" t="str">
        <f t="shared" si="169"/>
        <v>2024-2025</v>
      </c>
      <c r="D3588" t="s">
        <v>147</v>
      </c>
      <c r="E3588" t="s">
        <v>79</v>
      </c>
      <c r="F3588" t="str">
        <f t="shared" si="170"/>
        <v>Australian Capital Territory</v>
      </c>
      <c r="G3588" t="s">
        <v>80</v>
      </c>
      <c r="H3588">
        <v>2617</v>
      </c>
      <c r="I3588" t="s">
        <v>11</v>
      </c>
      <c r="J3588" t="s">
        <v>58</v>
      </c>
      <c r="K3588" t="s">
        <v>155</v>
      </c>
      <c r="L3588" t="s">
        <v>20</v>
      </c>
      <c r="M3588" s="5">
        <v>893.98999999999978</v>
      </c>
      <c r="N3588">
        <v>1</v>
      </c>
    </row>
    <row r="3589" spans="1:14" x14ac:dyDescent="0.2">
      <c r="A3589" s="2">
        <v>45158</v>
      </c>
      <c r="B3589" s="3">
        <f t="shared" si="168"/>
        <v>2024</v>
      </c>
      <c r="C3589" t="str">
        <f t="shared" si="169"/>
        <v>2023-2024</v>
      </c>
      <c r="D3589" t="s">
        <v>147</v>
      </c>
      <c r="E3589" t="s">
        <v>139</v>
      </c>
      <c r="F3589" t="str">
        <f t="shared" si="170"/>
        <v>New South Wales</v>
      </c>
      <c r="G3589" t="s">
        <v>10</v>
      </c>
      <c r="H3589">
        <v>2020</v>
      </c>
      <c r="I3589" t="s">
        <v>11</v>
      </c>
      <c r="J3589" t="s">
        <v>12</v>
      </c>
      <c r="K3589" t="s">
        <v>151</v>
      </c>
      <c r="L3589" t="s">
        <v>21</v>
      </c>
      <c r="M3589" s="5">
        <v>894.97</v>
      </c>
      <c r="N3589">
        <v>1</v>
      </c>
    </row>
    <row r="3590" spans="1:14" x14ac:dyDescent="0.2">
      <c r="A3590" s="2">
        <v>45034</v>
      </c>
      <c r="B3590" s="3">
        <f t="shared" si="168"/>
        <v>2023</v>
      </c>
      <c r="C3590" t="str">
        <f t="shared" si="169"/>
        <v>2022-2023</v>
      </c>
      <c r="D3590" t="s">
        <v>148</v>
      </c>
      <c r="E3590" t="s">
        <v>54</v>
      </c>
      <c r="F3590" t="str">
        <f t="shared" si="170"/>
        <v>Victoria</v>
      </c>
      <c r="G3590" t="s">
        <v>45</v>
      </c>
      <c r="H3590">
        <v>3977</v>
      </c>
      <c r="I3590" t="s">
        <v>11</v>
      </c>
      <c r="J3590" t="s">
        <v>55</v>
      </c>
      <c r="K3590" t="s">
        <v>150</v>
      </c>
      <c r="L3590" t="s">
        <v>18</v>
      </c>
      <c r="M3590" s="5">
        <v>895.24</v>
      </c>
      <c r="N3590">
        <v>1</v>
      </c>
    </row>
    <row r="3591" spans="1:14" x14ac:dyDescent="0.2">
      <c r="A3591" s="2">
        <v>45220</v>
      </c>
      <c r="B3591" s="3">
        <f t="shared" si="168"/>
        <v>2024</v>
      </c>
      <c r="C3591" t="str">
        <f t="shared" si="169"/>
        <v>2023-2024</v>
      </c>
      <c r="D3591" t="s">
        <v>147</v>
      </c>
      <c r="E3591" t="s">
        <v>131</v>
      </c>
      <c r="F3591" t="str">
        <f t="shared" si="170"/>
        <v>Western Australia</v>
      </c>
      <c r="G3591" t="s">
        <v>48</v>
      </c>
      <c r="H3591">
        <v>6530</v>
      </c>
      <c r="I3591" t="s">
        <v>11</v>
      </c>
      <c r="J3591" t="s">
        <v>77</v>
      </c>
      <c r="K3591" t="s">
        <v>154</v>
      </c>
      <c r="L3591" t="s">
        <v>14</v>
      </c>
      <c r="M3591" s="5">
        <v>895.92000000000007</v>
      </c>
      <c r="N3591">
        <v>1</v>
      </c>
    </row>
    <row r="3592" spans="1:14" x14ac:dyDescent="0.2">
      <c r="A3592" s="2">
        <v>45002</v>
      </c>
      <c r="B3592" s="3">
        <f t="shared" si="168"/>
        <v>2023</v>
      </c>
      <c r="C3592" t="str">
        <f t="shared" si="169"/>
        <v>2022-2023</v>
      </c>
      <c r="D3592" t="s">
        <v>147</v>
      </c>
      <c r="E3592" t="s">
        <v>114</v>
      </c>
      <c r="F3592" t="str">
        <f t="shared" si="170"/>
        <v>Victoria</v>
      </c>
      <c r="G3592" t="s">
        <v>45</v>
      </c>
      <c r="H3592">
        <v>3551</v>
      </c>
      <c r="I3592" t="s">
        <v>11</v>
      </c>
      <c r="J3592" t="s">
        <v>60</v>
      </c>
      <c r="K3592" t="s">
        <v>19</v>
      </c>
      <c r="L3592" t="s">
        <v>23</v>
      </c>
      <c r="M3592" s="5">
        <v>896.08</v>
      </c>
      <c r="N3592">
        <v>1</v>
      </c>
    </row>
    <row r="3593" spans="1:14" x14ac:dyDescent="0.2">
      <c r="A3593" s="2">
        <v>45069</v>
      </c>
      <c r="B3593" s="3">
        <f t="shared" si="168"/>
        <v>2023</v>
      </c>
      <c r="C3593" t="str">
        <f t="shared" si="169"/>
        <v>2022-2023</v>
      </c>
      <c r="D3593" t="s">
        <v>147</v>
      </c>
      <c r="E3593" t="s">
        <v>137</v>
      </c>
      <c r="F3593" t="str">
        <f t="shared" si="170"/>
        <v>New South Wales</v>
      </c>
      <c r="G3593" t="s">
        <v>10</v>
      </c>
      <c r="H3593">
        <v>2031</v>
      </c>
      <c r="I3593" t="s">
        <v>11</v>
      </c>
      <c r="J3593" t="s">
        <v>12</v>
      </c>
      <c r="K3593" t="s">
        <v>150</v>
      </c>
      <c r="L3593" t="s">
        <v>18</v>
      </c>
      <c r="M3593" s="5">
        <v>898.7</v>
      </c>
      <c r="N3593">
        <v>1</v>
      </c>
    </row>
    <row r="3594" spans="1:14" x14ac:dyDescent="0.2">
      <c r="A3594" s="2">
        <v>45038</v>
      </c>
      <c r="B3594" s="3">
        <f t="shared" si="168"/>
        <v>2023</v>
      </c>
      <c r="C3594" t="str">
        <f t="shared" si="169"/>
        <v>2022-2023</v>
      </c>
      <c r="D3594" t="s">
        <v>148</v>
      </c>
      <c r="E3594" t="s">
        <v>100</v>
      </c>
      <c r="F3594" t="str">
        <f t="shared" si="170"/>
        <v>Western Australia</v>
      </c>
      <c r="G3594" t="s">
        <v>48</v>
      </c>
      <c r="H3594">
        <v>6021</v>
      </c>
      <c r="I3594" t="s">
        <v>11</v>
      </c>
      <c r="J3594" t="s">
        <v>49</v>
      </c>
      <c r="K3594" t="s">
        <v>151</v>
      </c>
      <c r="L3594" t="s">
        <v>21</v>
      </c>
      <c r="M3594" s="5">
        <v>898.84</v>
      </c>
      <c r="N3594">
        <v>1</v>
      </c>
    </row>
    <row r="3595" spans="1:14" x14ac:dyDescent="0.2">
      <c r="A3595" s="2">
        <v>45544</v>
      </c>
      <c r="B3595" s="3">
        <f t="shared" si="168"/>
        <v>2025</v>
      </c>
      <c r="C3595" t="str">
        <f t="shared" si="169"/>
        <v>2024-2025</v>
      </c>
      <c r="D3595" t="s">
        <v>147</v>
      </c>
      <c r="E3595" t="s">
        <v>86</v>
      </c>
      <c r="F3595" t="str">
        <f t="shared" si="170"/>
        <v>New South Wales</v>
      </c>
      <c r="G3595" t="s">
        <v>10</v>
      </c>
      <c r="H3595">
        <v>2064</v>
      </c>
      <c r="I3595" t="s">
        <v>11</v>
      </c>
      <c r="J3595" t="s">
        <v>12</v>
      </c>
      <c r="K3595" t="s">
        <v>151</v>
      </c>
      <c r="L3595" t="s">
        <v>21</v>
      </c>
      <c r="M3595" s="5">
        <v>898.8599999999999</v>
      </c>
      <c r="N3595">
        <v>1</v>
      </c>
    </row>
    <row r="3596" spans="1:14" x14ac:dyDescent="0.2">
      <c r="A3596" s="2">
        <v>45169</v>
      </c>
      <c r="B3596" s="3">
        <f t="shared" si="168"/>
        <v>2024</v>
      </c>
      <c r="C3596" t="str">
        <f t="shared" si="169"/>
        <v>2023-2024</v>
      </c>
      <c r="D3596" t="s">
        <v>148</v>
      </c>
      <c r="E3596" t="s">
        <v>85</v>
      </c>
      <c r="F3596" t="str">
        <f t="shared" si="170"/>
        <v>Queensland</v>
      </c>
      <c r="G3596" t="s">
        <v>35</v>
      </c>
      <c r="H3596">
        <v>4883</v>
      </c>
      <c r="I3596" t="s">
        <v>11</v>
      </c>
      <c r="J3596" t="s">
        <v>36</v>
      </c>
      <c r="K3596" t="s">
        <v>151</v>
      </c>
      <c r="L3596" t="s">
        <v>21</v>
      </c>
      <c r="M3596" s="5">
        <v>899.55</v>
      </c>
      <c r="N3596">
        <v>1</v>
      </c>
    </row>
    <row r="3597" spans="1:14" x14ac:dyDescent="0.2">
      <c r="A3597" s="2">
        <v>45336</v>
      </c>
      <c r="B3597" s="3">
        <f t="shared" si="168"/>
        <v>2024</v>
      </c>
      <c r="C3597" t="str">
        <f t="shared" si="169"/>
        <v>2023-2024</v>
      </c>
      <c r="D3597" t="s">
        <v>148</v>
      </c>
      <c r="E3597" t="s">
        <v>135</v>
      </c>
      <c r="F3597" t="str">
        <f t="shared" si="170"/>
        <v>Victoria</v>
      </c>
      <c r="G3597" t="s">
        <v>45</v>
      </c>
      <c r="H3597">
        <v>3550</v>
      </c>
      <c r="I3597" t="s">
        <v>11</v>
      </c>
      <c r="J3597" t="s">
        <v>60</v>
      </c>
      <c r="K3597" t="s">
        <v>19</v>
      </c>
      <c r="L3597" t="s">
        <v>23</v>
      </c>
      <c r="M3597" s="5">
        <v>901.28999999999985</v>
      </c>
      <c r="N3597">
        <v>1</v>
      </c>
    </row>
    <row r="3598" spans="1:14" x14ac:dyDescent="0.2">
      <c r="A3598" s="2">
        <v>45533</v>
      </c>
      <c r="B3598" s="3">
        <f t="shared" si="168"/>
        <v>2025</v>
      </c>
      <c r="C3598" t="str">
        <f t="shared" si="169"/>
        <v>2024-2025</v>
      </c>
      <c r="D3598" t="s">
        <v>147</v>
      </c>
      <c r="E3598" t="s">
        <v>113</v>
      </c>
      <c r="F3598" t="str">
        <f t="shared" si="170"/>
        <v>Queensland</v>
      </c>
      <c r="G3598" t="s">
        <v>35</v>
      </c>
      <c r="H3598">
        <v>4215</v>
      </c>
      <c r="I3598" t="s">
        <v>11</v>
      </c>
      <c r="J3598" t="s">
        <v>104</v>
      </c>
      <c r="K3598" t="s">
        <v>156</v>
      </c>
      <c r="L3598" t="s">
        <v>17</v>
      </c>
      <c r="M3598" s="5">
        <v>902.49</v>
      </c>
      <c r="N3598">
        <v>1</v>
      </c>
    </row>
    <row r="3599" spans="1:14" x14ac:dyDescent="0.2">
      <c r="A3599" s="2">
        <v>45405</v>
      </c>
      <c r="B3599" s="3">
        <f t="shared" si="168"/>
        <v>2024</v>
      </c>
      <c r="C3599" t="str">
        <f t="shared" si="169"/>
        <v>2023-2024</v>
      </c>
      <c r="D3599" t="s">
        <v>147</v>
      </c>
      <c r="E3599" t="s">
        <v>136</v>
      </c>
      <c r="F3599" t="str">
        <f t="shared" si="170"/>
        <v>Victoria</v>
      </c>
      <c r="G3599" t="s">
        <v>45</v>
      </c>
      <c r="H3599">
        <v>3175</v>
      </c>
      <c r="I3599" t="s">
        <v>11</v>
      </c>
      <c r="J3599" t="s">
        <v>63</v>
      </c>
      <c r="K3599" t="s">
        <v>151</v>
      </c>
      <c r="L3599" t="s">
        <v>21</v>
      </c>
      <c r="M3599" s="5">
        <v>903.78</v>
      </c>
      <c r="N3599">
        <v>1</v>
      </c>
    </row>
    <row r="3600" spans="1:14" x14ac:dyDescent="0.2">
      <c r="A3600" s="2">
        <v>45599</v>
      </c>
      <c r="B3600" s="3">
        <f t="shared" si="168"/>
        <v>2025</v>
      </c>
      <c r="C3600" t="str">
        <f t="shared" si="169"/>
        <v>2024-2025</v>
      </c>
      <c r="D3600" t="s">
        <v>148</v>
      </c>
      <c r="E3600" t="s">
        <v>135</v>
      </c>
      <c r="F3600" t="str">
        <f t="shared" si="170"/>
        <v>Victoria</v>
      </c>
      <c r="G3600" t="s">
        <v>45</v>
      </c>
      <c r="H3600">
        <v>3550</v>
      </c>
      <c r="I3600" t="s">
        <v>11</v>
      </c>
      <c r="J3600" t="s">
        <v>60</v>
      </c>
      <c r="K3600" t="s">
        <v>157</v>
      </c>
      <c r="L3600" t="s">
        <v>22</v>
      </c>
      <c r="M3600" s="5">
        <v>903.89</v>
      </c>
      <c r="N3600">
        <v>1</v>
      </c>
    </row>
    <row r="3601" spans="1:14" x14ac:dyDescent="0.2">
      <c r="A3601" s="2">
        <v>45135</v>
      </c>
      <c r="B3601" s="3">
        <f t="shared" si="168"/>
        <v>2024</v>
      </c>
      <c r="C3601" t="str">
        <f t="shared" si="169"/>
        <v>2023-2024</v>
      </c>
      <c r="D3601" t="s">
        <v>147</v>
      </c>
      <c r="E3601" t="s">
        <v>57</v>
      </c>
      <c r="F3601" t="str">
        <f t="shared" si="170"/>
        <v>New South Wales</v>
      </c>
      <c r="G3601" t="s">
        <v>10</v>
      </c>
      <c r="H3601">
        <v>2560</v>
      </c>
      <c r="I3601" t="s">
        <v>11</v>
      </c>
      <c r="J3601" t="s">
        <v>58</v>
      </c>
      <c r="K3601" t="s">
        <v>19</v>
      </c>
      <c r="L3601" t="s">
        <v>23</v>
      </c>
      <c r="M3601" s="5">
        <v>903.99</v>
      </c>
      <c r="N3601">
        <v>1</v>
      </c>
    </row>
    <row r="3602" spans="1:14" x14ac:dyDescent="0.2">
      <c r="A3602" s="2">
        <v>45400</v>
      </c>
      <c r="B3602" s="3">
        <f t="shared" si="168"/>
        <v>2024</v>
      </c>
      <c r="C3602" t="str">
        <f t="shared" si="169"/>
        <v>2023-2024</v>
      </c>
      <c r="D3602" t="s">
        <v>148</v>
      </c>
      <c r="E3602" t="s">
        <v>54</v>
      </c>
      <c r="F3602" t="str">
        <f t="shared" si="170"/>
        <v>Victoria</v>
      </c>
      <c r="G3602" t="s">
        <v>45</v>
      </c>
      <c r="H3602">
        <v>3977</v>
      </c>
      <c r="I3602" t="s">
        <v>11</v>
      </c>
      <c r="J3602" t="s">
        <v>55</v>
      </c>
      <c r="K3602" t="s">
        <v>153</v>
      </c>
      <c r="L3602" t="s">
        <v>16</v>
      </c>
      <c r="M3602" s="5">
        <v>906.07999999999993</v>
      </c>
      <c r="N3602">
        <v>1</v>
      </c>
    </row>
    <row r="3603" spans="1:14" x14ac:dyDescent="0.2">
      <c r="A3603" s="2">
        <v>45390</v>
      </c>
      <c r="B3603" s="3">
        <f t="shared" si="168"/>
        <v>2024</v>
      </c>
      <c r="C3603" t="str">
        <f t="shared" si="169"/>
        <v>2023-2024</v>
      </c>
      <c r="D3603" t="s">
        <v>148</v>
      </c>
      <c r="E3603" t="s">
        <v>131</v>
      </c>
      <c r="F3603" t="str">
        <f t="shared" si="170"/>
        <v>Western Australia</v>
      </c>
      <c r="G3603" t="s">
        <v>48</v>
      </c>
      <c r="H3603">
        <v>6530</v>
      </c>
      <c r="I3603" t="s">
        <v>11</v>
      </c>
      <c r="J3603" t="s">
        <v>77</v>
      </c>
      <c r="K3603" t="s">
        <v>154</v>
      </c>
      <c r="L3603" t="s">
        <v>14</v>
      </c>
      <c r="M3603" s="5">
        <v>908.5100000000001</v>
      </c>
      <c r="N3603">
        <v>1</v>
      </c>
    </row>
    <row r="3604" spans="1:14" x14ac:dyDescent="0.2">
      <c r="A3604" s="2">
        <v>44951</v>
      </c>
      <c r="B3604" s="3">
        <f t="shared" si="168"/>
        <v>2023</v>
      </c>
      <c r="C3604" t="str">
        <f t="shared" si="169"/>
        <v>2022-2023</v>
      </c>
      <c r="D3604" t="s">
        <v>147</v>
      </c>
      <c r="E3604" t="s">
        <v>121</v>
      </c>
      <c r="F3604" t="str">
        <f t="shared" si="170"/>
        <v>Queensland</v>
      </c>
      <c r="G3604" t="s">
        <v>35</v>
      </c>
      <c r="H3604">
        <v>4700</v>
      </c>
      <c r="I3604" t="s">
        <v>11</v>
      </c>
      <c r="J3604" t="s">
        <v>51</v>
      </c>
      <c r="K3604" t="s">
        <v>153</v>
      </c>
      <c r="L3604" t="s">
        <v>16</v>
      </c>
      <c r="M3604" s="5">
        <v>912.27</v>
      </c>
      <c r="N3604">
        <v>1</v>
      </c>
    </row>
    <row r="3605" spans="1:14" x14ac:dyDescent="0.2">
      <c r="A3605" s="2">
        <v>44985</v>
      </c>
      <c r="B3605" s="3">
        <f t="shared" si="168"/>
        <v>2023</v>
      </c>
      <c r="C3605" t="str">
        <f t="shared" si="169"/>
        <v>2022-2023</v>
      </c>
      <c r="D3605" t="s">
        <v>147</v>
      </c>
      <c r="E3605" t="s">
        <v>107</v>
      </c>
      <c r="F3605" t="str">
        <f t="shared" si="170"/>
        <v>Queensland</v>
      </c>
      <c r="G3605" t="s">
        <v>35</v>
      </c>
      <c r="H3605">
        <v>4220</v>
      </c>
      <c r="I3605" t="s">
        <v>11</v>
      </c>
      <c r="J3605" t="s">
        <v>104</v>
      </c>
      <c r="K3605" t="s">
        <v>152</v>
      </c>
      <c r="L3605" t="s">
        <v>13</v>
      </c>
      <c r="M3605" s="5">
        <v>915.31999999999982</v>
      </c>
      <c r="N3605">
        <v>1</v>
      </c>
    </row>
    <row r="3606" spans="1:14" x14ac:dyDescent="0.2">
      <c r="A3606" s="2">
        <v>45426</v>
      </c>
      <c r="B3606" s="3">
        <f t="shared" si="168"/>
        <v>2024</v>
      </c>
      <c r="C3606" t="str">
        <f t="shared" si="169"/>
        <v>2023-2024</v>
      </c>
      <c r="D3606" t="s">
        <v>147</v>
      </c>
      <c r="E3606" t="s">
        <v>145</v>
      </c>
      <c r="F3606" t="str">
        <f t="shared" si="170"/>
        <v>New South Wales</v>
      </c>
      <c r="G3606" t="s">
        <v>10</v>
      </c>
      <c r="H3606">
        <v>2101</v>
      </c>
      <c r="I3606" t="s">
        <v>11</v>
      </c>
      <c r="J3606" t="s">
        <v>27</v>
      </c>
      <c r="K3606" t="s">
        <v>151</v>
      </c>
      <c r="L3606" t="s">
        <v>21</v>
      </c>
      <c r="M3606" s="5">
        <v>915.68</v>
      </c>
      <c r="N3606">
        <v>1</v>
      </c>
    </row>
    <row r="3607" spans="1:14" x14ac:dyDescent="0.2">
      <c r="A3607" s="2">
        <v>45557</v>
      </c>
      <c r="B3607" s="3">
        <f t="shared" si="168"/>
        <v>2025</v>
      </c>
      <c r="C3607" t="str">
        <f t="shared" si="169"/>
        <v>2024-2025</v>
      </c>
      <c r="D3607" t="s">
        <v>147</v>
      </c>
      <c r="E3607" t="s">
        <v>123</v>
      </c>
      <c r="F3607" t="str">
        <f t="shared" si="170"/>
        <v>Western Australia</v>
      </c>
      <c r="G3607" t="s">
        <v>48</v>
      </c>
      <c r="H3607">
        <v>6109</v>
      </c>
      <c r="I3607" t="s">
        <v>11</v>
      </c>
      <c r="J3607" t="s">
        <v>94</v>
      </c>
      <c r="K3607" t="s">
        <v>151</v>
      </c>
      <c r="L3607" t="s">
        <v>21</v>
      </c>
      <c r="M3607" s="5">
        <v>915.68000000000006</v>
      </c>
      <c r="N3607">
        <v>1</v>
      </c>
    </row>
    <row r="3608" spans="1:14" x14ac:dyDescent="0.2">
      <c r="A3608" s="2">
        <v>45322</v>
      </c>
      <c r="B3608" s="3">
        <f t="shared" si="168"/>
        <v>2024</v>
      </c>
      <c r="C3608" t="str">
        <f t="shared" si="169"/>
        <v>2023-2024</v>
      </c>
      <c r="D3608" t="s">
        <v>147</v>
      </c>
      <c r="E3608" t="s">
        <v>132</v>
      </c>
      <c r="F3608" t="str">
        <f t="shared" si="170"/>
        <v>New South Wales</v>
      </c>
      <c r="G3608" t="s">
        <v>10</v>
      </c>
      <c r="H3608">
        <v>2800</v>
      </c>
      <c r="I3608" t="s">
        <v>11</v>
      </c>
      <c r="J3608" t="s">
        <v>25</v>
      </c>
      <c r="K3608" t="s">
        <v>156</v>
      </c>
      <c r="L3608" t="s">
        <v>17</v>
      </c>
      <c r="M3608" s="5">
        <v>915.76</v>
      </c>
      <c r="N3608">
        <v>1</v>
      </c>
    </row>
    <row r="3609" spans="1:14" x14ac:dyDescent="0.2">
      <c r="A3609" s="2">
        <v>45220</v>
      </c>
      <c r="B3609" s="3">
        <f t="shared" si="168"/>
        <v>2024</v>
      </c>
      <c r="C3609" t="str">
        <f t="shared" si="169"/>
        <v>2023-2024</v>
      </c>
      <c r="D3609" t="s">
        <v>147</v>
      </c>
      <c r="E3609" t="s">
        <v>57</v>
      </c>
      <c r="F3609" t="str">
        <f t="shared" si="170"/>
        <v>New South Wales</v>
      </c>
      <c r="G3609" t="s">
        <v>10</v>
      </c>
      <c r="H3609">
        <v>2560</v>
      </c>
      <c r="I3609" t="s">
        <v>11</v>
      </c>
      <c r="J3609" t="s">
        <v>58</v>
      </c>
      <c r="K3609" t="s">
        <v>152</v>
      </c>
      <c r="L3609" t="s">
        <v>13</v>
      </c>
      <c r="M3609" s="5">
        <v>918.01999999999975</v>
      </c>
      <c r="N3609">
        <v>1</v>
      </c>
    </row>
    <row r="3610" spans="1:14" x14ac:dyDescent="0.2">
      <c r="A3610" s="2">
        <v>45143</v>
      </c>
      <c r="B3610" s="3">
        <f t="shared" si="168"/>
        <v>2024</v>
      </c>
      <c r="C3610" t="str">
        <f t="shared" si="169"/>
        <v>2023-2024</v>
      </c>
      <c r="D3610" t="s">
        <v>148</v>
      </c>
      <c r="E3610" t="s">
        <v>91</v>
      </c>
      <c r="F3610" t="str">
        <f t="shared" si="170"/>
        <v>Victoria</v>
      </c>
      <c r="G3610" t="s">
        <v>45</v>
      </c>
      <c r="H3610">
        <v>3690</v>
      </c>
      <c r="I3610" t="s">
        <v>11</v>
      </c>
      <c r="J3610" t="s">
        <v>55</v>
      </c>
      <c r="K3610" t="s">
        <v>151</v>
      </c>
      <c r="L3610" t="s">
        <v>21</v>
      </c>
      <c r="M3610" s="5">
        <v>918.2399999999999</v>
      </c>
      <c r="N3610">
        <v>1</v>
      </c>
    </row>
    <row r="3611" spans="1:14" x14ac:dyDescent="0.2">
      <c r="A3611" s="2">
        <v>45107</v>
      </c>
      <c r="B3611" s="3">
        <f t="shared" si="168"/>
        <v>2023</v>
      </c>
      <c r="C3611" t="str">
        <f t="shared" si="169"/>
        <v>2022-2023</v>
      </c>
      <c r="D3611" t="s">
        <v>148</v>
      </c>
      <c r="E3611" t="s">
        <v>86</v>
      </c>
      <c r="F3611" t="str">
        <f t="shared" si="170"/>
        <v>New South Wales</v>
      </c>
      <c r="G3611" t="s">
        <v>10</v>
      </c>
      <c r="H3611">
        <v>2064</v>
      </c>
      <c r="I3611" t="s">
        <v>11</v>
      </c>
      <c r="J3611" t="s">
        <v>12</v>
      </c>
      <c r="K3611" t="s">
        <v>149</v>
      </c>
      <c r="L3611" t="s">
        <v>15</v>
      </c>
      <c r="M3611" s="5">
        <v>918.24</v>
      </c>
      <c r="N3611">
        <v>1</v>
      </c>
    </row>
    <row r="3612" spans="1:14" x14ac:dyDescent="0.2">
      <c r="A3612" s="2">
        <v>45588</v>
      </c>
      <c r="B3612" s="3">
        <f t="shared" si="168"/>
        <v>2025</v>
      </c>
      <c r="C3612" t="str">
        <f t="shared" si="169"/>
        <v>2024-2025</v>
      </c>
      <c r="D3612" t="s">
        <v>147</v>
      </c>
      <c r="E3612" t="s">
        <v>99</v>
      </c>
      <c r="F3612" t="str">
        <f t="shared" si="170"/>
        <v>Victoria</v>
      </c>
      <c r="G3612" t="s">
        <v>45</v>
      </c>
      <c r="H3612">
        <v>3148</v>
      </c>
      <c r="I3612" t="s">
        <v>11</v>
      </c>
      <c r="J3612" t="s">
        <v>63</v>
      </c>
      <c r="K3612" t="s">
        <v>154</v>
      </c>
      <c r="L3612" t="s">
        <v>14</v>
      </c>
      <c r="M3612" s="5">
        <v>920.17000000000007</v>
      </c>
      <c r="N3612">
        <v>1</v>
      </c>
    </row>
    <row r="3613" spans="1:14" x14ac:dyDescent="0.2">
      <c r="A3613" s="2">
        <v>45280</v>
      </c>
      <c r="B3613" s="3">
        <f t="shared" si="168"/>
        <v>2024</v>
      </c>
      <c r="C3613" t="str">
        <f t="shared" si="169"/>
        <v>2023-2024</v>
      </c>
      <c r="D3613" t="s">
        <v>147</v>
      </c>
      <c r="E3613" t="s">
        <v>57</v>
      </c>
      <c r="F3613" t="str">
        <f t="shared" si="170"/>
        <v>New South Wales</v>
      </c>
      <c r="G3613" t="s">
        <v>10</v>
      </c>
      <c r="H3613">
        <v>2560</v>
      </c>
      <c r="I3613" t="s">
        <v>11</v>
      </c>
      <c r="J3613" t="s">
        <v>58</v>
      </c>
      <c r="K3613" t="s">
        <v>154</v>
      </c>
      <c r="L3613" t="s">
        <v>14</v>
      </c>
      <c r="M3613" s="5">
        <v>921.45999999999992</v>
      </c>
      <c r="N3613">
        <v>1</v>
      </c>
    </row>
    <row r="3614" spans="1:14" x14ac:dyDescent="0.2">
      <c r="A3614" s="2">
        <v>45473</v>
      </c>
      <c r="B3614" s="3">
        <f t="shared" si="168"/>
        <v>2024</v>
      </c>
      <c r="C3614" t="str">
        <f t="shared" si="169"/>
        <v>2023-2024</v>
      </c>
      <c r="D3614" t="s">
        <v>147</v>
      </c>
      <c r="E3614" t="s">
        <v>145</v>
      </c>
      <c r="F3614" t="str">
        <f t="shared" si="170"/>
        <v>New South Wales</v>
      </c>
      <c r="G3614" t="s">
        <v>10</v>
      </c>
      <c r="H3614">
        <v>2101</v>
      </c>
      <c r="I3614" t="s">
        <v>11</v>
      </c>
      <c r="J3614" t="s">
        <v>27</v>
      </c>
      <c r="K3614" t="s">
        <v>154</v>
      </c>
      <c r="L3614" t="s">
        <v>14</v>
      </c>
      <c r="M3614" s="5">
        <v>921.67</v>
      </c>
      <c r="N3614">
        <v>1</v>
      </c>
    </row>
    <row r="3615" spans="1:14" x14ac:dyDescent="0.2">
      <c r="A3615" s="2">
        <v>45578</v>
      </c>
      <c r="B3615" s="3">
        <f t="shared" si="168"/>
        <v>2025</v>
      </c>
      <c r="C3615" t="str">
        <f t="shared" si="169"/>
        <v>2024-2025</v>
      </c>
      <c r="D3615" t="s">
        <v>147</v>
      </c>
      <c r="E3615" t="s">
        <v>41</v>
      </c>
      <c r="F3615" t="str">
        <f t="shared" si="170"/>
        <v>New South Wales</v>
      </c>
      <c r="G3615" t="s">
        <v>10</v>
      </c>
      <c r="H3615">
        <v>2830</v>
      </c>
      <c r="I3615" t="s">
        <v>11</v>
      </c>
      <c r="J3615" t="s">
        <v>25</v>
      </c>
      <c r="K3615" t="s">
        <v>149</v>
      </c>
      <c r="L3615" t="s">
        <v>15</v>
      </c>
      <c r="M3615" s="5">
        <v>922.07</v>
      </c>
      <c r="N3615">
        <v>1</v>
      </c>
    </row>
    <row r="3616" spans="1:14" x14ac:dyDescent="0.2">
      <c r="A3616" s="2">
        <v>45170</v>
      </c>
      <c r="B3616" s="3">
        <f t="shared" si="168"/>
        <v>2024</v>
      </c>
      <c r="C3616" t="str">
        <f t="shared" si="169"/>
        <v>2023-2024</v>
      </c>
      <c r="D3616" t="s">
        <v>148</v>
      </c>
      <c r="E3616" t="s">
        <v>28</v>
      </c>
      <c r="F3616" t="str">
        <f t="shared" si="170"/>
        <v>Northern Territory</v>
      </c>
      <c r="G3616" t="s">
        <v>29</v>
      </c>
      <c r="H3616">
        <v>800</v>
      </c>
      <c r="I3616" t="s">
        <v>11</v>
      </c>
      <c r="J3616" t="s">
        <v>30</v>
      </c>
      <c r="K3616" t="s">
        <v>19</v>
      </c>
      <c r="L3616" t="s">
        <v>23</v>
      </c>
      <c r="M3616" s="5">
        <v>922.41</v>
      </c>
      <c r="N3616">
        <v>1</v>
      </c>
    </row>
    <row r="3617" spans="1:14" x14ac:dyDescent="0.2">
      <c r="A3617" s="2">
        <v>45558</v>
      </c>
      <c r="B3617" s="3">
        <f t="shared" si="168"/>
        <v>2025</v>
      </c>
      <c r="C3617" t="str">
        <f t="shared" si="169"/>
        <v>2024-2025</v>
      </c>
      <c r="D3617" t="s">
        <v>147</v>
      </c>
      <c r="E3617" t="s">
        <v>9</v>
      </c>
      <c r="F3617" t="str">
        <f t="shared" si="170"/>
        <v>New South Wales</v>
      </c>
      <c r="G3617" t="s">
        <v>10</v>
      </c>
      <c r="H3617">
        <v>2067</v>
      </c>
      <c r="I3617" t="s">
        <v>11</v>
      </c>
      <c r="J3617" t="s">
        <v>12</v>
      </c>
      <c r="K3617" t="s">
        <v>154</v>
      </c>
      <c r="L3617" t="s">
        <v>14</v>
      </c>
      <c r="M3617" s="5">
        <v>924.90000000000009</v>
      </c>
      <c r="N3617">
        <v>1</v>
      </c>
    </row>
    <row r="3618" spans="1:14" x14ac:dyDescent="0.2">
      <c r="A3618" s="2">
        <v>45435</v>
      </c>
      <c r="B3618" s="3">
        <f t="shared" si="168"/>
        <v>2024</v>
      </c>
      <c r="C3618" t="str">
        <f t="shared" si="169"/>
        <v>2023-2024</v>
      </c>
      <c r="D3618" t="s">
        <v>148</v>
      </c>
      <c r="E3618" t="s">
        <v>28</v>
      </c>
      <c r="F3618" t="str">
        <f t="shared" si="170"/>
        <v>Northern Territory</v>
      </c>
      <c r="G3618" t="s">
        <v>29</v>
      </c>
      <c r="H3618">
        <v>800</v>
      </c>
      <c r="I3618" t="s">
        <v>11</v>
      </c>
      <c r="J3618" t="s">
        <v>30</v>
      </c>
      <c r="K3618" t="s">
        <v>150</v>
      </c>
      <c r="L3618" t="s">
        <v>18</v>
      </c>
      <c r="M3618" s="5">
        <v>926.19999999999993</v>
      </c>
      <c r="N3618">
        <v>1</v>
      </c>
    </row>
    <row r="3619" spans="1:14" x14ac:dyDescent="0.2">
      <c r="A3619" s="2">
        <v>45656</v>
      </c>
      <c r="B3619" s="3">
        <f t="shared" si="168"/>
        <v>2025</v>
      </c>
      <c r="C3619" t="str">
        <f t="shared" si="169"/>
        <v>2024-2025</v>
      </c>
      <c r="D3619" t="s">
        <v>147</v>
      </c>
      <c r="E3619" t="s">
        <v>9</v>
      </c>
      <c r="F3619" t="str">
        <f t="shared" si="170"/>
        <v>New South Wales</v>
      </c>
      <c r="G3619" t="s">
        <v>10</v>
      </c>
      <c r="H3619">
        <v>2067</v>
      </c>
      <c r="I3619" t="s">
        <v>11</v>
      </c>
      <c r="J3619" t="s">
        <v>12</v>
      </c>
      <c r="K3619" t="s">
        <v>152</v>
      </c>
      <c r="L3619" t="s">
        <v>13</v>
      </c>
      <c r="M3619" s="5">
        <v>928.56000000000017</v>
      </c>
      <c r="N3619">
        <v>1</v>
      </c>
    </row>
    <row r="3620" spans="1:14" x14ac:dyDescent="0.2">
      <c r="A3620" s="2">
        <v>45165</v>
      </c>
      <c r="B3620" s="3">
        <f t="shared" si="168"/>
        <v>2024</v>
      </c>
      <c r="C3620" t="str">
        <f t="shared" si="169"/>
        <v>2023-2024</v>
      </c>
      <c r="D3620" t="s">
        <v>147</v>
      </c>
      <c r="E3620" t="s">
        <v>44</v>
      </c>
      <c r="F3620" t="str">
        <f t="shared" si="170"/>
        <v>Victoria</v>
      </c>
      <c r="G3620" t="s">
        <v>45</v>
      </c>
      <c r="H3620">
        <v>3066</v>
      </c>
      <c r="I3620" t="s">
        <v>11</v>
      </c>
      <c r="J3620" t="s">
        <v>46</v>
      </c>
      <c r="K3620" t="s">
        <v>152</v>
      </c>
      <c r="L3620" t="s">
        <v>13</v>
      </c>
      <c r="M3620" s="5">
        <v>928.68999999999983</v>
      </c>
      <c r="N3620">
        <v>1</v>
      </c>
    </row>
    <row r="3621" spans="1:14" x14ac:dyDescent="0.2">
      <c r="A3621" s="2">
        <v>45361</v>
      </c>
      <c r="B3621" s="3">
        <f t="shared" si="168"/>
        <v>2024</v>
      </c>
      <c r="C3621" t="str">
        <f t="shared" si="169"/>
        <v>2023-2024</v>
      </c>
      <c r="D3621" t="s">
        <v>147</v>
      </c>
      <c r="E3621" t="s">
        <v>53</v>
      </c>
      <c r="F3621" t="str">
        <f t="shared" si="170"/>
        <v>South Australia</v>
      </c>
      <c r="G3621" t="s">
        <v>32</v>
      </c>
      <c r="H3621">
        <v>5082</v>
      </c>
      <c r="I3621" t="s">
        <v>11</v>
      </c>
      <c r="J3621" t="s">
        <v>33</v>
      </c>
      <c r="K3621" t="s">
        <v>149</v>
      </c>
      <c r="L3621" t="s">
        <v>15</v>
      </c>
      <c r="M3621" s="5">
        <v>929.83</v>
      </c>
      <c r="N3621">
        <v>1</v>
      </c>
    </row>
    <row r="3622" spans="1:14" x14ac:dyDescent="0.2">
      <c r="A3622" s="2">
        <v>45488</v>
      </c>
      <c r="B3622" s="3">
        <f t="shared" si="168"/>
        <v>2025</v>
      </c>
      <c r="C3622" t="str">
        <f t="shared" si="169"/>
        <v>2024-2025</v>
      </c>
      <c r="D3622" t="s">
        <v>147</v>
      </c>
      <c r="E3622" t="s">
        <v>99</v>
      </c>
      <c r="F3622" t="str">
        <f t="shared" si="170"/>
        <v>Victoria</v>
      </c>
      <c r="G3622" t="s">
        <v>45</v>
      </c>
      <c r="H3622">
        <v>3148</v>
      </c>
      <c r="I3622" t="s">
        <v>11</v>
      </c>
      <c r="J3622" t="s">
        <v>63</v>
      </c>
      <c r="K3622" t="s">
        <v>151</v>
      </c>
      <c r="L3622" t="s">
        <v>21</v>
      </c>
      <c r="M3622" s="5">
        <v>931.80999999999972</v>
      </c>
      <c r="N3622">
        <v>1</v>
      </c>
    </row>
    <row r="3623" spans="1:14" x14ac:dyDescent="0.2">
      <c r="A3623" s="2">
        <v>45229</v>
      </c>
      <c r="B3623" s="3">
        <f t="shared" si="168"/>
        <v>2024</v>
      </c>
      <c r="C3623" t="str">
        <f t="shared" si="169"/>
        <v>2023-2024</v>
      </c>
      <c r="D3623" t="s">
        <v>147</v>
      </c>
      <c r="E3623" t="s">
        <v>135</v>
      </c>
      <c r="F3623" t="str">
        <f t="shared" si="170"/>
        <v>Victoria</v>
      </c>
      <c r="G3623" t="s">
        <v>45</v>
      </c>
      <c r="H3623">
        <v>3550</v>
      </c>
      <c r="I3623" t="s">
        <v>11</v>
      </c>
      <c r="J3623" t="s">
        <v>60</v>
      </c>
      <c r="K3623" t="s">
        <v>156</v>
      </c>
      <c r="L3623" t="s">
        <v>17</v>
      </c>
      <c r="M3623" s="5">
        <v>931.83999999999992</v>
      </c>
      <c r="N3623">
        <v>1</v>
      </c>
    </row>
    <row r="3624" spans="1:14" x14ac:dyDescent="0.2">
      <c r="A3624" s="2">
        <v>45099</v>
      </c>
      <c r="B3624" s="3">
        <f t="shared" si="168"/>
        <v>2023</v>
      </c>
      <c r="C3624" t="str">
        <f t="shared" si="169"/>
        <v>2022-2023</v>
      </c>
      <c r="D3624" t="s">
        <v>148</v>
      </c>
      <c r="E3624" t="s">
        <v>96</v>
      </c>
      <c r="F3624" t="str">
        <f t="shared" si="170"/>
        <v>Western Australia</v>
      </c>
      <c r="G3624" t="s">
        <v>48</v>
      </c>
      <c r="H3624">
        <v>6330</v>
      </c>
      <c r="I3624" t="s">
        <v>11</v>
      </c>
      <c r="J3624" t="s">
        <v>94</v>
      </c>
      <c r="K3624" t="s">
        <v>19</v>
      </c>
      <c r="L3624" t="s">
        <v>23</v>
      </c>
      <c r="M3624" s="5">
        <v>932.92000000000007</v>
      </c>
      <c r="N3624">
        <v>1</v>
      </c>
    </row>
    <row r="3625" spans="1:14" x14ac:dyDescent="0.2">
      <c r="A3625" s="2">
        <v>45613</v>
      </c>
      <c r="B3625" s="3">
        <f t="shared" si="168"/>
        <v>2025</v>
      </c>
      <c r="C3625" t="str">
        <f t="shared" si="169"/>
        <v>2024-2025</v>
      </c>
      <c r="D3625" t="s">
        <v>147</v>
      </c>
      <c r="E3625" t="s">
        <v>122</v>
      </c>
      <c r="F3625" t="str">
        <f t="shared" si="170"/>
        <v>New South Wales</v>
      </c>
      <c r="G3625" t="s">
        <v>10</v>
      </c>
      <c r="H3625">
        <v>2650</v>
      </c>
      <c r="I3625" t="s">
        <v>11</v>
      </c>
      <c r="J3625" t="s">
        <v>25</v>
      </c>
      <c r="K3625" t="s">
        <v>151</v>
      </c>
      <c r="L3625" t="s">
        <v>21</v>
      </c>
      <c r="M3625" s="5">
        <v>933.93999999999994</v>
      </c>
      <c r="N3625">
        <v>1</v>
      </c>
    </row>
    <row r="3626" spans="1:14" x14ac:dyDescent="0.2">
      <c r="A3626" s="2">
        <v>45089</v>
      </c>
      <c r="B3626" s="3">
        <f t="shared" si="168"/>
        <v>2023</v>
      </c>
      <c r="C3626" t="str">
        <f t="shared" si="169"/>
        <v>2022-2023</v>
      </c>
      <c r="D3626" t="s">
        <v>147</v>
      </c>
      <c r="E3626" t="s">
        <v>137</v>
      </c>
      <c r="F3626" t="str">
        <f t="shared" si="170"/>
        <v>New South Wales</v>
      </c>
      <c r="G3626" t="s">
        <v>10</v>
      </c>
      <c r="H3626">
        <v>2031</v>
      </c>
      <c r="I3626" t="s">
        <v>11</v>
      </c>
      <c r="J3626" t="s">
        <v>12</v>
      </c>
      <c r="K3626" t="s">
        <v>150</v>
      </c>
      <c r="L3626" t="s">
        <v>18</v>
      </c>
      <c r="M3626" s="5">
        <v>934.16</v>
      </c>
      <c r="N3626">
        <v>1</v>
      </c>
    </row>
    <row r="3627" spans="1:14" x14ac:dyDescent="0.2">
      <c r="A3627" s="2">
        <v>45091</v>
      </c>
      <c r="B3627" s="3">
        <f t="shared" si="168"/>
        <v>2023</v>
      </c>
      <c r="C3627" t="str">
        <f t="shared" si="169"/>
        <v>2022-2023</v>
      </c>
      <c r="D3627" t="s">
        <v>147</v>
      </c>
      <c r="E3627" t="s">
        <v>40</v>
      </c>
      <c r="F3627" t="str">
        <f t="shared" si="170"/>
        <v>New South Wales</v>
      </c>
      <c r="G3627" t="s">
        <v>10</v>
      </c>
      <c r="H3627">
        <v>2116</v>
      </c>
      <c r="I3627" t="s">
        <v>11</v>
      </c>
      <c r="J3627" t="s">
        <v>27</v>
      </c>
      <c r="K3627" t="s">
        <v>157</v>
      </c>
      <c r="L3627" t="s">
        <v>22</v>
      </c>
      <c r="M3627" s="5">
        <v>935.17</v>
      </c>
      <c r="N3627">
        <v>1</v>
      </c>
    </row>
    <row r="3628" spans="1:14" x14ac:dyDescent="0.2">
      <c r="A3628" s="2">
        <v>45438</v>
      </c>
      <c r="B3628" s="3">
        <f t="shared" si="168"/>
        <v>2024</v>
      </c>
      <c r="C3628" t="str">
        <f t="shared" si="169"/>
        <v>2023-2024</v>
      </c>
      <c r="D3628" t="s">
        <v>147</v>
      </c>
      <c r="E3628" t="s">
        <v>97</v>
      </c>
      <c r="F3628" t="str">
        <f t="shared" si="170"/>
        <v>Tasmania</v>
      </c>
      <c r="G3628" t="s">
        <v>70</v>
      </c>
      <c r="H3628">
        <v>7250</v>
      </c>
      <c r="I3628" t="s">
        <v>11</v>
      </c>
      <c r="J3628" t="s">
        <v>71</v>
      </c>
      <c r="K3628" t="s">
        <v>149</v>
      </c>
      <c r="L3628" t="s">
        <v>15</v>
      </c>
      <c r="M3628" s="5">
        <v>939.82999999999993</v>
      </c>
      <c r="N3628">
        <v>1</v>
      </c>
    </row>
    <row r="3629" spans="1:14" x14ac:dyDescent="0.2">
      <c r="A3629" s="2">
        <v>45346</v>
      </c>
      <c r="B3629" s="3">
        <f t="shared" si="168"/>
        <v>2024</v>
      </c>
      <c r="C3629" t="str">
        <f t="shared" si="169"/>
        <v>2023-2024</v>
      </c>
      <c r="D3629" t="s">
        <v>148</v>
      </c>
      <c r="E3629" t="s">
        <v>108</v>
      </c>
      <c r="F3629" t="str">
        <f t="shared" si="170"/>
        <v>Victoria</v>
      </c>
      <c r="G3629" t="s">
        <v>45</v>
      </c>
      <c r="H3629">
        <v>3018</v>
      </c>
      <c r="I3629" t="s">
        <v>11</v>
      </c>
      <c r="J3629" t="s">
        <v>46</v>
      </c>
      <c r="K3629" t="s">
        <v>154</v>
      </c>
      <c r="L3629" t="s">
        <v>14</v>
      </c>
      <c r="M3629" s="5">
        <v>940.20999999999992</v>
      </c>
      <c r="N3629">
        <v>1</v>
      </c>
    </row>
    <row r="3630" spans="1:14" x14ac:dyDescent="0.2">
      <c r="A3630" s="2">
        <v>45439</v>
      </c>
      <c r="B3630" s="3">
        <f t="shared" si="168"/>
        <v>2024</v>
      </c>
      <c r="C3630" t="str">
        <f t="shared" si="169"/>
        <v>2023-2024</v>
      </c>
      <c r="D3630" t="s">
        <v>147</v>
      </c>
      <c r="E3630" t="s">
        <v>143</v>
      </c>
      <c r="F3630" t="str">
        <f t="shared" si="170"/>
        <v>New South Wales</v>
      </c>
      <c r="G3630" t="s">
        <v>10</v>
      </c>
      <c r="H3630">
        <v>2154</v>
      </c>
      <c r="I3630" t="s">
        <v>11</v>
      </c>
      <c r="J3630" t="s">
        <v>27</v>
      </c>
      <c r="K3630" t="s">
        <v>157</v>
      </c>
      <c r="L3630" t="s">
        <v>22</v>
      </c>
      <c r="M3630" s="5">
        <v>940.69999999999993</v>
      </c>
      <c r="N3630">
        <v>1</v>
      </c>
    </row>
    <row r="3631" spans="1:14" x14ac:dyDescent="0.2">
      <c r="A3631" s="2">
        <v>45189</v>
      </c>
      <c r="B3631" s="3">
        <f t="shared" si="168"/>
        <v>2024</v>
      </c>
      <c r="C3631" t="str">
        <f t="shared" si="169"/>
        <v>2023-2024</v>
      </c>
      <c r="D3631" t="s">
        <v>147</v>
      </c>
      <c r="E3631" t="s">
        <v>134</v>
      </c>
      <c r="F3631" t="str">
        <f t="shared" si="170"/>
        <v>Queensland</v>
      </c>
      <c r="G3631" t="s">
        <v>35</v>
      </c>
      <c r="H3631">
        <v>4825</v>
      </c>
      <c r="I3631" t="s">
        <v>11</v>
      </c>
      <c r="J3631" t="s">
        <v>36</v>
      </c>
      <c r="K3631" t="s">
        <v>149</v>
      </c>
      <c r="L3631" t="s">
        <v>15</v>
      </c>
      <c r="M3631" s="5">
        <v>940.89</v>
      </c>
      <c r="N3631">
        <v>1</v>
      </c>
    </row>
    <row r="3632" spans="1:14" x14ac:dyDescent="0.2">
      <c r="A3632" s="2">
        <v>45226</v>
      </c>
      <c r="B3632" s="3">
        <f t="shared" si="168"/>
        <v>2024</v>
      </c>
      <c r="C3632" t="str">
        <f t="shared" si="169"/>
        <v>2023-2024</v>
      </c>
      <c r="D3632" t="s">
        <v>147</v>
      </c>
      <c r="E3632" t="s">
        <v>57</v>
      </c>
      <c r="F3632" t="str">
        <f t="shared" si="170"/>
        <v>New South Wales</v>
      </c>
      <c r="G3632" t="s">
        <v>10</v>
      </c>
      <c r="H3632">
        <v>2560</v>
      </c>
      <c r="I3632" t="s">
        <v>11</v>
      </c>
      <c r="J3632" t="s">
        <v>58</v>
      </c>
      <c r="K3632" t="s">
        <v>151</v>
      </c>
      <c r="L3632" t="s">
        <v>21</v>
      </c>
      <c r="M3632" s="5">
        <v>941.62</v>
      </c>
      <c r="N3632">
        <v>1</v>
      </c>
    </row>
    <row r="3633" spans="1:14" x14ac:dyDescent="0.2">
      <c r="A3633" s="2">
        <v>45418</v>
      </c>
      <c r="B3633" s="3">
        <f t="shared" si="168"/>
        <v>2024</v>
      </c>
      <c r="C3633" t="str">
        <f t="shared" si="169"/>
        <v>2023-2024</v>
      </c>
      <c r="D3633" t="s">
        <v>148</v>
      </c>
      <c r="E3633" t="s">
        <v>131</v>
      </c>
      <c r="F3633" t="str">
        <f t="shared" si="170"/>
        <v>Western Australia</v>
      </c>
      <c r="G3633" t="s">
        <v>48</v>
      </c>
      <c r="H3633">
        <v>6530</v>
      </c>
      <c r="I3633" t="s">
        <v>11</v>
      </c>
      <c r="J3633" t="s">
        <v>77</v>
      </c>
      <c r="K3633" t="s">
        <v>150</v>
      </c>
      <c r="L3633" t="s">
        <v>18</v>
      </c>
      <c r="M3633" s="5">
        <v>942.92</v>
      </c>
      <c r="N3633">
        <v>1</v>
      </c>
    </row>
    <row r="3634" spans="1:14" x14ac:dyDescent="0.2">
      <c r="A3634" s="2">
        <v>45362</v>
      </c>
      <c r="B3634" s="3">
        <f t="shared" si="168"/>
        <v>2024</v>
      </c>
      <c r="C3634" t="str">
        <f t="shared" si="169"/>
        <v>2023-2024</v>
      </c>
      <c r="D3634" t="s">
        <v>147</v>
      </c>
      <c r="E3634" t="s">
        <v>66</v>
      </c>
      <c r="F3634" t="str">
        <f t="shared" si="170"/>
        <v>South Australia</v>
      </c>
      <c r="G3634" t="s">
        <v>32</v>
      </c>
      <c r="H3634">
        <v>5169</v>
      </c>
      <c r="I3634" t="s">
        <v>11</v>
      </c>
      <c r="J3634" t="s">
        <v>33</v>
      </c>
      <c r="K3634" t="s">
        <v>149</v>
      </c>
      <c r="L3634" t="s">
        <v>15</v>
      </c>
      <c r="M3634" s="5">
        <v>942.95</v>
      </c>
      <c r="N3634">
        <v>1</v>
      </c>
    </row>
    <row r="3635" spans="1:14" x14ac:dyDescent="0.2">
      <c r="A3635" s="2">
        <v>45405</v>
      </c>
      <c r="B3635" s="3">
        <f t="shared" si="168"/>
        <v>2024</v>
      </c>
      <c r="C3635" t="str">
        <f t="shared" si="169"/>
        <v>2023-2024</v>
      </c>
      <c r="D3635" t="s">
        <v>148</v>
      </c>
      <c r="E3635" t="s">
        <v>111</v>
      </c>
      <c r="F3635" t="str">
        <f t="shared" si="170"/>
        <v>New South Wales</v>
      </c>
      <c r="G3635" t="s">
        <v>10</v>
      </c>
      <c r="H3635">
        <v>2120</v>
      </c>
      <c r="I3635" t="s">
        <v>11</v>
      </c>
      <c r="J3635" t="s">
        <v>27</v>
      </c>
      <c r="K3635" t="s">
        <v>149</v>
      </c>
      <c r="L3635" t="s">
        <v>15</v>
      </c>
      <c r="M3635" s="5">
        <v>943.72</v>
      </c>
      <c r="N3635">
        <v>1</v>
      </c>
    </row>
    <row r="3636" spans="1:14" x14ac:dyDescent="0.2">
      <c r="A3636" s="2">
        <v>45001</v>
      </c>
      <c r="B3636" s="3">
        <f t="shared" si="168"/>
        <v>2023</v>
      </c>
      <c r="C3636" t="str">
        <f t="shared" si="169"/>
        <v>2022-2023</v>
      </c>
      <c r="D3636" t="s">
        <v>147</v>
      </c>
      <c r="E3636" t="s">
        <v>112</v>
      </c>
      <c r="F3636" t="str">
        <f t="shared" si="170"/>
        <v>Victoria</v>
      </c>
      <c r="G3636" t="s">
        <v>45</v>
      </c>
      <c r="H3636">
        <v>3076</v>
      </c>
      <c r="I3636" t="s">
        <v>11</v>
      </c>
      <c r="J3636" t="s">
        <v>46</v>
      </c>
      <c r="K3636" t="s">
        <v>154</v>
      </c>
      <c r="L3636" t="s">
        <v>14</v>
      </c>
      <c r="M3636" s="5">
        <v>945.3</v>
      </c>
      <c r="N3636">
        <v>1</v>
      </c>
    </row>
    <row r="3637" spans="1:14" x14ac:dyDescent="0.2">
      <c r="A3637" s="2">
        <v>44971</v>
      </c>
      <c r="B3637" s="3">
        <f t="shared" si="168"/>
        <v>2023</v>
      </c>
      <c r="C3637" t="str">
        <f t="shared" si="169"/>
        <v>2022-2023</v>
      </c>
      <c r="D3637" t="s">
        <v>147</v>
      </c>
      <c r="E3637" t="s">
        <v>41</v>
      </c>
      <c r="F3637" t="str">
        <f t="shared" si="170"/>
        <v>New South Wales</v>
      </c>
      <c r="G3637" t="s">
        <v>10</v>
      </c>
      <c r="H3637">
        <v>2830</v>
      </c>
      <c r="I3637" t="s">
        <v>11</v>
      </c>
      <c r="J3637" t="s">
        <v>25</v>
      </c>
      <c r="K3637" t="s">
        <v>156</v>
      </c>
      <c r="L3637" t="s">
        <v>17</v>
      </c>
      <c r="M3637" s="5">
        <v>946.79000000000008</v>
      </c>
      <c r="N3637">
        <v>1</v>
      </c>
    </row>
    <row r="3638" spans="1:14" x14ac:dyDescent="0.2">
      <c r="A3638" s="2">
        <v>44978</v>
      </c>
      <c r="B3638" s="3">
        <f t="shared" si="168"/>
        <v>2023</v>
      </c>
      <c r="C3638" t="str">
        <f t="shared" si="169"/>
        <v>2022-2023</v>
      </c>
      <c r="D3638" t="s">
        <v>147</v>
      </c>
      <c r="E3638" t="s">
        <v>101</v>
      </c>
      <c r="F3638" t="str">
        <f t="shared" si="170"/>
        <v>Victoria</v>
      </c>
      <c r="G3638" t="s">
        <v>45</v>
      </c>
      <c r="H3638">
        <v>3131</v>
      </c>
      <c r="I3638" t="s">
        <v>11</v>
      </c>
      <c r="J3638" t="s">
        <v>63</v>
      </c>
      <c r="K3638" t="s">
        <v>155</v>
      </c>
      <c r="L3638" t="s">
        <v>20</v>
      </c>
      <c r="M3638" s="5">
        <v>948.54</v>
      </c>
      <c r="N3638">
        <v>1</v>
      </c>
    </row>
    <row r="3639" spans="1:14" x14ac:dyDescent="0.2">
      <c r="A3639" s="2">
        <v>45134</v>
      </c>
      <c r="B3639" s="3">
        <f t="shared" si="168"/>
        <v>2024</v>
      </c>
      <c r="C3639" t="str">
        <f t="shared" si="169"/>
        <v>2023-2024</v>
      </c>
      <c r="D3639" t="s">
        <v>147</v>
      </c>
      <c r="E3639" t="s">
        <v>127</v>
      </c>
      <c r="F3639" t="str">
        <f t="shared" si="170"/>
        <v>New South Wales</v>
      </c>
      <c r="G3639" t="s">
        <v>10</v>
      </c>
      <c r="H3639">
        <v>2131</v>
      </c>
      <c r="I3639" t="s">
        <v>11</v>
      </c>
      <c r="J3639" t="s">
        <v>27</v>
      </c>
      <c r="K3639" t="s">
        <v>151</v>
      </c>
      <c r="L3639" t="s">
        <v>21</v>
      </c>
      <c r="M3639" s="5">
        <v>948.81</v>
      </c>
      <c r="N3639">
        <v>1</v>
      </c>
    </row>
    <row r="3640" spans="1:14" x14ac:dyDescent="0.2">
      <c r="A3640" s="2">
        <v>45237</v>
      </c>
      <c r="B3640" s="3">
        <f t="shared" si="168"/>
        <v>2024</v>
      </c>
      <c r="C3640" t="str">
        <f t="shared" si="169"/>
        <v>2023-2024</v>
      </c>
      <c r="D3640" t="s">
        <v>147</v>
      </c>
      <c r="E3640" t="s">
        <v>24</v>
      </c>
      <c r="F3640" t="str">
        <f t="shared" si="170"/>
        <v>New South Wales</v>
      </c>
      <c r="G3640" t="s">
        <v>10</v>
      </c>
      <c r="H3640">
        <v>2795</v>
      </c>
      <c r="I3640" t="s">
        <v>11</v>
      </c>
      <c r="J3640" t="s">
        <v>25</v>
      </c>
      <c r="K3640" t="s">
        <v>157</v>
      </c>
      <c r="L3640" t="s">
        <v>22</v>
      </c>
      <c r="M3640" s="5">
        <v>951.57</v>
      </c>
      <c r="N3640">
        <v>1</v>
      </c>
    </row>
    <row r="3641" spans="1:14" x14ac:dyDescent="0.2">
      <c r="A3641" s="2">
        <v>45540</v>
      </c>
      <c r="B3641" s="3">
        <f t="shared" si="168"/>
        <v>2025</v>
      </c>
      <c r="C3641" t="str">
        <f t="shared" si="169"/>
        <v>2024-2025</v>
      </c>
      <c r="D3641" t="s">
        <v>147</v>
      </c>
      <c r="E3641" t="s">
        <v>96</v>
      </c>
      <c r="F3641" t="str">
        <f t="shared" si="170"/>
        <v>Western Australia</v>
      </c>
      <c r="G3641" t="s">
        <v>48</v>
      </c>
      <c r="H3641">
        <v>6330</v>
      </c>
      <c r="I3641" t="s">
        <v>11</v>
      </c>
      <c r="J3641" t="s">
        <v>94</v>
      </c>
      <c r="K3641" t="s">
        <v>152</v>
      </c>
      <c r="L3641" t="s">
        <v>13</v>
      </c>
      <c r="M3641" s="5">
        <v>951.83999999999958</v>
      </c>
      <c r="N3641">
        <v>1</v>
      </c>
    </row>
    <row r="3642" spans="1:14" x14ac:dyDescent="0.2">
      <c r="A3642" s="2">
        <v>44987</v>
      </c>
      <c r="B3642" s="3">
        <f t="shared" si="168"/>
        <v>2023</v>
      </c>
      <c r="C3642" t="str">
        <f t="shared" si="169"/>
        <v>2022-2023</v>
      </c>
      <c r="D3642" t="s">
        <v>147</v>
      </c>
      <c r="E3642" t="s">
        <v>42</v>
      </c>
      <c r="F3642" t="str">
        <f t="shared" si="170"/>
        <v>Queensland</v>
      </c>
      <c r="G3642" t="s">
        <v>35</v>
      </c>
      <c r="H3642">
        <v>4053</v>
      </c>
      <c r="I3642" t="s">
        <v>11</v>
      </c>
      <c r="J3642" t="s">
        <v>43</v>
      </c>
      <c r="K3642" t="s">
        <v>157</v>
      </c>
      <c r="L3642" t="s">
        <v>22</v>
      </c>
      <c r="M3642" s="5">
        <v>951.94</v>
      </c>
      <c r="N3642">
        <v>1</v>
      </c>
    </row>
    <row r="3643" spans="1:14" x14ac:dyDescent="0.2">
      <c r="A3643" s="2">
        <v>45633</v>
      </c>
      <c r="B3643" s="3">
        <f t="shared" si="168"/>
        <v>2025</v>
      </c>
      <c r="C3643" t="str">
        <f t="shared" si="169"/>
        <v>2024-2025</v>
      </c>
      <c r="D3643" t="s">
        <v>147</v>
      </c>
      <c r="E3643" t="s">
        <v>117</v>
      </c>
      <c r="F3643" t="str">
        <f t="shared" si="170"/>
        <v>Queensland</v>
      </c>
      <c r="G3643" t="s">
        <v>35</v>
      </c>
      <c r="H3643">
        <v>4119</v>
      </c>
      <c r="I3643" t="s">
        <v>11</v>
      </c>
      <c r="J3643" t="s">
        <v>43</v>
      </c>
      <c r="K3643" t="s">
        <v>154</v>
      </c>
      <c r="L3643" t="s">
        <v>14</v>
      </c>
      <c r="M3643" s="5">
        <v>954.63999999999987</v>
      </c>
      <c r="N3643">
        <v>1</v>
      </c>
    </row>
    <row r="3644" spans="1:14" x14ac:dyDescent="0.2">
      <c r="A3644" s="2">
        <v>45246</v>
      </c>
      <c r="B3644" s="3">
        <f t="shared" si="168"/>
        <v>2024</v>
      </c>
      <c r="C3644" t="str">
        <f t="shared" si="169"/>
        <v>2023-2024</v>
      </c>
      <c r="D3644" t="s">
        <v>147</v>
      </c>
      <c r="E3644" t="s">
        <v>62</v>
      </c>
      <c r="F3644" t="str">
        <f t="shared" si="170"/>
        <v>Victoria</v>
      </c>
      <c r="G3644" t="s">
        <v>45</v>
      </c>
      <c r="H3644">
        <v>3134</v>
      </c>
      <c r="I3644" t="s">
        <v>11</v>
      </c>
      <c r="J3644" t="s">
        <v>63</v>
      </c>
      <c r="K3644" t="s">
        <v>150</v>
      </c>
      <c r="L3644" t="s">
        <v>18</v>
      </c>
      <c r="M3644" s="5">
        <v>956.9</v>
      </c>
      <c r="N3644">
        <v>1</v>
      </c>
    </row>
    <row r="3645" spans="1:14" x14ac:dyDescent="0.2">
      <c r="A3645" s="2">
        <v>45513</v>
      </c>
      <c r="B3645" s="3">
        <f t="shared" si="168"/>
        <v>2025</v>
      </c>
      <c r="C3645" t="str">
        <f t="shared" si="169"/>
        <v>2024-2025</v>
      </c>
      <c r="D3645" t="s">
        <v>147</v>
      </c>
      <c r="E3645" t="s">
        <v>103</v>
      </c>
      <c r="F3645" t="str">
        <f t="shared" si="170"/>
        <v>Queensland</v>
      </c>
      <c r="G3645" t="s">
        <v>35</v>
      </c>
      <c r="H3645">
        <v>4509</v>
      </c>
      <c r="I3645" t="s">
        <v>11</v>
      </c>
      <c r="J3645" t="s">
        <v>104</v>
      </c>
      <c r="K3645" t="s">
        <v>152</v>
      </c>
      <c r="L3645" t="s">
        <v>13</v>
      </c>
      <c r="M3645" s="5">
        <v>963.69000000000028</v>
      </c>
      <c r="N3645">
        <v>1</v>
      </c>
    </row>
    <row r="3646" spans="1:14" x14ac:dyDescent="0.2">
      <c r="A3646" s="2">
        <v>45419</v>
      </c>
      <c r="B3646" s="3">
        <f t="shared" si="168"/>
        <v>2024</v>
      </c>
      <c r="C3646" t="str">
        <f t="shared" si="169"/>
        <v>2023-2024</v>
      </c>
      <c r="D3646" t="s">
        <v>147</v>
      </c>
      <c r="E3646" t="s">
        <v>110</v>
      </c>
      <c r="F3646" t="str">
        <f t="shared" si="170"/>
        <v>Queensland</v>
      </c>
      <c r="G3646" t="s">
        <v>35</v>
      </c>
      <c r="H3646">
        <v>4680</v>
      </c>
      <c r="I3646" t="s">
        <v>11</v>
      </c>
      <c r="J3646" t="s">
        <v>51</v>
      </c>
      <c r="K3646" t="s">
        <v>149</v>
      </c>
      <c r="L3646" t="s">
        <v>15</v>
      </c>
      <c r="M3646" s="5">
        <v>965.06</v>
      </c>
      <c r="N3646">
        <v>1</v>
      </c>
    </row>
    <row r="3647" spans="1:14" x14ac:dyDescent="0.2">
      <c r="A3647" s="2">
        <v>45487</v>
      </c>
      <c r="B3647" s="3">
        <f t="shared" si="168"/>
        <v>2025</v>
      </c>
      <c r="C3647" t="str">
        <f t="shared" si="169"/>
        <v>2024-2025</v>
      </c>
      <c r="D3647" t="s">
        <v>147</v>
      </c>
      <c r="E3647" t="s">
        <v>138</v>
      </c>
      <c r="F3647" t="str">
        <f t="shared" si="170"/>
        <v>Queensland</v>
      </c>
      <c r="G3647" t="s">
        <v>35</v>
      </c>
      <c r="H3647">
        <v>4558</v>
      </c>
      <c r="I3647" t="s">
        <v>11</v>
      </c>
      <c r="J3647" t="s">
        <v>120</v>
      </c>
      <c r="K3647" t="s">
        <v>152</v>
      </c>
      <c r="L3647" t="s">
        <v>13</v>
      </c>
      <c r="M3647" s="5">
        <v>965.93999999999971</v>
      </c>
      <c r="N3647">
        <v>1</v>
      </c>
    </row>
    <row r="3648" spans="1:14" x14ac:dyDescent="0.2">
      <c r="A3648" s="2">
        <v>45258</v>
      </c>
      <c r="B3648" s="3">
        <f t="shared" si="168"/>
        <v>2024</v>
      </c>
      <c r="C3648" t="str">
        <f t="shared" si="169"/>
        <v>2023-2024</v>
      </c>
      <c r="D3648" t="s">
        <v>147</v>
      </c>
      <c r="E3648" t="s">
        <v>99</v>
      </c>
      <c r="F3648" t="str">
        <f t="shared" si="170"/>
        <v>Victoria</v>
      </c>
      <c r="G3648" t="s">
        <v>45</v>
      </c>
      <c r="H3648">
        <v>3148</v>
      </c>
      <c r="I3648" t="s">
        <v>11</v>
      </c>
      <c r="J3648" t="s">
        <v>63</v>
      </c>
      <c r="K3648" t="s">
        <v>19</v>
      </c>
      <c r="L3648" t="s">
        <v>23</v>
      </c>
      <c r="M3648" s="5">
        <v>966.86000000000013</v>
      </c>
      <c r="N3648">
        <v>1</v>
      </c>
    </row>
    <row r="3649" spans="1:14" x14ac:dyDescent="0.2">
      <c r="A3649" s="2">
        <v>45483</v>
      </c>
      <c r="B3649" s="3">
        <f t="shared" si="168"/>
        <v>2025</v>
      </c>
      <c r="C3649" t="str">
        <f t="shared" si="169"/>
        <v>2024-2025</v>
      </c>
      <c r="D3649" t="s">
        <v>147</v>
      </c>
      <c r="E3649" t="s">
        <v>128</v>
      </c>
      <c r="F3649" t="str">
        <f t="shared" si="170"/>
        <v>Western Australia</v>
      </c>
      <c r="G3649" t="s">
        <v>48</v>
      </c>
      <c r="H3649">
        <v>6027</v>
      </c>
      <c r="I3649" t="s">
        <v>11</v>
      </c>
      <c r="J3649" t="s">
        <v>49</v>
      </c>
      <c r="K3649" t="s">
        <v>153</v>
      </c>
      <c r="L3649" t="s">
        <v>16</v>
      </c>
      <c r="M3649" s="5">
        <v>967.21</v>
      </c>
      <c r="N3649">
        <v>1</v>
      </c>
    </row>
    <row r="3650" spans="1:14" x14ac:dyDescent="0.2">
      <c r="A3650" s="2">
        <v>45053</v>
      </c>
      <c r="B3650" s="3">
        <f t="shared" ref="B3650:B3713" si="171">IF(MONTH(A3650)&gt;=7,YEAR(A3650)+1,YEAR(A3650))</f>
        <v>2023</v>
      </c>
      <c r="C3650" t="str">
        <f t="shared" ref="C3650:C3713" si="172">IF(MONTH(A3650) &gt;= 7, YEAR(A3650) &amp; "-" &amp; YEAR(A3650) + 1, YEAR(A3650) - 1 &amp; "-" &amp; YEAR(A3650))</f>
        <v>2022-2023</v>
      </c>
      <c r="D3650" t="s">
        <v>147</v>
      </c>
      <c r="E3650" t="s">
        <v>109</v>
      </c>
      <c r="F3650" t="str">
        <f t="shared" ref="F3650:F3713" si="173">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c r="N3650">
        <v>1</v>
      </c>
    </row>
    <row r="3651" spans="1:14" x14ac:dyDescent="0.2">
      <c r="A3651" s="2">
        <v>45207</v>
      </c>
      <c r="B3651" s="3">
        <f t="shared" si="171"/>
        <v>2024</v>
      </c>
      <c r="C3651" t="str">
        <f t="shared" si="172"/>
        <v>2023-2024</v>
      </c>
      <c r="D3651" t="s">
        <v>147</v>
      </c>
      <c r="E3651" t="s">
        <v>75</v>
      </c>
      <c r="F3651" t="str">
        <f t="shared" si="173"/>
        <v>Victoria</v>
      </c>
      <c r="G3651" t="s">
        <v>45</v>
      </c>
      <c r="H3651">
        <v>3630</v>
      </c>
      <c r="I3651" t="s">
        <v>11</v>
      </c>
      <c r="J3651" t="s">
        <v>55</v>
      </c>
      <c r="K3651" t="s">
        <v>155</v>
      </c>
      <c r="L3651" t="s">
        <v>20</v>
      </c>
      <c r="M3651" s="5">
        <v>975.37000000000012</v>
      </c>
      <c r="N3651">
        <v>1</v>
      </c>
    </row>
    <row r="3652" spans="1:14" x14ac:dyDescent="0.2">
      <c r="A3652" s="2">
        <v>45084</v>
      </c>
      <c r="B3652" s="3">
        <f t="shared" si="171"/>
        <v>2023</v>
      </c>
      <c r="C3652" t="str">
        <f t="shared" si="172"/>
        <v>2022-2023</v>
      </c>
      <c r="D3652" t="s">
        <v>148</v>
      </c>
      <c r="E3652" t="s">
        <v>127</v>
      </c>
      <c r="F3652" t="str">
        <f t="shared" si="173"/>
        <v>New South Wales</v>
      </c>
      <c r="G3652" t="s">
        <v>10</v>
      </c>
      <c r="H3652">
        <v>2131</v>
      </c>
      <c r="I3652" t="s">
        <v>11</v>
      </c>
      <c r="J3652" t="s">
        <v>27</v>
      </c>
      <c r="K3652" t="s">
        <v>150</v>
      </c>
      <c r="L3652" t="s">
        <v>18</v>
      </c>
      <c r="M3652" s="5">
        <v>975.42000000000007</v>
      </c>
      <c r="N3652">
        <v>1</v>
      </c>
    </row>
    <row r="3653" spans="1:14" x14ac:dyDescent="0.2">
      <c r="A3653" s="2">
        <v>45236</v>
      </c>
      <c r="B3653" s="3">
        <f t="shared" si="171"/>
        <v>2024</v>
      </c>
      <c r="C3653" t="str">
        <f t="shared" si="172"/>
        <v>2023-2024</v>
      </c>
      <c r="D3653" t="s">
        <v>147</v>
      </c>
      <c r="E3653" t="s">
        <v>67</v>
      </c>
      <c r="F3653" t="str">
        <f t="shared" si="173"/>
        <v>New South Wales</v>
      </c>
      <c r="G3653" t="s">
        <v>10</v>
      </c>
      <c r="H3653">
        <v>2478</v>
      </c>
      <c r="I3653" t="s">
        <v>11</v>
      </c>
      <c r="J3653" t="s">
        <v>68</v>
      </c>
      <c r="K3653" t="s">
        <v>155</v>
      </c>
      <c r="L3653" t="s">
        <v>20</v>
      </c>
      <c r="M3653" s="5">
        <v>975.51999999999987</v>
      </c>
      <c r="N3653">
        <v>1</v>
      </c>
    </row>
    <row r="3654" spans="1:14" x14ac:dyDescent="0.2">
      <c r="A3654" s="2">
        <v>45413</v>
      </c>
      <c r="B3654" s="3">
        <f t="shared" si="171"/>
        <v>2024</v>
      </c>
      <c r="C3654" t="str">
        <f t="shared" si="172"/>
        <v>2023-2024</v>
      </c>
      <c r="D3654" t="s">
        <v>147</v>
      </c>
      <c r="E3654" t="s">
        <v>81</v>
      </c>
      <c r="F3654" t="str">
        <f t="shared" si="173"/>
        <v>New South Wales</v>
      </c>
      <c r="G3654" t="s">
        <v>10</v>
      </c>
      <c r="H3654">
        <v>2485</v>
      </c>
      <c r="I3654" t="s">
        <v>11</v>
      </c>
      <c r="J3654" t="s">
        <v>68</v>
      </c>
      <c r="K3654" t="s">
        <v>149</v>
      </c>
      <c r="L3654" t="s">
        <v>15</v>
      </c>
      <c r="M3654" s="5">
        <v>976.41</v>
      </c>
      <c r="N3654">
        <v>1</v>
      </c>
    </row>
    <row r="3655" spans="1:14" x14ac:dyDescent="0.2">
      <c r="A3655" s="2">
        <v>45026</v>
      </c>
      <c r="B3655" s="3">
        <f t="shared" si="171"/>
        <v>2023</v>
      </c>
      <c r="C3655" t="str">
        <f t="shared" si="172"/>
        <v>2022-2023</v>
      </c>
      <c r="D3655" t="s">
        <v>147</v>
      </c>
      <c r="E3655" t="s">
        <v>98</v>
      </c>
      <c r="F3655" t="str">
        <f t="shared" si="173"/>
        <v>Victoria</v>
      </c>
      <c r="G3655" t="s">
        <v>45</v>
      </c>
      <c r="H3655">
        <v>3429</v>
      </c>
      <c r="I3655" t="s">
        <v>11</v>
      </c>
      <c r="J3655" t="s">
        <v>60</v>
      </c>
      <c r="K3655" t="s">
        <v>149</v>
      </c>
      <c r="L3655" t="s">
        <v>15</v>
      </c>
      <c r="M3655" s="5">
        <v>977.03</v>
      </c>
      <c r="N3655">
        <v>1</v>
      </c>
    </row>
    <row r="3656" spans="1:14" x14ac:dyDescent="0.2">
      <c r="A3656" s="2">
        <v>45572</v>
      </c>
      <c r="B3656" s="3">
        <f t="shared" si="171"/>
        <v>2025</v>
      </c>
      <c r="C3656" t="str">
        <f t="shared" si="172"/>
        <v>2024-2025</v>
      </c>
      <c r="D3656" t="s">
        <v>148</v>
      </c>
      <c r="E3656" t="s">
        <v>136</v>
      </c>
      <c r="F3656" t="str">
        <f t="shared" si="173"/>
        <v>Victoria</v>
      </c>
      <c r="G3656" t="s">
        <v>45</v>
      </c>
      <c r="H3656">
        <v>3175</v>
      </c>
      <c r="I3656" t="s">
        <v>11</v>
      </c>
      <c r="J3656" t="s">
        <v>63</v>
      </c>
      <c r="K3656" t="s">
        <v>152</v>
      </c>
      <c r="L3656" t="s">
        <v>13</v>
      </c>
      <c r="M3656" s="5">
        <v>977.4899999999999</v>
      </c>
      <c r="N3656">
        <v>1</v>
      </c>
    </row>
    <row r="3657" spans="1:14" x14ac:dyDescent="0.2">
      <c r="A3657" s="2">
        <v>45243</v>
      </c>
      <c r="B3657" s="3">
        <f t="shared" si="171"/>
        <v>2024</v>
      </c>
      <c r="C3657" t="str">
        <f t="shared" si="172"/>
        <v>2023-2024</v>
      </c>
      <c r="D3657" t="s">
        <v>147</v>
      </c>
      <c r="E3657" t="s">
        <v>96</v>
      </c>
      <c r="F3657" t="str">
        <f t="shared" si="173"/>
        <v>Western Australia</v>
      </c>
      <c r="G3657" t="s">
        <v>48</v>
      </c>
      <c r="H3657">
        <v>6330</v>
      </c>
      <c r="I3657" t="s">
        <v>11</v>
      </c>
      <c r="J3657" t="s">
        <v>94</v>
      </c>
      <c r="K3657" t="s">
        <v>154</v>
      </c>
      <c r="L3657" t="s">
        <v>14</v>
      </c>
      <c r="M3657" s="5">
        <v>979.46</v>
      </c>
      <c r="N3657">
        <v>1</v>
      </c>
    </row>
    <row r="3658" spans="1:14" x14ac:dyDescent="0.2">
      <c r="A3658" s="2">
        <v>45413</v>
      </c>
      <c r="B3658" s="3">
        <f t="shared" si="171"/>
        <v>2024</v>
      </c>
      <c r="C3658" t="str">
        <f t="shared" si="172"/>
        <v>2023-2024</v>
      </c>
      <c r="D3658" t="s">
        <v>147</v>
      </c>
      <c r="E3658" t="s">
        <v>145</v>
      </c>
      <c r="F3658" t="str">
        <f t="shared" si="173"/>
        <v>New South Wales</v>
      </c>
      <c r="G3658" t="s">
        <v>10</v>
      </c>
      <c r="H3658">
        <v>2101</v>
      </c>
      <c r="I3658" t="s">
        <v>11</v>
      </c>
      <c r="J3658" t="s">
        <v>27</v>
      </c>
      <c r="K3658" t="s">
        <v>154</v>
      </c>
      <c r="L3658" t="s">
        <v>14</v>
      </c>
      <c r="M3658" s="5">
        <v>979.83999999999992</v>
      </c>
      <c r="N3658">
        <v>1</v>
      </c>
    </row>
    <row r="3659" spans="1:14" x14ac:dyDescent="0.2">
      <c r="A3659" s="2">
        <v>45140</v>
      </c>
      <c r="B3659" s="3">
        <f t="shared" si="171"/>
        <v>2024</v>
      </c>
      <c r="C3659" t="str">
        <f t="shared" si="172"/>
        <v>2023-2024</v>
      </c>
      <c r="D3659" t="s">
        <v>147</v>
      </c>
      <c r="E3659" t="s">
        <v>128</v>
      </c>
      <c r="F3659" t="str">
        <f t="shared" si="173"/>
        <v>Western Australia</v>
      </c>
      <c r="G3659" t="s">
        <v>48</v>
      </c>
      <c r="H3659">
        <v>6027</v>
      </c>
      <c r="I3659" t="s">
        <v>11</v>
      </c>
      <c r="J3659" t="s">
        <v>49</v>
      </c>
      <c r="K3659" t="s">
        <v>151</v>
      </c>
      <c r="L3659" t="s">
        <v>21</v>
      </c>
      <c r="M3659" s="5">
        <v>981.68000000000006</v>
      </c>
      <c r="N3659">
        <v>1</v>
      </c>
    </row>
    <row r="3660" spans="1:14" x14ac:dyDescent="0.2">
      <c r="A3660" s="2">
        <v>45007</v>
      </c>
      <c r="B3660" s="3">
        <f t="shared" si="171"/>
        <v>2023</v>
      </c>
      <c r="C3660" t="str">
        <f t="shared" si="172"/>
        <v>2022-2023</v>
      </c>
      <c r="D3660" t="s">
        <v>147</v>
      </c>
      <c r="E3660" t="s">
        <v>64</v>
      </c>
      <c r="F3660" t="str">
        <f t="shared" si="173"/>
        <v>Victoria</v>
      </c>
      <c r="G3660" t="s">
        <v>45</v>
      </c>
      <c r="H3660">
        <v>3199</v>
      </c>
      <c r="I3660" t="s">
        <v>11</v>
      </c>
      <c r="J3660" t="s">
        <v>63</v>
      </c>
      <c r="K3660" t="s">
        <v>154</v>
      </c>
      <c r="L3660" t="s">
        <v>14</v>
      </c>
      <c r="M3660" s="5">
        <v>981.79000000000008</v>
      </c>
      <c r="N3660">
        <v>1</v>
      </c>
    </row>
    <row r="3661" spans="1:14" x14ac:dyDescent="0.2">
      <c r="A3661" s="2">
        <v>45423</v>
      </c>
      <c r="B3661" s="3">
        <f t="shared" si="171"/>
        <v>2024</v>
      </c>
      <c r="C3661" t="str">
        <f t="shared" si="172"/>
        <v>2023-2024</v>
      </c>
      <c r="D3661" t="s">
        <v>147</v>
      </c>
      <c r="E3661" t="s">
        <v>64</v>
      </c>
      <c r="F3661" t="str">
        <f t="shared" si="173"/>
        <v>Victoria</v>
      </c>
      <c r="G3661" t="s">
        <v>45</v>
      </c>
      <c r="H3661">
        <v>3199</v>
      </c>
      <c r="I3661" t="s">
        <v>11</v>
      </c>
      <c r="J3661" t="s">
        <v>63</v>
      </c>
      <c r="K3661" t="s">
        <v>19</v>
      </c>
      <c r="L3661" t="s">
        <v>23</v>
      </c>
      <c r="M3661" s="5">
        <v>982.18999999999983</v>
      </c>
      <c r="N3661">
        <v>1</v>
      </c>
    </row>
    <row r="3662" spans="1:14" x14ac:dyDescent="0.2">
      <c r="A3662" s="2">
        <v>44947</v>
      </c>
      <c r="B3662" s="3">
        <f t="shared" si="171"/>
        <v>2023</v>
      </c>
      <c r="C3662" t="str">
        <f t="shared" si="172"/>
        <v>2022-2023</v>
      </c>
      <c r="D3662" t="s">
        <v>147</v>
      </c>
      <c r="E3662" t="s">
        <v>102</v>
      </c>
      <c r="F3662" t="str">
        <f t="shared" si="173"/>
        <v>Queensland</v>
      </c>
      <c r="G3662" t="s">
        <v>35</v>
      </c>
      <c r="H3662">
        <v>4870</v>
      </c>
      <c r="I3662" t="s">
        <v>11</v>
      </c>
      <c r="J3662" t="s">
        <v>36</v>
      </c>
      <c r="K3662" t="s">
        <v>149</v>
      </c>
      <c r="L3662" t="s">
        <v>15</v>
      </c>
      <c r="M3662" s="5">
        <v>983.55000000000007</v>
      </c>
      <c r="N3662">
        <v>1</v>
      </c>
    </row>
    <row r="3663" spans="1:14" x14ac:dyDescent="0.2">
      <c r="A3663" s="2">
        <v>45634</v>
      </c>
      <c r="B3663" s="3">
        <f t="shared" si="171"/>
        <v>2025</v>
      </c>
      <c r="C3663" t="str">
        <f t="shared" si="172"/>
        <v>2024-2025</v>
      </c>
      <c r="D3663" t="s">
        <v>148</v>
      </c>
      <c r="E3663" t="s">
        <v>40</v>
      </c>
      <c r="F3663" t="str">
        <f t="shared" si="173"/>
        <v>New South Wales</v>
      </c>
      <c r="G3663" t="s">
        <v>10</v>
      </c>
      <c r="H3663">
        <v>2116</v>
      </c>
      <c r="I3663" t="s">
        <v>11</v>
      </c>
      <c r="J3663" t="s">
        <v>27</v>
      </c>
      <c r="K3663" t="s">
        <v>151</v>
      </c>
      <c r="L3663" t="s">
        <v>21</v>
      </c>
      <c r="M3663" s="5">
        <v>983.78</v>
      </c>
      <c r="N3663">
        <v>1</v>
      </c>
    </row>
    <row r="3664" spans="1:14" x14ac:dyDescent="0.2">
      <c r="A3664" s="2">
        <v>44970</v>
      </c>
      <c r="B3664" s="3">
        <f t="shared" si="171"/>
        <v>2023</v>
      </c>
      <c r="C3664" t="str">
        <f t="shared" si="172"/>
        <v>2022-2023</v>
      </c>
      <c r="D3664" t="s">
        <v>147</v>
      </c>
      <c r="E3664" t="s">
        <v>89</v>
      </c>
      <c r="F3664" t="str">
        <f t="shared" si="173"/>
        <v>Queensland</v>
      </c>
      <c r="G3664" t="s">
        <v>35</v>
      </c>
      <c r="H3664">
        <v>4655</v>
      </c>
      <c r="I3664" t="s">
        <v>11</v>
      </c>
      <c r="J3664" t="s">
        <v>51</v>
      </c>
      <c r="K3664" t="s">
        <v>153</v>
      </c>
      <c r="L3664" t="s">
        <v>16</v>
      </c>
      <c r="M3664" s="5">
        <v>983.98</v>
      </c>
      <c r="N3664">
        <v>1</v>
      </c>
    </row>
    <row r="3665" spans="1:14" x14ac:dyDescent="0.2">
      <c r="A3665" s="2">
        <v>45573</v>
      </c>
      <c r="B3665" s="3">
        <f t="shared" si="171"/>
        <v>2025</v>
      </c>
      <c r="C3665" t="str">
        <f t="shared" si="172"/>
        <v>2024-2025</v>
      </c>
      <c r="D3665" t="s">
        <v>147</v>
      </c>
      <c r="E3665" t="s">
        <v>41</v>
      </c>
      <c r="F3665" t="str">
        <f t="shared" si="173"/>
        <v>New South Wales</v>
      </c>
      <c r="G3665" t="s">
        <v>10</v>
      </c>
      <c r="H3665">
        <v>2830</v>
      </c>
      <c r="I3665" t="s">
        <v>11</v>
      </c>
      <c r="J3665" t="s">
        <v>25</v>
      </c>
      <c r="K3665" t="s">
        <v>150</v>
      </c>
      <c r="L3665" t="s">
        <v>18</v>
      </c>
      <c r="M3665" s="5">
        <v>984.29</v>
      </c>
      <c r="N3665">
        <v>1</v>
      </c>
    </row>
    <row r="3666" spans="1:14" x14ac:dyDescent="0.2">
      <c r="A3666" s="2">
        <v>45017</v>
      </c>
      <c r="B3666" s="3">
        <f t="shared" si="171"/>
        <v>2023</v>
      </c>
      <c r="C3666" t="str">
        <f t="shared" si="172"/>
        <v>2022-2023</v>
      </c>
      <c r="D3666" t="s">
        <v>147</v>
      </c>
      <c r="E3666" t="s">
        <v>118</v>
      </c>
      <c r="F3666" t="str">
        <f t="shared" si="173"/>
        <v>New South Wales</v>
      </c>
      <c r="G3666" t="s">
        <v>10</v>
      </c>
      <c r="H3666">
        <v>2158</v>
      </c>
      <c r="I3666" t="s">
        <v>11</v>
      </c>
      <c r="J3666" t="s">
        <v>27</v>
      </c>
      <c r="K3666" t="s">
        <v>155</v>
      </c>
      <c r="L3666" t="s">
        <v>20</v>
      </c>
      <c r="M3666" s="5">
        <v>984.48</v>
      </c>
      <c r="N3666">
        <v>1</v>
      </c>
    </row>
    <row r="3667" spans="1:14" x14ac:dyDescent="0.2">
      <c r="A3667" s="2">
        <v>45408</v>
      </c>
      <c r="B3667" s="3">
        <f t="shared" si="171"/>
        <v>2024</v>
      </c>
      <c r="C3667" t="str">
        <f t="shared" si="172"/>
        <v>2023-2024</v>
      </c>
      <c r="D3667" t="s">
        <v>147</v>
      </c>
      <c r="E3667" t="s">
        <v>57</v>
      </c>
      <c r="F3667" t="str">
        <f t="shared" si="173"/>
        <v>New South Wales</v>
      </c>
      <c r="G3667" t="s">
        <v>10</v>
      </c>
      <c r="H3667">
        <v>2560</v>
      </c>
      <c r="I3667" t="s">
        <v>11</v>
      </c>
      <c r="J3667" t="s">
        <v>58</v>
      </c>
      <c r="K3667" t="s">
        <v>153</v>
      </c>
      <c r="L3667" t="s">
        <v>16</v>
      </c>
      <c r="M3667" s="5">
        <v>986.02</v>
      </c>
      <c r="N3667">
        <v>1</v>
      </c>
    </row>
    <row r="3668" spans="1:14" x14ac:dyDescent="0.2">
      <c r="A3668" s="2">
        <v>45498</v>
      </c>
      <c r="B3668" s="3">
        <f t="shared" si="171"/>
        <v>2025</v>
      </c>
      <c r="C3668" t="str">
        <f t="shared" si="172"/>
        <v>2024-2025</v>
      </c>
      <c r="D3668" t="s">
        <v>147</v>
      </c>
      <c r="E3668" t="s">
        <v>89</v>
      </c>
      <c r="F3668" t="str">
        <f t="shared" si="173"/>
        <v>Queensland</v>
      </c>
      <c r="G3668" t="s">
        <v>35</v>
      </c>
      <c r="H3668">
        <v>4655</v>
      </c>
      <c r="I3668" t="s">
        <v>11</v>
      </c>
      <c r="J3668" t="s">
        <v>51</v>
      </c>
      <c r="K3668" t="s">
        <v>151</v>
      </c>
      <c r="L3668" t="s">
        <v>21</v>
      </c>
      <c r="M3668" s="5">
        <v>988.03</v>
      </c>
      <c r="N3668">
        <v>1</v>
      </c>
    </row>
    <row r="3669" spans="1:14" x14ac:dyDescent="0.2">
      <c r="A3669" s="2">
        <v>45475</v>
      </c>
      <c r="B3669" s="3">
        <f t="shared" si="171"/>
        <v>2025</v>
      </c>
      <c r="C3669" t="str">
        <f t="shared" si="172"/>
        <v>2024-2025</v>
      </c>
      <c r="D3669" t="s">
        <v>147</v>
      </c>
      <c r="E3669" t="s">
        <v>114</v>
      </c>
      <c r="F3669" t="str">
        <f t="shared" si="173"/>
        <v>Victoria</v>
      </c>
      <c r="G3669" t="s">
        <v>45</v>
      </c>
      <c r="H3669">
        <v>3551</v>
      </c>
      <c r="I3669" t="s">
        <v>11</v>
      </c>
      <c r="J3669" t="s">
        <v>60</v>
      </c>
      <c r="K3669" t="s">
        <v>154</v>
      </c>
      <c r="L3669" t="s">
        <v>14</v>
      </c>
      <c r="M3669" s="5">
        <v>989.2</v>
      </c>
      <c r="N3669">
        <v>1</v>
      </c>
    </row>
    <row r="3670" spans="1:14" x14ac:dyDescent="0.2">
      <c r="A3670" s="2">
        <v>45261</v>
      </c>
      <c r="B3670" s="3">
        <f t="shared" si="171"/>
        <v>2024</v>
      </c>
      <c r="C3670" t="str">
        <f t="shared" si="172"/>
        <v>2023-2024</v>
      </c>
      <c r="D3670" t="s">
        <v>147</v>
      </c>
      <c r="E3670" t="s">
        <v>83</v>
      </c>
      <c r="F3670" t="str">
        <f t="shared" si="173"/>
        <v>New South Wales</v>
      </c>
      <c r="G3670" t="s">
        <v>10</v>
      </c>
      <c r="H3670">
        <v>2750</v>
      </c>
      <c r="I3670" t="s">
        <v>11</v>
      </c>
      <c r="J3670" t="s">
        <v>25</v>
      </c>
      <c r="K3670" t="s">
        <v>153</v>
      </c>
      <c r="L3670" t="s">
        <v>16</v>
      </c>
      <c r="M3670" s="5">
        <v>990.40000000000009</v>
      </c>
      <c r="N3670">
        <v>1</v>
      </c>
    </row>
    <row r="3671" spans="1:14" x14ac:dyDescent="0.2">
      <c r="A3671" s="2">
        <v>45464</v>
      </c>
      <c r="B3671" s="3">
        <f t="shared" si="171"/>
        <v>2024</v>
      </c>
      <c r="C3671" t="str">
        <f t="shared" si="172"/>
        <v>2023-2024</v>
      </c>
      <c r="D3671" t="s">
        <v>147</v>
      </c>
      <c r="E3671" t="s">
        <v>136</v>
      </c>
      <c r="F3671" t="str">
        <f t="shared" si="173"/>
        <v>Victoria</v>
      </c>
      <c r="G3671" t="s">
        <v>45</v>
      </c>
      <c r="H3671">
        <v>3175</v>
      </c>
      <c r="I3671" t="s">
        <v>11</v>
      </c>
      <c r="J3671" t="s">
        <v>63</v>
      </c>
      <c r="K3671" t="s">
        <v>152</v>
      </c>
      <c r="L3671" t="s">
        <v>13</v>
      </c>
      <c r="M3671" s="5">
        <v>991.14999999999975</v>
      </c>
      <c r="N3671">
        <v>1</v>
      </c>
    </row>
    <row r="3672" spans="1:14" x14ac:dyDescent="0.2">
      <c r="A3672" s="2">
        <v>45621</v>
      </c>
      <c r="B3672" s="3">
        <f t="shared" si="171"/>
        <v>2025</v>
      </c>
      <c r="C3672" t="str">
        <f t="shared" si="172"/>
        <v>2024-2025</v>
      </c>
      <c r="D3672" t="s">
        <v>148</v>
      </c>
      <c r="E3672" t="s">
        <v>34</v>
      </c>
      <c r="F3672" t="str">
        <f t="shared" si="173"/>
        <v>Queensland</v>
      </c>
      <c r="G3672" t="s">
        <v>35</v>
      </c>
      <c r="H3672">
        <v>4802</v>
      </c>
      <c r="I3672" t="s">
        <v>11</v>
      </c>
      <c r="J3672" t="s">
        <v>36</v>
      </c>
      <c r="K3672" t="s">
        <v>151</v>
      </c>
      <c r="L3672" t="s">
        <v>21</v>
      </c>
      <c r="M3672" s="5">
        <v>991.59</v>
      </c>
      <c r="N3672">
        <v>1</v>
      </c>
    </row>
    <row r="3673" spans="1:14" x14ac:dyDescent="0.2">
      <c r="A3673" s="2">
        <v>45288</v>
      </c>
      <c r="B3673" s="3">
        <f t="shared" si="171"/>
        <v>2024</v>
      </c>
      <c r="C3673" t="str">
        <f t="shared" si="172"/>
        <v>2023-2024</v>
      </c>
      <c r="D3673" t="s">
        <v>147</v>
      </c>
      <c r="E3673" t="s">
        <v>82</v>
      </c>
      <c r="F3673" t="str">
        <f t="shared" si="173"/>
        <v>Queensland</v>
      </c>
      <c r="G3673" t="s">
        <v>35</v>
      </c>
      <c r="H3673">
        <v>4012</v>
      </c>
      <c r="I3673" t="s">
        <v>11</v>
      </c>
      <c r="J3673" t="s">
        <v>43</v>
      </c>
      <c r="K3673" t="s">
        <v>150</v>
      </c>
      <c r="L3673" t="s">
        <v>18</v>
      </c>
      <c r="M3673" s="5">
        <v>995.30000000000007</v>
      </c>
      <c r="N3673">
        <v>1</v>
      </c>
    </row>
    <row r="3674" spans="1:14" x14ac:dyDescent="0.2">
      <c r="A3674" s="2">
        <v>45523</v>
      </c>
      <c r="B3674" s="3">
        <f t="shared" si="171"/>
        <v>2025</v>
      </c>
      <c r="C3674" t="str">
        <f t="shared" si="172"/>
        <v>2024-2025</v>
      </c>
      <c r="D3674" t="s">
        <v>148</v>
      </c>
      <c r="E3674" t="s">
        <v>108</v>
      </c>
      <c r="F3674" t="str">
        <f t="shared" si="173"/>
        <v>Victoria</v>
      </c>
      <c r="G3674" t="s">
        <v>45</v>
      </c>
      <c r="H3674">
        <v>3018</v>
      </c>
      <c r="I3674" t="s">
        <v>11</v>
      </c>
      <c r="J3674" t="s">
        <v>46</v>
      </c>
      <c r="K3674" t="s">
        <v>150</v>
      </c>
      <c r="L3674" t="s">
        <v>18</v>
      </c>
      <c r="M3674" s="5">
        <v>995.43</v>
      </c>
      <c r="N3674">
        <v>1</v>
      </c>
    </row>
    <row r="3675" spans="1:14" x14ac:dyDescent="0.2">
      <c r="A3675" s="2">
        <v>45491</v>
      </c>
      <c r="B3675" s="3">
        <f t="shared" si="171"/>
        <v>2025</v>
      </c>
      <c r="C3675" t="str">
        <f t="shared" si="172"/>
        <v>2024-2025</v>
      </c>
      <c r="D3675" t="s">
        <v>147</v>
      </c>
      <c r="E3675" t="s">
        <v>111</v>
      </c>
      <c r="F3675" t="str">
        <f t="shared" si="173"/>
        <v>New South Wales</v>
      </c>
      <c r="G3675" t="s">
        <v>10</v>
      </c>
      <c r="H3675">
        <v>2120</v>
      </c>
      <c r="I3675" t="s">
        <v>11</v>
      </c>
      <c r="J3675" t="s">
        <v>27</v>
      </c>
      <c r="K3675" t="s">
        <v>151</v>
      </c>
      <c r="L3675" t="s">
        <v>21</v>
      </c>
      <c r="M3675" s="5">
        <v>1002.6700000000001</v>
      </c>
      <c r="N3675">
        <v>1</v>
      </c>
    </row>
    <row r="3676" spans="1:14" x14ac:dyDescent="0.2">
      <c r="A3676" s="2">
        <v>45458</v>
      </c>
      <c r="B3676" s="3">
        <f t="shared" si="171"/>
        <v>2024</v>
      </c>
      <c r="C3676" t="str">
        <f t="shared" si="172"/>
        <v>2023-2024</v>
      </c>
      <c r="D3676" t="s">
        <v>147</v>
      </c>
      <c r="E3676" t="s">
        <v>140</v>
      </c>
      <c r="F3676" t="str">
        <f t="shared" si="173"/>
        <v>Tasmania</v>
      </c>
      <c r="G3676" t="s">
        <v>70</v>
      </c>
      <c r="H3676">
        <v>7320</v>
      </c>
      <c r="I3676" t="s">
        <v>11</v>
      </c>
      <c r="J3676" t="s">
        <v>71</v>
      </c>
      <c r="K3676" t="s">
        <v>151</v>
      </c>
      <c r="L3676" t="s">
        <v>21</v>
      </c>
      <c r="M3676" s="5">
        <v>1003.5</v>
      </c>
      <c r="N3676">
        <v>1</v>
      </c>
    </row>
    <row r="3677" spans="1:14" x14ac:dyDescent="0.2">
      <c r="A3677" s="2">
        <v>45336</v>
      </c>
      <c r="B3677" s="3">
        <f t="shared" si="171"/>
        <v>2024</v>
      </c>
      <c r="C3677" t="str">
        <f t="shared" si="172"/>
        <v>2023-2024</v>
      </c>
      <c r="D3677" t="s">
        <v>147</v>
      </c>
      <c r="E3677" t="s">
        <v>106</v>
      </c>
      <c r="F3677" t="str">
        <f t="shared" si="173"/>
        <v>Victoria</v>
      </c>
      <c r="G3677" t="s">
        <v>45</v>
      </c>
      <c r="H3677">
        <v>3915</v>
      </c>
      <c r="I3677" t="s">
        <v>11</v>
      </c>
      <c r="J3677" t="s">
        <v>55</v>
      </c>
      <c r="K3677" t="s">
        <v>150</v>
      </c>
      <c r="L3677" t="s">
        <v>18</v>
      </c>
      <c r="M3677" s="5">
        <v>1005.53</v>
      </c>
      <c r="N3677">
        <v>1</v>
      </c>
    </row>
    <row r="3678" spans="1:14" x14ac:dyDescent="0.2">
      <c r="A3678" s="2">
        <v>45104</v>
      </c>
      <c r="B3678" s="3">
        <f t="shared" si="171"/>
        <v>2023</v>
      </c>
      <c r="C3678" t="str">
        <f t="shared" si="172"/>
        <v>2022-2023</v>
      </c>
      <c r="D3678" t="s">
        <v>147</v>
      </c>
      <c r="E3678" t="s">
        <v>107</v>
      </c>
      <c r="F3678" t="str">
        <f t="shared" si="173"/>
        <v>Queensland</v>
      </c>
      <c r="G3678" t="s">
        <v>35</v>
      </c>
      <c r="H3678">
        <v>4220</v>
      </c>
      <c r="I3678" t="s">
        <v>11</v>
      </c>
      <c r="J3678" t="s">
        <v>104</v>
      </c>
      <c r="K3678" t="s">
        <v>153</v>
      </c>
      <c r="L3678" t="s">
        <v>16</v>
      </c>
      <c r="M3678" s="5">
        <v>1006.6500000000001</v>
      </c>
      <c r="N3678">
        <v>1</v>
      </c>
    </row>
    <row r="3679" spans="1:14" x14ac:dyDescent="0.2">
      <c r="A3679" s="2">
        <v>45369</v>
      </c>
      <c r="B3679" s="3">
        <f t="shared" si="171"/>
        <v>2024</v>
      </c>
      <c r="C3679" t="str">
        <f t="shared" si="172"/>
        <v>2023-2024</v>
      </c>
      <c r="D3679" t="s">
        <v>148</v>
      </c>
      <c r="E3679" t="s">
        <v>146</v>
      </c>
      <c r="F3679" t="str">
        <f t="shared" si="173"/>
        <v>Victoria</v>
      </c>
      <c r="G3679" t="s">
        <v>45</v>
      </c>
      <c r="H3679">
        <v>3353</v>
      </c>
      <c r="I3679" t="s">
        <v>11</v>
      </c>
      <c r="J3679" t="s">
        <v>60</v>
      </c>
      <c r="K3679" t="s">
        <v>151</v>
      </c>
      <c r="L3679" t="s">
        <v>21</v>
      </c>
      <c r="M3679" s="5">
        <v>1007.1499999999999</v>
      </c>
      <c r="N3679">
        <v>1</v>
      </c>
    </row>
    <row r="3680" spans="1:14" x14ac:dyDescent="0.2">
      <c r="A3680" s="2">
        <v>45464</v>
      </c>
      <c r="B3680" s="3">
        <f t="shared" si="171"/>
        <v>2024</v>
      </c>
      <c r="C3680" t="str">
        <f t="shared" si="172"/>
        <v>2023-2024</v>
      </c>
      <c r="D3680" t="s">
        <v>147</v>
      </c>
      <c r="E3680" t="s">
        <v>141</v>
      </c>
      <c r="F3680" t="str">
        <f t="shared" si="173"/>
        <v>Western Australia</v>
      </c>
      <c r="G3680" t="s">
        <v>48</v>
      </c>
      <c r="H3680">
        <v>6052</v>
      </c>
      <c r="I3680" t="s">
        <v>11</v>
      </c>
      <c r="J3680" t="s">
        <v>49</v>
      </c>
      <c r="K3680" t="s">
        <v>153</v>
      </c>
      <c r="L3680" t="s">
        <v>16</v>
      </c>
      <c r="M3680" s="5">
        <v>1007.7</v>
      </c>
      <c r="N3680">
        <v>1</v>
      </c>
    </row>
    <row r="3681" spans="1:14" x14ac:dyDescent="0.2">
      <c r="A3681" s="2">
        <v>45425</v>
      </c>
      <c r="B3681" s="3">
        <f t="shared" si="171"/>
        <v>2024</v>
      </c>
      <c r="C3681" t="str">
        <f t="shared" si="172"/>
        <v>2023-2024</v>
      </c>
      <c r="D3681" t="s">
        <v>148</v>
      </c>
      <c r="E3681" t="s">
        <v>72</v>
      </c>
      <c r="F3681" t="str">
        <f t="shared" si="173"/>
        <v>Western Australia</v>
      </c>
      <c r="G3681" t="s">
        <v>48</v>
      </c>
      <c r="H3681">
        <v>6010</v>
      </c>
      <c r="I3681" t="s">
        <v>11</v>
      </c>
      <c r="J3681" t="s">
        <v>49</v>
      </c>
      <c r="K3681" t="s">
        <v>153</v>
      </c>
      <c r="L3681" t="s">
        <v>16</v>
      </c>
      <c r="M3681" s="5">
        <v>1010.25</v>
      </c>
      <c r="N3681">
        <v>1</v>
      </c>
    </row>
    <row r="3682" spans="1:14" x14ac:dyDescent="0.2">
      <c r="A3682" s="2">
        <v>45483</v>
      </c>
      <c r="B3682" s="3">
        <f t="shared" si="171"/>
        <v>2025</v>
      </c>
      <c r="C3682" t="str">
        <f t="shared" si="172"/>
        <v>2024-2025</v>
      </c>
      <c r="D3682" t="s">
        <v>148</v>
      </c>
      <c r="E3682" t="s">
        <v>138</v>
      </c>
      <c r="F3682" t="str">
        <f t="shared" si="173"/>
        <v>Queensland</v>
      </c>
      <c r="G3682" t="s">
        <v>35</v>
      </c>
      <c r="H3682">
        <v>4558</v>
      </c>
      <c r="I3682" t="s">
        <v>11</v>
      </c>
      <c r="J3682" t="s">
        <v>120</v>
      </c>
      <c r="K3682" t="s">
        <v>150</v>
      </c>
      <c r="L3682" t="s">
        <v>18</v>
      </c>
      <c r="M3682" s="5">
        <v>1013.1399999999999</v>
      </c>
      <c r="N3682">
        <v>1</v>
      </c>
    </row>
    <row r="3683" spans="1:14" x14ac:dyDescent="0.2">
      <c r="A3683" s="2">
        <v>45553</v>
      </c>
      <c r="B3683" s="3">
        <f t="shared" si="171"/>
        <v>2025</v>
      </c>
      <c r="C3683" t="str">
        <f t="shared" si="172"/>
        <v>2024-2025</v>
      </c>
      <c r="D3683" t="s">
        <v>147</v>
      </c>
      <c r="E3683" t="s">
        <v>115</v>
      </c>
      <c r="F3683" t="str">
        <f t="shared" si="173"/>
        <v>Western Australia</v>
      </c>
      <c r="G3683" t="s">
        <v>48</v>
      </c>
      <c r="H3683">
        <v>6280</v>
      </c>
      <c r="I3683" t="s">
        <v>11</v>
      </c>
      <c r="J3683" t="s">
        <v>94</v>
      </c>
      <c r="K3683" t="s">
        <v>150</v>
      </c>
      <c r="L3683" t="s">
        <v>18</v>
      </c>
      <c r="M3683" s="5">
        <v>1013.6600000000001</v>
      </c>
      <c r="N3683">
        <v>1</v>
      </c>
    </row>
    <row r="3684" spans="1:14" x14ac:dyDescent="0.2">
      <c r="A3684" s="2">
        <v>44957</v>
      </c>
      <c r="B3684" s="3">
        <f t="shared" si="171"/>
        <v>2023</v>
      </c>
      <c r="C3684" t="str">
        <f t="shared" si="172"/>
        <v>2022-2023</v>
      </c>
      <c r="D3684" t="s">
        <v>147</v>
      </c>
      <c r="E3684" t="s">
        <v>64</v>
      </c>
      <c r="F3684" t="str">
        <f t="shared" si="173"/>
        <v>Victoria</v>
      </c>
      <c r="G3684" t="s">
        <v>45</v>
      </c>
      <c r="H3684">
        <v>3199</v>
      </c>
      <c r="I3684" t="s">
        <v>11</v>
      </c>
      <c r="J3684" t="s">
        <v>63</v>
      </c>
      <c r="K3684" t="s">
        <v>19</v>
      </c>
      <c r="L3684" t="s">
        <v>23</v>
      </c>
      <c r="M3684" s="5">
        <v>1014.3299999999999</v>
      </c>
      <c r="N3684">
        <v>1</v>
      </c>
    </row>
    <row r="3685" spans="1:14" x14ac:dyDescent="0.2">
      <c r="A3685" s="2">
        <v>45236</v>
      </c>
      <c r="B3685" s="3">
        <f t="shared" si="171"/>
        <v>2024</v>
      </c>
      <c r="C3685" t="str">
        <f t="shared" si="172"/>
        <v>2023-2024</v>
      </c>
      <c r="D3685" t="s">
        <v>147</v>
      </c>
      <c r="E3685" t="s">
        <v>74</v>
      </c>
      <c r="F3685" t="str">
        <f t="shared" si="173"/>
        <v>South Australia</v>
      </c>
      <c r="G3685" t="s">
        <v>32</v>
      </c>
      <c r="H3685">
        <v>5043</v>
      </c>
      <c r="I3685" t="s">
        <v>11</v>
      </c>
      <c r="J3685" t="s">
        <v>33</v>
      </c>
      <c r="K3685" t="s">
        <v>155</v>
      </c>
      <c r="L3685" t="s">
        <v>20</v>
      </c>
      <c r="M3685" s="5">
        <v>1017.76</v>
      </c>
      <c r="N3685">
        <v>1</v>
      </c>
    </row>
    <row r="3686" spans="1:14" x14ac:dyDescent="0.2">
      <c r="A3686" s="2">
        <v>45058</v>
      </c>
      <c r="B3686" s="3">
        <f t="shared" si="171"/>
        <v>2023</v>
      </c>
      <c r="C3686" t="str">
        <f t="shared" si="172"/>
        <v>2022-2023</v>
      </c>
      <c r="D3686" t="s">
        <v>147</v>
      </c>
      <c r="E3686" t="s">
        <v>139</v>
      </c>
      <c r="F3686" t="str">
        <f t="shared" si="173"/>
        <v>New South Wales</v>
      </c>
      <c r="G3686" t="s">
        <v>10</v>
      </c>
      <c r="H3686">
        <v>2020</v>
      </c>
      <c r="I3686" t="s">
        <v>11</v>
      </c>
      <c r="J3686" t="s">
        <v>12</v>
      </c>
      <c r="K3686" t="s">
        <v>153</v>
      </c>
      <c r="L3686" t="s">
        <v>16</v>
      </c>
      <c r="M3686" s="5">
        <v>1021.88</v>
      </c>
      <c r="N3686">
        <v>1</v>
      </c>
    </row>
    <row r="3687" spans="1:14" x14ac:dyDescent="0.2">
      <c r="A3687" s="2">
        <v>45164</v>
      </c>
      <c r="B3687" s="3">
        <f t="shared" si="171"/>
        <v>2024</v>
      </c>
      <c r="C3687" t="str">
        <f t="shared" si="172"/>
        <v>2023-2024</v>
      </c>
      <c r="D3687" t="s">
        <v>148</v>
      </c>
      <c r="E3687" t="s">
        <v>129</v>
      </c>
      <c r="F3687" t="str">
        <f t="shared" si="173"/>
        <v>Tasmania</v>
      </c>
      <c r="G3687" t="s">
        <v>70</v>
      </c>
      <c r="H3687">
        <v>7010</v>
      </c>
      <c r="I3687" t="s">
        <v>11</v>
      </c>
      <c r="J3687" t="s">
        <v>71</v>
      </c>
      <c r="K3687" t="s">
        <v>149</v>
      </c>
      <c r="L3687" t="s">
        <v>15</v>
      </c>
      <c r="M3687" s="5">
        <v>1024.46</v>
      </c>
      <c r="N3687">
        <v>1</v>
      </c>
    </row>
    <row r="3688" spans="1:14" x14ac:dyDescent="0.2">
      <c r="A3688" s="2">
        <v>45209</v>
      </c>
      <c r="B3688" s="3">
        <f t="shared" si="171"/>
        <v>2024</v>
      </c>
      <c r="C3688" t="str">
        <f t="shared" si="172"/>
        <v>2023-2024</v>
      </c>
      <c r="D3688" t="s">
        <v>147</v>
      </c>
      <c r="E3688" t="s">
        <v>90</v>
      </c>
      <c r="F3688" t="str">
        <f t="shared" si="173"/>
        <v>Victoria</v>
      </c>
      <c r="G3688" t="s">
        <v>45</v>
      </c>
      <c r="H3688">
        <v>3179</v>
      </c>
      <c r="I3688" t="s">
        <v>11</v>
      </c>
      <c r="J3688" t="s">
        <v>63</v>
      </c>
      <c r="K3688" t="s">
        <v>149</v>
      </c>
      <c r="L3688" t="s">
        <v>15</v>
      </c>
      <c r="M3688" s="5">
        <v>1024.8800000000001</v>
      </c>
      <c r="N3688">
        <v>1</v>
      </c>
    </row>
    <row r="3689" spans="1:14" x14ac:dyDescent="0.2">
      <c r="A3689" s="2">
        <v>45478</v>
      </c>
      <c r="B3689" s="3">
        <f t="shared" si="171"/>
        <v>2025</v>
      </c>
      <c r="C3689" t="str">
        <f t="shared" si="172"/>
        <v>2024-2025</v>
      </c>
      <c r="D3689" t="s">
        <v>147</v>
      </c>
      <c r="E3689" t="s">
        <v>79</v>
      </c>
      <c r="F3689" t="str">
        <f t="shared" si="173"/>
        <v>Australian Capital Territory</v>
      </c>
      <c r="G3689" t="s">
        <v>80</v>
      </c>
      <c r="H3689">
        <v>2617</v>
      </c>
      <c r="I3689" t="s">
        <v>11</v>
      </c>
      <c r="J3689" t="s">
        <v>58</v>
      </c>
      <c r="K3689" t="s">
        <v>150</v>
      </c>
      <c r="L3689" t="s">
        <v>18</v>
      </c>
      <c r="M3689" s="5">
        <v>1025.23</v>
      </c>
      <c r="N3689">
        <v>1</v>
      </c>
    </row>
    <row r="3690" spans="1:14" x14ac:dyDescent="0.2">
      <c r="A3690" s="2">
        <v>44957</v>
      </c>
      <c r="B3690" s="3">
        <f t="shared" si="171"/>
        <v>2023</v>
      </c>
      <c r="C3690" t="str">
        <f t="shared" si="172"/>
        <v>2022-2023</v>
      </c>
      <c r="D3690" t="s">
        <v>148</v>
      </c>
      <c r="E3690" t="s">
        <v>87</v>
      </c>
      <c r="F3690" t="str">
        <f t="shared" si="173"/>
        <v>New South Wales</v>
      </c>
      <c r="G3690" t="s">
        <v>10</v>
      </c>
      <c r="H3690">
        <v>2790</v>
      </c>
      <c r="I3690" t="s">
        <v>11</v>
      </c>
      <c r="J3690" t="s">
        <v>25</v>
      </c>
      <c r="K3690" t="s">
        <v>150</v>
      </c>
      <c r="L3690" t="s">
        <v>18</v>
      </c>
      <c r="M3690" s="5">
        <v>1028.55</v>
      </c>
      <c r="N3690">
        <v>1</v>
      </c>
    </row>
    <row r="3691" spans="1:14" x14ac:dyDescent="0.2">
      <c r="A3691" s="2">
        <v>45518</v>
      </c>
      <c r="B3691" s="3">
        <f t="shared" si="171"/>
        <v>2025</v>
      </c>
      <c r="C3691" t="str">
        <f t="shared" si="172"/>
        <v>2024-2025</v>
      </c>
      <c r="D3691" t="s">
        <v>147</v>
      </c>
      <c r="E3691" t="s">
        <v>26</v>
      </c>
      <c r="F3691" t="str">
        <f t="shared" si="173"/>
        <v>New South Wales</v>
      </c>
      <c r="G3691" t="s">
        <v>10</v>
      </c>
      <c r="H3691">
        <v>2141</v>
      </c>
      <c r="I3691" t="s">
        <v>11</v>
      </c>
      <c r="J3691" t="s">
        <v>27</v>
      </c>
      <c r="K3691" t="s">
        <v>150</v>
      </c>
      <c r="L3691" t="s">
        <v>18</v>
      </c>
      <c r="M3691" s="5">
        <v>1029.47</v>
      </c>
      <c r="N3691">
        <v>1</v>
      </c>
    </row>
    <row r="3692" spans="1:14" x14ac:dyDescent="0.2">
      <c r="A3692" s="2">
        <v>45465</v>
      </c>
      <c r="B3692" s="3">
        <f t="shared" si="171"/>
        <v>2024</v>
      </c>
      <c r="C3692" t="str">
        <f t="shared" si="172"/>
        <v>2023-2024</v>
      </c>
      <c r="D3692" t="s">
        <v>147</v>
      </c>
      <c r="E3692" t="s">
        <v>103</v>
      </c>
      <c r="F3692" t="str">
        <f t="shared" si="173"/>
        <v>Queensland</v>
      </c>
      <c r="G3692" t="s">
        <v>35</v>
      </c>
      <c r="H3692">
        <v>4509</v>
      </c>
      <c r="I3692" t="s">
        <v>11</v>
      </c>
      <c r="J3692" t="s">
        <v>104</v>
      </c>
      <c r="K3692" t="s">
        <v>19</v>
      </c>
      <c r="L3692" t="s">
        <v>23</v>
      </c>
      <c r="M3692" s="5">
        <v>1034.22</v>
      </c>
      <c r="N3692">
        <v>1</v>
      </c>
    </row>
    <row r="3693" spans="1:14" x14ac:dyDescent="0.2">
      <c r="A3693" s="2">
        <v>45618</v>
      </c>
      <c r="B3693" s="3">
        <f t="shared" si="171"/>
        <v>2025</v>
      </c>
      <c r="C3693" t="str">
        <f t="shared" si="172"/>
        <v>2024-2025</v>
      </c>
      <c r="D3693" t="s">
        <v>147</v>
      </c>
      <c r="E3693" t="s">
        <v>98</v>
      </c>
      <c r="F3693" t="str">
        <f t="shared" si="173"/>
        <v>Victoria</v>
      </c>
      <c r="G3693" t="s">
        <v>45</v>
      </c>
      <c r="H3693">
        <v>3429</v>
      </c>
      <c r="I3693" t="s">
        <v>11</v>
      </c>
      <c r="J3693" t="s">
        <v>60</v>
      </c>
      <c r="K3693" t="s">
        <v>149</v>
      </c>
      <c r="L3693" t="s">
        <v>15</v>
      </c>
      <c r="M3693" s="5">
        <v>1034.95</v>
      </c>
      <c r="N3693">
        <v>1</v>
      </c>
    </row>
    <row r="3694" spans="1:14" x14ac:dyDescent="0.2">
      <c r="A3694" s="2">
        <v>45107</v>
      </c>
      <c r="B3694" s="3">
        <f t="shared" si="171"/>
        <v>2023</v>
      </c>
      <c r="C3694" t="str">
        <f t="shared" si="172"/>
        <v>2022-2023</v>
      </c>
      <c r="D3694" t="s">
        <v>147</v>
      </c>
      <c r="E3694" t="s">
        <v>119</v>
      </c>
      <c r="F3694" t="str">
        <f t="shared" si="173"/>
        <v>Queensland</v>
      </c>
      <c r="G3694" t="s">
        <v>35</v>
      </c>
      <c r="H3694">
        <v>4570</v>
      </c>
      <c r="I3694" t="s">
        <v>11</v>
      </c>
      <c r="J3694" t="s">
        <v>120</v>
      </c>
      <c r="K3694" t="s">
        <v>153</v>
      </c>
      <c r="L3694" t="s">
        <v>16</v>
      </c>
      <c r="M3694" s="5">
        <v>1037.0300000000002</v>
      </c>
      <c r="N3694">
        <v>1</v>
      </c>
    </row>
    <row r="3695" spans="1:14" x14ac:dyDescent="0.2">
      <c r="A3695" s="2">
        <v>45399</v>
      </c>
      <c r="B3695" s="3">
        <f t="shared" si="171"/>
        <v>2024</v>
      </c>
      <c r="C3695" t="str">
        <f t="shared" si="172"/>
        <v>2023-2024</v>
      </c>
      <c r="D3695" t="s">
        <v>147</v>
      </c>
      <c r="E3695" t="s">
        <v>139</v>
      </c>
      <c r="F3695" t="str">
        <f t="shared" si="173"/>
        <v>New South Wales</v>
      </c>
      <c r="G3695" t="s">
        <v>10</v>
      </c>
      <c r="H3695">
        <v>2020</v>
      </c>
      <c r="I3695" t="s">
        <v>11</v>
      </c>
      <c r="J3695" t="s">
        <v>12</v>
      </c>
      <c r="K3695" t="s">
        <v>150</v>
      </c>
      <c r="L3695" t="s">
        <v>18</v>
      </c>
      <c r="M3695" s="5">
        <v>1040.9100000000001</v>
      </c>
      <c r="N3695">
        <v>1</v>
      </c>
    </row>
    <row r="3696" spans="1:14" x14ac:dyDescent="0.2">
      <c r="A3696" s="2">
        <v>45333</v>
      </c>
      <c r="B3696" s="3">
        <f t="shared" si="171"/>
        <v>2024</v>
      </c>
      <c r="C3696" t="str">
        <f t="shared" si="172"/>
        <v>2023-2024</v>
      </c>
      <c r="D3696" t="s">
        <v>147</v>
      </c>
      <c r="E3696" t="s">
        <v>113</v>
      </c>
      <c r="F3696" t="str">
        <f t="shared" si="173"/>
        <v>Queensland</v>
      </c>
      <c r="G3696" t="s">
        <v>35</v>
      </c>
      <c r="H3696">
        <v>4215</v>
      </c>
      <c r="I3696" t="s">
        <v>11</v>
      </c>
      <c r="J3696" t="s">
        <v>104</v>
      </c>
      <c r="K3696" t="s">
        <v>153</v>
      </c>
      <c r="L3696" t="s">
        <v>16</v>
      </c>
      <c r="M3696" s="5">
        <v>1043.78</v>
      </c>
      <c r="N3696">
        <v>1</v>
      </c>
    </row>
    <row r="3697" spans="1:14" x14ac:dyDescent="0.2">
      <c r="A3697" s="2">
        <v>45116</v>
      </c>
      <c r="B3697" s="3">
        <f t="shared" si="171"/>
        <v>2024</v>
      </c>
      <c r="C3697" t="str">
        <f t="shared" si="172"/>
        <v>2023-2024</v>
      </c>
      <c r="D3697" t="s">
        <v>147</v>
      </c>
      <c r="E3697" t="s">
        <v>131</v>
      </c>
      <c r="F3697" t="str">
        <f t="shared" si="173"/>
        <v>Western Australia</v>
      </c>
      <c r="G3697" t="s">
        <v>48</v>
      </c>
      <c r="H3697">
        <v>6530</v>
      </c>
      <c r="I3697" t="s">
        <v>11</v>
      </c>
      <c r="J3697" t="s">
        <v>77</v>
      </c>
      <c r="K3697" t="s">
        <v>153</v>
      </c>
      <c r="L3697" t="s">
        <v>16</v>
      </c>
      <c r="M3697" s="5">
        <v>1045.5699999999997</v>
      </c>
      <c r="N3697">
        <v>1</v>
      </c>
    </row>
    <row r="3698" spans="1:14" x14ac:dyDescent="0.2">
      <c r="A3698" s="2">
        <v>45278</v>
      </c>
      <c r="B3698" s="3">
        <f t="shared" si="171"/>
        <v>2024</v>
      </c>
      <c r="C3698" t="str">
        <f t="shared" si="172"/>
        <v>2023-2024</v>
      </c>
      <c r="D3698" t="s">
        <v>147</v>
      </c>
      <c r="E3698" t="s">
        <v>44</v>
      </c>
      <c r="F3698" t="str">
        <f t="shared" si="173"/>
        <v>Victoria</v>
      </c>
      <c r="G3698" t="s">
        <v>45</v>
      </c>
      <c r="H3698">
        <v>3066</v>
      </c>
      <c r="I3698" t="s">
        <v>11</v>
      </c>
      <c r="J3698" t="s">
        <v>46</v>
      </c>
      <c r="K3698" t="s">
        <v>19</v>
      </c>
      <c r="L3698" t="s">
        <v>23</v>
      </c>
      <c r="M3698" s="5">
        <v>1047.31</v>
      </c>
      <c r="N3698">
        <v>1</v>
      </c>
    </row>
    <row r="3699" spans="1:14" x14ac:dyDescent="0.2">
      <c r="A3699" s="2">
        <v>44986</v>
      </c>
      <c r="B3699" s="3">
        <f t="shared" si="171"/>
        <v>2023</v>
      </c>
      <c r="C3699" t="str">
        <f t="shared" si="172"/>
        <v>2022-2023</v>
      </c>
      <c r="D3699" t="s">
        <v>147</v>
      </c>
      <c r="E3699" t="s">
        <v>107</v>
      </c>
      <c r="F3699" t="str">
        <f t="shared" si="173"/>
        <v>Queensland</v>
      </c>
      <c r="G3699" t="s">
        <v>35</v>
      </c>
      <c r="H3699">
        <v>4220</v>
      </c>
      <c r="I3699" t="s">
        <v>11</v>
      </c>
      <c r="J3699" t="s">
        <v>104</v>
      </c>
      <c r="K3699" t="s">
        <v>150</v>
      </c>
      <c r="L3699" t="s">
        <v>18</v>
      </c>
      <c r="M3699" s="5">
        <v>1047.9899999999998</v>
      </c>
      <c r="N3699">
        <v>1</v>
      </c>
    </row>
    <row r="3700" spans="1:14" x14ac:dyDescent="0.2">
      <c r="A3700" s="2">
        <v>45312</v>
      </c>
      <c r="B3700" s="3">
        <f t="shared" si="171"/>
        <v>2024</v>
      </c>
      <c r="C3700" t="str">
        <f t="shared" si="172"/>
        <v>2023-2024</v>
      </c>
      <c r="D3700" t="s">
        <v>147</v>
      </c>
      <c r="E3700" t="s">
        <v>132</v>
      </c>
      <c r="F3700" t="str">
        <f t="shared" si="173"/>
        <v>New South Wales</v>
      </c>
      <c r="G3700" t="s">
        <v>10</v>
      </c>
      <c r="H3700">
        <v>2800</v>
      </c>
      <c r="I3700" t="s">
        <v>11</v>
      </c>
      <c r="J3700" t="s">
        <v>25</v>
      </c>
      <c r="K3700" t="s">
        <v>156</v>
      </c>
      <c r="L3700" t="s">
        <v>17</v>
      </c>
      <c r="M3700" s="5">
        <v>1048.3099999999997</v>
      </c>
      <c r="N3700">
        <v>1</v>
      </c>
    </row>
    <row r="3701" spans="1:14" x14ac:dyDescent="0.2">
      <c r="A3701" s="2">
        <v>45365</v>
      </c>
      <c r="B3701" s="3">
        <f t="shared" si="171"/>
        <v>2024</v>
      </c>
      <c r="C3701" t="str">
        <f t="shared" si="172"/>
        <v>2023-2024</v>
      </c>
      <c r="D3701" t="s">
        <v>147</v>
      </c>
      <c r="E3701" t="s">
        <v>59</v>
      </c>
      <c r="F3701" t="str">
        <f t="shared" si="173"/>
        <v>Victoria</v>
      </c>
      <c r="G3701" t="s">
        <v>45</v>
      </c>
      <c r="H3701">
        <v>3280</v>
      </c>
      <c r="I3701" t="s">
        <v>11</v>
      </c>
      <c r="J3701" t="s">
        <v>60</v>
      </c>
      <c r="K3701" t="s">
        <v>150</v>
      </c>
      <c r="L3701" t="s">
        <v>18</v>
      </c>
      <c r="M3701" s="5">
        <v>1049.07</v>
      </c>
      <c r="N3701">
        <v>1</v>
      </c>
    </row>
    <row r="3702" spans="1:14" x14ac:dyDescent="0.2">
      <c r="A3702" s="2">
        <v>45336</v>
      </c>
      <c r="B3702" s="3">
        <f t="shared" si="171"/>
        <v>2024</v>
      </c>
      <c r="C3702" t="str">
        <f t="shared" si="172"/>
        <v>2023-2024</v>
      </c>
      <c r="D3702" t="s">
        <v>147</v>
      </c>
      <c r="E3702" t="s">
        <v>136</v>
      </c>
      <c r="F3702" t="str">
        <f t="shared" si="173"/>
        <v>Victoria</v>
      </c>
      <c r="G3702" t="s">
        <v>45</v>
      </c>
      <c r="H3702">
        <v>3175</v>
      </c>
      <c r="I3702" t="s">
        <v>11</v>
      </c>
      <c r="J3702" t="s">
        <v>63</v>
      </c>
      <c r="K3702" t="s">
        <v>150</v>
      </c>
      <c r="L3702" t="s">
        <v>18</v>
      </c>
      <c r="M3702" s="5">
        <v>1050.08</v>
      </c>
      <c r="N3702">
        <v>1</v>
      </c>
    </row>
    <row r="3703" spans="1:14" x14ac:dyDescent="0.2">
      <c r="A3703" s="2">
        <v>45439</v>
      </c>
      <c r="B3703" s="3">
        <f t="shared" si="171"/>
        <v>2024</v>
      </c>
      <c r="C3703" t="str">
        <f t="shared" si="172"/>
        <v>2023-2024</v>
      </c>
      <c r="D3703" t="s">
        <v>148</v>
      </c>
      <c r="E3703" t="s">
        <v>127</v>
      </c>
      <c r="F3703" t="str">
        <f t="shared" si="173"/>
        <v>New South Wales</v>
      </c>
      <c r="G3703" t="s">
        <v>10</v>
      </c>
      <c r="H3703">
        <v>2131</v>
      </c>
      <c r="I3703" t="s">
        <v>11</v>
      </c>
      <c r="J3703" t="s">
        <v>27</v>
      </c>
      <c r="K3703" t="s">
        <v>149</v>
      </c>
      <c r="L3703" t="s">
        <v>15</v>
      </c>
      <c r="M3703" s="5">
        <v>1053.53</v>
      </c>
      <c r="N3703">
        <v>1</v>
      </c>
    </row>
    <row r="3704" spans="1:14" x14ac:dyDescent="0.2">
      <c r="A3704" s="2">
        <v>44964</v>
      </c>
      <c r="B3704" s="3">
        <f t="shared" si="171"/>
        <v>2023</v>
      </c>
      <c r="C3704" t="str">
        <f t="shared" si="172"/>
        <v>2022-2023</v>
      </c>
      <c r="D3704" t="s">
        <v>147</v>
      </c>
      <c r="E3704" t="s">
        <v>62</v>
      </c>
      <c r="F3704" t="str">
        <f t="shared" si="173"/>
        <v>Victoria</v>
      </c>
      <c r="G3704" t="s">
        <v>45</v>
      </c>
      <c r="H3704">
        <v>3134</v>
      </c>
      <c r="I3704" t="s">
        <v>11</v>
      </c>
      <c r="J3704" t="s">
        <v>63</v>
      </c>
      <c r="K3704" t="s">
        <v>153</v>
      </c>
      <c r="L3704" t="s">
        <v>16</v>
      </c>
      <c r="M3704" s="5">
        <v>1058.18</v>
      </c>
      <c r="N3704">
        <v>1</v>
      </c>
    </row>
    <row r="3705" spans="1:14" x14ac:dyDescent="0.2">
      <c r="A3705" s="2">
        <v>44961</v>
      </c>
      <c r="B3705" s="3">
        <f t="shared" si="171"/>
        <v>2023</v>
      </c>
      <c r="C3705" t="str">
        <f t="shared" si="172"/>
        <v>2022-2023</v>
      </c>
      <c r="D3705" t="s">
        <v>147</v>
      </c>
      <c r="E3705" t="s">
        <v>141</v>
      </c>
      <c r="F3705" t="str">
        <f t="shared" si="173"/>
        <v>Western Australia</v>
      </c>
      <c r="G3705" t="s">
        <v>48</v>
      </c>
      <c r="H3705">
        <v>6052</v>
      </c>
      <c r="I3705" t="s">
        <v>11</v>
      </c>
      <c r="J3705" t="s">
        <v>49</v>
      </c>
      <c r="K3705" t="s">
        <v>151</v>
      </c>
      <c r="L3705" t="s">
        <v>21</v>
      </c>
      <c r="M3705" s="5">
        <v>1059.79</v>
      </c>
      <c r="N3705">
        <v>1</v>
      </c>
    </row>
    <row r="3706" spans="1:14" x14ac:dyDescent="0.2">
      <c r="A3706" s="2">
        <v>45552</v>
      </c>
      <c r="B3706" s="3">
        <f t="shared" si="171"/>
        <v>2025</v>
      </c>
      <c r="C3706" t="str">
        <f t="shared" si="172"/>
        <v>2024-2025</v>
      </c>
      <c r="D3706" t="s">
        <v>148</v>
      </c>
      <c r="E3706" t="s">
        <v>81</v>
      </c>
      <c r="F3706" t="str">
        <f t="shared" si="173"/>
        <v>New South Wales</v>
      </c>
      <c r="G3706" t="s">
        <v>10</v>
      </c>
      <c r="H3706">
        <v>2485</v>
      </c>
      <c r="I3706" t="s">
        <v>11</v>
      </c>
      <c r="J3706" t="s">
        <v>68</v>
      </c>
      <c r="K3706" t="s">
        <v>151</v>
      </c>
      <c r="L3706" t="s">
        <v>21</v>
      </c>
      <c r="M3706" s="5">
        <v>1059.8399999999999</v>
      </c>
      <c r="N3706">
        <v>1</v>
      </c>
    </row>
    <row r="3707" spans="1:14" x14ac:dyDescent="0.2">
      <c r="A3707" s="2">
        <v>45027</v>
      </c>
      <c r="B3707" s="3">
        <f t="shared" si="171"/>
        <v>2023</v>
      </c>
      <c r="C3707" t="str">
        <f t="shared" si="172"/>
        <v>2022-2023</v>
      </c>
      <c r="D3707" t="s">
        <v>148</v>
      </c>
      <c r="E3707" t="s">
        <v>78</v>
      </c>
      <c r="F3707" t="str">
        <f t="shared" si="173"/>
        <v>New South Wales</v>
      </c>
      <c r="G3707" t="s">
        <v>10</v>
      </c>
      <c r="H3707">
        <v>2350</v>
      </c>
      <c r="I3707" t="s">
        <v>11</v>
      </c>
      <c r="J3707" t="s">
        <v>68</v>
      </c>
      <c r="K3707" t="s">
        <v>154</v>
      </c>
      <c r="L3707" t="s">
        <v>14</v>
      </c>
      <c r="M3707" s="5">
        <v>1063.3899999999999</v>
      </c>
      <c r="N3707">
        <v>1</v>
      </c>
    </row>
    <row r="3708" spans="1:14" x14ac:dyDescent="0.2">
      <c r="A3708" s="2">
        <v>45425</v>
      </c>
      <c r="B3708" s="3">
        <f t="shared" si="171"/>
        <v>2024</v>
      </c>
      <c r="C3708" t="str">
        <f t="shared" si="172"/>
        <v>2023-2024</v>
      </c>
      <c r="D3708" t="s">
        <v>147</v>
      </c>
      <c r="E3708" t="s">
        <v>103</v>
      </c>
      <c r="F3708" t="str">
        <f t="shared" si="173"/>
        <v>Queensland</v>
      </c>
      <c r="G3708" t="s">
        <v>35</v>
      </c>
      <c r="H3708">
        <v>4509</v>
      </c>
      <c r="I3708" t="s">
        <v>11</v>
      </c>
      <c r="J3708" t="s">
        <v>104</v>
      </c>
      <c r="K3708" t="s">
        <v>151</v>
      </c>
      <c r="L3708" t="s">
        <v>21</v>
      </c>
      <c r="M3708" s="5">
        <v>1065.18</v>
      </c>
      <c r="N3708">
        <v>1</v>
      </c>
    </row>
    <row r="3709" spans="1:14" x14ac:dyDescent="0.2">
      <c r="A3709" s="2">
        <v>45083</v>
      </c>
      <c r="B3709" s="3">
        <f t="shared" si="171"/>
        <v>2023</v>
      </c>
      <c r="C3709" t="str">
        <f t="shared" si="172"/>
        <v>2022-2023</v>
      </c>
      <c r="D3709" t="s">
        <v>147</v>
      </c>
      <c r="E3709" t="s">
        <v>113</v>
      </c>
      <c r="F3709" t="str">
        <f t="shared" si="173"/>
        <v>Queensland</v>
      </c>
      <c r="G3709" t="s">
        <v>35</v>
      </c>
      <c r="H3709">
        <v>4215</v>
      </c>
      <c r="I3709" t="s">
        <v>11</v>
      </c>
      <c r="J3709" t="s">
        <v>104</v>
      </c>
      <c r="K3709" t="s">
        <v>154</v>
      </c>
      <c r="L3709" t="s">
        <v>14</v>
      </c>
      <c r="M3709" s="5">
        <v>1065.98</v>
      </c>
      <c r="N3709">
        <v>1</v>
      </c>
    </row>
    <row r="3710" spans="1:14" x14ac:dyDescent="0.2">
      <c r="A3710" s="2">
        <v>45370</v>
      </c>
      <c r="B3710" s="3">
        <f t="shared" si="171"/>
        <v>2024</v>
      </c>
      <c r="C3710" t="str">
        <f t="shared" si="172"/>
        <v>2023-2024</v>
      </c>
      <c r="D3710" t="s">
        <v>147</v>
      </c>
      <c r="E3710" t="s">
        <v>96</v>
      </c>
      <c r="F3710" t="str">
        <f t="shared" si="173"/>
        <v>Western Australia</v>
      </c>
      <c r="G3710" t="s">
        <v>48</v>
      </c>
      <c r="H3710">
        <v>6330</v>
      </c>
      <c r="I3710" t="s">
        <v>11</v>
      </c>
      <c r="J3710" t="s">
        <v>94</v>
      </c>
      <c r="K3710" t="s">
        <v>149</v>
      </c>
      <c r="L3710" t="s">
        <v>15</v>
      </c>
      <c r="M3710" s="5">
        <v>1066.8999999999999</v>
      </c>
      <c r="N3710">
        <v>1</v>
      </c>
    </row>
    <row r="3711" spans="1:14" x14ac:dyDescent="0.2">
      <c r="A3711" s="2">
        <v>45623</v>
      </c>
      <c r="B3711" s="3">
        <f t="shared" si="171"/>
        <v>2025</v>
      </c>
      <c r="C3711" t="str">
        <f t="shared" si="172"/>
        <v>2024-2025</v>
      </c>
      <c r="D3711" t="s">
        <v>147</v>
      </c>
      <c r="E3711" t="s">
        <v>137</v>
      </c>
      <c r="F3711" t="str">
        <f t="shared" si="173"/>
        <v>New South Wales</v>
      </c>
      <c r="G3711" t="s">
        <v>10</v>
      </c>
      <c r="H3711">
        <v>2031</v>
      </c>
      <c r="I3711" t="s">
        <v>11</v>
      </c>
      <c r="J3711" t="s">
        <v>12</v>
      </c>
      <c r="K3711" t="s">
        <v>154</v>
      </c>
      <c r="L3711" t="s">
        <v>14</v>
      </c>
      <c r="M3711" s="5">
        <v>1067.18</v>
      </c>
      <c r="N3711">
        <v>1</v>
      </c>
    </row>
    <row r="3712" spans="1:14" x14ac:dyDescent="0.2">
      <c r="A3712" s="2">
        <v>45066</v>
      </c>
      <c r="B3712" s="3">
        <f t="shared" si="171"/>
        <v>2023</v>
      </c>
      <c r="C3712" t="str">
        <f t="shared" si="172"/>
        <v>2022-2023</v>
      </c>
      <c r="D3712" t="s">
        <v>147</v>
      </c>
      <c r="E3712" t="s">
        <v>109</v>
      </c>
      <c r="F3712" t="str">
        <f t="shared" si="173"/>
        <v>New South Wales</v>
      </c>
      <c r="G3712" t="s">
        <v>10</v>
      </c>
      <c r="H3712">
        <v>2480</v>
      </c>
      <c r="I3712" t="s">
        <v>11</v>
      </c>
      <c r="J3712" t="s">
        <v>68</v>
      </c>
      <c r="K3712" t="s">
        <v>151</v>
      </c>
      <c r="L3712" t="s">
        <v>21</v>
      </c>
      <c r="M3712" s="5">
        <v>1068.93</v>
      </c>
      <c r="N3712">
        <v>1</v>
      </c>
    </row>
    <row r="3713" spans="1:14" x14ac:dyDescent="0.2">
      <c r="A3713" s="2">
        <v>45654</v>
      </c>
      <c r="B3713" s="3">
        <f t="shared" si="171"/>
        <v>2025</v>
      </c>
      <c r="C3713" t="str">
        <f t="shared" si="172"/>
        <v>2024-2025</v>
      </c>
      <c r="D3713" t="s">
        <v>148</v>
      </c>
      <c r="E3713" t="s">
        <v>61</v>
      </c>
      <c r="F3713" t="str">
        <f t="shared" si="173"/>
        <v>New South Wales</v>
      </c>
      <c r="G3713" t="s">
        <v>10</v>
      </c>
      <c r="H3713">
        <v>2539</v>
      </c>
      <c r="I3713" t="s">
        <v>11</v>
      </c>
      <c r="J3713" t="s">
        <v>58</v>
      </c>
      <c r="K3713" t="s">
        <v>151</v>
      </c>
      <c r="L3713" t="s">
        <v>21</v>
      </c>
      <c r="M3713" s="5">
        <v>1070.0999999999999</v>
      </c>
      <c r="N3713">
        <v>1</v>
      </c>
    </row>
    <row r="3714" spans="1:14" x14ac:dyDescent="0.2">
      <c r="A3714" s="2">
        <v>45162</v>
      </c>
      <c r="B3714" s="3">
        <f t="shared" ref="B3714:B3777" si="174">IF(MONTH(A3714)&gt;=7,YEAR(A3714)+1,YEAR(A3714))</f>
        <v>2024</v>
      </c>
      <c r="C3714" t="str">
        <f t="shared" ref="C3714:C3777" si="175">IF(MONTH(A3714) &gt;= 7, YEAR(A3714) &amp; "-" &amp; YEAR(A3714) + 1, YEAR(A3714) - 1 &amp; "-" &amp; YEAR(A3714))</f>
        <v>2023-2024</v>
      </c>
      <c r="D3714" t="s">
        <v>147</v>
      </c>
      <c r="E3714" t="s">
        <v>102</v>
      </c>
      <c r="F3714" t="str">
        <f t="shared" ref="F3714:F3777" si="176">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c r="N3714">
        <v>1</v>
      </c>
    </row>
    <row r="3715" spans="1:14" x14ac:dyDescent="0.2">
      <c r="A3715" s="2">
        <v>45282</v>
      </c>
      <c r="B3715" s="3">
        <f t="shared" si="174"/>
        <v>2024</v>
      </c>
      <c r="C3715" t="str">
        <f t="shared" si="175"/>
        <v>2023-2024</v>
      </c>
      <c r="D3715" t="s">
        <v>147</v>
      </c>
      <c r="E3715" t="s">
        <v>138</v>
      </c>
      <c r="F3715" t="str">
        <f t="shared" si="176"/>
        <v>Queensland</v>
      </c>
      <c r="G3715" t="s">
        <v>35</v>
      </c>
      <c r="H3715">
        <v>4558</v>
      </c>
      <c r="I3715" t="s">
        <v>11</v>
      </c>
      <c r="J3715" t="s">
        <v>120</v>
      </c>
      <c r="K3715" t="s">
        <v>157</v>
      </c>
      <c r="L3715" t="s">
        <v>22</v>
      </c>
      <c r="M3715" s="5">
        <v>1076.07</v>
      </c>
      <c r="N3715">
        <v>1</v>
      </c>
    </row>
    <row r="3716" spans="1:14" x14ac:dyDescent="0.2">
      <c r="A3716" s="2">
        <v>45188</v>
      </c>
      <c r="B3716" s="3">
        <f t="shared" si="174"/>
        <v>2024</v>
      </c>
      <c r="C3716" t="str">
        <f t="shared" si="175"/>
        <v>2023-2024</v>
      </c>
      <c r="D3716" t="s">
        <v>147</v>
      </c>
      <c r="E3716" t="s">
        <v>50</v>
      </c>
      <c r="F3716" t="str">
        <f t="shared" si="176"/>
        <v>Queensland</v>
      </c>
      <c r="G3716" t="s">
        <v>35</v>
      </c>
      <c r="H3716">
        <v>4703</v>
      </c>
      <c r="I3716" t="s">
        <v>11</v>
      </c>
      <c r="J3716" t="s">
        <v>51</v>
      </c>
      <c r="K3716" t="s">
        <v>150</v>
      </c>
      <c r="L3716" t="s">
        <v>18</v>
      </c>
      <c r="M3716" s="5">
        <v>1077.06</v>
      </c>
      <c r="N3716">
        <v>1</v>
      </c>
    </row>
    <row r="3717" spans="1:14" x14ac:dyDescent="0.2">
      <c r="A3717" s="2">
        <v>45340</v>
      </c>
      <c r="B3717" s="3">
        <f t="shared" si="174"/>
        <v>2024</v>
      </c>
      <c r="C3717" t="str">
        <f t="shared" si="175"/>
        <v>2023-2024</v>
      </c>
      <c r="D3717" t="s">
        <v>147</v>
      </c>
      <c r="E3717" t="s">
        <v>9</v>
      </c>
      <c r="F3717" t="str">
        <f t="shared" si="176"/>
        <v>New South Wales</v>
      </c>
      <c r="G3717" t="s">
        <v>10</v>
      </c>
      <c r="H3717">
        <v>2067</v>
      </c>
      <c r="I3717" t="s">
        <v>11</v>
      </c>
      <c r="J3717" t="s">
        <v>12</v>
      </c>
      <c r="K3717" t="s">
        <v>154</v>
      </c>
      <c r="L3717" t="s">
        <v>14</v>
      </c>
      <c r="M3717" s="5">
        <v>1077.3699999999999</v>
      </c>
      <c r="N3717">
        <v>1</v>
      </c>
    </row>
    <row r="3718" spans="1:14" x14ac:dyDescent="0.2">
      <c r="A3718" s="2">
        <v>45181</v>
      </c>
      <c r="B3718" s="3">
        <f t="shared" si="174"/>
        <v>2024</v>
      </c>
      <c r="C3718" t="str">
        <f t="shared" si="175"/>
        <v>2023-2024</v>
      </c>
      <c r="D3718" t="s">
        <v>147</v>
      </c>
      <c r="E3718" t="s">
        <v>93</v>
      </c>
      <c r="F3718" t="str">
        <f t="shared" si="176"/>
        <v>Western Australia</v>
      </c>
      <c r="G3718" t="s">
        <v>48</v>
      </c>
      <c r="H3718">
        <v>6112</v>
      </c>
      <c r="I3718" t="s">
        <v>11</v>
      </c>
      <c r="J3718" t="s">
        <v>94</v>
      </c>
      <c r="K3718" t="s">
        <v>151</v>
      </c>
      <c r="L3718" t="s">
        <v>21</v>
      </c>
      <c r="M3718" s="5">
        <v>1079.81</v>
      </c>
      <c r="N3718">
        <v>1</v>
      </c>
    </row>
    <row r="3719" spans="1:14" x14ac:dyDescent="0.2">
      <c r="A3719" s="2">
        <v>45162</v>
      </c>
      <c r="B3719" s="3">
        <f t="shared" si="174"/>
        <v>2024</v>
      </c>
      <c r="C3719" t="str">
        <f t="shared" si="175"/>
        <v>2023-2024</v>
      </c>
      <c r="D3719" t="s">
        <v>147</v>
      </c>
      <c r="E3719" t="s">
        <v>106</v>
      </c>
      <c r="F3719" t="str">
        <f t="shared" si="176"/>
        <v>Victoria</v>
      </c>
      <c r="G3719" t="s">
        <v>45</v>
      </c>
      <c r="H3719">
        <v>3915</v>
      </c>
      <c r="I3719" t="s">
        <v>11</v>
      </c>
      <c r="J3719" t="s">
        <v>55</v>
      </c>
      <c r="K3719" t="s">
        <v>153</v>
      </c>
      <c r="L3719" t="s">
        <v>16</v>
      </c>
      <c r="M3719" s="5">
        <v>1080.56</v>
      </c>
      <c r="N3719">
        <v>1</v>
      </c>
    </row>
    <row r="3720" spans="1:14" x14ac:dyDescent="0.2">
      <c r="A3720" s="2">
        <v>45374</v>
      </c>
      <c r="B3720" s="3">
        <f t="shared" si="174"/>
        <v>2024</v>
      </c>
      <c r="C3720" t="str">
        <f t="shared" si="175"/>
        <v>2023-2024</v>
      </c>
      <c r="D3720" t="s">
        <v>147</v>
      </c>
      <c r="E3720" t="s">
        <v>81</v>
      </c>
      <c r="F3720" t="str">
        <f t="shared" si="176"/>
        <v>New South Wales</v>
      </c>
      <c r="G3720" t="s">
        <v>10</v>
      </c>
      <c r="H3720">
        <v>2485</v>
      </c>
      <c r="I3720" t="s">
        <v>11</v>
      </c>
      <c r="J3720" t="s">
        <v>68</v>
      </c>
      <c r="K3720" t="s">
        <v>149</v>
      </c>
      <c r="L3720" t="s">
        <v>15</v>
      </c>
      <c r="M3720" s="5">
        <v>1084.98</v>
      </c>
      <c r="N3720">
        <v>1</v>
      </c>
    </row>
    <row r="3721" spans="1:14" x14ac:dyDescent="0.2">
      <c r="A3721" s="2">
        <v>45340</v>
      </c>
      <c r="B3721" s="3">
        <f t="shared" si="174"/>
        <v>2024</v>
      </c>
      <c r="C3721" t="str">
        <f t="shared" si="175"/>
        <v>2023-2024</v>
      </c>
      <c r="D3721" t="s">
        <v>147</v>
      </c>
      <c r="E3721" t="s">
        <v>135</v>
      </c>
      <c r="F3721" t="str">
        <f t="shared" si="176"/>
        <v>Victoria</v>
      </c>
      <c r="G3721" t="s">
        <v>45</v>
      </c>
      <c r="H3721">
        <v>3550</v>
      </c>
      <c r="I3721" t="s">
        <v>11</v>
      </c>
      <c r="J3721" t="s">
        <v>60</v>
      </c>
      <c r="K3721" t="s">
        <v>150</v>
      </c>
      <c r="L3721" t="s">
        <v>18</v>
      </c>
      <c r="M3721" s="5">
        <v>1085.72</v>
      </c>
      <c r="N3721">
        <v>1</v>
      </c>
    </row>
    <row r="3722" spans="1:14" x14ac:dyDescent="0.2">
      <c r="A3722" s="2">
        <v>45365</v>
      </c>
      <c r="B3722" s="3">
        <f t="shared" si="174"/>
        <v>2024</v>
      </c>
      <c r="C3722" t="str">
        <f t="shared" si="175"/>
        <v>2023-2024</v>
      </c>
      <c r="D3722" t="s">
        <v>147</v>
      </c>
      <c r="E3722" t="s">
        <v>111</v>
      </c>
      <c r="F3722" t="str">
        <f t="shared" si="176"/>
        <v>New South Wales</v>
      </c>
      <c r="G3722" t="s">
        <v>10</v>
      </c>
      <c r="H3722">
        <v>2120</v>
      </c>
      <c r="I3722" t="s">
        <v>11</v>
      </c>
      <c r="J3722" t="s">
        <v>27</v>
      </c>
      <c r="K3722" t="s">
        <v>153</v>
      </c>
      <c r="L3722" t="s">
        <v>16</v>
      </c>
      <c r="M3722" s="5">
        <v>1088.4699999999998</v>
      </c>
      <c r="N3722">
        <v>1</v>
      </c>
    </row>
    <row r="3723" spans="1:14" x14ac:dyDescent="0.2">
      <c r="A3723" s="2">
        <v>45390</v>
      </c>
      <c r="B3723" s="3">
        <f t="shared" si="174"/>
        <v>2024</v>
      </c>
      <c r="C3723" t="str">
        <f t="shared" si="175"/>
        <v>2023-2024</v>
      </c>
      <c r="D3723" t="s">
        <v>147</v>
      </c>
      <c r="E3723" t="s">
        <v>39</v>
      </c>
      <c r="F3723" t="str">
        <f t="shared" si="176"/>
        <v>South Australia</v>
      </c>
      <c r="G3723" t="s">
        <v>32</v>
      </c>
      <c r="H3723">
        <v>5343</v>
      </c>
      <c r="I3723" t="s">
        <v>11</v>
      </c>
      <c r="J3723" t="s">
        <v>38</v>
      </c>
      <c r="K3723" t="s">
        <v>151</v>
      </c>
      <c r="L3723" t="s">
        <v>21</v>
      </c>
      <c r="M3723" s="5">
        <v>1088.77</v>
      </c>
      <c r="N3723">
        <v>1</v>
      </c>
    </row>
    <row r="3724" spans="1:14" x14ac:dyDescent="0.2">
      <c r="A3724" s="2">
        <v>45135</v>
      </c>
      <c r="B3724" s="3">
        <f t="shared" si="174"/>
        <v>2024</v>
      </c>
      <c r="C3724" t="str">
        <f t="shared" si="175"/>
        <v>2023-2024</v>
      </c>
      <c r="D3724" t="s">
        <v>147</v>
      </c>
      <c r="E3724" t="s">
        <v>31</v>
      </c>
      <c r="F3724" t="str">
        <f t="shared" si="176"/>
        <v>South Australia</v>
      </c>
      <c r="G3724" t="s">
        <v>32</v>
      </c>
      <c r="H3724">
        <v>5168</v>
      </c>
      <c r="I3724" t="s">
        <v>11</v>
      </c>
      <c r="J3724" t="s">
        <v>33</v>
      </c>
      <c r="K3724" t="s">
        <v>149</v>
      </c>
      <c r="L3724" t="s">
        <v>15</v>
      </c>
      <c r="M3724" s="5">
        <v>1089.1500000000001</v>
      </c>
      <c r="N3724">
        <v>1</v>
      </c>
    </row>
    <row r="3725" spans="1:14" x14ac:dyDescent="0.2">
      <c r="A3725" s="2">
        <v>45446</v>
      </c>
      <c r="B3725" s="3">
        <f t="shared" si="174"/>
        <v>2024</v>
      </c>
      <c r="C3725" t="str">
        <f t="shared" si="175"/>
        <v>2023-2024</v>
      </c>
      <c r="D3725" t="s">
        <v>148</v>
      </c>
      <c r="E3725" t="s">
        <v>34</v>
      </c>
      <c r="F3725" t="str">
        <f t="shared" si="176"/>
        <v>Queensland</v>
      </c>
      <c r="G3725" t="s">
        <v>35</v>
      </c>
      <c r="H3725">
        <v>4802</v>
      </c>
      <c r="I3725" t="s">
        <v>11</v>
      </c>
      <c r="J3725" t="s">
        <v>36</v>
      </c>
      <c r="K3725" t="s">
        <v>150</v>
      </c>
      <c r="L3725" t="s">
        <v>18</v>
      </c>
      <c r="M3725" s="5">
        <v>1090.05</v>
      </c>
      <c r="N3725">
        <v>1</v>
      </c>
    </row>
    <row r="3726" spans="1:14" x14ac:dyDescent="0.2">
      <c r="A3726" s="2">
        <v>45632</v>
      </c>
      <c r="B3726" s="3">
        <f t="shared" si="174"/>
        <v>2025</v>
      </c>
      <c r="C3726" t="str">
        <f t="shared" si="175"/>
        <v>2024-2025</v>
      </c>
      <c r="D3726" t="s">
        <v>148</v>
      </c>
      <c r="E3726" t="s">
        <v>61</v>
      </c>
      <c r="F3726" t="str">
        <f t="shared" si="176"/>
        <v>New South Wales</v>
      </c>
      <c r="G3726" t="s">
        <v>10</v>
      </c>
      <c r="H3726">
        <v>2539</v>
      </c>
      <c r="I3726" t="s">
        <v>11</v>
      </c>
      <c r="J3726" t="s">
        <v>58</v>
      </c>
      <c r="K3726" t="s">
        <v>150</v>
      </c>
      <c r="L3726" t="s">
        <v>18</v>
      </c>
      <c r="M3726" s="5">
        <v>1091.2200000000003</v>
      </c>
      <c r="N3726">
        <v>1</v>
      </c>
    </row>
    <row r="3727" spans="1:14" x14ac:dyDescent="0.2">
      <c r="A3727" s="2">
        <v>45442</v>
      </c>
      <c r="B3727" s="3">
        <f t="shared" si="174"/>
        <v>2024</v>
      </c>
      <c r="C3727" t="str">
        <f t="shared" si="175"/>
        <v>2023-2024</v>
      </c>
      <c r="D3727" t="s">
        <v>148</v>
      </c>
      <c r="E3727" t="s">
        <v>87</v>
      </c>
      <c r="F3727" t="str">
        <f t="shared" si="176"/>
        <v>New South Wales</v>
      </c>
      <c r="G3727" t="s">
        <v>10</v>
      </c>
      <c r="H3727">
        <v>2790</v>
      </c>
      <c r="I3727" t="s">
        <v>11</v>
      </c>
      <c r="J3727" t="s">
        <v>25</v>
      </c>
      <c r="K3727" t="s">
        <v>155</v>
      </c>
      <c r="L3727" t="s">
        <v>20</v>
      </c>
      <c r="M3727" s="5">
        <v>1093.4399999999998</v>
      </c>
      <c r="N3727">
        <v>1</v>
      </c>
    </row>
    <row r="3728" spans="1:14" x14ac:dyDescent="0.2">
      <c r="A3728" s="2">
        <v>45076</v>
      </c>
      <c r="B3728" s="3">
        <f t="shared" si="174"/>
        <v>2023</v>
      </c>
      <c r="C3728" t="str">
        <f t="shared" si="175"/>
        <v>2022-2023</v>
      </c>
      <c r="D3728" t="s">
        <v>147</v>
      </c>
      <c r="E3728" t="s">
        <v>117</v>
      </c>
      <c r="F3728" t="str">
        <f t="shared" si="176"/>
        <v>Queensland</v>
      </c>
      <c r="G3728" t="s">
        <v>35</v>
      </c>
      <c r="H3728">
        <v>4119</v>
      </c>
      <c r="I3728" t="s">
        <v>11</v>
      </c>
      <c r="J3728" t="s">
        <v>43</v>
      </c>
      <c r="K3728" t="s">
        <v>157</v>
      </c>
      <c r="L3728" t="s">
        <v>22</v>
      </c>
      <c r="M3728" s="5">
        <v>1093.68</v>
      </c>
      <c r="N3728">
        <v>1</v>
      </c>
    </row>
    <row r="3729" spans="1:14" x14ac:dyDescent="0.2">
      <c r="A3729" s="2">
        <v>45424</v>
      </c>
      <c r="B3729" s="3">
        <f t="shared" si="174"/>
        <v>2024</v>
      </c>
      <c r="C3729" t="str">
        <f t="shared" si="175"/>
        <v>2023-2024</v>
      </c>
      <c r="D3729" t="s">
        <v>147</v>
      </c>
      <c r="E3729" t="s">
        <v>113</v>
      </c>
      <c r="F3729" t="str">
        <f t="shared" si="176"/>
        <v>Queensland</v>
      </c>
      <c r="G3729" t="s">
        <v>35</v>
      </c>
      <c r="H3729">
        <v>4215</v>
      </c>
      <c r="I3729" t="s">
        <v>11</v>
      </c>
      <c r="J3729" t="s">
        <v>104</v>
      </c>
      <c r="K3729" t="s">
        <v>154</v>
      </c>
      <c r="L3729" t="s">
        <v>14</v>
      </c>
      <c r="M3729" s="5">
        <v>1094.07</v>
      </c>
      <c r="N3729">
        <v>1</v>
      </c>
    </row>
    <row r="3730" spans="1:14" x14ac:dyDescent="0.2">
      <c r="A3730" s="2">
        <v>45550</v>
      </c>
      <c r="B3730" s="3">
        <f t="shared" si="174"/>
        <v>2025</v>
      </c>
      <c r="C3730" t="str">
        <f t="shared" si="175"/>
        <v>2024-2025</v>
      </c>
      <c r="D3730" t="s">
        <v>148</v>
      </c>
      <c r="E3730" t="s">
        <v>100</v>
      </c>
      <c r="F3730" t="str">
        <f t="shared" si="176"/>
        <v>Western Australia</v>
      </c>
      <c r="G3730" t="s">
        <v>48</v>
      </c>
      <c r="H3730">
        <v>6021</v>
      </c>
      <c r="I3730" t="s">
        <v>11</v>
      </c>
      <c r="J3730" t="s">
        <v>49</v>
      </c>
      <c r="K3730" t="s">
        <v>151</v>
      </c>
      <c r="L3730" t="s">
        <v>21</v>
      </c>
      <c r="M3730" s="5">
        <v>1095.78</v>
      </c>
      <c r="N3730">
        <v>1</v>
      </c>
    </row>
    <row r="3731" spans="1:14" x14ac:dyDescent="0.2">
      <c r="A3731" s="2">
        <v>45131</v>
      </c>
      <c r="B3731" s="3">
        <f t="shared" si="174"/>
        <v>2024</v>
      </c>
      <c r="C3731" t="str">
        <f t="shared" si="175"/>
        <v>2023-2024</v>
      </c>
      <c r="D3731" t="s">
        <v>147</v>
      </c>
      <c r="E3731" t="s">
        <v>99</v>
      </c>
      <c r="F3731" t="str">
        <f t="shared" si="176"/>
        <v>Victoria</v>
      </c>
      <c r="G3731" t="s">
        <v>45</v>
      </c>
      <c r="H3731">
        <v>3148</v>
      </c>
      <c r="I3731" t="s">
        <v>11</v>
      </c>
      <c r="J3731" t="s">
        <v>63</v>
      </c>
      <c r="K3731" t="s">
        <v>149</v>
      </c>
      <c r="L3731" t="s">
        <v>15</v>
      </c>
      <c r="M3731" s="5">
        <v>1096.19</v>
      </c>
      <c r="N3731">
        <v>1</v>
      </c>
    </row>
    <row r="3732" spans="1:14" x14ac:dyDescent="0.2">
      <c r="A3732" s="2">
        <v>45135</v>
      </c>
      <c r="B3732" s="3">
        <f t="shared" si="174"/>
        <v>2024</v>
      </c>
      <c r="C3732" t="str">
        <f t="shared" si="175"/>
        <v>2023-2024</v>
      </c>
      <c r="D3732" t="s">
        <v>147</v>
      </c>
      <c r="E3732" t="s">
        <v>64</v>
      </c>
      <c r="F3732" t="str">
        <f t="shared" si="176"/>
        <v>Victoria</v>
      </c>
      <c r="G3732" t="s">
        <v>45</v>
      </c>
      <c r="H3732">
        <v>3199</v>
      </c>
      <c r="I3732" t="s">
        <v>11</v>
      </c>
      <c r="J3732" t="s">
        <v>63</v>
      </c>
      <c r="K3732" t="s">
        <v>154</v>
      </c>
      <c r="L3732" t="s">
        <v>14</v>
      </c>
      <c r="M3732" s="5">
        <v>1099.27</v>
      </c>
      <c r="N3732">
        <v>1</v>
      </c>
    </row>
    <row r="3733" spans="1:14" x14ac:dyDescent="0.2">
      <c r="A3733" s="2">
        <v>45202</v>
      </c>
      <c r="B3733" s="3">
        <f t="shared" si="174"/>
        <v>2024</v>
      </c>
      <c r="C3733" t="str">
        <f t="shared" si="175"/>
        <v>2023-2024</v>
      </c>
      <c r="D3733" t="s">
        <v>147</v>
      </c>
      <c r="E3733" t="s">
        <v>88</v>
      </c>
      <c r="F3733" t="str">
        <f t="shared" si="176"/>
        <v>South Australia</v>
      </c>
      <c r="G3733" t="s">
        <v>32</v>
      </c>
      <c r="H3733">
        <v>5011</v>
      </c>
      <c r="I3733" t="s">
        <v>11</v>
      </c>
      <c r="J3733" t="s">
        <v>33</v>
      </c>
      <c r="K3733" t="s">
        <v>149</v>
      </c>
      <c r="L3733" t="s">
        <v>15</v>
      </c>
      <c r="M3733" s="5">
        <v>1100.4099999999999</v>
      </c>
      <c r="N3733">
        <v>1</v>
      </c>
    </row>
    <row r="3734" spans="1:14" x14ac:dyDescent="0.2">
      <c r="A3734" s="2">
        <v>45529</v>
      </c>
      <c r="B3734" s="3">
        <f t="shared" si="174"/>
        <v>2025</v>
      </c>
      <c r="C3734" t="str">
        <f t="shared" si="175"/>
        <v>2024-2025</v>
      </c>
      <c r="D3734" t="s">
        <v>147</v>
      </c>
      <c r="E3734" t="s">
        <v>52</v>
      </c>
      <c r="F3734" t="str">
        <f t="shared" si="176"/>
        <v>Victoria</v>
      </c>
      <c r="G3734" t="s">
        <v>45</v>
      </c>
      <c r="H3734">
        <v>3030</v>
      </c>
      <c r="I3734" t="s">
        <v>11</v>
      </c>
      <c r="J3734" t="s">
        <v>46</v>
      </c>
      <c r="K3734" t="s">
        <v>153</v>
      </c>
      <c r="L3734" t="s">
        <v>16</v>
      </c>
      <c r="M3734" s="5">
        <v>1101.0899999999999</v>
      </c>
      <c r="N3734">
        <v>1</v>
      </c>
    </row>
    <row r="3735" spans="1:14" x14ac:dyDescent="0.2">
      <c r="A3735" s="2">
        <v>45629</v>
      </c>
      <c r="B3735" s="3">
        <f t="shared" si="174"/>
        <v>2025</v>
      </c>
      <c r="C3735" t="str">
        <f t="shared" si="175"/>
        <v>2024-2025</v>
      </c>
      <c r="D3735" t="s">
        <v>147</v>
      </c>
      <c r="E3735" t="s">
        <v>141</v>
      </c>
      <c r="F3735" t="str">
        <f t="shared" si="176"/>
        <v>Western Australia</v>
      </c>
      <c r="G3735" t="s">
        <v>48</v>
      </c>
      <c r="H3735">
        <v>6052</v>
      </c>
      <c r="I3735" t="s">
        <v>11</v>
      </c>
      <c r="J3735" t="s">
        <v>49</v>
      </c>
      <c r="K3735" t="s">
        <v>151</v>
      </c>
      <c r="L3735" t="s">
        <v>21</v>
      </c>
      <c r="M3735" s="5">
        <v>1105.31</v>
      </c>
      <c r="N3735">
        <v>1</v>
      </c>
    </row>
    <row r="3736" spans="1:14" x14ac:dyDescent="0.2">
      <c r="A3736" s="2">
        <v>45037</v>
      </c>
      <c r="B3736" s="3">
        <f t="shared" si="174"/>
        <v>2023</v>
      </c>
      <c r="C3736" t="str">
        <f t="shared" si="175"/>
        <v>2022-2023</v>
      </c>
      <c r="D3736" t="s">
        <v>147</v>
      </c>
      <c r="E3736" t="s">
        <v>9</v>
      </c>
      <c r="F3736" t="str">
        <f t="shared" si="176"/>
        <v>New South Wales</v>
      </c>
      <c r="G3736" t="s">
        <v>10</v>
      </c>
      <c r="H3736">
        <v>2067</v>
      </c>
      <c r="I3736" t="s">
        <v>11</v>
      </c>
      <c r="J3736" t="s">
        <v>12</v>
      </c>
      <c r="K3736" t="s">
        <v>154</v>
      </c>
      <c r="L3736" t="s">
        <v>14</v>
      </c>
      <c r="M3736" s="5">
        <v>1105.97</v>
      </c>
      <c r="N3736">
        <v>1</v>
      </c>
    </row>
    <row r="3737" spans="1:14" x14ac:dyDescent="0.2">
      <c r="A3737" s="2">
        <v>45441</v>
      </c>
      <c r="B3737" s="3">
        <f t="shared" si="174"/>
        <v>2024</v>
      </c>
      <c r="C3737" t="str">
        <f t="shared" si="175"/>
        <v>2023-2024</v>
      </c>
      <c r="D3737" t="s">
        <v>147</v>
      </c>
      <c r="E3737" t="s">
        <v>113</v>
      </c>
      <c r="F3737" t="str">
        <f t="shared" si="176"/>
        <v>Queensland</v>
      </c>
      <c r="G3737" t="s">
        <v>35</v>
      </c>
      <c r="H3737">
        <v>4215</v>
      </c>
      <c r="I3737" t="s">
        <v>11</v>
      </c>
      <c r="J3737" t="s">
        <v>104</v>
      </c>
      <c r="K3737" t="s">
        <v>150</v>
      </c>
      <c r="L3737" t="s">
        <v>18</v>
      </c>
      <c r="M3737" s="5">
        <v>1106.07</v>
      </c>
      <c r="N3737">
        <v>1</v>
      </c>
    </row>
    <row r="3738" spans="1:14" x14ac:dyDescent="0.2">
      <c r="A3738" s="2">
        <v>44957</v>
      </c>
      <c r="B3738" s="3">
        <f t="shared" si="174"/>
        <v>2023</v>
      </c>
      <c r="C3738" t="str">
        <f t="shared" si="175"/>
        <v>2022-2023</v>
      </c>
      <c r="D3738" t="s">
        <v>147</v>
      </c>
      <c r="E3738" t="s">
        <v>101</v>
      </c>
      <c r="F3738" t="str">
        <f t="shared" si="176"/>
        <v>Victoria</v>
      </c>
      <c r="G3738" t="s">
        <v>45</v>
      </c>
      <c r="H3738">
        <v>3131</v>
      </c>
      <c r="I3738" t="s">
        <v>11</v>
      </c>
      <c r="J3738" t="s">
        <v>63</v>
      </c>
      <c r="K3738" t="s">
        <v>149</v>
      </c>
      <c r="L3738" t="s">
        <v>15</v>
      </c>
      <c r="M3738" s="5">
        <v>1107.77</v>
      </c>
      <c r="N3738">
        <v>1</v>
      </c>
    </row>
    <row r="3739" spans="1:14" x14ac:dyDescent="0.2">
      <c r="A3739" s="2">
        <v>44940</v>
      </c>
      <c r="B3739" s="3">
        <f t="shared" si="174"/>
        <v>2023</v>
      </c>
      <c r="C3739" t="str">
        <f t="shared" si="175"/>
        <v>2022-2023</v>
      </c>
      <c r="D3739" t="s">
        <v>148</v>
      </c>
      <c r="E3739" t="s">
        <v>96</v>
      </c>
      <c r="F3739" t="str">
        <f t="shared" si="176"/>
        <v>Western Australia</v>
      </c>
      <c r="G3739" t="s">
        <v>48</v>
      </c>
      <c r="H3739">
        <v>6330</v>
      </c>
      <c r="I3739" t="s">
        <v>11</v>
      </c>
      <c r="J3739" t="s">
        <v>94</v>
      </c>
      <c r="K3739" t="s">
        <v>154</v>
      </c>
      <c r="L3739" t="s">
        <v>14</v>
      </c>
      <c r="M3739" s="5">
        <v>1111.06</v>
      </c>
      <c r="N3739">
        <v>1</v>
      </c>
    </row>
    <row r="3740" spans="1:14" x14ac:dyDescent="0.2">
      <c r="A3740" s="2">
        <v>45179</v>
      </c>
      <c r="B3740" s="3">
        <f t="shared" si="174"/>
        <v>2024</v>
      </c>
      <c r="C3740" t="str">
        <f t="shared" si="175"/>
        <v>2023-2024</v>
      </c>
      <c r="D3740" t="s">
        <v>147</v>
      </c>
      <c r="E3740" t="s">
        <v>116</v>
      </c>
      <c r="F3740" t="str">
        <f t="shared" si="176"/>
        <v>Western Australia</v>
      </c>
      <c r="G3740" t="s">
        <v>48</v>
      </c>
      <c r="H3740">
        <v>6725</v>
      </c>
      <c r="I3740" t="s">
        <v>11</v>
      </c>
      <c r="J3740" t="s">
        <v>77</v>
      </c>
      <c r="K3740" t="s">
        <v>151</v>
      </c>
      <c r="L3740" t="s">
        <v>21</v>
      </c>
      <c r="M3740" s="5">
        <v>1115.3800000000001</v>
      </c>
      <c r="N3740">
        <v>1</v>
      </c>
    </row>
    <row r="3741" spans="1:14" x14ac:dyDescent="0.2">
      <c r="A3741" s="2">
        <v>45349</v>
      </c>
      <c r="B3741" s="3">
        <f t="shared" si="174"/>
        <v>2024</v>
      </c>
      <c r="C3741" t="str">
        <f t="shared" si="175"/>
        <v>2023-2024</v>
      </c>
      <c r="D3741" t="s">
        <v>147</v>
      </c>
      <c r="E3741" t="s">
        <v>41</v>
      </c>
      <c r="F3741" t="str">
        <f t="shared" si="176"/>
        <v>New South Wales</v>
      </c>
      <c r="G3741" t="s">
        <v>10</v>
      </c>
      <c r="H3741">
        <v>2830</v>
      </c>
      <c r="I3741" t="s">
        <v>11</v>
      </c>
      <c r="J3741" t="s">
        <v>25</v>
      </c>
      <c r="K3741" t="s">
        <v>157</v>
      </c>
      <c r="L3741" t="s">
        <v>22</v>
      </c>
      <c r="M3741" s="5">
        <v>1115.45</v>
      </c>
      <c r="N3741">
        <v>1</v>
      </c>
    </row>
    <row r="3742" spans="1:14" x14ac:dyDescent="0.2">
      <c r="A3742" s="2">
        <v>45062</v>
      </c>
      <c r="B3742" s="3">
        <f t="shared" si="174"/>
        <v>2023</v>
      </c>
      <c r="C3742" t="str">
        <f t="shared" si="175"/>
        <v>2022-2023</v>
      </c>
      <c r="D3742" t="s">
        <v>147</v>
      </c>
      <c r="E3742" t="s">
        <v>107</v>
      </c>
      <c r="F3742" t="str">
        <f t="shared" si="176"/>
        <v>Queensland</v>
      </c>
      <c r="G3742" t="s">
        <v>35</v>
      </c>
      <c r="H3742">
        <v>4220</v>
      </c>
      <c r="I3742" t="s">
        <v>11</v>
      </c>
      <c r="J3742" t="s">
        <v>104</v>
      </c>
      <c r="K3742" t="s">
        <v>155</v>
      </c>
      <c r="L3742" t="s">
        <v>20</v>
      </c>
      <c r="M3742" s="5">
        <v>1115.72</v>
      </c>
      <c r="N3742">
        <v>1</v>
      </c>
    </row>
    <row r="3743" spans="1:14" x14ac:dyDescent="0.2">
      <c r="A3743" s="2">
        <v>45053</v>
      </c>
      <c r="B3743" s="3">
        <f t="shared" si="174"/>
        <v>2023</v>
      </c>
      <c r="C3743" t="str">
        <f t="shared" si="175"/>
        <v>2022-2023</v>
      </c>
      <c r="D3743" t="s">
        <v>147</v>
      </c>
      <c r="E3743" t="s">
        <v>124</v>
      </c>
      <c r="F3743" t="str">
        <f t="shared" si="176"/>
        <v>New South Wales</v>
      </c>
      <c r="G3743" t="s">
        <v>10</v>
      </c>
      <c r="H3743">
        <v>2015</v>
      </c>
      <c r="I3743" t="s">
        <v>11</v>
      </c>
      <c r="J3743" t="s">
        <v>12</v>
      </c>
      <c r="K3743" t="s">
        <v>19</v>
      </c>
      <c r="L3743" t="s">
        <v>23</v>
      </c>
      <c r="M3743" s="5">
        <v>1115.99</v>
      </c>
      <c r="N3743">
        <v>1</v>
      </c>
    </row>
    <row r="3744" spans="1:14" x14ac:dyDescent="0.2">
      <c r="A3744" s="2">
        <v>45541</v>
      </c>
      <c r="B3744" s="3">
        <f t="shared" si="174"/>
        <v>2025</v>
      </c>
      <c r="C3744" t="str">
        <f t="shared" si="175"/>
        <v>2024-2025</v>
      </c>
      <c r="D3744" t="s">
        <v>147</v>
      </c>
      <c r="E3744" t="s">
        <v>134</v>
      </c>
      <c r="F3744" t="str">
        <f t="shared" si="176"/>
        <v>Queensland</v>
      </c>
      <c r="G3744" t="s">
        <v>35</v>
      </c>
      <c r="H3744">
        <v>4825</v>
      </c>
      <c r="I3744" t="s">
        <v>11</v>
      </c>
      <c r="J3744" t="s">
        <v>36</v>
      </c>
      <c r="K3744" t="s">
        <v>153</v>
      </c>
      <c r="L3744" t="s">
        <v>16</v>
      </c>
      <c r="M3744" s="5">
        <v>1119.6600000000001</v>
      </c>
      <c r="N3744">
        <v>1</v>
      </c>
    </row>
    <row r="3745" spans="1:14" x14ac:dyDescent="0.2">
      <c r="A3745" s="2">
        <v>45420</v>
      </c>
      <c r="B3745" s="3">
        <f t="shared" si="174"/>
        <v>2024</v>
      </c>
      <c r="C3745" t="str">
        <f t="shared" si="175"/>
        <v>2023-2024</v>
      </c>
      <c r="D3745" t="s">
        <v>148</v>
      </c>
      <c r="E3745" t="s">
        <v>76</v>
      </c>
      <c r="F3745" t="str">
        <f t="shared" si="176"/>
        <v>Western Australia</v>
      </c>
      <c r="G3745" t="s">
        <v>48</v>
      </c>
      <c r="H3745">
        <v>6450</v>
      </c>
      <c r="I3745" t="s">
        <v>11</v>
      </c>
      <c r="J3745" t="s">
        <v>77</v>
      </c>
      <c r="K3745" t="s">
        <v>150</v>
      </c>
      <c r="L3745" t="s">
        <v>18</v>
      </c>
      <c r="M3745" s="5">
        <v>1120.5</v>
      </c>
      <c r="N3745">
        <v>1</v>
      </c>
    </row>
    <row r="3746" spans="1:14" x14ac:dyDescent="0.2">
      <c r="A3746" s="2">
        <v>45465</v>
      </c>
      <c r="B3746" s="3">
        <f t="shared" si="174"/>
        <v>2024</v>
      </c>
      <c r="C3746" t="str">
        <f t="shared" si="175"/>
        <v>2023-2024</v>
      </c>
      <c r="D3746" t="s">
        <v>147</v>
      </c>
      <c r="E3746" t="s">
        <v>37</v>
      </c>
      <c r="F3746" t="str">
        <f t="shared" si="176"/>
        <v>South Australia</v>
      </c>
      <c r="G3746" t="s">
        <v>32</v>
      </c>
      <c r="H3746">
        <v>5607</v>
      </c>
      <c r="I3746" t="s">
        <v>11</v>
      </c>
      <c r="J3746" t="s">
        <v>38</v>
      </c>
      <c r="K3746" t="s">
        <v>150</v>
      </c>
      <c r="L3746" t="s">
        <v>18</v>
      </c>
      <c r="M3746" s="5">
        <v>1120.9100000000001</v>
      </c>
      <c r="N3746">
        <v>1</v>
      </c>
    </row>
    <row r="3747" spans="1:14" x14ac:dyDescent="0.2">
      <c r="A3747" s="2">
        <v>45172</v>
      </c>
      <c r="B3747" s="3">
        <f t="shared" si="174"/>
        <v>2024</v>
      </c>
      <c r="C3747" t="str">
        <f t="shared" si="175"/>
        <v>2023-2024</v>
      </c>
      <c r="D3747" t="s">
        <v>147</v>
      </c>
      <c r="E3747" t="s">
        <v>67</v>
      </c>
      <c r="F3747" t="str">
        <f t="shared" si="176"/>
        <v>New South Wales</v>
      </c>
      <c r="G3747" t="s">
        <v>10</v>
      </c>
      <c r="H3747">
        <v>2478</v>
      </c>
      <c r="I3747" t="s">
        <v>11</v>
      </c>
      <c r="J3747" t="s">
        <v>68</v>
      </c>
      <c r="K3747" t="s">
        <v>150</v>
      </c>
      <c r="L3747" t="s">
        <v>18</v>
      </c>
      <c r="M3747" s="5">
        <v>1123.33</v>
      </c>
      <c r="N3747">
        <v>1</v>
      </c>
    </row>
    <row r="3748" spans="1:14" x14ac:dyDescent="0.2">
      <c r="A3748" s="2">
        <v>45247</v>
      </c>
      <c r="B3748" s="3">
        <f t="shared" si="174"/>
        <v>2024</v>
      </c>
      <c r="C3748" t="str">
        <f t="shared" si="175"/>
        <v>2023-2024</v>
      </c>
      <c r="D3748" t="s">
        <v>148</v>
      </c>
      <c r="E3748" t="s">
        <v>56</v>
      </c>
      <c r="F3748" t="str">
        <f t="shared" si="176"/>
        <v>Northern Territory</v>
      </c>
      <c r="G3748" t="s">
        <v>29</v>
      </c>
      <c r="H3748">
        <v>870</v>
      </c>
      <c r="I3748" t="s">
        <v>11</v>
      </c>
      <c r="J3748" t="s">
        <v>30</v>
      </c>
      <c r="K3748" t="s">
        <v>150</v>
      </c>
      <c r="L3748" t="s">
        <v>18</v>
      </c>
      <c r="M3748" s="5">
        <v>1124.42</v>
      </c>
      <c r="N3748">
        <v>1</v>
      </c>
    </row>
    <row r="3749" spans="1:14" x14ac:dyDescent="0.2">
      <c r="A3749" s="2">
        <v>45429</v>
      </c>
      <c r="B3749" s="3">
        <f t="shared" si="174"/>
        <v>2024</v>
      </c>
      <c r="C3749" t="str">
        <f t="shared" si="175"/>
        <v>2023-2024</v>
      </c>
      <c r="D3749" t="s">
        <v>148</v>
      </c>
      <c r="E3749" t="s">
        <v>127</v>
      </c>
      <c r="F3749" t="str">
        <f t="shared" si="176"/>
        <v>New South Wales</v>
      </c>
      <c r="G3749" t="s">
        <v>10</v>
      </c>
      <c r="H3749">
        <v>2131</v>
      </c>
      <c r="I3749" t="s">
        <v>11</v>
      </c>
      <c r="J3749" t="s">
        <v>27</v>
      </c>
      <c r="K3749" t="s">
        <v>153</v>
      </c>
      <c r="L3749" t="s">
        <v>16</v>
      </c>
      <c r="M3749" s="5">
        <v>1126.3499999999999</v>
      </c>
      <c r="N3749">
        <v>1</v>
      </c>
    </row>
    <row r="3750" spans="1:14" x14ac:dyDescent="0.2">
      <c r="A3750" s="2">
        <v>45242</v>
      </c>
      <c r="B3750" s="3">
        <f t="shared" si="174"/>
        <v>2024</v>
      </c>
      <c r="C3750" t="str">
        <f t="shared" si="175"/>
        <v>2023-2024</v>
      </c>
      <c r="D3750" t="s">
        <v>147</v>
      </c>
      <c r="E3750" t="s">
        <v>89</v>
      </c>
      <c r="F3750" t="str">
        <f t="shared" si="176"/>
        <v>Queensland</v>
      </c>
      <c r="G3750" t="s">
        <v>35</v>
      </c>
      <c r="H3750">
        <v>4655</v>
      </c>
      <c r="I3750" t="s">
        <v>11</v>
      </c>
      <c r="J3750" t="s">
        <v>51</v>
      </c>
      <c r="K3750" t="s">
        <v>151</v>
      </c>
      <c r="L3750" t="s">
        <v>21</v>
      </c>
      <c r="M3750" s="5">
        <v>1127.54</v>
      </c>
      <c r="N3750">
        <v>1</v>
      </c>
    </row>
    <row r="3751" spans="1:14" x14ac:dyDescent="0.2">
      <c r="A3751" s="2">
        <v>45578</v>
      </c>
      <c r="B3751" s="3">
        <f t="shared" si="174"/>
        <v>2025</v>
      </c>
      <c r="C3751" t="str">
        <f t="shared" si="175"/>
        <v>2024-2025</v>
      </c>
      <c r="D3751" t="s">
        <v>147</v>
      </c>
      <c r="E3751" t="s">
        <v>66</v>
      </c>
      <c r="F3751" t="str">
        <f t="shared" si="176"/>
        <v>South Australia</v>
      </c>
      <c r="G3751" t="s">
        <v>32</v>
      </c>
      <c r="H3751">
        <v>5169</v>
      </c>
      <c r="I3751" t="s">
        <v>11</v>
      </c>
      <c r="J3751" t="s">
        <v>33</v>
      </c>
      <c r="K3751" t="s">
        <v>153</v>
      </c>
      <c r="L3751" t="s">
        <v>16</v>
      </c>
      <c r="M3751" s="5">
        <v>1130.8800000000001</v>
      </c>
      <c r="N3751">
        <v>1</v>
      </c>
    </row>
    <row r="3752" spans="1:14" x14ac:dyDescent="0.2">
      <c r="A3752" s="2">
        <v>45043</v>
      </c>
      <c r="B3752" s="3">
        <f t="shared" si="174"/>
        <v>2023</v>
      </c>
      <c r="C3752" t="str">
        <f t="shared" si="175"/>
        <v>2022-2023</v>
      </c>
      <c r="D3752" t="s">
        <v>147</v>
      </c>
      <c r="E3752" t="s">
        <v>130</v>
      </c>
      <c r="F3752" t="str">
        <f t="shared" si="176"/>
        <v>South Australia</v>
      </c>
      <c r="G3752" t="s">
        <v>32</v>
      </c>
      <c r="H3752">
        <v>5290</v>
      </c>
      <c r="I3752" t="s">
        <v>11</v>
      </c>
      <c r="J3752" t="s">
        <v>38</v>
      </c>
      <c r="K3752" t="s">
        <v>150</v>
      </c>
      <c r="L3752" t="s">
        <v>18</v>
      </c>
      <c r="M3752" s="5">
        <v>1131.2800000000002</v>
      </c>
      <c r="N3752">
        <v>1</v>
      </c>
    </row>
    <row r="3753" spans="1:14" x14ac:dyDescent="0.2">
      <c r="A3753" s="2">
        <v>44944</v>
      </c>
      <c r="B3753" s="3">
        <f t="shared" si="174"/>
        <v>2023</v>
      </c>
      <c r="C3753" t="str">
        <f t="shared" si="175"/>
        <v>2022-2023</v>
      </c>
      <c r="D3753" t="s">
        <v>147</v>
      </c>
      <c r="E3753" t="s">
        <v>64</v>
      </c>
      <c r="F3753" t="str">
        <f t="shared" si="176"/>
        <v>Victoria</v>
      </c>
      <c r="G3753" t="s">
        <v>45</v>
      </c>
      <c r="H3753">
        <v>3199</v>
      </c>
      <c r="I3753" t="s">
        <v>11</v>
      </c>
      <c r="J3753" t="s">
        <v>63</v>
      </c>
      <c r="K3753" t="s">
        <v>152</v>
      </c>
      <c r="L3753" t="s">
        <v>13</v>
      </c>
      <c r="M3753" s="5">
        <v>1131.7300000000002</v>
      </c>
      <c r="N3753">
        <v>1</v>
      </c>
    </row>
    <row r="3754" spans="1:14" x14ac:dyDescent="0.2">
      <c r="A3754" s="2">
        <v>45099</v>
      </c>
      <c r="B3754" s="3">
        <f t="shared" si="174"/>
        <v>2023</v>
      </c>
      <c r="C3754" t="str">
        <f t="shared" si="175"/>
        <v>2022-2023</v>
      </c>
      <c r="D3754" t="s">
        <v>147</v>
      </c>
      <c r="E3754" t="s">
        <v>139</v>
      </c>
      <c r="F3754" t="str">
        <f t="shared" si="176"/>
        <v>New South Wales</v>
      </c>
      <c r="G3754" t="s">
        <v>10</v>
      </c>
      <c r="H3754">
        <v>2020</v>
      </c>
      <c r="I3754" t="s">
        <v>11</v>
      </c>
      <c r="J3754" t="s">
        <v>12</v>
      </c>
      <c r="K3754" t="s">
        <v>156</v>
      </c>
      <c r="L3754" t="s">
        <v>17</v>
      </c>
      <c r="M3754" s="5">
        <v>1133.6300000000001</v>
      </c>
      <c r="N3754">
        <v>1</v>
      </c>
    </row>
    <row r="3755" spans="1:14" x14ac:dyDescent="0.2">
      <c r="A3755" s="2">
        <v>45259</v>
      </c>
      <c r="B3755" s="3">
        <f t="shared" si="174"/>
        <v>2024</v>
      </c>
      <c r="C3755" t="str">
        <f t="shared" si="175"/>
        <v>2023-2024</v>
      </c>
      <c r="D3755" t="s">
        <v>147</v>
      </c>
      <c r="E3755" t="s">
        <v>83</v>
      </c>
      <c r="F3755" t="str">
        <f t="shared" si="176"/>
        <v>New South Wales</v>
      </c>
      <c r="G3755" t="s">
        <v>10</v>
      </c>
      <c r="H3755">
        <v>2750</v>
      </c>
      <c r="I3755" t="s">
        <v>11</v>
      </c>
      <c r="J3755" t="s">
        <v>25</v>
      </c>
      <c r="K3755" t="s">
        <v>155</v>
      </c>
      <c r="L3755" t="s">
        <v>20</v>
      </c>
      <c r="M3755" s="5">
        <v>1135.1099999999999</v>
      </c>
      <c r="N3755">
        <v>1</v>
      </c>
    </row>
    <row r="3756" spans="1:14" x14ac:dyDescent="0.2">
      <c r="A3756" s="2">
        <v>45095</v>
      </c>
      <c r="B3756" s="3">
        <f t="shared" si="174"/>
        <v>2023</v>
      </c>
      <c r="C3756" t="str">
        <f t="shared" si="175"/>
        <v>2022-2023</v>
      </c>
      <c r="D3756" t="s">
        <v>148</v>
      </c>
      <c r="E3756" t="s">
        <v>61</v>
      </c>
      <c r="F3756" t="str">
        <f t="shared" si="176"/>
        <v>New South Wales</v>
      </c>
      <c r="G3756" t="s">
        <v>10</v>
      </c>
      <c r="H3756">
        <v>2539</v>
      </c>
      <c r="I3756" t="s">
        <v>11</v>
      </c>
      <c r="J3756" t="s">
        <v>58</v>
      </c>
      <c r="K3756" t="s">
        <v>155</v>
      </c>
      <c r="L3756" t="s">
        <v>20</v>
      </c>
      <c r="M3756" s="5">
        <v>1135.7600000000002</v>
      </c>
      <c r="N3756">
        <v>1</v>
      </c>
    </row>
    <row r="3757" spans="1:14" x14ac:dyDescent="0.2">
      <c r="A3757" s="2">
        <v>45054</v>
      </c>
      <c r="B3757" s="3">
        <f t="shared" si="174"/>
        <v>2023</v>
      </c>
      <c r="C3757" t="str">
        <f t="shared" si="175"/>
        <v>2022-2023</v>
      </c>
      <c r="D3757" t="s">
        <v>147</v>
      </c>
      <c r="E3757" t="s">
        <v>140</v>
      </c>
      <c r="F3757" t="str">
        <f t="shared" si="176"/>
        <v>Tasmania</v>
      </c>
      <c r="G3757" t="s">
        <v>70</v>
      </c>
      <c r="H3757">
        <v>7320</v>
      </c>
      <c r="I3757" t="s">
        <v>11</v>
      </c>
      <c r="J3757" t="s">
        <v>71</v>
      </c>
      <c r="K3757" t="s">
        <v>149</v>
      </c>
      <c r="L3757" t="s">
        <v>15</v>
      </c>
      <c r="M3757" s="5">
        <v>1136.53</v>
      </c>
      <c r="N3757">
        <v>1</v>
      </c>
    </row>
    <row r="3758" spans="1:14" x14ac:dyDescent="0.2">
      <c r="A3758" s="2">
        <v>45035</v>
      </c>
      <c r="B3758" s="3">
        <f t="shared" si="174"/>
        <v>2023</v>
      </c>
      <c r="C3758" t="str">
        <f t="shared" si="175"/>
        <v>2022-2023</v>
      </c>
      <c r="D3758" t="s">
        <v>147</v>
      </c>
      <c r="E3758" t="s">
        <v>145</v>
      </c>
      <c r="F3758" t="str">
        <f t="shared" si="176"/>
        <v>New South Wales</v>
      </c>
      <c r="G3758" t="s">
        <v>10</v>
      </c>
      <c r="H3758">
        <v>2101</v>
      </c>
      <c r="I3758" t="s">
        <v>11</v>
      </c>
      <c r="J3758" t="s">
        <v>27</v>
      </c>
      <c r="K3758" t="s">
        <v>154</v>
      </c>
      <c r="L3758" t="s">
        <v>14</v>
      </c>
      <c r="M3758" s="5">
        <v>1137.77</v>
      </c>
      <c r="N3758">
        <v>1</v>
      </c>
    </row>
    <row r="3759" spans="1:14" x14ac:dyDescent="0.2">
      <c r="A3759" s="2">
        <v>45626</v>
      </c>
      <c r="B3759" s="3">
        <f t="shared" si="174"/>
        <v>2025</v>
      </c>
      <c r="C3759" t="str">
        <f t="shared" si="175"/>
        <v>2024-2025</v>
      </c>
      <c r="D3759" t="s">
        <v>147</v>
      </c>
      <c r="E3759" t="s">
        <v>99</v>
      </c>
      <c r="F3759" t="str">
        <f t="shared" si="176"/>
        <v>Victoria</v>
      </c>
      <c r="G3759" t="s">
        <v>45</v>
      </c>
      <c r="H3759">
        <v>3148</v>
      </c>
      <c r="I3759" t="s">
        <v>11</v>
      </c>
      <c r="J3759" t="s">
        <v>63</v>
      </c>
      <c r="K3759" t="s">
        <v>149</v>
      </c>
      <c r="L3759" t="s">
        <v>15</v>
      </c>
      <c r="M3759" s="5">
        <v>1138.04</v>
      </c>
      <c r="N3759">
        <v>1</v>
      </c>
    </row>
    <row r="3760" spans="1:14" x14ac:dyDescent="0.2">
      <c r="A3760" s="2">
        <v>45507</v>
      </c>
      <c r="B3760" s="3">
        <f t="shared" si="174"/>
        <v>2025</v>
      </c>
      <c r="C3760" t="str">
        <f t="shared" si="175"/>
        <v>2024-2025</v>
      </c>
      <c r="D3760" t="s">
        <v>148</v>
      </c>
      <c r="E3760" t="s">
        <v>87</v>
      </c>
      <c r="F3760" t="str">
        <f t="shared" si="176"/>
        <v>New South Wales</v>
      </c>
      <c r="G3760" t="s">
        <v>10</v>
      </c>
      <c r="H3760">
        <v>2790</v>
      </c>
      <c r="I3760" t="s">
        <v>11</v>
      </c>
      <c r="J3760" t="s">
        <v>25</v>
      </c>
      <c r="K3760" t="s">
        <v>153</v>
      </c>
      <c r="L3760" t="s">
        <v>16</v>
      </c>
      <c r="M3760" s="5">
        <v>1138.8799999999999</v>
      </c>
      <c r="N3760">
        <v>1</v>
      </c>
    </row>
    <row r="3761" spans="1:14" x14ac:dyDescent="0.2">
      <c r="A3761" s="2">
        <v>45362</v>
      </c>
      <c r="B3761" s="3">
        <f t="shared" si="174"/>
        <v>2024</v>
      </c>
      <c r="C3761" t="str">
        <f t="shared" si="175"/>
        <v>2023-2024</v>
      </c>
      <c r="D3761" t="s">
        <v>147</v>
      </c>
      <c r="E3761" t="s">
        <v>90</v>
      </c>
      <c r="F3761" t="str">
        <f t="shared" si="176"/>
        <v>Victoria</v>
      </c>
      <c r="G3761" t="s">
        <v>45</v>
      </c>
      <c r="H3761">
        <v>3179</v>
      </c>
      <c r="I3761" t="s">
        <v>11</v>
      </c>
      <c r="J3761" t="s">
        <v>63</v>
      </c>
      <c r="K3761" t="s">
        <v>151</v>
      </c>
      <c r="L3761" t="s">
        <v>21</v>
      </c>
      <c r="M3761" s="5">
        <v>1139.74</v>
      </c>
      <c r="N3761">
        <v>1</v>
      </c>
    </row>
    <row r="3762" spans="1:14" x14ac:dyDescent="0.2">
      <c r="A3762" s="2">
        <v>45351</v>
      </c>
      <c r="B3762" s="3">
        <f t="shared" si="174"/>
        <v>2024</v>
      </c>
      <c r="C3762" t="str">
        <f t="shared" si="175"/>
        <v>2023-2024</v>
      </c>
      <c r="D3762" t="s">
        <v>147</v>
      </c>
      <c r="E3762" t="s">
        <v>69</v>
      </c>
      <c r="F3762" t="str">
        <f t="shared" si="176"/>
        <v>Tasmania</v>
      </c>
      <c r="G3762" t="s">
        <v>70</v>
      </c>
      <c r="H3762">
        <v>7018</v>
      </c>
      <c r="I3762" t="s">
        <v>11</v>
      </c>
      <c r="J3762" t="s">
        <v>71</v>
      </c>
      <c r="K3762" t="s">
        <v>150</v>
      </c>
      <c r="L3762" t="s">
        <v>18</v>
      </c>
      <c r="M3762" s="5">
        <v>1140.44</v>
      </c>
      <c r="N3762">
        <v>1</v>
      </c>
    </row>
    <row r="3763" spans="1:14" x14ac:dyDescent="0.2">
      <c r="A3763" s="2">
        <v>45040</v>
      </c>
      <c r="B3763" s="3">
        <f t="shared" si="174"/>
        <v>2023</v>
      </c>
      <c r="C3763" t="str">
        <f t="shared" si="175"/>
        <v>2022-2023</v>
      </c>
      <c r="D3763" t="s">
        <v>147</v>
      </c>
      <c r="E3763" t="s">
        <v>26</v>
      </c>
      <c r="F3763" t="str">
        <f t="shared" si="176"/>
        <v>New South Wales</v>
      </c>
      <c r="G3763" t="s">
        <v>10</v>
      </c>
      <c r="H3763">
        <v>2141</v>
      </c>
      <c r="I3763" t="s">
        <v>11</v>
      </c>
      <c r="J3763" t="s">
        <v>27</v>
      </c>
      <c r="K3763" t="s">
        <v>150</v>
      </c>
      <c r="L3763" t="s">
        <v>18</v>
      </c>
      <c r="M3763" s="5">
        <v>1141.2800000000002</v>
      </c>
      <c r="N3763">
        <v>1</v>
      </c>
    </row>
    <row r="3764" spans="1:14" x14ac:dyDescent="0.2">
      <c r="A3764" s="2">
        <v>45286</v>
      </c>
      <c r="B3764" s="3">
        <f t="shared" si="174"/>
        <v>2024</v>
      </c>
      <c r="C3764" t="str">
        <f t="shared" si="175"/>
        <v>2023-2024</v>
      </c>
      <c r="D3764" t="s">
        <v>147</v>
      </c>
      <c r="E3764" t="s">
        <v>65</v>
      </c>
      <c r="F3764" t="str">
        <f t="shared" si="176"/>
        <v>New South Wales</v>
      </c>
      <c r="G3764" t="s">
        <v>10</v>
      </c>
      <c r="H3764">
        <v>2541</v>
      </c>
      <c r="I3764" t="s">
        <v>11</v>
      </c>
      <c r="J3764" t="s">
        <v>58</v>
      </c>
      <c r="K3764" t="s">
        <v>19</v>
      </c>
      <c r="L3764" t="s">
        <v>23</v>
      </c>
      <c r="M3764" s="5">
        <v>1141.6099999999999</v>
      </c>
      <c r="N3764">
        <v>1</v>
      </c>
    </row>
    <row r="3765" spans="1:14" x14ac:dyDescent="0.2">
      <c r="A3765" s="2">
        <v>45463</v>
      </c>
      <c r="B3765" s="3">
        <f t="shared" si="174"/>
        <v>2024</v>
      </c>
      <c r="C3765" t="str">
        <f t="shared" si="175"/>
        <v>2023-2024</v>
      </c>
      <c r="D3765" t="s">
        <v>147</v>
      </c>
      <c r="E3765" t="s">
        <v>39</v>
      </c>
      <c r="F3765" t="str">
        <f t="shared" si="176"/>
        <v>South Australia</v>
      </c>
      <c r="G3765" t="s">
        <v>32</v>
      </c>
      <c r="H3765">
        <v>5343</v>
      </c>
      <c r="I3765" t="s">
        <v>11</v>
      </c>
      <c r="J3765" t="s">
        <v>38</v>
      </c>
      <c r="K3765" t="s">
        <v>153</v>
      </c>
      <c r="L3765" t="s">
        <v>16</v>
      </c>
      <c r="M3765" s="5">
        <v>1150.03</v>
      </c>
      <c r="N3765">
        <v>1</v>
      </c>
    </row>
    <row r="3766" spans="1:14" x14ac:dyDescent="0.2">
      <c r="A3766" s="2">
        <v>45103</v>
      </c>
      <c r="B3766" s="3">
        <f t="shared" si="174"/>
        <v>2023</v>
      </c>
      <c r="C3766" t="str">
        <f t="shared" si="175"/>
        <v>2022-2023</v>
      </c>
      <c r="D3766" t="s">
        <v>147</v>
      </c>
      <c r="E3766" t="s">
        <v>142</v>
      </c>
      <c r="F3766" t="str">
        <f t="shared" si="176"/>
        <v>Australian Capital Territory</v>
      </c>
      <c r="G3766" t="s">
        <v>80</v>
      </c>
      <c r="H3766">
        <v>2609</v>
      </c>
      <c r="I3766" t="s">
        <v>11</v>
      </c>
      <c r="J3766" t="s">
        <v>58</v>
      </c>
      <c r="K3766" t="s">
        <v>153</v>
      </c>
      <c r="L3766" t="s">
        <v>16</v>
      </c>
      <c r="M3766" s="5">
        <v>1150.03</v>
      </c>
      <c r="N3766">
        <v>1</v>
      </c>
    </row>
    <row r="3767" spans="1:14" x14ac:dyDescent="0.2">
      <c r="A3767" s="2">
        <v>45087</v>
      </c>
      <c r="B3767" s="3">
        <f t="shared" si="174"/>
        <v>2023</v>
      </c>
      <c r="C3767" t="str">
        <f t="shared" si="175"/>
        <v>2022-2023</v>
      </c>
      <c r="D3767" t="s">
        <v>147</v>
      </c>
      <c r="E3767" t="s">
        <v>26</v>
      </c>
      <c r="F3767" t="str">
        <f t="shared" si="176"/>
        <v>New South Wales</v>
      </c>
      <c r="G3767" t="s">
        <v>10</v>
      </c>
      <c r="H3767">
        <v>2141</v>
      </c>
      <c r="I3767" t="s">
        <v>11</v>
      </c>
      <c r="J3767" t="s">
        <v>27</v>
      </c>
      <c r="K3767" t="s">
        <v>155</v>
      </c>
      <c r="L3767" t="s">
        <v>20</v>
      </c>
      <c r="M3767" s="5">
        <v>1151.5899999999999</v>
      </c>
      <c r="N3767">
        <v>1</v>
      </c>
    </row>
    <row r="3768" spans="1:14" x14ac:dyDescent="0.2">
      <c r="A3768" s="2">
        <v>45154</v>
      </c>
      <c r="B3768" s="3">
        <f t="shared" si="174"/>
        <v>2024</v>
      </c>
      <c r="C3768" t="str">
        <f t="shared" si="175"/>
        <v>2023-2024</v>
      </c>
      <c r="D3768" t="s">
        <v>148</v>
      </c>
      <c r="E3768" t="s">
        <v>108</v>
      </c>
      <c r="F3768" t="str">
        <f t="shared" si="176"/>
        <v>Victoria</v>
      </c>
      <c r="G3768" t="s">
        <v>45</v>
      </c>
      <c r="H3768">
        <v>3018</v>
      </c>
      <c r="I3768" t="s">
        <v>11</v>
      </c>
      <c r="J3768" t="s">
        <v>46</v>
      </c>
      <c r="K3768" t="s">
        <v>149</v>
      </c>
      <c r="L3768" t="s">
        <v>15</v>
      </c>
      <c r="M3768" s="5">
        <v>1152.6500000000001</v>
      </c>
      <c r="N3768">
        <v>1</v>
      </c>
    </row>
    <row r="3769" spans="1:14" x14ac:dyDescent="0.2">
      <c r="A3769" s="2">
        <v>45519</v>
      </c>
      <c r="B3769" s="3">
        <f t="shared" si="174"/>
        <v>2025</v>
      </c>
      <c r="C3769" t="str">
        <f t="shared" si="175"/>
        <v>2024-2025</v>
      </c>
      <c r="D3769" t="s">
        <v>147</v>
      </c>
      <c r="E3769" t="s">
        <v>113</v>
      </c>
      <c r="F3769" t="str">
        <f t="shared" si="176"/>
        <v>Queensland</v>
      </c>
      <c r="G3769" t="s">
        <v>35</v>
      </c>
      <c r="H3769">
        <v>4215</v>
      </c>
      <c r="I3769" t="s">
        <v>11</v>
      </c>
      <c r="J3769" t="s">
        <v>104</v>
      </c>
      <c r="K3769" t="s">
        <v>150</v>
      </c>
      <c r="L3769" t="s">
        <v>18</v>
      </c>
      <c r="M3769" s="5">
        <v>1158.8400000000001</v>
      </c>
      <c r="N3769">
        <v>1</v>
      </c>
    </row>
    <row r="3770" spans="1:14" x14ac:dyDescent="0.2">
      <c r="A3770" s="2">
        <v>44976</v>
      </c>
      <c r="B3770" s="3">
        <f t="shared" si="174"/>
        <v>2023</v>
      </c>
      <c r="C3770" t="str">
        <f t="shared" si="175"/>
        <v>2022-2023</v>
      </c>
      <c r="D3770" t="s">
        <v>147</v>
      </c>
      <c r="E3770" t="s">
        <v>64</v>
      </c>
      <c r="F3770" t="str">
        <f t="shared" si="176"/>
        <v>Victoria</v>
      </c>
      <c r="G3770" t="s">
        <v>45</v>
      </c>
      <c r="H3770">
        <v>3199</v>
      </c>
      <c r="I3770" t="s">
        <v>11</v>
      </c>
      <c r="J3770" t="s">
        <v>63</v>
      </c>
      <c r="K3770" t="s">
        <v>156</v>
      </c>
      <c r="L3770" t="s">
        <v>17</v>
      </c>
      <c r="M3770" s="5">
        <v>1159.49</v>
      </c>
      <c r="N3770">
        <v>1</v>
      </c>
    </row>
    <row r="3771" spans="1:14" x14ac:dyDescent="0.2">
      <c r="A3771" s="2">
        <v>45177</v>
      </c>
      <c r="B3771" s="3">
        <f t="shared" si="174"/>
        <v>2024</v>
      </c>
      <c r="C3771" t="str">
        <f t="shared" si="175"/>
        <v>2023-2024</v>
      </c>
      <c r="D3771" t="s">
        <v>147</v>
      </c>
      <c r="E3771" t="s">
        <v>133</v>
      </c>
      <c r="F3771" t="str">
        <f t="shared" si="176"/>
        <v>Queensland</v>
      </c>
      <c r="G3771" t="s">
        <v>35</v>
      </c>
      <c r="H3771">
        <v>4305</v>
      </c>
      <c r="I3771" t="s">
        <v>11</v>
      </c>
      <c r="J3771" t="s">
        <v>104</v>
      </c>
      <c r="K3771" t="s">
        <v>153</v>
      </c>
      <c r="L3771" t="s">
        <v>16</v>
      </c>
      <c r="M3771" s="5">
        <v>1163.9799999999998</v>
      </c>
      <c r="N3771">
        <v>1</v>
      </c>
    </row>
    <row r="3772" spans="1:14" x14ac:dyDescent="0.2">
      <c r="A3772" s="2">
        <v>45336</v>
      </c>
      <c r="B3772" s="3">
        <f t="shared" si="174"/>
        <v>2024</v>
      </c>
      <c r="C3772" t="str">
        <f t="shared" si="175"/>
        <v>2023-2024</v>
      </c>
      <c r="D3772" t="s">
        <v>147</v>
      </c>
      <c r="E3772" t="s">
        <v>44</v>
      </c>
      <c r="F3772" t="str">
        <f t="shared" si="176"/>
        <v>Victoria</v>
      </c>
      <c r="G3772" t="s">
        <v>45</v>
      </c>
      <c r="H3772">
        <v>3066</v>
      </c>
      <c r="I3772" t="s">
        <v>11</v>
      </c>
      <c r="J3772" t="s">
        <v>46</v>
      </c>
      <c r="K3772" t="s">
        <v>150</v>
      </c>
      <c r="L3772" t="s">
        <v>18</v>
      </c>
      <c r="M3772" s="5">
        <v>1167.53</v>
      </c>
      <c r="N3772">
        <v>1</v>
      </c>
    </row>
    <row r="3773" spans="1:14" x14ac:dyDescent="0.2">
      <c r="A3773" s="2">
        <v>45531</v>
      </c>
      <c r="B3773" s="3">
        <f t="shared" si="174"/>
        <v>2025</v>
      </c>
      <c r="C3773" t="str">
        <f t="shared" si="175"/>
        <v>2024-2025</v>
      </c>
      <c r="D3773" t="s">
        <v>147</v>
      </c>
      <c r="E3773" t="s">
        <v>112</v>
      </c>
      <c r="F3773" t="str">
        <f t="shared" si="176"/>
        <v>Victoria</v>
      </c>
      <c r="G3773" t="s">
        <v>45</v>
      </c>
      <c r="H3773">
        <v>3076</v>
      </c>
      <c r="I3773" t="s">
        <v>11</v>
      </c>
      <c r="J3773" t="s">
        <v>46</v>
      </c>
      <c r="K3773" t="s">
        <v>156</v>
      </c>
      <c r="L3773" t="s">
        <v>17</v>
      </c>
      <c r="M3773" s="5">
        <v>1167.8700000000003</v>
      </c>
      <c r="N3773">
        <v>1</v>
      </c>
    </row>
    <row r="3774" spans="1:14" x14ac:dyDescent="0.2">
      <c r="A3774" s="2">
        <v>45463</v>
      </c>
      <c r="B3774" s="3">
        <f t="shared" si="174"/>
        <v>2024</v>
      </c>
      <c r="C3774" t="str">
        <f t="shared" si="175"/>
        <v>2023-2024</v>
      </c>
      <c r="D3774" t="s">
        <v>147</v>
      </c>
      <c r="E3774" t="s">
        <v>92</v>
      </c>
      <c r="F3774" t="str">
        <f t="shared" si="176"/>
        <v>Queensland</v>
      </c>
      <c r="G3774" t="s">
        <v>35</v>
      </c>
      <c r="H3774">
        <v>4068</v>
      </c>
      <c r="I3774" t="s">
        <v>11</v>
      </c>
      <c r="J3774" t="s">
        <v>43</v>
      </c>
      <c r="K3774" t="s">
        <v>154</v>
      </c>
      <c r="L3774" t="s">
        <v>14</v>
      </c>
      <c r="M3774" s="5">
        <v>1171.06</v>
      </c>
      <c r="N3774">
        <v>1</v>
      </c>
    </row>
    <row r="3775" spans="1:14" x14ac:dyDescent="0.2">
      <c r="A3775" s="2">
        <v>45560</v>
      </c>
      <c r="B3775" s="3">
        <f t="shared" si="174"/>
        <v>2025</v>
      </c>
      <c r="C3775" t="str">
        <f t="shared" si="175"/>
        <v>2024-2025</v>
      </c>
      <c r="D3775" t="s">
        <v>147</v>
      </c>
      <c r="E3775" t="s">
        <v>110</v>
      </c>
      <c r="F3775" t="str">
        <f t="shared" si="176"/>
        <v>Queensland</v>
      </c>
      <c r="G3775" t="s">
        <v>35</v>
      </c>
      <c r="H3775">
        <v>4680</v>
      </c>
      <c r="I3775" t="s">
        <v>11</v>
      </c>
      <c r="J3775" t="s">
        <v>51</v>
      </c>
      <c r="K3775" t="s">
        <v>151</v>
      </c>
      <c r="L3775" t="s">
        <v>21</v>
      </c>
      <c r="M3775" s="5">
        <v>1173.55</v>
      </c>
      <c r="N3775">
        <v>1</v>
      </c>
    </row>
    <row r="3776" spans="1:14" x14ac:dyDescent="0.2">
      <c r="A3776" s="2">
        <v>45115</v>
      </c>
      <c r="B3776" s="3">
        <f t="shared" si="174"/>
        <v>2024</v>
      </c>
      <c r="C3776" t="str">
        <f t="shared" si="175"/>
        <v>2023-2024</v>
      </c>
      <c r="D3776" t="s">
        <v>147</v>
      </c>
      <c r="E3776" t="s">
        <v>117</v>
      </c>
      <c r="F3776" t="str">
        <f t="shared" si="176"/>
        <v>Queensland</v>
      </c>
      <c r="G3776" t="s">
        <v>35</v>
      </c>
      <c r="H3776">
        <v>4119</v>
      </c>
      <c r="I3776" t="s">
        <v>11</v>
      </c>
      <c r="J3776" t="s">
        <v>43</v>
      </c>
      <c r="K3776" t="s">
        <v>150</v>
      </c>
      <c r="L3776" t="s">
        <v>18</v>
      </c>
      <c r="M3776" s="5">
        <v>1174.28</v>
      </c>
      <c r="N3776">
        <v>1</v>
      </c>
    </row>
    <row r="3777" spans="1:14" x14ac:dyDescent="0.2">
      <c r="A3777" s="2">
        <v>45389</v>
      </c>
      <c r="B3777" s="3">
        <f t="shared" si="174"/>
        <v>2024</v>
      </c>
      <c r="C3777" t="str">
        <f t="shared" si="175"/>
        <v>2023-2024</v>
      </c>
      <c r="D3777" t="s">
        <v>147</v>
      </c>
      <c r="E3777" t="s">
        <v>31</v>
      </c>
      <c r="F3777" t="str">
        <f t="shared" si="176"/>
        <v>South Australia</v>
      </c>
      <c r="G3777" t="s">
        <v>32</v>
      </c>
      <c r="H3777">
        <v>5168</v>
      </c>
      <c r="I3777" t="s">
        <v>11</v>
      </c>
      <c r="J3777" t="s">
        <v>33</v>
      </c>
      <c r="K3777" t="s">
        <v>151</v>
      </c>
      <c r="L3777" t="s">
        <v>21</v>
      </c>
      <c r="M3777" s="5">
        <v>1174.5700000000002</v>
      </c>
      <c r="N3777">
        <v>1</v>
      </c>
    </row>
    <row r="3778" spans="1:14" x14ac:dyDescent="0.2">
      <c r="A3778" s="2">
        <v>44974</v>
      </c>
      <c r="B3778" s="3">
        <f t="shared" ref="B3778:B3841" si="177">IF(MONTH(A3778)&gt;=7,YEAR(A3778)+1,YEAR(A3778))</f>
        <v>2023</v>
      </c>
      <c r="C3778" t="str">
        <f t="shared" ref="C3778:C3841" si="178">IF(MONTH(A3778) &gt;= 7, YEAR(A3778) &amp; "-" &amp; YEAR(A3778) + 1, YEAR(A3778) - 1 &amp; "-" &amp; YEAR(A3778))</f>
        <v>2022-2023</v>
      </c>
      <c r="D3778" t="s">
        <v>147</v>
      </c>
      <c r="E3778" t="s">
        <v>59</v>
      </c>
      <c r="F3778" t="str">
        <f t="shared" ref="F3778:F3841" si="179">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c r="N3778">
        <v>1</v>
      </c>
    </row>
    <row r="3779" spans="1:14" x14ac:dyDescent="0.2">
      <c r="A3779" s="2">
        <v>45452</v>
      </c>
      <c r="B3779" s="3">
        <f t="shared" si="177"/>
        <v>2024</v>
      </c>
      <c r="C3779" t="str">
        <f t="shared" si="178"/>
        <v>2023-2024</v>
      </c>
      <c r="D3779" t="s">
        <v>147</v>
      </c>
      <c r="E3779" t="s">
        <v>103</v>
      </c>
      <c r="F3779" t="str">
        <f t="shared" si="179"/>
        <v>Queensland</v>
      </c>
      <c r="G3779" t="s">
        <v>35</v>
      </c>
      <c r="H3779">
        <v>4509</v>
      </c>
      <c r="I3779" t="s">
        <v>11</v>
      </c>
      <c r="J3779" t="s">
        <v>104</v>
      </c>
      <c r="K3779" t="s">
        <v>150</v>
      </c>
      <c r="L3779" t="s">
        <v>18</v>
      </c>
      <c r="M3779" s="5">
        <v>1175.1600000000001</v>
      </c>
      <c r="N3779">
        <v>1</v>
      </c>
    </row>
    <row r="3780" spans="1:14" x14ac:dyDescent="0.2">
      <c r="A3780" s="2">
        <v>45526</v>
      </c>
      <c r="B3780" s="3">
        <f t="shared" si="177"/>
        <v>2025</v>
      </c>
      <c r="C3780" t="str">
        <f t="shared" si="178"/>
        <v>2024-2025</v>
      </c>
      <c r="D3780" t="s">
        <v>147</v>
      </c>
      <c r="E3780" t="s">
        <v>95</v>
      </c>
      <c r="F3780" t="str">
        <f t="shared" si="179"/>
        <v>Victoria</v>
      </c>
      <c r="G3780" t="s">
        <v>45</v>
      </c>
      <c r="H3780">
        <v>3931</v>
      </c>
      <c r="I3780" t="s">
        <v>11</v>
      </c>
      <c r="J3780" t="s">
        <v>55</v>
      </c>
      <c r="K3780" t="s">
        <v>151</v>
      </c>
      <c r="L3780" t="s">
        <v>21</v>
      </c>
      <c r="M3780" s="5">
        <v>1178.76</v>
      </c>
      <c r="N3780">
        <v>1</v>
      </c>
    </row>
    <row r="3781" spans="1:14" x14ac:dyDescent="0.2">
      <c r="A3781" s="2">
        <v>45358</v>
      </c>
      <c r="B3781" s="3">
        <f t="shared" si="177"/>
        <v>2024</v>
      </c>
      <c r="C3781" t="str">
        <f t="shared" si="178"/>
        <v>2023-2024</v>
      </c>
      <c r="D3781" t="s">
        <v>147</v>
      </c>
      <c r="E3781" t="s">
        <v>41</v>
      </c>
      <c r="F3781" t="str">
        <f t="shared" si="179"/>
        <v>New South Wales</v>
      </c>
      <c r="G3781" t="s">
        <v>10</v>
      </c>
      <c r="H3781">
        <v>2830</v>
      </c>
      <c r="I3781" t="s">
        <v>11</v>
      </c>
      <c r="J3781" t="s">
        <v>25</v>
      </c>
      <c r="K3781" t="s">
        <v>153</v>
      </c>
      <c r="L3781" t="s">
        <v>16</v>
      </c>
      <c r="M3781" s="5">
        <v>1180.1300000000001</v>
      </c>
      <c r="N3781">
        <v>1</v>
      </c>
    </row>
    <row r="3782" spans="1:14" x14ac:dyDescent="0.2">
      <c r="A3782" s="2">
        <v>44927</v>
      </c>
      <c r="B3782" s="3">
        <f t="shared" si="177"/>
        <v>2023</v>
      </c>
      <c r="C3782" t="str">
        <f t="shared" si="178"/>
        <v>2022-2023</v>
      </c>
      <c r="D3782" t="s">
        <v>148</v>
      </c>
      <c r="E3782" t="s">
        <v>82</v>
      </c>
      <c r="F3782" t="str">
        <f t="shared" si="179"/>
        <v>Queensland</v>
      </c>
      <c r="G3782" t="s">
        <v>35</v>
      </c>
      <c r="H3782">
        <v>4012</v>
      </c>
      <c r="I3782" t="s">
        <v>11</v>
      </c>
      <c r="J3782" t="s">
        <v>43</v>
      </c>
      <c r="K3782" t="s">
        <v>151</v>
      </c>
      <c r="L3782" t="s">
        <v>21</v>
      </c>
      <c r="M3782" s="5">
        <v>1180.27</v>
      </c>
      <c r="N3782">
        <v>1</v>
      </c>
    </row>
    <row r="3783" spans="1:14" x14ac:dyDescent="0.2">
      <c r="A3783" s="2">
        <v>45126</v>
      </c>
      <c r="B3783" s="3">
        <f t="shared" si="177"/>
        <v>2024</v>
      </c>
      <c r="C3783" t="str">
        <f t="shared" si="178"/>
        <v>2023-2024</v>
      </c>
      <c r="D3783" t="s">
        <v>147</v>
      </c>
      <c r="E3783" t="s">
        <v>114</v>
      </c>
      <c r="F3783" t="str">
        <f t="shared" si="179"/>
        <v>Victoria</v>
      </c>
      <c r="G3783" t="s">
        <v>45</v>
      </c>
      <c r="H3783">
        <v>3551</v>
      </c>
      <c r="I3783" t="s">
        <v>11</v>
      </c>
      <c r="J3783" t="s">
        <v>60</v>
      </c>
      <c r="K3783" t="s">
        <v>157</v>
      </c>
      <c r="L3783" t="s">
        <v>22</v>
      </c>
      <c r="M3783" s="5">
        <v>1184.68</v>
      </c>
      <c r="N3783">
        <v>1</v>
      </c>
    </row>
    <row r="3784" spans="1:14" x14ac:dyDescent="0.2">
      <c r="A3784" s="2">
        <v>44940</v>
      </c>
      <c r="B3784" s="3">
        <f t="shared" si="177"/>
        <v>2023</v>
      </c>
      <c r="C3784" t="str">
        <f t="shared" si="178"/>
        <v>2022-2023</v>
      </c>
      <c r="D3784" t="s">
        <v>147</v>
      </c>
      <c r="E3784" t="s">
        <v>131</v>
      </c>
      <c r="F3784" t="str">
        <f t="shared" si="179"/>
        <v>Western Australia</v>
      </c>
      <c r="G3784" t="s">
        <v>48</v>
      </c>
      <c r="H3784">
        <v>6530</v>
      </c>
      <c r="I3784" t="s">
        <v>11</v>
      </c>
      <c r="J3784" t="s">
        <v>77</v>
      </c>
      <c r="K3784" t="s">
        <v>150</v>
      </c>
      <c r="L3784" t="s">
        <v>18</v>
      </c>
      <c r="M3784" s="5">
        <v>1188.6799999999998</v>
      </c>
      <c r="N3784">
        <v>1</v>
      </c>
    </row>
    <row r="3785" spans="1:14" x14ac:dyDescent="0.2">
      <c r="A3785" s="2">
        <v>45526</v>
      </c>
      <c r="B3785" s="3">
        <f t="shared" si="177"/>
        <v>2025</v>
      </c>
      <c r="C3785" t="str">
        <f t="shared" si="178"/>
        <v>2024-2025</v>
      </c>
      <c r="D3785" t="s">
        <v>148</v>
      </c>
      <c r="E3785" t="s">
        <v>146</v>
      </c>
      <c r="F3785" t="str">
        <f t="shared" si="179"/>
        <v>Victoria</v>
      </c>
      <c r="G3785" t="s">
        <v>45</v>
      </c>
      <c r="H3785">
        <v>3353</v>
      </c>
      <c r="I3785" t="s">
        <v>11</v>
      </c>
      <c r="J3785" t="s">
        <v>60</v>
      </c>
      <c r="K3785" t="s">
        <v>154</v>
      </c>
      <c r="L3785" t="s">
        <v>14</v>
      </c>
      <c r="M3785" s="5">
        <v>1189.83</v>
      </c>
      <c r="N3785">
        <v>1</v>
      </c>
    </row>
    <row r="3786" spans="1:14" x14ac:dyDescent="0.2">
      <c r="A3786" s="2">
        <v>45428</v>
      </c>
      <c r="B3786" s="3">
        <f t="shared" si="177"/>
        <v>2024</v>
      </c>
      <c r="C3786" t="str">
        <f t="shared" si="178"/>
        <v>2023-2024</v>
      </c>
      <c r="D3786" t="s">
        <v>147</v>
      </c>
      <c r="E3786" t="s">
        <v>47</v>
      </c>
      <c r="F3786" t="str">
        <f t="shared" si="179"/>
        <v>Western Australia</v>
      </c>
      <c r="G3786" t="s">
        <v>48</v>
      </c>
      <c r="H3786">
        <v>6030</v>
      </c>
      <c r="I3786" t="s">
        <v>11</v>
      </c>
      <c r="J3786" t="s">
        <v>49</v>
      </c>
      <c r="K3786" t="s">
        <v>150</v>
      </c>
      <c r="L3786" t="s">
        <v>18</v>
      </c>
      <c r="M3786" s="5">
        <v>1190.6799999999998</v>
      </c>
      <c r="N3786">
        <v>1</v>
      </c>
    </row>
    <row r="3787" spans="1:14" x14ac:dyDescent="0.2">
      <c r="A3787" s="2">
        <v>44988</v>
      </c>
      <c r="B3787" s="3">
        <f t="shared" si="177"/>
        <v>2023</v>
      </c>
      <c r="C3787" t="str">
        <f t="shared" si="178"/>
        <v>2022-2023</v>
      </c>
      <c r="D3787" t="s">
        <v>147</v>
      </c>
      <c r="E3787" t="s">
        <v>24</v>
      </c>
      <c r="F3787" t="str">
        <f t="shared" si="179"/>
        <v>New South Wales</v>
      </c>
      <c r="G3787" t="s">
        <v>10</v>
      </c>
      <c r="H3787">
        <v>2795</v>
      </c>
      <c r="I3787" t="s">
        <v>11</v>
      </c>
      <c r="J3787" t="s">
        <v>25</v>
      </c>
      <c r="K3787" t="s">
        <v>154</v>
      </c>
      <c r="L3787" t="s">
        <v>14</v>
      </c>
      <c r="M3787" s="5">
        <v>1191.03</v>
      </c>
      <c r="N3787">
        <v>1</v>
      </c>
    </row>
    <row r="3788" spans="1:14" x14ac:dyDescent="0.2">
      <c r="A3788" s="2">
        <v>44976</v>
      </c>
      <c r="B3788" s="3">
        <f t="shared" si="177"/>
        <v>2023</v>
      </c>
      <c r="C3788" t="str">
        <f t="shared" si="178"/>
        <v>2022-2023</v>
      </c>
      <c r="D3788" t="s">
        <v>148</v>
      </c>
      <c r="E3788" t="s">
        <v>34</v>
      </c>
      <c r="F3788" t="str">
        <f t="shared" si="179"/>
        <v>Queensland</v>
      </c>
      <c r="G3788" t="s">
        <v>35</v>
      </c>
      <c r="H3788">
        <v>4802</v>
      </c>
      <c r="I3788" t="s">
        <v>11</v>
      </c>
      <c r="J3788" t="s">
        <v>36</v>
      </c>
      <c r="K3788" t="s">
        <v>149</v>
      </c>
      <c r="L3788" t="s">
        <v>15</v>
      </c>
      <c r="M3788" s="5">
        <v>1191.32</v>
      </c>
      <c r="N3788">
        <v>1</v>
      </c>
    </row>
    <row r="3789" spans="1:14" x14ac:dyDescent="0.2">
      <c r="A3789" s="2">
        <v>45479</v>
      </c>
      <c r="B3789" s="3">
        <f t="shared" si="177"/>
        <v>2025</v>
      </c>
      <c r="C3789" t="str">
        <f t="shared" si="178"/>
        <v>2024-2025</v>
      </c>
      <c r="D3789" t="s">
        <v>147</v>
      </c>
      <c r="E3789" t="s">
        <v>122</v>
      </c>
      <c r="F3789" t="str">
        <f t="shared" si="179"/>
        <v>New South Wales</v>
      </c>
      <c r="G3789" t="s">
        <v>10</v>
      </c>
      <c r="H3789">
        <v>2650</v>
      </c>
      <c r="I3789" t="s">
        <v>11</v>
      </c>
      <c r="J3789" t="s">
        <v>25</v>
      </c>
      <c r="K3789" t="s">
        <v>157</v>
      </c>
      <c r="L3789" t="s">
        <v>22</v>
      </c>
      <c r="M3789" s="5">
        <v>1191.7600000000002</v>
      </c>
      <c r="N3789">
        <v>1</v>
      </c>
    </row>
    <row r="3790" spans="1:14" x14ac:dyDescent="0.2">
      <c r="A3790" s="2">
        <v>45396</v>
      </c>
      <c r="B3790" s="3">
        <f t="shared" si="177"/>
        <v>2024</v>
      </c>
      <c r="C3790" t="str">
        <f t="shared" si="178"/>
        <v>2023-2024</v>
      </c>
      <c r="D3790" t="s">
        <v>147</v>
      </c>
      <c r="E3790" t="s">
        <v>109</v>
      </c>
      <c r="F3790" t="str">
        <f t="shared" si="179"/>
        <v>New South Wales</v>
      </c>
      <c r="G3790" t="s">
        <v>10</v>
      </c>
      <c r="H3790">
        <v>2480</v>
      </c>
      <c r="I3790" t="s">
        <v>11</v>
      </c>
      <c r="J3790" t="s">
        <v>68</v>
      </c>
      <c r="K3790" t="s">
        <v>154</v>
      </c>
      <c r="L3790" t="s">
        <v>14</v>
      </c>
      <c r="M3790" s="5">
        <v>1194.6299999999999</v>
      </c>
      <c r="N3790">
        <v>1</v>
      </c>
    </row>
    <row r="3791" spans="1:14" x14ac:dyDescent="0.2">
      <c r="A3791" s="2">
        <v>44945</v>
      </c>
      <c r="B3791" s="3">
        <f t="shared" si="177"/>
        <v>2023</v>
      </c>
      <c r="C3791" t="str">
        <f t="shared" si="178"/>
        <v>2022-2023</v>
      </c>
      <c r="D3791" t="s">
        <v>148</v>
      </c>
      <c r="E3791" t="s">
        <v>127</v>
      </c>
      <c r="F3791" t="str">
        <f t="shared" si="179"/>
        <v>New South Wales</v>
      </c>
      <c r="G3791" t="s">
        <v>10</v>
      </c>
      <c r="H3791">
        <v>2131</v>
      </c>
      <c r="I3791" t="s">
        <v>11</v>
      </c>
      <c r="J3791" t="s">
        <v>27</v>
      </c>
      <c r="K3791" t="s">
        <v>149</v>
      </c>
      <c r="L3791" t="s">
        <v>15</v>
      </c>
      <c r="M3791" s="5">
        <v>1198.1999999999998</v>
      </c>
      <c r="N3791">
        <v>1</v>
      </c>
    </row>
    <row r="3792" spans="1:14" x14ac:dyDescent="0.2">
      <c r="A3792" s="2">
        <v>45298</v>
      </c>
      <c r="B3792" s="3">
        <f t="shared" si="177"/>
        <v>2024</v>
      </c>
      <c r="C3792" t="str">
        <f t="shared" si="178"/>
        <v>2023-2024</v>
      </c>
      <c r="D3792" t="s">
        <v>147</v>
      </c>
      <c r="E3792" t="s">
        <v>99</v>
      </c>
      <c r="F3792" t="str">
        <f t="shared" si="179"/>
        <v>Victoria</v>
      </c>
      <c r="G3792" t="s">
        <v>45</v>
      </c>
      <c r="H3792">
        <v>3148</v>
      </c>
      <c r="I3792" t="s">
        <v>11</v>
      </c>
      <c r="J3792" t="s">
        <v>63</v>
      </c>
      <c r="K3792" t="s">
        <v>156</v>
      </c>
      <c r="L3792" t="s">
        <v>17</v>
      </c>
      <c r="M3792" s="5">
        <v>1198.24</v>
      </c>
      <c r="N3792">
        <v>1</v>
      </c>
    </row>
    <row r="3793" spans="1:14" x14ac:dyDescent="0.2">
      <c r="A3793" s="2">
        <v>45478</v>
      </c>
      <c r="B3793" s="3">
        <f t="shared" si="177"/>
        <v>2025</v>
      </c>
      <c r="C3793" t="str">
        <f t="shared" si="178"/>
        <v>2024-2025</v>
      </c>
      <c r="D3793" t="s">
        <v>147</v>
      </c>
      <c r="E3793" t="s">
        <v>92</v>
      </c>
      <c r="F3793" t="str">
        <f t="shared" si="179"/>
        <v>Queensland</v>
      </c>
      <c r="G3793" t="s">
        <v>35</v>
      </c>
      <c r="H3793">
        <v>4068</v>
      </c>
      <c r="I3793" t="s">
        <v>11</v>
      </c>
      <c r="J3793" t="s">
        <v>43</v>
      </c>
      <c r="K3793" t="s">
        <v>157</v>
      </c>
      <c r="L3793" t="s">
        <v>22</v>
      </c>
      <c r="M3793" s="5">
        <v>1199.75</v>
      </c>
      <c r="N3793">
        <v>1</v>
      </c>
    </row>
    <row r="3794" spans="1:14" x14ac:dyDescent="0.2">
      <c r="A3794" s="2">
        <v>45595</v>
      </c>
      <c r="B3794" s="3">
        <f t="shared" si="177"/>
        <v>2025</v>
      </c>
      <c r="C3794" t="str">
        <f t="shared" si="178"/>
        <v>2024-2025</v>
      </c>
      <c r="D3794" t="s">
        <v>147</v>
      </c>
      <c r="E3794" t="s">
        <v>99</v>
      </c>
      <c r="F3794" t="str">
        <f t="shared" si="179"/>
        <v>Victoria</v>
      </c>
      <c r="G3794" t="s">
        <v>45</v>
      </c>
      <c r="H3794">
        <v>3148</v>
      </c>
      <c r="I3794" t="s">
        <v>11</v>
      </c>
      <c r="J3794" t="s">
        <v>63</v>
      </c>
      <c r="K3794" t="s">
        <v>154</v>
      </c>
      <c r="L3794" t="s">
        <v>14</v>
      </c>
      <c r="M3794" s="5">
        <v>1203.6600000000001</v>
      </c>
      <c r="N3794">
        <v>1</v>
      </c>
    </row>
    <row r="3795" spans="1:14" x14ac:dyDescent="0.2">
      <c r="A3795" s="2">
        <v>45610</v>
      </c>
      <c r="B3795" s="3">
        <f t="shared" si="177"/>
        <v>2025</v>
      </c>
      <c r="C3795" t="str">
        <f t="shared" si="178"/>
        <v>2024-2025</v>
      </c>
      <c r="D3795" t="s">
        <v>147</v>
      </c>
      <c r="E3795" t="s">
        <v>50</v>
      </c>
      <c r="F3795" t="str">
        <f t="shared" si="179"/>
        <v>Queensland</v>
      </c>
      <c r="G3795" t="s">
        <v>35</v>
      </c>
      <c r="H3795">
        <v>4703</v>
      </c>
      <c r="I3795" t="s">
        <v>11</v>
      </c>
      <c r="J3795" t="s">
        <v>51</v>
      </c>
      <c r="K3795" t="s">
        <v>153</v>
      </c>
      <c r="L3795" t="s">
        <v>16</v>
      </c>
      <c r="M3795" s="5">
        <v>1207.02</v>
      </c>
      <c r="N3795">
        <v>1</v>
      </c>
    </row>
    <row r="3796" spans="1:14" x14ac:dyDescent="0.2">
      <c r="A3796" s="2">
        <v>44997</v>
      </c>
      <c r="B3796" s="3">
        <f t="shared" si="177"/>
        <v>2023</v>
      </c>
      <c r="C3796" t="str">
        <f t="shared" si="178"/>
        <v>2022-2023</v>
      </c>
      <c r="D3796" t="s">
        <v>147</v>
      </c>
      <c r="E3796" t="s">
        <v>92</v>
      </c>
      <c r="F3796" t="str">
        <f t="shared" si="179"/>
        <v>Queensland</v>
      </c>
      <c r="G3796" t="s">
        <v>35</v>
      </c>
      <c r="H3796">
        <v>4068</v>
      </c>
      <c r="I3796" t="s">
        <v>11</v>
      </c>
      <c r="J3796" t="s">
        <v>43</v>
      </c>
      <c r="K3796" t="s">
        <v>154</v>
      </c>
      <c r="L3796" t="s">
        <v>14</v>
      </c>
      <c r="M3796" s="5">
        <v>1207.94</v>
      </c>
      <c r="N3796">
        <v>1</v>
      </c>
    </row>
    <row r="3797" spans="1:14" x14ac:dyDescent="0.2">
      <c r="A3797" s="2">
        <v>45480</v>
      </c>
      <c r="B3797" s="3">
        <f t="shared" si="177"/>
        <v>2025</v>
      </c>
      <c r="C3797" t="str">
        <f t="shared" si="178"/>
        <v>2024-2025</v>
      </c>
      <c r="D3797" t="s">
        <v>147</v>
      </c>
      <c r="E3797" t="s">
        <v>92</v>
      </c>
      <c r="F3797" t="str">
        <f t="shared" si="179"/>
        <v>Queensland</v>
      </c>
      <c r="G3797" t="s">
        <v>35</v>
      </c>
      <c r="H3797">
        <v>4068</v>
      </c>
      <c r="I3797" t="s">
        <v>11</v>
      </c>
      <c r="J3797" t="s">
        <v>43</v>
      </c>
      <c r="K3797" t="s">
        <v>156</v>
      </c>
      <c r="L3797" t="s">
        <v>17</v>
      </c>
      <c r="M3797" s="5">
        <v>1209.1500000000001</v>
      </c>
      <c r="N3797">
        <v>1</v>
      </c>
    </row>
    <row r="3798" spans="1:14" x14ac:dyDescent="0.2">
      <c r="A3798" s="2">
        <v>45446</v>
      </c>
      <c r="B3798" s="3">
        <f t="shared" si="177"/>
        <v>2024</v>
      </c>
      <c r="C3798" t="str">
        <f t="shared" si="178"/>
        <v>2023-2024</v>
      </c>
      <c r="D3798" t="s">
        <v>148</v>
      </c>
      <c r="E3798" t="s">
        <v>61</v>
      </c>
      <c r="F3798" t="str">
        <f t="shared" si="179"/>
        <v>New South Wales</v>
      </c>
      <c r="G3798" t="s">
        <v>10</v>
      </c>
      <c r="H3798">
        <v>2539</v>
      </c>
      <c r="I3798" t="s">
        <v>11</v>
      </c>
      <c r="J3798" t="s">
        <v>58</v>
      </c>
      <c r="K3798" t="s">
        <v>153</v>
      </c>
      <c r="L3798" t="s">
        <v>16</v>
      </c>
      <c r="M3798" s="5">
        <v>1211.1400000000001</v>
      </c>
      <c r="N3798">
        <v>1</v>
      </c>
    </row>
    <row r="3799" spans="1:14" x14ac:dyDescent="0.2">
      <c r="A3799" s="2">
        <v>45513</v>
      </c>
      <c r="B3799" s="3">
        <f t="shared" si="177"/>
        <v>2025</v>
      </c>
      <c r="C3799" t="str">
        <f t="shared" si="178"/>
        <v>2024-2025</v>
      </c>
      <c r="D3799" t="s">
        <v>147</v>
      </c>
      <c r="E3799" t="s">
        <v>99</v>
      </c>
      <c r="F3799" t="str">
        <f t="shared" si="179"/>
        <v>Victoria</v>
      </c>
      <c r="G3799" t="s">
        <v>45</v>
      </c>
      <c r="H3799">
        <v>3148</v>
      </c>
      <c r="I3799" t="s">
        <v>11</v>
      </c>
      <c r="J3799" t="s">
        <v>63</v>
      </c>
      <c r="K3799" t="s">
        <v>154</v>
      </c>
      <c r="L3799" t="s">
        <v>14</v>
      </c>
      <c r="M3799" s="5">
        <v>1211.68</v>
      </c>
      <c r="N3799">
        <v>1</v>
      </c>
    </row>
    <row r="3800" spans="1:14" x14ac:dyDescent="0.2">
      <c r="A3800" s="2">
        <v>45290</v>
      </c>
      <c r="B3800" s="3">
        <f t="shared" si="177"/>
        <v>2024</v>
      </c>
      <c r="C3800" t="str">
        <f t="shared" si="178"/>
        <v>2023-2024</v>
      </c>
      <c r="D3800" t="s">
        <v>147</v>
      </c>
      <c r="E3800" t="s">
        <v>115</v>
      </c>
      <c r="F3800" t="str">
        <f t="shared" si="179"/>
        <v>Western Australia</v>
      </c>
      <c r="G3800" t="s">
        <v>48</v>
      </c>
      <c r="H3800">
        <v>6280</v>
      </c>
      <c r="I3800" t="s">
        <v>11</v>
      </c>
      <c r="J3800" t="s">
        <v>94</v>
      </c>
      <c r="K3800" t="s">
        <v>19</v>
      </c>
      <c r="L3800" t="s">
        <v>23</v>
      </c>
      <c r="M3800" s="5">
        <v>1212.0899999999999</v>
      </c>
      <c r="N3800">
        <v>1</v>
      </c>
    </row>
    <row r="3801" spans="1:14" x14ac:dyDescent="0.2">
      <c r="A3801" s="2">
        <v>45396</v>
      </c>
      <c r="B3801" s="3">
        <f t="shared" si="177"/>
        <v>2024</v>
      </c>
      <c r="C3801" t="str">
        <f t="shared" si="178"/>
        <v>2023-2024</v>
      </c>
      <c r="D3801" t="s">
        <v>147</v>
      </c>
      <c r="E3801" t="s">
        <v>57</v>
      </c>
      <c r="F3801" t="str">
        <f t="shared" si="179"/>
        <v>New South Wales</v>
      </c>
      <c r="G3801" t="s">
        <v>10</v>
      </c>
      <c r="H3801">
        <v>2560</v>
      </c>
      <c r="I3801" t="s">
        <v>11</v>
      </c>
      <c r="J3801" t="s">
        <v>58</v>
      </c>
      <c r="K3801" t="s">
        <v>149</v>
      </c>
      <c r="L3801" t="s">
        <v>15</v>
      </c>
      <c r="M3801" s="5">
        <v>1212.42</v>
      </c>
      <c r="N3801">
        <v>1</v>
      </c>
    </row>
    <row r="3802" spans="1:14" x14ac:dyDescent="0.2">
      <c r="A3802" s="2">
        <v>45088</v>
      </c>
      <c r="B3802" s="3">
        <f t="shared" si="177"/>
        <v>2023</v>
      </c>
      <c r="C3802" t="str">
        <f t="shared" si="178"/>
        <v>2022-2023</v>
      </c>
      <c r="D3802" t="s">
        <v>147</v>
      </c>
      <c r="E3802" t="s">
        <v>47</v>
      </c>
      <c r="F3802" t="str">
        <f t="shared" si="179"/>
        <v>Western Australia</v>
      </c>
      <c r="G3802" t="s">
        <v>48</v>
      </c>
      <c r="H3802">
        <v>6030</v>
      </c>
      <c r="I3802" t="s">
        <v>11</v>
      </c>
      <c r="J3802" t="s">
        <v>49</v>
      </c>
      <c r="K3802" t="s">
        <v>151</v>
      </c>
      <c r="L3802" t="s">
        <v>21</v>
      </c>
      <c r="M3802" s="5">
        <v>1213.28</v>
      </c>
      <c r="N3802">
        <v>1</v>
      </c>
    </row>
    <row r="3803" spans="1:14" x14ac:dyDescent="0.2">
      <c r="A3803" s="2">
        <v>45412</v>
      </c>
      <c r="B3803" s="3">
        <f t="shared" si="177"/>
        <v>2024</v>
      </c>
      <c r="C3803" t="str">
        <f t="shared" si="178"/>
        <v>2023-2024</v>
      </c>
      <c r="D3803" t="s">
        <v>148</v>
      </c>
      <c r="E3803" t="s">
        <v>87</v>
      </c>
      <c r="F3803" t="str">
        <f t="shared" si="179"/>
        <v>New South Wales</v>
      </c>
      <c r="G3803" t="s">
        <v>10</v>
      </c>
      <c r="H3803">
        <v>2790</v>
      </c>
      <c r="I3803" t="s">
        <v>11</v>
      </c>
      <c r="J3803" t="s">
        <v>25</v>
      </c>
      <c r="K3803" t="s">
        <v>151</v>
      </c>
      <c r="L3803" t="s">
        <v>21</v>
      </c>
      <c r="M3803" s="5">
        <v>1214.6100000000001</v>
      </c>
      <c r="N3803">
        <v>1</v>
      </c>
    </row>
    <row r="3804" spans="1:14" x14ac:dyDescent="0.2">
      <c r="A3804" s="2">
        <v>45406</v>
      </c>
      <c r="B3804" s="3">
        <f t="shared" si="177"/>
        <v>2024</v>
      </c>
      <c r="C3804" t="str">
        <f t="shared" si="178"/>
        <v>2023-2024</v>
      </c>
      <c r="D3804" t="s">
        <v>147</v>
      </c>
      <c r="E3804" t="s">
        <v>107</v>
      </c>
      <c r="F3804" t="str">
        <f t="shared" si="179"/>
        <v>Queensland</v>
      </c>
      <c r="G3804" t="s">
        <v>35</v>
      </c>
      <c r="H3804">
        <v>4220</v>
      </c>
      <c r="I3804" t="s">
        <v>11</v>
      </c>
      <c r="J3804" t="s">
        <v>104</v>
      </c>
      <c r="K3804" t="s">
        <v>151</v>
      </c>
      <c r="L3804" t="s">
        <v>21</v>
      </c>
      <c r="M3804" s="5">
        <v>1215.47</v>
      </c>
      <c r="N3804">
        <v>1</v>
      </c>
    </row>
    <row r="3805" spans="1:14" x14ac:dyDescent="0.2">
      <c r="A3805" s="2">
        <v>45318</v>
      </c>
      <c r="B3805" s="3">
        <f t="shared" si="177"/>
        <v>2024</v>
      </c>
      <c r="C3805" t="str">
        <f t="shared" si="178"/>
        <v>2023-2024</v>
      </c>
      <c r="D3805" t="s">
        <v>148</v>
      </c>
      <c r="E3805" t="s">
        <v>108</v>
      </c>
      <c r="F3805" t="str">
        <f t="shared" si="179"/>
        <v>Victoria</v>
      </c>
      <c r="G3805" t="s">
        <v>45</v>
      </c>
      <c r="H3805">
        <v>3018</v>
      </c>
      <c r="I3805" t="s">
        <v>11</v>
      </c>
      <c r="J3805" t="s">
        <v>46</v>
      </c>
      <c r="K3805" t="s">
        <v>154</v>
      </c>
      <c r="L3805" t="s">
        <v>14</v>
      </c>
      <c r="M3805" s="5">
        <v>1217.6699999999998</v>
      </c>
      <c r="N3805">
        <v>1</v>
      </c>
    </row>
    <row r="3806" spans="1:14" x14ac:dyDescent="0.2">
      <c r="A3806" s="2">
        <v>45554</v>
      </c>
      <c r="B3806" s="3">
        <f t="shared" si="177"/>
        <v>2025</v>
      </c>
      <c r="C3806" t="str">
        <f t="shared" si="178"/>
        <v>2024-2025</v>
      </c>
      <c r="D3806" t="s">
        <v>147</v>
      </c>
      <c r="E3806" t="s">
        <v>115</v>
      </c>
      <c r="F3806" t="str">
        <f t="shared" si="179"/>
        <v>Western Australia</v>
      </c>
      <c r="G3806" t="s">
        <v>48</v>
      </c>
      <c r="H3806">
        <v>6280</v>
      </c>
      <c r="I3806" t="s">
        <v>11</v>
      </c>
      <c r="J3806" t="s">
        <v>94</v>
      </c>
      <c r="K3806" t="s">
        <v>150</v>
      </c>
      <c r="L3806" t="s">
        <v>18</v>
      </c>
      <c r="M3806" s="5">
        <v>1219.3799999999999</v>
      </c>
      <c r="N3806">
        <v>1</v>
      </c>
    </row>
    <row r="3807" spans="1:14" x14ac:dyDescent="0.2">
      <c r="A3807" s="2">
        <v>45479</v>
      </c>
      <c r="B3807" s="3">
        <f t="shared" si="177"/>
        <v>2025</v>
      </c>
      <c r="C3807" t="str">
        <f t="shared" si="178"/>
        <v>2024-2025</v>
      </c>
      <c r="D3807" t="s">
        <v>147</v>
      </c>
      <c r="E3807" t="s">
        <v>115</v>
      </c>
      <c r="F3807" t="str">
        <f t="shared" si="179"/>
        <v>Western Australia</v>
      </c>
      <c r="G3807" t="s">
        <v>48</v>
      </c>
      <c r="H3807">
        <v>6280</v>
      </c>
      <c r="I3807" t="s">
        <v>11</v>
      </c>
      <c r="J3807" t="s">
        <v>94</v>
      </c>
      <c r="K3807" t="s">
        <v>153</v>
      </c>
      <c r="L3807" t="s">
        <v>16</v>
      </c>
      <c r="M3807" s="5">
        <v>1224.49</v>
      </c>
      <c r="N3807">
        <v>1</v>
      </c>
    </row>
    <row r="3808" spans="1:14" x14ac:dyDescent="0.2">
      <c r="A3808" s="2">
        <v>45423</v>
      </c>
      <c r="B3808" s="3">
        <f t="shared" si="177"/>
        <v>2024</v>
      </c>
      <c r="C3808" t="str">
        <f t="shared" si="178"/>
        <v>2023-2024</v>
      </c>
      <c r="D3808" t="s">
        <v>147</v>
      </c>
      <c r="E3808" t="s">
        <v>102</v>
      </c>
      <c r="F3808" t="str">
        <f t="shared" si="179"/>
        <v>Queensland</v>
      </c>
      <c r="G3808" t="s">
        <v>35</v>
      </c>
      <c r="H3808">
        <v>4870</v>
      </c>
      <c r="I3808" t="s">
        <v>11</v>
      </c>
      <c r="J3808" t="s">
        <v>36</v>
      </c>
      <c r="K3808" t="s">
        <v>153</v>
      </c>
      <c r="L3808" t="s">
        <v>16</v>
      </c>
      <c r="M3808" s="5">
        <v>1233.97</v>
      </c>
      <c r="N3808">
        <v>1</v>
      </c>
    </row>
    <row r="3809" spans="1:14" x14ac:dyDescent="0.2">
      <c r="A3809" s="2">
        <v>45237</v>
      </c>
      <c r="B3809" s="3">
        <f t="shared" si="177"/>
        <v>2024</v>
      </c>
      <c r="C3809" t="str">
        <f t="shared" si="178"/>
        <v>2023-2024</v>
      </c>
      <c r="D3809" t="s">
        <v>147</v>
      </c>
      <c r="E3809" t="s">
        <v>110</v>
      </c>
      <c r="F3809" t="str">
        <f t="shared" si="179"/>
        <v>Queensland</v>
      </c>
      <c r="G3809" t="s">
        <v>35</v>
      </c>
      <c r="H3809">
        <v>4680</v>
      </c>
      <c r="I3809" t="s">
        <v>11</v>
      </c>
      <c r="J3809" t="s">
        <v>51</v>
      </c>
      <c r="K3809" t="s">
        <v>149</v>
      </c>
      <c r="L3809" t="s">
        <v>15</v>
      </c>
      <c r="M3809" s="5">
        <v>1235.45</v>
      </c>
      <c r="N3809">
        <v>1</v>
      </c>
    </row>
    <row r="3810" spans="1:14" x14ac:dyDescent="0.2">
      <c r="A3810" s="2">
        <v>45382</v>
      </c>
      <c r="B3810" s="3">
        <f t="shared" si="177"/>
        <v>2024</v>
      </c>
      <c r="C3810" t="str">
        <f t="shared" si="178"/>
        <v>2023-2024</v>
      </c>
      <c r="D3810" t="s">
        <v>147</v>
      </c>
      <c r="E3810" t="s">
        <v>65</v>
      </c>
      <c r="F3810" t="str">
        <f t="shared" si="179"/>
        <v>New South Wales</v>
      </c>
      <c r="G3810" t="s">
        <v>10</v>
      </c>
      <c r="H3810">
        <v>2541</v>
      </c>
      <c r="I3810" t="s">
        <v>11</v>
      </c>
      <c r="J3810" t="s">
        <v>58</v>
      </c>
      <c r="K3810" t="s">
        <v>156</v>
      </c>
      <c r="L3810" t="s">
        <v>17</v>
      </c>
      <c r="M3810" s="5">
        <v>1238.4000000000001</v>
      </c>
      <c r="N3810">
        <v>1</v>
      </c>
    </row>
    <row r="3811" spans="1:14" x14ac:dyDescent="0.2">
      <c r="A3811" s="2">
        <v>45046</v>
      </c>
      <c r="B3811" s="3">
        <f t="shared" si="177"/>
        <v>2023</v>
      </c>
      <c r="C3811" t="str">
        <f t="shared" si="178"/>
        <v>2022-2023</v>
      </c>
      <c r="D3811" t="s">
        <v>147</v>
      </c>
      <c r="E3811" t="s">
        <v>143</v>
      </c>
      <c r="F3811" t="str">
        <f t="shared" si="179"/>
        <v>New South Wales</v>
      </c>
      <c r="G3811" t="s">
        <v>10</v>
      </c>
      <c r="H3811">
        <v>2154</v>
      </c>
      <c r="I3811" t="s">
        <v>11</v>
      </c>
      <c r="J3811" t="s">
        <v>27</v>
      </c>
      <c r="K3811" t="s">
        <v>156</v>
      </c>
      <c r="L3811" t="s">
        <v>17</v>
      </c>
      <c r="M3811" s="5">
        <v>1239.77</v>
      </c>
      <c r="N3811">
        <v>1</v>
      </c>
    </row>
    <row r="3812" spans="1:14" x14ac:dyDescent="0.2">
      <c r="A3812" s="2">
        <v>45280</v>
      </c>
      <c r="B3812" s="3">
        <f t="shared" si="177"/>
        <v>2024</v>
      </c>
      <c r="C3812" t="str">
        <f t="shared" si="178"/>
        <v>2023-2024</v>
      </c>
      <c r="D3812" t="s">
        <v>147</v>
      </c>
      <c r="E3812" t="s">
        <v>88</v>
      </c>
      <c r="F3812" t="str">
        <f t="shared" si="179"/>
        <v>South Australia</v>
      </c>
      <c r="G3812" t="s">
        <v>32</v>
      </c>
      <c r="H3812">
        <v>5011</v>
      </c>
      <c r="I3812" t="s">
        <v>11</v>
      </c>
      <c r="J3812" t="s">
        <v>33</v>
      </c>
      <c r="K3812" t="s">
        <v>150</v>
      </c>
      <c r="L3812" t="s">
        <v>18</v>
      </c>
      <c r="M3812" s="5">
        <v>1242.19</v>
      </c>
      <c r="N3812">
        <v>1</v>
      </c>
    </row>
    <row r="3813" spans="1:14" x14ac:dyDescent="0.2">
      <c r="A3813" s="2">
        <v>45081</v>
      </c>
      <c r="B3813" s="3">
        <f t="shared" si="177"/>
        <v>2023</v>
      </c>
      <c r="C3813" t="str">
        <f t="shared" si="178"/>
        <v>2022-2023</v>
      </c>
      <c r="D3813" t="s">
        <v>147</v>
      </c>
      <c r="E3813" t="s">
        <v>140</v>
      </c>
      <c r="F3813" t="str">
        <f t="shared" si="179"/>
        <v>Tasmania</v>
      </c>
      <c r="G3813" t="s">
        <v>70</v>
      </c>
      <c r="H3813">
        <v>7320</v>
      </c>
      <c r="I3813" t="s">
        <v>11</v>
      </c>
      <c r="J3813" t="s">
        <v>71</v>
      </c>
      <c r="K3813" t="s">
        <v>151</v>
      </c>
      <c r="L3813" t="s">
        <v>21</v>
      </c>
      <c r="M3813" s="5">
        <v>1243.44</v>
      </c>
      <c r="N3813">
        <v>1</v>
      </c>
    </row>
    <row r="3814" spans="1:14" x14ac:dyDescent="0.2">
      <c r="A3814" s="2">
        <v>45144</v>
      </c>
      <c r="B3814" s="3">
        <f t="shared" si="177"/>
        <v>2024</v>
      </c>
      <c r="C3814" t="str">
        <f t="shared" si="178"/>
        <v>2023-2024</v>
      </c>
      <c r="D3814" t="s">
        <v>147</v>
      </c>
      <c r="E3814" t="s">
        <v>117</v>
      </c>
      <c r="F3814" t="str">
        <f t="shared" si="179"/>
        <v>Queensland</v>
      </c>
      <c r="G3814" t="s">
        <v>35</v>
      </c>
      <c r="H3814">
        <v>4119</v>
      </c>
      <c r="I3814" t="s">
        <v>11</v>
      </c>
      <c r="J3814" t="s">
        <v>43</v>
      </c>
      <c r="K3814" t="s">
        <v>156</v>
      </c>
      <c r="L3814" t="s">
        <v>17</v>
      </c>
      <c r="M3814" s="5">
        <v>1245.8799999999999</v>
      </c>
      <c r="N3814">
        <v>1</v>
      </c>
    </row>
    <row r="3815" spans="1:14" x14ac:dyDescent="0.2">
      <c r="A3815" s="2">
        <v>45135</v>
      </c>
      <c r="B3815" s="3">
        <f t="shared" si="177"/>
        <v>2024</v>
      </c>
      <c r="C3815" t="str">
        <f t="shared" si="178"/>
        <v>2023-2024</v>
      </c>
      <c r="D3815" t="s">
        <v>148</v>
      </c>
      <c r="E3815" t="s">
        <v>28</v>
      </c>
      <c r="F3815" t="str">
        <f t="shared" si="179"/>
        <v>Northern Territory</v>
      </c>
      <c r="G3815" t="s">
        <v>29</v>
      </c>
      <c r="H3815">
        <v>800</v>
      </c>
      <c r="I3815" t="s">
        <v>11</v>
      </c>
      <c r="J3815" t="s">
        <v>30</v>
      </c>
      <c r="K3815" t="s">
        <v>153</v>
      </c>
      <c r="L3815" t="s">
        <v>16</v>
      </c>
      <c r="M3815" s="5">
        <v>1248.6600000000001</v>
      </c>
      <c r="N3815">
        <v>1</v>
      </c>
    </row>
    <row r="3816" spans="1:14" x14ac:dyDescent="0.2">
      <c r="A3816" s="2">
        <v>45468</v>
      </c>
      <c r="B3816" s="3">
        <f t="shared" si="177"/>
        <v>2024</v>
      </c>
      <c r="C3816" t="str">
        <f t="shared" si="178"/>
        <v>2023-2024</v>
      </c>
      <c r="D3816" t="s">
        <v>147</v>
      </c>
      <c r="E3816" t="s">
        <v>117</v>
      </c>
      <c r="F3816" t="str">
        <f t="shared" si="179"/>
        <v>Queensland</v>
      </c>
      <c r="G3816" t="s">
        <v>35</v>
      </c>
      <c r="H3816">
        <v>4119</v>
      </c>
      <c r="I3816" t="s">
        <v>11</v>
      </c>
      <c r="J3816" t="s">
        <v>43</v>
      </c>
      <c r="K3816" t="s">
        <v>156</v>
      </c>
      <c r="L3816" t="s">
        <v>17</v>
      </c>
      <c r="M3816" s="5">
        <v>1249.0400000000002</v>
      </c>
      <c r="N3816">
        <v>1</v>
      </c>
    </row>
    <row r="3817" spans="1:14" x14ac:dyDescent="0.2">
      <c r="A3817" s="2">
        <v>45607</v>
      </c>
      <c r="B3817" s="3">
        <f t="shared" si="177"/>
        <v>2025</v>
      </c>
      <c r="C3817" t="str">
        <f t="shared" si="178"/>
        <v>2024-2025</v>
      </c>
      <c r="D3817" t="s">
        <v>148</v>
      </c>
      <c r="E3817" t="s">
        <v>87</v>
      </c>
      <c r="F3817" t="str">
        <f t="shared" si="179"/>
        <v>New South Wales</v>
      </c>
      <c r="G3817" t="s">
        <v>10</v>
      </c>
      <c r="H3817">
        <v>2790</v>
      </c>
      <c r="I3817" t="s">
        <v>11</v>
      </c>
      <c r="J3817" t="s">
        <v>25</v>
      </c>
      <c r="K3817" t="s">
        <v>149</v>
      </c>
      <c r="L3817" t="s">
        <v>15</v>
      </c>
      <c r="M3817" s="5">
        <v>1250.54</v>
      </c>
      <c r="N3817">
        <v>1</v>
      </c>
    </row>
    <row r="3818" spans="1:14" x14ac:dyDescent="0.2">
      <c r="A3818" s="2">
        <v>45267</v>
      </c>
      <c r="B3818" s="3">
        <f t="shared" si="177"/>
        <v>2024</v>
      </c>
      <c r="C3818" t="str">
        <f t="shared" si="178"/>
        <v>2023-2024</v>
      </c>
      <c r="D3818" t="s">
        <v>147</v>
      </c>
      <c r="E3818" t="s">
        <v>139</v>
      </c>
      <c r="F3818" t="str">
        <f t="shared" si="179"/>
        <v>New South Wales</v>
      </c>
      <c r="G3818" t="s">
        <v>10</v>
      </c>
      <c r="H3818">
        <v>2020</v>
      </c>
      <c r="I3818" t="s">
        <v>11</v>
      </c>
      <c r="J3818" t="s">
        <v>12</v>
      </c>
      <c r="K3818" t="s">
        <v>150</v>
      </c>
      <c r="L3818" t="s">
        <v>18</v>
      </c>
      <c r="M3818" s="5">
        <v>1252.6200000000001</v>
      </c>
      <c r="N3818">
        <v>1</v>
      </c>
    </row>
    <row r="3819" spans="1:14" x14ac:dyDescent="0.2">
      <c r="A3819" s="2">
        <v>45097</v>
      </c>
      <c r="B3819" s="3">
        <f t="shared" si="177"/>
        <v>2023</v>
      </c>
      <c r="C3819" t="str">
        <f t="shared" si="178"/>
        <v>2022-2023</v>
      </c>
      <c r="D3819" t="s">
        <v>148</v>
      </c>
      <c r="E3819" t="s">
        <v>40</v>
      </c>
      <c r="F3819" t="str">
        <f t="shared" si="179"/>
        <v>New South Wales</v>
      </c>
      <c r="G3819" t="s">
        <v>10</v>
      </c>
      <c r="H3819">
        <v>2116</v>
      </c>
      <c r="I3819" t="s">
        <v>11</v>
      </c>
      <c r="J3819" t="s">
        <v>27</v>
      </c>
      <c r="K3819" t="s">
        <v>150</v>
      </c>
      <c r="L3819" t="s">
        <v>18</v>
      </c>
      <c r="M3819" s="5">
        <v>1253.29</v>
      </c>
      <c r="N3819">
        <v>1</v>
      </c>
    </row>
    <row r="3820" spans="1:14" x14ac:dyDescent="0.2">
      <c r="A3820" s="2">
        <v>45260</v>
      </c>
      <c r="B3820" s="3">
        <f t="shared" si="177"/>
        <v>2024</v>
      </c>
      <c r="C3820" t="str">
        <f t="shared" si="178"/>
        <v>2023-2024</v>
      </c>
      <c r="D3820" t="s">
        <v>148</v>
      </c>
      <c r="E3820" t="s">
        <v>124</v>
      </c>
      <c r="F3820" t="str">
        <f t="shared" si="179"/>
        <v>New South Wales</v>
      </c>
      <c r="G3820" t="s">
        <v>10</v>
      </c>
      <c r="H3820">
        <v>2015</v>
      </c>
      <c r="I3820" t="s">
        <v>11</v>
      </c>
      <c r="J3820" t="s">
        <v>12</v>
      </c>
      <c r="K3820" t="s">
        <v>150</v>
      </c>
      <c r="L3820" t="s">
        <v>18</v>
      </c>
      <c r="M3820" s="5">
        <v>1254.3599999999999</v>
      </c>
      <c r="N3820">
        <v>1</v>
      </c>
    </row>
    <row r="3821" spans="1:14" x14ac:dyDescent="0.2">
      <c r="A3821" s="2">
        <v>44977</v>
      </c>
      <c r="B3821" s="3">
        <f t="shared" si="177"/>
        <v>2023</v>
      </c>
      <c r="C3821" t="str">
        <f t="shared" si="178"/>
        <v>2022-2023</v>
      </c>
      <c r="D3821" t="s">
        <v>148</v>
      </c>
      <c r="E3821" t="s">
        <v>111</v>
      </c>
      <c r="F3821" t="str">
        <f t="shared" si="179"/>
        <v>New South Wales</v>
      </c>
      <c r="G3821" t="s">
        <v>10</v>
      </c>
      <c r="H3821">
        <v>2120</v>
      </c>
      <c r="I3821" t="s">
        <v>11</v>
      </c>
      <c r="J3821" t="s">
        <v>27</v>
      </c>
      <c r="K3821" t="s">
        <v>151</v>
      </c>
      <c r="L3821" t="s">
        <v>21</v>
      </c>
      <c r="M3821" s="5">
        <v>1254.73</v>
      </c>
      <c r="N3821">
        <v>1</v>
      </c>
    </row>
    <row r="3822" spans="1:14" x14ac:dyDescent="0.2">
      <c r="A3822" s="2">
        <v>45296</v>
      </c>
      <c r="B3822" s="3">
        <f t="shared" si="177"/>
        <v>2024</v>
      </c>
      <c r="C3822" t="str">
        <f t="shared" si="178"/>
        <v>2023-2024</v>
      </c>
      <c r="D3822" t="s">
        <v>147</v>
      </c>
      <c r="E3822" t="s">
        <v>62</v>
      </c>
      <c r="F3822" t="str">
        <f t="shared" si="179"/>
        <v>Victoria</v>
      </c>
      <c r="G3822" t="s">
        <v>45</v>
      </c>
      <c r="H3822">
        <v>3134</v>
      </c>
      <c r="I3822" t="s">
        <v>11</v>
      </c>
      <c r="J3822" t="s">
        <v>63</v>
      </c>
      <c r="K3822" t="s">
        <v>151</v>
      </c>
      <c r="L3822" t="s">
        <v>21</v>
      </c>
      <c r="M3822" s="5">
        <v>1254.78</v>
      </c>
      <c r="N3822">
        <v>1</v>
      </c>
    </row>
    <row r="3823" spans="1:14" x14ac:dyDescent="0.2">
      <c r="A3823" s="2">
        <v>45513</v>
      </c>
      <c r="B3823" s="3">
        <f t="shared" si="177"/>
        <v>2025</v>
      </c>
      <c r="C3823" t="str">
        <f t="shared" si="178"/>
        <v>2024-2025</v>
      </c>
      <c r="D3823" t="s">
        <v>147</v>
      </c>
      <c r="E3823" t="s">
        <v>57</v>
      </c>
      <c r="F3823" t="str">
        <f t="shared" si="179"/>
        <v>New South Wales</v>
      </c>
      <c r="G3823" t="s">
        <v>10</v>
      </c>
      <c r="H3823">
        <v>2560</v>
      </c>
      <c r="I3823" t="s">
        <v>11</v>
      </c>
      <c r="J3823" t="s">
        <v>58</v>
      </c>
      <c r="K3823" t="s">
        <v>154</v>
      </c>
      <c r="L3823" t="s">
        <v>14</v>
      </c>
      <c r="M3823" s="5">
        <v>1257.97</v>
      </c>
      <c r="N3823">
        <v>1</v>
      </c>
    </row>
    <row r="3824" spans="1:14" x14ac:dyDescent="0.2">
      <c r="A3824" s="2">
        <v>45028</v>
      </c>
      <c r="B3824" s="3">
        <f t="shared" si="177"/>
        <v>2023</v>
      </c>
      <c r="C3824" t="str">
        <f t="shared" si="178"/>
        <v>2022-2023</v>
      </c>
      <c r="D3824" t="s">
        <v>148</v>
      </c>
      <c r="E3824" t="s">
        <v>64</v>
      </c>
      <c r="F3824" t="str">
        <f t="shared" si="179"/>
        <v>Victoria</v>
      </c>
      <c r="G3824" t="s">
        <v>45</v>
      </c>
      <c r="H3824">
        <v>3199</v>
      </c>
      <c r="I3824" t="s">
        <v>11</v>
      </c>
      <c r="J3824" t="s">
        <v>63</v>
      </c>
      <c r="K3824" t="s">
        <v>152</v>
      </c>
      <c r="L3824" t="s">
        <v>13</v>
      </c>
      <c r="M3824" s="5">
        <v>1261.9399999999996</v>
      </c>
      <c r="N3824">
        <v>1</v>
      </c>
    </row>
    <row r="3825" spans="1:14" x14ac:dyDescent="0.2">
      <c r="A3825" s="2">
        <v>45449</v>
      </c>
      <c r="B3825" s="3">
        <f t="shared" si="177"/>
        <v>2024</v>
      </c>
      <c r="C3825" t="str">
        <f t="shared" si="178"/>
        <v>2023-2024</v>
      </c>
      <c r="D3825" t="s">
        <v>148</v>
      </c>
      <c r="E3825" t="s">
        <v>87</v>
      </c>
      <c r="F3825" t="str">
        <f t="shared" si="179"/>
        <v>New South Wales</v>
      </c>
      <c r="G3825" t="s">
        <v>10</v>
      </c>
      <c r="H3825">
        <v>2790</v>
      </c>
      <c r="I3825" t="s">
        <v>11</v>
      </c>
      <c r="J3825" t="s">
        <v>25</v>
      </c>
      <c r="K3825" t="s">
        <v>151</v>
      </c>
      <c r="L3825" t="s">
        <v>21</v>
      </c>
      <c r="M3825" s="5">
        <v>1266.28</v>
      </c>
      <c r="N3825">
        <v>1</v>
      </c>
    </row>
    <row r="3826" spans="1:14" x14ac:dyDescent="0.2">
      <c r="A3826" s="2">
        <v>45518</v>
      </c>
      <c r="B3826" s="3">
        <f t="shared" si="177"/>
        <v>2025</v>
      </c>
      <c r="C3826" t="str">
        <f t="shared" si="178"/>
        <v>2024-2025</v>
      </c>
      <c r="D3826" t="s">
        <v>147</v>
      </c>
      <c r="E3826" t="s">
        <v>92</v>
      </c>
      <c r="F3826" t="str">
        <f t="shared" si="179"/>
        <v>Queensland</v>
      </c>
      <c r="G3826" t="s">
        <v>35</v>
      </c>
      <c r="H3826">
        <v>4068</v>
      </c>
      <c r="I3826" t="s">
        <v>11</v>
      </c>
      <c r="J3826" t="s">
        <v>43</v>
      </c>
      <c r="K3826" t="s">
        <v>150</v>
      </c>
      <c r="L3826" t="s">
        <v>18</v>
      </c>
      <c r="M3826" s="5">
        <v>1267.02</v>
      </c>
      <c r="N3826">
        <v>1</v>
      </c>
    </row>
    <row r="3827" spans="1:14" x14ac:dyDescent="0.2">
      <c r="A3827" s="2">
        <v>45105</v>
      </c>
      <c r="B3827" s="3">
        <f t="shared" si="177"/>
        <v>2023</v>
      </c>
      <c r="C3827" t="str">
        <f t="shared" si="178"/>
        <v>2022-2023</v>
      </c>
      <c r="D3827" t="s">
        <v>147</v>
      </c>
      <c r="E3827" t="s">
        <v>141</v>
      </c>
      <c r="F3827" t="str">
        <f t="shared" si="179"/>
        <v>Western Australia</v>
      </c>
      <c r="G3827" t="s">
        <v>48</v>
      </c>
      <c r="H3827">
        <v>6052</v>
      </c>
      <c r="I3827" t="s">
        <v>11</v>
      </c>
      <c r="J3827" t="s">
        <v>49</v>
      </c>
      <c r="K3827" t="s">
        <v>151</v>
      </c>
      <c r="L3827" t="s">
        <v>21</v>
      </c>
      <c r="M3827" s="5">
        <v>1267.2700000000002</v>
      </c>
      <c r="N3827">
        <v>1</v>
      </c>
    </row>
    <row r="3828" spans="1:14" x14ac:dyDescent="0.2">
      <c r="A3828" s="2">
        <v>45225</v>
      </c>
      <c r="B3828" s="3">
        <f t="shared" si="177"/>
        <v>2024</v>
      </c>
      <c r="C3828" t="str">
        <f t="shared" si="178"/>
        <v>2023-2024</v>
      </c>
      <c r="D3828" t="s">
        <v>147</v>
      </c>
      <c r="E3828" t="s">
        <v>142</v>
      </c>
      <c r="F3828" t="str">
        <f t="shared" si="179"/>
        <v>Australian Capital Territory</v>
      </c>
      <c r="G3828" t="s">
        <v>80</v>
      </c>
      <c r="H3828">
        <v>2609</v>
      </c>
      <c r="I3828" t="s">
        <v>11</v>
      </c>
      <c r="J3828" t="s">
        <v>58</v>
      </c>
      <c r="K3828" t="s">
        <v>151</v>
      </c>
      <c r="L3828" t="s">
        <v>21</v>
      </c>
      <c r="M3828" s="5">
        <v>1268.5500000000002</v>
      </c>
      <c r="N3828">
        <v>1</v>
      </c>
    </row>
    <row r="3829" spans="1:14" x14ac:dyDescent="0.2">
      <c r="A3829" s="2">
        <v>45205</v>
      </c>
      <c r="B3829" s="3">
        <f t="shared" si="177"/>
        <v>2024</v>
      </c>
      <c r="C3829" t="str">
        <f t="shared" si="178"/>
        <v>2023-2024</v>
      </c>
      <c r="D3829" t="s">
        <v>147</v>
      </c>
      <c r="E3829" t="s">
        <v>81</v>
      </c>
      <c r="F3829" t="str">
        <f t="shared" si="179"/>
        <v>New South Wales</v>
      </c>
      <c r="G3829" t="s">
        <v>10</v>
      </c>
      <c r="H3829">
        <v>2485</v>
      </c>
      <c r="I3829" t="s">
        <v>11</v>
      </c>
      <c r="J3829" t="s">
        <v>68</v>
      </c>
      <c r="K3829" t="s">
        <v>151</v>
      </c>
      <c r="L3829" t="s">
        <v>21</v>
      </c>
      <c r="M3829" s="5">
        <v>1268.6399999999999</v>
      </c>
      <c r="N3829">
        <v>1</v>
      </c>
    </row>
    <row r="3830" spans="1:14" x14ac:dyDescent="0.2">
      <c r="A3830" s="2">
        <v>45185</v>
      </c>
      <c r="B3830" s="3">
        <f t="shared" si="177"/>
        <v>2024</v>
      </c>
      <c r="C3830" t="str">
        <f t="shared" si="178"/>
        <v>2023-2024</v>
      </c>
      <c r="D3830" t="s">
        <v>147</v>
      </c>
      <c r="E3830" t="s">
        <v>102</v>
      </c>
      <c r="F3830" t="str">
        <f t="shared" si="179"/>
        <v>Queensland</v>
      </c>
      <c r="G3830" t="s">
        <v>35</v>
      </c>
      <c r="H3830">
        <v>4870</v>
      </c>
      <c r="I3830" t="s">
        <v>11</v>
      </c>
      <c r="J3830" t="s">
        <v>36</v>
      </c>
      <c r="K3830" t="s">
        <v>151</v>
      </c>
      <c r="L3830" t="s">
        <v>21</v>
      </c>
      <c r="M3830" s="5">
        <v>1269.76</v>
      </c>
      <c r="N3830">
        <v>1</v>
      </c>
    </row>
    <row r="3831" spans="1:14" x14ac:dyDescent="0.2">
      <c r="A3831" s="2">
        <v>45082</v>
      </c>
      <c r="B3831" s="3">
        <f t="shared" si="177"/>
        <v>2023</v>
      </c>
      <c r="C3831" t="str">
        <f t="shared" si="178"/>
        <v>2022-2023</v>
      </c>
      <c r="D3831" t="s">
        <v>147</v>
      </c>
      <c r="E3831" t="s">
        <v>64</v>
      </c>
      <c r="F3831" t="str">
        <f t="shared" si="179"/>
        <v>Victoria</v>
      </c>
      <c r="G3831" t="s">
        <v>45</v>
      </c>
      <c r="H3831">
        <v>3199</v>
      </c>
      <c r="I3831" t="s">
        <v>11</v>
      </c>
      <c r="J3831" t="s">
        <v>63</v>
      </c>
      <c r="K3831" t="s">
        <v>151</v>
      </c>
      <c r="L3831" t="s">
        <v>21</v>
      </c>
      <c r="M3831" s="5">
        <v>1270.9699999999998</v>
      </c>
      <c r="N3831">
        <v>1</v>
      </c>
    </row>
    <row r="3832" spans="1:14" x14ac:dyDescent="0.2">
      <c r="A3832" s="2">
        <v>45461</v>
      </c>
      <c r="B3832" s="3">
        <f t="shared" si="177"/>
        <v>2024</v>
      </c>
      <c r="C3832" t="str">
        <f t="shared" si="178"/>
        <v>2023-2024</v>
      </c>
      <c r="D3832" t="s">
        <v>147</v>
      </c>
      <c r="E3832" t="s">
        <v>57</v>
      </c>
      <c r="F3832" t="str">
        <f t="shared" si="179"/>
        <v>New South Wales</v>
      </c>
      <c r="G3832" t="s">
        <v>10</v>
      </c>
      <c r="H3832">
        <v>2560</v>
      </c>
      <c r="I3832" t="s">
        <v>11</v>
      </c>
      <c r="J3832" t="s">
        <v>58</v>
      </c>
      <c r="K3832" t="s">
        <v>156</v>
      </c>
      <c r="L3832" t="s">
        <v>17</v>
      </c>
      <c r="M3832" s="5">
        <v>1271.2</v>
      </c>
      <c r="N3832">
        <v>1</v>
      </c>
    </row>
    <row r="3833" spans="1:14" x14ac:dyDescent="0.2">
      <c r="A3833" s="2">
        <v>45254</v>
      </c>
      <c r="B3833" s="3">
        <f t="shared" si="177"/>
        <v>2024</v>
      </c>
      <c r="C3833" t="str">
        <f t="shared" si="178"/>
        <v>2023-2024</v>
      </c>
      <c r="D3833" t="s">
        <v>148</v>
      </c>
      <c r="E3833" t="s">
        <v>105</v>
      </c>
      <c r="F3833" t="str">
        <f t="shared" si="179"/>
        <v>Victoria</v>
      </c>
      <c r="G3833" t="s">
        <v>45</v>
      </c>
      <c r="H3833">
        <v>3500</v>
      </c>
      <c r="I3833" t="s">
        <v>11</v>
      </c>
      <c r="J3833" t="s">
        <v>60</v>
      </c>
      <c r="K3833" t="s">
        <v>151</v>
      </c>
      <c r="L3833" t="s">
        <v>21</v>
      </c>
      <c r="M3833" s="5">
        <v>1271.7399999999998</v>
      </c>
      <c r="N3833">
        <v>1</v>
      </c>
    </row>
    <row r="3834" spans="1:14" x14ac:dyDescent="0.2">
      <c r="A3834" s="2">
        <v>45319</v>
      </c>
      <c r="B3834" s="3">
        <f t="shared" si="177"/>
        <v>2024</v>
      </c>
      <c r="C3834" t="str">
        <f t="shared" si="178"/>
        <v>2023-2024</v>
      </c>
      <c r="D3834" t="s">
        <v>147</v>
      </c>
      <c r="E3834" t="s">
        <v>91</v>
      </c>
      <c r="F3834" t="str">
        <f t="shared" si="179"/>
        <v>Victoria</v>
      </c>
      <c r="G3834" t="s">
        <v>45</v>
      </c>
      <c r="H3834">
        <v>3690</v>
      </c>
      <c r="I3834" t="s">
        <v>11</v>
      </c>
      <c r="J3834" t="s">
        <v>55</v>
      </c>
      <c r="K3834" t="s">
        <v>149</v>
      </c>
      <c r="L3834" t="s">
        <v>15</v>
      </c>
      <c r="M3834" s="5">
        <v>1274.1300000000001</v>
      </c>
      <c r="N3834">
        <v>1</v>
      </c>
    </row>
    <row r="3835" spans="1:14" x14ac:dyDescent="0.2">
      <c r="A3835" s="2">
        <v>45056</v>
      </c>
      <c r="B3835" s="3">
        <f t="shared" si="177"/>
        <v>2023</v>
      </c>
      <c r="C3835" t="str">
        <f t="shared" si="178"/>
        <v>2022-2023</v>
      </c>
      <c r="D3835" t="s">
        <v>147</v>
      </c>
      <c r="E3835" t="s">
        <v>41</v>
      </c>
      <c r="F3835" t="str">
        <f t="shared" si="179"/>
        <v>New South Wales</v>
      </c>
      <c r="G3835" t="s">
        <v>10</v>
      </c>
      <c r="H3835">
        <v>2830</v>
      </c>
      <c r="I3835" t="s">
        <v>11</v>
      </c>
      <c r="J3835" t="s">
        <v>25</v>
      </c>
      <c r="K3835" t="s">
        <v>19</v>
      </c>
      <c r="L3835" t="s">
        <v>23</v>
      </c>
      <c r="M3835" s="5">
        <v>1276.3699999999999</v>
      </c>
      <c r="N3835">
        <v>1</v>
      </c>
    </row>
    <row r="3836" spans="1:14" x14ac:dyDescent="0.2">
      <c r="A3836" s="2">
        <v>45049</v>
      </c>
      <c r="B3836" s="3">
        <f t="shared" si="177"/>
        <v>2023</v>
      </c>
      <c r="C3836" t="str">
        <f t="shared" si="178"/>
        <v>2022-2023</v>
      </c>
      <c r="D3836" t="s">
        <v>147</v>
      </c>
      <c r="E3836" t="s">
        <v>44</v>
      </c>
      <c r="F3836" t="str">
        <f t="shared" si="179"/>
        <v>Victoria</v>
      </c>
      <c r="G3836" t="s">
        <v>45</v>
      </c>
      <c r="H3836">
        <v>3066</v>
      </c>
      <c r="I3836" t="s">
        <v>11</v>
      </c>
      <c r="J3836" t="s">
        <v>46</v>
      </c>
      <c r="K3836" t="s">
        <v>19</v>
      </c>
      <c r="L3836" t="s">
        <v>23</v>
      </c>
      <c r="M3836" s="5">
        <v>1281.54</v>
      </c>
      <c r="N3836">
        <v>1</v>
      </c>
    </row>
    <row r="3837" spans="1:14" x14ac:dyDescent="0.2">
      <c r="A3837" s="2">
        <v>44999</v>
      </c>
      <c r="B3837" s="3">
        <f t="shared" si="177"/>
        <v>2023</v>
      </c>
      <c r="C3837" t="str">
        <f t="shared" si="178"/>
        <v>2022-2023</v>
      </c>
      <c r="D3837" t="s">
        <v>147</v>
      </c>
      <c r="E3837" t="s">
        <v>98</v>
      </c>
      <c r="F3837" t="str">
        <f t="shared" si="179"/>
        <v>Victoria</v>
      </c>
      <c r="G3837" t="s">
        <v>45</v>
      </c>
      <c r="H3837">
        <v>3429</v>
      </c>
      <c r="I3837" t="s">
        <v>11</v>
      </c>
      <c r="J3837" t="s">
        <v>60</v>
      </c>
      <c r="K3837" t="s">
        <v>151</v>
      </c>
      <c r="L3837" t="s">
        <v>21</v>
      </c>
      <c r="M3837" s="5">
        <v>1285.48</v>
      </c>
      <c r="N3837">
        <v>1</v>
      </c>
    </row>
    <row r="3838" spans="1:14" x14ac:dyDescent="0.2">
      <c r="A3838" s="2">
        <v>45185</v>
      </c>
      <c r="B3838" s="3">
        <f t="shared" si="177"/>
        <v>2024</v>
      </c>
      <c r="C3838" t="str">
        <f t="shared" si="178"/>
        <v>2023-2024</v>
      </c>
      <c r="D3838" t="s">
        <v>147</v>
      </c>
      <c r="E3838" t="s">
        <v>24</v>
      </c>
      <c r="F3838" t="str">
        <f t="shared" si="179"/>
        <v>New South Wales</v>
      </c>
      <c r="G3838" t="s">
        <v>10</v>
      </c>
      <c r="H3838">
        <v>2795</v>
      </c>
      <c r="I3838" t="s">
        <v>11</v>
      </c>
      <c r="J3838" t="s">
        <v>25</v>
      </c>
      <c r="K3838" t="s">
        <v>150</v>
      </c>
      <c r="L3838" t="s">
        <v>18</v>
      </c>
      <c r="M3838" s="5">
        <v>1290.23</v>
      </c>
      <c r="N3838">
        <v>1</v>
      </c>
    </row>
    <row r="3839" spans="1:14" x14ac:dyDescent="0.2">
      <c r="A3839" s="2">
        <v>45614</v>
      </c>
      <c r="B3839" s="3">
        <f t="shared" si="177"/>
        <v>2025</v>
      </c>
      <c r="C3839" t="str">
        <f t="shared" si="178"/>
        <v>2024-2025</v>
      </c>
      <c r="D3839" t="s">
        <v>147</v>
      </c>
      <c r="E3839" t="s">
        <v>114</v>
      </c>
      <c r="F3839" t="str">
        <f t="shared" si="179"/>
        <v>Victoria</v>
      </c>
      <c r="G3839" t="s">
        <v>45</v>
      </c>
      <c r="H3839">
        <v>3551</v>
      </c>
      <c r="I3839" t="s">
        <v>11</v>
      </c>
      <c r="J3839" t="s">
        <v>60</v>
      </c>
      <c r="K3839" t="s">
        <v>150</v>
      </c>
      <c r="L3839" t="s">
        <v>18</v>
      </c>
      <c r="M3839" s="5">
        <v>1291.3399999999999</v>
      </c>
      <c r="N3839">
        <v>1</v>
      </c>
    </row>
    <row r="3840" spans="1:14" x14ac:dyDescent="0.2">
      <c r="A3840" s="2">
        <v>45386</v>
      </c>
      <c r="B3840" s="3">
        <f t="shared" si="177"/>
        <v>2024</v>
      </c>
      <c r="C3840" t="str">
        <f t="shared" si="178"/>
        <v>2023-2024</v>
      </c>
      <c r="D3840" t="s">
        <v>148</v>
      </c>
      <c r="E3840" t="s">
        <v>28</v>
      </c>
      <c r="F3840" t="str">
        <f t="shared" si="179"/>
        <v>Northern Territory</v>
      </c>
      <c r="G3840" t="s">
        <v>29</v>
      </c>
      <c r="H3840">
        <v>800</v>
      </c>
      <c r="I3840" t="s">
        <v>11</v>
      </c>
      <c r="J3840" t="s">
        <v>30</v>
      </c>
      <c r="K3840" t="s">
        <v>19</v>
      </c>
      <c r="L3840" t="s">
        <v>23</v>
      </c>
      <c r="M3840" s="5">
        <v>1292.26</v>
      </c>
      <c r="N3840">
        <v>1</v>
      </c>
    </row>
    <row r="3841" spans="1:14" x14ac:dyDescent="0.2">
      <c r="A3841" s="2">
        <v>45521</v>
      </c>
      <c r="B3841" s="3">
        <f t="shared" si="177"/>
        <v>2025</v>
      </c>
      <c r="C3841" t="str">
        <f t="shared" si="178"/>
        <v>2024-2025</v>
      </c>
      <c r="D3841" t="s">
        <v>147</v>
      </c>
      <c r="E3841" t="s">
        <v>124</v>
      </c>
      <c r="F3841" t="str">
        <f t="shared" si="179"/>
        <v>New South Wales</v>
      </c>
      <c r="G3841" t="s">
        <v>10</v>
      </c>
      <c r="H3841">
        <v>2015</v>
      </c>
      <c r="I3841" t="s">
        <v>11</v>
      </c>
      <c r="J3841" t="s">
        <v>12</v>
      </c>
      <c r="K3841" t="s">
        <v>156</v>
      </c>
      <c r="L3841" t="s">
        <v>17</v>
      </c>
      <c r="M3841" s="5">
        <v>1294.3400000000001</v>
      </c>
      <c r="N3841">
        <v>1</v>
      </c>
    </row>
    <row r="3842" spans="1:14" x14ac:dyDescent="0.2">
      <c r="A3842" s="2">
        <v>45360</v>
      </c>
      <c r="B3842" s="3">
        <f t="shared" ref="B3842:B3905" si="180">IF(MONTH(A3842)&gt;=7,YEAR(A3842)+1,YEAR(A3842))</f>
        <v>2024</v>
      </c>
      <c r="C3842" t="str">
        <f t="shared" ref="C3842:C3905" si="181">IF(MONTH(A3842) &gt;= 7, YEAR(A3842) &amp; "-" &amp; YEAR(A3842) + 1, YEAR(A3842) - 1 &amp; "-" &amp; YEAR(A3842))</f>
        <v>2023-2024</v>
      </c>
      <c r="D3842" t="s">
        <v>147</v>
      </c>
      <c r="E3842" t="s">
        <v>97</v>
      </c>
      <c r="F3842" t="str">
        <f t="shared" ref="F3842:F3905" si="182">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c r="N3842">
        <v>1</v>
      </c>
    </row>
    <row r="3843" spans="1:14" x14ac:dyDescent="0.2">
      <c r="A3843" s="2">
        <v>45112</v>
      </c>
      <c r="B3843" s="3">
        <f t="shared" si="180"/>
        <v>2024</v>
      </c>
      <c r="C3843" t="str">
        <f t="shared" si="181"/>
        <v>2023-2024</v>
      </c>
      <c r="D3843" t="s">
        <v>147</v>
      </c>
      <c r="E3843" t="s">
        <v>96</v>
      </c>
      <c r="F3843" t="str">
        <f t="shared" si="182"/>
        <v>Western Australia</v>
      </c>
      <c r="G3843" t="s">
        <v>48</v>
      </c>
      <c r="H3843">
        <v>6330</v>
      </c>
      <c r="I3843" t="s">
        <v>11</v>
      </c>
      <c r="J3843" t="s">
        <v>94</v>
      </c>
      <c r="K3843" t="s">
        <v>157</v>
      </c>
      <c r="L3843" t="s">
        <v>22</v>
      </c>
      <c r="M3843" s="5">
        <v>1298.8799999999999</v>
      </c>
      <c r="N3843">
        <v>1</v>
      </c>
    </row>
    <row r="3844" spans="1:14" x14ac:dyDescent="0.2">
      <c r="A3844" s="2">
        <v>45202</v>
      </c>
      <c r="B3844" s="3">
        <f t="shared" si="180"/>
        <v>2024</v>
      </c>
      <c r="C3844" t="str">
        <f t="shared" si="181"/>
        <v>2023-2024</v>
      </c>
      <c r="D3844" t="s">
        <v>147</v>
      </c>
      <c r="E3844" t="s">
        <v>114</v>
      </c>
      <c r="F3844" t="str">
        <f t="shared" si="182"/>
        <v>Victoria</v>
      </c>
      <c r="G3844" t="s">
        <v>45</v>
      </c>
      <c r="H3844">
        <v>3551</v>
      </c>
      <c r="I3844" t="s">
        <v>11</v>
      </c>
      <c r="J3844" t="s">
        <v>60</v>
      </c>
      <c r="K3844" t="s">
        <v>153</v>
      </c>
      <c r="L3844" t="s">
        <v>16</v>
      </c>
      <c r="M3844" s="5">
        <v>1298.9299999999998</v>
      </c>
      <c r="N3844">
        <v>1</v>
      </c>
    </row>
    <row r="3845" spans="1:14" x14ac:dyDescent="0.2">
      <c r="A3845" s="2">
        <v>45525</v>
      </c>
      <c r="B3845" s="3">
        <f t="shared" si="180"/>
        <v>2025</v>
      </c>
      <c r="C3845" t="str">
        <f t="shared" si="181"/>
        <v>2024-2025</v>
      </c>
      <c r="D3845" t="s">
        <v>147</v>
      </c>
      <c r="E3845" t="s">
        <v>92</v>
      </c>
      <c r="F3845" t="str">
        <f t="shared" si="182"/>
        <v>Queensland</v>
      </c>
      <c r="G3845" t="s">
        <v>35</v>
      </c>
      <c r="H3845">
        <v>4068</v>
      </c>
      <c r="I3845" t="s">
        <v>11</v>
      </c>
      <c r="J3845" t="s">
        <v>43</v>
      </c>
      <c r="K3845" t="s">
        <v>150</v>
      </c>
      <c r="L3845" t="s">
        <v>18</v>
      </c>
      <c r="M3845" s="5">
        <v>1301.8</v>
      </c>
      <c r="N3845">
        <v>1</v>
      </c>
    </row>
    <row r="3846" spans="1:14" x14ac:dyDescent="0.2">
      <c r="A3846" s="2">
        <v>45608</v>
      </c>
      <c r="B3846" s="3">
        <f t="shared" si="180"/>
        <v>2025</v>
      </c>
      <c r="C3846" t="str">
        <f t="shared" si="181"/>
        <v>2024-2025</v>
      </c>
      <c r="D3846" t="s">
        <v>147</v>
      </c>
      <c r="E3846" t="s">
        <v>122</v>
      </c>
      <c r="F3846" t="str">
        <f t="shared" si="182"/>
        <v>New South Wales</v>
      </c>
      <c r="G3846" t="s">
        <v>10</v>
      </c>
      <c r="H3846">
        <v>2650</v>
      </c>
      <c r="I3846" t="s">
        <v>11</v>
      </c>
      <c r="J3846" t="s">
        <v>25</v>
      </c>
      <c r="K3846" t="s">
        <v>154</v>
      </c>
      <c r="L3846" t="s">
        <v>14</v>
      </c>
      <c r="M3846" s="5">
        <v>1306.3</v>
      </c>
      <c r="N3846">
        <v>1</v>
      </c>
    </row>
    <row r="3847" spans="1:14" x14ac:dyDescent="0.2">
      <c r="A3847" s="2">
        <v>44991</v>
      </c>
      <c r="B3847" s="3">
        <f t="shared" si="180"/>
        <v>2023</v>
      </c>
      <c r="C3847" t="str">
        <f t="shared" si="181"/>
        <v>2022-2023</v>
      </c>
      <c r="D3847" t="s">
        <v>147</v>
      </c>
      <c r="E3847" t="s">
        <v>137</v>
      </c>
      <c r="F3847" t="str">
        <f t="shared" si="182"/>
        <v>New South Wales</v>
      </c>
      <c r="G3847" t="s">
        <v>10</v>
      </c>
      <c r="H3847">
        <v>2031</v>
      </c>
      <c r="I3847" t="s">
        <v>11</v>
      </c>
      <c r="J3847" t="s">
        <v>12</v>
      </c>
      <c r="K3847" t="s">
        <v>156</v>
      </c>
      <c r="L3847" t="s">
        <v>17</v>
      </c>
      <c r="M3847" s="5">
        <v>1308.1899999999998</v>
      </c>
      <c r="N3847">
        <v>1</v>
      </c>
    </row>
    <row r="3848" spans="1:14" x14ac:dyDescent="0.2">
      <c r="A3848" s="2">
        <v>45114</v>
      </c>
      <c r="B3848" s="3">
        <f t="shared" si="180"/>
        <v>2024</v>
      </c>
      <c r="C3848" t="str">
        <f t="shared" si="181"/>
        <v>2023-2024</v>
      </c>
      <c r="D3848" t="s">
        <v>147</v>
      </c>
      <c r="E3848" t="s">
        <v>42</v>
      </c>
      <c r="F3848" t="str">
        <f t="shared" si="182"/>
        <v>Queensland</v>
      </c>
      <c r="G3848" t="s">
        <v>35</v>
      </c>
      <c r="H3848">
        <v>4053</v>
      </c>
      <c r="I3848" t="s">
        <v>11</v>
      </c>
      <c r="J3848" t="s">
        <v>43</v>
      </c>
      <c r="K3848" t="s">
        <v>153</v>
      </c>
      <c r="L3848" t="s">
        <v>16</v>
      </c>
      <c r="M3848" s="5">
        <v>1314.9799999999998</v>
      </c>
      <c r="N3848">
        <v>1</v>
      </c>
    </row>
    <row r="3849" spans="1:14" x14ac:dyDescent="0.2">
      <c r="A3849" s="2">
        <v>45039</v>
      </c>
      <c r="B3849" s="3">
        <f t="shared" si="180"/>
        <v>2023</v>
      </c>
      <c r="C3849" t="str">
        <f t="shared" si="181"/>
        <v>2022-2023</v>
      </c>
      <c r="D3849" t="s">
        <v>147</v>
      </c>
      <c r="E3849" t="s">
        <v>64</v>
      </c>
      <c r="F3849" t="str">
        <f t="shared" si="182"/>
        <v>Victoria</v>
      </c>
      <c r="G3849" t="s">
        <v>45</v>
      </c>
      <c r="H3849">
        <v>3199</v>
      </c>
      <c r="I3849" t="s">
        <v>11</v>
      </c>
      <c r="J3849" t="s">
        <v>63</v>
      </c>
      <c r="K3849" t="s">
        <v>154</v>
      </c>
      <c r="L3849" t="s">
        <v>14</v>
      </c>
      <c r="M3849" s="5">
        <v>1315.8399999999997</v>
      </c>
      <c r="N3849">
        <v>1</v>
      </c>
    </row>
    <row r="3850" spans="1:14" x14ac:dyDescent="0.2">
      <c r="A3850" s="2">
        <v>45028</v>
      </c>
      <c r="B3850" s="3">
        <f t="shared" si="180"/>
        <v>2023</v>
      </c>
      <c r="C3850" t="str">
        <f t="shared" si="181"/>
        <v>2022-2023</v>
      </c>
      <c r="D3850" t="s">
        <v>147</v>
      </c>
      <c r="E3850" t="s">
        <v>118</v>
      </c>
      <c r="F3850" t="str">
        <f t="shared" si="182"/>
        <v>New South Wales</v>
      </c>
      <c r="G3850" t="s">
        <v>10</v>
      </c>
      <c r="H3850">
        <v>2158</v>
      </c>
      <c r="I3850" t="s">
        <v>11</v>
      </c>
      <c r="J3850" t="s">
        <v>27</v>
      </c>
      <c r="K3850" t="s">
        <v>149</v>
      </c>
      <c r="L3850" t="s">
        <v>15</v>
      </c>
      <c r="M3850" s="5">
        <v>1316.53</v>
      </c>
      <c r="N3850">
        <v>1</v>
      </c>
    </row>
    <row r="3851" spans="1:14" x14ac:dyDescent="0.2">
      <c r="A3851" s="2">
        <v>44957</v>
      </c>
      <c r="B3851" s="3">
        <f t="shared" si="180"/>
        <v>2023</v>
      </c>
      <c r="C3851" t="str">
        <f t="shared" si="181"/>
        <v>2022-2023</v>
      </c>
      <c r="D3851" t="s">
        <v>147</v>
      </c>
      <c r="E3851" t="s">
        <v>143</v>
      </c>
      <c r="F3851" t="str">
        <f t="shared" si="182"/>
        <v>New South Wales</v>
      </c>
      <c r="G3851" t="s">
        <v>10</v>
      </c>
      <c r="H3851">
        <v>2154</v>
      </c>
      <c r="I3851" t="s">
        <v>11</v>
      </c>
      <c r="J3851" t="s">
        <v>27</v>
      </c>
      <c r="K3851" t="s">
        <v>150</v>
      </c>
      <c r="L3851" t="s">
        <v>18</v>
      </c>
      <c r="M3851" s="5">
        <v>1316.56</v>
      </c>
      <c r="N3851">
        <v>1</v>
      </c>
    </row>
    <row r="3852" spans="1:14" x14ac:dyDescent="0.2">
      <c r="A3852" s="2">
        <v>45031</v>
      </c>
      <c r="B3852" s="3">
        <f t="shared" si="180"/>
        <v>2023</v>
      </c>
      <c r="C3852" t="str">
        <f t="shared" si="181"/>
        <v>2022-2023</v>
      </c>
      <c r="D3852" t="s">
        <v>147</v>
      </c>
      <c r="E3852" t="s">
        <v>103</v>
      </c>
      <c r="F3852" t="str">
        <f t="shared" si="182"/>
        <v>Queensland</v>
      </c>
      <c r="G3852" t="s">
        <v>35</v>
      </c>
      <c r="H3852">
        <v>4509</v>
      </c>
      <c r="I3852" t="s">
        <v>11</v>
      </c>
      <c r="J3852" t="s">
        <v>104</v>
      </c>
      <c r="K3852" t="s">
        <v>150</v>
      </c>
      <c r="L3852" t="s">
        <v>18</v>
      </c>
      <c r="M3852" s="5">
        <v>1316.6</v>
      </c>
      <c r="N3852">
        <v>1</v>
      </c>
    </row>
    <row r="3853" spans="1:14" x14ac:dyDescent="0.2">
      <c r="A3853" s="2">
        <v>45290</v>
      </c>
      <c r="B3853" s="3">
        <f t="shared" si="180"/>
        <v>2024</v>
      </c>
      <c r="C3853" t="str">
        <f t="shared" si="181"/>
        <v>2023-2024</v>
      </c>
      <c r="D3853" t="s">
        <v>147</v>
      </c>
      <c r="E3853" t="s">
        <v>114</v>
      </c>
      <c r="F3853" t="str">
        <f t="shared" si="182"/>
        <v>Victoria</v>
      </c>
      <c r="G3853" t="s">
        <v>45</v>
      </c>
      <c r="H3853">
        <v>3551</v>
      </c>
      <c r="I3853" t="s">
        <v>11</v>
      </c>
      <c r="J3853" t="s">
        <v>60</v>
      </c>
      <c r="K3853" t="s">
        <v>154</v>
      </c>
      <c r="L3853" t="s">
        <v>14</v>
      </c>
      <c r="M3853" s="5">
        <v>1317.65</v>
      </c>
      <c r="N3853">
        <v>1</v>
      </c>
    </row>
    <row r="3854" spans="1:14" x14ac:dyDescent="0.2">
      <c r="A3854" s="2">
        <v>45001</v>
      </c>
      <c r="B3854" s="3">
        <f t="shared" si="180"/>
        <v>2023</v>
      </c>
      <c r="C3854" t="str">
        <f t="shared" si="181"/>
        <v>2022-2023</v>
      </c>
      <c r="D3854" t="s">
        <v>147</v>
      </c>
      <c r="E3854" t="s">
        <v>98</v>
      </c>
      <c r="F3854" t="str">
        <f t="shared" si="182"/>
        <v>Victoria</v>
      </c>
      <c r="G3854" t="s">
        <v>45</v>
      </c>
      <c r="H3854">
        <v>3429</v>
      </c>
      <c r="I3854" t="s">
        <v>11</v>
      </c>
      <c r="J3854" t="s">
        <v>60</v>
      </c>
      <c r="K3854" t="s">
        <v>153</v>
      </c>
      <c r="L3854" t="s">
        <v>16</v>
      </c>
      <c r="M3854" s="5">
        <v>1318.03</v>
      </c>
      <c r="N3854">
        <v>1</v>
      </c>
    </row>
    <row r="3855" spans="1:14" x14ac:dyDescent="0.2">
      <c r="A3855" s="2">
        <v>45200</v>
      </c>
      <c r="B3855" s="3">
        <f t="shared" si="180"/>
        <v>2024</v>
      </c>
      <c r="C3855" t="str">
        <f t="shared" si="181"/>
        <v>2023-2024</v>
      </c>
      <c r="D3855" t="s">
        <v>147</v>
      </c>
      <c r="E3855" t="s">
        <v>139</v>
      </c>
      <c r="F3855" t="str">
        <f t="shared" si="182"/>
        <v>New South Wales</v>
      </c>
      <c r="G3855" t="s">
        <v>10</v>
      </c>
      <c r="H3855">
        <v>2020</v>
      </c>
      <c r="I3855" t="s">
        <v>11</v>
      </c>
      <c r="J3855" t="s">
        <v>12</v>
      </c>
      <c r="K3855" t="s">
        <v>150</v>
      </c>
      <c r="L3855" t="s">
        <v>18</v>
      </c>
      <c r="M3855" s="5">
        <v>1322.81</v>
      </c>
      <c r="N3855">
        <v>1</v>
      </c>
    </row>
    <row r="3856" spans="1:14" x14ac:dyDescent="0.2">
      <c r="A3856" s="2">
        <v>45216</v>
      </c>
      <c r="B3856" s="3">
        <f t="shared" si="180"/>
        <v>2024</v>
      </c>
      <c r="C3856" t="str">
        <f t="shared" si="181"/>
        <v>2023-2024</v>
      </c>
      <c r="D3856" t="s">
        <v>147</v>
      </c>
      <c r="E3856" t="s">
        <v>135</v>
      </c>
      <c r="F3856" t="str">
        <f t="shared" si="182"/>
        <v>Victoria</v>
      </c>
      <c r="G3856" t="s">
        <v>45</v>
      </c>
      <c r="H3856">
        <v>3550</v>
      </c>
      <c r="I3856" t="s">
        <v>11</v>
      </c>
      <c r="J3856" t="s">
        <v>60</v>
      </c>
      <c r="K3856" t="s">
        <v>19</v>
      </c>
      <c r="L3856" t="s">
        <v>23</v>
      </c>
      <c r="M3856" s="5">
        <v>1322.8999999999999</v>
      </c>
      <c r="N3856">
        <v>1</v>
      </c>
    </row>
    <row r="3857" spans="1:14" x14ac:dyDescent="0.2">
      <c r="A3857" s="2">
        <v>45087</v>
      </c>
      <c r="B3857" s="3">
        <f t="shared" si="180"/>
        <v>2023</v>
      </c>
      <c r="C3857" t="str">
        <f t="shared" si="181"/>
        <v>2022-2023</v>
      </c>
      <c r="D3857" t="s">
        <v>147</v>
      </c>
      <c r="E3857" t="s">
        <v>119</v>
      </c>
      <c r="F3857" t="str">
        <f t="shared" si="182"/>
        <v>Queensland</v>
      </c>
      <c r="G3857" t="s">
        <v>35</v>
      </c>
      <c r="H3857">
        <v>4570</v>
      </c>
      <c r="I3857" t="s">
        <v>11</v>
      </c>
      <c r="J3857" t="s">
        <v>120</v>
      </c>
      <c r="K3857" t="s">
        <v>151</v>
      </c>
      <c r="L3857" t="s">
        <v>21</v>
      </c>
      <c r="M3857" s="5">
        <v>1324.48</v>
      </c>
      <c r="N3857">
        <v>1</v>
      </c>
    </row>
    <row r="3858" spans="1:14" x14ac:dyDescent="0.2">
      <c r="A3858" s="2">
        <v>45337</v>
      </c>
      <c r="B3858" s="3">
        <f t="shared" si="180"/>
        <v>2024</v>
      </c>
      <c r="C3858" t="str">
        <f t="shared" si="181"/>
        <v>2023-2024</v>
      </c>
      <c r="D3858" t="s">
        <v>147</v>
      </c>
      <c r="E3858" t="s">
        <v>66</v>
      </c>
      <c r="F3858" t="str">
        <f t="shared" si="182"/>
        <v>South Australia</v>
      </c>
      <c r="G3858" t="s">
        <v>32</v>
      </c>
      <c r="H3858">
        <v>5169</v>
      </c>
      <c r="I3858" t="s">
        <v>11</v>
      </c>
      <c r="J3858" t="s">
        <v>33</v>
      </c>
      <c r="K3858" t="s">
        <v>151</v>
      </c>
      <c r="L3858" t="s">
        <v>21</v>
      </c>
      <c r="M3858" s="5">
        <v>1325.69</v>
      </c>
      <c r="N3858">
        <v>1</v>
      </c>
    </row>
    <row r="3859" spans="1:14" x14ac:dyDescent="0.2">
      <c r="A3859" s="2">
        <v>45120</v>
      </c>
      <c r="B3859" s="3">
        <f t="shared" si="180"/>
        <v>2024</v>
      </c>
      <c r="C3859" t="str">
        <f t="shared" si="181"/>
        <v>2023-2024</v>
      </c>
      <c r="D3859" t="s">
        <v>147</v>
      </c>
      <c r="E3859" t="s">
        <v>24</v>
      </c>
      <c r="F3859" t="str">
        <f t="shared" si="182"/>
        <v>New South Wales</v>
      </c>
      <c r="G3859" t="s">
        <v>10</v>
      </c>
      <c r="H3859">
        <v>2795</v>
      </c>
      <c r="I3859" t="s">
        <v>11</v>
      </c>
      <c r="J3859" t="s">
        <v>25</v>
      </c>
      <c r="K3859" t="s">
        <v>156</v>
      </c>
      <c r="L3859" t="s">
        <v>17</v>
      </c>
      <c r="M3859" s="5">
        <v>1327.69</v>
      </c>
      <c r="N3859">
        <v>1</v>
      </c>
    </row>
    <row r="3860" spans="1:14" x14ac:dyDescent="0.2">
      <c r="A3860" s="2">
        <v>45103</v>
      </c>
      <c r="B3860" s="3">
        <f t="shared" si="180"/>
        <v>2023</v>
      </c>
      <c r="C3860" t="str">
        <f t="shared" si="181"/>
        <v>2022-2023</v>
      </c>
      <c r="D3860" t="s">
        <v>147</v>
      </c>
      <c r="E3860" t="s">
        <v>126</v>
      </c>
      <c r="F3860" t="str">
        <f t="shared" si="182"/>
        <v>Queensland</v>
      </c>
      <c r="G3860" t="s">
        <v>35</v>
      </c>
      <c r="H3860">
        <v>4551</v>
      </c>
      <c r="I3860" t="s">
        <v>11</v>
      </c>
      <c r="J3860" t="s">
        <v>120</v>
      </c>
      <c r="K3860" t="s">
        <v>150</v>
      </c>
      <c r="L3860" t="s">
        <v>18</v>
      </c>
      <c r="M3860" s="5">
        <v>1331.67</v>
      </c>
      <c r="N3860">
        <v>1</v>
      </c>
    </row>
    <row r="3861" spans="1:14" x14ac:dyDescent="0.2">
      <c r="A3861" s="2">
        <v>45364</v>
      </c>
      <c r="B3861" s="3">
        <f t="shared" si="180"/>
        <v>2024</v>
      </c>
      <c r="C3861" t="str">
        <f t="shared" si="181"/>
        <v>2023-2024</v>
      </c>
      <c r="D3861" t="s">
        <v>147</v>
      </c>
      <c r="E3861" t="s">
        <v>24</v>
      </c>
      <c r="F3861" t="str">
        <f t="shared" si="182"/>
        <v>New South Wales</v>
      </c>
      <c r="G3861" t="s">
        <v>10</v>
      </c>
      <c r="H3861">
        <v>2795</v>
      </c>
      <c r="I3861" t="s">
        <v>11</v>
      </c>
      <c r="J3861" t="s">
        <v>25</v>
      </c>
      <c r="K3861" t="s">
        <v>154</v>
      </c>
      <c r="L3861" t="s">
        <v>14</v>
      </c>
      <c r="M3861" s="5">
        <v>1331.9500000000003</v>
      </c>
      <c r="N3861">
        <v>1</v>
      </c>
    </row>
    <row r="3862" spans="1:14" x14ac:dyDescent="0.2">
      <c r="A3862" s="2">
        <v>45279</v>
      </c>
      <c r="B3862" s="3">
        <f t="shared" si="180"/>
        <v>2024</v>
      </c>
      <c r="C3862" t="str">
        <f t="shared" si="181"/>
        <v>2023-2024</v>
      </c>
      <c r="D3862" t="s">
        <v>147</v>
      </c>
      <c r="E3862" t="s">
        <v>126</v>
      </c>
      <c r="F3862" t="str">
        <f t="shared" si="182"/>
        <v>Queensland</v>
      </c>
      <c r="G3862" t="s">
        <v>35</v>
      </c>
      <c r="H3862">
        <v>4551</v>
      </c>
      <c r="I3862" t="s">
        <v>11</v>
      </c>
      <c r="J3862" t="s">
        <v>120</v>
      </c>
      <c r="K3862" t="s">
        <v>150</v>
      </c>
      <c r="L3862" t="s">
        <v>18</v>
      </c>
      <c r="M3862" s="5">
        <v>1334.1699999999998</v>
      </c>
      <c r="N3862">
        <v>1</v>
      </c>
    </row>
    <row r="3863" spans="1:14" x14ac:dyDescent="0.2">
      <c r="A3863" s="2">
        <v>45585</v>
      </c>
      <c r="B3863" s="3">
        <f t="shared" si="180"/>
        <v>2025</v>
      </c>
      <c r="C3863" t="str">
        <f t="shared" si="181"/>
        <v>2024-2025</v>
      </c>
      <c r="D3863" t="s">
        <v>147</v>
      </c>
      <c r="E3863" t="s">
        <v>90</v>
      </c>
      <c r="F3863" t="str">
        <f t="shared" si="182"/>
        <v>Victoria</v>
      </c>
      <c r="G3863" t="s">
        <v>45</v>
      </c>
      <c r="H3863">
        <v>3179</v>
      </c>
      <c r="I3863" t="s">
        <v>11</v>
      </c>
      <c r="J3863" t="s">
        <v>63</v>
      </c>
      <c r="K3863" t="s">
        <v>151</v>
      </c>
      <c r="L3863" t="s">
        <v>21</v>
      </c>
      <c r="M3863" s="5">
        <v>1335.4099999999999</v>
      </c>
      <c r="N3863">
        <v>1</v>
      </c>
    </row>
    <row r="3864" spans="1:14" x14ac:dyDescent="0.2">
      <c r="A3864" s="2">
        <v>45372</v>
      </c>
      <c r="B3864" s="3">
        <f t="shared" si="180"/>
        <v>2024</v>
      </c>
      <c r="C3864" t="str">
        <f t="shared" si="181"/>
        <v>2023-2024</v>
      </c>
      <c r="D3864" t="s">
        <v>147</v>
      </c>
      <c r="E3864" t="s">
        <v>131</v>
      </c>
      <c r="F3864" t="str">
        <f t="shared" si="182"/>
        <v>Western Australia</v>
      </c>
      <c r="G3864" t="s">
        <v>48</v>
      </c>
      <c r="H3864">
        <v>6530</v>
      </c>
      <c r="I3864" t="s">
        <v>11</v>
      </c>
      <c r="J3864" t="s">
        <v>77</v>
      </c>
      <c r="K3864" t="s">
        <v>154</v>
      </c>
      <c r="L3864" t="s">
        <v>14</v>
      </c>
      <c r="M3864" s="5">
        <v>1335.7900000000002</v>
      </c>
      <c r="N3864">
        <v>1</v>
      </c>
    </row>
    <row r="3865" spans="1:14" x14ac:dyDescent="0.2">
      <c r="A3865" s="2">
        <v>44946</v>
      </c>
      <c r="B3865" s="3">
        <f t="shared" si="180"/>
        <v>2023</v>
      </c>
      <c r="C3865" t="str">
        <f t="shared" si="181"/>
        <v>2022-2023</v>
      </c>
      <c r="D3865" t="s">
        <v>147</v>
      </c>
      <c r="E3865" t="s">
        <v>79</v>
      </c>
      <c r="F3865" t="str">
        <f t="shared" si="182"/>
        <v>Australian Capital Territory</v>
      </c>
      <c r="G3865" t="s">
        <v>80</v>
      </c>
      <c r="H3865">
        <v>2617</v>
      </c>
      <c r="I3865" t="s">
        <v>11</v>
      </c>
      <c r="J3865" t="s">
        <v>58</v>
      </c>
      <c r="K3865" t="s">
        <v>152</v>
      </c>
      <c r="L3865" t="s">
        <v>13</v>
      </c>
      <c r="M3865" s="5">
        <v>1340.7800000000002</v>
      </c>
      <c r="N3865">
        <v>1</v>
      </c>
    </row>
    <row r="3866" spans="1:14" x14ac:dyDescent="0.2">
      <c r="A3866" s="2">
        <v>45057</v>
      </c>
      <c r="B3866" s="3">
        <f t="shared" si="180"/>
        <v>2023</v>
      </c>
      <c r="C3866" t="str">
        <f t="shared" si="181"/>
        <v>2022-2023</v>
      </c>
      <c r="D3866" t="s">
        <v>148</v>
      </c>
      <c r="E3866" t="s">
        <v>86</v>
      </c>
      <c r="F3866" t="str">
        <f t="shared" si="182"/>
        <v>New South Wales</v>
      </c>
      <c r="G3866" t="s">
        <v>10</v>
      </c>
      <c r="H3866">
        <v>2064</v>
      </c>
      <c r="I3866" t="s">
        <v>11</v>
      </c>
      <c r="J3866" t="s">
        <v>12</v>
      </c>
      <c r="K3866" t="s">
        <v>151</v>
      </c>
      <c r="L3866" t="s">
        <v>21</v>
      </c>
      <c r="M3866" s="5">
        <v>1340.9499999999998</v>
      </c>
      <c r="N3866">
        <v>1</v>
      </c>
    </row>
    <row r="3867" spans="1:14" x14ac:dyDescent="0.2">
      <c r="A3867" s="2">
        <v>45371</v>
      </c>
      <c r="B3867" s="3">
        <f t="shared" si="180"/>
        <v>2024</v>
      </c>
      <c r="C3867" t="str">
        <f t="shared" si="181"/>
        <v>2023-2024</v>
      </c>
      <c r="D3867" t="s">
        <v>147</v>
      </c>
      <c r="E3867" t="s">
        <v>129</v>
      </c>
      <c r="F3867" t="str">
        <f t="shared" si="182"/>
        <v>Tasmania</v>
      </c>
      <c r="G3867" t="s">
        <v>70</v>
      </c>
      <c r="H3867">
        <v>7010</v>
      </c>
      <c r="I3867" t="s">
        <v>11</v>
      </c>
      <c r="J3867" t="s">
        <v>71</v>
      </c>
      <c r="K3867" t="s">
        <v>153</v>
      </c>
      <c r="L3867" t="s">
        <v>16</v>
      </c>
      <c r="M3867" s="5">
        <v>1343.96</v>
      </c>
      <c r="N3867">
        <v>1</v>
      </c>
    </row>
    <row r="3868" spans="1:14" x14ac:dyDescent="0.2">
      <c r="A3868" s="2">
        <v>45401</v>
      </c>
      <c r="B3868" s="3">
        <f t="shared" si="180"/>
        <v>2024</v>
      </c>
      <c r="C3868" t="str">
        <f t="shared" si="181"/>
        <v>2023-2024</v>
      </c>
      <c r="D3868" t="s">
        <v>147</v>
      </c>
      <c r="E3868" t="s">
        <v>47</v>
      </c>
      <c r="F3868" t="str">
        <f t="shared" si="182"/>
        <v>Western Australia</v>
      </c>
      <c r="G3868" t="s">
        <v>48</v>
      </c>
      <c r="H3868">
        <v>6030</v>
      </c>
      <c r="I3868" t="s">
        <v>11</v>
      </c>
      <c r="J3868" t="s">
        <v>49</v>
      </c>
      <c r="K3868" t="s">
        <v>151</v>
      </c>
      <c r="L3868" t="s">
        <v>21</v>
      </c>
      <c r="M3868" s="5">
        <v>1344.5700000000002</v>
      </c>
      <c r="N3868">
        <v>1</v>
      </c>
    </row>
    <row r="3869" spans="1:14" x14ac:dyDescent="0.2">
      <c r="A3869" s="2">
        <v>44939</v>
      </c>
      <c r="B3869" s="3">
        <f t="shared" si="180"/>
        <v>2023</v>
      </c>
      <c r="C3869" t="str">
        <f t="shared" si="181"/>
        <v>2022-2023</v>
      </c>
      <c r="D3869" t="s">
        <v>147</v>
      </c>
      <c r="E3869" t="s">
        <v>88</v>
      </c>
      <c r="F3869" t="str">
        <f t="shared" si="182"/>
        <v>South Australia</v>
      </c>
      <c r="G3869" t="s">
        <v>32</v>
      </c>
      <c r="H3869">
        <v>5011</v>
      </c>
      <c r="I3869" t="s">
        <v>11</v>
      </c>
      <c r="J3869" t="s">
        <v>33</v>
      </c>
      <c r="K3869" t="s">
        <v>153</v>
      </c>
      <c r="L3869" t="s">
        <v>16</v>
      </c>
      <c r="M3869" s="5">
        <v>1347.3</v>
      </c>
      <c r="N3869">
        <v>1</v>
      </c>
    </row>
    <row r="3870" spans="1:14" x14ac:dyDescent="0.2">
      <c r="A3870" s="2">
        <v>45169</v>
      </c>
      <c r="B3870" s="3">
        <f t="shared" si="180"/>
        <v>2024</v>
      </c>
      <c r="C3870" t="str">
        <f t="shared" si="181"/>
        <v>2023-2024</v>
      </c>
      <c r="D3870" t="s">
        <v>147</v>
      </c>
      <c r="E3870" t="s">
        <v>53</v>
      </c>
      <c r="F3870" t="str">
        <f t="shared" si="182"/>
        <v>South Australia</v>
      </c>
      <c r="G3870" t="s">
        <v>32</v>
      </c>
      <c r="H3870">
        <v>5082</v>
      </c>
      <c r="I3870" t="s">
        <v>11</v>
      </c>
      <c r="J3870" t="s">
        <v>33</v>
      </c>
      <c r="K3870" t="s">
        <v>151</v>
      </c>
      <c r="L3870" t="s">
        <v>21</v>
      </c>
      <c r="M3870" s="5">
        <v>1348.18</v>
      </c>
      <c r="N3870">
        <v>1</v>
      </c>
    </row>
    <row r="3871" spans="1:14" x14ac:dyDescent="0.2">
      <c r="A3871" s="2">
        <v>45444</v>
      </c>
      <c r="B3871" s="3">
        <f t="shared" si="180"/>
        <v>2024</v>
      </c>
      <c r="C3871" t="str">
        <f t="shared" si="181"/>
        <v>2023-2024</v>
      </c>
      <c r="D3871" t="s">
        <v>147</v>
      </c>
      <c r="E3871" t="s">
        <v>129</v>
      </c>
      <c r="F3871" t="str">
        <f t="shared" si="182"/>
        <v>Tasmania</v>
      </c>
      <c r="G3871" t="s">
        <v>70</v>
      </c>
      <c r="H3871">
        <v>7010</v>
      </c>
      <c r="I3871" t="s">
        <v>11</v>
      </c>
      <c r="J3871" t="s">
        <v>71</v>
      </c>
      <c r="K3871" t="s">
        <v>149</v>
      </c>
      <c r="L3871" t="s">
        <v>15</v>
      </c>
      <c r="M3871" s="5">
        <v>1349.51</v>
      </c>
      <c r="N3871">
        <v>1</v>
      </c>
    </row>
    <row r="3872" spans="1:14" x14ac:dyDescent="0.2">
      <c r="A3872" s="2">
        <v>45259</v>
      </c>
      <c r="B3872" s="3">
        <f t="shared" si="180"/>
        <v>2024</v>
      </c>
      <c r="C3872" t="str">
        <f t="shared" si="181"/>
        <v>2023-2024</v>
      </c>
      <c r="D3872" t="s">
        <v>147</v>
      </c>
      <c r="E3872" t="s">
        <v>91</v>
      </c>
      <c r="F3872" t="str">
        <f t="shared" si="182"/>
        <v>Victoria</v>
      </c>
      <c r="G3872" t="s">
        <v>45</v>
      </c>
      <c r="H3872">
        <v>3690</v>
      </c>
      <c r="I3872" t="s">
        <v>11</v>
      </c>
      <c r="J3872" t="s">
        <v>55</v>
      </c>
      <c r="K3872" t="s">
        <v>149</v>
      </c>
      <c r="L3872" t="s">
        <v>15</v>
      </c>
      <c r="M3872" s="5">
        <v>1352.06</v>
      </c>
      <c r="N3872">
        <v>1</v>
      </c>
    </row>
    <row r="3873" spans="1:14" x14ac:dyDescent="0.2">
      <c r="A3873" s="2">
        <v>44927</v>
      </c>
      <c r="B3873" s="3">
        <f t="shared" si="180"/>
        <v>2023</v>
      </c>
      <c r="C3873" t="str">
        <f t="shared" si="181"/>
        <v>2022-2023</v>
      </c>
      <c r="D3873" t="s">
        <v>147</v>
      </c>
      <c r="E3873" t="s">
        <v>103</v>
      </c>
      <c r="F3873" t="str">
        <f t="shared" si="182"/>
        <v>Queensland</v>
      </c>
      <c r="G3873" t="s">
        <v>35</v>
      </c>
      <c r="H3873">
        <v>4509</v>
      </c>
      <c r="I3873" t="s">
        <v>11</v>
      </c>
      <c r="J3873" t="s">
        <v>104</v>
      </c>
      <c r="K3873" t="s">
        <v>154</v>
      </c>
      <c r="L3873" t="s">
        <v>14</v>
      </c>
      <c r="M3873" s="5">
        <v>1354.21</v>
      </c>
      <c r="N3873">
        <v>1</v>
      </c>
    </row>
    <row r="3874" spans="1:14" x14ac:dyDescent="0.2">
      <c r="A3874" s="2">
        <v>45082</v>
      </c>
      <c r="B3874" s="3">
        <f t="shared" si="180"/>
        <v>2023</v>
      </c>
      <c r="C3874" t="str">
        <f t="shared" si="181"/>
        <v>2022-2023</v>
      </c>
      <c r="D3874" t="s">
        <v>148</v>
      </c>
      <c r="E3874" t="s">
        <v>78</v>
      </c>
      <c r="F3874" t="str">
        <f t="shared" si="182"/>
        <v>New South Wales</v>
      </c>
      <c r="G3874" t="s">
        <v>10</v>
      </c>
      <c r="H3874">
        <v>2350</v>
      </c>
      <c r="I3874" t="s">
        <v>11</v>
      </c>
      <c r="J3874" t="s">
        <v>68</v>
      </c>
      <c r="K3874" t="s">
        <v>150</v>
      </c>
      <c r="L3874" t="s">
        <v>18</v>
      </c>
      <c r="M3874" s="5">
        <v>1354.81</v>
      </c>
      <c r="N3874">
        <v>1</v>
      </c>
    </row>
    <row r="3875" spans="1:14" x14ac:dyDescent="0.2">
      <c r="A3875" s="2">
        <v>45226</v>
      </c>
      <c r="B3875" s="3">
        <f t="shared" si="180"/>
        <v>2024</v>
      </c>
      <c r="C3875" t="str">
        <f t="shared" si="181"/>
        <v>2023-2024</v>
      </c>
      <c r="D3875" t="s">
        <v>147</v>
      </c>
      <c r="E3875" t="s">
        <v>139</v>
      </c>
      <c r="F3875" t="str">
        <f t="shared" si="182"/>
        <v>New South Wales</v>
      </c>
      <c r="G3875" t="s">
        <v>10</v>
      </c>
      <c r="H3875">
        <v>2020</v>
      </c>
      <c r="I3875" t="s">
        <v>11</v>
      </c>
      <c r="J3875" t="s">
        <v>12</v>
      </c>
      <c r="K3875" t="s">
        <v>150</v>
      </c>
      <c r="L3875" t="s">
        <v>18</v>
      </c>
      <c r="M3875" s="5">
        <v>1357.43</v>
      </c>
      <c r="N3875">
        <v>1</v>
      </c>
    </row>
    <row r="3876" spans="1:14" x14ac:dyDescent="0.2">
      <c r="A3876" s="2">
        <v>45450</v>
      </c>
      <c r="B3876" s="3">
        <f t="shared" si="180"/>
        <v>2024</v>
      </c>
      <c r="C3876" t="str">
        <f t="shared" si="181"/>
        <v>2023-2024</v>
      </c>
      <c r="D3876" t="s">
        <v>147</v>
      </c>
      <c r="E3876" t="s">
        <v>113</v>
      </c>
      <c r="F3876" t="str">
        <f t="shared" si="182"/>
        <v>Queensland</v>
      </c>
      <c r="G3876" t="s">
        <v>35</v>
      </c>
      <c r="H3876">
        <v>4215</v>
      </c>
      <c r="I3876" t="s">
        <v>11</v>
      </c>
      <c r="J3876" t="s">
        <v>104</v>
      </c>
      <c r="K3876" t="s">
        <v>150</v>
      </c>
      <c r="L3876" t="s">
        <v>18</v>
      </c>
      <c r="M3876" s="5">
        <v>1361.63</v>
      </c>
      <c r="N3876">
        <v>1</v>
      </c>
    </row>
    <row r="3877" spans="1:14" x14ac:dyDescent="0.2">
      <c r="A3877" s="2">
        <v>45424</v>
      </c>
      <c r="B3877" s="3">
        <f t="shared" si="180"/>
        <v>2024</v>
      </c>
      <c r="C3877" t="str">
        <f t="shared" si="181"/>
        <v>2023-2024</v>
      </c>
      <c r="D3877" t="s">
        <v>147</v>
      </c>
      <c r="E3877" t="s">
        <v>122</v>
      </c>
      <c r="F3877" t="str">
        <f t="shared" si="182"/>
        <v>New South Wales</v>
      </c>
      <c r="G3877" t="s">
        <v>10</v>
      </c>
      <c r="H3877">
        <v>2650</v>
      </c>
      <c r="I3877" t="s">
        <v>11</v>
      </c>
      <c r="J3877" t="s">
        <v>25</v>
      </c>
      <c r="K3877" t="s">
        <v>150</v>
      </c>
      <c r="L3877" t="s">
        <v>18</v>
      </c>
      <c r="M3877" s="5">
        <v>1364.0400000000002</v>
      </c>
      <c r="N3877">
        <v>1</v>
      </c>
    </row>
    <row r="3878" spans="1:14" x14ac:dyDescent="0.2">
      <c r="A3878" s="2">
        <v>45655</v>
      </c>
      <c r="B3878" s="3">
        <f t="shared" si="180"/>
        <v>2025</v>
      </c>
      <c r="C3878" t="str">
        <f t="shared" si="181"/>
        <v>2024-2025</v>
      </c>
      <c r="D3878" t="s">
        <v>147</v>
      </c>
      <c r="E3878" t="s">
        <v>131</v>
      </c>
      <c r="F3878" t="str">
        <f t="shared" si="182"/>
        <v>Western Australia</v>
      </c>
      <c r="G3878" t="s">
        <v>48</v>
      </c>
      <c r="H3878">
        <v>6530</v>
      </c>
      <c r="I3878" t="s">
        <v>11</v>
      </c>
      <c r="J3878" t="s">
        <v>77</v>
      </c>
      <c r="K3878" t="s">
        <v>150</v>
      </c>
      <c r="L3878" t="s">
        <v>18</v>
      </c>
      <c r="M3878" s="5">
        <v>1369.14</v>
      </c>
      <c r="N3878">
        <v>1</v>
      </c>
    </row>
    <row r="3879" spans="1:14" x14ac:dyDescent="0.2">
      <c r="A3879" s="2">
        <v>44971</v>
      </c>
      <c r="B3879" s="3">
        <f t="shared" si="180"/>
        <v>2023</v>
      </c>
      <c r="C3879" t="str">
        <f t="shared" si="181"/>
        <v>2022-2023</v>
      </c>
      <c r="D3879" t="s">
        <v>147</v>
      </c>
      <c r="E3879" t="s">
        <v>81</v>
      </c>
      <c r="F3879" t="str">
        <f t="shared" si="182"/>
        <v>New South Wales</v>
      </c>
      <c r="G3879" t="s">
        <v>10</v>
      </c>
      <c r="H3879">
        <v>2485</v>
      </c>
      <c r="I3879" t="s">
        <v>11</v>
      </c>
      <c r="J3879" t="s">
        <v>68</v>
      </c>
      <c r="K3879" t="s">
        <v>151</v>
      </c>
      <c r="L3879" t="s">
        <v>21</v>
      </c>
      <c r="M3879" s="5">
        <v>1369.3999999999999</v>
      </c>
      <c r="N3879">
        <v>1</v>
      </c>
    </row>
    <row r="3880" spans="1:14" x14ac:dyDescent="0.2">
      <c r="A3880" s="2">
        <v>45597</v>
      </c>
      <c r="B3880" s="3">
        <f t="shared" si="180"/>
        <v>2025</v>
      </c>
      <c r="C3880" t="str">
        <f t="shared" si="181"/>
        <v>2024-2025</v>
      </c>
      <c r="D3880" t="s">
        <v>147</v>
      </c>
      <c r="E3880" t="s">
        <v>31</v>
      </c>
      <c r="F3880" t="str">
        <f t="shared" si="182"/>
        <v>South Australia</v>
      </c>
      <c r="G3880" t="s">
        <v>32</v>
      </c>
      <c r="H3880">
        <v>5168</v>
      </c>
      <c r="I3880" t="s">
        <v>11</v>
      </c>
      <c r="J3880" t="s">
        <v>33</v>
      </c>
      <c r="K3880" t="s">
        <v>149</v>
      </c>
      <c r="L3880" t="s">
        <v>15</v>
      </c>
      <c r="M3880" s="5">
        <v>1372.4099999999999</v>
      </c>
      <c r="N3880">
        <v>1</v>
      </c>
    </row>
    <row r="3881" spans="1:14" x14ac:dyDescent="0.2">
      <c r="A3881" s="2">
        <v>45414</v>
      </c>
      <c r="B3881" s="3">
        <f t="shared" si="180"/>
        <v>2024</v>
      </c>
      <c r="C3881" t="str">
        <f t="shared" si="181"/>
        <v>2023-2024</v>
      </c>
      <c r="D3881" t="s">
        <v>147</v>
      </c>
      <c r="E3881" t="s">
        <v>24</v>
      </c>
      <c r="F3881" t="str">
        <f t="shared" si="182"/>
        <v>New South Wales</v>
      </c>
      <c r="G3881" t="s">
        <v>10</v>
      </c>
      <c r="H3881">
        <v>2795</v>
      </c>
      <c r="I3881" t="s">
        <v>11</v>
      </c>
      <c r="J3881" t="s">
        <v>25</v>
      </c>
      <c r="K3881" t="s">
        <v>150</v>
      </c>
      <c r="L3881" t="s">
        <v>18</v>
      </c>
      <c r="M3881" s="5">
        <v>1379.7000000000003</v>
      </c>
      <c r="N3881">
        <v>1</v>
      </c>
    </row>
    <row r="3882" spans="1:14" x14ac:dyDescent="0.2">
      <c r="A3882" s="2">
        <v>45603</v>
      </c>
      <c r="B3882" s="3">
        <f t="shared" si="180"/>
        <v>2025</v>
      </c>
      <c r="C3882" t="str">
        <f t="shared" si="181"/>
        <v>2024-2025</v>
      </c>
      <c r="D3882" t="s">
        <v>148</v>
      </c>
      <c r="E3882" t="s">
        <v>108</v>
      </c>
      <c r="F3882" t="str">
        <f t="shared" si="182"/>
        <v>Victoria</v>
      </c>
      <c r="G3882" t="s">
        <v>45</v>
      </c>
      <c r="H3882">
        <v>3018</v>
      </c>
      <c r="I3882" t="s">
        <v>11</v>
      </c>
      <c r="J3882" t="s">
        <v>46</v>
      </c>
      <c r="K3882" t="s">
        <v>156</v>
      </c>
      <c r="L3882" t="s">
        <v>17</v>
      </c>
      <c r="M3882" s="5">
        <v>1388.12</v>
      </c>
      <c r="N3882">
        <v>1</v>
      </c>
    </row>
    <row r="3883" spans="1:14" x14ac:dyDescent="0.2">
      <c r="A3883" s="2">
        <v>45458</v>
      </c>
      <c r="B3883" s="3">
        <f t="shared" si="180"/>
        <v>2024</v>
      </c>
      <c r="C3883" t="str">
        <f t="shared" si="181"/>
        <v>2023-2024</v>
      </c>
      <c r="D3883" t="s">
        <v>147</v>
      </c>
      <c r="E3883" t="s">
        <v>134</v>
      </c>
      <c r="F3883" t="str">
        <f t="shared" si="182"/>
        <v>Queensland</v>
      </c>
      <c r="G3883" t="s">
        <v>35</v>
      </c>
      <c r="H3883">
        <v>4825</v>
      </c>
      <c r="I3883" t="s">
        <v>11</v>
      </c>
      <c r="J3883" t="s">
        <v>36</v>
      </c>
      <c r="K3883" t="s">
        <v>151</v>
      </c>
      <c r="L3883" t="s">
        <v>21</v>
      </c>
      <c r="M3883" s="5">
        <v>1392.32</v>
      </c>
      <c r="N3883">
        <v>1</v>
      </c>
    </row>
    <row r="3884" spans="1:14" x14ac:dyDescent="0.2">
      <c r="A3884" s="2">
        <v>45166</v>
      </c>
      <c r="B3884" s="3">
        <f t="shared" si="180"/>
        <v>2024</v>
      </c>
      <c r="C3884" t="str">
        <f t="shared" si="181"/>
        <v>2023-2024</v>
      </c>
      <c r="D3884" t="s">
        <v>147</v>
      </c>
      <c r="E3884" t="s">
        <v>115</v>
      </c>
      <c r="F3884" t="str">
        <f t="shared" si="182"/>
        <v>Western Australia</v>
      </c>
      <c r="G3884" t="s">
        <v>48</v>
      </c>
      <c r="H3884">
        <v>6280</v>
      </c>
      <c r="I3884" t="s">
        <v>11</v>
      </c>
      <c r="J3884" t="s">
        <v>94</v>
      </c>
      <c r="K3884" t="s">
        <v>150</v>
      </c>
      <c r="L3884" t="s">
        <v>18</v>
      </c>
      <c r="M3884" s="5">
        <v>1404.29</v>
      </c>
      <c r="N3884">
        <v>1</v>
      </c>
    </row>
    <row r="3885" spans="1:14" x14ac:dyDescent="0.2">
      <c r="A3885" s="2">
        <v>45353</v>
      </c>
      <c r="B3885" s="3">
        <f t="shared" si="180"/>
        <v>2024</v>
      </c>
      <c r="C3885" t="str">
        <f t="shared" si="181"/>
        <v>2023-2024</v>
      </c>
      <c r="D3885" t="s">
        <v>147</v>
      </c>
      <c r="E3885" t="s">
        <v>114</v>
      </c>
      <c r="F3885" t="str">
        <f t="shared" si="182"/>
        <v>Victoria</v>
      </c>
      <c r="G3885" t="s">
        <v>45</v>
      </c>
      <c r="H3885">
        <v>3551</v>
      </c>
      <c r="I3885" t="s">
        <v>11</v>
      </c>
      <c r="J3885" t="s">
        <v>60</v>
      </c>
      <c r="K3885" t="s">
        <v>150</v>
      </c>
      <c r="L3885" t="s">
        <v>18</v>
      </c>
      <c r="M3885" s="5">
        <v>1405.2700000000002</v>
      </c>
      <c r="N3885">
        <v>1</v>
      </c>
    </row>
    <row r="3886" spans="1:14" x14ac:dyDescent="0.2">
      <c r="A3886" s="2">
        <v>45090</v>
      </c>
      <c r="B3886" s="3">
        <f t="shared" si="180"/>
        <v>2023</v>
      </c>
      <c r="C3886" t="str">
        <f t="shared" si="181"/>
        <v>2022-2023</v>
      </c>
      <c r="D3886" t="s">
        <v>148</v>
      </c>
      <c r="E3886" t="s">
        <v>86</v>
      </c>
      <c r="F3886" t="str">
        <f t="shared" si="182"/>
        <v>New South Wales</v>
      </c>
      <c r="G3886" t="s">
        <v>10</v>
      </c>
      <c r="H3886">
        <v>2064</v>
      </c>
      <c r="I3886" t="s">
        <v>11</v>
      </c>
      <c r="J3886" t="s">
        <v>12</v>
      </c>
      <c r="K3886" t="s">
        <v>154</v>
      </c>
      <c r="L3886" t="s">
        <v>14</v>
      </c>
      <c r="M3886" s="5">
        <v>1406.6399999999999</v>
      </c>
      <c r="N3886">
        <v>1</v>
      </c>
    </row>
    <row r="3887" spans="1:14" x14ac:dyDescent="0.2">
      <c r="A3887" s="2">
        <v>45584</v>
      </c>
      <c r="B3887" s="3">
        <f t="shared" si="180"/>
        <v>2025</v>
      </c>
      <c r="C3887" t="str">
        <f t="shared" si="181"/>
        <v>2024-2025</v>
      </c>
      <c r="D3887" t="s">
        <v>147</v>
      </c>
      <c r="E3887" t="s">
        <v>64</v>
      </c>
      <c r="F3887" t="str">
        <f t="shared" si="182"/>
        <v>Victoria</v>
      </c>
      <c r="G3887" t="s">
        <v>45</v>
      </c>
      <c r="H3887">
        <v>3199</v>
      </c>
      <c r="I3887" t="s">
        <v>11</v>
      </c>
      <c r="J3887" t="s">
        <v>63</v>
      </c>
      <c r="K3887" t="s">
        <v>153</v>
      </c>
      <c r="L3887" t="s">
        <v>16</v>
      </c>
      <c r="M3887" s="5">
        <v>1409.15</v>
      </c>
      <c r="N3887">
        <v>1</v>
      </c>
    </row>
    <row r="3888" spans="1:14" x14ac:dyDescent="0.2">
      <c r="A3888" s="2">
        <v>45585</v>
      </c>
      <c r="B3888" s="3">
        <f t="shared" si="180"/>
        <v>2025</v>
      </c>
      <c r="C3888" t="str">
        <f t="shared" si="181"/>
        <v>2024-2025</v>
      </c>
      <c r="D3888" t="s">
        <v>147</v>
      </c>
      <c r="E3888" t="s">
        <v>41</v>
      </c>
      <c r="F3888" t="str">
        <f t="shared" si="182"/>
        <v>New South Wales</v>
      </c>
      <c r="G3888" t="s">
        <v>10</v>
      </c>
      <c r="H3888">
        <v>2830</v>
      </c>
      <c r="I3888" t="s">
        <v>11</v>
      </c>
      <c r="J3888" t="s">
        <v>25</v>
      </c>
      <c r="K3888" t="s">
        <v>154</v>
      </c>
      <c r="L3888" t="s">
        <v>14</v>
      </c>
      <c r="M3888" s="5">
        <v>1413.3300000000002</v>
      </c>
      <c r="N3888">
        <v>1</v>
      </c>
    </row>
    <row r="3889" spans="1:14" x14ac:dyDescent="0.2">
      <c r="A3889" s="2">
        <v>45015</v>
      </c>
      <c r="B3889" s="3">
        <f t="shared" si="180"/>
        <v>2023</v>
      </c>
      <c r="C3889" t="str">
        <f t="shared" si="181"/>
        <v>2022-2023</v>
      </c>
      <c r="D3889" t="s">
        <v>148</v>
      </c>
      <c r="E3889" t="s">
        <v>146</v>
      </c>
      <c r="F3889" t="str">
        <f t="shared" si="182"/>
        <v>Victoria</v>
      </c>
      <c r="G3889" t="s">
        <v>45</v>
      </c>
      <c r="H3889">
        <v>3353</v>
      </c>
      <c r="I3889" t="s">
        <v>11</v>
      </c>
      <c r="J3889" t="s">
        <v>60</v>
      </c>
      <c r="K3889" t="s">
        <v>157</v>
      </c>
      <c r="L3889" t="s">
        <v>22</v>
      </c>
      <c r="M3889" s="5">
        <v>1413.93</v>
      </c>
      <c r="N3889">
        <v>1</v>
      </c>
    </row>
    <row r="3890" spans="1:14" x14ac:dyDescent="0.2">
      <c r="A3890" s="2">
        <v>45389</v>
      </c>
      <c r="B3890" s="3">
        <f t="shared" si="180"/>
        <v>2024</v>
      </c>
      <c r="C3890" t="str">
        <f t="shared" si="181"/>
        <v>2023-2024</v>
      </c>
      <c r="D3890" t="s">
        <v>147</v>
      </c>
      <c r="E3890" t="s">
        <v>110</v>
      </c>
      <c r="F3890" t="str">
        <f t="shared" si="182"/>
        <v>Queensland</v>
      </c>
      <c r="G3890" t="s">
        <v>35</v>
      </c>
      <c r="H3890">
        <v>4680</v>
      </c>
      <c r="I3890" t="s">
        <v>11</v>
      </c>
      <c r="J3890" t="s">
        <v>51</v>
      </c>
      <c r="K3890" t="s">
        <v>153</v>
      </c>
      <c r="L3890" t="s">
        <v>16</v>
      </c>
      <c r="M3890" s="5">
        <v>1414.1299999999999</v>
      </c>
      <c r="N3890">
        <v>1</v>
      </c>
    </row>
    <row r="3891" spans="1:14" x14ac:dyDescent="0.2">
      <c r="A3891" s="2">
        <v>45115</v>
      </c>
      <c r="B3891" s="3">
        <f t="shared" si="180"/>
        <v>2024</v>
      </c>
      <c r="C3891" t="str">
        <f t="shared" si="181"/>
        <v>2023-2024</v>
      </c>
      <c r="D3891" t="s">
        <v>148</v>
      </c>
      <c r="E3891" t="s">
        <v>108</v>
      </c>
      <c r="F3891" t="str">
        <f t="shared" si="182"/>
        <v>Victoria</v>
      </c>
      <c r="G3891" t="s">
        <v>45</v>
      </c>
      <c r="H3891">
        <v>3018</v>
      </c>
      <c r="I3891" t="s">
        <v>11</v>
      </c>
      <c r="J3891" t="s">
        <v>46</v>
      </c>
      <c r="K3891" t="s">
        <v>153</v>
      </c>
      <c r="L3891" t="s">
        <v>16</v>
      </c>
      <c r="M3891" s="5">
        <v>1415.48</v>
      </c>
      <c r="N3891">
        <v>1</v>
      </c>
    </row>
    <row r="3892" spans="1:14" x14ac:dyDescent="0.2">
      <c r="A3892" s="2">
        <v>45371</v>
      </c>
      <c r="B3892" s="3">
        <f t="shared" si="180"/>
        <v>2024</v>
      </c>
      <c r="C3892" t="str">
        <f t="shared" si="181"/>
        <v>2023-2024</v>
      </c>
      <c r="D3892" t="s">
        <v>148</v>
      </c>
      <c r="E3892" t="s">
        <v>76</v>
      </c>
      <c r="F3892" t="str">
        <f t="shared" si="182"/>
        <v>Western Australia</v>
      </c>
      <c r="G3892" t="s">
        <v>48</v>
      </c>
      <c r="H3892">
        <v>6450</v>
      </c>
      <c r="I3892" t="s">
        <v>11</v>
      </c>
      <c r="J3892" t="s">
        <v>77</v>
      </c>
      <c r="K3892" t="s">
        <v>153</v>
      </c>
      <c r="L3892" t="s">
        <v>16</v>
      </c>
      <c r="M3892" s="5">
        <v>1416.15</v>
      </c>
      <c r="N3892">
        <v>1</v>
      </c>
    </row>
    <row r="3893" spans="1:14" x14ac:dyDescent="0.2">
      <c r="A3893" s="2">
        <v>45299</v>
      </c>
      <c r="B3893" s="3">
        <f t="shared" si="180"/>
        <v>2024</v>
      </c>
      <c r="C3893" t="str">
        <f t="shared" si="181"/>
        <v>2023-2024</v>
      </c>
      <c r="D3893" t="s">
        <v>147</v>
      </c>
      <c r="E3893" t="s">
        <v>84</v>
      </c>
      <c r="F3893" t="str">
        <f t="shared" si="182"/>
        <v>Queensland</v>
      </c>
      <c r="G3893" t="s">
        <v>35</v>
      </c>
      <c r="H3893">
        <v>4740</v>
      </c>
      <c r="I3893" t="s">
        <v>11</v>
      </c>
      <c r="J3893" t="s">
        <v>51</v>
      </c>
      <c r="K3893" t="s">
        <v>153</v>
      </c>
      <c r="L3893" t="s">
        <v>16</v>
      </c>
      <c r="M3893" s="5">
        <v>1419.4699999999996</v>
      </c>
      <c r="N3893">
        <v>1</v>
      </c>
    </row>
    <row r="3894" spans="1:14" x14ac:dyDescent="0.2">
      <c r="A3894" s="2">
        <v>45536</v>
      </c>
      <c r="B3894" s="3">
        <f t="shared" si="180"/>
        <v>2025</v>
      </c>
      <c r="C3894" t="str">
        <f t="shared" si="181"/>
        <v>2024-2025</v>
      </c>
      <c r="D3894" t="s">
        <v>147</v>
      </c>
      <c r="E3894" t="s">
        <v>112</v>
      </c>
      <c r="F3894" t="str">
        <f t="shared" si="182"/>
        <v>Victoria</v>
      </c>
      <c r="G3894" t="s">
        <v>45</v>
      </c>
      <c r="H3894">
        <v>3076</v>
      </c>
      <c r="I3894" t="s">
        <v>11</v>
      </c>
      <c r="J3894" t="s">
        <v>46</v>
      </c>
      <c r="K3894" t="s">
        <v>150</v>
      </c>
      <c r="L3894" t="s">
        <v>18</v>
      </c>
      <c r="M3894" s="5">
        <v>1419.69</v>
      </c>
      <c r="N3894">
        <v>1</v>
      </c>
    </row>
    <row r="3895" spans="1:14" x14ac:dyDescent="0.2">
      <c r="A3895" s="2">
        <v>45335</v>
      </c>
      <c r="B3895" s="3">
        <f t="shared" si="180"/>
        <v>2024</v>
      </c>
      <c r="C3895" t="str">
        <f t="shared" si="181"/>
        <v>2023-2024</v>
      </c>
      <c r="D3895" t="s">
        <v>148</v>
      </c>
      <c r="E3895" t="s">
        <v>108</v>
      </c>
      <c r="F3895" t="str">
        <f t="shared" si="182"/>
        <v>Victoria</v>
      </c>
      <c r="G3895" t="s">
        <v>45</v>
      </c>
      <c r="H3895">
        <v>3018</v>
      </c>
      <c r="I3895" t="s">
        <v>11</v>
      </c>
      <c r="J3895" t="s">
        <v>46</v>
      </c>
      <c r="K3895" t="s">
        <v>150</v>
      </c>
      <c r="L3895" t="s">
        <v>18</v>
      </c>
      <c r="M3895" s="5">
        <v>1421.04</v>
      </c>
      <c r="N3895">
        <v>1</v>
      </c>
    </row>
    <row r="3896" spans="1:14" x14ac:dyDescent="0.2">
      <c r="A3896" s="2">
        <v>44954</v>
      </c>
      <c r="B3896" s="3">
        <f t="shared" si="180"/>
        <v>2023</v>
      </c>
      <c r="C3896" t="str">
        <f t="shared" si="181"/>
        <v>2022-2023</v>
      </c>
      <c r="D3896" t="s">
        <v>147</v>
      </c>
      <c r="E3896" t="s">
        <v>139</v>
      </c>
      <c r="F3896" t="str">
        <f t="shared" si="182"/>
        <v>New South Wales</v>
      </c>
      <c r="G3896" t="s">
        <v>10</v>
      </c>
      <c r="H3896">
        <v>2020</v>
      </c>
      <c r="I3896" t="s">
        <v>11</v>
      </c>
      <c r="J3896" t="s">
        <v>12</v>
      </c>
      <c r="K3896" t="s">
        <v>154</v>
      </c>
      <c r="L3896" t="s">
        <v>14</v>
      </c>
      <c r="M3896" s="5">
        <v>1425.63</v>
      </c>
      <c r="N3896">
        <v>1</v>
      </c>
    </row>
    <row r="3897" spans="1:14" x14ac:dyDescent="0.2">
      <c r="A3897" s="2">
        <v>45283</v>
      </c>
      <c r="B3897" s="3">
        <f t="shared" si="180"/>
        <v>2024</v>
      </c>
      <c r="C3897" t="str">
        <f t="shared" si="181"/>
        <v>2023-2024</v>
      </c>
      <c r="D3897" t="s">
        <v>147</v>
      </c>
      <c r="E3897" t="s">
        <v>75</v>
      </c>
      <c r="F3897" t="str">
        <f t="shared" si="182"/>
        <v>Victoria</v>
      </c>
      <c r="G3897" t="s">
        <v>45</v>
      </c>
      <c r="H3897">
        <v>3630</v>
      </c>
      <c r="I3897" t="s">
        <v>11</v>
      </c>
      <c r="J3897" t="s">
        <v>55</v>
      </c>
      <c r="K3897" t="s">
        <v>149</v>
      </c>
      <c r="L3897" t="s">
        <v>15</v>
      </c>
      <c r="M3897" s="5">
        <v>1425.6599999999999</v>
      </c>
      <c r="N3897">
        <v>1</v>
      </c>
    </row>
    <row r="3898" spans="1:14" x14ac:dyDescent="0.2">
      <c r="A3898" s="2">
        <v>45562</v>
      </c>
      <c r="B3898" s="3">
        <f t="shared" si="180"/>
        <v>2025</v>
      </c>
      <c r="C3898" t="str">
        <f t="shared" si="181"/>
        <v>2024-2025</v>
      </c>
      <c r="D3898" t="s">
        <v>147</v>
      </c>
      <c r="E3898" t="s">
        <v>92</v>
      </c>
      <c r="F3898" t="str">
        <f t="shared" si="182"/>
        <v>Queensland</v>
      </c>
      <c r="G3898" t="s">
        <v>35</v>
      </c>
      <c r="H3898">
        <v>4068</v>
      </c>
      <c r="I3898" t="s">
        <v>11</v>
      </c>
      <c r="J3898" t="s">
        <v>43</v>
      </c>
      <c r="K3898" t="s">
        <v>150</v>
      </c>
      <c r="L3898" t="s">
        <v>18</v>
      </c>
      <c r="M3898" s="5">
        <v>1426.21</v>
      </c>
      <c r="N3898">
        <v>1</v>
      </c>
    </row>
    <row r="3899" spans="1:14" x14ac:dyDescent="0.2">
      <c r="A3899" s="2">
        <v>45212</v>
      </c>
      <c r="B3899" s="3">
        <f t="shared" si="180"/>
        <v>2024</v>
      </c>
      <c r="C3899" t="str">
        <f t="shared" si="181"/>
        <v>2023-2024</v>
      </c>
      <c r="D3899" t="s">
        <v>148</v>
      </c>
      <c r="E3899" t="s">
        <v>124</v>
      </c>
      <c r="F3899" t="str">
        <f t="shared" si="182"/>
        <v>New South Wales</v>
      </c>
      <c r="G3899" t="s">
        <v>10</v>
      </c>
      <c r="H3899">
        <v>2015</v>
      </c>
      <c r="I3899" t="s">
        <v>11</v>
      </c>
      <c r="J3899" t="s">
        <v>12</v>
      </c>
      <c r="K3899" t="s">
        <v>153</v>
      </c>
      <c r="L3899" t="s">
        <v>16</v>
      </c>
      <c r="M3899" s="5">
        <v>1428.9</v>
      </c>
      <c r="N3899">
        <v>1</v>
      </c>
    </row>
    <row r="3900" spans="1:14" x14ac:dyDescent="0.2">
      <c r="A3900" s="2">
        <v>45596</v>
      </c>
      <c r="B3900" s="3">
        <f t="shared" si="180"/>
        <v>2025</v>
      </c>
      <c r="C3900" t="str">
        <f t="shared" si="181"/>
        <v>2024-2025</v>
      </c>
      <c r="D3900" t="s">
        <v>148</v>
      </c>
      <c r="E3900" t="s">
        <v>78</v>
      </c>
      <c r="F3900" t="str">
        <f t="shared" si="182"/>
        <v>New South Wales</v>
      </c>
      <c r="G3900" t="s">
        <v>10</v>
      </c>
      <c r="H3900">
        <v>2350</v>
      </c>
      <c r="I3900" t="s">
        <v>11</v>
      </c>
      <c r="J3900" t="s">
        <v>68</v>
      </c>
      <c r="K3900" t="s">
        <v>154</v>
      </c>
      <c r="L3900" t="s">
        <v>14</v>
      </c>
      <c r="M3900" s="5">
        <v>1430.29</v>
      </c>
      <c r="N3900">
        <v>1</v>
      </c>
    </row>
    <row r="3901" spans="1:14" x14ac:dyDescent="0.2">
      <c r="A3901" s="2">
        <v>45064</v>
      </c>
      <c r="B3901" s="3">
        <f t="shared" si="180"/>
        <v>2023</v>
      </c>
      <c r="C3901" t="str">
        <f t="shared" si="181"/>
        <v>2022-2023</v>
      </c>
      <c r="D3901" t="s">
        <v>147</v>
      </c>
      <c r="E3901" t="s">
        <v>129</v>
      </c>
      <c r="F3901" t="str">
        <f t="shared" si="182"/>
        <v>Tasmania</v>
      </c>
      <c r="G3901" t="s">
        <v>70</v>
      </c>
      <c r="H3901">
        <v>7010</v>
      </c>
      <c r="I3901" t="s">
        <v>11</v>
      </c>
      <c r="J3901" t="s">
        <v>71</v>
      </c>
      <c r="K3901" t="s">
        <v>151</v>
      </c>
      <c r="L3901" t="s">
        <v>21</v>
      </c>
      <c r="M3901" s="5">
        <v>1431.45</v>
      </c>
      <c r="N3901">
        <v>1</v>
      </c>
    </row>
    <row r="3902" spans="1:14" x14ac:dyDescent="0.2">
      <c r="A3902" s="2">
        <v>45292</v>
      </c>
      <c r="B3902" s="3">
        <f t="shared" si="180"/>
        <v>2024</v>
      </c>
      <c r="C3902" t="str">
        <f t="shared" si="181"/>
        <v>2023-2024</v>
      </c>
      <c r="D3902" t="s">
        <v>147</v>
      </c>
      <c r="E3902" t="s">
        <v>98</v>
      </c>
      <c r="F3902" t="str">
        <f t="shared" si="182"/>
        <v>Victoria</v>
      </c>
      <c r="G3902" t="s">
        <v>45</v>
      </c>
      <c r="H3902">
        <v>3429</v>
      </c>
      <c r="I3902" t="s">
        <v>11</v>
      </c>
      <c r="J3902" t="s">
        <v>60</v>
      </c>
      <c r="K3902" t="s">
        <v>151</v>
      </c>
      <c r="L3902" t="s">
        <v>21</v>
      </c>
      <c r="M3902" s="5">
        <v>1434.67</v>
      </c>
      <c r="N3902">
        <v>1</v>
      </c>
    </row>
    <row r="3903" spans="1:14" x14ac:dyDescent="0.2">
      <c r="A3903" s="2">
        <v>45185</v>
      </c>
      <c r="B3903" s="3">
        <f t="shared" si="180"/>
        <v>2024</v>
      </c>
      <c r="C3903" t="str">
        <f t="shared" si="181"/>
        <v>2023-2024</v>
      </c>
      <c r="D3903" t="s">
        <v>148</v>
      </c>
      <c r="E3903" t="s">
        <v>85</v>
      </c>
      <c r="F3903" t="str">
        <f t="shared" si="182"/>
        <v>Queensland</v>
      </c>
      <c r="G3903" t="s">
        <v>35</v>
      </c>
      <c r="H3903">
        <v>4883</v>
      </c>
      <c r="I3903" t="s">
        <v>11</v>
      </c>
      <c r="J3903" t="s">
        <v>36</v>
      </c>
      <c r="K3903" t="s">
        <v>149</v>
      </c>
      <c r="L3903" t="s">
        <v>15</v>
      </c>
      <c r="M3903" s="5">
        <v>1434.96</v>
      </c>
      <c r="N3903">
        <v>1</v>
      </c>
    </row>
    <row r="3904" spans="1:14" x14ac:dyDescent="0.2">
      <c r="A3904" s="2">
        <v>45514</v>
      </c>
      <c r="B3904" s="3">
        <f t="shared" si="180"/>
        <v>2025</v>
      </c>
      <c r="C3904" t="str">
        <f t="shared" si="181"/>
        <v>2024-2025</v>
      </c>
      <c r="D3904" t="s">
        <v>148</v>
      </c>
      <c r="E3904" t="s">
        <v>78</v>
      </c>
      <c r="F3904" t="str">
        <f t="shared" si="182"/>
        <v>New South Wales</v>
      </c>
      <c r="G3904" t="s">
        <v>10</v>
      </c>
      <c r="H3904">
        <v>2350</v>
      </c>
      <c r="I3904" t="s">
        <v>11</v>
      </c>
      <c r="J3904" t="s">
        <v>68</v>
      </c>
      <c r="K3904" t="s">
        <v>151</v>
      </c>
      <c r="L3904" t="s">
        <v>21</v>
      </c>
      <c r="M3904" s="5">
        <v>1437.5700000000002</v>
      </c>
      <c r="N3904">
        <v>1</v>
      </c>
    </row>
    <row r="3905" spans="1:14" x14ac:dyDescent="0.2">
      <c r="A3905" s="2">
        <v>45104</v>
      </c>
      <c r="B3905" s="3">
        <f t="shared" si="180"/>
        <v>2023</v>
      </c>
      <c r="C3905" t="str">
        <f t="shared" si="181"/>
        <v>2022-2023</v>
      </c>
      <c r="D3905" t="s">
        <v>147</v>
      </c>
      <c r="E3905" t="s">
        <v>112</v>
      </c>
      <c r="F3905" t="str">
        <f t="shared" si="182"/>
        <v>Victoria</v>
      </c>
      <c r="G3905" t="s">
        <v>45</v>
      </c>
      <c r="H3905">
        <v>3076</v>
      </c>
      <c r="I3905" t="s">
        <v>11</v>
      </c>
      <c r="J3905" t="s">
        <v>46</v>
      </c>
      <c r="K3905" t="s">
        <v>155</v>
      </c>
      <c r="L3905" t="s">
        <v>20</v>
      </c>
      <c r="M3905" s="5">
        <v>1438.7499999999998</v>
      </c>
      <c r="N3905">
        <v>1</v>
      </c>
    </row>
    <row r="3906" spans="1:14" x14ac:dyDescent="0.2">
      <c r="A3906" s="2">
        <v>45106</v>
      </c>
      <c r="B3906" s="3">
        <f t="shared" ref="B3906:B3969" si="183">IF(MONTH(A3906)&gt;=7,YEAR(A3906)+1,YEAR(A3906))</f>
        <v>2023</v>
      </c>
      <c r="C3906" t="str">
        <f t="shared" ref="C3906:C3969" si="184">IF(MONTH(A3906) &gt;= 7, YEAR(A3906) &amp; "-" &amp; YEAR(A3906) + 1, YEAR(A3906) - 1 &amp; "-" &amp; YEAR(A3906))</f>
        <v>2022-2023</v>
      </c>
      <c r="D3906" t="s">
        <v>147</v>
      </c>
      <c r="E3906" t="s">
        <v>115</v>
      </c>
      <c r="F3906" t="str">
        <f t="shared" ref="F3906:F3969" si="185">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c r="N3906">
        <v>1</v>
      </c>
    </row>
    <row r="3907" spans="1:14" x14ac:dyDescent="0.2">
      <c r="A3907" s="2">
        <v>45646</v>
      </c>
      <c r="B3907" s="3">
        <f t="shared" si="183"/>
        <v>2025</v>
      </c>
      <c r="C3907" t="str">
        <f t="shared" si="184"/>
        <v>2024-2025</v>
      </c>
      <c r="D3907" t="s">
        <v>147</v>
      </c>
      <c r="E3907" t="s">
        <v>137</v>
      </c>
      <c r="F3907" t="str">
        <f t="shared" si="185"/>
        <v>New South Wales</v>
      </c>
      <c r="G3907" t="s">
        <v>10</v>
      </c>
      <c r="H3907">
        <v>2031</v>
      </c>
      <c r="I3907" t="s">
        <v>11</v>
      </c>
      <c r="J3907" t="s">
        <v>12</v>
      </c>
      <c r="K3907" t="s">
        <v>150</v>
      </c>
      <c r="L3907" t="s">
        <v>18</v>
      </c>
      <c r="M3907" s="5">
        <v>1442.9899999999998</v>
      </c>
      <c r="N3907">
        <v>1</v>
      </c>
    </row>
    <row r="3908" spans="1:14" x14ac:dyDescent="0.2">
      <c r="A3908" s="2">
        <v>45393</v>
      </c>
      <c r="B3908" s="3">
        <f t="shared" si="183"/>
        <v>2024</v>
      </c>
      <c r="C3908" t="str">
        <f t="shared" si="184"/>
        <v>2023-2024</v>
      </c>
      <c r="D3908" t="s">
        <v>147</v>
      </c>
      <c r="E3908" t="s">
        <v>69</v>
      </c>
      <c r="F3908" t="str">
        <f t="shared" si="185"/>
        <v>Tasmania</v>
      </c>
      <c r="G3908" t="s">
        <v>70</v>
      </c>
      <c r="H3908">
        <v>7018</v>
      </c>
      <c r="I3908" t="s">
        <v>11</v>
      </c>
      <c r="J3908" t="s">
        <v>71</v>
      </c>
      <c r="K3908" t="s">
        <v>151</v>
      </c>
      <c r="L3908" t="s">
        <v>21</v>
      </c>
      <c r="M3908" s="5">
        <v>1443.0800000000002</v>
      </c>
      <c r="N3908">
        <v>1</v>
      </c>
    </row>
    <row r="3909" spans="1:14" x14ac:dyDescent="0.2">
      <c r="A3909" s="2">
        <v>45520</v>
      </c>
      <c r="B3909" s="3">
        <f t="shared" si="183"/>
        <v>2025</v>
      </c>
      <c r="C3909" t="str">
        <f t="shared" si="184"/>
        <v>2024-2025</v>
      </c>
      <c r="D3909" t="s">
        <v>147</v>
      </c>
      <c r="E3909" t="s">
        <v>143</v>
      </c>
      <c r="F3909" t="str">
        <f t="shared" si="185"/>
        <v>New South Wales</v>
      </c>
      <c r="G3909" t="s">
        <v>10</v>
      </c>
      <c r="H3909">
        <v>2154</v>
      </c>
      <c r="I3909" t="s">
        <v>11</v>
      </c>
      <c r="J3909" t="s">
        <v>27</v>
      </c>
      <c r="K3909" t="s">
        <v>151</v>
      </c>
      <c r="L3909" t="s">
        <v>21</v>
      </c>
      <c r="M3909" s="5">
        <v>1444.28</v>
      </c>
      <c r="N3909">
        <v>1</v>
      </c>
    </row>
    <row r="3910" spans="1:14" x14ac:dyDescent="0.2">
      <c r="A3910" s="2">
        <v>45197</v>
      </c>
      <c r="B3910" s="3">
        <f t="shared" si="183"/>
        <v>2024</v>
      </c>
      <c r="C3910" t="str">
        <f t="shared" si="184"/>
        <v>2023-2024</v>
      </c>
      <c r="D3910" t="s">
        <v>147</v>
      </c>
      <c r="E3910" t="s">
        <v>135</v>
      </c>
      <c r="F3910" t="str">
        <f t="shared" si="185"/>
        <v>Victoria</v>
      </c>
      <c r="G3910" t="s">
        <v>45</v>
      </c>
      <c r="H3910">
        <v>3550</v>
      </c>
      <c r="I3910" t="s">
        <v>11</v>
      </c>
      <c r="J3910" t="s">
        <v>60</v>
      </c>
      <c r="K3910" t="s">
        <v>150</v>
      </c>
      <c r="L3910" t="s">
        <v>18</v>
      </c>
      <c r="M3910" s="5">
        <v>1448.8899999999999</v>
      </c>
      <c r="N3910">
        <v>1</v>
      </c>
    </row>
    <row r="3911" spans="1:14" x14ac:dyDescent="0.2">
      <c r="A3911" s="2">
        <v>45514</v>
      </c>
      <c r="B3911" s="3">
        <f t="shared" si="183"/>
        <v>2025</v>
      </c>
      <c r="C3911" t="str">
        <f t="shared" si="184"/>
        <v>2024-2025</v>
      </c>
      <c r="D3911" t="s">
        <v>147</v>
      </c>
      <c r="E3911" t="s">
        <v>126</v>
      </c>
      <c r="F3911" t="str">
        <f t="shared" si="185"/>
        <v>Queensland</v>
      </c>
      <c r="G3911" t="s">
        <v>35</v>
      </c>
      <c r="H3911">
        <v>4551</v>
      </c>
      <c r="I3911" t="s">
        <v>11</v>
      </c>
      <c r="J3911" t="s">
        <v>120</v>
      </c>
      <c r="K3911" t="s">
        <v>154</v>
      </c>
      <c r="L3911" t="s">
        <v>14</v>
      </c>
      <c r="M3911" s="5">
        <v>1450.49</v>
      </c>
      <c r="N3911">
        <v>1</v>
      </c>
    </row>
    <row r="3912" spans="1:14" x14ac:dyDescent="0.2">
      <c r="A3912" s="2">
        <v>45053</v>
      </c>
      <c r="B3912" s="3">
        <f t="shared" si="183"/>
        <v>2023</v>
      </c>
      <c r="C3912" t="str">
        <f t="shared" si="184"/>
        <v>2022-2023</v>
      </c>
      <c r="D3912" t="s">
        <v>148</v>
      </c>
      <c r="E3912" t="s">
        <v>110</v>
      </c>
      <c r="F3912" t="str">
        <f t="shared" si="185"/>
        <v>Queensland</v>
      </c>
      <c r="G3912" t="s">
        <v>35</v>
      </c>
      <c r="H3912">
        <v>4680</v>
      </c>
      <c r="I3912" t="s">
        <v>11</v>
      </c>
      <c r="J3912" t="s">
        <v>51</v>
      </c>
      <c r="K3912" t="s">
        <v>151</v>
      </c>
      <c r="L3912" t="s">
        <v>21</v>
      </c>
      <c r="M3912" s="5">
        <v>1452.26</v>
      </c>
      <c r="N3912">
        <v>1</v>
      </c>
    </row>
    <row r="3913" spans="1:14" x14ac:dyDescent="0.2">
      <c r="A3913" s="2">
        <v>45592</v>
      </c>
      <c r="B3913" s="3">
        <f t="shared" si="183"/>
        <v>2025</v>
      </c>
      <c r="C3913" t="str">
        <f t="shared" si="184"/>
        <v>2024-2025</v>
      </c>
      <c r="D3913" t="s">
        <v>147</v>
      </c>
      <c r="E3913" t="s">
        <v>91</v>
      </c>
      <c r="F3913" t="str">
        <f t="shared" si="185"/>
        <v>Victoria</v>
      </c>
      <c r="G3913" t="s">
        <v>45</v>
      </c>
      <c r="H3913">
        <v>3690</v>
      </c>
      <c r="I3913" t="s">
        <v>11</v>
      </c>
      <c r="J3913" t="s">
        <v>55</v>
      </c>
      <c r="K3913" t="s">
        <v>151</v>
      </c>
      <c r="L3913" t="s">
        <v>21</v>
      </c>
      <c r="M3913" s="5">
        <v>1458.73</v>
      </c>
      <c r="N3913">
        <v>1</v>
      </c>
    </row>
    <row r="3914" spans="1:14" x14ac:dyDescent="0.2">
      <c r="A3914" s="2">
        <v>45510</v>
      </c>
      <c r="B3914" s="3">
        <f t="shared" si="183"/>
        <v>2025</v>
      </c>
      <c r="C3914" t="str">
        <f t="shared" si="184"/>
        <v>2024-2025</v>
      </c>
      <c r="D3914" t="s">
        <v>147</v>
      </c>
      <c r="E3914" t="s">
        <v>101</v>
      </c>
      <c r="F3914" t="str">
        <f t="shared" si="185"/>
        <v>Victoria</v>
      </c>
      <c r="G3914" t="s">
        <v>45</v>
      </c>
      <c r="H3914">
        <v>3131</v>
      </c>
      <c r="I3914" t="s">
        <v>11</v>
      </c>
      <c r="J3914" t="s">
        <v>63</v>
      </c>
      <c r="K3914" t="s">
        <v>153</v>
      </c>
      <c r="L3914" t="s">
        <v>16</v>
      </c>
      <c r="M3914" s="5">
        <v>1460.24</v>
      </c>
      <c r="N3914">
        <v>1</v>
      </c>
    </row>
    <row r="3915" spans="1:14" x14ac:dyDescent="0.2">
      <c r="A3915" s="2">
        <v>45014</v>
      </c>
      <c r="B3915" s="3">
        <f t="shared" si="183"/>
        <v>2023</v>
      </c>
      <c r="C3915" t="str">
        <f t="shared" si="184"/>
        <v>2022-2023</v>
      </c>
      <c r="D3915" t="s">
        <v>147</v>
      </c>
      <c r="E3915" t="s">
        <v>44</v>
      </c>
      <c r="F3915" t="str">
        <f t="shared" si="185"/>
        <v>Victoria</v>
      </c>
      <c r="G3915" t="s">
        <v>45</v>
      </c>
      <c r="H3915">
        <v>3066</v>
      </c>
      <c r="I3915" t="s">
        <v>11</v>
      </c>
      <c r="J3915" t="s">
        <v>46</v>
      </c>
      <c r="K3915" t="s">
        <v>151</v>
      </c>
      <c r="L3915" t="s">
        <v>21</v>
      </c>
      <c r="M3915" s="5">
        <v>1461.2600000000002</v>
      </c>
      <c r="N3915">
        <v>1</v>
      </c>
    </row>
    <row r="3916" spans="1:14" x14ac:dyDescent="0.2">
      <c r="A3916" s="2">
        <v>45213</v>
      </c>
      <c r="B3916" s="3">
        <f t="shared" si="183"/>
        <v>2024</v>
      </c>
      <c r="C3916" t="str">
        <f t="shared" si="184"/>
        <v>2023-2024</v>
      </c>
      <c r="D3916" t="s">
        <v>148</v>
      </c>
      <c r="E3916" t="s">
        <v>78</v>
      </c>
      <c r="F3916" t="str">
        <f t="shared" si="185"/>
        <v>New South Wales</v>
      </c>
      <c r="G3916" t="s">
        <v>10</v>
      </c>
      <c r="H3916">
        <v>2350</v>
      </c>
      <c r="I3916" t="s">
        <v>11</v>
      </c>
      <c r="J3916" t="s">
        <v>68</v>
      </c>
      <c r="K3916" t="s">
        <v>157</v>
      </c>
      <c r="L3916" t="s">
        <v>22</v>
      </c>
      <c r="M3916" s="5">
        <v>1468.24</v>
      </c>
      <c r="N3916">
        <v>1</v>
      </c>
    </row>
    <row r="3917" spans="1:14" x14ac:dyDescent="0.2">
      <c r="A3917" s="2">
        <v>45559</v>
      </c>
      <c r="B3917" s="3">
        <f t="shared" si="183"/>
        <v>2025</v>
      </c>
      <c r="C3917" t="str">
        <f t="shared" si="184"/>
        <v>2024-2025</v>
      </c>
      <c r="D3917" t="s">
        <v>147</v>
      </c>
      <c r="E3917" t="s">
        <v>83</v>
      </c>
      <c r="F3917" t="str">
        <f t="shared" si="185"/>
        <v>New South Wales</v>
      </c>
      <c r="G3917" t="s">
        <v>10</v>
      </c>
      <c r="H3917">
        <v>2750</v>
      </c>
      <c r="I3917" t="s">
        <v>11</v>
      </c>
      <c r="J3917" t="s">
        <v>25</v>
      </c>
      <c r="K3917" t="s">
        <v>150</v>
      </c>
      <c r="L3917" t="s">
        <v>18</v>
      </c>
      <c r="M3917" s="5">
        <v>1470.4000000000003</v>
      </c>
      <c r="N3917">
        <v>1</v>
      </c>
    </row>
    <row r="3918" spans="1:14" x14ac:dyDescent="0.2">
      <c r="A3918" s="2">
        <v>45028</v>
      </c>
      <c r="B3918" s="3">
        <f t="shared" si="183"/>
        <v>2023</v>
      </c>
      <c r="C3918" t="str">
        <f t="shared" si="184"/>
        <v>2022-2023</v>
      </c>
      <c r="D3918" t="s">
        <v>147</v>
      </c>
      <c r="E3918" t="s">
        <v>93</v>
      </c>
      <c r="F3918" t="str">
        <f t="shared" si="185"/>
        <v>Western Australia</v>
      </c>
      <c r="G3918" t="s">
        <v>48</v>
      </c>
      <c r="H3918">
        <v>6112</v>
      </c>
      <c r="I3918" t="s">
        <v>11</v>
      </c>
      <c r="J3918" t="s">
        <v>94</v>
      </c>
      <c r="K3918" t="s">
        <v>150</v>
      </c>
      <c r="L3918" t="s">
        <v>18</v>
      </c>
      <c r="M3918" s="5">
        <v>1472.9199999999998</v>
      </c>
      <c r="N3918">
        <v>1</v>
      </c>
    </row>
    <row r="3919" spans="1:14" x14ac:dyDescent="0.2">
      <c r="A3919" s="2">
        <v>45302</v>
      </c>
      <c r="B3919" s="3">
        <f t="shared" si="183"/>
        <v>2024</v>
      </c>
      <c r="C3919" t="str">
        <f t="shared" si="184"/>
        <v>2023-2024</v>
      </c>
      <c r="D3919" t="s">
        <v>147</v>
      </c>
      <c r="E3919" t="s">
        <v>109</v>
      </c>
      <c r="F3919" t="str">
        <f t="shared" si="185"/>
        <v>New South Wales</v>
      </c>
      <c r="G3919" t="s">
        <v>10</v>
      </c>
      <c r="H3919">
        <v>2480</v>
      </c>
      <c r="I3919" t="s">
        <v>11</v>
      </c>
      <c r="J3919" t="s">
        <v>68</v>
      </c>
      <c r="K3919" t="s">
        <v>150</v>
      </c>
      <c r="L3919" t="s">
        <v>18</v>
      </c>
      <c r="M3919" s="5">
        <v>1473.54</v>
      </c>
      <c r="N3919">
        <v>1</v>
      </c>
    </row>
    <row r="3920" spans="1:14" x14ac:dyDescent="0.2">
      <c r="A3920" s="2">
        <v>44957</v>
      </c>
      <c r="B3920" s="3">
        <f t="shared" si="183"/>
        <v>2023</v>
      </c>
      <c r="C3920" t="str">
        <f t="shared" si="184"/>
        <v>2022-2023</v>
      </c>
      <c r="D3920" t="s">
        <v>147</v>
      </c>
      <c r="E3920" t="s">
        <v>9</v>
      </c>
      <c r="F3920" t="str">
        <f t="shared" si="185"/>
        <v>New South Wales</v>
      </c>
      <c r="G3920" t="s">
        <v>10</v>
      </c>
      <c r="H3920">
        <v>2067</v>
      </c>
      <c r="I3920" t="s">
        <v>11</v>
      </c>
      <c r="J3920" t="s">
        <v>12</v>
      </c>
      <c r="K3920" t="s">
        <v>150</v>
      </c>
      <c r="L3920" t="s">
        <v>18</v>
      </c>
      <c r="M3920" s="5">
        <v>1473.64</v>
      </c>
      <c r="N3920">
        <v>1</v>
      </c>
    </row>
    <row r="3921" spans="1:14" x14ac:dyDescent="0.2">
      <c r="A3921" s="2">
        <v>45061</v>
      </c>
      <c r="B3921" s="3">
        <f t="shared" si="183"/>
        <v>2023</v>
      </c>
      <c r="C3921" t="str">
        <f t="shared" si="184"/>
        <v>2022-2023</v>
      </c>
      <c r="D3921" t="s">
        <v>147</v>
      </c>
      <c r="E3921" t="s">
        <v>44</v>
      </c>
      <c r="F3921" t="str">
        <f t="shared" si="185"/>
        <v>Victoria</v>
      </c>
      <c r="G3921" t="s">
        <v>45</v>
      </c>
      <c r="H3921">
        <v>3066</v>
      </c>
      <c r="I3921" t="s">
        <v>11</v>
      </c>
      <c r="J3921" t="s">
        <v>46</v>
      </c>
      <c r="K3921" t="s">
        <v>150</v>
      </c>
      <c r="L3921" t="s">
        <v>18</v>
      </c>
      <c r="M3921" s="5">
        <v>1473.94</v>
      </c>
      <c r="N3921">
        <v>1</v>
      </c>
    </row>
    <row r="3922" spans="1:14" x14ac:dyDescent="0.2">
      <c r="A3922" s="2">
        <v>45646</v>
      </c>
      <c r="B3922" s="3">
        <f t="shared" si="183"/>
        <v>2025</v>
      </c>
      <c r="C3922" t="str">
        <f t="shared" si="184"/>
        <v>2024-2025</v>
      </c>
      <c r="D3922" t="s">
        <v>147</v>
      </c>
      <c r="E3922" t="s">
        <v>125</v>
      </c>
      <c r="F3922" t="str">
        <f t="shared" si="185"/>
        <v>Victoria</v>
      </c>
      <c r="G3922" t="s">
        <v>45</v>
      </c>
      <c r="H3922">
        <v>3400</v>
      </c>
      <c r="I3922" t="s">
        <v>11</v>
      </c>
      <c r="J3922" t="s">
        <v>60</v>
      </c>
      <c r="K3922" t="s">
        <v>150</v>
      </c>
      <c r="L3922" t="s">
        <v>18</v>
      </c>
      <c r="M3922" s="5">
        <v>1474.1</v>
      </c>
      <c r="N3922">
        <v>1</v>
      </c>
    </row>
    <row r="3923" spans="1:14" x14ac:dyDescent="0.2">
      <c r="A3923" s="2">
        <v>44952</v>
      </c>
      <c r="B3923" s="3">
        <f t="shared" si="183"/>
        <v>2023</v>
      </c>
      <c r="C3923" t="str">
        <f t="shared" si="184"/>
        <v>2022-2023</v>
      </c>
      <c r="D3923" t="s">
        <v>147</v>
      </c>
      <c r="E3923" t="s">
        <v>44</v>
      </c>
      <c r="F3923" t="str">
        <f t="shared" si="185"/>
        <v>Victoria</v>
      </c>
      <c r="G3923" t="s">
        <v>45</v>
      </c>
      <c r="H3923">
        <v>3066</v>
      </c>
      <c r="I3923" t="s">
        <v>11</v>
      </c>
      <c r="J3923" t="s">
        <v>46</v>
      </c>
      <c r="K3923" t="s">
        <v>157</v>
      </c>
      <c r="L3923" t="s">
        <v>22</v>
      </c>
      <c r="M3923" s="5">
        <v>1474.3000000000002</v>
      </c>
      <c r="N3923">
        <v>1</v>
      </c>
    </row>
    <row r="3924" spans="1:14" x14ac:dyDescent="0.2">
      <c r="A3924" s="2">
        <v>45186</v>
      </c>
      <c r="B3924" s="3">
        <f t="shared" si="183"/>
        <v>2024</v>
      </c>
      <c r="C3924" t="str">
        <f t="shared" si="184"/>
        <v>2023-2024</v>
      </c>
      <c r="D3924" t="s">
        <v>147</v>
      </c>
      <c r="E3924" t="s">
        <v>145</v>
      </c>
      <c r="F3924" t="str">
        <f t="shared" si="185"/>
        <v>New South Wales</v>
      </c>
      <c r="G3924" t="s">
        <v>10</v>
      </c>
      <c r="H3924">
        <v>2101</v>
      </c>
      <c r="I3924" t="s">
        <v>11</v>
      </c>
      <c r="J3924" t="s">
        <v>27</v>
      </c>
      <c r="K3924" t="s">
        <v>150</v>
      </c>
      <c r="L3924" t="s">
        <v>18</v>
      </c>
      <c r="M3924" s="5">
        <v>1475.4399999999998</v>
      </c>
      <c r="N3924">
        <v>1</v>
      </c>
    </row>
    <row r="3925" spans="1:14" x14ac:dyDescent="0.2">
      <c r="A3925" s="2">
        <v>45217</v>
      </c>
      <c r="B3925" s="3">
        <f t="shared" si="183"/>
        <v>2024</v>
      </c>
      <c r="C3925" t="str">
        <f t="shared" si="184"/>
        <v>2023-2024</v>
      </c>
      <c r="D3925" t="s">
        <v>147</v>
      </c>
      <c r="E3925" t="s">
        <v>145</v>
      </c>
      <c r="F3925" t="str">
        <f t="shared" si="185"/>
        <v>New South Wales</v>
      </c>
      <c r="G3925" t="s">
        <v>10</v>
      </c>
      <c r="H3925">
        <v>2101</v>
      </c>
      <c r="I3925" t="s">
        <v>11</v>
      </c>
      <c r="J3925" t="s">
        <v>27</v>
      </c>
      <c r="K3925" t="s">
        <v>157</v>
      </c>
      <c r="L3925" t="s">
        <v>22</v>
      </c>
      <c r="M3925" s="5">
        <v>1477.34</v>
      </c>
      <c r="N3925">
        <v>1</v>
      </c>
    </row>
    <row r="3926" spans="1:14" x14ac:dyDescent="0.2">
      <c r="A3926" s="2">
        <v>45594</v>
      </c>
      <c r="B3926" s="3">
        <f t="shared" si="183"/>
        <v>2025</v>
      </c>
      <c r="C3926" t="str">
        <f t="shared" si="184"/>
        <v>2024-2025</v>
      </c>
      <c r="D3926" t="s">
        <v>147</v>
      </c>
      <c r="E3926" t="s">
        <v>136</v>
      </c>
      <c r="F3926" t="str">
        <f t="shared" si="185"/>
        <v>Victoria</v>
      </c>
      <c r="G3926" t="s">
        <v>45</v>
      </c>
      <c r="H3926">
        <v>3175</v>
      </c>
      <c r="I3926" t="s">
        <v>11</v>
      </c>
      <c r="J3926" t="s">
        <v>63</v>
      </c>
      <c r="K3926" t="s">
        <v>157</v>
      </c>
      <c r="L3926" t="s">
        <v>22</v>
      </c>
      <c r="M3926" s="5">
        <v>1480.54</v>
      </c>
      <c r="N3926">
        <v>1</v>
      </c>
    </row>
    <row r="3927" spans="1:14" x14ac:dyDescent="0.2">
      <c r="A3927" s="2">
        <v>45140</v>
      </c>
      <c r="B3927" s="3">
        <f t="shared" si="183"/>
        <v>2024</v>
      </c>
      <c r="C3927" t="str">
        <f t="shared" si="184"/>
        <v>2023-2024</v>
      </c>
      <c r="D3927" t="s">
        <v>147</v>
      </c>
      <c r="E3927" t="s">
        <v>114</v>
      </c>
      <c r="F3927" t="str">
        <f t="shared" si="185"/>
        <v>Victoria</v>
      </c>
      <c r="G3927" t="s">
        <v>45</v>
      </c>
      <c r="H3927">
        <v>3551</v>
      </c>
      <c r="I3927" t="s">
        <v>11</v>
      </c>
      <c r="J3927" t="s">
        <v>60</v>
      </c>
      <c r="K3927" t="s">
        <v>155</v>
      </c>
      <c r="L3927" t="s">
        <v>20</v>
      </c>
      <c r="M3927" s="5">
        <v>1482.9900000000002</v>
      </c>
      <c r="N3927">
        <v>1</v>
      </c>
    </row>
    <row r="3928" spans="1:14" x14ac:dyDescent="0.2">
      <c r="A3928" s="2">
        <v>45229</v>
      </c>
      <c r="B3928" s="3">
        <f t="shared" si="183"/>
        <v>2024</v>
      </c>
      <c r="C3928" t="str">
        <f t="shared" si="184"/>
        <v>2023-2024</v>
      </c>
      <c r="D3928" t="s">
        <v>147</v>
      </c>
      <c r="E3928" t="s">
        <v>57</v>
      </c>
      <c r="F3928" t="str">
        <f t="shared" si="185"/>
        <v>New South Wales</v>
      </c>
      <c r="G3928" t="s">
        <v>10</v>
      </c>
      <c r="H3928">
        <v>2560</v>
      </c>
      <c r="I3928" t="s">
        <v>11</v>
      </c>
      <c r="J3928" t="s">
        <v>58</v>
      </c>
      <c r="K3928" t="s">
        <v>156</v>
      </c>
      <c r="L3928" t="s">
        <v>17</v>
      </c>
      <c r="M3928" s="5">
        <v>1484.6099999999997</v>
      </c>
      <c r="N3928">
        <v>1</v>
      </c>
    </row>
    <row r="3929" spans="1:14" x14ac:dyDescent="0.2">
      <c r="A3929" s="2">
        <v>45039</v>
      </c>
      <c r="B3929" s="3">
        <f t="shared" si="183"/>
        <v>2023</v>
      </c>
      <c r="C3929" t="str">
        <f t="shared" si="184"/>
        <v>2022-2023</v>
      </c>
      <c r="D3929" t="s">
        <v>147</v>
      </c>
      <c r="E3929" t="s">
        <v>136</v>
      </c>
      <c r="F3929" t="str">
        <f t="shared" si="185"/>
        <v>Victoria</v>
      </c>
      <c r="G3929" t="s">
        <v>45</v>
      </c>
      <c r="H3929">
        <v>3175</v>
      </c>
      <c r="I3929" t="s">
        <v>11</v>
      </c>
      <c r="J3929" t="s">
        <v>63</v>
      </c>
      <c r="K3929" t="s">
        <v>154</v>
      </c>
      <c r="L3929" t="s">
        <v>14</v>
      </c>
      <c r="M3929" s="5">
        <v>1485.79</v>
      </c>
      <c r="N3929">
        <v>1</v>
      </c>
    </row>
    <row r="3930" spans="1:14" x14ac:dyDescent="0.2">
      <c r="A3930" s="2">
        <v>45006</v>
      </c>
      <c r="B3930" s="3">
        <f t="shared" si="183"/>
        <v>2023</v>
      </c>
      <c r="C3930" t="str">
        <f t="shared" si="184"/>
        <v>2022-2023</v>
      </c>
      <c r="D3930" t="s">
        <v>147</v>
      </c>
      <c r="E3930" t="s">
        <v>131</v>
      </c>
      <c r="F3930" t="str">
        <f t="shared" si="185"/>
        <v>Western Australia</v>
      </c>
      <c r="G3930" t="s">
        <v>48</v>
      </c>
      <c r="H3930">
        <v>6530</v>
      </c>
      <c r="I3930" t="s">
        <v>11</v>
      </c>
      <c r="J3930" t="s">
        <v>77</v>
      </c>
      <c r="K3930" t="s">
        <v>150</v>
      </c>
      <c r="L3930" t="s">
        <v>18</v>
      </c>
      <c r="M3930" s="5">
        <v>1487.17</v>
      </c>
      <c r="N3930">
        <v>1</v>
      </c>
    </row>
    <row r="3931" spans="1:14" x14ac:dyDescent="0.2">
      <c r="A3931" s="2">
        <v>45283</v>
      </c>
      <c r="B3931" s="3">
        <f t="shared" si="183"/>
        <v>2024</v>
      </c>
      <c r="C3931" t="str">
        <f t="shared" si="184"/>
        <v>2023-2024</v>
      </c>
      <c r="D3931" t="s">
        <v>147</v>
      </c>
      <c r="E3931" t="s">
        <v>103</v>
      </c>
      <c r="F3931" t="str">
        <f t="shared" si="185"/>
        <v>Queensland</v>
      </c>
      <c r="G3931" t="s">
        <v>35</v>
      </c>
      <c r="H3931">
        <v>4509</v>
      </c>
      <c r="I3931" t="s">
        <v>11</v>
      </c>
      <c r="J3931" t="s">
        <v>104</v>
      </c>
      <c r="K3931" t="s">
        <v>153</v>
      </c>
      <c r="L3931" t="s">
        <v>16</v>
      </c>
      <c r="M3931" s="5">
        <v>1490.0799999999997</v>
      </c>
      <c r="N3931">
        <v>1</v>
      </c>
    </row>
    <row r="3932" spans="1:14" x14ac:dyDescent="0.2">
      <c r="A3932" s="2">
        <v>45120</v>
      </c>
      <c r="B3932" s="3">
        <f t="shared" si="183"/>
        <v>2024</v>
      </c>
      <c r="C3932" t="str">
        <f t="shared" si="184"/>
        <v>2023-2024</v>
      </c>
      <c r="D3932" t="s">
        <v>147</v>
      </c>
      <c r="E3932" t="s">
        <v>128</v>
      </c>
      <c r="F3932" t="str">
        <f t="shared" si="185"/>
        <v>Western Australia</v>
      </c>
      <c r="G3932" t="s">
        <v>48</v>
      </c>
      <c r="H3932">
        <v>6027</v>
      </c>
      <c r="I3932" t="s">
        <v>11</v>
      </c>
      <c r="J3932" t="s">
        <v>49</v>
      </c>
      <c r="K3932" t="s">
        <v>151</v>
      </c>
      <c r="L3932" t="s">
        <v>21</v>
      </c>
      <c r="M3932" s="5">
        <v>1490.72</v>
      </c>
      <c r="N3932">
        <v>1</v>
      </c>
    </row>
    <row r="3933" spans="1:14" x14ac:dyDescent="0.2">
      <c r="A3933" s="2">
        <v>45460</v>
      </c>
      <c r="B3933" s="3">
        <f t="shared" si="183"/>
        <v>2024</v>
      </c>
      <c r="C3933" t="str">
        <f t="shared" si="184"/>
        <v>2023-2024</v>
      </c>
      <c r="D3933" t="s">
        <v>148</v>
      </c>
      <c r="E3933" t="s">
        <v>78</v>
      </c>
      <c r="F3933" t="str">
        <f t="shared" si="185"/>
        <v>New South Wales</v>
      </c>
      <c r="G3933" t="s">
        <v>10</v>
      </c>
      <c r="H3933">
        <v>2350</v>
      </c>
      <c r="I3933" t="s">
        <v>11</v>
      </c>
      <c r="J3933" t="s">
        <v>68</v>
      </c>
      <c r="K3933" t="s">
        <v>150</v>
      </c>
      <c r="L3933" t="s">
        <v>18</v>
      </c>
      <c r="M3933" s="5">
        <v>1491.2399999999998</v>
      </c>
      <c r="N3933">
        <v>1</v>
      </c>
    </row>
    <row r="3934" spans="1:14" x14ac:dyDescent="0.2">
      <c r="A3934" s="2">
        <v>45307</v>
      </c>
      <c r="B3934" s="3">
        <f t="shared" si="183"/>
        <v>2024</v>
      </c>
      <c r="C3934" t="str">
        <f t="shared" si="184"/>
        <v>2023-2024</v>
      </c>
      <c r="D3934" t="s">
        <v>148</v>
      </c>
      <c r="E3934" t="s">
        <v>78</v>
      </c>
      <c r="F3934" t="str">
        <f t="shared" si="185"/>
        <v>New South Wales</v>
      </c>
      <c r="G3934" t="s">
        <v>10</v>
      </c>
      <c r="H3934">
        <v>2350</v>
      </c>
      <c r="I3934" t="s">
        <v>11</v>
      </c>
      <c r="J3934" t="s">
        <v>68</v>
      </c>
      <c r="K3934" t="s">
        <v>150</v>
      </c>
      <c r="L3934" t="s">
        <v>18</v>
      </c>
      <c r="M3934" s="5">
        <v>1492.09</v>
      </c>
      <c r="N3934">
        <v>1</v>
      </c>
    </row>
    <row r="3935" spans="1:14" x14ac:dyDescent="0.2">
      <c r="A3935" s="2">
        <v>45447</v>
      </c>
      <c r="B3935" s="3">
        <f t="shared" si="183"/>
        <v>2024</v>
      </c>
      <c r="C3935" t="str">
        <f t="shared" si="184"/>
        <v>2023-2024</v>
      </c>
      <c r="D3935" t="s">
        <v>147</v>
      </c>
      <c r="E3935" t="s">
        <v>44</v>
      </c>
      <c r="F3935" t="str">
        <f t="shared" si="185"/>
        <v>Victoria</v>
      </c>
      <c r="G3935" t="s">
        <v>45</v>
      </c>
      <c r="H3935">
        <v>3066</v>
      </c>
      <c r="I3935" t="s">
        <v>11</v>
      </c>
      <c r="J3935" t="s">
        <v>46</v>
      </c>
      <c r="K3935" t="s">
        <v>150</v>
      </c>
      <c r="L3935" t="s">
        <v>18</v>
      </c>
      <c r="M3935" s="5">
        <v>1493.2400000000002</v>
      </c>
      <c r="N3935">
        <v>1</v>
      </c>
    </row>
    <row r="3936" spans="1:14" x14ac:dyDescent="0.2">
      <c r="A3936" s="2">
        <v>45282</v>
      </c>
      <c r="B3936" s="3">
        <f t="shared" si="183"/>
        <v>2024</v>
      </c>
      <c r="C3936" t="str">
        <f t="shared" si="184"/>
        <v>2023-2024</v>
      </c>
      <c r="D3936" t="s">
        <v>148</v>
      </c>
      <c r="E3936" t="s">
        <v>124</v>
      </c>
      <c r="F3936" t="str">
        <f t="shared" si="185"/>
        <v>New South Wales</v>
      </c>
      <c r="G3936" t="s">
        <v>10</v>
      </c>
      <c r="H3936">
        <v>2015</v>
      </c>
      <c r="I3936" t="s">
        <v>11</v>
      </c>
      <c r="J3936" t="s">
        <v>12</v>
      </c>
      <c r="K3936" t="s">
        <v>150</v>
      </c>
      <c r="L3936" t="s">
        <v>18</v>
      </c>
      <c r="M3936" s="5">
        <v>1497.97</v>
      </c>
      <c r="N3936">
        <v>1</v>
      </c>
    </row>
    <row r="3937" spans="1:14" x14ac:dyDescent="0.2">
      <c r="A3937" s="2">
        <v>45310</v>
      </c>
      <c r="B3937" s="3">
        <f t="shared" si="183"/>
        <v>2024</v>
      </c>
      <c r="C3937" t="str">
        <f t="shared" si="184"/>
        <v>2023-2024</v>
      </c>
      <c r="D3937" t="s">
        <v>148</v>
      </c>
      <c r="E3937" t="s">
        <v>73</v>
      </c>
      <c r="F3937" t="str">
        <f t="shared" si="185"/>
        <v>Victoria</v>
      </c>
      <c r="G3937" t="s">
        <v>45</v>
      </c>
      <c r="H3937">
        <v>3136</v>
      </c>
      <c r="I3937" t="s">
        <v>11</v>
      </c>
      <c r="J3937" t="s">
        <v>63</v>
      </c>
      <c r="K3937" t="s">
        <v>153</v>
      </c>
      <c r="L3937" t="s">
        <v>16</v>
      </c>
      <c r="M3937" s="5">
        <v>1500.08</v>
      </c>
      <c r="N3937">
        <v>1</v>
      </c>
    </row>
    <row r="3938" spans="1:14" x14ac:dyDescent="0.2">
      <c r="A3938" s="2">
        <v>45452</v>
      </c>
      <c r="B3938" s="3">
        <f t="shared" si="183"/>
        <v>2024</v>
      </c>
      <c r="C3938" t="str">
        <f t="shared" si="184"/>
        <v>2023-2024</v>
      </c>
      <c r="D3938" t="s">
        <v>147</v>
      </c>
      <c r="E3938" t="s">
        <v>75</v>
      </c>
      <c r="F3938" t="str">
        <f t="shared" si="185"/>
        <v>Victoria</v>
      </c>
      <c r="G3938" t="s">
        <v>45</v>
      </c>
      <c r="H3938">
        <v>3630</v>
      </c>
      <c r="I3938" t="s">
        <v>11</v>
      </c>
      <c r="J3938" t="s">
        <v>55</v>
      </c>
      <c r="K3938" t="s">
        <v>150</v>
      </c>
      <c r="L3938" t="s">
        <v>18</v>
      </c>
      <c r="M3938" s="5">
        <v>1501.3999999999999</v>
      </c>
      <c r="N3938">
        <v>1</v>
      </c>
    </row>
    <row r="3939" spans="1:14" x14ac:dyDescent="0.2">
      <c r="A3939" s="2">
        <v>44999</v>
      </c>
      <c r="B3939" s="3">
        <f t="shared" si="183"/>
        <v>2023</v>
      </c>
      <c r="C3939" t="str">
        <f t="shared" si="184"/>
        <v>2022-2023</v>
      </c>
      <c r="D3939" t="s">
        <v>147</v>
      </c>
      <c r="E3939" t="s">
        <v>137</v>
      </c>
      <c r="F3939" t="str">
        <f t="shared" si="185"/>
        <v>New South Wales</v>
      </c>
      <c r="G3939" t="s">
        <v>10</v>
      </c>
      <c r="H3939">
        <v>2031</v>
      </c>
      <c r="I3939" t="s">
        <v>11</v>
      </c>
      <c r="J3939" t="s">
        <v>12</v>
      </c>
      <c r="K3939" t="s">
        <v>155</v>
      </c>
      <c r="L3939" t="s">
        <v>20</v>
      </c>
      <c r="M3939" s="5">
        <v>1513.3800000000006</v>
      </c>
      <c r="N3939">
        <v>1</v>
      </c>
    </row>
    <row r="3940" spans="1:14" x14ac:dyDescent="0.2">
      <c r="A3940" s="2">
        <v>45281</v>
      </c>
      <c r="B3940" s="3">
        <f t="shared" si="183"/>
        <v>2024</v>
      </c>
      <c r="C3940" t="str">
        <f t="shared" si="184"/>
        <v>2023-2024</v>
      </c>
      <c r="D3940" t="s">
        <v>147</v>
      </c>
      <c r="E3940" t="s">
        <v>62</v>
      </c>
      <c r="F3940" t="str">
        <f t="shared" si="185"/>
        <v>Victoria</v>
      </c>
      <c r="G3940" t="s">
        <v>45</v>
      </c>
      <c r="H3940">
        <v>3134</v>
      </c>
      <c r="I3940" t="s">
        <v>11</v>
      </c>
      <c r="J3940" t="s">
        <v>63</v>
      </c>
      <c r="K3940" t="s">
        <v>150</v>
      </c>
      <c r="L3940" t="s">
        <v>18</v>
      </c>
      <c r="M3940" s="5">
        <v>1513.91</v>
      </c>
      <c r="N3940">
        <v>1</v>
      </c>
    </row>
    <row r="3941" spans="1:14" x14ac:dyDescent="0.2">
      <c r="A3941" s="2">
        <v>45308</v>
      </c>
      <c r="B3941" s="3">
        <f t="shared" si="183"/>
        <v>2024</v>
      </c>
      <c r="C3941" t="str">
        <f t="shared" si="184"/>
        <v>2023-2024</v>
      </c>
      <c r="D3941" t="s">
        <v>147</v>
      </c>
      <c r="E3941" t="s">
        <v>139</v>
      </c>
      <c r="F3941" t="str">
        <f t="shared" si="185"/>
        <v>New South Wales</v>
      </c>
      <c r="G3941" t="s">
        <v>10</v>
      </c>
      <c r="H3941">
        <v>2020</v>
      </c>
      <c r="I3941" t="s">
        <v>11</v>
      </c>
      <c r="J3941" t="s">
        <v>12</v>
      </c>
      <c r="K3941" t="s">
        <v>152</v>
      </c>
      <c r="L3941" t="s">
        <v>13</v>
      </c>
      <c r="M3941" s="5">
        <v>1517.0400000000022</v>
      </c>
      <c r="N3941">
        <v>1</v>
      </c>
    </row>
    <row r="3942" spans="1:14" x14ac:dyDescent="0.2">
      <c r="A3942" s="2">
        <v>45009</v>
      </c>
      <c r="B3942" s="3">
        <f t="shared" si="183"/>
        <v>2023</v>
      </c>
      <c r="C3942" t="str">
        <f t="shared" si="184"/>
        <v>2022-2023</v>
      </c>
      <c r="D3942" t="s">
        <v>147</v>
      </c>
      <c r="E3942" t="s">
        <v>42</v>
      </c>
      <c r="F3942" t="str">
        <f t="shared" si="185"/>
        <v>Queensland</v>
      </c>
      <c r="G3942" t="s">
        <v>35</v>
      </c>
      <c r="H3942">
        <v>4053</v>
      </c>
      <c r="I3942" t="s">
        <v>11</v>
      </c>
      <c r="J3942" t="s">
        <v>43</v>
      </c>
      <c r="K3942" t="s">
        <v>150</v>
      </c>
      <c r="L3942" t="s">
        <v>18</v>
      </c>
      <c r="M3942" s="5">
        <v>1519.16</v>
      </c>
      <c r="N3942">
        <v>1</v>
      </c>
    </row>
    <row r="3943" spans="1:14" x14ac:dyDescent="0.2">
      <c r="A3943" s="2">
        <v>45321</v>
      </c>
      <c r="B3943" s="3">
        <f t="shared" si="183"/>
        <v>2024</v>
      </c>
      <c r="C3943" t="str">
        <f t="shared" si="184"/>
        <v>2023-2024</v>
      </c>
      <c r="D3943" t="s">
        <v>147</v>
      </c>
      <c r="E3943" t="s">
        <v>97</v>
      </c>
      <c r="F3943" t="str">
        <f t="shared" si="185"/>
        <v>Tasmania</v>
      </c>
      <c r="G3943" t="s">
        <v>70</v>
      </c>
      <c r="H3943">
        <v>7250</v>
      </c>
      <c r="I3943" t="s">
        <v>11</v>
      </c>
      <c r="J3943" t="s">
        <v>71</v>
      </c>
      <c r="K3943" t="s">
        <v>151</v>
      </c>
      <c r="L3943" t="s">
        <v>21</v>
      </c>
      <c r="M3943" s="5">
        <v>1522.7399999999998</v>
      </c>
      <c r="N3943">
        <v>1</v>
      </c>
    </row>
    <row r="3944" spans="1:14" x14ac:dyDescent="0.2">
      <c r="A3944" s="2">
        <v>45218</v>
      </c>
      <c r="B3944" s="3">
        <f t="shared" si="183"/>
        <v>2024</v>
      </c>
      <c r="C3944" t="str">
        <f t="shared" si="184"/>
        <v>2023-2024</v>
      </c>
      <c r="D3944" t="s">
        <v>147</v>
      </c>
      <c r="E3944" t="s">
        <v>131</v>
      </c>
      <c r="F3944" t="str">
        <f t="shared" si="185"/>
        <v>Western Australia</v>
      </c>
      <c r="G3944" t="s">
        <v>48</v>
      </c>
      <c r="H3944">
        <v>6530</v>
      </c>
      <c r="I3944" t="s">
        <v>11</v>
      </c>
      <c r="J3944" t="s">
        <v>77</v>
      </c>
      <c r="K3944" t="s">
        <v>151</v>
      </c>
      <c r="L3944" t="s">
        <v>21</v>
      </c>
      <c r="M3944" s="5">
        <v>1532.53</v>
      </c>
      <c r="N3944">
        <v>1</v>
      </c>
    </row>
    <row r="3945" spans="1:14" x14ac:dyDescent="0.2">
      <c r="A3945" s="2">
        <v>45315</v>
      </c>
      <c r="B3945" s="3">
        <f t="shared" si="183"/>
        <v>2024</v>
      </c>
      <c r="C3945" t="str">
        <f t="shared" si="184"/>
        <v>2023-2024</v>
      </c>
      <c r="D3945" t="s">
        <v>148</v>
      </c>
      <c r="E3945" t="s">
        <v>124</v>
      </c>
      <c r="F3945" t="str">
        <f t="shared" si="185"/>
        <v>New South Wales</v>
      </c>
      <c r="G3945" t="s">
        <v>10</v>
      </c>
      <c r="H3945">
        <v>2015</v>
      </c>
      <c r="I3945" t="s">
        <v>11</v>
      </c>
      <c r="J3945" t="s">
        <v>12</v>
      </c>
      <c r="K3945" t="s">
        <v>154</v>
      </c>
      <c r="L3945" t="s">
        <v>14</v>
      </c>
      <c r="M3945" s="5">
        <v>1540.18</v>
      </c>
      <c r="N3945">
        <v>1</v>
      </c>
    </row>
    <row r="3946" spans="1:14" x14ac:dyDescent="0.2">
      <c r="A3946" s="2">
        <v>45470</v>
      </c>
      <c r="B3946" s="3">
        <f t="shared" si="183"/>
        <v>2024</v>
      </c>
      <c r="C3946" t="str">
        <f t="shared" si="184"/>
        <v>2023-2024</v>
      </c>
      <c r="D3946" t="s">
        <v>147</v>
      </c>
      <c r="E3946" t="s">
        <v>114</v>
      </c>
      <c r="F3946" t="str">
        <f t="shared" si="185"/>
        <v>Victoria</v>
      </c>
      <c r="G3946" t="s">
        <v>45</v>
      </c>
      <c r="H3946">
        <v>3551</v>
      </c>
      <c r="I3946" t="s">
        <v>11</v>
      </c>
      <c r="J3946" t="s">
        <v>60</v>
      </c>
      <c r="K3946" t="s">
        <v>151</v>
      </c>
      <c r="L3946" t="s">
        <v>21</v>
      </c>
      <c r="M3946" s="5">
        <v>1548.9099999999999</v>
      </c>
      <c r="N3946">
        <v>1</v>
      </c>
    </row>
    <row r="3947" spans="1:14" x14ac:dyDescent="0.2">
      <c r="A3947" s="2">
        <v>45142</v>
      </c>
      <c r="B3947" s="3">
        <f t="shared" si="183"/>
        <v>2024</v>
      </c>
      <c r="C3947" t="str">
        <f t="shared" si="184"/>
        <v>2023-2024</v>
      </c>
      <c r="D3947" t="s">
        <v>147</v>
      </c>
      <c r="E3947" t="s">
        <v>103</v>
      </c>
      <c r="F3947" t="str">
        <f t="shared" si="185"/>
        <v>Queensland</v>
      </c>
      <c r="G3947" t="s">
        <v>35</v>
      </c>
      <c r="H3947">
        <v>4509</v>
      </c>
      <c r="I3947" t="s">
        <v>11</v>
      </c>
      <c r="J3947" t="s">
        <v>104</v>
      </c>
      <c r="K3947" t="s">
        <v>157</v>
      </c>
      <c r="L3947" t="s">
        <v>22</v>
      </c>
      <c r="M3947" s="5">
        <v>1550.3300000000002</v>
      </c>
      <c r="N3947">
        <v>1</v>
      </c>
    </row>
    <row r="3948" spans="1:14" x14ac:dyDescent="0.2">
      <c r="A3948" s="2">
        <v>45649</v>
      </c>
      <c r="B3948" s="3">
        <f t="shared" si="183"/>
        <v>2025</v>
      </c>
      <c r="C3948" t="str">
        <f t="shared" si="184"/>
        <v>2024-2025</v>
      </c>
      <c r="D3948" t="s">
        <v>148</v>
      </c>
      <c r="E3948" t="s">
        <v>40</v>
      </c>
      <c r="F3948" t="str">
        <f t="shared" si="185"/>
        <v>New South Wales</v>
      </c>
      <c r="G3948" t="s">
        <v>10</v>
      </c>
      <c r="H3948">
        <v>2116</v>
      </c>
      <c r="I3948" t="s">
        <v>11</v>
      </c>
      <c r="J3948" t="s">
        <v>27</v>
      </c>
      <c r="K3948" t="s">
        <v>154</v>
      </c>
      <c r="L3948" t="s">
        <v>14</v>
      </c>
      <c r="M3948" s="5">
        <v>1552.36</v>
      </c>
      <c r="N3948">
        <v>1</v>
      </c>
    </row>
    <row r="3949" spans="1:14" x14ac:dyDescent="0.2">
      <c r="A3949" s="2">
        <v>45383</v>
      </c>
      <c r="B3949" s="3">
        <f t="shared" si="183"/>
        <v>2024</v>
      </c>
      <c r="C3949" t="str">
        <f t="shared" si="184"/>
        <v>2023-2024</v>
      </c>
      <c r="D3949" t="s">
        <v>148</v>
      </c>
      <c r="E3949" t="s">
        <v>34</v>
      </c>
      <c r="F3949" t="str">
        <f t="shared" si="185"/>
        <v>Queensland</v>
      </c>
      <c r="G3949" t="s">
        <v>35</v>
      </c>
      <c r="H3949">
        <v>4802</v>
      </c>
      <c r="I3949" t="s">
        <v>11</v>
      </c>
      <c r="J3949" t="s">
        <v>36</v>
      </c>
      <c r="K3949" t="s">
        <v>153</v>
      </c>
      <c r="L3949" t="s">
        <v>16</v>
      </c>
      <c r="M3949" s="5">
        <v>1552.4099999999996</v>
      </c>
      <c r="N3949">
        <v>1</v>
      </c>
    </row>
    <row r="3950" spans="1:14" x14ac:dyDescent="0.2">
      <c r="A3950" s="2">
        <v>45227</v>
      </c>
      <c r="B3950" s="3">
        <f t="shared" si="183"/>
        <v>2024</v>
      </c>
      <c r="C3950" t="str">
        <f t="shared" si="184"/>
        <v>2023-2024</v>
      </c>
      <c r="D3950" t="s">
        <v>147</v>
      </c>
      <c r="E3950" t="s">
        <v>115</v>
      </c>
      <c r="F3950" t="str">
        <f t="shared" si="185"/>
        <v>Western Australia</v>
      </c>
      <c r="G3950" t="s">
        <v>48</v>
      </c>
      <c r="H3950">
        <v>6280</v>
      </c>
      <c r="I3950" t="s">
        <v>11</v>
      </c>
      <c r="J3950" t="s">
        <v>94</v>
      </c>
      <c r="K3950" t="s">
        <v>155</v>
      </c>
      <c r="L3950" t="s">
        <v>20</v>
      </c>
      <c r="M3950" s="5">
        <v>1554.86</v>
      </c>
      <c r="N3950">
        <v>1</v>
      </c>
    </row>
    <row r="3951" spans="1:14" x14ac:dyDescent="0.2">
      <c r="A3951" s="2">
        <v>45020</v>
      </c>
      <c r="B3951" s="3">
        <f t="shared" si="183"/>
        <v>2023</v>
      </c>
      <c r="C3951" t="str">
        <f t="shared" si="184"/>
        <v>2022-2023</v>
      </c>
      <c r="D3951" t="s">
        <v>147</v>
      </c>
      <c r="E3951" t="s">
        <v>75</v>
      </c>
      <c r="F3951" t="str">
        <f t="shared" si="185"/>
        <v>Victoria</v>
      </c>
      <c r="G3951" t="s">
        <v>45</v>
      </c>
      <c r="H3951">
        <v>3630</v>
      </c>
      <c r="I3951" t="s">
        <v>11</v>
      </c>
      <c r="J3951" t="s">
        <v>55</v>
      </c>
      <c r="K3951" t="s">
        <v>149</v>
      </c>
      <c r="L3951" t="s">
        <v>15</v>
      </c>
      <c r="M3951" s="5">
        <v>1564.75</v>
      </c>
      <c r="N3951">
        <v>1</v>
      </c>
    </row>
    <row r="3952" spans="1:14" x14ac:dyDescent="0.2">
      <c r="A3952" s="2">
        <v>45054</v>
      </c>
      <c r="B3952" s="3">
        <f t="shared" si="183"/>
        <v>2023</v>
      </c>
      <c r="C3952" t="str">
        <f t="shared" si="184"/>
        <v>2022-2023</v>
      </c>
      <c r="D3952" t="s">
        <v>147</v>
      </c>
      <c r="E3952" t="s">
        <v>28</v>
      </c>
      <c r="F3952" t="str">
        <f t="shared" si="185"/>
        <v>Northern Territory</v>
      </c>
      <c r="G3952" t="s">
        <v>29</v>
      </c>
      <c r="H3952">
        <v>800</v>
      </c>
      <c r="I3952" t="s">
        <v>11</v>
      </c>
      <c r="J3952" t="s">
        <v>30</v>
      </c>
      <c r="K3952" t="s">
        <v>155</v>
      </c>
      <c r="L3952" t="s">
        <v>20</v>
      </c>
      <c r="M3952" s="5">
        <v>1571.03</v>
      </c>
      <c r="N3952">
        <v>1</v>
      </c>
    </row>
    <row r="3953" spans="1:14" x14ac:dyDescent="0.2">
      <c r="A3953" s="2">
        <v>45292</v>
      </c>
      <c r="B3953" s="3">
        <f t="shared" si="183"/>
        <v>2024</v>
      </c>
      <c r="C3953" t="str">
        <f t="shared" si="184"/>
        <v>2023-2024</v>
      </c>
      <c r="D3953" t="s">
        <v>147</v>
      </c>
      <c r="E3953" t="s">
        <v>112</v>
      </c>
      <c r="F3953" t="str">
        <f t="shared" si="185"/>
        <v>Victoria</v>
      </c>
      <c r="G3953" t="s">
        <v>45</v>
      </c>
      <c r="H3953">
        <v>3076</v>
      </c>
      <c r="I3953" t="s">
        <v>11</v>
      </c>
      <c r="J3953" t="s">
        <v>46</v>
      </c>
      <c r="K3953" t="s">
        <v>150</v>
      </c>
      <c r="L3953" t="s">
        <v>18</v>
      </c>
      <c r="M3953" s="5">
        <v>1572.1400000000003</v>
      </c>
      <c r="N3953">
        <v>1</v>
      </c>
    </row>
    <row r="3954" spans="1:14" x14ac:dyDescent="0.2">
      <c r="A3954" s="2">
        <v>45073</v>
      </c>
      <c r="B3954" s="3">
        <f t="shared" si="183"/>
        <v>2023</v>
      </c>
      <c r="C3954" t="str">
        <f t="shared" si="184"/>
        <v>2022-2023</v>
      </c>
      <c r="D3954" t="s">
        <v>147</v>
      </c>
      <c r="E3954" t="s">
        <v>109</v>
      </c>
      <c r="F3954" t="str">
        <f t="shared" si="185"/>
        <v>New South Wales</v>
      </c>
      <c r="G3954" t="s">
        <v>10</v>
      </c>
      <c r="H3954">
        <v>2480</v>
      </c>
      <c r="I3954" t="s">
        <v>11</v>
      </c>
      <c r="J3954" t="s">
        <v>68</v>
      </c>
      <c r="K3954" t="s">
        <v>150</v>
      </c>
      <c r="L3954" t="s">
        <v>18</v>
      </c>
      <c r="M3954" s="5">
        <v>1574.01</v>
      </c>
      <c r="N3954">
        <v>1</v>
      </c>
    </row>
    <row r="3955" spans="1:14" x14ac:dyDescent="0.2">
      <c r="A3955" s="2">
        <v>45548</v>
      </c>
      <c r="B3955" s="3">
        <f t="shared" si="183"/>
        <v>2025</v>
      </c>
      <c r="C3955" t="str">
        <f t="shared" si="184"/>
        <v>2024-2025</v>
      </c>
      <c r="D3955" t="s">
        <v>148</v>
      </c>
      <c r="E3955" t="s">
        <v>56</v>
      </c>
      <c r="F3955" t="str">
        <f t="shared" si="185"/>
        <v>Northern Territory</v>
      </c>
      <c r="G3955" t="s">
        <v>29</v>
      </c>
      <c r="H3955">
        <v>870</v>
      </c>
      <c r="I3955" t="s">
        <v>11</v>
      </c>
      <c r="J3955" t="s">
        <v>30</v>
      </c>
      <c r="K3955" t="s">
        <v>150</v>
      </c>
      <c r="L3955" t="s">
        <v>18</v>
      </c>
      <c r="M3955" s="5">
        <v>1574.3799999999999</v>
      </c>
      <c r="N3955">
        <v>1</v>
      </c>
    </row>
    <row r="3956" spans="1:14" x14ac:dyDescent="0.2">
      <c r="A3956" s="2">
        <v>45212</v>
      </c>
      <c r="B3956" s="3">
        <f t="shared" si="183"/>
        <v>2024</v>
      </c>
      <c r="C3956" t="str">
        <f t="shared" si="184"/>
        <v>2023-2024</v>
      </c>
      <c r="D3956" t="s">
        <v>147</v>
      </c>
      <c r="E3956" t="s">
        <v>74</v>
      </c>
      <c r="F3956" t="str">
        <f t="shared" si="185"/>
        <v>South Australia</v>
      </c>
      <c r="G3956" t="s">
        <v>32</v>
      </c>
      <c r="H3956">
        <v>5043</v>
      </c>
      <c r="I3956" t="s">
        <v>11</v>
      </c>
      <c r="J3956" t="s">
        <v>33</v>
      </c>
      <c r="K3956" t="s">
        <v>153</v>
      </c>
      <c r="L3956" t="s">
        <v>16</v>
      </c>
      <c r="M3956" s="5">
        <v>1576.86</v>
      </c>
      <c r="N3956">
        <v>1</v>
      </c>
    </row>
    <row r="3957" spans="1:14" x14ac:dyDescent="0.2">
      <c r="A3957" s="2">
        <v>45213</v>
      </c>
      <c r="B3957" s="3">
        <f t="shared" si="183"/>
        <v>2024</v>
      </c>
      <c r="C3957" t="str">
        <f t="shared" si="184"/>
        <v>2023-2024</v>
      </c>
      <c r="D3957" t="s">
        <v>147</v>
      </c>
      <c r="E3957" t="s">
        <v>88</v>
      </c>
      <c r="F3957" t="str">
        <f t="shared" si="185"/>
        <v>South Australia</v>
      </c>
      <c r="G3957" t="s">
        <v>32</v>
      </c>
      <c r="H3957">
        <v>5011</v>
      </c>
      <c r="I3957" t="s">
        <v>11</v>
      </c>
      <c r="J3957" t="s">
        <v>33</v>
      </c>
      <c r="K3957" t="s">
        <v>151</v>
      </c>
      <c r="L3957" t="s">
        <v>21</v>
      </c>
      <c r="M3957" s="5">
        <v>1587.5</v>
      </c>
      <c r="N3957">
        <v>1</v>
      </c>
    </row>
    <row r="3958" spans="1:14" x14ac:dyDescent="0.2">
      <c r="A3958" s="2">
        <v>45482</v>
      </c>
      <c r="B3958" s="3">
        <f t="shared" si="183"/>
        <v>2025</v>
      </c>
      <c r="C3958" t="str">
        <f t="shared" si="184"/>
        <v>2024-2025</v>
      </c>
      <c r="D3958" t="s">
        <v>147</v>
      </c>
      <c r="E3958" t="s">
        <v>57</v>
      </c>
      <c r="F3958" t="str">
        <f t="shared" si="185"/>
        <v>New South Wales</v>
      </c>
      <c r="G3958" t="s">
        <v>10</v>
      </c>
      <c r="H3958">
        <v>2560</v>
      </c>
      <c r="I3958" t="s">
        <v>11</v>
      </c>
      <c r="J3958" t="s">
        <v>58</v>
      </c>
      <c r="K3958" t="s">
        <v>150</v>
      </c>
      <c r="L3958" t="s">
        <v>18</v>
      </c>
      <c r="M3958" s="5">
        <v>1590.76</v>
      </c>
      <c r="N3958">
        <v>1</v>
      </c>
    </row>
    <row r="3959" spans="1:14" x14ac:dyDescent="0.2">
      <c r="A3959" s="2">
        <v>45556</v>
      </c>
      <c r="B3959" s="3">
        <f t="shared" si="183"/>
        <v>2025</v>
      </c>
      <c r="C3959" t="str">
        <f t="shared" si="184"/>
        <v>2024-2025</v>
      </c>
      <c r="D3959" t="s">
        <v>147</v>
      </c>
      <c r="E3959" t="s">
        <v>75</v>
      </c>
      <c r="F3959" t="str">
        <f t="shared" si="185"/>
        <v>Victoria</v>
      </c>
      <c r="G3959" t="s">
        <v>45</v>
      </c>
      <c r="H3959">
        <v>3630</v>
      </c>
      <c r="I3959" t="s">
        <v>11</v>
      </c>
      <c r="J3959" t="s">
        <v>55</v>
      </c>
      <c r="K3959" t="s">
        <v>151</v>
      </c>
      <c r="L3959" t="s">
        <v>21</v>
      </c>
      <c r="M3959" s="5">
        <v>1591.8200000000004</v>
      </c>
      <c r="N3959">
        <v>1</v>
      </c>
    </row>
    <row r="3960" spans="1:14" x14ac:dyDescent="0.2">
      <c r="A3960" s="2">
        <v>45051</v>
      </c>
      <c r="B3960" s="3">
        <f t="shared" si="183"/>
        <v>2023</v>
      </c>
      <c r="C3960" t="str">
        <f t="shared" si="184"/>
        <v>2022-2023</v>
      </c>
      <c r="D3960" t="s">
        <v>147</v>
      </c>
      <c r="E3960" t="s">
        <v>39</v>
      </c>
      <c r="F3960" t="str">
        <f t="shared" si="185"/>
        <v>South Australia</v>
      </c>
      <c r="G3960" t="s">
        <v>32</v>
      </c>
      <c r="H3960">
        <v>5343</v>
      </c>
      <c r="I3960" t="s">
        <v>11</v>
      </c>
      <c r="J3960" t="s">
        <v>38</v>
      </c>
      <c r="K3960" t="s">
        <v>150</v>
      </c>
      <c r="L3960" t="s">
        <v>18</v>
      </c>
      <c r="M3960" s="5">
        <v>1596.6399999999999</v>
      </c>
      <c r="N3960">
        <v>1</v>
      </c>
    </row>
    <row r="3961" spans="1:14" x14ac:dyDescent="0.2">
      <c r="A3961" s="2">
        <v>45251</v>
      </c>
      <c r="B3961" s="3">
        <f t="shared" si="183"/>
        <v>2024</v>
      </c>
      <c r="C3961" t="str">
        <f t="shared" si="184"/>
        <v>2023-2024</v>
      </c>
      <c r="D3961" t="s">
        <v>148</v>
      </c>
      <c r="E3961" t="s">
        <v>138</v>
      </c>
      <c r="F3961" t="str">
        <f t="shared" si="185"/>
        <v>Queensland</v>
      </c>
      <c r="G3961" t="s">
        <v>35</v>
      </c>
      <c r="H3961">
        <v>4558</v>
      </c>
      <c r="I3961" t="s">
        <v>11</v>
      </c>
      <c r="J3961" t="s">
        <v>120</v>
      </c>
      <c r="K3961" t="s">
        <v>150</v>
      </c>
      <c r="L3961" t="s">
        <v>18</v>
      </c>
      <c r="M3961" s="5">
        <v>1599.8400000000004</v>
      </c>
      <c r="N3961">
        <v>1</v>
      </c>
    </row>
    <row r="3962" spans="1:14" x14ac:dyDescent="0.2">
      <c r="A3962" s="2">
        <v>45077</v>
      </c>
      <c r="B3962" s="3">
        <f t="shared" si="183"/>
        <v>2023</v>
      </c>
      <c r="C3962" t="str">
        <f t="shared" si="184"/>
        <v>2022-2023</v>
      </c>
      <c r="D3962" t="s">
        <v>148</v>
      </c>
      <c r="E3962" t="s">
        <v>40</v>
      </c>
      <c r="F3962" t="str">
        <f t="shared" si="185"/>
        <v>New South Wales</v>
      </c>
      <c r="G3962" t="s">
        <v>10</v>
      </c>
      <c r="H3962">
        <v>2116</v>
      </c>
      <c r="I3962" t="s">
        <v>11</v>
      </c>
      <c r="J3962" t="s">
        <v>27</v>
      </c>
      <c r="K3962" t="s">
        <v>150</v>
      </c>
      <c r="L3962" t="s">
        <v>18</v>
      </c>
      <c r="M3962" s="5">
        <v>1599.9899999999998</v>
      </c>
      <c r="N3962">
        <v>1</v>
      </c>
    </row>
    <row r="3963" spans="1:14" x14ac:dyDescent="0.2">
      <c r="A3963" s="2">
        <v>45015</v>
      </c>
      <c r="B3963" s="3">
        <f t="shared" si="183"/>
        <v>2023</v>
      </c>
      <c r="C3963" t="str">
        <f t="shared" si="184"/>
        <v>2022-2023</v>
      </c>
      <c r="D3963" t="s">
        <v>147</v>
      </c>
      <c r="E3963" t="s">
        <v>24</v>
      </c>
      <c r="F3963" t="str">
        <f t="shared" si="185"/>
        <v>New South Wales</v>
      </c>
      <c r="G3963" t="s">
        <v>10</v>
      </c>
      <c r="H3963">
        <v>2795</v>
      </c>
      <c r="I3963" t="s">
        <v>11</v>
      </c>
      <c r="J3963" t="s">
        <v>25</v>
      </c>
      <c r="K3963" t="s">
        <v>155</v>
      </c>
      <c r="L3963" t="s">
        <v>20</v>
      </c>
      <c r="M3963" s="5">
        <v>1601.73</v>
      </c>
      <c r="N3963">
        <v>1</v>
      </c>
    </row>
    <row r="3964" spans="1:14" x14ac:dyDescent="0.2">
      <c r="A3964" s="2">
        <v>45442</v>
      </c>
      <c r="B3964" s="3">
        <f t="shared" si="183"/>
        <v>2024</v>
      </c>
      <c r="C3964" t="str">
        <f t="shared" si="184"/>
        <v>2023-2024</v>
      </c>
      <c r="D3964" t="s">
        <v>147</v>
      </c>
      <c r="E3964" t="s">
        <v>112</v>
      </c>
      <c r="F3964" t="str">
        <f t="shared" si="185"/>
        <v>Victoria</v>
      </c>
      <c r="G3964" t="s">
        <v>45</v>
      </c>
      <c r="H3964">
        <v>3076</v>
      </c>
      <c r="I3964" t="s">
        <v>11</v>
      </c>
      <c r="J3964" t="s">
        <v>46</v>
      </c>
      <c r="K3964" t="s">
        <v>157</v>
      </c>
      <c r="L3964" t="s">
        <v>22</v>
      </c>
      <c r="M3964" s="5">
        <v>1606.3</v>
      </c>
      <c r="N3964">
        <v>1</v>
      </c>
    </row>
    <row r="3965" spans="1:14" x14ac:dyDescent="0.2">
      <c r="A3965" s="2">
        <v>45295</v>
      </c>
      <c r="B3965" s="3">
        <f t="shared" si="183"/>
        <v>2024</v>
      </c>
      <c r="C3965" t="str">
        <f t="shared" si="184"/>
        <v>2023-2024</v>
      </c>
      <c r="D3965" t="s">
        <v>147</v>
      </c>
      <c r="E3965" t="s">
        <v>9</v>
      </c>
      <c r="F3965" t="str">
        <f t="shared" si="185"/>
        <v>New South Wales</v>
      </c>
      <c r="G3965" t="s">
        <v>10</v>
      </c>
      <c r="H3965">
        <v>2067</v>
      </c>
      <c r="I3965" t="s">
        <v>11</v>
      </c>
      <c r="J3965" t="s">
        <v>12</v>
      </c>
      <c r="K3965" t="s">
        <v>153</v>
      </c>
      <c r="L3965" t="s">
        <v>16</v>
      </c>
      <c r="M3965" s="5">
        <v>1607.1399999999999</v>
      </c>
      <c r="N3965">
        <v>1</v>
      </c>
    </row>
    <row r="3966" spans="1:14" x14ac:dyDescent="0.2">
      <c r="A3966" s="2">
        <v>45347</v>
      </c>
      <c r="B3966" s="3">
        <f t="shared" si="183"/>
        <v>2024</v>
      </c>
      <c r="C3966" t="str">
        <f t="shared" si="184"/>
        <v>2023-2024</v>
      </c>
      <c r="D3966" t="s">
        <v>147</v>
      </c>
      <c r="E3966" t="s">
        <v>107</v>
      </c>
      <c r="F3966" t="str">
        <f t="shared" si="185"/>
        <v>Queensland</v>
      </c>
      <c r="G3966" t="s">
        <v>35</v>
      </c>
      <c r="H3966">
        <v>4220</v>
      </c>
      <c r="I3966" t="s">
        <v>11</v>
      </c>
      <c r="J3966" t="s">
        <v>104</v>
      </c>
      <c r="K3966" t="s">
        <v>151</v>
      </c>
      <c r="L3966" t="s">
        <v>21</v>
      </c>
      <c r="M3966" s="5">
        <v>1610.69</v>
      </c>
      <c r="N3966">
        <v>1</v>
      </c>
    </row>
    <row r="3967" spans="1:14" x14ac:dyDescent="0.2">
      <c r="A3967" s="2">
        <v>45028</v>
      </c>
      <c r="B3967" s="3">
        <f t="shared" si="183"/>
        <v>2023</v>
      </c>
      <c r="C3967" t="str">
        <f t="shared" si="184"/>
        <v>2022-2023</v>
      </c>
      <c r="D3967" t="s">
        <v>147</v>
      </c>
      <c r="E3967" t="s">
        <v>112</v>
      </c>
      <c r="F3967" t="str">
        <f t="shared" si="185"/>
        <v>Victoria</v>
      </c>
      <c r="G3967" t="s">
        <v>45</v>
      </c>
      <c r="H3967">
        <v>3076</v>
      </c>
      <c r="I3967" t="s">
        <v>11</v>
      </c>
      <c r="J3967" t="s">
        <v>46</v>
      </c>
      <c r="K3967" t="s">
        <v>153</v>
      </c>
      <c r="L3967" t="s">
        <v>16</v>
      </c>
      <c r="M3967" s="5">
        <v>1612.65</v>
      </c>
      <c r="N3967">
        <v>1</v>
      </c>
    </row>
    <row r="3968" spans="1:14" x14ac:dyDescent="0.2">
      <c r="A3968" s="2">
        <v>45612</v>
      </c>
      <c r="B3968" s="3">
        <f t="shared" si="183"/>
        <v>2025</v>
      </c>
      <c r="C3968" t="str">
        <f t="shared" si="184"/>
        <v>2024-2025</v>
      </c>
      <c r="D3968" t="s">
        <v>147</v>
      </c>
      <c r="E3968" t="s">
        <v>42</v>
      </c>
      <c r="F3968" t="str">
        <f t="shared" si="185"/>
        <v>Queensland</v>
      </c>
      <c r="G3968" t="s">
        <v>35</v>
      </c>
      <c r="H3968">
        <v>4053</v>
      </c>
      <c r="I3968" t="s">
        <v>11</v>
      </c>
      <c r="J3968" t="s">
        <v>43</v>
      </c>
      <c r="K3968" t="s">
        <v>155</v>
      </c>
      <c r="L3968" t="s">
        <v>20</v>
      </c>
      <c r="M3968" s="5">
        <v>1613.2200000000003</v>
      </c>
      <c r="N3968">
        <v>1</v>
      </c>
    </row>
    <row r="3969" spans="1:14" x14ac:dyDescent="0.2">
      <c r="A3969" s="2">
        <v>45130</v>
      </c>
      <c r="B3969" s="3">
        <f t="shared" si="183"/>
        <v>2024</v>
      </c>
      <c r="C3969" t="str">
        <f t="shared" si="184"/>
        <v>2023-2024</v>
      </c>
      <c r="D3969" t="s">
        <v>147</v>
      </c>
      <c r="E3969" t="s">
        <v>69</v>
      </c>
      <c r="F3969" t="str">
        <f t="shared" si="185"/>
        <v>Tasmania</v>
      </c>
      <c r="G3969" t="s">
        <v>70</v>
      </c>
      <c r="H3969">
        <v>7018</v>
      </c>
      <c r="I3969" t="s">
        <v>11</v>
      </c>
      <c r="J3969" t="s">
        <v>71</v>
      </c>
      <c r="K3969" t="s">
        <v>151</v>
      </c>
      <c r="L3969" t="s">
        <v>21</v>
      </c>
      <c r="M3969" s="5">
        <v>1613.69</v>
      </c>
      <c r="N3969">
        <v>1</v>
      </c>
    </row>
    <row r="3970" spans="1:14" x14ac:dyDescent="0.2">
      <c r="A3970" s="2">
        <v>45013</v>
      </c>
      <c r="B3970" s="3">
        <f t="shared" ref="B3970:B4033" si="186">IF(MONTH(A3970)&gt;=7,YEAR(A3970)+1,YEAR(A3970))</f>
        <v>2023</v>
      </c>
      <c r="C3970" t="str">
        <f t="shared" ref="C3970:C4033" si="187">IF(MONTH(A3970) &gt;= 7, YEAR(A3970) &amp; "-" &amp; YEAR(A3970) + 1, YEAR(A3970) - 1 &amp; "-" &amp; YEAR(A3970))</f>
        <v>2022-2023</v>
      </c>
      <c r="D3970" t="s">
        <v>148</v>
      </c>
      <c r="E3970" t="s">
        <v>96</v>
      </c>
      <c r="F3970" t="str">
        <f t="shared" ref="F3970:F4033" si="188">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c r="N3970">
        <v>1</v>
      </c>
    </row>
    <row r="3971" spans="1:14" x14ac:dyDescent="0.2">
      <c r="A3971" s="2">
        <v>44932</v>
      </c>
      <c r="B3971" s="3">
        <f t="shared" si="186"/>
        <v>2023</v>
      </c>
      <c r="C3971" t="str">
        <f t="shared" si="187"/>
        <v>2022-2023</v>
      </c>
      <c r="D3971" t="s">
        <v>148</v>
      </c>
      <c r="E3971" t="s">
        <v>100</v>
      </c>
      <c r="F3971" t="str">
        <f t="shared" si="188"/>
        <v>Western Australia</v>
      </c>
      <c r="G3971" t="s">
        <v>48</v>
      </c>
      <c r="H3971">
        <v>6021</v>
      </c>
      <c r="I3971" t="s">
        <v>11</v>
      </c>
      <c r="J3971" t="s">
        <v>49</v>
      </c>
      <c r="K3971" t="s">
        <v>151</v>
      </c>
      <c r="L3971" t="s">
        <v>21</v>
      </c>
      <c r="M3971" s="5">
        <v>1624.77</v>
      </c>
      <c r="N3971">
        <v>1</v>
      </c>
    </row>
    <row r="3972" spans="1:14" x14ac:dyDescent="0.2">
      <c r="A3972" s="2">
        <v>45258</v>
      </c>
      <c r="B3972" s="3">
        <f t="shared" si="186"/>
        <v>2024</v>
      </c>
      <c r="C3972" t="str">
        <f t="shared" si="187"/>
        <v>2023-2024</v>
      </c>
      <c r="D3972" t="s">
        <v>147</v>
      </c>
      <c r="E3972" t="s">
        <v>140</v>
      </c>
      <c r="F3972" t="str">
        <f t="shared" si="188"/>
        <v>Tasmania</v>
      </c>
      <c r="G3972" t="s">
        <v>70</v>
      </c>
      <c r="H3972">
        <v>7320</v>
      </c>
      <c r="I3972" t="s">
        <v>11</v>
      </c>
      <c r="J3972" t="s">
        <v>71</v>
      </c>
      <c r="K3972" t="s">
        <v>151</v>
      </c>
      <c r="L3972" t="s">
        <v>21</v>
      </c>
      <c r="M3972" s="5">
        <v>1626.0800000000002</v>
      </c>
      <c r="N3972">
        <v>1</v>
      </c>
    </row>
    <row r="3973" spans="1:14" x14ac:dyDescent="0.2">
      <c r="A3973" s="2">
        <v>45249</v>
      </c>
      <c r="B3973" s="3">
        <f t="shared" si="186"/>
        <v>2024</v>
      </c>
      <c r="C3973" t="str">
        <f t="shared" si="187"/>
        <v>2023-2024</v>
      </c>
      <c r="D3973" t="s">
        <v>147</v>
      </c>
      <c r="E3973" t="s">
        <v>122</v>
      </c>
      <c r="F3973" t="str">
        <f t="shared" si="188"/>
        <v>New South Wales</v>
      </c>
      <c r="G3973" t="s">
        <v>10</v>
      </c>
      <c r="H3973">
        <v>2650</v>
      </c>
      <c r="I3973" t="s">
        <v>11</v>
      </c>
      <c r="J3973" t="s">
        <v>25</v>
      </c>
      <c r="K3973" t="s">
        <v>150</v>
      </c>
      <c r="L3973" t="s">
        <v>18</v>
      </c>
      <c r="M3973" s="5">
        <v>1627.1999999999998</v>
      </c>
      <c r="N3973">
        <v>1</v>
      </c>
    </row>
    <row r="3974" spans="1:14" x14ac:dyDescent="0.2">
      <c r="A3974" s="2">
        <v>45454</v>
      </c>
      <c r="B3974" s="3">
        <f t="shared" si="186"/>
        <v>2024</v>
      </c>
      <c r="C3974" t="str">
        <f t="shared" si="187"/>
        <v>2023-2024</v>
      </c>
      <c r="D3974" t="s">
        <v>147</v>
      </c>
      <c r="E3974" t="s">
        <v>31</v>
      </c>
      <c r="F3974" t="str">
        <f t="shared" si="188"/>
        <v>South Australia</v>
      </c>
      <c r="G3974" t="s">
        <v>32</v>
      </c>
      <c r="H3974">
        <v>5168</v>
      </c>
      <c r="I3974" t="s">
        <v>11</v>
      </c>
      <c r="J3974" t="s">
        <v>33</v>
      </c>
      <c r="K3974" t="s">
        <v>150</v>
      </c>
      <c r="L3974" t="s">
        <v>18</v>
      </c>
      <c r="M3974" s="5">
        <v>1630.7900000000002</v>
      </c>
      <c r="N3974">
        <v>1</v>
      </c>
    </row>
    <row r="3975" spans="1:14" x14ac:dyDescent="0.2">
      <c r="A3975" s="2">
        <v>45511</v>
      </c>
      <c r="B3975" s="3">
        <f t="shared" si="186"/>
        <v>2025</v>
      </c>
      <c r="C3975" t="str">
        <f t="shared" si="187"/>
        <v>2024-2025</v>
      </c>
      <c r="D3975" t="s">
        <v>147</v>
      </c>
      <c r="E3975" t="s">
        <v>126</v>
      </c>
      <c r="F3975" t="str">
        <f t="shared" si="188"/>
        <v>Queensland</v>
      </c>
      <c r="G3975" t="s">
        <v>35</v>
      </c>
      <c r="H3975">
        <v>4551</v>
      </c>
      <c r="I3975" t="s">
        <v>11</v>
      </c>
      <c r="J3975" t="s">
        <v>120</v>
      </c>
      <c r="K3975" t="s">
        <v>157</v>
      </c>
      <c r="L3975" t="s">
        <v>22</v>
      </c>
      <c r="M3975" s="5">
        <v>1636.1100000000001</v>
      </c>
      <c r="N3975">
        <v>1</v>
      </c>
    </row>
    <row r="3976" spans="1:14" x14ac:dyDescent="0.2">
      <c r="A3976" s="2">
        <v>45507</v>
      </c>
      <c r="B3976" s="3">
        <f t="shared" si="186"/>
        <v>2025</v>
      </c>
      <c r="C3976" t="str">
        <f t="shared" si="187"/>
        <v>2024-2025</v>
      </c>
      <c r="D3976" t="s">
        <v>148</v>
      </c>
      <c r="E3976" t="s">
        <v>40</v>
      </c>
      <c r="F3976" t="str">
        <f t="shared" si="188"/>
        <v>New South Wales</v>
      </c>
      <c r="G3976" t="s">
        <v>10</v>
      </c>
      <c r="H3976">
        <v>2116</v>
      </c>
      <c r="I3976" t="s">
        <v>11</v>
      </c>
      <c r="J3976" t="s">
        <v>27</v>
      </c>
      <c r="K3976" t="s">
        <v>153</v>
      </c>
      <c r="L3976" t="s">
        <v>16</v>
      </c>
      <c r="M3976" s="5">
        <v>1637.24</v>
      </c>
      <c r="N3976">
        <v>1</v>
      </c>
    </row>
    <row r="3977" spans="1:14" x14ac:dyDescent="0.2">
      <c r="A3977" s="2">
        <v>45480</v>
      </c>
      <c r="B3977" s="3">
        <f t="shared" si="186"/>
        <v>2025</v>
      </c>
      <c r="C3977" t="str">
        <f t="shared" si="187"/>
        <v>2024-2025</v>
      </c>
      <c r="D3977" t="s">
        <v>147</v>
      </c>
      <c r="E3977" t="s">
        <v>118</v>
      </c>
      <c r="F3977" t="str">
        <f t="shared" si="188"/>
        <v>New South Wales</v>
      </c>
      <c r="G3977" t="s">
        <v>10</v>
      </c>
      <c r="H3977">
        <v>2158</v>
      </c>
      <c r="I3977" t="s">
        <v>11</v>
      </c>
      <c r="J3977" t="s">
        <v>27</v>
      </c>
      <c r="K3977" t="s">
        <v>153</v>
      </c>
      <c r="L3977" t="s">
        <v>16</v>
      </c>
      <c r="M3977" s="5">
        <v>1642.0000000000002</v>
      </c>
      <c r="N3977">
        <v>1</v>
      </c>
    </row>
    <row r="3978" spans="1:14" x14ac:dyDescent="0.2">
      <c r="A3978" s="2">
        <v>45370</v>
      </c>
      <c r="B3978" s="3">
        <f t="shared" si="186"/>
        <v>2024</v>
      </c>
      <c r="C3978" t="str">
        <f t="shared" si="187"/>
        <v>2023-2024</v>
      </c>
      <c r="D3978" t="s">
        <v>147</v>
      </c>
      <c r="E3978" t="s">
        <v>59</v>
      </c>
      <c r="F3978" t="str">
        <f t="shared" si="188"/>
        <v>Victoria</v>
      </c>
      <c r="G3978" t="s">
        <v>45</v>
      </c>
      <c r="H3978">
        <v>3280</v>
      </c>
      <c r="I3978" t="s">
        <v>11</v>
      </c>
      <c r="J3978" t="s">
        <v>60</v>
      </c>
      <c r="K3978" t="s">
        <v>149</v>
      </c>
      <c r="L3978" t="s">
        <v>15</v>
      </c>
      <c r="M3978" s="5">
        <v>1644.0900000000001</v>
      </c>
      <c r="N3978">
        <v>1</v>
      </c>
    </row>
    <row r="3979" spans="1:14" x14ac:dyDescent="0.2">
      <c r="A3979" s="2">
        <v>45103</v>
      </c>
      <c r="B3979" s="3">
        <f t="shared" si="186"/>
        <v>2023</v>
      </c>
      <c r="C3979" t="str">
        <f t="shared" si="187"/>
        <v>2022-2023</v>
      </c>
      <c r="D3979" t="s">
        <v>147</v>
      </c>
      <c r="E3979" t="s">
        <v>31</v>
      </c>
      <c r="F3979" t="str">
        <f t="shared" si="188"/>
        <v>South Australia</v>
      </c>
      <c r="G3979" t="s">
        <v>32</v>
      </c>
      <c r="H3979">
        <v>5168</v>
      </c>
      <c r="I3979" t="s">
        <v>11</v>
      </c>
      <c r="J3979" t="s">
        <v>33</v>
      </c>
      <c r="K3979" t="s">
        <v>153</v>
      </c>
      <c r="L3979" t="s">
        <v>16</v>
      </c>
      <c r="M3979" s="5">
        <v>1647.6399999999996</v>
      </c>
      <c r="N3979">
        <v>1</v>
      </c>
    </row>
    <row r="3980" spans="1:14" x14ac:dyDescent="0.2">
      <c r="A3980" s="2">
        <v>45184</v>
      </c>
      <c r="B3980" s="3">
        <f t="shared" si="186"/>
        <v>2024</v>
      </c>
      <c r="C3980" t="str">
        <f t="shared" si="187"/>
        <v>2023-2024</v>
      </c>
      <c r="D3980" t="s">
        <v>147</v>
      </c>
      <c r="E3980" t="s">
        <v>135</v>
      </c>
      <c r="F3980" t="str">
        <f t="shared" si="188"/>
        <v>Victoria</v>
      </c>
      <c r="G3980" t="s">
        <v>45</v>
      </c>
      <c r="H3980">
        <v>3550</v>
      </c>
      <c r="I3980" t="s">
        <v>11</v>
      </c>
      <c r="J3980" t="s">
        <v>60</v>
      </c>
      <c r="K3980" t="s">
        <v>154</v>
      </c>
      <c r="L3980" t="s">
        <v>14</v>
      </c>
      <c r="M3980" s="5">
        <v>1650.06</v>
      </c>
      <c r="N3980">
        <v>1</v>
      </c>
    </row>
    <row r="3981" spans="1:14" x14ac:dyDescent="0.2">
      <c r="A3981" s="2">
        <v>44978</v>
      </c>
      <c r="B3981" s="3">
        <f t="shared" si="186"/>
        <v>2023</v>
      </c>
      <c r="C3981" t="str">
        <f t="shared" si="187"/>
        <v>2022-2023</v>
      </c>
      <c r="D3981" t="s">
        <v>147</v>
      </c>
      <c r="E3981" t="s">
        <v>126</v>
      </c>
      <c r="F3981" t="str">
        <f t="shared" si="188"/>
        <v>Queensland</v>
      </c>
      <c r="G3981" t="s">
        <v>35</v>
      </c>
      <c r="H3981">
        <v>4551</v>
      </c>
      <c r="I3981" t="s">
        <v>11</v>
      </c>
      <c r="J3981" t="s">
        <v>120</v>
      </c>
      <c r="K3981" t="s">
        <v>153</v>
      </c>
      <c r="L3981" t="s">
        <v>16</v>
      </c>
      <c r="M3981" s="5">
        <v>1653.3899999999994</v>
      </c>
      <c r="N3981">
        <v>1</v>
      </c>
    </row>
    <row r="3982" spans="1:14" x14ac:dyDescent="0.2">
      <c r="A3982" s="2">
        <v>45439</v>
      </c>
      <c r="B3982" s="3">
        <f t="shared" si="186"/>
        <v>2024</v>
      </c>
      <c r="C3982" t="str">
        <f t="shared" si="187"/>
        <v>2023-2024</v>
      </c>
      <c r="D3982" t="s">
        <v>147</v>
      </c>
      <c r="E3982" t="s">
        <v>113</v>
      </c>
      <c r="F3982" t="str">
        <f t="shared" si="188"/>
        <v>Queensland</v>
      </c>
      <c r="G3982" t="s">
        <v>35</v>
      </c>
      <c r="H3982">
        <v>4215</v>
      </c>
      <c r="I3982" t="s">
        <v>11</v>
      </c>
      <c r="J3982" t="s">
        <v>104</v>
      </c>
      <c r="K3982" t="s">
        <v>157</v>
      </c>
      <c r="L3982" t="s">
        <v>22</v>
      </c>
      <c r="M3982" s="5">
        <v>1655.8599999999997</v>
      </c>
      <c r="N3982">
        <v>1</v>
      </c>
    </row>
    <row r="3983" spans="1:14" x14ac:dyDescent="0.2">
      <c r="A3983" s="2">
        <v>45534</v>
      </c>
      <c r="B3983" s="3">
        <f t="shared" si="186"/>
        <v>2025</v>
      </c>
      <c r="C3983" t="str">
        <f t="shared" si="187"/>
        <v>2024-2025</v>
      </c>
      <c r="D3983" t="s">
        <v>147</v>
      </c>
      <c r="E3983" t="s">
        <v>24</v>
      </c>
      <c r="F3983" t="str">
        <f t="shared" si="188"/>
        <v>New South Wales</v>
      </c>
      <c r="G3983" t="s">
        <v>10</v>
      </c>
      <c r="H3983">
        <v>2795</v>
      </c>
      <c r="I3983" t="s">
        <v>11</v>
      </c>
      <c r="J3983" t="s">
        <v>25</v>
      </c>
      <c r="K3983" t="s">
        <v>151</v>
      </c>
      <c r="L3983" t="s">
        <v>21</v>
      </c>
      <c r="M3983" s="5">
        <v>1659.3600000000001</v>
      </c>
      <c r="N3983">
        <v>1</v>
      </c>
    </row>
    <row r="3984" spans="1:14" x14ac:dyDescent="0.2">
      <c r="A3984" s="2">
        <v>45129</v>
      </c>
      <c r="B3984" s="3">
        <f t="shared" si="186"/>
        <v>2024</v>
      </c>
      <c r="C3984" t="str">
        <f t="shared" si="187"/>
        <v>2023-2024</v>
      </c>
      <c r="D3984" t="s">
        <v>148</v>
      </c>
      <c r="E3984" t="s">
        <v>56</v>
      </c>
      <c r="F3984" t="str">
        <f t="shared" si="188"/>
        <v>Northern Territory</v>
      </c>
      <c r="G3984" t="s">
        <v>29</v>
      </c>
      <c r="H3984">
        <v>870</v>
      </c>
      <c r="I3984" t="s">
        <v>11</v>
      </c>
      <c r="J3984" t="s">
        <v>30</v>
      </c>
      <c r="K3984" t="s">
        <v>151</v>
      </c>
      <c r="L3984" t="s">
        <v>21</v>
      </c>
      <c r="M3984" s="5">
        <v>1666.6100000000001</v>
      </c>
      <c r="N3984">
        <v>1</v>
      </c>
    </row>
    <row r="3985" spans="1:14" x14ac:dyDescent="0.2">
      <c r="A3985" s="2">
        <v>45638</v>
      </c>
      <c r="B3985" s="3">
        <f t="shared" si="186"/>
        <v>2025</v>
      </c>
      <c r="C3985" t="str">
        <f t="shared" si="187"/>
        <v>2024-2025</v>
      </c>
      <c r="D3985" t="s">
        <v>147</v>
      </c>
      <c r="E3985" t="s">
        <v>59</v>
      </c>
      <c r="F3985" t="str">
        <f t="shared" si="188"/>
        <v>Victoria</v>
      </c>
      <c r="G3985" t="s">
        <v>45</v>
      </c>
      <c r="H3985">
        <v>3280</v>
      </c>
      <c r="I3985" t="s">
        <v>11</v>
      </c>
      <c r="J3985" t="s">
        <v>60</v>
      </c>
      <c r="K3985" t="s">
        <v>149</v>
      </c>
      <c r="L3985" t="s">
        <v>15</v>
      </c>
      <c r="M3985" s="5">
        <v>1668.9800000000002</v>
      </c>
      <c r="N3985">
        <v>1</v>
      </c>
    </row>
    <row r="3986" spans="1:14" x14ac:dyDescent="0.2">
      <c r="A3986" s="2">
        <v>45170</v>
      </c>
      <c r="B3986" s="3">
        <f t="shared" si="186"/>
        <v>2024</v>
      </c>
      <c r="C3986" t="str">
        <f t="shared" si="187"/>
        <v>2023-2024</v>
      </c>
      <c r="D3986" t="s">
        <v>148</v>
      </c>
      <c r="E3986" t="s">
        <v>124</v>
      </c>
      <c r="F3986" t="str">
        <f t="shared" si="188"/>
        <v>New South Wales</v>
      </c>
      <c r="G3986" t="s">
        <v>10</v>
      </c>
      <c r="H3986">
        <v>2015</v>
      </c>
      <c r="I3986" t="s">
        <v>11</v>
      </c>
      <c r="J3986" t="s">
        <v>12</v>
      </c>
      <c r="K3986" t="s">
        <v>151</v>
      </c>
      <c r="L3986" t="s">
        <v>21</v>
      </c>
      <c r="M3986" s="5">
        <v>1676.7599999999998</v>
      </c>
      <c r="N3986">
        <v>1</v>
      </c>
    </row>
    <row r="3987" spans="1:14" x14ac:dyDescent="0.2">
      <c r="A3987" s="2">
        <v>44957</v>
      </c>
      <c r="B3987" s="3">
        <f t="shared" si="186"/>
        <v>2023</v>
      </c>
      <c r="C3987" t="str">
        <f t="shared" si="187"/>
        <v>2022-2023</v>
      </c>
      <c r="D3987" t="s">
        <v>148</v>
      </c>
      <c r="E3987" t="s">
        <v>138</v>
      </c>
      <c r="F3987" t="str">
        <f t="shared" si="188"/>
        <v>Queensland</v>
      </c>
      <c r="G3987" t="s">
        <v>35</v>
      </c>
      <c r="H3987">
        <v>4558</v>
      </c>
      <c r="I3987" t="s">
        <v>11</v>
      </c>
      <c r="J3987" t="s">
        <v>120</v>
      </c>
      <c r="K3987" t="s">
        <v>153</v>
      </c>
      <c r="L3987" t="s">
        <v>16</v>
      </c>
      <c r="M3987" s="5">
        <v>1678.2399999999998</v>
      </c>
      <c r="N3987">
        <v>1</v>
      </c>
    </row>
    <row r="3988" spans="1:14" x14ac:dyDescent="0.2">
      <c r="A3988" s="2">
        <v>45627</v>
      </c>
      <c r="B3988" s="3">
        <f t="shared" si="186"/>
        <v>2025</v>
      </c>
      <c r="C3988" t="str">
        <f t="shared" si="187"/>
        <v>2024-2025</v>
      </c>
      <c r="D3988" t="s">
        <v>147</v>
      </c>
      <c r="E3988" t="s">
        <v>109</v>
      </c>
      <c r="F3988" t="str">
        <f t="shared" si="188"/>
        <v>New South Wales</v>
      </c>
      <c r="G3988" t="s">
        <v>10</v>
      </c>
      <c r="H3988">
        <v>2480</v>
      </c>
      <c r="I3988" t="s">
        <v>11</v>
      </c>
      <c r="J3988" t="s">
        <v>68</v>
      </c>
      <c r="K3988" t="s">
        <v>150</v>
      </c>
      <c r="L3988" t="s">
        <v>18</v>
      </c>
      <c r="M3988" s="5">
        <v>1679.6999999999998</v>
      </c>
      <c r="N3988">
        <v>1</v>
      </c>
    </row>
    <row r="3989" spans="1:14" x14ac:dyDescent="0.2">
      <c r="A3989" s="2">
        <v>45600</v>
      </c>
      <c r="B3989" s="3">
        <f t="shared" si="186"/>
        <v>2025</v>
      </c>
      <c r="C3989" t="str">
        <f t="shared" si="187"/>
        <v>2024-2025</v>
      </c>
      <c r="D3989" t="s">
        <v>147</v>
      </c>
      <c r="E3989" t="s">
        <v>102</v>
      </c>
      <c r="F3989" t="str">
        <f t="shared" si="188"/>
        <v>Queensland</v>
      </c>
      <c r="G3989" t="s">
        <v>35</v>
      </c>
      <c r="H3989">
        <v>4870</v>
      </c>
      <c r="I3989" t="s">
        <v>11</v>
      </c>
      <c r="J3989" t="s">
        <v>36</v>
      </c>
      <c r="K3989" t="s">
        <v>151</v>
      </c>
      <c r="L3989" t="s">
        <v>21</v>
      </c>
      <c r="M3989" s="5">
        <v>1681.4099999999999</v>
      </c>
      <c r="N3989">
        <v>1</v>
      </c>
    </row>
    <row r="3990" spans="1:14" x14ac:dyDescent="0.2">
      <c r="A3990" s="2">
        <v>44940</v>
      </c>
      <c r="B3990" s="3">
        <f t="shared" si="186"/>
        <v>2023</v>
      </c>
      <c r="C3990" t="str">
        <f t="shared" si="187"/>
        <v>2022-2023</v>
      </c>
      <c r="D3990" t="s">
        <v>148</v>
      </c>
      <c r="E3990" t="s">
        <v>124</v>
      </c>
      <c r="F3990" t="str">
        <f t="shared" si="188"/>
        <v>New South Wales</v>
      </c>
      <c r="G3990" t="s">
        <v>10</v>
      </c>
      <c r="H3990">
        <v>2015</v>
      </c>
      <c r="I3990" t="s">
        <v>11</v>
      </c>
      <c r="J3990" t="s">
        <v>12</v>
      </c>
      <c r="K3990" t="s">
        <v>150</v>
      </c>
      <c r="L3990" t="s">
        <v>18</v>
      </c>
      <c r="M3990" s="5">
        <v>1685.24</v>
      </c>
      <c r="N3990">
        <v>1</v>
      </c>
    </row>
    <row r="3991" spans="1:14" x14ac:dyDescent="0.2">
      <c r="A3991" s="2">
        <v>45455</v>
      </c>
      <c r="B3991" s="3">
        <f t="shared" si="186"/>
        <v>2024</v>
      </c>
      <c r="C3991" t="str">
        <f t="shared" si="187"/>
        <v>2023-2024</v>
      </c>
      <c r="D3991" t="s">
        <v>147</v>
      </c>
      <c r="E3991" t="s">
        <v>24</v>
      </c>
      <c r="F3991" t="str">
        <f t="shared" si="188"/>
        <v>New South Wales</v>
      </c>
      <c r="G3991" t="s">
        <v>10</v>
      </c>
      <c r="H3991">
        <v>2795</v>
      </c>
      <c r="I3991" t="s">
        <v>11</v>
      </c>
      <c r="J3991" t="s">
        <v>25</v>
      </c>
      <c r="K3991" t="s">
        <v>150</v>
      </c>
      <c r="L3991" t="s">
        <v>18</v>
      </c>
      <c r="M3991" s="5">
        <v>1685.32</v>
      </c>
      <c r="N3991">
        <v>1</v>
      </c>
    </row>
    <row r="3992" spans="1:14" x14ac:dyDescent="0.2">
      <c r="A3992" s="2">
        <v>45234</v>
      </c>
      <c r="B3992" s="3">
        <f t="shared" si="186"/>
        <v>2024</v>
      </c>
      <c r="C3992" t="str">
        <f t="shared" si="187"/>
        <v>2023-2024</v>
      </c>
      <c r="D3992" t="s">
        <v>147</v>
      </c>
      <c r="E3992" t="s">
        <v>105</v>
      </c>
      <c r="F3992" t="str">
        <f t="shared" si="188"/>
        <v>Victoria</v>
      </c>
      <c r="G3992" t="s">
        <v>45</v>
      </c>
      <c r="H3992">
        <v>3500</v>
      </c>
      <c r="I3992" t="s">
        <v>11</v>
      </c>
      <c r="J3992" t="s">
        <v>60</v>
      </c>
      <c r="K3992" t="s">
        <v>150</v>
      </c>
      <c r="L3992" t="s">
        <v>18</v>
      </c>
      <c r="M3992" s="5">
        <v>1694</v>
      </c>
      <c r="N3992">
        <v>1</v>
      </c>
    </row>
    <row r="3993" spans="1:14" x14ac:dyDescent="0.2">
      <c r="A3993" s="2">
        <v>45035</v>
      </c>
      <c r="B3993" s="3">
        <f t="shared" si="186"/>
        <v>2023</v>
      </c>
      <c r="C3993" t="str">
        <f t="shared" si="187"/>
        <v>2022-2023</v>
      </c>
      <c r="D3993" t="s">
        <v>148</v>
      </c>
      <c r="E3993" t="s">
        <v>72</v>
      </c>
      <c r="F3993" t="str">
        <f t="shared" si="188"/>
        <v>Western Australia</v>
      </c>
      <c r="G3993" t="s">
        <v>48</v>
      </c>
      <c r="H3993">
        <v>6010</v>
      </c>
      <c r="I3993" t="s">
        <v>11</v>
      </c>
      <c r="J3993" t="s">
        <v>49</v>
      </c>
      <c r="K3993" t="s">
        <v>151</v>
      </c>
      <c r="L3993" t="s">
        <v>21</v>
      </c>
      <c r="M3993" s="5">
        <v>1695.33</v>
      </c>
      <c r="N3993">
        <v>1</v>
      </c>
    </row>
    <row r="3994" spans="1:14" x14ac:dyDescent="0.2">
      <c r="A3994" s="2">
        <v>45574</v>
      </c>
      <c r="B3994" s="3">
        <f t="shared" si="186"/>
        <v>2025</v>
      </c>
      <c r="C3994" t="str">
        <f t="shared" si="187"/>
        <v>2024-2025</v>
      </c>
      <c r="D3994" t="s">
        <v>148</v>
      </c>
      <c r="E3994" t="s">
        <v>96</v>
      </c>
      <c r="F3994" t="str">
        <f t="shared" si="188"/>
        <v>Western Australia</v>
      </c>
      <c r="G3994" t="s">
        <v>48</v>
      </c>
      <c r="H3994">
        <v>6330</v>
      </c>
      <c r="I3994" t="s">
        <v>11</v>
      </c>
      <c r="J3994" t="s">
        <v>94</v>
      </c>
      <c r="K3994" t="s">
        <v>151</v>
      </c>
      <c r="L3994" t="s">
        <v>21</v>
      </c>
      <c r="M3994" s="5">
        <v>1696.4499999999998</v>
      </c>
      <c r="N3994">
        <v>1</v>
      </c>
    </row>
    <row r="3995" spans="1:14" x14ac:dyDescent="0.2">
      <c r="A3995" s="2">
        <v>45627</v>
      </c>
      <c r="B3995" s="3">
        <f t="shared" si="186"/>
        <v>2025</v>
      </c>
      <c r="C3995" t="str">
        <f t="shared" si="187"/>
        <v>2024-2025</v>
      </c>
      <c r="D3995" t="s">
        <v>147</v>
      </c>
      <c r="E3995" t="s">
        <v>126</v>
      </c>
      <c r="F3995" t="str">
        <f t="shared" si="188"/>
        <v>Queensland</v>
      </c>
      <c r="G3995" t="s">
        <v>35</v>
      </c>
      <c r="H3995">
        <v>4551</v>
      </c>
      <c r="I3995" t="s">
        <v>11</v>
      </c>
      <c r="J3995" t="s">
        <v>120</v>
      </c>
      <c r="K3995" t="s">
        <v>150</v>
      </c>
      <c r="L3995" t="s">
        <v>18</v>
      </c>
      <c r="M3995" s="5">
        <v>1700.33</v>
      </c>
      <c r="N3995">
        <v>1</v>
      </c>
    </row>
    <row r="3996" spans="1:14" x14ac:dyDescent="0.2">
      <c r="A3996" s="2">
        <v>45470</v>
      </c>
      <c r="B3996" s="3">
        <f t="shared" si="186"/>
        <v>2024</v>
      </c>
      <c r="C3996" t="str">
        <f t="shared" si="187"/>
        <v>2023-2024</v>
      </c>
      <c r="D3996" t="s">
        <v>147</v>
      </c>
      <c r="E3996" t="s">
        <v>65</v>
      </c>
      <c r="F3996" t="str">
        <f t="shared" si="188"/>
        <v>New South Wales</v>
      </c>
      <c r="G3996" t="s">
        <v>10</v>
      </c>
      <c r="H3996">
        <v>2541</v>
      </c>
      <c r="I3996" t="s">
        <v>11</v>
      </c>
      <c r="J3996" t="s">
        <v>58</v>
      </c>
      <c r="K3996" t="s">
        <v>150</v>
      </c>
      <c r="L3996" t="s">
        <v>18</v>
      </c>
      <c r="M3996" s="5">
        <v>1704.66</v>
      </c>
      <c r="N3996">
        <v>1</v>
      </c>
    </row>
    <row r="3997" spans="1:14" x14ac:dyDescent="0.2">
      <c r="A3997" s="2">
        <v>45176</v>
      </c>
      <c r="B3997" s="3">
        <f t="shared" si="186"/>
        <v>2024</v>
      </c>
      <c r="C3997" t="str">
        <f t="shared" si="187"/>
        <v>2023-2024</v>
      </c>
      <c r="D3997" t="s">
        <v>147</v>
      </c>
      <c r="E3997" t="s">
        <v>109</v>
      </c>
      <c r="F3997" t="str">
        <f t="shared" si="188"/>
        <v>New South Wales</v>
      </c>
      <c r="G3997" t="s">
        <v>10</v>
      </c>
      <c r="H3997">
        <v>2480</v>
      </c>
      <c r="I3997" t="s">
        <v>11</v>
      </c>
      <c r="J3997" t="s">
        <v>68</v>
      </c>
      <c r="K3997" t="s">
        <v>151</v>
      </c>
      <c r="L3997" t="s">
        <v>21</v>
      </c>
      <c r="M3997" s="5">
        <v>1710.4299999999998</v>
      </c>
      <c r="N3997">
        <v>1</v>
      </c>
    </row>
    <row r="3998" spans="1:14" x14ac:dyDescent="0.2">
      <c r="A3998" s="2">
        <v>45394</v>
      </c>
      <c r="B3998" s="3">
        <f t="shared" si="186"/>
        <v>2024</v>
      </c>
      <c r="C3998" t="str">
        <f t="shared" si="187"/>
        <v>2023-2024</v>
      </c>
      <c r="D3998" t="s">
        <v>148</v>
      </c>
      <c r="E3998" t="s">
        <v>111</v>
      </c>
      <c r="F3998" t="str">
        <f t="shared" si="188"/>
        <v>New South Wales</v>
      </c>
      <c r="G3998" t="s">
        <v>10</v>
      </c>
      <c r="H3998">
        <v>2120</v>
      </c>
      <c r="I3998" t="s">
        <v>11</v>
      </c>
      <c r="J3998" t="s">
        <v>27</v>
      </c>
      <c r="K3998" t="s">
        <v>151</v>
      </c>
      <c r="L3998" t="s">
        <v>21</v>
      </c>
      <c r="M3998" s="5">
        <v>1712.8899999999999</v>
      </c>
      <c r="N3998">
        <v>1</v>
      </c>
    </row>
    <row r="3999" spans="1:14" x14ac:dyDescent="0.2">
      <c r="A3999" s="2">
        <v>45008</v>
      </c>
      <c r="B3999" s="3">
        <f t="shared" si="186"/>
        <v>2023</v>
      </c>
      <c r="C3999" t="str">
        <f t="shared" si="187"/>
        <v>2022-2023</v>
      </c>
      <c r="D3999" t="s">
        <v>147</v>
      </c>
      <c r="E3999" t="s">
        <v>64</v>
      </c>
      <c r="F3999" t="str">
        <f t="shared" si="188"/>
        <v>Victoria</v>
      </c>
      <c r="G3999" t="s">
        <v>45</v>
      </c>
      <c r="H3999">
        <v>3199</v>
      </c>
      <c r="I3999" t="s">
        <v>11</v>
      </c>
      <c r="J3999" t="s">
        <v>63</v>
      </c>
      <c r="K3999" t="s">
        <v>19</v>
      </c>
      <c r="L3999" t="s">
        <v>23</v>
      </c>
      <c r="M3999" s="5">
        <v>1717.0900000000004</v>
      </c>
      <c r="N3999">
        <v>1</v>
      </c>
    </row>
    <row r="4000" spans="1:14" x14ac:dyDescent="0.2">
      <c r="A4000" s="2">
        <v>45605</v>
      </c>
      <c r="B4000" s="3">
        <f t="shared" si="186"/>
        <v>2025</v>
      </c>
      <c r="C4000" t="str">
        <f t="shared" si="187"/>
        <v>2024-2025</v>
      </c>
      <c r="D4000" t="s">
        <v>148</v>
      </c>
      <c r="E4000" t="s">
        <v>108</v>
      </c>
      <c r="F4000" t="str">
        <f t="shared" si="188"/>
        <v>Victoria</v>
      </c>
      <c r="G4000" t="s">
        <v>45</v>
      </c>
      <c r="H4000">
        <v>3018</v>
      </c>
      <c r="I4000" t="s">
        <v>11</v>
      </c>
      <c r="J4000" t="s">
        <v>46</v>
      </c>
      <c r="K4000" t="s">
        <v>150</v>
      </c>
      <c r="L4000" t="s">
        <v>18</v>
      </c>
      <c r="M4000" s="5">
        <v>1719.85</v>
      </c>
      <c r="N4000">
        <v>1</v>
      </c>
    </row>
    <row r="4001" spans="1:14" x14ac:dyDescent="0.2">
      <c r="A4001" s="2">
        <v>45631</v>
      </c>
      <c r="B4001" s="3">
        <f t="shared" si="186"/>
        <v>2025</v>
      </c>
      <c r="C4001" t="str">
        <f t="shared" si="187"/>
        <v>2024-2025</v>
      </c>
      <c r="D4001" t="s">
        <v>148</v>
      </c>
      <c r="E4001" t="s">
        <v>108</v>
      </c>
      <c r="F4001" t="str">
        <f t="shared" si="188"/>
        <v>Victoria</v>
      </c>
      <c r="G4001" t="s">
        <v>45</v>
      </c>
      <c r="H4001">
        <v>3018</v>
      </c>
      <c r="I4001" t="s">
        <v>11</v>
      </c>
      <c r="J4001" t="s">
        <v>46</v>
      </c>
      <c r="K4001" t="s">
        <v>154</v>
      </c>
      <c r="L4001" t="s">
        <v>14</v>
      </c>
      <c r="M4001" s="5">
        <v>1721.62</v>
      </c>
      <c r="N4001">
        <v>1</v>
      </c>
    </row>
    <row r="4002" spans="1:14" x14ac:dyDescent="0.2">
      <c r="A4002" s="2">
        <v>44975</v>
      </c>
      <c r="B4002" s="3">
        <f t="shared" si="186"/>
        <v>2023</v>
      </c>
      <c r="C4002" t="str">
        <f t="shared" si="187"/>
        <v>2022-2023</v>
      </c>
      <c r="D4002" t="s">
        <v>147</v>
      </c>
      <c r="E4002" t="s">
        <v>72</v>
      </c>
      <c r="F4002" t="str">
        <f t="shared" si="188"/>
        <v>Western Australia</v>
      </c>
      <c r="G4002" t="s">
        <v>48</v>
      </c>
      <c r="H4002">
        <v>6010</v>
      </c>
      <c r="I4002" t="s">
        <v>11</v>
      </c>
      <c r="J4002" t="s">
        <v>49</v>
      </c>
      <c r="K4002" t="s">
        <v>151</v>
      </c>
      <c r="L4002" t="s">
        <v>21</v>
      </c>
      <c r="M4002" s="5">
        <v>1722.97</v>
      </c>
      <c r="N4002">
        <v>1</v>
      </c>
    </row>
    <row r="4003" spans="1:14" x14ac:dyDescent="0.2">
      <c r="A4003" s="2">
        <v>45603</v>
      </c>
      <c r="B4003" s="3">
        <f t="shared" si="186"/>
        <v>2025</v>
      </c>
      <c r="C4003" t="str">
        <f t="shared" si="187"/>
        <v>2024-2025</v>
      </c>
      <c r="D4003" t="s">
        <v>147</v>
      </c>
      <c r="E4003" t="s">
        <v>65</v>
      </c>
      <c r="F4003" t="str">
        <f t="shared" si="188"/>
        <v>New South Wales</v>
      </c>
      <c r="G4003" t="s">
        <v>10</v>
      </c>
      <c r="H4003">
        <v>2541</v>
      </c>
      <c r="I4003" t="s">
        <v>11</v>
      </c>
      <c r="J4003" t="s">
        <v>58</v>
      </c>
      <c r="K4003" t="s">
        <v>150</v>
      </c>
      <c r="L4003" t="s">
        <v>18</v>
      </c>
      <c r="M4003" s="5">
        <v>1724.36</v>
      </c>
      <c r="N4003">
        <v>1</v>
      </c>
    </row>
    <row r="4004" spans="1:14" x14ac:dyDescent="0.2">
      <c r="A4004" s="2">
        <v>45481</v>
      </c>
      <c r="B4004" s="3">
        <f t="shared" si="186"/>
        <v>2025</v>
      </c>
      <c r="C4004" t="str">
        <f t="shared" si="187"/>
        <v>2024-2025</v>
      </c>
      <c r="D4004" t="s">
        <v>147</v>
      </c>
      <c r="E4004" t="s">
        <v>115</v>
      </c>
      <c r="F4004" t="str">
        <f t="shared" si="188"/>
        <v>Western Australia</v>
      </c>
      <c r="G4004" t="s">
        <v>48</v>
      </c>
      <c r="H4004">
        <v>6280</v>
      </c>
      <c r="I4004" t="s">
        <v>11</v>
      </c>
      <c r="J4004" t="s">
        <v>94</v>
      </c>
      <c r="K4004" t="s">
        <v>150</v>
      </c>
      <c r="L4004" t="s">
        <v>18</v>
      </c>
      <c r="M4004" s="5">
        <v>1724.3700000000001</v>
      </c>
      <c r="N4004">
        <v>1</v>
      </c>
    </row>
    <row r="4005" spans="1:14" x14ac:dyDescent="0.2">
      <c r="A4005" s="2">
        <v>45639</v>
      </c>
      <c r="B4005" s="3">
        <f t="shared" si="186"/>
        <v>2025</v>
      </c>
      <c r="C4005" t="str">
        <f t="shared" si="187"/>
        <v>2024-2025</v>
      </c>
      <c r="D4005" t="s">
        <v>147</v>
      </c>
      <c r="E4005" t="s">
        <v>116</v>
      </c>
      <c r="F4005" t="str">
        <f t="shared" si="188"/>
        <v>Western Australia</v>
      </c>
      <c r="G4005" t="s">
        <v>48</v>
      </c>
      <c r="H4005">
        <v>6725</v>
      </c>
      <c r="I4005" t="s">
        <v>11</v>
      </c>
      <c r="J4005" t="s">
        <v>77</v>
      </c>
      <c r="K4005" t="s">
        <v>153</v>
      </c>
      <c r="L4005" t="s">
        <v>16</v>
      </c>
      <c r="M4005" s="5">
        <v>1725.2199999999998</v>
      </c>
      <c r="N4005">
        <v>1</v>
      </c>
    </row>
    <row r="4006" spans="1:14" x14ac:dyDescent="0.2">
      <c r="A4006" s="2">
        <v>45281</v>
      </c>
      <c r="B4006" s="3">
        <f t="shared" si="186"/>
        <v>2024</v>
      </c>
      <c r="C4006" t="str">
        <f t="shared" si="187"/>
        <v>2023-2024</v>
      </c>
      <c r="D4006" t="s">
        <v>147</v>
      </c>
      <c r="E4006" t="s">
        <v>123</v>
      </c>
      <c r="F4006" t="str">
        <f t="shared" si="188"/>
        <v>Western Australia</v>
      </c>
      <c r="G4006" t="s">
        <v>48</v>
      </c>
      <c r="H4006">
        <v>6109</v>
      </c>
      <c r="I4006" t="s">
        <v>11</v>
      </c>
      <c r="J4006" t="s">
        <v>94</v>
      </c>
      <c r="K4006" t="s">
        <v>153</v>
      </c>
      <c r="L4006" t="s">
        <v>16</v>
      </c>
      <c r="M4006" s="5">
        <v>1726.45</v>
      </c>
      <c r="N4006">
        <v>1</v>
      </c>
    </row>
    <row r="4007" spans="1:14" x14ac:dyDescent="0.2">
      <c r="A4007" s="2">
        <v>45316</v>
      </c>
      <c r="B4007" s="3">
        <f t="shared" si="186"/>
        <v>2024</v>
      </c>
      <c r="C4007" t="str">
        <f t="shared" si="187"/>
        <v>2023-2024</v>
      </c>
      <c r="D4007" t="s">
        <v>148</v>
      </c>
      <c r="E4007" t="s">
        <v>78</v>
      </c>
      <c r="F4007" t="str">
        <f t="shared" si="188"/>
        <v>New South Wales</v>
      </c>
      <c r="G4007" t="s">
        <v>10</v>
      </c>
      <c r="H4007">
        <v>2350</v>
      </c>
      <c r="I4007" t="s">
        <v>11</v>
      </c>
      <c r="J4007" t="s">
        <v>68</v>
      </c>
      <c r="K4007" t="s">
        <v>156</v>
      </c>
      <c r="L4007" t="s">
        <v>17</v>
      </c>
      <c r="M4007" s="5">
        <v>1739.97</v>
      </c>
      <c r="N4007">
        <v>1</v>
      </c>
    </row>
    <row r="4008" spans="1:14" x14ac:dyDescent="0.2">
      <c r="A4008" s="2">
        <v>44957</v>
      </c>
      <c r="B4008" s="3">
        <f t="shared" si="186"/>
        <v>2023</v>
      </c>
      <c r="C4008" t="str">
        <f t="shared" si="187"/>
        <v>2022-2023</v>
      </c>
      <c r="D4008" t="s">
        <v>147</v>
      </c>
      <c r="E4008" t="s">
        <v>9</v>
      </c>
      <c r="F4008" t="str">
        <f t="shared" si="188"/>
        <v>New South Wales</v>
      </c>
      <c r="G4008" t="s">
        <v>10</v>
      </c>
      <c r="H4008">
        <v>2067</v>
      </c>
      <c r="I4008" t="s">
        <v>11</v>
      </c>
      <c r="J4008" t="s">
        <v>12</v>
      </c>
      <c r="K4008" t="s">
        <v>151</v>
      </c>
      <c r="L4008" t="s">
        <v>21</v>
      </c>
      <c r="M4008" s="5">
        <v>1741.8</v>
      </c>
      <c r="N4008">
        <v>1</v>
      </c>
    </row>
    <row r="4009" spans="1:14" x14ac:dyDescent="0.2">
      <c r="A4009" s="2">
        <v>45144</v>
      </c>
      <c r="B4009" s="3">
        <f t="shared" si="186"/>
        <v>2024</v>
      </c>
      <c r="C4009" t="str">
        <f t="shared" si="187"/>
        <v>2023-2024</v>
      </c>
      <c r="D4009" t="s">
        <v>148</v>
      </c>
      <c r="E4009" t="s">
        <v>146</v>
      </c>
      <c r="F4009" t="str">
        <f t="shared" si="188"/>
        <v>Victoria</v>
      </c>
      <c r="G4009" t="s">
        <v>45</v>
      </c>
      <c r="H4009">
        <v>3353</v>
      </c>
      <c r="I4009" t="s">
        <v>11</v>
      </c>
      <c r="J4009" t="s">
        <v>60</v>
      </c>
      <c r="K4009" t="s">
        <v>150</v>
      </c>
      <c r="L4009" t="s">
        <v>18</v>
      </c>
      <c r="M4009" s="5">
        <v>1744.54</v>
      </c>
      <c r="N4009">
        <v>1</v>
      </c>
    </row>
    <row r="4010" spans="1:14" x14ac:dyDescent="0.2">
      <c r="A4010" s="2">
        <v>45491</v>
      </c>
      <c r="B4010" s="3">
        <f t="shared" si="186"/>
        <v>2025</v>
      </c>
      <c r="C4010" t="str">
        <f t="shared" si="187"/>
        <v>2024-2025</v>
      </c>
      <c r="D4010" t="s">
        <v>147</v>
      </c>
      <c r="E4010" t="s">
        <v>65</v>
      </c>
      <c r="F4010" t="str">
        <f t="shared" si="188"/>
        <v>New South Wales</v>
      </c>
      <c r="G4010" t="s">
        <v>10</v>
      </c>
      <c r="H4010">
        <v>2541</v>
      </c>
      <c r="I4010" t="s">
        <v>11</v>
      </c>
      <c r="J4010" t="s">
        <v>58</v>
      </c>
      <c r="K4010" t="s">
        <v>154</v>
      </c>
      <c r="L4010" t="s">
        <v>14</v>
      </c>
      <c r="M4010" s="5">
        <v>1745.6</v>
      </c>
      <c r="N4010">
        <v>1</v>
      </c>
    </row>
    <row r="4011" spans="1:14" x14ac:dyDescent="0.2">
      <c r="A4011" s="2">
        <v>45601</v>
      </c>
      <c r="B4011" s="3">
        <f t="shared" si="186"/>
        <v>2025</v>
      </c>
      <c r="C4011" t="str">
        <f t="shared" si="187"/>
        <v>2024-2025</v>
      </c>
      <c r="D4011" t="s">
        <v>148</v>
      </c>
      <c r="E4011" t="s">
        <v>100</v>
      </c>
      <c r="F4011" t="str">
        <f t="shared" si="188"/>
        <v>Western Australia</v>
      </c>
      <c r="G4011" t="s">
        <v>48</v>
      </c>
      <c r="H4011">
        <v>6021</v>
      </c>
      <c r="I4011" t="s">
        <v>11</v>
      </c>
      <c r="J4011" t="s">
        <v>49</v>
      </c>
      <c r="K4011" t="s">
        <v>153</v>
      </c>
      <c r="L4011" t="s">
        <v>16</v>
      </c>
      <c r="M4011" s="5">
        <v>1746.3400000000001</v>
      </c>
      <c r="N4011">
        <v>1</v>
      </c>
    </row>
    <row r="4012" spans="1:14" x14ac:dyDescent="0.2">
      <c r="A4012" s="2">
        <v>45414</v>
      </c>
      <c r="B4012" s="3">
        <f t="shared" si="186"/>
        <v>2024</v>
      </c>
      <c r="C4012" t="str">
        <f t="shared" si="187"/>
        <v>2023-2024</v>
      </c>
      <c r="D4012" t="s">
        <v>147</v>
      </c>
      <c r="E4012" t="s">
        <v>133</v>
      </c>
      <c r="F4012" t="str">
        <f t="shared" si="188"/>
        <v>Queensland</v>
      </c>
      <c r="G4012" t="s">
        <v>35</v>
      </c>
      <c r="H4012">
        <v>4305</v>
      </c>
      <c r="I4012" t="s">
        <v>11</v>
      </c>
      <c r="J4012" t="s">
        <v>104</v>
      </c>
      <c r="K4012" t="s">
        <v>150</v>
      </c>
      <c r="L4012" t="s">
        <v>18</v>
      </c>
      <c r="M4012" s="5">
        <v>1751.7700000000002</v>
      </c>
      <c r="N4012">
        <v>1</v>
      </c>
    </row>
    <row r="4013" spans="1:14" x14ac:dyDescent="0.2">
      <c r="A4013" s="2">
        <v>45461</v>
      </c>
      <c r="B4013" s="3">
        <f t="shared" si="186"/>
        <v>2024</v>
      </c>
      <c r="C4013" t="str">
        <f t="shared" si="187"/>
        <v>2023-2024</v>
      </c>
      <c r="D4013" t="s">
        <v>147</v>
      </c>
      <c r="E4013" t="s">
        <v>24</v>
      </c>
      <c r="F4013" t="str">
        <f t="shared" si="188"/>
        <v>New South Wales</v>
      </c>
      <c r="G4013" t="s">
        <v>10</v>
      </c>
      <c r="H4013">
        <v>2795</v>
      </c>
      <c r="I4013" t="s">
        <v>11</v>
      </c>
      <c r="J4013" t="s">
        <v>25</v>
      </c>
      <c r="K4013" t="s">
        <v>153</v>
      </c>
      <c r="L4013" t="s">
        <v>16</v>
      </c>
      <c r="M4013" s="5">
        <v>1754.39</v>
      </c>
      <c r="N4013">
        <v>1</v>
      </c>
    </row>
    <row r="4014" spans="1:14" x14ac:dyDescent="0.2">
      <c r="A4014" s="2">
        <v>45306</v>
      </c>
      <c r="B4014" s="3">
        <f t="shared" si="186"/>
        <v>2024</v>
      </c>
      <c r="C4014" t="str">
        <f t="shared" si="187"/>
        <v>2023-2024</v>
      </c>
      <c r="D4014" t="s">
        <v>147</v>
      </c>
      <c r="E4014" t="s">
        <v>143</v>
      </c>
      <c r="F4014" t="str">
        <f t="shared" si="188"/>
        <v>New South Wales</v>
      </c>
      <c r="G4014" t="s">
        <v>10</v>
      </c>
      <c r="H4014">
        <v>2154</v>
      </c>
      <c r="I4014" t="s">
        <v>11</v>
      </c>
      <c r="J4014" t="s">
        <v>27</v>
      </c>
      <c r="K4014" t="s">
        <v>154</v>
      </c>
      <c r="L4014" t="s">
        <v>14</v>
      </c>
      <c r="M4014" s="5">
        <v>1761.7900000000002</v>
      </c>
      <c r="N4014">
        <v>1</v>
      </c>
    </row>
    <row r="4015" spans="1:14" x14ac:dyDescent="0.2">
      <c r="A4015" s="2">
        <v>45536</v>
      </c>
      <c r="B4015" s="3">
        <f t="shared" si="186"/>
        <v>2025</v>
      </c>
      <c r="C4015" t="str">
        <f t="shared" si="187"/>
        <v>2024-2025</v>
      </c>
      <c r="D4015" t="s">
        <v>147</v>
      </c>
      <c r="E4015" t="s">
        <v>84</v>
      </c>
      <c r="F4015" t="str">
        <f t="shared" si="188"/>
        <v>Queensland</v>
      </c>
      <c r="G4015" t="s">
        <v>35</v>
      </c>
      <c r="H4015">
        <v>4740</v>
      </c>
      <c r="I4015" t="s">
        <v>11</v>
      </c>
      <c r="J4015" t="s">
        <v>51</v>
      </c>
      <c r="K4015" t="s">
        <v>151</v>
      </c>
      <c r="L4015" t="s">
        <v>21</v>
      </c>
      <c r="M4015" s="5">
        <v>1764.82</v>
      </c>
      <c r="N4015">
        <v>1</v>
      </c>
    </row>
    <row r="4016" spans="1:14" x14ac:dyDescent="0.2">
      <c r="A4016" s="2">
        <v>45281</v>
      </c>
      <c r="B4016" s="3">
        <f t="shared" si="186"/>
        <v>2024</v>
      </c>
      <c r="C4016" t="str">
        <f t="shared" si="187"/>
        <v>2023-2024</v>
      </c>
      <c r="D4016" t="s">
        <v>148</v>
      </c>
      <c r="E4016" t="s">
        <v>96</v>
      </c>
      <c r="F4016" t="str">
        <f t="shared" si="188"/>
        <v>Western Australia</v>
      </c>
      <c r="G4016" t="s">
        <v>48</v>
      </c>
      <c r="H4016">
        <v>6330</v>
      </c>
      <c r="I4016" t="s">
        <v>11</v>
      </c>
      <c r="J4016" t="s">
        <v>94</v>
      </c>
      <c r="K4016" t="s">
        <v>150</v>
      </c>
      <c r="L4016" t="s">
        <v>18</v>
      </c>
      <c r="M4016" s="5">
        <v>1765.1</v>
      </c>
      <c r="N4016">
        <v>1</v>
      </c>
    </row>
    <row r="4017" spans="1:14" x14ac:dyDescent="0.2">
      <c r="A4017" s="2">
        <v>44952</v>
      </c>
      <c r="B4017" s="3">
        <f t="shared" si="186"/>
        <v>2023</v>
      </c>
      <c r="C4017" t="str">
        <f t="shared" si="187"/>
        <v>2022-2023</v>
      </c>
      <c r="D4017" t="s">
        <v>147</v>
      </c>
      <c r="E4017" t="s">
        <v>140</v>
      </c>
      <c r="F4017" t="str">
        <f t="shared" si="188"/>
        <v>Tasmania</v>
      </c>
      <c r="G4017" t="s">
        <v>70</v>
      </c>
      <c r="H4017">
        <v>7320</v>
      </c>
      <c r="I4017" t="s">
        <v>11</v>
      </c>
      <c r="J4017" t="s">
        <v>71</v>
      </c>
      <c r="K4017" t="s">
        <v>153</v>
      </c>
      <c r="L4017" t="s">
        <v>16</v>
      </c>
      <c r="M4017" s="5">
        <v>1765.4799999999993</v>
      </c>
      <c r="N4017">
        <v>1</v>
      </c>
    </row>
    <row r="4018" spans="1:14" x14ac:dyDescent="0.2">
      <c r="A4018" s="2">
        <v>45208</v>
      </c>
      <c r="B4018" s="3">
        <f t="shared" si="186"/>
        <v>2024</v>
      </c>
      <c r="C4018" t="str">
        <f t="shared" si="187"/>
        <v>2023-2024</v>
      </c>
      <c r="D4018" t="s">
        <v>147</v>
      </c>
      <c r="E4018" t="s">
        <v>62</v>
      </c>
      <c r="F4018" t="str">
        <f t="shared" si="188"/>
        <v>Victoria</v>
      </c>
      <c r="G4018" t="s">
        <v>45</v>
      </c>
      <c r="H4018">
        <v>3134</v>
      </c>
      <c r="I4018" t="s">
        <v>11</v>
      </c>
      <c r="J4018" t="s">
        <v>63</v>
      </c>
      <c r="K4018" t="s">
        <v>150</v>
      </c>
      <c r="L4018" t="s">
        <v>18</v>
      </c>
      <c r="M4018" s="5">
        <v>1774.84</v>
      </c>
      <c r="N4018">
        <v>1</v>
      </c>
    </row>
    <row r="4019" spans="1:14" x14ac:dyDescent="0.2">
      <c r="A4019" s="2">
        <v>45518</v>
      </c>
      <c r="B4019" s="3">
        <f t="shared" si="186"/>
        <v>2025</v>
      </c>
      <c r="C4019" t="str">
        <f t="shared" si="187"/>
        <v>2024-2025</v>
      </c>
      <c r="D4019" t="s">
        <v>147</v>
      </c>
      <c r="E4019" t="s">
        <v>44</v>
      </c>
      <c r="F4019" t="str">
        <f t="shared" si="188"/>
        <v>Victoria</v>
      </c>
      <c r="G4019" t="s">
        <v>45</v>
      </c>
      <c r="H4019">
        <v>3066</v>
      </c>
      <c r="I4019" t="s">
        <v>11</v>
      </c>
      <c r="J4019" t="s">
        <v>46</v>
      </c>
      <c r="K4019" t="s">
        <v>154</v>
      </c>
      <c r="L4019" t="s">
        <v>14</v>
      </c>
      <c r="M4019" s="5">
        <v>1778.2000000000003</v>
      </c>
      <c r="N4019">
        <v>1</v>
      </c>
    </row>
    <row r="4020" spans="1:14" x14ac:dyDescent="0.2">
      <c r="A4020" s="2">
        <v>45342</v>
      </c>
      <c r="B4020" s="3">
        <f t="shared" si="186"/>
        <v>2024</v>
      </c>
      <c r="C4020" t="str">
        <f t="shared" si="187"/>
        <v>2023-2024</v>
      </c>
      <c r="D4020" t="s">
        <v>147</v>
      </c>
      <c r="E4020" t="s">
        <v>41</v>
      </c>
      <c r="F4020" t="str">
        <f t="shared" si="188"/>
        <v>New South Wales</v>
      </c>
      <c r="G4020" t="s">
        <v>10</v>
      </c>
      <c r="H4020">
        <v>2830</v>
      </c>
      <c r="I4020" t="s">
        <v>11</v>
      </c>
      <c r="J4020" t="s">
        <v>25</v>
      </c>
      <c r="K4020" t="s">
        <v>151</v>
      </c>
      <c r="L4020" t="s">
        <v>21</v>
      </c>
      <c r="M4020" s="5">
        <v>1780.1200000000001</v>
      </c>
      <c r="N4020">
        <v>1</v>
      </c>
    </row>
    <row r="4021" spans="1:14" x14ac:dyDescent="0.2">
      <c r="A4021" s="2">
        <v>45219</v>
      </c>
      <c r="B4021" s="3">
        <f t="shared" si="186"/>
        <v>2024</v>
      </c>
      <c r="C4021" t="str">
        <f t="shared" si="187"/>
        <v>2023-2024</v>
      </c>
      <c r="D4021" t="s">
        <v>148</v>
      </c>
      <c r="E4021" t="s">
        <v>88</v>
      </c>
      <c r="F4021" t="str">
        <f t="shared" si="188"/>
        <v>South Australia</v>
      </c>
      <c r="G4021" t="s">
        <v>32</v>
      </c>
      <c r="H4021">
        <v>5011</v>
      </c>
      <c r="I4021" t="s">
        <v>11</v>
      </c>
      <c r="J4021" t="s">
        <v>33</v>
      </c>
      <c r="K4021" t="s">
        <v>151</v>
      </c>
      <c r="L4021" t="s">
        <v>21</v>
      </c>
      <c r="M4021" s="5">
        <v>1784.0700000000002</v>
      </c>
      <c r="N4021">
        <v>1</v>
      </c>
    </row>
    <row r="4022" spans="1:14" x14ac:dyDescent="0.2">
      <c r="A4022" s="2">
        <v>45423</v>
      </c>
      <c r="B4022" s="3">
        <f t="shared" si="186"/>
        <v>2024</v>
      </c>
      <c r="C4022" t="str">
        <f t="shared" si="187"/>
        <v>2023-2024</v>
      </c>
      <c r="D4022" t="s">
        <v>147</v>
      </c>
      <c r="E4022" t="s">
        <v>137</v>
      </c>
      <c r="F4022" t="str">
        <f t="shared" si="188"/>
        <v>New South Wales</v>
      </c>
      <c r="G4022" t="s">
        <v>10</v>
      </c>
      <c r="H4022">
        <v>2031</v>
      </c>
      <c r="I4022" t="s">
        <v>11</v>
      </c>
      <c r="J4022" t="s">
        <v>12</v>
      </c>
      <c r="K4022" t="s">
        <v>153</v>
      </c>
      <c r="L4022" t="s">
        <v>16</v>
      </c>
      <c r="M4022" s="5">
        <v>1789.2100000000003</v>
      </c>
      <c r="N4022">
        <v>1</v>
      </c>
    </row>
    <row r="4023" spans="1:14" x14ac:dyDescent="0.2">
      <c r="A4023" s="2">
        <v>45290</v>
      </c>
      <c r="B4023" s="3">
        <f t="shared" si="186"/>
        <v>2024</v>
      </c>
      <c r="C4023" t="str">
        <f t="shared" si="187"/>
        <v>2023-2024</v>
      </c>
      <c r="D4023" t="s">
        <v>148</v>
      </c>
      <c r="E4023" t="s">
        <v>40</v>
      </c>
      <c r="F4023" t="str">
        <f t="shared" si="188"/>
        <v>New South Wales</v>
      </c>
      <c r="G4023" t="s">
        <v>10</v>
      </c>
      <c r="H4023">
        <v>2116</v>
      </c>
      <c r="I4023" t="s">
        <v>11</v>
      </c>
      <c r="J4023" t="s">
        <v>27</v>
      </c>
      <c r="K4023" t="s">
        <v>155</v>
      </c>
      <c r="L4023" t="s">
        <v>20</v>
      </c>
      <c r="M4023" s="5">
        <v>1791.0299999999997</v>
      </c>
      <c r="N4023">
        <v>1</v>
      </c>
    </row>
    <row r="4024" spans="1:14" x14ac:dyDescent="0.2">
      <c r="A4024" s="2">
        <v>45525</v>
      </c>
      <c r="B4024" s="3">
        <f t="shared" si="186"/>
        <v>2025</v>
      </c>
      <c r="C4024" t="str">
        <f t="shared" si="187"/>
        <v>2024-2025</v>
      </c>
      <c r="D4024" t="s">
        <v>147</v>
      </c>
      <c r="E4024" t="s">
        <v>122</v>
      </c>
      <c r="F4024" t="str">
        <f t="shared" si="188"/>
        <v>New South Wales</v>
      </c>
      <c r="G4024" t="s">
        <v>10</v>
      </c>
      <c r="H4024">
        <v>2650</v>
      </c>
      <c r="I4024" t="s">
        <v>11</v>
      </c>
      <c r="J4024" t="s">
        <v>25</v>
      </c>
      <c r="K4024" t="s">
        <v>153</v>
      </c>
      <c r="L4024" t="s">
        <v>16</v>
      </c>
      <c r="M4024" s="5">
        <v>1791.4500000000003</v>
      </c>
      <c r="N4024">
        <v>1</v>
      </c>
    </row>
    <row r="4025" spans="1:14" x14ac:dyDescent="0.2">
      <c r="A4025" s="2">
        <v>45502</v>
      </c>
      <c r="B4025" s="3">
        <f t="shared" si="186"/>
        <v>2025</v>
      </c>
      <c r="C4025" t="str">
        <f t="shared" si="187"/>
        <v>2024-2025</v>
      </c>
      <c r="D4025" t="s">
        <v>148</v>
      </c>
      <c r="E4025" t="s">
        <v>86</v>
      </c>
      <c r="F4025" t="str">
        <f t="shared" si="188"/>
        <v>New South Wales</v>
      </c>
      <c r="G4025" t="s">
        <v>10</v>
      </c>
      <c r="H4025">
        <v>2064</v>
      </c>
      <c r="I4025" t="s">
        <v>11</v>
      </c>
      <c r="J4025" t="s">
        <v>12</v>
      </c>
      <c r="K4025" t="s">
        <v>155</v>
      </c>
      <c r="L4025" t="s">
        <v>20</v>
      </c>
      <c r="M4025" s="5">
        <v>1793.64</v>
      </c>
      <c r="N4025">
        <v>1</v>
      </c>
    </row>
    <row r="4026" spans="1:14" x14ac:dyDescent="0.2">
      <c r="A4026" s="2">
        <v>45104</v>
      </c>
      <c r="B4026" s="3">
        <f t="shared" si="186"/>
        <v>2023</v>
      </c>
      <c r="C4026" t="str">
        <f t="shared" si="187"/>
        <v>2022-2023</v>
      </c>
      <c r="D4026" t="s">
        <v>147</v>
      </c>
      <c r="E4026" t="s">
        <v>92</v>
      </c>
      <c r="F4026" t="str">
        <f t="shared" si="188"/>
        <v>Queensland</v>
      </c>
      <c r="G4026" t="s">
        <v>35</v>
      </c>
      <c r="H4026">
        <v>4068</v>
      </c>
      <c r="I4026" t="s">
        <v>11</v>
      </c>
      <c r="J4026" t="s">
        <v>43</v>
      </c>
      <c r="K4026" t="s">
        <v>152</v>
      </c>
      <c r="L4026" t="s">
        <v>13</v>
      </c>
      <c r="M4026" s="5">
        <v>1803.82</v>
      </c>
      <c r="N4026">
        <v>1</v>
      </c>
    </row>
    <row r="4027" spans="1:14" x14ac:dyDescent="0.2">
      <c r="A4027" s="2">
        <v>45428</v>
      </c>
      <c r="B4027" s="3">
        <f t="shared" si="186"/>
        <v>2024</v>
      </c>
      <c r="C4027" t="str">
        <f t="shared" si="187"/>
        <v>2023-2024</v>
      </c>
      <c r="D4027" t="s">
        <v>147</v>
      </c>
      <c r="E4027" t="s">
        <v>99</v>
      </c>
      <c r="F4027" t="str">
        <f t="shared" si="188"/>
        <v>Victoria</v>
      </c>
      <c r="G4027" t="s">
        <v>45</v>
      </c>
      <c r="H4027">
        <v>3148</v>
      </c>
      <c r="I4027" t="s">
        <v>11</v>
      </c>
      <c r="J4027" t="s">
        <v>63</v>
      </c>
      <c r="K4027" t="s">
        <v>150</v>
      </c>
      <c r="L4027" t="s">
        <v>18</v>
      </c>
      <c r="M4027" s="5">
        <v>1807.66</v>
      </c>
      <c r="N4027">
        <v>1</v>
      </c>
    </row>
    <row r="4028" spans="1:14" x14ac:dyDescent="0.2">
      <c r="A4028" s="2">
        <v>45221</v>
      </c>
      <c r="B4028" s="3">
        <f t="shared" si="186"/>
        <v>2024</v>
      </c>
      <c r="C4028" t="str">
        <f t="shared" si="187"/>
        <v>2023-2024</v>
      </c>
      <c r="D4028" t="s">
        <v>147</v>
      </c>
      <c r="E4028" t="s">
        <v>137</v>
      </c>
      <c r="F4028" t="str">
        <f t="shared" si="188"/>
        <v>New South Wales</v>
      </c>
      <c r="G4028" t="s">
        <v>10</v>
      </c>
      <c r="H4028">
        <v>2031</v>
      </c>
      <c r="I4028" t="s">
        <v>11</v>
      </c>
      <c r="J4028" t="s">
        <v>12</v>
      </c>
      <c r="K4028" t="s">
        <v>157</v>
      </c>
      <c r="L4028" t="s">
        <v>22</v>
      </c>
      <c r="M4028" s="5">
        <v>1809.2499999999998</v>
      </c>
      <c r="N4028">
        <v>1</v>
      </c>
    </row>
    <row r="4029" spans="1:14" x14ac:dyDescent="0.2">
      <c r="A4029" s="2">
        <v>45198</v>
      </c>
      <c r="B4029" s="3">
        <f t="shared" si="186"/>
        <v>2024</v>
      </c>
      <c r="C4029" t="str">
        <f t="shared" si="187"/>
        <v>2023-2024</v>
      </c>
      <c r="D4029" t="s">
        <v>148</v>
      </c>
      <c r="E4029" t="s">
        <v>78</v>
      </c>
      <c r="F4029" t="str">
        <f t="shared" si="188"/>
        <v>New South Wales</v>
      </c>
      <c r="G4029" t="s">
        <v>10</v>
      </c>
      <c r="H4029">
        <v>2350</v>
      </c>
      <c r="I4029" t="s">
        <v>11</v>
      </c>
      <c r="J4029" t="s">
        <v>68</v>
      </c>
      <c r="K4029" t="s">
        <v>152</v>
      </c>
      <c r="L4029" t="s">
        <v>13</v>
      </c>
      <c r="M4029" s="5">
        <v>1810.51</v>
      </c>
      <c r="N4029">
        <v>1</v>
      </c>
    </row>
    <row r="4030" spans="1:14" x14ac:dyDescent="0.2">
      <c r="A4030" s="2">
        <v>45617</v>
      </c>
      <c r="B4030" s="3">
        <f t="shared" si="186"/>
        <v>2025</v>
      </c>
      <c r="C4030" t="str">
        <f t="shared" si="187"/>
        <v>2024-2025</v>
      </c>
      <c r="D4030" t="s">
        <v>147</v>
      </c>
      <c r="E4030" t="s">
        <v>136</v>
      </c>
      <c r="F4030" t="str">
        <f t="shared" si="188"/>
        <v>Victoria</v>
      </c>
      <c r="G4030" t="s">
        <v>45</v>
      </c>
      <c r="H4030">
        <v>3175</v>
      </c>
      <c r="I4030" t="s">
        <v>11</v>
      </c>
      <c r="J4030" t="s">
        <v>63</v>
      </c>
      <c r="K4030" t="s">
        <v>150</v>
      </c>
      <c r="L4030" t="s">
        <v>18</v>
      </c>
      <c r="M4030" s="5">
        <v>1817.0900000000001</v>
      </c>
      <c r="N4030">
        <v>1</v>
      </c>
    </row>
    <row r="4031" spans="1:14" x14ac:dyDescent="0.2">
      <c r="A4031" s="2">
        <v>45541</v>
      </c>
      <c r="B4031" s="3">
        <f t="shared" si="186"/>
        <v>2025</v>
      </c>
      <c r="C4031" t="str">
        <f t="shared" si="187"/>
        <v>2024-2025</v>
      </c>
      <c r="D4031" t="s">
        <v>147</v>
      </c>
      <c r="E4031" t="s">
        <v>59</v>
      </c>
      <c r="F4031" t="str">
        <f t="shared" si="188"/>
        <v>Victoria</v>
      </c>
      <c r="G4031" t="s">
        <v>45</v>
      </c>
      <c r="H4031">
        <v>3280</v>
      </c>
      <c r="I4031" t="s">
        <v>11</v>
      </c>
      <c r="J4031" t="s">
        <v>60</v>
      </c>
      <c r="K4031" t="s">
        <v>151</v>
      </c>
      <c r="L4031" t="s">
        <v>21</v>
      </c>
      <c r="M4031" s="5">
        <v>1821.3399999999997</v>
      </c>
      <c r="N4031">
        <v>1</v>
      </c>
    </row>
    <row r="4032" spans="1:14" x14ac:dyDescent="0.2">
      <c r="A4032" s="2">
        <v>45217</v>
      </c>
      <c r="B4032" s="3">
        <f t="shared" si="186"/>
        <v>2024</v>
      </c>
      <c r="C4032" t="str">
        <f t="shared" si="187"/>
        <v>2023-2024</v>
      </c>
      <c r="D4032" t="s">
        <v>147</v>
      </c>
      <c r="E4032" t="s">
        <v>99</v>
      </c>
      <c r="F4032" t="str">
        <f t="shared" si="188"/>
        <v>Victoria</v>
      </c>
      <c r="G4032" t="s">
        <v>45</v>
      </c>
      <c r="H4032">
        <v>3148</v>
      </c>
      <c r="I4032" t="s">
        <v>11</v>
      </c>
      <c r="J4032" t="s">
        <v>63</v>
      </c>
      <c r="K4032" t="s">
        <v>150</v>
      </c>
      <c r="L4032" t="s">
        <v>18</v>
      </c>
      <c r="M4032" s="5">
        <v>1821.5799999999997</v>
      </c>
      <c r="N4032">
        <v>1</v>
      </c>
    </row>
    <row r="4033" spans="1:14" x14ac:dyDescent="0.2">
      <c r="A4033" s="2">
        <v>45641</v>
      </c>
      <c r="B4033" s="3">
        <f t="shared" si="186"/>
        <v>2025</v>
      </c>
      <c r="C4033" t="str">
        <f t="shared" si="187"/>
        <v>2024-2025</v>
      </c>
      <c r="D4033" t="s">
        <v>147</v>
      </c>
      <c r="E4033" t="s">
        <v>26</v>
      </c>
      <c r="F4033" t="str">
        <f t="shared" si="188"/>
        <v>New South Wales</v>
      </c>
      <c r="G4033" t="s">
        <v>10</v>
      </c>
      <c r="H4033">
        <v>2141</v>
      </c>
      <c r="I4033" t="s">
        <v>11</v>
      </c>
      <c r="J4033" t="s">
        <v>27</v>
      </c>
      <c r="K4033" t="s">
        <v>151</v>
      </c>
      <c r="L4033" t="s">
        <v>21</v>
      </c>
      <c r="M4033" s="5">
        <v>1825.67</v>
      </c>
      <c r="N4033">
        <v>1</v>
      </c>
    </row>
    <row r="4034" spans="1:14" x14ac:dyDescent="0.2">
      <c r="A4034" s="2">
        <v>45133</v>
      </c>
      <c r="B4034" s="3">
        <f t="shared" ref="B4034:B4097" si="189">IF(MONTH(A4034)&gt;=7,YEAR(A4034)+1,YEAR(A4034))</f>
        <v>2024</v>
      </c>
      <c r="C4034" t="str">
        <f t="shared" ref="C4034:C4097" si="190">IF(MONTH(A4034) &gt;= 7, YEAR(A4034) &amp; "-" &amp; YEAR(A4034) + 1, YEAR(A4034) - 1 &amp; "-" &amp; YEAR(A4034))</f>
        <v>2023-2024</v>
      </c>
      <c r="D4034" t="s">
        <v>147</v>
      </c>
      <c r="E4034" t="s">
        <v>145</v>
      </c>
      <c r="F4034" t="str">
        <f t="shared" ref="F4034:F4097" si="191">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c r="N4034">
        <v>1</v>
      </c>
    </row>
    <row r="4035" spans="1:14" x14ac:dyDescent="0.2">
      <c r="A4035" s="2">
        <v>45528</v>
      </c>
      <c r="B4035" s="3">
        <f t="shared" si="189"/>
        <v>2025</v>
      </c>
      <c r="C4035" t="str">
        <f t="shared" si="190"/>
        <v>2024-2025</v>
      </c>
      <c r="D4035" t="s">
        <v>147</v>
      </c>
      <c r="E4035" t="s">
        <v>112</v>
      </c>
      <c r="F4035" t="str">
        <f t="shared" si="191"/>
        <v>Victoria</v>
      </c>
      <c r="G4035" t="s">
        <v>45</v>
      </c>
      <c r="H4035">
        <v>3076</v>
      </c>
      <c r="I4035" t="s">
        <v>11</v>
      </c>
      <c r="J4035" t="s">
        <v>46</v>
      </c>
      <c r="K4035" t="s">
        <v>150</v>
      </c>
      <c r="L4035" t="s">
        <v>18</v>
      </c>
      <c r="M4035" s="5">
        <v>1828.1499999999999</v>
      </c>
      <c r="N4035">
        <v>1</v>
      </c>
    </row>
    <row r="4036" spans="1:14" x14ac:dyDescent="0.2">
      <c r="A4036" s="2">
        <v>45543</v>
      </c>
      <c r="B4036" s="3">
        <f t="shared" si="189"/>
        <v>2025</v>
      </c>
      <c r="C4036" t="str">
        <f t="shared" si="190"/>
        <v>2024-2025</v>
      </c>
      <c r="D4036" t="s">
        <v>147</v>
      </c>
      <c r="E4036" t="s">
        <v>119</v>
      </c>
      <c r="F4036" t="str">
        <f t="shared" si="191"/>
        <v>Queensland</v>
      </c>
      <c r="G4036" t="s">
        <v>35</v>
      </c>
      <c r="H4036">
        <v>4570</v>
      </c>
      <c r="I4036" t="s">
        <v>11</v>
      </c>
      <c r="J4036" t="s">
        <v>120</v>
      </c>
      <c r="K4036" t="s">
        <v>150</v>
      </c>
      <c r="L4036" t="s">
        <v>18</v>
      </c>
      <c r="M4036" s="5">
        <v>1836.5</v>
      </c>
      <c r="N4036">
        <v>1</v>
      </c>
    </row>
    <row r="4037" spans="1:14" x14ac:dyDescent="0.2">
      <c r="A4037" s="2">
        <v>45491</v>
      </c>
      <c r="B4037" s="3">
        <f t="shared" si="189"/>
        <v>2025</v>
      </c>
      <c r="C4037" t="str">
        <f t="shared" si="190"/>
        <v>2024-2025</v>
      </c>
      <c r="D4037" t="s">
        <v>147</v>
      </c>
      <c r="E4037" t="s">
        <v>121</v>
      </c>
      <c r="F4037" t="str">
        <f t="shared" si="191"/>
        <v>Queensland</v>
      </c>
      <c r="G4037" t="s">
        <v>35</v>
      </c>
      <c r="H4037">
        <v>4700</v>
      </c>
      <c r="I4037" t="s">
        <v>11</v>
      </c>
      <c r="J4037" t="s">
        <v>51</v>
      </c>
      <c r="K4037" t="s">
        <v>150</v>
      </c>
      <c r="L4037" t="s">
        <v>18</v>
      </c>
      <c r="M4037" s="5">
        <v>1839.3799999999997</v>
      </c>
      <c r="N4037">
        <v>1</v>
      </c>
    </row>
    <row r="4038" spans="1:14" x14ac:dyDescent="0.2">
      <c r="A4038" s="2">
        <v>44979</v>
      </c>
      <c r="B4038" s="3">
        <f t="shared" si="189"/>
        <v>2023</v>
      </c>
      <c r="C4038" t="str">
        <f t="shared" si="190"/>
        <v>2022-2023</v>
      </c>
      <c r="D4038" t="s">
        <v>147</v>
      </c>
      <c r="E4038" t="s">
        <v>131</v>
      </c>
      <c r="F4038" t="str">
        <f t="shared" si="191"/>
        <v>Western Australia</v>
      </c>
      <c r="G4038" t="s">
        <v>48</v>
      </c>
      <c r="H4038">
        <v>6530</v>
      </c>
      <c r="I4038" t="s">
        <v>11</v>
      </c>
      <c r="J4038" t="s">
        <v>77</v>
      </c>
      <c r="K4038" t="s">
        <v>19</v>
      </c>
      <c r="L4038" t="s">
        <v>23</v>
      </c>
      <c r="M4038" s="5">
        <v>1849.1499999999999</v>
      </c>
      <c r="N4038">
        <v>1</v>
      </c>
    </row>
    <row r="4039" spans="1:14" x14ac:dyDescent="0.2">
      <c r="A4039" s="2">
        <v>45612</v>
      </c>
      <c r="B4039" s="3">
        <f t="shared" si="189"/>
        <v>2025</v>
      </c>
      <c r="C4039" t="str">
        <f t="shared" si="190"/>
        <v>2024-2025</v>
      </c>
      <c r="D4039" t="s">
        <v>147</v>
      </c>
      <c r="E4039" t="s">
        <v>145</v>
      </c>
      <c r="F4039" t="str">
        <f t="shared" si="191"/>
        <v>New South Wales</v>
      </c>
      <c r="G4039" t="s">
        <v>10</v>
      </c>
      <c r="H4039">
        <v>2101</v>
      </c>
      <c r="I4039" t="s">
        <v>11</v>
      </c>
      <c r="J4039" t="s">
        <v>27</v>
      </c>
      <c r="K4039" t="s">
        <v>150</v>
      </c>
      <c r="L4039" t="s">
        <v>18</v>
      </c>
      <c r="M4039" s="5">
        <v>1851.43</v>
      </c>
      <c r="N4039">
        <v>1</v>
      </c>
    </row>
    <row r="4040" spans="1:14" x14ac:dyDescent="0.2">
      <c r="A4040" s="2">
        <v>45345</v>
      </c>
      <c r="B4040" s="3">
        <f t="shared" si="189"/>
        <v>2024</v>
      </c>
      <c r="C4040" t="str">
        <f t="shared" si="190"/>
        <v>2023-2024</v>
      </c>
      <c r="D4040" t="s">
        <v>148</v>
      </c>
      <c r="E4040" t="s">
        <v>129</v>
      </c>
      <c r="F4040" t="str">
        <f t="shared" si="191"/>
        <v>Tasmania</v>
      </c>
      <c r="G4040" t="s">
        <v>70</v>
      </c>
      <c r="H4040">
        <v>7010</v>
      </c>
      <c r="I4040" t="s">
        <v>11</v>
      </c>
      <c r="J4040" t="s">
        <v>71</v>
      </c>
      <c r="K4040" t="s">
        <v>151</v>
      </c>
      <c r="L4040" t="s">
        <v>21</v>
      </c>
      <c r="M4040" s="5">
        <v>1853.17</v>
      </c>
      <c r="N4040">
        <v>1</v>
      </c>
    </row>
    <row r="4041" spans="1:14" x14ac:dyDescent="0.2">
      <c r="A4041" s="2">
        <v>45083</v>
      </c>
      <c r="B4041" s="3">
        <f t="shared" si="189"/>
        <v>2023</v>
      </c>
      <c r="C4041" t="str">
        <f t="shared" si="190"/>
        <v>2022-2023</v>
      </c>
      <c r="D4041" t="s">
        <v>147</v>
      </c>
      <c r="E4041" t="s">
        <v>90</v>
      </c>
      <c r="F4041" t="str">
        <f t="shared" si="191"/>
        <v>Victoria</v>
      </c>
      <c r="G4041" t="s">
        <v>45</v>
      </c>
      <c r="H4041">
        <v>3179</v>
      </c>
      <c r="I4041" t="s">
        <v>11</v>
      </c>
      <c r="J4041" t="s">
        <v>63</v>
      </c>
      <c r="K4041" t="s">
        <v>150</v>
      </c>
      <c r="L4041" t="s">
        <v>18</v>
      </c>
      <c r="M4041" s="5">
        <v>1854.48</v>
      </c>
      <c r="N4041">
        <v>1</v>
      </c>
    </row>
    <row r="4042" spans="1:14" x14ac:dyDescent="0.2">
      <c r="A4042" s="2">
        <v>45070</v>
      </c>
      <c r="B4042" s="3">
        <f t="shared" si="189"/>
        <v>2023</v>
      </c>
      <c r="C4042" t="str">
        <f t="shared" si="190"/>
        <v>2022-2023</v>
      </c>
      <c r="D4042" t="s">
        <v>148</v>
      </c>
      <c r="E4042" t="s">
        <v>76</v>
      </c>
      <c r="F4042" t="str">
        <f t="shared" si="191"/>
        <v>Western Australia</v>
      </c>
      <c r="G4042" t="s">
        <v>48</v>
      </c>
      <c r="H4042">
        <v>6450</v>
      </c>
      <c r="I4042" t="s">
        <v>11</v>
      </c>
      <c r="J4042" t="s">
        <v>77</v>
      </c>
      <c r="K4042" t="s">
        <v>151</v>
      </c>
      <c r="L4042" t="s">
        <v>21</v>
      </c>
      <c r="M4042" s="5">
        <v>1857.1200000000001</v>
      </c>
      <c r="N4042">
        <v>1</v>
      </c>
    </row>
    <row r="4043" spans="1:14" x14ac:dyDescent="0.2">
      <c r="A4043" s="2">
        <v>45101</v>
      </c>
      <c r="B4043" s="3">
        <f t="shared" si="189"/>
        <v>2023</v>
      </c>
      <c r="C4043" t="str">
        <f t="shared" si="190"/>
        <v>2022-2023</v>
      </c>
      <c r="D4043" t="s">
        <v>147</v>
      </c>
      <c r="E4043" t="s">
        <v>131</v>
      </c>
      <c r="F4043" t="str">
        <f t="shared" si="191"/>
        <v>Western Australia</v>
      </c>
      <c r="G4043" t="s">
        <v>48</v>
      </c>
      <c r="H4043">
        <v>6530</v>
      </c>
      <c r="I4043" t="s">
        <v>11</v>
      </c>
      <c r="J4043" t="s">
        <v>77</v>
      </c>
      <c r="K4043" t="s">
        <v>157</v>
      </c>
      <c r="L4043" t="s">
        <v>22</v>
      </c>
      <c r="M4043" s="5">
        <v>1859.42</v>
      </c>
      <c r="N4043">
        <v>1</v>
      </c>
    </row>
    <row r="4044" spans="1:14" x14ac:dyDescent="0.2">
      <c r="A4044" s="2">
        <v>45385</v>
      </c>
      <c r="B4044" s="3">
        <f t="shared" si="189"/>
        <v>2024</v>
      </c>
      <c r="C4044" t="str">
        <f t="shared" si="190"/>
        <v>2023-2024</v>
      </c>
      <c r="D4044" t="s">
        <v>147</v>
      </c>
      <c r="E4044" t="s">
        <v>44</v>
      </c>
      <c r="F4044" t="str">
        <f t="shared" si="191"/>
        <v>Victoria</v>
      </c>
      <c r="G4044" t="s">
        <v>45</v>
      </c>
      <c r="H4044">
        <v>3066</v>
      </c>
      <c r="I4044" t="s">
        <v>11</v>
      </c>
      <c r="J4044" t="s">
        <v>46</v>
      </c>
      <c r="K4044" t="s">
        <v>155</v>
      </c>
      <c r="L4044" t="s">
        <v>20</v>
      </c>
      <c r="M4044" s="5">
        <v>1870.0700000000002</v>
      </c>
      <c r="N4044">
        <v>1</v>
      </c>
    </row>
    <row r="4045" spans="1:14" x14ac:dyDescent="0.2">
      <c r="A4045" s="2">
        <v>45426</v>
      </c>
      <c r="B4045" s="3">
        <f t="shared" si="189"/>
        <v>2024</v>
      </c>
      <c r="C4045" t="str">
        <f t="shared" si="190"/>
        <v>2023-2024</v>
      </c>
      <c r="D4045" t="s">
        <v>148</v>
      </c>
      <c r="E4045" t="s">
        <v>96</v>
      </c>
      <c r="F4045" t="str">
        <f t="shared" si="191"/>
        <v>Western Australia</v>
      </c>
      <c r="G4045" t="s">
        <v>48</v>
      </c>
      <c r="H4045">
        <v>6330</v>
      </c>
      <c r="I4045" t="s">
        <v>11</v>
      </c>
      <c r="J4045" t="s">
        <v>94</v>
      </c>
      <c r="K4045" t="s">
        <v>150</v>
      </c>
      <c r="L4045" t="s">
        <v>18</v>
      </c>
      <c r="M4045" s="5">
        <v>1870.51</v>
      </c>
      <c r="N4045">
        <v>1</v>
      </c>
    </row>
    <row r="4046" spans="1:14" x14ac:dyDescent="0.2">
      <c r="A4046" s="2">
        <v>45637</v>
      </c>
      <c r="B4046" s="3">
        <f t="shared" si="189"/>
        <v>2025</v>
      </c>
      <c r="C4046" t="str">
        <f t="shared" si="190"/>
        <v>2024-2025</v>
      </c>
      <c r="D4046" t="s">
        <v>147</v>
      </c>
      <c r="E4046" t="s">
        <v>83</v>
      </c>
      <c r="F4046" t="str">
        <f t="shared" si="191"/>
        <v>New South Wales</v>
      </c>
      <c r="G4046" t="s">
        <v>10</v>
      </c>
      <c r="H4046">
        <v>2750</v>
      </c>
      <c r="I4046" t="s">
        <v>11</v>
      </c>
      <c r="J4046" t="s">
        <v>25</v>
      </c>
      <c r="K4046" t="s">
        <v>150</v>
      </c>
      <c r="L4046" t="s">
        <v>18</v>
      </c>
      <c r="M4046" s="5">
        <v>1872.8100000000002</v>
      </c>
      <c r="N4046">
        <v>1</v>
      </c>
    </row>
    <row r="4047" spans="1:14" x14ac:dyDescent="0.2">
      <c r="A4047" s="2">
        <v>45094</v>
      </c>
      <c r="B4047" s="3">
        <f t="shared" si="189"/>
        <v>2023</v>
      </c>
      <c r="C4047" t="str">
        <f t="shared" si="190"/>
        <v>2022-2023</v>
      </c>
      <c r="D4047" t="s">
        <v>147</v>
      </c>
      <c r="E4047" t="s">
        <v>90</v>
      </c>
      <c r="F4047" t="str">
        <f t="shared" si="191"/>
        <v>Victoria</v>
      </c>
      <c r="G4047" t="s">
        <v>45</v>
      </c>
      <c r="H4047">
        <v>3179</v>
      </c>
      <c r="I4047" t="s">
        <v>11</v>
      </c>
      <c r="J4047" t="s">
        <v>63</v>
      </c>
      <c r="K4047" t="s">
        <v>153</v>
      </c>
      <c r="L4047" t="s">
        <v>16</v>
      </c>
      <c r="M4047" s="5">
        <v>1878.0900000000001</v>
      </c>
      <c r="N4047">
        <v>1</v>
      </c>
    </row>
    <row r="4048" spans="1:14" x14ac:dyDescent="0.2">
      <c r="A4048" s="2">
        <v>45307</v>
      </c>
      <c r="B4048" s="3">
        <f t="shared" si="189"/>
        <v>2024</v>
      </c>
      <c r="C4048" t="str">
        <f t="shared" si="190"/>
        <v>2023-2024</v>
      </c>
      <c r="D4048" t="s">
        <v>147</v>
      </c>
      <c r="E4048" t="s">
        <v>42</v>
      </c>
      <c r="F4048" t="str">
        <f t="shared" si="191"/>
        <v>Queensland</v>
      </c>
      <c r="G4048" t="s">
        <v>35</v>
      </c>
      <c r="H4048">
        <v>4053</v>
      </c>
      <c r="I4048" t="s">
        <v>11</v>
      </c>
      <c r="J4048" t="s">
        <v>43</v>
      </c>
      <c r="K4048" t="s">
        <v>154</v>
      </c>
      <c r="L4048" t="s">
        <v>14</v>
      </c>
      <c r="M4048" s="5">
        <v>1882.03</v>
      </c>
      <c r="N4048">
        <v>1</v>
      </c>
    </row>
    <row r="4049" spans="1:14" x14ac:dyDescent="0.2">
      <c r="A4049" s="2">
        <v>45405</v>
      </c>
      <c r="B4049" s="3">
        <f t="shared" si="189"/>
        <v>2024</v>
      </c>
      <c r="C4049" t="str">
        <f t="shared" si="190"/>
        <v>2023-2024</v>
      </c>
      <c r="D4049" t="s">
        <v>147</v>
      </c>
      <c r="E4049" t="s">
        <v>26</v>
      </c>
      <c r="F4049" t="str">
        <f t="shared" si="191"/>
        <v>New South Wales</v>
      </c>
      <c r="G4049" t="s">
        <v>10</v>
      </c>
      <c r="H4049">
        <v>2141</v>
      </c>
      <c r="I4049" t="s">
        <v>11</v>
      </c>
      <c r="J4049" t="s">
        <v>27</v>
      </c>
      <c r="K4049" t="s">
        <v>151</v>
      </c>
      <c r="L4049" t="s">
        <v>21</v>
      </c>
      <c r="M4049" s="5">
        <v>1884.95</v>
      </c>
      <c r="N4049">
        <v>1</v>
      </c>
    </row>
    <row r="4050" spans="1:14" x14ac:dyDescent="0.2">
      <c r="A4050" s="2">
        <v>45150</v>
      </c>
      <c r="B4050" s="3">
        <f t="shared" si="189"/>
        <v>2024</v>
      </c>
      <c r="C4050" t="str">
        <f t="shared" si="190"/>
        <v>2023-2024</v>
      </c>
      <c r="D4050" t="s">
        <v>147</v>
      </c>
      <c r="E4050" t="s">
        <v>81</v>
      </c>
      <c r="F4050" t="str">
        <f t="shared" si="191"/>
        <v>New South Wales</v>
      </c>
      <c r="G4050" t="s">
        <v>10</v>
      </c>
      <c r="H4050">
        <v>2485</v>
      </c>
      <c r="I4050" t="s">
        <v>11</v>
      </c>
      <c r="J4050" t="s">
        <v>68</v>
      </c>
      <c r="K4050" t="s">
        <v>153</v>
      </c>
      <c r="L4050" t="s">
        <v>16</v>
      </c>
      <c r="M4050" s="5">
        <v>1888.4100000000003</v>
      </c>
      <c r="N4050">
        <v>1</v>
      </c>
    </row>
    <row r="4051" spans="1:14" x14ac:dyDescent="0.2">
      <c r="A4051" s="2">
        <v>44939</v>
      </c>
      <c r="B4051" s="3">
        <f t="shared" si="189"/>
        <v>2023</v>
      </c>
      <c r="C4051" t="str">
        <f t="shared" si="190"/>
        <v>2022-2023</v>
      </c>
      <c r="D4051" t="s">
        <v>147</v>
      </c>
      <c r="E4051" t="s">
        <v>41</v>
      </c>
      <c r="F4051" t="str">
        <f t="shared" si="191"/>
        <v>New South Wales</v>
      </c>
      <c r="G4051" t="s">
        <v>10</v>
      </c>
      <c r="H4051">
        <v>2830</v>
      </c>
      <c r="I4051" t="s">
        <v>11</v>
      </c>
      <c r="J4051" t="s">
        <v>25</v>
      </c>
      <c r="K4051" t="s">
        <v>155</v>
      </c>
      <c r="L4051" t="s">
        <v>20</v>
      </c>
      <c r="M4051" s="5">
        <v>1890.1700000000008</v>
      </c>
      <c r="N4051">
        <v>1</v>
      </c>
    </row>
    <row r="4052" spans="1:14" x14ac:dyDescent="0.2">
      <c r="A4052" s="2">
        <v>45300</v>
      </c>
      <c r="B4052" s="3">
        <f t="shared" si="189"/>
        <v>2024</v>
      </c>
      <c r="C4052" t="str">
        <f t="shared" si="190"/>
        <v>2023-2024</v>
      </c>
      <c r="D4052" t="s">
        <v>148</v>
      </c>
      <c r="E4052" t="s">
        <v>127</v>
      </c>
      <c r="F4052" t="str">
        <f t="shared" si="191"/>
        <v>New South Wales</v>
      </c>
      <c r="G4052" t="s">
        <v>10</v>
      </c>
      <c r="H4052">
        <v>2131</v>
      </c>
      <c r="I4052" t="s">
        <v>11</v>
      </c>
      <c r="J4052" t="s">
        <v>27</v>
      </c>
      <c r="K4052" t="s">
        <v>150</v>
      </c>
      <c r="L4052" t="s">
        <v>18</v>
      </c>
      <c r="M4052" s="5">
        <v>1892.6399999999999</v>
      </c>
      <c r="N4052">
        <v>1</v>
      </c>
    </row>
    <row r="4053" spans="1:14" x14ac:dyDescent="0.2">
      <c r="A4053" s="2">
        <v>45197</v>
      </c>
      <c r="B4053" s="3">
        <f t="shared" si="189"/>
        <v>2024</v>
      </c>
      <c r="C4053" t="str">
        <f t="shared" si="190"/>
        <v>2023-2024</v>
      </c>
      <c r="D4053" t="s">
        <v>147</v>
      </c>
      <c r="E4053" t="s">
        <v>126</v>
      </c>
      <c r="F4053" t="str">
        <f t="shared" si="191"/>
        <v>Queensland</v>
      </c>
      <c r="G4053" t="s">
        <v>35</v>
      </c>
      <c r="H4053">
        <v>4551</v>
      </c>
      <c r="I4053" t="s">
        <v>11</v>
      </c>
      <c r="J4053" t="s">
        <v>120</v>
      </c>
      <c r="K4053" t="s">
        <v>155</v>
      </c>
      <c r="L4053" t="s">
        <v>20</v>
      </c>
      <c r="M4053" s="5">
        <v>1893.1000000000008</v>
      </c>
      <c r="N4053">
        <v>1</v>
      </c>
    </row>
    <row r="4054" spans="1:14" x14ac:dyDescent="0.2">
      <c r="A4054" s="2">
        <v>45033</v>
      </c>
      <c r="B4054" s="3">
        <f t="shared" si="189"/>
        <v>2023</v>
      </c>
      <c r="C4054" t="str">
        <f t="shared" si="190"/>
        <v>2022-2023</v>
      </c>
      <c r="D4054" t="s">
        <v>147</v>
      </c>
      <c r="E4054" t="s">
        <v>79</v>
      </c>
      <c r="F4054" t="str">
        <f t="shared" si="191"/>
        <v>Australian Capital Territory</v>
      </c>
      <c r="G4054" t="s">
        <v>80</v>
      </c>
      <c r="H4054">
        <v>2617</v>
      </c>
      <c r="I4054" t="s">
        <v>11</v>
      </c>
      <c r="J4054" t="s">
        <v>58</v>
      </c>
      <c r="K4054" t="s">
        <v>151</v>
      </c>
      <c r="L4054" t="s">
        <v>21</v>
      </c>
      <c r="M4054" s="5">
        <v>1905.38</v>
      </c>
      <c r="N4054">
        <v>1</v>
      </c>
    </row>
    <row r="4055" spans="1:14" x14ac:dyDescent="0.2">
      <c r="A4055" s="2">
        <v>45063</v>
      </c>
      <c r="B4055" s="3">
        <f t="shared" si="189"/>
        <v>2023</v>
      </c>
      <c r="C4055" t="str">
        <f t="shared" si="190"/>
        <v>2022-2023</v>
      </c>
      <c r="D4055" t="s">
        <v>147</v>
      </c>
      <c r="E4055" t="s">
        <v>136</v>
      </c>
      <c r="F4055" t="str">
        <f t="shared" si="191"/>
        <v>Victoria</v>
      </c>
      <c r="G4055" t="s">
        <v>45</v>
      </c>
      <c r="H4055">
        <v>3175</v>
      </c>
      <c r="I4055" t="s">
        <v>11</v>
      </c>
      <c r="J4055" t="s">
        <v>63</v>
      </c>
      <c r="K4055" t="s">
        <v>153</v>
      </c>
      <c r="L4055" t="s">
        <v>16</v>
      </c>
      <c r="M4055" s="5">
        <v>1905.3900000000003</v>
      </c>
      <c r="N4055">
        <v>1</v>
      </c>
    </row>
    <row r="4056" spans="1:14" x14ac:dyDescent="0.2">
      <c r="A4056" s="2">
        <v>45186</v>
      </c>
      <c r="B4056" s="3">
        <f t="shared" si="189"/>
        <v>2024</v>
      </c>
      <c r="C4056" t="str">
        <f t="shared" si="190"/>
        <v>2023-2024</v>
      </c>
      <c r="D4056" t="s">
        <v>147</v>
      </c>
      <c r="E4056" t="s">
        <v>52</v>
      </c>
      <c r="F4056" t="str">
        <f t="shared" si="191"/>
        <v>Victoria</v>
      </c>
      <c r="G4056" t="s">
        <v>45</v>
      </c>
      <c r="H4056">
        <v>3030</v>
      </c>
      <c r="I4056" t="s">
        <v>11</v>
      </c>
      <c r="J4056" t="s">
        <v>46</v>
      </c>
      <c r="K4056" t="s">
        <v>150</v>
      </c>
      <c r="L4056" t="s">
        <v>18</v>
      </c>
      <c r="M4056" s="5">
        <v>1906.3600000000001</v>
      </c>
      <c r="N4056">
        <v>1</v>
      </c>
    </row>
    <row r="4057" spans="1:14" x14ac:dyDescent="0.2">
      <c r="A4057" s="2">
        <v>45492</v>
      </c>
      <c r="B4057" s="3">
        <f t="shared" si="189"/>
        <v>2025</v>
      </c>
      <c r="C4057" t="str">
        <f t="shared" si="190"/>
        <v>2024-2025</v>
      </c>
      <c r="D4057" t="s">
        <v>147</v>
      </c>
      <c r="E4057" t="s">
        <v>82</v>
      </c>
      <c r="F4057" t="str">
        <f t="shared" si="191"/>
        <v>Queensland</v>
      </c>
      <c r="G4057" t="s">
        <v>35</v>
      </c>
      <c r="H4057">
        <v>4012</v>
      </c>
      <c r="I4057" t="s">
        <v>11</v>
      </c>
      <c r="J4057" t="s">
        <v>43</v>
      </c>
      <c r="K4057" t="s">
        <v>151</v>
      </c>
      <c r="L4057" t="s">
        <v>21</v>
      </c>
      <c r="M4057" s="5">
        <v>1913.18</v>
      </c>
      <c r="N4057">
        <v>1</v>
      </c>
    </row>
    <row r="4058" spans="1:14" x14ac:dyDescent="0.2">
      <c r="A4058" s="2">
        <v>45613</v>
      </c>
      <c r="B4058" s="3">
        <f t="shared" si="189"/>
        <v>2025</v>
      </c>
      <c r="C4058" t="str">
        <f t="shared" si="190"/>
        <v>2024-2025</v>
      </c>
      <c r="D4058" t="s">
        <v>147</v>
      </c>
      <c r="E4058" t="s">
        <v>75</v>
      </c>
      <c r="F4058" t="str">
        <f t="shared" si="191"/>
        <v>Victoria</v>
      </c>
      <c r="G4058" t="s">
        <v>45</v>
      </c>
      <c r="H4058">
        <v>3630</v>
      </c>
      <c r="I4058" t="s">
        <v>11</v>
      </c>
      <c r="J4058" t="s">
        <v>55</v>
      </c>
      <c r="K4058" t="s">
        <v>153</v>
      </c>
      <c r="L4058" t="s">
        <v>16</v>
      </c>
      <c r="M4058" s="5">
        <v>1921.9499999999998</v>
      </c>
      <c r="N4058">
        <v>1</v>
      </c>
    </row>
    <row r="4059" spans="1:14" x14ac:dyDescent="0.2">
      <c r="A4059" s="2">
        <v>45030</v>
      </c>
      <c r="B4059" s="3">
        <f t="shared" si="189"/>
        <v>2023</v>
      </c>
      <c r="C4059" t="str">
        <f t="shared" si="190"/>
        <v>2022-2023</v>
      </c>
      <c r="D4059" t="s">
        <v>147</v>
      </c>
      <c r="E4059" t="s">
        <v>117</v>
      </c>
      <c r="F4059" t="str">
        <f t="shared" si="191"/>
        <v>Queensland</v>
      </c>
      <c r="G4059" t="s">
        <v>35</v>
      </c>
      <c r="H4059">
        <v>4119</v>
      </c>
      <c r="I4059" t="s">
        <v>11</v>
      </c>
      <c r="J4059" t="s">
        <v>43</v>
      </c>
      <c r="K4059" t="s">
        <v>150</v>
      </c>
      <c r="L4059" t="s">
        <v>18</v>
      </c>
      <c r="M4059" s="5">
        <v>1925.47</v>
      </c>
      <c r="N4059">
        <v>1</v>
      </c>
    </row>
    <row r="4060" spans="1:14" x14ac:dyDescent="0.2">
      <c r="A4060" s="2">
        <v>44946</v>
      </c>
      <c r="B4060" s="3">
        <f t="shared" si="189"/>
        <v>2023</v>
      </c>
      <c r="C4060" t="str">
        <f t="shared" si="190"/>
        <v>2022-2023</v>
      </c>
      <c r="D4060" t="s">
        <v>147</v>
      </c>
      <c r="E4060" t="s">
        <v>105</v>
      </c>
      <c r="F4060" t="str">
        <f t="shared" si="191"/>
        <v>Victoria</v>
      </c>
      <c r="G4060" t="s">
        <v>45</v>
      </c>
      <c r="H4060">
        <v>3500</v>
      </c>
      <c r="I4060" t="s">
        <v>11</v>
      </c>
      <c r="J4060" t="s">
        <v>60</v>
      </c>
      <c r="K4060" t="s">
        <v>153</v>
      </c>
      <c r="L4060" t="s">
        <v>16</v>
      </c>
      <c r="M4060" s="5">
        <v>1927.9600000000003</v>
      </c>
      <c r="N4060">
        <v>1</v>
      </c>
    </row>
    <row r="4061" spans="1:14" x14ac:dyDescent="0.2">
      <c r="A4061" s="2">
        <v>45328</v>
      </c>
      <c r="B4061" s="3">
        <f t="shared" si="189"/>
        <v>2024</v>
      </c>
      <c r="C4061" t="str">
        <f t="shared" si="190"/>
        <v>2023-2024</v>
      </c>
      <c r="D4061" t="s">
        <v>147</v>
      </c>
      <c r="E4061" t="s">
        <v>135</v>
      </c>
      <c r="F4061" t="str">
        <f t="shared" si="191"/>
        <v>Victoria</v>
      </c>
      <c r="G4061" t="s">
        <v>45</v>
      </c>
      <c r="H4061">
        <v>3550</v>
      </c>
      <c r="I4061" t="s">
        <v>11</v>
      </c>
      <c r="J4061" t="s">
        <v>60</v>
      </c>
      <c r="K4061" t="s">
        <v>153</v>
      </c>
      <c r="L4061" t="s">
        <v>16</v>
      </c>
      <c r="M4061" s="5">
        <v>1930.6699999999998</v>
      </c>
      <c r="N4061">
        <v>1</v>
      </c>
    </row>
    <row r="4062" spans="1:14" x14ac:dyDescent="0.2">
      <c r="A4062" s="2">
        <v>45028</v>
      </c>
      <c r="B4062" s="3">
        <f t="shared" si="189"/>
        <v>2023</v>
      </c>
      <c r="C4062" t="str">
        <f t="shared" si="190"/>
        <v>2022-2023</v>
      </c>
      <c r="D4062" t="s">
        <v>148</v>
      </c>
      <c r="E4062" t="s">
        <v>61</v>
      </c>
      <c r="F4062" t="str">
        <f t="shared" si="191"/>
        <v>New South Wales</v>
      </c>
      <c r="G4062" t="s">
        <v>10</v>
      </c>
      <c r="H4062">
        <v>2539</v>
      </c>
      <c r="I4062" t="s">
        <v>11</v>
      </c>
      <c r="J4062" t="s">
        <v>58</v>
      </c>
      <c r="K4062" t="s">
        <v>151</v>
      </c>
      <c r="L4062" t="s">
        <v>21</v>
      </c>
      <c r="M4062" s="5">
        <v>1933.56</v>
      </c>
      <c r="N4062">
        <v>1</v>
      </c>
    </row>
    <row r="4063" spans="1:14" x14ac:dyDescent="0.2">
      <c r="A4063" s="2">
        <v>45183</v>
      </c>
      <c r="B4063" s="3">
        <f t="shared" si="189"/>
        <v>2024</v>
      </c>
      <c r="C4063" t="str">
        <f t="shared" si="190"/>
        <v>2023-2024</v>
      </c>
      <c r="D4063" t="s">
        <v>147</v>
      </c>
      <c r="E4063" t="s">
        <v>92</v>
      </c>
      <c r="F4063" t="str">
        <f t="shared" si="191"/>
        <v>Queensland</v>
      </c>
      <c r="G4063" t="s">
        <v>35</v>
      </c>
      <c r="H4063">
        <v>4068</v>
      </c>
      <c r="I4063" t="s">
        <v>11</v>
      </c>
      <c r="J4063" t="s">
        <v>43</v>
      </c>
      <c r="K4063" t="s">
        <v>150</v>
      </c>
      <c r="L4063" t="s">
        <v>18</v>
      </c>
      <c r="M4063" s="5">
        <v>1942.3200000000002</v>
      </c>
      <c r="N4063">
        <v>1</v>
      </c>
    </row>
    <row r="4064" spans="1:14" x14ac:dyDescent="0.2">
      <c r="A4064" s="2">
        <v>45218</v>
      </c>
      <c r="B4064" s="3">
        <f t="shared" si="189"/>
        <v>2024</v>
      </c>
      <c r="C4064" t="str">
        <f t="shared" si="190"/>
        <v>2023-2024</v>
      </c>
      <c r="D4064" t="s">
        <v>147</v>
      </c>
      <c r="E4064" t="s">
        <v>97</v>
      </c>
      <c r="F4064" t="str">
        <f t="shared" si="191"/>
        <v>Tasmania</v>
      </c>
      <c r="G4064" t="s">
        <v>70</v>
      </c>
      <c r="H4064">
        <v>7250</v>
      </c>
      <c r="I4064" t="s">
        <v>11</v>
      </c>
      <c r="J4064" t="s">
        <v>71</v>
      </c>
      <c r="K4064" t="s">
        <v>153</v>
      </c>
      <c r="L4064" t="s">
        <v>16</v>
      </c>
      <c r="M4064" s="5">
        <v>1944.79</v>
      </c>
      <c r="N4064">
        <v>1</v>
      </c>
    </row>
    <row r="4065" spans="1:14" x14ac:dyDescent="0.2">
      <c r="A4065" s="2">
        <v>45018</v>
      </c>
      <c r="B4065" s="3">
        <f t="shared" si="189"/>
        <v>2023</v>
      </c>
      <c r="C4065" t="str">
        <f t="shared" si="190"/>
        <v>2022-2023</v>
      </c>
      <c r="D4065" t="s">
        <v>147</v>
      </c>
      <c r="E4065" t="s">
        <v>132</v>
      </c>
      <c r="F4065" t="str">
        <f t="shared" si="191"/>
        <v>New South Wales</v>
      </c>
      <c r="G4065" t="s">
        <v>10</v>
      </c>
      <c r="H4065">
        <v>2800</v>
      </c>
      <c r="I4065" t="s">
        <v>11</v>
      </c>
      <c r="J4065" t="s">
        <v>25</v>
      </c>
      <c r="K4065" t="s">
        <v>150</v>
      </c>
      <c r="L4065" t="s">
        <v>18</v>
      </c>
      <c r="M4065" s="5">
        <v>1945.35</v>
      </c>
      <c r="N4065">
        <v>1</v>
      </c>
    </row>
    <row r="4066" spans="1:14" x14ac:dyDescent="0.2">
      <c r="A4066" s="2">
        <v>45399</v>
      </c>
      <c r="B4066" s="3">
        <f t="shared" si="189"/>
        <v>2024</v>
      </c>
      <c r="C4066" t="str">
        <f t="shared" si="190"/>
        <v>2023-2024</v>
      </c>
      <c r="D4066" t="s">
        <v>147</v>
      </c>
      <c r="E4066" t="s">
        <v>144</v>
      </c>
      <c r="F4066" t="str">
        <f t="shared" si="191"/>
        <v>Queensland</v>
      </c>
      <c r="G4066" t="s">
        <v>35</v>
      </c>
      <c r="H4066">
        <v>4566</v>
      </c>
      <c r="I4066" t="s">
        <v>11</v>
      </c>
      <c r="J4066" t="s">
        <v>120</v>
      </c>
      <c r="K4066" t="s">
        <v>150</v>
      </c>
      <c r="L4066" t="s">
        <v>18</v>
      </c>
      <c r="M4066" s="5">
        <v>1948.58</v>
      </c>
      <c r="N4066">
        <v>1</v>
      </c>
    </row>
    <row r="4067" spans="1:14" x14ac:dyDescent="0.2">
      <c r="A4067" s="2">
        <v>45151</v>
      </c>
      <c r="B4067" s="3">
        <f t="shared" si="189"/>
        <v>2024</v>
      </c>
      <c r="C4067" t="str">
        <f t="shared" si="190"/>
        <v>2023-2024</v>
      </c>
      <c r="D4067" t="s">
        <v>147</v>
      </c>
      <c r="E4067" t="s">
        <v>59</v>
      </c>
      <c r="F4067" t="str">
        <f t="shared" si="191"/>
        <v>Victoria</v>
      </c>
      <c r="G4067" t="s">
        <v>45</v>
      </c>
      <c r="H4067">
        <v>3280</v>
      </c>
      <c r="I4067" t="s">
        <v>11</v>
      </c>
      <c r="J4067" t="s">
        <v>60</v>
      </c>
      <c r="K4067" t="s">
        <v>151</v>
      </c>
      <c r="L4067" t="s">
        <v>21</v>
      </c>
      <c r="M4067" s="5">
        <v>1952.6000000000001</v>
      </c>
      <c r="N4067">
        <v>1</v>
      </c>
    </row>
    <row r="4068" spans="1:14" x14ac:dyDescent="0.2">
      <c r="A4068" s="2">
        <v>45135</v>
      </c>
      <c r="B4068" s="3">
        <f t="shared" si="189"/>
        <v>2024</v>
      </c>
      <c r="C4068" t="str">
        <f t="shared" si="190"/>
        <v>2023-2024</v>
      </c>
      <c r="D4068" t="s">
        <v>147</v>
      </c>
      <c r="E4068" t="s">
        <v>143</v>
      </c>
      <c r="F4068" t="str">
        <f t="shared" si="191"/>
        <v>New South Wales</v>
      </c>
      <c r="G4068" t="s">
        <v>10</v>
      </c>
      <c r="H4068">
        <v>2154</v>
      </c>
      <c r="I4068" t="s">
        <v>11</v>
      </c>
      <c r="J4068" t="s">
        <v>27</v>
      </c>
      <c r="K4068" t="s">
        <v>151</v>
      </c>
      <c r="L4068" t="s">
        <v>21</v>
      </c>
      <c r="M4068" s="5">
        <v>1956.56</v>
      </c>
      <c r="N4068">
        <v>1</v>
      </c>
    </row>
    <row r="4069" spans="1:14" x14ac:dyDescent="0.2">
      <c r="A4069" s="2">
        <v>44963</v>
      </c>
      <c r="B4069" s="3">
        <f t="shared" si="189"/>
        <v>2023</v>
      </c>
      <c r="C4069" t="str">
        <f t="shared" si="190"/>
        <v>2022-2023</v>
      </c>
      <c r="D4069" t="s">
        <v>147</v>
      </c>
      <c r="E4069" t="s">
        <v>28</v>
      </c>
      <c r="F4069" t="str">
        <f t="shared" si="191"/>
        <v>Northern Territory</v>
      </c>
      <c r="G4069" t="s">
        <v>29</v>
      </c>
      <c r="H4069">
        <v>800</v>
      </c>
      <c r="I4069" t="s">
        <v>11</v>
      </c>
      <c r="J4069" t="s">
        <v>30</v>
      </c>
      <c r="K4069" t="s">
        <v>150</v>
      </c>
      <c r="L4069" t="s">
        <v>18</v>
      </c>
      <c r="M4069" s="5">
        <v>1956.58</v>
      </c>
      <c r="N4069">
        <v>1</v>
      </c>
    </row>
    <row r="4070" spans="1:14" x14ac:dyDescent="0.2">
      <c r="A4070" s="2">
        <v>45605</v>
      </c>
      <c r="B4070" s="3">
        <f t="shared" si="189"/>
        <v>2025</v>
      </c>
      <c r="C4070" t="str">
        <f t="shared" si="190"/>
        <v>2024-2025</v>
      </c>
      <c r="D4070" t="s">
        <v>147</v>
      </c>
      <c r="E4070" t="s">
        <v>122</v>
      </c>
      <c r="F4070" t="str">
        <f t="shared" si="191"/>
        <v>New South Wales</v>
      </c>
      <c r="G4070" t="s">
        <v>10</v>
      </c>
      <c r="H4070">
        <v>2650</v>
      </c>
      <c r="I4070" t="s">
        <v>11</v>
      </c>
      <c r="J4070" t="s">
        <v>25</v>
      </c>
      <c r="K4070" t="s">
        <v>150</v>
      </c>
      <c r="L4070" t="s">
        <v>18</v>
      </c>
      <c r="M4070" s="5">
        <v>1970.0800000000002</v>
      </c>
      <c r="N4070">
        <v>1</v>
      </c>
    </row>
    <row r="4071" spans="1:14" x14ac:dyDescent="0.2">
      <c r="A4071" s="2">
        <v>45653</v>
      </c>
      <c r="B4071" s="3">
        <f t="shared" si="189"/>
        <v>2025</v>
      </c>
      <c r="C4071" t="str">
        <f t="shared" si="190"/>
        <v>2024-2025</v>
      </c>
      <c r="D4071" t="s">
        <v>147</v>
      </c>
      <c r="E4071" t="s">
        <v>99</v>
      </c>
      <c r="F4071" t="str">
        <f t="shared" si="191"/>
        <v>Victoria</v>
      </c>
      <c r="G4071" t="s">
        <v>45</v>
      </c>
      <c r="H4071">
        <v>3148</v>
      </c>
      <c r="I4071" t="s">
        <v>11</v>
      </c>
      <c r="J4071" t="s">
        <v>63</v>
      </c>
      <c r="K4071" t="s">
        <v>153</v>
      </c>
      <c r="L4071" t="s">
        <v>16</v>
      </c>
      <c r="M4071" s="5">
        <v>1970.7899999999995</v>
      </c>
      <c r="N4071">
        <v>1</v>
      </c>
    </row>
    <row r="4072" spans="1:14" x14ac:dyDescent="0.2">
      <c r="A4072" s="2">
        <v>45254</v>
      </c>
      <c r="B4072" s="3">
        <f t="shared" si="189"/>
        <v>2024</v>
      </c>
      <c r="C4072" t="str">
        <f t="shared" si="190"/>
        <v>2023-2024</v>
      </c>
      <c r="D4072" t="s">
        <v>148</v>
      </c>
      <c r="E4072" t="s">
        <v>108</v>
      </c>
      <c r="F4072" t="str">
        <f t="shared" si="191"/>
        <v>Victoria</v>
      </c>
      <c r="G4072" t="s">
        <v>45</v>
      </c>
      <c r="H4072">
        <v>3018</v>
      </c>
      <c r="I4072" t="s">
        <v>11</v>
      </c>
      <c r="J4072" t="s">
        <v>46</v>
      </c>
      <c r="K4072" t="s">
        <v>157</v>
      </c>
      <c r="L4072" t="s">
        <v>22</v>
      </c>
      <c r="M4072" s="5">
        <v>1985.2800000000002</v>
      </c>
      <c r="N4072">
        <v>1</v>
      </c>
    </row>
    <row r="4073" spans="1:14" x14ac:dyDescent="0.2">
      <c r="A4073" s="2">
        <v>45455</v>
      </c>
      <c r="B4073" s="3">
        <f t="shared" si="189"/>
        <v>2024</v>
      </c>
      <c r="C4073" t="str">
        <f t="shared" si="190"/>
        <v>2023-2024</v>
      </c>
      <c r="D4073" t="s">
        <v>148</v>
      </c>
      <c r="E4073" t="s">
        <v>61</v>
      </c>
      <c r="F4073" t="str">
        <f t="shared" si="191"/>
        <v>New South Wales</v>
      </c>
      <c r="G4073" t="s">
        <v>10</v>
      </c>
      <c r="H4073">
        <v>2539</v>
      </c>
      <c r="I4073" t="s">
        <v>11</v>
      </c>
      <c r="J4073" t="s">
        <v>58</v>
      </c>
      <c r="K4073" t="s">
        <v>150</v>
      </c>
      <c r="L4073" t="s">
        <v>18</v>
      </c>
      <c r="M4073" s="5">
        <v>1987.97</v>
      </c>
      <c r="N4073">
        <v>1</v>
      </c>
    </row>
    <row r="4074" spans="1:14" x14ac:dyDescent="0.2">
      <c r="A4074" s="2">
        <v>45086</v>
      </c>
      <c r="B4074" s="3">
        <f t="shared" si="189"/>
        <v>2023</v>
      </c>
      <c r="C4074" t="str">
        <f t="shared" si="190"/>
        <v>2022-2023</v>
      </c>
      <c r="D4074" t="s">
        <v>148</v>
      </c>
      <c r="E4074" t="s">
        <v>85</v>
      </c>
      <c r="F4074" t="str">
        <f t="shared" si="191"/>
        <v>Queensland</v>
      </c>
      <c r="G4074" t="s">
        <v>35</v>
      </c>
      <c r="H4074">
        <v>4883</v>
      </c>
      <c r="I4074" t="s">
        <v>11</v>
      </c>
      <c r="J4074" t="s">
        <v>36</v>
      </c>
      <c r="K4074" t="s">
        <v>153</v>
      </c>
      <c r="L4074" t="s">
        <v>16</v>
      </c>
      <c r="M4074" s="5">
        <v>1998.7800000000004</v>
      </c>
      <c r="N4074">
        <v>1</v>
      </c>
    </row>
    <row r="4075" spans="1:14" x14ac:dyDescent="0.2">
      <c r="A4075" s="2">
        <v>45495</v>
      </c>
      <c r="B4075" s="3">
        <f t="shared" si="189"/>
        <v>2025</v>
      </c>
      <c r="C4075" t="str">
        <f t="shared" si="190"/>
        <v>2024-2025</v>
      </c>
      <c r="D4075" t="s">
        <v>147</v>
      </c>
      <c r="E4075" t="s">
        <v>122</v>
      </c>
      <c r="F4075" t="str">
        <f t="shared" si="191"/>
        <v>New South Wales</v>
      </c>
      <c r="G4075" t="s">
        <v>10</v>
      </c>
      <c r="H4075">
        <v>2650</v>
      </c>
      <c r="I4075" t="s">
        <v>11</v>
      </c>
      <c r="J4075" t="s">
        <v>25</v>
      </c>
      <c r="K4075" t="s">
        <v>154</v>
      </c>
      <c r="L4075" t="s">
        <v>14</v>
      </c>
      <c r="M4075" s="5">
        <v>2003.5599999999995</v>
      </c>
      <c r="N4075">
        <v>1</v>
      </c>
    </row>
    <row r="4076" spans="1:14" x14ac:dyDescent="0.2">
      <c r="A4076" s="2">
        <v>45021</v>
      </c>
      <c r="B4076" s="3">
        <f t="shared" si="189"/>
        <v>2023</v>
      </c>
      <c r="C4076" t="str">
        <f t="shared" si="190"/>
        <v>2022-2023</v>
      </c>
      <c r="D4076" t="s">
        <v>147</v>
      </c>
      <c r="E4076" t="s">
        <v>28</v>
      </c>
      <c r="F4076" t="str">
        <f t="shared" si="191"/>
        <v>Northern Territory</v>
      </c>
      <c r="G4076" t="s">
        <v>29</v>
      </c>
      <c r="H4076">
        <v>800</v>
      </c>
      <c r="I4076" t="s">
        <v>11</v>
      </c>
      <c r="J4076" t="s">
        <v>30</v>
      </c>
      <c r="K4076" t="s">
        <v>154</v>
      </c>
      <c r="L4076" t="s">
        <v>14</v>
      </c>
      <c r="M4076" s="5">
        <v>2004.58</v>
      </c>
      <c r="N4076">
        <v>1</v>
      </c>
    </row>
    <row r="4077" spans="1:14" x14ac:dyDescent="0.2">
      <c r="A4077" s="2">
        <v>45372</v>
      </c>
      <c r="B4077" s="3">
        <f t="shared" si="189"/>
        <v>2024</v>
      </c>
      <c r="C4077" t="str">
        <f t="shared" si="190"/>
        <v>2023-2024</v>
      </c>
      <c r="D4077" t="s">
        <v>147</v>
      </c>
      <c r="E4077" t="s">
        <v>9</v>
      </c>
      <c r="F4077" t="str">
        <f t="shared" si="191"/>
        <v>New South Wales</v>
      </c>
      <c r="G4077" t="s">
        <v>10</v>
      </c>
      <c r="H4077">
        <v>2067</v>
      </c>
      <c r="I4077" t="s">
        <v>11</v>
      </c>
      <c r="J4077" t="s">
        <v>12</v>
      </c>
      <c r="K4077" t="s">
        <v>150</v>
      </c>
      <c r="L4077" t="s">
        <v>18</v>
      </c>
      <c r="M4077" s="5">
        <v>2005.3999999999999</v>
      </c>
      <c r="N4077">
        <v>1</v>
      </c>
    </row>
    <row r="4078" spans="1:14" x14ac:dyDescent="0.2">
      <c r="A4078" s="2">
        <v>45129</v>
      </c>
      <c r="B4078" s="3">
        <f t="shared" si="189"/>
        <v>2024</v>
      </c>
      <c r="C4078" t="str">
        <f t="shared" si="190"/>
        <v>2023-2024</v>
      </c>
      <c r="D4078" t="s">
        <v>147</v>
      </c>
      <c r="E4078" t="s">
        <v>79</v>
      </c>
      <c r="F4078" t="str">
        <f t="shared" si="191"/>
        <v>Australian Capital Territory</v>
      </c>
      <c r="G4078" t="s">
        <v>80</v>
      </c>
      <c r="H4078">
        <v>2617</v>
      </c>
      <c r="I4078" t="s">
        <v>11</v>
      </c>
      <c r="J4078" t="s">
        <v>58</v>
      </c>
      <c r="K4078" t="s">
        <v>151</v>
      </c>
      <c r="L4078" t="s">
        <v>21</v>
      </c>
      <c r="M4078" s="5">
        <v>2006.2800000000002</v>
      </c>
      <c r="N4078">
        <v>1</v>
      </c>
    </row>
    <row r="4079" spans="1:14" x14ac:dyDescent="0.2">
      <c r="A4079" s="2">
        <v>45173</v>
      </c>
      <c r="B4079" s="3">
        <f t="shared" si="189"/>
        <v>2024</v>
      </c>
      <c r="C4079" t="str">
        <f t="shared" si="190"/>
        <v>2023-2024</v>
      </c>
      <c r="D4079" t="s">
        <v>147</v>
      </c>
      <c r="E4079" t="s">
        <v>132</v>
      </c>
      <c r="F4079" t="str">
        <f t="shared" si="191"/>
        <v>New South Wales</v>
      </c>
      <c r="G4079" t="s">
        <v>10</v>
      </c>
      <c r="H4079">
        <v>2800</v>
      </c>
      <c r="I4079" t="s">
        <v>11</v>
      </c>
      <c r="J4079" t="s">
        <v>25</v>
      </c>
      <c r="K4079" t="s">
        <v>155</v>
      </c>
      <c r="L4079" t="s">
        <v>20</v>
      </c>
      <c r="M4079" s="5">
        <v>2011.12</v>
      </c>
      <c r="N4079">
        <v>1</v>
      </c>
    </row>
    <row r="4080" spans="1:14" x14ac:dyDescent="0.2">
      <c r="A4080" s="2">
        <v>45005</v>
      </c>
      <c r="B4080" s="3">
        <f t="shared" si="189"/>
        <v>2023</v>
      </c>
      <c r="C4080" t="str">
        <f t="shared" si="190"/>
        <v>2022-2023</v>
      </c>
      <c r="D4080" t="s">
        <v>147</v>
      </c>
      <c r="E4080" t="s">
        <v>118</v>
      </c>
      <c r="F4080" t="str">
        <f t="shared" si="191"/>
        <v>New South Wales</v>
      </c>
      <c r="G4080" t="s">
        <v>10</v>
      </c>
      <c r="H4080">
        <v>2158</v>
      </c>
      <c r="I4080" t="s">
        <v>11</v>
      </c>
      <c r="J4080" t="s">
        <v>27</v>
      </c>
      <c r="K4080" t="s">
        <v>151</v>
      </c>
      <c r="L4080" t="s">
        <v>21</v>
      </c>
      <c r="M4080" s="5">
        <v>2013.6899999999998</v>
      </c>
      <c r="N4080">
        <v>1</v>
      </c>
    </row>
    <row r="4081" spans="1:14" x14ac:dyDescent="0.2">
      <c r="A4081" s="2">
        <v>45528</v>
      </c>
      <c r="B4081" s="3">
        <f t="shared" si="189"/>
        <v>2025</v>
      </c>
      <c r="C4081" t="str">
        <f t="shared" si="190"/>
        <v>2024-2025</v>
      </c>
      <c r="D4081" t="s">
        <v>148</v>
      </c>
      <c r="E4081" t="s">
        <v>124</v>
      </c>
      <c r="F4081" t="str">
        <f t="shared" si="191"/>
        <v>New South Wales</v>
      </c>
      <c r="G4081" t="s">
        <v>10</v>
      </c>
      <c r="H4081">
        <v>2015</v>
      </c>
      <c r="I4081" t="s">
        <v>11</v>
      </c>
      <c r="J4081" t="s">
        <v>12</v>
      </c>
      <c r="K4081" t="s">
        <v>155</v>
      </c>
      <c r="L4081" t="s">
        <v>20</v>
      </c>
      <c r="M4081" s="5">
        <v>2017.0000000000005</v>
      </c>
      <c r="N4081">
        <v>1</v>
      </c>
    </row>
    <row r="4082" spans="1:14" x14ac:dyDescent="0.2">
      <c r="A4082" s="2">
        <v>45154</v>
      </c>
      <c r="B4082" s="3">
        <f t="shared" si="189"/>
        <v>2024</v>
      </c>
      <c r="C4082" t="str">
        <f t="shared" si="190"/>
        <v>2023-2024</v>
      </c>
      <c r="D4082" t="s">
        <v>148</v>
      </c>
      <c r="E4082" t="s">
        <v>96</v>
      </c>
      <c r="F4082" t="str">
        <f t="shared" si="191"/>
        <v>Western Australia</v>
      </c>
      <c r="G4082" t="s">
        <v>48</v>
      </c>
      <c r="H4082">
        <v>6330</v>
      </c>
      <c r="I4082" t="s">
        <v>11</v>
      </c>
      <c r="J4082" t="s">
        <v>94</v>
      </c>
      <c r="K4082" t="s">
        <v>153</v>
      </c>
      <c r="L4082" t="s">
        <v>16</v>
      </c>
      <c r="M4082" s="5">
        <v>2022.7499999999995</v>
      </c>
      <c r="N4082">
        <v>1</v>
      </c>
    </row>
    <row r="4083" spans="1:14" x14ac:dyDescent="0.2">
      <c r="A4083" s="2">
        <v>44967</v>
      </c>
      <c r="B4083" s="3">
        <f t="shared" si="189"/>
        <v>2023</v>
      </c>
      <c r="C4083" t="str">
        <f t="shared" si="190"/>
        <v>2022-2023</v>
      </c>
      <c r="D4083" t="s">
        <v>147</v>
      </c>
      <c r="E4083" t="s">
        <v>126</v>
      </c>
      <c r="F4083" t="str">
        <f t="shared" si="191"/>
        <v>Queensland</v>
      </c>
      <c r="G4083" t="s">
        <v>35</v>
      </c>
      <c r="H4083">
        <v>4551</v>
      </c>
      <c r="I4083" t="s">
        <v>11</v>
      </c>
      <c r="J4083" t="s">
        <v>120</v>
      </c>
      <c r="K4083" t="s">
        <v>154</v>
      </c>
      <c r="L4083" t="s">
        <v>14</v>
      </c>
      <c r="M4083" s="5">
        <v>2026.4899999999998</v>
      </c>
      <c r="N4083">
        <v>1</v>
      </c>
    </row>
    <row r="4084" spans="1:14" x14ac:dyDescent="0.2">
      <c r="A4084" s="2">
        <v>45290</v>
      </c>
      <c r="B4084" s="3">
        <f t="shared" si="189"/>
        <v>2024</v>
      </c>
      <c r="C4084" t="str">
        <f t="shared" si="190"/>
        <v>2023-2024</v>
      </c>
      <c r="D4084" t="s">
        <v>147</v>
      </c>
      <c r="E4084" t="s">
        <v>103</v>
      </c>
      <c r="F4084" t="str">
        <f t="shared" si="191"/>
        <v>Queensland</v>
      </c>
      <c r="G4084" t="s">
        <v>35</v>
      </c>
      <c r="H4084">
        <v>4509</v>
      </c>
      <c r="I4084" t="s">
        <v>11</v>
      </c>
      <c r="J4084" t="s">
        <v>104</v>
      </c>
      <c r="K4084" t="s">
        <v>150</v>
      </c>
      <c r="L4084" t="s">
        <v>18</v>
      </c>
      <c r="M4084" s="5">
        <v>2028.3</v>
      </c>
      <c r="N4084">
        <v>1</v>
      </c>
    </row>
    <row r="4085" spans="1:14" x14ac:dyDescent="0.2">
      <c r="A4085" s="2">
        <v>45133</v>
      </c>
      <c r="B4085" s="3">
        <f t="shared" si="189"/>
        <v>2024</v>
      </c>
      <c r="C4085" t="str">
        <f t="shared" si="190"/>
        <v>2023-2024</v>
      </c>
      <c r="D4085" t="s">
        <v>147</v>
      </c>
      <c r="E4085" t="s">
        <v>117</v>
      </c>
      <c r="F4085" t="str">
        <f t="shared" si="191"/>
        <v>Queensland</v>
      </c>
      <c r="G4085" t="s">
        <v>35</v>
      </c>
      <c r="H4085">
        <v>4119</v>
      </c>
      <c r="I4085" t="s">
        <v>11</v>
      </c>
      <c r="J4085" t="s">
        <v>43</v>
      </c>
      <c r="K4085" t="s">
        <v>154</v>
      </c>
      <c r="L4085" t="s">
        <v>14</v>
      </c>
      <c r="M4085" s="5">
        <v>2031.5599999999997</v>
      </c>
      <c r="N4085">
        <v>1</v>
      </c>
    </row>
    <row r="4086" spans="1:14" x14ac:dyDescent="0.2">
      <c r="A4086" s="2">
        <v>45428</v>
      </c>
      <c r="B4086" s="3">
        <f t="shared" si="189"/>
        <v>2024</v>
      </c>
      <c r="C4086" t="str">
        <f t="shared" si="190"/>
        <v>2023-2024</v>
      </c>
      <c r="D4086" t="s">
        <v>147</v>
      </c>
      <c r="E4086" t="s">
        <v>79</v>
      </c>
      <c r="F4086" t="str">
        <f t="shared" si="191"/>
        <v>Australian Capital Territory</v>
      </c>
      <c r="G4086" t="s">
        <v>80</v>
      </c>
      <c r="H4086">
        <v>2617</v>
      </c>
      <c r="I4086" t="s">
        <v>11</v>
      </c>
      <c r="J4086" t="s">
        <v>58</v>
      </c>
      <c r="K4086" t="s">
        <v>152</v>
      </c>
      <c r="L4086" t="s">
        <v>13</v>
      </c>
      <c r="M4086" s="5">
        <v>2032.0600000000009</v>
      </c>
      <c r="N4086">
        <v>1</v>
      </c>
    </row>
    <row r="4087" spans="1:14" x14ac:dyDescent="0.2">
      <c r="A4087" s="2">
        <v>45596</v>
      </c>
      <c r="B4087" s="3">
        <f t="shared" si="189"/>
        <v>2025</v>
      </c>
      <c r="C4087" t="str">
        <f t="shared" si="190"/>
        <v>2024-2025</v>
      </c>
      <c r="D4087" t="s">
        <v>147</v>
      </c>
      <c r="E4087" t="s">
        <v>53</v>
      </c>
      <c r="F4087" t="str">
        <f t="shared" si="191"/>
        <v>South Australia</v>
      </c>
      <c r="G4087" t="s">
        <v>32</v>
      </c>
      <c r="H4087">
        <v>5082</v>
      </c>
      <c r="I4087" t="s">
        <v>11</v>
      </c>
      <c r="J4087" t="s">
        <v>33</v>
      </c>
      <c r="K4087" t="s">
        <v>151</v>
      </c>
      <c r="L4087" t="s">
        <v>21</v>
      </c>
      <c r="M4087" s="5">
        <v>2034.7</v>
      </c>
      <c r="N4087">
        <v>1</v>
      </c>
    </row>
    <row r="4088" spans="1:14" x14ac:dyDescent="0.2">
      <c r="A4088" s="2">
        <v>45288</v>
      </c>
      <c r="B4088" s="3">
        <f t="shared" si="189"/>
        <v>2024</v>
      </c>
      <c r="C4088" t="str">
        <f t="shared" si="190"/>
        <v>2023-2024</v>
      </c>
      <c r="D4088" t="s">
        <v>147</v>
      </c>
      <c r="E4088" t="s">
        <v>99</v>
      </c>
      <c r="F4088" t="str">
        <f t="shared" si="191"/>
        <v>Victoria</v>
      </c>
      <c r="G4088" t="s">
        <v>45</v>
      </c>
      <c r="H4088">
        <v>3148</v>
      </c>
      <c r="I4088" t="s">
        <v>11</v>
      </c>
      <c r="J4088" t="s">
        <v>63</v>
      </c>
      <c r="K4088" t="s">
        <v>150</v>
      </c>
      <c r="L4088" t="s">
        <v>18</v>
      </c>
      <c r="M4088" s="5">
        <v>2036.75</v>
      </c>
      <c r="N4088">
        <v>1</v>
      </c>
    </row>
    <row r="4089" spans="1:14" x14ac:dyDescent="0.2">
      <c r="A4089" s="2">
        <v>45533</v>
      </c>
      <c r="B4089" s="3">
        <f t="shared" si="189"/>
        <v>2025</v>
      </c>
      <c r="C4089" t="str">
        <f t="shared" si="190"/>
        <v>2024-2025</v>
      </c>
      <c r="D4089" t="s">
        <v>148</v>
      </c>
      <c r="E4089" t="s">
        <v>146</v>
      </c>
      <c r="F4089" t="str">
        <f t="shared" si="191"/>
        <v>Victoria</v>
      </c>
      <c r="G4089" t="s">
        <v>45</v>
      </c>
      <c r="H4089">
        <v>3353</v>
      </c>
      <c r="I4089" t="s">
        <v>11</v>
      </c>
      <c r="J4089" t="s">
        <v>60</v>
      </c>
      <c r="K4089" t="s">
        <v>150</v>
      </c>
      <c r="L4089" t="s">
        <v>18</v>
      </c>
      <c r="M4089" s="5">
        <v>2037.5700000000002</v>
      </c>
      <c r="N4089">
        <v>1</v>
      </c>
    </row>
    <row r="4090" spans="1:14" x14ac:dyDescent="0.2">
      <c r="A4090" s="2">
        <v>44945</v>
      </c>
      <c r="B4090" s="3">
        <f t="shared" si="189"/>
        <v>2023</v>
      </c>
      <c r="C4090" t="str">
        <f t="shared" si="190"/>
        <v>2022-2023</v>
      </c>
      <c r="D4090" t="s">
        <v>148</v>
      </c>
      <c r="E4090" t="s">
        <v>146</v>
      </c>
      <c r="F4090" t="str">
        <f t="shared" si="191"/>
        <v>Victoria</v>
      </c>
      <c r="G4090" t="s">
        <v>45</v>
      </c>
      <c r="H4090">
        <v>3353</v>
      </c>
      <c r="I4090" t="s">
        <v>11</v>
      </c>
      <c r="J4090" t="s">
        <v>60</v>
      </c>
      <c r="K4090" t="s">
        <v>153</v>
      </c>
      <c r="L4090" t="s">
        <v>16</v>
      </c>
      <c r="M4090" s="5">
        <v>2043.5500000000002</v>
      </c>
      <c r="N4090">
        <v>1</v>
      </c>
    </row>
    <row r="4091" spans="1:14" x14ac:dyDescent="0.2">
      <c r="A4091" s="2">
        <v>45395</v>
      </c>
      <c r="B4091" s="3">
        <f t="shared" si="189"/>
        <v>2024</v>
      </c>
      <c r="C4091" t="str">
        <f t="shared" si="190"/>
        <v>2023-2024</v>
      </c>
      <c r="D4091" t="s">
        <v>148</v>
      </c>
      <c r="E4091" t="s">
        <v>44</v>
      </c>
      <c r="F4091" t="str">
        <f t="shared" si="191"/>
        <v>Victoria</v>
      </c>
      <c r="G4091" t="s">
        <v>45</v>
      </c>
      <c r="H4091">
        <v>3066</v>
      </c>
      <c r="I4091" t="s">
        <v>11</v>
      </c>
      <c r="J4091" t="s">
        <v>46</v>
      </c>
      <c r="K4091" t="s">
        <v>153</v>
      </c>
      <c r="L4091" t="s">
        <v>16</v>
      </c>
      <c r="M4091" s="5">
        <v>2046.0099999999998</v>
      </c>
      <c r="N4091">
        <v>1</v>
      </c>
    </row>
    <row r="4092" spans="1:14" x14ac:dyDescent="0.2">
      <c r="A4092" s="2">
        <v>45299</v>
      </c>
      <c r="B4092" s="3">
        <f t="shared" si="189"/>
        <v>2024</v>
      </c>
      <c r="C4092" t="str">
        <f t="shared" si="190"/>
        <v>2023-2024</v>
      </c>
      <c r="D4092" t="s">
        <v>147</v>
      </c>
      <c r="E4092" t="s">
        <v>57</v>
      </c>
      <c r="F4092" t="str">
        <f t="shared" si="191"/>
        <v>New South Wales</v>
      </c>
      <c r="G4092" t="s">
        <v>10</v>
      </c>
      <c r="H4092">
        <v>2560</v>
      </c>
      <c r="I4092" t="s">
        <v>11</v>
      </c>
      <c r="J4092" t="s">
        <v>58</v>
      </c>
      <c r="K4092" t="s">
        <v>154</v>
      </c>
      <c r="L4092" t="s">
        <v>14</v>
      </c>
      <c r="M4092" s="5">
        <v>2050.27</v>
      </c>
      <c r="N4092">
        <v>1</v>
      </c>
    </row>
    <row r="4093" spans="1:14" x14ac:dyDescent="0.2">
      <c r="A4093" s="2">
        <v>45012</v>
      </c>
      <c r="B4093" s="3">
        <f t="shared" si="189"/>
        <v>2023</v>
      </c>
      <c r="C4093" t="str">
        <f t="shared" si="190"/>
        <v>2022-2023</v>
      </c>
      <c r="D4093" t="s">
        <v>148</v>
      </c>
      <c r="E4093" t="s">
        <v>108</v>
      </c>
      <c r="F4093" t="str">
        <f t="shared" si="191"/>
        <v>Victoria</v>
      </c>
      <c r="G4093" t="s">
        <v>45</v>
      </c>
      <c r="H4093">
        <v>3018</v>
      </c>
      <c r="I4093" t="s">
        <v>11</v>
      </c>
      <c r="J4093" t="s">
        <v>46</v>
      </c>
      <c r="K4093" t="s">
        <v>155</v>
      </c>
      <c r="L4093" t="s">
        <v>20</v>
      </c>
      <c r="M4093" s="5">
        <v>2052.5300000000007</v>
      </c>
      <c r="N4093">
        <v>1</v>
      </c>
    </row>
    <row r="4094" spans="1:14" x14ac:dyDescent="0.2">
      <c r="A4094" s="2">
        <v>44986</v>
      </c>
      <c r="B4094" s="3">
        <f t="shared" si="189"/>
        <v>2023</v>
      </c>
      <c r="C4094" t="str">
        <f t="shared" si="190"/>
        <v>2022-2023</v>
      </c>
      <c r="D4094" t="s">
        <v>147</v>
      </c>
      <c r="E4094" t="s">
        <v>146</v>
      </c>
      <c r="F4094" t="str">
        <f t="shared" si="191"/>
        <v>Victoria</v>
      </c>
      <c r="G4094" t="s">
        <v>45</v>
      </c>
      <c r="H4094">
        <v>3353</v>
      </c>
      <c r="I4094" t="s">
        <v>11</v>
      </c>
      <c r="J4094" t="s">
        <v>60</v>
      </c>
      <c r="K4094" t="s">
        <v>155</v>
      </c>
      <c r="L4094" t="s">
        <v>20</v>
      </c>
      <c r="M4094" s="5">
        <v>2054.2000000000003</v>
      </c>
      <c r="N4094">
        <v>1</v>
      </c>
    </row>
    <row r="4095" spans="1:14" x14ac:dyDescent="0.2">
      <c r="A4095" s="2">
        <v>45336</v>
      </c>
      <c r="B4095" s="3">
        <f t="shared" si="189"/>
        <v>2024</v>
      </c>
      <c r="C4095" t="str">
        <f t="shared" si="190"/>
        <v>2023-2024</v>
      </c>
      <c r="D4095" t="s">
        <v>147</v>
      </c>
      <c r="E4095" t="s">
        <v>42</v>
      </c>
      <c r="F4095" t="str">
        <f t="shared" si="191"/>
        <v>Queensland</v>
      </c>
      <c r="G4095" t="s">
        <v>35</v>
      </c>
      <c r="H4095">
        <v>4053</v>
      </c>
      <c r="I4095" t="s">
        <v>11</v>
      </c>
      <c r="J4095" t="s">
        <v>43</v>
      </c>
      <c r="K4095" t="s">
        <v>150</v>
      </c>
      <c r="L4095" t="s">
        <v>18</v>
      </c>
      <c r="M4095" s="5">
        <v>2064.2299999999996</v>
      </c>
      <c r="N4095">
        <v>1</v>
      </c>
    </row>
    <row r="4096" spans="1:14" x14ac:dyDescent="0.2">
      <c r="A4096" s="2">
        <v>45318</v>
      </c>
      <c r="B4096" s="3">
        <f t="shared" si="189"/>
        <v>2024</v>
      </c>
      <c r="C4096" t="str">
        <f t="shared" si="190"/>
        <v>2023-2024</v>
      </c>
      <c r="D4096" t="s">
        <v>147</v>
      </c>
      <c r="E4096" t="s">
        <v>135</v>
      </c>
      <c r="F4096" t="str">
        <f t="shared" si="191"/>
        <v>Victoria</v>
      </c>
      <c r="G4096" t="s">
        <v>45</v>
      </c>
      <c r="H4096">
        <v>3550</v>
      </c>
      <c r="I4096" t="s">
        <v>11</v>
      </c>
      <c r="J4096" t="s">
        <v>60</v>
      </c>
      <c r="K4096" t="s">
        <v>150</v>
      </c>
      <c r="L4096" t="s">
        <v>18</v>
      </c>
      <c r="M4096" s="5">
        <v>2070.02</v>
      </c>
      <c r="N4096">
        <v>1</v>
      </c>
    </row>
    <row r="4097" spans="1:14" x14ac:dyDescent="0.2">
      <c r="A4097" s="2">
        <v>45290</v>
      </c>
      <c r="B4097" s="3">
        <f t="shared" si="189"/>
        <v>2024</v>
      </c>
      <c r="C4097" t="str">
        <f t="shared" si="190"/>
        <v>2023-2024</v>
      </c>
      <c r="D4097" t="s">
        <v>147</v>
      </c>
      <c r="E4097" t="s">
        <v>132</v>
      </c>
      <c r="F4097" t="str">
        <f t="shared" si="191"/>
        <v>New South Wales</v>
      </c>
      <c r="G4097" t="s">
        <v>10</v>
      </c>
      <c r="H4097">
        <v>2800</v>
      </c>
      <c r="I4097" t="s">
        <v>11</v>
      </c>
      <c r="J4097" t="s">
        <v>25</v>
      </c>
      <c r="K4097" t="s">
        <v>154</v>
      </c>
      <c r="L4097" t="s">
        <v>14</v>
      </c>
      <c r="M4097" s="5">
        <v>2075.1999999999998</v>
      </c>
      <c r="N4097">
        <v>1</v>
      </c>
    </row>
    <row r="4098" spans="1:14" x14ac:dyDescent="0.2">
      <c r="A4098" s="2">
        <v>45047</v>
      </c>
      <c r="B4098" s="3">
        <f t="shared" ref="B4098:B4161" si="192">IF(MONTH(A4098)&gt;=7,YEAR(A4098)+1,YEAR(A4098))</f>
        <v>2023</v>
      </c>
      <c r="C4098" t="str">
        <f t="shared" ref="C4098:C4161" si="193">IF(MONTH(A4098) &gt;= 7, YEAR(A4098) &amp; "-" &amp; YEAR(A4098) + 1, YEAR(A4098) - 1 &amp; "-" &amp; YEAR(A4098))</f>
        <v>2022-2023</v>
      </c>
      <c r="D4098" t="s">
        <v>148</v>
      </c>
      <c r="E4098" t="s">
        <v>127</v>
      </c>
      <c r="F4098" t="str">
        <f t="shared" ref="F4098:F4161" si="194">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c r="N4098">
        <v>1</v>
      </c>
    </row>
    <row r="4099" spans="1:14" x14ac:dyDescent="0.2">
      <c r="A4099" s="2">
        <v>44972</v>
      </c>
      <c r="B4099" s="3">
        <f t="shared" si="192"/>
        <v>2023</v>
      </c>
      <c r="C4099" t="str">
        <f t="shared" si="193"/>
        <v>2022-2023</v>
      </c>
      <c r="D4099" t="s">
        <v>147</v>
      </c>
      <c r="E4099" t="s">
        <v>50</v>
      </c>
      <c r="F4099" t="str">
        <f t="shared" si="194"/>
        <v>Queensland</v>
      </c>
      <c r="G4099" t="s">
        <v>35</v>
      </c>
      <c r="H4099">
        <v>4703</v>
      </c>
      <c r="I4099" t="s">
        <v>11</v>
      </c>
      <c r="J4099" t="s">
        <v>51</v>
      </c>
      <c r="K4099" t="s">
        <v>150</v>
      </c>
      <c r="L4099" t="s">
        <v>18</v>
      </c>
      <c r="M4099" s="5">
        <v>2078.84</v>
      </c>
      <c r="N4099">
        <v>1</v>
      </c>
    </row>
    <row r="4100" spans="1:14" x14ac:dyDescent="0.2">
      <c r="A4100" s="2">
        <v>45192</v>
      </c>
      <c r="B4100" s="3">
        <f t="shared" si="192"/>
        <v>2024</v>
      </c>
      <c r="C4100" t="str">
        <f t="shared" si="193"/>
        <v>2023-2024</v>
      </c>
      <c r="D4100" t="s">
        <v>147</v>
      </c>
      <c r="E4100" t="s">
        <v>99</v>
      </c>
      <c r="F4100" t="str">
        <f t="shared" si="194"/>
        <v>Victoria</v>
      </c>
      <c r="G4100" t="s">
        <v>45</v>
      </c>
      <c r="H4100">
        <v>3148</v>
      </c>
      <c r="I4100" t="s">
        <v>11</v>
      </c>
      <c r="J4100" t="s">
        <v>63</v>
      </c>
      <c r="K4100" t="s">
        <v>157</v>
      </c>
      <c r="L4100" t="s">
        <v>22</v>
      </c>
      <c r="M4100" s="5">
        <v>2084.89</v>
      </c>
      <c r="N4100">
        <v>1</v>
      </c>
    </row>
    <row r="4101" spans="1:14" x14ac:dyDescent="0.2">
      <c r="A4101" s="2">
        <v>44968</v>
      </c>
      <c r="B4101" s="3">
        <f t="shared" si="192"/>
        <v>2023</v>
      </c>
      <c r="C4101" t="str">
        <f t="shared" si="193"/>
        <v>2022-2023</v>
      </c>
      <c r="D4101" t="s">
        <v>147</v>
      </c>
      <c r="E4101" t="s">
        <v>26</v>
      </c>
      <c r="F4101" t="str">
        <f t="shared" si="194"/>
        <v>New South Wales</v>
      </c>
      <c r="G4101" t="s">
        <v>10</v>
      </c>
      <c r="H4101">
        <v>2141</v>
      </c>
      <c r="I4101" t="s">
        <v>11</v>
      </c>
      <c r="J4101" t="s">
        <v>27</v>
      </c>
      <c r="K4101" t="s">
        <v>153</v>
      </c>
      <c r="L4101" t="s">
        <v>16</v>
      </c>
      <c r="M4101" s="5">
        <v>2088.8900000000003</v>
      </c>
      <c r="N4101">
        <v>1</v>
      </c>
    </row>
    <row r="4102" spans="1:14" x14ac:dyDescent="0.2">
      <c r="A4102" s="2">
        <v>45102</v>
      </c>
      <c r="B4102" s="3">
        <f t="shared" si="192"/>
        <v>2023</v>
      </c>
      <c r="C4102" t="str">
        <f t="shared" si="193"/>
        <v>2022-2023</v>
      </c>
      <c r="D4102" t="s">
        <v>147</v>
      </c>
      <c r="E4102" t="s">
        <v>82</v>
      </c>
      <c r="F4102" t="str">
        <f t="shared" si="194"/>
        <v>Queensland</v>
      </c>
      <c r="G4102" t="s">
        <v>35</v>
      </c>
      <c r="H4102">
        <v>4012</v>
      </c>
      <c r="I4102" t="s">
        <v>11</v>
      </c>
      <c r="J4102" t="s">
        <v>43</v>
      </c>
      <c r="K4102" t="s">
        <v>149</v>
      </c>
      <c r="L4102" t="s">
        <v>15</v>
      </c>
      <c r="M4102" s="5">
        <v>2096.44</v>
      </c>
      <c r="N4102">
        <v>1</v>
      </c>
    </row>
    <row r="4103" spans="1:14" x14ac:dyDescent="0.2">
      <c r="A4103" s="2">
        <v>45542</v>
      </c>
      <c r="B4103" s="3">
        <f t="shared" si="192"/>
        <v>2025</v>
      </c>
      <c r="C4103" t="str">
        <f t="shared" si="193"/>
        <v>2024-2025</v>
      </c>
      <c r="D4103" t="s">
        <v>148</v>
      </c>
      <c r="E4103" t="s">
        <v>40</v>
      </c>
      <c r="F4103" t="str">
        <f t="shared" si="194"/>
        <v>New South Wales</v>
      </c>
      <c r="G4103" t="s">
        <v>10</v>
      </c>
      <c r="H4103">
        <v>2116</v>
      </c>
      <c r="I4103" t="s">
        <v>11</v>
      </c>
      <c r="J4103" t="s">
        <v>27</v>
      </c>
      <c r="K4103" t="s">
        <v>150</v>
      </c>
      <c r="L4103" t="s">
        <v>18</v>
      </c>
      <c r="M4103" s="5">
        <v>2100.3100000000004</v>
      </c>
      <c r="N4103">
        <v>1</v>
      </c>
    </row>
    <row r="4104" spans="1:14" x14ac:dyDescent="0.2">
      <c r="A4104" s="2">
        <v>44958</v>
      </c>
      <c r="B4104" s="3">
        <f t="shared" si="192"/>
        <v>2023</v>
      </c>
      <c r="C4104" t="str">
        <f t="shared" si="193"/>
        <v>2022-2023</v>
      </c>
      <c r="D4104" t="s">
        <v>147</v>
      </c>
      <c r="E4104" t="s">
        <v>139</v>
      </c>
      <c r="F4104" t="str">
        <f t="shared" si="194"/>
        <v>New South Wales</v>
      </c>
      <c r="G4104" t="s">
        <v>10</v>
      </c>
      <c r="H4104">
        <v>2020</v>
      </c>
      <c r="I4104" t="s">
        <v>11</v>
      </c>
      <c r="J4104" t="s">
        <v>12</v>
      </c>
      <c r="K4104" t="s">
        <v>155</v>
      </c>
      <c r="L4104" t="s">
        <v>20</v>
      </c>
      <c r="M4104" s="5">
        <v>2102.9300000000007</v>
      </c>
      <c r="N4104">
        <v>1</v>
      </c>
    </row>
    <row r="4105" spans="1:14" x14ac:dyDescent="0.2">
      <c r="A4105" s="2">
        <v>44941</v>
      </c>
      <c r="B4105" s="3">
        <f t="shared" si="192"/>
        <v>2023</v>
      </c>
      <c r="C4105" t="str">
        <f t="shared" si="193"/>
        <v>2022-2023</v>
      </c>
      <c r="D4105" t="s">
        <v>147</v>
      </c>
      <c r="E4105" t="s">
        <v>117</v>
      </c>
      <c r="F4105" t="str">
        <f t="shared" si="194"/>
        <v>Queensland</v>
      </c>
      <c r="G4105" t="s">
        <v>35</v>
      </c>
      <c r="H4105">
        <v>4119</v>
      </c>
      <c r="I4105" t="s">
        <v>11</v>
      </c>
      <c r="J4105" t="s">
        <v>43</v>
      </c>
      <c r="K4105" t="s">
        <v>155</v>
      </c>
      <c r="L4105" t="s">
        <v>20</v>
      </c>
      <c r="M4105" s="5">
        <v>2104.5300000000007</v>
      </c>
      <c r="N4105">
        <v>1</v>
      </c>
    </row>
    <row r="4106" spans="1:14" x14ac:dyDescent="0.2">
      <c r="A4106" s="2">
        <v>45400</v>
      </c>
      <c r="B4106" s="3">
        <f t="shared" si="192"/>
        <v>2024</v>
      </c>
      <c r="C4106" t="str">
        <f t="shared" si="193"/>
        <v>2023-2024</v>
      </c>
      <c r="D4106" t="s">
        <v>147</v>
      </c>
      <c r="E4106" t="s">
        <v>64</v>
      </c>
      <c r="F4106" t="str">
        <f t="shared" si="194"/>
        <v>Victoria</v>
      </c>
      <c r="G4106" t="s">
        <v>45</v>
      </c>
      <c r="H4106">
        <v>3199</v>
      </c>
      <c r="I4106" t="s">
        <v>11</v>
      </c>
      <c r="J4106" t="s">
        <v>63</v>
      </c>
      <c r="K4106" t="s">
        <v>150</v>
      </c>
      <c r="L4106" t="s">
        <v>18</v>
      </c>
      <c r="M4106" s="5">
        <v>2109.84</v>
      </c>
      <c r="N4106">
        <v>1</v>
      </c>
    </row>
    <row r="4107" spans="1:14" x14ac:dyDescent="0.2">
      <c r="A4107" s="2">
        <v>45576</v>
      </c>
      <c r="B4107" s="3">
        <f t="shared" si="192"/>
        <v>2025</v>
      </c>
      <c r="C4107" t="str">
        <f t="shared" si="193"/>
        <v>2024-2025</v>
      </c>
      <c r="D4107" t="s">
        <v>147</v>
      </c>
      <c r="E4107" t="s">
        <v>92</v>
      </c>
      <c r="F4107" t="str">
        <f t="shared" si="194"/>
        <v>Queensland</v>
      </c>
      <c r="G4107" t="s">
        <v>35</v>
      </c>
      <c r="H4107">
        <v>4068</v>
      </c>
      <c r="I4107" t="s">
        <v>11</v>
      </c>
      <c r="J4107" t="s">
        <v>43</v>
      </c>
      <c r="K4107" t="s">
        <v>153</v>
      </c>
      <c r="L4107" t="s">
        <v>16</v>
      </c>
      <c r="M4107" s="5">
        <v>2111.92</v>
      </c>
      <c r="N4107">
        <v>1</v>
      </c>
    </row>
    <row r="4108" spans="1:14" x14ac:dyDescent="0.2">
      <c r="A4108" s="2">
        <v>45115</v>
      </c>
      <c r="B4108" s="3">
        <f t="shared" si="192"/>
        <v>2024</v>
      </c>
      <c r="C4108" t="str">
        <f t="shared" si="193"/>
        <v>2023-2024</v>
      </c>
      <c r="D4108" t="s">
        <v>148</v>
      </c>
      <c r="E4108" t="s">
        <v>146</v>
      </c>
      <c r="F4108" t="str">
        <f t="shared" si="194"/>
        <v>Victoria</v>
      </c>
      <c r="G4108" t="s">
        <v>45</v>
      </c>
      <c r="H4108">
        <v>3353</v>
      </c>
      <c r="I4108" t="s">
        <v>11</v>
      </c>
      <c r="J4108" t="s">
        <v>60</v>
      </c>
      <c r="K4108" t="s">
        <v>150</v>
      </c>
      <c r="L4108" t="s">
        <v>18</v>
      </c>
      <c r="M4108" s="5">
        <v>2117.17</v>
      </c>
      <c r="N4108">
        <v>1</v>
      </c>
    </row>
    <row r="4109" spans="1:14" x14ac:dyDescent="0.2">
      <c r="A4109" s="2">
        <v>45020</v>
      </c>
      <c r="B4109" s="3">
        <f t="shared" si="192"/>
        <v>2023</v>
      </c>
      <c r="C4109" t="str">
        <f t="shared" si="193"/>
        <v>2022-2023</v>
      </c>
      <c r="D4109" t="s">
        <v>147</v>
      </c>
      <c r="E4109" t="s">
        <v>145</v>
      </c>
      <c r="F4109" t="str">
        <f t="shared" si="194"/>
        <v>New South Wales</v>
      </c>
      <c r="G4109" t="s">
        <v>10</v>
      </c>
      <c r="H4109">
        <v>2101</v>
      </c>
      <c r="I4109" t="s">
        <v>11</v>
      </c>
      <c r="J4109" t="s">
        <v>27</v>
      </c>
      <c r="K4109" t="s">
        <v>150</v>
      </c>
      <c r="L4109" t="s">
        <v>18</v>
      </c>
      <c r="M4109" s="5">
        <v>2121.4</v>
      </c>
      <c r="N4109">
        <v>1</v>
      </c>
    </row>
    <row r="4110" spans="1:14" x14ac:dyDescent="0.2">
      <c r="A4110" s="2">
        <v>45032</v>
      </c>
      <c r="B4110" s="3">
        <f t="shared" si="192"/>
        <v>2023</v>
      </c>
      <c r="C4110" t="str">
        <f t="shared" si="193"/>
        <v>2022-2023</v>
      </c>
      <c r="D4110" t="s">
        <v>147</v>
      </c>
      <c r="E4110" t="s">
        <v>113</v>
      </c>
      <c r="F4110" t="str">
        <f t="shared" si="194"/>
        <v>Queensland</v>
      </c>
      <c r="G4110" t="s">
        <v>35</v>
      </c>
      <c r="H4110">
        <v>4215</v>
      </c>
      <c r="I4110" t="s">
        <v>11</v>
      </c>
      <c r="J4110" t="s">
        <v>104</v>
      </c>
      <c r="K4110" t="s">
        <v>155</v>
      </c>
      <c r="L4110" t="s">
        <v>20</v>
      </c>
      <c r="M4110" s="5">
        <v>2139.3100000000004</v>
      </c>
      <c r="N4110">
        <v>1</v>
      </c>
    </row>
    <row r="4111" spans="1:14" x14ac:dyDescent="0.2">
      <c r="A4111" s="2">
        <v>45486</v>
      </c>
      <c r="B4111" s="3">
        <f t="shared" si="192"/>
        <v>2025</v>
      </c>
      <c r="C4111" t="str">
        <f t="shared" si="193"/>
        <v>2024-2025</v>
      </c>
      <c r="D4111" t="s">
        <v>147</v>
      </c>
      <c r="E4111" t="s">
        <v>110</v>
      </c>
      <c r="F4111" t="str">
        <f t="shared" si="194"/>
        <v>Queensland</v>
      </c>
      <c r="G4111" t="s">
        <v>35</v>
      </c>
      <c r="H4111">
        <v>4680</v>
      </c>
      <c r="I4111" t="s">
        <v>11</v>
      </c>
      <c r="J4111" t="s">
        <v>51</v>
      </c>
      <c r="K4111" t="s">
        <v>150</v>
      </c>
      <c r="L4111" t="s">
        <v>18</v>
      </c>
      <c r="M4111" s="5">
        <v>2140.92</v>
      </c>
      <c r="N4111">
        <v>1</v>
      </c>
    </row>
    <row r="4112" spans="1:14" x14ac:dyDescent="0.2">
      <c r="A4112" s="2">
        <v>45254</v>
      </c>
      <c r="B4112" s="3">
        <f t="shared" si="192"/>
        <v>2024</v>
      </c>
      <c r="C4112" t="str">
        <f t="shared" si="193"/>
        <v>2023-2024</v>
      </c>
      <c r="D4112" t="s">
        <v>147</v>
      </c>
      <c r="E4112" t="s">
        <v>146</v>
      </c>
      <c r="F4112" t="str">
        <f t="shared" si="194"/>
        <v>Victoria</v>
      </c>
      <c r="G4112" t="s">
        <v>45</v>
      </c>
      <c r="H4112">
        <v>3353</v>
      </c>
      <c r="I4112" t="s">
        <v>11</v>
      </c>
      <c r="J4112" t="s">
        <v>60</v>
      </c>
      <c r="K4112" t="s">
        <v>154</v>
      </c>
      <c r="L4112" t="s">
        <v>14</v>
      </c>
      <c r="M4112" s="5">
        <v>2150.0699999999997</v>
      </c>
      <c r="N4112">
        <v>1</v>
      </c>
    </row>
    <row r="4113" spans="1:14" x14ac:dyDescent="0.2">
      <c r="A4113" s="2">
        <v>45396</v>
      </c>
      <c r="B4113" s="3">
        <f t="shared" si="192"/>
        <v>2024</v>
      </c>
      <c r="C4113" t="str">
        <f t="shared" si="193"/>
        <v>2023-2024</v>
      </c>
      <c r="D4113" t="s">
        <v>148</v>
      </c>
      <c r="E4113" t="s">
        <v>124</v>
      </c>
      <c r="F4113" t="str">
        <f t="shared" si="194"/>
        <v>New South Wales</v>
      </c>
      <c r="G4113" t="s">
        <v>10</v>
      </c>
      <c r="H4113">
        <v>2015</v>
      </c>
      <c r="I4113" t="s">
        <v>11</v>
      </c>
      <c r="J4113" t="s">
        <v>12</v>
      </c>
      <c r="K4113" t="s">
        <v>151</v>
      </c>
      <c r="L4113" t="s">
        <v>21</v>
      </c>
      <c r="M4113" s="5">
        <v>2150.67</v>
      </c>
      <c r="N4113">
        <v>1</v>
      </c>
    </row>
    <row r="4114" spans="1:14" x14ac:dyDescent="0.2">
      <c r="A4114" s="2">
        <v>45443</v>
      </c>
      <c r="B4114" s="3">
        <f t="shared" si="192"/>
        <v>2024</v>
      </c>
      <c r="C4114" t="str">
        <f t="shared" si="193"/>
        <v>2023-2024</v>
      </c>
      <c r="D4114" t="s">
        <v>147</v>
      </c>
      <c r="E4114" t="s">
        <v>59</v>
      </c>
      <c r="F4114" t="str">
        <f t="shared" si="194"/>
        <v>Victoria</v>
      </c>
      <c r="G4114" t="s">
        <v>45</v>
      </c>
      <c r="H4114">
        <v>3280</v>
      </c>
      <c r="I4114" t="s">
        <v>11</v>
      </c>
      <c r="J4114" t="s">
        <v>60</v>
      </c>
      <c r="K4114" t="s">
        <v>151</v>
      </c>
      <c r="L4114" t="s">
        <v>21</v>
      </c>
      <c r="M4114" s="5">
        <v>2151.63</v>
      </c>
      <c r="N4114">
        <v>1</v>
      </c>
    </row>
    <row r="4115" spans="1:14" x14ac:dyDescent="0.2">
      <c r="A4115" s="2">
        <v>45004</v>
      </c>
      <c r="B4115" s="3">
        <f t="shared" si="192"/>
        <v>2023</v>
      </c>
      <c r="C4115" t="str">
        <f t="shared" si="193"/>
        <v>2022-2023</v>
      </c>
      <c r="D4115" t="s">
        <v>147</v>
      </c>
      <c r="E4115" t="s">
        <v>57</v>
      </c>
      <c r="F4115" t="str">
        <f t="shared" si="194"/>
        <v>New South Wales</v>
      </c>
      <c r="G4115" t="s">
        <v>10</v>
      </c>
      <c r="H4115">
        <v>2560</v>
      </c>
      <c r="I4115" t="s">
        <v>11</v>
      </c>
      <c r="J4115" t="s">
        <v>58</v>
      </c>
      <c r="K4115" t="s">
        <v>150</v>
      </c>
      <c r="L4115" t="s">
        <v>18</v>
      </c>
      <c r="M4115" s="5">
        <v>2156.38</v>
      </c>
      <c r="N4115">
        <v>1</v>
      </c>
    </row>
    <row r="4116" spans="1:14" x14ac:dyDescent="0.2">
      <c r="A4116" s="2">
        <v>45431</v>
      </c>
      <c r="B4116" s="3">
        <f t="shared" si="192"/>
        <v>2024</v>
      </c>
      <c r="C4116" t="str">
        <f t="shared" si="193"/>
        <v>2023-2024</v>
      </c>
      <c r="D4116" t="s">
        <v>148</v>
      </c>
      <c r="E4116" t="s">
        <v>78</v>
      </c>
      <c r="F4116" t="str">
        <f t="shared" si="194"/>
        <v>New South Wales</v>
      </c>
      <c r="G4116" t="s">
        <v>10</v>
      </c>
      <c r="H4116">
        <v>2350</v>
      </c>
      <c r="I4116" t="s">
        <v>11</v>
      </c>
      <c r="J4116" t="s">
        <v>68</v>
      </c>
      <c r="K4116" t="s">
        <v>150</v>
      </c>
      <c r="L4116" t="s">
        <v>18</v>
      </c>
      <c r="M4116" s="5">
        <v>2156.83</v>
      </c>
      <c r="N4116">
        <v>1</v>
      </c>
    </row>
    <row r="4117" spans="1:14" x14ac:dyDescent="0.2">
      <c r="A4117" s="2">
        <v>44984</v>
      </c>
      <c r="B4117" s="3">
        <f t="shared" si="192"/>
        <v>2023</v>
      </c>
      <c r="C4117" t="str">
        <f t="shared" si="193"/>
        <v>2022-2023</v>
      </c>
      <c r="D4117" t="s">
        <v>147</v>
      </c>
      <c r="E4117" t="s">
        <v>140</v>
      </c>
      <c r="F4117" t="str">
        <f t="shared" si="194"/>
        <v>Tasmania</v>
      </c>
      <c r="G4117" t="s">
        <v>70</v>
      </c>
      <c r="H4117">
        <v>7320</v>
      </c>
      <c r="I4117" t="s">
        <v>11</v>
      </c>
      <c r="J4117" t="s">
        <v>71</v>
      </c>
      <c r="K4117" t="s">
        <v>150</v>
      </c>
      <c r="L4117" t="s">
        <v>18</v>
      </c>
      <c r="M4117" s="5">
        <v>2156.9399999999996</v>
      </c>
      <c r="N4117">
        <v>1</v>
      </c>
    </row>
    <row r="4118" spans="1:14" x14ac:dyDescent="0.2">
      <c r="A4118" s="2">
        <v>45265</v>
      </c>
      <c r="B4118" s="3">
        <f t="shared" si="192"/>
        <v>2024</v>
      </c>
      <c r="C4118" t="str">
        <f t="shared" si="193"/>
        <v>2023-2024</v>
      </c>
      <c r="D4118" t="s">
        <v>147</v>
      </c>
      <c r="E4118" t="s">
        <v>41</v>
      </c>
      <c r="F4118" t="str">
        <f t="shared" si="194"/>
        <v>New South Wales</v>
      </c>
      <c r="G4118" t="s">
        <v>10</v>
      </c>
      <c r="H4118">
        <v>2830</v>
      </c>
      <c r="I4118" t="s">
        <v>11</v>
      </c>
      <c r="J4118" t="s">
        <v>25</v>
      </c>
      <c r="K4118" t="s">
        <v>150</v>
      </c>
      <c r="L4118" t="s">
        <v>18</v>
      </c>
      <c r="M4118" s="5">
        <v>2169.37</v>
      </c>
      <c r="N4118">
        <v>1</v>
      </c>
    </row>
    <row r="4119" spans="1:14" x14ac:dyDescent="0.2">
      <c r="A4119" s="2">
        <v>45509</v>
      </c>
      <c r="B4119" s="3">
        <f t="shared" si="192"/>
        <v>2025</v>
      </c>
      <c r="C4119" t="str">
        <f t="shared" si="193"/>
        <v>2024-2025</v>
      </c>
      <c r="D4119" t="s">
        <v>147</v>
      </c>
      <c r="E4119" t="s">
        <v>65</v>
      </c>
      <c r="F4119" t="str">
        <f t="shared" si="194"/>
        <v>New South Wales</v>
      </c>
      <c r="G4119" t="s">
        <v>10</v>
      </c>
      <c r="H4119">
        <v>2541</v>
      </c>
      <c r="I4119" t="s">
        <v>11</v>
      </c>
      <c r="J4119" t="s">
        <v>58</v>
      </c>
      <c r="K4119" t="s">
        <v>155</v>
      </c>
      <c r="L4119" t="s">
        <v>20</v>
      </c>
      <c r="M4119" s="5">
        <v>2171.88</v>
      </c>
      <c r="N4119">
        <v>1</v>
      </c>
    </row>
    <row r="4120" spans="1:14" x14ac:dyDescent="0.2">
      <c r="A4120" s="2">
        <v>45496</v>
      </c>
      <c r="B4120" s="3">
        <f t="shared" si="192"/>
        <v>2025</v>
      </c>
      <c r="C4120" t="str">
        <f t="shared" si="193"/>
        <v>2024-2025</v>
      </c>
      <c r="D4120" t="s">
        <v>147</v>
      </c>
      <c r="E4120" t="s">
        <v>67</v>
      </c>
      <c r="F4120" t="str">
        <f t="shared" si="194"/>
        <v>New South Wales</v>
      </c>
      <c r="G4120" t="s">
        <v>10</v>
      </c>
      <c r="H4120">
        <v>2478</v>
      </c>
      <c r="I4120" t="s">
        <v>11</v>
      </c>
      <c r="J4120" t="s">
        <v>68</v>
      </c>
      <c r="K4120" t="s">
        <v>151</v>
      </c>
      <c r="L4120" t="s">
        <v>21</v>
      </c>
      <c r="M4120" s="5">
        <v>2181.59</v>
      </c>
      <c r="N4120">
        <v>1</v>
      </c>
    </row>
    <row r="4121" spans="1:14" x14ac:dyDescent="0.2">
      <c r="A4121" s="2">
        <v>45576</v>
      </c>
      <c r="B4121" s="3">
        <f t="shared" si="192"/>
        <v>2025</v>
      </c>
      <c r="C4121" t="str">
        <f t="shared" si="193"/>
        <v>2024-2025</v>
      </c>
      <c r="D4121" t="s">
        <v>148</v>
      </c>
      <c r="E4121" t="s">
        <v>100</v>
      </c>
      <c r="F4121" t="str">
        <f t="shared" si="194"/>
        <v>Western Australia</v>
      </c>
      <c r="G4121" t="s">
        <v>48</v>
      </c>
      <c r="H4121">
        <v>6021</v>
      </c>
      <c r="I4121" t="s">
        <v>11</v>
      </c>
      <c r="J4121" t="s">
        <v>49</v>
      </c>
      <c r="K4121" t="s">
        <v>150</v>
      </c>
      <c r="L4121" t="s">
        <v>18</v>
      </c>
      <c r="M4121" s="5">
        <v>2190.23</v>
      </c>
      <c r="N4121">
        <v>1</v>
      </c>
    </row>
    <row r="4122" spans="1:14" x14ac:dyDescent="0.2">
      <c r="A4122" s="2">
        <v>45596</v>
      </c>
      <c r="B4122" s="3">
        <f t="shared" si="192"/>
        <v>2025</v>
      </c>
      <c r="C4122" t="str">
        <f t="shared" si="193"/>
        <v>2024-2025</v>
      </c>
      <c r="D4122" t="s">
        <v>147</v>
      </c>
      <c r="E4122" t="s">
        <v>65</v>
      </c>
      <c r="F4122" t="str">
        <f t="shared" si="194"/>
        <v>New South Wales</v>
      </c>
      <c r="G4122" t="s">
        <v>10</v>
      </c>
      <c r="H4122">
        <v>2541</v>
      </c>
      <c r="I4122" t="s">
        <v>11</v>
      </c>
      <c r="J4122" t="s">
        <v>58</v>
      </c>
      <c r="K4122" t="s">
        <v>151</v>
      </c>
      <c r="L4122" t="s">
        <v>21</v>
      </c>
      <c r="M4122" s="5">
        <v>2200.87</v>
      </c>
      <c r="N4122">
        <v>1</v>
      </c>
    </row>
    <row r="4123" spans="1:14" x14ac:dyDescent="0.2">
      <c r="A4123" s="2">
        <v>45343</v>
      </c>
      <c r="B4123" s="3">
        <f t="shared" si="192"/>
        <v>2024</v>
      </c>
      <c r="C4123" t="str">
        <f t="shared" si="193"/>
        <v>2023-2024</v>
      </c>
      <c r="D4123" t="s">
        <v>147</v>
      </c>
      <c r="E4123" t="s">
        <v>135</v>
      </c>
      <c r="F4123" t="str">
        <f t="shared" si="194"/>
        <v>Victoria</v>
      </c>
      <c r="G4123" t="s">
        <v>45</v>
      </c>
      <c r="H4123">
        <v>3550</v>
      </c>
      <c r="I4123" t="s">
        <v>11</v>
      </c>
      <c r="J4123" t="s">
        <v>60</v>
      </c>
      <c r="K4123" t="s">
        <v>155</v>
      </c>
      <c r="L4123" t="s">
        <v>20</v>
      </c>
      <c r="M4123" s="5">
        <v>2202.71</v>
      </c>
      <c r="N4123">
        <v>1</v>
      </c>
    </row>
    <row r="4124" spans="1:14" x14ac:dyDescent="0.2">
      <c r="A4124" s="2">
        <v>45278</v>
      </c>
      <c r="B4124" s="3">
        <f t="shared" si="192"/>
        <v>2024</v>
      </c>
      <c r="C4124" t="str">
        <f t="shared" si="193"/>
        <v>2023-2024</v>
      </c>
      <c r="D4124" t="s">
        <v>147</v>
      </c>
      <c r="E4124" t="s">
        <v>139</v>
      </c>
      <c r="F4124" t="str">
        <f t="shared" si="194"/>
        <v>New South Wales</v>
      </c>
      <c r="G4124" t="s">
        <v>10</v>
      </c>
      <c r="H4124">
        <v>2020</v>
      </c>
      <c r="I4124" t="s">
        <v>11</v>
      </c>
      <c r="J4124" t="s">
        <v>12</v>
      </c>
      <c r="K4124" t="s">
        <v>152</v>
      </c>
      <c r="L4124" t="s">
        <v>13</v>
      </c>
      <c r="M4124" s="5">
        <v>2210.1600000000008</v>
      </c>
      <c r="N4124">
        <v>1</v>
      </c>
    </row>
    <row r="4125" spans="1:14" x14ac:dyDescent="0.2">
      <c r="A4125" s="2">
        <v>45367</v>
      </c>
      <c r="B4125" s="3">
        <f t="shared" si="192"/>
        <v>2024</v>
      </c>
      <c r="C4125" t="str">
        <f t="shared" si="193"/>
        <v>2023-2024</v>
      </c>
      <c r="D4125" t="s">
        <v>147</v>
      </c>
      <c r="E4125" t="s">
        <v>28</v>
      </c>
      <c r="F4125" t="str">
        <f t="shared" si="194"/>
        <v>Northern Territory</v>
      </c>
      <c r="G4125" t="s">
        <v>29</v>
      </c>
      <c r="H4125">
        <v>800</v>
      </c>
      <c r="I4125" t="s">
        <v>11</v>
      </c>
      <c r="J4125" t="s">
        <v>30</v>
      </c>
      <c r="K4125" t="s">
        <v>150</v>
      </c>
      <c r="L4125" t="s">
        <v>18</v>
      </c>
      <c r="M4125" s="5">
        <v>2210.5899999999997</v>
      </c>
      <c r="N4125">
        <v>1</v>
      </c>
    </row>
    <row r="4126" spans="1:14" x14ac:dyDescent="0.2">
      <c r="A4126" s="2">
        <v>45436</v>
      </c>
      <c r="B4126" s="3">
        <f t="shared" si="192"/>
        <v>2024</v>
      </c>
      <c r="C4126" t="str">
        <f t="shared" si="193"/>
        <v>2023-2024</v>
      </c>
      <c r="D4126" t="s">
        <v>147</v>
      </c>
      <c r="E4126" t="s">
        <v>103</v>
      </c>
      <c r="F4126" t="str">
        <f t="shared" si="194"/>
        <v>Queensland</v>
      </c>
      <c r="G4126" t="s">
        <v>35</v>
      </c>
      <c r="H4126">
        <v>4509</v>
      </c>
      <c r="I4126" t="s">
        <v>11</v>
      </c>
      <c r="J4126" t="s">
        <v>104</v>
      </c>
      <c r="K4126" t="s">
        <v>155</v>
      </c>
      <c r="L4126" t="s">
        <v>20</v>
      </c>
      <c r="M4126" s="5">
        <v>2217.2600000000007</v>
      </c>
      <c r="N4126">
        <v>1</v>
      </c>
    </row>
    <row r="4127" spans="1:14" x14ac:dyDescent="0.2">
      <c r="A4127" s="2">
        <v>45389</v>
      </c>
      <c r="B4127" s="3">
        <f t="shared" si="192"/>
        <v>2024</v>
      </c>
      <c r="C4127" t="str">
        <f t="shared" si="193"/>
        <v>2023-2024</v>
      </c>
      <c r="D4127" t="s">
        <v>147</v>
      </c>
      <c r="E4127" t="s">
        <v>138</v>
      </c>
      <c r="F4127" t="str">
        <f t="shared" si="194"/>
        <v>Queensland</v>
      </c>
      <c r="G4127" t="s">
        <v>35</v>
      </c>
      <c r="H4127">
        <v>4558</v>
      </c>
      <c r="I4127" t="s">
        <v>11</v>
      </c>
      <c r="J4127" t="s">
        <v>120</v>
      </c>
      <c r="K4127" t="s">
        <v>154</v>
      </c>
      <c r="L4127" t="s">
        <v>14</v>
      </c>
      <c r="M4127" s="5">
        <v>2248.13</v>
      </c>
      <c r="N4127">
        <v>1</v>
      </c>
    </row>
    <row r="4128" spans="1:14" x14ac:dyDescent="0.2">
      <c r="A4128" s="2">
        <v>45347</v>
      </c>
      <c r="B4128" s="3">
        <f t="shared" si="192"/>
        <v>2024</v>
      </c>
      <c r="C4128" t="str">
        <f t="shared" si="193"/>
        <v>2023-2024</v>
      </c>
      <c r="D4128" t="s">
        <v>147</v>
      </c>
      <c r="E4128" t="s">
        <v>37</v>
      </c>
      <c r="F4128" t="str">
        <f t="shared" si="194"/>
        <v>South Australia</v>
      </c>
      <c r="G4128" t="s">
        <v>32</v>
      </c>
      <c r="H4128">
        <v>5607</v>
      </c>
      <c r="I4128" t="s">
        <v>11</v>
      </c>
      <c r="J4128" t="s">
        <v>38</v>
      </c>
      <c r="K4128" t="s">
        <v>150</v>
      </c>
      <c r="L4128" t="s">
        <v>18</v>
      </c>
      <c r="M4128" s="5">
        <v>2257.4</v>
      </c>
      <c r="N4128">
        <v>1</v>
      </c>
    </row>
    <row r="4129" spans="1:14" x14ac:dyDescent="0.2">
      <c r="A4129" s="2">
        <v>45285</v>
      </c>
      <c r="B4129" s="3">
        <f t="shared" si="192"/>
        <v>2024</v>
      </c>
      <c r="C4129" t="str">
        <f t="shared" si="193"/>
        <v>2023-2024</v>
      </c>
      <c r="D4129" t="s">
        <v>147</v>
      </c>
      <c r="E4129" t="s">
        <v>42</v>
      </c>
      <c r="F4129" t="str">
        <f t="shared" si="194"/>
        <v>Queensland</v>
      </c>
      <c r="G4129" t="s">
        <v>35</v>
      </c>
      <c r="H4129">
        <v>4053</v>
      </c>
      <c r="I4129" t="s">
        <v>11</v>
      </c>
      <c r="J4129" t="s">
        <v>43</v>
      </c>
      <c r="K4129" t="s">
        <v>150</v>
      </c>
      <c r="L4129" t="s">
        <v>18</v>
      </c>
      <c r="M4129" s="5">
        <v>2265.1299999999997</v>
      </c>
      <c r="N4129">
        <v>1</v>
      </c>
    </row>
    <row r="4130" spans="1:14" x14ac:dyDescent="0.2">
      <c r="A4130" s="2">
        <v>45369</v>
      </c>
      <c r="B4130" s="3">
        <f t="shared" si="192"/>
        <v>2024</v>
      </c>
      <c r="C4130" t="str">
        <f t="shared" si="193"/>
        <v>2023-2024</v>
      </c>
      <c r="D4130" t="s">
        <v>147</v>
      </c>
      <c r="E4130" t="s">
        <v>136</v>
      </c>
      <c r="F4130" t="str">
        <f t="shared" si="194"/>
        <v>Victoria</v>
      </c>
      <c r="G4130" t="s">
        <v>45</v>
      </c>
      <c r="H4130">
        <v>3175</v>
      </c>
      <c r="I4130" t="s">
        <v>11</v>
      </c>
      <c r="J4130" t="s">
        <v>63</v>
      </c>
      <c r="K4130" t="s">
        <v>155</v>
      </c>
      <c r="L4130" t="s">
        <v>20</v>
      </c>
      <c r="M4130" s="5">
        <v>2268.6199999999994</v>
      </c>
      <c r="N4130">
        <v>1</v>
      </c>
    </row>
    <row r="4131" spans="1:14" x14ac:dyDescent="0.2">
      <c r="A4131" s="2">
        <v>45197</v>
      </c>
      <c r="B4131" s="3">
        <f t="shared" si="192"/>
        <v>2024</v>
      </c>
      <c r="C4131" t="str">
        <f t="shared" si="193"/>
        <v>2023-2024</v>
      </c>
      <c r="D4131" t="s">
        <v>147</v>
      </c>
      <c r="E4131" t="s">
        <v>89</v>
      </c>
      <c r="F4131" t="str">
        <f t="shared" si="194"/>
        <v>Queensland</v>
      </c>
      <c r="G4131" t="s">
        <v>35</v>
      </c>
      <c r="H4131">
        <v>4655</v>
      </c>
      <c r="I4131" t="s">
        <v>11</v>
      </c>
      <c r="J4131" t="s">
        <v>51</v>
      </c>
      <c r="K4131" t="s">
        <v>150</v>
      </c>
      <c r="L4131" t="s">
        <v>18</v>
      </c>
      <c r="M4131" s="5">
        <v>2275</v>
      </c>
      <c r="N4131">
        <v>1</v>
      </c>
    </row>
    <row r="4132" spans="1:14" x14ac:dyDescent="0.2">
      <c r="A4132" s="2">
        <v>45037</v>
      </c>
      <c r="B4132" s="3">
        <f t="shared" si="192"/>
        <v>2023</v>
      </c>
      <c r="C4132" t="str">
        <f t="shared" si="193"/>
        <v>2022-2023</v>
      </c>
      <c r="D4132" t="s">
        <v>147</v>
      </c>
      <c r="E4132" t="s">
        <v>118</v>
      </c>
      <c r="F4132" t="str">
        <f t="shared" si="194"/>
        <v>New South Wales</v>
      </c>
      <c r="G4132" t="s">
        <v>10</v>
      </c>
      <c r="H4132">
        <v>2158</v>
      </c>
      <c r="I4132" t="s">
        <v>11</v>
      </c>
      <c r="J4132" t="s">
        <v>27</v>
      </c>
      <c r="K4132" t="s">
        <v>149</v>
      </c>
      <c r="L4132" t="s">
        <v>15</v>
      </c>
      <c r="M4132" s="5">
        <v>2283.9499999999998</v>
      </c>
      <c r="N4132">
        <v>1</v>
      </c>
    </row>
    <row r="4133" spans="1:14" x14ac:dyDescent="0.2">
      <c r="A4133" s="2">
        <v>45177</v>
      </c>
      <c r="B4133" s="3">
        <f t="shared" si="192"/>
        <v>2024</v>
      </c>
      <c r="C4133" t="str">
        <f t="shared" si="193"/>
        <v>2023-2024</v>
      </c>
      <c r="D4133" t="s">
        <v>147</v>
      </c>
      <c r="E4133" t="s">
        <v>54</v>
      </c>
      <c r="F4133" t="str">
        <f t="shared" si="194"/>
        <v>Victoria</v>
      </c>
      <c r="G4133" t="s">
        <v>45</v>
      </c>
      <c r="H4133">
        <v>3977</v>
      </c>
      <c r="I4133" t="s">
        <v>11</v>
      </c>
      <c r="J4133" t="s">
        <v>55</v>
      </c>
      <c r="K4133" t="s">
        <v>150</v>
      </c>
      <c r="L4133" t="s">
        <v>18</v>
      </c>
      <c r="M4133" s="5">
        <v>2302.0500000000002</v>
      </c>
      <c r="N4133">
        <v>1</v>
      </c>
    </row>
    <row r="4134" spans="1:14" x14ac:dyDescent="0.2">
      <c r="A4134" s="2">
        <v>45254</v>
      </c>
      <c r="B4134" s="3">
        <f t="shared" si="192"/>
        <v>2024</v>
      </c>
      <c r="C4134" t="str">
        <f t="shared" si="193"/>
        <v>2023-2024</v>
      </c>
      <c r="D4134" t="s">
        <v>147</v>
      </c>
      <c r="E4134" t="s">
        <v>9</v>
      </c>
      <c r="F4134" t="str">
        <f t="shared" si="194"/>
        <v>New South Wales</v>
      </c>
      <c r="G4134" t="s">
        <v>10</v>
      </c>
      <c r="H4134">
        <v>2067</v>
      </c>
      <c r="I4134" t="s">
        <v>11</v>
      </c>
      <c r="J4134" t="s">
        <v>12</v>
      </c>
      <c r="K4134" t="s">
        <v>151</v>
      </c>
      <c r="L4134" t="s">
        <v>21</v>
      </c>
      <c r="M4134" s="5">
        <v>2324.2400000000002</v>
      </c>
      <c r="N4134">
        <v>1</v>
      </c>
    </row>
    <row r="4135" spans="1:14" x14ac:dyDescent="0.2">
      <c r="A4135" s="2">
        <v>45023</v>
      </c>
      <c r="B4135" s="3">
        <f t="shared" si="192"/>
        <v>2023</v>
      </c>
      <c r="C4135" t="str">
        <f t="shared" si="193"/>
        <v>2022-2023</v>
      </c>
      <c r="D4135" t="s">
        <v>147</v>
      </c>
      <c r="E4135" t="s">
        <v>99</v>
      </c>
      <c r="F4135" t="str">
        <f t="shared" si="194"/>
        <v>Victoria</v>
      </c>
      <c r="G4135" t="s">
        <v>45</v>
      </c>
      <c r="H4135">
        <v>3148</v>
      </c>
      <c r="I4135" t="s">
        <v>11</v>
      </c>
      <c r="J4135" t="s">
        <v>63</v>
      </c>
      <c r="K4135" t="s">
        <v>155</v>
      </c>
      <c r="L4135" t="s">
        <v>20</v>
      </c>
      <c r="M4135" s="5">
        <v>2327.4299999999998</v>
      </c>
      <c r="N4135">
        <v>1</v>
      </c>
    </row>
    <row r="4136" spans="1:14" x14ac:dyDescent="0.2">
      <c r="A4136" s="2">
        <v>45560</v>
      </c>
      <c r="B4136" s="3">
        <f t="shared" si="192"/>
        <v>2025</v>
      </c>
      <c r="C4136" t="str">
        <f t="shared" si="193"/>
        <v>2024-2025</v>
      </c>
      <c r="D4136" t="s">
        <v>147</v>
      </c>
      <c r="E4136" t="s">
        <v>112</v>
      </c>
      <c r="F4136" t="str">
        <f t="shared" si="194"/>
        <v>Victoria</v>
      </c>
      <c r="G4136" t="s">
        <v>45</v>
      </c>
      <c r="H4136">
        <v>3076</v>
      </c>
      <c r="I4136" t="s">
        <v>11</v>
      </c>
      <c r="J4136" t="s">
        <v>46</v>
      </c>
      <c r="K4136" t="s">
        <v>154</v>
      </c>
      <c r="L4136" t="s">
        <v>14</v>
      </c>
      <c r="M4136" s="5">
        <v>2327.5600000000004</v>
      </c>
      <c r="N4136">
        <v>1</v>
      </c>
    </row>
    <row r="4137" spans="1:14" x14ac:dyDescent="0.2">
      <c r="A4137" s="2">
        <v>45439</v>
      </c>
      <c r="B4137" s="3">
        <f t="shared" si="192"/>
        <v>2024</v>
      </c>
      <c r="C4137" t="str">
        <f t="shared" si="193"/>
        <v>2023-2024</v>
      </c>
      <c r="D4137" t="s">
        <v>147</v>
      </c>
      <c r="E4137" t="s">
        <v>139</v>
      </c>
      <c r="F4137" t="str">
        <f t="shared" si="194"/>
        <v>New South Wales</v>
      </c>
      <c r="G4137" t="s">
        <v>10</v>
      </c>
      <c r="H4137">
        <v>2020</v>
      </c>
      <c r="I4137" t="s">
        <v>11</v>
      </c>
      <c r="J4137" t="s">
        <v>12</v>
      </c>
      <c r="K4137" t="s">
        <v>150</v>
      </c>
      <c r="L4137" t="s">
        <v>18</v>
      </c>
      <c r="M4137" s="5">
        <v>2329.8199999999997</v>
      </c>
      <c r="N4137">
        <v>1</v>
      </c>
    </row>
    <row r="4138" spans="1:14" x14ac:dyDescent="0.2">
      <c r="A4138" s="2">
        <v>44962</v>
      </c>
      <c r="B4138" s="3">
        <f t="shared" si="192"/>
        <v>2023</v>
      </c>
      <c r="C4138" t="str">
        <f t="shared" si="193"/>
        <v>2022-2023</v>
      </c>
      <c r="D4138" t="s">
        <v>147</v>
      </c>
      <c r="E4138" t="s">
        <v>57</v>
      </c>
      <c r="F4138" t="str">
        <f t="shared" si="194"/>
        <v>New South Wales</v>
      </c>
      <c r="G4138" t="s">
        <v>10</v>
      </c>
      <c r="H4138">
        <v>2560</v>
      </c>
      <c r="I4138" t="s">
        <v>11</v>
      </c>
      <c r="J4138" t="s">
        <v>58</v>
      </c>
      <c r="K4138" t="s">
        <v>153</v>
      </c>
      <c r="L4138" t="s">
        <v>16</v>
      </c>
      <c r="M4138" s="5">
        <v>2330.86</v>
      </c>
      <c r="N4138">
        <v>1</v>
      </c>
    </row>
    <row r="4139" spans="1:14" x14ac:dyDescent="0.2">
      <c r="A4139" s="2">
        <v>45387</v>
      </c>
      <c r="B4139" s="3">
        <f t="shared" si="192"/>
        <v>2024</v>
      </c>
      <c r="C4139" t="str">
        <f t="shared" si="193"/>
        <v>2023-2024</v>
      </c>
      <c r="D4139" t="s">
        <v>147</v>
      </c>
      <c r="E4139" t="s">
        <v>95</v>
      </c>
      <c r="F4139" t="str">
        <f t="shared" si="194"/>
        <v>Victoria</v>
      </c>
      <c r="G4139" t="s">
        <v>45</v>
      </c>
      <c r="H4139">
        <v>3931</v>
      </c>
      <c r="I4139" t="s">
        <v>11</v>
      </c>
      <c r="J4139" t="s">
        <v>55</v>
      </c>
      <c r="K4139" t="s">
        <v>150</v>
      </c>
      <c r="L4139" t="s">
        <v>18</v>
      </c>
      <c r="M4139" s="5">
        <v>2333.7799999999997</v>
      </c>
      <c r="N4139">
        <v>1</v>
      </c>
    </row>
    <row r="4140" spans="1:14" x14ac:dyDescent="0.2">
      <c r="A4140" s="2">
        <v>44988</v>
      </c>
      <c r="B4140" s="3">
        <f t="shared" si="192"/>
        <v>2023</v>
      </c>
      <c r="C4140" t="str">
        <f t="shared" si="193"/>
        <v>2022-2023</v>
      </c>
      <c r="D4140" t="s">
        <v>148</v>
      </c>
      <c r="E4140" t="s">
        <v>40</v>
      </c>
      <c r="F4140" t="str">
        <f t="shared" si="194"/>
        <v>New South Wales</v>
      </c>
      <c r="G4140" t="s">
        <v>10</v>
      </c>
      <c r="H4140">
        <v>2116</v>
      </c>
      <c r="I4140" t="s">
        <v>11</v>
      </c>
      <c r="J4140" t="s">
        <v>27</v>
      </c>
      <c r="K4140" t="s">
        <v>152</v>
      </c>
      <c r="L4140" t="s">
        <v>13</v>
      </c>
      <c r="M4140" s="5">
        <v>2342.4600000000005</v>
      </c>
      <c r="N4140">
        <v>1</v>
      </c>
    </row>
    <row r="4141" spans="1:14" x14ac:dyDescent="0.2">
      <c r="A4141" s="2">
        <v>45136</v>
      </c>
      <c r="B4141" s="3">
        <f t="shared" si="192"/>
        <v>2024</v>
      </c>
      <c r="C4141" t="str">
        <f t="shared" si="193"/>
        <v>2023-2024</v>
      </c>
      <c r="D4141" t="s">
        <v>148</v>
      </c>
      <c r="E4141" t="s">
        <v>78</v>
      </c>
      <c r="F4141" t="str">
        <f t="shared" si="194"/>
        <v>New South Wales</v>
      </c>
      <c r="G4141" t="s">
        <v>10</v>
      </c>
      <c r="H4141">
        <v>2350</v>
      </c>
      <c r="I4141" t="s">
        <v>11</v>
      </c>
      <c r="J4141" t="s">
        <v>68</v>
      </c>
      <c r="K4141" t="s">
        <v>153</v>
      </c>
      <c r="L4141" t="s">
        <v>16</v>
      </c>
      <c r="M4141" s="5">
        <v>2346.41</v>
      </c>
      <c r="N4141">
        <v>1</v>
      </c>
    </row>
    <row r="4142" spans="1:14" x14ac:dyDescent="0.2">
      <c r="A4142" s="2">
        <v>45121</v>
      </c>
      <c r="B4142" s="3">
        <f t="shared" si="192"/>
        <v>2024</v>
      </c>
      <c r="C4142" t="str">
        <f t="shared" si="193"/>
        <v>2023-2024</v>
      </c>
      <c r="D4142" t="s">
        <v>148</v>
      </c>
      <c r="E4142" t="s">
        <v>44</v>
      </c>
      <c r="F4142" t="str">
        <f t="shared" si="194"/>
        <v>Victoria</v>
      </c>
      <c r="G4142" t="s">
        <v>45</v>
      </c>
      <c r="H4142">
        <v>3066</v>
      </c>
      <c r="I4142" t="s">
        <v>11</v>
      </c>
      <c r="J4142" t="s">
        <v>46</v>
      </c>
      <c r="K4142" t="s">
        <v>150</v>
      </c>
      <c r="L4142" t="s">
        <v>18</v>
      </c>
      <c r="M4142" s="5">
        <v>2351.94</v>
      </c>
      <c r="N4142">
        <v>1</v>
      </c>
    </row>
    <row r="4143" spans="1:14" x14ac:dyDescent="0.2">
      <c r="A4143" s="2">
        <v>45451</v>
      </c>
      <c r="B4143" s="3">
        <f t="shared" si="192"/>
        <v>2024</v>
      </c>
      <c r="C4143" t="str">
        <f t="shared" si="193"/>
        <v>2023-2024</v>
      </c>
      <c r="D4143" t="s">
        <v>148</v>
      </c>
      <c r="E4143" t="s">
        <v>87</v>
      </c>
      <c r="F4143" t="str">
        <f t="shared" si="194"/>
        <v>New South Wales</v>
      </c>
      <c r="G4143" t="s">
        <v>10</v>
      </c>
      <c r="H4143">
        <v>2790</v>
      </c>
      <c r="I4143" t="s">
        <v>11</v>
      </c>
      <c r="J4143" t="s">
        <v>25</v>
      </c>
      <c r="K4143" t="s">
        <v>153</v>
      </c>
      <c r="L4143" t="s">
        <v>16</v>
      </c>
      <c r="M4143" s="5">
        <v>2356.7299999999996</v>
      </c>
      <c r="N4143">
        <v>1</v>
      </c>
    </row>
    <row r="4144" spans="1:14" x14ac:dyDescent="0.2">
      <c r="A4144" s="2">
        <v>45185</v>
      </c>
      <c r="B4144" s="3">
        <f t="shared" si="192"/>
        <v>2024</v>
      </c>
      <c r="C4144" t="str">
        <f t="shared" si="193"/>
        <v>2023-2024</v>
      </c>
      <c r="D4144" t="s">
        <v>147</v>
      </c>
      <c r="E4144" t="s">
        <v>103</v>
      </c>
      <c r="F4144" t="str">
        <f t="shared" si="194"/>
        <v>Queensland</v>
      </c>
      <c r="G4144" t="s">
        <v>35</v>
      </c>
      <c r="H4144">
        <v>4509</v>
      </c>
      <c r="I4144" t="s">
        <v>11</v>
      </c>
      <c r="J4144" t="s">
        <v>104</v>
      </c>
      <c r="K4144" t="s">
        <v>151</v>
      </c>
      <c r="L4144" t="s">
        <v>21</v>
      </c>
      <c r="M4144" s="5">
        <v>2366.3100000000004</v>
      </c>
      <c r="N4144">
        <v>1</v>
      </c>
    </row>
    <row r="4145" spans="1:14" x14ac:dyDescent="0.2">
      <c r="A4145" s="2">
        <v>45299</v>
      </c>
      <c r="B4145" s="3">
        <f t="shared" si="192"/>
        <v>2024</v>
      </c>
      <c r="C4145" t="str">
        <f t="shared" si="193"/>
        <v>2023-2024</v>
      </c>
      <c r="D4145" t="s">
        <v>147</v>
      </c>
      <c r="E4145" t="s">
        <v>102</v>
      </c>
      <c r="F4145" t="str">
        <f t="shared" si="194"/>
        <v>Queensland</v>
      </c>
      <c r="G4145" t="s">
        <v>35</v>
      </c>
      <c r="H4145">
        <v>4870</v>
      </c>
      <c r="I4145" t="s">
        <v>11</v>
      </c>
      <c r="J4145" t="s">
        <v>36</v>
      </c>
      <c r="K4145" t="s">
        <v>150</v>
      </c>
      <c r="L4145" t="s">
        <v>18</v>
      </c>
      <c r="M4145" s="5">
        <v>2367.54</v>
      </c>
      <c r="N4145">
        <v>1</v>
      </c>
    </row>
    <row r="4146" spans="1:14" x14ac:dyDescent="0.2">
      <c r="A4146" s="2">
        <v>45583</v>
      </c>
      <c r="B4146" s="3">
        <f t="shared" si="192"/>
        <v>2025</v>
      </c>
      <c r="C4146" t="str">
        <f t="shared" si="193"/>
        <v>2024-2025</v>
      </c>
      <c r="D4146" t="s">
        <v>147</v>
      </c>
      <c r="E4146" t="s">
        <v>75</v>
      </c>
      <c r="F4146" t="str">
        <f t="shared" si="194"/>
        <v>Victoria</v>
      </c>
      <c r="G4146" t="s">
        <v>45</v>
      </c>
      <c r="H4146">
        <v>3630</v>
      </c>
      <c r="I4146" t="s">
        <v>11</v>
      </c>
      <c r="J4146" t="s">
        <v>55</v>
      </c>
      <c r="K4146" t="s">
        <v>150</v>
      </c>
      <c r="L4146" t="s">
        <v>18</v>
      </c>
      <c r="M4146" s="5">
        <v>2385.3700000000003</v>
      </c>
      <c r="N4146">
        <v>1</v>
      </c>
    </row>
    <row r="4147" spans="1:14" x14ac:dyDescent="0.2">
      <c r="A4147" s="2">
        <v>45561</v>
      </c>
      <c r="B4147" s="3">
        <f t="shared" si="192"/>
        <v>2025</v>
      </c>
      <c r="C4147" t="str">
        <f t="shared" si="193"/>
        <v>2024-2025</v>
      </c>
      <c r="D4147" t="s">
        <v>147</v>
      </c>
      <c r="E4147" t="s">
        <v>53</v>
      </c>
      <c r="F4147" t="str">
        <f t="shared" si="194"/>
        <v>South Australia</v>
      </c>
      <c r="G4147" t="s">
        <v>32</v>
      </c>
      <c r="H4147">
        <v>5082</v>
      </c>
      <c r="I4147" t="s">
        <v>11</v>
      </c>
      <c r="J4147" t="s">
        <v>33</v>
      </c>
      <c r="K4147" t="s">
        <v>150</v>
      </c>
      <c r="L4147" t="s">
        <v>18</v>
      </c>
      <c r="M4147" s="5">
        <v>2390.21</v>
      </c>
      <c r="N4147">
        <v>1</v>
      </c>
    </row>
    <row r="4148" spans="1:14" x14ac:dyDescent="0.2">
      <c r="A4148" s="2">
        <v>45332</v>
      </c>
      <c r="B4148" s="3">
        <f t="shared" si="192"/>
        <v>2024</v>
      </c>
      <c r="C4148" t="str">
        <f t="shared" si="193"/>
        <v>2023-2024</v>
      </c>
      <c r="D4148" t="s">
        <v>147</v>
      </c>
      <c r="E4148" t="s">
        <v>65</v>
      </c>
      <c r="F4148" t="str">
        <f t="shared" si="194"/>
        <v>New South Wales</v>
      </c>
      <c r="G4148" t="s">
        <v>10</v>
      </c>
      <c r="H4148">
        <v>2541</v>
      </c>
      <c r="I4148" t="s">
        <v>11</v>
      </c>
      <c r="J4148" t="s">
        <v>58</v>
      </c>
      <c r="K4148" t="s">
        <v>150</v>
      </c>
      <c r="L4148" t="s">
        <v>18</v>
      </c>
      <c r="M4148" s="5">
        <v>2394.2199999999993</v>
      </c>
      <c r="N4148">
        <v>1</v>
      </c>
    </row>
    <row r="4149" spans="1:14" x14ac:dyDescent="0.2">
      <c r="A4149" s="2">
        <v>45039</v>
      </c>
      <c r="B4149" s="3">
        <f t="shared" si="192"/>
        <v>2023</v>
      </c>
      <c r="C4149" t="str">
        <f t="shared" si="193"/>
        <v>2022-2023</v>
      </c>
      <c r="D4149" t="s">
        <v>147</v>
      </c>
      <c r="E4149" t="s">
        <v>113</v>
      </c>
      <c r="F4149" t="str">
        <f t="shared" si="194"/>
        <v>Queensland</v>
      </c>
      <c r="G4149" t="s">
        <v>35</v>
      </c>
      <c r="H4149">
        <v>4215</v>
      </c>
      <c r="I4149" t="s">
        <v>11</v>
      </c>
      <c r="J4149" t="s">
        <v>104</v>
      </c>
      <c r="K4149" t="s">
        <v>150</v>
      </c>
      <c r="L4149" t="s">
        <v>18</v>
      </c>
      <c r="M4149" s="5">
        <v>2400.2299999999996</v>
      </c>
      <c r="N4149">
        <v>1</v>
      </c>
    </row>
    <row r="4150" spans="1:14" x14ac:dyDescent="0.2">
      <c r="A4150" s="2">
        <v>45161</v>
      </c>
      <c r="B4150" s="3">
        <f t="shared" si="192"/>
        <v>2024</v>
      </c>
      <c r="C4150" t="str">
        <f t="shared" si="193"/>
        <v>2023-2024</v>
      </c>
      <c r="D4150" t="s">
        <v>148</v>
      </c>
      <c r="E4150" t="s">
        <v>86</v>
      </c>
      <c r="F4150" t="str">
        <f t="shared" si="194"/>
        <v>New South Wales</v>
      </c>
      <c r="G4150" t="s">
        <v>10</v>
      </c>
      <c r="H4150">
        <v>2064</v>
      </c>
      <c r="I4150" t="s">
        <v>11</v>
      </c>
      <c r="J4150" t="s">
        <v>12</v>
      </c>
      <c r="K4150" t="s">
        <v>153</v>
      </c>
      <c r="L4150" t="s">
        <v>16</v>
      </c>
      <c r="M4150" s="5">
        <v>2406.17</v>
      </c>
      <c r="N4150">
        <v>1</v>
      </c>
    </row>
    <row r="4151" spans="1:14" x14ac:dyDescent="0.2">
      <c r="A4151" s="2">
        <v>45054</v>
      </c>
      <c r="B4151" s="3">
        <f t="shared" si="192"/>
        <v>2023</v>
      </c>
      <c r="C4151" t="str">
        <f t="shared" si="193"/>
        <v>2022-2023</v>
      </c>
      <c r="D4151" t="s">
        <v>148</v>
      </c>
      <c r="E4151" t="s">
        <v>138</v>
      </c>
      <c r="F4151" t="str">
        <f t="shared" si="194"/>
        <v>Queensland</v>
      </c>
      <c r="G4151" t="s">
        <v>35</v>
      </c>
      <c r="H4151">
        <v>4558</v>
      </c>
      <c r="I4151" t="s">
        <v>11</v>
      </c>
      <c r="J4151" t="s">
        <v>120</v>
      </c>
      <c r="K4151" t="s">
        <v>150</v>
      </c>
      <c r="L4151" t="s">
        <v>18</v>
      </c>
      <c r="M4151" s="5">
        <v>2414.8599999999997</v>
      </c>
      <c r="N4151">
        <v>1</v>
      </c>
    </row>
    <row r="4152" spans="1:14" x14ac:dyDescent="0.2">
      <c r="A4152" s="2">
        <v>45024</v>
      </c>
      <c r="B4152" s="3">
        <f t="shared" si="192"/>
        <v>2023</v>
      </c>
      <c r="C4152" t="str">
        <f t="shared" si="193"/>
        <v>2022-2023</v>
      </c>
      <c r="D4152" t="s">
        <v>147</v>
      </c>
      <c r="E4152" t="s">
        <v>131</v>
      </c>
      <c r="F4152" t="str">
        <f t="shared" si="194"/>
        <v>Western Australia</v>
      </c>
      <c r="G4152" t="s">
        <v>48</v>
      </c>
      <c r="H4152">
        <v>6530</v>
      </c>
      <c r="I4152" t="s">
        <v>11</v>
      </c>
      <c r="J4152" t="s">
        <v>77</v>
      </c>
      <c r="K4152" t="s">
        <v>155</v>
      </c>
      <c r="L4152" t="s">
        <v>20</v>
      </c>
      <c r="M4152" s="5">
        <v>2416.1600000000008</v>
      </c>
      <c r="N4152">
        <v>1</v>
      </c>
    </row>
    <row r="4153" spans="1:14" x14ac:dyDescent="0.2">
      <c r="A4153" s="2">
        <v>45249</v>
      </c>
      <c r="B4153" s="3">
        <f t="shared" si="192"/>
        <v>2024</v>
      </c>
      <c r="C4153" t="str">
        <f t="shared" si="193"/>
        <v>2023-2024</v>
      </c>
      <c r="D4153" t="s">
        <v>147</v>
      </c>
      <c r="E4153" t="s">
        <v>130</v>
      </c>
      <c r="F4153" t="str">
        <f t="shared" si="194"/>
        <v>South Australia</v>
      </c>
      <c r="G4153" t="s">
        <v>32</v>
      </c>
      <c r="H4153">
        <v>5290</v>
      </c>
      <c r="I4153" t="s">
        <v>11</v>
      </c>
      <c r="J4153" t="s">
        <v>38</v>
      </c>
      <c r="K4153" t="s">
        <v>150</v>
      </c>
      <c r="L4153" t="s">
        <v>18</v>
      </c>
      <c r="M4153" s="5">
        <v>2439.5699999999993</v>
      </c>
      <c r="N4153">
        <v>1</v>
      </c>
    </row>
    <row r="4154" spans="1:14" x14ac:dyDescent="0.2">
      <c r="A4154" s="2">
        <v>45352</v>
      </c>
      <c r="B4154" s="3">
        <f t="shared" si="192"/>
        <v>2024</v>
      </c>
      <c r="C4154" t="str">
        <f t="shared" si="193"/>
        <v>2023-2024</v>
      </c>
      <c r="D4154" t="s">
        <v>148</v>
      </c>
      <c r="E4154" t="s">
        <v>138</v>
      </c>
      <c r="F4154" t="str">
        <f t="shared" si="194"/>
        <v>Queensland</v>
      </c>
      <c r="G4154" t="s">
        <v>35</v>
      </c>
      <c r="H4154">
        <v>4558</v>
      </c>
      <c r="I4154" t="s">
        <v>11</v>
      </c>
      <c r="J4154" t="s">
        <v>120</v>
      </c>
      <c r="K4154" t="s">
        <v>155</v>
      </c>
      <c r="L4154" t="s">
        <v>20</v>
      </c>
      <c r="M4154" s="5">
        <v>2440.4200000000014</v>
      </c>
      <c r="N4154">
        <v>1</v>
      </c>
    </row>
    <row r="4155" spans="1:14" x14ac:dyDescent="0.2">
      <c r="A4155" s="2">
        <v>45653</v>
      </c>
      <c r="B4155" s="3">
        <f t="shared" si="192"/>
        <v>2025</v>
      </c>
      <c r="C4155" t="str">
        <f t="shared" si="193"/>
        <v>2024-2025</v>
      </c>
      <c r="D4155" t="s">
        <v>147</v>
      </c>
      <c r="E4155" t="s">
        <v>53</v>
      </c>
      <c r="F4155" t="str">
        <f t="shared" si="194"/>
        <v>South Australia</v>
      </c>
      <c r="G4155" t="s">
        <v>32</v>
      </c>
      <c r="H4155">
        <v>5082</v>
      </c>
      <c r="I4155" t="s">
        <v>11</v>
      </c>
      <c r="J4155" t="s">
        <v>33</v>
      </c>
      <c r="K4155" t="s">
        <v>153</v>
      </c>
      <c r="L4155" t="s">
        <v>16</v>
      </c>
      <c r="M4155" s="5">
        <v>2452.8799999999997</v>
      </c>
      <c r="N4155">
        <v>1</v>
      </c>
    </row>
    <row r="4156" spans="1:14" x14ac:dyDescent="0.2">
      <c r="A4156" s="2">
        <v>45608</v>
      </c>
      <c r="B4156" s="3">
        <f t="shared" si="192"/>
        <v>2025</v>
      </c>
      <c r="C4156" t="str">
        <f t="shared" si="193"/>
        <v>2024-2025</v>
      </c>
      <c r="D4156" t="s">
        <v>147</v>
      </c>
      <c r="E4156" t="s">
        <v>109</v>
      </c>
      <c r="F4156" t="str">
        <f t="shared" si="194"/>
        <v>New South Wales</v>
      </c>
      <c r="G4156" t="s">
        <v>10</v>
      </c>
      <c r="H4156">
        <v>2480</v>
      </c>
      <c r="I4156" t="s">
        <v>11</v>
      </c>
      <c r="J4156" t="s">
        <v>68</v>
      </c>
      <c r="K4156" t="s">
        <v>157</v>
      </c>
      <c r="L4156" t="s">
        <v>22</v>
      </c>
      <c r="M4156" s="5">
        <v>2463.4100000000003</v>
      </c>
      <c r="N4156">
        <v>1</v>
      </c>
    </row>
    <row r="4157" spans="1:14" x14ac:dyDescent="0.2">
      <c r="A4157" s="2">
        <v>45181</v>
      </c>
      <c r="B4157" s="3">
        <f t="shared" si="192"/>
        <v>2024</v>
      </c>
      <c r="C4157" t="str">
        <f t="shared" si="193"/>
        <v>2023-2024</v>
      </c>
      <c r="D4157" t="s">
        <v>148</v>
      </c>
      <c r="E4157" t="s">
        <v>40</v>
      </c>
      <c r="F4157" t="str">
        <f t="shared" si="194"/>
        <v>New South Wales</v>
      </c>
      <c r="G4157" t="s">
        <v>10</v>
      </c>
      <c r="H4157">
        <v>2116</v>
      </c>
      <c r="I4157" t="s">
        <v>11</v>
      </c>
      <c r="J4157" t="s">
        <v>27</v>
      </c>
      <c r="K4157" t="s">
        <v>152</v>
      </c>
      <c r="L4157" t="s">
        <v>13</v>
      </c>
      <c r="M4157" s="5">
        <v>2482.550000000002</v>
      </c>
      <c r="N4157">
        <v>1</v>
      </c>
    </row>
    <row r="4158" spans="1:14" x14ac:dyDescent="0.2">
      <c r="A4158" s="2">
        <v>45352</v>
      </c>
      <c r="B4158" s="3">
        <f t="shared" si="192"/>
        <v>2024</v>
      </c>
      <c r="C4158" t="str">
        <f t="shared" si="193"/>
        <v>2023-2024</v>
      </c>
      <c r="D4158" t="s">
        <v>147</v>
      </c>
      <c r="E4158" t="s">
        <v>57</v>
      </c>
      <c r="F4158" t="str">
        <f t="shared" si="194"/>
        <v>New South Wales</v>
      </c>
      <c r="G4158" t="s">
        <v>10</v>
      </c>
      <c r="H4158">
        <v>2560</v>
      </c>
      <c r="I4158" t="s">
        <v>11</v>
      </c>
      <c r="J4158" t="s">
        <v>58</v>
      </c>
      <c r="K4158" t="s">
        <v>157</v>
      </c>
      <c r="L4158" t="s">
        <v>22</v>
      </c>
      <c r="M4158" s="5">
        <v>2485.3600000000006</v>
      </c>
      <c r="N4158">
        <v>1</v>
      </c>
    </row>
    <row r="4159" spans="1:14" x14ac:dyDescent="0.2">
      <c r="A4159" s="2">
        <v>45226</v>
      </c>
      <c r="B4159" s="3">
        <f t="shared" si="192"/>
        <v>2024</v>
      </c>
      <c r="C4159" t="str">
        <f t="shared" si="193"/>
        <v>2023-2024</v>
      </c>
      <c r="D4159" t="s">
        <v>147</v>
      </c>
      <c r="E4159" t="s">
        <v>112</v>
      </c>
      <c r="F4159" t="str">
        <f t="shared" si="194"/>
        <v>Victoria</v>
      </c>
      <c r="G4159" t="s">
        <v>45</v>
      </c>
      <c r="H4159">
        <v>3076</v>
      </c>
      <c r="I4159" t="s">
        <v>11</v>
      </c>
      <c r="J4159" t="s">
        <v>46</v>
      </c>
      <c r="K4159" t="s">
        <v>152</v>
      </c>
      <c r="L4159" t="s">
        <v>13</v>
      </c>
      <c r="M4159" s="5">
        <v>2485.4400000000028</v>
      </c>
      <c r="N4159">
        <v>1</v>
      </c>
    </row>
    <row r="4160" spans="1:14" x14ac:dyDescent="0.2">
      <c r="A4160" s="2">
        <v>45379</v>
      </c>
      <c r="B4160" s="3">
        <f t="shared" si="192"/>
        <v>2024</v>
      </c>
      <c r="C4160" t="str">
        <f t="shared" si="193"/>
        <v>2023-2024</v>
      </c>
      <c r="D4160" t="s">
        <v>147</v>
      </c>
      <c r="E4160" t="s">
        <v>122</v>
      </c>
      <c r="F4160" t="str">
        <f t="shared" si="194"/>
        <v>New South Wales</v>
      </c>
      <c r="G4160" t="s">
        <v>10</v>
      </c>
      <c r="H4160">
        <v>2650</v>
      </c>
      <c r="I4160" t="s">
        <v>11</v>
      </c>
      <c r="J4160" t="s">
        <v>25</v>
      </c>
      <c r="K4160" t="s">
        <v>155</v>
      </c>
      <c r="L4160" t="s">
        <v>20</v>
      </c>
      <c r="M4160" s="5">
        <v>2494.33</v>
      </c>
      <c r="N4160">
        <v>1</v>
      </c>
    </row>
    <row r="4161" spans="1:14" x14ac:dyDescent="0.2">
      <c r="A4161" s="2">
        <v>45305</v>
      </c>
      <c r="B4161" s="3">
        <f t="shared" si="192"/>
        <v>2024</v>
      </c>
      <c r="C4161" t="str">
        <f t="shared" si="193"/>
        <v>2023-2024</v>
      </c>
      <c r="D4161" t="s">
        <v>147</v>
      </c>
      <c r="E4161" t="s">
        <v>136</v>
      </c>
      <c r="F4161" t="str">
        <f t="shared" si="194"/>
        <v>Victoria</v>
      </c>
      <c r="G4161" t="s">
        <v>45</v>
      </c>
      <c r="H4161">
        <v>3175</v>
      </c>
      <c r="I4161" t="s">
        <v>11</v>
      </c>
      <c r="J4161" t="s">
        <v>63</v>
      </c>
      <c r="K4161" t="s">
        <v>154</v>
      </c>
      <c r="L4161" t="s">
        <v>14</v>
      </c>
      <c r="M4161" s="5">
        <v>2494.4300000000003</v>
      </c>
      <c r="N4161">
        <v>1</v>
      </c>
    </row>
    <row r="4162" spans="1:14" x14ac:dyDescent="0.2">
      <c r="A4162" s="2">
        <v>45620</v>
      </c>
      <c r="B4162" s="3">
        <f t="shared" ref="B4162:B4225" si="195">IF(MONTH(A4162)&gt;=7,YEAR(A4162)+1,YEAR(A4162))</f>
        <v>2025</v>
      </c>
      <c r="C4162" t="str">
        <f t="shared" ref="C4162:C4225" si="196">IF(MONTH(A4162) &gt;= 7, YEAR(A4162) &amp; "-" &amp; YEAR(A4162) + 1, YEAR(A4162) - 1 &amp; "-" &amp; YEAR(A4162))</f>
        <v>2024-2025</v>
      </c>
      <c r="D4162" t="s">
        <v>147</v>
      </c>
      <c r="E4162" t="s">
        <v>92</v>
      </c>
      <c r="F4162" t="str">
        <f t="shared" ref="F4162:F4225" si="197">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c r="N4162">
        <v>1</v>
      </c>
    </row>
    <row r="4163" spans="1:14" x14ac:dyDescent="0.2">
      <c r="A4163" s="2">
        <v>45108</v>
      </c>
      <c r="B4163" s="3">
        <f t="shared" si="195"/>
        <v>2024</v>
      </c>
      <c r="C4163" t="str">
        <f t="shared" si="196"/>
        <v>2023-2024</v>
      </c>
      <c r="D4163" t="s">
        <v>148</v>
      </c>
      <c r="E4163" t="s">
        <v>85</v>
      </c>
      <c r="F4163" t="str">
        <f t="shared" si="197"/>
        <v>Queensland</v>
      </c>
      <c r="G4163" t="s">
        <v>35</v>
      </c>
      <c r="H4163">
        <v>4883</v>
      </c>
      <c r="I4163" t="s">
        <v>11</v>
      </c>
      <c r="J4163" t="s">
        <v>36</v>
      </c>
      <c r="K4163" t="s">
        <v>150</v>
      </c>
      <c r="L4163" t="s">
        <v>18</v>
      </c>
      <c r="M4163" s="5">
        <v>2528.04</v>
      </c>
      <c r="N4163">
        <v>1</v>
      </c>
    </row>
    <row r="4164" spans="1:14" x14ac:dyDescent="0.2">
      <c r="A4164" s="2">
        <v>45206</v>
      </c>
      <c r="B4164" s="3">
        <f t="shared" si="195"/>
        <v>2024</v>
      </c>
      <c r="C4164" t="str">
        <f t="shared" si="196"/>
        <v>2023-2024</v>
      </c>
      <c r="D4164" t="s">
        <v>147</v>
      </c>
      <c r="E4164" t="s">
        <v>139</v>
      </c>
      <c r="F4164" t="str">
        <f t="shared" si="197"/>
        <v>New South Wales</v>
      </c>
      <c r="G4164" t="s">
        <v>10</v>
      </c>
      <c r="H4164">
        <v>2020</v>
      </c>
      <c r="I4164" t="s">
        <v>11</v>
      </c>
      <c r="J4164" t="s">
        <v>12</v>
      </c>
      <c r="K4164" t="s">
        <v>151</v>
      </c>
      <c r="L4164" t="s">
        <v>21</v>
      </c>
      <c r="M4164" s="5">
        <v>2537.39</v>
      </c>
      <c r="N4164">
        <v>1</v>
      </c>
    </row>
    <row r="4165" spans="1:14" x14ac:dyDescent="0.2">
      <c r="A4165" s="2">
        <v>45375</v>
      </c>
      <c r="B4165" s="3">
        <f t="shared" si="195"/>
        <v>2024</v>
      </c>
      <c r="C4165" t="str">
        <f t="shared" si="196"/>
        <v>2023-2024</v>
      </c>
      <c r="D4165" t="s">
        <v>147</v>
      </c>
      <c r="E4165" t="s">
        <v>139</v>
      </c>
      <c r="F4165" t="str">
        <f t="shared" si="197"/>
        <v>New South Wales</v>
      </c>
      <c r="G4165" t="s">
        <v>10</v>
      </c>
      <c r="H4165">
        <v>2020</v>
      </c>
      <c r="I4165" t="s">
        <v>11</v>
      </c>
      <c r="J4165" t="s">
        <v>12</v>
      </c>
      <c r="K4165" t="s">
        <v>149</v>
      </c>
      <c r="L4165" t="s">
        <v>15</v>
      </c>
      <c r="M4165" s="5">
        <v>2537.63</v>
      </c>
      <c r="N4165">
        <v>1</v>
      </c>
    </row>
    <row r="4166" spans="1:14" x14ac:dyDescent="0.2">
      <c r="A4166" s="2">
        <v>45623</v>
      </c>
      <c r="B4166" s="3">
        <f t="shared" si="195"/>
        <v>2025</v>
      </c>
      <c r="C4166" t="str">
        <f t="shared" si="196"/>
        <v>2024-2025</v>
      </c>
      <c r="D4166" t="s">
        <v>148</v>
      </c>
      <c r="E4166" t="s">
        <v>127</v>
      </c>
      <c r="F4166" t="str">
        <f t="shared" si="197"/>
        <v>New South Wales</v>
      </c>
      <c r="G4166" t="s">
        <v>10</v>
      </c>
      <c r="H4166">
        <v>2131</v>
      </c>
      <c r="I4166" t="s">
        <v>11</v>
      </c>
      <c r="J4166" t="s">
        <v>27</v>
      </c>
      <c r="K4166" t="s">
        <v>151</v>
      </c>
      <c r="L4166" t="s">
        <v>21</v>
      </c>
      <c r="M4166" s="5">
        <v>2544.1800000000003</v>
      </c>
      <c r="N4166">
        <v>1</v>
      </c>
    </row>
    <row r="4167" spans="1:14" x14ac:dyDescent="0.2">
      <c r="A4167" s="2">
        <v>45637</v>
      </c>
      <c r="B4167" s="3">
        <f t="shared" si="195"/>
        <v>2025</v>
      </c>
      <c r="C4167" t="str">
        <f t="shared" si="196"/>
        <v>2024-2025</v>
      </c>
      <c r="D4167" t="s">
        <v>147</v>
      </c>
      <c r="E4167" t="s">
        <v>117</v>
      </c>
      <c r="F4167" t="str">
        <f t="shared" si="197"/>
        <v>Queensland</v>
      </c>
      <c r="G4167" t="s">
        <v>35</v>
      </c>
      <c r="H4167">
        <v>4119</v>
      </c>
      <c r="I4167" t="s">
        <v>11</v>
      </c>
      <c r="J4167" t="s">
        <v>43</v>
      </c>
      <c r="K4167" t="s">
        <v>153</v>
      </c>
      <c r="L4167" t="s">
        <v>16</v>
      </c>
      <c r="M4167" s="5">
        <v>2545.48</v>
      </c>
      <c r="N4167">
        <v>1</v>
      </c>
    </row>
    <row r="4168" spans="1:14" x14ac:dyDescent="0.2">
      <c r="A4168" s="2">
        <v>44978</v>
      </c>
      <c r="B4168" s="3">
        <f t="shared" si="195"/>
        <v>2023</v>
      </c>
      <c r="C4168" t="str">
        <f t="shared" si="196"/>
        <v>2022-2023</v>
      </c>
      <c r="D4168" t="s">
        <v>147</v>
      </c>
      <c r="E4168" t="s">
        <v>92</v>
      </c>
      <c r="F4168" t="str">
        <f t="shared" si="197"/>
        <v>Queensland</v>
      </c>
      <c r="G4168" t="s">
        <v>35</v>
      </c>
      <c r="H4168">
        <v>4068</v>
      </c>
      <c r="I4168" t="s">
        <v>11</v>
      </c>
      <c r="J4168" t="s">
        <v>43</v>
      </c>
      <c r="K4168" t="s">
        <v>155</v>
      </c>
      <c r="L4168" t="s">
        <v>20</v>
      </c>
      <c r="M4168" s="5">
        <v>2547.4100000000003</v>
      </c>
      <c r="N4168">
        <v>1</v>
      </c>
    </row>
    <row r="4169" spans="1:14" x14ac:dyDescent="0.2">
      <c r="A4169" s="2">
        <v>45046</v>
      </c>
      <c r="B4169" s="3">
        <f t="shared" si="195"/>
        <v>2023</v>
      </c>
      <c r="C4169" t="str">
        <f t="shared" si="196"/>
        <v>2022-2023</v>
      </c>
      <c r="D4169" t="s">
        <v>147</v>
      </c>
      <c r="E4169" t="s">
        <v>109</v>
      </c>
      <c r="F4169" t="str">
        <f t="shared" si="197"/>
        <v>New South Wales</v>
      </c>
      <c r="G4169" t="s">
        <v>10</v>
      </c>
      <c r="H4169">
        <v>2480</v>
      </c>
      <c r="I4169" t="s">
        <v>11</v>
      </c>
      <c r="J4169" t="s">
        <v>68</v>
      </c>
      <c r="K4169" t="s">
        <v>155</v>
      </c>
      <c r="L4169" t="s">
        <v>20</v>
      </c>
      <c r="M4169" s="5">
        <v>2554.5700000000006</v>
      </c>
      <c r="N4169">
        <v>1</v>
      </c>
    </row>
    <row r="4170" spans="1:14" x14ac:dyDescent="0.2">
      <c r="A4170" s="2">
        <v>45174</v>
      </c>
      <c r="B4170" s="3">
        <f t="shared" si="195"/>
        <v>2024</v>
      </c>
      <c r="C4170" t="str">
        <f t="shared" si="196"/>
        <v>2023-2024</v>
      </c>
      <c r="D4170" t="s">
        <v>147</v>
      </c>
      <c r="E4170" t="s">
        <v>84</v>
      </c>
      <c r="F4170" t="str">
        <f t="shared" si="197"/>
        <v>Queensland</v>
      </c>
      <c r="G4170" t="s">
        <v>35</v>
      </c>
      <c r="H4170">
        <v>4740</v>
      </c>
      <c r="I4170" t="s">
        <v>11</v>
      </c>
      <c r="J4170" t="s">
        <v>51</v>
      </c>
      <c r="K4170" t="s">
        <v>150</v>
      </c>
      <c r="L4170" t="s">
        <v>18</v>
      </c>
      <c r="M4170" s="5">
        <v>2556.1799999999998</v>
      </c>
      <c r="N4170">
        <v>1</v>
      </c>
    </row>
    <row r="4171" spans="1:14" x14ac:dyDescent="0.2">
      <c r="A4171" s="2">
        <v>45287</v>
      </c>
      <c r="B4171" s="3">
        <f t="shared" si="195"/>
        <v>2024</v>
      </c>
      <c r="C4171" t="str">
        <f t="shared" si="196"/>
        <v>2023-2024</v>
      </c>
      <c r="D4171" t="s">
        <v>147</v>
      </c>
      <c r="E4171" t="s">
        <v>136</v>
      </c>
      <c r="F4171" t="str">
        <f t="shared" si="197"/>
        <v>Victoria</v>
      </c>
      <c r="G4171" t="s">
        <v>45</v>
      </c>
      <c r="H4171">
        <v>3175</v>
      </c>
      <c r="I4171" t="s">
        <v>11</v>
      </c>
      <c r="J4171" t="s">
        <v>63</v>
      </c>
      <c r="K4171" t="s">
        <v>150</v>
      </c>
      <c r="L4171" t="s">
        <v>18</v>
      </c>
      <c r="M4171" s="5">
        <v>2558.73</v>
      </c>
      <c r="N4171">
        <v>1</v>
      </c>
    </row>
    <row r="4172" spans="1:14" x14ac:dyDescent="0.2">
      <c r="A4172" s="2">
        <v>45328</v>
      </c>
      <c r="B4172" s="3">
        <f t="shared" si="195"/>
        <v>2024</v>
      </c>
      <c r="C4172" t="str">
        <f t="shared" si="196"/>
        <v>2023-2024</v>
      </c>
      <c r="D4172" t="s">
        <v>147</v>
      </c>
      <c r="E4172" t="s">
        <v>101</v>
      </c>
      <c r="F4172" t="str">
        <f t="shared" si="197"/>
        <v>Victoria</v>
      </c>
      <c r="G4172" t="s">
        <v>45</v>
      </c>
      <c r="H4172">
        <v>3131</v>
      </c>
      <c r="I4172" t="s">
        <v>11</v>
      </c>
      <c r="J4172" t="s">
        <v>63</v>
      </c>
      <c r="K4172" t="s">
        <v>150</v>
      </c>
      <c r="L4172" t="s">
        <v>18</v>
      </c>
      <c r="M4172" s="5">
        <v>2560.0500000000002</v>
      </c>
      <c r="N4172">
        <v>1</v>
      </c>
    </row>
    <row r="4173" spans="1:14" x14ac:dyDescent="0.2">
      <c r="A4173" s="2">
        <v>45189</v>
      </c>
      <c r="B4173" s="3">
        <f t="shared" si="195"/>
        <v>2024</v>
      </c>
      <c r="C4173" t="str">
        <f t="shared" si="196"/>
        <v>2023-2024</v>
      </c>
      <c r="D4173" t="s">
        <v>147</v>
      </c>
      <c r="E4173" t="s">
        <v>91</v>
      </c>
      <c r="F4173" t="str">
        <f t="shared" si="197"/>
        <v>Victoria</v>
      </c>
      <c r="G4173" t="s">
        <v>45</v>
      </c>
      <c r="H4173">
        <v>3690</v>
      </c>
      <c r="I4173" t="s">
        <v>11</v>
      </c>
      <c r="J4173" t="s">
        <v>55</v>
      </c>
      <c r="K4173" t="s">
        <v>153</v>
      </c>
      <c r="L4173" t="s">
        <v>16</v>
      </c>
      <c r="M4173" s="5">
        <v>2567.6099999999992</v>
      </c>
      <c r="N4173">
        <v>1</v>
      </c>
    </row>
    <row r="4174" spans="1:14" x14ac:dyDescent="0.2">
      <c r="A4174" s="2">
        <v>45105</v>
      </c>
      <c r="B4174" s="3">
        <f t="shared" si="195"/>
        <v>2023</v>
      </c>
      <c r="C4174" t="str">
        <f t="shared" si="196"/>
        <v>2022-2023</v>
      </c>
      <c r="D4174" t="s">
        <v>147</v>
      </c>
      <c r="E4174" t="s">
        <v>139</v>
      </c>
      <c r="F4174" t="str">
        <f t="shared" si="197"/>
        <v>New South Wales</v>
      </c>
      <c r="G4174" t="s">
        <v>10</v>
      </c>
      <c r="H4174">
        <v>2020</v>
      </c>
      <c r="I4174" t="s">
        <v>11</v>
      </c>
      <c r="J4174" t="s">
        <v>12</v>
      </c>
      <c r="K4174" t="s">
        <v>153</v>
      </c>
      <c r="L4174" t="s">
        <v>16</v>
      </c>
      <c r="M4174" s="5">
        <v>2570.690000000001</v>
      </c>
      <c r="N4174">
        <v>1</v>
      </c>
    </row>
    <row r="4175" spans="1:14" x14ac:dyDescent="0.2">
      <c r="A4175" s="2">
        <v>45309</v>
      </c>
      <c r="B4175" s="3">
        <f t="shared" si="195"/>
        <v>2024</v>
      </c>
      <c r="C4175" t="str">
        <f t="shared" si="196"/>
        <v>2023-2024</v>
      </c>
      <c r="D4175" t="s">
        <v>147</v>
      </c>
      <c r="E4175" t="s">
        <v>134</v>
      </c>
      <c r="F4175" t="str">
        <f t="shared" si="197"/>
        <v>Queensland</v>
      </c>
      <c r="G4175" t="s">
        <v>35</v>
      </c>
      <c r="H4175">
        <v>4825</v>
      </c>
      <c r="I4175" t="s">
        <v>11</v>
      </c>
      <c r="J4175" t="s">
        <v>36</v>
      </c>
      <c r="K4175" t="s">
        <v>150</v>
      </c>
      <c r="L4175" t="s">
        <v>18</v>
      </c>
      <c r="M4175" s="5">
        <v>2571.8999999999992</v>
      </c>
      <c r="N4175">
        <v>1</v>
      </c>
    </row>
    <row r="4176" spans="1:14" x14ac:dyDescent="0.2">
      <c r="A4176" s="2">
        <v>45281</v>
      </c>
      <c r="B4176" s="3">
        <f t="shared" si="195"/>
        <v>2024</v>
      </c>
      <c r="C4176" t="str">
        <f t="shared" si="196"/>
        <v>2023-2024</v>
      </c>
      <c r="D4176" t="s">
        <v>147</v>
      </c>
      <c r="E4176" t="s">
        <v>132</v>
      </c>
      <c r="F4176" t="str">
        <f t="shared" si="197"/>
        <v>New South Wales</v>
      </c>
      <c r="G4176" t="s">
        <v>10</v>
      </c>
      <c r="H4176">
        <v>2800</v>
      </c>
      <c r="I4176" t="s">
        <v>11</v>
      </c>
      <c r="J4176" t="s">
        <v>25</v>
      </c>
      <c r="K4176" t="s">
        <v>150</v>
      </c>
      <c r="L4176" t="s">
        <v>18</v>
      </c>
      <c r="M4176" s="5">
        <v>2576.2599999999998</v>
      </c>
      <c r="N4176">
        <v>1</v>
      </c>
    </row>
    <row r="4177" spans="1:14" x14ac:dyDescent="0.2">
      <c r="A4177" s="2">
        <v>45272</v>
      </c>
      <c r="B4177" s="3">
        <f t="shared" si="195"/>
        <v>2024</v>
      </c>
      <c r="C4177" t="str">
        <f t="shared" si="196"/>
        <v>2023-2024</v>
      </c>
      <c r="D4177" t="s">
        <v>147</v>
      </c>
      <c r="E4177" t="s">
        <v>132</v>
      </c>
      <c r="F4177" t="str">
        <f t="shared" si="197"/>
        <v>New South Wales</v>
      </c>
      <c r="G4177" t="s">
        <v>10</v>
      </c>
      <c r="H4177">
        <v>2800</v>
      </c>
      <c r="I4177" t="s">
        <v>11</v>
      </c>
      <c r="J4177" t="s">
        <v>25</v>
      </c>
      <c r="K4177" t="s">
        <v>152</v>
      </c>
      <c r="L4177" t="s">
        <v>13</v>
      </c>
      <c r="M4177" s="5">
        <v>2593.0200000000018</v>
      </c>
      <c r="N4177">
        <v>1</v>
      </c>
    </row>
    <row r="4178" spans="1:14" x14ac:dyDescent="0.2">
      <c r="A4178" s="2">
        <v>45108</v>
      </c>
      <c r="B4178" s="3">
        <f t="shared" si="195"/>
        <v>2024</v>
      </c>
      <c r="C4178" t="str">
        <f t="shared" si="196"/>
        <v>2023-2024</v>
      </c>
      <c r="D4178" t="s">
        <v>147</v>
      </c>
      <c r="E4178" t="s">
        <v>113</v>
      </c>
      <c r="F4178" t="str">
        <f t="shared" si="197"/>
        <v>Queensland</v>
      </c>
      <c r="G4178" t="s">
        <v>35</v>
      </c>
      <c r="H4178">
        <v>4215</v>
      </c>
      <c r="I4178" t="s">
        <v>11</v>
      </c>
      <c r="J4178" t="s">
        <v>104</v>
      </c>
      <c r="K4178" t="s">
        <v>152</v>
      </c>
      <c r="L4178" t="s">
        <v>13</v>
      </c>
      <c r="M4178" s="5">
        <v>2601.7200000000016</v>
      </c>
      <c r="N4178">
        <v>1</v>
      </c>
    </row>
    <row r="4179" spans="1:14" x14ac:dyDescent="0.2">
      <c r="A4179" s="2">
        <v>45266</v>
      </c>
      <c r="B4179" s="3">
        <f t="shared" si="195"/>
        <v>2024</v>
      </c>
      <c r="C4179" t="str">
        <f t="shared" si="196"/>
        <v>2023-2024</v>
      </c>
      <c r="D4179" t="s">
        <v>148</v>
      </c>
      <c r="E4179" t="s">
        <v>96</v>
      </c>
      <c r="F4179" t="str">
        <f t="shared" si="197"/>
        <v>Western Australia</v>
      </c>
      <c r="G4179" t="s">
        <v>48</v>
      </c>
      <c r="H4179">
        <v>6330</v>
      </c>
      <c r="I4179" t="s">
        <v>11</v>
      </c>
      <c r="J4179" t="s">
        <v>94</v>
      </c>
      <c r="K4179" t="s">
        <v>150</v>
      </c>
      <c r="L4179" t="s">
        <v>18</v>
      </c>
      <c r="M4179" s="5">
        <v>2604.84</v>
      </c>
      <c r="N4179">
        <v>1</v>
      </c>
    </row>
    <row r="4180" spans="1:14" x14ac:dyDescent="0.2">
      <c r="A4180" s="2">
        <v>45241</v>
      </c>
      <c r="B4180" s="3">
        <f t="shared" si="195"/>
        <v>2024</v>
      </c>
      <c r="C4180" t="str">
        <f t="shared" si="196"/>
        <v>2023-2024</v>
      </c>
      <c r="D4180" t="s">
        <v>147</v>
      </c>
      <c r="E4180" t="s">
        <v>65</v>
      </c>
      <c r="F4180" t="str">
        <f t="shared" si="197"/>
        <v>New South Wales</v>
      </c>
      <c r="G4180" t="s">
        <v>10</v>
      </c>
      <c r="H4180">
        <v>2541</v>
      </c>
      <c r="I4180" t="s">
        <v>11</v>
      </c>
      <c r="J4180" t="s">
        <v>58</v>
      </c>
      <c r="K4180" t="s">
        <v>150</v>
      </c>
      <c r="L4180" t="s">
        <v>18</v>
      </c>
      <c r="M4180" s="5">
        <v>2608.59</v>
      </c>
      <c r="N4180">
        <v>1</v>
      </c>
    </row>
    <row r="4181" spans="1:14" x14ac:dyDescent="0.2">
      <c r="A4181" s="2">
        <v>45548</v>
      </c>
      <c r="B4181" s="3">
        <f t="shared" si="195"/>
        <v>2025</v>
      </c>
      <c r="C4181" t="str">
        <f t="shared" si="196"/>
        <v>2024-2025</v>
      </c>
      <c r="D4181" t="s">
        <v>147</v>
      </c>
      <c r="E4181" t="s">
        <v>64</v>
      </c>
      <c r="F4181" t="str">
        <f t="shared" si="197"/>
        <v>Victoria</v>
      </c>
      <c r="G4181" t="s">
        <v>45</v>
      </c>
      <c r="H4181">
        <v>3199</v>
      </c>
      <c r="I4181" t="s">
        <v>11</v>
      </c>
      <c r="J4181" t="s">
        <v>63</v>
      </c>
      <c r="K4181" t="s">
        <v>154</v>
      </c>
      <c r="L4181" t="s">
        <v>14</v>
      </c>
      <c r="M4181" s="5">
        <v>2614.2999999999997</v>
      </c>
      <c r="N4181">
        <v>1</v>
      </c>
    </row>
    <row r="4182" spans="1:14" x14ac:dyDescent="0.2">
      <c r="A4182" s="2">
        <v>45420</v>
      </c>
      <c r="B4182" s="3">
        <f t="shared" si="195"/>
        <v>2024</v>
      </c>
      <c r="C4182" t="str">
        <f t="shared" si="196"/>
        <v>2023-2024</v>
      </c>
      <c r="D4182" t="s">
        <v>147</v>
      </c>
      <c r="E4182" t="s">
        <v>41</v>
      </c>
      <c r="F4182" t="str">
        <f t="shared" si="197"/>
        <v>New South Wales</v>
      </c>
      <c r="G4182" t="s">
        <v>10</v>
      </c>
      <c r="H4182">
        <v>2830</v>
      </c>
      <c r="I4182" t="s">
        <v>11</v>
      </c>
      <c r="J4182" t="s">
        <v>25</v>
      </c>
      <c r="K4182" t="s">
        <v>150</v>
      </c>
      <c r="L4182" t="s">
        <v>18</v>
      </c>
      <c r="M4182" s="5">
        <v>2621.51</v>
      </c>
      <c r="N4182">
        <v>1</v>
      </c>
    </row>
    <row r="4183" spans="1:14" x14ac:dyDescent="0.2">
      <c r="A4183" s="2">
        <v>45017</v>
      </c>
      <c r="B4183" s="3">
        <f t="shared" si="195"/>
        <v>2023</v>
      </c>
      <c r="C4183" t="str">
        <f t="shared" si="196"/>
        <v>2022-2023</v>
      </c>
      <c r="D4183" t="s">
        <v>147</v>
      </c>
      <c r="E4183" t="s">
        <v>106</v>
      </c>
      <c r="F4183" t="str">
        <f t="shared" si="197"/>
        <v>Victoria</v>
      </c>
      <c r="G4183" t="s">
        <v>45</v>
      </c>
      <c r="H4183">
        <v>3915</v>
      </c>
      <c r="I4183" t="s">
        <v>11</v>
      </c>
      <c r="J4183" t="s">
        <v>55</v>
      </c>
      <c r="K4183" t="s">
        <v>150</v>
      </c>
      <c r="L4183" t="s">
        <v>18</v>
      </c>
      <c r="M4183" s="5">
        <v>2625.1799999999989</v>
      </c>
      <c r="N4183">
        <v>1</v>
      </c>
    </row>
    <row r="4184" spans="1:14" x14ac:dyDescent="0.2">
      <c r="A4184" s="2">
        <v>45302</v>
      </c>
      <c r="B4184" s="3">
        <f t="shared" si="195"/>
        <v>2024</v>
      </c>
      <c r="C4184" t="str">
        <f t="shared" si="196"/>
        <v>2023-2024</v>
      </c>
      <c r="D4184" t="s">
        <v>147</v>
      </c>
      <c r="E4184" t="s">
        <v>114</v>
      </c>
      <c r="F4184" t="str">
        <f t="shared" si="197"/>
        <v>Victoria</v>
      </c>
      <c r="G4184" t="s">
        <v>45</v>
      </c>
      <c r="H4184">
        <v>3551</v>
      </c>
      <c r="I4184" t="s">
        <v>11</v>
      </c>
      <c r="J4184" t="s">
        <v>60</v>
      </c>
      <c r="K4184" t="s">
        <v>152</v>
      </c>
      <c r="L4184" t="s">
        <v>13</v>
      </c>
      <c r="M4184" s="5">
        <v>2628.3700000000044</v>
      </c>
      <c r="N4184">
        <v>1</v>
      </c>
    </row>
    <row r="4185" spans="1:14" x14ac:dyDescent="0.2">
      <c r="A4185" s="2">
        <v>44997</v>
      </c>
      <c r="B4185" s="3">
        <f t="shared" si="195"/>
        <v>2023</v>
      </c>
      <c r="C4185" t="str">
        <f t="shared" si="196"/>
        <v>2022-2023</v>
      </c>
      <c r="D4185" t="s">
        <v>147</v>
      </c>
      <c r="E4185" t="s">
        <v>117</v>
      </c>
      <c r="F4185" t="str">
        <f t="shared" si="197"/>
        <v>Queensland</v>
      </c>
      <c r="G4185" t="s">
        <v>35</v>
      </c>
      <c r="H4185">
        <v>4119</v>
      </c>
      <c r="I4185" t="s">
        <v>11</v>
      </c>
      <c r="J4185" t="s">
        <v>43</v>
      </c>
      <c r="K4185" t="s">
        <v>150</v>
      </c>
      <c r="L4185" t="s">
        <v>18</v>
      </c>
      <c r="M4185" s="5">
        <v>2631.58</v>
      </c>
      <c r="N4185">
        <v>1</v>
      </c>
    </row>
    <row r="4186" spans="1:14" x14ac:dyDescent="0.2">
      <c r="A4186" s="2">
        <v>45260</v>
      </c>
      <c r="B4186" s="3">
        <f t="shared" si="195"/>
        <v>2024</v>
      </c>
      <c r="C4186" t="str">
        <f t="shared" si="196"/>
        <v>2023-2024</v>
      </c>
      <c r="D4186" t="s">
        <v>147</v>
      </c>
      <c r="E4186" t="s">
        <v>82</v>
      </c>
      <c r="F4186" t="str">
        <f t="shared" si="197"/>
        <v>Queensland</v>
      </c>
      <c r="G4186" t="s">
        <v>35</v>
      </c>
      <c r="H4186">
        <v>4012</v>
      </c>
      <c r="I4186" t="s">
        <v>11</v>
      </c>
      <c r="J4186" t="s">
        <v>43</v>
      </c>
      <c r="K4186" t="s">
        <v>153</v>
      </c>
      <c r="L4186" t="s">
        <v>16</v>
      </c>
      <c r="M4186" s="5">
        <v>2653.0699999999993</v>
      </c>
      <c r="N4186">
        <v>1</v>
      </c>
    </row>
    <row r="4187" spans="1:14" x14ac:dyDescent="0.2">
      <c r="A4187" s="2">
        <v>45600</v>
      </c>
      <c r="B4187" s="3">
        <f t="shared" si="195"/>
        <v>2025</v>
      </c>
      <c r="C4187" t="str">
        <f t="shared" si="196"/>
        <v>2024-2025</v>
      </c>
      <c r="D4187" t="s">
        <v>147</v>
      </c>
      <c r="E4187" t="s">
        <v>28</v>
      </c>
      <c r="F4187" t="str">
        <f t="shared" si="197"/>
        <v>Northern Territory</v>
      </c>
      <c r="G4187" t="s">
        <v>29</v>
      </c>
      <c r="H4187">
        <v>800</v>
      </c>
      <c r="I4187" t="s">
        <v>11</v>
      </c>
      <c r="J4187" t="s">
        <v>30</v>
      </c>
      <c r="K4187" t="s">
        <v>151</v>
      </c>
      <c r="L4187" t="s">
        <v>21</v>
      </c>
      <c r="M4187" s="5">
        <v>2654.02</v>
      </c>
      <c r="N4187">
        <v>1</v>
      </c>
    </row>
    <row r="4188" spans="1:14" x14ac:dyDescent="0.2">
      <c r="A4188" s="2">
        <v>45222</v>
      </c>
      <c r="B4188" s="3">
        <f t="shared" si="195"/>
        <v>2024</v>
      </c>
      <c r="C4188" t="str">
        <f t="shared" si="196"/>
        <v>2023-2024</v>
      </c>
      <c r="D4188" t="s">
        <v>147</v>
      </c>
      <c r="E4188" t="s">
        <v>73</v>
      </c>
      <c r="F4188" t="str">
        <f t="shared" si="197"/>
        <v>Victoria</v>
      </c>
      <c r="G4188" t="s">
        <v>45</v>
      </c>
      <c r="H4188">
        <v>3136</v>
      </c>
      <c r="I4188" t="s">
        <v>11</v>
      </c>
      <c r="J4188" t="s">
        <v>63</v>
      </c>
      <c r="K4188" t="s">
        <v>150</v>
      </c>
      <c r="L4188" t="s">
        <v>18</v>
      </c>
      <c r="M4188" s="5">
        <v>2657.48</v>
      </c>
      <c r="N4188">
        <v>1</v>
      </c>
    </row>
    <row r="4189" spans="1:14" x14ac:dyDescent="0.2">
      <c r="A4189" s="2">
        <v>45418</v>
      </c>
      <c r="B4189" s="3">
        <f t="shared" si="195"/>
        <v>2024</v>
      </c>
      <c r="C4189" t="str">
        <f t="shared" si="196"/>
        <v>2023-2024</v>
      </c>
      <c r="D4189" t="s">
        <v>147</v>
      </c>
      <c r="E4189" t="s">
        <v>117</v>
      </c>
      <c r="F4189" t="str">
        <f t="shared" si="197"/>
        <v>Queensland</v>
      </c>
      <c r="G4189" t="s">
        <v>35</v>
      </c>
      <c r="H4189">
        <v>4119</v>
      </c>
      <c r="I4189" t="s">
        <v>11</v>
      </c>
      <c r="J4189" t="s">
        <v>43</v>
      </c>
      <c r="K4189" t="s">
        <v>150</v>
      </c>
      <c r="L4189" t="s">
        <v>18</v>
      </c>
      <c r="M4189" s="5">
        <v>2670.66</v>
      </c>
      <c r="N4189">
        <v>1</v>
      </c>
    </row>
    <row r="4190" spans="1:14" x14ac:dyDescent="0.2">
      <c r="A4190" s="2">
        <v>45391</v>
      </c>
      <c r="B4190" s="3">
        <f t="shared" si="195"/>
        <v>2024</v>
      </c>
      <c r="C4190" t="str">
        <f t="shared" si="196"/>
        <v>2023-2024</v>
      </c>
      <c r="D4190" t="s">
        <v>147</v>
      </c>
      <c r="E4190" t="s">
        <v>9</v>
      </c>
      <c r="F4190" t="str">
        <f t="shared" si="197"/>
        <v>New South Wales</v>
      </c>
      <c r="G4190" t="s">
        <v>10</v>
      </c>
      <c r="H4190">
        <v>2067</v>
      </c>
      <c r="I4190" t="s">
        <v>11</v>
      </c>
      <c r="J4190" t="s">
        <v>12</v>
      </c>
      <c r="K4190" t="s">
        <v>150</v>
      </c>
      <c r="L4190" t="s">
        <v>18</v>
      </c>
      <c r="M4190" s="5">
        <v>2677.43</v>
      </c>
      <c r="N4190">
        <v>1</v>
      </c>
    </row>
    <row r="4191" spans="1:14" x14ac:dyDescent="0.2">
      <c r="A4191" s="2">
        <v>45399</v>
      </c>
      <c r="B4191" s="3">
        <f t="shared" si="195"/>
        <v>2024</v>
      </c>
      <c r="C4191" t="str">
        <f t="shared" si="196"/>
        <v>2023-2024</v>
      </c>
      <c r="D4191" t="s">
        <v>147</v>
      </c>
      <c r="E4191" t="s">
        <v>118</v>
      </c>
      <c r="F4191" t="str">
        <f t="shared" si="197"/>
        <v>New South Wales</v>
      </c>
      <c r="G4191" t="s">
        <v>10</v>
      </c>
      <c r="H4191">
        <v>2158</v>
      </c>
      <c r="I4191" t="s">
        <v>11</v>
      </c>
      <c r="J4191" t="s">
        <v>27</v>
      </c>
      <c r="K4191" t="s">
        <v>150</v>
      </c>
      <c r="L4191" t="s">
        <v>18</v>
      </c>
      <c r="M4191" s="5">
        <v>2682.1099999999997</v>
      </c>
      <c r="N4191">
        <v>1</v>
      </c>
    </row>
    <row r="4192" spans="1:14" x14ac:dyDescent="0.2">
      <c r="A4192" s="2">
        <v>45336</v>
      </c>
      <c r="B4192" s="3">
        <f t="shared" si="195"/>
        <v>2024</v>
      </c>
      <c r="C4192" t="str">
        <f t="shared" si="196"/>
        <v>2023-2024</v>
      </c>
      <c r="D4192" t="s">
        <v>147</v>
      </c>
      <c r="E4192" t="s">
        <v>64</v>
      </c>
      <c r="F4192" t="str">
        <f t="shared" si="197"/>
        <v>Victoria</v>
      </c>
      <c r="G4192" t="s">
        <v>45</v>
      </c>
      <c r="H4192">
        <v>3199</v>
      </c>
      <c r="I4192" t="s">
        <v>11</v>
      </c>
      <c r="J4192" t="s">
        <v>63</v>
      </c>
      <c r="K4192" t="s">
        <v>150</v>
      </c>
      <c r="L4192" t="s">
        <v>18</v>
      </c>
      <c r="M4192" s="5">
        <v>2682.17</v>
      </c>
      <c r="N4192">
        <v>1</v>
      </c>
    </row>
    <row r="4193" spans="1:14" x14ac:dyDescent="0.2">
      <c r="A4193" s="2">
        <v>44944</v>
      </c>
      <c r="B4193" s="3">
        <f t="shared" si="195"/>
        <v>2023</v>
      </c>
      <c r="C4193" t="str">
        <f t="shared" si="196"/>
        <v>2022-2023</v>
      </c>
      <c r="D4193" t="s">
        <v>147</v>
      </c>
      <c r="E4193" t="s">
        <v>64</v>
      </c>
      <c r="F4193" t="str">
        <f t="shared" si="197"/>
        <v>Victoria</v>
      </c>
      <c r="G4193" t="s">
        <v>45</v>
      </c>
      <c r="H4193">
        <v>3199</v>
      </c>
      <c r="I4193" t="s">
        <v>11</v>
      </c>
      <c r="J4193" t="s">
        <v>63</v>
      </c>
      <c r="K4193" t="s">
        <v>157</v>
      </c>
      <c r="L4193" t="s">
        <v>22</v>
      </c>
      <c r="M4193" s="5">
        <v>2690.3299999999995</v>
      </c>
      <c r="N4193">
        <v>1</v>
      </c>
    </row>
    <row r="4194" spans="1:14" x14ac:dyDescent="0.2">
      <c r="A4194" s="2">
        <v>45398</v>
      </c>
      <c r="B4194" s="3">
        <f t="shared" si="195"/>
        <v>2024</v>
      </c>
      <c r="C4194" t="str">
        <f t="shared" si="196"/>
        <v>2023-2024</v>
      </c>
      <c r="D4194" t="s">
        <v>147</v>
      </c>
      <c r="E4194" t="s">
        <v>136</v>
      </c>
      <c r="F4194" t="str">
        <f t="shared" si="197"/>
        <v>Victoria</v>
      </c>
      <c r="G4194" t="s">
        <v>45</v>
      </c>
      <c r="H4194">
        <v>3175</v>
      </c>
      <c r="I4194" t="s">
        <v>11</v>
      </c>
      <c r="J4194" t="s">
        <v>63</v>
      </c>
      <c r="K4194" t="s">
        <v>150</v>
      </c>
      <c r="L4194" t="s">
        <v>18</v>
      </c>
      <c r="M4194" s="5">
        <v>2692.99</v>
      </c>
      <c r="N4194">
        <v>1</v>
      </c>
    </row>
    <row r="4195" spans="1:14" x14ac:dyDescent="0.2">
      <c r="A4195" s="2">
        <v>45244</v>
      </c>
      <c r="B4195" s="3">
        <f t="shared" si="195"/>
        <v>2024</v>
      </c>
      <c r="C4195" t="str">
        <f t="shared" si="196"/>
        <v>2023-2024</v>
      </c>
      <c r="D4195" t="s">
        <v>147</v>
      </c>
      <c r="E4195" t="s">
        <v>143</v>
      </c>
      <c r="F4195" t="str">
        <f t="shared" si="197"/>
        <v>New South Wales</v>
      </c>
      <c r="G4195" t="s">
        <v>10</v>
      </c>
      <c r="H4195">
        <v>2154</v>
      </c>
      <c r="I4195" t="s">
        <v>11</v>
      </c>
      <c r="J4195" t="s">
        <v>27</v>
      </c>
      <c r="K4195" t="s">
        <v>150</v>
      </c>
      <c r="L4195" t="s">
        <v>18</v>
      </c>
      <c r="M4195" s="5">
        <v>2699.6499999999996</v>
      </c>
      <c r="N4195">
        <v>1</v>
      </c>
    </row>
    <row r="4196" spans="1:14" x14ac:dyDescent="0.2">
      <c r="A4196" s="2">
        <v>45524</v>
      </c>
      <c r="B4196" s="3">
        <f t="shared" si="195"/>
        <v>2025</v>
      </c>
      <c r="C4196" t="str">
        <f t="shared" si="196"/>
        <v>2024-2025</v>
      </c>
      <c r="D4196" t="s">
        <v>147</v>
      </c>
      <c r="E4196" t="s">
        <v>146</v>
      </c>
      <c r="F4196" t="str">
        <f t="shared" si="197"/>
        <v>Victoria</v>
      </c>
      <c r="G4196" t="s">
        <v>45</v>
      </c>
      <c r="H4196">
        <v>3353</v>
      </c>
      <c r="I4196" t="s">
        <v>11</v>
      </c>
      <c r="J4196" t="s">
        <v>60</v>
      </c>
      <c r="K4196" t="s">
        <v>150</v>
      </c>
      <c r="L4196" t="s">
        <v>18</v>
      </c>
      <c r="M4196" s="5">
        <v>2709.6000000000008</v>
      </c>
      <c r="N4196">
        <v>1</v>
      </c>
    </row>
    <row r="4197" spans="1:14" x14ac:dyDescent="0.2">
      <c r="A4197" s="2">
        <v>45413</v>
      </c>
      <c r="B4197" s="3">
        <f t="shared" si="195"/>
        <v>2024</v>
      </c>
      <c r="C4197" t="str">
        <f t="shared" si="196"/>
        <v>2023-2024</v>
      </c>
      <c r="D4197" t="s">
        <v>147</v>
      </c>
      <c r="E4197" t="s">
        <v>145</v>
      </c>
      <c r="F4197" t="str">
        <f t="shared" si="197"/>
        <v>New South Wales</v>
      </c>
      <c r="G4197" t="s">
        <v>10</v>
      </c>
      <c r="H4197">
        <v>2101</v>
      </c>
      <c r="I4197" t="s">
        <v>11</v>
      </c>
      <c r="J4197" t="s">
        <v>27</v>
      </c>
      <c r="K4197" t="s">
        <v>151</v>
      </c>
      <c r="L4197" t="s">
        <v>21</v>
      </c>
      <c r="M4197" s="5">
        <v>2715.92</v>
      </c>
      <c r="N4197">
        <v>1</v>
      </c>
    </row>
    <row r="4198" spans="1:14" x14ac:dyDescent="0.2">
      <c r="A4198" s="2">
        <v>44985</v>
      </c>
      <c r="B4198" s="3">
        <f t="shared" si="195"/>
        <v>2023</v>
      </c>
      <c r="C4198" t="str">
        <f t="shared" si="196"/>
        <v>2022-2023</v>
      </c>
      <c r="D4198" t="s">
        <v>147</v>
      </c>
      <c r="E4198" t="s">
        <v>9</v>
      </c>
      <c r="F4198" t="str">
        <f t="shared" si="197"/>
        <v>New South Wales</v>
      </c>
      <c r="G4198" t="s">
        <v>10</v>
      </c>
      <c r="H4198">
        <v>2067</v>
      </c>
      <c r="I4198" t="s">
        <v>11</v>
      </c>
      <c r="J4198" t="s">
        <v>12</v>
      </c>
      <c r="K4198" t="s">
        <v>150</v>
      </c>
      <c r="L4198" t="s">
        <v>18</v>
      </c>
      <c r="M4198" s="5">
        <v>2741.97</v>
      </c>
      <c r="N4198">
        <v>1</v>
      </c>
    </row>
    <row r="4199" spans="1:14" x14ac:dyDescent="0.2">
      <c r="A4199" s="2">
        <v>45515</v>
      </c>
      <c r="B4199" s="3">
        <f t="shared" si="195"/>
        <v>2025</v>
      </c>
      <c r="C4199" t="str">
        <f t="shared" si="196"/>
        <v>2024-2025</v>
      </c>
      <c r="D4199" t="s">
        <v>147</v>
      </c>
      <c r="E4199" t="s">
        <v>112</v>
      </c>
      <c r="F4199" t="str">
        <f t="shared" si="197"/>
        <v>Victoria</v>
      </c>
      <c r="G4199" t="s">
        <v>45</v>
      </c>
      <c r="H4199">
        <v>3076</v>
      </c>
      <c r="I4199" t="s">
        <v>11</v>
      </c>
      <c r="J4199" t="s">
        <v>46</v>
      </c>
      <c r="K4199" t="s">
        <v>152</v>
      </c>
      <c r="L4199" t="s">
        <v>13</v>
      </c>
      <c r="M4199" s="5">
        <v>2752.150000000001</v>
      </c>
      <c r="N4199">
        <v>1</v>
      </c>
    </row>
    <row r="4200" spans="1:14" x14ac:dyDescent="0.2">
      <c r="A4200" s="2">
        <v>45165</v>
      </c>
      <c r="B4200" s="3">
        <f t="shared" si="195"/>
        <v>2024</v>
      </c>
      <c r="C4200" t="str">
        <f t="shared" si="196"/>
        <v>2023-2024</v>
      </c>
      <c r="D4200" t="s">
        <v>147</v>
      </c>
      <c r="E4200" t="s">
        <v>143</v>
      </c>
      <c r="F4200" t="str">
        <f t="shared" si="197"/>
        <v>New South Wales</v>
      </c>
      <c r="G4200" t="s">
        <v>10</v>
      </c>
      <c r="H4200">
        <v>2154</v>
      </c>
      <c r="I4200" t="s">
        <v>11</v>
      </c>
      <c r="J4200" t="s">
        <v>27</v>
      </c>
      <c r="K4200" t="s">
        <v>153</v>
      </c>
      <c r="L4200" t="s">
        <v>16</v>
      </c>
      <c r="M4200" s="5">
        <v>2754.4399999999996</v>
      </c>
      <c r="N4200">
        <v>1</v>
      </c>
    </row>
    <row r="4201" spans="1:14" x14ac:dyDescent="0.2">
      <c r="A4201" s="2">
        <v>45642</v>
      </c>
      <c r="B4201" s="3">
        <f t="shared" si="195"/>
        <v>2025</v>
      </c>
      <c r="C4201" t="str">
        <f t="shared" si="196"/>
        <v>2024-2025</v>
      </c>
      <c r="D4201" t="s">
        <v>147</v>
      </c>
      <c r="E4201" t="s">
        <v>122</v>
      </c>
      <c r="F4201" t="str">
        <f t="shared" si="197"/>
        <v>New South Wales</v>
      </c>
      <c r="G4201" t="s">
        <v>10</v>
      </c>
      <c r="H4201">
        <v>2650</v>
      </c>
      <c r="I4201" t="s">
        <v>11</v>
      </c>
      <c r="J4201" t="s">
        <v>25</v>
      </c>
      <c r="K4201" t="s">
        <v>150</v>
      </c>
      <c r="L4201" t="s">
        <v>18</v>
      </c>
      <c r="M4201" s="5">
        <v>2774.3700000000008</v>
      </c>
      <c r="N4201">
        <v>1</v>
      </c>
    </row>
    <row r="4202" spans="1:14" x14ac:dyDescent="0.2">
      <c r="A4202" s="2">
        <v>45539</v>
      </c>
      <c r="B4202" s="3">
        <f t="shared" si="195"/>
        <v>2025</v>
      </c>
      <c r="C4202" t="str">
        <f t="shared" si="196"/>
        <v>2024-2025</v>
      </c>
      <c r="D4202" t="s">
        <v>147</v>
      </c>
      <c r="E4202" t="s">
        <v>122</v>
      </c>
      <c r="F4202" t="str">
        <f t="shared" si="197"/>
        <v>New South Wales</v>
      </c>
      <c r="G4202" t="s">
        <v>10</v>
      </c>
      <c r="H4202">
        <v>2650</v>
      </c>
      <c r="I4202" t="s">
        <v>11</v>
      </c>
      <c r="J4202" t="s">
        <v>25</v>
      </c>
      <c r="K4202" t="s">
        <v>152</v>
      </c>
      <c r="L4202" t="s">
        <v>13</v>
      </c>
      <c r="M4202" s="5">
        <v>2807.3000000000015</v>
      </c>
      <c r="N4202">
        <v>1</v>
      </c>
    </row>
    <row r="4203" spans="1:14" x14ac:dyDescent="0.2">
      <c r="A4203" s="2">
        <v>45623</v>
      </c>
      <c r="B4203" s="3">
        <f t="shared" si="195"/>
        <v>2025</v>
      </c>
      <c r="C4203" t="str">
        <f t="shared" si="196"/>
        <v>2024-2025</v>
      </c>
      <c r="D4203" t="s">
        <v>147</v>
      </c>
      <c r="E4203" t="s">
        <v>28</v>
      </c>
      <c r="F4203" t="str">
        <f t="shared" si="197"/>
        <v>Northern Territory</v>
      </c>
      <c r="G4203" t="s">
        <v>29</v>
      </c>
      <c r="H4203">
        <v>800</v>
      </c>
      <c r="I4203" t="s">
        <v>11</v>
      </c>
      <c r="J4203" t="s">
        <v>30</v>
      </c>
      <c r="K4203" t="s">
        <v>152</v>
      </c>
      <c r="L4203" t="s">
        <v>13</v>
      </c>
      <c r="M4203" s="5">
        <v>2809.2600000000025</v>
      </c>
      <c r="N4203">
        <v>1</v>
      </c>
    </row>
    <row r="4204" spans="1:14" x14ac:dyDescent="0.2">
      <c r="A4204" s="2">
        <v>45604</v>
      </c>
      <c r="B4204" s="3">
        <f t="shared" si="195"/>
        <v>2025</v>
      </c>
      <c r="C4204" t="str">
        <f t="shared" si="196"/>
        <v>2024-2025</v>
      </c>
      <c r="D4204" t="s">
        <v>148</v>
      </c>
      <c r="E4204" t="s">
        <v>138</v>
      </c>
      <c r="F4204" t="str">
        <f t="shared" si="197"/>
        <v>Queensland</v>
      </c>
      <c r="G4204" t="s">
        <v>35</v>
      </c>
      <c r="H4204">
        <v>4558</v>
      </c>
      <c r="I4204" t="s">
        <v>11</v>
      </c>
      <c r="J4204" t="s">
        <v>120</v>
      </c>
      <c r="K4204" t="s">
        <v>151</v>
      </c>
      <c r="L4204" t="s">
        <v>21</v>
      </c>
      <c r="M4204" s="5">
        <v>2825.4700000000003</v>
      </c>
      <c r="N4204">
        <v>1</v>
      </c>
    </row>
    <row r="4205" spans="1:14" x14ac:dyDescent="0.2">
      <c r="A4205" s="2">
        <v>45386</v>
      </c>
      <c r="B4205" s="3">
        <f t="shared" si="195"/>
        <v>2024</v>
      </c>
      <c r="C4205" t="str">
        <f t="shared" si="196"/>
        <v>2023-2024</v>
      </c>
      <c r="D4205" t="s">
        <v>147</v>
      </c>
      <c r="E4205" t="s">
        <v>113</v>
      </c>
      <c r="F4205" t="str">
        <f t="shared" si="197"/>
        <v>Queensland</v>
      </c>
      <c r="G4205" t="s">
        <v>35</v>
      </c>
      <c r="H4205">
        <v>4215</v>
      </c>
      <c r="I4205" t="s">
        <v>11</v>
      </c>
      <c r="J4205" t="s">
        <v>104</v>
      </c>
      <c r="K4205" t="s">
        <v>152</v>
      </c>
      <c r="L4205" t="s">
        <v>13</v>
      </c>
      <c r="M4205" s="5">
        <v>2830.6300000000024</v>
      </c>
      <c r="N4205">
        <v>1</v>
      </c>
    </row>
    <row r="4206" spans="1:14" x14ac:dyDescent="0.2">
      <c r="A4206" s="2">
        <v>45425</v>
      </c>
      <c r="B4206" s="3">
        <f t="shared" si="195"/>
        <v>2024</v>
      </c>
      <c r="C4206" t="str">
        <f t="shared" si="196"/>
        <v>2023-2024</v>
      </c>
      <c r="D4206" t="s">
        <v>147</v>
      </c>
      <c r="E4206" t="s">
        <v>132</v>
      </c>
      <c r="F4206" t="str">
        <f t="shared" si="197"/>
        <v>New South Wales</v>
      </c>
      <c r="G4206" t="s">
        <v>10</v>
      </c>
      <c r="H4206">
        <v>2800</v>
      </c>
      <c r="I4206" t="s">
        <v>11</v>
      </c>
      <c r="J4206" t="s">
        <v>25</v>
      </c>
      <c r="K4206" t="s">
        <v>153</v>
      </c>
      <c r="L4206" t="s">
        <v>16</v>
      </c>
      <c r="M4206" s="5">
        <v>2836.6000000000004</v>
      </c>
      <c r="N4206">
        <v>1</v>
      </c>
    </row>
    <row r="4207" spans="1:14" x14ac:dyDescent="0.2">
      <c r="A4207" s="2">
        <v>45227</v>
      </c>
      <c r="B4207" s="3">
        <f t="shared" si="195"/>
        <v>2024</v>
      </c>
      <c r="C4207" t="str">
        <f t="shared" si="196"/>
        <v>2023-2024</v>
      </c>
      <c r="D4207" t="s">
        <v>147</v>
      </c>
      <c r="E4207" t="s">
        <v>115</v>
      </c>
      <c r="F4207" t="str">
        <f t="shared" si="197"/>
        <v>Western Australia</v>
      </c>
      <c r="G4207" t="s">
        <v>48</v>
      </c>
      <c r="H4207">
        <v>6280</v>
      </c>
      <c r="I4207" t="s">
        <v>11</v>
      </c>
      <c r="J4207" t="s">
        <v>94</v>
      </c>
      <c r="K4207" t="s">
        <v>153</v>
      </c>
      <c r="L4207" t="s">
        <v>16</v>
      </c>
      <c r="M4207" s="5">
        <v>2839.21</v>
      </c>
      <c r="N4207">
        <v>1</v>
      </c>
    </row>
    <row r="4208" spans="1:14" x14ac:dyDescent="0.2">
      <c r="A4208" s="2">
        <v>45591</v>
      </c>
      <c r="B4208" s="3">
        <f t="shared" si="195"/>
        <v>2025</v>
      </c>
      <c r="C4208" t="str">
        <f t="shared" si="196"/>
        <v>2024-2025</v>
      </c>
      <c r="D4208" t="s">
        <v>147</v>
      </c>
      <c r="E4208" t="s">
        <v>79</v>
      </c>
      <c r="F4208" t="str">
        <f t="shared" si="197"/>
        <v>Australian Capital Territory</v>
      </c>
      <c r="G4208" t="s">
        <v>80</v>
      </c>
      <c r="H4208">
        <v>2617</v>
      </c>
      <c r="I4208" t="s">
        <v>11</v>
      </c>
      <c r="J4208" t="s">
        <v>58</v>
      </c>
      <c r="K4208" t="s">
        <v>149</v>
      </c>
      <c r="L4208" t="s">
        <v>15</v>
      </c>
      <c r="M4208" s="5">
        <v>2856.0199999999995</v>
      </c>
      <c r="N4208">
        <v>1</v>
      </c>
    </row>
    <row r="4209" spans="1:14" x14ac:dyDescent="0.2">
      <c r="A4209" s="2">
        <v>45047</v>
      </c>
      <c r="B4209" s="3">
        <f t="shared" si="195"/>
        <v>2023</v>
      </c>
      <c r="C4209" t="str">
        <f t="shared" si="196"/>
        <v>2022-2023</v>
      </c>
      <c r="D4209" t="s">
        <v>147</v>
      </c>
      <c r="E4209" t="s">
        <v>113</v>
      </c>
      <c r="F4209" t="str">
        <f t="shared" si="197"/>
        <v>Queensland</v>
      </c>
      <c r="G4209" t="s">
        <v>35</v>
      </c>
      <c r="H4209">
        <v>4215</v>
      </c>
      <c r="I4209" t="s">
        <v>11</v>
      </c>
      <c r="J4209" t="s">
        <v>104</v>
      </c>
      <c r="K4209" t="s">
        <v>153</v>
      </c>
      <c r="L4209" t="s">
        <v>16</v>
      </c>
      <c r="M4209" s="5">
        <v>2866.54</v>
      </c>
      <c r="N4209">
        <v>1</v>
      </c>
    </row>
    <row r="4210" spans="1:14" x14ac:dyDescent="0.2">
      <c r="A4210" s="2">
        <v>45361</v>
      </c>
      <c r="B4210" s="3">
        <f t="shared" si="195"/>
        <v>2024</v>
      </c>
      <c r="C4210" t="str">
        <f t="shared" si="196"/>
        <v>2023-2024</v>
      </c>
      <c r="D4210" t="s">
        <v>147</v>
      </c>
      <c r="E4210" t="s">
        <v>59</v>
      </c>
      <c r="F4210" t="str">
        <f t="shared" si="197"/>
        <v>Victoria</v>
      </c>
      <c r="G4210" t="s">
        <v>45</v>
      </c>
      <c r="H4210">
        <v>3280</v>
      </c>
      <c r="I4210" t="s">
        <v>11</v>
      </c>
      <c r="J4210" t="s">
        <v>60</v>
      </c>
      <c r="K4210" t="s">
        <v>153</v>
      </c>
      <c r="L4210" t="s">
        <v>16</v>
      </c>
      <c r="M4210" s="5">
        <v>2866.8700000000013</v>
      </c>
      <c r="N4210">
        <v>1</v>
      </c>
    </row>
    <row r="4211" spans="1:14" x14ac:dyDescent="0.2">
      <c r="A4211" s="2">
        <v>45553</v>
      </c>
      <c r="B4211" s="3">
        <f t="shared" si="195"/>
        <v>2025</v>
      </c>
      <c r="C4211" t="str">
        <f t="shared" si="196"/>
        <v>2024-2025</v>
      </c>
      <c r="D4211" t="s">
        <v>147</v>
      </c>
      <c r="E4211" t="s">
        <v>41</v>
      </c>
      <c r="F4211" t="str">
        <f t="shared" si="197"/>
        <v>New South Wales</v>
      </c>
      <c r="G4211" t="s">
        <v>10</v>
      </c>
      <c r="H4211">
        <v>2830</v>
      </c>
      <c r="I4211" t="s">
        <v>11</v>
      </c>
      <c r="J4211" t="s">
        <v>25</v>
      </c>
      <c r="K4211" t="s">
        <v>152</v>
      </c>
      <c r="L4211" t="s">
        <v>13</v>
      </c>
      <c r="M4211" s="5">
        <v>2869.6000000000035</v>
      </c>
      <c r="N4211">
        <v>1</v>
      </c>
    </row>
    <row r="4212" spans="1:14" x14ac:dyDescent="0.2">
      <c r="A4212" s="2">
        <v>45521</v>
      </c>
      <c r="B4212" s="3">
        <f t="shared" si="195"/>
        <v>2025</v>
      </c>
      <c r="C4212" t="str">
        <f t="shared" si="196"/>
        <v>2024-2025</v>
      </c>
      <c r="D4212" t="s">
        <v>147</v>
      </c>
      <c r="E4212" t="s">
        <v>131</v>
      </c>
      <c r="F4212" t="str">
        <f t="shared" si="197"/>
        <v>Western Australia</v>
      </c>
      <c r="G4212" t="s">
        <v>48</v>
      </c>
      <c r="H4212">
        <v>6530</v>
      </c>
      <c r="I4212" t="s">
        <v>11</v>
      </c>
      <c r="J4212" t="s">
        <v>77</v>
      </c>
      <c r="K4212" t="s">
        <v>151</v>
      </c>
      <c r="L4212" t="s">
        <v>21</v>
      </c>
      <c r="M4212" s="5">
        <v>2881.7000000000007</v>
      </c>
      <c r="N4212">
        <v>1</v>
      </c>
    </row>
    <row r="4213" spans="1:14" x14ac:dyDescent="0.2">
      <c r="A4213" s="2">
        <v>45175</v>
      </c>
      <c r="B4213" s="3">
        <f t="shared" si="195"/>
        <v>2024</v>
      </c>
      <c r="C4213" t="str">
        <f t="shared" si="196"/>
        <v>2023-2024</v>
      </c>
      <c r="D4213" t="s">
        <v>147</v>
      </c>
      <c r="E4213" t="s">
        <v>97</v>
      </c>
      <c r="F4213" t="str">
        <f t="shared" si="197"/>
        <v>Tasmania</v>
      </c>
      <c r="G4213" t="s">
        <v>70</v>
      </c>
      <c r="H4213">
        <v>7250</v>
      </c>
      <c r="I4213" t="s">
        <v>11</v>
      </c>
      <c r="J4213" t="s">
        <v>71</v>
      </c>
      <c r="K4213" t="s">
        <v>150</v>
      </c>
      <c r="L4213" t="s">
        <v>18</v>
      </c>
      <c r="M4213" s="5">
        <v>2891.7299999999996</v>
      </c>
      <c r="N4213">
        <v>1</v>
      </c>
    </row>
    <row r="4214" spans="1:14" x14ac:dyDescent="0.2">
      <c r="A4214" s="2">
        <v>45462</v>
      </c>
      <c r="B4214" s="3">
        <f t="shared" si="195"/>
        <v>2024</v>
      </c>
      <c r="C4214" t="str">
        <f t="shared" si="196"/>
        <v>2023-2024</v>
      </c>
      <c r="D4214" t="s">
        <v>147</v>
      </c>
      <c r="E4214" t="s">
        <v>137</v>
      </c>
      <c r="F4214" t="str">
        <f t="shared" si="197"/>
        <v>New South Wales</v>
      </c>
      <c r="G4214" t="s">
        <v>10</v>
      </c>
      <c r="H4214">
        <v>2031</v>
      </c>
      <c r="I4214" t="s">
        <v>11</v>
      </c>
      <c r="J4214" t="s">
        <v>12</v>
      </c>
      <c r="K4214" t="s">
        <v>152</v>
      </c>
      <c r="L4214" t="s">
        <v>13</v>
      </c>
      <c r="M4214" s="5">
        <v>2892.3000000000011</v>
      </c>
      <c r="N4214">
        <v>1</v>
      </c>
    </row>
    <row r="4215" spans="1:14" x14ac:dyDescent="0.2">
      <c r="A4215" s="2">
        <v>45339</v>
      </c>
      <c r="B4215" s="3">
        <f t="shared" si="195"/>
        <v>2024</v>
      </c>
      <c r="C4215" t="str">
        <f t="shared" si="196"/>
        <v>2023-2024</v>
      </c>
      <c r="D4215" t="s">
        <v>147</v>
      </c>
      <c r="E4215" t="s">
        <v>65</v>
      </c>
      <c r="F4215" t="str">
        <f t="shared" si="197"/>
        <v>New South Wales</v>
      </c>
      <c r="G4215" t="s">
        <v>10</v>
      </c>
      <c r="H4215">
        <v>2541</v>
      </c>
      <c r="I4215" t="s">
        <v>11</v>
      </c>
      <c r="J4215" t="s">
        <v>58</v>
      </c>
      <c r="K4215" t="s">
        <v>152</v>
      </c>
      <c r="L4215" t="s">
        <v>13</v>
      </c>
      <c r="M4215" s="5">
        <v>2914.8700000000035</v>
      </c>
      <c r="N4215">
        <v>1</v>
      </c>
    </row>
    <row r="4216" spans="1:14" x14ac:dyDescent="0.2">
      <c r="A4216" s="2">
        <v>45049</v>
      </c>
      <c r="B4216" s="3">
        <f t="shared" si="195"/>
        <v>2023</v>
      </c>
      <c r="C4216" t="str">
        <f t="shared" si="196"/>
        <v>2022-2023</v>
      </c>
      <c r="D4216" t="s">
        <v>148</v>
      </c>
      <c r="E4216" t="s">
        <v>76</v>
      </c>
      <c r="F4216" t="str">
        <f t="shared" si="197"/>
        <v>Western Australia</v>
      </c>
      <c r="G4216" t="s">
        <v>48</v>
      </c>
      <c r="H4216">
        <v>6450</v>
      </c>
      <c r="I4216" t="s">
        <v>11</v>
      </c>
      <c r="J4216" t="s">
        <v>77</v>
      </c>
      <c r="K4216" t="s">
        <v>150</v>
      </c>
      <c r="L4216" t="s">
        <v>18</v>
      </c>
      <c r="M4216" s="5">
        <v>2916.7</v>
      </c>
      <c r="N4216">
        <v>1</v>
      </c>
    </row>
    <row r="4217" spans="1:14" x14ac:dyDescent="0.2">
      <c r="A4217" s="2">
        <v>45443</v>
      </c>
      <c r="B4217" s="3">
        <f t="shared" si="195"/>
        <v>2024</v>
      </c>
      <c r="C4217" t="str">
        <f t="shared" si="196"/>
        <v>2023-2024</v>
      </c>
      <c r="D4217" t="s">
        <v>148</v>
      </c>
      <c r="E4217" t="s">
        <v>78</v>
      </c>
      <c r="F4217" t="str">
        <f t="shared" si="197"/>
        <v>New South Wales</v>
      </c>
      <c r="G4217" t="s">
        <v>10</v>
      </c>
      <c r="H4217">
        <v>2350</v>
      </c>
      <c r="I4217" t="s">
        <v>11</v>
      </c>
      <c r="J4217" t="s">
        <v>68</v>
      </c>
      <c r="K4217" t="s">
        <v>152</v>
      </c>
      <c r="L4217" t="s">
        <v>13</v>
      </c>
      <c r="M4217" s="5">
        <v>2919.7200000000021</v>
      </c>
      <c r="N4217">
        <v>1</v>
      </c>
    </row>
    <row r="4218" spans="1:14" x14ac:dyDescent="0.2">
      <c r="A4218" s="2">
        <v>45150</v>
      </c>
      <c r="B4218" s="3">
        <f t="shared" si="195"/>
        <v>2024</v>
      </c>
      <c r="C4218" t="str">
        <f t="shared" si="196"/>
        <v>2023-2024</v>
      </c>
      <c r="D4218" t="s">
        <v>147</v>
      </c>
      <c r="E4218" t="s">
        <v>121</v>
      </c>
      <c r="F4218" t="str">
        <f t="shared" si="197"/>
        <v>Queensland</v>
      </c>
      <c r="G4218" t="s">
        <v>35</v>
      </c>
      <c r="H4218">
        <v>4700</v>
      </c>
      <c r="I4218" t="s">
        <v>11</v>
      </c>
      <c r="J4218" t="s">
        <v>51</v>
      </c>
      <c r="K4218" t="s">
        <v>151</v>
      </c>
      <c r="L4218" t="s">
        <v>21</v>
      </c>
      <c r="M4218" s="5">
        <v>2943.69</v>
      </c>
      <c r="N4218">
        <v>1</v>
      </c>
    </row>
    <row r="4219" spans="1:14" x14ac:dyDescent="0.2">
      <c r="A4219" s="2">
        <v>45027</v>
      </c>
      <c r="B4219" s="3">
        <f t="shared" si="195"/>
        <v>2023</v>
      </c>
      <c r="C4219" t="str">
        <f t="shared" si="196"/>
        <v>2022-2023</v>
      </c>
      <c r="D4219" t="s">
        <v>147</v>
      </c>
      <c r="E4219" t="s">
        <v>42</v>
      </c>
      <c r="F4219" t="str">
        <f t="shared" si="197"/>
        <v>Queensland</v>
      </c>
      <c r="G4219" t="s">
        <v>35</v>
      </c>
      <c r="H4219">
        <v>4053</v>
      </c>
      <c r="I4219" t="s">
        <v>11</v>
      </c>
      <c r="J4219" t="s">
        <v>43</v>
      </c>
      <c r="K4219" t="s">
        <v>151</v>
      </c>
      <c r="L4219" t="s">
        <v>21</v>
      </c>
      <c r="M4219" s="5">
        <v>2950.4599999999996</v>
      </c>
      <c r="N4219">
        <v>1</v>
      </c>
    </row>
    <row r="4220" spans="1:14" x14ac:dyDescent="0.2">
      <c r="A4220" s="2">
        <v>44969</v>
      </c>
      <c r="B4220" s="3">
        <f t="shared" si="195"/>
        <v>2023</v>
      </c>
      <c r="C4220" t="str">
        <f t="shared" si="196"/>
        <v>2022-2023</v>
      </c>
      <c r="D4220" t="s">
        <v>147</v>
      </c>
      <c r="E4220" t="s">
        <v>115</v>
      </c>
      <c r="F4220" t="str">
        <f t="shared" si="197"/>
        <v>Western Australia</v>
      </c>
      <c r="G4220" t="s">
        <v>48</v>
      </c>
      <c r="H4220">
        <v>6280</v>
      </c>
      <c r="I4220" t="s">
        <v>11</v>
      </c>
      <c r="J4220" t="s">
        <v>94</v>
      </c>
      <c r="K4220" t="s">
        <v>152</v>
      </c>
      <c r="L4220" t="s">
        <v>13</v>
      </c>
      <c r="M4220" s="5">
        <v>2951.1300000000028</v>
      </c>
      <c r="N4220">
        <v>1</v>
      </c>
    </row>
    <row r="4221" spans="1:14" x14ac:dyDescent="0.2">
      <c r="A4221" s="2">
        <v>45510</v>
      </c>
      <c r="B4221" s="3">
        <f t="shared" si="195"/>
        <v>2025</v>
      </c>
      <c r="C4221" t="str">
        <f t="shared" si="196"/>
        <v>2024-2025</v>
      </c>
      <c r="D4221" t="s">
        <v>147</v>
      </c>
      <c r="E4221" t="s">
        <v>116</v>
      </c>
      <c r="F4221" t="str">
        <f t="shared" si="197"/>
        <v>Western Australia</v>
      </c>
      <c r="G4221" t="s">
        <v>48</v>
      </c>
      <c r="H4221">
        <v>6725</v>
      </c>
      <c r="I4221" t="s">
        <v>11</v>
      </c>
      <c r="J4221" t="s">
        <v>77</v>
      </c>
      <c r="K4221" t="s">
        <v>150</v>
      </c>
      <c r="L4221" t="s">
        <v>18</v>
      </c>
      <c r="M4221" s="5">
        <v>2957.0199999999995</v>
      </c>
      <c r="N4221">
        <v>1</v>
      </c>
    </row>
    <row r="4222" spans="1:14" x14ac:dyDescent="0.2">
      <c r="A4222" s="2">
        <v>45346</v>
      </c>
      <c r="B4222" s="3">
        <f t="shared" si="195"/>
        <v>2024</v>
      </c>
      <c r="C4222" t="str">
        <f t="shared" si="196"/>
        <v>2023-2024</v>
      </c>
      <c r="D4222" t="s">
        <v>148</v>
      </c>
      <c r="E4222" t="s">
        <v>108</v>
      </c>
      <c r="F4222" t="str">
        <f t="shared" si="197"/>
        <v>Victoria</v>
      </c>
      <c r="G4222" t="s">
        <v>45</v>
      </c>
      <c r="H4222">
        <v>3018</v>
      </c>
      <c r="I4222" t="s">
        <v>11</v>
      </c>
      <c r="J4222" t="s">
        <v>46</v>
      </c>
      <c r="K4222" t="s">
        <v>150</v>
      </c>
      <c r="L4222" t="s">
        <v>18</v>
      </c>
      <c r="M4222" s="5">
        <v>2967.7599999999993</v>
      </c>
      <c r="N4222">
        <v>1</v>
      </c>
    </row>
    <row r="4223" spans="1:14" x14ac:dyDescent="0.2">
      <c r="A4223" s="2">
        <v>45340</v>
      </c>
      <c r="B4223" s="3">
        <f t="shared" si="195"/>
        <v>2024</v>
      </c>
      <c r="C4223" t="str">
        <f t="shared" si="196"/>
        <v>2023-2024</v>
      </c>
      <c r="D4223" t="s">
        <v>147</v>
      </c>
      <c r="E4223" t="s">
        <v>41</v>
      </c>
      <c r="F4223" t="str">
        <f t="shared" si="197"/>
        <v>New South Wales</v>
      </c>
      <c r="G4223" t="s">
        <v>10</v>
      </c>
      <c r="H4223">
        <v>2830</v>
      </c>
      <c r="I4223" t="s">
        <v>11</v>
      </c>
      <c r="J4223" t="s">
        <v>25</v>
      </c>
      <c r="K4223" t="s">
        <v>152</v>
      </c>
      <c r="L4223" t="s">
        <v>13</v>
      </c>
      <c r="M4223" s="5">
        <v>2972.070000000002</v>
      </c>
      <c r="N4223">
        <v>1</v>
      </c>
    </row>
    <row r="4224" spans="1:14" x14ac:dyDescent="0.2">
      <c r="A4224" s="2">
        <v>45052</v>
      </c>
      <c r="B4224" s="3">
        <f t="shared" si="195"/>
        <v>2023</v>
      </c>
      <c r="C4224" t="str">
        <f t="shared" si="196"/>
        <v>2022-2023</v>
      </c>
      <c r="D4224" t="s">
        <v>148</v>
      </c>
      <c r="E4224" t="s">
        <v>124</v>
      </c>
      <c r="F4224" t="str">
        <f t="shared" si="197"/>
        <v>New South Wales</v>
      </c>
      <c r="G4224" t="s">
        <v>10</v>
      </c>
      <c r="H4224">
        <v>2015</v>
      </c>
      <c r="I4224" t="s">
        <v>11</v>
      </c>
      <c r="J4224" t="s">
        <v>12</v>
      </c>
      <c r="K4224" t="s">
        <v>157</v>
      </c>
      <c r="L4224" t="s">
        <v>22</v>
      </c>
      <c r="M4224" s="5">
        <v>2977.15</v>
      </c>
      <c r="N4224">
        <v>1</v>
      </c>
    </row>
    <row r="4225" spans="1:14" x14ac:dyDescent="0.2">
      <c r="A4225" s="2">
        <v>45258</v>
      </c>
      <c r="B4225" s="3">
        <f t="shared" si="195"/>
        <v>2024</v>
      </c>
      <c r="C4225" t="str">
        <f t="shared" si="196"/>
        <v>2023-2024</v>
      </c>
      <c r="D4225" t="s">
        <v>148</v>
      </c>
      <c r="E4225" t="s">
        <v>96</v>
      </c>
      <c r="F4225" t="str">
        <f t="shared" si="197"/>
        <v>Western Australia</v>
      </c>
      <c r="G4225" t="s">
        <v>48</v>
      </c>
      <c r="H4225">
        <v>6330</v>
      </c>
      <c r="I4225" t="s">
        <v>11</v>
      </c>
      <c r="J4225" t="s">
        <v>94</v>
      </c>
      <c r="K4225" t="s">
        <v>151</v>
      </c>
      <c r="L4225" t="s">
        <v>21</v>
      </c>
      <c r="M4225" s="5">
        <v>3026.71</v>
      </c>
      <c r="N4225">
        <v>1</v>
      </c>
    </row>
    <row r="4226" spans="1:14" x14ac:dyDescent="0.2">
      <c r="A4226" s="2">
        <v>45054</v>
      </c>
      <c r="B4226" s="3">
        <f t="shared" ref="B4226:B4289" si="198">IF(MONTH(A4226)&gt;=7,YEAR(A4226)+1,YEAR(A4226))</f>
        <v>2023</v>
      </c>
      <c r="C4226" t="str">
        <f t="shared" ref="C4226:C4289" si="199">IF(MONTH(A4226) &gt;= 7, YEAR(A4226) &amp; "-" &amp; YEAR(A4226) + 1, YEAR(A4226) - 1 &amp; "-" &amp; YEAR(A4226))</f>
        <v>2022-2023</v>
      </c>
      <c r="D4226" t="s">
        <v>147</v>
      </c>
      <c r="E4226" t="s">
        <v>141</v>
      </c>
      <c r="F4226" t="str">
        <f t="shared" ref="F4226:F4289" si="200">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c r="N4226">
        <v>1</v>
      </c>
    </row>
    <row r="4227" spans="1:14" x14ac:dyDescent="0.2">
      <c r="A4227" s="2">
        <v>45542</v>
      </c>
      <c r="B4227" s="3">
        <f t="shared" si="198"/>
        <v>2025</v>
      </c>
      <c r="C4227" t="str">
        <f t="shared" si="199"/>
        <v>2024-2025</v>
      </c>
      <c r="D4227" t="s">
        <v>147</v>
      </c>
      <c r="E4227" t="s">
        <v>42</v>
      </c>
      <c r="F4227" t="str">
        <f t="shared" si="200"/>
        <v>Queensland</v>
      </c>
      <c r="G4227" t="s">
        <v>35</v>
      </c>
      <c r="H4227">
        <v>4053</v>
      </c>
      <c r="I4227" t="s">
        <v>11</v>
      </c>
      <c r="J4227" t="s">
        <v>43</v>
      </c>
      <c r="K4227" t="s">
        <v>153</v>
      </c>
      <c r="L4227" t="s">
        <v>16</v>
      </c>
      <c r="M4227" s="5">
        <v>3050.32</v>
      </c>
      <c r="N4227">
        <v>1</v>
      </c>
    </row>
    <row r="4228" spans="1:14" x14ac:dyDescent="0.2">
      <c r="A4228" s="2">
        <v>45408</v>
      </c>
      <c r="B4228" s="3">
        <f t="shared" si="198"/>
        <v>2024</v>
      </c>
      <c r="C4228" t="str">
        <f t="shared" si="199"/>
        <v>2023-2024</v>
      </c>
      <c r="D4228" t="s">
        <v>148</v>
      </c>
      <c r="E4228" t="s">
        <v>108</v>
      </c>
      <c r="F4228" t="str">
        <f t="shared" si="200"/>
        <v>Victoria</v>
      </c>
      <c r="G4228" t="s">
        <v>45</v>
      </c>
      <c r="H4228">
        <v>3018</v>
      </c>
      <c r="I4228" t="s">
        <v>11</v>
      </c>
      <c r="J4228" t="s">
        <v>46</v>
      </c>
      <c r="K4228" t="s">
        <v>152</v>
      </c>
      <c r="L4228" t="s">
        <v>13</v>
      </c>
      <c r="M4228" s="5">
        <v>3058.6400000000021</v>
      </c>
      <c r="N4228">
        <v>1</v>
      </c>
    </row>
    <row r="4229" spans="1:14" x14ac:dyDescent="0.2">
      <c r="A4229" s="2">
        <v>45060</v>
      </c>
      <c r="B4229" s="3">
        <f t="shared" si="198"/>
        <v>2023</v>
      </c>
      <c r="C4229" t="str">
        <f t="shared" si="199"/>
        <v>2022-2023</v>
      </c>
      <c r="D4229" t="s">
        <v>147</v>
      </c>
      <c r="E4229" t="s">
        <v>92</v>
      </c>
      <c r="F4229" t="str">
        <f t="shared" si="200"/>
        <v>Queensland</v>
      </c>
      <c r="G4229" t="s">
        <v>35</v>
      </c>
      <c r="H4229">
        <v>4068</v>
      </c>
      <c r="I4229" t="s">
        <v>11</v>
      </c>
      <c r="J4229" t="s">
        <v>43</v>
      </c>
      <c r="K4229" t="s">
        <v>150</v>
      </c>
      <c r="L4229" t="s">
        <v>18</v>
      </c>
      <c r="M4229" s="5">
        <v>3061.9299999999994</v>
      </c>
      <c r="N4229">
        <v>1</v>
      </c>
    </row>
    <row r="4230" spans="1:14" x14ac:dyDescent="0.2">
      <c r="A4230" s="2">
        <v>45590</v>
      </c>
      <c r="B4230" s="3">
        <f t="shared" si="198"/>
        <v>2025</v>
      </c>
      <c r="C4230" t="str">
        <f t="shared" si="199"/>
        <v>2024-2025</v>
      </c>
      <c r="D4230" t="s">
        <v>147</v>
      </c>
      <c r="E4230" t="s">
        <v>57</v>
      </c>
      <c r="F4230" t="str">
        <f t="shared" si="200"/>
        <v>New South Wales</v>
      </c>
      <c r="G4230" t="s">
        <v>10</v>
      </c>
      <c r="H4230">
        <v>2560</v>
      </c>
      <c r="I4230" t="s">
        <v>11</v>
      </c>
      <c r="J4230" t="s">
        <v>58</v>
      </c>
      <c r="K4230" t="s">
        <v>150</v>
      </c>
      <c r="L4230" t="s">
        <v>18</v>
      </c>
      <c r="M4230" s="5">
        <v>3080.4100000000003</v>
      </c>
      <c r="N4230">
        <v>1</v>
      </c>
    </row>
    <row r="4231" spans="1:14" x14ac:dyDescent="0.2">
      <c r="A4231" s="2">
        <v>45399</v>
      </c>
      <c r="B4231" s="3">
        <f t="shared" si="198"/>
        <v>2024</v>
      </c>
      <c r="C4231" t="str">
        <f t="shared" si="199"/>
        <v>2023-2024</v>
      </c>
      <c r="D4231" t="s">
        <v>148</v>
      </c>
      <c r="E4231" t="s">
        <v>124</v>
      </c>
      <c r="F4231" t="str">
        <f t="shared" si="200"/>
        <v>New South Wales</v>
      </c>
      <c r="G4231" t="s">
        <v>10</v>
      </c>
      <c r="H4231">
        <v>2015</v>
      </c>
      <c r="I4231" t="s">
        <v>11</v>
      </c>
      <c r="J4231" t="s">
        <v>12</v>
      </c>
      <c r="K4231" t="s">
        <v>150</v>
      </c>
      <c r="L4231" t="s">
        <v>18</v>
      </c>
      <c r="M4231" s="5">
        <v>3123.46</v>
      </c>
      <c r="N4231">
        <v>1</v>
      </c>
    </row>
    <row r="4232" spans="1:14" x14ac:dyDescent="0.2">
      <c r="A4232" s="2">
        <v>45468</v>
      </c>
      <c r="B4232" s="3">
        <f t="shared" si="198"/>
        <v>2024</v>
      </c>
      <c r="C4232" t="str">
        <f t="shared" si="199"/>
        <v>2023-2024</v>
      </c>
      <c r="D4232" t="s">
        <v>147</v>
      </c>
      <c r="E4232" t="s">
        <v>79</v>
      </c>
      <c r="F4232" t="str">
        <f t="shared" si="200"/>
        <v>Australian Capital Territory</v>
      </c>
      <c r="G4232" t="s">
        <v>80</v>
      </c>
      <c r="H4232">
        <v>2617</v>
      </c>
      <c r="I4232" t="s">
        <v>11</v>
      </c>
      <c r="J4232" t="s">
        <v>58</v>
      </c>
      <c r="K4232" t="s">
        <v>149</v>
      </c>
      <c r="L4232" t="s">
        <v>15</v>
      </c>
      <c r="M4232" s="5">
        <v>3129.9600000000009</v>
      </c>
      <c r="N4232">
        <v>1</v>
      </c>
    </row>
    <row r="4233" spans="1:14" x14ac:dyDescent="0.2">
      <c r="A4233" s="2">
        <v>44964</v>
      </c>
      <c r="B4233" s="3">
        <f t="shared" si="198"/>
        <v>2023</v>
      </c>
      <c r="C4233" t="str">
        <f t="shared" si="199"/>
        <v>2022-2023</v>
      </c>
      <c r="D4233" t="s">
        <v>147</v>
      </c>
      <c r="E4233" t="s">
        <v>65</v>
      </c>
      <c r="F4233" t="str">
        <f t="shared" si="200"/>
        <v>New South Wales</v>
      </c>
      <c r="G4233" t="s">
        <v>10</v>
      </c>
      <c r="H4233">
        <v>2541</v>
      </c>
      <c r="I4233" t="s">
        <v>11</v>
      </c>
      <c r="J4233" t="s">
        <v>58</v>
      </c>
      <c r="K4233" t="s">
        <v>157</v>
      </c>
      <c r="L4233" t="s">
        <v>22</v>
      </c>
      <c r="M4233" s="5">
        <v>3134.8800000000006</v>
      </c>
      <c r="N4233">
        <v>1</v>
      </c>
    </row>
    <row r="4234" spans="1:14" x14ac:dyDescent="0.2">
      <c r="A4234" s="2">
        <v>45011</v>
      </c>
      <c r="B4234" s="3">
        <f t="shared" si="198"/>
        <v>2023</v>
      </c>
      <c r="C4234" t="str">
        <f t="shared" si="199"/>
        <v>2022-2023</v>
      </c>
      <c r="D4234" t="s">
        <v>147</v>
      </c>
      <c r="E4234" t="s">
        <v>44</v>
      </c>
      <c r="F4234" t="str">
        <f t="shared" si="200"/>
        <v>Victoria</v>
      </c>
      <c r="G4234" t="s">
        <v>45</v>
      </c>
      <c r="H4234">
        <v>3066</v>
      </c>
      <c r="I4234" t="s">
        <v>11</v>
      </c>
      <c r="J4234" t="s">
        <v>46</v>
      </c>
      <c r="K4234" t="s">
        <v>151</v>
      </c>
      <c r="L4234" t="s">
        <v>21</v>
      </c>
      <c r="M4234" s="5">
        <v>3137.0400000000004</v>
      </c>
      <c r="N4234">
        <v>1</v>
      </c>
    </row>
    <row r="4235" spans="1:14" x14ac:dyDescent="0.2">
      <c r="A4235" s="2">
        <v>45404</v>
      </c>
      <c r="B4235" s="3">
        <f t="shared" si="198"/>
        <v>2024</v>
      </c>
      <c r="C4235" t="str">
        <f t="shared" si="199"/>
        <v>2023-2024</v>
      </c>
      <c r="D4235" t="s">
        <v>147</v>
      </c>
      <c r="E4235" t="s">
        <v>117</v>
      </c>
      <c r="F4235" t="str">
        <f t="shared" si="200"/>
        <v>Queensland</v>
      </c>
      <c r="G4235" t="s">
        <v>35</v>
      </c>
      <c r="H4235">
        <v>4119</v>
      </c>
      <c r="I4235" t="s">
        <v>11</v>
      </c>
      <c r="J4235" t="s">
        <v>43</v>
      </c>
      <c r="K4235" t="s">
        <v>153</v>
      </c>
      <c r="L4235" t="s">
        <v>16</v>
      </c>
      <c r="M4235" s="5">
        <v>3138.9400000000005</v>
      </c>
      <c r="N4235">
        <v>1</v>
      </c>
    </row>
    <row r="4236" spans="1:14" x14ac:dyDescent="0.2">
      <c r="A4236" s="2">
        <v>45624</v>
      </c>
      <c r="B4236" s="3">
        <f t="shared" si="198"/>
        <v>2025</v>
      </c>
      <c r="C4236" t="str">
        <f t="shared" si="199"/>
        <v>2024-2025</v>
      </c>
      <c r="D4236" t="s">
        <v>147</v>
      </c>
      <c r="E4236" t="s">
        <v>9</v>
      </c>
      <c r="F4236" t="str">
        <f t="shared" si="200"/>
        <v>New South Wales</v>
      </c>
      <c r="G4236" t="s">
        <v>10</v>
      </c>
      <c r="H4236">
        <v>2067</v>
      </c>
      <c r="I4236" t="s">
        <v>11</v>
      </c>
      <c r="J4236" t="s">
        <v>12</v>
      </c>
      <c r="K4236" t="s">
        <v>152</v>
      </c>
      <c r="L4236" t="s">
        <v>13</v>
      </c>
      <c r="M4236" s="5">
        <v>3143.5400000000018</v>
      </c>
      <c r="N4236">
        <v>1</v>
      </c>
    </row>
    <row r="4237" spans="1:14" x14ac:dyDescent="0.2">
      <c r="A4237" s="2">
        <v>45249</v>
      </c>
      <c r="B4237" s="3">
        <f t="shared" si="198"/>
        <v>2024</v>
      </c>
      <c r="C4237" t="str">
        <f t="shared" si="199"/>
        <v>2023-2024</v>
      </c>
      <c r="D4237" t="s">
        <v>147</v>
      </c>
      <c r="E4237" t="s">
        <v>132</v>
      </c>
      <c r="F4237" t="str">
        <f t="shared" si="200"/>
        <v>New South Wales</v>
      </c>
      <c r="G4237" t="s">
        <v>10</v>
      </c>
      <c r="H4237">
        <v>2800</v>
      </c>
      <c r="I4237" t="s">
        <v>11</v>
      </c>
      <c r="J4237" t="s">
        <v>25</v>
      </c>
      <c r="K4237" t="s">
        <v>150</v>
      </c>
      <c r="L4237" t="s">
        <v>18</v>
      </c>
      <c r="M4237" s="5">
        <v>3157.17</v>
      </c>
      <c r="N4237">
        <v>1</v>
      </c>
    </row>
    <row r="4238" spans="1:14" x14ac:dyDescent="0.2">
      <c r="A4238" s="2">
        <v>45299</v>
      </c>
      <c r="B4238" s="3">
        <f t="shared" si="198"/>
        <v>2024</v>
      </c>
      <c r="C4238" t="str">
        <f t="shared" si="199"/>
        <v>2023-2024</v>
      </c>
      <c r="D4238" t="s">
        <v>147</v>
      </c>
      <c r="E4238" t="s">
        <v>24</v>
      </c>
      <c r="F4238" t="str">
        <f t="shared" si="200"/>
        <v>New South Wales</v>
      </c>
      <c r="G4238" t="s">
        <v>10</v>
      </c>
      <c r="H4238">
        <v>2795</v>
      </c>
      <c r="I4238" t="s">
        <v>11</v>
      </c>
      <c r="J4238" t="s">
        <v>25</v>
      </c>
      <c r="K4238" t="s">
        <v>153</v>
      </c>
      <c r="L4238" t="s">
        <v>16</v>
      </c>
      <c r="M4238" s="5">
        <v>3166.3100000000013</v>
      </c>
      <c r="N4238">
        <v>1</v>
      </c>
    </row>
    <row r="4239" spans="1:14" x14ac:dyDescent="0.2">
      <c r="A4239" s="2">
        <v>45293</v>
      </c>
      <c r="B4239" s="3">
        <f t="shared" si="198"/>
        <v>2024</v>
      </c>
      <c r="C4239" t="str">
        <f t="shared" si="199"/>
        <v>2023-2024</v>
      </c>
      <c r="D4239" t="s">
        <v>147</v>
      </c>
      <c r="E4239" t="s">
        <v>143</v>
      </c>
      <c r="F4239" t="str">
        <f t="shared" si="200"/>
        <v>New South Wales</v>
      </c>
      <c r="G4239" t="s">
        <v>10</v>
      </c>
      <c r="H4239">
        <v>2154</v>
      </c>
      <c r="I4239" t="s">
        <v>11</v>
      </c>
      <c r="J4239" t="s">
        <v>27</v>
      </c>
      <c r="K4239" t="s">
        <v>150</v>
      </c>
      <c r="L4239" t="s">
        <v>18</v>
      </c>
      <c r="M4239" s="5">
        <v>3180.58</v>
      </c>
      <c r="N4239">
        <v>1</v>
      </c>
    </row>
    <row r="4240" spans="1:14" x14ac:dyDescent="0.2">
      <c r="A4240" s="2">
        <v>45041</v>
      </c>
      <c r="B4240" s="3">
        <f t="shared" si="198"/>
        <v>2023</v>
      </c>
      <c r="C4240" t="str">
        <f t="shared" si="199"/>
        <v>2022-2023</v>
      </c>
      <c r="D4240" t="s">
        <v>147</v>
      </c>
      <c r="E4240" t="s">
        <v>41</v>
      </c>
      <c r="F4240" t="str">
        <f t="shared" si="200"/>
        <v>New South Wales</v>
      </c>
      <c r="G4240" t="s">
        <v>10</v>
      </c>
      <c r="H4240">
        <v>2830</v>
      </c>
      <c r="I4240" t="s">
        <v>11</v>
      </c>
      <c r="J4240" t="s">
        <v>25</v>
      </c>
      <c r="K4240" t="s">
        <v>150</v>
      </c>
      <c r="L4240" t="s">
        <v>18</v>
      </c>
      <c r="M4240" s="5">
        <v>3180.7799999999988</v>
      </c>
      <c r="N4240">
        <v>1</v>
      </c>
    </row>
    <row r="4241" spans="1:14" x14ac:dyDescent="0.2">
      <c r="A4241" s="2">
        <v>45498</v>
      </c>
      <c r="B4241" s="3">
        <f t="shared" si="198"/>
        <v>2025</v>
      </c>
      <c r="C4241" t="str">
        <f t="shared" si="199"/>
        <v>2024-2025</v>
      </c>
      <c r="D4241" t="s">
        <v>148</v>
      </c>
      <c r="E4241" t="s">
        <v>96</v>
      </c>
      <c r="F4241" t="str">
        <f t="shared" si="200"/>
        <v>Western Australia</v>
      </c>
      <c r="G4241" t="s">
        <v>48</v>
      </c>
      <c r="H4241">
        <v>6330</v>
      </c>
      <c r="I4241" t="s">
        <v>11</v>
      </c>
      <c r="J4241" t="s">
        <v>94</v>
      </c>
      <c r="K4241" t="s">
        <v>155</v>
      </c>
      <c r="L4241" t="s">
        <v>20</v>
      </c>
      <c r="M4241" s="5">
        <v>3186.8500000000008</v>
      </c>
      <c r="N4241">
        <v>1</v>
      </c>
    </row>
    <row r="4242" spans="1:14" x14ac:dyDescent="0.2">
      <c r="A4242" s="2">
        <v>45011</v>
      </c>
      <c r="B4242" s="3">
        <f t="shared" si="198"/>
        <v>2023</v>
      </c>
      <c r="C4242" t="str">
        <f t="shared" si="199"/>
        <v>2022-2023</v>
      </c>
      <c r="D4242" t="s">
        <v>147</v>
      </c>
      <c r="E4242" t="s">
        <v>137</v>
      </c>
      <c r="F4242" t="str">
        <f t="shared" si="200"/>
        <v>New South Wales</v>
      </c>
      <c r="G4242" t="s">
        <v>10</v>
      </c>
      <c r="H4242">
        <v>2031</v>
      </c>
      <c r="I4242" t="s">
        <v>11</v>
      </c>
      <c r="J4242" t="s">
        <v>12</v>
      </c>
      <c r="K4242" t="s">
        <v>153</v>
      </c>
      <c r="L4242" t="s">
        <v>16</v>
      </c>
      <c r="M4242" s="5">
        <v>3188.1200000000003</v>
      </c>
      <c r="N4242">
        <v>1</v>
      </c>
    </row>
    <row r="4243" spans="1:14" x14ac:dyDescent="0.2">
      <c r="A4243" s="2">
        <v>45601</v>
      </c>
      <c r="B4243" s="3">
        <f t="shared" si="198"/>
        <v>2025</v>
      </c>
      <c r="C4243" t="str">
        <f t="shared" si="199"/>
        <v>2024-2025</v>
      </c>
      <c r="D4243" t="s">
        <v>147</v>
      </c>
      <c r="E4243" t="s">
        <v>39</v>
      </c>
      <c r="F4243" t="str">
        <f t="shared" si="200"/>
        <v>South Australia</v>
      </c>
      <c r="G4243" t="s">
        <v>32</v>
      </c>
      <c r="H4243">
        <v>5343</v>
      </c>
      <c r="I4243" t="s">
        <v>11</v>
      </c>
      <c r="J4243" t="s">
        <v>38</v>
      </c>
      <c r="K4243" t="s">
        <v>150</v>
      </c>
      <c r="L4243" t="s">
        <v>18</v>
      </c>
      <c r="M4243" s="5">
        <v>3190.32</v>
      </c>
      <c r="N4243">
        <v>1</v>
      </c>
    </row>
    <row r="4244" spans="1:14" x14ac:dyDescent="0.2">
      <c r="A4244" s="2">
        <v>45080</v>
      </c>
      <c r="B4244" s="3">
        <f t="shared" si="198"/>
        <v>2023</v>
      </c>
      <c r="C4244" t="str">
        <f t="shared" si="199"/>
        <v>2022-2023</v>
      </c>
      <c r="D4244" t="s">
        <v>147</v>
      </c>
      <c r="E4244" t="s">
        <v>139</v>
      </c>
      <c r="F4244" t="str">
        <f t="shared" si="200"/>
        <v>New South Wales</v>
      </c>
      <c r="G4244" t="s">
        <v>10</v>
      </c>
      <c r="H4244">
        <v>2020</v>
      </c>
      <c r="I4244" t="s">
        <v>11</v>
      </c>
      <c r="J4244" t="s">
        <v>12</v>
      </c>
      <c r="K4244" t="s">
        <v>151</v>
      </c>
      <c r="L4244" t="s">
        <v>21</v>
      </c>
      <c r="M4244" s="5">
        <v>3212.5600000000004</v>
      </c>
      <c r="N4244">
        <v>1</v>
      </c>
    </row>
    <row r="4245" spans="1:14" x14ac:dyDescent="0.2">
      <c r="A4245" s="2">
        <v>45617</v>
      </c>
      <c r="B4245" s="3">
        <f t="shared" si="198"/>
        <v>2025</v>
      </c>
      <c r="C4245" t="str">
        <f t="shared" si="199"/>
        <v>2024-2025</v>
      </c>
      <c r="D4245" t="s">
        <v>147</v>
      </c>
      <c r="E4245" t="s">
        <v>145</v>
      </c>
      <c r="F4245" t="str">
        <f t="shared" si="200"/>
        <v>New South Wales</v>
      </c>
      <c r="G4245" t="s">
        <v>10</v>
      </c>
      <c r="H4245">
        <v>2101</v>
      </c>
      <c r="I4245" t="s">
        <v>11</v>
      </c>
      <c r="J4245" t="s">
        <v>27</v>
      </c>
      <c r="K4245" t="s">
        <v>152</v>
      </c>
      <c r="L4245" t="s">
        <v>13</v>
      </c>
      <c r="M4245" s="5">
        <v>3214.7600000000016</v>
      </c>
      <c r="N4245">
        <v>1</v>
      </c>
    </row>
    <row r="4246" spans="1:14" x14ac:dyDescent="0.2">
      <c r="A4246" s="2">
        <v>45364</v>
      </c>
      <c r="B4246" s="3">
        <f t="shared" si="198"/>
        <v>2024</v>
      </c>
      <c r="C4246" t="str">
        <f t="shared" si="199"/>
        <v>2023-2024</v>
      </c>
      <c r="D4246" t="s">
        <v>147</v>
      </c>
      <c r="E4246" t="s">
        <v>126</v>
      </c>
      <c r="F4246" t="str">
        <f t="shared" si="200"/>
        <v>Queensland</v>
      </c>
      <c r="G4246" t="s">
        <v>35</v>
      </c>
      <c r="H4246">
        <v>4551</v>
      </c>
      <c r="I4246" t="s">
        <v>11</v>
      </c>
      <c r="J4246" t="s">
        <v>120</v>
      </c>
      <c r="K4246" t="s">
        <v>152</v>
      </c>
      <c r="L4246" t="s">
        <v>13</v>
      </c>
      <c r="M4246" s="5">
        <v>3229.3500000000026</v>
      </c>
      <c r="N4246">
        <v>1</v>
      </c>
    </row>
    <row r="4247" spans="1:14" x14ac:dyDescent="0.2">
      <c r="A4247" s="2">
        <v>45488</v>
      </c>
      <c r="B4247" s="3">
        <f t="shared" si="198"/>
        <v>2025</v>
      </c>
      <c r="C4247" t="str">
        <f t="shared" si="199"/>
        <v>2024-2025</v>
      </c>
      <c r="D4247" t="s">
        <v>147</v>
      </c>
      <c r="E4247" t="s">
        <v>28</v>
      </c>
      <c r="F4247" t="str">
        <f t="shared" si="200"/>
        <v>Northern Territory</v>
      </c>
      <c r="G4247" t="s">
        <v>29</v>
      </c>
      <c r="H4247">
        <v>800</v>
      </c>
      <c r="I4247" t="s">
        <v>11</v>
      </c>
      <c r="J4247" t="s">
        <v>30</v>
      </c>
      <c r="K4247" t="s">
        <v>150</v>
      </c>
      <c r="L4247" t="s">
        <v>18</v>
      </c>
      <c r="M4247" s="5">
        <v>3245.1399999999994</v>
      </c>
      <c r="N4247">
        <v>1</v>
      </c>
    </row>
    <row r="4248" spans="1:14" x14ac:dyDescent="0.2">
      <c r="A4248" s="2">
        <v>45053</v>
      </c>
      <c r="B4248" s="3">
        <f t="shared" si="198"/>
        <v>2023</v>
      </c>
      <c r="C4248" t="str">
        <f t="shared" si="199"/>
        <v>2022-2023</v>
      </c>
      <c r="D4248" t="s">
        <v>147</v>
      </c>
      <c r="E4248" t="s">
        <v>9</v>
      </c>
      <c r="F4248" t="str">
        <f t="shared" si="200"/>
        <v>New South Wales</v>
      </c>
      <c r="G4248" t="s">
        <v>10</v>
      </c>
      <c r="H4248">
        <v>2067</v>
      </c>
      <c r="I4248" t="s">
        <v>11</v>
      </c>
      <c r="J4248" t="s">
        <v>12</v>
      </c>
      <c r="K4248" t="s">
        <v>151</v>
      </c>
      <c r="L4248" t="s">
        <v>21</v>
      </c>
      <c r="M4248" s="5">
        <v>3248.45</v>
      </c>
      <c r="N4248">
        <v>1</v>
      </c>
    </row>
    <row r="4249" spans="1:14" x14ac:dyDescent="0.2">
      <c r="A4249" s="2">
        <v>45507</v>
      </c>
      <c r="B4249" s="3">
        <f t="shared" si="198"/>
        <v>2025</v>
      </c>
      <c r="C4249" t="str">
        <f t="shared" si="199"/>
        <v>2024-2025</v>
      </c>
      <c r="D4249" t="s">
        <v>148</v>
      </c>
      <c r="E4249" t="s">
        <v>78</v>
      </c>
      <c r="F4249" t="str">
        <f t="shared" si="200"/>
        <v>New South Wales</v>
      </c>
      <c r="G4249" t="s">
        <v>10</v>
      </c>
      <c r="H4249">
        <v>2350</v>
      </c>
      <c r="I4249" t="s">
        <v>11</v>
      </c>
      <c r="J4249" t="s">
        <v>68</v>
      </c>
      <c r="K4249" t="s">
        <v>155</v>
      </c>
      <c r="L4249" t="s">
        <v>20</v>
      </c>
      <c r="M4249" s="5">
        <v>3254.7700000000013</v>
      </c>
      <c r="N4249">
        <v>1</v>
      </c>
    </row>
    <row r="4250" spans="1:14" x14ac:dyDescent="0.2">
      <c r="A4250" s="2">
        <v>45186</v>
      </c>
      <c r="B4250" s="3">
        <f t="shared" si="198"/>
        <v>2024</v>
      </c>
      <c r="C4250" t="str">
        <f t="shared" si="199"/>
        <v>2023-2024</v>
      </c>
      <c r="D4250" t="s">
        <v>147</v>
      </c>
      <c r="E4250" t="s">
        <v>137</v>
      </c>
      <c r="F4250" t="str">
        <f t="shared" si="200"/>
        <v>New South Wales</v>
      </c>
      <c r="G4250" t="s">
        <v>10</v>
      </c>
      <c r="H4250">
        <v>2031</v>
      </c>
      <c r="I4250" t="s">
        <v>11</v>
      </c>
      <c r="J4250" t="s">
        <v>12</v>
      </c>
      <c r="K4250" t="s">
        <v>152</v>
      </c>
      <c r="L4250" t="s">
        <v>13</v>
      </c>
      <c r="M4250" s="5">
        <v>3257.5000000000032</v>
      </c>
      <c r="N4250">
        <v>1</v>
      </c>
    </row>
    <row r="4251" spans="1:14" x14ac:dyDescent="0.2">
      <c r="A4251" s="2">
        <v>45169</v>
      </c>
      <c r="B4251" s="3">
        <f t="shared" si="198"/>
        <v>2024</v>
      </c>
      <c r="C4251" t="str">
        <f t="shared" si="199"/>
        <v>2023-2024</v>
      </c>
      <c r="D4251" t="s">
        <v>147</v>
      </c>
      <c r="E4251" t="s">
        <v>103</v>
      </c>
      <c r="F4251" t="str">
        <f t="shared" si="200"/>
        <v>Queensland</v>
      </c>
      <c r="G4251" t="s">
        <v>35</v>
      </c>
      <c r="H4251">
        <v>4509</v>
      </c>
      <c r="I4251" t="s">
        <v>11</v>
      </c>
      <c r="J4251" t="s">
        <v>104</v>
      </c>
      <c r="K4251" t="s">
        <v>152</v>
      </c>
      <c r="L4251" t="s">
        <v>13</v>
      </c>
      <c r="M4251" s="5">
        <v>3269.1200000000026</v>
      </c>
      <c r="N4251">
        <v>1</v>
      </c>
    </row>
    <row r="4252" spans="1:14" x14ac:dyDescent="0.2">
      <c r="A4252" s="2">
        <v>45635</v>
      </c>
      <c r="B4252" s="3">
        <f t="shared" si="198"/>
        <v>2025</v>
      </c>
      <c r="C4252" t="str">
        <f t="shared" si="199"/>
        <v>2024-2025</v>
      </c>
      <c r="D4252" t="s">
        <v>147</v>
      </c>
      <c r="E4252" t="s">
        <v>115</v>
      </c>
      <c r="F4252" t="str">
        <f t="shared" si="200"/>
        <v>Western Australia</v>
      </c>
      <c r="G4252" t="s">
        <v>48</v>
      </c>
      <c r="H4252">
        <v>6280</v>
      </c>
      <c r="I4252" t="s">
        <v>11</v>
      </c>
      <c r="J4252" t="s">
        <v>94</v>
      </c>
      <c r="K4252" t="s">
        <v>149</v>
      </c>
      <c r="L4252" t="s">
        <v>15</v>
      </c>
      <c r="M4252" s="5">
        <v>3277.93</v>
      </c>
      <c r="N4252">
        <v>1</v>
      </c>
    </row>
    <row r="4253" spans="1:14" x14ac:dyDescent="0.2">
      <c r="A4253" s="2">
        <v>45531</v>
      </c>
      <c r="B4253" s="3">
        <f t="shared" si="198"/>
        <v>2025</v>
      </c>
      <c r="C4253" t="str">
        <f t="shared" si="199"/>
        <v>2024-2025</v>
      </c>
      <c r="D4253" t="s">
        <v>147</v>
      </c>
      <c r="E4253" t="s">
        <v>135</v>
      </c>
      <c r="F4253" t="str">
        <f t="shared" si="200"/>
        <v>Victoria</v>
      </c>
      <c r="G4253" t="s">
        <v>45</v>
      </c>
      <c r="H4253">
        <v>3550</v>
      </c>
      <c r="I4253" t="s">
        <v>11</v>
      </c>
      <c r="J4253" t="s">
        <v>60</v>
      </c>
      <c r="K4253" t="s">
        <v>151</v>
      </c>
      <c r="L4253" t="s">
        <v>21</v>
      </c>
      <c r="M4253" s="5">
        <v>3282.9</v>
      </c>
      <c r="N4253">
        <v>1</v>
      </c>
    </row>
    <row r="4254" spans="1:14" x14ac:dyDescent="0.2">
      <c r="A4254" s="2">
        <v>44959</v>
      </c>
      <c r="B4254" s="3">
        <f t="shared" si="198"/>
        <v>2023</v>
      </c>
      <c r="C4254" t="str">
        <f t="shared" si="199"/>
        <v>2022-2023</v>
      </c>
      <c r="D4254" t="s">
        <v>147</v>
      </c>
      <c r="E4254" t="s">
        <v>143</v>
      </c>
      <c r="F4254" t="str">
        <f t="shared" si="200"/>
        <v>New South Wales</v>
      </c>
      <c r="G4254" t="s">
        <v>10</v>
      </c>
      <c r="H4254">
        <v>2154</v>
      </c>
      <c r="I4254" t="s">
        <v>11</v>
      </c>
      <c r="J4254" t="s">
        <v>27</v>
      </c>
      <c r="K4254" t="s">
        <v>155</v>
      </c>
      <c r="L4254" t="s">
        <v>20</v>
      </c>
      <c r="M4254" s="5">
        <v>3296.7100000000009</v>
      </c>
      <c r="N4254">
        <v>1</v>
      </c>
    </row>
    <row r="4255" spans="1:14" x14ac:dyDescent="0.2">
      <c r="A4255" s="2">
        <v>45418</v>
      </c>
      <c r="B4255" s="3">
        <f t="shared" si="198"/>
        <v>2024</v>
      </c>
      <c r="C4255" t="str">
        <f t="shared" si="199"/>
        <v>2023-2024</v>
      </c>
      <c r="D4255" t="s">
        <v>147</v>
      </c>
      <c r="E4255" t="s">
        <v>146</v>
      </c>
      <c r="F4255" t="str">
        <f t="shared" si="200"/>
        <v>Victoria</v>
      </c>
      <c r="G4255" t="s">
        <v>45</v>
      </c>
      <c r="H4255">
        <v>3353</v>
      </c>
      <c r="I4255" t="s">
        <v>11</v>
      </c>
      <c r="J4255" t="s">
        <v>60</v>
      </c>
      <c r="K4255" t="s">
        <v>151</v>
      </c>
      <c r="L4255" t="s">
        <v>21</v>
      </c>
      <c r="M4255" s="5">
        <v>3300.7599999999998</v>
      </c>
      <c r="N4255">
        <v>1</v>
      </c>
    </row>
    <row r="4256" spans="1:14" x14ac:dyDescent="0.2">
      <c r="A4256" s="2">
        <v>45115</v>
      </c>
      <c r="B4256" s="3">
        <f t="shared" si="198"/>
        <v>2024</v>
      </c>
      <c r="C4256" t="str">
        <f t="shared" si="199"/>
        <v>2023-2024</v>
      </c>
      <c r="D4256" t="s">
        <v>147</v>
      </c>
      <c r="E4256" t="s">
        <v>109</v>
      </c>
      <c r="F4256" t="str">
        <f t="shared" si="200"/>
        <v>New South Wales</v>
      </c>
      <c r="G4256" t="s">
        <v>10</v>
      </c>
      <c r="H4256">
        <v>2480</v>
      </c>
      <c r="I4256" t="s">
        <v>11</v>
      </c>
      <c r="J4256" t="s">
        <v>68</v>
      </c>
      <c r="K4256" t="s">
        <v>150</v>
      </c>
      <c r="L4256" t="s">
        <v>18</v>
      </c>
      <c r="M4256" s="5">
        <v>3317.3999999999996</v>
      </c>
      <c r="N4256">
        <v>1</v>
      </c>
    </row>
    <row r="4257" spans="1:14" x14ac:dyDescent="0.2">
      <c r="A4257" s="2">
        <v>44991</v>
      </c>
      <c r="B4257" s="3">
        <f t="shared" si="198"/>
        <v>2023</v>
      </c>
      <c r="C4257" t="str">
        <f t="shared" si="199"/>
        <v>2022-2023</v>
      </c>
      <c r="D4257" t="s">
        <v>148</v>
      </c>
      <c r="E4257" t="s">
        <v>108</v>
      </c>
      <c r="F4257" t="str">
        <f t="shared" si="200"/>
        <v>Victoria</v>
      </c>
      <c r="G4257" t="s">
        <v>45</v>
      </c>
      <c r="H4257">
        <v>3018</v>
      </c>
      <c r="I4257" t="s">
        <v>11</v>
      </c>
      <c r="J4257" t="s">
        <v>46</v>
      </c>
      <c r="K4257" t="s">
        <v>153</v>
      </c>
      <c r="L4257" t="s">
        <v>16</v>
      </c>
      <c r="M4257" s="5">
        <v>3326.51</v>
      </c>
      <c r="N4257">
        <v>1</v>
      </c>
    </row>
    <row r="4258" spans="1:14" x14ac:dyDescent="0.2">
      <c r="A4258" s="2">
        <v>45536</v>
      </c>
      <c r="B4258" s="3">
        <f t="shared" si="198"/>
        <v>2025</v>
      </c>
      <c r="C4258" t="str">
        <f t="shared" si="199"/>
        <v>2024-2025</v>
      </c>
      <c r="D4258" t="s">
        <v>147</v>
      </c>
      <c r="E4258" t="s">
        <v>69</v>
      </c>
      <c r="F4258" t="str">
        <f t="shared" si="200"/>
        <v>Tasmania</v>
      </c>
      <c r="G4258" t="s">
        <v>70</v>
      </c>
      <c r="H4258">
        <v>7018</v>
      </c>
      <c r="I4258" t="s">
        <v>11</v>
      </c>
      <c r="J4258" t="s">
        <v>71</v>
      </c>
      <c r="K4258" t="s">
        <v>150</v>
      </c>
      <c r="L4258" t="s">
        <v>18</v>
      </c>
      <c r="M4258" s="5">
        <v>3332.7200000000003</v>
      </c>
      <c r="N4258">
        <v>1</v>
      </c>
    </row>
    <row r="4259" spans="1:14" x14ac:dyDescent="0.2">
      <c r="A4259" s="2">
        <v>45180</v>
      </c>
      <c r="B4259" s="3">
        <f t="shared" si="198"/>
        <v>2024</v>
      </c>
      <c r="C4259" t="str">
        <f t="shared" si="199"/>
        <v>2023-2024</v>
      </c>
      <c r="D4259" t="s">
        <v>148</v>
      </c>
      <c r="E4259" t="s">
        <v>108</v>
      </c>
      <c r="F4259" t="str">
        <f t="shared" si="200"/>
        <v>Victoria</v>
      </c>
      <c r="G4259" t="s">
        <v>45</v>
      </c>
      <c r="H4259">
        <v>3018</v>
      </c>
      <c r="I4259" t="s">
        <v>11</v>
      </c>
      <c r="J4259" t="s">
        <v>46</v>
      </c>
      <c r="K4259" t="s">
        <v>152</v>
      </c>
      <c r="L4259" t="s">
        <v>13</v>
      </c>
      <c r="M4259" s="5">
        <v>3341.2700000000009</v>
      </c>
      <c r="N4259">
        <v>1</v>
      </c>
    </row>
    <row r="4260" spans="1:14" x14ac:dyDescent="0.2">
      <c r="A4260" s="2">
        <v>45481</v>
      </c>
      <c r="B4260" s="3">
        <f t="shared" si="198"/>
        <v>2025</v>
      </c>
      <c r="C4260" t="str">
        <f t="shared" si="199"/>
        <v>2024-2025</v>
      </c>
      <c r="D4260" t="s">
        <v>147</v>
      </c>
      <c r="E4260" t="s">
        <v>73</v>
      </c>
      <c r="F4260" t="str">
        <f t="shared" si="200"/>
        <v>Victoria</v>
      </c>
      <c r="G4260" t="s">
        <v>45</v>
      </c>
      <c r="H4260">
        <v>3136</v>
      </c>
      <c r="I4260" t="s">
        <v>11</v>
      </c>
      <c r="J4260" t="s">
        <v>63</v>
      </c>
      <c r="K4260" t="s">
        <v>151</v>
      </c>
      <c r="L4260" t="s">
        <v>21</v>
      </c>
      <c r="M4260" s="5">
        <v>3343.95</v>
      </c>
      <c r="N4260">
        <v>1</v>
      </c>
    </row>
    <row r="4261" spans="1:14" x14ac:dyDescent="0.2">
      <c r="A4261" s="2">
        <v>45549</v>
      </c>
      <c r="B4261" s="3">
        <f t="shared" si="198"/>
        <v>2025</v>
      </c>
      <c r="C4261" t="str">
        <f t="shared" si="199"/>
        <v>2024-2025</v>
      </c>
      <c r="D4261" t="s">
        <v>147</v>
      </c>
      <c r="E4261" t="s">
        <v>131</v>
      </c>
      <c r="F4261" t="str">
        <f t="shared" si="200"/>
        <v>Western Australia</v>
      </c>
      <c r="G4261" t="s">
        <v>48</v>
      </c>
      <c r="H4261">
        <v>6530</v>
      </c>
      <c r="I4261" t="s">
        <v>11</v>
      </c>
      <c r="J4261" t="s">
        <v>77</v>
      </c>
      <c r="K4261" t="s">
        <v>152</v>
      </c>
      <c r="L4261" t="s">
        <v>13</v>
      </c>
      <c r="M4261" s="5">
        <v>3344.7700000000013</v>
      </c>
      <c r="N4261">
        <v>1</v>
      </c>
    </row>
    <row r="4262" spans="1:14" x14ac:dyDescent="0.2">
      <c r="A4262" s="2">
        <v>45649</v>
      </c>
      <c r="B4262" s="3">
        <f t="shared" si="198"/>
        <v>2025</v>
      </c>
      <c r="C4262" t="str">
        <f t="shared" si="199"/>
        <v>2024-2025</v>
      </c>
      <c r="D4262" t="s">
        <v>147</v>
      </c>
      <c r="E4262" t="s">
        <v>65</v>
      </c>
      <c r="F4262" t="str">
        <f t="shared" si="200"/>
        <v>New South Wales</v>
      </c>
      <c r="G4262" t="s">
        <v>10</v>
      </c>
      <c r="H4262">
        <v>2541</v>
      </c>
      <c r="I4262" t="s">
        <v>11</v>
      </c>
      <c r="J4262" t="s">
        <v>58</v>
      </c>
      <c r="K4262" t="s">
        <v>152</v>
      </c>
      <c r="L4262" t="s">
        <v>13</v>
      </c>
      <c r="M4262" s="5">
        <v>3350.6400000000012</v>
      </c>
      <c r="N4262">
        <v>1</v>
      </c>
    </row>
    <row r="4263" spans="1:14" x14ac:dyDescent="0.2">
      <c r="A4263" s="2">
        <v>44990</v>
      </c>
      <c r="B4263" s="3">
        <f t="shared" si="198"/>
        <v>2023</v>
      </c>
      <c r="C4263" t="str">
        <f t="shared" si="199"/>
        <v>2022-2023</v>
      </c>
      <c r="D4263" t="s">
        <v>147</v>
      </c>
      <c r="E4263" t="s">
        <v>113</v>
      </c>
      <c r="F4263" t="str">
        <f t="shared" si="200"/>
        <v>Queensland</v>
      </c>
      <c r="G4263" t="s">
        <v>35</v>
      </c>
      <c r="H4263">
        <v>4215</v>
      </c>
      <c r="I4263" t="s">
        <v>11</v>
      </c>
      <c r="J4263" t="s">
        <v>104</v>
      </c>
      <c r="K4263" t="s">
        <v>151</v>
      </c>
      <c r="L4263" t="s">
        <v>21</v>
      </c>
      <c r="M4263" s="5">
        <v>3350.8000000000006</v>
      </c>
      <c r="N4263">
        <v>1</v>
      </c>
    </row>
    <row r="4264" spans="1:14" x14ac:dyDescent="0.2">
      <c r="A4264" s="2">
        <v>45081</v>
      </c>
      <c r="B4264" s="3">
        <f t="shared" si="198"/>
        <v>2023</v>
      </c>
      <c r="C4264" t="str">
        <f t="shared" si="199"/>
        <v>2022-2023</v>
      </c>
      <c r="D4264" t="s">
        <v>148</v>
      </c>
      <c r="E4264" t="s">
        <v>124</v>
      </c>
      <c r="F4264" t="str">
        <f t="shared" si="200"/>
        <v>New South Wales</v>
      </c>
      <c r="G4264" t="s">
        <v>10</v>
      </c>
      <c r="H4264">
        <v>2015</v>
      </c>
      <c r="I4264" t="s">
        <v>11</v>
      </c>
      <c r="J4264" t="s">
        <v>12</v>
      </c>
      <c r="K4264" t="s">
        <v>152</v>
      </c>
      <c r="L4264" t="s">
        <v>13</v>
      </c>
      <c r="M4264" s="5">
        <v>3351.8200000000033</v>
      </c>
      <c r="N4264">
        <v>1</v>
      </c>
    </row>
    <row r="4265" spans="1:14" x14ac:dyDescent="0.2">
      <c r="A4265" s="2">
        <v>45080</v>
      </c>
      <c r="B4265" s="3">
        <f t="shared" si="198"/>
        <v>2023</v>
      </c>
      <c r="C4265" t="str">
        <f t="shared" si="199"/>
        <v>2022-2023</v>
      </c>
      <c r="D4265" t="s">
        <v>147</v>
      </c>
      <c r="E4265" t="s">
        <v>24</v>
      </c>
      <c r="F4265" t="str">
        <f t="shared" si="200"/>
        <v>New South Wales</v>
      </c>
      <c r="G4265" t="s">
        <v>10</v>
      </c>
      <c r="H4265">
        <v>2795</v>
      </c>
      <c r="I4265" t="s">
        <v>11</v>
      </c>
      <c r="J4265" t="s">
        <v>25</v>
      </c>
      <c r="K4265" t="s">
        <v>151</v>
      </c>
      <c r="L4265" t="s">
        <v>21</v>
      </c>
      <c r="M4265" s="5">
        <v>3355.05</v>
      </c>
      <c r="N4265">
        <v>1</v>
      </c>
    </row>
    <row r="4266" spans="1:14" x14ac:dyDescent="0.2">
      <c r="A4266" s="2">
        <v>45183</v>
      </c>
      <c r="B4266" s="3">
        <f t="shared" si="198"/>
        <v>2024</v>
      </c>
      <c r="C4266" t="str">
        <f t="shared" si="199"/>
        <v>2023-2024</v>
      </c>
      <c r="D4266" t="s">
        <v>147</v>
      </c>
      <c r="E4266" t="s">
        <v>42</v>
      </c>
      <c r="F4266" t="str">
        <f t="shared" si="200"/>
        <v>Queensland</v>
      </c>
      <c r="G4266" t="s">
        <v>35</v>
      </c>
      <c r="H4266">
        <v>4053</v>
      </c>
      <c r="I4266" t="s">
        <v>11</v>
      </c>
      <c r="J4266" t="s">
        <v>43</v>
      </c>
      <c r="K4266" t="s">
        <v>152</v>
      </c>
      <c r="L4266" t="s">
        <v>13</v>
      </c>
      <c r="M4266" s="5">
        <v>3372.2800000000025</v>
      </c>
      <c r="N4266">
        <v>1</v>
      </c>
    </row>
    <row r="4267" spans="1:14" x14ac:dyDescent="0.2">
      <c r="A4267" s="2">
        <v>45482</v>
      </c>
      <c r="B4267" s="3">
        <f t="shared" si="198"/>
        <v>2025</v>
      </c>
      <c r="C4267" t="str">
        <f t="shared" si="199"/>
        <v>2024-2025</v>
      </c>
      <c r="D4267" t="s">
        <v>147</v>
      </c>
      <c r="E4267" t="s">
        <v>145</v>
      </c>
      <c r="F4267" t="str">
        <f t="shared" si="200"/>
        <v>New South Wales</v>
      </c>
      <c r="G4267" t="s">
        <v>10</v>
      </c>
      <c r="H4267">
        <v>2101</v>
      </c>
      <c r="I4267" t="s">
        <v>11</v>
      </c>
      <c r="J4267" t="s">
        <v>27</v>
      </c>
      <c r="K4267" t="s">
        <v>155</v>
      </c>
      <c r="L4267" t="s">
        <v>20</v>
      </c>
      <c r="M4267" s="5">
        <v>3377.2000000000007</v>
      </c>
      <c r="N4267">
        <v>1</v>
      </c>
    </row>
    <row r="4268" spans="1:14" x14ac:dyDescent="0.2">
      <c r="A4268" s="2">
        <v>45344</v>
      </c>
      <c r="B4268" s="3">
        <f t="shared" si="198"/>
        <v>2024</v>
      </c>
      <c r="C4268" t="str">
        <f t="shared" si="199"/>
        <v>2023-2024</v>
      </c>
      <c r="D4268" t="s">
        <v>147</v>
      </c>
      <c r="E4268" t="s">
        <v>115</v>
      </c>
      <c r="F4268" t="str">
        <f t="shared" si="200"/>
        <v>Western Australia</v>
      </c>
      <c r="G4268" t="s">
        <v>48</v>
      </c>
      <c r="H4268">
        <v>6280</v>
      </c>
      <c r="I4268" t="s">
        <v>11</v>
      </c>
      <c r="J4268" t="s">
        <v>94</v>
      </c>
      <c r="K4268" t="s">
        <v>150</v>
      </c>
      <c r="L4268" t="s">
        <v>18</v>
      </c>
      <c r="M4268" s="5">
        <v>3397.3100000000004</v>
      </c>
      <c r="N4268">
        <v>1</v>
      </c>
    </row>
    <row r="4269" spans="1:14" x14ac:dyDescent="0.2">
      <c r="A4269" s="2">
        <v>45584</v>
      </c>
      <c r="B4269" s="3">
        <f t="shared" si="198"/>
        <v>2025</v>
      </c>
      <c r="C4269" t="str">
        <f t="shared" si="199"/>
        <v>2024-2025</v>
      </c>
      <c r="D4269" t="s">
        <v>147</v>
      </c>
      <c r="E4269" t="s">
        <v>24</v>
      </c>
      <c r="F4269" t="str">
        <f t="shared" si="200"/>
        <v>New South Wales</v>
      </c>
      <c r="G4269" t="s">
        <v>10</v>
      </c>
      <c r="H4269">
        <v>2795</v>
      </c>
      <c r="I4269" t="s">
        <v>11</v>
      </c>
      <c r="J4269" t="s">
        <v>25</v>
      </c>
      <c r="K4269" t="s">
        <v>152</v>
      </c>
      <c r="L4269" t="s">
        <v>13</v>
      </c>
      <c r="M4269" s="5">
        <v>3399.2300000000018</v>
      </c>
      <c r="N4269">
        <v>1</v>
      </c>
    </row>
    <row r="4270" spans="1:14" x14ac:dyDescent="0.2">
      <c r="A4270" s="2">
        <v>45450</v>
      </c>
      <c r="B4270" s="3">
        <f t="shared" si="198"/>
        <v>2024</v>
      </c>
      <c r="C4270" t="str">
        <f t="shared" si="199"/>
        <v>2023-2024</v>
      </c>
      <c r="D4270" t="s">
        <v>147</v>
      </c>
      <c r="E4270" t="s">
        <v>114</v>
      </c>
      <c r="F4270" t="str">
        <f t="shared" si="200"/>
        <v>Victoria</v>
      </c>
      <c r="G4270" t="s">
        <v>45</v>
      </c>
      <c r="H4270">
        <v>3551</v>
      </c>
      <c r="I4270" t="s">
        <v>11</v>
      </c>
      <c r="J4270" t="s">
        <v>60</v>
      </c>
      <c r="K4270" t="s">
        <v>152</v>
      </c>
      <c r="L4270" t="s">
        <v>13</v>
      </c>
      <c r="M4270" s="5">
        <v>3415.0300000000016</v>
      </c>
      <c r="N4270">
        <v>1</v>
      </c>
    </row>
    <row r="4271" spans="1:14" x14ac:dyDescent="0.2">
      <c r="A4271" s="2">
        <v>45362</v>
      </c>
      <c r="B4271" s="3">
        <f t="shared" si="198"/>
        <v>2024</v>
      </c>
      <c r="C4271" t="str">
        <f t="shared" si="199"/>
        <v>2023-2024</v>
      </c>
      <c r="D4271" t="s">
        <v>147</v>
      </c>
      <c r="E4271" t="s">
        <v>129</v>
      </c>
      <c r="F4271" t="str">
        <f t="shared" si="200"/>
        <v>Tasmania</v>
      </c>
      <c r="G4271" t="s">
        <v>70</v>
      </c>
      <c r="H4271">
        <v>7010</v>
      </c>
      <c r="I4271" t="s">
        <v>11</v>
      </c>
      <c r="J4271" t="s">
        <v>71</v>
      </c>
      <c r="K4271" t="s">
        <v>150</v>
      </c>
      <c r="L4271" t="s">
        <v>18</v>
      </c>
      <c r="M4271" s="5">
        <v>3417.23</v>
      </c>
      <c r="N4271">
        <v>1</v>
      </c>
    </row>
    <row r="4272" spans="1:14" x14ac:dyDescent="0.2">
      <c r="A4272" s="2">
        <v>45604</v>
      </c>
      <c r="B4272" s="3">
        <f t="shared" si="198"/>
        <v>2025</v>
      </c>
      <c r="C4272" t="str">
        <f t="shared" si="199"/>
        <v>2024-2025</v>
      </c>
      <c r="D4272" t="s">
        <v>147</v>
      </c>
      <c r="E4272" t="s">
        <v>107</v>
      </c>
      <c r="F4272" t="str">
        <f t="shared" si="200"/>
        <v>Queensland</v>
      </c>
      <c r="G4272" t="s">
        <v>35</v>
      </c>
      <c r="H4272">
        <v>4220</v>
      </c>
      <c r="I4272" t="s">
        <v>11</v>
      </c>
      <c r="J4272" t="s">
        <v>104</v>
      </c>
      <c r="K4272" t="s">
        <v>150</v>
      </c>
      <c r="L4272" t="s">
        <v>18</v>
      </c>
      <c r="M4272" s="5">
        <v>3443.64</v>
      </c>
      <c r="N4272">
        <v>1</v>
      </c>
    </row>
    <row r="4273" spans="1:14" x14ac:dyDescent="0.2">
      <c r="A4273" s="2">
        <v>45393</v>
      </c>
      <c r="B4273" s="3">
        <f t="shared" si="198"/>
        <v>2024</v>
      </c>
      <c r="C4273" t="str">
        <f t="shared" si="199"/>
        <v>2023-2024</v>
      </c>
      <c r="D4273" t="s">
        <v>147</v>
      </c>
      <c r="E4273" t="s">
        <v>135</v>
      </c>
      <c r="F4273" t="str">
        <f t="shared" si="200"/>
        <v>Victoria</v>
      </c>
      <c r="G4273" t="s">
        <v>45</v>
      </c>
      <c r="H4273">
        <v>3550</v>
      </c>
      <c r="I4273" t="s">
        <v>11</v>
      </c>
      <c r="J4273" t="s">
        <v>60</v>
      </c>
      <c r="K4273" t="s">
        <v>152</v>
      </c>
      <c r="L4273" t="s">
        <v>13</v>
      </c>
      <c r="M4273" s="5">
        <v>3453.170000000001</v>
      </c>
      <c r="N4273">
        <v>1</v>
      </c>
    </row>
    <row r="4274" spans="1:14" x14ac:dyDescent="0.2">
      <c r="A4274" s="2">
        <v>45130</v>
      </c>
      <c r="B4274" s="3">
        <f t="shared" si="198"/>
        <v>2024</v>
      </c>
      <c r="C4274" t="str">
        <f t="shared" si="199"/>
        <v>2023-2024</v>
      </c>
      <c r="D4274" t="s">
        <v>147</v>
      </c>
      <c r="E4274" t="s">
        <v>64</v>
      </c>
      <c r="F4274" t="str">
        <f t="shared" si="200"/>
        <v>Victoria</v>
      </c>
      <c r="G4274" t="s">
        <v>45</v>
      </c>
      <c r="H4274">
        <v>3199</v>
      </c>
      <c r="I4274" t="s">
        <v>11</v>
      </c>
      <c r="J4274" t="s">
        <v>63</v>
      </c>
      <c r="K4274" t="s">
        <v>150</v>
      </c>
      <c r="L4274" t="s">
        <v>18</v>
      </c>
      <c r="M4274" s="5">
        <v>3458.11</v>
      </c>
      <c r="N4274">
        <v>1</v>
      </c>
    </row>
    <row r="4275" spans="1:14" x14ac:dyDescent="0.2">
      <c r="A4275" s="2">
        <v>45180</v>
      </c>
      <c r="B4275" s="3">
        <f t="shared" si="198"/>
        <v>2024</v>
      </c>
      <c r="C4275" t="str">
        <f t="shared" si="199"/>
        <v>2023-2024</v>
      </c>
      <c r="D4275" t="s">
        <v>147</v>
      </c>
      <c r="E4275" t="s">
        <v>98</v>
      </c>
      <c r="F4275" t="str">
        <f t="shared" si="200"/>
        <v>Victoria</v>
      </c>
      <c r="G4275" t="s">
        <v>45</v>
      </c>
      <c r="H4275">
        <v>3429</v>
      </c>
      <c r="I4275" t="s">
        <v>11</v>
      </c>
      <c r="J4275" t="s">
        <v>60</v>
      </c>
      <c r="K4275" t="s">
        <v>150</v>
      </c>
      <c r="L4275" t="s">
        <v>18</v>
      </c>
      <c r="M4275" s="5">
        <v>3460.1899999999991</v>
      </c>
      <c r="N4275">
        <v>1</v>
      </c>
    </row>
    <row r="4276" spans="1:14" x14ac:dyDescent="0.2">
      <c r="A4276" s="2">
        <v>45003</v>
      </c>
      <c r="B4276" s="3">
        <f t="shared" si="198"/>
        <v>2023</v>
      </c>
      <c r="C4276" t="str">
        <f t="shared" si="199"/>
        <v>2022-2023</v>
      </c>
      <c r="D4276" t="s">
        <v>147</v>
      </c>
      <c r="E4276" t="s">
        <v>109</v>
      </c>
      <c r="F4276" t="str">
        <f t="shared" si="200"/>
        <v>New South Wales</v>
      </c>
      <c r="G4276" t="s">
        <v>10</v>
      </c>
      <c r="H4276">
        <v>2480</v>
      </c>
      <c r="I4276" t="s">
        <v>11</v>
      </c>
      <c r="J4276" t="s">
        <v>68</v>
      </c>
      <c r="K4276" t="s">
        <v>151</v>
      </c>
      <c r="L4276" t="s">
        <v>21</v>
      </c>
      <c r="M4276" s="5">
        <v>3460.9100000000003</v>
      </c>
      <c r="N4276">
        <v>1</v>
      </c>
    </row>
    <row r="4277" spans="1:14" x14ac:dyDescent="0.2">
      <c r="A4277" s="2">
        <v>45305</v>
      </c>
      <c r="B4277" s="3">
        <f t="shared" si="198"/>
        <v>2024</v>
      </c>
      <c r="C4277" t="str">
        <f t="shared" si="199"/>
        <v>2023-2024</v>
      </c>
      <c r="D4277" t="s">
        <v>148</v>
      </c>
      <c r="E4277" t="s">
        <v>40</v>
      </c>
      <c r="F4277" t="str">
        <f t="shared" si="200"/>
        <v>New South Wales</v>
      </c>
      <c r="G4277" t="s">
        <v>10</v>
      </c>
      <c r="H4277">
        <v>2116</v>
      </c>
      <c r="I4277" t="s">
        <v>11</v>
      </c>
      <c r="J4277" t="s">
        <v>27</v>
      </c>
      <c r="K4277" t="s">
        <v>151</v>
      </c>
      <c r="L4277" t="s">
        <v>21</v>
      </c>
      <c r="M4277" s="5">
        <v>3464.83</v>
      </c>
      <c r="N4277">
        <v>1</v>
      </c>
    </row>
    <row r="4278" spans="1:14" x14ac:dyDescent="0.2">
      <c r="A4278" s="2">
        <v>45379</v>
      </c>
      <c r="B4278" s="3">
        <f t="shared" si="198"/>
        <v>2024</v>
      </c>
      <c r="C4278" t="str">
        <f t="shared" si="199"/>
        <v>2023-2024</v>
      </c>
      <c r="D4278" t="s">
        <v>147</v>
      </c>
      <c r="E4278" t="s">
        <v>109</v>
      </c>
      <c r="F4278" t="str">
        <f t="shared" si="200"/>
        <v>New South Wales</v>
      </c>
      <c r="G4278" t="s">
        <v>10</v>
      </c>
      <c r="H4278">
        <v>2480</v>
      </c>
      <c r="I4278" t="s">
        <v>11</v>
      </c>
      <c r="J4278" t="s">
        <v>68</v>
      </c>
      <c r="K4278" t="s">
        <v>149</v>
      </c>
      <c r="L4278" t="s">
        <v>15</v>
      </c>
      <c r="M4278" s="5">
        <v>3467.9799999999996</v>
      </c>
      <c r="N4278">
        <v>1</v>
      </c>
    </row>
    <row r="4279" spans="1:14" x14ac:dyDescent="0.2">
      <c r="A4279" s="2">
        <v>45209</v>
      </c>
      <c r="B4279" s="3">
        <f t="shared" si="198"/>
        <v>2024</v>
      </c>
      <c r="C4279" t="str">
        <f t="shared" si="199"/>
        <v>2023-2024</v>
      </c>
      <c r="D4279" t="s">
        <v>147</v>
      </c>
      <c r="E4279" t="s">
        <v>114</v>
      </c>
      <c r="F4279" t="str">
        <f t="shared" si="200"/>
        <v>Victoria</v>
      </c>
      <c r="G4279" t="s">
        <v>45</v>
      </c>
      <c r="H4279">
        <v>3551</v>
      </c>
      <c r="I4279" t="s">
        <v>11</v>
      </c>
      <c r="J4279" t="s">
        <v>60</v>
      </c>
      <c r="K4279" t="s">
        <v>149</v>
      </c>
      <c r="L4279" t="s">
        <v>15</v>
      </c>
      <c r="M4279" s="5">
        <v>3473.19</v>
      </c>
      <c r="N4279">
        <v>1</v>
      </c>
    </row>
    <row r="4280" spans="1:14" x14ac:dyDescent="0.2">
      <c r="A4280" s="2">
        <v>45581</v>
      </c>
      <c r="B4280" s="3">
        <f t="shared" si="198"/>
        <v>2025</v>
      </c>
      <c r="C4280" t="str">
        <f t="shared" si="199"/>
        <v>2024-2025</v>
      </c>
      <c r="D4280" t="s">
        <v>147</v>
      </c>
      <c r="E4280" t="s">
        <v>131</v>
      </c>
      <c r="F4280" t="str">
        <f t="shared" si="200"/>
        <v>Western Australia</v>
      </c>
      <c r="G4280" t="s">
        <v>48</v>
      </c>
      <c r="H4280">
        <v>6530</v>
      </c>
      <c r="I4280" t="s">
        <v>11</v>
      </c>
      <c r="J4280" t="s">
        <v>77</v>
      </c>
      <c r="K4280" t="s">
        <v>150</v>
      </c>
      <c r="L4280" t="s">
        <v>18</v>
      </c>
      <c r="M4280" s="5">
        <v>3474.51</v>
      </c>
      <c r="N4280">
        <v>1</v>
      </c>
    </row>
    <row r="4281" spans="1:14" x14ac:dyDescent="0.2">
      <c r="A4281" s="2">
        <v>45372</v>
      </c>
      <c r="B4281" s="3">
        <f t="shared" si="198"/>
        <v>2024</v>
      </c>
      <c r="C4281" t="str">
        <f t="shared" si="199"/>
        <v>2023-2024</v>
      </c>
      <c r="D4281" t="s">
        <v>147</v>
      </c>
      <c r="E4281" t="s">
        <v>9</v>
      </c>
      <c r="F4281" t="str">
        <f t="shared" si="200"/>
        <v>New South Wales</v>
      </c>
      <c r="G4281" t="s">
        <v>10</v>
      </c>
      <c r="H4281">
        <v>2067</v>
      </c>
      <c r="I4281" t="s">
        <v>11</v>
      </c>
      <c r="J4281" t="s">
        <v>12</v>
      </c>
      <c r="K4281" t="s">
        <v>155</v>
      </c>
      <c r="L4281" t="s">
        <v>20</v>
      </c>
      <c r="M4281" s="5">
        <v>3492.9100000000008</v>
      </c>
      <c r="N4281">
        <v>1</v>
      </c>
    </row>
    <row r="4282" spans="1:14" x14ac:dyDescent="0.2">
      <c r="A4282" s="2">
        <v>45522</v>
      </c>
      <c r="B4282" s="3">
        <f t="shared" si="198"/>
        <v>2025</v>
      </c>
      <c r="C4282" t="str">
        <f t="shared" si="199"/>
        <v>2024-2025</v>
      </c>
      <c r="D4282" t="s">
        <v>147</v>
      </c>
      <c r="E4282" t="s">
        <v>66</v>
      </c>
      <c r="F4282" t="str">
        <f t="shared" si="200"/>
        <v>South Australia</v>
      </c>
      <c r="G4282" t="s">
        <v>32</v>
      </c>
      <c r="H4282">
        <v>5169</v>
      </c>
      <c r="I4282" t="s">
        <v>11</v>
      </c>
      <c r="J4282" t="s">
        <v>33</v>
      </c>
      <c r="K4282" t="s">
        <v>150</v>
      </c>
      <c r="L4282" t="s">
        <v>18</v>
      </c>
      <c r="M4282" s="5">
        <v>3516.87</v>
      </c>
      <c r="N4282">
        <v>1</v>
      </c>
    </row>
    <row r="4283" spans="1:14" x14ac:dyDescent="0.2">
      <c r="A4283" s="2">
        <v>45085</v>
      </c>
      <c r="B4283" s="3">
        <f t="shared" si="198"/>
        <v>2023</v>
      </c>
      <c r="C4283" t="str">
        <f t="shared" si="199"/>
        <v>2022-2023</v>
      </c>
      <c r="D4283" t="s">
        <v>147</v>
      </c>
      <c r="E4283" t="s">
        <v>132</v>
      </c>
      <c r="F4283" t="str">
        <f t="shared" si="200"/>
        <v>New South Wales</v>
      </c>
      <c r="G4283" t="s">
        <v>10</v>
      </c>
      <c r="H4283">
        <v>2800</v>
      </c>
      <c r="I4283" t="s">
        <v>11</v>
      </c>
      <c r="J4283" t="s">
        <v>25</v>
      </c>
      <c r="K4283" t="s">
        <v>151</v>
      </c>
      <c r="L4283" t="s">
        <v>21</v>
      </c>
      <c r="M4283" s="5">
        <v>3557.7900000000009</v>
      </c>
      <c r="N4283">
        <v>1</v>
      </c>
    </row>
    <row r="4284" spans="1:14" x14ac:dyDescent="0.2">
      <c r="A4284" s="2">
        <v>45002</v>
      </c>
      <c r="B4284" s="3">
        <f t="shared" si="198"/>
        <v>2023</v>
      </c>
      <c r="C4284" t="str">
        <f t="shared" si="199"/>
        <v>2022-2023</v>
      </c>
      <c r="D4284" t="s">
        <v>147</v>
      </c>
      <c r="E4284" t="s">
        <v>112</v>
      </c>
      <c r="F4284" t="str">
        <f t="shared" si="200"/>
        <v>Victoria</v>
      </c>
      <c r="G4284" t="s">
        <v>45</v>
      </c>
      <c r="H4284">
        <v>3076</v>
      </c>
      <c r="I4284" t="s">
        <v>11</v>
      </c>
      <c r="J4284" t="s">
        <v>46</v>
      </c>
      <c r="K4284" t="s">
        <v>150</v>
      </c>
      <c r="L4284" t="s">
        <v>18</v>
      </c>
      <c r="M4284" s="5">
        <v>3579.119999999999</v>
      </c>
      <c r="N4284">
        <v>1</v>
      </c>
    </row>
    <row r="4285" spans="1:14" x14ac:dyDescent="0.2">
      <c r="A4285" s="2">
        <v>45232</v>
      </c>
      <c r="B4285" s="3">
        <f t="shared" si="198"/>
        <v>2024</v>
      </c>
      <c r="C4285" t="str">
        <f t="shared" si="199"/>
        <v>2023-2024</v>
      </c>
      <c r="D4285" t="s">
        <v>147</v>
      </c>
      <c r="E4285" t="s">
        <v>138</v>
      </c>
      <c r="F4285" t="str">
        <f t="shared" si="200"/>
        <v>Queensland</v>
      </c>
      <c r="G4285" t="s">
        <v>35</v>
      </c>
      <c r="H4285">
        <v>4558</v>
      </c>
      <c r="I4285" t="s">
        <v>11</v>
      </c>
      <c r="J4285" t="s">
        <v>120</v>
      </c>
      <c r="K4285" t="s">
        <v>152</v>
      </c>
      <c r="L4285" t="s">
        <v>13</v>
      </c>
      <c r="M4285" s="5">
        <v>3581.9900000000021</v>
      </c>
      <c r="N4285">
        <v>1</v>
      </c>
    </row>
    <row r="4286" spans="1:14" x14ac:dyDescent="0.2">
      <c r="A4286" s="2">
        <v>45464</v>
      </c>
      <c r="B4286" s="3">
        <f t="shared" si="198"/>
        <v>2024</v>
      </c>
      <c r="C4286" t="str">
        <f t="shared" si="199"/>
        <v>2023-2024</v>
      </c>
      <c r="D4286" t="s">
        <v>147</v>
      </c>
      <c r="E4286" t="s">
        <v>117</v>
      </c>
      <c r="F4286" t="str">
        <f t="shared" si="200"/>
        <v>Queensland</v>
      </c>
      <c r="G4286" t="s">
        <v>35</v>
      </c>
      <c r="H4286">
        <v>4119</v>
      </c>
      <c r="I4286" t="s">
        <v>11</v>
      </c>
      <c r="J4286" t="s">
        <v>43</v>
      </c>
      <c r="K4286" t="s">
        <v>150</v>
      </c>
      <c r="L4286" t="s">
        <v>18</v>
      </c>
      <c r="M4286" s="5">
        <v>3603.14</v>
      </c>
      <c r="N4286">
        <v>1</v>
      </c>
    </row>
    <row r="4287" spans="1:14" x14ac:dyDescent="0.2">
      <c r="A4287" s="2">
        <v>45636</v>
      </c>
      <c r="B4287" s="3">
        <f t="shared" si="198"/>
        <v>2025</v>
      </c>
      <c r="C4287" t="str">
        <f t="shared" si="199"/>
        <v>2024-2025</v>
      </c>
      <c r="D4287" t="s">
        <v>147</v>
      </c>
      <c r="E4287" t="s">
        <v>42</v>
      </c>
      <c r="F4287" t="str">
        <f t="shared" si="200"/>
        <v>Queensland</v>
      </c>
      <c r="G4287" t="s">
        <v>35</v>
      </c>
      <c r="H4287">
        <v>4053</v>
      </c>
      <c r="I4287" t="s">
        <v>11</v>
      </c>
      <c r="J4287" t="s">
        <v>43</v>
      </c>
      <c r="K4287" t="s">
        <v>149</v>
      </c>
      <c r="L4287" t="s">
        <v>15</v>
      </c>
      <c r="M4287" s="5">
        <v>3603.7299999999996</v>
      </c>
      <c r="N4287">
        <v>1</v>
      </c>
    </row>
    <row r="4288" spans="1:14" x14ac:dyDescent="0.2">
      <c r="A4288" s="2">
        <v>45353</v>
      </c>
      <c r="B4288" s="3">
        <f t="shared" si="198"/>
        <v>2024</v>
      </c>
      <c r="C4288" t="str">
        <f t="shared" si="199"/>
        <v>2023-2024</v>
      </c>
      <c r="D4288" t="s">
        <v>147</v>
      </c>
      <c r="E4288" t="s">
        <v>42</v>
      </c>
      <c r="F4288" t="str">
        <f t="shared" si="200"/>
        <v>Queensland</v>
      </c>
      <c r="G4288" t="s">
        <v>35</v>
      </c>
      <c r="H4288">
        <v>4053</v>
      </c>
      <c r="I4288" t="s">
        <v>11</v>
      </c>
      <c r="J4288" t="s">
        <v>43</v>
      </c>
      <c r="K4288" t="s">
        <v>151</v>
      </c>
      <c r="L4288" t="s">
        <v>21</v>
      </c>
      <c r="M4288" s="5">
        <v>3625.08</v>
      </c>
      <c r="N4288">
        <v>1</v>
      </c>
    </row>
    <row r="4289" spans="1:14" x14ac:dyDescent="0.2">
      <c r="A4289" s="2">
        <v>45366</v>
      </c>
      <c r="B4289" s="3">
        <f t="shared" si="198"/>
        <v>2024</v>
      </c>
      <c r="C4289" t="str">
        <f t="shared" si="199"/>
        <v>2023-2024</v>
      </c>
      <c r="D4289" t="s">
        <v>147</v>
      </c>
      <c r="E4289" t="s">
        <v>145</v>
      </c>
      <c r="F4289" t="str">
        <f t="shared" si="200"/>
        <v>New South Wales</v>
      </c>
      <c r="G4289" t="s">
        <v>10</v>
      </c>
      <c r="H4289">
        <v>2101</v>
      </c>
      <c r="I4289" t="s">
        <v>11</v>
      </c>
      <c r="J4289" t="s">
        <v>27</v>
      </c>
      <c r="K4289" t="s">
        <v>154</v>
      </c>
      <c r="L4289" t="s">
        <v>14</v>
      </c>
      <c r="M4289" s="5">
        <v>3650.8499999999995</v>
      </c>
      <c r="N4289">
        <v>1</v>
      </c>
    </row>
    <row r="4290" spans="1:14" x14ac:dyDescent="0.2">
      <c r="A4290" s="2">
        <v>45607</v>
      </c>
      <c r="B4290" s="3">
        <f t="shared" ref="B4290:B4353" si="201">IF(MONTH(A4290)&gt;=7,YEAR(A4290)+1,YEAR(A4290))</f>
        <v>2025</v>
      </c>
      <c r="C4290" t="str">
        <f t="shared" ref="C4290:C4353" si="202">IF(MONTH(A4290) &gt;= 7, YEAR(A4290) &amp; "-" &amp; YEAR(A4290) + 1, YEAR(A4290) - 1 &amp; "-" &amp; YEAR(A4290))</f>
        <v>2024-2025</v>
      </c>
      <c r="D4290" t="s">
        <v>147</v>
      </c>
      <c r="E4290" t="s">
        <v>24</v>
      </c>
      <c r="F4290" t="str">
        <f t="shared" ref="F4290:F4353" si="203">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c r="N4290">
        <v>1</v>
      </c>
    </row>
    <row r="4291" spans="1:14" x14ac:dyDescent="0.2">
      <c r="A4291" s="2">
        <v>45165</v>
      </c>
      <c r="B4291" s="3">
        <f t="shared" si="201"/>
        <v>2024</v>
      </c>
      <c r="C4291" t="str">
        <f t="shared" si="202"/>
        <v>2023-2024</v>
      </c>
      <c r="D4291" t="s">
        <v>147</v>
      </c>
      <c r="E4291" t="s">
        <v>113</v>
      </c>
      <c r="F4291" t="str">
        <f t="shared" si="203"/>
        <v>Queensland</v>
      </c>
      <c r="G4291" t="s">
        <v>35</v>
      </c>
      <c r="H4291">
        <v>4215</v>
      </c>
      <c r="I4291" t="s">
        <v>11</v>
      </c>
      <c r="J4291" t="s">
        <v>104</v>
      </c>
      <c r="K4291" t="s">
        <v>149</v>
      </c>
      <c r="L4291" t="s">
        <v>15</v>
      </c>
      <c r="M4291" s="5">
        <v>3673.19</v>
      </c>
      <c r="N4291">
        <v>1</v>
      </c>
    </row>
    <row r="4292" spans="1:14" x14ac:dyDescent="0.2">
      <c r="A4292" s="2">
        <v>45304</v>
      </c>
      <c r="B4292" s="3">
        <f t="shared" si="201"/>
        <v>2024</v>
      </c>
      <c r="C4292" t="str">
        <f t="shared" si="202"/>
        <v>2023-2024</v>
      </c>
      <c r="D4292" t="s">
        <v>148</v>
      </c>
      <c r="E4292" t="s">
        <v>78</v>
      </c>
      <c r="F4292" t="str">
        <f t="shared" si="203"/>
        <v>New South Wales</v>
      </c>
      <c r="G4292" t="s">
        <v>10</v>
      </c>
      <c r="H4292">
        <v>2350</v>
      </c>
      <c r="I4292" t="s">
        <v>11</v>
      </c>
      <c r="J4292" t="s">
        <v>68</v>
      </c>
      <c r="K4292" t="s">
        <v>150</v>
      </c>
      <c r="L4292" t="s">
        <v>18</v>
      </c>
      <c r="M4292" s="5">
        <v>3688.2400000000002</v>
      </c>
      <c r="N4292">
        <v>1</v>
      </c>
    </row>
    <row r="4293" spans="1:14" x14ac:dyDescent="0.2">
      <c r="A4293" s="2">
        <v>45509</v>
      </c>
      <c r="B4293" s="3">
        <f t="shared" si="201"/>
        <v>2025</v>
      </c>
      <c r="C4293" t="str">
        <f t="shared" si="202"/>
        <v>2024-2025</v>
      </c>
      <c r="D4293" t="s">
        <v>148</v>
      </c>
      <c r="E4293" t="s">
        <v>78</v>
      </c>
      <c r="F4293" t="str">
        <f t="shared" si="203"/>
        <v>New South Wales</v>
      </c>
      <c r="G4293" t="s">
        <v>10</v>
      </c>
      <c r="H4293">
        <v>2350</v>
      </c>
      <c r="I4293" t="s">
        <v>11</v>
      </c>
      <c r="J4293" t="s">
        <v>68</v>
      </c>
      <c r="K4293" t="s">
        <v>152</v>
      </c>
      <c r="L4293" t="s">
        <v>13</v>
      </c>
      <c r="M4293" s="5">
        <v>3713.3600000000024</v>
      </c>
      <c r="N4293">
        <v>1</v>
      </c>
    </row>
    <row r="4294" spans="1:14" x14ac:dyDescent="0.2">
      <c r="A4294" s="2">
        <v>45170</v>
      </c>
      <c r="B4294" s="3">
        <f t="shared" si="201"/>
        <v>2024</v>
      </c>
      <c r="C4294" t="str">
        <f t="shared" si="202"/>
        <v>2023-2024</v>
      </c>
      <c r="D4294" t="s">
        <v>147</v>
      </c>
      <c r="E4294" t="s">
        <v>61</v>
      </c>
      <c r="F4294" t="str">
        <f t="shared" si="203"/>
        <v>New South Wales</v>
      </c>
      <c r="G4294" t="s">
        <v>10</v>
      </c>
      <c r="H4294">
        <v>2539</v>
      </c>
      <c r="I4294" t="s">
        <v>11</v>
      </c>
      <c r="J4294" t="s">
        <v>58</v>
      </c>
      <c r="K4294" t="s">
        <v>150</v>
      </c>
      <c r="L4294" t="s">
        <v>18</v>
      </c>
      <c r="M4294" s="5">
        <v>3731.6399999999994</v>
      </c>
      <c r="N4294">
        <v>1</v>
      </c>
    </row>
    <row r="4295" spans="1:14" x14ac:dyDescent="0.2">
      <c r="A4295" s="2">
        <v>45432</v>
      </c>
      <c r="B4295" s="3">
        <f t="shared" si="201"/>
        <v>2024</v>
      </c>
      <c r="C4295" t="str">
        <f t="shared" si="202"/>
        <v>2023-2024</v>
      </c>
      <c r="D4295" t="s">
        <v>147</v>
      </c>
      <c r="E4295" t="s">
        <v>109</v>
      </c>
      <c r="F4295" t="str">
        <f t="shared" si="203"/>
        <v>New South Wales</v>
      </c>
      <c r="G4295" t="s">
        <v>10</v>
      </c>
      <c r="H4295">
        <v>2480</v>
      </c>
      <c r="I4295" t="s">
        <v>11</v>
      </c>
      <c r="J4295" t="s">
        <v>68</v>
      </c>
      <c r="K4295" t="s">
        <v>152</v>
      </c>
      <c r="L4295" t="s">
        <v>13</v>
      </c>
      <c r="M4295" s="5">
        <v>3740.5200000000023</v>
      </c>
      <c r="N4295">
        <v>1</v>
      </c>
    </row>
    <row r="4296" spans="1:14" x14ac:dyDescent="0.2">
      <c r="A4296" s="2">
        <v>45107</v>
      </c>
      <c r="B4296" s="3">
        <f t="shared" si="201"/>
        <v>2023</v>
      </c>
      <c r="C4296" t="str">
        <f t="shared" si="202"/>
        <v>2022-2023</v>
      </c>
      <c r="D4296" t="s">
        <v>147</v>
      </c>
      <c r="E4296" t="s">
        <v>126</v>
      </c>
      <c r="F4296" t="str">
        <f t="shared" si="203"/>
        <v>Queensland</v>
      </c>
      <c r="G4296" t="s">
        <v>35</v>
      </c>
      <c r="H4296">
        <v>4551</v>
      </c>
      <c r="I4296" t="s">
        <v>11</v>
      </c>
      <c r="J4296" t="s">
        <v>120</v>
      </c>
      <c r="K4296" t="s">
        <v>150</v>
      </c>
      <c r="L4296" t="s">
        <v>18</v>
      </c>
      <c r="M4296" s="5">
        <v>3745.4799999999991</v>
      </c>
      <c r="N4296">
        <v>1</v>
      </c>
    </row>
    <row r="4297" spans="1:14" x14ac:dyDescent="0.2">
      <c r="A4297" s="2">
        <v>44972</v>
      </c>
      <c r="B4297" s="3">
        <f t="shared" si="201"/>
        <v>2023</v>
      </c>
      <c r="C4297" t="str">
        <f t="shared" si="202"/>
        <v>2022-2023</v>
      </c>
      <c r="D4297" t="s">
        <v>147</v>
      </c>
      <c r="E4297" t="s">
        <v>99</v>
      </c>
      <c r="F4297" t="str">
        <f t="shared" si="203"/>
        <v>Victoria</v>
      </c>
      <c r="G4297" t="s">
        <v>45</v>
      </c>
      <c r="H4297">
        <v>3148</v>
      </c>
      <c r="I4297" t="s">
        <v>11</v>
      </c>
      <c r="J4297" t="s">
        <v>63</v>
      </c>
      <c r="K4297" t="s">
        <v>151</v>
      </c>
      <c r="L4297" t="s">
        <v>21</v>
      </c>
      <c r="M4297" s="5">
        <v>3753.87</v>
      </c>
      <c r="N4297">
        <v>1</v>
      </c>
    </row>
    <row r="4298" spans="1:14" x14ac:dyDescent="0.2">
      <c r="A4298" s="2">
        <v>45344</v>
      </c>
      <c r="B4298" s="3">
        <f t="shared" si="201"/>
        <v>2024</v>
      </c>
      <c r="C4298" t="str">
        <f t="shared" si="202"/>
        <v>2023-2024</v>
      </c>
      <c r="D4298" t="s">
        <v>147</v>
      </c>
      <c r="E4298" t="s">
        <v>92</v>
      </c>
      <c r="F4298" t="str">
        <f t="shared" si="203"/>
        <v>Queensland</v>
      </c>
      <c r="G4298" t="s">
        <v>35</v>
      </c>
      <c r="H4298">
        <v>4068</v>
      </c>
      <c r="I4298" t="s">
        <v>11</v>
      </c>
      <c r="J4298" t="s">
        <v>43</v>
      </c>
      <c r="K4298" t="s">
        <v>152</v>
      </c>
      <c r="L4298" t="s">
        <v>13</v>
      </c>
      <c r="M4298" s="5">
        <v>3761.3200000000006</v>
      </c>
      <c r="N4298">
        <v>1</v>
      </c>
    </row>
    <row r="4299" spans="1:14" x14ac:dyDescent="0.2">
      <c r="A4299" s="2">
        <v>45123</v>
      </c>
      <c r="B4299" s="3">
        <f t="shared" si="201"/>
        <v>2024</v>
      </c>
      <c r="C4299" t="str">
        <f t="shared" si="202"/>
        <v>2023-2024</v>
      </c>
      <c r="D4299" t="s">
        <v>147</v>
      </c>
      <c r="E4299" t="s">
        <v>143</v>
      </c>
      <c r="F4299" t="str">
        <f t="shared" si="203"/>
        <v>New South Wales</v>
      </c>
      <c r="G4299" t="s">
        <v>10</v>
      </c>
      <c r="H4299">
        <v>2154</v>
      </c>
      <c r="I4299" t="s">
        <v>11</v>
      </c>
      <c r="J4299" t="s">
        <v>27</v>
      </c>
      <c r="K4299" t="s">
        <v>152</v>
      </c>
      <c r="L4299" t="s">
        <v>13</v>
      </c>
      <c r="M4299" s="5">
        <v>3762.8000000000015</v>
      </c>
      <c r="N4299">
        <v>1</v>
      </c>
    </row>
    <row r="4300" spans="1:14" x14ac:dyDescent="0.2">
      <c r="A4300" s="2">
        <v>45306</v>
      </c>
      <c r="B4300" s="3">
        <f t="shared" si="201"/>
        <v>2024</v>
      </c>
      <c r="C4300" t="str">
        <f t="shared" si="202"/>
        <v>2023-2024</v>
      </c>
      <c r="D4300" t="s">
        <v>147</v>
      </c>
      <c r="E4300" t="s">
        <v>138</v>
      </c>
      <c r="F4300" t="str">
        <f t="shared" si="203"/>
        <v>Queensland</v>
      </c>
      <c r="G4300" t="s">
        <v>35</v>
      </c>
      <c r="H4300">
        <v>4558</v>
      </c>
      <c r="I4300" t="s">
        <v>11</v>
      </c>
      <c r="J4300" t="s">
        <v>120</v>
      </c>
      <c r="K4300" t="s">
        <v>151</v>
      </c>
      <c r="L4300" t="s">
        <v>21</v>
      </c>
      <c r="M4300" s="5">
        <v>3763.5100000000007</v>
      </c>
      <c r="N4300">
        <v>1</v>
      </c>
    </row>
    <row r="4301" spans="1:14" x14ac:dyDescent="0.2">
      <c r="A4301" s="2">
        <v>45302</v>
      </c>
      <c r="B4301" s="3">
        <f t="shared" si="201"/>
        <v>2024</v>
      </c>
      <c r="C4301" t="str">
        <f t="shared" si="202"/>
        <v>2023-2024</v>
      </c>
      <c r="D4301" t="s">
        <v>147</v>
      </c>
      <c r="E4301" t="s">
        <v>132</v>
      </c>
      <c r="F4301" t="str">
        <f t="shared" si="203"/>
        <v>New South Wales</v>
      </c>
      <c r="G4301" t="s">
        <v>10</v>
      </c>
      <c r="H4301">
        <v>2800</v>
      </c>
      <c r="I4301" t="s">
        <v>11</v>
      </c>
      <c r="J4301" t="s">
        <v>25</v>
      </c>
      <c r="K4301" t="s">
        <v>151</v>
      </c>
      <c r="L4301" t="s">
        <v>21</v>
      </c>
      <c r="M4301" s="5">
        <v>3773.6500000000005</v>
      </c>
      <c r="N4301">
        <v>1</v>
      </c>
    </row>
    <row r="4302" spans="1:14" x14ac:dyDescent="0.2">
      <c r="A4302" s="2">
        <v>45090</v>
      </c>
      <c r="B4302" s="3">
        <f t="shared" si="201"/>
        <v>2023</v>
      </c>
      <c r="C4302" t="str">
        <f t="shared" si="202"/>
        <v>2022-2023</v>
      </c>
      <c r="D4302" t="s">
        <v>147</v>
      </c>
      <c r="E4302" t="s">
        <v>57</v>
      </c>
      <c r="F4302" t="str">
        <f t="shared" si="203"/>
        <v>New South Wales</v>
      </c>
      <c r="G4302" t="s">
        <v>10</v>
      </c>
      <c r="H4302">
        <v>2560</v>
      </c>
      <c r="I4302" t="s">
        <v>11</v>
      </c>
      <c r="J4302" t="s">
        <v>58</v>
      </c>
      <c r="K4302" t="s">
        <v>155</v>
      </c>
      <c r="L4302" t="s">
        <v>20</v>
      </c>
      <c r="M4302" s="5">
        <v>3776.9799999999996</v>
      </c>
      <c r="N4302">
        <v>1</v>
      </c>
    </row>
    <row r="4303" spans="1:14" x14ac:dyDescent="0.2">
      <c r="A4303" s="2">
        <v>45641</v>
      </c>
      <c r="B4303" s="3">
        <f t="shared" si="201"/>
        <v>2025</v>
      </c>
      <c r="C4303" t="str">
        <f t="shared" si="202"/>
        <v>2024-2025</v>
      </c>
      <c r="D4303" t="s">
        <v>147</v>
      </c>
      <c r="E4303" t="s">
        <v>123</v>
      </c>
      <c r="F4303" t="str">
        <f t="shared" si="203"/>
        <v>Western Australia</v>
      </c>
      <c r="G4303" t="s">
        <v>48</v>
      </c>
      <c r="H4303">
        <v>6109</v>
      </c>
      <c r="I4303" t="s">
        <v>11</v>
      </c>
      <c r="J4303" t="s">
        <v>94</v>
      </c>
      <c r="K4303" t="s">
        <v>150</v>
      </c>
      <c r="L4303" t="s">
        <v>18</v>
      </c>
      <c r="M4303" s="5">
        <v>3793.35</v>
      </c>
      <c r="N4303">
        <v>1</v>
      </c>
    </row>
    <row r="4304" spans="1:14" x14ac:dyDescent="0.2">
      <c r="A4304" s="2">
        <v>45401</v>
      </c>
      <c r="B4304" s="3">
        <f t="shared" si="201"/>
        <v>2024</v>
      </c>
      <c r="C4304" t="str">
        <f t="shared" si="202"/>
        <v>2023-2024</v>
      </c>
      <c r="D4304" t="s">
        <v>147</v>
      </c>
      <c r="E4304" t="s">
        <v>31</v>
      </c>
      <c r="F4304" t="str">
        <f t="shared" si="203"/>
        <v>South Australia</v>
      </c>
      <c r="G4304" t="s">
        <v>32</v>
      </c>
      <c r="H4304">
        <v>5168</v>
      </c>
      <c r="I4304" t="s">
        <v>11</v>
      </c>
      <c r="J4304" t="s">
        <v>33</v>
      </c>
      <c r="K4304" t="s">
        <v>150</v>
      </c>
      <c r="L4304" t="s">
        <v>18</v>
      </c>
      <c r="M4304" s="5">
        <v>3831.5299999999997</v>
      </c>
      <c r="N4304">
        <v>1</v>
      </c>
    </row>
    <row r="4305" spans="1:14" x14ac:dyDescent="0.2">
      <c r="A4305" s="2">
        <v>45509</v>
      </c>
      <c r="B4305" s="3">
        <f t="shared" si="201"/>
        <v>2025</v>
      </c>
      <c r="C4305" t="str">
        <f t="shared" si="202"/>
        <v>2024-2025</v>
      </c>
      <c r="D4305" t="s">
        <v>148</v>
      </c>
      <c r="E4305" t="s">
        <v>44</v>
      </c>
      <c r="F4305" t="str">
        <f t="shared" si="203"/>
        <v>Victoria</v>
      </c>
      <c r="G4305" t="s">
        <v>45</v>
      </c>
      <c r="H4305">
        <v>3066</v>
      </c>
      <c r="I4305" t="s">
        <v>11</v>
      </c>
      <c r="J4305" t="s">
        <v>46</v>
      </c>
      <c r="K4305" t="s">
        <v>150</v>
      </c>
      <c r="L4305" t="s">
        <v>18</v>
      </c>
      <c r="M4305" s="5">
        <v>3852.2499999999995</v>
      </c>
      <c r="N4305">
        <v>1</v>
      </c>
    </row>
    <row r="4306" spans="1:14" x14ac:dyDescent="0.2">
      <c r="A4306" s="2">
        <v>45154</v>
      </c>
      <c r="B4306" s="3">
        <f t="shared" si="201"/>
        <v>2024</v>
      </c>
      <c r="C4306" t="str">
        <f t="shared" si="202"/>
        <v>2023-2024</v>
      </c>
      <c r="D4306" t="s">
        <v>148</v>
      </c>
      <c r="E4306" t="s">
        <v>40</v>
      </c>
      <c r="F4306" t="str">
        <f t="shared" si="203"/>
        <v>New South Wales</v>
      </c>
      <c r="G4306" t="s">
        <v>10</v>
      </c>
      <c r="H4306">
        <v>2116</v>
      </c>
      <c r="I4306" t="s">
        <v>11</v>
      </c>
      <c r="J4306" t="s">
        <v>27</v>
      </c>
      <c r="K4306" t="s">
        <v>151</v>
      </c>
      <c r="L4306" t="s">
        <v>21</v>
      </c>
      <c r="M4306" s="5">
        <v>3856.9400000000005</v>
      </c>
      <c r="N4306">
        <v>1</v>
      </c>
    </row>
    <row r="4307" spans="1:14" x14ac:dyDescent="0.2">
      <c r="A4307" s="2">
        <v>45271</v>
      </c>
      <c r="B4307" s="3">
        <f t="shared" si="201"/>
        <v>2024</v>
      </c>
      <c r="C4307" t="str">
        <f t="shared" si="202"/>
        <v>2023-2024</v>
      </c>
      <c r="D4307" t="s">
        <v>147</v>
      </c>
      <c r="E4307" t="s">
        <v>126</v>
      </c>
      <c r="F4307" t="str">
        <f t="shared" si="203"/>
        <v>Queensland</v>
      </c>
      <c r="G4307" t="s">
        <v>35</v>
      </c>
      <c r="H4307">
        <v>4551</v>
      </c>
      <c r="I4307" t="s">
        <v>11</v>
      </c>
      <c r="J4307" t="s">
        <v>120</v>
      </c>
      <c r="K4307" t="s">
        <v>151</v>
      </c>
      <c r="L4307" t="s">
        <v>21</v>
      </c>
      <c r="M4307" s="5">
        <v>3857.2400000000002</v>
      </c>
      <c r="N4307">
        <v>1</v>
      </c>
    </row>
    <row r="4308" spans="1:14" x14ac:dyDescent="0.2">
      <c r="A4308" s="2">
        <v>45289</v>
      </c>
      <c r="B4308" s="3">
        <f t="shared" si="201"/>
        <v>2024</v>
      </c>
      <c r="C4308" t="str">
        <f t="shared" si="202"/>
        <v>2023-2024</v>
      </c>
      <c r="D4308" t="s">
        <v>147</v>
      </c>
      <c r="E4308" t="s">
        <v>24</v>
      </c>
      <c r="F4308" t="str">
        <f t="shared" si="203"/>
        <v>New South Wales</v>
      </c>
      <c r="G4308" t="s">
        <v>10</v>
      </c>
      <c r="H4308">
        <v>2795</v>
      </c>
      <c r="I4308" t="s">
        <v>11</v>
      </c>
      <c r="J4308" t="s">
        <v>25</v>
      </c>
      <c r="K4308" t="s">
        <v>149</v>
      </c>
      <c r="L4308" t="s">
        <v>15</v>
      </c>
      <c r="M4308" s="5">
        <v>3864.9400000000005</v>
      </c>
      <c r="N4308">
        <v>1</v>
      </c>
    </row>
    <row r="4309" spans="1:14" x14ac:dyDescent="0.2">
      <c r="A4309" s="2">
        <v>45058</v>
      </c>
      <c r="B4309" s="3">
        <f t="shared" si="201"/>
        <v>2023</v>
      </c>
      <c r="C4309" t="str">
        <f t="shared" si="202"/>
        <v>2022-2023</v>
      </c>
      <c r="D4309" t="s">
        <v>147</v>
      </c>
      <c r="E4309" t="s">
        <v>99</v>
      </c>
      <c r="F4309" t="str">
        <f t="shared" si="203"/>
        <v>Victoria</v>
      </c>
      <c r="G4309" t="s">
        <v>45</v>
      </c>
      <c r="H4309">
        <v>3148</v>
      </c>
      <c r="I4309" t="s">
        <v>11</v>
      </c>
      <c r="J4309" t="s">
        <v>63</v>
      </c>
      <c r="K4309" t="s">
        <v>152</v>
      </c>
      <c r="L4309" t="s">
        <v>13</v>
      </c>
      <c r="M4309" s="5">
        <v>3867.6000000000026</v>
      </c>
      <c r="N4309">
        <v>1</v>
      </c>
    </row>
    <row r="4310" spans="1:14" x14ac:dyDescent="0.2">
      <c r="A4310" s="2">
        <v>45507</v>
      </c>
      <c r="B4310" s="3">
        <f t="shared" si="201"/>
        <v>2025</v>
      </c>
      <c r="C4310" t="str">
        <f t="shared" si="202"/>
        <v>2024-2025</v>
      </c>
      <c r="D4310" t="s">
        <v>147</v>
      </c>
      <c r="E4310" t="s">
        <v>139</v>
      </c>
      <c r="F4310" t="str">
        <f t="shared" si="203"/>
        <v>New South Wales</v>
      </c>
      <c r="G4310" t="s">
        <v>10</v>
      </c>
      <c r="H4310">
        <v>2020</v>
      </c>
      <c r="I4310" t="s">
        <v>11</v>
      </c>
      <c r="J4310" t="s">
        <v>12</v>
      </c>
      <c r="K4310" t="s">
        <v>149</v>
      </c>
      <c r="L4310" t="s">
        <v>15</v>
      </c>
      <c r="M4310" s="5">
        <v>3870.9900000000025</v>
      </c>
      <c r="N4310">
        <v>1</v>
      </c>
    </row>
    <row r="4311" spans="1:14" x14ac:dyDescent="0.2">
      <c r="A4311" s="2">
        <v>45385</v>
      </c>
      <c r="B4311" s="3">
        <f t="shared" si="201"/>
        <v>2024</v>
      </c>
      <c r="C4311" t="str">
        <f t="shared" si="202"/>
        <v>2023-2024</v>
      </c>
      <c r="D4311" t="s">
        <v>147</v>
      </c>
      <c r="E4311" t="s">
        <v>81</v>
      </c>
      <c r="F4311" t="str">
        <f t="shared" si="203"/>
        <v>New South Wales</v>
      </c>
      <c r="G4311" t="s">
        <v>10</v>
      </c>
      <c r="H4311">
        <v>2485</v>
      </c>
      <c r="I4311" t="s">
        <v>11</v>
      </c>
      <c r="J4311" t="s">
        <v>68</v>
      </c>
      <c r="K4311" t="s">
        <v>150</v>
      </c>
      <c r="L4311" t="s">
        <v>18</v>
      </c>
      <c r="M4311" s="5">
        <v>3874.62</v>
      </c>
      <c r="N4311">
        <v>1</v>
      </c>
    </row>
    <row r="4312" spans="1:14" x14ac:dyDescent="0.2">
      <c r="A4312" s="2">
        <v>44951</v>
      </c>
      <c r="B4312" s="3">
        <f t="shared" si="201"/>
        <v>2023</v>
      </c>
      <c r="C4312" t="str">
        <f t="shared" si="202"/>
        <v>2022-2023</v>
      </c>
      <c r="D4312" t="s">
        <v>147</v>
      </c>
      <c r="E4312" t="s">
        <v>115</v>
      </c>
      <c r="F4312" t="str">
        <f t="shared" si="203"/>
        <v>Western Australia</v>
      </c>
      <c r="G4312" t="s">
        <v>48</v>
      </c>
      <c r="H4312">
        <v>6280</v>
      </c>
      <c r="I4312" t="s">
        <v>11</v>
      </c>
      <c r="J4312" t="s">
        <v>94</v>
      </c>
      <c r="K4312" t="s">
        <v>151</v>
      </c>
      <c r="L4312" t="s">
        <v>21</v>
      </c>
      <c r="M4312" s="5">
        <v>3893.05</v>
      </c>
      <c r="N4312">
        <v>1</v>
      </c>
    </row>
    <row r="4313" spans="1:14" x14ac:dyDescent="0.2">
      <c r="A4313" s="2">
        <v>45191</v>
      </c>
      <c r="B4313" s="3">
        <f t="shared" si="201"/>
        <v>2024</v>
      </c>
      <c r="C4313" t="str">
        <f t="shared" si="202"/>
        <v>2023-2024</v>
      </c>
      <c r="D4313" t="s">
        <v>147</v>
      </c>
      <c r="E4313" t="s">
        <v>146</v>
      </c>
      <c r="F4313" t="str">
        <f t="shared" si="203"/>
        <v>Victoria</v>
      </c>
      <c r="G4313" t="s">
        <v>45</v>
      </c>
      <c r="H4313">
        <v>3353</v>
      </c>
      <c r="I4313" t="s">
        <v>11</v>
      </c>
      <c r="J4313" t="s">
        <v>60</v>
      </c>
      <c r="K4313" t="s">
        <v>152</v>
      </c>
      <c r="L4313" t="s">
        <v>13</v>
      </c>
      <c r="M4313" s="5">
        <v>3911.4000000000019</v>
      </c>
      <c r="N4313">
        <v>1</v>
      </c>
    </row>
    <row r="4314" spans="1:14" x14ac:dyDescent="0.2">
      <c r="A4314" s="2">
        <v>45278</v>
      </c>
      <c r="B4314" s="3">
        <f t="shared" si="201"/>
        <v>2024</v>
      </c>
      <c r="C4314" t="str">
        <f t="shared" si="202"/>
        <v>2023-2024</v>
      </c>
      <c r="D4314" t="s">
        <v>147</v>
      </c>
      <c r="E4314" t="s">
        <v>135</v>
      </c>
      <c r="F4314" t="str">
        <f t="shared" si="203"/>
        <v>Victoria</v>
      </c>
      <c r="G4314" t="s">
        <v>45</v>
      </c>
      <c r="H4314">
        <v>3550</v>
      </c>
      <c r="I4314" t="s">
        <v>11</v>
      </c>
      <c r="J4314" t="s">
        <v>60</v>
      </c>
      <c r="K4314" t="s">
        <v>153</v>
      </c>
      <c r="L4314" t="s">
        <v>16</v>
      </c>
      <c r="M4314" s="5">
        <v>3914.42</v>
      </c>
      <c r="N4314">
        <v>1</v>
      </c>
    </row>
    <row r="4315" spans="1:14" x14ac:dyDescent="0.2">
      <c r="A4315" s="2">
        <v>45166</v>
      </c>
      <c r="B4315" s="3">
        <f t="shared" si="201"/>
        <v>2024</v>
      </c>
      <c r="C4315" t="str">
        <f t="shared" si="202"/>
        <v>2023-2024</v>
      </c>
      <c r="D4315" t="s">
        <v>147</v>
      </c>
      <c r="E4315" t="s">
        <v>91</v>
      </c>
      <c r="F4315" t="str">
        <f t="shared" si="203"/>
        <v>Victoria</v>
      </c>
      <c r="G4315" t="s">
        <v>45</v>
      </c>
      <c r="H4315">
        <v>3690</v>
      </c>
      <c r="I4315" t="s">
        <v>11</v>
      </c>
      <c r="J4315" t="s">
        <v>55</v>
      </c>
      <c r="K4315" t="s">
        <v>150</v>
      </c>
      <c r="L4315" t="s">
        <v>18</v>
      </c>
      <c r="M4315" s="5">
        <v>3964.38</v>
      </c>
      <c r="N4315">
        <v>1</v>
      </c>
    </row>
    <row r="4316" spans="1:14" x14ac:dyDescent="0.2">
      <c r="A4316" s="2">
        <v>45305</v>
      </c>
      <c r="B4316" s="3">
        <f t="shared" si="201"/>
        <v>2024</v>
      </c>
      <c r="C4316" t="str">
        <f t="shared" si="202"/>
        <v>2023-2024</v>
      </c>
      <c r="D4316" t="s">
        <v>147</v>
      </c>
      <c r="E4316" t="s">
        <v>115</v>
      </c>
      <c r="F4316" t="str">
        <f t="shared" si="203"/>
        <v>Western Australia</v>
      </c>
      <c r="G4316" t="s">
        <v>48</v>
      </c>
      <c r="H4316">
        <v>6280</v>
      </c>
      <c r="I4316" t="s">
        <v>11</v>
      </c>
      <c r="J4316" t="s">
        <v>94</v>
      </c>
      <c r="K4316" t="s">
        <v>152</v>
      </c>
      <c r="L4316" t="s">
        <v>13</v>
      </c>
      <c r="M4316" s="5">
        <v>3969.2400000000021</v>
      </c>
      <c r="N4316">
        <v>1</v>
      </c>
    </row>
    <row r="4317" spans="1:14" x14ac:dyDescent="0.2">
      <c r="A4317" s="2">
        <v>44987</v>
      </c>
      <c r="B4317" s="3">
        <f t="shared" si="201"/>
        <v>2023</v>
      </c>
      <c r="C4317" t="str">
        <f t="shared" si="202"/>
        <v>2022-2023</v>
      </c>
      <c r="D4317" t="s">
        <v>147</v>
      </c>
      <c r="E4317" t="s">
        <v>137</v>
      </c>
      <c r="F4317" t="str">
        <f t="shared" si="203"/>
        <v>New South Wales</v>
      </c>
      <c r="G4317" t="s">
        <v>10</v>
      </c>
      <c r="H4317">
        <v>2031</v>
      </c>
      <c r="I4317" t="s">
        <v>11</v>
      </c>
      <c r="J4317" t="s">
        <v>12</v>
      </c>
      <c r="K4317" t="s">
        <v>150</v>
      </c>
      <c r="L4317" t="s">
        <v>18</v>
      </c>
      <c r="M4317" s="5">
        <v>3979.8100000000004</v>
      </c>
      <c r="N4317">
        <v>1</v>
      </c>
    </row>
    <row r="4318" spans="1:14" x14ac:dyDescent="0.2">
      <c r="A4318" s="2">
        <v>45619</v>
      </c>
      <c r="B4318" s="3">
        <f t="shared" si="201"/>
        <v>2025</v>
      </c>
      <c r="C4318" t="str">
        <f t="shared" si="202"/>
        <v>2024-2025</v>
      </c>
      <c r="D4318" t="s">
        <v>148</v>
      </c>
      <c r="E4318" t="s">
        <v>40</v>
      </c>
      <c r="F4318" t="str">
        <f t="shared" si="203"/>
        <v>New South Wales</v>
      </c>
      <c r="G4318" t="s">
        <v>10</v>
      </c>
      <c r="H4318">
        <v>2116</v>
      </c>
      <c r="I4318" t="s">
        <v>11</v>
      </c>
      <c r="J4318" t="s">
        <v>27</v>
      </c>
      <c r="K4318" t="s">
        <v>149</v>
      </c>
      <c r="L4318" t="s">
        <v>15</v>
      </c>
      <c r="M4318" s="5">
        <v>3985.06</v>
      </c>
      <c r="N4318">
        <v>1</v>
      </c>
    </row>
    <row r="4319" spans="1:14" x14ac:dyDescent="0.2">
      <c r="A4319" s="2">
        <v>45085</v>
      </c>
      <c r="B4319" s="3">
        <f t="shared" si="201"/>
        <v>2023</v>
      </c>
      <c r="C4319" t="str">
        <f t="shared" si="202"/>
        <v>2022-2023</v>
      </c>
      <c r="D4319" t="s">
        <v>147</v>
      </c>
      <c r="E4319" t="s">
        <v>87</v>
      </c>
      <c r="F4319" t="str">
        <f t="shared" si="203"/>
        <v>New South Wales</v>
      </c>
      <c r="G4319" t="s">
        <v>10</v>
      </c>
      <c r="H4319">
        <v>2790</v>
      </c>
      <c r="I4319" t="s">
        <v>11</v>
      </c>
      <c r="J4319" t="s">
        <v>25</v>
      </c>
      <c r="K4319" t="s">
        <v>150</v>
      </c>
      <c r="L4319" t="s">
        <v>18</v>
      </c>
      <c r="M4319" s="5">
        <v>3988.85</v>
      </c>
      <c r="N4319">
        <v>1</v>
      </c>
    </row>
    <row r="4320" spans="1:14" x14ac:dyDescent="0.2">
      <c r="A4320" s="2">
        <v>45643</v>
      </c>
      <c r="B4320" s="3">
        <f t="shared" si="201"/>
        <v>2025</v>
      </c>
      <c r="C4320" t="str">
        <f t="shared" si="202"/>
        <v>2024-2025</v>
      </c>
      <c r="D4320" t="s">
        <v>148</v>
      </c>
      <c r="E4320" t="s">
        <v>44</v>
      </c>
      <c r="F4320" t="str">
        <f t="shared" si="203"/>
        <v>Victoria</v>
      </c>
      <c r="G4320" t="s">
        <v>45</v>
      </c>
      <c r="H4320">
        <v>3066</v>
      </c>
      <c r="I4320" t="s">
        <v>11</v>
      </c>
      <c r="J4320" t="s">
        <v>46</v>
      </c>
      <c r="K4320" t="s">
        <v>152</v>
      </c>
      <c r="L4320" t="s">
        <v>13</v>
      </c>
      <c r="M4320" s="5">
        <v>3990.0600000000036</v>
      </c>
      <c r="N4320">
        <v>1</v>
      </c>
    </row>
    <row r="4321" spans="1:14" x14ac:dyDescent="0.2">
      <c r="A4321" s="2">
        <v>44996</v>
      </c>
      <c r="B4321" s="3">
        <f t="shared" si="201"/>
        <v>2023</v>
      </c>
      <c r="C4321" t="str">
        <f t="shared" si="202"/>
        <v>2022-2023</v>
      </c>
      <c r="D4321" t="s">
        <v>147</v>
      </c>
      <c r="E4321" t="s">
        <v>136</v>
      </c>
      <c r="F4321" t="str">
        <f t="shared" si="203"/>
        <v>Victoria</v>
      </c>
      <c r="G4321" t="s">
        <v>45</v>
      </c>
      <c r="H4321">
        <v>3175</v>
      </c>
      <c r="I4321" t="s">
        <v>11</v>
      </c>
      <c r="J4321" t="s">
        <v>63</v>
      </c>
      <c r="K4321" t="s">
        <v>152</v>
      </c>
      <c r="L4321" t="s">
        <v>13</v>
      </c>
      <c r="M4321" s="5">
        <v>4015.2300000000014</v>
      </c>
      <c r="N4321">
        <v>1</v>
      </c>
    </row>
    <row r="4322" spans="1:14" x14ac:dyDescent="0.2">
      <c r="A4322" s="2">
        <v>45027</v>
      </c>
      <c r="B4322" s="3">
        <f t="shared" si="201"/>
        <v>2023</v>
      </c>
      <c r="C4322" t="str">
        <f t="shared" si="202"/>
        <v>2022-2023</v>
      </c>
      <c r="D4322" t="s">
        <v>147</v>
      </c>
      <c r="E4322" t="s">
        <v>99</v>
      </c>
      <c r="F4322" t="str">
        <f t="shared" si="203"/>
        <v>Victoria</v>
      </c>
      <c r="G4322" t="s">
        <v>45</v>
      </c>
      <c r="H4322">
        <v>3148</v>
      </c>
      <c r="I4322" t="s">
        <v>11</v>
      </c>
      <c r="J4322" t="s">
        <v>63</v>
      </c>
      <c r="K4322" t="s">
        <v>152</v>
      </c>
      <c r="L4322" t="s">
        <v>13</v>
      </c>
      <c r="M4322" s="5">
        <v>4040.8800000000015</v>
      </c>
      <c r="N4322">
        <v>1</v>
      </c>
    </row>
    <row r="4323" spans="1:14" x14ac:dyDescent="0.2">
      <c r="A4323" s="2">
        <v>45626</v>
      </c>
      <c r="B4323" s="3">
        <f t="shared" si="201"/>
        <v>2025</v>
      </c>
      <c r="C4323" t="str">
        <f t="shared" si="202"/>
        <v>2024-2025</v>
      </c>
      <c r="D4323" t="s">
        <v>148</v>
      </c>
      <c r="E4323" t="s">
        <v>78</v>
      </c>
      <c r="F4323" t="str">
        <f t="shared" si="203"/>
        <v>New South Wales</v>
      </c>
      <c r="G4323" t="s">
        <v>10</v>
      </c>
      <c r="H4323">
        <v>2350</v>
      </c>
      <c r="I4323" t="s">
        <v>11</v>
      </c>
      <c r="J4323" t="s">
        <v>68</v>
      </c>
      <c r="K4323" t="s">
        <v>151</v>
      </c>
      <c r="L4323" t="s">
        <v>21</v>
      </c>
      <c r="M4323" s="5">
        <v>4041.0700000000006</v>
      </c>
      <c r="N4323">
        <v>1</v>
      </c>
    </row>
    <row r="4324" spans="1:14" x14ac:dyDescent="0.2">
      <c r="A4324" s="2">
        <v>45645</v>
      </c>
      <c r="B4324" s="3">
        <f t="shared" si="201"/>
        <v>2025</v>
      </c>
      <c r="C4324" t="str">
        <f t="shared" si="202"/>
        <v>2024-2025</v>
      </c>
      <c r="D4324" t="s">
        <v>147</v>
      </c>
      <c r="E4324" t="s">
        <v>109</v>
      </c>
      <c r="F4324" t="str">
        <f t="shared" si="203"/>
        <v>New South Wales</v>
      </c>
      <c r="G4324" t="s">
        <v>10</v>
      </c>
      <c r="H4324">
        <v>2480</v>
      </c>
      <c r="I4324" t="s">
        <v>11</v>
      </c>
      <c r="J4324" t="s">
        <v>68</v>
      </c>
      <c r="K4324" t="s">
        <v>152</v>
      </c>
      <c r="L4324" t="s">
        <v>13</v>
      </c>
      <c r="M4324" s="5">
        <v>4042.0500000000029</v>
      </c>
      <c r="N4324">
        <v>1</v>
      </c>
    </row>
    <row r="4325" spans="1:14" x14ac:dyDescent="0.2">
      <c r="A4325" s="2">
        <v>45167</v>
      </c>
      <c r="B4325" s="3">
        <f t="shared" si="201"/>
        <v>2024</v>
      </c>
      <c r="C4325" t="str">
        <f t="shared" si="202"/>
        <v>2023-2024</v>
      </c>
      <c r="D4325" t="s">
        <v>147</v>
      </c>
      <c r="E4325" t="s">
        <v>112</v>
      </c>
      <c r="F4325" t="str">
        <f t="shared" si="203"/>
        <v>Victoria</v>
      </c>
      <c r="G4325" t="s">
        <v>45</v>
      </c>
      <c r="H4325">
        <v>3076</v>
      </c>
      <c r="I4325" t="s">
        <v>11</v>
      </c>
      <c r="J4325" t="s">
        <v>46</v>
      </c>
      <c r="K4325" t="s">
        <v>151</v>
      </c>
      <c r="L4325" t="s">
        <v>21</v>
      </c>
      <c r="M4325" s="5">
        <v>4044.6700000000005</v>
      </c>
      <c r="N4325">
        <v>1</v>
      </c>
    </row>
    <row r="4326" spans="1:14" x14ac:dyDescent="0.2">
      <c r="A4326" s="2">
        <v>45100</v>
      </c>
      <c r="B4326" s="3">
        <f t="shared" si="201"/>
        <v>2023</v>
      </c>
      <c r="C4326" t="str">
        <f t="shared" si="202"/>
        <v>2022-2023</v>
      </c>
      <c r="D4326" t="s">
        <v>147</v>
      </c>
      <c r="E4326" t="s">
        <v>92</v>
      </c>
      <c r="F4326" t="str">
        <f t="shared" si="203"/>
        <v>Queensland</v>
      </c>
      <c r="G4326" t="s">
        <v>35</v>
      </c>
      <c r="H4326">
        <v>4068</v>
      </c>
      <c r="I4326" t="s">
        <v>11</v>
      </c>
      <c r="J4326" t="s">
        <v>43</v>
      </c>
      <c r="K4326" t="s">
        <v>152</v>
      </c>
      <c r="L4326" t="s">
        <v>13</v>
      </c>
      <c r="M4326" s="5">
        <v>4044.6900000000023</v>
      </c>
      <c r="N4326">
        <v>1</v>
      </c>
    </row>
    <row r="4327" spans="1:14" x14ac:dyDescent="0.2">
      <c r="A4327" s="2">
        <v>45396</v>
      </c>
      <c r="B4327" s="3">
        <f t="shared" si="201"/>
        <v>2024</v>
      </c>
      <c r="C4327" t="str">
        <f t="shared" si="202"/>
        <v>2023-2024</v>
      </c>
      <c r="D4327" t="s">
        <v>147</v>
      </c>
      <c r="E4327" t="s">
        <v>122</v>
      </c>
      <c r="F4327" t="str">
        <f t="shared" si="203"/>
        <v>New South Wales</v>
      </c>
      <c r="G4327" t="s">
        <v>10</v>
      </c>
      <c r="H4327">
        <v>2650</v>
      </c>
      <c r="I4327" t="s">
        <v>11</v>
      </c>
      <c r="J4327" t="s">
        <v>25</v>
      </c>
      <c r="K4327" t="s">
        <v>150</v>
      </c>
      <c r="L4327" t="s">
        <v>18</v>
      </c>
      <c r="M4327" s="5">
        <v>4052.4399999999996</v>
      </c>
      <c r="N4327">
        <v>1</v>
      </c>
    </row>
    <row r="4328" spans="1:14" x14ac:dyDescent="0.2">
      <c r="A4328" s="2">
        <v>45138</v>
      </c>
      <c r="B4328" s="3">
        <f t="shared" si="201"/>
        <v>2024</v>
      </c>
      <c r="C4328" t="str">
        <f t="shared" si="202"/>
        <v>2023-2024</v>
      </c>
      <c r="D4328" t="s">
        <v>147</v>
      </c>
      <c r="E4328" t="s">
        <v>145</v>
      </c>
      <c r="F4328" t="str">
        <f t="shared" si="203"/>
        <v>New South Wales</v>
      </c>
      <c r="G4328" t="s">
        <v>10</v>
      </c>
      <c r="H4328">
        <v>2101</v>
      </c>
      <c r="I4328" t="s">
        <v>11</v>
      </c>
      <c r="J4328" t="s">
        <v>27</v>
      </c>
      <c r="K4328" t="s">
        <v>152</v>
      </c>
      <c r="L4328" t="s">
        <v>13</v>
      </c>
      <c r="M4328" s="5">
        <v>4062.0000000000027</v>
      </c>
      <c r="N4328">
        <v>1</v>
      </c>
    </row>
    <row r="4329" spans="1:14" x14ac:dyDescent="0.2">
      <c r="A4329" s="2">
        <v>45517</v>
      </c>
      <c r="B4329" s="3">
        <f t="shared" si="201"/>
        <v>2025</v>
      </c>
      <c r="C4329" t="str">
        <f t="shared" si="202"/>
        <v>2024-2025</v>
      </c>
      <c r="D4329" t="s">
        <v>147</v>
      </c>
      <c r="E4329" t="s">
        <v>9</v>
      </c>
      <c r="F4329" t="str">
        <f t="shared" si="203"/>
        <v>New South Wales</v>
      </c>
      <c r="G4329" t="s">
        <v>10</v>
      </c>
      <c r="H4329">
        <v>2067</v>
      </c>
      <c r="I4329" t="s">
        <v>11</v>
      </c>
      <c r="J4329" t="s">
        <v>12</v>
      </c>
      <c r="K4329" t="s">
        <v>154</v>
      </c>
      <c r="L4329" t="s">
        <v>14</v>
      </c>
      <c r="M4329" s="5">
        <v>4074.37</v>
      </c>
      <c r="N4329">
        <v>1</v>
      </c>
    </row>
    <row r="4330" spans="1:14" x14ac:dyDescent="0.2">
      <c r="A4330" s="2">
        <v>45015</v>
      </c>
      <c r="B4330" s="3">
        <f t="shared" si="201"/>
        <v>2023</v>
      </c>
      <c r="C4330" t="str">
        <f t="shared" si="202"/>
        <v>2022-2023</v>
      </c>
      <c r="D4330" t="s">
        <v>147</v>
      </c>
      <c r="E4330" t="s">
        <v>41</v>
      </c>
      <c r="F4330" t="str">
        <f t="shared" si="203"/>
        <v>New South Wales</v>
      </c>
      <c r="G4330" t="s">
        <v>10</v>
      </c>
      <c r="H4330">
        <v>2830</v>
      </c>
      <c r="I4330" t="s">
        <v>11</v>
      </c>
      <c r="J4330" t="s">
        <v>25</v>
      </c>
      <c r="K4330" t="s">
        <v>151</v>
      </c>
      <c r="L4330" t="s">
        <v>21</v>
      </c>
      <c r="M4330" s="5">
        <v>4082.2000000000003</v>
      </c>
      <c r="N4330">
        <v>1</v>
      </c>
    </row>
    <row r="4331" spans="1:14" x14ac:dyDescent="0.2">
      <c r="A4331" s="2">
        <v>45651</v>
      </c>
      <c r="B4331" s="3">
        <f t="shared" si="201"/>
        <v>2025</v>
      </c>
      <c r="C4331" t="str">
        <f t="shared" si="202"/>
        <v>2024-2025</v>
      </c>
      <c r="D4331" t="s">
        <v>147</v>
      </c>
      <c r="E4331" t="s">
        <v>64</v>
      </c>
      <c r="F4331" t="str">
        <f t="shared" si="203"/>
        <v>Victoria</v>
      </c>
      <c r="G4331" t="s">
        <v>45</v>
      </c>
      <c r="H4331">
        <v>3199</v>
      </c>
      <c r="I4331" t="s">
        <v>11</v>
      </c>
      <c r="J4331" t="s">
        <v>63</v>
      </c>
      <c r="K4331" t="s">
        <v>150</v>
      </c>
      <c r="L4331" t="s">
        <v>18</v>
      </c>
      <c r="M4331" s="5">
        <v>4096.79</v>
      </c>
      <c r="N4331">
        <v>1</v>
      </c>
    </row>
    <row r="4332" spans="1:14" x14ac:dyDescent="0.2">
      <c r="A4332" s="2">
        <v>45184</v>
      </c>
      <c r="B4332" s="3">
        <f t="shared" si="201"/>
        <v>2024</v>
      </c>
      <c r="C4332" t="str">
        <f t="shared" si="202"/>
        <v>2023-2024</v>
      </c>
      <c r="D4332" t="s">
        <v>147</v>
      </c>
      <c r="E4332" t="s">
        <v>126</v>
      </c>
      <c r="F4332" t="str">
        <f t="shared" si="203"/>
        <v>Queensland</v>
      </c>
      <c r="G4332" t="s">
        <v>35</v>
      </c>
      <c r="H4332">
        <v>4551</v>
      </c>
      <c r="I4332" t="s">
        <v>11</v>
      </c>
      <c r="J4332" t="s">
        <v>120</v>
      </c>
      <c r="K4332" t="s">
        <v>151</v>
      </c>
      <c r="L4332" t="s">
        <v>21</v>
      </c>
      <c r="M4332" s="5">
        <v>4097.2900000000009</v>
      </c>
      <c r="N4332">
        <v>1</v>
      </c>
    </row>
    <row r="4333" spans="1:14" x14ac:dyDescent="0.2">
      <c r="A4333" s="2">
        <v>45342</v>
      </c>
      <c r="B4333" s="3">
        <f t="shared" si="201"/>
        <v>2024</v>
      </c>
      <c r="C4333" t="str">
        <f t="shared" si="202"/>
        <v>2023-2024</v>
      </c>
      <c r="D4333" t="s">
        <v>147</v>
      </c>
      <c r="E4333" t="s">
        <v>113</v>
      </c>
      <c r="F4333" t="str">
        <f t="shared" si="203"/>
        <v>Queensland</v>
      </c>
      <c r="G4333" t="s">
        <v>35</v>
      </c>
      <c r="H4333">
        <v>4215</v>
      </c>
      <c r="I4333" t="s">
        <v>11</v>
      </c>
      <c r="J4333" t="s">
        <v>104</v>
      </c>
      <c r="K4333" t="s">
        <v>149</v>
      </c>
      <c r="L4333" t="s">
        <v>15</v>
      </c>
      <c r="M4333" s="5">
        <v>4100.71</v>
      </c>
      <c r="N4333">
        <v>1</v>
      </c>
    </row>
    <row r="4334" spans="1:14" x14ac:dyDescent="0.2">
      <c r="A4334" s="2">
        <v>45433</v>
      </c>
      <c r="B4334" s="3">
        <f t="shared" si="201"/>
        <v>2024</v>
      </c>
      <c r="C4334" t="str">
        <f t="shared" si="202"/>
        <v>2023-2024</v>
      </c>
      <c r="D4334" t="s">
        <v>147</v>
      </c>
      <c r="E4334" t="s">
        <v>126</v>
      </c>
      <c r="F4334" t="str">
        <f t="shared" si="203"/>
        <v>Queensland</v>
      </c>
      <c r="G4334" t="s">
        <v>35</v>
      </c>
      <c r="H4334">
        <v>4551</v>
      </c>
      <c r="I4334" t="s">
        <v>11</v>
      </c>
      <c r="J4334" t="s">
        <v>120</v>
      </c>
      <c r="K4334" t="s">
        <v>153</v>
      </c>
      <c r="L4334" t="s">
        <v>16</v>
      </c>
      <c r="M4334" s="5">
        <v>4107.5100000000011</v>
      </c>
      <c r="N4334">
        <v>1</v>
      </c>
    </row>
    <row r="4335" spans="1:14" x14ac:dyDescent="0.2">
      <c r="A4335" s="2">
        <v>45391</v>
      </c>
      <c r="B4335" s="3">
        <f t="shared" si="201"/>
        <v>2024</v>
      </c>
      <c r="C4335" t="str">
        <f t="shared" si="202"/>
        <v>2023-2024</v>
      </c>
      <c r="D4335" t="s">
        <v>148</v>
      </c>
      <c r="E4335" t="s">
        <v>124</v>
      </c>
      <c r="F4335" t="str">
        <f t="shared" si="203"/>
        <v>New South Wales</v>
      </c>
      <c r="G4335" t="s">
        <v>10</v>
      </c>
      <c r="H4335">
        <v>2015</v>
      </c>
      <c r="I4335" t="s">
        <v>11</v>
      </c>
      <c r="J4335" t="s">
        <v>12</v>
      </c>
      <c r="K4335" t="s">
        <v>150</v>
      </c>
      <c r="L4335" t="s">
        <v>18</v>
      </c>
      <c r="M4335" s="5">
        <v>4140.6099999999988</v>
      </c>
      <c r="N4335">
        <v>1</v>
      </c>
    </row>
    <row r="4336" spans="1:14" x14ac:dyDescent="0.2">
      <c r="A4336" s="2">
        <v>45211</v>
      </c>
      <c r="B4336" s="3">
        <f t="shared" si="201"/>
        <v>2024</v>
      </c>
      <c r="C4336" t="str">
        <f t="shared" si="202"/>
        <v>2023-2024</v>
      </c>
      <c r="D4336" t="s">
        <v>147</v>
      </c>
      <c r="E4336" t="s">
        <v>28</v>
      </c>
      <c r="F4336" t="str">
        <f t="shared" si="203"/>
        <v>Northern Territory</v>
      </c>
      <c r="G4336" t="s">
        <v>29</v>
      </c>
      <c r="H4336">
        <v>800</v>
      </c>
      <c r="I4336" t="s">
        <v>11</v>
      </c>
      <c r="J4336" t="s">
        <v>30</v>
      </c>
      <c r="K4336" t="s">
        <v>153</v>
      </c>
      <c r="L4336" t="s">
        <v>16</v>
      </c>
      <c r="M4336" s="5">
        <v>4177</v>
      </c>
      <c r="N4336">
        <v>1</v>
      </c>
    </row>
    <row r="4337" spans="1:14" x14ac:dyDescent="0.2">
      <c r="A4337" s="2">
        <v>45297</v>
      </c>
      <c r="B4337" s="3">
        <f t="shared" si="201"/>
        <v>2024</v>
      </c>
      <c r="C4337" t="str">
        <f t="shared" si="202"/>
        <v>2023-2024</v>
      </c>
      <c r="D4337" t="s">
        <v>147</v>
      </c>
      <c r="E4337" t="s">
        <v>9</v>
      </c>
      <c r="F4337" t="str">
        <f t="shared" si="203"/>
        <v>New South Wales</v>
      </c>
      <c r="G4337" t="s">
        <v>10</v>
      </c>
      <c r="H4337">
        <v>2067</v>
      </c>
      <c r="I4337" t="s">
        <v>11</v>
      </c>
      <c r="J4337" t="s">
        <v>12</v>
      </c>
      <c r="K4337" t="s">
        <v>152</v>
      </c>
      <c r="L4337" t="s">
        <v>13</v>
      </c>
      <c r="M4337" s="5">
        <v>4192.2700000000004</v>
      </c>
      <c r="N4337">
        <v>1</v>
      </c>
    </row>
    <row r="4338" spans="1:14" x14ac:dyDescent="0.2">
      <c r="A4338" s="2">
        <v>44973</v>
      </c>
      <c r="B4338" s="3">
        <f t="shared" si="201"/>
        <v>2023</v>
      </c>
      <c r="C4338" t="str">
        <f t="shared" si="202"/>
        <v>2022-2023</v>
      </c>
      <c r="D4338" t="s">
        <v>147</v>
      </c>
      <c r="E4338" t="s">
        <v>92</v>
      </c>
      <c r="F4338" t="str">
        <f t="shared" si="203"/>
        <v>Queensland</v>
      </c>
      <c r="G4338" t="s">
        <v>35</v>
      </c>
      <c r="H4338">
        <v>4068</v>
      </c>
      <c r="I4338" t="s">
        <v>11</v>
      </c>
      <c r="J4338" t="s">
        <v>43</v>
      </c>
      <c r="K4338" t="s">
        <v>149</v>
      </c>
      <c r="L4338" t="s">
        <v>15</v>
      </c>
      <c r="M4338" s="5">
        <v>4192.7899999999991</v>
      </c>
      <c r="N4338">
        <v>1</v>
      </c>
    </row>
    <row r="4339" spans="1:14" x14ac:dyDescent="0.2">
      <c r="A4339" s="2">
        <v>45020</v>
      </c>
      <c r="B4339" s="3">
        <f t="shared" si="201"/>
        <v>2023</v>
      </c>
      <c r="C4339" t="str">
        <f t="shared" si="202"/>
        <v>2022-2023</v>
      </c>
      <c r="D4339" t="s">
        <v>147</v>
      </c>
      <c r="E4339" t="s">
        <v>126</v>
      </c>
      <c r="F4339" t="str">
        <f t="shared" si="203"/>
        <v>Queensland</v>
      </c>
      <c r="G4339" t="s">
        <v>35</v>
      </c>
      <c r="H4339">
        <v>4551</v>
      </c>
      <c r="I4339" t="s">
        <v>11</v>
      </c>
      <c r="J4339" t="s">
        <v>120</v>
      </c>
      <c r="K4339" t="s">
        <v>152</v>
      </c>
      <c r="L4339" t="s">
        <v>13</v>
      </c>
      <c r="M4339" s="5">
        <v>4197.7600000000029</v>
      </c>
      <c r="N4339">
        <v>1</v>
      </c>
    </row>
    <row r="4340" spans="1:14" x14ac:dyDescent="0.2">
      <c r="A4340" s="2">
        <v>45164</v>
      </c>
      <c r="B4340" s="3">
        <f t="shared" si="201"/>
        <v>2024</v>
      </c>
      <c r="C4340" t="str">
        <f t="shared" si="202"/>
        <v>2023-2024</v>
      </c>
      <c r="D4340" t="s">
        <v>148</v>
      </c>
      <c r="E4340" t="s">
        <v>40</v>
      </c>
      <c r="F4340" t="str">
        <f t="shared" si="203"/>
        <v>New South Wales</v>
      </c>
      <c r="G4340" t="s">
        <v>10</v>
      </c>
      <c r="H4340">
        <v>2116</v>
      </c>
      <c r="I4340" t="s">
        <v>11</v>
      </c>
      <c r="J4340" t="s">
        <v>27</v>
      </c>
      <c r="K4340" t="s">
        <v>150</v>
      </c>
      <c r="L4340" t="s">
        <v>18</v>
      </c>
      <c r="M4340" s="5">
        <v>4227.74</v>
      </c>
      <c r="N4340">
        <v>1</v>
      </c>
    </row>
    <row r="4341" spans="1:14" x14ac:dyDescent="0.2">
      <c r="A4341" s="2">
        <v>45494</v>
      </c>
      <c r="B4341" s="3">
        <f t="shared" si="201"/>
        <v>2025</v>
      </c>
      <c r="C4341" t="str">
        <f t="shared" si="202"/>
        <v>2024-2025</v>
      </c>
      <c r="D4341" t="s">
        <v>147</v>
      </c>
      <c r="E4341" t="s">
        <v>112</v>
      </c>
      <c r="F4341" t="str">
        <f t="shared" si="203"/>
        <v>Victoria</v>
      </c>
      <c r="G4341" t="s">
        <v>45</v>
      </c>
      <c r="H4341">
        <v>3076</v>
      </c>
      <c r="I4341" t="s">
        <v>11</v>
      </c>
      <c r="J4341" t="s">
        <v>46</v>
      </c>
      <c r="K4341" t="s">
        <v>151</v>
      </c>
      <c r="L4341" t="s">
        <v>21</v>
      </c>
      <c r="M4341" s="5">
        <v>4231.6400000000003</v>
      </c>
      <c r="N4341">
        <v>1</v>
      </c>
    </row>
    <row r="4342" spans="1:14" x14ac:dyDescent="0.2">
      <c r="A4342" s="2">
        <v>45324</v>
      </c>
      <c r="B4342" s="3">
        <f t="shared" si="201"/>
        <v>2024</v>
      </c>
      <c r="C4342" t="str">
        <f t="shared" si="202"/>
        <v>2023-2024</v>
      </c>
      <c r="D4342" t="s">
        <v>147</v>
      </c>
      <c r="E4342" t="s">
        <v>138</v>
      </c>
      <c r="F4342" t="str">
        <f t="shared" si="203"/>
        <v>Queensland</v>
      </c>
      <c r="G4342" t="s">
        <v>35</v>
      </c>
      <c r="H4342">
        <v>4558</v>
      </c>
      <c r="I4342" t="s">
        <v>11</v>
      </c>
      <c r="J4342" t="s">
        <v>120</v>
      </c>
      <c r="K4342" t="s">
        <v>150</v>
      </c>
      <c r="L4342" t="s">
        <v>18</v>
      </c>
      <c r="M4342" s="5">
        <v>4236.4299999999994</v>
      </c>
      <c r="N4342">
        <v>1</v>
      </c>
    </row>
    <row r="4343" spans="1:14" x14ac:dyDescent="0.2">
      <c r="A4343" s="2">
        <v>45387</v>
      </c>
      <c r="B4343" s="3">
        <f t="shared" si="201"/>
        <v>2024</v>
      </c>
      <c r="C4343" t="str">
        <f t="shared" si="202"/>
        <v>2023-2024</v>
      </c>
      <c r="D4343" t="s">
        <v>147</v>
      </c>
      <c r="E4343" t="s">
        <v>40</v>
      </c>
      <c r="F4343" t="str">
        <f t="shared" si="203"/>
        <v>New South Wales</v>
      </c>
      <c r="G4343" t="s">
        <v>10</v>
      </c>
      <c r="H4343">
        <v>2116</v>
      </c>
      <c r="I4343" t="s">
        <v>11</v>
      </c>
      <c r="J4343" t="s">
        <v>27</v>
      </c>
      <c r="K4343" t="s">
        <v>153</v>
      </c>
      <c r="L4343" t="s">
        <v>16</v>
      </c>
      <c r="M4343" s="5">
        <v>4241.3999999999996</v>
      </c>
      <c r="N4343">
        <v>1</v>
      </c>
    </row>
    <row r="4344" spans="1:14" x14ac:dyDescent="0.2">
      <c r="A4344" s="2">
        <v>45509</v>
      </c>
      <c r="B4344" s="3">
        <f t="shared" si="201"/>
        <v>2025</v>
      </c>
      <c r="C4344" t="str">
        <f t="shared" si="202"/>
        <v>2024-2025</v>
      </c>
      <c r="D4344" t="s">
        <v>147</v>
      </c>
      <c r="E4344" t="s">
        <v>114</v>
      </c>
      <c r="F4344" t="str">
        <f t="shared" si="203"/>
        <v>Victoria</v>
      </c>
      <c r="G4344" t="s">
        <v>45</v>
      </c>
      <c r="H4344">
        <v>3551</v>
      </c>
      <c r="I4344" t="s">
        <v>11</v>
      </c>
      <c r="J4344" t="s">
        <v>60</v>
      </c>
      <c r="K4344" t="s">
        <v>151</v>
      </c>
      <c r="L4344" t="s">
        <v>21</v>
      </c>
      <c r="M4344" s="5">
        <v>4245.8900000000003</v>
      </c>
      <c r="N4344">
        <v>1</v>
      </c>
    </row>
    <row r="4345" spans="1:14" x14ac:dyDescent="0.2">
      <c r="A4345" s="2">
        <v>45147</v>
      </c>
      <c r="B4345" s="3">
        <f t="shared" si="201"/>
        <v>2024</v>
      </c>
      <c r="C4345" t="str">
        <f t="shared" si="202"/>
        <v>2023-2024</v>
      </c>
      <c r="D4345" t="s">
        <v>147</v>
      </c>
      <c r="E4345" t="s">
        <v>122</v>
      </c>
      <c r="F4345" t="str">
        <f t="shared" si="203"/>
        <v>New South Wales</v>
      </c>
      <c r="G4345" t="s">
        <v>10</v>
      </c>
      <c r="H4345">
        <v>2650</v>
      </c>
      <c r="I4345" t="s">
        <v>11</v>
      </c>
      <c r="J4345" t="s">
        <v>25</v>
      </c>
      <c r="K4345" t="s">
        <v>149</v>
      </c>
      <c r="L4345" t="s">
        <v>15</v>
      </c>
      <c r="M4345" s="5">
        <v>4251.0499999999993</v>
      </c>
      <c r="N4345">
        <v>1</v>
      </c>
    </row>
    <row r="4346" spans="1:14" x14ac:dyDescent="0.2">
      <c r="A4346" s="2">
        <v>44931</v>
      </c>
      <c r="B4346" s="3">
        <f t="shared" si="201"/>
        <v>2023</v>
      </c>
      <c r="C4346" t="str">
        <f t="shared" si="202"/>
        <v>2022-2023</v>
      </c>
      <c r="D4346" t="s">
        <v>147</v>
      </c>
      <c r="E4346" t="s">
        <v>88</v>
      </c>
      <c r="F4346" t="str">
        <f t="shared" si="203"/>
        <v>South Australia</v>
      </c>
      <c r="G4346" t="s">
        <v>32</v>
      </c>
      <c r="H4346">
        <v>5011</v>
      </c>
      <c r="I4346" t="s">
        <v>11</v>
      </c>
      <c r="J4346" t="s">
        <v>33</v>
      </c>
      <c r="K4346" t="s">
        <v>150</v>
      </c>
      <c r="L4346" t="s">
        <v>18</v>
      </c>
      <c r="M4346" s="5">
        <v>4282.26</v>
      </c>
      <c r="N4346">
        <v>1</v>
      </c>
    </row>
    <row r="4347" spans="1:14" x14ac:dyDescent="0.2">
      <c r="A4347" s="2">
        <v>45635</v>
      </c>
      <c r="B4347" s="3">
        <f t="shared" si="201"/>
        <v>2025</v>
      </c>
      <c r="C4347" t="str">
        <f t="shared" si="202"/>
        <v>2024-2025</v>
      </c>
      <c r="D4347" t="s">
        <v>147</v>
      </c>
      <c r="E4347" t="s">
        <v>114</v>
      </c>
      <c r="F4347" t="str">
        <f t="shared" si="203"/>
        <v>Victoria</v>
      </c>
      <c r="G4347" t="s">
        <v>45</v>
      </c>
      <c r="H4347">
        <v>3551</v>
      </c>
      <c r="I4347" t="s">
        <v>11</v>
      </c>
      <c r="J4347" t="s">
        <v>60</v>
      </c>
      <c r="K4347" t="s">
        <v>149</v>
      </c>
      <c r="L4347" t="s">
        <v>15</v>
      </c>
      <c r="M4347" s="5">
        <v>4292.9299999999994</v>
      </c>
      <c r="N4347">
        <v>1</v>
      </c>
    </row>
    <row r="4348" spans="1:14" x14ac:dyDescent="0.2">
      <c r="A4348" s="2">
        <v>44933</v>
      </c>
      <c r="B4348" s="3">
        <f t="shared" si="201"/>
        <v>2023</v>
      </c>
      <c r="C4348" t="str">
        <f t="shared" si="202"/>
        <v>2022-2023</v>
      </c>
      <c r="D4348" t="s">
        <v>147</v>
      </c>
      <c r="E4348" t="s">
        <v>67</v>
      </c>
      <c r="F4348" t="str">
        <f t="shared" si="203"/>
        <v>New South Wales</v>
      </c>
      <c r="G4348" t="s">
        <v>10</v>
      </c>
      <c r="H4348">
        <v>2478</v>
      </c>
      <c r="I4348" t="s">
        <v>11</v>
      </c>
      <c r="J4348" t="s">
        <v>68</v>
      </c>
      <c r="K4348" t="s">
        <v>150</v>
      </c>
      <c r="L4348" t="s">
        <v>18</v>
      </c>
      <c r="M4348" s="5">
        <v>4324.2500000000009</v>
      </c>
      <c r="N4348">
        <v>1</v>
      </c>
    </row>
    <row r="4349" spans="1:14" x14ac:dyDescent="0.2">
      <c r="A4349" s="2">
        <v>45021</v>
      </c>
      <c r="B4349" s="3">
        <f t="shared" si="201"/>
        <v>2023</v>
      </c>
      <c r="C4349" t="str">
        <f t="shared" si="202"/>
        <v>2022-2023</v>
      </c>
      <c r="D4349" t="s">
        <v>147</v>
      </c>
      <c r="E4349" t="s">
        <v>57</v>
      </c>
      <c r="F4349" t="str">
        <f t="shared" si="203"/>
        <v>New South Wales</v>
      </c>
      <c r="G4349" t="s">
        <v>10</v>
      </c>
      <c r="H4349">
        <v>2560</v>
      </c>
      <c r="I4349" t="s">
        <v>11</v>
      </c>
      <c r="J4349" t="s">
        <v>58</v>
      </c>
      <c r="K4349" t="s">
        <v>152</v>
      </c>
      <c r="L4349" t="s">
        <v>13</v>
      </c>
      <c r="M4349" s="5">
        <v>4329.0399999999991</v>
      </c>
      <c r="N4349">
        <v>1</v>
      </c>
    </row>
    <row r="4350" spans="1:14" x14ac:dyDescent="0.2">
      <c r="A4350" s="2">
        <v>45610</v>
      </c>
      <c r="B4350" s="3">
        <f t="shared" si="201"/>
        <v>2025</v>
      </c>
      <c r="C4350" t="str">
        <f t="shared" si="202"/>
        <v>2024-2025</v>
      </c>
      <c r="D4350" t="s">
        <v>147</v>
      </c>
      <c r="E4350" t="s">
        <v>28</v>
      </c>
      <c r="F4350" t="str">
        <f t="shared" si="203"/>
        <v>Northern Territory</v>
      </c>
      <c r="G4350" t="s">
        <v>29</v>
      </c>
      <c r="H4350">
        <v>800</v>
      </c>
      <c r="I4350" t="s">
        <v>11</v>
      </c>
      <c r="J4350" t="s">
        <v>30</v>
      </c>
      <c r="K4350" t="s">
        <v>152</v>
      </c>
      <c r="L4350" t="s">
        <v>13</v>
      </c>
      <c r="M4350" s="5">
        <v>4330.6500000000015</v>
      </c>
      <c r="N4350">
        <v>1</v>
      </c>
    </row>
    <row r="4351" spans="1:14" x14ac:dyDescent="0.2">
      <c r="A4351" s="2">
        <v>45160</v>
      </c>
      <c r="B4351" s="3">
        <f t="shared" si="201"/>
        <v>2024</v>
      </c>
      <c r="C4351" t="str">
        <f t="shared" si="202"/>
        <v>2023-2024</v>
      </c>
      <c r="D4351" t="s">
        <v>148</v>
      </c>
      <c r="E4351" t="s">
        <v>96</v>
      </c>
      <c r="F4351" t="str">
        <f t="shared" si="203"/>
        <v>Western Australia</v>
      </c>
      <c r="G4351" t="s">
        <v>48</v>
      </c>
      <c r="H4351">
        <v>6330</v>
      </c>
      <c r="I4351" t="s">
        <v>11</v>
      </c>
      <c r="J4351" t="s">
        <v>94</v>
      </c>
      <c r="K4351" t="s">
        <v>152</v>
      </c>
      <c r="L4351" t="s">
        <v>13</v>
      </c>
      <c r="M4351" s="5">
        <v>4333.8500000000004</v>
      </c>
      <c r="N4351">
        <v>1</v>
      </c>
    </row>
    <row r="4352" spans="1:14" x14ac:dyDescent="0.2">
      <c r="A4352" s="2">
        <v>45334</v>
      </c>
      <c r="B4352" s="3">
        <f t="shared" si="201"/>
        <v>2024</v>
      </c>
      <c r="C4352" t="str">
        <f t="shared" si="202"/>
        <v>2023-2024</v>
      </c>
      <c r="D4352" t="s">
        <v>148</v>
      </c>
      <c r="E4352" t="s">
        <v>108</v>
      </c>
      <c r="F4352" t="str">
        <f t="shared" si="203"/>
        <v>Victoria</v>
      </c>
      <c r="G4352" t="s">
        <v>45</v>
      </c>
      <c r="H4352">
        <v>3018</v>
      </c>
      <c r="I4352" t="s">
        <v>11</v>
      </c>
      <c r="J4352" t="s">
        <v>46</v>
      </c>
      <c r="K4352" t="s">
        <v>150</v>
      </c>
      <c r="L4352" t="s">
        <v>18</v>
      </c>
      <c r="M4352" s="5">
        <v>4340.58</v>
      </c>
      <c r="N4352">
        <v>1</v>
      </c>
    </row>
    <row r="4353" spans="1:14" x14ac:dyDescent="0.2">
      <c r="A4353" s="2">
        <v>44968</v>
      </c>
      <c r="B4353" s="3">
        <f t="shared" si="201"/>
        <v>2023</v>
      </c>
      <c r="C4353" t="str">
        <f t="shared" si="202"/>
        <v>2022-2023</v>
      </c>
      <c r="D4353" t="s">
        <v>147</v>
      </c>
      <c r="E4353" t="s">
        <v>28</v>
      </c>
      <c r="F4353" t="str">
        <f t="shared" si="203"/>
        <v>Northern Territory</v>
      </c>
      <c r="G4353" t="s">
        <v>29</v>
      </c>
      <c r="H4353">
        <v>800</v>
      </c>
      <c r="I4353" t="s">
        <v>11</v>
      </c>
      <c r="J4353" t="s">
        <v>30</v>
      </c>
      <c r="K4353" t="s">
        <v>151</v>
      </c>
      <c r="L4353" t="s">
        <v>21</v>
      </c>
      <c r="M4353" s="5">
        <v>4345.0599999999995</v>
      </c>
      <c r="N4353">
        <v>1</v>
      </c>
    </row>
    <row r="4354" spans="1:14" x14ac:dyDescent="0.2">
      <c r="A4354" s="2">
        <v>45532</v>
      </c>
      <c r="B4354" s="3">
        <f t="shared" ref="B4354:B4417" si="204">IF(MONTH(A4354)&gt;=7,YEAR(A4354)+1,YEAR(A4354))</f>
        <v>2025</v>
      </c>
      <c r="C4354" t="str">
        <f t="shared" ref="C4354:C4417" si="205">IF(MONTH(A4354) &gt;= 7, YEAR(A4354) &amp; "-" &amp; YEAR(A4354) + 1, YEAR(A4354) - 1 &amp; "-" &amp; YEAR(A4354))</f>
        <v>2024-2025</v>
      </c>
      <c r="D4354" t="s">
        <v>147</v>
      </c>
      <c r="E4354" t="s">
        <v>64</v>
      </c>
      <c r="F4354" t="str">
        <f t="shared" ref="F4354:F4417" si="206">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c r="N4354">
        <v>1</v>
      </c>
    </row>
    <row r="4355" spans="1:14" x14ac:dyDescent="0.2">
      <c r="A4355" s="2">
        <v>45106</v>
      </c>
      <c r="B4355" s="3">
        <f t="shared" si="204"/>
        <v>2023</v>
      </c>
      <c r="C4355" t="str">
        <f t="shared" si="205"/>
        <v>2022-2023</v>
      </c>
      <c r="D4355" t="s">
        <v>147</v>
      </c>
      <c r="E4355" t="s">
        <v>109</v>
      </c>
      <c r="F4355" t="str">
        <f t="shared" si="206"/>
        <v>New South Wales</v>
      </c>
      <c r="G4355" t="s">
        <v>10</v>
      </c>
      <c r="H4355">
        <v>2480</v>
      </c>
      <c r="I4355" t="s">
        <v>11</v>
      </c>
      <c r="J4355" t="s">
        <v>68</v>
      </c>
      <c r="K4355" t="s">
        <v>153</v>
      </c>
      <c r="L4355" t="s">
        <v>16</v>
      </c>
      <c r="M4355" s="5">
        <v>4396.46</v>
      </c>
      <c r="N4355">
        <v>1</v>
      </c>
    </row>
    <row r="4356" spans="1:14" x14ac:dyDescent="0.2">
      <c r="A4356" s="2">
        <v>45269</v>
      </c>
      <c r="B4356" s="3">
        <f t="shared" si="204"/>
        <v>2024</v>
      </c>
      <c r="C4356" t="str">
        <f t="shared" si="205"/>
        <v>2023-2024</v>
      </c>
      <c r="D4356" t="s">
        <v>147</v>
      </c>
      <c r="E4356" t="s">
        <v>135</v>
      </c>
      <c r="F4356" t="str">
        <f t="shared" si="206"/>
        <v>Victoria</v>
      </c>
      <c r="G4356" t="s">
        <v>45</v>
      </c>
      <c r="H4356">
        <v>3550</v>
      </c>
      <c r="I4356" t="s">
        <v>11</v>
      </c>
      <c r="J4356" t="s">
        <v>60</v>
      </c>
      <c r="K4356" t="s">
        <v>150</v>
      </c>
      <c r="L4356" t="s">
        <v>18</v>
      </c>
      <c r="M4356" s="5">
        <v>4402.2999999999993</v>
      </c>
      <c r="N4356">
        <v>1</v>
      </c>
    </row>
    <row r="4357" spans="1:14" x14ac:dyDescent="0.2">
      <c r="A4357" s="2">
        <v>45171</v>
      </c>
      <c r="B4357" s="3">
        <f t="shared" si="204"/>
        <v>2024</v>
      </c>
      <c r="C4357" t="str">
        <f t="shared" si="205"/>
        <v>2023-2024</v>
      </c>
      <c r="D4357" t="s">
        <v>147</v>
      </c>
      <c r="E4357" t="s">
        <v>135</v>
      </c>
      <c r="F4357" t="str">
        <f t="shared" si="206"/>
        <v>Victoria</v>
      </c>
      <c r="G4357" t="s">
        <v>45</v>
      </c>
      <c r="H4357">
        <v>3550</v>
      </c>
      <c r="I4357" t="s">
        <v>11</v>
      </c>
      <c r="J4357" t="s">
        <v>60</v>
      </c>
      <c r="K4357" t="s">
        <v>151</v>
      </c>
      <c r="L4357" t="s">
        <v>21</v>
      </c>
      <c r="M4357" s="5">
        <v>4471.37</v>
      </c>
      <c r="N4357">
        <v>1</v>
      </c>
    </row>
    <row r="4358" spans="1:14" x14ac:dyDescent="0.2">
      <c r="A4358" s="2">
        <v>44989</v>
      </c>
      <c r="B4358" s="3">
        <f t="shared" si="204"/>
        <v>2023</v>
      </c>
      <c r="C4358" t="str">
        <f t="shared" si="205"/>
        <v>2022-2023</v>
      </c>
      <c r="D4358" t="s">
        <v>147</v>
      </c>
      <c r="E4358" t="s">
        <v>136</v>
      </c>
      <c r="F4358" t="str">
        <f t="shared" si="206"/>
        <v>Victoria</v>
      </c>
      <c r="G4358" t="s">
        <v>45</v>
      </c>
      <c r="H4358">
        <v>3175</v>
      </c>
      <c r="I4358" t="s">
        <v>11</v>
      </c>
      <c r="J4358" t="s">
        <v>63</v>
      </c>
      <c r="K4358" t="s">
        <v>153</v>
      </c>
      <c r="L4358" t="s">
        <v>16</v>
      </c>
      <c r="M4358" s="5">
        <v>4474.4399999999996</v>
      </c>
      <c r="N4358">
        <v>1</v>
      </c>
    </row>
    <row r="4359" spans="1:14" x14ac:dyDescent="0.2">
      <c r="A4359" s="2">
        <v>45636</v>
      </c>
      <c r="B4359" s="3">
        <f t="shared" si="204"/>
        <v>2025</v>
      </c>
      <c r="C4359" t="str">
        <f t="shared" si="205"/>
        <v>2024-2025</v>
      </c>
      <c r="D4359" t="s">
        <v>147</v>
      </c>
      <c r="E4359" t="s">
        <v>146</v>
      </c>
      <c r="F4359" t="str">
        <f t="shared" si="206"/>
        <v>Victoria</v>
      </c>
      <c r="G4359" t="s">
        <v>45</v>
      </c>
      <c r="H4359">
        <v>3353</v>
      </c>
      <c r="I4359" t="s">
        <v>11</v>
      </c>
      <c r="J4359" t="s">
        <v>60</v>
      </c>
      <c r="K4359" t="s">
        <v>152</v>
      </c>
      <c r="L4359" t="s">
        <v>13</v>
      </c>
      <c r="M4359" s="5">
        <v>4487.68</v>
      </c>
      <c r="N4359">
        <v>1</v>
      </c>
    </row>
    <row r="4360" spans="1:14" x14ac:dyDescent="0.2">
      <c r="A4360" s="2">
        <v>45086</v>
      </c>
      <c r="B4360" s="3">
        <f t="shared" si="204"/>
        <v>2023</v>
      </c>
      <c r="C4360" t="str">
        <f t="shared" si="205"/>
        <v>2022-2023</v>
      </c>
      <c r="D4360" t="s">
        <v>147</v>
      </c>
      <c r="E4360" t="s">
        <v>111</v>
      </c>
      <c r="F4360" t="str">
        <f t="shared" si="206"/>
        <v>New South Wales</v>
      </c>
      <c r="G4360" t="s">
        <v>10</v>
      </c>
      <c r="H4360">
        <v>2120</v>
      </c>
      <c r="I4360" t="s">
        <v>11</v>
      </c>
      <c r="J4360" t="s">
        <v>27</v>
      </c>
      <c r="K4360" t="s">
        <v>150</v>
      </c>
      <c r="L4360" t="s">
        <v>18</v>
      </c>
      <c r="M4360" s="5">
        <v>4519.53</v>
      </c>
      <c r="N4360">
        <v>1</v>
      </c>
    </row>
    <row r="4361" spans="1:14" x14ac:dyDescent="0.2">
      <c r="A4361" s="2">
        <v>45520</v>
      </c>
      <c r="B4361" s="3">
        <f t="shared" si="204"/>
        <v>2025</v>
      </c>
      <c r="C4361" t="str">
        <f t="shared" si="205"/>
        <v>2024-2025</v>
      </c>
      <c r="D4361" t="s">
        <v>147</v>
      </c>
      <c r="E4361" t="s">
        <v>24</v>
      </c>
      <c r="F4361" t="str">
        <f t="shared" si="206"/>
        <v>New South Wales</v>
      </c>
      <c r="G4361" t="s">
        <v>10</v>
      </c>
      <c r="H4361">
        <v>2795</v>
      </c>
      <c r="I4361" t="s">
        <v>11</v>
      </c>
      <c r="J4361" t="s">
        <v>25</v>
      </c>
      <c r="K4361" t="s">
        <v>149</v>
      </c>
      <c r="L4361" t="s">
        <v>15</v>
      </c>
      <c r="M4361" s="5">
        <v>4529.5300000000025</v>
      </c>
      <c r="N4361">
        <v>1</v>
      </c>
    </row>
    <row r="4362" spans="1:14" x14ac:dyDescent="0.2">
      <c r="A4362" s="2">
        <v>45157</v>
      </c>
      <c r="B4362" s="3">
        <f t="shared" si="204"/>
        <v>2024</v>
      </c>
      <c r="C4362" t="str">
        <f t="shared" si="205"/>
        <v>2023-2024</v>
      </c>
      <c r="D4362" t="s">
        <v>147</v>
      </c>
      <c r="E4362" t="s">
        <v>135</v>
      </c>
      <c r="F4362" t="str">
        <f t="shared" si="206"/>
        <v>Victoria</v>
      </c>
      <c r="G4362" t="s">
        <v>45</v>
      </c>
      <c r="H4362">
        <v>3550</v>
      </c>
      <c r="I4362" t="s">
        <v>11</v>
      </c>
      <c r="J4362" t="s">
        <v>60</v>
      </c>
      <c r="K4362" t="s">
        <v>152</v>
      </c>
      <c r="L4362" t="s">
        <v>13</v>
      </c>
      <c r="M4362" s="5">
        <v>4544.010000000002</v>
      </c>
      <c r="N4362">
        <v>1</v>
      </c>
    </row>
    <row r="4363" spans="1:14" x14ac:dyDescent="0.2">
      <c r="A4363" s="2">
        <v>45033</v>
      </c>
      <c r="B4363" s="3">
        <f t="shared" si="204"/>
        <v>2023</v>
      </c>
      <c r="C4363" t="str">
        <f t="shared" si="205"/>
        <v>2022-2023</v>
      </c>
      <c r="D4363" t="s">
        <v>148</v>
      </c>
      <c r="E4363" t="s">
        <v>108</v>
      </c>
      <c r="F4363" t="str">
        <f t="shared" si="206"/>
        <v>Victoria</v>
      </c>
      <c r="G4363" t="s">
        <v>45</v>
      </c>
      <c r="H4363">
        <v>3018</v>
      </c>
      <c r="I4363" t="s">
        <v>11</v>
      </c>
      <c r="J4363" t="s">
        <v>46</v>
      </c>
      <c r="K4363" t="s">
        <v>149</v>
      </c>
      <c r="L4363" t="s">
        <v>15</v>
      </c>
      <c r="M4363" s="5">
        <v>4557.68</v>
      </c>
      <c r="N4363">
        <v>1</v>
      </c>
    </row>
    <row r="4364" spans="1:14" x14ac:dyDescent="0.2">
      <c r="A4364" s="2">
        <v>45113</v>
      </c>
      <c r="B4364" s="3">
        <f t="shared" si="204"/>
        <v>2024</v>
      </c>
      <c r="C4364" t="str">
        <f t="shared" si="205"/>
        <v>2023-2024</v>
      </c>
      <c r="D4364" t="s">
        <v>147</v>
      </c>
      <c r="E4364" t="s">
        <v>115</v>
      </c>
      <c r="F4364" t="str">
        <f t="shared" si="206"/>
        <v>Western Australia</v>
      </c>
      <c r="G4364" t="s">
        <v>48</v>
      </c>
      <c r="H4364">
        <v>6280</v>
      </c>
      <c r="I4364" t="s">
        <v>11</v>
      </c>
      <c r="J4364" t="s">
        <v>94</v>
      </c>
      <c r="K4364" t="s">
        <v>151</v>
      </c>
      <c r="L4364" t="s">
        <v>21</v>
      </c>
      <c r="M4364" s="5">
        <v>4576.2600000000011</v>
      </c>
      <c r="N4364">
        <v>1</v>
      </c>
    </row>
    <row r="4365" spans="1:14" x14ac:dyDescent="0.2">
      <c r="A4365" s="2">
        <v>45046</v>
      </c>
      <c r="B4365" s="3">
        <f t="shared" si="204"/>
        <v>2023</v>
      </c>
      <c r="C4365" t="str">
        <f t="shared" si="205"/>
        <v>2022-2023</v>
      </c>
      <c r="D4365" t="s">
        <v>147</v>
      </c>
      <c r="E4365" t="s">
        <v>122</v>
      </c>
      <c r="F4365" t="str">
        <f t="shared" si="206"/>
        <v>New South Wales</v>
      </c>
      <c r="G4365" t="s">
        <v>10</v>
      </c>
      <c r="H4365">
        <v>2650</v>
      </c>
      <c r="I4365" t="s">
        <v>11</v>
      </c>
      <c r="J4365" t="s">
        <v>25</v>
      </c>
      <c r="K4365" t="s">
        <v>151</v>
      </c>
      <c r="L4365" t="s">
        <v>21</v>
      </c>
      <c r="M4365" s="5">
        <v>4593.59</v>
      </c>
      <c r="N4365">
        <v>1</v>
      </c>
    </row>
    <row r="4366" spans="1:14" x14ac:dyDescent="0.2">
      <c r="A4366" s="2">
        <v>45033</v>
      </c>
      <c r="B4366" s="3">
        <f t="shared" si="204"/>
        <v>2023</v>
      </c>
      <c r="C4366" t="str">
        <f t="shared" si="205"/>
        <v>2022-2023</v>
      </c>
      <c r="D4366" t="s">
        <v>147</v>
      </c>
      <c r="E4366" t="s">
        <v>57</v>
      </c>
      <c r="F4366" t="str">
        <f t="shared" si="206"/>
        <v>New South Wales</v>
      </c>
      <c r="G4366" t="s">
        <v>10</v>
      </c>
      <c r="H4366">
        <v>2560</v>
      </c>
      <c r="I4366" t="s">
        <v>11</v>
      </c>
      <c r="J4366" t="s">
        <v>58</v>
      </c>
      <c r="K4366" t="s">
        <v>150</v>
      </c>
      <c r="L4366" t="s">
        <v>18</v>
      </c>
      <c r="M4366" s="5">
        <v>4624.0000000000009</v>
      </c>
      <c r="N4366">
        <v>1</v>
      </c>
    </row>
    <row r="4367" spans="1:14" x14ac:dyDescent="0.2">
      <c r="A4367" s="2">
        <v>45087</v>
      </c>
      <c r="B4367" s="3">
        <f t="shared" si="204"/>
        <v>2023</v>
      </c>
      <c r="C4367" t="str">
        <f t="shared" si="205"/>
        <v>2022-2023</v>
      </c>
      <c r="D4367" t="s">
        <v>147</v>
      </c>
      <c r="E4367" t="s">
        <v>9</v>
      </c>
      <c r="F4367" t="str">
        <f t="shared" si="206"/>
        <v>New South Wales</v>
      </c>
      <c r="G4367" t="s">
        <v>10</v>
      </c>
      <c r="H4367">
        <v>2067</v>
      </c>
      <c r="I4367" t="s">
        <v>11</v>
      </c>
      <c r="J4367" t="s">
        <v>12</v>
      </c>
      <c r="K4367" t="s">
        <v>149</v>
      </c>
      <c r="L4367" t="s">
        <v>15</v>
      </c>
      <c r="M4367" s="5">
        <v>4644.71</v>
      </c>
      <c r="N4367">
        <v>1</v>
      </c>
    </row>
    <row r="4368" spans="1:14" x14ac:dyDescent="0.2">
      <c r="A4368" s="2">
        <v>45262</v>
      </c>
      <c r="B4368" s="3">
        <f t="shared" si="204"/>
        <v>2024</v>
      </c>
      <c r="C4368" t="str">
        <f t="shared" si="205"/>
        <v>2023-2024</v>
      </c>
      <c r="D4368" t="s">
        <v>147</v>
      </c>
      <c r="E4368" t="s">
        <v>44</v>
      </c>
      <c r="F4368" t="str">
        <f t="shared" si="206"/>
        <v>Victoria</v>
      </c>
      <c r="G4368" t="s">
        <v>45</v>
      </c>
      <c r="H4368">
        <v>3066</v>
      </c>
      <c r="I4368" t="s">
        <v>11</v>
      </c>
      <c r="J4368" t="s">
        <v>46</v>
      </c>
      <c r="K4368" t="s">
        <v>152</v>
      </c>
      <c r="L4368" t="s">
        <v>13</v>
      </c>
      <c r="M4368" s="5">
        <v>4645.920000000001</v>
      </c>
      <c r="N4368">
        <v>1</v>
      </c>
    </row>
    <row r="4369" spans="1:14" x14ac:dyDescent="0.2">
      <c r="A4369" s="2">
        <v>45011</v>
      </c>
      <c r="B4369" s="3">
        <f t="shared" si="204"/>
        <v>2023</v>
      </c>
      <c r="C4369" t="str">
        <f t="shared" si="205"/>
        <v>2022-2023</v>
      </c>
      <c r="D4369" t="s">
        <v>148</v>
      </c>
      <c r="E4369" t="s">
        <v>127</v>
      </c>
      <c r="F4369" t="str">
        <f t="shared" si="206"/>
        <v>New South Wales</v>
      </c>
      <c r="G4369" t="s">
        <v>10</v>
      </c>
      <c r="H4369">
        <v>2131</v>
      </c>
      <c r="I4369" t="s">
        <v>11</v>
      </c>
      <c r="J4369" t="s">
        <v>27</v>
      </c>
      <c r="K4369" t="s">
        <v>150</v>
      </c>
      <c r="L4369" t="s">
        <v>18</v>
      </c>
      <c r="M4369" s="5">
        <v>4650.5099999999993</v>
      </c>
      <c r="N4369">
        <v>1</v>
      </c>
    </row>
    <row r="4370" spans="1:14" x14ac:dyDescent="0.2">
      <c r="A4370" s="2">
        <v>45426</v>
      </c>
      <c r="B4370" s="3">
        <f t="shared" si="204"/>
        <v>2024</v>
      </c>
      <c r="C4370" t="str">
        <f t="shared" si="205"/>
        <v>2023-2024</v>
      </c>
      <c r="D4370" t="s">
        <v>147</v>
      </c>
      <c r="E4370" t="s">
        <v>59</v>
      </c>
      <c r="F4370" t="str">
        <f t="shared" si="206"/>
        <v>Victoria</v>
      </c>
      <c r="G4370" t="s">
        <v>45</v>
      </c>
      <c r="H4370">
        <v>3280</v>
      </c>
      <c r="I4370" t="s">
        <v>11</v>
      </c>
      <c r="J4370" t="s">
        <v>60</v>
      </c>
      <c r="K4370" t="s">
        <v>150</v>
      </c>
      <c r="L4370" t="s">
        <v>18</v>
      </c>
      <c r="M4370" s="5">
        <v>4667.3600000000006</v>
      </c>
      <c r="N4370">
        <v>1</v>
      </c>
    </row>
    <row r="4371" spans="1:14" x14ac:dyDescent="0.2">
      <c r="A4371" s="2">
        <v>44977</v>
      </c>
      <c r="B4371" s="3">
        <f t="shared" si="204"/>
        <v>2023</v>
      </c>
      <c r="C4371" t="str">
        <f t="shared" si="205"/>
        <v>2022-2023</v>
      </c>
      <c r="D4371" t="s">
        <v>148</v>
      </c>
      <c r="E4371" t="s">
        <v>96</v>
      </c>
      <c r="F4371" t="str">
        <f t="shared" si="206"/>
        <v>Western Australia</v>
      </c>
      <c r="G4371" t="s">
        <v>48</v>
      </c>
      <c r="H4371">
        <v>6330</v>
      </c>
      <c r="I4371" t="s">
        <v>11</v>
      </c>
      <c r="J4371" t="s">
        <v>94</v>
      </c>
      <c r="K4371" t="s">
        <v>150</v>
      </c>
      <c r="L4371" t="s">
        <v>18</v>
      </c>
      <c r="M4371" s="5">
        <v>4750.7199999999993</v>
      </c>
      <c r="N4371">
        <v>1</v>
      </c>
    </row>
    <row r="4372" spans="1:14" x14ac:dyDescent="0.2">
      <c r="A4372" s="2">
        <v>44957</v>
      </c>
      <c r="B4372" s="3">
        <f t="shared" si="204"/>
        <v>2023</v>
      </c>
      <c r="C4372" t="str">
        <f t="shared" si="205"/>
        <v>2022-2023</v>
      </c>
      <c r="D4372" t="s">
        <v>147</v>
      </c>
      <c r="E4372" t="s">
        <v>137</v>
      </c>
      <c r="F4372" t="str">
        <f t="shared" si="206"/>
        <v>New South Wales</v>
      </c>
      <c r="G4372" t="s">
        <v>10</v>
      </c>
      <c r="H4372">
        <v>2031</v>
      </c>
      <c r="I4372" t="s">
        <v>11</v>
      </c>
      <c r="J4372" t="s">
        <v>12</v>
      </c>
      <c r="K4372" t="s">
        <v>151</v>
      </c>
      <c r="L4372" t="s">
        <v>21</v>
      </c>
      <c r="M4372" s="5">
        <v>4783.68</v>
      </c>
      <c r="N4372">
        <v>1</v>
      </c>
    </row>
    <row r="4373" spans="1:14" x14ac:dyDescent="0.2">
      <c r="A4373" s="2">
        <v>45615</v>
      </c>
      <c r="B4373" s="3">
        <f t="shared" si="204"/>
        <v>2025</v>
      </c>
      <c r="C4373" t="str">
        <f t="shared" si="205"/>
        <v>2024-2025</v>
      </c>
      <c r="D4373" t="s">
        <v>147</v>
      </c>
      <c r="E4373" t="s">
        <v>42</v>
      </c>
      <c r="F4373" t="str">
        <f t="shared" si="206"/>
        <v>Queensland</v>
      </c>
      <c r="G4373" t="s">
        <v>35</v>
      </c>
      <c r="H4373">
        <v>4053</v>
      </c>
      <c r="I4373" t="s">
        <v>11</v>
      </c>
      <c r="J4373" t="s">
        <v>43</v>
      </c>
      <c r="K4373" t="s">
        <v>149</v>
      </c>
      <c r="L4373" t="s">
        <v>15</v>
      </c>
      <c r="M4373" s="5">
        <v>4824.82</v>
      </c>
      <c r="N4373">
        <v>1</v>
      </c>
    </row>
    <row r="4374" spans="1:14" x14ac:dyDescent="0.2">
      <c r="A4374" s="2">
        <v>45375</v>
      </c>
      <c r="B4374" s="3">
        <f t="shared" si="204"/>
        <v>2024</v>
      </c>
      <c r="C4374" t="str">
        <f t="shared" si="205"/>
        <v>2023-2024</v>
      </c>
      <c r="D4374" t="s">
        <v>147</v>
      </c>
      <c r="E4374" t="s">
        <v>9</v>
      </c>
      <c r="F4374" t="str">
        <f t="shared" si="206"/>
        <v>New South Wales</v>
      </c>
      <c r="G4374" t="s">
        <v>10</v>
      </c>
      <c r="H4374">
        <v>2067</v>
      </c>
      <c r="I4374" t="s">
        <v>11</v>
      </c>
      <c r="J4374" t="s">
        <v>12</v>
      </c>
      <c r="K4374" t="s">
        <v>153</v>
      </c>
      <c r="L4374" t="s">
        <v>16</v>
      </c>
      <c r="M4374" s="5">
        <v>4830.8200000000006</v>
      </c>
      <c r="N4374">
        <v>1</v>
      </c>
    </row>
    <row r="4375" spans="1:14" x14ac:dyDescent="0.2">
      <c r="A4375" s="2">
        <v>45449</v>
      </c>
      <c r="B4375" s="3">
        <f t="shared" si="204"/>
        <v>2024</v>
      </c>
      <c r="C4375" t="str">
        <f t="shared" si="205"/>
        <v>2023-2024</v>
      </c>
      <c r="D4375" t="s">
        <v>147</v>
      </c>
      <c r="E4375" t="s">
        <v>103</v>
      </c>
      <c r="F4375" t="str">
        <f t="shared" si="206"/>
        <v>Queensland</v>
      </c>
      <c r="G4375" t="s">
        <v>35</v>
      </c>
      <c r="H4375">
        <v>4509</v>
      </c>
      <c r="I4375" t="s">
        <v>11</v>
      </c>
      <c r="J4375" t="s">
        <v>104</v>
      </c>
      <c r="K4375" t="s">
        <v>153</v>
      </c>
      <c r="L4375" t="s">
        <v>16</v>
      </c>
      <c r="M4375" s="5">
        <v>4838.3100000000004</v>
      </c>
      <c r="N4375">
        <v>1</v>
      </c>
    </row>
    <row r="4376" spans="1:14" x14ac:dyDescent="0.2">
      <c r="A4376" s="2">
        <v>45615</v>
      </c>
      <c r="B4376" s="3">
        <f t="shared" si="204"/>
        <v>2025</v>
      </c>
      <c r="C4376" t="str">
        <f t="shared" si="205"/>
        <v>2024-2025</v>
      </c>
      <c r="D4376" t="s">
        <v>147</v>
      </c>
      <c r="E4376" t="s">
        <v>117</v>
      </c>
      <c r="F4376" t="str">
        <f t="shared" si="206"/>
        <v>Queensland</v>
      </c>
      <c r="G4376" t="s">
        <v>35</v>
      </c>
      <c r="H4376">
        <v>4119</v>
      </c>
      <c r="I4376" t="s">
        <v>11</v>
      </c>
      <c r="J4376" t="s">
        <v>43</v>
      </c>
      <c r="K4376" t="s">
        <v>152</v>
      </c>
      <c r="L4376" t="s">
        <v>13</v>
      </c>
      <c r="M4376" s="5">
        <v>4846.6100000000033</v>
      </c>
      <c r="N4376">
        <v>1</v>
      </c>
    </row>
    <row r="4377" spans="1:14" x14ac:dyDescent="0.2">
      <c r="A4377" s="2">
        <v>45096</v>
      </c>
      <c r="B4377" s="3">
        <f t="shared" si="204"/>
        <v>2023</v>
      </c>
      <c r="C4377" t="str">
        <f t="shared" si="205"/>
        <v>2022-2023</v>
      </c>
      <c r="D4377" t="s">
        <v>147</v>
      </c>
      <c r="E4377" t="s">
        <v>126</v>
      </c>
      <c r="F4377" t="str">
        <f t="shared" si="206"/>
        <v>Queensland</v>
      </c>
      <c r="G4377" t="s">
        <v>35</v>
      </c>
      <c r="H4377">
        <v>4551</v>
      </c>
      <c r="I4377" t="s">
        <v>11</v>
      </c>
      <c r="J4377" t="s">
        <v>120</v>
      </c>
      <c r="K4377" t="s">
        <v>149</v>
      </c>
      <c r="L4377" t="s">
        <v>15</v>
      </c>
      <c r="M4377" s="5">
        <v>4884.7099999999991</v>
      </c>
      <c r="N4377">
        <v>1</v>
      </c>
    </row>
    <row r="4378" spans="1:14" x14ac:dyDescent="0.2">
      <c r="A4378" s="2">
        <v>45207</v>
      </c>
      <c r="B4378" s="3">
        <f t="shared" si="204"/>
        <v>2024</v>
      </c>
      <c r="C4378" t="str">
        <f t="shared" si="205"/>
        <v>2023-2024</v>
      </c>
      <c r="D4378" t="s">
        <v>147</v>
      </c>
      <c r="E4378" t="s">
        <v>114</v>
      </c>
      <c r="F4378" t="str">
        <f t="shared" si="206"/>
        <v>Victoria</v>
      </c>
      <c r="G4378" t="s">
        <v>45</v>
      </c>
      <c r="H4378">
        <v>3551</v>
      </c>
      <c r="I4378" t="s">
        <v>11</v>
      </c>
      <c r="J4378" t="s">
        <v>60</v>
      </c>
      <c r="K4378" t="s">
        <v>153</v>
      </c>
      <c r="L4378" t="s">
        <v>16</v>
      </c>
      <c r="M4378" s="5">
        <v>4887.7999999999993</v>
      </c>
      <c r="N4378">
        <v>1</v>
      </c>
    </row>
    <row r="4379" spans="1:14" x14ac:dyDescent="0.2">
      <c r="A4379" s="2">
        <v>45641</v>
      </c>
      <c r="B4379" s="3">
        <f t="shared" si="204"/>
        <v>2025</v>
      </c>
      <c r="C4379" t="str">
        <f t="shared" si="205"/>
        <v>2024-2025</v>
      </c>
      <c r="D4379" t="s">
        <v>147</v>
      </c>
      <c r="E4379" t="s">
        <v>112</v>
      </c>
      <c r="F4379" t="str">
        <f t="shared" si="206"/>
        <v>Victoria</v>
      </c>
      <c r="G4379" t="s">
        <v>45</v>
      </c>
      <c r="H4379">
        <v>3076</v>
      </c>
      <c r="I4379" t="s">
        <v>11</v>
      </c>
      <c r="J4379" t="s">
        <v>46</v>
      </c>
      <c r="K4379" t="s">
        <v>153</v>
      </c>
      <c r="L4379" t="s">
        <v>16</v>
      </c>
      <c r="M4379" s="5">
        <v>4893.7200000000012</v>
      </c>
      <c r="N4379">
        <v>1</v>
      </c>
    </row>
    <row r="4380" spans="1:14" x14ac:dyDescent="0.2">
      <c r="A4380" s="2">
        <v>45152</v>
      </c>
      <c r="B4380" s="3">
        <f t="shared" si="204"/>
        <v>2024</v>
      </c>
      <c r="C4380" t="str">
        <f t="shared" si="205"/>
        <v>2023-2024</v>
      </c>
      <c r="D4380" t="s">
        <v>147</v>
      </c>
      <c r="E4380" t="s">
        <v>26</v>
      </c>
      <c r="F4380" t="str">
        <f t="shared" si="206"/>
        <v>New South Wales</v>
      </c>
      <c r="G4380" t="s">
        <v>10</v>
      </c>
      <c r="H4380">
        <v>2141</v>
      </c>
      <c r="I4380" t="s">
        <v>11</v>
      </c>
      <c r="J4380" t="s">
        <v>27</v>
      </c>
      <c r="K4380" t="s">
        <v>150</v>
      </c>
      <c r="L4380" t="s">
        <v>18</v>
      </c>
      <c r="M4380" s="5">
        <v>4907.8999999999996</v>
      </c>
      <c r="N4380">
        <v>1</v>
      </c>
    </row>
    <row r="4381" spans="1:14" x14ac:dyDescent="0.2">
      <c r="A4381" s="2">
        <v>45365</v>
      </c>
      <c r="B4381" s="3">
        <f t="shared" si="204"/>
        <v>2024</v>
      </c>
      <c r="C4381" t="str">
        <f t="shared" si="205"/>
        <v>2023-2024</v>
      </c>
      <c r="D4381" t="s">
        <v>147</v>
      </c>
      <c r="E4381" t="s">
        <v>115</v>
      </c>
      <c r="F4381" t="str">
        <f t="shared" si="206"/>
        <v>Western Australia</v>
      </c>
      <c r="G4381" t="s">
        <v>48</v>
      </c>
      <c r="H4381">
        <v>6280</v>
      </c>
      <c r="I4381" t="s">
        <v>11</v>
      </c>
      <c r="J4381" t="s">
        <v>94</v>
      </c>
      <c r="K4381" t="s">
        <v>149</v>
      </c>
      <c r="L4381" t="s">
        <v>15</v>
      </c>
      <c r="M4381" s="5">
        <v>4908.0599999999986</v>
      </c>
      <c r="N4381">
        <v>1</v>
      </c>
    </row>
    <row r="4382" spans="1:14" x14ac:dyDescent="0.2">
      <c r="A4382" s="2">
        <v>45639</v>
      </c>
      <c r="B4382" s="3">
        <f t="shared" si="204"/>
        <v>2025</v>
      </c>
      <c r="C4382" t="str">
        <f t="shared" si="205"/>
        <v>2024-2025</v>
      </c>
      <c r="D4382" t="s">
        <v>147</v>
      </c>
      <c r="E4382" t="s">
        <v>146</v>
      </c>
      <c r="F4382" t="str">
        <f t="shared" si="206"/>
        <v>Victoria</v>
      </c>
      <c r="G4382" t="s">
        <v>45</v>
      </c>
      <c r="H4382">
        <v>3353</v>
      </c>
      <c r="I4382" t="s">
        <v>11</v>
      </c>
      <c r="J4382" t="s">
        <v>60</v>
      </c>
      <c r="K4382" t="s">
        <v>153</v>
      </c>
      <c r="L4382" t="s">
        <v>16</v>
      </c>
      <c r="M4382" s="5">
        <v>4950.1600000000008</v>
      </c>
      <c r="N4382">
        <v>1</v>
      </c>
    </row>
    <row r="4383" spans="1:14" x14ac:dyDescent="0.2">
      <c r="A4383" s="2">
        <v>45570</v>
      </c>
      <c r="B4383" s="3">
        <f t="shared" si="204"/>
        <v>2025</v>
      </c>
      <c r="C4383" t="str">
        <f t="shared" si="205"/>
        <v>2024-2025</v>
      </c>
      <c r="D4383" t="s">
        <v>147</v>
      </c>
      <c r="E4383" t="s">
        <v>132</v>
      </c>
      <c r="F4383" t="str">
        <f t="shared" si="206"/>
        <v>New South Wales</v>
      </c>
      <c r="G4383" t="s">
        <v>10</v>
      </c>
      <c r="H4383">
        <v>2800</v>
      </c>
      <c r="I4383" t="s">
        <v>11</v>
      </c>
      <c r="J4383" t="s">
        <v>25</v>
      </c>
      <c r="K4383" t="s">
        <v>150</v>
      </c>
      <c r="L4383" t="s">
        <v>18</v>
      </c>
      <c r="M4383" s="5">
        <v>4960.1899999999996</v>
      </c>
      <c r="N4383">
        <v>1</v>
      </c>
    </row>
    <row r="4384" spans="1:14" x14ac:dyDescent="0.2">
      <c r="A4384" s="2">
        <v>45178</v>
      </c>
      <c r="B4384" s="3">
        <f t="shared" si="204"/>
        <v>2024</v>
      </c>
      <c r="C4384" t="str">
        <f t="shared" si="205"/>
        <v>2023-2024</v>
      </c>
      <c r="D4384" t="s">
        <v>148</v>
      </c>
      <c r="E4384" t="s">
        <v>78</v>
      </c>
      <c r="F4384" t="str">
        <f t="shared" si="206"/>
        <v>New South Wales</v>
      </c>
      <c r="G4384" t="s">
        <v>10</v>
      </c>
      <c r="H4384">
        <v>2350</v>
      </c>
      <c r="I4384" t="s">
        <v>11</v>
      </c>
      <c r="J4384" t="s">
        <v>68</v>
      </c>
      <c r="K4384" t="s">
        <v>149</v>
      </c>
      <c r="L4384" t="s">
        <v>15</v>
      </c>
      <c r="M4384" s="5">
        <v>4992.08</v>
      </c>
      <c r="N4384">
        <v>1</v>
      </c>
    </row>
    <row r="4385" spans="1:14" x14ac:dyDescent="0.2">
      <c r="A4385" s="2">
        <v>45579</v>
      </c>
      <c r="B4385" s="3">
        <f t="shared" si="204"/>
        <v>2025</v>
      </c>
      <c r="C4385" t="str">
        <f t="shared" si="205"/>
        <v>2024-2025</v>
      </c>
      <c r="D4385" t="s">
        <v>147</v>
      </c>
      <c r="E4385" t="s">
        <v>128</v>
      </c>
      <c r="F4385" t="str">
        <f t="shared" si="206"/>
        <v>Western Australia</v>
      </c>
      <c r="G4385" t="s">
        <v>48</v>
      </c>
      <c r="H4385">
        <v>6027</v>
      </c>
      <c r="I4385" t="s">
        <v>11</v>
      </c>
      <c r="J4385" t="s">
        <v>49</v>
      </c>
      <c r="K4385" t="s">
        <v>150</v>
      </c>
      <c r="L4385" t="s">
        <v>18</v>
      </c>
      <c r="M4385" s="5">
        <v>4995.6099999999997</v>
      </c>
      <c r="N4385">
        <v>1</v>
      </c>
    </row>
    <row r="4386" spans="1:14" x14ac:dyDescent="0.2">
      <c r="A4386" s="2">
        <v>45551</v>
      </c>
      <c r="B4386" s="3">
        <f t="shared" si="204"/>
        <v>2025</v>
      </c>
      <c r="C4386" t="str">
        <f t="shared" si="205"/>
        <v>2024-2025</v>
      </c>
      <c r="D4386" t="s">
        <v>147</v>
      </c>
      <c r="E4386" t="s">
        <v>65</v>
      </c>
      <c r="F4386" t="str">
        <f t="shared" si="206"/>
        <v>New South Wales</v>
      </c>
      <c r="G4386" t="s">
        <v>10</v>
      </c>
      <c r="H4386">
        <v>2541</v>
      </c>
      <c r="I4386" t="s">
        <v>11</v>
      </c>
      <c r="J4386" t="s">
        <v>58</v>
      </c>
      <c r="K4386" t="s">
        <v>150</v>
      </c>
      <c r="L4386" t="s">
        <v>18</v>
      </c>
      <c r="M4386" s="5">
        <v>5012.2099999999982</v>
      </c>
      <c r="N4386">
        <v>1</v>
      </c>
    </row>
    <row r="4387" spans="1:14" x14ac:dyDescent="0.2">
      <c r="A4387" s="2">
        <v>45493</v>
      </c>
      <c r="B4387" s="3">
        <f t="shared" si="204"/>
        <v>2025</v>
      </c>
      <c r="C4387" t="str">
        <f t="shared" si="205"/>
        <v>2024-2025</v>
      </c>
      <c r="D4387" t="s">
        <v>147</v>
      </c>
      <c r="E4387" t="s">
        <v>132</v>
      </c>
      <c r="F4387" t="str">
        <f t="shared" si="206"/>
        <v>New South Wales</v>
      </c>
      <c r="G4387" t="s">
        <v>10</v>
      </c>
      <c r="H4387">
        <v>2800</v>
      </c>
      <c r="I4387" t="s">
        <v>11</v>
      </c>
      <c r="J4387" t="s">
        <v>25</v>
      </c>
      <c r="K4387" t="s">
        <v>152</v>
      </c>
      <c r="L4387" t="s">
        <v>13</v>
      </c>
      <c r="M4387" s="5">
        <v>5012.6900000000023</v>
      </c>
      <c r="N4387">
        <v>1</v>
      </c>
    </row>
    <row r="4388" spans="1:14" x14ac:dyDescent="0.2">
      <c r="A4388" s="2">
        <v>45098</v>
      </c>
      <c r="B4388" s="3">
        <f t="shared" si="204"/>
        <v>2023</v>
      </c>
      <c r="C4388" t="str">
        <f t="shared" si="205"/>
        <v>2022-2023</v>
      </c>
      <c r="D4388" t="s">
        <v>147</v>
      </c>
      <c r="E4388" t="s">
        <v>103</v>
      </c>
      <c r="F4388" t="str">
        <f t="shared" si="206"/>
        <v>Queensland</v>
      </c>
      <c r="G4388" t="s">
        <v>35</v>
      </c>
      <c r="H4388">
        <v>4509</v>
      </c>
      <c r="I4388" t="s">
        <v>11</v>
      </c>
      <c r="J4388" t="s">
        <v>104</v>
      </c>
      <c r="K4388" t="s">
        <v>149</v>
      </c>
      <c r="L4388" t="s">
        <v>15</v>
      </c>
      <c r="M4388" s="5">
        <v>5032.3799999999992</v>
      </c>
      <c r="N4388">
        <v>1</v>
      </c>
    </row>
    <row r="4389" spans="1:14" x14ac:dyDescent="0.2">
      <c r="A4389" s="2">
        <v>45043</v>
      </c>
      <c r="B4389" s="3">
        <f t="shared" si="204"/>
        <v>2023</v>
      </c>
      <c r="C4389" t="str">
        <f t="shared" si="205"/>
        <v>2022-2023</v>
      </c>
      <c r="D4389" t="s">
        <v>147</v>
      </c>
      <c r="E4389" t="s">
        <v>40</v>
      </c>
      <c r="F4389" t="str">
        <f t="shared" si="206"/>
        <v>New South Wales</v>
      </c>
      <c r="G4389" t="s">
        <v>10</v>
      </c>
      <c r="H4389">
        <v>2116</v>
      </c>
      <c r="I4389" t="s">
        <v>11</v>
      </c>
      <c r="J4389" t="s">
        <v>27</v>
      </c>
      <c r="K4389" t="s">
        <v>149</v>
      </c>
      <c r="L4389" t="s">
        <v>15</v>
      </c>
      <c r="M4389" s="5">
        <v>5062.93</v>
      </c>
      <c r="N4389">
        <v>1</v>
      </c>
    </row>
    <row r="4390" spans="1:14" x14ac:dyDescent="0.2">
      <c r="A4390" s="2">
        <v>45023</v>
      </c>
      <c r="B4390" s="3">
        <f t="shared" si="204"/>
        <v>2023</v>
      </c>
      <c r="C4390" t="str">
        <f t="shared" si="205"/>
        <v>2022-2023</v>
      </c>
      <c r="D4390" t="s">
        <v>147</v>
      </c>
      <c r="E4390" t="s">
        <v>137</v>
      </c>
      <c r="F4390" t="str">
        <f t="shared" si="206"/>
        <v>New South Wales</v>
      </c>
      <c r="G4390" t="s">
        <v>10</v>
      </c>
      <c r="H4390">
        <v>2031</v>
      </c>
      <c r="I4390" t="s">
        <v>11</v>
      </c>
      <c r="J4390" t="s">
        <v>12</v>
      </c>
      <c r="K4390" t="s">
        <v>149</v>
      </c>
      <c r="L4390" t="s">
        <v>15</v>
      </c>
      <c r="M4390" s="5">
        <v>5111.3700000000008</v>
      </c>
      <c r="N4390">
        <v>1</v>
      </c>
    </row>
    <row r="4391" spans="1:14" x14ac:dyDescent="0.2">
      <c r="A4391" s="2">
        <v>45511</v>
      </c>
      <c r="B4391" s="3">
        <f t="shared" si="204"/>
        <v>2025</v>
      </c>
      <c r="C4391" t="str">
        <f t="shared" si="205"/>
        <v>2024-2025</v>
      </c>
      <c r="D4391" t="s">
        <v>147</v>
      </c>
      <c r="E4391" t="s">
        <v>57</v>
      </c>
      <c r="F4391" t="str">
        <f t="shared" si="206"/>
        <v>New South Wales</v>
      </c>
      <c r="G4391" t="s">
        <v>10</v>
      </c>
      <c r="H4391">
        <v>2560</v>
      </c>
      <c r="I4391" t="s">
        <v>11</v>
      </c>
      <c r="J4391" t="s">
        <v>58</v>
      </c>
      <c r="K4391" t="s">
        <v>150</v>
      </c>
      <c r="L4391" t="s">
        <v>18</v>
      </c>
      <c r="M4391" s="5">
        <v>5184.95</v>
      </c>
      <c r="N4391">
        <v>1</v>
      </c>
    </row>
    <row r="4392" spans="1:14" x14ac:dyDescent="0.2">
      <c r="A4392" s="2">
        <v>45584</v>
      </c>
      <c r="B4392" s="3">
        <f t="shared" si="204"/>
        <v>2025</v>
      </c>
      <c r="C4392" t="str">
        <f t="shared" si="205"/>
        <v>2024-2025</v>
      </c>
      <c r="D4392" t="s">
        <v>147</v>
      </c>
      <c r="E4392" t="s">
        <v>136</v>
      </c>
      <c r="F4392" t="str">
        <f t="shared" si="206"/>
        <v>Victoria</v>
      </c>
      <c r="G4392" t="s">
        <v>45</v>
      </c>
      <c r="H4392">
        <v>3175</v>
      </c>
      <c r="I4392" t="s">
        <v>11</v>
      </c>
      <c r="J4392" t="s">
        <v>63</v>
      </c>
      <c r="K4392" t="s">
        <v>152</v>
      </c>
      <c r="L4392" t="s">
        <v>13</v>
      </c>
      <c r="M4392" s="5">
        <v>5209.5400000000018</v>
      </c>
      <c r="N4392">
        <v>1</v>
      </c>
    </row>
    <row r="4393" spans="1:14" x14ac:dyDescent="0.2">
      <c r="A4393" s="2">
        <v>45035</v>
      </c>
      <c r="B4393" s="3">
        <f t="shared" si="204"/>
        <v>2023</v>
      </c>
      <c r="C4393" t="str">
        <f t="shared" si="205"/>
        <v>2022-2023</v>
      </c>
      <c r="D4393" t="s">
        <v>148</v>
      </c>
      <c r="E4393" t="s">
        <v>44</v>
      </c>
      <c r="F4393" t="str">
        <f t="shared" si="206"/>
        <v>Victoria</v>
      </c>
      <c r="G4393" t="s">
        <v>45</v>
      </c>
      <c r="H4393">
        <v>3066</v>
      </c>
      <c r="I4393" t="s">
        <v>11</v>
      </c>
      <c r="J4393" t="s">
        <v>46</v>
      </c>
      <c r="K4393" t="s">
        <v>153</v>
      </c>
      <c r="L4393" t="s">
        <v>16</v>
      </c>
      <c r="M4393" s="5">
        <v>5220.7199999999984</v>
      </c>
      <c r="N4393">
        <v>1</v>
      </c>
    </row>
    <row r="4394" spans="1:14" x14ac:dyDescent="0.2">
      <c r="A4394" s="2">
        <v>45651</v>
      </c>
      <c r="B4394" s="3">
        <f t="shared" si="204"/>
        <v>2025</v>
      </c>
      <c r="C4394" t="str">
        <f t="shared" si="205"/>
        <v>2024-2025</v>
      </c>
      <c r="D4394" t="s">
        <v>148</v>
      </c>
      <c r="E4394" t="s">
        <v>44</v>
      </c>
      <c r="F4394" t="str">
        <f t="shared" si="206"/>
        <v>Victoria</v>
      </c>
      <c r="G4394" t="s">
        <v>45</v>
      </c>
      <c r="H4394">
        <v>3066</v>
      </c>
      <c r="I4394" t="s">
        <v>11</v>
      </c>
      <c r="J4394" t="s">
        <v>46</v>
      </c>
      <c r="K4394" t="s">
        <v>149</v>
      </c>
      <c r="L4394" t="s">
        <v>15</v>
      </c>
      <c r="M4394" s="5">
        <v>5236.0600000000004</v>
      </c>
      <c r="N4394">
        <v>1</v>
      </c>
    </row>
    <row r="4395" spans="1:14" x14ac:dyDescent="0.2">
      <c r="A4395" s="2">
        <v>45536</v>
      </c>
      <c r="B4395" s="3">
        <f t="shared" si="204"/>
        <v>2025</v>
      </c>
      <c r="C4395" t="str">
        <f t="shared" si="205"/>
        <v>2024-2025</v>
      </c>
      <c r="D4395" t="s">
        <v>147</v>
      </c>
      <c r="E4395" t="s">
        <v>143</v>
      </c>
      <c r="F4395" t="str">
        <f t="shared" si="206"/>
        <v>New South Wales</v>
      </c>
      <c r="G4395" t="s">
        <v>10</v>
      </c>
      <c r="H4395">
        <v>2154</v>
      </c>
      <c r="I4395" t="s">
        <v>11</v>
      </c>
      <c r="J4395" t="s">
        <v>27</v>
      </c>
      <c r="K4395" t="s">
        <v>151</v>
      </c>
      <c r="L4395" t="s">
        <v>21</v>
      </c>
      <c r="M4395" s="5">
        <v>5238.66</v>
      </c>
      <c r="N4395">
        <v>1</v>
      </c>
    </row>
    <row r="4396" spans="1:14" x14ac:dyDescent="0.2">
      <c r="A4396" s="2">
        <v>45497</v>
      </c>
      <c r="B4396" s="3">
        <f t="shared" si="204"/>
        <v>2025</v>
      </c>
      <c r="C4396" t="str">
        <f t="shared" si="205"/>
        <v>2024-2025</v>
      </c>
      <c r="D4396" t="s">
        <v>147</v>
      </c>
      <c r="E4396" t="s">
        <v>74</v>
      </c>
      <c r="F4396" t="str">
        <f t="shared" si="206"/>
        <v>South Australia</v>
      </c>
      <c r="G4396" t="s">
        <v>32</v>
      </c>
      <c r="H4396">
        <v>5043</v>
      </c>
      <c r="I4396" t="s">
        <v>11</v>
      </c>
      <c r="J4396" t="s">
        <v>33</v>
      </c>
      <c r="K4396" t="s">
        <v>150</v>
      </c>
      <c r="L4396" t="s">
        <v>18</v>
      </c>
      <c r="M4396" s="5">
        <v>5286.4800000000005</v>
      </c>
      <c r="N4396">
        <v>1</v>
      </c>
    </row>
    <row r="4397" spans="1:14" x14ac:dyDescent="0.2">
      <c r="A4397" s="2">
        <v>45169</v>
      </c>
      <c r="B4397" s="3">
        <f t="shared" si="204"/>
        <v>2024</v>
      </c>
      <c r="C4397" t="str">
        <f t="shared" si="205"/>
        <v>2023-2024</v>
      </c>
      <c r="D4397" t="s">
        <v>147</v>
      </c>
      <c r="E4397" t="s">
        <v>117</v>
      </c>
      <c r="F4397" t="str">
        <f t="shared" si="206"/>
        <v>Queensland</v>
      </c>
      <c r="G4397" t="s">
        <v>35</v>
      </c>
      <c r="H4397">
        <v>4119</v>
      </c>
      <c r="I4397" t="s">
        <v>11</v>
      </c>
      <c r="J4397" t="s">
        <v>43</v>
      </c>
      <c r="K4397" t="s">
        <v>151</v>
      </c>
      <c r="L4397" t="s">
        <v>21</v>
      </c>
      <c r="M4397" s="5">
        <v>5292.9800000000005</v>
      </c>
      <c r="N4397">
        <v>1</v>
      </c>
    </row>
    <row r="4398" spans="1:14" x14ac:dyDescent="0.2">
      <c r="A4398" s="2">
        <v>45532</v>
      </c>
      <c r="B4398" s="3">
        <f t="shared" si="204"/>
        <v>2025</v>
      </c>
      <c r="C4398" t="str">
        <f t="shared" si="205"/>
        <v>2024-2025</v>
      </c>
      <c r="D4398" t="s">
        <v>147</v>
      </c>
      <c r="E4398" t="s">
        <v>138</v>
      </c>
      <c r="F4398" t="str">
        <f t="shared" si="206"/>
        <v>Queensland</v>
      </c>
      <c r="G4398" t="s">
        <v>35</v>
      </c>
      <c r="H4398">
        <v>4558</v>
      </c>
      <c r="I4398" t="s">
        <v>11</v>
      </c>
      <c r="J4398" t="s">
        <v>120</v>
      </c>
      <c r="K4398" t="s">
        <v>152</v>
      </c>
      <c r="L4398" t="s">
        <v>13</v>
      </c>
      <c r="M4398" s="5">
        <v>5294.920000000001</v>
      </c>
      <c r="N4398">
        <v>1</v>
      </c>
    </row>
    <row r="4399" spans="1:14" x14ac:dyDescent="0.2">
      <c r="A4399" s="2">
        <v>45513</v>
      </c>
      <c r="B4399" s="3">
        <f t="shared" si="204"/>
        <v>2025</v>
      </c>
      <c r="C4399" t="str">
        <f t="shared" si="205"/>
        <v>2024-2025</v>
      </c>
      <c r="D4399" t="s">
        <v>148</v>
      </c>
      <c r="E4399" t="s">
        <v>108</v>
      </c>
      <c r="F4399" t="str">
        <f t="shared" si="206"/>
        <v>Victoria</v>
      </c>
      <c r="G4399" t="s">
        <v>45</v>
      </c>
      <c r="H4399">
        <v>3018</v>
      </c>
      <c r="I4399" t="s">
        <v>11</v>
      </c>
      <c r="J4399" t="s">
        <v>46</v>
      </c>
      <c r="K4399" t="s">
        <v>151</v>
      </c>
      <c r="L4399" t="s">
        <v>21</v>
      </c>
      <c r="M4399" s="5">
        <v>5306.62</v>
      </c>
      <c r="N4399">
        <v>1</v>
      </c>
    </row>
    <row r="4400" spans="1:14" x14ac:dyDescent="0.2">
      <c r="A4400" s="2">
        <v>45567</v>
      </c>
      <c r="B4400" s="3">
        <f t="shared" si="204"/>
        <v>2025</v>
      </c>
      <c r="C4400" t="str">
        <f t="shared" si="205"/>
        <v>2024-2025</v>
      </c>
      <c r="D4400" t="s">
        <v>147</v>
      </c>
      <c r="E4400" t="s">
        <v>143</v>
      </c>
      <c r="F4400" t="str">
        <f t="shared" si="206"/>
        <v>New South Wales</v>
      </c>
      <c r="G4400" t="s">
        <v>10</v>
      </c>
      <c r="H4400">
        <v>2154</v>
      </c>
      <c r="I4400" t="s">
        <v>11</v>
      </c>
      <c r="J4400" t="s">
        <v>27</v>
      </c>
      <c r="K4400" t="s">
        <v>152</v>
      </c>
      <c r="L4400" t="s">
        <v>13</v>
      </c>
      <c r="M4400" s="5">
        <v>5309.0300000000007</v>
      </c>
      <c r="N4400">
        <v>1</v>
      </c>
    </row>
    <row r="4401" spans="1:14" x14ac:dyDescent="0.2">
      <c r="A4401" s="2">
        <v>45649</v>
      </c>
      <c r="B4401" s="3">
        <f t="shared" si="204"/>
        <v>2025</v>
      </c>
      <c r="C4401" t="str">
        <f t="shared" si="205"/>
        <v>2024-2025</v>
      </c>
      <c r="D4401" t="s">
        <v>147</v>
      </c>
      <c r="E4401" t="s">
        <v>138</v>
      </c>
      <c r="F4401" t="str">
        <f t="shared" si="206"/>
        <v>Queensland</v>
      </c>
      <c r="G4401" t="s">
        <v>35</v>
      </c>
      <c r="H4401">
        <v>4558</v>
      </c>
      <c r="I4401" t="s">
        <v>11</v>
      </c>
      <c r="J4401" t="s">
        <v>120</v>
      </c>
      <c r="K4401" t="s">
        <v>149</v>
      </c>
      <c r="L4401" t="s">
        <v>15</v>
      </c>
      <c r="M4401" s="5">
        <v>5318.670000000001</v>
      </c>
      <c r="N4401">
        <v>1</v>
      </c>
    </row>
    <row r="4402" spans="1:14" x14ac:dyDescent="0.2">
      <c r="A4402" s="2">
        <v>45103</v>
      </c>
      <c r="B4402" s="3">
        <f t="shared" si="204"/>
        <v>2023</v>
      </c>
      <c r="C4402" t="str">
        <f t="shared" si="205"/>
        <v>2022-2023</v>
      </c>
      <c r="D4402" t="s">
        <v>147</v>
      </c>
      <c r="E4402" t="s">
        <v>92</v>
      </c>
      <c r="F4402" t="str">
        <f t="shared" si="206"/>
        <v>Queensland</v>
      </c>
      <c r="G4402" t="s">
        <v>35</v>
      </c>
      <c r="H4402">
        <v>4068</v>
      </c>
      <c r="I4402" t="s">
        <v>11</v>
      </c>
      <c r="J4402" t="s">
        <v>43</v>
      </c>
      <c r="K4402" t="s">
        <v>153</v>
      </c>
      <c r="L4402" t="s">
        <v>16</v>
      </c>
      <c r="M4402" s="5">
        <v>5338.4800000000005</v>
      </c>
      <c r="N4402">
        <v>1</v>
      </c>
    </row>
    <row r="4403" spans="1:14" x14ac:dyDescent="0.2">
      <c r="A4403" s="2">
        <v>45087</v>
      </c>
      <c r="B4403" s="3">
        <f t="shared" si="204"/>
        <v>2023</v>
      </c>
      <c r="C4403" t="str">
        <f t="shared" si="205"/>
        <v>2022-2023</v>
      </c>
      <c r="D4403" t="s">
        <v>147</v>
      </c>
      <c r="E4403" t="s">
        <v>143</v>
      </c>
      <c r="F4403" t="str">
        <f t="shared" si="206"/>
        <v>New South Wales</v>
      </c>
      <c r="G4403" t="s">
        <v>10</v>
      </c>
      <c r="H4403">
        <v>2154</v>
      </c>
      <c r="I4403" t="s">
        <v>11</v>
      </c>
      <c r="J4403" t="s">
        <v>27</v>
      </c>
      <c r="K4403" t="s">
        <v>150</v>
      </c>
      <c r="L4403" t="s">
        <v>18</v>
      </c>
      <c r="M4403" s="5">
        <v>5356.1699999999992</v>
      </c>
      <c r="N4403">
        <v>1</v>
      </c>
    </row>
    <row r="4404" spans="1:14" x14ac:dyDescent="0.2">
      <c r="A4404" s="2">
        <v>45501</v>
      </c>
      <c r="B4404" s="3">
        <f t="shared" si="204"/>
        <v>2025</v>
      </c>
      <c r="C4404" t="str">
        <f t="shared" si="205"/>
        <v>2024-2025</v>
      </c>
      <c r="D4404" t="s">
        <v>147</v>
      </c>
      <c r="E4404" t="s">
        <v>136</v>
      </c>
      <c r="F4404" t="str">
        <f t="shared" si="206"/>
        <v>Victoria</v>
      </c>
      <c r="G4404" t="s">
        <v>45</v>
      </c>
      <c r="H4404">
        <v>3175</v>
      </c>
      <c r="I4404" t="s">
        <v>11</v>
      </c>
      <c r="J4404" t="s">
        <v>63</v>
      </c>
      <c r="K4404" t="s">
        <v>151</v>
      </c>
      <c r="L4404" t="s">
        <v>21</v>
      </c>
      <c r="M4404" s="5">
        <v>5375.47</v>
      </c>
      <c r="N4404">
        <v>1</v>
      </c>
    </row>
    <row r="4405" spans="1:14" x14ac:dyDescent="0.2">
      <c r="A4405" s="2">
        <v>45228</v>
      </c>
      <c r="B4405" s="3">
        <f t="shared" si="204"/>
        <v>2024</v>
      </c>
      <c r="C4405" t="str">
        <f t="shared" si="205"/>
        <v>2023-2024</v>
      </c>
      <c r="D4405" t="s">
        <v>147</v>
      </c>
      <c r="E4405" t="s">
        <v>122</v>
      </c>
      <c r="F4405" t="str">
        <f t="shared" si="206"/>
        <v>New South Wales</v>
      </c>
      <c r="G4405" t="s">
        <v>10</v>
      </c>
      <c r="H4405">
        <v>2650</v>
      </c>
      <c r="I4405" t="s">
        <v>11</v>
      </c>
      <c r="J4405" t="s">
        <v>25</v>
      </c>
      <c r="K4405" t="s">
        <v>153</v>
      </c>
      <c r="L4405" t="s">
        <v>16</v>
      </c>
      <c r="M4405" s="5">
        <v>5409.8600000000006</v>
      </c>
      <c r="N4405">
        <v>1</v>
      </c>
    </row>
    <row r="4406" spans="1:14" x14ac:dyDescent="0.2">
      <c r="A4406" s="2">
        <v>45494</v>
      </c>
      <c r="B4406" s="3">
        <f t="shared" si="204"/>
        <v>2025</v>
      </c>
      <c r="C4406" t="str">
        <f t="shared" si="205"/>
        <v>2024-2025</v>
      </c>
      <c r="D4406" t="s">
        <v>147</v>
      </c>
      <c r="E4406" t="s">
        <v>103</v>
      </c>
      <c r="F4406" t="str">
        <f t="shared" si="206"/>
        <v>Queensland</v>
      </c>
      <c r="G4406" t="s">
        <v>35</v>
      </c>
      <c r="H4406">
        <v>4509</v>
      </c>
      <c r="I4406" t="s">
        <v>11</v>
      </c>
      <c r="J4406" t="s">
        <v>104</v>
      </c>
      <c r="K4406" t="s">
        <v>152</v>
      </c>
      <c r="L4406" t="s">
        <v>13</v>
      </c>
      <c r="M4406" s="5">
        <v>5429.4599999999991</v>
      </c>
      <c r="N4406">
        <v>1</v>
      </c>
    </row>
    <row r="4407" spans="1:14" x14ac:dyDescent="0.2">
      <c r="A4407" s="2">
        <v>45581</v>
      </c>
      <c r="B4407" s="3">
        <f t="shared" si="204"/>
        <v>2025</v>
      </c>
      <c r="C4407" t="str">
        <f t="shared" si="205"/>
        <v>2024-2025</v>
      </c>
      <c r="D4407" t="s">
        <v>148</v>
      </c>
      <c r="E4407" t="s">
        <v>44</v>
      </c>
      <c r="F4407" t="str">
        <f t="shared" si="206"/>
        <v>Victoria</v>
      </c>
      <c r="G4407" t="s">
        <v>45</v>
      </c>
      <c r="H4407">
        <v>3066</v>
      </c>
      <c r="I4407" t="s">
        <v>11</v>
      </c>
      <c r="J4407" t="s">
        <v>46</v>
      </c>
      <c r="K4407" t="s">
        <v>151</v>
      </c>
      <c r="L4407" t="s">
        <v>21</v>
      </c>
      <c r="M4407" s="5">
        <v>5433.6900000000005</v>
      </c>
      <c r="N4407">
        <v>1</v>
      </c>
    </row>
    <row r="4408" spans="1:14" x14ac:dyDescent="0.2">
      <c r="A4408" s="2">
        <v>45618</v>
      </c>
      <c r="B4408" s="3">
        <f t="shared" si="204"/>
        <v>2025</v>
      </c>
      <c r="C4408" t="str">
        <f t="shared" si="205"/>
        <v>2024-2025</v>
      </c>
      <c r="D4408" t="s">
        <v>148</v>
      </c>
      <c r="E4408" t="s">
        <v>96</v>
      </c>
      <c r="F4408" t="str">
        <f t="shared" si="206"/>
        <v>Western Australia</v>
      </c>
      <c r="G4408" t="s">
        <v>48</v>
      </c>
      <c r="H4408">
        <v>6330</v>
      </c>
      <c r="I4408" t="s">
        <v>11</v>
      </c>
      <c r="J4408" t="s">
        <v>94</v>
      </c>
      <c r="K4408" t="s">
        <v>153</v>
      </c>
      <c r="L4408" t="s">
        <v>16</v>
      </c>
      <c r="M4408" s="5">
        <v>5438.4200000000019</v>
      </c>
      <c r="N4408">
        <v>1</v>
      </c>
    </row>
    <row r="4409" spans="1:14" x14ac:dyDescent="0.2">
      <c r="A4409" s="2">
        <v>45527</v>
      </c>
      <c r="B4409" s="3">
        <f t="shared" si="204"/>
        <v>2025</v>
      </c>
      <c r="C4409" t="str">
        <f t="shared" si="205"/>
        <v>2024-2025</v>
      </c>
      <c r="D4409" t="s">
        <v>147</v>
      </c>
      <c r="E4409" t="s">
        <v>143</v>
      </c>
      <c r="F4409" t="str">
        <f t="shared" si="206"/>
        <v>New South Wales</v>
      </c>
      <c r="G4409" t="s">
        <v>10</v>
      </c>
      <c r="H4409">
        <v>2154</v>
      </c>
      <c r="I4409" t="s">
        <v>11</v>
      </c>
      <c r="J4409" t="s">
        <v>27</v>
      </c>
      <c r="K4409" t="s">
        <v>153</v>
      </c>
      <c r="L4409" t="s">
        <v>16</v>
      </c>
      <c r="M4409" s="5">
        <v>5438.4500000000016</v>
      </c>
      <c r="N4409">
        <v>1</v>
      </c>
    </row>
    <row r="4410" spans="1:14" x14ac:dyDescent="0.2">
      <c r="A4410" s="2">
        <v>44935</v>
      </c>
      <c r="B4410" s="3">
        <f t="shared" si="204"/>
        <v>2023</v>
      </c>
      <c r="C4410" t="str">
        <f t="shared" si="205"/>
        <v>2022-2023</v>
      </c>
      <c r="D4410" t="s">
        <v>147</v>
      </c>
      <c r="E4410" t="s">
        <v>28</v>
      </c>
      <c r="F4410" t="str">
        <f t="shared" si="206"/>
        <v>Northern Territory</v>
      </c>
      <c r="G4410" t="s">
        <v>29</v>
      </c>
      <c r="H4410">
        <v>800</v>
      </c>
      <c r="I4410" t="s">
        <v>11</v>
      </c>
      <c r="J4410" t="s">
        <v>30</v>
      </c>
      <c r="K4410" t="s">
        <v>149</v>
      </c>
      <c r="L4410" t="s">
        <v>15</v>
      </c>
      <c r="M4410" s="5">
        <v>5444.25</v>
      </c>
      <c r="N4410">
        <v>1</v>
      </c>
    </row>
    <row r="4411" spans="1:14" x14ac:dyDescent="0.2">
      <c r="A4411" s="2">
        <v>45199</v>
      </c>
      <c r="B4411" s="3">
        <f t="shared" si="204"/>
        <v>2024</v>
      </c>
      <c r="C4411" t="str">
        <f t="shared" si="205"/>
        <v>2023-2024</v>
      </c>
      <c r="D4411" t="s">
        <v>147</v>
      </c>
      <c r="E4411" t="s">
        <v>92</v>
      </c>
      <c r="F4411" t="str">
        <f t="shared" si="206"/>
        <v>Queensland</v>
      </c>
      <c r="G4411" t="s">
        <v>35</v>
      </c>
      <c r="H4411">
        <v>4068</v>
      </c>
      <c r="I4411" t="s">
        <v>11</v>
      </c>
      <c r="J4411" t="s">
        <v>43</v>
      </c>
      <c r="K4411" t="s">
        <v>151</v>
      </c>
      <c r="L4411" t="s">
        <v>21</v>
      </c>
      <c r="M4411" s="5">
        <v>5454.2900000000009</v>
      </c>
      <c r="N4411">
        <v>1</v>
      </c>
    </row>
    <row r="4412" spans="1:14" x14ac:dyDescent="0.2">
      <c r="A4412" s="2">
        <v>45567</v>
      </c>
      <c r="B4412" s="3">
        <f t="shared" si="204"/>
        <v>2025</v>
      </c>
      <c r="C4412" t="str">
        <f t="shared" si="205"/>
        <v>2024-2025</v>
      </c>
      <c r="D4412" t="s">
        <v>147</v>
      </c>
      <c r="E4412" t="s">
        <v>114</v>
      </c>
      <c r="F4412" t="str">
        <f t="shared" si="206"/>
        <v>Victoria</v>
      </c>
      <c r="G4412" t="s">
        <v>45</v>
      </c>
      <c r="H4412">
        <v>3551</v>
      </c>
      <c r="I4412" t="s">
        <v>11</v>
      </c>
      <c r="J4412" t="s">
        <v>60</v>
      </c>
      <c r="K4412" t="s">
        <v>151</v>
      </c>
      <c r="L4412" t="s">
        <v>21</v>
      </c>
      <c r="M4412" s="5">
        <v>5464.6399999999994</v>
      </c>
      <c r="N4412">
        <v>1</v>
      </c>
    </row>
    <row r="4413" spans="1:14" x14ac:dyDescent="0.2">
      <c r="A4413" s="2">
        <v>45107</v>
      </c>
      <c r="B4413" s="3">
        <f t="shared" si="204"/>
        <v>2023</v>
      </c>
      <c r="C4413" t="str">
        <f t="shared" si="205"/>
        <v>2022-2023</v>
      </c>
      <c r="D4413" t="s">
        <v>148</v>
      </c>
      <c r="E4413" t="s">
        <v>96</v>
      </c>
      <c r="F4413" t="str">
        <f t="shared" si="206"/>
        <v>Western Australia</v>
      </c>
      <c r="G4413" t="s">
        <v>48</v>
      </c>
      <c r="H4413">
        <v>6330</v>
      </c>
      <c r="I4413" t="s">
        <v>11</v>
      </c>
      <c r="J4413" t="s">
        <v>94</v>
      </c>
      <c r="K4413" t="s">
        <v>149</v>
      </c>
      <c r="L4413" t="s">
        <v>15</v>
      </c>
      <c r="M4413" s="5">
        <v>5499.11</v>
      </c>
      <c r="N4413">
        <v>1</v>
      </c>
    </row>
    <row r="4414" spans="1:14" x14ac:dyDescent="0.2">
      <c r="A4414" s="2">
        <v>45590</v>
      </c>
      <c r="B4414" s="3">
        <f t="shared" si="204"/>
        <v>2025</v>
      </c>
      <c r="C4414" t="str">
        <f t="shared" si="205"/>
        <v>2024-2025</v>
      </c>
      <c r="D4414" t="s">
        <v>147</v>
      </c>
      <c r="E4414" t="s">
        <v>64</v>
      </c>
      <c r="F4414" t="str">
        <f t="shared" si="206"/>
        <v>Victoria</v>
      </c>
      <c r="G4414" t="s">
        <v>45</v>
      </c>
      <c r="H4414">
        <v>3199</v>
      </c>
      <c r="I4414" t="s">
        <v>11</v>
      </c>
      <c r="J4414" t="s">
        <v>63</v>
      </c>
      <c r="K4414" t="s">
        <v>153</v>
      </c>
      <c r="L4414" t="s">
        <v>16</v>
      </c>
      <c r="M4414" s="5">
        <v>5521.9199999999983</v>
      </c>
      <c r="N4414">
        <v>1</v>
      </c>
    </row>
    <row r="4415" spans="1:14" x14ac:dyDescent="0.2">
      <c r="A4415" s="2">
        <v>45429</v>
      </c>
      <c r="B4415" s="3">
        <f t="shared" si="204"/>
        <v>2024</v>
      </c>
      <c r="C4415" t="str">
        <f t="shared" si="205"/>
        <v>2023-2024</v>
      </c>
      <c r="D4415" t="s">
        <v>147</v>
      </c>
      <c r="E4415" t="s">
        <v>145</v>
      </c>
      <c r="F4415" t="str">
        <f t="shared" si="206"/>
        <v>New South Wales</v>
      </c>
      <c r="G4415" t="s">
        <v>10</v>
      </c>
      <c r="H4415">
        <v>2101</v>
      </c>
      <c r="I4415" t="s">
        <v>11</v>
      </c>
      <c r="J4415" t="s">
        <v>27</v>
      </c>
      <c r="K4415" t="s">
        <v>151</v>
      </c>
      <c r="L4415" t="s">
        <v>21</v>
      </c>
      <c r="M4415" s="5">
        <v>5537.7800000000007</v>
      </c>
      <c r="N4415">
        <v>1</v>
      </c>
    </row>
    <row r="4416" spans="1:14" x14ac:dyDescent="0.2">
      <c r="A4416" s="2">
        <v>45252</v>
      </c>
      <c r="B4416" s="3">
        <f t="shared" si="204"/>
        <v>2024</v>
      </c>
      <c r="C4416" t="str">
        <f t="shared" si="205"/>
        <v>2023-2024</v>
      </c>
      <c r="D4416" t="s">
        <v>147</v>
      </c>
      <c r="E4416" t="s">
        <v>126</v>
      </c>
      <c r="F4416" t="str">
        <f t="shared" si="206"/>
        <v>Queensland</v>
      </c>
      <c r="G4416" t="s">
        <v>35</v>
      </c>
      <c r="H4416">
        <v>4551</v>
      </c>
      <c r="I4416" t="s">
        <v>11</v>
      </c>
      <c r="J4416" t="s">
        <v>120</v>
      </c>
      <c r="K4416" t="s">
        <v>149</v>
      </c>
      <c r="L4416" t="s">
        <v>15</v>
      </c>
      <c r="M4416" s="5">
        <v>5541.1100000000015</v>
      </c>
      <c r="N4416">
        <v>1</v>
      </c>
    </row>
    <row r="4417" spans="1:14" x14ac:dyDescent="0.2">
      <c r="A4417" s="2">
        <v>45449</v>
      </c>
      <c r="B4417" s="3">
        <f t="shared" si="204"/>
        <v>2024</v>
      </c>
      <c r="C4417" t="str">
        <f t="shared" si="205"/>
        <v>2023-2024</v>
      </c>
      <c r="D4417" t="s">
        <v>147</v>
      </c>
      <c r="E4417" t="s">
        <v>103</v>
      </c>
      <c r="F4417" t="str">
        <f t="shared" si="206"/>
        <v>Queensland</v>
      </c>
      <c r="G4417" t="s">
        <v>35</v>
      </c>
      <c r="H4417">
        <v>4509</v>
      </c>
      <c r="I4417" t="s">
        <v>11</v>
      </c>
      <c r="J4417" t="s">
        <v>104</v>
      </c>
      <c r="K4417" t="s">
        <v>151</v>
      </c>
      <c r="L4417" t="s">
        <v>21</v>
      </c>
      <c r="M4417" s="5">
        <v>5557.4800000000005</v>
      </c>
      <c r="N4417">
        <v>1</v>
      </c>
    </row>
    <row r="4418" spans="1:14" x14ac:dyDescent="0.2">
      <c r="A4418" s="2">
        <v>45002</v>
      </c>
      <c r="B4418" s="3">
        <f t="shared" ref="B4418:B4481" si="207">IF(MONTH(A4418)&gt;=7,YEAR(A4418)+1,YEAR(A4418))</f>
        <v>2023</v>
      </c>
      <c r="C4418" t="str">
        <f t="shared" ref="C4418:C4481" si="208">IF(MONTH(A4418) &gt;= 7, YEAR(A4418) &amp; "-" &amp; YEAR(A4418) + 1, YEAR(A4418) - 1 &amp; "-" &amp; YEAR(A4418))</f>
        <v>2022-2023</v>
      </c>
      <c r="D4418" t="s">
        <v>147</v>
      </c>
      <c r="E4418" t="s">
        <v>138</v>
      </c>
      <c r="F4418" t="str">
        <f t="shared" ref="F4418:F4481" si="209">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c r="N4418">
        <v>1</v>
      </c>
    </row>
    <row r="4419" spans="1:14" x14ac:dyDescent="0.2">
      <c r="A4419" s="2">
        <v>45087</v>
      </c>
      <c r="B4419" s="3">
        <f t="shared" si="207"/>
        <v>2023</v>
      </c>
      <c r="C4419" t="str">
        <f t="shared" si="208"/>
        <v>2022-2023</v>
      </c>
      <c r="D4419" t="s">
        <v>147</v>
      </c>
      <c r="E4419" t="s">
        <v>135</v>
      </c>
      <c r="F4419" t="str">
        <f t="shared" si="209"/>
        <v>Victoria</v>
      </c>
      <c r="G4419" t="s">
        <v>45</v>
      </c>
      <c r="H4419">
        <v>3550</v>
      </c>
      <c r="I4419" t="s">
        <v>11</v>
      </c>
      <c r="J4419" t="s">
        <v>60</v>
      </c>
      <c r="K4419" t="s">
        <v>149</v>
      </c>
      <c r="L4419" t="s">
        <v>15</v>
      </c>
      <c r="M4419" s="5">
        <v>5591.9500000000007</v>
      </c>
      <c r="N4419">
        <v>1</v>
      </c>
    </row>
    <row r="4420" spans="1:14" x14ac:dyDescent="0.2">
      <c r="A4420" s="2">
        <v>45203</v>
      </c>
      <c r="B4420" s="3">
        <f t="shared" si="207"/>
        <v>2024</v>
      </c>
      <c r="C4420" t="str">
        <f t="shared" si="208"/>
        <v>2023-2024</v>
      </c>
      <c r="D4420" t="s">
        <v>148</v>
      </c>
      <c r="E4420" t="s">
        <v>96</v>
      </c>
      <c r="F4420" t="str">
        <f t="shared" si="209"/>
        <v>Western Australia</v>
      </c>
      <c r="G4420" t="s">
        <v>48</v>
      </c>
      <c r="H4420">
        <v>6330</v>
      </c>
      <c r="I4420" t="s">
        <v>11</v>
      </c>
      <c r="J4420" t="s">
        <v>94</v>
      </c>
      <c r="K4420" t="s">
        <v>152</v>
      </c>
      <c r="L4420" t="s">
        <v>13</v>
      </c>
      <c r="M4420" s="5">
        <v>5608.3399999999992</v>
      </c>
      <c r="N4420">
        <v>1</v>
      </c>
    </row>
    <row r="4421" spans="1:14" x14ac:dyDescent="0.2">
      <c r="A4421" s="2">
        <v>45118</v>
      </c>
      <c r="B4421" s="3">
        <f t="shared" si="207"/>
        <v>2024</v>
      </c>
      <c r="C4421" t="str">
        <f t="shared" si="208"/>
        <v>2023-2024</v>
      </c>
      <c r="D4421" t="s">
        <v>147</v>
      </c>
      <c r="E4421" t="s">
        <v>122</v>
      </c>
      <c r="F4421" t="str">
        <f t="shared" si="209"/>
        <v>New South Wales</v>
      </c>
      <c r="G4421" t="s">
        <v>10</v>
      </c>
      <c r="H4421">
        <v>2650</v>
      </c>
      <c r="I4421" t="s">
        <v>11</v>
      </c>
      <c r="J4421" t="s">
        <v>25</v>
      </c>
      <c r="K4421" t="s">
        <v>152</v>
      </c>
      <c r="L4421" t="s">
        <v>13</v>
      </c>
      <c r="M4421" s="5">
        <v>5611.5000000000018</v>
      </c>
      <c r="N4421">
        <v>1</v>
      </c>
    </row>
    <row r="4422" spans="1:14" x14ac:dyDescent="0.2">
      <c r="A4422" s="2">
        <v>45350</v>
      </c>
      <c r="B4422" s="3">
        <f t="shared" si="207"/>
        <v>2024</v>
      </c>
      <c r="C4422" t="str">
        <f t="shared" si="208"/>
        <v>2023-2024</v>
      </c>
      <c r="D4422" t="s">
        <v>147</v>
      </c>
      <c r="E4422" t="s">
        <v>131</v>
      </c>
      <c r="F4422" t="str">
        <f t="shared" si="209"/>
        <v>Western Australia</v>
      </c>
      <c r="G4422" t="s">
        <v>48</v>
      </c>
      <c r="H4422">
        <v>6530</v>
      </c>
      <c r="I4422" t="s">
        <v>11</v>
      </c>
      <c r="J4422" t="s">
        <v>77</v>
      </c>
      <c r="K4422" t="s">
        <v>153</v>
      </c>
      <c r="L4422" t="s">
        <v>16</v>
      </c>
      <c r="M4422" s="5">
        <v>5620.1500000000005</v>
      </c>
      <c r="N4422">
        <v>1</v>
      </c>
    </row>
    <row r="4423" spans="1:14" x14ac:dyDescent="0.2">
      <c r="A4423" s="2">
        <v>45373</v>
      </c>
      <c r="B4423" s="3">
        <f t="shared" si="207"/>
        <v>2024</v>
      </c>
      <c r="C4423" t="str">
        <f t="shared" si="208"/>
        <v>2023-2024</v>
      </c>
      <c r="D4423" t="s">
        <v>147</v>
      </c>
      <c r="E4423" t="s">
        <v>146</v>
      </c>
      <c r="F4423" t="str">
        <f t="shared" si="209"/>
        <v>Victoria</v>
      </c>
      <c r="G4423" t="s">
        <v>45</v>
      </c>
      <c r="H4423">
        <v>3353</v>
      </c>
      <c r="I4423" t="s">
        <v>11</v>
      </c>
      <c r="J4423" t="s">
        <v>60</v>
      </c>
      <c r="K4423" t="s">
        <v>150</v>
      </c>
      <c r="L4423" t="s">
        <v>18</v>
      </c>
      <c r="M4423" s="5">
        <v>5647.9</v>
      </c>
      <c r="N4423">
        <v>1</v>
      </c>
    </row>
    <row r="4424" spans="1:14" x14ac:dyDescent="0.2">
      <c r="A4424" s="2">
        <v>45090</v>
      </c>
      <c r="B4424" s="3">
        <f t="shared" si="207"/>
        <v>2023</v>
      </c>
      <c r="C4424" t="str">
        <f t="shared" si="208"/>
        <v>2022-2023</v>
      </c>
      <c r="D4424" t="s">
        <v>148</v>
      </c>
      <c r="E4424" t="s">
        <v>108</v>
      </c>
      <c r="F4424" t="str">
        <f t="shared" si="209"/>
        <v>Victoria</v>
      </c>
      <c r="G4424" t="s">
        <v>45</v>
      </c>
      <c r="H4424">
        <v>3018</v>
      </c>
      <c r="I4424" t="s">
        <v>11</v>
      </c>
      <c r="J4424" t="s">
        <v>46</v>
      </c>
      <c r="K4424" t="s">
        <v>151</v>
      </c>
      <c r="L4424" t="s">
        <v>21</v>
      </c>
      <c r="M4424" s="5">
        <v>5652.74</v>
      </c>
      <c r="N4424">
        <v>1</v>
      </c>
    </row>
    <row r="4425" spans="1:14" x14ac:dyDescent="0.2">
      <c r="A4425" s="2">
        <v>45474</v>
      </c>
      <c r="B4425" s="3">
        <f t="shared" si="207"/>
        <v>2025</v>
      </c>
      <c r="C4425" t="str">
        <f t="shared" si="208"/>
        <v>2024-2025</v>
      </c>
      <c r="D4425" t="s">
        <v>147</v>
      </c>
      <c r="E4425" t="s">
        <v>136</v>
      </c>
      <c r="F4425" t="str">
        <f t="shared" si="209"/>
        <v>Victoria</v>
      </c>
      <c r="G4425" t="s">
        <v>45</v>
      </c>
      <c r="H4425">
        <v>3175</v>
      </c>
      <c r="I4425" t="s">
        <v>11</v>
      </c>
      <c r="J4425" t="s">
        <v>63</v>
      </c>
      <c r="K4425" t="s">
        <v>150</v>
      </c>
      <c r="L4425" t="s">
        <v>18</v>
      </c>
      <c r="M4425" s="5">
        <v>5715.1799999999994</v>
      </c>
      <c r="N4425">
        <v>1</v>
      </c>
    </row>
    <row r="4426" spans="1:14" x14ac:dyDescent="0.2">
      <c r="A4426" s="2">
        <v>44945</v>
      </c>
      <c r="B4426" s="3">
        <f t="shared" si="207"/>
        <v>2023</v>
      </c>
      <c r="C4426" t="str">
        <f t="shared" si="208"/>
        <v>2022-2023</v>
      </c>
      <c r="D4426" t="s">
        <v>147</v>
      </c>
      <c r="E4426" t="s">
        <v>137</v>
      </c>
      <c r="F4426" t="str">
        <f t="shared" si="209"/>
        <v>New South Wales</v>
      </c>
      <c r="G4426" t="s">
        <v>10</v>
      </c>
      <c r="H4426">
        <v>2031</v>
      </c>
      <c r="I4426" t="s">
        <v>11</v>
      </c>
      <c r="J4426" t="s">
        <v>12</v>
      </c>
      <c r="K4426" t="s">
        <v>151</v>
      </c>
      <c r="L4426" t="s">
        <v>21</v>
      </c>
      <c r="M4426" s="5">
        <v>5722.39</v>
      </c>
      <c r="N4426">
        <v>1</v>
      </c>
    </row>
    <row r="4427" spans="1:14" x14ac:dyDescent="0.2">
      <c r="A4427" s="2">
        <v>45147</v>
      </c>
      <c r="B4427" s="3">
        <f t="shared" si="207"/>
        <v>2024</v>
      </c>
      <c r="C4427" t="str">
        <f t="shared" si="208"/>
        <v>2023-2024</v>
      </c>
      <c r="D4427" t="s">
        <v>147</v>
      </c>
      <c r="E4427" t="s">
        <v>24</v>
      </c>
      <c r="F4427" t="str">
        <f t="shared" si="209"/>
        <v>New South Wales</v>
      </c>
      <c r="G4427" t="s">
        <v>10</v>
      </c>
      <c r="H4427">
        <v>2795</v>
      </c>
      <c r="I4427" t="s">
        <v>11</v>
      </c>
      <c r="J4427" t="s">
        <v>25</v>
      </c>
      <c r="K4427" t="s">
        <v>152</v>
      </c>
      <c r="L4427" t="s">
        <v>13</v>
      </c>
      <c r="M4427" s="5">
        <v>5754.1299999999992</v>
      </c>
      <c r="N4427">
        <v>1</v>
      </c>
    </row>
    <row r="4428" spans="1:14" x14ac:dyDescent="0.2">
      <c r="A4428" s="2">
        <v>45287</v>
      </c>
      <c r="B4428" s="3">
        <f t="shared" si="207"/>
        <v>2024</v>
      </c>
      <c r="C4428" t="str">
        <f t="shared" si="208"/>
        <v>2023-2024</v>
      </c>
      <c r="D4428" t="s">
        <v>148</v>
      </c>
      <c r="E4428" t="s">
        <v>124</v>
      </c>
      <c r="F4428" t="str">
        <f t="shared" si="209"/>
        <v>New South Wales</v>
      </c>
      <c r="G4428" t="s">
        <v>10</v>
      </c>
      <c r="H4428">
        <v>2015</v>
      </c>
      <c r="I4428" t="s">
        <v>11</v>
      </c>
      <c r="J4428" t="s">
        <v>12</v>
      </c>
      <c r="K4428" t="s">
        <v>152</v>
      </c>
      <c r="L4428" t="s">
        <v>13</v>
      </c>
      <c r="M4428" s="5">
        <v>5761.56</v>
      </c>
      <c r="N4428">
        <v>1</v>
      </c>
    </row>
    <row r="4429" spans="1:14" x14ac:dyDescent="0.2">
      <c r="A4429" s="2">
        <v>45394</v>
      </c>
      <c r="B4429" s="3">
        <f t="shared" si="207"/>
        <v>2024</v>
      </c>
      <c r="C4429" t="str">
        <f t="shared" si="208"/>
        <v>2023-2024</v>
      </c>
      <c r="D4429" t="s">
        <v>147</v>
      </c>
      <c r="E4429" t="s">
        <v>103</v>
      </c>
      <c r="F4429" t="str">
        <f t="shared" si="209"/>
        <v>Queensland</v>
      </c>
      <c r="G4429" t="s">
        <v>35</v>
      </c>
      <c r="H4429">
        <v>4509</v>
      </c>
      <c r="I4429" t="s">
        <v>11</v>
      </c>
      <c r="J4429" t="s">
        <v>104</v>
      </c>
      <c r="K4429" t="s">
        <v>149</v>
      </c>
      <c r="L4429" t="s">
        <v>15</v>
      </c>
      <c r="M4429" s="5">
        <v>5802.1000000000022</v>
      </c>
      <c r="N4429">
        <v>1</v>
      </c>
    </row>
    <row r="4430" spans="1:14" x14ac:dyDescent="0.2">
      <c r="A4430" s="2">
        <v>44977</v>
      </c>
      <c r="B4430" s="3">
        <f t="shared" si="207"/>
        <v>2023</v>
      </c>
      <c r="C4430" t="str">
        <f t="shared" si="208"/>
        <v>2022-2023</v>
      </c>
      <c r="D4430" t="s">
        <v>147</v>
      </c>
      <c r="E4430" t="s">
        <v>64</v>
      </c>
      <c r="F4430" t="str">
        <f t="shared" si="209"/>
        <v>Victoria</v>
      </c>
      <c r="G4430" t="s">
        <v>45</v>
      </c>
      <c r="H4430">
        <v>3199</v>
      </c>
      <c r="I4430" t="s">
        <v>11</v>
      </c>
      <c r="J4430" t="s">
        <v>63</v>
      </c>
      <c r="K4430" t="s">
        <v>152</v>
      </c>
      <c r="L4430" t="s">
        <v>13</v>
      </c>
      <c r="M4430" s="5">
        <v>5804.51</v>
      </c>
      <c r="N4430">
        <v>1</v>
      </c>
    </row>
    <row r="4431" spans="1:14" x14ac:dyDescent="0.2">
      <c r="A4431" s="2">
        <v>45026</v>
      </c>
      <c r="B4431" s="3">
        <f t="shared" si="207"/>
        <v>2023</v>
      </c>
      <c r="C4431" t="str">
        <f t="shared" si="208"/>
        <v>2022-2023</v>
      </c>
      <c r="D4431" t="s">
        <v>147</v>
      </c>
      <c r="E4431" t="s">
        <v>117</v>
      </c>
      <c r="F4431" t="str">
        <f t="shared" si="209"/>
        <v>Queensland</v>
      </c>
      <c r="G4431" t="s">
        <v>35</v>
      </c>
      <c r="H4431">
        <v>4119</v>
      </c>
      <c r="I4431" t="s">
        <v>11</v>
      </c>
      <c r="J4431" t="s">
        <v>43</v>
      </c>
      <c r="K4431" t="s">
        <v>151</v>
      </c>
      <c r="L4431" t="s">
        <v>21</v>
      </c>
      <c r="M4431" s="5">
        <v>5809.8700000000017</v>
      </c>
      <c r="N4431">
        <v>1</v>
      </c>
    </row>
    <row r="4432" spans="1:14" x14ac:dyDescent="0.2">
      <c r="A4432" s="2">
        <v>45169</v>
      </c>
      <c r="B4432" s="3">
        <f t="shared" si="207"/>
        <v>2024</v>
      </c>
      <c r="C4432" t="str">
        <f t="shared" si="208"/>
        <v>2023-2024</v>
      </c>
      <c r="D4432" t="s">
        <v>147</v>
      </c>
      <c r="E4432" t="s">
        <v>113</v>
      </c>
      <c r="F4432" t="str">
        <f t="shared" si="209"/>
        <v>Queensland</v>
      </c>
      <c r="G4432" t="s">
        <v>35</v>
      </c>
      <c r="H4432">
        <v>4215</v>
      </c>
      <c r="I4432" t="s">
        <v>11</v>
      </c>
      <c r="J4432" t="s">
        <v>104</v>
      </c>
      <c r="K4432" t="s">
        <v>151</v>
      </c>
      <c r="L4432" t="s">
        <v>21</v>
      </c>
      <c r="M4432" s="5">
        <v>5832.199999999998</v>
      </c>
      <c r="N4432">
        <v>1</v>
      </c>
    </row>
    <row r="4433" spans="1:14" x14ac:dyDescent="0.2">
      <c r="A4433" s="2">
        <v>45519</v>
      </c>
      <c r="B4433" s="3">
        <f t="shared" si="207"/>
        <v>2025</v>
      </c>
      <c r="C4433" t="str">
        <f t="shared" si="208"/>
        <v>2024-2025</v>
      </c>
      <c r="D4433" t="s">
        <v>148</v>
      </c>
      <c r="E4433" t="s">
        <v>78</v>
      </c>
      <c r="F4433" t="str">
        <f t="shared" si="209"/>
        <v>New South Wales</v>
      </c>
      <c r="G4433" t="s">
        <v>10</v>
      </c>
      <c r="H4433">
        <v>2350</v>
      </c>
      <c r="I4433" t="s">
        <v>11</v>
      </c>
      <c r="J4433" t="s">
        <v>68</v>
      </c>
      <c r="K4433" t="s">
        <v>153</v>
      </c>
      <c r="L4433" t="s">
        <v>16</v>
      </c>
      <c r="M4433" s="5">
        <v>5894.8900000000012</v>
      </c>
      <c r="N4433">
        <v>1</v>
      </c>
    </row>
    <row r="4434" spans="1:14" x14ac:dyDescent="0.2">
      <c r="A4434" s="2">
        <v>45490</v>
      </c>
      <c r="B4434" s="3">
        <f t="shared" si="207"/>
        <v>2025</v>
      </c>
      <c r="C4434" t="str">
        <f t="shared" si="208"/>
        <v>2024-2025</v>
      </c>
      <c r="D4434" t="s">
        <v>147</v>
      </c>
      <c r="E4434" t="s">
        <v>142</v>
      </c>
      <c r="F4434" t="str">
        <f t="shared" si="209"/>
        <v>Australian Capital Territory</v>
      </c>
      <c r="G4434" t="s">
        <v>80</v>
      </c>
      <c r="H4434">
        <v>2609</v>
      </c>
      <c r="I4434" t="s">
        <v>11</v>
      </c>
      <c r="J4434" t="s">
        <v>58</v>
      </c>
      <c r="K4434" t="s">
        <v>150</v>
      </c>
      <c r="L4434" t="s">
        <v>18</v>
      </c>
      <c r="M4434" s="5">
        <v>5935.05</v>
      </c>
      <c r="N4434">
        <v>1</v>
      </c>
    </row>
    <row r="4435" spans="1:14" x14ac:dyDescent="0.2">
      <c r="A4435" s="2">
        <v>45456</v>
      </c>
      <c r="B4435" s="3">
        <f t="shared" si="207"/>
        <v>2024</v>
      </c>
      <c r="C4435" t="str">
        <f t="shared" si="208"/>
        <v>2023-2024</v>
      </c>
      <c r="D4435" t="s">
        <v>148</v>
      </c>
      <c r="E4435" t="s">
        <v>72</v>
      </c>
      <c r="F4435" t="str">
        <f t="shared" si="209"/>
        <v>Western Australia</v>
      </c>
      <c r="G4435" t="s">
        <v>48</v>
      </c>
      <c r="H4435">
        <v>6010</v>
      </c>
      <c r="I4435" t="s">
        <v>11</v>
      </c>
      <c r="J4435" t="s">
        <v>49</v>
      </c>
      <c r="K4435" t="s">
        <v>150</v>
      </c>
      <c r="L4435" t="s">
        <v>18</v>
      </c>
      <c r="M4435" s="5">
        <v>5936.02</v>
      </c>
      <c r="N4435">
        <v>1</v>
      </c>
    </row>
    <row r="4436" spans="1:14" x14ac:dyDescent="0.2">
      <c r="A4436" s="2">
        <v>44966</v>
      </c>
      <c r="B4436" s="3">
        <f t="shared" si="207"/>
        <v>2023</v>
      </c>
      <c r="C4436" t="str">
        <f t="shared" si="208"/>
        <v>2022-2023</v>
      </c>
      <c r="D4436" t="s">
        <v>147</v>
      </c>
      <c r="E4436" t="s">
        <v>57</v>
      </c>
      <c r="F4436" t="str">
        <f t="shared" si="209"/>
        <v>New South Wales</v>
      </c>
      <c r="G4436" t="s">
        <v>10</v>
      </c>
      <c r="H4436">
        <v>2560</v>
      </c>
      <c r="I4436" t="s">
        <v>11</v>
      </c>
      <c r="J4436" t="s">
        <v>58</v>
      </c>
      <c r="K4436" t="s">
        <v>151</v>
      </c>
      <c r="L4436" t="s">
        <v>21</v>
      </c>
      <c r="M4436" s="5">
        <v>6008.17</v>
      </c>
      <c r="N4436">
        <v>1</v>
      </c>
    </row>
    <row r="4437" spans="1:14" x14ac:dyDescent="0.2">
      <c r="A4437" s="2">
        <v>44961</v>
      </c>
      <c r="B4437" s="3">
        <f t="shared" si="207"/>
        <v>2023</v>
      </c>
      <c r="C4437" t="str">
        <f t="shared" si="208"/>
        <v>2022-2023</v>
      </c>
      <c r="D4437" t="s">
        <v>147</v>
      </c>
      <c r="E4437" t="s">
        <v>145</v>
      </c>
      <c r="F4437" t="str">
        <f t="shared" si="209"/>
        <v>New South Wales</v>
      </c>
      <c r="G4437" t="s">
        <v>10</v>
      </c>
      <c r="H4437">
        <v>2101</v>
      </c>
      <c r="I4437" t="s">
        <v>11</v>
      </c>
      <c r="J4437" t="s">
        <v>27</v>
      </c>
      <c r="K4437" t="s">
        <v>150</v>
      </c>
      <c r="L4437" t="s">
        <v>18</v>
      </c>
      <c r="M4437" s="5">
        <v>6048.9699999999984</v>
      </c>
      <c r="N4437">
        <v>1</v>
      </c>
    </row>
    <row r="4438" spans="1:14" x14ac:dyDescent="0.2">
      <c r="A4438" s="2">
        <v>45084</v>
      </c>
      <c r="B4438" s="3">
        <f t="shared" si="207"/>
        <v>2023</v>
      </c>
      <c r="C4438" t="str">
        <f t="shared" si="208"/>
        <v>2022-2023</v>
      </c>
      <c r="D4438" t="s">
        <v>147</v>
      </c>
      <c r="E4438" t="s">
        <v>57</v>
      </c>
      <c r="F4438" t="str">
        <f t="shared" si="209"/>
        <v>New South Wales</v>
      </c>
      <c r="G4438" t="s">
        <v>10</v>
      </c>
      <c r="H4438">
        <v>2560</v>
      </c>
      <c r="I4438" t="s">
        <v>11</v>
      </c>
      <c r="J4438" t="s">
        <v>58</v>
      </c>
      <c r="K4438" t="s">
        <v>153</v>
      </c>
      <c r="L4438" t="s">
        <v>16</v>
      </c>
      <c r="M4438" s="5">
        <v>6061.11</v>
      </c>
      <c r="N4438">
        <v>1</v>
      </c>
    </row>
    <row r="4439" spans="1:14" x14ac:dyDescent="0.2">
      <c r="A4439" s="2">
        <v>45034</v>
      </c>
      <c r="B4439" s="3">
        <f t="shared" si="207"/>
        <v>2023</v>
      </c>
      <c r="C4439" t="str">
        <f t="shared" si="208"/>
        <v>2022-2023</v>
      </c>
      <c r="D4439" t="s">
        <v>147</v>
      </c>
      <c r="E4439" t="s">
        <v>112</v>
      </c>
      <c r="F4439" t="str">
        <f t="shared" si="209"/>
        <v>Victoria</v>
      </c>
      <c r="G4439" t="s">
        <v>45</v>
      </c>
      <c r="H4439">
        <v>3076</v>
      </c>
      <c r="I4439" t="s">
        <v>11</v>
      </c>
      <c r="J4439" t="s">
        <v>46</v>
      </c>
      <c r="K4439" t="s">
        <v>149</v>
      </c>
      <c r="L4439" t="s">
        <v>15</v>
      </c>
      <c r="M4439" s="5">
        <v>6065.880000000001</v>
      </c>
      <c r="N4439">
        <v>1</v>
      </c>
    </row>
    <row r="4440" spans="1:14" x14ac:dyDescent="0.2">
      <c r="A4440" s="2">
        <v>45293</v>
      </c>
      <c r="B4440" s="3">
        <f t="shared" si="207"/>
        <v>2024</v>
      </c>
      <c r="C4440" t="str">
        <f t="shared" si="208"/>
        <v>2023-2024</v>
      </c>
      <c r="D4440" t="s">
        <v>147</v>
      </c>
      <c r="E4440" t="s">
        <v>42</v>
      </c>
      <c r="F4440" t="str">
        <f t="shared" si="209"/>
        <v>Queensland</v>
      </c>
      <c r="G4440" t="s">
        <v>35</v>
      </c>
      <c r="H4440">
        <v>4053</v>
      </c>
      <c r="I4440" t="s">
        <v>11</v>
      </c>
      <c r="J4440" t="s">
        <v>43</v>
      </c>
      <c r="K4440" t="s">
        <v>152</v>
      </c>
      <c r="L4440" t="s">
        <v>13</v>
      </c>
      <c r="M4440" s="5">
        <v>6066.260000000002</v>
      </c>
      <c r="N4440">
        <v>1</v>
      </c>
    </row>
    <row r="4441" spans="1:14" x14ac:dyDescent="0.2">
      <c r="A4441" s="2">
        <v>45100</v>
      </c>
      <c r="B4441" s="3">
        <f t="shared" si="207"/>
        <v>2023</v>
      </c>
      <c r="C4441" t="str">
        <f t="shared" si="208"/>
        <v>2022-2023</v>
      </c>
      <c r="D4441" t="s">
        <v>148</v>
      </c>
      <c r="E4441" t="s">
        <v>96</v>
      </c>
      <c r="F4441" t="str">
        <f t="shared" si="209"/>
        <v>Western Australia</v>
      </c>
      <c r="G4441" t="s">
        <v>48</v>
      </c>
      <c r="H4441">
        <v>6330</v>
      </c>
      <c r="I4441" t="s">
        <v>11</v>
      </c>
      <c r="J4441" t="s">
        <v>94</v>
      </c>
      <c r="K4441" t="s">
        <v>151</v>
      </c>
      <c r="L4441" t="s">
        <v>21</v>
      </c>
      <c r="M4441" s="5">
        <v>6080.3399999999992</v>
      </c>
      <c r="N4441">
        <v>1</v>
      </c>
    </row>
    <row r="4442" spans="1:14" x14ac:dyDescent="0.2">
      <c r="A4442" s="2">
        <v>45330</v>
      </c>
      <c r="B4442" s="3">
        <f t="shared" si="207"/>
        <v>2024</v>
      </c>
      <c r="C4442" t="str">
        <f t="shared" si="208"/>
        <v>2023-2024</v>
      </c>
      <c r="D4442" t="s">
        <v>147</v>
      </c>
      <c r="E4442" t="s">
        <v>41</v>
      </c>
      <c r="F4442" t="str">
        <f t="shared" si="209"/>
        <v>New South Wales</v>
      </c>
      <c r="G4442" t="s">
        <v>10</v>
      </c>
      <c r="H4442">
        <v>2830</v>
      </c>
      <c r="I4442" t="s">
        <v>11</v>
      </c>
      <c r="J4442" t="s">
        <v>25</v>
      </c>
      <c r="K4442" t="s">
        <v>153</v>
      </c>
      <c r="L4442" t="s">
        <v>16</v>
      </c>
      <c r="M4442" s="5">
        <v>6156.3099999999995</v>
      </c>
      <c r="N4442">
        <v>1</v>
      </c>
    </row>
    <row r="4443" spans="1:14" x14ac:dyDescent="0.2">
      <c r="A4443" s="2">
        <v>45365</v>
      </c>
      <c r="B4443" s="3">
        <f t="shared" si="207"/>
        <v>2024</v>
      </c>
      <c r="C4443" t="str">
        <f t="shared" si="208"/>
        <v>2023-2024</v>
      </c>
      <c r="D4443" t="s">
        <v>147</v>
      </c>
      <c r="E4443" t="s">
        <v>122</v>
      </c>
      <c r="F4443" t="str">
        <f t="shared" si="209"/>
        <v>New South Wales</v>
      </c>
      <c r="G4443" t="s">
        <v>10</v>
      </c>
      <c r="H4443">
        <v>2650</v>
      </c>
      <c r="I4443" t="s">
        <v>11</v>
      </c>
      <c r="J4443" t="s">
        <v>25</v>
      </c>
      <c r="K4443" t="s">
        <v>151</v>
      </c>
      <c r="L4443" t="s">
        <v>21</v>
      </c>
      <c r="M4443" s="5">
        <v>6198.0200000000013</v>
      </c>
      <c r="N4443">
        <v>1</v>
      </c>
    </row>
    <row r="4444" spans="1:14" x14ac:dyDescent="0.2">
      <c r="A4444" s="2">
        <v>45524</v>
      </c>
      <c r="B4444" s="3">
        <f t="shared" si="207"/>
        <v>2025</v>
      </c>
      <c r="C4444" t="str">
        <f t="shared" si="208"/>
        <v>2024-2025</v>
      </c>
      <c r="D4444" t="s">
        <v>147</v>
      </c>
      <c r="E4444" t="s">
        <v>145</v>
      </c>
      <c r="F4444" t="str">
        <f t="shared" si="209"/>
        <v>New South Wales</v>
      </c>
      <c r="G4444" t="s">
        <v>10</v>
      </c>
      <c r="H4444">
        <v>2101</v>
      </c>
      <c r="I4444" t="s">
        <v>11</v>
      </c>
      <c r="J4444" t="s">
        <v>27</v>
      </c>
      <c r="K4444" t="s">
        <v>153</v>
      </c>
      <c r="L4444" t="s">
        <v>16</v>
      </c>
      <c r="M4444" s="5">
        <v>6228.0300000000016</v>
      </c>
      <c r="N4444">
        <v>1</v>
      </c>
    </row>
    <row r="4445" spans="1:14" x14ac:dyDescent="0.2">
      <c r="A4445" s="2">
        <v>45127</v>
      </c>
      <c r="B4445" s="3">
        <f t="shared" si="207"/>
        <v>2024</v>
      </c>
      <c r="C4445" t="str">
        <f t="shared" si="208"/>
        <v>2023-2024</v>
      </c>
      <c r="D4445" t="s">
        <v>147</v>
      </c>
      <c r="E4445" t="s">
        <v>65</v>
      </c>
      <c r="F4445" t="str">
        <f t="shared" si="209"/>
        <v>New South Wales</v>
      </c>
      <c r="G4445" t="s">
        <v>10</v>
      </c>
      <c r="H4445">
        <v>2541</v>
      </c>
      <c r="I4445" t="s">
        <v>11</v>
      </c>
      <c r="J4445" t="s">
        <v>58</v>
      </c>
      <c r="K4445" t="s">
        <v>153</v>
      </c>
      <c r="L4445" t="s">
        <v>16</v>
      </c>
      <c r="M4445" s="5">
        <v>6251.5000000000009</v>
      </c>
      <c r="N4445">
        <v>1</v>
      </c>
    </row>
    <row r="4446" spans="1:14" x14ac:dyDescent="0.2">
      <c r="A4446" s="2">
        <v>45586</v>
      </c>
      <c r="B4446" s="3">
        <f t="shared" si="207"/>
        <v>2025</v>
      </c>
      <c r="C4446" t="str">
        <f t="shared" si="208"/>
        <v>2024-2025</v>
      </c>
      <c r="D4446" t="s">
        <v>147</v>
      </c>
      <c r="E4446" t="s">
        <v>65</v>
      </c>
      <c r="F4446" t="str">
        <f t="shared" si="209"/>
        <v>New South Wales</v>
      </c>
      <c r="G4446" t="s">
        <v>10</v>
      </c>
      <c r="H4446">
        <v>2541</v>
      </c>
      <c r="I4446" t="s">
        <v>11</v>
      </c>
      <c r="J4446" t="s">
        <v>58</v>
      </c>
      <c r="K4446" t="s">
        <v>149</v>
      </c>
      <c r="L4446" t="s">
        <v>15</v>
      </c>
      <c r="M4446" s="5">
        <v>6304.0499999999993</v>
      </c>
      <c r="N4446">
        <v>1</v>
      </c>
    </row>
    <row r="4447" spans="1:14" x14ac:dyDescent="0.2">
      <c r="A4447" s="2">
        <v>44944</v>
      </c>
      <c r="B4447" s="3">
        <f t="shared" si="207"/>
        <v>2023</v>
      </c>
      <c r="C4447" t="str">
        <f t="shared" si="208"/>
        <v>2022-2023</v>
      </c>
      <c r="D4447" t="s">
        <v>147</v>
      </c>
      <c r="E4447" t="s">
        <v>117</v>
      </c>
      <c r="F4447" t="str">
        <f t="shared" si="209"/>
        <v>Queensland</v>
      </c>
      <c r="G4447" t="s">
        <v>35</v>
      </c>
      <c r="H4447">
        <v>4119</v>
      </c>
      <c r="I4447" t="s">
        <v>11</v>
      </c>
      <c r="J4447" t="s">
        <v>43</v>
      </c>
      <c r="K4447" t="s">
        <v>149</v>
      </c>
      <c r="L4447" t="s">
        <v>15</v>
      </c>
      <c r="M4447" s="5">
        <v>6393.6899999999987</v>
      </c>
      <c r="N4447">
        <v>1</v>
      </c>
    </row>
    <row r="4448" spans="1:14" x14ac:dyDescent="0.2">
      <c r="A4448" s="2">
        <v>45236</v>
      </c>
      <c r="B4448" s="3">
        <f t="shared" si="207"/>
        <v>2024</v>
      </c>
      <c r="C4448" t="str">
        <f t="shared" si="208"/>
        <v>2023-2024</v>
      </c>
      <c r="D4448" t="s">
        <v>147</v>
      </c>
      <c r="E4448" t="s">
        <v>132</v>
      </c>
      <c r="F4448" t="str">
        <f t="shared" si="209"/>
        <v>New South Wales</v>
      </c>
      <c r="G4448" t="s">
        <v>10</v>
      </c>
      <c r="H4448">
        <v>2800</v>
      </c>
      <c r="I4448" t="s">
        <v>11</v>
      </c>
      <c r="J4448" t="s">
        <v>25</v>
      </c>
      <c r="K4448" t="s">
        <v>149</v>
      </c>
      <c r="L4448" t="s">
        <v>15</v>
      </c>
      <c r="M4448" s="5">
        <v>6426.4800000000005</v>
      </c>
      <c r="N4448">
        <v>1</v>
      </c>
    </row>
    <row r="4449" spans="1:14" x14ac:dyDescent="0.2">
      <c r="A4449" s="2">
        <v>45053</v>
      </c>
      <c r="B4449" s="3">
        <f t="shared" si="207"/>
        <v>2023</v>
      </c>
      <c r="C4449" t="str">
        <f t="shared" si="208"/>
        <v>2022-2023</v>
      </c>
      <c r="D4449" t="s">
        <v>147</v>
      </c>
      <c r="E4449" t="s">
        <v>109</v>
      </c>
      <c r="F4449" t="str">
        <f t="shared" si="209"/>
        <v>New South Wales</v>
      </c>
      <c r="G4449" t="s">
        <v>10</v>
      </c>
      <c r="H4449">
        <v>2480</v>
      </c>
      <c r="I4449" t="s">
        <v>11</v>
      </c>
      <c r="J4449" t="s">
        <v>68</v>
      </c>
      <c r="K4449" t="s">
        <v>149</v>
      </c>
      <c r="L4449" t="s">
        <v>15</v>
      </c>
      <c r="M4449" s="5">
        <v>6442.1700000000046</v>
      </c>
      <c r="N4449">
        <v>1</v>
      </c>
    </row>
    <row r="4450" spans="1:14" x14ac:dyDescent="0.2">
      <c r="A4450" s="2">
        <v>45166</v>
      </c>
      <c r="B4450" s="3">
        <f t="shared" si="207"/>
        <v>2024</v>
      </c>
      <c r="C4450" t="str">
        <f t="shared" si="208"/>
        <v>2023-2024</v>
      </c>
      <c r="D4450" t="s">
        <v>147</v>
      </c>
      <c r="E4450" t="s">
        <v>145</v>
      </c>
      <c r="F4450" t="str">
        <f t="shared" si="209"/>
        <v>New South Wales</v>
      </c>
      <c r="G4450" t="s">
        <v>10</v>
      </c>
      <c r="H4450">
        <v>2101</v>
      </c>
      <c r="I4450" t="s">
        <v>11</v>
      </c>
      <c r="J4450" t="s">
        <v>27</v>
      </c>
      <c r="K4450" t="s">
        <v>149</v>
      </c>
      <c r="L4450" t="s">
        <v>15</v>
      </c>
      <c r="M4450" s="5">
        <v>6445.0500000000011</v>
      </c>
      <c r="N4450">
        <v>1</v>
      </c>
    </row>
    <row r="4451" spans="1:14" x14ac:dyDescent="0.2">
      <c r="A4451" s="2">
        <v>44964</v>
      </c>
      <c r="B4451" s="3">
        <f t="shared" si="207"/>
        <v>2023</v>
      </c>
      <c r="C4451" t="str">
        <f t="shared" si="208"/>
        <v>2022-2023</v>
      </c>
      <c r="D4451" t="s">
        <v>147</v>
      </c>
      <c r="E4451" t="s">
        <v>64</v>
      </c>
      <c r="F4451" t="str">
        <f t="shared" si="209"/>
        <v>Victoria</v>
      </c>
      <c r="G4451" t="s">
        <v>45</v>
      </c>
      <c r="H4451">
        <v>3199</v>
      </c>
      <c r="I4451" t="s">
        <v>11</v>
      </c>
      <c r="J4451" t="s">
        <v>63</v>
      </c>
      <c r="K4451" t="s">
        <v>150</v>
      </c>
      <c r="L4451" t="s">
        <v>18</v>
      </c>
      <c r="M4451" s="5">
        <v>6446.1200000000008</v>
      </c>
      <c r="N4451">
        <v>1</v>
      </c>
    </row>
    <row r="4452" spans="1:14" x14ac:dyDescent="0.2">
      <c r="A4452" s="2">
        <v>45201</v>
      </c>
      <c r="B4452" s="3">
        <f t="shared" si="207"/>
        <v>2024</v>
      </c>
      <c r="C4452" t="str">
        <f t="shared" si="208"/>
        <v>2023-2024</v>
      </c>
      <c r="D4452" t="s">
        <v>147</v>
      </c>
      <c r="E4452" t="s">
        <v>143</v>
      </c>
      <c r="F4452" t="str">
        <f t="shared" si="209"/>
        <v>New South Wales</v>
      </c>
      <c r="G4452" t="s">
        <v>10</v>
      </c>
      <c r="H4452">
        <v>2154</v>
      </c>
      <c r="I4452" t="s">
        <v>11</v>
      </c>
      <c r="J4452" t="s">
        <v>27</v>
      </c>
      <c r="K4452" t="s">
        <v>149</v>
      </c>
      <c r="L4452" t="s">
        <v>15</v>
      </c>
      <c r="M4452" s="5">
        <v>6492.4899999999989</v>
      </c>
      <c r="N4452">
        <v>1</v>
      </c>
    </row>
    <row r="4453" spans="1:14" x14ac:dyDescent="0.2">
      <c r="A4453" s="2">
        <v>45164</v>
      </c>
      <c r="B4453" s="3">
        <f t="shared" si="207"/>
        <v>2024</v>
      </c>
      <c r="C4453" t="str">
        <f t="shared" si="208"/>
        <v>2023-2024</v>
      </c>
      <c r="D4453" t="s">
        <v>147</v>
      </c>
      <c r="E4453" t="s">
        <v>103</v>
      </c>
      <c r="F4453" t="str">
        <f t="shared" si="209"/>
        <v>Queensland</v>
      </c>
      <c r="G4453" t="s">
        <v>35</v>
      </c>
      <c r="H4453">
        <v>4509</v>
      </c>
      <c r="I4453" t="s">
        <v>11</v>
      </c>
      <c r="J4453" t="s">
        <v>104</v>
      </c>
      <c r="K4453" t="s">
        <v>150</v>
      </c>
      <c r="L4453" t="s">
        <v>18</v>
      </c>
      <c r="M4453" s="5">
        <v>6508.58</v>
      </c>
      <c r="N4453">
        <v>1</v>
      </c>
    </row>
    <row r="4454" spans="1:14" x14ac:dyDescent="0.2">
      <c r="A4454" s="2">
        <v>45238</v>
      </c>
      <c r="B4454" s="3">
        <f t="shared" si="207"/>
        <v>2024</v>
      </c>
      <c r="C4454" t="str">
        <f t="shared" si="208"/>
        <v>2023-2024</v>
      </c>
      <c r="D4454" t="s">
        <v>147</v>
      </c>
      <c r="E4454" t="s">
        <v>146</v>
      </c>
      <c r="F4454" t="str">
        <f t="shared" si="209"/>
        <v>Victoria</v>
      </c>
      <c r="G4454" t="s">
        <v>45</v>
      </c>
      <c r="H4454">
        <v>3353</v>
      </c>
      <c r="I4454" t="s">
        <v>11</v>
      </c>
      <c r="J4454" t="s">
        <v>60</v>
      </c>
      <c r="K4454" t="s">
        <v>151</v>
      </c>
      <c r="L4454" t="s">
        <v>21</v>
      </c>
      <c r="M4454" s="5">
        <v>6511.67</v>
      </c>
      <c r="N4454">
        <v>1</v>
      </c>
    </row>
    <row r="4455" spans="1:14" x14ac:dyDescent="0.2">
      <c r="A4455" s="2">
        <v>45142</v>
      </c>
      <c r="B4455" s="3">
        <f t="shared" si="207"/>
        <v>2024</v>
      </c>
      <c r="C4455" t="str">
        <f t="shared" si="208"/>
        <v>2023-2024</v>
      </c>
      <c r="D4455" t="s">
        <v>147</v>
      </c>
      <c r="E4455" t="s">
        <v>137</v>
      </c>
      <c r="F4455" t="str">
        <f t="shared" si="209"/>
        <v>New South Wales</v>
      </c>
      <c r="G4455" t="s">
        <v>10</v>
      </c>
      <c r="H4455">
        <v>2031</v>
      </c>
      <c r="I4455" t="s">
        <v>11</v>
      </c>
      <c r="J4455" t="s">
        <v>12</v>
      </c>
      <c r="K4455" t="s">
        <v>149</v>
      </c>
      <c r="L4455" t="s">
        <v>15</v>
      </c>
      <c r="M4455" s="5">
        <v>6526.579999999999</v>
      </c>
      <c r="N4455">
        <v>1</v>
      </c>
    </row>
    <row r="4456" spans="1:14" x14ac:dyDescent="0.2">
      <c r="A4456" s="2">
        <v>45488</v>
      </c>
      <c r="B4456" s="3">
        <f t="shared" si="207"/>
        <v>2025</v>
      </c>
      <c r="C4456" t="str">
        <f t="shared" si="208"/>
        <v>2024-2025</v>
      </c>
      <c r="D4456" t="s">
        <v>147</v>
      </c>
      <c r="E4456" t="s">
        <v>64</v>
      </c>
      <c r="F4456" t="str">
        <f t="shared" si="209"/>
        <v>Victoria</v>
      </c>
      <c r="G4456" t="s">
        <v>45</v>
      </c>
      <c r="H4456">
        <v>3199</v>
      </c>
      <c r="I4456" t="s">
        <v>11</v>
      </c>
      <c r="J4456" t="s">
        <v>63</v>
      </c>
      <c r="K4456" t="s">
        <v>151</v>
      </c>
      <c r="L4456" t="s">
        <v>21</v>
      </c>
      <c r="M4456" s="5">
        <v>6630.3700000000008</v>
      </c>
      <c r="N4456">
        <v>1</v>
      </c>
    </row>
    <row r="4457" spans="1:14" x14ac:dyDescent="0.2">
      <c r="A4457" s="2">
        <v>45546</v>
      </c>
      <c r="B4457" s="3">
        <f t="shared" si="207"/>
        <v>2025</v>
      </c>
      <c r="C4457" t="str">
        <f t="shared" si="208"/>
        <v>2024-2025</v>
      </c>
      <c r="D4457" t="s">
        <v>147</v>
      </c>
      <c r="E4457" t="s">
        <v>9</v>
      </c>
      <c r="F4457" t="str">
        <f t="shared" si="209"/>
        <v>New South Wales</v>
      </c>
      <c r="G4457" t="s">
        <v>10</v>
      </c>
      <c r="H4457">
        <v>2067</v>
      </c>
      <c r="I4457" t="s">
        <v>11</v>
      </c>
      <c r="J4457" t="s">
        <v>12</v>
      </c>
      <c r="K4457" t="s">
        <v>149</v>
      </c>
      <c r="L4457" t="s">
        <v>15</v>
      </c>
      <c r="M4457" s="5">
        <v>6641.9900000000016</v>
      </c>
      <c r="N4457">
        <v>1</v>
      </c>
    </row>
    <row r="4458" spans="1:14" x14ac:dyDescent="0.2">
      <c r="A4458" s="2">
        <v>45223</v>
      </c>
      <c r="B4458" s="3">
        <f t="shared" si="207"/>
        <v>2024</v>
      </c>
      <c r="C4458" t="str">
        <f t="shared" si="208"/>
        <v>2023-2024</v>
      </c>
      <c r="D4458" t="s">
        <v>147</v>
      </c>
      <c r="E4458" t="s">
        <v>99</v>
      </c>
      <c r="F4458" t="str">
        <f t="shared" si="209"/>
        <v>Victoria</v>
      </c>
      <c r="G4458" t="s">
        <v>45</v>
      </c>
      <c r="H4458">
        <v>3148</v>
      </c>
      <c r="I4458" t="s">
        <v>11</v>
      </c>
      <c r="J4458" t="s">
        <v>63</v>
      </c>
      <c r="K4458" t="s">
        <v>150</v>
      </c>
      <c r="L4458" t="s">
        <v>18</v>
      </c>
      <c r="M4458" s="5">
        <v>6642.2</v>
      </c>
      <c r="N4458">
        <v>1</v>
      </c>
    </row>
    <row r="4459" spans="1:14" x14ac:dyDescent="0.2">
      <c r="A4459" s="2">
        <v>45073</v>
      </c>
      <c r="B4459" s="3">
        <f t="shared" si="207"/>
        <v>2023</v>
      </c>
      <c r="C4459" t="str">
        <f t="shared" si="208"/>
        <v>2022-2023</v>
      </c>
      <c r="D4459" t="s">
        <v>148</v>
      </c>
      <c r="E4459" t="s">
        <v>44</v>
      </c>
      <c r="F4459" t="str">
        <f t="shared" si="209"/>
        <v>Victoria</v>
      </c>
      <c r="G4459" t="s">
        <v>45</v>
      </c>
      <c r="H4459">
        <v>3066</v>
      </c>
      <c r="I4459" t="s">
        <v>11</v>
      </c>
      <c r="J4459" t="s">
        <v>46</v>
      </c>
      <c r="K4459" t="s">
        <v>149</v>
      </c>
      <c r="L4459" t="s">
        <v>15</v>
      </c>
      <c r="M4459" s="5">
        <v>6701.9900000000007</v>
      </c>
      <c r="N4459">
        <v>1</v>
      </c>
    </row>
    <row r="4460" spans="1:14" x14ac:dyDescent="0.2">
      <c r="A4460" s="2">
        <v>45166</v>
      </c>
      <c r="B4460" s="3">
        <f t="shared" si="207"/>
        <v>2024</v>
      </c>
      <c r="C4460" t="str">
        <f t="shared" si="208"/>
        <v>2023-2024</v>
      </c>
      <c r="D4460" t="s">
        <v>147</v>
      </c>
      <c r="E4460" t="s">
        <v>99</v>
      </c>
      <c r="F4460" t="str">
        <f t="shared" si="209"/>
        <v>Victoria</v>
      </c>
      <c r="G4460" t="s">
        <v>45</v>
      </c>
      <c r="H4460">
        <v>3148</v>
      </c>
      <c r="I4460" t="s">
        <v>11</v>
      </c>
      <c r="J4460" t="s">
        <v>63</v>
      </c>
      <c r="K4460" t="s">
        <v>153</v>
      </c>
      <c r="L4460" t="s">
        <v>16</v>
      </c>
      <c r="M4460" s="5">
        <v>6708.3900000000012</v>
      </c>
      <c r="N4460">
        <v>1</v>
      </c>
    </row>
    <row r="4461" spans="1:14" x14ac:dyDescent="0.2">
      <c r="A4461" s="2">
        <v>45115</v>
      </c>
      <c r="B4461" s="3">
        <f t="shared" si="207"/>
        <v>2024</v>
      </c>
      <c r="C4461" t="str">
        <f t="shared" si="208"/>
        <v>2023-2024</v>
      </c>
      <c r="D4461" t="s">
        <v>147</v>
      </c>
      <c r="E4461" t="s">
        <v>112</v>
      </c>
      <c r="F4461" t="str">
        <f t="shared" si="209"/>
        <v>Victoria</v>
      </c>
      <c r="G4461" t="s">
        <v>45</v>
      </c>
      <c r="H4461">
        <v>3076</v>
      </c>
      <c r="I4461" t="s">
        <v>11</v>
      </c>
      <c r="J4461" t="s">
        <v>46</v>
      </c>
      <c r="K4461" t="s">
        <v>149</v>
      </c>
      <c r="L4461" t="s">
        <v>15</v>
      </c>
      <c r="M4461" s="5">
        <v>6740.72</v>
      </c>
      <c r="N4461">
        <v>1</v>
      </c>
    </row>
    <row r="4462" spans="1:14" x14ac:dyDescent="0.2">
      <c r="A4462" s="2">
        <v>45537</v>
      </c>
      <c r="B4462" s="3">
        <f t="shared" si="207"/>
        <v>2025</v>
      </c>
      <c r="C4462" t="str">
        <f t="shared" si="208"/>
        <v>2024-2025</v>
      </c>
      <c r="D4462" t="s">
        <v>147</v>
      </c>
      <c r="E4462" t="s">
        <v>122</v>
      </c>
      <c r="F4462" t="str">
        <f t="shared" si="209"/>
        <v>New South Wales</v>
      </c>
      <c r="G4462" t="s">
        <v>10</v>
      </c>
      <c r="H4462">
        <v>2650</v>
      </c>
      <c r="I4462" t="s">
        <v>11</v>
      </c>
      <c r="J4462" t="s">
        <v>25</v>
      </c>
      <c r="K4462" t="s">
        <v>149</v>
      </c>
      <c r="L4462" t="s">
        <v>15</v>
      </c>
      <c r="M4462" s="5">
        <v>6879.2900000000009</v>
      </c>
      <c r="N4462">
        <v>1</v>
      </c>
    </row>
    <row r="4463" spans="1:14" x14ac:dyDescent="0.2">
      <c r="A4463" s="2">
        <v>45218</v>
      </c>
      <c r="B4463" s="3">
        <f t="shared" si="207"/>
        <v>2024</v>
      </c>
      <c r="C4463" t="str">
        <f t="shared" si="208"/>
        <v>2023-2024</v>
      </c>
      <c r="D4463" t="s">
        <v>147</v>
      </c>
      <c r="E4463" t="s">
        <v>131</v>
      </c>
      <c r="F4463" t="str">
        <f t="shared" si="209"/>
        <v>Western Australia</v>
      </c>
      <c r="G4463" t="s">
        <v>48</v>
      </c>
      <c r="H4463">
        <v>6530</v>
      </c>
      <c r="I4463" t="s">
        <v>11</v>
      </c>
      <c r="J4463" t="s">
        <v>77</v>
      </c>
      <c r="K4463" t="s">
        <v>152</v>
      </c>
      <c r="L4463" t="s">
        <v>13</v>
      </c>
      <c r="M4463" s="5">
        <v>6890.9500000000016</v>
      </c>
      <c r="N4463">
        <v>1</v>
      </c>
    </row>
    <row r="4464" spans="1:14" x14ac:dyDescent="0.2">
      <c r="A4464" s="2">
        <v>45550</v>
      </c>
      <c r="B4464" s="3">
        <f t="shared" si="207"/>
        <v>2025</v>
      </c>
      <c r="C4464" t="str">
        <f t="shared" si="208"/>
        <v>2024-2025</v>
      </c>
      <c r="D4464" t="s">
        <v>148</v>
      </c>
      <c r="E4464" t="s">
        <v>86</v>
      </c>
      <c r="F4464" t="str">
        <f t="shared" si="209"/>
        <v>New South Wales</v>
      </c>
      <c r="G4464" t="s">
        <v>10</v>
      </c>
      <c r="H4464">
        <v>2064</v>
      </c>
      <c r="I4464" t="s">
        <v>11</v>
      </c>
      <c r="J4464" t="s">
        <v>12</v>
      </c>
      <c r="K4464" t="s">
        <v>150</v>
      </c>
      <c r="L4464" t="s">
        <v>18</v>
      </c>
      <c r="M4464" s="5">
        <v>6954.5999999999995</v>
      </c>
      <c r="N4464">
        <v>1</v>
      </c>
    </row>
    <row r="4465" spans="1:14" x14ac:dyDescent="0.2">
      <c r="A4465" s="2">
        <v>45592</v>
      </c>
      <c r="B4465" s="3">
        <f t="shared" si="207"/>
        <v>2025</v>
      </c>
      <c r="C4465" t="str">
        <f t="shared" si="208"/>
        <v>2024-2025</v>
      </c>
      <c r="D4465" t="s">
        <v>147</v>
      </c>
      <c r="E4465" t="s">
        <v>117</v>
      </c>
      <c r="F4465" t="str">
        <f t="shared" si="209"/>
        <v>Queensland</v>
      </c>
      <c r="G4465" t="s">
        <v>35</v>
      </c>
      <c r="H4465">
        <v>4119</v>
      </c>
      <c r="I4465" t="s">
        <v>11</v>
      </c>
      <c r="J4465" t="s">
        <v>43</v>
      </c>
      <c r="K4465" t="s">
        <v>152</v>
      </c>
      <c r="L4465" t="s">
        <v>13</v>
      </c>
      <c r="M4465" s="5">
        <v>6972.0799999999981</v>
      </c>
      <c r="N4465">
        <v>1</v>
      </c>
    </row>
    <row r="4466" spans="1:14" x14ac:dyDescent="0.2">
      <c r="A4466" s="2">
        <v>45521</v>
      </c>
      <c r="B4466" s="3">
        <f t="shared" si="207"/>
        <v>2025</v>
      </c>
      <c r="C4466" t="str">
        <f t="shared" si="208"/>
        <v>2024-2025</v>
      </c>
      <c r="D4466" t="s">
        <v>147</v>
      </c>
      <c r="E4466" t="s">
        <v>135</v>
      </c>
      <c r="F4466" t="str">
        <f t="shared" si="209"/>
        <v>Victoria</v>
      </c>
      <c r="G4466" t="s">
        <v>45</v>
      </c>
      <c r="H4466">
        <v>3550</v>
      </c>
      <c r="I4466" t="s">
        <v>11</v>
      </c>
      <c r="J4466" t="s">
        <v>60</v>
      </c>
      <c r="K4466" t="s">
        <v>149</v>
      </c>
      <c r="L4466" t="s">
        <v>15</v>
      </c>
      <c r="M4466" s="5">
        <v>7040.8400000000038</v>
      </c>
      <c r="N4466">
        <v>1</v>
      </c>
    </row>
    <row r="4467" spans="1:14" x14ac:dyDescent="0.2">
      <c r="A4467" s="2">
        <v>45065</v>
      </c>
      <c r="B4467" s="3">
        <f t="shared" si="207"/>
        <v>2023</v>
      </c>
      <c r="C4467" t="str">
        <f t="shared" si="208"/>
        <v>2022-2023</v>
      </c>
      <c r="D4467" t="s">
        <v>147</v>
      </c>
      <c r="E4467" t="s">
        <v>92</v>
      </c>
      <c r="F4467" t="str">
        <f t="shared" si="209"/>
        <v>Queensland</v>
      </c>
      <c r="G4467" t="s">
        <v>35</v>
      </c>
      <c r="H4467">
        <v>4068</v>
      </c>
      <c r="I4467" t="s">
        <v>11</v>
      </c>
      <c r="J4467" t="s">
        <v>43</v>
      </c>
      <c r="K4467" t="s">
        <v>149</v>
      </c>
      <c r="L4467" t="s">
        <v>15</v>
      </c>
      <c r="M4467" s="5">
        <v>7049.4500000000025</v>
      </c>
      <c r="N4467">
        <v>1</v>
      </c>
    </row>
    <row r="4468" spans="1:14" x14ac:dyDescent="0.2">
      <c r="A4468" s="2">
        <v>44932</v>
      </c>
      <c r="B4468" s="3">
        <f t="shared" si="207"/>
        <v>2023</v>
      </c>
      <c r="C4468" t="str">
        <f t="shared" si="208"/>
        <v>2022-2023</v>
      </c>
      <c r="D4468" t="s">
        <v>147</v>
      </c>
      <c r="E4468" t="s">
        <v>131</v>
      </c>
      <c r="F4468" t="str">
        <f t="shared" si="209"/>
        <v>Western Australia</v>
      </c>
      <c r="G4468" t="s">
        <v>48</v>
      </c>
      <c r="H4468">
        <v>6530</v>
      </c>
      <c r="I4468" t="s">
        <v>11</v>
      </c>
      <c r="J4468" t="s">
        <v>77</v>
      </c>
      <c r="K4468" t="s">
        <v>149</v>
      </c>
      <c r="L4468" t="s">
        <v>15</v>
      </c>
      <c r="M4468" s="5">
        <v>7077.9299999999994</v>
      </c>
      <c r="N4468">
        <v>1</v>
      </c>
    </row>
    <row r="4469" spans="1:14" x14ac:dyDescent="0.2">
      <c r="A4469" s="2">
        <v>45391</v>
      </c>
      <c r="B4469" s="3">
        <f t="shared" si="207"/>
        <v>2024</v>
      </c>
      <c r="C4469" t="str">
        <f t="shared" si="208"/>
        <v>2023-2024</v>
      </c>
      <c r="D4469" t="s">
        <v>148</v>
      </c>
      <c r="E4469" t="s">
        <v>124</v>
      </c>
      <c r="F4469" t="str">
        <f t="shared" si="209"/>
        <v>New South Wales</v>
      </c>
      <c r="G4469" t="s">
        <v>10</v>
      </c>
      <c r="H4469">
        <v>2015</v>
      </c>
      <c r="I4469" t="s">
        <v>11</v>
      </c>
      <c r="J4469" t="s">
        <v>12</v>
      </c>
      <c r="K4469" t="s">
        <v>153</v>
      </c>
      <c r="L4469" t="s">
        <v>16</v>
      </c>
      <c r="M4469" s="5">
        <v>7096.9500000000035</v>
      </c>
      <c r="N4469">
        <v>1</v>
      </c>
    </row>
    <row r="4470" spans="1:14" x14ac:dyDescent="0.2">
      <c r="A4470" s="2">
        <v>45630</v>
      </c>
      <c r="B4470" s="3">
        <f t="shared" si="207"/>
        <v>2025</v>
      </c>
      <c r="C4470" t="str">
        <f t="shared" si="208"/>
        <v>2024-2025</v>
      </c>
      <c r="D4470" t="s">
        <v>147</v>
      </c>
      <c r="E4470" t="s">
        <v>138</v>
      </c>
      <c r="F4470" t="str">
        <f t="shared" si="209"/>
        <v>Queensland</v>
      </c>
      <c r="G4470" t="s">
        <v>35</v>
      </c>
      <c r="H4470">
        <v>4558</v>
      </c>
      <c r="I4470" t="s">
        <v>11</v>
      </c>
      <c r="J4470" t="s">
        <v>120</v>
      </c>
      <c r="K4470" t="s">
        <v>149</v>
      </c>
      <c r="L4470" t="s">
        <v>15</v>
      </c>
      <c r="M4470" s="5">
        <v>7110.9800000000032</v>
      </c>
      <c r="N4470">
        <v>1</v>
      </c>
    </row>
    <row r="4471" spans="1:14" x14ac:dyDescent="0.2">
      <c r="A4471" s="2">
        <v>45509</v>
      </c>
      <c r="B4471" s="3">
        <f t="shared" si="207"/>
        <v>2025</v>
      </c>
      <c r="C4471" t="str">
        <f t="shared" si="208"/>
        <v>2024-2025</v>
      </c>
      <c r="D4471" t="s">
        <v>147</v>
      </c>
      <c r="E4471" t="s">
        <v>145</v>
      </c>
      <c r="F4471" t="str">
        <f t="shared" si="209"/>
        <v>New South Wales</v>
      </c>
      <c r="G4471" t="s">
        <v>10</v>
      </c>
      <c r="H4471">
        <v>2101</v>
      </c>
      <c r="I4471" t="s">
        <v>11</v>
      </c>
      <c r="J4471" t="s">
        <v>27</v>
      </c>
      <c r="K4471" t="s">
        <v>149</v>
      </c>
      <c r="L4471" t="s">
        <v>15</v>
      </c>
      <c r="M4471" s="5">
        <v>7135.2800000000043</v>
      </c>
      <c r="N4471">
        <v>1</v>
      </c>
    </row>
    <row r="4472" spans="1:14" x14ac:dyDescent="0.2">
      <c r="A4472" s="2">
        <v>45328</v>
      </c>
      <c r="B4472" s="3">
        <f t="shared" si="207"/>
        <v>2024</v>
      </c>
      <c r="C4472" t="str">
        <f t="shared" si="208"/>
        <v>2023-2024</v>
      </c>
      <c r="D4472" t="s">
        <v>148</v>
      </c>
      <c r="E4472" t="s">
        <v>124</v>
      </c>
      <c r="F4472" t="str">
        <f t="shared" si="209"/>
        <v>New South Wales</v>
      </c>
      <c r="G4472" t="s">
        <v>10</v>
      </c>
      <c r="H4472">
        <v>2015</v>
      </c>
      <c r="I4472" t="s">
        <v>11</v>
      </c>
      <c r="J4472" t="s">
        <v>12</v>
      </c>
      <c r="K4472" t="s">
        <v>151</v>
      </c>
      <c r="L4472" t="s">
        <v>21</v>
      </c>
      <c r="M4472" s="5">
        <v>7207.76</v>
      </c>
      <c r="N4472">
        <v>1</v>
      </c>
    </row>
    <row r="4473" spans="1:14" x14ac:dyDescent="0.2">
      <c r="A4473" s="2">
        <v>44957</v>
      </c>
      <c r="B4473" s="3">
        <f t="shared" si="207"/>
        <v>2023</v>
      </c>
      <c r="C4473" t="str">
        <f t="shared" si="208"/>
        <v>2022-2023</v>
      </c>
      <c r="D4473" t="s">
        <v>147</v>
      </c>
      <c r="E4473" t="s">
        <v>64</v>
      </c>
      <c r="F4473" t="str">
        <f t="shared" si="209"/>
        <v>Victoria</v>
      </c>
      <c r="G4473" t="s">
        <v>45</v>
      </c>
      <c r="H4473">
        <v>3199</v>
      </c>
      <c r="I4473" t="s">
        <v>11</v>
      </c>
      <c r="J4473" t="s">
        <v>63</v>
      </c>
      <c r="K4473" t="s">
        <v>152</v>
      </c>
      <c r="L4473" t="s">
        <v>13</v>
      </c>
      <c r="M4473" s="5">
        <v>7284.1799999999994</v>
      </c>
      <c r="N4473">
        <v>1</v>
      </c>
    </row>
    <row r="4474" spans="1:14" x14ac:dyDescent="0.2">
      <c r="A4474" s="2">
        <v>45216</v>
      </c>
      <c r="B4474" s="3">
        <f t="shared" si="207"/>
        <v>2024</v>
      </c>
      <c r="C4474" t="str">
        <f t="shared" si="208"/>
        <v>2023-2024</v>
      </c>
      <c r="D4474" t="s">
        <v>147</v>
      </c>
      <c r="E4474" t="s">
        <v>131</v>
      </c>
      <c r="F4474" t="str">
        <f t="shared" si="209"/>
        <v>Western Australia</v>
      </c>
      <c r="G4474" t="s">
        <v>48</v>
      </c>
      <c r="H4474">
        <v>6530</v>
      </c>
      <c r="I4474" t="s">
        <v>11</v>
      </c>
      <c r="J4474" t="s">
        <v>77</v>
      </c>
      <c r="K4474" t="s">
        <v>149</v>
      </c>
      <c r="L4474" t="s">
        <v>15</v>
      </c>
      <c r="M4474" s="5">
        <v>7309.9100000000017</v>
      </c>
      <c r="N4474">
        <v>1</v>
      </c>
    </row>
    <row r="4475" spans="1:14" x14ac:dyDescent="0.2">
      <c r="A4475" s="2">
        <v>45278</v>
      </c>
      <c r="B4475" s="3">
        <f t="shared" si="207"/>
        <v>2024</v>
      </c>
      <c r="C4475" t="str">
        <f t="shared" si="208"/>
        <v>2023-2024</v>
      </c>
      <c r="D4475" t="s">
        <v>147</v>
      </c>
      <c r="E4475" t="s">
        <v>136</v>
      </c>
      <c r="F4475" t="str">
        <f t="shared" si="209"/>
        <v>Victoria</v>
      </c>
      <c r="G4475" t="s">
        <v>45</v>
      </c>
      <c r="H4475">
        <v>3175</v>
      </c>
      <c r="I4475" t="s">
        <v>11</v>
      </c>
      <c r="J4475" t="s">
        <v>63</v>
      </c>
      <c r="K4475" t="s">
        <v>149</v>
      </c>
      <c r="L4475" t="s">
        <v>15</v>
      </c>
      <c r="M4475" s="5">
        <v>7339.49</v>
      </c>
      <c r="N4475">
        <v>1</v>
      </c>
    </row>
    <row r="4476" spans="1:14" x14ac:dyDescent="0.2">
      <c r="A4476" s="2">
        <v>45093</v>
      </c>
      <c r="B4476" s="3">
        <f t="shared" si="207"/>
        <v>2023</v>
      </c>
      <c r="C4476" t="str">
        <f t="shared" si="208"/>
        <v>2022-2023</v>
      </c>
      <c r="D4476" t="s">
        <v>147</v>
      </c>
      <c r="E4476" t="s">
        <v>65</v>
      </c>
      <c r="F4476" t="str">
        <f t="shared" si="209"/>
        <v>New South Wales</v>
      </c>
      <c r="G4476" t="s">
        <v>10</v>
      </c>
      <c r="H4476">
        <v>2541</v>
      </c>
      <c r="I4476" t="s">
        <v>11</v>
      </c>
      <c r="J4476" t="s">
        <v>58</v>
      </c>
      <c r="K4476" t="s">
        <v>151</v>
      </c>
      <c r="L4476" t="s">
        <v>21</v>
      </c>
      <c r="M4476" s="5">
        <v>7343.3100000000013</v>
      </c>
      <c r="N4476">
        <v>1</v>
      </c>
    </row>
    <row r="4477" spans="1:14" x14ac:dyDescent="0.2">
      <c r="A4477" s="2">
        <v>45505</v>
      </c>
      <c r="B4477" s="3">
        <f t="shared" si="207"/>
        <v>2025</v>
      </c>
      <c r="C4477" t="str">
        <f t="shared" si="208"/>
        <v>2024-2025</v>
      </c>
      <c r="D4477" t="s">
        <v>147</v>
      </c>
      <c r="E4477" t="s">
        <v>57</v>
      </c>
      <c r="F4477" t="str">
        <f t="shared" si="209"/>
        <v>New South Wales</v>
      </c>
      <c r="G4477" t="s">
        <v>10</v>
      </c>
      <c r="H4477">
        <v>2560</v>
      </c>
      <c r="I4477" t="s">
        <v>11</v>
      </c>
      <c r="J4477" t="s">
        <v>58</v>
      </c>
      <c r="K4477" t="s">
        <v>152</v>
      </c>
      <c r="L4477" t="s">
        <v>13</v>
      </c>
      <c r="M4477" s="5">
        <v>7487.4900000000034</v>
      </c>
      <c r="N4477">
        <v>1</v>
      </c>
    </row>
    <row r="4478" spans="1:14" x14ac:dyDescent="0.2">
      <c r="A4478" s="2">
        <v>45077</v>
      </c>
      <c r="B4478" s="3">
        <f t="shared" si="207"/>
        <v>2023</v>
      </c>
      <c r="C4478" t="str">
        <f t="shared" si="208"/>
        <v>2022-2023</v>
      </c>
      <c r="D4478" t="s">
        <v>147</v>
      </c>
      <c r="E4478" t="s">
        <v>57</v>
      </c>
      <c r="F4478" t="str">
        <f t="shared" si="209"/>
        <v>New South Wales</v>
      </c>
      <c r="G4478" t="s">
        <v>10</v>
      </c>
      <c r="H4478">
        <v>2560</v>
      </c>
      <c r="I4478" t="s">
        <v>11</v>
      </c>
      <c r="J4478" t="s">
        <v>58</v>
      </c>
      <c r="K4478" t="s">
        <v>151</v>
      </c>
      <c r="L4478" t="s">
        <v>21</v>
      </c>
      <c r="M4478" s="5">
        <v>7520.87</v>
      </c>
      <c r="N4478">
        <v>1</v>
      </c>
    </row>
    <row r="4479" spans="1:14" x14ac:dyDescent="0.2">
      <c r="A4479" s="2">
        <v>44994</v>
      </c>
      <c r="B4479" s="3">
        <f t="shared" si="207"/>
        <v>2023</v>
      </c>
      <c r="C4479" t="str">
        <f t="shared" si="208"/>
        <v>2022-2023</v>
      </c>
      <c r="D4479" t="s">
        <v>148</v>
      </c>
      <c r="E4479" t="s">
        <v>124</v>
      </c>
      <c r="F4479" t="str">
        <f t="shared" si="209"/>
        <v>New South Wales</v>
      </c>
      <c r="G4479" t="s">
        <v>10</v>
      </c>
      <c r="H4479">
        <v>2015</v>
      </c>
      <c r="I4479" t="s">
        <v>11</v>
      </c>
      <c r="J4479" t="s">
        <v>12</v>
      </c>
      <c r="K4479" t="s">
        <v>149</v>
      </c>
      <c r="L4479" t="s">
        <v>15</v>
      </c>
      <c r="M4479" s="5">
        <v>7676.07</v>
      </c>
      <c r="N4479">
        <v>1</v>
      </c>
    </row>
    <row r="4480" spans="1:14" x14ac:dyDescent="0.2">
      <c r="A4480" s="2">
        <v>45657</v>
      </c>
      <c r="B4480" s="3">
        <f t="shared" si="207"/>
        <v>2025</v>
      </c>
      <c r="C4480" t="str">
        <f t="shared" si="208"/>
        <v>2024-2025</v>
      </c>
      <c r="D4480" t="s">
        <v>147</v>
      </c>
      <c r="E4480" t="s">
        <v>132</v>
      </c>
      <c r="F4480" t="str">
        <f t="shared" si="209"/>
        <v>New South Wales</v>
      </c>
      <c r="G4480" t="s">
        <v>10</v>
      </c>
      <c r="H4480">
        <v>2800</v>
      </c>
      <c r="I4480" t="s">
        <v>11</v>
      </c>
      <c r="J4480" t="s">
        <v>25</v>
      </c>
      <c r="K4480" t="s">
        <v>149</v>
      </c>
      <c r="L4480" t="s">
        <v>15</v>
      </c>
      <c r="M4480" s="5">
        <v>7691.8700000000035</v>
      </c>
      <c r="N4480">
        <v>1</v>
      </c>
    </row>
    <row r="4481" spans="1:14" x14ac:dyDescent="0.2">
      <c r="A4481" s="2">
        <v>45582</v>
      </c>
      <c r="B4481" s="3">
        <f t="shared" si="207"/>
        <v>2025</v>
      </c>
      <c r="C4481" t="str">
        <f t="shared" si="208"/>
        <v>2024-2025</v>
      </c>
      <c r="D4481" t="s">
        <v>148</v>
      </c>
      <c r="E4481" t="s">
        <v>78</v>
      </c>
      <c r="F4481" t="str">
        <f t="shared" si="209"/>
        <v>New South Wales</v>
      </c>
      <c r="G4481" t="s">
        <v>10</v>
      </c>
      <c r="H4481">
        <v>2350</v>
      </c>
      <c r="I4481" t="s">
        <v>11</v>
      </c>
      <c r="J4481" t="s">
        <v>68</v>
      </c>
      <c r="K4481" t="s">
        <v>149</v>
      </c>
      <c r="L4481" t="s">
        <v>15</v>
      </c>
      <c r="M4481" s="5">
        <v>7792.92</v>
      </c>
      <c r="N4481">
        <v>1</v>
      </c>
    </row>
    <row r="4482" spans="1:14" x14ac:dyDescent="0.2">
      <c r="A4482" s="2">
        <v>45601</v>
      </c>
      <c r="B4482" s="3">
        <f t="shared" ref="B4482:B4506" si="210">IF(MONTH(A4482)&gt;=7,YEAR(A4482)+1,YEAR(A4482))</f>
        <v>2025</v>
      </c>
      <c r="C4482" t="str">
        <f t="shared" ref="C4482:C4506" si="211">IF(MONTH(A4482) &gt;= 7, YEAR(A4482) &amp; "-" &amp; YEAR(A4482) + 1, YEAR(A4482) - 1 &amp; "-" &amp; YEAR(A4482))</f>
        <v>2024-2025</v>
      </c>
      <c r="D4482" t="s">
        <v>147</v>
      </c>
      <c r="E4482" t="s">
        <v>136</v>
      </c>
      <c r="F4482" t="str">
        <f t="shared" ref="F4482:F4506" si="212">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c r="N4482">
        <v>1</v>
      </c>
    </row>
    <row r="4483" spans="1:14" x14ac:dyDescent="0.2">
      <c r="A4483" s="2">
        <v>45440</v>
      </c>
      <c r="B4483" s="3">
        <f t="shared" si="210"/>
        <v>2024</v>
      </c>
      <c r="C4483" t="str">
        <f t="shared" si="211"/>
        <v>2023-2024</v>
      </c>
      <c r="D4483" t="s">
        <v>148</v>
      </c>
      <c r="E4483" t="s">
        <v>108</v>
      </c>
      <c r="F4483" t="str">
        <f t="shared" si="212"/>
        <v>Victoria</v>
      </c>
      <c r="G4483" t="s">
        <v>45</v>
      </c>
      <c r="H4483">
        <v>3018</v>
      </c>
      <c r="I4483" t="s">
        <v>11</v>
      </c>
      <c r="J4483" t="s">
        <v>46</v>
      </c>
      <c r="K4483" t="s">
        <v>149</v>
      </c>
      <c r="L4483" t="s">
        <v>15</v>
      </c>
      <c r="M4483" s="5">
        <v>7862.59</v>
      </c>
      <c r="N4483">
        <v>1</v>
      </c>
    </row>
    <row r="4484" spans="1:14" x14ac:dyDescent="0.2">
      <c r="A4484" s="2">
        <v>45615</v>
      </c>
      <c r="B4484" s="3">
        <f t="shared" si="210"/>
        <v>2025</v>
      </c>
      <c r="C4484" t="str">
        <f t="shared" si="211"/>
        <v>2024-2025</v>
      </c>
      <c r="D4484" t="s">
        <v>147</v>
      </c>
      <c r="E4484" t="s">
        <v>131</v>
      </c>
      <c r="F4484" t="str">
        <f t="shared" si="212"/>
        <v>Western Australia</v>
      </c>
      <c r="G4484" t="s">
        <v>48</v>
      </c>
      <c r="H4484">
        <v>6530</v>
      </c>
      <c r="I4484" t="s">
        <v>11</v>
      </c>
      <c r="J4484" t="s">
        <v>77</v>
      </c>
      <c r="K4484" t="s">
        <v>151</v>
      </c>
      <c r="L4484" t="s">
        <v>21</v>
      </c>
      <c r="M4484" s="5">
        <v>7890.8300000000008</v>
      </c>
      <c r="N4484">
        <v>1</v>
      </c>
    </row>
    <row r="4485" spans="1:14" x14ac:dyDescent="0.2">
      <c r="A4485" s="2">
        <v>45420</v>
      </c>
      <c r="B4485" s="3">
        <f t="shared" si="210"/>
        <v>2024</v>
      </c>
      <c r="C4485" t="str">
        <f t="shared" si="211"/>
        <v>2023-2024</v>
      </c>
      <c r="D4485" t="s">
        <v>147</v>
      </c>
      <c r="E4485" t="s">
        <v>24</v>
      </c>
      <c r="F4485" t="str">
        <f t="shared" si="212"/>
        <v>New South Wales</v>
      </c>
      <c r="G4485" t="s">
        <v>10</v>
      </c>
      <c r="H4485">
        <v>2795</v>
      </c>
      <c r="I4485" t="s">
        <v>11</v>
      </c>
      <c r="J4485" t="s">
        <v>25</v>
      </c>
      <c r="K4485" t="s">
        <v>151</v>
      </c>
      <c r="L4485" t="s">
        <v>21</v>
      </c>
      <c r="M4485" s="5">
        <v>7909.7500000000009</v>
      </c>
      <c r="N4485">
        <v>1</v>
      </c>
    </row>
    <row r="4486" spans="1:14" x14ac:dyDescent="0.2">
      <c r="A4486" s="2">
        <v>44946</v>
      </c>
      <c r="B4486" s="3">
        <f t="shared" si="210"/>
        <v>2023</v>
      </c>
      <c r="C4486" t="str">
        <f t="shared" si="211"/>
        <v>2022-2023</v>
      </c>
      <c r="D4486" t="s">
        <v>147</v>
      </c>
      <c r="E4486" t="s">
        <v>146</v>
      </c>
      <c r="F4486" t="str">
        <f t="shared" si="212"/>
        <v>Victoria</v>
      </c>
      <c r="G4486" t="s">
        <v>45</v>
      </c>
      <c r="H4486">
        <v>3353</v>
      </c>
      <c r="I4486" t="s">
        <v>11</v>
      </c>
      <c r="J4486" t="s">
        <v>60</v>
      </c>
      <c r="K4486" t="s">
        <v>149</v>
      </c>
      <c r="L4486" t="s">
        <v>15</v>
      </c>
      <c r="M4486" s="5">
        <v>8030.1400000000012</v>
      </c>
      <c r="N4486">
        <v>1</v>
      </c>
    </row>
    <row r="4487" spans="1:14" x14ac:dyDescent="0.2">
      <c r="A4487" s="2">
        <v>45562</v>
      </c>
      <c r="B4487" s="3">
        <f t="shared" si="210"/>
        <v>2025</v>
      </c>
      <c r="C4487" t="str">
        <f t="shared" si="211"/>
        <v>2024-2025</v>
      </c>
      <c r="D4487" t="s">
        <v>147</v>
      </c>
      <c r="E4487" t="s">
        <v>28</v>
      </c>
      <c r="F4487" t="str">
        <f t="shared" si="212"/>
        <v>Northern Territory</v>
      </c>
      <c r="G4487" t="s">
        <v>29</v>
      </c>
      <c r="H4487">
        <v>800</v>
      </c>
      <c r="I4487" t="s">
        <v>11</v>
      </c>
      <c r="J4487" t="s">
        <v>30</v>
      </c>
      <c r="K4487" t="s">
        <v>149</v>
      </c>
      <c r="L4487" t="s">
        <v>15</v>
      </c>
      <c r="M4487" s="5">
        <v>8078.8700000000008</v>
      </c>
      <c r="N4487">
        <v>1</v>
      </c>
    </row>
    <row r="4488" spans="1:14" x14ac:dyDescent="0.2">
      <c r="A4488" s="2">
        <v>45615</v>
      </c>
      <c r="B4488" s="3">
        <f t="shared" si="210"/>
        <v>2025</v>
      </c>
      <c r="C4488" t="str">
        <f t="shared" si="211"/>
        <v>2024-2025</v>
      </c>
      <c r="D4488" t="s">
        <v>147</v>
      </c>
      <c r="E4488" t="s">
        <v>64</v>
      </c>
      <c r="F4488" t="str">
        <f t="shared" si="212"/>
        <v>Victoria</v>
      </c>
      <c r="G4488" t="s">
        <v>45</v>
      </c>
      <c r="H4488">
        <v>3199</v>
      </c>
      <c r="I4488" t="s">
        <v>11</v>
      </c>
      <c r="J4488" t="s">
        <v>63</v>
      </c>
      <c r="K4488" t="s">
        <v>151</v>
      </c>
      <c r="L4488" t="s">
        <v>21</v>
      </c>
      <c r="M4488" s="5">
        <v>8106.36</v>
      </c>
      <c r="N4488">
        <v>1</v>
      </c>
    </row>
    <row r="4489" spans="1:14" x14ac:dyDescent="0.2">
      <c r="A4489" s="2">
        <v>45183</v>
      </c>
      <c r="B4489" s="3">
        <f t="shared" si="210"/>
        <v>2024</v>
      </c>
      <c r="C4489" t="str">
        <f t="shared" si="211"/>
        <v>2023-2024</v>
      </c>
      <c r="D4489" t="s">
        <v>147</v>
      </c>
      <c r="E4489" t="s">
        <v>82</v>
      </c>
      <c r="F4489" t="str">
        <f t="shared" si="212"/>
        <v>Queensland</v>
      </c>
      <c r="G4489" t="s">
        <v>35</v>
      </c>
      <c r="H4489">
        <v>4012</v>
      </c>
      <c r="I4489" t="s">
        <v>11</v>
      </c>
      <c r="J4489" t="s">
        <v>43</v>
      </c>
      <c r="K4489" t="s">
        <v>150</v>
      </c>
      <c r="L4489" t="s">
        <v>18</v>
      </c>
      <c r="M4489" s="5">
        <v>8438.7899999999972</v>
      </c>
      <c r="N4489">
        <v>1</v>
      </c>
    </row>
    <row r="4490" spans="1:14" x14ac:dyDescent="0.2">
      <c r="A4490" s="2">
        <v>45577</v>
      </c>
      <c r="B4490" s="3">
        <f t="shared" si="210"/>
        <v>2025</v>
      </c>
      <c r="C4490" t="str">
        <f t="shared" si="211"/>
        <v>2024-2025</v>
      </c>
      <c r="D4490" t="s">
        <v>147</v>
      </c>
      <c r="E4490" t="s">
        <v>41</v>
      </c>
      <c r="F4490" t="str">
        <f t="shared" si="212"/>
        <v>New South Wales</v>
      </c>
      <c r="G4490" t="s">
        <v>10</v>
      </c>
      <c r="H4490">
        <v>2830</v>
      </c>
      <c r="I4490" t="s">
        <v>11</v>
      </c>
      <c r="J4490" t="s">
        <v>25</v>
      </c>
      <c r="K4490" t="s">
        <v>151</v>
      </c>
      <c r="L4490" t="s">
        <v>21</v>
      </c>
      <c r="M4490" s="5">
        <v>8620.2100000000009</v>
      </c>
      <c r="N4490">
        <v>1</v>
      </c>
    </row>
    <row r="4491" spans="1:14" x14ac:dyDescent="0.2">
      <c r="A4491" s="2">
        <v>44929</v>
      </c>
      <c r="B4491" s="3">
        <f t="shared" si="210"/>
        <v>2023</v>
      </c>
      <c r="C4491" t="str">
        <f t="shared" si="211"/>
        <v>2022-2023</v>
      </c>
      <c r="D4491" t="s">
        <v>147</v>
      </c>
      <c r="E4491" t="s">
        <v>99</v>
      </c>
      <c r="F4491" t="str">
        <f t="shared" si="212"/>
        <v>Victoria</v>
      </c>
      <c r="G4491" t="s">
        <v>45</v>
      </c>
      <c r="H4491">
        <v>3148</v>
      </c>
      <c r="I4491" t="s">
        <v>11</v>
      </c>
      <c r="J4491" t="s">
        <v>63</v>
      </c>
      <c r="K4491" t="s">
        <v>151</v>
      </c>
      <c r="L4491" t="s">
        <v>21</v>
      </c>
      <c r="M4491" s="5">
        <v>8918.2800000000025</v>
      </c>
      <c r="N4491">
        <v>1</v>
      </c>
    </row>
    <row r="4492" spans="1:14" x14ac:dyDescent="0.2">
      <c r="A4492" s="2">
        <v>45133</v>
      </c>
      <c r="B4492" s="3">
        <f t="shared" si="210"/>
        <v>2024</v>
      </c>
      <c r="C4492" t="str">
        <f t="shared" si="211"/>
        <v>2023-2024</v>
      </c>
      <c r="D4492" t="s">
        <v>147</v>
      </c>
      <c r="E4492" t="s">
        <v>99</v>
      </c>
      <c r="F4492" t="str">
        <f t="shared" si="212"/>
        <v>Victoria</v>
      </c>
      <c r="G4492" t="s">
        <v>45</v>
      </c>
      <c r="H4492">
        <v>3148</v>
      </c>
      <c r="I4492" t="s">
        <v>11</v>
      </c>
      <c r="J4492" t="s">
        <v>63</v>
      </c>
      <c r="K4492" t="s">
        <v>149</v>
      </c>
      <c r="L4492" t="s">
        <v>15</v>
      </c>
      <c r="M4492" s="5">
        <v>9049.9800000000014</v>
      </c>
      <c r="N4492">
        <v>1</v>
      </c>
    </row>
    <row r="4493" spans="1:14" x14ac:dyDescent="0.2">
      <c r="A4493" s="2">
        <v>45038</v>
      </c>
      <c r="B4493" s="3">
        <f t="shared" si="210"/>
        <v>2023</v>
      </c>
      <c r="C4493" t="str">
        <f t="shared" si="211"/>
        <v>2022-2023</v>
      </c>
      <c r="D4493" t="s">
        <v>147</v>
      </c>
      <c r="E4493" t="s">
        <v>57</v>
      </c>
      <c r="F4493" t="str">
        <f t="shared" si="212"/>
        <v>New South Wales</v>
      </c>
      <c r="G4493" t="s">
        <v>10</v>
      </c>
      <c r="H4493">
        <v>2560</v>
      </c>
      <c r="I4493" t="s">
        <v>11</v>
      </c>
      <c r="J4493" t="s">
        <v>58</v>
      </c>
      <c r="K4493" t="s">
        <v>149</v>
      </c>
      <c r="L4493" t="s">
        <v>15</v>
      </c>
      <c r="M4493" s="5">
        <v>9101.4900000000016</v>
      </c>
      <c r="N4493">
        <v>1</v>
      </c>
    </row>
    <row r="4494" spans="1:14" x14ac:dyDescent="0.2">
      <c r="A4494" s="2">
        <v>45375</v>
      </c>
      <c r="B4494" s="3">
        <f t="shared" si="210"/>
        <v>2024</v>
      </c>
      <c r="C4494" t="str">
        <f t="shared" si="211"/>
        <v>2023-2024</v>
      </c>
      <c r="D4494" t="s">
        <v>147</v>
      </c>
      <c r="E4494" t="s">
        <v>143</v>
      </c>
      <c r="F4494" t="str">
        <f t="shared" si="212"/>
        <v>New South Wales</v>
      </c>
      <c r="G4494" t="s">
        <v>10</v>
      </c>
      <c r="H4494">
        <v>2154</v>
      </c>
      <c r="I4494" t="s">
        <v>11</v>
      </c>
      <c r="J4494" t="s">
        <v>27</v>
      </c>
      <c r="K4494" t="s">
        <v>149</v>
      </c>
      <c r="L4494" t="s">
        <v>15</v>
      </c>
      <c r="M4494" s="5">
        <v>9522.9499999999989</v>
      </c>
      <c r="N4494">
        <v>1</v>
      </c>
    </row>
    <row r="4495" spans="1:14" x14ac:dyDescent="0.2">
      <c r="A4495" s="2">
        <v>45440</v>
      </c>
      <c r="B4495" s="3">
        <f t="shared" si="210"/>
        <v>2024</v>
      </c>
      <c r="C4495" t="str">
        <f t="shared" si="211"/>
        <v>2023-2024</v>
      </c>
      <c r="D4495" t="s">
        <v>147</v>
      </c>
      <c r="E4495" t="s">
        <v>41</v>
      </c>
      <c r="F4495" t="str">
        <f t="shared" si="212"/>
        <v>New South Wales</v>
      </c>
      <c r="G4495" t="s">
        <v>10</v>
      </c>
      <c r="H4495">
        <v>2830</v>
      </c>
      <c r="I4495" t="s">
        <v>11</v>
      </c>
      <c r="J4495" t="s">
        <v>25</v>
      </c>
      <c r="K4495" t="s">
        <v>149</v>
      </c>
      <c r="L4495" t="s">
        <v>15</v>
      </c>
      <c r="M4495" s="5">
        <v>9866.4400000000023</v>
      </c>
      <c r="N4495">
        <v>1</v>
      </c>
    </row>
    <row r="4496" spans="1:14" x14ac:dyDescent="0.2">
      <c r="A4496" s="2">
        <v>45097</v>
      </c>
      <c r="B4496" s="3">
        <f t="shared" si="210"/>
        <v>2023</v>
      </c>
      <c r="C4496" t="str">
        <f t="shared" si="211"/>
        <v>2022-2023</v>
      </c>
      <c r="D4496" t="s">
        <v>147</v>
      </c>
      <c r="E4496" t="s">
        <v>146</v>
      </c>
      <c r="F4496" t="str">
        <f t="shared" si="212"/>
        <v>Victoria</v>
      </c>
      <c r="G4496" t="s">
        <v>45</v>
      </c>
      <c r="H4496">
        <v>3353</v>
      </c>
      <c r="I4496" t="s">
        <v>11</v>
      </c>
      <c r="J4496" t="s">
        <v>60</v>
      </c>
      <c r="K4496" t="s">
        <v>149</v>
      </c>
      <c r="L4496" t="s">
        <v>15</v>
      </c>
      <c r="M4496" s="5">
        <v>9965.91</v>
      </c>
      <c r="N4496">
        <v>1</v>
      </c>
    </row>
    <row r="4497" spans="1:14" x14ac:dyDescent="0.2">
      <c r="A4497" s="2">
        <v>45268</v>
      </c>
      <c r="B4497" s="3">
        <f t="shared" si="210"/>
        <v>2024</v>
      </c>
      <c r="C4497" t="str">
        <f t="shared" si="211"/>
        <v>2023-2024</v>
      </c>
      <c r="D4497" t="s">
        <v>148</v>
      </c>
      <c r="E4497" t="s">
        <v>124</v>
      </c>
      <c r="F4497" t="str">
        <f t="shared" si="212"/>
        <v>New South Wales</v>
      </c>
      <c r="G4497" t="s">
        <v>10</v>
      </c>
      <c r="H4497">
        <v>2015</v>
      </c>
      <c r="I4497" t="s">
        <v>11</v>
      </c>
      <c r="J4497" t="s">
        <v>12</v>
      </c>
      <c r="K4497" t="s">
        <v>149</v>
      </c>
      <c r="L4497" t="s">
        <v>15</v>
      </c>
      <c r="M4497" s="5">
        <v>10021.370000000001</v>
      </c>
      <c r="N4497">
        <v>1</v>
      </c>
    </row>
    <row r="4498" spans="1:14" x14ac:dyDescent="0.2">
      <c r="A4498" s="2">
        <v>45277</v>
      </c>
      <c r="B4498" s="3">
        <f t="shared" si="210"/>
        <v>2024</v>
      </c>
      <c r="C4498" t="str">
        <f t="shared" si="211"/>
        <v>2023-2024</v>
      </c>
      <c r="D4498" t="s">
        <v>147</v>
      </c>
      <c r="E4498" t="s">
        <v>65</v>
      </c>
      <c r="F4498" t="str">
        <f t="shared" si="212"/>
        <v>New South Wales</v>
      </c>
      <c r="G4498" t="s">
        <v>10</v>
      </c>
      <c r="H4498">
        <v>2541</v>
      </c>
      <c r="I4498" t="s">
        <v>11</v>
      </c>
      <c r="J4498" t="s">
        <v>58</v>
      </c>
      <c r="K4498" t="s">
        <v>149</v>
      </c>
      <c r="L4498" t="s">
        <v>15</v>
      </c>
      <c r="M4498" s="5">
        <v>10174.520000000002</v>
      </c>
      <c r="N4498">
        <v>1</v>
      </c>
    </row>
    <row r="4499" spans="1:14" x14ac:dyDescent="0.2">
      <c r="A4499" s="2">
        <v>45055</v>
      </c>
      <c r="B4499" s="3">
        <f t="shared" si="210"/>
        <v>2023</v>
      </c>
      <c r="C4499" t="str">
        <f t="shared" si="211"/>
        <v>2022-2023</v>
      </c>
      <c r="D4499" t="s">
        <v>147</v>
      </c>
      <c r="E4499" t="s">
        <v>117</v>
      </c>
      <c r="F4499" t="str">
        <f t="shared" si="212"/>
        <v>Queensland</v>
      </c>
      <c r="G4499" t="s">
        <v>35</v>
      </c>
      <c r="H4499">
        <v>4119</v>
      </c>
      <c r="I4499" t="s">
        <v>11</v>
      </c>
      <c r="J4499" t="s">
        <v>43</v>
      </c>
      <c r="K4499" t="s">
        <v>149</v>
      </c>
      <c r="L4499" t="s">
        <v>15</v>
      </c>
      <c r="M4499" s="5">
        <v>10233.570000000007</v>
      </c>
      <c r="N4499">
        <v>1</v>
      </c>
    </row>
    <row r="4500" spans="1:14" x14ac:dyDescent="0.2">
      <c r="A4500" s="2">
        <v>45533</v>
      </c>
      <c r="B4500" s="3">
        <f t="shared" si="210"/>
        <v>2025</v>
      </c>
      <c r="C4500" t="str">
        <f t="shared" si="211"/>
        <v>2024-2025</v>
      </c>
      <c r="D4500" t="s">
        <v>148</v>
      </c>
      <c r="E4500" t="s">
        <v>96</v>
      </c>
      <c r="F4500" t="str">
        <f t="shared" si="212"/>
        <v>Western Australia</v>
      </c>
      <c r="G4500" t="s">
        <v>48</v>
      </c>
      <c r="H4500">
        <v>6330</v>
      </c>
      <c r="I4500" t="s">
        <v>11</v>
      </c>
      <c r="J4500" t="s">
        <v>94</v>
      </c>
      <c r="K4500" t="s">
        <v>149</v>
      </c>
      <c r="L4500" t="s">
        <v>15</v>
      </c>
      <c r="M4500" s="5">
        <v>10622.689999999999</v>
      </c>
      <c r="N4500">
        <v>1</v>
      </c>
    </row>
    <row r="4501" spans="1:14" x14ac:dyDescent="0.2">
      <c r="A4501" s="2">
        <v>45494</v>
      </c>
      <c r="B4501" s="3">
        <f t="shared" si="210"/>
        <v>2025</v>
      </c>
      <c r="C4501" t="str">
        <f t="shared" si="211"/>
        <v>2024-2025</v>
      </c>
      <c r="D4501" t="s">
        <v>148</v>
      </c>
      <c r="E4501" t="s">
        <v>78</v>
      </c>
      <c r="F4501" t="str">
        <f t="shared" si="212"/>
        <v>New South Wales</v>
      </c>
      <c r="G4501" t="s">
        <v>10</v>
      </c>
      <c r="H4501">
        <v>2350</v>
      </c>
      <c r="I4501" t="s">
        <v>11</v>
      </c>
      <c r="J4501" t="s">
        <v>68</v>
      </c>
      <c r="K4501" t="s">
        <v>151</v>
      </c>
      <c r="L4501" t="s">
        <v>21</v>
      </c>
      <c r="M4501" s="5">
        <v>10648.29</v>
      </c>
      <c r="N4501">
        <v>1</v>
      </c>
    </row>
    <row r="4502" spans="1:14" x14ac:dyDescent="0.2">
      <c r="A4502" s="2">
        <v>45123</v>
      </c>
      <c r="B4502" s="3">
        <f t="shared" si="210"/>
        <v>2024</v>
      </c>
      <c r="C4502" t="str">
        <f t="shared" si="211"/>
        <v>2023-2024</v>
      </c>
      <c r="D4502" t="s">
        <v>147</v>
      </c>
      <c r="E4502" t="s">
        <v>64</v>
      </c>
      <c r="F4502" t="str">
        <f t="shared" si="212"/>
        <v>Victoria</v>
      </c>
      <c r="G4502" t="s">
        <v>45</v>
      </c>
      <c r="H4502">
        <v>3199</v>
      </c>
      <c r="I4502" t="s">
        <v>11</v>
      </c>
      <c r="J4502" t="s">
        <v>63</v>
      </c>
      <c r="K4502" t="s">
        <v>149</v>
      </c>
      <c r="L4502" t="s">
        <v>15</v>
      </c>
      <c r="M4502" s="5">
        <v>10866.589999999998</v>
      </c>
      <c r="N4502">
        <v>1</v>
      </c>
    </row>
    <row r="4503" spans="1:14" x14ac:dyDescent="0.2">
      <c r="A4503" s="2">
        <v>45510</v>
      </c>
      <c r="B4503" s="3">
        <f t="shared" si="210"/>
        <v>2025</v>
      </c>
      <c r="C4503" t="str">
        <f t="shared" si="211"/>
        <v>2024-2025</v>
      </c>
      <c r="D4503" t="s">
        <v>147</v>
      </c>
      <c r="E4503" t="s">
        <v>41</v>
      </c>
      <c r="F4503" t="str">
        <f t="shared" si="212"/>
        <v>New South Wales</v>
      </c>
      <c r="G4503" t="s">
        <v>10</v>
      </c>
      <c r="H4503">
        <v>2830</v>
      </c>
      <c r="I4503" t="s">
        <v>11</v>
      </c>
      <c r="J4503" t="s">
        <v>25</v>
      </c>
      <c r="K4503" t="s">
        <v>149</v>
      </c>
      <c r="L4503" t="s">
        <v>15</v>
      </c>
      <c r="M4503" s="5">
        <v>11753.830000000004</v>
      </c>
      <c r="N4503">
        <v>1</v>
      </c>
    </row>
    <row r="4504" spans="1:14" x14ac:dyDescent="0.2">
      <c r="A4504" s="2">
        <v>45505</v>
      </c>
      <c r="B4504" s="3">
        <f t="shared" si="210"/>
        <v>2025</v>
      </c>
      <c r="C4504" t="str">
        <f t="shared" si="211"/>
        <v>2024-2025</v>
      </c>
      <c r="D4504" t="s">
        <v>147</v>
      </c>
      <c r="E4504" t="s">
        <v>99</v>
      </c>
      <c r="F4504" t="str">
        <f t="shared" si="212"/>
        <v>Victoria</v>
      </c>
      <c r="G4504" t="s">
        <v>45</v>
      </c>
      <c r="H4504">
        <v>3148</v>
      </c>
      <c r="I4504" t="s">
        <v>11</v>
      </c>
      <c r="J4504" t="s">
        <v>63</v>
      </c>
      <c r="K4504" t="s">
        <v>149</v>
      </c>
      <c r="L4504" t="s">
        <v>15</v>
      </c>
      <c r="M4504" s="5">
        <v>11864.76</v>
      </c>
      <c r="N4504">
        <v>1</v>
      </c>
    </row>
    <row r="4505" spans="1:14" x14ac:dyDescent="0.2">
      <c r="A4505" s="2">
        <v>45023</v>
      </c>
      <c r="B4505" s="3">
        <f t="shared" si="210"/>
        <v>2023</v>
      </c>
      <c r="C4505" t="str">
        <f t="shared" si="211"/>
        <v>2022-2023</v>
      </c>
      <c r="D4505" t="s">
        <v>147</v>
      </c>
      <c r="E4505" t="s">
        <v>64</v>
      </c>
      <c r="F4505" t="str">
        <f t="shared" si="212"/>
        <v>Victoria</v>
      </c>
      <c r="G4505" t="s">
        <v>45</v>
      </c>
      <c r="H4505">
        <v>3199</v>
      </c>
      <c r="I4505" t="s">
        <v>11</v>
      </c>
      <c r="J4505" t="s">
        <v>63</v>
      </c>
      <c r="K4505" t="s">
        <v>149</v>
      </c>
      <c r="L4505" t="s">
        <v>15</v>
      </c>
      <c r="M4505" s="5">
        <v>12583.420000000004</v>
      </c>
      <c r="N4505">
        <v>1</v>
      </c>
    </row>
    <row r="4506" spans="1:14" x14ac:dyDescent="0.2">
      <c r="A4506" s="2">
        <v>44960</v>
      </c>
      <c r="B4506" s="3">
        <f t="shared" si="210"/>
        <v>2023</v>
      </c>
      <c r="C4506" t="str">
        <f t="shared" si="211"/>
        <v>2022-2023</v>
      </c>
      <c r="D4506" t="s">
        <v>147</v>
      </c>
      <c r="E4506" t="s">
        <v>57</v>
      </c>
      <c r="F4506" t="str">
        <f t="shared" si="212"/>
        <v>New South Wales</v>
      </c>
      <c r="G4506" t="s">
        <v>10</v>
      </c>
      <c r="H4506">
        <v>2560</v>
      </c>
      <c r="I4506" t="s">
        <v>11</v>
      </c>
      <c r="J4506" t="s">
        <v>58</v>
      </c>
      <c r="K4506" t="s">
        <v>149</v>
      </c>
      <c r="L4506" t="s">
        <v>15</v>
      </c>
      <c r="M4506" s="5">
        <v>12653.070000000003</v>
      </c>
      <c r="N4506">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C9B36-331C-4129-9E3F-64D529E50C9A}">
  <dimension ref="A1:J25"/>
  <sheetViews>
    <sheetView showGridLines="0" workbookViewId="0">
      <selection activeCell="A25" sqref="A25"/>
    </sheetView>
  </sheetViews>
  <sheetFormatPr defaultRowHeight="14.25" x14ac:dyDescent="0.2"/>
  <cols>
    <col min="1" max="1" width="22.75" bestFit="1" customWidth="1"/>
    <col min="2" max="4" width="26" customWidth="1"/>
    <col min="6" max="6" width="23.625" customWidth="1"/>
    <col min="7" max="7" width="16.25" customWidth="1"/>
    <col min="8" max="8" width="19.625" customWidth="1"/>
    <col min="9" max="9" width="11.75" bestFit="1" customWidth="1"/>
  </cols>
  <sheetData>
    <row r="1" spans="1:10" x14ac:dyDescent="0.2">
      <c r="A1" t="s">
        <v>178</v>
      </c>
      <c r="B1" t="s">
        <v>180</v>
      </c>
      <c r="E1" t="s">
        <v>176</v>
      </c>
      <c r="F1" t="s">
        <v>177</v>
      </c>
      <c r="H1" t="s">
        <v>179</v>
      </c>
    </row>
    <row r="2" spans="1:10" x14ac:dyDescent="0.2">
      <c r="A2" t="s">
        <v>167</v>
      </c>
      <c r="B2" s="8">
        <v>1165603.4700000004</v>
      </c>
      <c r="C2" s="8"/>
      <c r="D2" s="8"/>
      <c r="E2">
        <v>500</v>
      </c>
      <c r="F2" s="11">
        <f>B2/E2</f>
        <v>2331.2069400000009</v>
      </c>
      <c r="G2" s="10"/>
      <c r="H2" s="12">
        <f>B2/SUM($B$2:$B$9)</f>
        <v>0.36582200638034873</v>
      </c>
      <c r="I2" s="9"/>
      <c r="J2" s="12"/>
    </row>
    <row r="3" spans="1:10" x14ac:dyDescent="0.2">
      <c r="A3" t="s">
        <v>172</v>
      </c>
      <c r="B3" s="8">
        <v>825449.32000000018</v>
      </c>
      <c r="C3" s="8"/>
      <c r="D3" s="8"/>
      <c r="E3">
        <v>300</v>
      </c>
      <c r="F3" s="11">
        <f t="shared" ref="F3:F9" si="0">B3/E3</f>
        <v>2751.4977333333341</v>
      </c>
      <c r="G3" s="10"/>
      <c r="H3" s="12">
        <f t="shared" ref="H3:H9" si="1">B3/SUM($B$2:$B$9)</f>
        <v>0.25906539760703912</v>
      </c>
      <c r="I3" s="9"/>
    </row>
    <row r="4" spans="1:10" x14ac:dyDescent="0.2">
      <c r="A4" t="s">
        <v>169</v>
      </c>
      <c r="B4" s="8">
        <v>603864.97999999952</v>
      </c>
      <c r="C4" s="8"/>
      <c r="D4" s="8"/>
      <c r="E4">
        <v>100</v>
      </c>
      <c r="F4" s="11">
        <f t="shared" si="0"/>
        <v>6038.6497999999956</v>
      </c>
      <c r="G4" s="10"/>
      <c r="H4" s="12">
        <f t="shared" si="1"/>
        <v>0.1895216548784201</v>
      </c>
      <c r="I4" s="9"/>
    </row>
    <row r="5" spans="1:10" x14ac:dyDescent="0.2">
      <c r="A5" t="s">
        <v>173</v>
      </c>
      <c r="B5" s="8">
        <v>312583.21999999997</v>
      </c>
      <c r="C5" s="8"/>
      <c r="D5" s="8"/>
      <c r="E5">
        <v>50</v>
      </c>
      <c r="F5" s="11">
        <f t="shared" si="0"/>
        <v>6251.6643999999997</v>
      </c>
      <c r="G5" s="10"/>
      <c r="H5" s="12">
        <f t="shared" si="1"/>
        <v>9.8103534902165224E-2</v>
      </c>
      <c r="I5" s="9"/>
    </row>
    <row r="6" spans="1:10" x14ac:dyDescent="0.2">
      <c r="A6" t="s">
        <v>170</v>
      </c>
      <c r="B6" s="8">
        <v>112716.26999999997</v>
      </c>
      <c r="C6" s="8"/>
      <c r="D6" s="8"/>
      <c r="E6">
        <v>70</v>
      </c>
      <c r="F6" s="11">
        <f t="shared" si="0"/>
        <v>1610.2324285714283</v>
      </c>
      <c r="G6" s="10"/>
      <c r="H6" s="12">
        <f t="shared" si="1"/>
        <v>3.5375745786951962E-2</v>
      </c>
      <c r="I6" s="9"/>
    </row>
    <row r="7" spans="1:10" x14ac:dyDescent="0.2">
      <c r="A7" t="s">
        <v>168</v>
      </c>
      <c r="B7" s="8">
        <v>67846.81</v>
      </c>
      <c r="C7" s="8"/>
      <c r="D7" s="8"/>
      <c r="E7">
        <v>25</v>
      </c>
      <c r="F7" s="11">
        <f t="shared" si="0"/>
        <v>2713.8723999999997</v>
      </c>
      <c r="G7" s="10"/>
      <c r="H7" s="12">
        <f t="shared" si="1"/>
        <v>2.1293567494875678E-2</v>
      </c>
      <c r="I7" s="9"/>
    </row>
    <row r="8" spans="1:10" x14ac:dyDescent="0.2">
      <c r="A8" t="s">
        <v>171</v>
      </c>
      <c r="B8" s="8">
        <v>59512.450000000004</v>
      </c>
      <c r="C8" s="8"/>
      <c r="D8" s="8"/>
      <c r="E8">
        <v>10</v>
      </c>
      <c r="F8" s="11">
        <f t="shared" si="0"/>
        <v>5951.2450000000008</v>
      </c>
      <c r="G8" s="10"/>
      <c r="H8" s="12">
        <f t="shared" si="1"/>
        <v>1.8677847504700872E-2</v>
      </c>
      <c r="I8" s="9"/>
    </row>
    <row r="9" spans="1:10" x14ac:dyDescent="0.2">
      <c r="A9" t="s">
        <v>166</v>
      </c>
      <c r="B9" s="8">
        <v>38681.96</v>
      </c>
      <c r="C9" s="8"/>
      <c r="D9" s="8"/>
      <c r="E9">
        <v>5</v>
      </c>
      <c r="F9" s="11">
        <f t="shared" si="0"/>
        <v>7736.3919999999998</v>
      </c>
      <c r="G9" s="10"/>
      <c r="H9" s="12">
        <f t="shared" si="1"/>
        <v>1.2140245445498193E-2</v>
      </c>
      <c r="I9" s="9"/>
    </row>
    <row r="13" spans="1:10" x14ac:dyDescent="0.2">
      <c r="A13" s="16" t="s">
        <v>178</v>
      </c>
      <c r="B13" s="17" t="s">
        <v>203</v>
      </c>
      <c r="C13" s="17"/>
      <c r="D13" s="17"/>
    </row>
    <row r="14" spans="1:10" x14ac:dyDescent="0.2">
      <c r="A14" t="s">
        <v>166</v>
      </c>
      <c r="B14" s="12"/>
      <c r="C14" s="12"/>
      <c r="D14" s="12"/>
    </row>
    <row r="15" spans="1:10" x14ac:dyDescent="0.2">
      <c r="A15" t="s">
        <v>167</v>
      </c>
      <c r="B15" s="23"/>
      <c r="C15" s="12"/>
      <c r="D15" s="12"/>
    </row>
    <row r="16" spans="1:10" x14ac:dyDescent="0.2">
      <c r="A16" t="s">
        <v>168</v>
      </c>
      <c r="B16" s="12"/>
      <c r="C16" s="12"/>
      <c r="D16" s="12"/>
    </row>
    <row r="17" spans="1:4" x14ac:dyDescent="0.2">
      <c r="A17" t="s">
        <v>169</v>
      </c>
      <c r="B17" s="12"/>
      <c r="C17" s="12"/>
      <c r="D17" s="12"/>
    </row>
    <row r="18" spans="1:4" x14ac:dyDescent="0.2">
      <c r="A18" t="s">
        <v>170</v>
      </c>
      <c r="B18" s="12"/>
      <c r="C18" s="12"/>
      <c r="D18" s="12"/>
    </row>
    <row r="19" spans="1:4" x14ac:dyDescent="0.2">
      <c r="A19" t="s">
        <v>171</v>
      </c>
      <c r="B19" s="12"/>
      <c r="C19" s="12"/>
      <c r="D19" s="12"/>
    </row>
    <row r="20" spans="1:4" x14ac:dyDescent="0.2">
      <c r="A20" t="s">
        <v>172</v>
      </c>
      <c r="B20" s="12"/>
      <c r="C20" s="12"/>
      <c r="D20" s="12"/>
    </row>
    <row r="21" spans="1:4" x14ac:dyDescent="0.2">
      <c r="A21" t="s">
        <v>173</v>
      </c>
      <c r="B21" s="12"/>
      <c r="C21" s="12"/>
      <c r="D21" s="12"/>
    </row>
    <row r="24" spans="1:4" x14ac:dyDescent="0.2">
      <c r="A24" s="14">
        <f>SUM(Data[Sales])</f>
        <v>3186258.4800000009</v>
      </c>
      <c r="B24" s="14">
        <v>3186258.4800000009</v>
      </c>
    </row>
    <row r="25" spans="1:4" x14ac:dyDescent="0.2">
      <c r="A25" s="14">
        <f>AVERAGE(Data[Sales])</f>
        <v>707.27158268590472</v>
      </c>
    </row>
  </sheetData>
  <sortState xmlns:xlrd2="http://schemas.microsoft.com/office/spreadsheetml/2017/richdata2" ref="A2:B9">
    <sortCondition descending="1" ref="B1:B9"/>
  </sortState>
  <conditionalFormatting sqref="A13:D13 A14:A21 C14:D21">
    <cfRule type="dataBar" priority="2">
      <dataBar>
        <cfvo type="min"/>
        <cfvo type="max"/>
        <color rgb="FF638EC6"/>
      </dataBar>
      <extLst>
        <ext xmlns:x14="http://schemas.microsoft.com/office/spreadsheetml/2009/9/main" uri="{B025F937-C7B1-47D3-B67F-A62EFF666E3E}">
          <x14:id>{CA5B9230-F535-4356-8C47-7F481E77E1B8}</x14:id>
        </ext>
      </extLst>
    </cfRule>
  </conditionalFormatting>
  <conditionalFormatting sqref="B14:B21">
    <cfRule type="dataBar" priority="1">
      <dataBar>
        <cfvo type="min"/>
        <cfvo type="max"/>
        <color rgb="FF003366"/>
      </dataBar>
      <extLst>
        <ext xmlns:x14="http://schemas.microsoft.com/office/spreadsheetml/2009/9/main" uri="{B025F937-C7B1-47D3-B67F-A62EFF666E3E}">
          <x14:id>{BF3A0BC5-3E1B-4236-9735-FCF6B7AF094B}</x14:id>
        </ext>
      </extLst>
    </cfRule>
  </conditionalFormatting>
  <conditionalFormatting sqref="F2:F9">
    <cfRule type="colorScale" priority="4">
      <colorScale>
        <cfvo type="min"/>
        <cfvo type="percentile" val="50"/>
        <cfvo type="max"/>
        <color rgb="FFF8696B"/>
        <color rgb="FFFFEB84"/>
        <color rgb="FF63BE7B"/>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CA5B9230-F535-4356-8C47-7F481E77E1B8}">
            <x14:dataBar minLength="0" maxLength="100" border="1" negativeBarBorderColorSameAsPositive="0">
              <x14:cfvo type="autoMin"/>
              <x14:cfvo type="autoMax"/>
              <x14:borderColor rgb="FF638EC6"/>
              <x14:negativeFillColor rgb="FFFF0000"/>
              <x14:negativeBorderColor rgb="FFFF0000"/>
              <x14:axisColor rgb="FF000000"/>
            </x14:dataBar>
          </x14:cfRule>
          <xm:sqref>A13:D13 A14:A21 C14:D21</xm:sqref>
        </x14:conditionalFormatting>
        <x14:conditionalFormatting xmlns:xm="http://schemas.microsoft.com/office/excel/2006/main">
          <x14:cfRule type="dataBar" id="{BF3A0BC5-3E1B-4236-9735-FCF6B7AF094B}">
            <x14:dataBar minLength="0" maxLength="100" gradient="0">
              <x14:cfvo type="autoMin"/>
              <x14:cfvo type="autoMax"/>
              <x14:negativeFillColor rgb="FFFF0000"/>
              <x14:axisColor rgb="FF000000"/>
            </x14:dataBar>
          </x14:cfRule>
          <xm:sqref>B14:B21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EFC5E-ECF3-4A79-84B2-87FEE9D30DD9}">
  <dimension ref="A3:K32"/>
  <sheetViews>
    <sheetView showGridLines="0" workbookViewId="0">
      <selection activeCell="V16" sqref="V16"/>
    </sheetView>
  </sheetViews>
  <sheetFormatPr defaultRowHeight="14.25" x14ac:dyDescent="0.2"/>
  <cols>
    <col min="1" max="1" width="13" bestFit="1" customWidth="1"/>
    <col min="2" max="2" width="15.625" bestFit="1" customWidth="1"/>
    <col min="3" max="4" width="14.75" bestFit="1" customWidth="1"/>
    <col min="5" max="5" width="13.5" bestFit="1" customWidth="1"/>
    <col min="6" max="114" width="5.875" bestFit="1" customWidth="1"/>
    <col min="115" max="1008" width="7" bestFit="1" customWidth="1"/>
    <col min="1009" max="2830" width="8.125" bestFit="1" customWidth="1"/>
    <col min="2831" max="3651" width="9.625" bestFit="1" customWidth="1"/>
    <col min="3652" max="3661" width="10.75" bestFit="1" customWidth="1"/>
    <col min="3662" max="3662" width="11.5" bestFit="1" customWidth="1"/>
  </cols>
  <sheetData>
    <row r="3" spans="1:5" x14ac:dyDescent="0.2">
      <c r="A3" s="6" t="s">
        <v>175</v>
      </c>
      <c r="C3" s="6" t="s">
        <v>158</v>
      </c>
    </row>
    <row r="4" spans="1:5" x14ac:dyDescent="0.2">
      <c r="A4" s="6" t="s">
        <v>195</v>
      </c>
      <c r="B4" s="6" t="s">
        <v>196</v>
      </c>
      <c r="C4" t="s">
        <v>148</v>
      </c>
      <c r="D4" t="s">
        <v>147</v>
      </c>
      <c r="E4" t="s">
        <v>174</v>
      </c>
    </row>
    <row r="5" spans="1:5" x14ac:dyDescent="0.2">
      <c r="A5" t="s">
        <v>181</v>
      </c>
      <c r="B5" t="s">
        <v>183</v>
      </c>
      <c r="C5" s="5">
        <v>17665.07</v>
      </c>
      <c r="D5" s="5">
        <v>113131.16</v>
      </c>
      <c r="E5" s="5">
        <v>130796.23000000001</v>
      </c>
    </row>
    <row r="6" spans="1:5" x14ac:dyDescent="0.2">
      <c r="B6" t="s">
        <v>184</v>
      </c>
      <c r="C6" s="5">
        <v>12622.539999999999</v>
      </c>
      <c r="D6" s="5">
        <v>119907.95</v>
      </c>
      <c r="E6" s="5">
        <v>132530.49</v>
      </c>
    </row>
    <row r="7" spans="1:5" x14ac:dyDescent="0.2">
      <c r="B7" t="s">
        <v>185</v>
      </c>
      <c r="C7" s="5">
        <v>30766.69</v>
      </c>
      <c r="D7" s="5">
        <v>90020.700000000012</v>
      </c>
      <c r="E7" s="5">
        <v>120787.39000000001</v>
      </c>
    </row>
    <row r="8" spans="1:5" x14ac:dyDescent="0.2">
      <c r="B8" t="s">
        <v>186</v>
      </c>
      <c r="C8" s="5">
        <v>27919.519999999997</v>
      </c>
      <c r="D8" s="5">
        <v>142763.91</v>
      </c>
      <c r="E8" s="5">
        <v>170683.43</v>
      </c>
    </row>
    <row r="9" spans="1:5" x14ac:dyDescent="0.2">
      <c r="B9" t="s">
        <v>187</v>
      </c>
      <c r="C9" s="5">
        <v>32337.620000000006</v>
      </c>
      <c r="D9" s="5">
        <v>92188.860000000015</v>
      </c>
      <c r="E9" s="5">
        <v>124526.48000000003</v>
      </c>
    </row>
    <row r="10" spans="1:5" x14ac:dyDescent="0.2">
      <c r="B10" t="s">
        <v>188</v>
      </c>
      <c r="C10" s="5">
        <v>42988.65</v>
      </c>
      <c r="D10" s="5">
        <v>145977.94</v>
      </c>
      <c r="E10" s="5">
        <v>188966.59</v>
      </c>
    </row>
    <row r="11" spans="1:5" x14ac:dyDescent="0.2">
      <c r="B11" t="s">
        <v>189</v>
      </c>
      <c r="C11" s="5">
        <v>23888.629999999997</v>
      </c>
      <c r="D11" s="5">
        <v>109827.61</v>
      </c>
      <c r="E11" s="5">
        <v>133716.24</v>
      </c>
    </row>
    <row r="12" spans="1:5" x14ac:dyDescent="0.2">
      <c r="B12" t="s">
        <v>190</v>
      </c>
      <c r="C12" s="5">
        <v>31904.03</v>
      </c>
      <c r="D12" s="5">
        <v>120579.63</v>
      </c>
      <c r="E12" s="5">
        <v>152483.66</v>
      </c>
    </row>
    <row r="13" spans="1:5" x14ac:dyDescent="0.2">
      <c r="B13" t="s">
        <v>191</v>
      </c>
      <c r="C13" s="5">
        <v>24828.080000000002</v>
      </c>
      <c r="D13" s="5">
        <v>108649.16000000002</v>
      </c>
      <c r="E13" s="5">
        <v>133477.24000000002</v>
      </c>
    </row>
    <row r="14" spans="1:5" x14ac:dyDescent="0.2">
      <c r="B14" t="s">
        <v>192</v>
      </c>
      <c r="C14" s="5">
        <v>17343.39</v>
      </c>
      <c r="D14" s="5">
        <v>106032.67000000001</v>
      </c>
      <c r="E14" s="5">
        <v>123376.06000000001</v>
      </c>
    </row>
    <row r="15" spans="1:5" x14ac:dyDescent="0.2">
      <c r="B15" t="s">
        <v>193</v>
      </c>
      <c r="C15" s="5">
        <v>18723.63</v>
      </c>
      <c r="D15" s="5">
        <v>73922.55</v>
      </c>
      <c r="E15" s="5">
        <v>92646.180000000008</v>
      </c>
    </row>
    <row r="16" spans="1:5" x14ac:dyDescent="0.2">
      <c r="B16" t="s">
        <v>194</v>
      </c>
      <c r="C16" s="5">
        <v>31199.5</v>
      </c>
      <c r="D16" s="5">
        <v>96264.170000000013</v>
      </c>
      <c r="E16" s="5">
        <v>127463.67000000001</v>
      </c>
    </row>
    <row r="17" spans="1:11" x14ac:dyDescent="0.2">
      <c r="A17" t="s">
        <v>182</v>
      </c>
      <c r="B17" t="s">
        <v>183</v>
      </c>
      <c r="C17" s="5">
        <v>27492.12</v>
      </c>
      <c r="D17" s="5">
        <v>80258.24000000002</v>
      </c>
      <c r="E17" s="5">
        <v>107750.36000000002</v>
      </c>
    </row>
    <row r="18" spans="1:11" x14ac:dyDescent="0.2">
      <c r="B18" t="s">
        <v>184</v>
      </c>
      <c r="C18" s="5">
        <v>24833.15</v>
      </c>
      <c r="D18" s="5">
        <v>85681.38</v>
      </c>
      <c r="E18" s="5">
        <v>110514.53</v>
      </c>
    </row>
    <row r="19" spans="1:11" x14ac:dyDescent="0.2">
      <c r="B19" t="s">
        <v>185</v>
      </c>
      <c r="C19" s="5">
        <v>10692.77</v>
      </c>
      <c r="D19" s="5">
        <v>105683.08000000003</v>
      </c>
      <c r="E19" s="5">
        <v>116375.85000000003</v>
      </c>
    </row>
    <row r="20" spans="1:11" x14ac:dyDescent="0.2">
      <c r="B20" t="s">
        <v>186</v>
      </c>
      <c r="C20" s="5">
        <v>38255.050000000003</v>
      </c>
      <c r="D20" s="5">
        <v>88755.87</v>
      </c>
      <c r="E20" s="5">
        <v>127010.92</v>
      </c>
    </row>
    <row r="21" spans="1:11" x14ac:dyDescent="0.2">
      <c r="B21" t="s">
        <v>187</v>
      </c>
      <c r="C21" s="5">
        <v>29125.190000000006</v>
      </c>
      <c r="D21" s="5">
        <v>99078.17</v>
      </c>
      <c r="E21" s="5">
        <v>128203.36</v>
      </c>
    </row>
    <row r="22" spans="1:11" x14ac:dyDescent="0.2">
      <c r="B22" t="s">
        <v>188</v>
      </c>
      <c r="C22" s="5">
        <v>25348.78</v>
      </c>
      <c r="D22" s="5">
        <v>68440.260000000009</v>
      </c>
      <c r="E22" s="5">
        <v>93789.040000000008</v>
      </c>
    </row>
    <row r="23" spans="1:11" x14ac:dyDescent="0.2">
      <c r="B23" t="s">
        <v>189</v>
      </c>
      <c r="C23" s="5">
        <v>25256.57</v>
      </c>
      <c r="D23" s="5">
        <v>103031.79999999997</v>
      </c>
      <c r="E23" s="5">
        <v>128288.36999999997</v>
      </c>
    </row>
    <row r="24" spans="1:11" x14ac:dyDescent="0.2">
      <c r="B24" t="s">
        <v>190</v>
      </c>
      <c r="C24" s="5">
        <v>52893.440000000002</v>
      </c>
      <c r="D24" s="5">
        <v>154883.61000000002</v>
      </c>
      <c r="E24" s="5">
        <v>207777.05000000002</v>
      </c>
    </row>
    <row r="25" spans="1:11" x14ac:dyDescent="0.2">
      <c r="B25" t="s">
        <v>191</v>
      </c>
      <c r="C25" s="5">
        <v>22345.94</v>
      </c>
      <c r="D25" s="5">
        <v>92873.920000000013</v>
      </c>
      <c r="E25" s="5">
        <v>115219.86000000002</v>
      </c>
    </row>
    <row r="26" spans="1:11" x14ac:dyDescent="0.2">
      <c r="B26" t="s">
        <v>192</v>
      </c>
      <c r="C26" s="5">
        <v>26766.299999999996</v>
      </c>
      <c r="D26" s="5">
        <v>113682.51000000004</v>
      </c>
      <c r="E26" s="5">
        <v>140448.81000000003</v>
      </c>
    </row>
    <row r="27" spans="1:11" x14ac:dyDescent="0.2">
      <c r="B27" t="s">
        <v>193</v>
      </c>
      <c r="C27" s="5">
        <v>38143.5</v>
      </c>
      <c r="D27" s="5">
        <v>103374.33</v>
      </c>
      <c r="E27" s="5">
        <v>141517.83000000002</v>
      </c>
    </row>
    <row r="28" spans="1:11" x14ac:dyDescent="0.2">
      <c r="B28" t="s">
        <v>194</v>
      </c>
      <c r="C28" s="5">
        <v>24775.330000000005</v>
      </c>
      <c r="D28" s="5">
        <v>113133.51000000002</v>
      </c>
      <c r="E28" s="5">
        <v>137908.84000000003</v>
      </c>
    </row>
    <row r="29" spans="1:11" x14ac:dyDescent="0.2">
      <c r="A29" t="s">
        <v>174</v>
      </c>
      <c r="C29" s="5">
        <v>658115.49</v>
      </c>
      <c r="D29" s="5">
        <v>2528142.9900000007</v>
      </c>
      <c r="E29" s="5">
        <v>3186258.48</v>
      </c>
    </row>
    <row r="30" spans="1:11" x14ac:dyDescent="0.2">
      <c r="K30">
        <v>3186258.48</v>
      </c>
    </row>
    <row r="32" spans="1:11" x14ac:dyDescent="0.2">
      <c r="E32" s="14">
        <v>3186258.48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4DF6E-5B2F-4066-BC66-1907E152083D}">
  <dimension ref="A3:E29"/>
  <sheetViews>
    <sheetView showGridLines="0" workbookViewId="0">
      <selection activeCell="N30" sqref="N30"/>
    </sheetView>
  </sheetViews>
  <sheetFormatPr defaultRowHeight="14.25" x14ac:dyDescent="0.2"/>
  <cols>
    <col min="1" max="1" width="13" bestFit="1" customWidth="1"/>
    <col min="2" max="2" width="15.625" bestFit="1" customWidth="1"/>
    <col min="3" max="4" width="14.75" bestFit="1" customWidth="1"/>
    <col min="5" max="5" width="11.5" bestFit="1" customWidth="1"/>
    <col min="6" max="114" width="5.875" bestFit="1" customWidth="1"/>
    <col min="115" max="1008" width="7" bestFit="1" customWidth="1"/>
    <col min="1009" max="2830" width="8.125" bestFit="1" customWidth="1"/>
    <col min="2831" max="3651" width="9.625" bestFit="1" customWidth="1"/>
    <col min="3652" max="3661" width="10.75" bestFit="1" customWidth="1"/>
    <col min="3662" max="3662" width="11.5" bestFit="1" customWidth="1"/>
  </cols>
  <sheetData>
    <row r="3" spans="1:5" x14ac:dyDescent="0.2">
      <c r="A3" s="6" t="s">
        <v>197</v>
      </c>
      <c r="C3" s="6" t="s">
        <v>158</v>
      </c>
    </row>
    <row r="4" spans="1:5" x14ac:dyDescent="0.2">
      <c r="A4" s="6" t="s">
        <v>195</v>
      </c>
      <c r="B4" s="6" t="s">
        <v>196</v>
      </c>
      <c r="C4" t="s">
        <v>148</v>
      </c>
      <c r="D4" t="s">
        <v>147</v>
      </c>
      <c r="E4" t="s">
        <v>174</v>
      </c>
    </row>
    <row r="5" spans="1:5" x14ac:dyDescent="0.2">
      <c r="A5" t="s">
        <v>181</v>
      </c>
      <c r="B5" t="s">
        <v>183</v>
      </c>
      <c r="C5" s="5">
        <v>353.3014</v>
      </c>
      <c r="D5" s="5">
        <v>844.26238805970149</v>
      </c>
      <c r="E5" s="5">
        <v>710.84907608695653</v>
      </c>
    </row>
    <row r="6" spans="1:5" x14ac:dyDescent="0.2">
      <c r="B6" t="s">
        <v>184</v>
      </c>
      <c r="C6" s="5">
        <v>293.54744186046509</v>
      </c>
      <c r="D6" s="5">
        <v>826.95137931034481</v>
      </c>
      <c r="E6" s="5">
        <v>704.94941489361702</v>
      </c>
    </row>
    <row r="7" spans="1:5" x14ac:dyDescent="0.2">
      <c r="B7" t="s">
        <v>185</v>
      </c>
      <c r="C7" s="5">
        <v>530.46017241379309</v>
      </c>
      <c r="D7" s="5">
        <v>652.32391304347834</v>
      </c>
      <c r="E7" s="5">
        <v>616.26219387755111</v>
      </c>
    </row>
    <row r="8" spans="1:5" x14ac:dyDescent="0.2">
      <c r="B8" t="s">
        <v>186</v>
      </c>
      <c r="C8" s="5">
        <v>507.62763636363633</v>
      </c>
      <c r="D8" s="5">
        <v>951.75940000000003</v>
      </c>
      <c r="E8" s="5">
        <v>832.60209756097538</v>
      </c>
    </row>
    <row r="9" spans="1:5" x14ac:dyDescent="0.2">
      <c r="B9" t="s">
        <v>187</v>
      </c>
      <c r="C9" s="5">
        <v>557.54517241379324</v>
      </c>
      <c r="D9" s="5">
        <v>720.22546875000012</v>
      </c>
      <c r="E9" s="5">
        <v>669.49720430107493</v>
      </c>
    </row>
    <row r="10" spans="1:5" x14ac:dyDescent="0.2">
      <c r="B10" t="s">
        <v>188</v>
      </c>
      <c r="C10" s="5">
        <v>741.18362068965519</v>
      </c>
      <c r="D10" s="5">
        <v>1035.3045390070922</v>
      </c>
      <c r="E10" s="5">
        <v>949.58085427135677</v>
      </c>
    </row>
    <row r="11" spans="1:5" x14ac:dyDescent="0.2">
      <c r="B11" t="s">
        <v>189</v>
      </c>
      <c r="C11" s="5">
        <v>487.52306122448977</v>
      </c>
      <c r="D11" s="5">
        <v>762.69173611111114</v>
      </c>
      <c r="E11" s="5">
        <v>692.83025906735747</v>
      </c>
    </row>
    <row r="12" spans="1:5" x14ac:dyDescent="0.2">
      <c r="B12" t="s">
        <v>190</v>
      </c>
      <c r="C12" s="5">
        <v>540.74627118644071</v>
      </c>
      <c r="D12" s="5">
        <v>803.86419999999998</v>
      </c>
      <c r="E12" s="5">
        <v>729.58688995215311</v>
      </c>
    </row>
    <row r="13" spans="1:5" x14ac:dyDescent="0.2">
      <c r="B13" t="s">
        <v>191</v>
      </c>
      <c r="C13" s="5">
        <v>591.14476190476194</v>
      </c>
      <c r="D13" s="5">
        <v>749.30455172413804</v>
      </c>
      <c r="E13" s="5">
        <v>713.78203208556158</v>
      </c>
    </row>
    <row r="14" spans="1:5" x14ac:dyDescent="0.2">
      <c r="B14" t="s">
        <v>192</v>
      </c>
      <c r="C14" s="5">
        <v>327.23377358490563</v>
      </c>
      <c r="D14" s="5">
        <v>821.95868217054272</v>
      </c>
      <c r="E14" s="5">
        <v>677.89043956043952</v>
      </c>
    </row>
    <row r="15" spans="1:5" x14ac:dyDescent="0.2">
      <c r="B15" t="s">
        <v>193</v>
      </c>
      <c r="C15" s="5">
        <v>374.4726</v>
      </c>
      <c r="D15" s="5">
        <v>642.80478260869563</v>
      </c>
      <c r="E15" s="5">
        <v>561.49199999999996</v>
      </c>
    </row>
    <row r="16" spans="1:5" x14ac:dyDescent="0.2">
      <c r="B16" t="s">
        <v>194</v>
      </c>
      <c r="C16" s="5">
        <v>547.35964912280701</v>
      </c>
      <c r="D16" s="5">
        <v>789.05057377049195</v>
      </c>
      <c r="E16" s="5">
        <v>712.08754189944136</v>
      </c>
    </row>
    <row r="17" spans="1:5" x14ac:dyDescent="0.2">
      <c r="A17" t="s">
        <v>182</v>
      </c>
      <c r="B17" t="s">
        <v>183</v>
      </c>
      <c r="C17" s="5">
        <v>458.202</v>
      </c>
      <c r="D17" s="5">
        <v>697.89773913043496</v>
      </c>
      <c r="E17" s="5">
        <v>615.71634285714276</v>
      </c>
    </row>
    <row r="18" spans="1:5" x14ac:dyDescent="0.2">
      <c r="B18" t="s">
        <v>184</v>
      </c>
      <c r="C18" s="5">
        <v>620.82875000000001</v>
      </c>
      <c r="D18" s="5">
        <v>690.97887096774195</v>
      </c>
      <c r="E18" s="5">
        <v>673.86908536585395</v>
      </c>
    </row>
    <row r="19" spans="1:5" x14ac:dyDescent="0.2">
      <c r="B19" t="s">
        <v>185</v>
      </c>
      <c r="C19" s="5">
        <v>274.17358974358973</v>
      </c>
      <c r="D19" s="5">
        <v>825.64906250000024</v>
      </c>
      <c r="E19" s="5">
        <v>696.86137724550906</v>
      </c>
    </row>
    <row r="20" spans="1:5" x14ac:dyDescent="0.2">
      <c r="B20" t="s">
        <v>186</v>
      </c>
      <c r="C20" s="5">
        <v>659.569827586207</v>
      </c>
      <c r="D20" s="5">
        <v>657.45088888888881</v>
      </c>
      <c r="E20" s="5">
        <v>658.08766839378256</v>
      </c>
    </row>
    <row r="21" spans="1:5" x14ac:dyDescent="0.2">
      <c r="B21" t="s">
        <v>187</v>
      </c>
      <c r="C21" s="5">
        <v>448.07984615384623</v>
      </c>
      <c r="D21" s="5">
        <v>728.51595588235296</v>
      </c>
      <c r="E21" s="5">
        <v>637.8276616915424</v>
      </c>
    </row>
    <row r="22" spans="1:5" x14ac:dyDescent="0.2">
      <c r="B22" t="s">
        <v>188</v>
      </c>
      <c r="C22" s="5">
        <v>437.04793103448276</v>
      </c>
      <c r="D22" s="5">
        <v>514.5884210526317</v>
      </c>
      <c r="E22" s="5">
        <v>491.04209424083774</v>
      </c>
    </row>
    <row r="23" spans="1:5" x14ac:dyDescent="0.2">
      <c r="B23" t="s">
        <v>189</v>
      </c>
      <c r="C23" s="5">
        <v>459.21036363636364</v>
      </c>
      <c r="D23" s="5">
        <v>830.90161290322555</v>
      </c>
      <c r="E23" s="5">
        <v>716.69480446927366</v>
      </c>
    </row>
    <row r="24" spans="1:5" x14ac:dyDescent="0.2">
      <c r="B24" t="s">
        <v>190</v>
      </c>
      <c r="C24" s="5">
        <v>826.46</v>
      </c>
      <c r="D24" s="5">
        <v>1155.8478358208956</v>
      </c>
      <c r="E24" s="5">
        <v>1049.3790404040403</v>
      </c>
    </row>
    <row r="25" spans="1:5" x14ac:dyDescent="0.2">
      <c r="B25" t="s">
        <v>191</v>
      </c>
      <c r="C25" s="5">
        <v>446.91879999999998</v>
      </c>
      <c r="D25" s="5">
        <v>714.41476923076937</v>
      </c>
      <c r="E25" s="5">
        <v>640.11033333333341</v>
      </c>
    </row>
    <row r="26" spans="1:5" x14ac:dyDescent="0.2">
      <c r="B26" t="s">
        <v>192</v>
      </c>
      <c r="C26" s="5">
        <v>505.02452830188673</v>
      </c>
      <c r="D26" s="5">
        <v>817.8597841726621</v>
      </c>
      <c r="E26" s="5">
        <v>731.50421874999984</v>
      </c>
    </row>
    <row r="27" spans="1:5" x14ac:dyDescent="0.2">
      <c r="B27" t="s">
        <v>193</v>
      </c>
      <c r="C27" s="5">
        <v>529.77083333333337</v>
      </c>
      <c r="D27" s="5">
        <v>868.69184873949587</v>
      </c>
      <c r="E27" s="5">
        <v>740.93104712041895</v>
      </c>
    </row>
    <row r="28" spans="1:5" x14ac:dyDescent="0.2">
      <c r="B28" t="s">
        <v>194</v>
      </c>
      <c r="C28" s="5">
        <v>393.25920634920641</v>
      </c>
      <c r="D28" s="5">
        <v>819.80804347826108</v>
      </c>
      <c r="E28" s="5">
        <v>686.11363184079573</v>
      </c>
    </row>
    <row r="29" spans="1:5" x14ac:dyDescent="0.2">
      <c r="A29" t="s">
        <v>174</v>
      </c>
      <c r="C29" s="5">
        <v>502.76202444614233</v>
      </c>
      <c r="D29" s="5">
        <v>791.03347622027559</v>
      </c>
      <c r="E29" s="5">
        <v>707.27158268590449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D6267-085A-422C-A5E4-6C4EC231D812}">
  <dimension ref="A3:B6"/>
  <sheetViews>
    <sheetView showGridLines="0" workbookViewId="0">
      <selection activeCell="E30" sqref="E30"/>
    </sheetView>
  </sheetViews>
  <sheetFormatPr defaultRowHeight="14.25" x14ac:dyDescent="0.2"/>
  <cols>
    <col min="1" max="1" width="13.875" bestFit="1" customWidth="1"/>
    <col min="2" max="2" width="13.5" bestFit="1" customWidth="1"/>
    <col min="3" max="3" width="15.375" bestFit="1" customWidth="1"/>
    <col min="4" max="5" width="11.5" bestFit="1" customWidth="1"/>
    <col min="6" max="114" width="5.875" bestFit="1" customWidth="1"/>
    <col min="115" max="1008" width="7" bestFit="1" customWidth="1"/>
    <col min="1009" max="2830" width="8.125" bestFit="1" customWidth="1"/>
    <col min="2831" max="3651" width="9.625" bestFit="1" customWidth="1"/>
    <col min="3652" max="3661" width="10.75" bestFit="1" customWidth="1"/>
    <col min="3662" max="3662" width="11.5" bestFit="1" customWidth="1"/>
  </cols>
  <sheetData>
    <row r="3" spans="1:2" x14ac:dyDescent="0.2">
      <c r="A3" s="6" t="s">
        <v>158</v>
      </c>
      <c r="B3" t="s">
        <v>175</v>
      </c>
    </row>
    <row r="4" spans="1:2" x14ac:dyDescent="0.2">
      <c r="A4" t="s">
        <v>148</v>
      </c>
      <c r="B4" s="5">
        <v>658115.49</v>
      </c>
    </row>
    <row r="5" spans="1:2" x14ac:dyDescent="0.2">
      <c r="A5" t="s">
        <v>147</v>
      </c>
      <c r="B5" s="5">
        <v>2528142.9900000012</v>
      </c>
    </row>
    <row r="6" spans="1:2" x14ac:dyDescent="0.2">
      <c r="A6" t="s">
        <v>174</v>
      </c>
      <c r="B6" s="5">
        <v>3186258.4800000014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7BCEC-A6D2-4675-9BFE-FD5F18D39E38}">
  <dimension ref="A3:D15"/>
  <sheetViews>
    <sheetView showGridLines="0" workbookViewId="0">
      <selection activeCell="B8" sqref="B8"/>
    </sheetView>
  </sheetViews>
  <sheetFormatPr defaultRowHeight="14.25" x14ac:dyDescent="0.2"/>
  <cols>
    <col min="1" max="1" width="23.5" bestFit="1" customWidth="1"/>
    <col min="2" max="3" width="14.75" bestFit="1" customWidth="1"/>
    <col min="4" max="4" width="13.5" bestFit="1" customWidth="1"/>
    <col min="5" max="5" width="11.5" bestFit="1" customWidth="1"/>
    <col min="6" max="114" width="5.875" bestFit="1" customWidth="1"/>
    <col min="115" max="1008" width="7" bestFit="1" customWidth="1"/>
    <col min="1009" max="2830" width="8.125" bestFit="1" customWidth="1"/>
    <col min="2831" max="3651" width="9.625" bestFit="1" customWidth="1"/>
    <col min="3652" max="3661" width="10.75" bestFit="1" customWidth="1"/>
    <col min="3662" max="3662" width="11.5" bestFit="1" customWidth="1"/>
  </cols>
  <sheetData>
    <row r="3" spans="1:4" x14ac:dyDescent="0.2">
      <c r="A3" s="6" t="s">
        <v>175</v>
      </c>
      <c r="B3" s="6" t="s">
        <v>158</v>
      </c>
    </row>
    <row r="4" spans="1:4" x14ac:dyDescent="0.2">
      <c r="A4" s="6" t="s">
        <v>6</v>
      </c>
      <c r="B4" t="s">
        <v>148</v>
      </c>
      <c r="C4" t="s">
        <v>147</v>
      </c>
      <c r="D4" t="s">
        <v>174</v>
      </c>
    </row>
    <row r="5" spans="1:4" x14ac:dyDescent="0.2">
      <c r="A5" t="s">
        <v>157</v>
      </c>
      <c r="B5" s="5">
        <v>12738.55</v>
      </c>
      <c r="C5" s="5">
        <v>48848.580000000009</v>
      </c>
      <c r="D5" s="5">
        <v>61587.130000000005</v>
      </c>
    </row>
    <row r="6" spans="1:4" x14ac:dyDescent="0.2">
      <c r="A6" t="s">
        <v>156</v>
      </c>
      <c r="B6" s="5">
        <v>15631.689999999997</v>
      </c>
      <c r="C6" s="5">
        <v>51254.19</v>
      </c>
      <c r="D6" s="5">
        <v>66885.88</v>
      </c>
    </row>
    <row r="7" spans="1:4" x14ac:dyDescent="0.2">
      <c r="A7" t="s">
        <v>19</v>
      </c>
      <c r="B7" s="5">
        <v>23548.909999999993</v>
      </c>
      <c r="C7" s="5">
        <v>63908.990000000005</v>
      </c>
      <c r="D7" s="5">
        <v>87457.9</v>
      </c>
    </row>
    <row r="8" spans="1:4" x14ac:dyDescent="0.2">
      <c r="A8" t="s">
        <v>155</v>
      </c>
      <c r="B8" s="5">
        <v>39203.43</v>
      </c>
      <c r="C8" s="5">
        <v>125502.73000000001</v>
      </c>
      <c r="D8" s="5">
        <v>164706.16</v>
      </c>
    </row>
    <row r="9" spans="1:4" x14ac:dyDescent="0.2">
      <c r="A9" t="s">
        <v>154</v>
      </c>
      <c r="B9" s="5">
        <v>45816.3</v>
      </c>
      <c r="C9" s="5">
        <v>174100.77999999994</v>
      </c>
      <c r="D9" s="5">
        <v>219917.07999999996</v>
      </c>
    </row>
    <row r="10" spans="1:4" x14ac:dyDescent="0.2">
      <c r="A10" t="s">
        <v>153</v>
      </c>
      <c r="B10" s="5">
        <v>81915.97</v>
      </c>
      <c r="C10" s="5">
        <v>278257.8</v>
      </c>
      <c r="D10" s="5">
        <v>360173.77</v>
      </c>
    </row>
    <row r="11" spans="1:4" x14ac:dyDescent="0.2">
      <c r="A11" t="s">
        <v>152</v>
      </c>
      <c r="B11" s="5">
        <v>69084.55</v>
      </c>
      <c r="C11" s="5">
        <v>312539.23000000021</v>
      </c>
      <c r="D11" s="5">
        <v>381623.7800000002</v>
      </c>
    </row>
    <row r="12" spans="1:4" x14ac:dyDescent="0.2">
      <c r="A12" t="s">
        <v>151</v>
      </c>
      <c r="B12" s="5">
        <v>121697.56</v>
      </c>
      <c r="C12" s="5">
        <v>427704.99000000005</v>
      </c>
      <c r="D12" s="5">
        <v>549402.55000000005</v>
      </c>
    </row>
    <row r="13" spans="1:4" x14ac:dyDescent="0.2">
      <c r="A13" t="s">
        <v>149</v>
      </c>
      <c r="B13" s="5">
        <v>104554.15999999999</v>
      </c>
      <c r="C13" s="5">
        <v>503470.23</v>
      </c>
      <c r="D13" s="5">
        <v>608024.39</v>
      </c>
    </row>
    <row r="14" spans="1:4" x14ac:dyDescent="0.2">
      <c r="A14" t="s">
        <v>150</v>
      </c>
      <c r="B14" s="5">
        <v>143924.37</v>
      </c>
      <c r="C14" s="5">
        <v>542555.46999999986</v>
      </c>
      <c r="D14" s="5">
        <v>686479.83999999985</v>
      </c>
    </row>
    <row r="15" spans="1:4" x14ac:dyDescent="0.2">
      <c r="A15" t="s">
        <v>174</v>
      </c>
      <c r="B15" s="5">
        <v>658115.49</v>
      </c>
      <c r="C15" s="5">
        <v>2528142.9900000002</v>
      </c>
      <c r="D15" s="5">
        <v>3186258.4799999995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26A7D-9232-463F-BC6E-A5CFA216DB18}">
  <dimension ref="A3:C24"/>
  <sheetViews>
    <sheetView showGridLines="0" workbookViewId="0">
      <selection activeCell="R15" sqref="R15"/>
    </sheetView>
  </sheetViews>
  <sheetFormatPr defaultRowHeight="14.25" x14ac:dyDescent="0.2"/>
  <cols>
    <col min="1" max="1" width="11.875" bestFit="1" customWidth="1"/>
    <col min="2" max="2" width="22.75" bestFit="1" customWidth="1"/>
    <col min="3" max="3" width="13.5" bestFit="1" customWidth="1"/>
    <col min="4" max="4" width="14.75" bestFit="1" customWidth="1"/>
    <col min="5" max="5" width="13.5" bestFit="1" customWidth="1"/>
    <col min="6" max="114" width="5.875" bestFit="1" customWidth="1"/>
    <col min="115" max="1008" width="7" bestFit="1" customWidth="1"/>
    <col min="1009" max="2830" width="8.125" bestFit="1" customWidth="1"/>
    <col min="2831" max="3651" width="9.625" bestFit="1" customWidth="1"/>
    <col min="3652" max="3661" width="10.75" bestFit="1" customWidth="1"/>
    <col min="3662" max="3662" width="11.5" bestFit="1" customWidth="1"/>
  </cols>
  <sheetData>
    <row r="3" spans="1:3" x14ac:dyDescent="0.2">
      <c r="A3" s="6" t="s">
        <v>4</v>
      </c>
      <c r="B3" s="6" t="s">
        <v>161</v>
      </c>
      <c r="C3" t="s">
        <v>175</v>
      </c>
    </row>
    <row r="4" spans="1:3" x14ac:dyDescent="0.2">
      <c r="A4" t="s">
        <v>11</v>
      </c>
      <c r="B4" t="s">
        <v>166</v>
      </c>
      <c r="C4" s="5">
        <v>38681.96</v>
      </c>
    </row>
    <row r="5" spans="1:3" x14ac:dyDescent="0.2">
      <c r="A5" t="s">
        <v>11</v>
      </c>
      <c r="B5" t="s">
        <v>171</v>
      </c>
      <c r="C5" s="5">
        <v>59512.450000000004</v>
      </c>
    </row>
    <row r="6" spans="1:3" x14ac:dyDescent="0.2">
      <c r="A6" t="s">
        <v>11</v>
      </c>
      <c r="B6" t="s">
        <v>168</v>
      </c>
      <c r="C6" s="5">
        <v>67846.81</v>
      </c>
    </row>
    <row r="7" spans="1:3" x14ac:dyDescent="0.2">
      <c r="A7" t="s">
        <v>11</v>
      </c>
      <c r="B7" t="s">
        <v>170</v>
      </c>
      <c r="C7" s="5">
        <v>112716.26999999997</v>
      </c>
    </row>
    <row r="8" spans="1:3" x14ac:dyDescent="0.2">
      <c r="A8" t="s">
        <v>11</v>
      </c>
      <c r="B8" t="s">
        <v>173</v>
      </c>
      <c r="C8" s="5">
        <v>312583.21999999997</v>
      </c>
    </row>
    <row r="9" spans="1:3" x14ac:dyDescent="0.2">
      <c r="A9" t="s">
        <v>11</v>
      </c>
      <c r="B9" t="s">
        <v>169</v>
      </c>
      <c r="C9" s="5">
        <v>603864.97999999952</v>
      </c>
    </row>
    <row r="10" spans="1:3" x14ac:dyDescent="0.2">
      <c r="A10" t="s">
        <v>11</v>
      </c>
      <c r="B10" t="s">
        <v>172</v>
      </c>
      <c r="C10" s="5">
        <v>825449.32000000018</v>
      </c>
    </row>
    <row r="11" spans="1:3" x14ac:dyDescent="0.2">
      <c r="A11" t="s">
        <v>11</v>
      </c>
      <c r="B11" t="s">
        <v>167</v>
      </c>
      <c r="C11" s="5">
        <v>1165603.4700000004</v>
      </c>
    </row>
    <row r="12" spans="1:3" x14ac:dyDescent="0.2">
      <c r="A12" t="s">
        <v>174</v>
      </c>
      <c r="C12" s="5">
        <v>3186258.4800000004</v>
      </c>
    </row>
    <row r="16" spans="1:3" x14ac:dyDescent="0.2">
      <c r="A16" t="s">
        <v>4</v>
      </c>
      <c r="B16" t="s">
        <v>161</v>
      </c>
      <c r="C16" t="s">
        <v>175</v>
      </c>
    </row>
    <row r="17" spans="1:3" x14ac:dyDescent="0.2">
      <c r="A17" t="s">
        <v>11</v>
      </c>
      <c r="B17" t="s">
        <v>166</v>
      </c>
      <c r="C17" s="13">
        <v>38681.96</v>
      </c>
    </row>
    <row r="18" spans="1:3" x14ac:dyDescent="0.2">
      <c r="A18" t="s">
        <v>11</v>
      </c>
      <c r="B18" t="s">
        <v>171</v>
      </c>
      <c r="C18" s="13">
        <v>59512.450000000004</v>
      </c>
    </row>
    <row r="19" spans="1:3" x14ac:dyDescent="0.2">
      <c r="A19" t="s">
        <v>11</v>
      </c>
      <c r="B19" t="s">
        <v>168</v>
      </c>
      <c r="C19" s="13">
        <v>67846.81</v>
      </c>
    </row>
    <row r="20" spans="1:3" x14ac:dyDescent="0.2">
      <c r="A20" t="s">
        <v>11</v>
      </c>
      <c r="B20" t="s">
        <v>170</v>
      </c>
      <c r="C20" s="13">
        <v>112716.26999999997</v>
      </c>
    </row>
    <row r="21" spans="1:3" x14ac:dyDescent="0.2">
      <c r="A21" t="s">
        <v>11</v>
      </c>
      <c r="B21" t="s">
        <v>173</v>
      </c>
      <c r="C21" s="13">
        <v>312583.21999999997</v>
      </c>
    </row>
    <row r="22" spans="1:3" x14ac:dyDescent="0.2">
      <c r="A22" t="s">
        <v>11</v>
      </c>
      <c r="B22" t="s">
        <v>169</v>
      </c>
      <c r="C22" s="13">
        <v>603864.97999999952</v>
      </c>
    </row>
    <row r="23" spans="1:3" x14ac:dyDescent="0.2">
      <c r="A23" t="s">
        <v>11</v>
      </c>
      <c r="B23" t="s">
        <v>172</v>
      </c>
      <c r="C23" s="13">
        <v>825449.32000000018</v>
      </c>
    </row>
    <row r="24" spans="1:3" x14ac:dyDescent="0.2">
      <c r="A24" t="s">
        <v>11</v>
      </c>
      <c r="B24" t="s">
        <v>167</v>
      </c>
      <c r="C24" s="13">
        <v>1165603.4700000004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C51E6-FA48-41E0-9CE7-418BFF6207C7}">
  <dimension ref="A3:F15"/>
  <sheetViews>
    <sheetView workbookViewId="0">
      <selection activeCell="F4" sqref="F4"/>
    </sheetView>
  </sheetViews>
  <sheetFormatPr defaultRowHeight="14.25" x14ac:dyDescent="0.2"/>
  <cols>
    <col min="1" max="1" width="13" bestFit="1" customWidth="1"/>
    <col min="2" max="2" width="16" bestFit="1" customWidth="1"/>
    <col min="3" max="3" width="14.125" bestFit="1" customWidth="1"/>
    <col min="4" max="4" width="12.25" bestFit="1" customWidth="1"/>
    <col min="5" max="5" width="17.75" bestFit="1" customWidth="1"/>
    <col min="6" max="6" width="26" bestFit="1" customWidth="1"/>
    <col min="7" max="7" width="12.25" bestFit="1" customWidth="1"/>
    <col min="8" max="8" width="13.875" bestFit="1" customWidth="1"/>
    <col min="9" max="9" width="16.25" bestFit="1" customWidth="1"/>
    <col min="10" max="10" width="25.625" bestFit="1" customWidth="1"/>
    <col min="11" max="11" width="19.125" bestFit="1" customWidth="1"/>
    <col min="12" max="12" width="13.5" bestFit="1" customWidth="1"/>
  </cols>
  <sheetData>
    <row r="3" spans="1:6" x14ac:dyDescent="0.2">
      <c r="A3" s="6" t="s">
        <v>175</v>
      </c>
      <c r="B3" s="6" t="s">
        <v>198</v>
      </c>
    </row>
    <row r="4" spans="1:6" x14ac:dyDescent="0.2">
      <c r="A4" s="6" t="s">
        <v>165</v>
      </c>
      <c r="B4" t="s">
        <v>148</v>
      </c>
      <c r="C4" t="s">
        <v>147</v>
      </c>
      <c r="D4" t="s">
        <v>174</v>
      </c>
      <c r="F4" t="str">
        <f>INDEX(A5:A14,MATCH(MAX(D5:D14),D5:D14,0))</f>
        <v>Frankston</v>
      </c>
    </row>
    <row r="5" spans="1:6" x14ac:dyDescent="0.2">
      <c r="A5" s="7" t="s">
        <v>64</v>
      </c>
      <c r="B5" s="5">
        <v>1627.1699999999996</v>
      </c>
      <c r="C5" s="5">
        <v>104095.13999999998</v>
      </c>
      <c r="D5" s="5">
        <v>105722.30999999998</v>
      </c>
    </row>
    <row r="6" spans="1:6" x14ac:dyDescent="0.2">
      <c r="A6" s="7" t="s">
        <v>57</v>
      </c>
      <c r="B6" s="5">
        <v>2666.7400000000002</v>
      </c>
      <c r="C6" s="5">
        <v>94778.62000000001</v>
      </c>
      <c r="D6" s="5">
        <v>97445.360000000015</v>
      </c>
    </row>
    <row r="7" spans="1:6" x14ac:dyDescent="0.2">
      <c r="A7" s="7" t="s">
        <v>99</v>
      </c>
      <c r="B7" s="5">
        <v>1827.37</v>
      </c>
      <c r="C7" s="5">
        <v>82414.69</v>
      </c>
      <c r="D7" s="5">
        <v>84242.06</v>
      </c>
    </row>
    <row r="8" spans="1:6" x14ac:dyDescent="0.2">
      <c r="A8" s="7" t="s">
        <v>117</v>
      </c>
      <c r="B8" s="5">
        <v>1632.75</v>
      </c>
      <c r="C8" s="5">
        <v>75585.830000000016</v>
      </c>
      <c r="D8" s="5">
        <v>77218.580000000016</v>
      </c>
    </row>
    <row r="9" spans="1:6" x14ac:dyDescent="0.2">
      <c r="A9" s="7" t="s">
        <v>96</v>
      </c>
      <c r="B9" s="5">
        <v>63673.17</v>
      </c>
      <c r="C9" s="5">
        <v>12433.82</v>
      </c>
      <c r="D9" s="5">
        <v>76106.989999999991</v>
      </c>
    </row>
    <row r="10" spans="1:6" x14ac:dyDescent="0.2">
      <c r="A10" s="7" t="s">
        <v>124</v>
      </c>
      <c r="B10" s="5">
        <v>64607.830000000009</v>
      </c>
      <c r="C10" s="5">
        <v>10855.09</v>
      </c>
      <c r="D10" s="5">
        <v>75462.920000000013</v>
      </c>
    </row>
    <row r="11" spans="1:6" x14ac:dyDescent="0.2">
      <c r="A11" s="7" t="s">
        <v>41</v>
      </c>
      <c r="B11" s="5">
        <v>3266.7700000000004</v>
      </c>
      <c r="C11" s="5">
        <v>71472.150000000009</v>
      </c>
      <c r="D11" s="5">
        <v>74738.920000000013</v>
      </c>
    </row>
    <row r="12" spans="1:6" x14ac:dyDescent="0.2">
      <c r="A12" s="7" t="s">
        <v>146</v>
      </c>
      <c r="B12" s="5">
        <v>15847.229999999998</v>
      </c>
      <c r="C12" s="5">
        <v>58570.100000000006</v>
      </c>
      <c r="D12" s="5">
        <v>74417.33</v>
      </c>
    </row>
    <row r="13" spans="1:6" x14ac:dyDescent="0.2">
      <c r="A13" s="7" t="s">
        <v>78</v>
      </c>
      <c r="B13" s="5">
        <v>65457.710000000006</v>
      </c>
      <c r="C13" s="5">
        <v>7650.54</v>
      </c>
      <c r="D13" s="5">
        <v>73108.25</v>
      </c>
    </row>
    <row r="14" spans="1:6" x14ac:dyDescent="0.2">
      <c r="A14" s="7" t="s">
        <v>143</v>
      </c>
      <c r="B14" s="5">
        <v>4935.67</v>
      </c>
      <c r="C14" s="5">
        <v>66856.09</v>
      </c>
      <c r="D14" s="5">
        <v>71791.759999999995</v>
      </c>
    </row>
    <row r="15" spans="1:6" x14ac:dyDescent="0.2">
      <c r="A15" s="7" t="s">
        <v>174</v>
      </c>
      <c r="B15" s="5">
        <v>225542.41000000003</v>
      </c>
      <c r="C15" s="5">
        <v>584712.07000000007</v>
      </c>
      <c r="D15" s="5">
        <v>810254.48</v>
      </c>
    </row>
  </sheetData>
  <conditionalFormatting sqref="A3:B3 A4:A102">
    <cfRule type="top10" dxfId="5" priority="2" rank="10"/>
  </conditionalFormatting>
  <conditionalFormatting sqref="I5:I103">
    <cfRule type="top10" dxfId="4" priority="1" rank="10"/>
  </conditionalFormatting>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916B5-4D41-42BF-A4E5-D98E80CCF04C}">
  <dimension ref="A1:Z44"/>
  <sheetViews>
    <sheetView topLeftCell="K10" workbookViewId="0">
      <selection activeCell="A47" sqref="A47"/>
    </sheetView>
  </sheetViews>
  <sheetFormatPr defaultRowHeight="14.25" x14ac:dyDescent="0.2"/>
  <cols>
    <col min="1" max="1" width="22.75" bestFit="1" customWidth="1"/>
    <col min="2" max="2" width="16" bestFit="1" customWidth="1"/>
    <col min="3" max="11" width="12.25" bestFit="1" customWidth="1"/>
    <col min="12" max="12" width="10.75" bestFit="1" customWidth="1"/>
    <col min="13" max="18" width="12.25" bestFit="1" customWidth="1"/>
    <col min="19" max="19" width="10.75" bestFit="1" customWidth="1"/>
    <col min="20" max="25" width="12.25" bestFit="1" customWidth="1"/>
    <col min="26" max="26" width="13.5" bestFit="1" customWidth="1"/>
  </cols>
  <sheetData>
    <row r="1" spans="1:26" ht="15.75" customHeight="1" x14ac:dyDescent="0.2">
      <c r="A1" s="6" t="s">
        <v>158</v>
      </c>
      <c r="B1" t="s">
        <v>199</v>
      </c>
    </row>
    <row r="3" spans="1:26" x14ac:dyDescent="0.2">
      <c r="A3" s="6" t="s">
        <v>175</v>
      </c>
      <c r="B3" s="6" t="s">
        <v>198</v>
      </c>
    </row>
    <row r="4" spans="1:26" x14ac:dyDescent="0.2">
      <c r="B4" t="s">
        <v>181</v>
      </c>
      <c r="N4" t="s">
        <v>182</v>
      </c>
      <c r="Z4" t="s">
        <v>174</v>
      </c>
    </row>
    <row r="5" spans="1:26" x14ac:dyDescent="0.2">
      <c r="A5" s="6" t="s">
        <v>165</v>
      </c>
      <c r="B5" t="s">
        <v>183</v>
      </c>
      <c r="C5" t="s">
        <v>184</v>
      </c>
      <c r="D5" t="s">
        <v>185</v>
      </c>
      <c r="E5" t="s">
        <v>186</v>
      </c>
      <c r="F5" t="s">
        <v>187</v>
      </c>
      <c r="G5" t="s">
        <v>188</v>
      </c>
      <c r="H5" t="s">
        <v>189</v>
      </c>
      <c r="I5" t="s">
        <v>190</v>
      </c>
      <c r="J5" t="s">
        <v>191</v>
      </c>
      <c r="K5" t="s">
        <v>192</v>
      </c>
      <c r="L5" t="s">
        <v>193</v>
      </c>
      <c r="M5" t="s">
        <v>194</v>
      </c>
      <c r="N5" t="s">
        <v>183</v>
      </c>
      <c r="O5" t="s">
        <v>184</v>
      </c>
      <c r="P5" t="s">
        <v>185</v>
      </c>
      <c r="Q5" t="s">
        <v>186</v>
      </c>
      <c r="R5" t="s">
        <v>187</v>
      </c>
      <c r="S5" t="s">
        <v>188</v>
      </c>
      <c r="T5" t="s">
        <v>189</v>
      </c>
      <c r="U5" t="s">
        <v>190</v>
      </c>
      <c r="V5" t="s">
        <v>191</v>
      </c>
      <c r="W5" t="s">
        <v>192</v>
      </c>
      <c r="X5" t="s">
        <v>193</v>
      </c>
      <c r="Y5" t="s">
        <v>194</v>
      </c>
    </row>
    <row r="6" spans="1:26" x14ac:dyDescent="0.2">
      <c r="A6" s="7" t="s">
        <v>166</v>
      </c>
      <c r="B6" s="5">
        <v>2487.9300000000003</v>
      </c>
      <c r="C6" s="5">
        <v>31</v>
      </c>
      <c r="D6" s="5">
        <v>522.22</v>
      </c>
      <c r="E6" s="5">
        <v>2517.59</v>
      </c>
      <c r="F6" s="5">
        <v>547.48</v>
      </c>
      <c r="G6" s="5">
        <v>1882.32</v>
      </c>
      <c r="H6" s="5">
        <v>2351.4300000000003</v>
      </c>
      <c r="I6" s="5">
        <v>747.94</v>
      </c>
      <c r="J6" s="5">
        <v>859.16</v>
      </c>
      <c r="K6" s="5">
        <v>1291.5100000000002</v>
      </c>
      <c r="L6" s="5">
        <v>1043.02</v>
      </c>
      <c r="M6" s="5">
        <v>1358.68</v>
      </c>
      <c r="N6" s="5">
        <v>1261.25</v>
      </c>
      <c r="O6" s="5">
        <v>832.84</v>
      </c>
      <c r="P6" s="5">
        <v>102.80000000000001</v>
      </c>
      <c r="Q6" s="5">
        <v>1345.3400000000001</v>
      </c>
      <c r="R6" s="5">
        <v>2312.9700000000007</v>
      </c>
      <c r="S6" s="5">
        <v>3207.8300000000008</v>
      </c>
      <c r="T6" s="5">
        <v>8576.91</v>
      </c>
      <c r="U6" s="5">
        <v>91.25</v>
      </c>
      <c r="V6" s="5">
        <v>609.46</v>
      </c>
      <c r="W6" s="5">
        <v>3779.8199999999997</v>
      </c>
      <c r="X6" s="5">
        <v>57.8</v>
      </c>
      <c r="Y6" s="5">
        <v>863.41</v>
      </c>
      <c r="Z6" s="5">
        <v>38681.960000000006</v>
      </c>
    </row>
    <row r="7" spans="1:26" x14ac:dyDescent="0.2">
      <c r="A7" s="7" t="s">
        <v>167</v>
      </c>
      <c r="B7" s="5">
        <v>34786.910000000003</v>
      </c>
      <c r="C7" s="5">
        <v>53147.220000000016</v>
      </c>
      <c r="D7" s="5">
        <v>47054.91</v>
      </c>
      <c r="E7" s="5">
        <v>65289.14</v>
      </c>
      <c r="F7" s="5">
        <v>42797.460000000006</v>
      </c>
      <c r="G7" s="5">
        <v>75352.899999999994</v>
      </c>
      <c r="H7" s="5">
        <v>43487.30000000001</v>
      </c>
      <c r="I7" s="5">
        <v>52364.45</v>
      </c>
      <c r="J7" s="5">
        <v>36195.920000000006</v>
      </c>
      <c r="K7" s="5">
        <v>36885.590000000004</v>
      </c>
      <c r="L7" s="5">
        <v>29161.069999999996</v>
      </c>
      <c r="M7" s="5">
        <v>53154.850000000006</v>
      </c>
      <c r="N7" s="5">
        <v>46181.350000000006</v>
      </c>
      <c r="O7" s="5">
        <v>32879.500000000007</v>
      </c>
      <c r="P7" s="5">
        <v>54809.26</v>
      </c>
      <c r="Q7" s="5">
        <v>51842.820000000007</v>
      </c>
      <c r="R7" s="5">
        <v>59859.290000000008</v>
      </c>
      <c r="S7" s="5">
        <v>26656.730000000003</v>
      </c>
      <c r="T7" s="5">
        <v>41840.67</v>
      </c>
      <c r="U7" s="5">
        <v>96334.980000000025</v>
      </c>
      <c r="V7" s="5">
        <v>51098.700000000004</v>
      </c>
      <c r="W7" s="5">
        <v>56519.549999999996</v>
      </c>
      <c r="X7" s="5">
        <v>39642.65</v>
      </c>
      <c r="Y7" s="5">
        <v>38260.250000000007</v>
      </c>
      <c r="Z7" s="5">
        <v>1165603.47</v>
      </c>
    </row>
    <row r="8" spans="1:26" x14ac:dyDescent="0.2">
      <c r="A8" s="7" t="s">
        <v>168</v>
      </c>
      <c r="B8" s="5">
        <v>5444.25</v>
      </c>
      <c r="C8" s="5">
        <v>6893.44</v>
      </c>
      <c r="D8" s="5">
        <v>283.01</v>
      </c>
      <c r="E8" s="5">
        <v>2888.44</v>
      </c>
      <c r="F8" s="5">
        <v>3095.21</v>
      </c>
      <c r="G8" s="5">
        <v>1090.93</v>
      </c>
      <c r="H8" s="5">
        <v>3061.76</v>
      </c>
      <c r="I8" s="5">
        <v>1037.0900000000001</v>
      </c>
      <c r="J8" s="5">
        <v>1766.6599999999999</v>
      </c>
      <c r="K8" s="5">
        <v>5480.28</v>
      </c>
      <c r="L8" s="5">
        <v>1867.1200000000001</v>
      </c>
      <c r="M8" s="5">
        <v>975.43000000000006</v>
      </c>
      <c r="N8" s="5">
        <v>667.67000000000007</v>
      </c>
      <c r="O8" s="5">
        <v>375.27</v>
      </c>
      <c r="P8" s="5">
        <v>2939.04</v>
      </c>
      <c r="Q8" s="5">
        <v>1920.3200000000002</v>
      </c>
      <c r="R8" s="5">
        <v>1808.31</v>
      </c>
      <c r="S8" s="5">
        <v>207.42000000000002</v>
      </c>
      <c r="T8" s="5">
        <v>3318.2599999999993</v>
      </c>
      <c r="U8" s="5">
        <v>325.47000000000003</v>
      </c>
      <c r="V8" s="5">
        <v>9915.380000000001</v>
      </c>
      <c r="W8" s="5">
        <v>325.86</v>
      </c>
      <c r="X8" s="5">
        <v>10540.670000000004</v>
      </c>
      <c r="Y8" s="5">
        <v>1619.52</v>
      </c>
      <c r="Z8" s="5">
        <v>67846.81</v>
      </c>
    </row>
    <row r="9" spans="1:26" x14ac:dyDescent="0.2">
      <c r="A9" s="7" t="s">
        <v>169</v>
      </c>
      <c r="B9" s="5">
        <v>20657.059999999998</v>
      </c>
      <c r="C9" s="5">
        <v>23682.339999999997</v>
      </c>
      <c r="D9" s="5">
        <v>24229.68</v>
      </c>
      <c r="E9" s="5">
        <v>27449.050000000003</v>
      </c>
      <c r="F9" s="5">
        <v>38339.410000000011</v>
      </c>
      <c r="G9" s="5">
        <v>43033.21</v>
      </c>
      <c r="H9" s="5">
        <v>19780.93</v>
      </c>
      <c r="I9" s="5">
        <v>38129.71</v>
      </c>
      <c r="J9" s="5">
        <v>44197.53</v>
      </c>
      <c r="K9" s="5">
        <v>5681.1299999999992</v>
      </c>
      <c r="L9" s="5">
        <v>23206.230000000003</v>
      </c>
      <c r="M9" s="5">
        <v>18849.859999999997</v>
      </c>
      <c r="N9" s="5">
        <v>24303.97</v>
      </c>
      <c r="O9" s="5">
        <v>25062.28</v>
      </c>
      <c r="P9" s="5">
        <v>13944.380000000003</v>
      </c>
      <c r="Q9" s="5">
        <v>27965.3</v>
      </c>
      <c r="R9" s="5">
        <v>24158.300000000003</v>
      </c>
      <c r="S9" s="5">
        <v>28111.27</v>
      </c>
      <c r="T9" s="5">
        <v>22330.28</v>
      </c>
      <c r="U9" s="5">
        <v>19140.330000000002</v>
      </c>
      <c r="V9" s="5">
        <v>15295.259999999998</v>
      </c>
      <c r="W9" s="5">
        <v>16906.899999999998</v>
      </c>
      <c r="X9" s="5">
        <v>30509.220000000005</v>
      </c>
      <c r="Y9" s="5">
        <v>28901.350000000002</v>
      </c>
      <c r="Z9" s="5">
        <v>603864.98</v>
      </c>
    </row>
    <row r="10" spans="1:26" x14ac:dyDescent="0.2">
      <c r="A10" s="7" t="s">
        <v>170</v>
      </c>
      <c r="B10" s="5">
        <v>6127.46</v>
      </c>
      <c r="C10" s="5">
        <v>2657.02</v>
      </c>
      <c r="D10" s="5">
        <v>1639.22</v>
      </c>
      <c r="E10" s="5">
        <v>3449.05</v>
      </c>
      <c r="F10" s="5">
        <v>2693.26</v>
      </c>
      <c r="G10" s="5">
        <v>4159.7299999999996</v>
      </c>
      <c r="H10" s="5">
        <v>3013.54</v>
      </c>
      <c r="I10" s="5">
        <v>5542.8</v>
      </c>
      <c r="J10" s="5">
        <v>4511.49</v>
      </c>
      <c r="K10" s="5">
        <v>7133.27</v>
      </c>
      <c r="L10" s="5">
        <v>4808.09</v>
      </c>
      <c r="M10" s="5">
        <v>4008.05</v>
      </c>
      <c r="N10" s="5">
        <v>3172.76</v>
      </c>
      <c r="O10" s="5">
        <v>5262.75</v>
      </c>
      <c r="P10" s="5">
        <v>3046.49</v>
      </c>
      <c r="Q10" s="5">
        <v>6725.42</v>
      </c>
      <c r="R10" s="5">
        <v>1583.25</v>
      </c>
      <c r="S10" s="5">
        <v>5915.53</v>
      </c>
      <c r="T10" s="5">
        <v>8457.0300000000007</v>
      </c>
      <c r="U10" s="5">
        <v>5144.95</v>
      </c>
      <c r="V10" s="5">
        <v>5652.97</v>
      </c>
      <c r="W10" s="5">
        <v>6560.21</v>
      </c>
      <c r="X10" s="5">
        <v>6358.13</v>
      </c>
      <c r="Y10" s="5">
        <v>5093.7999999999993</v>
      </c>
      <c r="Z10" s="5">
        <v>112716.27</v>
      </c>
    </row>
    <row r="11" spans="1:26" x14ac:dyDescent="0.2">
      <c r="A11" s="7" t="s">
        <v>171</v>
      </c>
      <c r="B11" s="5">
        <v>2982.1399999999994</v>
      </c>
      <c r="C11" s="5">
        <v>3427.43</v>
      </c>
      <c r="D11" s="5">
        <v>552.31999999999994</v>
      </c>
      <c r="E11" s="5">
        <v>2185</v>
      </c>
      <c r="F11" s="5">
        <v>3372.0299999999997</v>
      </c>
      <c r="G11" s="5">
        <v>1828.1</v>
      </c>
      <c r="H11" s="5">
        <v>1840.51</v>
      </c>
      <c r="I11" s="5">
        <v>2493.61</v>
      </c>
      <c r="J11" s="5">
        <v>4015.0199999999995</v>
      </c>
      <c r="K11" s="5">
        <v>2474.2799999999997</v>
      </c>
      <c r="L11" s="5">
        <v>2305.1800000000003</v>
      </c>
      <c r="M11" s="5">
        <v>2311.21</v>
      </c>
      <c r="N11" s="5">
        <v>2810.8799999999997</v>
      </c>
      <c r="O11" s="5">
        <v>3643.46</v>
      </c>
      <c r="P11" s="5">
        <v>7370.8600000000006</v>
      </c>
      <c r="Q11" s="5">
        <v>2103.9900000000002</v>
      </c>
      <c r="R11" s="5">
        <v>1498.6499999999999</v>
      </c>
      <c r="S11" s="5">
        <v>2758.87</v>
      </c>
      <c r="T11" s="5">
        <v>783.95</v>
      </c>
      <c r="U11" s="5">
        <v>456.23</v>
      </c>
      <c r="V11" s="5">
        <v>4576.7300000000005</v>
      </c>
      <c r="W11" s="5">
        <v>1710.2800000000002</v>
      </c>
      <c r="X11" s="5">
        <v>1347.56</v>
      </c>
      <c r="Y11" s="5">
        <v>664.16</v>
      </c>
      <c r="Z11" s="5">
        <v>59512.450000000004</v>
      </c>
    </row>
    <row r="12" spans="1:26" x14ac:dyDescent="0.2">
      <c r="A12" s="7" t="s">
        <v>172</v>
      </c>
      <c r="B12" s="5">
        <v>39578.92</v>
      </c>
      <c r="C12" s="5">
        <v>27773.33</v>
      </c>
      <c r="D12" s="5">
        <v>39689.170000000006</v>
      </c>
      <c r="E12" s="5">
        <v>57017.140000000021</v>
      </c>
      <c r="F12" s="5">
        <v>21766.870000000003</v>
      </c>
      <c r="G12" s="5">
        <v>38197.990000000005</v>
      </c>
      <c r="H12" s="5">
        <v>47882.67</v>
      </c>
      <c r="I12" s="5">
        <v>38629.980000000003</v>
      </c>
      <c r="J12" s="5">
        <v>35624.46</v>
      </c>
      <c r="K12" s="5">
        <v>35095.760000000002</v>
      </c>
      <c r="L12" s="5">
        <v>22766.989999999998</v>
      </c>
      <c r="M12" s="5">
        <v>36863.53</v>
      </c>
      <c r="N12" s="5">
        <v>22197.230000000003</v>
      </c>
      <c r="O12" s="5">
        <v>29964.019999999997</v>
      </c>
      <c r="P12" s="5">
        <v>22233.410000000003</v>
      </c>
      <c r="Q12" s="5">
        <v>28750.120000000003</v>
      </c>
      <c r="R12" s="5">
        <v>28477.100000000002</v>
      </c>
      <c r="S12" s="5">
        <v>16526.490000000002</v>
      </c>
      <c r="T12" s="5">
        <v>32150.340000000004</v>
      </c>
      <c r="U12" s="5">
        <v>66180.38</v>
      </c>
      <c r="V12" s="5">
        <v>16808.3</v>
      </c>
      <c r="W12" s="5">
        <v>38666.619999999995</v>
      </c>
      <c r="X12" s="5">
        <v>34258.490000000005</v>
      </c>
      <c r="Y12" s="5">
        <v>48350.010000000009</v>
      </c>
      <c r="Z12" s="5">
        <v>825449.32000000007</v>
      </c>
    </row>
    <row r="13" spans="1:26" x14ac:dyDescent="0.2">
      <c r="A13" s="7" t="s">
        <v>173</v>
      </c>
      <c r="B13" s="5">
        <v>18731.560000000001</v>
      </c>
      <c r="C13" s="5">
        <v>14918.710000000001</v>
      </c>
      <c r="D13" s="5">
        <v>6816.86</v>
      </c>
      <c r="E13" s="5">
        <v>9888.02</v>
      </c>
      <c r="F13" s="5">
        <v>11914.759999999998</v>
      </c>
      <c r="G13" s="5">
        <v>23421.41</v>
      </c>
      <c r="H13" s="5">
        <v>12298.100000000002</v>
      </c>
      <c r="I13" s="5">
        <v>13538.08</v>
      </c>
      <c r="J13" s="5">
        <v>6306.9999999999991</v>
      </c>
      <c r="K13" s="5">
        <v>29334.240000000005</v>
      </c>
      <c r="L13" s="5">
        <v>7488.4800000000005</v>
      </c>
      <c r="M13" s="5">
        <v>9942.06</v>
      </c>
      <c r="N13" s="5">
        <v>7155.2500000000018</v>
      </c>
      <c r="O13" s="5">
        <v>12494.41</v>
      </c>
      <c r="P13" s="5">
        <v>11929.609999999997</v>
      </c>
      <c r="Q13" s="5">
        <v>6357.6100000000006</v>
      </c>
      <c r="R13" s="5">
        <v>8505.49</v>
      </c>
      <c r="S13" s="5">
        <v>10404.900000000001</v>
      </c>
      <c r="T13" s="5">
        <v>10830.93</v>
      </c>
      <c r="U13" s="5">
        <v>20103.46</v>
      </c>
      <c r="V13" s="5">
        <v>11263.060000000001</v>
      </c>
      <c r="W13" s="5">
        <v>15979.57</v>
      </c>
      <c r="X13" s="5">
        <v>18803.310000000005</v>
      </c>
      <c r="Y13" s="5">
        <v>14156.34</v>
      </c>
      <c r="Z13" s="5">
        <v>312583.22000000003</v>
      </c>
    </row>
    <row r="14" spans="1:26" x14ac:dyDescent="0.2">
      <c r="A14" s="7" t="s">
        <v>174</v>
      </c>
      <c r="B14" s="5">
        <v>130796.23</v>
      </c>
      <c r="C14" s="5">
        <v>132530.49000000002</v>
      </c>
      <c r="D14" s="5">
        <v>120787.39000000003</v>
      </c>
      <c r="E14" s="5">
        <v>170683.43000000002</v>
      </c>
      <c r="F14" s="5">
        <v>124526.48000000003</v>
      </c>
      <c r="G14" s="5">
        <v>188966.59</v>
      </c>
      <c r="H14" s="5">
        <v>133716.24</v>
      </c>
      <c r="I14" s="5">
        <v>152483.66</v>
      </c>
      <c r="J14" s="5">
        <v>133477.24000000002</v>
      </c>
      <c r="K14" s="5">
        <v>123376.06000000001</v>
      </c>
      <c r="L14" s="5">
        <v>92646.18</v>
      </c>
      <c r="M14" s="5">
        <v>127463.67000000001</v>
      </c>
      <c r="N14" s="5">
        <v>107750.36000000002</v>
      </c>
      <c r="O14" s="5">
        <v>110514.53</v>
      </c>
      <c r="P14" s="5">
        <v>116375.85000000002</v>
      </c>
      <c r="Q14" s="5">
        <v>127010.92</v>
      </c>
      <c r="R14" s="5">
        <v>128203.36000000002</v>
      </c>
      <c r="S14" s="5">
        <v>93789.040000000008</v>
      </c>
      <c r="T14" s="5">
        <v>128288.37</v>
      </c>
      <c r="U14" s="5">
        <v>207777.05000000002</v>
      </c>
      <c r="V14" s="5">
        <v>115219.86</v>
      </c>
      <c r="W14" s="5">
        <v>140448.81</v>
      </c>
      <c r="X14" s="5">
        <v>141517.83000000002</v>
      </c>
      <c r="Y14" s="5">
        <v>137908.84000000003</v>
      </c>
      <c r="Z14" s="5">
        <v>3186258.48</v>
      </c>
    </row>
    <row r="16" spans="1:26" ht="15.75" customHeight="1" x14ac:dyDescent="0.2">
      <c r="A16" s="6" t="s">
        <v>158</v>
      </c>
      <c r="B16" t="s">
        <v>199</v>
      </c>
    </row>
    <row r="18" spans="1:26" x14ac:dyDescent="0.2">
      <c r="A18" s="6" t="s">
        <v>175</v>
      </c>
      <c r="B18" s="6" t="s">
        <v>198</v>
      </c>
    </row>
    <row r="19" spans="1:26" x14ac:dyDescent="0.2">
      <c r="B19" t="s">
        <v>181</v>
      </c>
      <c r="N19" t="s">
        <v>182</v>
      </c>
      <c r="Z19" t="s">
        <v>174</v>
      </c>
    </row>
    <row r="20" spans="1:26" x14ac:dyDescent="0.2">
      <c r="A20" s="6" t="s">
        <v>165</v>
      </c>
      <c r="B20" t="s">
        <v>183</v>
      </c>
      <c r="C20" t="s">
        <v>184</v>
      </c>
      <c r="D20" t="s">
        <v>185</v>
      </c>
      <c r="E20" t="s">
        <v>186</v>
      </c>
      <c r="F20" t="s">
        <v>187</v>
      </c>
      <c r="G20" t="s">
        <v>188</v>
      </c>
      <c r="H20" t="s">
        <v>189</v>
      </c>
      <c r="I20" t="s">
        <v>190</v>
      </c>
      <c r="J20" t="s">
        <v>191</v>
      </c>
      <c r="K20" t="s">
        <v>192</v>
      </c>
      <c r="L20" t="s">
        <v>193</v>
      </c>
      <c r="M20" t="s">
        <v>194</v>
      </c>
      <c r="N20" t="s">
        <v>183</v>
      </c>
      <c r="O20" t="s">
        <v>184</v>
      </c>
      <c r="P20" t="s">
        <v>185</v>
      </c>
      <c r="Q20" t="s">
        <v>186</v>
      </c>
      <c r="R20" t="s">
        <v>187</v>
      </c>
      <c r="S20" t="s">
        <v>188</v>
      </c>
      <c r="T20" t="s">
        <v>189</v>
      </c>
      <c r="U20" t="s">
        <v>190</v>
      </c>
      <c r="V20" t="s">
        <v>191</v>
      </c>
      <c r="W20" t="s">
        <v>192</v>
      </c>
      <c r="X20" t="s">
        <v>193</v>
      </c>
      <c r="Y20" t="s">
        <v>194</v>
      </c>
    </row>
    <row r="21" spans="1:26" x14ac:dyDescent="0.2">
      <c r="A21" s="7" t="s">
        <v>166</v>
      </c>
      <c r="B21" s="5">
        <v>2487.9300000000003</v>
      </c>
      <c r="C21" s="5">
        <v>31</v>
      </c>
      <c r="D21" s="5">
        <v>522.22</v>
      </c>
      <c r="E21" s="5">
        <v>2517.59</v>
      </c>
      <c r="F21" s="5">
        <v>547.48</v>
      </c>
      <c r="G21" s="5">
        <v>1882.32</v>
      </c>
      <c r="H21" s="5">
        <v>2351.4300000000003</v>
      </c>
      <c r="I21" s="5">
        <v>747.94</v>
      </c>
      <c r="J21" s="5">
        <v>859.16</v>
      </c>
      <c r="K21" s="5">
        <v>1291.5100000000002</v>
      </c>
      <c r="L21" s="5">
        <v>1043.02</v>
      </c>
      <c r="M21" s="5">
        <v>1358.68</v>
      </c>
      <c r="N21" s="5">
        <v>1261.25</v>
      </c>
      <c r="O21" s="5">
        <v>832.84</v>
      </c>
      <c r="P21" s="5">
        <v>102.80000000000001</v>
      </c>
      <c r="Q21" s="5">
        <v>1345.3400000000001</v>
      </c>
      <c r="R21" s="5">
        <v>2312.9700000000007</v>
      </c>
      <c r="S21" s="5">
        <v>3207.8300000000008</v>
      </c>
      <c r="T21" s="5">
        <v>8576.91</v>
      </c>
      <c r="U21" s="5">
        <v>91.25</v>
      </c>
      <c r="V21" s="5">
        <v>609.46</v>
      </c>
      <c r="W21" s="5">
        <v>3779.8199999999997</v>
      </c>
      <c r="X21" s="5">
        <v>57.8</v>
      </c>
      <c r="Y21" s="5">
        <v>863.41</v>
      </c>
      <c r="Z21" s="5">
        <v>38681.960000000006</v>
      </c>
    </row>
    <row r="22" spans="1:26" x14ac:dyDescent="0.2">
      <c r="A22" s="7" t="s">
        <v>167</v>
      </c>
      <c r="B22" s="5">
        <v>34786.910000000003</v>
      </c>
      <c r="C22" s="5">
        <v>53147.220000000016</v>
      </c>
      <c r="D22" s="5">
        <v>47054.91</v>
      </c>
      <c r="E22" s="5">
        <v>65289.14</v>
      </c>
      <c r="F22" s="5">
        <v>42797.460000000006</v>
      </c>
      <c r="G22" s="5">
        <v>75352.899999999994</v>
      </c>
      <c r="H22" s="5">
        <v>43487.30000000001</v>
      </c>
      <c r="I22" s="5">
        <v>52364.45</v>
      </c>
      <c r="J22" s="5">
        <v>36195.920000000006</v>
      </c>
      <c r="K22" s="5">
        <v>36885.590000000004</v>
      </c>
      <c r="L22" s="5">
        <v>29161.069999999996</v>
      </c>
      <c r="M22" s="5">
        <v>53154.850000000006</v>
      </c>
      <c r="N22" s="5">
        <v>46181.350000000006</v>
      </c>
      <c r="O22" s="5">
        <v>32879.500000000007</v>
      </c>
      <c r="P22" s="5">
        <v>54809.26</v>
      </c>
      <c r="Q22" s="5">
        <v>51842.820000000007</v>
      </c>
      <c r="R22" s="5">
        <v>59859.290000000008</v>
      </c>
      <c r="S22" s="5">
        <v>26656.730000000003</v>
      </c>
      <c r="T22" s="5">
        <v>41840.67</v>
      </c>
      <c r="U22" s="5">
        <v>96334.980000000025</v>
      </c>
      <c r="V22" s="5">
        <v>51098.700000000004</v>
      </c>
      <c r="W22" s="5">
        <v>56519.549999999996</v>
      </c>
      <c r="X22" s="5">
        <v>39642.65</v>
      </c>
      <c r="Y22" s="5">
        <v>38260.250000000007</v>
      </c>
      <c r="Z22" s="5">
        <v>1165603.47</v>
      </c>
    </row>
    <row r="23" spans="1:26" x14ac:dyDescent="0.2">
      <c r="A23" s="7" t="s">
        <v>168</v>
      </c>
      <c r="B23" s="5">
        <v>5444.25</v>
      </c>
      <c r="C23" s="5">
        <v>6893.44</v>
      </c>
      <c r="D23" s="5">
        <v>283.01</v>
      </c>
      <c r="E23" s="5">
        <v>2888.44</v>
      </c>
      <c r="F23" s="5">
        <v>3095.21</v>
      </c>
      <c r="G23" s="5">
        <v>1090.93</v>
      </c>
      <c r="H23" s="5">
        <v>3061.76</v>
      </c>
      <c r="I23" s="5">
        <v>1037.0900000000001</v>
      </c>
      <c r="J23" s="5">
        <v>1766.6599999999999</v>
      </c>
      <c r="K23" s="5">
        <v>5480.28</v>
      </c>
      <c r="L23" s="5">
        <v>1867.1200000000001</v>
      </c>
      <c r="M23" s="5">
        <v>975.43000000000006</v>
      </c>
      <c r="N23" s="5">
        <v>667.67000000000007</v>
      </c>
      <c r="O23" s="5">
        <v>375.27</v>
      </c>
      <c r="P23" s="5">
        <v>2939.04</v>
      </c>
      <c r="Q23" s="5">
        <v>1920.3200000000002</v>
      </c>
      <c r="R23" s="5">
        <v>1808.31</v>
      </c>
      <c r="S23" s="5">
        <v>207.42000000000002</v>
      </c>
      <c r="T23" s="5">
        <v>3318.2599999999993</v>
      </c>
      <c r="U23" s="5">
        <v>325.47000000000003</v>
      </c>
      <c r="V23" s="5">
        <v>9915.380000000001</v>
      </c>
      <c r="W23" s="5">
        <v>325.86</v>
      </c>
      <c r="X23" s="5">
        <v>10540.670000000004</v>
      </c>
      <c r="Y23" s="5">
        <v>1619.52</v>
      </c>
      <c r="Z23" s="5">
        <v>67846.81</v>
      </c>
    </row>
    <row r="24" spans="1:26" x14ac:dyDescent="0.2">
      <c r="A24" s="7" t="s">
        <v>169</v>
      </c>
      <c r="B24" s="5">
        <v>20657.059999999998</v>
      </c>
      <c r="C24" s="5">
        <v>23682.339999999997</v>
      </c>
      <c r="D24" s="5">
        <v>24229.68</v>
      </c>
      <c r="E24" s="5">
        <v>27449.050000000003</v>
      </c>
      <c r="F24" s="5">
        <v>38339.410000000011</v>
      </c>
      <c r="G24" s="5">
        <v>43033.21</v>
      </c>
      <c r="H24" s="5">
        <v>19780.93</v>
      </c>
      <c r="I24" s="5">
        <v>38129.71</v>
      </c>
      <c r="J24" s="5">
        <v>44197.53</v>
      </c>
      <c r="K24" s="5">
        <v>5681.1299999999992</v>
      </c>
      <c r="L24" s="5">
        <v>23206.230000000003</v>
      </c>
      <c r="M24" s="5">
        <v>18849.859999999997</v>
      </c>
      <c r="N24" s="5">
        <v>24303.97</v>
      </c>
      <c r="O24" s="5">
        <v>25062.28</v>
      </c>
      <c r="P24" s="5">
        <v>13944.380000000003</v>
      </c>
      <c r="Q24" s="5">
        <v>27965.3</v>
      </c>
      <c r="R24" s="5">
        <v>24158.300000000003</v>
      </c>
      <c r="S24" s="5">
        <v>28111.27</v>
      </c>
      <c r="T24" s="5">
        <v>22330.28</v>
      </c>
      <c r="U24" s="5">
        <v>19140.330000000002</v>
      </c>
      <c r="V24" s="5">
        <v>15295.259999999998</v>
      </c>
      <c r="W24" s="5">
        <v>16906.899999999998</v>
      </c>
      <c r="X24" s="5">
        <v>30509.220000000005</v>
      </c>
      <c r="Y24" s="5">
        <v>28901.350000000002</v>
      </c>
      <c r="Z24" s="5">
        <v>603864.98</v>
      </c>
    </row>
    <row r="25" spans="1:26" x14ac:dyDescent="0.2">
      <c r="A25" s="7" t="s">
        <v>170</v>
      </c>
      <c r="B25" s="5">
        <v>6127.46</v>
      </c>
      <c r="C25" s="5">
        <v>2657.02</v>
      </c>
      <c r="D25" s="5">
        <v>1639.22</v>
      </c>
      <c r="E25" s="5">
        <v>3449.05</v>
      </c>
      <c r="F25" s="5">
        <v>2693.26</v>
      </c>
      <c r="G25" s="5">
        <v>4159.7299999999996</v>
      </c>
      <c r="H25" s="5">
        <v>3013.54</v>
      </c>
      <c r="I25" s="5">
        <v>5542.8</v>
      </c>
      <c r="J25" s="5">
        <v>4511.49</v>
      </c>
      <c r="K25" s="5">
        <v>7133.27</v>
      </c>
      <c r="L25" s="5">
        <v>4808.09</v>
      </c>
      <c r="M25" s="5">
        <v>4008.05</v>
      </c>
      <c r="N25" s="5">
        <v>3172.76</v>
      </c>
      <c r="O25" s="5">
        <v>5262.75</v>
      </c>
      <c r="P25" s="5">
        <v>3046.49</v>
      </c>
      <c r="Q25" s="5">
        <v>6725.42</v>
      </c>
      <c r="R25" s="5">
        <v>1583.25</v>
      </c>
      <c r="S25" s="5">
        <v>5915.53</v>
      </c>
      <c r="T25" s="5">
        <v>8457.0300000000007</v>
      </c>
      <c r="U25" s="5">
        <v>5144.95</v>
      </c>
      <c r="V25" s="5">
        <v>5652.97</v>
      </c>
      <c r="W25" s="5">
        <v>6560.21</v>
      </c>
      <c r="X25" s="5">
        <v>6358.13</v>
      </c>
      <c r="Y25" s="5">
        <v>5093.7999999999993</v>
      </c>
      <c r="Z25" s="5">
        <v>112716.27</v>
      </c>
    </row>
    <row r="26" spans="1:26" x14ac:dyDescent="0.2">
      <c r="A26" s="7" t="s">
        <v>171</v>
      </c>
      <c r="B26" s="5">
        <v>2982.1399999999994</v>
      </c>
      <c r="C26" s="5">
        <v>3427.43</v>
      </c>
      <c r="D26" s="5">
        <v>552.31999999999994</v>
      </c>
      <c r="E26" s="5">
        <v>2185</v>
      </c>
      <c r="F26" s="5">
        <v>3372.0299999999997</v>
      </c>
      <c r="G26" s="5">
        <v>1828.1</v>
      </c>
      <c r="H26" s="5">
        <v>1840.51</v>
      </c>
      <c r="I26" s="5">
        <v>2493.61</v>
      </c>
      <c r="J26" s="5">
        <v>4015.0199999999995</v>
      </c>
      <c r="K26" s="5">
        <v>2474.2799999999997</v>
      </c>
      <c r="L26" s="5">
        <v>2305.1800000000003</v>
      </c>
      <c r="M26" s="5">
        <v>2311.21</v>
      </c>
      <c r="N26" s="5">
        <v>2810.8799999999997</v>
      </c>
      <c r="O26" s="5">
        <v>3643.46</v>
      </c>
      <c r="P26" s="5">
        <v>7370.8600000000006</v>
      </c>
      <c r="Q26" s="5">
        <v>2103.9900000000002</v>
      </c>
      <c r="R26" s="5">
        <v>1498.6499999999999</v>
      </c>
      <c r="S26" s="5">
        <v>2758.87</v>
      </c>
      <c r="T26" s="5">
        <v>783.95</v>
      </c>
      <c r="U26" s="5">
        <v>456.23</v>
      </c>
      <c r="V26" s="5">
        <v>4576.7300000000005</v>
      </c>
      <c r="W26" s="5">
        <v>1710.2800000000002</v>
      </c>
      <c r="X26" s="5">
        <v>1347.56</v>
      </c>
      <c r="Y26" s="5">
        <v>664.16</v>
      </c>
      <c r="Z26" s="5">
        <v>59512.450000000004</v>
      </c>
    </row>
    <row r="27" spans="1:26" x14ac:dyDescent="0.2">
      <c r="A27" s="7" t="s">
        <v>172</v>
      </c>
      <c r="B27" s="5">
        <v>39578.92</v>
      </c>
      <c r="C27" s="5">
        <v>27773.33</v>
      </c>
      <c r="D27" s="5">
        <v>39689.170000000006</v>
      </c>
      <c r="E27" s="5">
        <v>57017.140000000021</v>
      </c>
      <c r="F27" s="5">
        <v>21766.870000000003</v>
      </c>
      <c r="G27" s="5">
        <v>38197.990000000005</v>
      </c>
      <c r="H27" s="5">
        <v>47882.67</v>
      </c>
      <c r="I27" s="5">
        <v>38629.980000000003</v>
      </c>
      <c r="J27" s="5">
        <v>35624.46</v>
      </c>
      <c r="K27" s="5">
        <v>35095.760000000002</v>
      </c>
      <c r="L27" s="5">
        <v>22766.989999999998</v>
      </c>
      <c r="M27" s="5">
        <v>36863.53</v>
      </c>
      <c r="N27" s="5">
        <v>22197.230000000003</v>
      </c>
      <c r="O27" s="5">
        <v>29964.019999999997</v>
      </c>
      <c r="P27" s="5">
        <v>22233.410000000003</v>
      </c>
      <c r="Q27" s="5">
        <v>28750.120000000003</v>
      </c>
      <c r="R27" s="5">
        <v>28477.100000000002</v>
      </c>
      <c r="S27" s="5">
        <v>16526.490000000002</v>
      </c>
      <c r="T27" s="5">
        <v>32150.340000000004</v>
      </c>
      <c r="U27" s="5">
        <v>66180.38</v>
      </c>
      <c r="V27" s="5">
        <v>16808.3</v>
      </c>
      <c r="W27" s="5">
        <v>38666.619999999995</v>
      </c>
      <c r="X27" s="5">
        <v>34258.490000000005</v>
      </c>
      <c r="Y27" s="5">
        <v>48350.010000000009</v>
      </c>
      <c r="Z27" s="5">
        <v>825449.32000000007</v>
      </c>
    </row>
    <row r="28" spans="1:26" x14ac:dyDescent="0.2">
      <c r="A28" s="7" t="s">
        <v>173</v>
      </c>
      <c r="B28" s="5">
        <v>18731.560000000001</v>
      </c>
      <c r="C28" s="5">
        <v>14918.710000000001</v>
      </c>
      <c r="D28" s="5">
        <v>6816.86</v>
      </c>
      <c r="E28" s="5">
        <v>9888.02</v>
      </c>
      <c r="F28" s="5">
        <v>11914.759999999998</v>
      </c>
      <c r="G28" s="5">
        <v>23421.41</v>
      </c>
      <c r="H28" s="5">
        <v>12298.100000000002</v>
      </c>
      <c r="I28" s="5">
        <v>13538.08</v>
      </c>
      <c r="J28" s="5">
        <v>6306.9999999999991</v>
      </c>
      <c r="K28" s="5">
        <v>29334.240000000005</v>
      </c>
      <c r="L28" s="5">
        <v>7488.4800000000005</v>
      </c>
      <c r="M28" s="5">
        <v>9942.06</v>
      </c>
      <c r="N28" s="5">
        <v>7155.2500000000018</v>
      </c>
      <c r="O28" s="5">
        <v>12494.41</v>
      </c>
      <c r="P28" s="5">
        <v>11929.609999999997</v>
      </c>
      <c r="Q28" s="5">
        <v>6357.6100000000006</v>
      </c>
      <c r="R28" s="5">
        <v>8505.49</v>
      </c>
      <c r="S28" s="5">
        <v>10404.900000000001</v>
      </c>
      <c r="T28" s="5">
        <v>10830.93</v>
      </c>
      <c r="U28" s="5">
        <v>20103.46</v>
      </c>
      <c r="V28" s="5">
        <v>11263.060000000001</v>
      </c>
      <c r="W28" s="5">
        <v>15979.57</v>
      </c>
      <c r="X28" s="5">
        <v>18803.310000000005</v>
      </c>
      <c r="Y28" s="5">
        <v>14156.34</v>
      </c>
      <c r="Z28" s="5">
        <v>312583.22000000003</v>
      </c>
    </row>
    <row r="29" spans="1:26" x14ac:dyDescent="0.2">
      <c r="A29" s="7" t="s">
        <v>174</v>
      </c>
      <c r="B29" s="5">
        <v>130796.23</v>
      </c>
      <c r="C29" s="5">
        <v>132530.49000000002</v>
      </c>
      <c r="D29" s="5">
        <v>120787.39000000003</v>
      </c>
      <c r="E29" s="5">
        <v>170683.43000000002</v>
      </c>
      <c r="F29" s="5">
        <v>124526.48000000003</v>
      </c>
      <c r="G29" s="5">
        <v>188966.59</v>
      </c>
      <c r="H29" s="5">
        <v>133716.24</v>
      </c>
      <c r="I29" s="5">
        <v>152483.66</v>
      </c>
      <c r="J29" s="5">
        <v>133477.24000000002</v>
      </c>
      <c r="K29" s="5">
        <v>123376.06000000001</v>
      </c>
      <c r="L29" s="5">
        <v>92646.18</v>
      </c>
      <c r="M29" s="5">
        <v>127463.67000000001</v>
      </c>
      <c r="N29" s="5">
        <v>107750.36000000002</v>
      </c>
      <c r="O29" s="5">
        <v>110514.53</v>
      </c>
      <c r="P29" s="5">
        <v>116375.85000000002</v>
      </c>
      <c r="Q29" s="5">
        <v>127010.92</v>
      </c>
      <c r="R29" s="5">
        <v>128203.36000000002</v>
      </c>
      <c r="S29" s="5">
        <v>93789.040000000008</v>
      </c>
      <c r="T29" s="5">
        <v>128288.37</v>
      </c>
      <c r="U29" s="5">
        <v>207777.05000000002</v>
      </c>
      <c r="V29" s="5">
        <v>115219.86</v>
      </c>
      <c r="W29" s="5">
        <v>140448.81</v>
      </c>
      <c r="X29" s="5">
        <v>141517.83000000002</v>
      </c>
      <c r="Y29" s="5">
        <v>137908.84000000003</v>
      </c>
      <c r="Z29" s="5">
        <v>3186258.48</v>
      </c>
    </row>
    <row r="31" spans="1:26" ht="15.75" customHeight="1" x14ac:dyDescent="0.2">
      <c r="A31" s="6" t="s">
        <v>158</v>
      </c>
      <c r="B31" t="s">
        <v>199</v>
      </c>
    </row>
    <row r="33" spans="1:26" x14ac:dyDescent="0.2">
      <c r="A33" s="6" t="s">
        <v>175</v>
      </c>
      <c r="B33" s="6" t="s">
        <v>198</v>
      </c>
    </row>
    <row r="34" spans="1:26" x14ac:dyDescent="0.2">
      <c r="B34" t="s">
        <v>181</v>
      </c>
      <c r="N34" t="s">
        <v>182</v>
      </c>
      <c r="Z34" t="s">
        <v>174</v>
      </c>
    </row>
    <row r="35" spans="1:26" x14ac:dyDescent="0.2">
      <c r="A35" s="6" t="s">
        <v>165</v>
      </c>
      <c r="B35" t="s">
        <v>183</v>
      </c>
      <c r="C35" t="s">
        <v>184</v>
      </c>
      <c r="D35" t="s">
        <v>185</v>
      </c>
      <c r="E35" t="s">
        <v>186</v>
      </c>
      <c r="F35" t="s">
        <v>187</v>
      </c>
      <c r="G35" t="s">
        <v>188</v>
      </c>
      <c r="H35" t="s">
        <v>189</v>
      </c>
      <c r="I35" t="s">
        <v>190</v>
      </c>
      <c r="J35" t="s">
        <v>191</v>
      </c>
      <c r="K35" t="s">
        <v>192</v>
      </c>
      <c r="L35" t="s">
        <v>193</v>
      </c>
      <c r="M35" t="s">
        <v>194</v>
      </c>
      <c r="N35" t="s">
        <v>183</v>
      </c>
      <c r="O35" t="s">
        <v>184</v>
      </c>
      <c r="P35" t="s">
        <v>185</v>
      </c>
      <c r="Q35" t="s">
        <v>186</v>
      </c>
      <c r="R35" t="s">
        <v>187</v>
      </c>
      <c r="S35" t="s">
        <v>188</v>
      </c>
      <c r="T35" t="s">
        <v>189</v>
      </c>
      <c r="U35" t="s">
        <v>190</v>
      </c>
      <c r="V35" t="s">
        <v>191</v>
      </c>
      <c r="W35" t="s">
        <v>192</v>
      </c>
      <c r="X35" t="s">
        <v>193</v>
      </c>
      <c r="Y35" t="s">
        <v>194</v>
      </c>
    </row>
    <row r="36" spans="1:26" x14ac:dyDescent="0.2">
      <c r="A36" s="7" t="s">
        <v>166</v>
      </c>
      <c r="B36" s="5">
        <v>2487.9300000000003</v>
      </c>
      <c r="C36" s="5">
        <v>31</v>
      </c>
      <c r="D36" s="5">
        <v>522.22</v>
      </c>
      <c r="E36" s="5">
        <v>2517.59</v>
      </c>
      <c r="F36" s="5">
        <v>547.48</v>
      </c>
      <c r="G36" s="5">
        <v>1882.32</v>
      </c>
      <c r="H36" s="5">
        <v>2351.4300000000003</v>
      </c>
      <c r="I36" s="5">
        <v>747.94</v>
      </c>
      <c r="J36" s="5">
        <v>859.16</v>
      </c>
      <c r="K36" s="5">
        <v>1291.5100000000002</v>
      </c>
      <c r="L36" s="5">
        <v>1043.02</v>
      </c>
      <c r="M36" s="5">
        <v>1358.68</v>
      </c>
      <c r="N36" s="5">
        <v>1261.25</v>
      </c>
      <c r="O36" s="5">
        <v>832.84</v>
      </c>
      <c r="P36" s="5">
        <v>102.80000000000001</v>
      </c>
      <c r="Q36" s="5">
        <v>1345.3400000000001</v>
      </c>
      <c r="R36" s="5">
        <v>2312.9700000000007</v>
      </c>
      <c r="S36" s="5">
        <v>3207.8300000000008</v>
      </c>
      <c r="T36" s="5">
        <v>8576.91</v>
      </c>
      <c r="U36" s="5">
        <v>91.25</v>
      </c>
      <c r="V36" s="5">
        <v>609.46</v>
      </c>
      <c r="W36" s="5">
        <v>3779.8199999999997</v>
      </c>
      <c r="X36" s="5">
        <v>57.8</v>
      </c>
      <c r="Y36" s="5">
        <v>863.41</v>
      </c>
      <c r="Z36" s="5">
        <v>38681.960000000006</v>
      </c>
    </row>
    <row r="37" spans="1:26" x14ac:dyDescent="0.2">
      <c r="A37" s="7" t="s">
        <v>167</v>
      </c>
      <c r="B37" s="5">
        <v>34786.910000000003</v>
      </c>
      <c r="C37" s="5">
        <v>53147.220000000016</v>
      </c>
      <c r="D37" s="5">
        <v>47054.91</v>
      </c>
      <c r="E37" s="5">
        <v>65289.14</v>
      </c>
      <c r="F37" s="5">
        <v>42797.460000000006</v>
      </c>
      <c r="G37" s="5">
        <v>75352.899999999994</v>
      </c>
      <c r="H37" s="5">
        <v>43487.30000000001</v>
      </c>
      <c r="I37" s="5">
        <v>52364.45</v>
      </c>
      <c r="J37" s="5">
        <v>36195.920000000006</v>
      </c>
      <c r="K37" s="5">
        <v>36885.590000000004</v>
      </c>
      <c r="L37" s="5">
        <v>29161.069999999996</v>
      </c>
      <c r="M37" s="5">
        <v>53154.850000000006</v>
      </c>
      <c r="N37" s="5">
        <v>46181.350000000006</v>
      </c>
      <c r="O37" s="5">
        <v>32879.500000000007</v>
      </c>
      <c r="P37" s="5">
        <v>54809.26</v>
      </c>
      <c r="Q37" s="5">
        <v>51842.820000000007</v>
      </c>
      <c r="R37" s="5">
        <v>59859.290000000008</v>
      </c>
      <c r="S37" s="5">
        <v>26656.730000000003</v>
      </c>
      <c r="T37" s="5">
        <v>41840.67</v>
      </c>
      <c r="U37" s="5">
        <v>96334.980000000025</v>
      </c>
      <c r="V37" s="5">
        <v>51098.700000000004</v>
      </c>
      <c r="W37" s="5">
        <v>56519.549999999996</v>
      </c>
      <c r="X37" s="5">
        <v>39642.65</v>
      </c>
      <c r="Y37" s="5">
        <v>38260.250000000007</v>
      </c>
      <c r="Z37" s="5">
        <v>1165603.47</v>
      </c>
    </row>
    <row r="38" spans="1:26" x14ac:dyDescent="0.2">
      <c r="A38" s="7" t="s">
        <v>168</v>
      </c>
      <c r="B38" s="5">
        <v>5444.25</v>
      </c>
      <c r="C38" s="5">
        <v>6893.44</v>
      </c>
      <c r="D38" s="5">
        <v>283.01</v>
      </c>
      <c r="E38" s="5">
        <v>2888.44</v>
      </c>
      <c r="F38" s="5">
        <v>3095.21</v>
      </c>
      <c r="G38" s="5">
        <v>1090.93</v>
      </c>
      <c r="H38" s="5">
        <v>3061.76</v>
      </c>
      <c r="I38" s="5">
        <v>1037.0900000000001</v>
      </c>
      <c r="J38" s="5">
        <v>1766.6599999999999</v>
      </c>
      <c r="K38" s="5">
        <v>5480.28</v>
      </c>
      <c r="L38" s="5">
        <v>1867.1200000000001</v>
      </c>
      <c r="M38" s="5">
        <v>975.43000000000006</v>
      </c>
      <c r="N38" s="5">
        <v>667.67000000000007</v>
      </c>
      <c r="O38" s="5">
        <v>375.27</v>
      </c>
      <c r="P38" s="5">
        <v>2939.04</v>
      </c>
      <c r="Q38" s="5">
        <v>1920.3200000000002</v>
      </c>
      <c r="R38" s="5">
        <v>1808.31</v>
      </c>
      <c r="S38" s="5">
        <v>207.42000000000002</v>
      </c>
      <c r="T38" s="5">
        <v>3318.2599999999993</v>
      </c>
      <c r="U38" s="5">
        <v>325.47000000000003</v>
      </c>
      <c r="V38" s="5">
        <v>9915.380000000001</v>
      </c>
      <c r="W38" s="5">
        <v>325.86</v>
      </c>
      <c r="X38" s="5">
        <v>10540.670000000004</v>
      </c>
      <c r="Y38" s="5">
        <v>1619.52</v>
      </c>
      <c r="Z38" s="5">
        <v>67846.81</v>
      </c>
    </row>
    <row r="39" spans="1:26" x14ac:dyDescent="0.2">
      <c r="A39" s="7" t="s">
        <v>169</v>
      </c>
      <c r="B39" s="5">
        <v>20657.059999999998</v>
      </c>
      <c r="C39" s="5">
        <v>23682.339999999997</v>
      </c>
      <c r="D39" s="5">
        <v>24229.68</v>
      </c>
      <c r="E39" s="5">
        <v>27449.050000000003</v>
      </c>
      <c r="F39" s="5">
        <v>38339.410000000011</v>
      </c>
      <c r="G39" s="5">
        <v>43033.21</v>
      </c>
      <c r="H39" s="5">
        <v>19780.93</v>
      </c>
      <c r="I39" s="5">
        <v>38129.71</v>
      </c>
      <c r="J39" s="5">
        <v>44197.53</v>
      </c>
      <c r="K39" s="5">
        <v>5681.1299999999992</v>
      </c>
      <c r="L39" s="5">
        <v>23206.230000000003</v>
      </c>
      <c r="M39" s="5">
        <v>18849.859999999997</v>
      </c>
      <c r="N39" s="5">
        <v>24303.97</v>
      </c>
      <c r="O39" s="5">
        <v>25062.28</v>
      </c>
      <c r="P39" s="5">
        <v>13944.380000000003</v>
      </c>
      <c r="Q39" s="5">
        <v>27965.3</v>
      </c>
      <c r="R39" s="5">
        <v>24158.300000000003</v>
      </c>
      <c r="S39" s="5">
        <v>28111.27</v>
      </c>
      <c r="T39" s="5">
        <v>22330.28</v>
      </c>
      <c r="U39" s="5">
        <v>19140.330000000002</v>
      </c>
      <c r="V39" s="5">
        <v>15295.259999999998</v>
      </c>
      <c r="W39" s="5">
        <v>16906.899999999998</v>
      </c>
      <c r="X39" s="5">
        <v>30509.220000000005</v>
      </c>
      <c r="Y39" s="5">
        <v>28901.350000000002</v>
      </c>
      <c r="Z39" s="5">
        <v>603864.98</v>
      </c>
    </row>
    <row r="40" spans="1:26" x14ac:dyDescent="0.2">
      <c r="A40" s="7" t="s">
        <v>170</v>
      </c>
      <c r="B40" s="5">
        <v>6127.46</v>
      </c>
      <c r="C40" s="5">
        <v>2657.02</v>
      </c>
      <c r="D40" s="5">
        <v>1639.22</v>
      </c>
      <c r="E40" s="5">
        <v>3449.05</v>
      </c>
      <c r="F40" s="5">
        <v>2693.26</v>
      </c>
      <c r="G40" s="5">
        <v>4159.7299999999996</v>
      </c>
      <c r="H40" s="5">
        <v>3013.54</v>
      </c>
      <c r="I40" s="5">
        <v>5542.8</v>
      </c>
      <c r="J40" s="5">
        <v>4511.49</v>
      </c>
      <c r="K40" s="5">
        <v>7133.27</v>
      </c>
      <c r="L40" s="5">
        <v>4808.09</v>
      </c>
      <c r="M40" s="5">
        <v>4008.05</v>
      </c>
      <c r="N40" s="5">
        <v>3172.76</v>
      </c>
      <c r="O40" s="5">
        <v>5262.75</v>
      </c>
      <c r="P40" s="5">
        <v>3046.49</v>
      </c>
      <c r="Q40" s="5">
        <v>6725.42</v>
      </c>
      <c r="R40" s="5">
        <v>1583.25</v>
      </c>
      <c r="S40" s="5">
        <v>5915.53</v>
      </c>
      <c r="T40" s="5">
        <v>8457.0300000000007</v>
      </c>
      <c r="U40" s="5">
        <v>5144.95</v>
      </c>
      <c r="V40" s="5">
        <v>5652.97</v>
      </c>
      <c r="W40" s="5">
        <v>6560.21</v>
      </c>
      <c r="X40" s="5">
        <v>6358.13</v>
      </c>
      <c r="Y40" s="5">
        <v>5093.7999999999993</v>
      </c>
      <c r="Z40" s="5">
        <v>112716.27</v>
      </c>
    </row>
    <row r="41" spans="1:26" x14ac:dyDescent="0.2">
      <c r="A41" s="7" t="s">
        <v>171</v>
      </c>
      <c r="B41" s="5">
        <v>2982.1399999999994</v>
      </c>
      <c r="C41" s="5">
        <v>3427.43</v>
      </c>
      <c r="D41" s="5">
        <v>552.31999999999994</v>
      </c>
      <c r="E41" s="5">
        <v>2185</v>
      </c>
      <c r="F41" s="5">
        <v>3372.0299999999997</v>
      </c>
      <c r="G41" s="5">
        <v>1828.1</v>
      </c>
      <c r="H41" s="5">
        <v>1840.51</v>
      </c>
      <c r="I41" s="5">
        <v>2493.61</v>
      </c>
      <c r="J41" s="5">
        <v>4015.0199999999995</v>
      </c>
      <c r="K41" s="5">
        <v>2474.2799999999997</v>
      </c>
      <c r="L41" s="5">
        <v>2305.1800000000003</v>
      </c>
      <c r="M41" s="5">
        <v>2311.21</v>
      </c>
      <c r="N41" s="5">
        <v>2810.8799999999997</v>
      </c>
      <c r="O41" s="5">
        <v>3643.46</v>
      </c>
      <c r="P41" s="5">
        <v>7370.8600000000006</v>
      </c>
      <c r="Q41" s="5">
        <v>2103.9900000000002</v>
      </c>
      <c r="R41" s="5">
        <v>1498.6499999999999</v>
      </c>
      <c r="S41" s="5">
        <v>2758.87</v>
      </c>
      <c r="T41" s="5">
        <v>783.95</v>
      </c>
      <c r="U41" s="5">
        <v>456.23</v>
      </c>
      <c r="V41" s="5">
        <v>4576.7300000000005</v>
      </c>
      <c r="W41" s="5">
        <v>1710.2800000000002</v>
      </c>
      <c r="X41" s="5">
        <v>1347.56</v>
      </c>
      <c r="Y41" s="5">
        <v>664.16</v>
      </c>
      <c r="Z41" s="5">
        <v>59512.450000000004</v>
      </c>
    </row>
    <row r="42" spans="1:26" x14ac:dyDescent="0.2">
      <c r="A42" s="7" t="s">
        <v>172</v>
      </c>
      <c r="B42" s="5">
        <v>39578.92</v>
      </c>
      <c r="C42" s="5">
        <v>27773.33</v>
      </c>
      <c r="D42" s="5">
        <v>39689.170000000006</v>
      </c>
      <c r="E42" s="5">
        <v>57017.140000000021</v>
      </c>
      <c r="F42" s="5">
        <v>21766.870000000003</v>
      </c>
      <c r="G42" s="5">
        <v>38197.990000000005</v>
      </c>
      <c r="H42" s="5">
        <v>47882.67</v>
      </c>
      <c r="I42" s="5">
        <v>38629.980000000003</v>
      </c>
      <c r="J42" s="5">
        <v>35624.46</v>
      </c>
      <c r="K42" s="5">
        <v>35095.760000000002</v>
      </c>
      <c r="L42" s="5">
        <v>22766.989999999998</v>
      </c>
      <c r="M42" s="5">
        <v>36863.53</v>
      </c>
      <c r="N42" s="5">
        <v>22197.230000000003</v>
      </c>
      <c r="O42" s="5">
        <v>29964.019999999997</v>
      </c>
      <c r="P42" s="5">
        <v>22233.410000000003</v>
      </c>
      <c r="Q42" s="5">
        <v>28750.120000000003</v>
      </c>
      <c r="R42" s="5">
        <v>28477.100000000002</v>
      </c>
      <c r="S42" s="5">
        <v>16526.490000000002</v>
      </c>
      <c r="T42" s="5">
        <v>32150.340000000004</v>
      </c>
      <c r="U42" s="5">
        <v>66180.38</v>
      </c>
      <c r="V42" s="5">
        <v>16808.3</v>
      </c>
      <c r="W42" s="5">
        <v>38666.619999999995</v>
      </c>
      <c r="X42" s="5">
        <v>34258.490000000005</v>
      </c>
      <c r="Y42" s="5">
        <v>48350.010000000009</v>
      </c>
      <c r="Z42" s="5">
        <v>825449.32000000007</v>
      </c>
    </row>
    <row r="43" spans="1:26" x14ac:dyDescent="0.2">
      <c r="A43" s="7" t="s">
        <v>173</v>
      </c>
      <c r="B43" s="5">
        <v>18731.560000000001</v>
      </c>
      <c r="C43" s="5">
        <v>14918.710000000001</v>
      </c>
      <c r="D43" s="5">
        <v>6816.86</v>
      </c>
      <c r="E43" s="5">
        <v>9888.02</v>
      </c>
      <c r="F43" s="5">
        <v>11914.759999999998</v>
      </c>
      <c r="G43" s="5">
        <v>23421.41</v>
      </c>
      <c r="H43" s="5">
        <v>12298.100000000002</v>
      </c>
      <c r="I43" s="5">
        <v>13538.08</v>
      </c>
      <c r="J43" s="5">
        <v>6306.9999999999991</v>
      </c>
      <c r="K43" s="5">
        <v>29334.240000000005</v>
      </c>
      <c r="L43" s="5">
        <v>7488.4800000000005</v>
      </c>
      <c r="M43" s="5">
        <v>9942.06</v>
      </c>
      <c r="N43" s="5">
        <v>7155.2500000000018</v>
      </c>
      <c r="O43" s="5">
        <v>12494.41</v>
      </c>
      <c r="P43" s="5">
        <v>11929.609999999997</v>
      </c>
      <c r="Q43" s="5">
        <v>6357.6100000000006</v>
      </c>
      <c r="R43" s="5">
        <v>8505.49</v>
      </c>
      <c r="S43" s="5">
        <v>10404.900000000001</v>
      </c>
      <c r="T43" s="5">
        <v>10830.93</v>
      </c>
      <c r="U43" s="5">
        <v>20103.46</v>
      </c>
      <c r="V43" s="5">
        <v>11263.060000000001</v>
      </c>
      <c r="W43" s="5">
        <v>15979.57</v>
      </c>
      <c r="X43" s="5">
        <v>18803.310000000005</v>
      </c>
      <c r="Y43" s="5">
        <v>14156.34</v>
      </c>
      <c r="Z43" s="5">
        <v>312583.22000000003</v>
      </c>
    </row>
    <row r="44" spans="1:26" x14ac:dyDescent="0.2">
      <c r="A44" s="7" t="s">
        <v>174</v>
      </c>
      <c r="B44" s="5">
        <v>130796.23</v>
      </c>
      <c r="C44" s="5">
        <v>132530.49000000002</v>
      </c>
      <c r="D44" s="5">
        <v>120787.39000000003</v>
      </c>
      <c r="E44" s="5">
        <v>170683.43000000002</v>
      </c>
      <c r="F44" s="5">
        <v>124526.48000000003</v>
      </c>
      <c r="G44" s="5">
        <v>188966.59</v>
      </c>
      <c r="H44" s="5">
        <v>133716.24</v>
      </c>
      <c r="I44" s="5">
        <v>152483.66</v>
      </c>
      <c r="J44" s="5">
        <v>133477.24000000002</v>
      </c>
      <c r="K44" s="5">
        <v>123376.06000000001</v>
      </c>
      <c r="L44" s="5">
        <v>92646.18</v>
      </c>
      <c r="M44" s="5">
        <v>127463.67000000001</v>
      </c>
      <c r="N44" s="5">
        <v>107750.36000000002</v>
      </c>
      <c r="O44" s="5">
        <v>110514.53</v>
      </c>
      <c r="P44" s="5">
        <v>116375.85000000002</v>
      </c>
      <c r="Q44" s="5">
        <v>127010.92</v>
      </c>
      <c r="R44" s="5">
        <v>128203.36000000002</v>
      </c>
      <c r="S44" s="5">
        <v>93789.040000000008</v>
      </c>
      <c r="T44" s="5">
        <v>128288.37</v>
      </c>
      <c r="U44" s="5">
        <v>207777.05000000002</v>
      </c>
      <c r="V44" s="5">
        <v>115219.86</v>
      </c>
      <c r="W44" s="5">
        <v>140448.81</v>
      </c>
      <c r="X44" s="5">
        <v>141517.83000000002</v>
      </c>
      <c r="Y44" s="5">
        <v>137908.84000000003</v>
      </c>
      <c r="Z44" s="5">
        <v>3186258.48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DAA14-4CDE-45C7-89C7-9C8DB21126A6}">
  <dimension ref="A3:F15"/>
  <sheetViews>
    <sheetView workbookViewId="0">
      <selection activeCell="F4" sqref="F4"/>
    </sheetView>
  </sheetViews>
  <sheetFormatPr defaultRowHeight="14.25" x14ac:dyDescent="0.2"/>
  <cols>
    <col min="1" max="1" width="13.625" bestFit="1" customWidth="1"/>
    <col min="2" max="2" width="16" bestFit="1" customWidth="1"/>
    <col min="3" max="3" width="14.125" bestFit="1" customWidth="1"/>
    <col min="4" max="4" width="13.5" bestFit="1" customWidth="1"/>
    <col min="5" max="5" width="17.75" bestFit="1" customWidth="1"/>
    <col min="6" max="6" width="26" bestFit="1" customWidth="1"/>
    <col min="7" max="7" width="12.25" bestFit="1" customWidth="1"/>
    <col min="8" max="8" width="13.875" bestFit="1" customWidth="1"/>
    <col min="9" max="9" width="16.25" bestFit="1" customWidth="1"/>
    <col min="10" max="10" width="25.625" bestFit="1" customWidth="1"/>
    <col min="11" max="11" width="19.125" bestFit="1" customWidth="1"/>
    <col min="12" max="12" width="13.5" bestFit="1" customWidth="1"/>
  </cols>
  <sheetData>
    <row r="3" spans="1:6" x14ac:dyDescent="0.2">
      <c r="A3" s="6" t="s">
        <v>175</v>
      </c>
      <c r="B3" s="6" t="s">
        <v>198</v>
      </c>
    </row>
    <row r="4" spans="1:6" x14ac:dyDescent="0.2">
      <c r="A4" s="6" t="s">
        <v>165</v>
      </c>
      <c r="B4" t="s">
        <v>148</v>
      </c>
      <c r="C4" t="s">
        <v>147</v>
      </c>
      <c r="D4" t="s">
        <v>174</v>
      </c>
      <c r="F4" t="str">
        <f>INDEX(A5:A14,MATCH(MAX(D5:D14),D5:D14,0))</f>
        <v>Rachael Long</v>
      </c>
    </row>
    <row r="5" spans="1:6" x14ac:dyDescent="0.2">
      <c r="A5" s="7" t="s">
        <v>63</v>
      </c>
      <c r="B5" s="5">
        <v>16223.210000000001</v>
      </c>
      <c r="C5" s="5">
        <v>293553.06</v>
      </c>
      <c r="D5" s="5">
        <v>309776.27</v>
      </c>
    </row>
    <row r="6" spans="1:6" x14ac:dyDescent="0.2">
      <c r="A6" s="7" t="s">
        <v>25</v>
      </c>
      <c r="B6" s="5">
        <v>23870.300000000003</v>
      </c>
      <c r="C6" s="5">
        <v>272210.60000000003</v>
      </c>
      <c r="D6" s="5">
        <v>296080.90000000002</v>
      </c>
    </row>
    <row r="7" spans="1:6" x14ac:dyDescent="0.2">
      <c r="A7" s="7" t="s">
        <v>27</v>
      </c>
      <c r="B7" s="5">
        <v>70065.939999999988</v>
      </c>
      <c r="C7" s="5">
        <v>201015.24999999997</v>
      </c>
      <c r="D7" s="5">
        <v>271081.18999999994</v>
      </c>
    </row>
    <row r="8" spans="1:6" x14ac:dyDescent="0.2">
      <c r="A8" s="7" t="s">
        <v>12</v>
      </c>
      <c r="B8" s="5">
        <v>81133.34</v>
      </c>
      <c r="C8" s="5">
        <v>172533.9</v>
      </c>
      <c r="D8" s="5">
        <v>253667.24</v>
      </c>
    </row>
    <row r="9" spans="1:6" x14ac:dyDescent="0.2">
      <c r="A9" s="7" t="s">
        <v>60</v>
      </c>
      <c r="B9" s="5">
        <v>38138.720000000008</v>
      </c>
      <c r="C9" s="5">
        <v>210632.55</v>
      </c>
      <c r="D9" s="5">
        <v>248771.27</v>
      </c>
    </row>
    <row r="10" spans="1:6" x14ac:dyDescent="0.2">
      <c r="A10" s="7" t="s">
        <v>58</v>
      </c>
      <c r="B10" s="5">
        <v>19648.400000000001</v>
      </c>
      <c r="C10" s="5">
        <v>205043.04999999996</v>
      </c>
      <c r="D10" s="5">
        <v>224691.44999999995</v>
      </c>
    </row>
    <row r="11" spans="1:6" x14ac:dyDescent="0.2">
      <c r="A11" s="7" t="s">
        <v>43</v>
      </c>
      <c r="B11" s="5">
        <v>8133.15</v>
      </c>
      <c r="C11" s="5">
        <v>204205.12000000008</v>
      </c>
      <c r="D11" s="5">
        <v>212338.27000000008</v>
      </c>
    </row>
    <row r="12" spans="1:6" x14ac:dyDescent="0.2">
      <c r="A12" s="7" t="s">
        <v>46</v>
      </c>
      <c r="B12" s="5">
        <v>101079.18000000001</v>
      </c>
      <c r="C12" s="5">
        <v>98503.730000000025</v>
      </c>
      <c r="D12" s="5">
        <v>199582.91000000003</v>
      </c>
    </row>
    <row r="13" spans="1:6" x14ac:dyDescent="0.2">
      <c r="A13" s="7" t="s">
        <v>68</v>
      </c>
      <c r="B13" s="5">
        <v>72424.009999999995</v>
      </c>
      <c r="C13" s="5">
        <v>86340.640000000014</v>
      </c>
      <c r="D13" s="5">
        <v>158764.65000000002</v>
      </c>
    </row>
    <row r="14" spans="1:6" x14ac:dyDescent="0.2">
      <c r="A14" s="7" t="s">
        <v>94</v>
      </c>
      <c r="B14" s="5">
        <v>65967.66</v>
      </c>
      <c r="C14" s="5">
        <v>83827.009999999995</v>
      </c>
      <c r="D14" s="5">
        <v>149794.66999999998</v>
      </c>
    </row>
    <row r="15" spans="1:6" x14ac:dyDescent="0.2">
      <c r="A15" s="7" t="s">
        <v>174</v>
      </c>
      <c r="B15" s="5">
        <v>496683.91000000009</v>
      </c>
      <c r="C15" s="5">
        <v>1827864.9100000004</v>
      </c>
      <c r="D15" s="5">
        <v>2324548.8199999998</v>
      </c>
    </row>
  </sheetData>
  <conditionalFormatting sqref="A3:B3 A4:A102">
    <cfRule type="top10" dxfId="3" priority="2" rank="10"/>
  </conditionalFormatting>
  <conditionalFormatting sqref="I5:I103">
    <cfRule type="top10" dxfId="2" priority="1" rank="10"/>
  </conditionalFormatting>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EAB59-09B6-47D2-A3FD-F4F21CFB33E1}">
  <dimension ref="A3:F15"/>
  <sheetViews>
    <sheetView workbookViewId="0">
      <selection activeCell="F6" sqref="F6"/>
    </sheetView>
  </sheetViews>
  <sheetFormatPr defaultRowHeight="14.25" x14ac:dyDescent="0.2"/>
  <cols>
    <col min="1" max="1" width="14.125" bestFit="1" customWidth="1"/>
    <col min="2" max="2" width="16" bestFit="1" customWidth="1"/>
    <col min="3" max="3" width="14.125" bestFit="1" customWidth="1"/>
    <col min="4" max="4" width="13.5" bestFit="1" customWidth="1"/>
    <col min="5" max="5" width="17.75" bestFit="1" customWidth="1"/>
    <col min="6" max="6" width="26" bestFit="1" customWidth="1"/>
    <col min="7" max="7" width="12.25" bestFit="1" customWidth="1"/>
    <col min="8" max="8" width="13.875" bestFit="1" customWidth="1"/>
    <col min="9" max="9" width="16.25" bestFit="1" customWidth="1"/>
    <col min="10" max="10" width="25.625" bestFit="1" customWidth="1"/>
    <col min="11" max="11" width="19.125" bestFit="1" customWidth="1"/>
    <col min="12" max="12" width="13.5" bestFit="1" customWidth="1"/>
  </cols>
  <sheetData>
    <row r="3" spans="1:6" x14ac:dyDescent="0.2">
      <c r="A3" s="6" t="s">
        <v>175</v>
      </c>
      <c r="B3" s="6" t="s">
        <v>198</v>
      </c>
    </row>
    <row r="4" spans="1:6" x14ac:dyDescent="0.2">
      <c r="A4" s="6" t="s">
        <v>165</v>
      </c>
      <c r="B4" t="s">
        <v>148</v>
      </c>
      <c r="C4" t="s">
        <v>147</v>
      </c>
      <c r="D4" t="s">
        <v>174</v>
      </c>
    </row>
    <row r="5" spans="1:6" x14ac:dyDescent="0.2">
      <c r="A5" s="7" t="s">
        <v>18</v>
      </c>
      <c r="B5" s="5">
        <v>143924.37</v>
      </c>
      <c r="C5" s="5">
        <v>542555.46999999986</v>
      </c>
      <c r="D5" s="5">
        <v>686479.83999999985</v>
      </c>
      <c r="F5" t="str">
        <f>INDEX(A5:A14,MATCH(MAX(D5:D14),D5:D14,0))</f>
        <v>Bruce Curran</v>
      </c>
    </row>
    <row r="6" spans="1:6" x14ac:dyDescent="0.2">
      <c r="A6" s="7" t="s">
        <v>15</v>
      </c>
      <c r="B6" s="5">
        <v>104554.15999999999</v>
      </c>
      <c r="C6" s="5">
        <v>503470.23</v>
      </c>
      <c r="D6" s="5">
        <v>608024.39</v>
      </c>
    </row>
    <row r="7" spans="1:6" x14ac:dyDescent="0.2">
      <c r="A7" s="7" t="s">
        <v>21</v>
      </c>
      <c r="B7" s="5">
        <v>121697.56</v>
      </c>
      <c r="C7" s="5">
        <v>427704.99000000005</v>
      </c>
      <c r="D7" s="5">
        <v>549402.55000000005</v>
      </c>
    </row>
    <row r="8" spans="1:6" x14ac:dyDescent="0.2">
      <c r="A8" s="7" t="s">
        <v>13</v>
      </c>
      <c r="B8" s="5">
        <v>69084.55</v>
      </c>
      <c r="C8" s="5">
        <v>312539.23000000021</v>
      </c>
      <c r="D8" s="5">
        <v>381623.7800000002</v>
      </c>
    </row>
    <row r="9" spans="1:6" x14ac:dyDescent="0.2">
      <c r="A9" s="7" t="s">
        <v>16</v>
      </c>
      <c r="B9" s="5">
        <v>81915.97</v>
      </c>
      <c r="C9" s="5">
        <v>278257.8</v>
      </c>
      <c r="D9" s="5">
        <v>360173.77</v>
      </c>
    </row>
    <row r="10" spans="1:6" x14ac:dyDescent="0.2">
      <c r="A10" s="7" t="s">
        <v>14</v>
      </c>
      <c r="B10" s="5">
        <v>45816.3</v>
      </c>
      <c r="C10" s="5">
        <v>174100.77999999994</v>
      </c>
      <c r="D10" s="5">
        <v>219917.07999999996</v>
      </c>
    </row>
    <row r="11" spans="1:6" x14ac:dyDescent="0.2">
      <c r="A11" s="7" t="s">
        <v>20</v>
      </c>
      <c r="B11" s="5">
        <v>39203.43</v>
      </c>
      <c r="C11" s="5">
        <v>125502.73000000001</v>
      </c>
      <c r="D11" s="5">
        <v>164706.16</v>
      </c>
    </row>
    <row r="12" spans="1:6" x14ac:dyDescent="0.2">
      <c r="A12" s="7" t="s">
        <v>23</v>
      </c>
      <c r="B12" s="5">
        <v>23548.909999999993</v>
      </c>
      <c r="C12" s="5">
        <v>63908.990000000005</v>
      </c>
      <c r="D12" s="5">
        <v>87457.9</v>
      </c>
    </row>
    <row r="13" spans="1:6" x14ac:dyDescent="0.2">
      <c r="A13" s="7" t="s">
        <v>17</v>
      </c>
      <c r="B13" s="5">
        <v>15631.689999999997</v>
      </c>
      <c r="C13" s="5">
        <v>51254.19</v>
      </c>
      <c r="D13" s="5">
        <v>66885.88</v>
      </c>
    </row>
    <row r="14" spans="1:6" x14ac:dyDescent="0.2">
      <c r="A14" s="7" t="s">
        <v>22</v>
      </c>
      <c r="B14" s="5">
        <v>12738.55</v>
      </c>
      <c r="C14" s="5">
        <v>48848.580000000009</v>
      </c>
      <c r="D14" s="5">
        <v>61587.130000000005</v>
      </c>
    </row>
    <row r="15" spans="1:6" x14ac:dyDescent="0.2">
      <c r="A15" s="7" t="s">
        <v>174</v>
      </c>
      <c r="B15" s="5">
        <v>658115.49000000011</v>
      </c>
      <c r="C15" s="5">
        <v>2528142.9900000002</v>
      </c>
      <c r="D15" s="5">
        <v>3186258.48</v>
      </c>
    </row>
  </sheetData>
  <conditionalFormatting sqref="A3:B3 A4:A102">
    <cfRule type="top10" dxfId="1" priority="2" rank="10"/>
  </conditionalFormatting>
  <conditionalFormatting sqref="I5:I103">
    <cfRule type="top10" dxfId="0" priority="1" rank="10"/>
  </conditionalFormatting>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63579-99B5-4E78-88CE-EFDC57BFE2DA}">
  <dimension ref="A1:E1187"/>
  <sheetViews>
    <sheetView workbookViewId="0">
      <selection activeCell="L18" sqref="L17:L18"/>
    </sheetView>
  </sheetViews>
  <sheetFormatPr defaultRowHeight="14.25" x14ac:dyDescent="0.2"/>
  <cols>
    <col min="1" max="1" width="10.125" bestFit="1" customWidth="1"/>
    <col min="2" max="2" width="9.125" bestFit="1" customWidth="1"/>
    <col min="3" max="3" width="16.125" customWidth="1"/>
    <col min="4" max="4" width="30.5" customWidth="1"/>
    <col min="5" max="5" width="30.375" customWidth="1"/>
  </cols>
  <sheetData>
    <row r="1" spans="1:5" x14ac:dyDescent="0.2">
      <c r="A1" t="s">
        <v>159</v>
      </c>
      <c r="B1" t="s">
        <v>8</v>
      </c>
      <c r="C1" t="s">
        <v>200</v>
      </c>
      <c r="D1" t="s">
        <v>201</v>
      </c>
      <c r="E1" t="s">
        <v>202</v>
      </c>
    </row>
    <row r="2" spans="1:5" x14ac:dyDescent="0.2">
      <c r="A2" s="1">
        <v>44927</v>
      </c>
      <c r="B2" s="5">
        <v>491.97666666666669</v>
      </c>
    </row>
    <row r="3" spans="1:5" x14ac:dyDescent="0.2">
      <c r="A3" s="1">
        <v>44928</v>
      </c>
      <c r="B3" s="5">
        <v>401.30200000000002</v>
      </c>
    </row>
    <row r="4" spans="1:5" x14ac:dyDescent="0.2">
      <c r="A4" s="1">
        <v>44929</v>
      </c>
      <c r="B4" s="5">
        <v>3027.9533333333343</v>
      </c>
    </row>
    <row r="5" spans="1:5" x14ac:dyDescent="0.2">
      <c r="A5" s="1">
        <v>44930</v>
      </c>
      <c r="B5" s="5">
        <v>2096.7379166666669</v>
      </c>
    </row>
    <row r="6" spans="1:5" x14ac:dyDescent="0.2">
      <c r="A6" s="1">
        <v>44931</v>
      </c>
      <c r="B6" s="5">
        <v>1165.5225</v>
      </c>
    </row>
    <row r="7" spans="1:5" x14ac:dyDescent="0.2">
      <c r="A7" s="1">
        <v>44932</v>
      </c>
      <c r="B7" s="5">
        <v>2378.2999999999997</v>
      </c>
    </row>
    <row r="8" spans="1:5" x14ac:dyDescent="0.2">
      <c r="A8" s="1">
        <v>44933</v>
      </c>
      <c r="B8" s="5">
        <v>965.77500000000009</v>
      </c>
    </row>
    <row r="9" spans="1:5" x14ac:dyDescent="0.2">
      <c r="A9" s="1">
        <v>44934</v>
      </c>
      <c r="B9" s="5">
        <v>188.73999999999998</v>
      </c>
    </row>
    <row r="10" spans="1:5" x14ac:dyDescent="0.2">
      <c r="A10" s="1">
        <v>44935</v>
      </c>
      <c r="B10" s="5">
        <v>1370.3125</v>
      </c>
    </row>
    <row r="11" spans="1:5" x14ac:dyDescent="0.2">
      <c r="A11" s="1">
        <v>44936</v>
      </c>
      <c r="B11" s="5">
        <v>151.90166666666667</v>
      </c>
    </row>
    <row r="12" spans="1:5" x14ac:dyDescent="0.2">
      <c r="A12" s="1">
        <v>44937</v>
      </c>
      <c r="B12" s="5">
        <v>276.26</v>
      </c>
    </row>
    <row r="13" spans="1:5" x14ac:dyDescent="0.2">
      <c r="A13" s="1">
        <v>44938</v>
      </c>
      <c r="B13" s="5">
        <v>176.29400000000001</v>
      </c>
    </row>
    <row r="14" spans="1:5" x14ac:dyDescent="0.2">
      <c r="A14" s="1">
        <v>44939</v>
      </c>
      <c r="B14" s="5">
        <v>1618.7350000000004</v>
      </c>
    </row>
    <row r="15" spans="1:5" x14ac:dyDescent="0.2">
      <c r="A15" s="1">
        <v>44940</v>
      </c>
      <c r="B15" s="5">
        <v>292.85428571428571</v>
      </c>
    </row>
    <row r="16" spans="1:5" x14ac:dyDescent="0.2">
      <c r="A16" s="1">
        <v>44941</v>
      </c>
      <c r="B16" s="5">
        <v>591.33250000000021</v>
      </c>
    </row>
    <row r="17" spans="1:2" x14ac:dyDescent="0.2">
      <c r="A17" s="1">
        <v>44942</v>
      </c>
      <c r="B17" s="5">
        <v>202.28</v>
      </c>
    </row>
    <row r="18" spans="1:2" x14ac:dyDescent="0.2">
      <c r="A18" s="1">
        <v>44943</v>
      </c>
      <c r="B18" s="5">
        <v>426.83</v>
      </c>
    </row>
    <row r="19" spans="1:2" x14ac:dyDescent="0.2">
      <c r="A19" s="1">
        <v>44944</v>
      </c>
      <c r="B19" s="5">
        <v>1513.6385714285711</v>
      </c>
    </row>
    <row r="20" spans="1:2" x14ac:dyDescent="0.2">
      <c r="A20" s="1">
        <v>44945</v>
      </c>
      <c r="B20" s="5">
        <v>1394.9580000000001</v>
      </c>
    </row>
    <row r="21" spans="1:2" x14ac:dyDescent="0.2">
      <c r="A21" s="1">
        <v>44946</v>
      </c>
      <c r="B21" s="5">
        <v>2267.8200000000006</v>
      </c>
    </row>
    <row r="22" spans="1:2" x14ac:dyDescent="0.2">
      <c r="A22" s="1">
        <v>44947</v>
      </c>
      <c r="B22" s="5">
        <v>269.95666666666665</v>
      </c>
    </row>
    <row r="23" spans="1:2" x14ac:dyDescent="0.2">
      <c r="A23" s="1">
        <v>44948</v>
      </c>
      <c r="B23" s="5">
        <v>109.636</v>
      </c>
    </row>
    <row r="24" spans="1:2" x14ac:dyDescent="0.2">
      <c r="A24" s="1">
        <v>44949</v>
      </c>
      <c r="B24" s="5">
        <v>428.18</v>
      </c>
    </row>
    <row r="25" spans="1:2" x14ac:dyDescent="0.2">
      <c r="A25" s="1">
        <v>44950</v>
      </c>
      <c r="B25" s="5">
        <v>59.685000000000002</v>
      </c>
    </row>
    <row r="26" spans="1:2" x14ac:dyDescent="0.2">
      <c r="A26" s="1">
        <v>44951</v>
      </c>
      <c r="B26" s="5">
        <v>830.28499999999997</v>
      </c>
    </row>
    <row r="27" spans="1:2" x14ac:dyDescent="0.2">
      <c r="A27" s="1">
        <v>44952</v>
      </c>
      <c r="B27" s="5">
        <v>640.28666666666652</v>
      </c>
    </row>
    <row r="28" spans="1:2" x14ac:dyDescent="0.2">
      <c r="A28" s="1">
        <v>44953</v>
      </c>
      <c r="B28" s="5">
        <v>167.87800000000001</v>
      </c>
    </row>
    <row r="29" spans="1:2" x14ac:dyDescent="0.2">
      <c r="A29" s="1">
        <v>44954</v>
      </c>
      <c r="B29" s="5">
        <v>592.6</v>
      </c>
    </row>
    <row r="30" spans="1:2" x14ac:dyDescent="0.2">
      <c r="A30" s="1">
        <v>44955</v>
      </c>
      <c r="B30" s="5">
        <v>213.75</v>
      </c>
    </row>
    <row r="31" spans="1:2" x14ac:dyDescent="0.2">
      <c r="A31" s="1">
        <v>44956</v>
      </c>
      <c r="B31" s="5">
        <v>39.25</v>
      </c>
    </row>
    <row r="32" spans="1:2" x14ac:dyDescent="0.2">
      <c r="A32" s="1">
        <v>44957</v>
      </c>
      <c r="B32" s="5">
        <v>1655.0858333333333</v>
      </c>
    </row>
    <row r="33" spans="1:2" x14ac:dyDescent="0.2">
      <c r="A33" s="1">
        <v>44958</v>
      </c>
      <c r="B33" s="5">
        <v>568.0100000000001</v>
      </c>
    </row>
    <row r="34" spans="1:2" x14ac:dyDescent="0.2">
      <c r="A34" s="1">
        <v>44959</v>
      </c>
      <c r="B34" s="5">
        <v>1674.2900000000004</v>
      </c>
    </row>
    <row r="35" spans="1:2" x14ac:dyDescent="0.2">
      <c r="A35" s="1">
        <v>44960</v>
      </c>
      <c r="B35" s="5">
        <v>208.01500000000001</v>
      </c>
    </row>
    <row r="36" spans="1:2" x14ac:dyDescent="0.2">
      <c r="A36" s="1">
        <v>44961</v>
      </c>
      <c r="B36" s="5">
        <v>1022.2688888888887</v>
      </c>
    </row>
    <row r="37" spans="1:2" x14ac:dyDescent="0.2">
      <c r="A37" s="1">
        <v>44962</v>
      </c>
      <c r="B37" s="5">
        <v>875.53</v>
      </c>
    </row>
    <row r="38" spans="1:2" x14ac:dyDescent="0.2">
      <c r="A38" s="1">
        <v>44963</v>
      </c>
      <c r="B38" s="5">
        <v>718.85</v>
      </c>
    </row>
    <row r="39" spans="1:2" x14ac:dyDescent="0.2">
      <c r="A39" s="1">
        <v>44964</v>
      </c>
      <c r="B39" s="5">
        <v>2214.2980000000007</v>
      </c>
    </row>
    <row r="40" spans="1:2" x14ac:dyDescent="0.2">
      <c r="A40" s="1">
        <v>44965</v>
      </c>
      <c r="B40" s="5">
        <v>208.90666666666669</v>
      </c>
    </row>
    <row r="41" spans="1:2" x14ac:dyDescent="0.2">
      <c r="A41" s="1">
        <v>44966</v>
      </c>
      <c r="B41" s="5">
        <v>1221.8166666666666</v>
      </c>
    </row>
    <row r="42" spans="1:2" x14ac:dyDescent="0.2">
      <c r="A42" s="1">
        <v>44967</v>
      </c>
      <c r="B42" s="5">
        <v>359.05833333333334</v>
      </c>
    </row>
    <row r="43" spans="1:2" x14ac:dyDescent="0.2">
      <c r="A43" s="1">
        <v>44968</v>
      </c>
      <c r="B43" s="5">
        <v>905.59749999999997</v>
      </c>
    </row>
    <row r="44" spans="1:2" x14ac:dyDescent="0.2">
      <c r="A44" s="1">
        <v>44969</v>
      </c>
      <c r="B44" s="5">
        <v>1066.2300000000009</v>
      </c>
    </row>
    <row r="45" spans="1:2" x14ac:dyDescent="0.2">
      <c r="A45" s="1">
        <v>44970</v>
      </c>
      <c r="B45" s="5">
        <v>366.15600000000001</v>
      </c>
    </row>
    <row r="46" spans="1:2" x14ac:dyDescent="0.2">
      <c r="A46" s="1">
        <v>44971</v>
      </c>
      <c r="B46" s="5">
        <v>462.18222222222215</v>
      </c>
    </row>
    <row r="47" spans="1:2" x14ac:dyDescent="0.2">
      <c r="A47" s="1">
        <v>44972</v>
      </c>
      <c r="B47" s="5">
        <v>841.29</v>
      </c>
    </row>
    <row r="48" spans="1:2" x14ac:dyDescent="0.2">
      <c r="A48" s="1">
        <v>44973</v>
      </c>
      <c r="B48" s="5">
        <v>868.99999999999989</v>
      </c>
    </row>
    <row r="49" spans="1:2" x14ac:dyDescent="0.2">
      <c r="A49" s="1">
        <v>44974</v>
      </c>
      <c r="B49" s="5">
        <v>492.45999999999992</v>
      </c>
    </row>
    <row r="50" spans="1:2" x14ac:dyDescent="0.2">
      <c r="A50" s="1">
        <v>44975</v>
      </c>
      <c r="B50" s="5">
        <v>591.3033333333334</v>
      </c>
    </row>
    <row r="51" spans="1:2" x14ac:dyDescent="0.2">
      <c r="A51" s="1">
        <v>44976</v>
      </c>
      <c r="B51" s="5">
        <v>801.79</v>
      </c>
    </row>
    <row r="52" spans="1:2" x14ac:dyDescent="0.2">
      <c r="A52" s="1">
        <v>44977</v>
      </c>
      <c r="B52" s="5">
        <v>1816.1450000000002</v>
      </c>
    </row>
    <row r="53" spans="1:2" x14ac:dyDescent="0.2">
      <c r="A53" s="1">
        <v>44978</v>
      </c>
      <c r="B53" s="5">
        <v>1046.366</v>
      </c>
    </row>
    <row r="54" spans="1:2" x14ac:dyDescent="0.2">
      <c r="A54" s="1">
        <v>44979</v>
      </c>
      <c r="B54" s="5">
        <v>576.6049999999999</v>
      </c>
    </row>
    <row r="55" spans="1:2" x14ac:dyDescent="0.2">
      <c r="A55" s="1">
        <v>44980</v>
      </c>
      <c r="B55" s="5">
        <v>309.68</v>
      </c>
    </row>
    <row r="56" spans="1:2" x14ac:dyDescent="0.2">
      <c r="A56" s="1">
        <v>44981</v>
      </c>
      <c r="B56" s="5">
        <v>348.59333333333325</v>
      </c>
    </row>
    <row r="57" spans="1:2" x14ac:dyDescent="0.2">
      <c r="A57" s="1">
        <v>44982</v>
      </c>
      <c r="B57" s="5">
        <v>181.87250000000003</v>
      </c>
    </row>
    <row r="58" spans="1:2" x14ac:dyDescent="0.2">
      <c r="A58" s="1">
        <v>44983</v>
      </c>
      <c r="B58" s="5">
        <v>269.21000000000004</v>
      </c>
    </row>
    <row r="59" spans="1:2" x14ac:dyDescent="0.2">
      <c r="A59" s="1">
        <v>44984</v>
      </c>
      <c r="B59" s="5">
        <v>551.68399999999997</v>
      </c>
    </row>
    <row r="60" spans="1:2" x14ac:dyDescent="0.2">
      <c r="A60" s="1">
        <v>44985</v>
      </c>
      <c r="B60" s="5">
        <v>894.82199999999989</v>
      </c>
    </row>
    <row r="61" spans="1:2" x14ac:dyDescent="0.2">
      <c r="A61" s="1">
        <v>44986</v>
      </c>
      <c r="B61" s="5">
        <v>606.65166666666664</v>
      </c>
    </row>
    <row r="62" spans="1:2" x14ac:dyDescent="0.2">
      <c r="A62" s="1">
        <v>44987</v>
      </c>
      <c r="B62" s="5">
        <v>1267.7750000000001</v>
      </c>
    </row>
    <row r="63" spans="1:2" x14ac:dyDescent="0.2">
      <c r="A63" s="1">
        <v>44988</v>
      </c>
      <c r="B63" s="5">
        <v>606.39</v>
      </c>
    </row>
    <row r="64" spans="1:2" x14ac:dyDescent="0.2">
      <c r="A64" s="1">
        <v>44989</v>
      </c>
      <c r="B64" s="5">
        <v>761.75374999999997</v>
      </c>
    </row>
    <row r="65" spans="1:2" x14ac:dyDescent="0.2">
      <c r="A65" s="1">
        <v>44990</v>
      </c>
      <c r="B65" s="5">
        <v>1065.7775000000001</v>
      </c>
    </row>
    <row r="66" spans="1:2" x14ac:dyDescent="0.2">
      <c r="A66" s="1">
        <v>44991</v>
      </c>
      <c r="B66" s="5">
        <v>685.87199999999996</v>
      </c>
    </row>
    <row r="67" spans="1:2" x14ac:dyDescent="0.2">
      <c r="A67" s="1">
        <v>44992</v>
      </c>
      <c r="B67" s="5">
        <v>600.72</v>
      </c>
    </row>
    <row r="68" spans="1:2" x14ac:dyDescent="0.2">
      <c r="A68" s="1">
        <v>44993</v>
      </c>
      <c r="B68" s="5">
        <v>275.2557142857143</v>
      </c>
    </row>
    <row r="69" spans="1:2" x14ac:dyDescent="0.2">
      <c r="A69" s="1">
        <v>44994</v>
      </c>
      <c r="B69" s="5">
        <v>274.29250000000002</v>
      </c>
    </row>
    <row r="70" spans="1:2" x14ac:dyDescent="0.2">
      <c r="A70" s="1">
        <v>44995</v>
      </c>
      <c r="B70" s="5">
        <v>218.43</v>
      </c>
    </row>
    <row r="71" spans="1:2" x14ac:dyDescent="0.2">
      <c r="A71" s="1">
        <v>44996</v>
      </c>
      <c r="B71" s="5">
        <v>1142.8200000000002</v>
      </c>
    </row>
    <row r="72" spans="1:2" x14ac:dyDescent="0.2">
      <c r="A72" s="1">
        <v>44997</v>
      </c>
      <c r="B72" s="5">
        <v>670.17857142857144</v>
      </c>
    </row>
    <row r="73" spans="1:2" x14ac:dyDescent="0.2">
      <c r="A73" s="1">
        <v>44998</v>
      </c>
      <c r="B73" s="5">
        <v>7</v>
      </c>
    </row>
    <row r="74" spans="1:2" x14ac:dyDescent="0.2">
      <c r="A74" s="1">
        <v>44999</v>
      </c>
      <c r="B74" s="5">
        <v>847.10250000000008</v>
      </c>
    </row>
    <row r="75" spans="1:2" x14ac:dyDescent="0.2">
      <c r="A75" s="1">
        <v>45000</v>
      </c>
      <c r="B75" s="5">
        <v>73.723333333333343</v>
      </c>
    </row>
    <row r="76" spans="1:2" x14ac:dyDescent="0.2">
      <c r="A76" s="1">
        <v>45001</v>
      </c>
      <c r="B76" s="5">
        <v>365.01499999999999</v>
      </c>
    </row>
    <row r="77" spans="1:2" x14ac:dyDescent="0.2">
      <c r="A77" s="1">
        <v>45002</v>
      </c>
      <c r="B77" s="5">
        <v>2561.8900000000003</v>
      </c>
    </row>
    <row r="78" spans="1:2" x14ac:dyDescent="0.2">
      <c r="A78" s="1">
        <v>45003</v>
      </c>
      <c r="B78" s="5">
        <v>1770.7050000000002</v>
      </c>
    </row>
    <row r="79" spans="1:2" x14ac:dyDescent="0.2">
      <c r="A79" s="1">
        <v>45004</v>
      </c>
      <c r="B79" s="5">
        <v>407.74111111111108</v>
      </c>
    </row>
    <row r="80" spans="1:2" x14ac:dyDescent="0.2">
      <c r="A80" s="1">
        <v>45005</v>
      </c>
      <c r="B80" s="5">
        <v>639.92000000000007</v>
      </c>
    </row>
    <row r="81" spans="1:2" x14ac:dyDescent="0.2">
      <c r="A81" s="1">
        <v>45006</v>
      </c>
      <c r="B81" s="5">
        <v>418.37399999999997</v>
      </c>
    </row>
    <row r="82" spans="1:2" x14ac:dyDescent="0.2">
      <c r="A82" s="1">
        <v>45007</v>
      </c>
      <c r="B82" s="5">
        <v>379.93333333333334</v>
      </c>
    </row>
    <row r="83" spans="1:2" x14ac:dyDescent="0.2">
      <c r="A83" s="1">
        <v>45008</v>
      </c>
      <c r="B83" s="5">
        <v>358.68166666666679</v>
      </c>
    </row>
    <row r="84" spans="1:2" x14ac:dyDescent="0.2">
      <c r="A84" s="1">
        <v>45009</v>
      </c>
      <c r="B84" s="5">
        <v>392.09500000000003</v>
      </c>
    </row>
    <row r="85" spans="1:2" x14ac:dyDescent="0.2">
      <c r="A85" s="1">
        <v>45010</v>
      </c>
      <c r="B85" s="5">
        <v>43.213999999999999</v>
      </c>
    </row>
    <row r="86" spans="1:2" x14ac:dyDescent="0.2">
      <c r="A86" s="1">
        <v>45011</v>
      </c>
      <c r="B86" s="5">
        <v>3162.5800000000004</v>
      </c>
    </row>
    <row r="87" spans="1:2" x14ac:dyDescent="0.2">
      <c r="A87" s="1">
        <v>45012</v>
      </c>
      <c r="B87" s="5">
        <v>257.71500000000003</v>
      </c>
    </row>
    <row r="88" spans="1:2" x14ac:dyDescent="0.2">
      <c r="A88" s="1">
        <v>45013</v>
      </c>
      <c r="B88" s="5">
        <v>167.846</v>
      </c>
    </row>
    <row r="89" spans="1:2" x14ac:dyDescent="0.2">
      <c r="A89" s="1">
        <v>45014</v>
      </c>
      <c r="B89" s="5">
        <v>529.88000000000011</v>
      </c>
    </row>
    <row r="90" spans="1:2" x14ac:dyDescent="0.2">
      <c r="A90" s="1">
        <v>45015</v>
      </c>
      <c r="B90" s="5">
        <v>1273.326</v>
      </c>
    </row>
    <row r="91" spans="1:2" x14ac:dyDescent="0.2">
      <c r="A91" s="1">
        <v>45016</v>
      </c>
      <c r="B91" s="5">
        <v>149.72800000000001</v>
      </c>
    </row>
    <row r="92" spans="1:2" x14ac:dyDescent="0.2">
      <c r="A92" s="1">
        <v>45017</v>
      </c>
      <c r="B92" s="5">
        <v>877.20599999999979</v>
      </c>
    </row>
    <row r="93" spans="1:2" x14ac:dyDescent="0.2">
      <c r="A93" s="1">
        <v>45018</v>
      </c>
      <c r="B93" s="5">
        <v>450.44400000000007</v>
      </c>
    </row>
    <row r="94" spans="1:2" x14ac:dyDescent="0.2">
      <c r="A94" s="1">
        <v>45019</v>
      </c>
      <c r="B94" s="5">
        <v>262.12400000000002</v>
      </c>
    </row>
    <row r="95" spans="1:2" x14ac:dyDescent="0.2">
      <c r="A95" s="1">
        <v>45020</v>
      </c>
      <c r="B95" s="5">
        <v>2627.9700000000012</v>
      </c>
    </row>
    <row r="96" spans="1:2" x14ac:dyDescent="0.2">
      <c r="A96" s="1">
        <v>45021</v>
      </c>
      <c r="B96" s="5">
        <v>1383</v>
      </c>
    </row>
    <row r="97" spans="1:2" x14ac:dyDescent="0.2">
      <c r="A97" s="1">
        <v>45022</v>
      </c>
      <c r="B97" s="5">
        <v>105.80666666666666</v>
      </c>
    </row>
    <row r="98" spans="1:2" x14ac:dyDescent="0.2">
      <c r="A98" s="1">
        <v>45023</v>
      </c>
      <c r="B98" s="5">
        <v>1258.4914285714287</v>
      </c>
    </row>
    <row r="99" spans="1:2" x14ac:dyDescent="0.2">
      <c r="A99" s="1">
        <v>45024</v>
      </c>
      <c r="B99" s="5">
        <v>1018.1366666666669</v>
      </c>
    </row>
    <row r="100" spans="1:2" x14ac:dyDescent="0.2">
      <c r="A100" s="1">
        <v>45025</v>
      </c>
      <c r="B100" s="5">
        <v>191.44250000000002</v>
      </c>
    </row>
    <row r="101" spans="1:2" x14ac:dyDescent="0.2">
      <c r="A101" s="1">
        <v>45026</v>
      </c>
      <c r="B101" s="5">
        <v>1322.2266666666669</v>
      </c>
    </row>
    <row r="102" spans="1:2" x14ac:dyDescent="0.2">
      <c r="A102" s="1">
        <v>45027</v>
      </c>
      <c r="B102" s="5">
        <v>1318.0250000000003</v>
      </c>
    </row>
    <row r="103" spans="1:2" x14ac:dyDescent="0.2">
      <c r="A103" s="1">
        <v>45028</v>
      </c>
      <c r="B103" s="5">
        <v>497.64272727272731</v>
      </c>
    </row>
    <row r="104" spans="1:2" x14ac:dyDescent="0.2">
      <c r="A104" s="1">
        <v>45029</v>
      </c>
      <c r="B104" s="5">
        <v>329.3775</v>
      </c>
    </row>
    <row r="105" spans="1:2" x14ac:dyDescent="0.2">
      <c r="A105" s="1">
        <v>45030</v>
      </c>
      <c r="B105" s="5">
        <v>833.13333333333333</v>
      </c>
    </row>
    <row r="106" spans="1:2" x14ac:dyDescent="0.2">
      <c r="A106" s="1">
        <v>45031</v>
      </c>
      <c r="B106" s="5">
        <v>645.87799999999993</v>
      </c>
    </row>
    <row r="107" spans="1:2" x14ac:dyDescent="0.2">
      <c r="A107" s="1">
        <v>45032</v>
      </c>
      <c r="B107" s="5">
        <v>602.07500000000005</v>
      </c>
    </row>
    <row r="108" spans="1:2" x14ac:dyDescent="0.2">
      <c r="A108" s="1">
        <v>45033</v>
      </c>
      <c r="B108" s="5">
        <v>3264.6900000000005</v>
      </c>
    </row>
    <row r="109" spans="1:2" x14ac:dyDescent="0.2">
      <c r="A109" s="1">
        <v>45034</v>
      </c>
      <c r="B109" s="5">
        <v>2486.5633333333335</v>
      </c>
    </row>
    <row r="110" spans="1:2" x14ac:dyDescent="0.2">
      <c r="A110" s="1">
        <v>45035</v>
      </c>
      <c r="B110" s="5">
        <v>368.25499999999994</v>
      </c>
    </row>
    <row r="111" spans="1:2" x14ac:dyDescent="0.2">
      <c r="A111" s="1">
        <v>45036</v>
      </c>
      <c r="B111" s="5">
        <v>159.71</v>
      </c>
    </row>
    <row r="112" spans="1:2" x14ac:dyDescent="0.2">
      <c r="A112" s="1">
        <v>45037</v>
      </c>
      <c r="B112" s="5">
        <v>832.12199999999996</v>
      </c>
    </row>
    <row r="113" spans="1:2" x14ac:dyDescent="0.2">
      <c r="A113" s="1">
        <v>45038</v>
      </c>
      <c r="B113" s="5">
        <v>3185.9133333333339</v>
      </c>
    </row>
    <row r="114" spans="1:2" x14ac:dyDescent="0.2">
      <c r="A114" s="1">
        <v>45039</v>
      </c>
      <c r="B114" s="5">
        <v>1132.6439999999998</v>
      </c>
    </row>
    <row r="115" spans="1:2" x14ac:dyDescent="0.2">
      <c r="A115" s="1">
        <v>45040</v>
      </c>
      <c r="B115" s="5">
        <v>451.38800000000003</v>
      </c>
    </row>
    <row r="116" spans="1:2" x14ac:dyDescent="0.2">
      <c r="A116" s="1">
        <v>45041</v>
      </c>
      <c r="B116" s="5">
        <v>717.12571428571414</v>
      </c>
    </row>
    <row r="117" spans="1:2" x14ac:dyDescent="0.2">
      <c r="A117" s="1">
        <v>45042</v>
      </c>
      <c r="B117" s="5">
        <v>275.49333333333334</v>
      </c>
    </row>
    <row r="118" spans="1:2" x14ac:dyDescent="0.2">
      <c r="A118" s="1">
        <v>45043</v>
      </c>
      <c r="B118" s="5">
        <v>974.87875000000008</v>
      </c>
    </row>
    <row r="119" spans="1:2" x14ac:dyDescent="0.2">
      <c r="A119" s="1">
        <v>45044</v>
      </c>
      <c r="B119" s="5">
        <v>167.23333333333332</v>
      </c>
    </row>
    <row r="120" spans="1:2" x14ac:dyDescent="0.2">
      <c r="A120" s="1">
        <v>45045</v>
      </c>
      <c r="B120" s="5">
        <v>365.98800000000006</v>
      </c>
    </row>
    <row r="121" spans="1:2" x14ac:dyDescent="0.2">
      <c r="A121" s="1">
        <v>45046</v>
      </c>
      <c r="B121" s="5">
        <v>1118.1362499999998</v>
      </c>
    </row>
    <row r="122" spans="1:2" x14ac:dyDescent="0.2">
      <c r="A122" s="1">
        <v>45047</v>
      </c>
      <c r="B122" s="5">
        <v>702.67800000000011</v>
      </c>
    </row>
    <row r="123" spans="1:2" x14ac:dyDescent="0.2">
      <c r="A123" s="1">
        <v>45048</v>
      </c>
      <c r="B123" s="5">
        <v>31.626666666666669</v>
      </c>
    </row>
    <row r="124" spans="1:2" x14ac:dyDescent="0.2">
      <c r="A124" s="1">
        <v>45049</v>
      </c>
      <c r="B124" s="5">
        <v>637.55999999999995</v>
      </c>
    </row>
    <row r="125" spans="1:2" x14ac:dyDescent="0.2">
      <c r="A125" s="1">
        <v>45050</v>
      </c>
      <c r="B125" s="5">
        <v>185.7</v>
      </c>
    </row>
    <row r="126" spans="1:2" x14ac:dyDescent="0.2">
      <c r="A126" s="1">
        <v>45051</v>
      </c>
      <c r="B126" s="5">
        <v>622.26</v>
      </c>
    </row>
    <row r="127" spans="1:2" x14ac:dyDescent="0.2">
      <c r="A127" s="1">
        <v>45052</v>
      </c>
      <c r="B127" s="5">
        <v>80.473333333333343</v>
      </c>
    </row>
    <row r="128" spans="1:2" x14ac:dyDescent="0.2">
      <c r="A128" s="1">
        <v>45053</v>
      </c>
      <c r="B128" s="5">
        <v>1689.7985714285719</v>
      </c>
    </row>
    <row r="129" spans="1:2" x14ac:dyDescent="0.2">
      <c r="A129" s="1">
        <v>45054</v>
      </c>
      <c r="B129" s="5">
        <v>941.75</v>
      </c>
    </row>
    <row r="130" spans="1:2" x14ac:dyDescent="0.2">
      <c r="A130" s="1">
        <v>45055</v>
      </c>
      <c r="B130" s="5">
        <v>5265.6700000000037</v>
      </c>
    </row>
    <row r="131" spans="1:2" x14ac:dyDescent="0.2">
      <c r="A131" s="1">
        <v>45056</v>
      </c>
      <c r="B131" s="5">
        <v>430.76857142857142</v>
      </c>
    </row>
    <row r="132" spans="1:2" x14ac:dyDescent="0.2">
      <c r="A132" s="1">
        <v>45057</v>
      </c>
      <c r="B132" s="5">
        <v>261.75</v>
      </c>
    </row>
    <row r="133" spans="1:2" x14ac:dyDescent="0.2">
      <c r="A133" s="1">
        <v>45058</v>
      </c>
      <c r="B133" s="5">
        <v>2444.7400000000011</v>
      </c>
    </row>
    <row r="134" spans="1:2" x14ac:dyDescent="0.2">
      <c r="A134" s="1">
        <v>45059</v>
      </c>
      <c r="B134" s="5">
        <v>131.66499999999999</v>
      </c>
    </row>
    <row r="135" spans="1:2" x14ac:dyDescent="0.2">
      <c r="A135" s="1">
        <v>45060</v>
      </c>
      <c r="B135" s="5">
        <v>624.59833333333324</v>
      </c>
    </row>
    <row r="136" spans="1:2" x14ac:dyDescent="0.2">
      <c r="A136" s="1">
        <v>45061</v>
      </c>
      <c r="B136" s="5">
        <v>511.23250000000002</v>
      </c>
    </row>
    <row r="137" spans="1:2" x14ac:dyDescent="0.2">
      <c r="A137" s="1">
        <v>45062</v>
      </c>
      <c r="B137" s="5">
        <v>449.48333333333329</v>
      </c>
    </row>
    <row r="138" spans="1:2" x14ac:dyDescent="0.2">
      <c r="A138" s="1">
        <v>45063</v>
      </c>
      <c r="B138" s="5">
        <v>902.90000000000009</v>
      </c>
    </row>
    <row r="139" spans="1:2" x14ac:dyDescent="0.2">
      <c r="A139" s="1">
        <v>45064</v>
      </c>
      <c r="B139" s="5">
        <v>416.71624999999995</v>
      </c>
    </row>
    <row r="140" spans="1:2" x14ac:dyDescent="0.2">
      <c r="A140" s="1">
        <v>45065</v>
      </c>
      <c r="B140" s="5">
        <v>2106.4300000000007</v>
      </c>
    </row>
    <row r="141" spans="1:2" x14ac:dyDescent="0.2">
      <c r="A141" s="1">
        <v>45066</v>
      </c>
      <c r="B141" s="5">
        <v>1068.93</v>
      </c>
    </row>
    <row r="142" spans="1:2" x14ac:dyDescent="0.2">
      <c r="A142" s="1">
        <v>45067</v>
      </c>
      <c r="B142" s="5">
        <v>212.00142857142856</v>
      </c>
    </row>
    <row r="143" spans="1:2" x14ac:dyDescent="0.2">
      <c r="A143" s="1">
        <v>45068</v>
      </c>
      <c r="B143" s="5">
        <v>317.21000000000004</v>
      </c>
    </row>
    <row r="144" spans="1:2" x14ac:dyDescent="0.2">
      <c r="A144" s="1">
        <v>45069</v>
      </c>
      <c r="B144" s="5">
        <v>169.47714285714287</v>
      </c>
    </row>
    <row r="145" spans="1:2" x14ac:dyDescent="0.2">
      <c r="A145" s="1">
        <v>45070</v>
      </c>
      <c r="B145" s="5">
        <v>64.394999999999996</v>
      </c>
    </row>
    <row r="146" spans="1:2" x14ac:dyDescent="0.2">
      <c r="A146" s="1">
        <v>45071</v>
      </c>
      <c r="B146" s="5">
        <v>392.08333333333331</v>
      </c>
    </row>
    <row r="147" spans="1:2" x14ac:dyDescent="0.2">
      <c r="A147" s="1">
        <v>45072</v>
      </c>
      <c r="B147" s="5">
        <v>49.21</v>
      </c>
    </row>
    <row r="148" spans="1:2" x14ac:dyDescent="0.2">
      <c r="A148" s="1">
        <v>45073</v>
      </c>
      <c r="B148" s="5">
        <v>1085.25</v>
      </c>
    </row>
    <row r="149" spans="1:2" x14ac:dyDescent="0.2">
      <c r="A149" s="1">
        <v>45074</v>
      </c>
      <c r="B149" s="5">
        <v>71.36333333333333</v>
      </c>
    </row>
    <row r="150" spans="1:2" x14ac:dyDescent="0.2">
      <c r="A150" s="1">
        <v>45075</v>
      </c>
      <c r="B150" s="5">
        <v>117.94499999999999</v>
      </c>
    </row>
    <row r="151" spans="1:2" x14ac:dyDescent="0.2">
      <c r="A151" s="1">
        <v>45076</v>
      </c>
      <c r="B151" s="5">
        <v>587.43200000000002</v>
      </c>
    </row>
    <row r="152" spans="1:2" x14ac:dyDescent="0.2">
      <c r="A152" s="1">
        <v>45077</v>
      </c>
      <c r="B152" s="5">
        <v>1656.7559999999999</v>
      </c>
    </row>
    <row r="153" spans="1:2" x14ac:dyDescent="0.2">
      <c r="A153" s="1">
        <v>45078</v>
      </c>
      <c r="B153" s="5">
        <v>390.625</v>
      </c>
    </row>
    <row r="154" spans="1:2" x14ac:dyDescent="0.2">
      <c r="A154" s="1">
        <v>45079</v>
      </c>
      <c r="B154" s="5">
        <v>251.82333333333338</v>
      </c>
    </row>
    <row r="155" spans="1:2" x14ac:dyDescent="0.2">
      <c r="A155" s="1">
        <v>45080</v>
      </c>
      <c r="B155" s="5">
        <v>1436.3219999999999</v>
      </c>
    </row>
    <row r="156" spans="1:2" x14ac:dyDescent="0.2">
      <c r="A156" s="1">
        <v>45081</v>
      </c>
      <c r="B156" s="5">
        <v>1243.44</v>
      </c>
    </row>
    <row r="157" spans="1:2" x14ac:dyDescent="0.2">
      <c r="A157" s="1">
        <v>45082</v>
      </c>
      <c r="B157" s="5">
        <v>532.14499999999998</v>
      </c>
    </row>
    <row r="158" spans="1:2" x14ac:dyDescent="0.2">
      <c r="A158" s="1">
        <v>45083</v>
      </c>
      <c r="B158" s="5">
        <v>985.82</v>
      </c>
    </row>
    <row r="159" spans="1:2" x14ac:dyDescent="0.2">
      <c r="A159" s="1">
        <v>45084</v>
      </c>
      <c r="B159" s="5">
        <v>1722.8824999999997</v>
      </c>
    </row>
    <row r="160" spans="1:2" x14ac:dyDescent="0.2">
      <c r="A160" s="1">
        <v>45085</v>
      </c>
      <c r="B160" s="5">
        <v>1060.56125</v>
      </c>
    </row>
    <row r="161" spans="1:2" x14ac:dyDescent="0.2">
      <c r="A161" s="1">
        <v>45086</v>
      </c>
      <c r="B161" s="5">
        <v>1216.3674999999998</v>
      </c>
    </row>
    <row r="162" spans="1:2" x14ac:dyDescent="0.2">
      <c r="A162" s="1">
        <v>45087</v>
      </c>
      <c r="B162" s="5">
        <v>2699.9542857142856</v>
      </c>
    </row>
    <row r="163" spans="1:2" x14ac:dyDescent="0.2">
      <c r="A163" s="1">
        <v>45088</v>
      </c>
      <c r="B163" s="5">
        <v>573.34333333333336</v>
      </c>
    </row>
    <row r="164" spans="1:2" x14ac:dyDescent="0.2">
      <c r="A164" s="1">
        <v>45089</v>
      </c>
      <c r="B164" s="5">
        <v>469.17750000000001</v>
      </c>
    </row>
    <row r="165" spans="1:2" x14ac:dyDescent="0.2">
      <c r="A165" s="1">
        <v>45090</v>
      </c>
      <c r="B165" s="5">
        <v>1298.7574999999997</v>
      </c>
    </row>
    <row r="166" spans="1:2" x14ac:dyDescent="0.2">
      <c r="A166" s="1">
        <v>45091</v>
      </c>
      <c r="B166" s="5">
        <v>450.78000000000003</v>
      </c>
    </row>
    <row r="167" spans="1:2" x14ac:dyDescent="0.2">
      <c r="A167" s="1">
        <v>45092</v>
      </c>
      <c r="B167" s="5">
        <v>157.41833333333332</v>
      </c>
    </row>
    <row r="168" spans="1:2" x14ac:dyDescent="0.2">
      <c r="A168" s="1">
        <v>45093</v>
      </c>
      <c r="B168" s="5">
        <v>2450.1000000000004</v>
      </c>
    </row>
    <row r="169" spans="1:2" x14ac:dyDescent="0.2">
      <c r="A169" s="1">
        <v>45094</v>
      </c>
      <c r="B169" s="5">
        <v>1054.6466666666668</v>
      </c>
    </row>
    <row r="170" spans="1:2" x14ac:dyDescent="0.2">
      <c r="A170" s="1">
        <v>45095</v>
      </c>
      <c r="B170" s="5">
        <v>97.93</v>
      </c>
    </row>
    <row r="171" spans="1:2" x14ac:dyDescent="0.2">
      <c r="A171" s="1">
        <v>45096</v>
      </c>
      <c r="B171" s="5">
        <v>2470.3199999999997</v>
      </c>
    </row>
    <row r="172" spans="1:2" x14ac:dyDescent="0.2">
      <c r="A172" s="1">
        <v>45097</v>
      </c>
      <c r="B172" s="5">
        <v>2174.8720000000003</v>
      </c>
    </row>
    <row r="173" spans="1:2" x14ac:dyDescent="0.2">
      <c r="A173" s="1">
        <v>45098</v>
      </c>
      <c r="B173" s="5">
        <v>1419.7999999999997</v>
      </c>
    </row>
    <row r="174" spans="1:2" x14ac:dyDescent="0.2">
      <c r="A174" s="1">
        <v>45099</v>
      </c>
      <c r="B174" s="5">
        <v>402.92250000000007</v>
      </c>
    </row>
    <row r="175" spans="1:2" x14ac:dyDescent="0.2">
      <c r="A175" s="1">
        <v>45100</v>
      </c>
      <c r="B175" s="5">
        <v>1076.8940000000005</v>
      </c>
    </row>
    <row r="176" spans="1:2" x14ac:dyDescent="0.2">
      <c r="A176" s="1">
        <v>45101</v>
      </c>
      <c r="B176" s="5">
        <v>539.13</v>
      </c>
    </row>
    <row r="177" spans="1:2" x14ac:dyDescent="0.2">
      <c r="A177" s="1">
        <v>45102</v>
      </c>
      <c r="B177" s="5">
        <v>473.61200000000008</v>
      </c>
    </row>
    <row r="178" spans="1:2" x14ac:dyDescent="0.2">
      <c r="A178" s="1">
        <v>45103</v>
      </c>
      <c r="B178" s="5">
        <v>1352.7525000000001</v>
      </c>
    </row>
    <row r="179" spans="1:2" x14ac:dyDescent="0.2">
      <c r="A179" s="1">
        <v>45104</v>
      </c>
      <c r="B179" s="5">
        <v>765.39428571428562</v>
      </c>
    </row>
    <row r="180" spans="1:2" x14ac:dyDescent="0.2">
      <c r="A180" s="1">
        <v>45105</v>
      </c>
      <c r="B180" s="5">
        <v>692.7466666666669</v>
      </c>
    </row>
    <row r="181" spans="1:2" x14ac:dyDescent="0.2">
      <c r="A181" s="1">
        <v>45106</v>
      </c>
      <c r="B181" s="5">
        <v>879.24625000000003</v>
      </c>
    </row>
    <row r="182" spans="1:2" x14ac:dyDescent="0.2">
      <c r="A182" s="1">
        <v>45107</v>
      </c>
      <c r="B182" s="5">
        <v>1054.5416666666667</v>
      </c>
    </row>
    <row r="183" spans="1:2" x14ac:dyDescent="0.2">
      <c r="A183" s="1">
        <v>45108</v>
      </c>
      <c r="B183" s="5">
        <v>584.46666666666692</v>
      </c>
    </row>
    <row r="184" spans="1:2" x14ac:dyDescent="0.2">
      <c r="A184" s="1">
        <v>45109</v>
      </c>
      <c r="B184" s="5">
        <v>386.18333333333334</v>
      </c>
    </row>
    <row r="185" spans="1:2" x14ac:dyDescent="0.2">
      <c r="A185" s="1">
        <v>45110</v>
      </c>
      <c r="B185" s="5">
        <v>291.97799999999995</v>
      </c>
    </row>
    <row r="186" spans="1:2" x14ac:dyDescent="0.2">
      <c r="A186" s="1">
        <v>45111</v>
      </c>
      <c r="B186" s="5">
        <v>239.55000000000004</v>
      </c>
    </row>
    <row r="187" spans="1:2" x14ac:dyDescent="0.2">
      <c r="A187" s="1">
        <v>45112</v>
      </c>
      <c r="B187" s="5">
        <v>532.47</v>
      </c>
    </row>
    <row r="188" spans="1:2" x14ac:dyDescent="0.2">
      <c r="A188" s="1">
        <v>45113</v>
      </c>
      <c r="B188" s="5">
        <v>914.42333333333352</v>
      </c>
    </row>
    <row r="189" spans="1:2" x14ac:dyDescent="0.2">
      <c r="A189" s="1">
        <v>45114</v>
      </c>
      <c r="B189" s="5">
        <v>546.375</v>
      </c>
    </row>
    <row r="190" spans="1:2" x14ac:dyDescent="0.2">
      <c r="A190" s="1">
        <v>45115</v>
      </c>
      <c r="B190" s="5">
        <v>1440.4311111111108</v>
      </c>
    </row>
    <row r="191" spans="1:2" x14ac:dyDescent="0.2">
      <c r="A191" s="1">
        <v>45116</v>
      </c>
      <c r="B191" s="5">
        <v>506.6366666666666</v>
      </c>
    </row>
    <row r="192" spans="1:2" x14ac:dyDescent="0.2">
      <c r="A192" s="1">
        <v>45117</v>
      </c>
      <c r="B192" s="5">
        <v>139.92750000000001</v>
      </c>
    </row>
    <row r="193" spans="1:2" x14ac:dyDescent="0.2">
      <c r="A193" s="1">
        <v>45118</v>
      </c>
      <c r="B193" s="5">
        <v>1279.3060000000003</v>
      </c>
    </row>
    <row r="194" spans="1:2" x14ac:dyDescent="0.2">
      <c r="A194" s="1">
        <v>45119</v>
      </c>
      <c r="B194" s="5">
        <v>389.44000000000005</v>
      </c>
    </row>
    <row r="195" spans="1:2" x14ac:dyDescent="0.2">
      <c r="A195" s="1">
        <v>45120</v>
      </c>
      <c r="B195" s="5">
        <v>828.93999999999994</v>
      </c>
    </row>
    <row r="196" spans="1:2" x14ac:dyDescent="0.2">
      <c r="A196" s="1">
        <v>45121</v>
      </c>
      <c r="B196" s="5">
        <v>522.9</v>
      </c>
    </row>
    <row r="197" spans="1:2" x14ac:dyDescent="0.2">
      <c r="A197" s="1">
        <v>45122</v>
      </c>
      <c r="B197" s="5">
        <v>238.25999999999996</v>
      </c>
    </row>
    <row r="198" spans="1:2" x14ac:dyDescent="0.2">
      <c r="A198" s="1">
        <v>45123</v>
      </c>
      <c r="B198" s="5">
        <v>853.30400000000009</v>
      </c>
    </row>
    <row r="199" spans="1:2" x14ac:dyDescent="0.2">
      <c r="A199" s="1">
        <v>45124</v>
      </c>
      <c r="B199" s="5">
        <v>579.01200000000006</v>
      </c>
    </row>
    <row r="200" spans="1:2" x14ac:dyDescent="0.2">
      <c r="A200" s="1">
        <v>45125</v>
      </c>
      <c r="B200" s="5">
        <v>304.71999999999997</v>
      </c>
    </row>
    <row r="201" spans="1:2" x14ac:dyDescent="0.2">
      <c r="A201" s="1">
        <v>45126</v>
      </c>
      <c r="B201" s="5">
        <v>464.26000000000005</v>
      </c>
    </row>
    <row r="202" spans="1:2" x14ac:dyDescent="0.2">
      <c r="A202" s="1">
        <v>45127</v>
      </c>
      <c r="B202" s="5">
        <v>880.26750000000015</v>
      </c>
    </row>
    <row r="203" spans="1:2" x14ac:dyDescent="0.2">
      <c r="A203" s="1">
        <v>45128</v>
      </c>
      <c r="B203" s="5">
        <v>234.49666666666667</v>
      </c>
    </row>
    <row r="204" spans="1:2" x14ac:dyDescent="0.2">
      <c r="A204" s="1">
        <v>45129</v>
      </c>
      <c r="B204" s="5">
        <v>1127.5200000000002</v>
      </c>
    </row>
    <row r="205" spans="1:2" x14ac:dyDescent="0.2">
      <c r="A205" s="1">
        <v>45130</v>
      </c>
      <c r="B205" s="5">
        <v>1282.1950000000002</v>
      </c>
    </row>
    <row r="206" spans="1:2" x14ac:dyDescent="0.2">
      <c r="A206" s="1">
        <v>45131</v>
      </c>
      <c r="B206" s="5">
        <v>670.82749999999999</v>
      </c>
    </row>
    <row r="207" spans="1:2" x14ac:dyDescent="0.2">
      <c r="A207" s="1">
        <v>45132</v>
      </c>
      <c r="B207" s="5">
        <v>45.097500000000004</v>
      </c>
    </row>
    <row r="208" spans="1:2" x14ac:dyDescent="0.2">
      <c r="A208" s="1">
        <v>45133</v>
      </c>
      <c r="B208" s="5">
        <v>2191.8166666666671</v>
      </c>
    </row>
    <row r="209" spans="1:2" x14ac:dyDescent="0.2">
      <c r="A209" s="1">
        <v>45134</v>
      </c>
      <c r="B209" s="5">
        <v>274.77</v>
      </c>
    </row>
    <row r="210" spans="1:2" x14ac:dyDescent="0.2">
      <c r="A210" s="1">
        <v>45135</v>
      </c>
      <c r="B210" s="5">
        <v>1262.2424999999998</v>
      </c>
    </row>
    <row r="211" spans="1:2" x14ac:dyDescent="0.2">
      <c r="A211" s="1">
        <v>45136</v>
      </c>
      <c r="B211" s="5">
        <v>85.658571428571435</v>
      </c>
    </row>
    <row r="212" spans="1:2" x14ac:dyDescent="0.2">
      <c r="A212" s="1">
        <v>45137</v>
      </c>
      <c r="B212" s="5">
        <v>411.18999999999994</v>
      </c>
    </row>
    <row r="213" spans="1:2" x14ac:dyDescent="0.2">
      <c r="A213" s="1">
        <v>45138</v>
      </c>
      <c r="B213" s="5">
        <v>804.10166666666703</v>
      </c>
    </row>
    <row r="214" spans="1:2" x14ac:dyDescent="0.2">
      <c r="A214" s="1">
        <v>45139</v>
      </c>
      <c r="B214" s="5">
        <v>2</v>
      </c>
    </row>
    <row r="215" spans="1:2" x14ac:dyDescent="0.2">
      <c r="A215" s="1">
        <v>45140</v>
      </c>
      <c r="B215" s="5">
        <v>370.84666666666664</v>
      </c>
    </row>
    <row r="216" spans="1:2" x14ac:dyDescent="0.2">
      <c r="A216" s="1">
        <v>45141</v>
      </c>
      <c r="B216" s="5">
        <v>179.18333333333331</v>
      </c>
    </row>
    <row r="217" spans="1:2" x14ac:dyDescent="0.2">
      <c r="A217" s="1">
        <v>45142</v>
      </c>
      <c r="B217" s="5">
        <v>1326.69</v>
      </c>
    </row>
    <row r="218" spans="1:2" x14ac:dyDescent="0.2">
      <c r="A218" s="1">
        <v>45143</v>
      </c>
      <c r="B218" s="5">
        <v>217.97999999999993</v>
      </c>
    </row>
    <row r="219" spans="1:2" x14ac:dyDescent="0.2">
      <c r="A219" s="1">
        <v>45144</v>
      </c>
      <c r="B219" s="5">
        <v>329.96199999999999</v>
      </c>
    </row>
    <row r="220" spans="1:2" x14ac:dyDescent="0.2">
      <c r="A220" s="1">
        <v>45145</v>
      </c>
      <c r="B220" s="5">
        <v>232.56199999999998</v>
      </c>
    </row>
    <row r="221" spans="1:2" x14ac:dyDescent="0.2">
      <c r="A221" s="1">
        <v>45146</v>
      </c>
      <c r="B221" s="5">
        <v>331.07499999999999</v>
      </c>
    </row>
    <row r="222" spans="1:2" x14ac:dyDescent="0.2">
      <c r="A222" s="1">
        <v>45147</v>
      </c>
      <c r="B222" s="5">
        <v>5002.5899999999992</v>
      </c>
    </row>
    <row r="223" spans="1:2" x14ac:dyDescent="0.2">
      <c r="A223" s="1">
        <v>45148</v>
      </c>
      <c r="B223" s="5">
        <v>275.38833333333332</v>
      </c>
    </row>
    <row r="224" spans="1:2" x14ac:dyDescent="0.2">
      <c r="A224" s="1">
        <v>45149</v>
      </c>
      <c r="B224" s="5">
        <v>71.206666666666663</v>
      </c>
    </row>
    <row r="225" spans="1:2" x14ac:dyDescent="0.2">
      <c r="A225" s="1">
        <v>45150</v>
      </c>
      <c r="B225" s="5">
        <v>982.68499999999995</v>
      </c>
    </row>
    <row r="226" spans="1:2" x14ac:dyDescent="0.2">
      <c r="A226" s="1">
        <v>45151</v>
      </c>
      <c r="B226" s="5">
        <v>505.53200000000004</v>
      </c>
    </row>
    <row r="227" spans="1:2" x14ac:dyDescent="0.2">
      <c r="A227" s="1">
        <v>45152</v>
      </c>
      <c r="B227" s="5">
        <v>910.44374999999991</v>
      </c>
    </row>
    <row r="228" spans="1:2" x14ac:dyDescent="0.2">
      <c r="A228" s="1">
        <v>45153</v>
      </c>
      <c r="B228" s="5">
        <v>231.30250000000001</v>
      </c>
    </row>
    <row r="229" spans="1:2" x14ac:dyDescent="0.2">
      <c r="A229" s="1">
        <v>45154</v>
      </c>
      <c r="B229" s="5">
        <v>174.22500000000002</v>
      </c>
    </row>
    <row r="230" spans="1:2" x14ac:dyDescent="0.2">
      <c r="A230" s="1">
        <v>45155</v>
      </c>
      <c r="B230" s="5">
        <v>285.20999999999998</v>
      </c>
    </row>
    <row r="231" spans="1:2" x14ac:dyDescent="0.2">
      <c r="A231" s="1">
        <v>45156</v>
      </c>
      <c r="B231" s="5">
        <v>525.99</v>
      </c>
    </row>
    <row r="232" spans="1:2" x14ac:dyDescent="0.2">
      <c r="A232" s="1">
        <v>45157</v>
      </c>
      <c r="B232" s="5">
        <v>1315.2825000000005</v>
      </c>
    </row>
    <row r="233" spans="1:2" x14ac:dyDescent="0.2">
      <c r="A233" s="1">
        <v>45158</v>
      </c>
      <c r="B233" s="5">
        <v>448.73833333333329</v>
      </c>
    </row>
    <row r="234" spans="1:2" x14ac:dyDescent="0.2">
      <c r="A234" s="1">
        <v>45159</v>
      </c>
      <c r="B234" s="5">
        <v>171.202</v>
      </c>
    </row>
    <row r="235" spans="1:2" x14ac:dyDescent="0.2">
      <c r="A235" s="1">
        <v>45160</v>
      </c>
      <c r="B235" s="5">
        <v>193.11</v>
      </c>
    </row>
    <row r="236" spans="1:2" x14ac:dyDescent="0.2">
      <c r="A236" s="1">
        <v>45161</v>
      </c>
      <c r="B236" s="5">
        <v>349.08428571428573</v>
      </c>
    </row>
    <row r="237" spans="1:2" x14ac:dyDescent="0.2">
      <c r="A237" s="1">
        <v>45162</v>
      </c>
      <c r="B237" s="5">
        <v>315.911</v>
      </c>
    </row>
    <row r="238" spans="1:2" x14ac:dyDescent="0.2">
      <c r="A238" s="1">
        <v>45163</v>
      </c>
      <c r="B238" s="5">
        <v>118.82</v>
      </c>
    </row>
    <row r="239" spans="1:2" x14ac:dyDescent="0.2">
      <c r="A239" s="1">
        <v>45164</v>
      </c>
      <c r="B239" s="5">
        <v>1007.715</v>
      </c>
    </row>
    <row r="240" spans="1:2" x14ac:dyDescent="0.2">
      <c r="A240" s="1">
        <v>45165</v>
      </c>
      <c r="B240" s="5">
        <v>1598.1799999999998</v>
      </c>
    </row>
    <row r="241" spans="1:2" x14ac:dyDescent="0.2">
      <c r="A241" s="1">
        <v>45166</v>
      </c>
      <c r="B241" s="5">
        <v>3119.56</v>
      </c>
    </row>
    <row r="242" spans="1:2" x14ac:dyDescent="0.2">
      <c r="A242" s="1">
        <v>45167</v>
      </c>
      <c r="B242" s="5">
        <v>967.39333333333343</v>
      </c>
    </row>
    <row r="243" spans="1:2" x14ac:dyDescent="0.2">
      <c r="A243" s="1">
        <v>45168</v>
      </c>
      <c r="B243" s="5">
        <v>160.26499999999999</v>
      </c>
    </row>
    <row r="244" spans="1:2" x14ac:dyDescent="0.2">
      <c r="A244" s="1">
        <v>45169</v>
      </c>
      <c r="B244" s="5">
        <v>2286.5700000000002</v>
      </c>
    </row>
    <row r="245" spans="1:2" x14ac:dyDescent="0.2">
      <c r="A245" s="1">
        <v>45170</v>
      </c>
      <c r="B245" s="5">
        <v>543.4899999999999</v>
      </c>
    </row>
    <row r="246" spans="1:2" x14ac:dyDescent="0.2">
      <c r="A246" s="1">
        <v>45171</v>
      </c>
      <c r="B246" s="5">
        <v>1686.1566666666665</v>
      </c>
    </row>
    <row r="247" spans="1:2" x14ac:dyDescent="0.2">
      <c r="A247" s="1">
        <v>45172</v>
      </c>
      <c r="B247" s="5">
        <v>303.96499999999997</v>
      </c>
    </row>
    <row r="248" spans="1:2" x14ac:dyDescent="0.2">
      <c r="A248" s="1">
        <v>45173</v>
      </c>
      <c r="B248" s="5">
        <v>685.73199999999997</v>
      </c>
    </row>
    <row r="249" spans="1:2" x14ac:dyDescent="0.2">
      <c r="A249" s="1">
        <v>45174</v>
      </c>
      <c r="B249" s="5">
        <v>682.74166666666667</v>
      </c>
    </row>
    <row r="250" spans="1:2" x14ac:dyDescent="0.2">
      <c r="A250" s="1">
        <v>45175</v>
      </c>
      <c r="B250" s="5">
        <v>783.73833333333323</v>
      </c>
    </row>
    <row r="251" spans="1:2" x14ac:dyDescent="0.2">
      <c r="A251" s="1">
        <v>45176</v>
      </c>
      <c r="B251" s="5">
        <v>378.59857142857135</v>
      </c>
    </row>
    <row r="252" spans="1:2" x14ac:dyDescent="0.2">
      <c r="A252" s="1">
        <v>45177</v>
      </c>
      <c r="B252" s="5">
        <v>1241.6025</v>
      </c>
    </row>
    <row r="253" spans="1:2" x14ac:dyDescent="0.2">
      <c r="A253" s="1">
        <v>45178</v>
      </c>
      <c r="B253" s="5">
        <v>231.88500000000002</v>
      </c>
    </row>
    <row r="254" spans="1:2" x14ac:dyDescent="0.2">
      <c r="A254" s="1">
        <v>45179</v>
      </c>
      <c r="B254" s="5">
        <v>291.27000000000004</v>
      </c>
    </row>
    <row r="255" spans="1:2" x14ac:dyDescent="0.2">
      <c r="A255" s="1">
        <v>45180</v>
      </c>
      <c r="B255" s="5">
        <v>1480.2399999999998</v>
      </c>
    </row>
    <row r="256" spans="1:2" x14ac:dyDescent="0.2">
      <c r="A256" s="1">
        <v>45181</v>
      </c>
      <c r="B256" s="5">
        <v>310.66499999999996</v>
      </c>
    </row>
    <row r="257" spans="1:2" x14ac:dyDescent="0.2">
      <c r="A257" s="1">
        <v>45182</v>
      </c>
      <c r="B257" s="5">
        <v>267.24099999999993</v>
      </c>
    </row>
    <row r="258" spans="1:2" x14ac:dyDescent="0.2">
      <c r="A258" s="1">
        <v>45183</v>
      </c>
      <c r="B258" s="5">
        <v>2105.9528571428573</v>
      </c>
    </row>
    <row r="259" spans="1:2" x14ac:dyDescent="0.2">
      <c r="A259" s="1">
        <v>45184</v>
      </c>
      <c r="B259" s="5">
        <v>1226.7100000000003</v>
      </c>
    </row>
    <row r="260" spans="1:2" x14ac:dyDescent="0.2">
      <c r="A260" s="1">
        <v>45185</v>
      </c>
      <c r="B260" s="5">
        <v>1642.1000000000004</v>
      </c>
    </row>
    <row r="261" spans="1:2" x14ac:dyDescent="0.2">
      <c r="A261" s="1">
        <v>45186</v>
      </c>
      <c r="B261" s="5">
        <v>1007.4037500000004</v>
      </c>
    </row>
    <row r="262" spans="1:2" x14ac:dyDescent="0.2">
      <c r="A262" s="1">
        <v>45187</v>
      </c>
      <c r="B262" s="5">
        <v>188.03</v>
      </c>
    </row>
    <row r="263" spans="1:2" x14ac:dyDescent="0.2">
      <c r="A263" s="1">
        <v>45188</v>
      </c>
      <c r="B263" s="5">
        <v>620.72666666666669</v>
      </c>
    </row>
    <row r="264" spans="1:2" x14ac:dyDescent="0.2">
      <c r="A264" s="1">
        <v>45189</v>
      </c>
      <c r="B264" s="5">
        <v>637.89571428571423</v>
      </c>
    </row>
    <row r="265" spans="1:2" x14ac:dyDescent="0.2">
      <c r="A265" s="1">
        <v>45190</v>
      </c>
      <c r="B265" s="5">
        <v>34.935000000000002</v>
      </c>
    </row>
    <row r="266" spans="1:2" x14ac:dyDescent="0.2">
      <c r="A266" s="1">
        <v>45191</v>
      </c>
      <c r="B266" s="5">
        <v>1618.1333333333341</v>
      </c>
    </row>
    <row r="267" spans="1:2" x14ac:dyDescent="0.2">
      <c r="A267" s="1">
        <v>45192</v>
      </c>
      <c r="B267" s="5">
        <v>616.64499999999998</v>
      </c>
    </row>
    <row r="268" spans="1:2" x14ac:dyDescent="0.2">
      <c r="A268" s="1">
        <v>45193</v>
      </c>
      <c r="B268" s="5">
        <v>591.1</v>
      </c>
    </row>
    <row r="269" spans="1:2" x14ac:dyDescent="0.2">
      <c r="A269" s="1">
        <v>45194</v>
      </c>
      <c r="B269" s="5">
        <v>267.39666666666665</v>
      </c>
    </row>
    <row r="270" spans="1:2" x14ac:dyDescent="0.2">
      <c r="A270" s="1">
        <v>45195</v>
      </c>
      <c r="B270" s="5">
        <v>303.21857142857147</v>
      </c>
    </row>
    <row r="271" spans="1:2" x14ac:dyDescent="0.2">
      <c r="A271" s="1">
        <v>45196</v>
      </c>
      <c r="B271" s="5">
        <v>449.33750000000003</v>
      </c>
    </row>
    <row r="272" spans="1:2" x14ac:dyDescent="0.2">
      <c r="A272" s="1">
        <v>45197</v>
      </c>
      <c r="B272" s="5">
        <v>1091.9116666666669</v>
      </c>
    </row>
    <row r="273" spans="1:2" x14ac:dyDescent="0.2">
      <c r="A273" s="1">
        <v>45198</v>
      </c>
      <c r="B273" s="5">
        <v>161.07999999999998</v>
      </c>
    </row>
    <row r="274" spans="1:2" x14ac:dyDescent="0.2">
      <c r="A274" s="1">
        <v>45199</v>
      </c>
      <c r="B274" s="5">
        <v>1458.9050000000002</v>
      </c>
    </row>
    <row r="275" spans="1:2" x14ac:dyDescent="0.2">
      <c r="A275" s="1">
        <v>45200</v>
      </c>
      <c r="B275" s="5">
        <v>531.16</v>
      </c>
    </row>
    <row r="276" spans="1:2" x14ac:dyDescent="0.2">
      <c r="A276" s="1">
        <v>45201</v>
      </c>
      <c r="B276" s="5">
        <v>2167.9899999999993</v>
      </c>
    </row>
    <row r="277" spans="1:2" x14ac:dyDescent="0.2">
      <c r="A277" s="1">
        <v>45202</v>
      </c>
      <c r="B277" s="5">
        <v>381.57428571428574</v>
      </c>
    </row>
    <row r="278" spans="1:2" x14ac:dyDescent="0.2">
      <c r="A278" s="1">
        <v>45203</v>
      </c>
      <c r="B278" s="5">
        <v>240.02800000000008</v>
      </c>
    </row>
    <row r="279" spans="1:2" x14ac:dyDescent="0.2">
      <c r="A279" s="1">
        <v>45204</v>
      </c>
      <c r="B279" s="5">
        <v>249.69749999999999</v>
      </c>
    </row>
    <row r="280" spans="1:2" x14ac:dyDescent="0.2">
      <c r="A280" s="1">
        <v>45205</v>
      </c>
      <c r="B280" s="5">
        <v>655.28499999999997</v>
      </c>
    </row>
    <row r="281" spans="1:2" x14ac:dyDescent="0.2">
      <c r="A281" s="1">
        <v>45206</v>
      </c>
      <c r="B281" s="5">
        <v>1060.8433333333332</v>
      </c>
    </row>
    <row r="282" spans="1:2" x14ac:dyDescent="0.2">
      <c r="A282" s="1">
        <v>45207</v>
      </c>
      <c r="B282" s="5">
        <v>1235.2839999999999</v>
      </c>
    </row>
    <row r="283" spans="1:2" x14ac:dyDescent="0.2">
      <c r="A283" s="1">
        <v>45208</v>
      </c>
      <c r="B283" s="5">
        <v>415.56200000000001</v>
      </c>
    </row>
    <row r="284" spans="1:2" x14ac:dyDescent="0.2">
      <c r="A284" s="1">
        <v>45209</v>
      </c>
      <c r="B284" s="5">
        <v>1135.6399999999999</v>
      </c>
    </row>
    <row r="285" spans="1:2" x14ac:dyDescent="0.2">
      <c r="A285" s="1">
        <v>45210</v>
      </c>
      <c r="B285" s="5">
        <v>12.99</v>
      </c>
    </row>
    <row r="286" spans="1:2" x14ac:dyDescent="0.2">
      <c r="A286" s="1">
        <v>45211</v>
      </c>
      <c r="B286" s="5">
        <v>2252.17</v>
      </c>
    </row>
    <row r="287" spans="1:2" x14ac:dyDescent="0.2">
      <c r="A287" s="1">
        <v>45212</v>
      </c>
      <c r="B287" s="5">
        <v>678.9799999999999</v>
      </c>
    </row>
    <row r="288" spans="1:2" x14ac:dyDescent="0.2">
      <c r="A288" s="1">
        <v>45213</v>
      </c>
      <c r="B288" s="5">
        <v>470.04833333333335</v>
      </c>
    </row>
    <row r="289" spans="1:2" x14ac:dyDescent="0.2">
      <c r="A289" s="1">
        <v>45214</v>
      </c>
      <c r="B289" s="5">
        <v>300.24833333333333</v>
      </c>
    </row>
    <row r="290" spans="1:2" x14ac:dyDescent="0.2">
      <c r="A290" s="1">
        <v>45215</v>
      </c>
      <c r="B290" s="5">
        <v>317.46714285714285</v>
      </c>
    </row>
    <row r="291" spans="1:2" x14ac:dyDescent="0.2">
      <c r="A291" s="1">
        <v>45216</v>
      </c>
      <c r="B291" s="5">
        <v>4316.4050000000007</v>
      </c>
    </row>
    <row r="292" spans="1:2" x14ac:dyDescent="0.2">
      <c r="A292" s="1">
        <v>45217</v>
      </c>
      <c r="B292" s="5">
        <v>582.71833333333336</v>
      </c>
    </row>
    <row r="293" spans="1:2" x14ac:dyDescent="0.2">
      <c r="A293" s="1">
        <v>45218</v>
      </c>
      <c r="B293" s="5">
        <v>1466.1200000000003</v>
      </c>
    </row>
    <row r="294" spans="1:2" x14ac:dyDescent="0.2">
      <c r="A294" s="1">
        <v>45219</v>
      </c>
      <c r="B294" s="5">
        <v>101.77999999999999</v>
      </c>
    </row>
    <row r="295" spans="1:2" x14ac:dyDescent="0.2">
      <c r="A295" s="1">
        <v>45220</v>
      </c>
      <c r="B295" s="5">
        <v>448.73</v>
      </c>
    </row>
    <row r="296" spans="1:2" x14ac:dyDescent="0.2">
      <c r="A296" s="1">
        <v>45221</v>
      </c>
      <c r="B296" s="5">
        <v>977.57999999999993</v>
      </c>
    </row>
    <row r="297" spans="1:2" x14ac:dyDescent="0.2">
      <c r="A297" s="1">
        <v>45222</v>
      </c>
      <c r="B297" s="5">
        <v>2657.48</v>
      </c>
    </row>
    <row r="298" spans="1:2" x14ac:dyDescent="0.2">
      <c r="A298" s="1">
        <v>45223</v>
      </c>
      <c r="B298" s="5">
        <v>3468.3199999999997</v>
      </c>
    </row>
    <row r="299" spans="1:2" x14ac:dyDescent="0.2">
      <c r="A299" s="1">
        <v>45224</v>
      </c>
      <c r="B299" s="5">
        <v>7.9850000000000003</v>
      </c>
    </row>
    <row r="300" spans="1:2" x14ac:dyDescent="0.2">
      <c r="A300" s="1">
        <v>45225</v>
      </c>
      <c r="B300" s="5">
        <v>512.9620000000001</v>
      </c>
    </row>
    <row r="301" spans="1:2" x14ac:dyDescent="0.2">
      <c r="A301" s="1">
        <v>45226</v>
      </c>
      <c r="B301" s="5">
        <v>704.44500000000028</v>
      </c>
    </row>
    <row r="302" spans="1:2" x14ac:dyDescent="0.2">
      <c r="A302" s="1">
        <v>45227</v>
      </c>
      <c r="B302" s="5">
        <v>775.99571428571414</v>
      </c>
    </row>
    <row r="303" spans="1:2" x14ac:dyDescent="0.2">
      <c r="A303" s="1">
        <v>45228</v>
      </c>
      <c r="B303" s="5">
        <v>1249.712</v>
      </c>
    </row>
    <row r="304" spans="1:2" x14ac:dyDescent="0.2">
      <c r="A304" s="1">
        <v>45229</v>
      </c>
      <c r="B304" s="5">
        <v>846.43999999999994</v>
      </c>
    </row>
    <row r="305" spans="1:2" x14ac:dyDescent="0.2">
      <c r="A305" s="1">
        <v>45230</v>
      </c>
      <c r="B305" s="5">
        <v>368.80333333333334</v>
      </c>
    </row>
    <row r="306" spans="1:2" x14ac:dyDescent="0.2">
      <c r="A306" s="1">
        <v>45231</v>
      </c>
      <c r="B306" s="5">
        <v>392.46199999999999</v>
      </c>
    </row>
    <row r="307" spans="1:2" x14ac:dyDescent="0.2">
      <c r="A307" s="1">
        <v>45232</v>
      </c>
      <c r="B307" s="5">
        <v>987.70000000000039</v>
      </c>
    </row>
    <row r="308" spans="1:2" x14ac:dyDescent="0.2">
      <c r="A308" s="1">
        <v>45233</v>
      </c>
      <c r="B308" s="5">
        <v>106.43199999999999</v>
      </c>
    </row>
    <row r="309" spans="1:2" x14ac:dyDescent="0.2">
      <c r="A309" s="1">
        <v>45234</v>
      </c>
      <c r="B309" s="5">
        <v>1694</v>
      </c>
    </row>
    <row r="310" spans="1:2" x14ac:dyDescent="0.2">
      <c r="A310" s="1">
        <v>45235</v>
      </c>
      <c r="B310" s="5">
        <v>380.08499999999998</v>
      </c>
    </row>
    <row r="311" spans="1:2" x14ac:dyDescent="0.2">
      <c r="A311" s="1">
        <v>45236</v>
      </c>
      <c r="B311" s="5">
        <v>2215.2925</v>
      </c>
    </row>
    <row r="312" spans="1:2" x14ac:dyDescent="0.2">
      <c r="A312" s="1">
        <v>45237</v>
      </c>
      <c r="B312" s="5">
        <v>450.04666666666668</v>
      </c>
    </row>
    <row r="313" spans="1:2" x14ac:dyDescent="0.2">
      <c r="A313" s="1">
        <v>45238</v>
      </c>
      <c r="B313" s="5">
        <v>1770.6674999999998</v>
      </c>
    </row>
    <row r="314" spans="1:2" x14ac:dyDescent="0.2">
      <c r="A314" s="1">
        <v>45239</v>
      </c>
      <c r="B314" s="5">
        <v>39.946666666666665</v>
      </c>
    </row>
    <row r="315" spans="1:2" x14ac:dyDescent="0.2">
      <c r="A315" s="1">
        <v>45240</v>
      </c>
      <c r="B315" s="5">
        <v>30.555000000000003</v>
      </c>
    </row>
    <row r="316" spans="1:2" x14ac:dyDescent="0.2">
      <c r="A316" s="1">
        <v>45241</v>
      </c>
      <c r="B316" s="5">
        <v>530.84666666666669</v>
      </c>
    </row>
    <row r="317" spans="1:2" x14ac:dyDescent="0.2">
      <c r="A317" s="1">
        <v>45242</v>
      </c>
      <c r="B317" s="5">
        <v>399.6033333333333</v>
      </c>
    </row>
    <row r="318" spans="1:2" x14ac:dyDescent="0.2">
      <c r="A318" s="1">
        <v>45243</v>
      </c>
      <c r="B318" s="5">
        <v>509.70500000000004</v>
      </c>
    </row>
    <row r="319" spans="1:2" x14ac:dyDescent="0.2">
      <c r="A319" s="1">
        <v>45244</v>
      </c>
      <c r="B319" s="5">
        <v>792.01749999999993</v>
      </c>
    </row>
    <row r="320" spans="1:2" x14ac:dyDescent="0.2">
      <c r="A320" s="1">
        <v>45245</v>
      </c>
      <c r="B320" s="5">
        <v>342.24</v>
      </c>
    </row>
    <row r="321" spans="1:2" x14ac:dyDescent="0.2">
      <c r="A321" s="1">
        <v>45246</v>
      </c>
      <c r="B321" s="5">
        <v>956.9</v>
      </c>
    </row>
    <row r="322" spans="1:2" x14ac:dyDescent="0.2">
      <c r="A322" s="1">
        <v>45247</v>
      </c>
      <c r="B322" s="5">
        <v>261.06</v>
      </c>
    </row>
    <row r="323" spans="1:2" x14ac:dyDescent="0.2">
      <c r="A323" s="1">
        <v>45248</v>
      </c>
      <c r="B323" s="5">
        <v>274.154</v>
      </c>
    </row>
    <row r="324" spans="1:2" x14ac:dyDescent="0.2">
      <c r="A324" s="1">
        <v>45249</v>
      </c>
      <c r="B324" s="5">
        <v>1039.8724999999999</v>
      </c>
    </row>
    <row r="325" spans="1:2" x14ac:dyDescent="0.2">
      <c r="A325" s="1">
        <v>45250</v>
      </c>
      <c r="B325" s="5">
        <v>274.47624999999994</v>
      </c>
    </row>
    <row r="326" spans="1:2" x14ac:dyDescent="0.2">
      <c r="A326" s="1">
        <v>45251</v>
      </c>
      <c r="B326" s="5">
        <v>82.320000000000007</v>
      </c>
    </row>
    <row r="327" spans="1:2" x14ac:dyDescent="0.2">
      <c r="A327" s="1">
        <v>45252</v>
      </c>
      <c r="B327" s="5">
        <v>2840.4850000000006</v>
      </c>
    </row>
    <row r="328" spans="1:2" x14ac:dyDescent="0.2">
      <c r="A328" s="1">
        <v>45253</v>
      </c>
      <c r="B328" s="5">
        <v>246.5925</v>
      </c>
    </row>
    <row r="329" spans="1:2" x14ac:dyDescent="0.2">
      <c r="A329" s="1">
        <v>45254</v>
      </c>
      <c r="B329" s="5">
        <v>967.62166666666678</v>
      </c>
    </row>
    <row r="330" spans="1:2" x14ac:dyDescent="0.2">
      <c r="A330" s="1">
        <v>45255</v>
      </c>
      <c r="B330" s="5">
        <v>112.34166666666665</v>
      </c>
    </row>
    <row r="331" spans="1:2" x14ac:dyDescent="0.2">
      <c r="A331" s="1">
        <v>45256</v>
      </c>
      <c r="B331" s="5">
        <v>327.70000000000005</v>
      </c>
    </row>
    <row r="332" spans="1:2" x14ac:dyDescent="0.2">
      <c r="A332" s="1">
        <v>45257</v>
      </c>
      <c r="B332" s="5">
        <v>167.18</v>
      </c>
    </row>
    <row r="333" spans="1:2" x14ac:dyDescent="0.2">
      <c r="A333" s="1">
        <v>45258</v>
      </c>
      <c r="B333" s="5">
        <v>623.34166666666681</v>
      </c>
    </row>
    <row r="334" spans="1:2" x14ac:dyDescent="0.2">
      <c r="A334" s="1">
        <v>45259</v>
      </c>
      <c r="B334" s="5">
        <v>647.32499999999993</v>
      </c>
    </row>
    <row r="335" spans="1:2" x14ac:dyDescent="0.2">
      <c r="A335" s="1">
        <v>45260</v>
      </c>
      <c r="B335" s="5">
        <v>1336.9699999999996</v>
      </c>
    </row>
    <row r="336" spans="1:2" x14ac:dyDescent="0.2">
      <c r="A336" s="1">
        <v>45261</v>
      </c>
      <c r="B336" s="5">
        <v>360.8660000000001</v>
      </c>
    </row>
    <row r="337" spans="1:2" x14ac:dyDescent="0.2">
      <c r="A337" s="1">
        <v>45262</v>
      </c>
      <c r="B337" s="5">
        <v>1032.6780000000003</v>
      </c>
    </row>
    <row r="338" spans="1:2" x14ac:dyDescent="0.2">
      <c r="A338" s="1">
        <v>45263</v>
      </c>
      <c r="B338" s="5">
        <v>88.603333333333339</v>
      </c>
    </row>
    <row r="339" spans="1:2" x14ac:dyDescent="0.2">
      <c r="A339" s="1">
        <v>45264</v>
      </c>
      <c r="B339" s="5">
        <v>608.35</v>
      </c>
    </row>
    <row r="340" spans="1:2" x14ac:dyDescent="0.2">
      <c r="A340" s="1">
        <v>45265</v>
      </c>
      <c r="B340" s="5">
        <v>735.25333333333322</v>
      </c>
    </row>
    <row r="341" spans="1:2" x14ac:dyDescent="0.2">
      <c r="A341" s="1">
        <v>45266</v>
      </c>
      <c r="B341" s="5">
        <v>139.73600000000002</v>
      </c>
    </row>
    <row r="342" spans="1:2" x14ac:dyDescent="0.2">
      <c r="A342" s="1">
        <v>45267</v>
      </c>
      <c r="B342" s="5">
        <v>360.81750000000005</v>
      </c>
    </row>
    <row r="343" spans="1:2" x14ac:dyDescent="0.2">
      <c r="A343" s="1">
        <v>45268</v>
      </c>
      <c r="B343" s="5">
        <v>125.73</v>
      </c>
    </row>
    <row r="344" spans="1:2" x14ac:dyDescent="0.2">
      <c r="A344" s="1">
        <v>45269</v>
      </c>
      <c r="B344" s="5">
        <v>2203.6999999999998</v>
      </c>
    </row>
    <row r="345" spans="1:2" x14ac:dyDescent="0.2">
      <c r="A345" s="1">
        <v>45270</v>
      </c>
      <c r="B345" s="5">
        <v>169.48666666666665</v>
      </c>
    </row>
    <row r="346" spans="1:2" x14ac:dyDescent="0.2">
      <c r="A346" s="1">
        <v>45271</v>
      </c>
      <c r="B346" s="5">
        <v>1932.1200000000001</v>
      </c>
    </row>
    <row r="347" spans="1:2" x14ac:dyDescent="0.2">
      <c r="A347" s="1">
        <v>45272</v>
      </c>
      <c r="B347" s="5">
        <v>1101.303333333334</v>
      </c>
    </row>
    <row r="348" spans="1:2" x14ac:dyDescent="0.2">
      <c r="A348" s="1">
        <v>45273</v>
      </c>
      <c r="B348" s="5">
        <v>20.75</v>
      </c>
    </row>
    <row r="349" spans="1:2" x14ac:dyDescent="0.2">
      <c r="A349" s="1">
        <v>45274</v>
      </c>
      <c r="B349" s="5">
        <v>882.53</v>
      </c>
    </row>
    <row r="350" spans="1:2" x14ac:dyDescent="0.2">
      <c r="A350" s="1">
        <v>45275</v>
      </c>
      <c r="B350" s="5">
        <v>269.84285714285716</v>
      </c>
    </row>
    <row r="351" spans="1:2" x14ac:dyDescent="0.2">
      <c r="A351" s="1">
        <v>45276</v>
      </c>
      <c r="B351" s="5">
        <v>37.594999999999999</v>
      </c>
    </row>
    <row r="352" spans="1:2" x14ac:dyDescent="0.2">
      <c r="A352" s="1">
        <v>45277</v>
      </c>
      <c r="B352" s="5">
        <v>1803.4766666666671</v>
      </c>
    </row>
    <row r="353" spans="1:2" x14ac:dyDescent="0.2">
      <c r="A353" s="1">
        <v>45278</v>
      </c>
      <c r="B353" s="5">
        <v>2196.5871428571431</v>
      </c>
    </row>
    <row r="354" spans="1:2" x14ac:dyDescent="0.2">
      <c r="A354" s="1">
        <v>45279</v>
      </c>
      <c r="B354" s="5">
        <v>580.07333333333327</v>
      </c>
    </row>
    <row r="355" spans="1:2" x14ac:dyDescent="0.2">
      <c r="A355" s="1">
        <v>45280</v>
      </c>
      <c r="B355" s="5">
        <v>452.90199999999993</v>
      </c>
    </row>
    <row r="356" spans="1:2" x14ac:dyDescent="0.2">
      <c r="A356" s="1">
        <v>45281</v>
      </c>
      <c r="B356" s="5">
        <v>1467.3924999999999</v>
      </c>
    </row>
    <row r="357" spans="1:2" x14ac:dyDescent="0.2">
      <c r="A357" s="1">
        <v>45282</v>
      </c>
      <c r="B357" s="5">
        <v>529.90250000000003</v>
      </c>
    </row>
    <row r="358" spans="1:2" x14ac:dyDescent="0.2">
      <c r="A358" s="1">
        <v>45283</v>
      </c>
      <c r="B358" s="5">
        <v>1037.5199999999998</v>
      </c>
    </row>
    <row r="359" spans="1:2" x14ac:dyDescent="0.2">
      <c r="A359" s="1">
        <v>45284</v>
      </c>
      <c r="B359" s="5">
        <v>7.25</v>
      </c>
    </row>
    <row r="360" spans="1:2" x14ac:dyDescent="0.2">
      <c r="A360" s="1">
        <v>45285</v>
      </c>
      <c r="B360" s="5">
        <v>588.87833333333322</v>
      </c>
    </row>
    <row r="361" spans="1:2" x14ac:dyDescent="0.2">
      <c r="A361" s="1">
        <v>45286</v>
      </c>
      <c r="B361" s="5">
        <v>494.20400000000001</v>
      </c>
    </row>
    <row r="362" spans="1:2" x14ac:dyDescent="0.2">
      <c r="A362" s="1">
        <v>45287</v>
      </c>
      <c r="B362" s="5">
        <v>851.03749999999991</v>
      </c>
    </row>
    <row r="363" spans="1:2" x14ac:dyDescent="0.2">
      <c r="A363" s="1">
        <v>45288</v>
      </c>
      <c r="B363" s="5">
        <v>708.91166666666675</v>
      </c>
    </row>
    <row r="364" spans="1:2" x14ac:dyDescent="0.2">
      <c r="A364" s="1">
        <v>45289</v>
      </c>
      <c r="B364" s="5">
        <v>1955.9700000000003</v>
      </c>
    </row>
    <row r="365" spans="1:2" x14ac:dyDescent="0.2">
      <c r="A365" s="1">
        <v>45290</v>
      </c>
      <c r="B365" s="5">
        <v>954.46749999999997</v>
      </c>
    </row>
    <row r="366" spans="1:2" x14ac:dyDescent="0.2">
      <c r="A366" s="1">
        <v>45291</v>
      </c>
      <c r="B366" s="5">
        <v>453.75</v>
      </c>
    </row>
    <row r="367" spans="1:2" x14ac:dyDescent="0.2">
      <c r="A367" s="1">
        <v>45292</v>
      </c>
      <c r="B367" s="5">
        <v>685.11400000000003</v>
      </c>
    </row>
    <row r="368" spans="1:2" x14ac:dyDescent="0.2">
      <c r="A368" s="1">
        <v>45293</v>
      </c>
      <c r="B368" s="5">
        <v>4623.420000000001</v>
      </c>
    </row>
    <row r="369" spans="1:2" x14ac:dyDescent="0.2">
      <c r="A369" s="1">
        <v>45294</v>
      </c>
      <c r="B369" s="5">
        <v>2580.3800000000006</v>
      </c>
    </row>
    <row r="370" spans="1:2" x14ac:dyDescent="0.2">
      <c r="A370" s="1">
        <v>45295</v>
      </c>
      <c r="B370" s="5">
        <v>537.34</v>
      </c>
    </row>
    <row r="371" spans="1:2" x14ac:dyDescent="0.2">
      <c r="A371" s="1">
        <v>45296</v>
      </c>
      <c r="B371" s="5">
        <v>525.73400000000004</v>
      </c>
    </row>
    <row r="372" spans="1:2" x14ac:dyDescent="0.2">
      <c r="A372" s="1">
        <v>45297</v>
      </c>
      <c r="B372" s="5">
        <v>960.80600000000015</v>
      </c>
    </row>
    <row r="373" spans="1:2" x14ac:dyDescent="0.2">
      <c r="A373" s="1">
        <v>45298</v>
      </c>
      <c r="B373" s="5">
        <v>609.89333333333332</v>
      </c>
    </row>
    <row r="374" spans="1:2" x14ac:dyDescent="0.2">
      <c r="A374" s="1">
        <v>45299</v>
      </c>
      <c r="B374" s="5">
        <v>1194.0825000000002</v>
      </c>
    </row>
    <row r="375" spans="1:2" x14ac:dyDescent="0.2">
      <c r="A375" s="1">
        <v>45300</v>
      </c>
      <c r="B375" s="5">
        <v>347.39250000000004</v>
      </c>
    </row>
    <row r="376" spans="1:2" x14ac:dyDescent="0.2">
      <c r="A376" s="1">
        <v>45301</v>
      </c>
      <c r="B376" s="5">
        <v>70.73</v>
      </c>
    </row>
    <row r="377" spans="1:2" x14ac:dyDescent="0.2">
      <c r="A377" s="1">
        <v>45302</v>
      </c>
      <c r="B377" s="5">
        <v>1635.6740000000011</v>
      </c>
    </row>
    <row r="378" spans="1:2" x14ac:dyDescent="0.2">
      <c r="A378" s="1">
        <v>45303</v>
      </c>
      <c r="B378" s="5">
        <v>217.60999999999999</v>
      </c>
    </row>
    <row r="379" spans="1:2" x14ac:dyDescent="0.2">
      <c r="A379" s="1">
        <v>45304</v>
      </c>
      <c r="B379" s="5">
        <v>292.42666666666668</v>
      </c>
    </row>
    <row r="380" spans="1:2" x14ac:dyDescent="0.2">
      <c r="A380" s="1">
        <v>45305</v>
      </c>
      <c r="B380" s="5">
        <v>2333.813333333334</v>
      </c>
    </row>
    <row r="381" spans="1:2" x14ac:dyDescent="0.2">
      <c r="A381" s="1">
        <v>45306</v>
      </c>
      <c r="B381" s="5">
        <v>1209.7440000000001</v>
      </c>
    </row>
    <row r="382" spans="1:2" x14ac:dyDescent="0.2">
      <c r="A382" s="1">
        <v>45307</v>
      </c>
      <c r="B382" s="5">
        <v>893.75333333333344</v>
      </c>
    </row>
    <row r="383" spans="1:2" x14ac:dyDescent="0.2">
      <c r="A383" s="1">
        <v>45308</v>
      </c>
      <c r="B383" s="5">
        <v>420.96000000000055</v>
      </c>
    </row>
    <row r="384" spans="1:2" x14ac:dyDescent="0.2">
      <c r="A384" s="1">
        <v>45309</v>
      </c>
      <c r="B384" s="5">
        <v>938.743333333333</v>
      </c>
    </row>
    <row r="385" spans="1:2" x14ac:dyDescent="0.2">
      <c r="A385" s="1">
        <v>45310</v>
      </c>
      <c r="B385" s="5">
        <v>47.889999999999993</v>
      </c>
    </row>
    <row r="386" spans="1:2" x14ac:dyDescent="0.2">
      <c r="A386" s="1">
        <v>45311</v>
      </c>
      <c r="B386" s="5">
        <v>339.68999999999994</v>
      </c>
    </row>
    <row r="387" spans="1:2" x14ac:dyDescent="0.2">
      <c r="A387" s="1">
        <v>45312</v>
      </c>
      <c r="B387" s="5">
        <v>282.21857142857141</v>
      </c>
    </row>
    <row r="388" spans="1:2" x14ac:dyDescent="0.2">
      <c r="A388" s="1">
        <v>45313</v>
      </c>
      <c r="B388" s="5">
        <v>2.99</v>
      </c>
    </row>
    <row r="389" spans="1:2" x14ac:dyDescent="0.2">
      <c r="A389" s="1">
        <v>45314</v>
      </c>
      <c r="B389" s="5">
        <v>205.66</v>
      </c>
    </row>
    <row r="390" spans="1:2" x14ac:dyDescent="0.2">
      <c r="A390" s="1">
        <v>45315</v>
      </c>
      <c r="B390" s="5">
        <v>373.52750000000003</v>
      </c>
    </row>
    <row r="391" spans="1:2" x14ac:dyDescent="0.2">
      <c r="A391" s="1">
        <v>45316</v>
      </c>
      <c r="B391" s="5">
        <v>155.01</v>
      </c>
    </row>
    <row r="392" spans="1:2" x14ac:dyDescent="0.2">
      <c r="A392" s="1">
        <v>45317</v>
      </c>
      <c r="B392" s="5">
        <v>250.1983333333333</v>
      </c>
    </row>
    <row r="393" spans="1:2" x14ac:dyDescent="0.2">
      <c r="A393" s="1">
        <v>45318</v>
      </c>
      <c r="B393" s="5">
        <v>516.01333333333332</v>
      </c>
    </row>
    <row r="394" spans="1:2" x14ac:dyDescent="0.2">
      <c r="A394" s="1">
        <v>45319</v>
      </c>
      <c r="B394" s="5">
        <v>914.68000000000006</v>
      </c>
    </row>
    <row r="395" spans="1:2" x14ac:dyDescent="0.2">
      <c r="A395" s="1">
        <v>45320</v>
      </c>
      <c r="B395" s="5">
        <v>147.82000000000002</v>
      </c>
    </row>
    <row r="396" spans="1:2" x14ac:dyDescent="0.2">
      <c r="A396" s="1">
        <v>45321</v>
      </c>
      <c r="B396" s="5">
        <v>413.75499999999994</v>
      </c>
    </row>
    <row r="397" spans="1:2" x14ac:dyDescent="0.2">
      <c r="A397" s="1">
        <v>45322</v>
      </c>
      <c r="B397" s="5">
        <v>556.45333333333338</v>
      </c>
    </row>
    <row r="398" spans="1:2" x14ac:dyDescent="0.2">
      <c r="A398" s="1">
        <v>45323</v>
      </c>
      <c r="B398" s="5">
        <v>488.73500000000001</v>
      </c>
    </row>
    <row r="399" spans="1:2" x14ac:dyDescent="0.2">
      <c r="A399" s="1">
        <v>45324</v>
      </c>
      <c r="B399" s="5">
        <v>2218.4349999999995</v>
      </c>
    </row>
    <row r="400" spans="1:2" x14ac:dyDescent="0.2">
      <c r="A400" s="1">
        <v>45325</v>
      </c>
      <c r="B400" s="5">
        <v>21.293333333333333</v>
      </c>
    </row>
    <row r="401" spans="1:2" x14ac:dyDescent="0.2">
      <c r="A401" s="1">
        <v>45326</v>
      </c>
      <c r="B401" s="5">
        <v>240.04000000000002</v>
      </c>
    </row>
    <row r="402" spans="1:2" x14ac:dyDescent="0.2">
      <c r="A402" s="1">
        <v>45327</v>
      </c>
      <c r="B402" s="5">
        <v>164.4025</v>
      </c>
    </row>
    <row r="403" spans="1:2" x14ac:dyDescent="0.2">
      <c r="A403" s="1">
        <v>45328</v>
      </c>
      <c r="B403" s="5">
        <v>1501.9033333333334</v>
      </c>
    </row>
    <row r="404" spans="1:2" x14ac:dyDescent="0.2">
      <c r="A404" s="1">
        <v>45329</v>
      </c>
      <c r="B404" s="5">
        <v>12.99</v>
      </c>
    </row>
    <row r="405" spans="1:2" x14ac:dyDescent="0.2">
      <c r="A405" s="1">
        <v>45330</v>
      </c>
      <c r="B405" s="5">
        <v>1302.7079999999999</v>
      </c>
    </row>
    <row r="406" spans="1:2" x14ac:dyDescent="0.2">
      <c r="A406" s="1">
        <v>45331</v>
      </c>
      <c r="B406" s="5">
        <v>132.88249999999999</v>
      </c>
    </row>
    <row r="407" spans="1:2" x14ac:dyDescent="0.2">
      <c r="A407" s="1">
        <v>45332</v>
      </c>
      <c r="B407" s="5">
        <v>536.45833333333314</v>
      </c>
    </row>
    <row r="408" spans="1:2" x14ac:dyDescent="0.2">
      <c r="A408" s="1">
        <v>45333</v>
      </c>
      <c r="B408" s="5">
        <v>522.76142857142861</v>
      </c>
    </row>
    <row r="409" spans="1:2" x14ac:dyDescent="0.2">
      <c r="A409" s="1">
        <v>45334</v>
      </c>
      <c r="B409" s="5">
        <v>49.9</v>
      </c>
    </row>
    <row r="410" spans="1:2" x14ac:dyDescent="0.2">
      <c r="A410" s="1">
        <v>45335</v>
      </c>
      <c r="B410" s="5">
        <v>411.11666666666673</v>
      </c>
    </row>
    <row r="411" spans="1:2" x14ac:dyDescent="0.2">
      <c r="A411" s="1">
        <v>45336</v>
      </c>
      <c r="B411" s="5">
        <v>1123.49125</v>
      </c>
    </row>
    <row r="412" spans="1:2" x14ac:dyDescent="0.2">
      <c r="A412" s="1">
        <v>45337</v>
      </c>
      <c r="B412" s="5">
        <v>306.80555555555554</v>
      </c>
    </row>
    <row r="413" spans="1:2" x14ac:dyDescent="0.2">
      <c r="A413" s="1">
        <v>45338</v>
      </c>
      <c r="B413" s="5">
        <v>115.71</v>
      </c>
    </row>
    <row r="414" spans="1:2" x14ac:dyDescent="0.2">
      <c r="A414" s="1">
        <v>45339</v>
      </c>
      <c r="B414" s="5">
        <v>829.33000000000061</v>
      </c>
    </row>
    <row r="415" spans="1:2" x14ac:dyDescent="0.2">
      <c r="A415" s="1">
        <v>45340</v>
      </c>
      <c r="B415" s="5">
        <v>1711.7200000000005</v>
      </c>
    </row>
    <row r="416" spans="1:2" x14ac:dyDescent="0.2">
      <c r="A416" s="1">
        <v>45341</v>
      </c>
      <c r="B416" s="5">
        <v>278.96714285714285</v>
      </c>
    </row>
    <row r="417" spans="1:2" x14ac:dyDescent="0.2">
      <c r="A417" s="1">
        <v>45342</v>
      </c>
      <c r="B417" s="5">
        <v>1112.9214285714286</v>
      </c>
    </row>
    <row r="418" spans="1:2" x14ac:dyDescent="0.2">
      <c r="A418" s="1">
        <v>45343</v>
      </c>
      <c r="B418" s="5">
        <v>810.11666666666667</v>
      </c>
    </row>
    <row r="419" spans="1:2" x14ac:dyDescent="0.2">
      <c r="A419" s="1">
        <v>45344</v>
      </c>
      <c r="B419" s="5">
        <v>1140.6171428571431</v>
      </c>
    </row>
    <row r="420" spans="1:2" x14ac:dyDescent="0.2">
      <c r="A420" s="1">
        <v>45345</v>
      </c>
      <c r="B420" s="5">
        <v>244.60749999999996</v>
      </c>
    </row>
    <row r="421" spans="1:2" x14ac:dyDescent="0.2">
      <c r="A421" s="1">
        <v>45346</v>
      </c>
      <c r="B421" s="5">
        <v>139.6</v>
      </c>
    </row>
    <row r="422" spans="1:2" x14ac:dyDescent="0.2">
      <c r="A422" s="1">
        <v>45347</v>
      </c>
      <c r="B422" s="5">
        <v>1316.3466666666666</v>
      </c>
    </row>
    <row r="423" spans="1:2" x14ac:dyDescent="0.2">
      <c r="A423" s="1">
        <v>45348</v>
      </c>
      <c r="B423" s="5">
        <v>180.70333333333335</v>
      </c>
    </row>
    <row r="424" spans="1:2" x14ac:dyDescent="0.2">
      <c r="A424" s="1">
        <v>45349</v>
      </c>
      <c r="B424" s="5">
        <v>216.37142857142859</v>
      </c>
    </row>
    <row r="425" spans="1:2" x14ac:dyDescent="0.2">
      <c r="A425" s="1">
        <v>45350</v>
      </c>
      <c r="B425" s="5">
        <v>1437.2440000000001</v>
      </c>
    </row>
    <row r="426" spans="1:2" x14ac:dyDescent="0.2">
      <c r="A426" s="1">
        <v>45351</v>
      </c>
      <c r="B426" s="5">
        <v>994.5150000000001</v>
      </c>
    </row>
    <row r="427" spans="1:2" x14ac:dyDescent="0.2">
      <c r="A427" s="1">
        <v>45352</v>
      </c>
      <c r="B427" s="5">
        <v>943.66666666666686</v>
      </c>
    </row>
    <row r="428" spans="1:2" x14ac:dyDescent="0.2">
      <c r="A428" s="1">
        <v>45353</v>
      </c>
      <c r="B428" s="5">
        <v>1208.5440000000001</v>
      </c>
    </row>
    <row r="429" spans="1:2" x14ac:dyDescent="0.2">
      <c r="A429" s="1">
        <v>45354</v>
      </c>
      <c r="B429" s="5">
        <v>110.81285714285714</v>
      </c>
    </row>
    <row r="430" spans="1:2" x14ac:dyDescent="0.2">
      <c r="A430" s="1">
        <v>45355</v>
      </c>
      <c r="B430" s="5">
        <v>225.27499999999998</v>
      </c>
    </row>
    <row r="431" spans="1:2" x14ac:dyDescent="0.2">
      <c r="A431" s="1">
        <v>45356</v>
      </c>
      <c r="B431" s="5">
        <v>29.95</v>
      </c>
    </row>
    <row r="432" spans="1:2" x14ac:dyDescent="0.2">
      <c r="A432" s="1">
        <v>45357</v>
      </c>
      <c r="B432" s="5">
        <v>179.94</v>
      </c>
    </row>
    <row r="433" spans="1:2" x14ac:dyDescent="0.2">
      <c r="A433" s="1">
        <v>45358</v>
      </c>
      <c r="B433" s="5">
        <v>437.96000000000004</v>
      </c>
    </row>
    <row r="434" spans="1:2" x14ac:dyDescent="0.2">
      <c r="A434" s="1">
        <v>45359</v>
      </c>
      <c r="B434" s="5">
        <v>13.99</v>
      </c>
    </row>
    <row r="435" spans="1:2" x14ac:dyDescent="0.2">
      <c r="A435" s="1">
        <v>45360</v>
      </c>
      <c r="B435" s="5">
        <v>464.02</v>
      </c>
    </row>
    <row r="436" spans="1:2" x14ac:dyDescent="0.2">
      <c r="A436" s="1">
        <v>45361</v>
      </c>
      <c r="B436" s="5">
        <v>658.25222222222237</v>
      </c>
    </row>
    <row r="437" spans="1:2" x14ac:dyDescent="0.2">
      <c r="A437" s="1">
        <v>45362</v>
      </c>
      <c r="B437" s="5">
        <v>1140.154</v>
      </c>
    </row>
    <row r="438" spans="1:2" x14ac:dyDescent="0.2">
      <c r="A438" s="1">
        <v>45363</v>
      </c>
      <c r="B438" s="5">
        <v>333.60250000000008</v>
      </c>
    </row>
    <row r="439" spans="1:2" x14ac:dyDescent="0.2">
      <c r="A439" s="1">
        <v>45364</v>
      </c>
      <c r="B439" s="5">
        <v>800.90125000000035</v>
      </c>
    </row>
    <row r="440" spans="1:2" x14ac:dyDescent="0.2">
      <c r="A440" s="1">
        <v>45365</v>
      </c>
      <c r="B440" s="5">
        <v>2372.92</v>
      </c>
    </row>
    <row r="441" spans="1:2" x14ac:dyDescent="0.2">
      <c r="A441" s="1">
        <v>45366</v>
      </c>
      <c r="B441" s="5">
        <v>666.6966666666666</v>
      </c>
    </row>
    <row r="442" spans="1:2" x14ac:dyDescent="0.2">
      <c r="A442" s="1">
        <v>45367</v>
      </c>
      <c r="B442" s="5">
        <v>859.92666666666662</v>
      </c>
    </row>
    <row r="443" spans="1:2" x14ac:dyDescent="0.2">
      <c r="A443" s="1">
        <v>45368</v>
      </c>
      <c r="B443" s="5">
        <v>109.91</v>
      </c>
    </row>
    <row r="444" spans="1:2" x14ac:dyDescent="0.2">
      <c r="A444" s="1">
        <v>45369</v>
      </c>
      <c r="B444" s="5">
        <v>842.55999999999983</v>
      </c>
    </row>
    <row r="445" spans="1:2" x14ac:dyDescent="0.2">
      <c r="A445" s="1">
        <v>45370</v>
      </c>
      <c r="B445" s="5">
        <v>645.92799999999988</v>
      </c>
    </row>
    <row r="446" spans="1:2" x14ac:dyDescent="0.2">
      <c r="A446" s="1">
        <v>45371</v>
      </c>
      <c r="B446" s="5">
        <v>458.4975</v>
      </c>
    </row>
    <row r="447" spans="1:2" x14ac:dyDescent="0.2">
      <c r="A447" s="1">
        <v>45372</v>
      </c>
      <c r="B447" s="5">
        <v>1384</v>
      </c>
    </row>
    <row r="448" spans="1:2" x14ac:dyDescent="0.2">
      <c r="A448" s="1">
        <v>45373</v>
      </c>
      <c r="B448" s="5">
        <v>1415.35</v>
      </c>
    </row>
    <row r="449" spans="1:2" x14ac:dyDescent="0.2">
      <c r="A449" s="1">
        <v>45374</v>
      </c>
      <c r="B449" s="5">
        <v>342.17250000000001</v>
      </c>
    </row>
    <row r="450" spans="1:2" x14ac:dyDescent="0.2">
      <c r="A450" s="1">
        <v>45375</v>
      </c>
      <c r="B450" s="5">
        <v>2961.59</v>
      </c>
    </row>
    <row r="451" spans="1:2" x14ac:dyDescent="0.2">
      <c r="A451" s="1">
        <v>45376</v>
      </c>
      <c r="B451" s="5">
        <v>1613.9283333333335</v>
      </c>
    </row>
    <row r="452" spans="1:2" x14ac:dyDescent="0.2">
      <c r="A452" s="1">
        <v>45377</v>
      </c>
      <c r="B452" s="5">
        <v>266.26666666666671</v>
      </c>
    </row>
    <row r="453" spans="1:2" x14ac:dyDescent="0.2">
      <c r="A453" s="1">
        <v>45378</v>
      </c>
      <c r="B453" s="5">
        <v>276.67</v>
      </c>
    </row>
    <row r="454" spans="1:2" x14ac:dyDescent="0.2">
      <c r="A454" s="1">
        <v>45379</v>
      </c>
      <c r="B454" s="5">
        <v>1580.5574999999999</v>
      </c>
    </row>
    <row r="455" spans="1:2" x14ac:dyDescent="0.2">
      <c r="A455" s="1">
        <v>45380</v>
      </c>
      <c r="B455" s="5">
        <v>90.429999999999993</v>
      </c>
    </row>
    <row r="456" spans="1:2" x14ac:dyDescent="0.2">
      <c r="A456" s="1">
        <v>45381</v>
      </c>
      <c r="B456" s="5">
        <v>242.464</v>
      </c>
    </row>
    <row r="457" spans="1:2" x14ac:dyDescent="0.2">
      <c r="A457" s="1">
        <v>45382</v>
      </c>
      <c r="B457" s="5">
        <v>434.06333333333333</v>
      </c>
    </row>
    <row r="458" spans="1:2" x14ac:dyDescent="0.2">
      <c r="A458" s="1">
        <v>45383</v>
      </c>
      <c r="B458" s="5">
        <v>153.42000000000002</v>
      </c>
    </row>
    <row r="459" spans="1:2" x14ac:dyDescent="0.2">
      <c r="A459" s="1">
        <v>45384</v>
      </c>
      <c r="B459" s="5">
        <v>59.609999999999992</v>
      </c>
    </row>
    <row r="460" spans="1:2" x14ac:dyDescent="0.2">
      <c r="A460" s="1">
        <v>45385</v>
      </c>
      <c r="B460" s="5">
        <v>1056.3600000000001</v>
      </c>
    </row>
    <row r="461" spans="1:2" x14ac:dyDescent="0.2">
      <c r="A461" s="1">
        <v>45386</v>
      </c>
      <c r="B461" s="5">
        <v>727.90600000000052</v>
      </c>
    </row>
    <row r="462" spans="1:2" x14ac:dyDescent="0.2">
      <c r="A462" s="1">
        <v>45387</v>
      </c>
      <c r="B462" s="5">
        <v>1352.9659999999999</v>
      </c>
    </row>
    <row r="463" spans="1:2" x14ac:dyDescent="0.2">
      <c r="A463" s="1">
        <v>45388</v>
      </c>
      <c r="B463" s="5">
        <v>90.495000000000005</v>
      </c>
    </row>
    <row r="464" spans="1:2" x14ac:dyDescent="0.2">
      <c r="A464" s="1">
        <v>45389</v>
      </c>
      <c r="B464" s="5">
        <v>642.36222222222227</v>
      </c>
    </row>
    <row r="465" spans="1:2" x14ac:dyDescent="0.2">
      <c r="A465" s="1">
        <v>45390</v>
      </c>
      <c r="B465" s="5">
        <v>318.20249999999999</v>
      </c>
    </row>
    <row r="466" spans="1:2" x14ac:dyDescent="0.2">
      <c r="A466" s="1">
        <v>45391</v>
      </c>
      <c r="B466" s="5">
        <v>985.52499999999998</v>
      </c>
    </row>
    <row r="467" spans="1:2" x14ac:dyDescent="0.2">
      <c r="A467" s="1">
        <v>45392</v>
      </c>
      <c r="B467" s="5">
        <v>174.69000000000003</v>
      </c>
    </row>
    <row r="468" spans="1:2" x14ac:dyDescent="0.2">
      <c r="A468" s="1">
        <v>45393</v>
      </c>
      <c r="B468" s="5">
        <v>1168.5700000000002</v>
      </c>
    </row>
    <row r="469" spans="1:2" x14ac:dyDescent="0.2">
      <c r="A469" s="1">
        <v>45394</v>
      </c>
      <c r="B469" s="5">
        <v>1590.4200000000005</v>
      </c>
    </row>
    <row r="470" spans="1:2" x14ac:dyDescent="0.2">
      <c r="A470" s="1">
        <v>45395</v>
      </c>
      <c r="B470" s="5">
        <v>258.29222222222222</v>
      </c>
    </row>
    <row r="471" spans="1:2" x14ac:dyDescent="0.2">
      <c r="A471" s="1">
        <v>45396</v>
      </c>
      <c r="B471" s="5">
        <v>1623.6499999999999</v>
      </c>
    </row>
    <row r="472" spans="1:2" x14ac:dyDescent="0.2">
      <c r="A472" s="1">
        <v>45397</v>
      </c>
      <c r="B472" s="5">
        <v>34.914999999999999</v>
      </c>
    </row>
    <row r="473" spans="1:2" x14ac:dyDescent="0.2">
      <c r="A473" s="1">
        <v>45398</v>
      </c>
      <c r="B473" s="5">
        <v>1196.2166666666665</v>
      </c>
    </row>
    <row r="474" spans="1:2" x14ac:dyDescent="0.2">
      <c r="A474" s="1">
        <v>45399</v>
      </c>
      <c r="B474" s="5">
        <v>1070.8628571428571</v>
      </c>
    </row>
    <row r="475" spans="1:2" x14ac:dyDescent="0.2">
      <c r="A475" s="1">
        <v>45400</v>
      </c>
      <c r="B475" s="5">
        <v>756.77</v>
      </c>
    </row>
    <row r="476" spans="1:2" x14ac:dyDescent="0.2">
      <c r="A476" s="1">
        <v>45401</v>
      </c>
      <c r="B476" s="5">
        <v>746.86500000000001</v>
      </c>
    </row>
    <row r="477" spans="1:2" x14ac:dyDescent="0.2">
      <c r="A477" s="1">
        <v>45402</v>
      </c>
      <c r="B477" s="5">
        <v>184.67599999999999</v>
      </c>
    </row>
    <row r="478" spans="1:2" x14ac:dyDescent="0.2">
      <c r="A478" s="1">
        <v>45403</v>
      </c>
      <c r="B478" s="5">
        <v>208.70249999999999</v>
      </c>
    </row>
    <row r="479" spans="1:2" x14ac:dyDescent="0.2">
      <c r="A479" s="1">
        <v>45404</v>
      </c>
      <c r="B479" s="5">
        <v>978.68000000000006</v>
      </c>
    </row>
    <row r="480" spans="1:2" x14ac:dyDescent="0.2">
      <c r="A480" s="1">
        <v>45405</v>
      </c>
      <c r="B480" s="5">
        <v>882.93499999999995</v>
      </c>
    </row>
    <row r="481" spans="1:2" x14ac:dyDescent="0.2">
      <c r="A481" s="1">
        <v>45406</v>
      </c>
      <c r="B481" s="5">
        <v>311.09555555555556</v>
      </c>
    </row>
    <row r="482" spans="1:2" x14ac:dyDescent="0.2">
      <c r="A482" s="1">
        <v>45407</v>
      </c>
      <c r="B482" s="5">
        <v>13.97</v>
      </c>
    </row>
    <row r="483" spans="1:2" x14ac:dyDescent="0.2">
      <c r="A483" s="1">
        <v>45408</v>
      </c>
      <c r="B483" s="5">
        <v>351.73200000000003</v>
      </c>
    </row>
    <row r="484" spans="1:2" x14ac:dyDescent="0.2">
      <c r="A484" s="1">
        <v>45409</v>
      </c>
      <c r="B484" s="5">
        <v>360.72</v>
      </c>
    </row>
    <row r="485" spans="1:2" x14ac:dyDescent="0.2">
      <c r="A485" s="1">
        <v>45410</v>
      </c>
      <c r="B485" s="5">
        <v>404.82749999999999</v>
      </c>
    </row>
    <row r="486" spans="1:2" x14ac:dyDescent="0.2">
      <c r="A486" s="1">
        <v>45411</v>
      </c>
      <c r="B486" s="5">
        <v>448.935</v>
      </c>
    </row>
    <row r="487" spans="1:2" x14ac:dyDescent="0.2">
      <c r="A487" s="1">
        <v>45412</v>
      </c>
      <c r="B487" s="5">
        <v>207.17599999999999</v>
      </c>
    </row>
    <row r="488" spans="1:2" x14ac:dyDescent="0.2">
      <c r="A488" s="1">
        <v>45413</v>
      </c>
      <c r="B488" s="5">
        <v>699.89857142857147</v>
      </c>
    </row>
    <row r="489" spans="1:2" x14ac:dyDescent="0.2">
      <c r="A489" s="1">
        <v>45414</v>
      </c>
      <c r="B489" s="5">
        <v>462.93000000000006</v>
      </c>
    </row>
    <row r="490" spans="1:2" x14ac:dyDescent="0.2">
      <c r="A490" s="1">
        <v>45415</v>
      </c>
      <c r="B490" s="5">
        <v>218.83</v>
      </c>
    </row>
    <row r="491" spans="1:2" x14ac:dyDescent="0.2">
      <c r="A491" s="1">
        <v>45416</v>
      </c>
      <c r="B491" s="5">
        <v>15.08</v>
      </c>
    </row>
    <row r="492" spans="1:2" x14ac:dyDescent="0.2">
      <c r="A492" s="1">
        <v>45417</v>
      </c>
      <c r="B492" s="5">
        <v>120.36500000000001</v>
      </c>
    </row>
    <row r="493" spans="1:2" x14ac:dyDescent="0.2">
      <c r="A493" s="1">
        <v>45418</v>
      </c>
      <c r="B493" s="5">
        <v>825.82499999999982</v>
      </c>
    </row>
    <row r="494" spans="1:2" x14ac:dyDescent="0.2">
      <c r="A494" s="1">
        <v>45419</v>
      </c>
      <c r="B494" s="5">
        <v>454.09333333333331</v>
      </c>
    </row>
    <row r="495" spans="1:2" x14ac:dyDescent="0.2">
      <c r="A495" s="1">
        <v>45420</v>
      </c>
      <c r="B495" s="5">
        <v>2171.5080000000003</v>
      </c>
    </row>
    <row r="496" spans="1:2" x14ac:dyDescent="0.2">
      <c r="A496" s="1">
        <v>45421</v>
      </c>
      <c r="B496" s="5">
        <v>258.2</v>
      </c>
    </row>
    <row r="497" spans="1:2" x14ac:dyDescent="0.2">
      <c r="A497" s="1">
        <v>45422</v>
      </c>
      <c r="B497" s="5">
        <v>32.76</v>
      </c>
    </row>
    <row r="498" spans="1:2" x14ac:dyDescent="0.2">
      <c r="A498" s="1">
        <v>45423</v>
      </c>
      <c r="B498" s="5">
        <v>715.7928571428572</v>
      </c>
    </row>
    <row r="499" spans="1:2" x14ac:dyDescent="0.2">
      <c r="A499" s="1">
        <v>45424</v>
      </c>
      <c r="B499" s="5">
        <v>925.26333333333332</v>
      </c>
    </row>
    <row r="500" spans="1:2" x14ac:dyDescent="0.2">
      <c r="A500" s="1">
        <v>45425</v>
      </c>
      <c r="B500" s="5">
        <v>882.50600000000009</v>
      </c>
    </row>
    <row r="501" spans="1:2" x14ac:dyDescent="0.2">
      <c r="A501" s="1">
        <v>45426</v>
      </c>
      <c r="B501" s="5">
        <v>935.23857142857162</v>
      </c>
    </row>
    <row r="502" spans="1:2" x14ac:dyDescent="0.2">
      <c r="A502" s="1">
        <v>45427</v>
      </c>
      <c r="B502" s="5">
        <v>194.79333333333332</v>
      </c>
    </row>
    <row r="503" spans="1:2" x14ac:dyDescent="0.2">
      <c r="A503" s="1">
        <v>45428</v>
      </c>
      <c r="B503" s="5">
        <v>876.53333333333342</v>
      </c>
    </row>
    <row r="504" spans="1:2" x14ac:dyDescent="0.2">
      <c r="A504" s="1">
        <v>45429</v>
      </c>
      <c r="B504" s="5">
        <v>1012.9983333333333</v>
      </c>
    </row>
    <row r="505" spans="1:2" x14ac:dyDescent="0.2">
      <c r="A505" s="1">
        <v>45430</v>
      </c>
      <c r="B505" s="5">
        <v>815.60999999999979</v>
      </c>
    </row>
    <row r="506" spans="1:2" x14ac:dyDescent="0.2">
      <c r="A506" s="1">
        <v>45431</v>
      </c>
      <c r="B506" s="5">
        <v>444.87999999999994</v>
      </c>
    </row>
    <row r="507" spans="1:2" x14ac:dyDescent="0.2">
      <c r="A507" s="1">
        <v>45432</v>
      </c>
      <c r="B507" s="5">
        <v>2034.4050000000011</v>
      </c>
    </row>
    <row r="508" spans="1:2" x14ac:dyDescent="0.2">
      <c r="A508" s="1">
        <v>45433</v>
      </c>
      <c r="B508" s="5">
        <v>1379.4800000000002</v>
      </c>
    </row>
    <row r="509" spans="1:2" x14ac:dyDescent="0.2">
      <c r="A509" s="1">
        <v>45434</v>
      </c>
      <c r="B509" s="5">
        <v>140.15333333333334</v>
      </c>
    </row>
    <row r="510" spans="1:2" x14ac:dyDescent="0.2">
      <c r="A510" s="1">
        <v>45435</v>
      </c>
      <c r="B510" s="5">
        <v>161.20500000000001</v>
      </c>
    </row>
    <row r="511" spans="1:2" x14ac:dyDescent="0.2">
      <c r="A511" s="1">
        <v>45436</v>
      </c>
      <c r="B511" s="5">
        <v>485.46400000000011</v>
      </c>
    </row>
    <row r="512" spans="1:2" x14ac:dyDescent="0.2">
      <c r="A512" s="1">
        <v>45437</v>
      </c>
      <c r="B512" s="5">
        <v>296.31599999999997</v>
      </c>
    </row>
    <row r="513" spans="1:2" x14ac:dyDescent="0.2">
      <c r="A513" s="1">
        <v>45438</v>
      </c>
      <c r="B513" s="5">
        <v>247.654</v>
      </c>
    </row>
    <row r="514" spans="1:2" x14ac:dyDescent="0.2">
      <c r="A514" s="1">
        <v>45439</v>
      </c>
      <c r="B514" s="5">
        <v>1097.3399999999999</v>
      </c>
    </row>
    <row r="515" spans="1:2" x14ac:dyDescent="0.2">
      <c r="A515" s="1">
        <v>45440</v>
      </c>
      <c r="B515" s="5">
        <v>1692.7500000000002</v>
      </c>
    </row>
    <row r="516" spans="1:2" x14ac:dyDescent="0.2">
      <c r="A516" s="1">
        <v>45441</v>
      </c>
      <c r="B516" s="5">
        <v>421.78249999999997</v>
      </c>
    </row>
    <row r="517" spans="1:2" x14ac:dyDescent="0.2">
      <c r="A517" s="1">
        <v>45442</v>
      </c>
      <c r="B517" s="5">
        <v>568.74666666666667</v>
      </c>
    </row>
    <row r="518" spans="1:2" x14ac:dyDescent="0.2">
      <c r="A518" s="1">
        <v>45443</v>
      </c>
      <c r="B518" s="5">
        <v>498.94857142857137</v>
      </c>
    </row>
    <row r="519" spans="1:2" x14ac:dyDescent="0.2">
      <c r="A519" s="1">
        <v>45444</v>
      </c>
      <c r="B519" s="5">
        <v>354.08749999999998</v>
      </c>
    </row>
    <row r="520" spans="1:2" x14ac:dyDescent="0.2">
      <c r="A520" s="1">
        <v>45445</v>
      </c>
      <c r="B520" s="5">
        <v>33.445</v>
      </c>
    </row>
    <row r="521" spans="1:2" x14ac:dyDescent="0.2">
      <c r="A521" s="1">
        <v>45446</v>
      </c>
      <c r="B521" s="5">
        <v>188.88375000000002</v>
      </c>
    </row>
    <row r="522" spans="1:2" x14ac:dyDescent="0.2">
      <c r="A522" s="1">
        <v>45447</v>
      </c>
      <c r="B522" s="5">
        <v>754.60000000000014</v>
      </c>
    </row>
    <row r="523" spans="1:2" x14ac:dyDescent="0.2">
      <c r="A523" s="1">
        <v>45448</v>
      </c>
      <c r="B523" s="5">
        <v>97.453333333333333</v>
      </c>
    </row>
    <row r="524" spans="1:2" x14ac:dyDescent="0.2">
      <c r="A524" s="1">
        <v>45449</v>
      </c>
      <c r="B524" s="5">
        <v>2661.57</v>
      </c>
    </row>
    <row r="525" spans="1:2" x14ac:dyDescent="0.2">
      <c r="A525" s="1">
        <v>45450</v>
      </c>
      <c r="B525" s="5">
        <v>1604.1666666666672</v>
      </c>
    </row>
    <row r="526" spans="1:2" x14ac:dyDescent="0.2">
      <c r="A526" s="1">
        <v>45451</v>
      </c>
      <c r="B526" s="5">
        <v>225.0675</v>
      </c>
    </row>
    <row r="527" spans="1:2" x14ac:dyDescent="0.2">
      <c r="A527" s="1">
        <v>45452</v>
      </c>
      <c r="B527" s="5">
        <v>895.19333333333327</v>
      </c>
    </row>
    <row r="528" spans="1:2" x14ac:dyDescent="0.2">
      <c r="A528" s="1">
        <v>45453</v>
      </c>
      <c r="B528" s="5">
        <v>264.04000000000002</v>
      </c>
    </row>
    <row r="529" spans="1:2" x14ac:dyDescent="0.2">
      <c r="A529" s="1">
        <v>45454</v>
      </c>
      <c r="B529" s="5">
        <v>1047.3700000000001</v>
      </c>
    </row>
    <row r="530" spans="1:2" x14ac:dyDescent="0.2">
      <c r="A530" s="1">
        <v>45455</v>
      </c>
      <c r="B530" s="5">
        <v>575.81999999999994</v>
      </c>
    </row>
    <row r="531" spans="1:2" x14ac:dyDescent="0.2">
      <c r="A531" s="1">
        <v>45456</v>
      </c>
      <c r="B531" s="5">
        <v>10.959999999999999</v>
      </c>
    </row>
    <row r="532" spans="1:2" x14ac:dyDescent="0.2">
      <c r="A532" s="1">
        <v>45457</v>
      </c>
      <c r="B532" s="5">
        <v>100.73666666666668</v>
      </c>
    </row>
    <row r="533" spans="1:2" x14ac:dyDescent="0.2">
      <c r="A533" s="1">
        <v>45458</v>
      </c>
      <c r="B533" s="5">
        <v>1197.9099999999999</v>
      </c>
    </row>
    <row r="534" spans="1:2" x14ac:dyDescent="0.2">
      <c r="A534" s="1">
        <v>45459</v>
      </c>
      <c r="B534" s="5">
        <v>99.89666666666669</v>
      </c>
    </row>
    <row r="535" spans="1:2" x14ac:dyDescent="0.2">
      <c r="A535" s="1">
        <v>45460</v>
      </c>
      <c r="B535" s="5">
        <v>4.99</v>
      </c>
    </row>
    <row r="536" spans="1:2" x14ac:dyDescent="0.2">
      <c r="A536" s="1">
        <v>45461</v>
      </c>
      <c r="B536" s="5">
        <v>599.42999999999995</v>
      </c>
    </row>
    <row r="537" spans="1:2" x14ac:dyDescent="0.2">
      <c r="A537" s="1">
        <v>45462</v>
      </c>
      <c r="B537" s="5">
        <v>659.72000000000014</v>
      </c>
    </row>
    <row r="538" spans="1:2" x14ac:dyDescent="0.2">
      <c r="A538" s="1">
        <v>45463</v>
      </c>
      <c r="B538" s="5">
        <v>483.94333333333333</v>
      </c>
    </row>
    <row r="539" spans="1:2" x14ac:dyDescent="0.2">
      <c r="A539" s="1">
        <v>45464</v>
      </c>
      <c r="B539" s="5">
        <v>614.76916666666659</v>
      </c>
    </row>
    <row r="540" spans="1:2" x14ac:dyDescent="0.2">
      <c r="A540" s="1">
        <v>45465</v>
      </c>
      <c r="B540" s="5">
        <v>597.21750000000009</v>
      </c>
    </row>
    <row r="541" spans="1:2" x14ac:dyDescent="0.2">
      <c r="A541" s="1">
        <v>45466</v>
      </c>
      <c r="B541" s="5">
        <v>154.34666666666666</v>
      </c>
    </row>
    <row r="542" spans="1:2" x14ac:dyDescent="0.2">
      <c r="A542" s="1">
        <v>45467</v>
      </c>
      <c r="B542" s="5">
        <v>126.37</v>
      </c>
    </row>
    <row r="543" spans="1:2" x14ac:dyDescent="0.2">
      <c r="A543" s="1">
        <v>45468</v>
      </c>
      <c r="B543" s="5">
        <v>899.6500000000002</v>
      </c>
    </row>
    <row r="544" spans="1:2" x14ac:dyDescent="0.2">
      <c r="A544" s="1">
        <v>45469</v>
      </c>
      <c r="B544" s="5">
        <v>293.76749999999998</v>
      </c>
    </row>
    <row r="545" spans="1:2" x14ac:dyDescent="0.2">
      <c r="A545" s="1">
        <v>45470</v>
      </c>
      <c r="B545" s="5">
        <v>1096.9666666666665</v>
      </c>
    </row>
    <row r="546" spans="1:2" x14ac:dyDescent="0.2">
      <c r="A546" s="1">
        <v>45471</v>
      </c>
      <c r="B546" s="5">
        <v>205.05374999999995</v>
      </c>
    </row>
    <row r="547" spans="1:2" x14ac:dyDescent="0.2">
      <c r="A547" s="1">
        <v>45472</v>
      </c>
      <c r="B547" s="5">
        <v>200.87</v>
      </c>
    </row>
    <row r="548" spans="1:2" x14ac:dyDescent="0.2">
      <c r="A548" s="1">
        <v>45473</v>
      </c>
      <c r="B548" s="5">
        <v>296.7442857142857</v>
      </c>
    </row>
    <row r="549" spans="1:2" x14ac:dyDescent="0.2">
      <c r="A549" s="1">
        <v>45474</v>
      </c>
      <c r="B549" s="5">
        <v>1574.9299999999998</v>
      </c>
    </row>
    <row r="550" spans="1:2" x14ac:dyDescent="0.2">
      <c r="A550" s="1">
        <v>45475</v>
      </c>
      <c r="B550" s="5">
        <v>344.66200000000003</v>
      </c>
    </row>
    <row r="551" spans="1:2" x14ac:dyDescent="0.2">
      <c r="A551" s="1">
        <v>45476</v>
      </c>
      <c r="B551" s="5">
        <v>488.18000000000006</v>
      </c>
    </row>
    <row r="552" spans="1:2" x14ac:dyDescent="0.2">
      <c r="A552" s="1">
        <v>45477</v>
      </c>
      <c r="B552" s="5">
        <v>256.74399999999997</v>
      </c>
    </row>
    <row r="553" spans="1:2" x14ac:dyDescent="0.2">
      <c r="A553" s="1">
        <v>45478</v>
      </c>
      <c r="B553" s="5">
        <v>1112.49</v>
      </c>
    </row>
    <row r="554" spans="1:2" x14ac:dyDescent="0.2">
      <c r="A554" s="1">
        <v>45479</v>
      </c>
      <c r="B554" s="5">
        <v>461.36285714285719</v>
      </c>
    </row>
    <row r="555" spans="1:2" x14ac:dyDescent="0.2">
      <c r="A555" s="1">
        <v>45480</v>
      </c>
      <c r="B555" s="5">
        <v>743.36800000000005</v>
      </c>
    </row>
    <row r="556" spans="1:2" x14ac:dyDescent="0.2">
      <c r="A556" s="1">
        <v>45481</v>
      </c>
      <c r="B556" s="5">
        <v>979.39</v>
      </c>
    </row>
    <row r="557" spans="1:2" x14ac:dyDescent="0.2">
      <c r="A557" s="1">
        <v>45482</v>
      </c>
      <c r="B557" s="5">
        <v>882.987142857143</v>
      </c>
    </row>
    <row r="558" spans="1:2" x14ac:dyDescent="0.2">
      <c r="A558" s="1">
        <v>45483</v>
      </c>
      <c r="B558" s="5">
        <v>485.35500000000002</v>
      </c>
    </row>
    <row r="559" spans="1:2" x14ac:dyDescent="0.2">
      <c r="A559" s="1">
        <v>45484</v>
      </c>
      <c r="B559" s="5">
        <v>32.115000000000002</v>
      </c>
    </row>
    <row r="560" spans="1:2" x14ac:dyDescent="0.2">
      <c r="A560" s="1">
        <v>45485</v>
      </c>
      <c r="B560" s="5">
        <v>159.89250000000004</v>
      </c>
    </row>
    <row r="561" spans="1:2" x14ac:dyDescent="0.2">
      <c r="A561" s="1">
        <v>45486</v>
      </c>
      <c r="B561" s="5">
        <v>556.08600000000001</v>
      </c>
    </row>
    <row r="562" spans="1:2" x14ac:dyDescent="0.2">
      <c r="A562" s="1">
        <v>45487</v>
      </c>
      <c r="B562" s="5">
        <v>458.25999999999988</v>
      </c>
    </row>
    <row r="563" spans="1:2" x14ac:dyDescent="0.2">
      <c r="A563" s="1">
        <v>45488</v>
      </c>
      <c r="B563" s="5">
        <v>2195.846</v>
      </c>
    </row>
    <row r="564" spans="1:2" x14ac:dyDescent="0.2">
      <c r="A564" s="1">
        <v>45489</v>
      </c>
      <c r="B564" s="5">
        <v>163.82833333333332</v>
      </c>
    </row>
    <row r="565" spans="1:2" x14ac:dyDescent="0.2">
      <c r="A565" s="1">
        <v>45490</v>
      </c>
      <c r="B565" s="5">
        <v>2969.0250000000001</v>
      </c>
    </row>
    <row r="566" spans="1:2" x14ac:dyDescent="0.2">
      <c r="A566" s="1">
        <v>45491</v>
      </c>
      <c r="B566" s="5">
        <v>734.73124999999993</v>
      </c>
    </row>
    <row r="567" spans="1:2" x14ac:dyDescent="0.2">
      <c r="A567" s="1">
        <v>45492</v>
      </c>
      <c r="B567" s="5">
        <v>571.88833333333332</v>
      </c>
    </row>
    <row r="568" spans="1:2" x14ac:dyDescent="0.2">
      <c r="A568" s="1">
        <v>45493</v>
      </c>
      <c r="B568" s="5">
        <v>1682.223333333334</v>
      </c>
    </row>
    <row r="569" spans="1:2" x14ac:dyDescent="0.2">
      <c r="A569" s="1">
        <v>45494</v>
      </c>
      <c r="B569" s="5">
        <v>1460.1187500000001</v>
      </c>
    </row>
    <row r="570" spans="1:2" x14ac:dyDescent="0.2">
      <c r="A570" s="1">
        <v>45495</v>
      </c>
      <c r="B570" s="5">
        <v>979.31333333333305</v>
      </c>
    </row>
    <row r="571" spans="1:2" x14ac:dyDescent="0.2">
      <c r="A571" s="1">
        <v>45496</v>
      </c>
      <c r="B571" s="5">
        <v>785.87333333333333</v>
      </c>
    </row>
    <row r="572" spans="1:2" x14ac:dyDescent="0.2">
      <c r="A572" s="1">
        <v>45497</v>
      </c>
      <c r="B572" s="5">
        <v>5286.4800000000005</v>
      </c>
    </row>
    <row r="573" spans="1:2" x14ac:dyDescent="0.2">
      <c r="A573" s="1">
        <v>45498</v>
      </c>
      <c r="B573" s="5">
        <v>988.03</v>
      </c>
    </row>
    <row r="574" spans="1:2" x14ac:dyDescent="0.2">
      <c r="A574" s="1">
        <v>45499</v>
      </c>
      <c r="B574" s="5">
        <v>95.11</v>
      </c>
    </row>
    <row r="575" spans="1:2" x14ac:dyDescent="0.2">
      <c r="A575" s="1">
        <v>45500</v>
      </c>
      <c r="B575" s="5">
        <v>363.42750000000001</v>
      </c>
    </row>
    <row r="576" spans="1:2" x14ac:dyDescent="0.2">
      <c r="A576" s="1">
        <v>45501</v>
      </c>
      <c r="B576" s="5">
        <v>1945.46</v>
      </c>
    </row>
    <row r="577" spans="1:2" x14ac:dyDescent="0.2">
      <c r="A577" s="1">
        <v>45502</v>
      </c>
      <c r="B577" s="5">
        <v>207.74999999999997</v>
      </c>
    </row>
    <row r="578" spans="1:2" x14ac:dyDescent="0.2">
      <c r="A578" s="1">
        <v>45503</v>
      </c>
      <c r="B578" s="5">
        <v>114.77999999999999</v>
      </c>
    </row>
    <row r="579" spans="1:2" x14ac:dyDescent="0.2">
      <c r="A579" s="1">
        <v>45504</v>
      </c>
      <c r="B579" s="5">
        <v>21.81</v>
      </c>
    </row>
    <row r="580" spans="1:2" x14ac:dyDescent="0.2">
      <c r="A580" s="1">
        <v>45505</v>
      </c>
      <c r="B580" s="5">
        <v>1534.0380000000007</v>
      </c>
    </row>
    <row r="581" spans="1:2" x14ac:dyDescent="0.2">
      <c r="A581" s="1">
        <v>45506</v>
      </c>
      <c r="B581" s="5">
        <v>183.20166666666668</v>
      </c>
    </row>
    <row r="582" spans="1:2" x14ac:dyDescent="0.2">
      <c r="A582" s="1">
        <v>45507</v>
      </c>
      <c r="B582" s="5">
        <v>1123.4400000000005</v>
      </c>
    </row>
    <row r="583" spans="1:2" x14ac:dyDescent="0.2">
      <c r="A583" s="1">
        <v>45508</v>
      </c>
      <c r="B583" s="5">
        <v>103.27399999999997</v>
      </c>
    </row>
    <row r="584" spans="1:2" x14ac:dyDescent="0.2">
      <c r="A584" s="1">
        <v>45509</v>
      </c>
      <c r="B584" s="5">
        <v>1993.0757142857146</v>
      </c>
    </row>
    <row r="585" spans="1:2" x14ac:dyDescent="0.2">
      <c r="A585" s="1">
        <v>45510</v>
      </c>
      <c r="B585" s="5">
        <v>1128.6379999999999</v>
      </c>
    </row>
    <row r="586" spans="1:2" x14ac:dyDescent="0.2">
      <c r="A586" s="1">
        <v>45511</v>
      </c>
      <c r="B586" s="5">
        <v>1845.1025</v>
      </c>
    </row>
    <row r="587" spans="1:2" x14ac:dyDescent="0.2">
      <c r="A587" s="1">
        <v>45512</v>
      </c>
      <c r="B587" s="5">
        <v>199.95</v>
      </c>
    </row>
    <row r="588" spans="1:2" x14ac:dyDescent="0.2">
      <c r="A588" s="1">
        <v>45513</v>
      </c>
      <c r="B588" s="5">
        <v>562.48000000000013</v>
      </c>
    </row>
    <row r="589" spans="1:2" x14ac:dyDescent="0.2">
      <c r="A589" s="1">
        <v>45514</v>
      </c>
      <c r="B589" s="5">
        <v>582.15</v>
      </c>
    </row>
    <row r="590" spans="1:2" x14ac:dyDescent="0.2">
      <c r="A590" s="1">
        <v>45515</v>
      </c>
      <c r="B590" s="5">
        <v>825.37800000000027</v>
      </c>
    </row>
    <row r="591" spans="1:2" x14ac:dyDescent="0.2">
      <c r="A591" s="1">
        <v>45516</v>
      </c>
      <c r="B591" s="5">
        <v>180.94000000000003</v>
      </c>
    </row>
    <row r="592" spans="1:2" x14ac:dyDescent="0.2">
      <c r="A592" s="1">
        <v>45517</v>
      </c>
      <c r="B592" s="5">
        <v>2146.5749999999998</v>
      </c>
    </row>
    <row r="593" spans="1:2" x14ac:dyDescent="0.2">
      <c r="A593" s="1">
        <v>45518</v>
      </c>
      <c r="B593" s="5">
        <v>1139.075</v>
      </c>
    </row>
    <row r="594" spans="1:2" x14ac:dyDescent="0.2">
      <c r="A594" s="1">
        <v>45519</v>
      </c>
      <c r="B594" s="5">
        <v>335.26166666666671</v>
      </c>
    </row>
    <row r="595" spans="1:2" x14ac:dyDescent="0.2">
      <c r="A595" s="1">
        <v>45520</v>
      </c>
      <c r="B595" s="5">
        <v>1175.5416666666672</v>
      </c>
    </row>
    <row r="596" spans="1:2" x14ac:dyDescent="0.2">
      <c r="A596" s="1">
        <v>45521</v>
      </c>
      <c r="B596" s="5">
        <v>1928.2316666666673</v>
      </c>
    </row>
    <row r="597" spans="1:2" x14ac:dyDescent="0.2">
      <c r="A597" s="1">
        <v>45522</v>
      </c>
      <c r="B597" s="5">
        <v>1761.33</v>
      </c>
    </row>
    <row r="598" spans="1:2" x14ac:dyDescent="0.2">
      <c r="A598" s="1">
        <v>45523</v>
      </c>
      <c r="B598" s="5">
        <v>189.48666666666668</v>
      </c>
    </row>
    <row r="599" spans="1:2" x14ac:dyDescent="0.2">
      <c r="A599" s="1">
        <v>45524</v>
      </c>
      <c r="B599" s="5">
        <v>2075.1880000000006</v>
      </c>
    </row>
    <row r="600" spans="1:2" x14ac:dyDescent="0.2">
      <c r="A600" s="1">
        <v>45525</v>
      </c>
      <c r="B600" s="5">
        <v>735.27857142857158</v>
      </c>
    </row>
    <row r="601" spans="1:2" x14ac:dyDescent="0.2">
      <c r="A601" s="1">
        <v>45526</v>
      </c>
      <c r="B601" s="5">
        <v>306.91166666666669</v>
      </c>
    </row>
    <row r="602" spans="1:2" x14ac:dyDescent="0.2">
      <c r="A602" s="1">
        <v>45527</v>
      </c>
      <c r="B602" s="5">
        <v>1871.3900000000006</v>
      </c>
    </row>
    <row r="603" spans="1:2" x14ac:dyDescent="0.2">
      <c r="A603" s="1">
        <v>45528</v>
      </c>
      <c r="B603" s="5">
        <v>535.81499999999994</v>
      </c>
    </row>
    <row r="604" spans="1:2" x14ac:dyDescent="0.2">
      <c r="A604" s="1">
        <v>45529</v>
      </c>
      <c r="B604" s="5">
        <v>460.68999999999994</v>
      </c>
    </row>
    <row r="605" spans="1:2" x14ac:dyDescent="0.2">
      <c r="A605" s="1">
        <v>45530</v>
      </c>
      <c r="B605" s="5">
        <v>434.22500000000002</v>
      </c>
    </row>
    <row r="606" spans="1:2" x14ac:dyDescent="0.2">
      <c r="A606" s="1">
        <v>45531</v>
      </c>
      <c r="B606" s="5">
        <v>963.36200000000008</v>
      </c>
    </row>
    <row r="607" spans="1:2" x14ac:dyDescent="0.2">
      <c r="A607" s="1">
        <v>45532</v>
      </c>
      <c r="B607" s="5">
        <v>4824.5650000000014</v>
      </c>
    </row>
    <row r="608" spans="1:2" x14ac:dyDescent="0.2">
      <c r="A608" s="1">
        <v>45533</v>
      </c>
      <c r="B608" s="5">
        <v>610.63499999999999</v>
      </c>
    </row>
    <row r="609" spans="1:2" x14ac:dyDescent="0.2">
      <c r="A609" s="1">
        <v>45534</v>
      </c>
      <c r="B609" s="5">
        <v>427.82250000000005</v>
      </c>
    </row>
    <row r="610" spans="1:2" x14ac:dyDescent="0.2">
      <c r="A610" s="1">
        <v>45535</v>
      </c>
      <c r="B610" s="5">
        <v>824.90174999999999</v>
      </c>
    </row>
    <row r="611" spans="1:2" x14ac:dyDescent="0.2">
      <c r="A611" s="1">
        <v>45536</v>
      </c>
      <c r="B611" s="5">
        <v>1221.981</v>
      </c>
    </row>
    <row r="612" spans="1:2" x14ac:dyDescent="0.2">
      <c r="A612" s="1">
        <v>45537</v>
      </c>
      <c r="B612" s="5">
        <v>6879.2900000000009</v>
      </c>
    </row>
    <row r="613" spans="1:2" x14ac:dyDescent="0.2">
      <c r="A613" s="1">
        <v>45538</v>
      </c>
      <c r="B613" s="5">
        <v>132.37833333333336</v>
      </c>
    </row>
    <row r="614" spans="1:2" x14ac:dyDescent="0.2">
      <c r="A614" s="1">
        <v>45539</v>
      </c>
      <c r="B614" s="5">
        <v>826.47250000000031</v>
      </c>
    </row>
    <row r="615" spans="1:2" x14ac:dyDescent="0.2">
      <c r="A615" s="1">
        <v>45540</v>
      </c>
      <c r="B615" s="5">
        <v>490.89499999999981</v>
      </c>
    </row>
    <row r="616" spans="1:2" x14ac:dyDescent="0.2">
      <c r="A616" s="1">
        <v>45541</v>
      </c>
      <c r="B616" s="5">
        <v>669.88</v>
      </c>
    </row>
    <row r="617" spans="1:2" x14ac:dyDescent="0.2">
      <c r="A617" s="1">
        <v>45542</v>
      </c>
      <c r="B617" s="5">
        <v>805.10799999999995</v>
      </c>
    </row>
    <row r="618" spans="1:2" x14ac:dyDescent="0.2">
      <c r="A618" s="1">
        <v>45543</v>
      </c>
      <c r="B618" s="5">
        <v>397.65</v>
      </c>
    </row>
    <row r="619" spans="1:2" x14ac:dyDescent="0.2">
      <c r="A619" s="1">
        <v>45544</v>
      </c>
      <c r="B619" s="5">
        <v>557.9849999999999</v>
      </c>
    </row>
    <row r="620" spans="1:2" x14ac:dyDescent="0.2">
      <c r="A620" s="1">
        <v>45545</v>
      </c>
      <c r="B620" s="5">
        <v>75.25</v>
      </c>
    </row>
    <row r="621" spans="1:2" x14ac:dyDescent="0.2">
      <c r="A621" s="1">
        <v>45546</v>
      </c>
      <c r="B621" s="5">
        <v>1546.0760000000005</v>
      </c>
    </row>
    <row r="622" spans="1:2" x14ac:dyDescent="0.2">
      <c r="A622" s="1">
        <v>45547</v>
      </c>
      <c r="B622" s="5">
        <v>285.97750000000002</v>
      </c>
    </row>
    <row r="623" spans="1:2" x14ac:dyDescent="0.2">
      <c r="A623" s="1">
        <v>45548</v>
      </c>
      <c r="B623" s="5">
        <v>581.18285714285707</v>
      </c>
    </row>
    <row r="624" spans="1:2" x14ac:dyDescent="0.2">
      <c r="A624" s="1">
        <v>45549</v>
      </c>
      <c r="B624" s="5">
        <v>1223.3033333333337</v>
      </c>
    </row>
    <row r="625" spans="1:2" x14ac:dyDescent="0.2">
      <c r="A625" s="1">
        <v>45550</v>
      </c>
      <c r="B625" s="5">
        <v>115.76</v>
      </c>
    </row>
    <row r="626" spans="1:2" x14ac:dyDescent="0.2">
      <c r="A626" s="1">
        <v>45551</v>
      </c>
      <c r="B626" s="5">
        <v>1405.4474999999995</v>
      </c>
    </row>
    <row r="627" spans="1:2" x14ac:dyDescent="0.2">
      <c r="A627" s="1">
        <v>45552</v>
      </c>
      <c r="B627" s="5">
        <v>293.23500000000001</v>
      </c>
    </row>
    <row r="628" spans="1:2" x14ac:dyDescent="0.2">
      <c r="A628" s="1">
        <v>45553</v>
      </c>
      <c r="B628" s="5">
        <v>602.47571428571484</v>
      </c>
    </row>
    <row r="629" spans="1:2" x14ac:dyDescent="0.2">
      <c r="A629" s="1">
        <v>45554</v>
      </c>
      <c r="B629" s="5">
        <v>294.88375000000002</v>
      </c>
    </row>
    <row r="630" spans="1:2" x14ac:dyDescent="0.2">
      <c r="A630" s="1">
        <v>45555</v>
      </c>
      <c r="B630" s="5">
        <v>323.64</v>
      </c>
    </row>
    <row r="631" spans="1:2" x14ac:dyDescent="0.2">
      <c r="A631" s="1">
        <v>45556</v>
      </c>
      <c r="B631" s="5">
        <v>351.06500000000005</v>
      </c>
    </row>
    <row r="632" spans="1:2" x14ac:dyDescent="0.2">
      <c r="A632" s="1">
        <v>45557</v>
      </c>
      <c r="B632" s="5">
        <v>553.91000000000008</v>
      </c>
    </row>
    <row r="633" spans="1:2" x14ac:dyDescent="0.2">
      <c r="A633" s="1">
        <v>45558</v>
      </c>
      <c r="B633" s="5">
        <v>408.84000000000003</v>
      </c>
    </row>
    <row r="634" spans="1:2" x14ac:dyDescent="0.2">
      <c r="A634" s="1">
        <v>45559</v>
      </c>
      <c r="B634" s="5">
        <v>738.70000000000016</v>
      </c>
    </row>
    <row r="635" spans="1:2" x14ac:dyDescent="0.2">
      <c r="A635" s="1">
        <v>45560</v>
      </c>
      <c r="B635" s="5">
        <v>1264.3266666666668</v>
      </c>
    </row>
    <row r="636" spans="1:2" x14ac:dyDescent="0.2">
      <c r="A636" s="1">
        <v>45561</v>
      </c>
      <c r="B636" s="5">
        <v>684.36500000000001</v>
      </c>
    </row>
    <row r="637" spans="1:2" x14ac:dyDescent="0.2">
      <c r="A637" s="1">
        <v>45562</v>
      </c>
      <c r="B637" s="5">
        <v>3173.3266666666664</v>
      </c>
    </row>
    <row r="638" spans="1:2" x14ac:dyDescent="0.2">
      <c r="A638" s="1">
        <v>45563</v>
      </c>
      <c r="B638" s="5">
        <v>380.3</v>
      </c>
    </row>
    <row r="639" spans="1:2" x14ac:dyDescent="0.2">
      <c r="A639" s="1">
        <v>45564</v>
      </c>
      <c r="B639" s="5">
        <v>397.98500000000001</v>
      </c>
    </row>
    <row r="640" spans="1:2" x14ac:dyDescent="0.2">
      <c r="A640" s="1">
        <v>45565</v>
      </c>
      <c r="B640" s="5">
        <v>32.120000000000005</v>
      </c>
    </row>
    <row r="641" spans="1:2" x14ac:dyDescent="0.2">
      <c r="A641" s="1">
        <v>45566</v>
      </c>
      <c r="B641" s="5">
        <v>340.92500000000001</v>
      </c>
    </row>
    <row r="642" spans="1:2" x14ac:dyDescent="0.2">
      <c r="A642" s="1">
        <v>45567</v>
      </c>
      <c r="B642" s="5">
        <v>1953.96</v>
      </c>
    </row>
    <row r="643" spans="1:2" x14ac:dyDescent="0.2">
      <c r="A643" s="1">
        <v>45568</v>
      </c>
      <c r="B643" s="5">
        <v>292.90750000000003</v>
      </c>
    </row>
    <row r="644" spans="1:2" x14ac:dyDescent="0.2">
      <c r="A644" s="1">
        <v>45569</v>
      </c>
      <c r="B644" s="5">
        <v>168.45500000000001</v>
      </c>
    </row>
    <row r="645" spans="1:2" x14ac:dyDescent="0.2">
      <c r="A645" s="1">
        <v>45570</v>
      </c>
      <c r="B645" s="5">
        <v>933.25624999999991</v>
      </c>
    </row>
    <row r="646" spans="1:2" x14ac:dyDescent="0.2">
      <c r="A646" s="1">
        <v>45571</v>
      </c>
      <c r="B646" s="5">
        <v>105.76</v>
      </c>
    </row>
    <row r="647" spans="1:2" x14ac:dyDescent="0.2">
      <c r="A647" s="1">
        <v>45572</v>
      </c>
      <c r="B647" s="5">
        <v>106.21</v>
      </c>
    </row>
    <row r="648" spans="1:2" x14ac:dyDescent="0.2">
      <c r="A648" s="1">
        <v>45573</v>
      </c>
      <c r="B648" s="5">
        <v>306.24</v>
      </c>
    </row>
    <row r="649" spans="1:2" x14ac:dyDescent="0.2">
      <c r="A649" s="1">
        <v>45574</v>
      </c>
      <c r="B649" s="5">
        <v>364.75750000000005</v>
      </c>
    </row>
    <row r="650" spans="1:2" x14ac:dyDescent="0.2">
      <c r="A650" s="1">
        <v>45575</v>
      </c>
      <c r="B650" s="5">
        <v>103.24000000000001</v>
      </c>
    </row>
    <row r="651" spans="1:2" x14ac:dyDescent="0.2">
      <c r="A651" s="1">
        <v>45576</v>
      </c>
      <c r="B651" s="5">
        <v>711.48</v>
      </c>
    </row>
    <row r="652" spans="1:2" x14ac:dyDescent="0.2">
      <c r="A652" s="1">
        <v>45577</v>
      </c>
      <c r="B652" s="5">
        <v>2041.3399999999997</v>
      </c>
    </row>
    <row r="653" spans="1:2" x14ac:dyDescent="0.2">
      <c r="A653" s="1">
        <v>45578</v>
      </c>
      <c r="B653" s="5">
        <v>492.91428571428571</v>
      </c>
    </row>
    <row r="654" spans="1:2" x14ac:dyDescent="0.2">
      <c r="A654" s="1">
        <v>45579</v>
      </c>
      <c r="B654" s="5">
        <v>2008.9933333333331</v>
      </c>
    </row>
    <row r="655" spans="1:2" x14ac:dyDescent="0.2">
      <c r="A655" s="1">
        <v>45580</v>
      </c>
      <c r="B655" s="5">
        <v>185.81000000000003</v>
      </c>
    </row>
    <row r="656" spans="1:2" x14ac:dyDescent="0.2">
      <c r="A656" s="1">
        <v>45581</v>
      </c>
      <c r="B656" s="5">
        <v>888.61200000000008</v>
      </c>
    </row>
    <row r="657" spans="1:2" x14ac:dyDescent="0.2">
      <c r="A657" s="1">
        <v>45582</v>
      </c>
      <c r="B657" s="5">
        <v>307.83666666666664</v>
      </c>
    </row>
    <row r="658" spans="1:2" x14ac:dyDescent="0.2">
      <c r="A658" s="1">
        <v>45583</v>
      </c>
      <c r="B658" s="5">
        <v>615.80000000000007</v>
      </c>
    </row>
    <row r="659" spans="1:2" x14ac:dyDescent="0.2">
      <c r="A659" s="1">
        <v>45584</v>
      </c>
      <c r="B659" s="5">
        <v>1446.0100000000004</v>
      </c>
    </row>
    <row r="660" spans="1:2" x14ac:dyDescent="0.2">
      <c r="A660" s="1">
        <v>45585</v>
      </c>
      <c r="B660" s="5">
        <v>917.03249999999991</v>
      </c>
    </row>
    <row r="661" spans="1:2" x14ac:dyDescent="0.2">
      <c r="A661" s="1">
        <v>45586</v>
      </c>
      <c r="B661" s="5">
        <v>1768.7324999999998</v>
      </c>
    </row>
    <row r="662" spans="1:2" x14ac:dyDescent="0.2">
      <c r="A662" s="1">
        <v>45587</v>
      </c>
      <c r="B662" s="5">
        <v>320.16250000000002</v>
      </c>
    </row>
    <row r="663" spans="1:2" x14ac:dyDescent="0.2">
      <c r="A663" s="1">
        <v>45588</v>
      </c>
      <c r="B663" s="5">
        <v>380.74857142857138</v>
      </c>
    </row>
    <row r="664" spans="1:2" x14ac:dyDescent="0.2">
      <c r="A664" s="1">
        <v>45589</v>
      </c>
      <c r="B664" s="5">
        <v>264.56833333333333</v>
      </c>
    </row>
    <row r="665" spans="1:2" x14ac:dyDescent="0.2">
      <c r="A665" s="1">
        <v>45590</v>
      </c>
      <c r="B665" s="5">
        <v>1093.3999999999999</v>
      </c>
    </row>
    <row r="666" spans="1:2" x14ac:dyDescent="0.2">
      <c r="A666" s="1">
        <v>45591</v>
      </c>
      <c r="B666" s="5">
        <v>1437.9849999999997</v>
      </c>
    </row>
    <row r="667" spans="1:2" x14ac:dyDescent="0.2">
      <c r="A667" s="1">
        <v>45592</v>
      </c>
      <c r="B667" s="5">
        <v>1703.5839999999996</v>
      </c>
    </row>
    <row r="668" spans="1:2" x14ac:dyDescent="0.2">
      <c r="A668" s="1">
        <v>45593</v>
      </c>
      <c r="B668" s="5">
        <v>46.269999999999996</v>
      </c>
    </row>
    <row r="669" spans="1:2" x14ac:dyDescent="0.2">
      <c r="A669" s="1">
        <v>45594</v>
      </c>
      <c r="B669" s="5">
        <v>498.17333333333335</v>
      </c>
    </row>
    <row r="670" spans="1:2" x14ac:dyDescent="0.2">
      <c r="A670" s="1">
        <v>45595</v>
      </c>
      <c r="B670" s="5">
        <v>401.69750000000005</v>
      </c>
    </row>
    <row r="671" spans="1:2" x14ac:dyDescent="0.2">
      <c r="A671" s="1">
        <v>45596</v>
      </c>
      <c r="B671" s="5">
        <v>1081.1199999999999</v>
      </c>
    </row>
    <row r="672" spans="1:2" x14ac:dyDescent="0.2">
      <c r="A672" s="1">
        <v>45597</v>
      </c>
      <c r="B672" s="5">
        <v>362.17599999999999</v>
      </c>
    </row>
    <row r="673" spans="1:2" x14ac:dyDescent="0.2">
      <c r="A673" s="1">
        <v>45598</v>
      </c>
      <c r="B673" s="5">
        <v>183.98499999999999</v>
      </c>
    </row>
    <row r="674" spans="1:2" x14ac:dyDescent="0.2">
      <c r="A674" s="1">
        <v>45599</v>
      </c>
      <c r="B674" s="5">
        <v>121.67166666666668</v>
      </c>
    </row>
    <row r="675" spans="1:2" x14ac:dyDescent="0.2">
      <c r="A675" s="1">
        <v>45600</v>
      </c>
      <c r="B675" s="5">
        <v>704.28874999999994</v>
      </c>
    </row>
    <row r="676" spans="1:2" x14ac:dyDescent="0.2">
      <c r="A676" s="1">
        <v>45601</v>
      </c>
      <c r="B676" s="5">
        <v>3673.7200000000012</v>
      </c>
    </row>
    <row r="677" spans="1:2" x14ac:dyDescent="0.2">
      <c r="A677" s="1">
        <v>45602</v>
      </c>
      <c r="B677" s="5">
        <v>63.64</v>
      </c>
    </row>
    <row r="678" spans="1:2" x14ac:dyDescent="0.2">
      <c r="A678" s="1">
        <v>45603</v>
      </c>
      <c r="B678" s="5">
        <v>1724.36</v>
      </c>
    </row>
    <row r="679" spans="1:2" x14ac:dyDescent="0.2">
      <c r="A679" s="1">
        <v>45604</v>
      </c>
      <c r="B679" s="5">
        <v>3443.64</v>
      </c>
    </row>
    <row r="680" spans="1:2" x14ac:dyDescent="0.2">
      <c r="A680" s="1">
        <v>45605</v>
      </c>
      <c r="B680" s="5">
        <v>1970.0800000000002</v>
      </c>
    </row>
    <row r="681" spans="1:2" x14ac:dyDescent="0.2">
      <c r="A681" s="1">
        <v>45606</v>
      </c>
      <c r="B681" s="5">
        <v>125.34333333333332</v>
      </c>
    </row>
    <row r="682" spans="1:2" x14ac:dyDescent="0.2">
      <c r="A682" s="1">
        <v>45607</v>
      </c>
      <c r="B682" s="5">
        <v>1280.5874999999996</v>
      </c>
    </row>
    <row r="683" spans="1:2" x14ac:dyDescent="0.2">
      <c r="A683" s="1">
        <v>45608</v>
      </c>
      <c r="B683" s="5">
        <v>854.55799999999999</v>
      </c>
    </row>
    <row r="684" spans="1:2" x14ac:dyDescent="0.2">
      <c r="A684" s="1">
        <v>45609</v>
      </c>
      <c r="B684" s="5">
        <v>7.875</v>
      </c>
    </row>
    <row r="685" spans="1:2" x14ac:dyDescent="0.2">
      <c r="A685" s="1">
        <v>45610</v>
      </c>
      <c r="B685" s="5">
        <v>1957.6966666666674</v>
      </c>
    </row>
    <row r="686" spans="1:2" x14ac:dyDescent="0.2">
      <c r="A686" s="1">
        <v>45611</v>
      </c>
      <c r="B686" s="5">
        <v>276.82750000000004</v>
      </c>
    </row>
    <row r="687" spans="1:2" x14ac:dyDescent="0.2">
      <c r="A687" s="1">
        <v>45612</v>
      </c>
      <c r="B687" s="5">
        <v>607.55666666666673</v>
      </c>
    </row>
    <row r="688" spans="1:2" x14ac:dyDescent="0.2">
      <c r="A688" s="1">
        <v>45613</v>
      </c>
      <c r="B688" s="5">
        <v>864.40750000000003</v>
      </c>
    </row>
    <row r="689" spans="1:2" x14ac:dyDescent="0.2">
      <c r="A689" s="1">
        <v>45614</v>
      </c>
      <c r="B689" s="5">
        <v>494</v>
      </c>
    </row>
    <row r="690" spans="1:2" x14ac:dyDescent="0.2">
      <c r="A690" s="1">
        <v>45615</v>
      </c>
      <c r="B690" s="5">
        <v>3332.440000000001</v>
      </c>
    </row>
    <row r="691" spans="1:2" x14ac:dyDescent="0.2">
      <c r="A691" s="1">
        <v>45616</v>
      </c>
      <c r="B691" s="5">
        <v>306.20833333333337</v>
      </c>
    </row>
    <row r="692" spans="1:2" x14ac:dyDescent="0.2">
      <c r="A692" s="1">
        <v>45617</v>
      </c>
      <c r="B692" s="5">
        <v>1027.4140000000002</v>
      </c>
    </row>
    <row r="693" spans="1:2" x14ac:dyDescent="0.2">
      <c r="A693" s="1">
        <v>45618</v>
      </c>
      <c r="B693" s="5">
        <v>547.37333333333333</v>
      </c>
    </row>
    <row r="694" spans="1:2" x14ac:dyDescent="0.2">
      <c r="A694" s="1">
        <v>45619</v>
      </c>
      <c r="B694" s="5">
        <v>143.93</v>
      </c>
    </row>
    <row r="695" spans="1:2" x14ac:dyDescent="0.2">
      <c r="A695" s="1">
        <v>45620</v>
      </c>
      <c r="B695" s="5">
        <v>924.98</v>
      </c>
    </row>
    <row r="696" spans="1:2" x14ac:dyDescent="0.2">
      <c r="A696" s="1">
        <v>45621</v>
      </c>
      <c r="B696" s="5">
        <v>184.74333333333334</v>
      </c>
    </row>
    <row r="697" spans="1:2" x14ac:dyDescent="0.2">
      <c r="A697" s="1">
        <v>45622</v>
      </c>
      <c r="B697" s="5">
        <v>234.44666666666669</v>
      </c>
    </row>
    <row r="698" spans="1:2" x14ac:dyDescent="0.2">
      <c r="A698" s="1">
        <v>45623</v>
      </c>
      <c r="B698" s="5">
        <v>1124.3350000000007</v>
      </c>
    </row>
    <row r="699" spans="1:2" x14ac:dyDescent="0.2">
      <c r="A699" s="1">
        <v>45624</v>
      </c>
      <c r="B699" s="5">
        <v>1193.8166666666673</v>
      </c>
    </row>
    <row r="700" spans="1:2" x14ac:dyDescent="0.2">
      <c r="A700" s="1">
        <v>45625</v>
      </c>
      <c r="B700" s="5">
        <v>74.570000000000007</v>
      </c>
    </row>
    <row r="701" spans="1:2" x14ac:dyDescent="0.2">
      <c r="A701" s="1">
        <v>45626</v>
      </c>
      <c r="B701" s="5">
        <v>399.09999999999997</v>
      </c>
    </row>
    <row r="702" spans="1:2" x14ac:dyDescent="0.2">
      <c r="A702" s="1">
        <v>45627</v>
      </c>
      <c r="B702" s="5">
        <v>1153.3233333333333</v>
      </c>
    </row>
    <row r="703" spans="1:2" x14ac:dyDescent="0.2">
      <c r="A703" s="1">
        <v>45628</v>
      </c>
      <c r="B703" s="5">
        <v>287.58000000000004</v>
      </c>
    </row>
    <row r="704" spans="1:2" x14ac:dyDescent="0.2">
      <c r="A704" s="1">
        <v>45629</v>
      </c>
      <c r="B704" s="5">
        <v>212.56428571428572</v>
      </c>
    </row>
    <row r="705" spans="1:2" x14ac:dyDescent="0.2">
      <c r="A705" s="1">
        <v>45630</v>
      </c>
      <c r="B705" s="5">
        <v>3634.2000000000016</v>
      </c>
    </row>
    <row r="706" spans="1:2" x14ac:dyDescent="0.2">
      <c r="A706" s="1">
        <v>45631</v>
      </c>
      <c r="B706" s="5">
        <v>281.23333333333335</v>
      </c>
    </row>
    <row r="707" spans="1:2" x14ac:dyDescent="0.2">
      <c r="A707" s="1">
        <v>45632</v>
      </c>
      <c r="B707" s="5">
        <v>105.84</v>
      </c>
    </row>
    <row r="708" spans="1:2" x14ac:dyDescent="0.2">
      <c r="A708" s="1">
        <v>45633</v>
      </c>
      <c r="B708" s="5">
        <v>253.1633333333333</v>
      </c>
    </row>
    <row r="709" spans="1:2" x14ac:dyDescent="0.2">
      <c r="A709" s="1">
        <v>45634</v>
      </c>
      <c r="B709" s="5">
        <v>429.71</v>
      </c>
    </row>
    <row r="710" spans="1:2" x14ac:dyDescent="0.2">
      <c r="A710" s="1">
        <v>45635</v>
      </c>
      <c r="B710" s="5">
        <v>759.88166666666655</v>
      </c>
    </row>
    <row r="711" spans="1:2" x14ac:dyDescent="0.2">
      <c r="A711" s="1">
        <v>45636</v>
      </c>
      <c r="B711" s="5">
        <v>2701.6833333333334</v>
      </c>
    </row>
    <row r="712" spans="1:2" x14ac:dyDescent="0.2">
      <c r="A712" s="1">
        <v>45637</v>
      </c>
      <c r="B712" s="5">
        <v>891.37666666666667</v>
      </c>
    </row>
    <row r="713" spans="1:2" x14ac:dyDescent="0.2">
      <c r="A713" s="1">
        <v>45638</v>
      </c>
      <c r="B713" s="5">
        <v>830.35666666666691</v>
      </c>
    </row>
    <row r="714" spans="1:2" x14ac:dyDescent="0.2">
      <c r="A714" s="1">
        <v>45639</v>
      </c>
      <c r="B714" s="5">
        <v>1388.6416666666667</v>
      </c>
    </row>
    <row r="715" spans="1:2" x14ac:dyDescent="0.2">
      <c r="A715" s="1">
        <v>45640</v>
      </c>
      <c r="B715" s="5">
        <v>114.09</v>
      </c>
    </row>
    <row r="716" spans="1:2" x14ac:dyDescent="0.2">
      <c r="A716" s="1">
        <v>45641</v>
      </c>
      <c r="B716" s="5">
        <v>1886.3050000000001</v>
      </c>
    </row>
    <row r="717" spans="1:2" x14ac:dyDescent="0.2">
      <c r="A717" s="1">
        <v>45642</v>
      </c>
      <c r="B717" s="5">
        <v>988.95000000000027</v>
      </c>
    </row>
    <row r="718" spans="1:2" x14ac:dyDescent="0.2">
      <c r="A718" s="1">
        <v>45643</v>
      </c>
      <c r="B718" s="5">
        <v>328.72749999999996</v>
      </c>
    </row>
    <row r="719" spans="1:2" x14ac:dyDescent="0.2">
      <c r="A719" s="1">
        <v>45644</v>
      </c>
      <c r="B719" s="5">
        <v>14.635</v>
      </c>
    </row>
    <row r="720" spans="1:2" x14ac:dyDescent="0.2">
      <c r="A720" s="1">
        <v>45645</v>
      </c>
      <c r="B720" s="5">
        <v>938.64833333333388</v>
      </c>
    </row>
    <row r="721" spans="1:5" x14ac:dyDescent="0.2">
      <c r="A721" s="1">
        <v>45646</v>
      </c>
      <c r="B721" s="5">
        <v>657.57499999999993</v>
      </c>
    </row>
    <row r="722" spans="1:5" x14ac:dyDescent="0.2">
      <c r="A722" s="1">
        <v>45647</v>
      </c>
      <c r="B722" s="5">
        <v>245.98500000000001</v>
      </c>
    </row>
    <row r="723" spans="1:5" x14ac:dyDescent="0.2">
      <c r="A723" s="1">
        <v>45648</v>
      </c>
      <c r="B723" s="5">
        <v>20.97</v>
      </c>
    </row>
    <row r="724" spans="1:5" x14ac:dyDescent="0.2">
      <c r="A724" s="1">
        <v>45649</v>
      </c>
      <c r="B724" s="5">
        <v>2005.0240000000001</v>
      </c>
    </row>
    <row r="725" spans="1:5" x14ac:dyDescent="0.2">
      <c r="A725" s="1">
        <v>45650</v>
      </c>
      <c r="B725" s="5">
        <v>417.875</v>
      </c>
    </row>
    <row r="726" spans="1:5" x14ac:dyDescent="0.2">
      <c r="A726" s="1">
        <v>45651</v>
      </c>
      <c r="B726" s="5">
        <v>1109.32</v>
      </c>
    </row>
    <row r="727" spans="1:5" x14ac:dyDescent="0.2">
      <c r="A727" s="1">
        <v>45652</v>
      </c>
      <c r="B727" s="5">
        <v>403.25800000000004</v>
      </c>
    </row>
    <row r="728" spans="1:5" x14ac:dyDescent="0.2">
      <c r="A728" s="1">
        <v>45653</v>
      </c>
      <c r="B728" s="5">
        <v>1261.1124999999997</v>
      </c>
    </row>
    <row r="729" spans="1:5" x14ac:dyDescent="0.2">
      <c r="A729" s="1">
        <v>45654</v>
      </c>
      <c r="B729" s="5">
        <v>278.74400000000003</v>
      </c>
    </row>
    <row r="730" spans="1:5" x14ac:dyDescent="0.2">
      <c r="A730" s="1">
        <v>45655</v>
      </c>
      <c r="B730" s="5">
        <v>375.47142857142859</v>
      </c>
    </row>
    <row r="731" spans="1:5" x14ac:dyDescent="0.2">
      <c r="A731" s="1">
        <v>45656</v>
      </c>
      <c r="B731" s="5">
        <v>313.59666666666675</v>
      </c>
    </row>
    <row r="732" spans="1:5" x14ac:dyDescent="0.2">
      <c r="A732" s="1">
        <v>45657</v>
      </c>
      <c r="B732" s="5">
        <v>1213.148571428572</v>
      </c>
      <c r="C732" s="5">
        <v>1213.148571428572</v>
      </c>
      <c r="D732" s="5">
        <v>1213.148571428572</v>
      </c>
      <c r="E732" s="5">
        <v>1213.148571428572</v>
      </c>
    </row>
    <row r="733" spans="1:5" x14ac:dyDescent="0.2">
      <c r="A733" s="1">
        <v>45658</v>
      </c>
      <c r="C733" s="5">
        <f t="shared" ref="C733:C796" si="0">_xlfn.FORECAST.ETS(A733,$B$2:$B$732,$A$2:$A$732,1,1)</f>
        <v>1213.1601226919379</v>
      </c>
      <c r="D733" s="5">
        <f t="shared" ref="D733:D796" si="1">C733-_xlfn.FORECAST.ETS.CONFINT(A733,$B$2:$B$732,$A$2:$A$732,0.95,1,1)</f>
        <v>-402.25768121638589</v>
      </c>
      <c r="E733" s="5">
        <f t="shared" ref="E733:E796" si="2">C733+_xlfn.FORECAST.ETS.CONFINT(A733,$B$2:$B$732,$A$2:$A$732,0.95,1,1)</f>
        <v>2828.5779266002619</v>
      </c>
    </row>
    <row r="734" spans="1:5" x14ac:dyDescent="0.2">
      <c r="A734" s="1">
        <v>45659</v>
      </c>
      <c r="C734" s="5">
        <f t="shared" si="0"/>
        <v>1213.1716739553183</v>
      </c>
      <c r="D734" s="5">
        <f t="shared" si="1"/>
        <v>-402.25339931676695</v>
      </c>
      <c r="E734" s="5">
        <f t="shared" si="2"/>
        <v>2828.5967472274033</v>
      </c>
    </row>
    <row r="735" spans="1:5" x14ac:dyDescent="0.2">
      <c r="A735" s="1">
        <v>45660</v>
      </c>
      <c r="C735" s="5">
        <f t="shared" si="0"/>
        <v>1213.1832252186844</v>
      </c>
      <c r="D735" s="5">
        <f t="shared" si="1"/>
        <v>-402.25477128598527</v>
      </c>
      <c r="E735" s="5">
        <f t="shared" si="2"/>
        <v>2828.6212217233542</v>
      </c>
    </row>
    <row r="736" spans="1:5" x14ac:dyDescent="0.2">
      <c r="A736" s="1">
        <v>45661</v>
      </c>
      <c r="C736" s="5">
        <f t="shared" si="0"/>
        <v>1213.1947764820648</v>
      </c>
      <c r="D736" s="5">
        <f t="shared" si="1"/>
        <v>-402.26341236655117</v>
      </c>
      <c r="E736" s="5">
        <f t="shared" si="2"/>
        <v>2828.6529653306807</v>
      </c>
    </row>
    <row r="737" spans="1:5" x14ac:dyDescent="0.2">
      <c r="A737" s="1">
        <v>45662</v>
      </c>
      <c r="C737" s="5">
        <f t="shared" si="0"/>
        <v>1213.2063277454306</v>
      </c>
      <c r="D737" s="5">
        <f t="shared" si="1"/>
        <v>-402.28093763507172</v>
      </c>
      <c r="E737" s="5">
        <f t="shared" si="2"/>
        <v>2828.6935931259331</v>
      </c>
    </row>
    <row r="738" spans="1:5" x14ac:dyDescent="0.2">
      <c r="A738" s="1">
        <v>45663</v>
      </c>
      <c r="C738" s="5">
        <f t="shared" si="0"/>
        <v>1213.217879008811</v>
      </c>
      <c r="D738" s="5">
        <f t="shared" si="1"/>
        <v>-402.30896192140131</v>
      </c>
      <c r="E738" s="5">
        <f t="shared" si="2"/>
        <v>2828.7447199390235</v>
      </c>
    </row>
    <row r="739" spans="1:5" x14ac:dyDescent="0.2">
      <c r="A739" s="1">
        <v>45664</v>
      </c>
      <c r="C739" s="5">
        <f t="shared" si="0"/>
        <v>1213.2294302721768</v>
      </c>
      <c r="D739" s="5">
        <f t="shared" si="1"/>
        <v>-402.34909971191132</v>
      </c>
      <c r="E739" s="5">
        <f t="shared" si="2"/>
        <v>2828.8079602562648</v>
      </c>
    </row>
    <row r="740" spans="1:5" x14ac:dyDescent="0.2">
      <c r="A740" s="1">
        <v>45665</v>
      </c>
      <c r="C740" s="5">
        <f t="shared" si="0"/>
        <v>1213.2409815355575</v>
      </c>
      <c r="D740" s="5">
        <f t="shared" si="1"/>
        <v>-402.40296503643481</v>
      </c>
      <c r="E740" s="5">
        <f t="shared" si="2"/>
        <v>2828.88492810755</v>
      </c>
    </row>
    <row r="741" spans="1:5" x14ac:dyDescent="0.2">
      <c r="A741" s="1">
        <v>45666</v>
      </c>
      <c r="C741" s="5">
        <f t="shared" si="0"/>
        <v>1213.2525327989233</v>
      </c>
      <c r="D741" s="5">
        <f t="shared" si="1"/>
        <v>-402.47217133939034</v>
      </c>
      <c r="E741" s="5">
        <f t="shared" si="2"/>
        <v>2828.9772369372367</v>
      </c>
    </row>
    <row r="742" spans="1:5" x14ac:dyDescent="0.2">
      <c r="A742" s="1">
        <v>45667</v>
      </c>
      <c r="C742" s="5">
        <f t="shared" si="0"/>
        <v>1213.2640840623037</v>
      </c>
      <c r="D742" s="5">
        <f t="shared" si="1"/>
        <v>-402.55833133465603</v>
      </c>
      <c r="E742" s="5">
        <f t="shared" si="2"/>
        <v>2829.0864994592635</v>
      </c>
    </row>
    <row r="743" spans="1:5" x14ac:dyDescent="0.2">
      <c r="A743" s="1">
        <v>45668</v>
      </c>
      <c r="C743" s="5">
        <f t="shared" si="0"/>
        <v>1213.2756353256696</v>
      </c>
      <c r="D743" s="5">
        <f t="shared" si="1"/>
        <v>-402.66305684472172</v>
      </c>
      <c r="E743" s="5">
        <f t="shared" si="2"/>
        <v>2829.2143274960608</v>
      </c>
    </row>
    <row r="744" spans="1:5" x14ac:dyDescent="0.2">
      <c r="A744" s="1">
        <v>45669</v>
      </c>
      <c r="C744" s="5">
        <f t="shared" si="0"/>
        <v>1213.28718658905</v>
      </c>
      <c r="D744" s="5">
        <f t="shared" si="1"/>
        <v>-402.78795862371976</v>
      </c>
      <c r="E744" s="5">
        <f t="shared" si="2"/>
        <v>2829.3623318018199</v>
      </c>
    </row>
    <row r="745" spans="1:5" x14ac:dyDescent="0.2">
      <c r="A745" s="1">
        <v>45670</v>
      </c>
      <c r="C745" s="5">
        <f t="shared" si="0"/>
        <v>1213.2987378524158</v>
      </c>
      <c r="D745" s="5">
        <f t="shared" si="1"/>
        <v>-402.93464616487609</v>
      </c>
      <c r="E745" s="5">
        <f t="shared" si="2"/>
        <v>2829.5321218697077</v>
      </c>
    </row>
    <row r="746" spans="1:5" x14ac:dyDescent="0.2">
      <c r="A746" s="1">
        <v>45671</v>
      </c>
      <c r="C746" s="5">
        <f t="shared" si="0"/>
        <v>1213.3102891157964</v>
      </c>
      <c r="D746" s="5">
        <f t="shared" si="1"/>
        <v>-403.10472749202199</v>
      </c>
      <c r="E746" s="5">
        <f t="shared" si="2"/>
        <v>2829.7253057236148</v>
      </c>
    </row>
    <row r="747" spans="1:5" x14ac:dyDescent="0.2">
      <c r="A747" s="1">
        <v>45672</v>
      </c>
      <c r="C747" s="5">
        <f t="shared" si="0"/>
        <v>1213.3218403791623</v>
      </c>
      <c r="D747" s="5">
        <f t="shared" si="1"/>
        <v>-403.29980893574043</v>
      </c>
      <c r="E747" s="5">
        <f t="shared" si="2"/>
        <v>2829.9434896940647</v>
      </c>
    </row>
    <row r="748" spans="1:5" x14ac:dyDescent="0.2">
      <c r="A748" s="1">
        <v>45673</v>
      </c>
      <c r="C748" s="5">
        <f t="shared" si="0"/>
        <v>1213.3333916425427</v>
      </c>
      <c r="D748" s="5">
        <f t="shared" si="1"/>
        <v>-403.52149489381509</v>
      </c>
      <c r="E748" s="5">
        <f t="shared" si="2"/>
        <v>2830.1882781789004</v>
      </c>
    </row>
    <row r="749" spans="1:5" x14ac:dyDescent="0.2">
      <c r="A749" s="1">
        <v>45674</v>
      </c>
      <c r="C749" s="5">
        <f t="shared" si="0"/>
        <v>1213.3449429059085</v>
      </c>
      <c r="D749" s="5">
        <f t="shared" si="1"/>
        <v>-403.77138757659668</v>
      </c>
      <c r="E749" s="5">
        <f t="shared" si="2"/>
        <v>2830.4612733884137</v>
      </c>
    </row>
    <row r="750" spans="1:5" x14ac:dyDescent="0.2">
      <c r="A750" s="1">
        <v>45675</v>
      </c>
      <c r="C750" s="5">
        <f t="shared" si="0"/>
        <v>1213.3564941692889</v>
      </c>
      <c r="D750" s="5">
        <f t="shared" si="1"/>
        <v>-404.0510867369926</v>
      </c>
      <c r="E750" s="5">
        <f t="shared" si="2"/>
        <v>2830.7640750755704</v>
      </c>
    </row>
    <row r="751" spans="1:5" x14ac:dyDescent="0.2">
      <c r="A751" s="1">
        <v>45676</v>
      </c>
      <c r="C751" s="5">
        <f t="shared" si="0"/>
        <v>1213.368045432655</v>
      </c>
      <c r="D751" s="5">
        <f t="shared" si="1"/>
        <v>-404.36218938574098</v>
      </c>
      <c r="E751" s="5">
        <f t="shared" si="2"/>
        <v>2831.0982802510507</v>
      </c>
    </row>
    <row r="752" spans="1:5" x14ac:dyDescent="0.2">
      <c r="A752" s="1">
        <v>45677</v>
      </c>
      <c r="C752" s="5">
        <f t="shared" si="0"/>
        <v>1213.3795966960354</v>
      </c>
      <c r="D752" s="5">
        <f t="shared" si="1"/>
        <v>-404.70628949171123</v>
      </c>
      <c r="E752" s="5">
        <f t="shared" si="2"/>
        <v>2831.465482883782</v>
      </c>
    </row>
    <row r="753" spans="1:5" x14ac:dyDescent="0.2">
      <c r="A753" s="1">
        <v>45678</v>
      </c>
      <c r="C753" s="5">
        <f t="shared" si="0"/>
        <v>1213.3911479594012</v>
      </c>
      <c r="D753" s="5">
        <f t="shared" si="1"/>
        <v>-405.08497766793676</v>
      </c>
      <c r="E753" s="5">
        <f t="shared" si="2"/>
        <v>2831.8672735867394</v>
      </c>
    </row>
    <row r="754" spans="1:5" x14ac:dyDescent="0.2">
      <c r="A754" s="1">
        <v>45679</v>
      </c>
      <c r="C754" s="5">
        <f t="shared" si="0"/>
        <v>1213.4026992227816</v>
      </c>
      <c r="D754" s="5">
        <f t="shared" si="1"/>
        <v>-405.49984084318089</v>
      </c>
      <c r="E754" s="5">
        <f t="shared" si="2"/>
        <v>2832.3052392887439</v>
      </c>
    </row>
    <row r="755" spans="1:5" x14ac:dyDescent="0.2">
      <c r="A755" s="1">
        <v>45680</v>
      </c>
      <c r="C755" s="5">
        <f t="shared" si="0"/>
        <v>1213.4142504861475</v>
      </c>
      <c r="D755" s="5">
        <f t="shared" si="1"/>
        <v>-405.95246191978163</v>
      </c>
      <c r="E755" s="5">
        <f t="shared" si="2"/>
        <v>2832.7809628920768</v>
      </c>
    </row>
    <row r="756" spans="1:5" x14ac:dyDescent="0.2">
      <c r="A756" s="1">
        <v>45681</v>
      </c>
      <c r="C756" s="5">
        <f t="shared" si="0"/>
        <v>1213.4258017495281</v>
      </c>
      <c r="D756" s="5">
        <f t="shared" si="1"/>
        <v>-406.4444194176267</v>
      </c>
      <c r="E756" s="5">
        <f t="shared" si="2"/>
        <v>2833.2960229166829</v>
      </c>
    </row>
    <row r="757" spans="1:5" x14ac:dyDescent="0.2">
      <c r="A757" s="1">
        <v>45682</v>
      </c>
      <c r="C757" s="5">
        <f t="shared" si="0"/>
        <v>1213.4373530128939</v>
      </c>
      <c r="D757" s="5">
        <f t="shared" si="1"/>
        <v>-406.97728710506294</v>
      </c>
      <c r="E757" s="5">
        <f t="shared" si="2"/>
        <v>2833.851993130851</v>
      </c>
    </row>
    <row r="758" spans="1:5" x14ac:dyDescent="0.2">
      <c r="A758" s="1">
        <v>45683</v>
      </c>
      <c r="C758" s="5">
        <f t="shared" si="0"/>
        <v>1213.4489042762743</v>
      </c>
      <c r="D758" s="5">
        <f t="shared" si="1"/>
        <v>-407.55263361663901</v>
      </c>
      <c r="E758" s="5">
        <f t="shared" si="2"/>
        <v>2834.4504421691877</v>
      </c>
    </row>
    <row r="759" spans="1:5" x14ac:dyDescent="0.2">
      <c r="A759" s="1">
        <v>45684</v>
      </c>
      <c r="C759" s="5">
        <f t="shared" si="0"/>
        <v>1213.4604555396402</v>
      </c>
      <c r="D759" s="5">
        <f t="shared" si="1"/>
        <v>-408.17202205854801</v>
      </c>
      <c r="E759" s="5">
        <f t="shared" si="2"/>
        <v>2835.0929331378284</v>
      </c>
    </row>
    <row r="760" spans="1:5" x14ac:dyDescent="0.2">
      <c r="A760" s="1">
        <v>45685</v>
      </c>
      <c r="C760" s="5">
        <f t="shared" si="0"/>
        <v>1213.4720068030206</v>
      </c>
      <c r="D760" s="5">
        <f t="shared" si="1"/>
        <v>-408.83700960171927</v>
      </c>
      <c r="E760" s="5">
        <f t="shared" si="2"/>
        <v>2835.7810232077604</v>
      </c>
    </row>
    <row r="761" spans="1:5" x14ac:dyDescent="0.2">
      <c r="A761" s="1">
        <v>45686</v>
      </c>
      <c r="C761" s="5">
        <f t="shared" si="0"/>
        <v>1213.4835580663866</v>
      </c>
      <c r="D761" s="5">
        <f t="shared" si="1"/>
        <v>-409.549147063482</v>
      </c>
      <c r="E761" s="5">
        <f t="shared" si="2"/>
        <v>2836.5162631962553</v>
      </c>
    </row>
    <row r="762" spans="1:5" x14ac:dyDescent="0.2">
      <c r="A762" s="1">
        <v>45687</v>
      </c>
      <c r="C762" s="5">
        <f t="shared" si="0"/>
        <v>1213.495109329767</v>
      </c>
      <c r="D762" s="5">
        <f t="shared" si="1"/>
        <v>-410.30997847781759</v>
      </c>
      <c r="E762" s="5">
        <f t="shared" si="2"/>
        <v>2837.3001971373515</v>
      </c>
    </row>
    <row r="763" spans="1:5" x14ac:dyDescent="0.2">
      <c r="A763" s="1">
        <v>45688</v>
      </c>
      <c r="C763" s="5">
        <f t="shared" si="0"/>
        <v>1213.5066605931329</v>
      </c>
      <c r="D763" s="5">
        <f t="shared" si="1"/>
        <v>-411.12104065516587</v>
      </c>
      <c r="E763" s="5">
        <f t="shared" si="2"/>
        <v>2838.1343618414317</v>
      </c>
    </row>
    <row r="764" spans="1:5" x14ac:dyDescent="0.2">
      <c r="A764" s="1">
        <v>45689</v>
      </c>
      <c r="C764" s="5">
        <f t="shared" si="0"/>
        <v>1213.5182118565133</v>
      </c>
      <c r="D764" s="5">
        <f t="shared" si="1"/>
        <v>-411.98386273187066</v>
      </c>
      <c r="E764" s="5">
        <f t="shared" si="2"/>
        <v>2839.0202864448975</v>
      </c>
    </row>
    <row r="765" spans="1:5" x14ac:dyDescent="0.2">
      <c r="A765" s="1">
        <v>45690</v>
      </c>
      <c r="C765" s="5">
        <f t="shared" si="0"/>
        <v>1213.5297631198791</v>
      </c>
      <c r="D765" s="5">
        <f t="shared" si="1"/>
        <v>-412.89996571029337</v>
      </c>
      <c r="E765" s="5">
        <f t="shared" si="2"/>
        <v>2839.9594919500514</v>
      </c>
    </row>
    <row r="766" spans="1:5" x14ac:dyDescent="0.2">
      <c r="A766" s="1">
        <v>45691</v>
      </c>
      <c r="C766" s="5">
        <f t="shared" si="0"/>
        <v>1213.5413143832595</v>
      </c>
      <c r="D766" s="5">
        <f t="shared" si="1"/>
        <v>-413.87086198972042</v>
      </c>
      <c r="E766" s="5">
        <f t="shared" si="2"/>
        <v>2840.9534907562393</v>
      </c>
    </row>
    <row r="767" spans="1:5" x14ac:dyDescent="0.2">
      <c r="A767" s="1">
        <v>45692</v>
      </c>
      <c r="C767" s="5">
        <f t="shared" si="0"/>
        <v>1213.5528656466256</v>
      </c>
      <c r="D767" s="5">
        <f t="shared" si="1"/>
        <v>-414.89805488916181</v>
      </c>
      <c r="E767" s="5">
        <f t="shared" si="2"/>
        <v>2842.003786182413</v>
      </c>
    </row>
    <row r="768" spans="1:5" x14ac:dyDescent="0.2">
      <c r="A768" s="1">
        <v>45693</v>
      </c>
      <c r="C768" s="5">
        <f t="shared" si="0"/>
        <v>1213.564416910006</v>
      </c>
      <c r="D768" s="5">
        <f t="shared" si="1"/>
        <v>-415.98303816222801</v>
      </c>
      <c r="E768" s="5">
        <f t="shared" si="2"/>
        <v>2843.1118719822398</v>
      </c>
    </row>
    <row r="769" spans="1:5" x14ac:dyDescent="0.2">
      <c r="A769" s="1">
        <v>45694</v>
      </c>
      <c r="C769" s="5">
        <f t="shared" si="0"/>
        <v>1213.5759681733718</v>
      </c>
      <c r="D769" s="5">
        <f t="shared" si="1"/>
        <v>-417.12729550522408</v>
      </c>
      <c r="E769" s="5">
        <f t="shared" si="2"/>
        <v>2844.2792318519678</v>
      </c>
    </row>
    <row r="770" spans="1:5" x14ac:dyDescent="0.2">
      <c r="A770" s="1">
        <v>45695</v>
      </c>
      <c r="C770" s="5">
        <f t="shared" si="0"/>
        <v>1213.5875194367522</v>
      </c>
      <c r="D770" s="5">
        <f t="shared" si="1"/>
        <v>-418.33230005871087</v>
      </c>
      <c r="E770" s="5">
        <f t="shared" si="2"/>
        <v>2845.5073389322151</v>
      </c>
    </row>
    <row r="771" spans="1:5" x14ac:dyDescent="0.2">
      <c r="A771" s="1">
        <v>45696</v>
      </c>
      <c r="C771" s="5">
        <f t="shared" si="0"/>
        <v>1213.5990707001181</v>
      </c>
      <c r="D771" s="5">
        <f t="shared" si="1"/>
        <v>-419.59951390372589</v>
      </c>
      <c r="E771" s="5">
        <f t="shared" si="2"/>
        <v>2846.7976553039621</v>
      </c>
    </row>
    <row r="772" spans="1:5" x14ac:dyDescent="0.2">
      <c r="A772" s="1">
        <v>45697</v>
      </c>
      <c r="C772" s="5">
        <f t="shared" si="0"/>
        <v>1213.6106219634987</v>
      </c>
      <c r="D772" s="5">
        <f t="shared" si="1"/>
        <v>-420.93038755295561</v>
      </c>
      <c r="E772" s="5">
        <f t="shared" si="2"/>
        <v>2848.1516314799528</v>
      </c>
    </row>
    <row r="773" spans="1:5" x14ac:dyDescent="0.2">
      <c r="A773" s="1">
        <v>45698</v>
      </c>
      <c r="C773" s="5">
        <f t="shared" si="0"/>
        <v>1213.6221732268646</v>
      </c>
      <c r="D773" s="5">
        <f t="shared" si="1"/>
        <v>-422.32635943810828</v>
      </c>
      <c r="E773" s="5">
        <f t="shared" si="2"/>
        <v>2849.5707058918374</v>
      </c>
    </row>
    <row r="774" spans="1:5" x14ac:dyDescent="0.2">
      <c r="A774" s="1">
        <v>45699</v>
      </c>
      <c r="C774" s="5">
        <f t="shared" si="0"/>
        <v>1213.633724490245</v>
      </c>
      <c r="D774" s="5">
        <f t="shared" si="1"/>
        <v>-423.78885539382009</v>
      </c>
      <c r="E774" s="5">
        <f t="shared" si="2"/>
        <v>2851.05630437431</v>
      </c>
    </row>
    <row r="775" spans="1:5" x14ac:dyDescent="0.2">
      <c r="A775" s="1">
        <v>45700</v>
      </c>
      <c r="C775" s="5">
        <f t="shared" si="0"/>
        <v>1213.6452757536108</v>
      </c>
      <c r="D775" s="5">
        <f t="shared" si="1"/>
        <v>-425.31928813938566</v>
      </c>
      <c r="E775" s="5">
        <f t="shared" si="2"/>
        <v>2852.6098396466073</v>
      </c>
    </row>
    <row r="776" spans="1:5" x14ac:dyDescent="0.2">
      <c r="A776" s="1">
        <v>45701</v>
      </c>
      <c r="C776" s="5">
        <f t="shared" si="0"/>
        <v>1213.6568270169912</v>
      </c>
      <c r="D776" s="5">
        <f t="shared" si="1"/>
        <v>-426.91905675868998</v>
      </c>
      <c r="E776" s="5">
        <f t="shared" si="2"/>
        <v>2854.2327107926722</v>
      </c>
    </row>
    <row r="777" spans="1:5" x14ac:dyDescent="0.2">
      <c r="A777" s="1">
        <v>45702</v>
      </c>
      <c r="C777" s="5">
        <f t="shared" si="0"/>
        <v>1213.6683782803573</v>
      </c>
      <c r="D777" s="5">
        <f t="shared" si="1"/>
        <v>-428.5895461796656</v>
      </c>
      <c r="E777" s="5">
        <f t="shared" si="2"/>
        <v>2855.9263027403804</v>
      </c>
    </row>
    <row r="778" spans="1:5" x14ac:dyDescent="0.2">
      <c r="A778" s="1">
        <v>45703</v>
      </c>
      <c r="C778" s="5">
        <f t="shared" si="0"/>
        <v>1213.6799295437377</v>
      </c>
      <c r="D778" s="5">
        <f t="shared" si="1"/>
        <v>-430.33212665368501</v>
      </c>
      <c r="E778" s="5">
        <f t="shared" si="2"/>
        <v>2857.6919857411604</v>
      </c>
    </row>
    <row r="779" spans="1:5" x14ac:dyDescent="0.2">
      <c r="A779" s="1">
        <v>45704</v>
      </c>
      <c r="C779" s="5">
        <f t="shared" si="0"/>
        <v>1213.6914808071035</v>
      </c>
      <c r="D779" s="5">
        <f t="shared" si="1"/>
        <v>-432.14815323623952</v>
      </c>
      <c r="E779" s="5">
        <f t="shared" si="2"/>
        <v>2859.5311148504466</v>
      </c>
    </row>
    <row r="780" spans="1:5" x14ac:dyDescent="0.2">
      <c r="A780" s="1">
        <v>45705</v>
      </c>
      <c r="C780" s="5">
        <f t="shared" si="0"/>
        <v>1213.7030320704839</v>
      </c>
      <c r="D780" s="5">
        <f t="shared" si="1"/>
        <v>-434.038965269345</v>
      </c>
      <c r="E780" s="5">
        <f t="shared" si="2"/>
        <v>2861.4450294103126</v>
      </c>
    </row>
    <row r="781" spans="1:5" x14ac:dyDescent="0.2">
      <c r="A781" s="1">
        <v>45706</v>
      </c>
      <c r="C781" s="5">
        <f t="shared" si="0"/>
        <v>1213.7145833338498</v>
      </c>
      <c r="D781" s="5">
        <f t="shared" si="1"/>
        <v>-436.00588586704157</v>
      </c>
      <c r="E781" s="5">
        <f t="shared" si="2"/>
        <v>2863.4350525347409</v>
      </c>
    </row>
    <row r="782" spans="1:5" x14ac:dyDescent="0.2">
      <c r="A782" s="1">
        <v>45707</v>
      </c>
      <c r="C782" s="5">
        <f t="shared" si="0"/>
        <v>1213.7261345972304</v>
      </c>
      <c r="D782" s="5">
        <f t="shared" si="1"/>
        <v>-438.05022140444339</v>
      </c>
      <c r="E782" s="5">
        <f t="shared" si="2"/>
        <v>2865.5024905989039</v>
      </c>
    </row>
    <row r="783" spans="1:5" x14ac:dyDescent="0.2">
      <c r="A783" s="1">
        <v>45708</v>
      </c>
      <c r="C783" s="5">
        <f t="shared" si="0"/>
        <v>1213.7376858605962</v>
      </c>
      <c r="D783" s="5">
        <f t="shared" si="1"/>
        <v>-440.17326101172239</v>
      </c>
      <c r="E783" s="5">
        <f t="shared" si="2"/>
        <v>2867.6486327329148</v>
      </c>
    </row>
    <row r="784" spans="1:5" x14ac:dyDescent="0.2">
      <c r="A784" s="1">
        <v>45709</v>
      </c>
      <c r="C784" s="5">
        <f t="shared" si="0"/>
        <v>1213.7492371239766</v>
      </c>
      <c r="D784" s="5">
        <f t="shared" si="1"/>
        <v>-442.37627607347895</v>
      </c>
      <c r="E784" s="5">
        <f t="shared" si="2"/>
        <v>2869.8747503214322</v>
      </c>
    </row>
    <row r="785" spans="1:5" x14ac:dyDescent="0.2">
      <c r="A785" s="1">
        <v>45710</v>
      </c>
      <c r="C785" s="5">
        <f t="shared" si="0"/>
        <v>1213.7607883873425</v>
      </c>
      <c r="D785" s="5">
        <f t="shared" si="1"/>
        <v>-444.66051973489357</v>
      </c>
      <c r="E785" s="5">
        <f t="shared" si="2"/>
        <v>2872.1820965095785</v>
      </c>
    </row>
    <row r="786" spans="1:5" x14ac:dyDescent="0.2">
      <c r="A786" s="1">
        <v>45711</v>
      </c>
      <c r="C786" s="5">
        <f t="shared" si="0"/>
        <v>1213.7723396507229</v>
      </c>
      <c r="D786" s="5">
        <f t="shared" si="1"/>
        <v>-447.02722641510741</v>
      </c>
      <c r="E786" s="5">
        <f t="shared" si="2"/>
        <v>2874.5719057165534</v>
      </c>
    </row>
    <row r="787" spans="1:5" x14ac:dyDescent="0.2">
      <c r="A787" s="1">
        <v>45712</v>
      </c>
      <c r="C787" s="5">
        <f t="shared" si="0"/>
        <v>1213.7838909140887</v>
      </c>
      <c r="D787" s="5">
        <f t="shared" si="1"/>
        <v>-449.47761132921255</v>
      </c>
      <c r="E787" s="5">
        <f t="shared" si="2"/>
        <v>2877.0453931573902</v>
      </c>
    </row>
    <row r="788" spans="1:5" x14ac:dyDescent="0.2">
      <c r="A788" s="1">
        <v>45713</v>
      </c>
      <c r="C788" s="5">
        <f t="shared" si="0"/>
        <v>1213.7954421774693</v>
      </c>
      <c r="D788" s="5">
        <f t="shared" si="1"/>
        <v>-452.01287001928836</v>
      </c>
      <c r="E788" s="5">
        <f t="shared" si="2"/>
        <v>2879.6037543742268</v>
      </c>
    </row>
    <row r="789" spans="1:5" x14ac:dyDescent="0.2">
      <c r="A789" s="1">
        <v>45714</v>
      </c>
      <c r="C789" s="5">
        <f t="shared" si="0"/>
        <v>1213.8069934408352</v>
      </c>
      <c r="D789" s="5">
        <f t="shared" si="1"/>
        <v>-454.63417789584469</v>
      </c>
      <c r="E789" s="5">
        <f t="shared" si="2"/>
        <v>2882.2481647775148</v>
      </c>
    </row>
    <row r="790" spans="1:5" x14ac:dyDescent="0.2">
      <c r="A790" s="1">
        <v>45715</v>
      </c>
      <c r="C790" s="5">
        <f t="shared" si="0"/>
        <v>1213.8185447042156</v>
      </c>
      <c r="D790" s="5">
        <f t="shared" si="1"/>
        <v>-457.34268979008493</v>
      </c>
      <c r="E790" s="5">
        <f t="shared" si="2"/>
        <v>2884.9797791985161</v>
      </c>
    </row>
    <row r="791" spans="1:5" x14ac:dyDescent="0.2">
      <c r="A791" s="1">
        <v>45716</v>
      </c>
      <c r="C791" s="5">
        <f t="shared" si="0"/>
        <v>1213.8300959675814</v>
      </c>
      <c r="D791" s="5">
        <f t="shared" si="1"/>
        <v>-460.13953951831263</v>
      </c>
      <c r="E791" s="5">
        <f t="shared" si="2"/>
        <v>2887.7997314534755</v>
      </c>
    </row>
    <row r="792" spans="1:5" x14ac:dyDescent="0.2">
      <c r="A792" s="1">
        <v>45717</v>
      </c>
      <c r="C792" s="5">
        <f t="shared" si="0"/>
        <v>1213.8416472309618</v>
      </c>
      <c r="D792" s="5">
        <f t="shared" si="1"/>
        <v>-463.02583945886681</v>
      </c>
      <c r="E792" s="5">
        <f t="shared" si="2"/>
        <v>2890.7091339207905</v>
      </c>
    </row>
    <row r="793" spans="1:5" x14ac:dyDescent="0.2">
      <c r="A793" s="1">
        <v>45718</v>
      </c>
      <c r="C793" s="5">
        <f t="shared" si="0"/>
        <v>1213.8531984943279</v>
      </c>
      <c r="D793" s="5">
        <f t="shared" si="1"/>
        <v>-466.00268014286439</v>
      </c>
      <c r="E793" s="5">
        <f t="shared" si="2"/>
        <v>2893.7090771315202</v>
      </c>
    </row>
    <row r="794" spans="1:5" x14ac:dyDescent="0.2">
      <c r="A794" s="1">
        <v>45719</v>
      </c>
      <c r="C794" s="5">
        <f t="shared" si="0"/>
        <v>1213.8647497577083</v>
      </c>
      <c r="D794" s="5">
        <f t="shared" si="1"/>
        <v>-469.07112985908611</v>
      </c>
      <c r="E794" s="5">
        <f t="shared" si="2"/>
        <v>2896.8006293745029</v>
      </c>
    </row>
    <row r="795" spans="1:5" x14ac:dyDescent="0.2">
      <c r="A795" s="1">
        <v>45720</v>
      </c>
      <c r="C795" s="5">
        <f t="shared" si="0"/>
        <v>1213.8763010210741</v>
      </c>
      <c r="D795" s="5">
        <f t="shared" si="1"/>
        <v>-472.23223427423181</v>
      </c>
      <c r="E795" s="5">
        <f t="shared" si="2"/>
        <v>2899.9848363163801</v>
      </c>
    </row>
    <row r="796" spans="1:5" x14ac:dyDescent="0.2">
      <c r="A796" s="1">
        <v>45721</v>
      </c>
      <c r="C796" s="5">
        <f t="shared" si="0"/>
        <v>1213.8878522844545</v>
      </c>
      <c r="D796" s="5">
        <f t="shared" si="1"/>
        <v>-475.48701606883242</v>
      </c>
      <c r="E796" s="5">
        <f t="shared" si="2"/>
        <v>2903.2627206377415</v>
      </c>
    </row>
    <row r="797" spans="1:5" x14ac:dyDescent="0.2">
      <c r="A797" s="1">
        <v>45722</v>
      </c>
      <c r="C797" s="5">
        <f t="shared" ref="C797:C860" si="3">_xlfn.FORECAST.ETS(A797,$B$2:$B$732,$A$2:$A$732,1,1)</f>
        <v>1213.8994035478204</v>
      </c>
      <c r="D797" s="5">
        <f t="shared" ref="D797:D860" si="4">C797-_xlfn.FORECAST.ETS.CONFINT(A797,$B$2:$B$732,$A$2:$A$732,0.95,1,1)</f>
        <v>-478.83647458997189</v>
      </c>
      <c r="E797" s="5">
        <f t="shared" ref="E797:E860" si="5">C797+_xlfn.FORECAST.ETS.CONFINT(A797,$B$2:$B$732,$A$2:$A$732,0.95,1,1)</f>
        <v>2906.6352816856124</v>
      </c>
    </row>
    <row r="798" spans="1:5" x14ac:dyDescent="0.2">
      <c r="A798" s="1">
        <v>45723</v>
      </c>
      <c r="C798" s="5">
        <f t="shared" si="3"/>
        <v>1213.910954811201</v>
      </c>
      <c r="D798" s="5">
        <f t="shared" si="4"/>
        <v>-482.28158552104492</v>
      </c>
      <c r="E798" s="5">
        <f t="shared" si="5"/>
        <v>2910.1034951434467</v>
      </c>
    </row>
    <row r="799" spans="1:5" x14ac:dyDescent="0.2">
      <c r="A799" s="1">
        <v>45724</v>
      </c>
      <c r="C799" s="5">
        <f t="shared" si="3"/>
        <v>1213.9225060745669</v>
      </c>
      <c r="D799" s="5">
        <f t="shared" si="4"/>
        <v>-485.8233005696361</v>
      </c>
      <c r="E799" s="5">
        <f t="shared" si="5"/>
        <v>2913.6683127187698</v>
      </c>
    </row>
    <row r="800" spans="1:5" x14ac:dyDescent="0.2">
      <c r="A800" s="1">
        <v>45725</v>
      </c>
      <c r="C800" s="5">
        <f t="shared" si="3"/>
        <v>1213.9340573379473</v>
      </c>
      <c r="D800" s="5">
        <f t="shared" si="4"/>
        <v>-489.462547173659</v>
      </c>
      <c r="E800" s="5">
        <f t="shared" si="5"/>
        <v>2917.3306618495535</v>
      </c>
    </row>
    <row r="801" spans="1:5" x14ac:dyDescent="0.2">
      <c r="A801" s="1">
        <v>45726</v>
      </c>
      <c r="C801" s="5">
        <f t="shared" si="3"/>
        <v>1213.9456086013131</v>
      </c>
      <c r="D801" s="5">
        <f t="shared" si="4"/>
        <v>-493.20022822677424</v>
      </c>
      <c r="E801" s="5">
        <f t="shared" si="5"/>
        <v>2921.0914454294007</v>
      </c>
    </row>
    <row r="802" spans="1:5" x14ac:dyDescent="0.2">
      <c r="A802" s="1">
        <v>45727</v>
      </c>
      <c r="C802" s="5">
        <f t="shared" si="3"/>
        <v>1213.9571598646935</v>
      </c>
      <c r="D802" s="5">
        <f t="shared" si="4"/>
        <v>-497.03722182313641</v>
      </c>
      <c r="E802" s="5">
        <f t="shared" si="5"/>
        <v>2924.9515415525234</v>
      </c>
    </row>
    <row r="803" spans="1:5" x14ac:dyDescent="0.2">
      <c r="A803" s="1">
        <v>45728</v>
      </c>
      <c r="C803" s="5">
        <f t="shared" si="3"/>
        <v>1213.9687111280596</v>
      </c>
      <c r="D803" s="5">
        <f t="shared" si="4"/>
        <v>-500.97438102239948</v>
      </c>
      <c r="E803" s="5">
        <f t="shared" si="5"/>
        <v>2928.9118032785186</v>
      </c>
    </row>
    <row r="804" spans="1:5" x14ac:dyDescent="0.2">
      <c r="A804" s="1">
        <v>45729</v>
      </c>
      <c r="C804" s="5">
        <f t="shared" si="3"/>
        <v>1213.98026239144</v>
      </c>
      <c r="D804" s="5">
        <f t="shared" si="4"/>
        <v>-505.0125336349447</v>
      </c>
      <c r="E804" s="5">
        <f t="shared" si="5"/>
        <v>2932.9730584178246</v>
      </c>
    </row>
    <row r="805" spans="1:5" x14ac:dyDescent="0.2">
      <c r="A805" s="1">
        <v>45730</v>
      </c>
      <c r="C805" s="5">
        <f t="shared" si="3"/>
        <v>1213.9918136548058</v>
      </c>
      <c r="D805" s="5">
        <f t="shared" si="4"/>
        <v>-509.1524820281677</v>
      </c>
      <c r="E805" s="5">
        <f t="shared" si="5"/>
        <v>2937.1361093377791</v>
      </c>
    </row>
    <row r="806" spans="1:5" x14ac:dyDescent="0.2">
      <c r="A806" s="1">
        <v>45731</v>
      </c>
      <c r="C806" s="5">
        <f t="shared" si="3"/>
        <v>1214.0033649181862</v>
      </c>
      <c r="D806" s="5">
        <f t="shared" si="4"/>
        <v>-513.39500295369248</v>
      </c>
      <c r="E806" s="5">
        <f t="shared" si="5"/>
        <v>2941.4017327900647</v>
      </c>
    </row>
    <row r="807" spans="1:5" x14ac:dyDescent="0.2">
      <c r="A807" s="1">
        <v>45732</v>
      </c>
      <c r="C807" s="5">
        <f t="shared" si="3"/>
        <v>1214.0149161815521</v>
      </c>
      <c r="D807" s="5">
        <f t="shared" si="4"/>
        <v>-517.74084739625391</v>
      </c>
      <c r="E807" s="5">
        <f t="shared" si="5"/>
        <v>2945.7706797593582</v>
      </c>
    </row>
    <row r="808" spans="1:5" x14ac:dyDescent="0.2">
      <c r="A808" s="1">
        <v>45733</v>
      </c>
      <c r="C808" s="5">
        <f t="shared" si="3"/>
        <v>1214.0264674449325</v>
      </c>
      <c r="D808" s="5">
        <f t="shared" si="4"/>
        <v>-522.19074044401395</v>
      </c>
      <c r="E808" s="5">
        <f t="shared" si="5"/>
        <v>2950.2436753338789</v>
      </c>
    </row>
    <row r="809" spans="1:5" x14ac:dyDescent="0.2">
      <c r="A809" s="1">
        <v>45734</v>
      </c>
      <c r="C809" s="5">
        <f t="shared" si="3"/>
        <v>1214.0380187082985</v>
      </c>
      <c r="D809" s="5">
        <f t="shared" si="4"/>
        <v>-526.74538118096189</v>
      </c>
      <c r="E809" s="5">
        <f t="shared" si="5"/>
        <v>2954.8214185975589</v>
      </c>
    </row>
    <row r="810" spans="1:5" x14ac:dyDescent="0.2">
      <c r="A810" s="1">
        <v>45735</v>
      </c>
      <c r="C810" s="5">
        <f t="shared" si="3"/>
        <v>1214.0495699716789</v>
      </c>
      <c r="D810" s="5">
        <f t="shared" si="4"/>
        <v>-531.4054426010548</v>
      </c>
      <c r="E810" s="5">
        <f t="shared" si="5"/>
        <v>2959.5045825444126</v>
      </c>
    </row>
    <row r="811" spans="1:5" x14ac:dyDescent="0.2">
      <c r="A811" s="1">
        <v>45736</v>
      </c>
      <c r="C811" s="5">
        <f t="shared" si="3"/>
        <v>1214.0611212350448</v>
      </c>
      <c r="D811" s="5">
        <f t="shared" si="4"/>
        <v>-536.17157154464962</v>
      </c>
      <c r="E811" s="5">
        <f t="shared" si="5"/>
        <v>2964.2938140147389</v>
      </c>
    </row>
    <row r="812" spans="1:5" x14ac:dyDescent="0.2">
      <c r="A812" s="1">
        <v>45737</v>
      </c>
      <c r="C812" s="5">
        <f t="shared" si="3"/>
        <v>1214.0726724984252</v>
      </c>
      <c r="D812" s="5">
        <f t="shared" si="4"/>
        <v>-541.04438865678662</v>
      </c>
      <c r="E812" s="5">
        <f t="shared" si="5"/>
        <v>2969.1897336536367</v>
      </c>
    </row>
    <row r="813" spans="1:5" x14ac:dyDescent="0.2">
      <c r="A813" s="1">
        <v>45738</v>
      </c>
      <c r="C813" s="5">
        <f t="shared" si="3"/>
        <v>1214.084223761791</v>
      </c>
      <c r="D813" s="5">
        <f t="shared" si="4"/>
        <v>-546.02448836777216</v>
      </c>
      <c r="E813" s="5">
        <f t="shared" si="5"/>
        <v>2974.192935891354</v>
      </c>
    </row>
    <row r="814" spans="1:5" x14ac:dyDescent="0.2">
      <c r="A814" s="1">
        <v>45739</v>
      </c>
      <c r="C814" s="5">
        <f t="shared" si="3"/>
        <v>1214.0957750251716</v>
      </c>
      <c r="D814" s="5">
        <f t="shared" si="4"/>
        <v>-551.11243889551633</v>
      </c>
      <c r="E814" s="5">
        <f t="shared" si="5"/>
        <v>2979.3039889458596</v>
      </c>
    </row>
    <row r="815" spans="1:5" x14ac:dyDescent="0.2">
      <c r="A815" s="1">
        <v>45740</v>
      </c>
      <c r="C815" s="5">
        <f t="shared" si="3"/>
        <v>1214.1073262885375</v>
      </c>
      <c r="D815" s="5">
        <f t="shared" si="4"/>
        <v>-556.30878226998425</v>
      </c>
      <c r="E815" s="5">
        <f t="shared" si="5"/>
        <v>2984.5234348470594</v>
      </c>
    </row>
    <row r="816" spans="1:5" x14ac:dyDescent="0.2">
      <c r="A816" s="1">
        <v>45741</v>
      </c>
      <c r="C816" s="5">
        <f t="shared" si="3"/>
        <v>1214.1188775519179</v>
      </c>
      <c r="D816" s="5">
        <f t="shared" si="4"/>
        <v>-561.6140343791119</v>
      </c>
      <c r="E816" s="5">
        <f t="shared" si="5"/>
        <v>2989.8517894829474</v>
      </c>
    </row>
    <row r="817" spans="1:5" x14ac:dyDescent="0.2">
      <c r="A817" s="1">
        <v>45742</v>
      </c>
      <c r="C817" s="5">
        <f t="shared" si="3"/>
        <v>1214.1304288152837</v>
      </c>
      <c r="D817" s="5">
        <f t="shared" si="4"/>
        <v>-567.02868503644936</v>
      </c>
      <c r="E817" s="5">
        <f t="shared" si="5"/>
        <v>2995.2895426670166</v>
      </c>
    </row>
    <row r="818" spans="1:5" x14ac:dyDescent="0.2">
      <c r="A818" s="1">
        <v>45743</v>
      </c>
      <c r="C818" s="5">
        <f t="shared" si="3"/>
        <v>1214.1419800786641</v>
      </c>
      <c r="D818" s="5">
        <f t="shared" si="4"/>
        <v>-572.55319806980037</v>
      </c>
      <c r="E818" s="5">
        <f t="shared" si="5"/>
        <v>3000.8371582271284</v>
      </c>
    </row>
    <row r="819" spans="1:5" x14ac:dyDescent="0.2">
      <c r="A819" s="1">
        <v>45744</v>
      </c>
      <c r="C819" s="5">
        <f t="shared" si="3"/>
        <v>1214.1535313420302</v>
      </c>
      <c r="D819" s="5">
        <f t="shared" si="4"/>
        <v>-578.18801143101564</v>
      </c>
      <c r="E819" s="5">
        <f t="shared" si="5"/>
        <v>3006.495074115076</v>
      </c>
    </row>
    <row r="820" spans="1:5" x14ac:dyDescent="0.2">
      <c r="A820" s="1">
        <v>45745</v>
      </c>
      <c r="C820" s="5">
        <f t="shared" si="3"/>
        <v>1214.1650826054106</v>
      </c>
      <c r="D820" s="5">
        <f t="shared" si="4"/>
        <v>-583.93353732613264</v>
      </c>
      <c r="E820" s="5">
        <f t="shared" si="5"/>
        <v>3012.263702536954</v>
      </c>
    </row>
    <row r="821" spans="1:5" x14ac:dyDescent="0.2">
      <c r="A821" s="1">
        <v>45746</v>
      </c>
      <c r="C821" s="5">
        <f t="shared" si="3"/>
        <v>1214.1766338687764</v>
      </c>
      <c r="D821" s="5">
        <f t="shared" si="4"/>
        <v>-589.79016236592997</v>
      </c>
      <c r="E821" s="5">
        <f t="shared" si="5"/>
        <v>3018.1434301034828</v>
      </c>
    </row>
    <row r="822" spans="1:5" x14ac:dyDescent="0.2">
      <c r="A822" s="1">
        <v>45747</v>
      </c>
      <c r="C822" s="5">
        <f t="shared" si="3"/>
        <v>1214.1881851321568</v>
      </c>
      <c r="D822" s="5">
        <f t="shared" si="4"/>
        <v>-595.75824773600812</v>
      </c>
      <c r="E822" s="5">
        <f t="shared" si="5"/>
        <v>3024.134618000322</v>
      </c>
    </row>
    <row r="823" spans="1:5" x14ac:dyDescent="0.2">
      <c r="A823" s="1">
        <v>45748</v>
      </c>
      <c r="C823" s="5">
        <f t="shared" si="3"/>
        <v>1214.1997363955227</v>
      </c>
      <c r="D823" s="5">
        <f t="shared" si="4"/>
        <v>-601.83812938639335</v>
      </c>
      <c r="E823" s="5">
        <f t="shared" si="5"/>
        <v>3030.2376021774389</v>
      </c>
    </row>
    <row r="824" spans="1:5" x14ac:dyDescent="0.2">
      <c r="A824" s="1">
        <v>45749</v>
      </c>
      <c r="C824" s="5">
        <f t="shared" si="3"/>
        <v>1214.2112876589033</v>
      </c>
      <c r="D824" s="5">
        <f t="shared" si="4"/>
        <v>-608.03011823969427</v>
      </c>
      <c r="E824" s="5">
        <f t="shared" si="5"/>
        <v>3036.4526935575009</v>
      </c>
    </row>
    <row r="825" spans="1:5" x14ac:dyDescent="0.2">
      <c r="A825" s="1">
        <v>45750</v>
      </c>
      <c r="C825" s="5">
        <f t="shared" si="3"/>
        <v>1214.2228389222691</v>
      </c>
      <c r="D825" s="5">
        <f t="shared" si="4"/>
        <v>-614.33450041774699</v>
      </c>
      <c r="E825" s="5">
        <f t="shared" si="5"/>
        <v>3042.7801782622855</v>
      </c>
    </row>
    <row r="826" spans="1:5" x14ac:dyDescent="0.2">
      <c r="A826" s="1">
        <v>45751</v>
      </c>
      <c r="C826" s="5">
        <f t="shared" si="3"/>
        <v>1214.2343901856495</v>
      </c>
      <c r="D826" s="5">
        <f t="shared" si="4"/>
        <v>-620.7515374857112</v>
      </c>
      <c r="E826" s="5">
        <f t="shared" si="5"/>
        <v>3049.2203178570103</v>
      </c>
    </row>
    <row r="827" spans="1:5" x14ac:dyDescent="0.2">
      <c r="A827" s="1">
        <v>45752</v>
      </c>
      <c r="C827" s="5">
        <f t="shared" si="3"/>
        <v>1214.2459414490154</v>
      </c>
      <c r="D827" s="5">
        <f t="shared" si="4"/>
        <v>-627.28146671349032</v>
      </c>
      <c r="E827" s="5">
        <f t="shared" si="5"/>
        <v>3055.7733496115211</v>
      </c>
    </row>
    <row r="828" spans="1:5" x14ac:dyDescent="0.2">
      <c r="A828" s="1">
        <v>45753</v>
      </c>
      <c r="C828" s="5">
        <f t="shared" si="3"/>
        <v>1214.2574927123958</v>
      </c>
      <c r="D828" s="5">
        <f t="shared" si="4"/>
        <v>-633.924501353388</v>
      </c>
      <c r="E828" s="5">
        <f t="shared" si="5"/>
        <v>3062.4394867781793</v>
      </c>
    </row>
    <row r="829" spans="1:5" x14ac:dyDescent="0.2">
      <c r="A829" s="1">
        <v>45754</v>
      </c>
      <c r="C829" s="5">
        <f t="shared" si="3"/>
        <v>1214.2690439757616</v>
      </c>
      <c r="D829" s="5">
        <f t="shared" si="4"/>
        <v>-640.68083093381892</v>
      </c>
      <c r="E829" s="5">
        <f t="shared" si="5"/>
        <v>3069.2189188853422</v>
      </c>
    </row>
    <row r="830" spans="1:5" x14ac:dyDescent="0.2">
      <c r="A830" s="1">
        <v>45755</v>
      </c>
      <c r="C830" s="5">
        <f t="shared" si="3"/>
        <v>1214.2805952391423</v>
      </c>
      <c r="D830" s="5">
        <f t="shared" si="4"/>
        <v>-647.55062156794315</v>
      </c>
      <c r="E830" s="5">
        <f t="shared" si="5"/>
        <v>3076.1118120462279</v>
      </c>
    </row>
    <row r="831" spans="1:5" x14ac:dyDescent="0.2">
      <c r="A831" s="1">
        <v>45756</v>
      </c>
      <c r="C831" s="5">
        <f t="shared" si="3"/>
        <v>1214.2921465025081</v>
      </c>
      <c r="D831" s="5">
        <f t="shared" si="4"/>
        <v>-654.53401627700282</v>
      </c>
      <c r="E831" s="5">
        <f t="shared" si="5"/>
        <v>3083.1183092820193</v>
      </c>
    </row>
    <row r="832" spans="1:5" x14ac:dyDescent="0.2">
      <c r="A832" s="1">
        <v>45757</v>
      </c>
      <c r="C832" s="5">
        <f t="shared" si="3"/>
        <v>1214.3036977658885</v>
      </c>
      <c r="D832" s="5">
        <f t="shared" si="4"/>
        <v>-661.6311353271883</v>
      </c>
      <c r="E832" s="5">
        <f t="shared" si="5"/>
        <v>3090.2385308589655</v>
      </c>
    </row>
    <row r="833" spans="1:5" x14ac:dyDescent="0.2">
      <c r="A833" s="1">
        <v>45758</v>
      </c>
      <c r="C833" s="5">
        <f t="shared" si="3"/>
        <v>1214.3152490292543</v>
      </c>
      <c r="D833" s="5">
        <f t="shared" si="4"/>
        <v>-668.84207657978482</v>
      </c>
      <c r="E833" s="5">
        <f t="shared" si="5"/>
        <v>3097.4725746382937</v>
      </c>
    </row>
    <row r="834" spans="1:5" x14ac:dyDescent="0.2">
      <c r="A834" s="1">
        <v>45759</v>
      </c>
      <c r="C834" s="5">
        <f t="shared" si="3"/>
        <v>1214.3268002926347</v>
      </c>
      <c r="D834" s="5">
        <f t="shared" si="4"/>
        <v>-676.16691585340664</v>
      </c>
      <c r="E834" s="5">
        <f t="shared" si="5"/>
        <v>3104.8205164386763</v>
      </c>
    </row>
    <row r="835" spans="1:5" x14ac:dyDescent="0.2">
      <c r="A835" s="1">
        <v>45760</v>
      </c>
      <c r="C835" s="5">
        <f t="shared" si="3"/>
        <v>1214.3383515560008</v>
      </c>
      <c r="D835" s="5">
        <f t="shared" si="4"/>
        <v>-683.60570729804135</v>
      </c>
      <c r="E835" s="5">
        <f t="shared" si="5"/>
        <v>3112.2824104100428</v>
      </c>
    </row>
    <row r="836" spans="1:5" x14ac:dyDescent="0.2">
      <c r="A836" s="1">
        <v>45761</v>
      </c>
      <c r="C836" s="5">
        <f t="shared" si="3"/>
        <v>1214.3499028193812</v>
      </c>
      <c r="D836" s="5">
        <f t="shared" si="4"/>
        <v>-691.1584837796936</v>
      </c>
      <c r="E836" s="5">
        <f t="shared" si="5"/>
        <v>3119.858289418456</v>
      </c>
    </row>
    <row r="837" spans="1:5" x14ac:dyDescent="0.2">
      <c r="A837" s="1">
        <v>45762</v>
      </c>
      <c r="C837" s="5">
        <f t="shared" si="3"/>
        <v>1214.3614540827471</v>
      </c>
      <c r="D837" s="5">
        <f t="shared" si="4"/>
        <v>-698.82525727534517</v>
      </c>
      <c r="E837" s="5">
        <f t="shared" si="5"/>
        <v>3127.5481654408395</v>
      </c>
    </row>
    <row r="838" spans="1:5" x14ac:dyDescent="0.2">
      <c r="A838" s="1">
        <v>45763</v>
      </c>
      <c r="C838" s="5">
        <f t="shared" si="3"/>
        <v>1214.3730053461275</v>
      </c>
      <c r="D838" s="5">
        <f t="shared" si="4"/>
        <v>-706.60601927701168</v>
      </c>
      <c r="E838" s="5">
        <f t="shared" si="5"/>
        <v>3135.3520299692664</v>
      </c>
    </row>
    <row r="839" spans="1:5" x14ac:dyDescent="0.2">
      <c r="A839" s="1">
        <v>45764</v>
      </c>
      <c r="C839" s="5">
        <f t="shared" si="3"/>
        <v>1214.3845566094933</v>
      </c>
      <c r="D839" s="5">
        <f t="shared" si="4"/>
        <v>-714.50074120460886</v>
      </c>
      <c r="E839" s="5">
        <f t="shared" si="5"/>
        <v>3143.2698544235955</v>
      </c>
    </row>
    <row r="840" spans="1:5" x14ac:dyDescent="0.2">
      <c r="A840" s="1">
        <v>45765</v>
      </c>
      <c r="C840" s="5">
        <f t="shared" si="3"/>
        <v>1214.3961078728739</v>
      </c>
      <c r="D840" s="5">
        <f t="shared" si="4"/>
        <v>-722.50937482640984</v>
      </c>
      <c r="E840" s="5">
        <f t="shared" si="5"/>
        <v>3151.3015905721577</v>
      </c>
    </row>
    <row r="841" spans="1:5" x14ac:dyDescent="0.2">
      <c r="A841" s="1">
        <v>45766</v>
      </c>
      <c r="C841" s="5">
        <f t="shared" si="3"/>
        <v>1214.4076591362398</v>
      </c>
      <c r="D841" s="5">
        <f t="shared" si="4"/>
        <v>-730.63185268681605</v>
      </c>
      <c r="E841" s="5">
        <f t="shared" si="5"/>
        <v>3159.4471709592954</v>
      </c>
    </row>
    <row r="842" spans="1:5" x14ac:dyDescent="0.2">
      <c r="A842" s="1">
        <v>45767</v>
      </c>
      <c r="C842" s="5">
        <f t="shared" si="3"/>
        <v>1214.4192103996202</v>
      </c>
      <c r="D842" s="5">
        <f t="shared" si="4"/>
        <v>-738.86808854023093</v>
      </c>
      <c r="E842" s="5">
        <f t="shared" si="5"/>
        <v>3167.7065093394713</v>
      </c>
    </row>
    <row r="843" spans="1:5" x14ac:dyDescent="0.2">
      <c r="A843" s="1">
        <v>45768</v>
      </c>
      <c r="C843" s="5">
        <f t="shared" si="3"/>
        <v>1214.430761662986</v>
      </c>
      <c r="D843" s="5">
        <f t="shared" si="4"/>
        <v>-747.21797779076996</v>
      </c>
      <c r="E843" s="5">
        <f t="shared" si="5"/>
        <v>3176.079501116742</v>
      </c>
    </row>
    <row r="844" spans="1:5" x14ac:dyDescent="0.2">
      <c r="A844" s="1">
        <v>45769</v>
      </c>
      <c r="C844" s="5">
        <f t="shared" si="3"/>
        <v>1214.4423129263664</v>
      </c>
      <c r="D844" s="5">
        <f t="shared" si="4"/>
        <v>-755.68139793662135</v>
      </c>
      <c r="E844" s="5">
        <f t="shared" si="5"/>
        <v>3184.5660237893544</v>
      </c>
    </row>
    <row r="845" spans="1:5" x14ac:dyDescent="0.2">
      <c r="A845" s="1">
        <v>45770</v>
      </c>
      <c r="C845" s="5">
        <f t="shared" si="3"/>
        <v>1214.4538641897325</v>
      </c>
      <c r="D845" s="5">
        <f t="shared" si="4"/>
        <v>-764.25820901880206</v>
      </c>
      <c r="E845" s="5">
        <f t="shared" si="5"/>
        <v>3193.165937398267</v>
      </c>
    </row>
    <row r="846" spans="1:5" x14ac:dyDescent="0.2">
      <c r="A846" s="1">
        <v>45771</v>
      </c>
      <c r="C846" s="5">
        <f t="shared" si="3"/>
        <v>1214.4654154531129</v>
      </c>
      <c r="D846" s="5">
        <f t="shared" si="4"/>
        <v>-772.94825407315739</v>
      </c>
      <c r="E846" s="5">
        <f t="shared" si="5"/>
        <v>3201.8790849793832</v>
      </c>
    </row>
    <row r="847" spans="1:5" x14ac:dyDescent="0.2">
      <c r="A847" s="1">
        <v>45772</v>
      </c>
      <c r="C847" s="5">
        <f t="shared" si="3"/>
        <v>1214.4769667164787</v>
      </c>
      <c r="D847" s="5">
        <f t="shared" si="4"/>
        <v>-781.7513595853718</v>
      </c>
      <c r="E847" s="5">
        <f t="shared" si="5"/>
        <v>3210.705293018329</v>
      </c>
    </row>
    <row r="848" spans="1:5" x14ac:dyDescent="0.2">
      <c r="A848" s="1">
        <v>45773</v>
      </c>
      <c r="C848" s="5">
        <f t="shared" si="3"/>
        <v>1214.4885179798591</v>
      </c>
      <c r="D848" s="5">
        <f t="shared" si="4"/>
        <v>-790.66733594786342</v>
      </c>
      <c r="E848" s="5">
        <f t="shared" si="5"/>
        <v>3219.6443719075814</v>
      </c>
    </row>
    <row r="849" spans="1:5" x14ac:dyDescent="0.2">
      <c r="A849" s="1">
        <v>45774</v>
      </c>
      <c r="C849" s="5">
        <f t="shared" si="3"/>
        <v>1214.500069243225</v>
      </c>
      <c r="D849" s="5">
        <f t="shared" si="4"/>
        <v>-799.69597791837668</v>
      </c>
      <c r="E849" s="5">
        <f t="shared" si="5"/>
        <v>3228.6961164048266</v>
      </c>
    </row>
    <row r="850" spans="1:5" x14ac:dyDescent="0.2">
      <c r="A850" s="1">
        <v>45775</v>
      </c>
      <c r="C850" s="5">
        <f t="shared" si="3"/>
        <v>1214.5116205066056</v>
      </c>
      <c r="D850" s="5">
        <f t="shared" si="4"/>
        <v>-808.83706507916531</v>
      </c>
      <c r="E850" s="5">
        <f t="shared" si="5"/>
        <v>3237.8603060923765</v>
      </c>
    </row>
    <row r="851" spans="1:5" x14ac:dyDescent="0.2">
      <c r="A851" s="1">
        <v>45776</v>
      </c>
      <c r="C851" s="5">
        <f t="shared" si="3"/>
        <v>1214.5231717699714</v>
      </c>
      <c r="D851" s="5">
        <f t="shared" si="4"/>
        <v>-818.09036229662934</v>
      </c>
      <c r="E851" s="5">
        <f t="shared" si="5"/>
        <v>3247.1367058365722</v>
      </c>
    </row>
    <row r="852" spans="1:5" x14ac:dyDescent="0.2">
      <c r="A852" s="1">
        <v>45777</v>
      </c>
      <c r="C852" s="5">
        <f t="shared" si="3"/>
        <v>1214.5347230333518</v>
      </c>
      <c r="D852" s="5">
        <f t="shared" si="4"/>
        <v>-827.45562018033024</v>
      </c>
      <c r="E852" s="5">
        <f t="shared" si="5"/>
        <v>3256.5250662470339</v>
      </c>
    </row>
    <row r="853" spans="1:5" x14ac:dyDescent="0.2">
      <c r="A853" s="1">
        <v>45778</v>
      </c>
      <c r="C853" s="5">
        <f t="shared" si="3"/>
        <v>1214.5462742967177</v>
      </c>
      <c r="D853" s="5">
        <f t="shared" si="4"/>
        <v>-836.93257554128991</v>
      </c>
      <c r="E853" s="5">
        <f t="shared" si="5"/>
        <v>3266.025124134725</v>
      </c>
    </row>
    <row r="854" spans="1:5" x14ac:dyDescent="0.2">
      <c r="A854" s="1">
        <v>45779</v>
      </c>
      <c r="C854" s="5">
        <f t="shared" si="3"/>
        <v>1214.5578255600981</v>
      </c>
      <c r="D854" s="5">
        <f t="shared" si="4"/>
        <v>-846.52095184854488</v>
      </c>
      <c r="E854" s="5">
        <f t="shared" si="5"/>
        <v>3275.636602968741</v>
      </c>
    </row>
    <row r="855" spans="1:5" x14ac:dyDescent="0.2">
      <c r="A855" s="1">
        <v>45780</v>
      </c>
      <c r="C855" s="5">
        <f t="shared" si="3"/>
        <v>1214.5693768234639</v>
      </c>
      <c r="D855" s="5">
        <f t="shared" si="4"/>
        <v>-856.22045968389898</v>
      </c>
      <c r="E855" s="5">
        <f t="shared" si="5"/>
        <v>3285.3592133308266</v>
      </c>
    </row>
    <row r="856" spans="1:5" x14ac:dyDescent="0.2">
      <c r="A856" s="1">
        <v>45781</v>
      </c>
      <c r="C856" s="5">
        <f t="shared" si="3"/>
        <v>1214.5809280868446</v>
      </c>
      <c r="D856" s="5">
        <f t="shared" si="4"/>
        <v>-866.03079719389439</v>
      </c>
      <c r="E856" s="5">
        <f t="shared" si="5"/>
        <v>3295.1926533675833</v>
      </c>
    </row>
    <row r="857" spans="1:5" x14ac:dyDescent="0.2">
      <c r="A857" s="1">
        <v>45782</v>
      </c>
      <c r="C857" s="5">
        <f t="shared" si="3"/>
        <v>1214.5924793502104</v>
      </c>
      <c r="D857" s="5">
        <f t="shared" si="4"/>
        <v>-875.95165053898381</v>
      </c>
      <c r="E857" s="5">
        <f t="shared" si="5"/>
        <v>3305.1366092394046</v>
      </c>
    </row>
    <row r="858" spans="1:5" x14ac:dyDescent="0.2">
      <c r="A858" s="1">
        <v>45783</v>
      </c>
      <c r="C858" s="5">
        <f t="shared" si="3"/>
        <v>1214.6040306135908</v>
      </c>
      <c r="D858" s="5">
        <f t="shared" si="4"/>
        <v>-885.98269433898463</v>
      </c>
      <c r="E858" s="5">
        <f t="shared" si="5"/>
        <v>3315.1907555661664</v>
      </c>
    </row>
    <row r="859" spans="1:5" x14ac:dyDescent="0.2">
      <c r="A859" s="1">
        <v>45784</v>
      </c>
      <c r="C859" s="5">
        <f t="shared" si="3"/>
        <v>1214.6155818769566</v>
      </c>
      <c r="D859" s="5">
        <f t="shared" si="4"/>
        <v>-896.12359211482362</v>
      </c>
      <c r="E859" s="5">
        <f t="shared" si="5"/>
        <v>3325.3547558687369</v>
      </c>
    </row>
    <row r="860" spans="1:5" x14ac:dyDescent="0.2">
      <c r="A860" s="1">
        <v>45785</v>
      </c>
      <c r="C860" s="5">
        <f t="shared" si="3"/>
        <v>1214.627133140337</v>
      </c>
      <c r="D860" s="5">
        <f t="shared" si="4"/>
        <v>-906.37399672571951</v>
      </c>
      <c r="E860" s="5">
        <f t="shared" si="5"/>
        <v>3335.6282630063934</v>
      </c>
    </row>
    <row r="861" spans="1:5" x14ac:dyDescent="0.2">
      <c r="A861" s="1">
        <v>45786</v>
      </c>
      <c r="C861" s="5">
        <f t="shared" ref="C861:C924" si="6">_xlfn.FORECAST.ETS(A861,$B$2:$B$732,$A$2:$A$732,1,1)</f>
        <v>1214.6386844037031</v>
      </c>
      <c r="D861" s="5">
        <f t="shared" ref="D861:D924" si="7">C861-_xlfn.FORECAST.ETS.CONFINT(A861,$B$2:$B$732,$A$2:$A$732,0.95,1,1)</f>
        <v>-916.73355080184615</v>
      </c>
      <c r="E861" s="5">
        <f t="shared" ref="E861:E924" si="8">C861+_xlfn.FORECAST.ETS.CONFINT(A861,$B$2:$B$732,$A$2:$A$732,0.95,1,1)</f>
        <v>3346.0109196092526</v>
      </c>
    </row>
    <row r="862" spans="1:5" x14ac:dyDescent="0.2">
      <c r="A862" s="1">
        <v>45787</v>
      </c>
      <c r="C862" s="5">
        <f t="shared" si="6"/>
        <v>1214.6502356670835</v>
      </c>
      <c r="D862" s="5">
        <f t="shared" si="7"/>
        <v>-927.20188717167503</v>
      </c>
      <c r="E862" s="5">
        <f t="shared" si="8"/>
        <v>3356.502358505842</v>
      </c>
    </row>
    <row r="863" spans="1:5" x14ac:dyDescent="0.2">
      <c r="A863" s="1">
        <v>45788</v>
      </c>
      <c r="C863" s="5">
        <f t="shared" si="6"/>
        <v>1214.6617869304494</v>
      </c>
      <c r="D863" s="5">
        <f t="shared" si="7"/>
        <v>-937.77862928409627</v>
      </c>
      <c r="E863" s="5">
        <f t="shared" si="8"/>
        <v>3367.1022031449947</v>
      </c>
    </row>
    <row r="864" spans="1:5" x14ac:dyDescent="0.2">
      <c r="A864" s="1">
        <v>45789</v>
      </c>
      <c r="C864" s="5">
        <f t="shared" si="6"/>
        <v>1214.6733381938297</v>
      </c>
      <c r="D864" s="5">
        <f t="shared" si="7"/>
        <v>-948.46339162453933</v>
      </c>
      <c r="E864" s="5">
        <f t="shared" si="8"/>
        <v>3377.8100680121988</v>
      </c>
    </row>
    <row r="865" spans="1:5" x14ac:dyDescent="0.2">
      <c r="A865" s="1">
        <v>45790</v>
      </c>
      <c r="C865" s="5">
        <f t="shared" si="6"/>
        <v>1214.6848894571956</v>
      </c>
      <c r="D865" s="5">
        <f t="shared" si="7"/>
        <v>-959.25578012526717</v>
      </c>
      <c r="E865" s="5">
        <f t="shared" si="8"/>
        <v>3388.6255590396586</v>
      </c>
    </row>
    <row r="866" spans="1:5" x14ac:dyDescent="0.2">
      <c r="A866" s="1">
        <v>45791</v>
      </c>
      <c r="C866" s="5">
        <f t="shared" si="6"/>
        <v>1214.6964407205762</v>
      </c>
      <c r="D866" s="5">
        <f t="shared" si="7"/>
        <v>-970.15539256909256</v>
      </c>
      <c r="E866" s="5">
        <f t="shared" si="8"/>
        <v>3399.5482740102452</v>
      </c>
    </row>
    <row r="867" spans="1:5" x14ac:dyDescent="0.2">
      <c r="A867" s="1">
        <v>45792</v>
      </c>
      <c r="C867" s="5">
        <f t="shared" si="6"/>
        <v>1214.7079919839421</v>
      </c>
      <c r="D867" s="5">
        <f t="shared" si="7"/>
        <v>-981.16181898673676</v>
      </c>
      <c r="E867" s="5">
        <f t="shared" si="8"/>
        <v>3410.5778029546209</v>
      </c>
    </row>
    <row r="868" spans="1:5" x14ac:dyDescent="0.2">
      <c r="A868" s="1">
        <v>45793</v>
      </c>
      <c r="C868" s="5">
        <f t="shared" si="6"/>
        <v>1214.7195432473225</v>
      </c>
      <c r="D868" s="5">
        <f t="shared" si="7"/>
        <v>-992.27464204713601</v>
      </c>
      <c r="E868" s="5">
        <f t="shared" si="8"/>
        <v>3421.7137285417812</v>
      </c>
    </row>
    <row r="869" spans="1:5" x14ac:dyDescent="0.2">
      <c r="A869" s="1">
        <v>45794</v>
      </c>
      <c r="C869" s="5">
        <f t="shared" si="6"/>
        <v>1214.7310945106883</v>
      </c>
      <c r="D869" s="5">
        <f t="shared" si="7"/>
        <v>-1003.493437440939</v>
      </c>
      <c r="E869" s="5">
        <f t="shared" si="8"/>
        <v>3432.9556264623156</v>
      </c>
    </row>
    <row r="870" spans="1:5" x14ac:dyDescent="0.2">
      <c r="A870" s="1">
        <v>45795</v>
      </c>
      <c r="C870" s="5">
        <f t="shared" si="6"/>
        <v>1214.7426457740687</v>
      </c>
      <c r="D870" s="5">
        <f t="shared" si="7"/>
        <v>-1014.8177742565642</v>
      </c>
      <c r="E870" s="5">
        <f t="shared" si="8"/>
        <v>3444.3030658047019</v>
      </c>
    </row>
    <row r="871" spans="1:5" x14ac:dyDescent="0.2">
      <c r="A871" s="1">
        <v>45796</v>
      </c>
      <c r="C871" s="5">
        <f t="shared" si="6"/>
        <v>1214.7541970374348</v>
      </c>
      <c r="D871" s="5">
        <f t="shared" si="7"/>
        <v>-1026.2472153490855</v>
      </c>
      <c r="E871" s="5">
        <f t="shared" si="8"/>
        <v>3455.7556094239553</v>
      </c>
    </row>
    <row r="872" spans="1:5" x14ac:dyDescent="0.2">
      <c r="A872" s="1">
        <v>45797</v>
      </c>
      <c r="C872" s="5">
        <f t="shared" si="6"/>
        <v>1214.7657483008152</v>
      </c>
      <c r="D872" s="5">
        <f t="shared" si="7"/>
        <v>-1037.7813177013581</v>
      </c>
      <c r="E872" s="5">
        <f t="shared" si="8"/>
        <v>3467.3128143029885</v>
      </c>
    </row>
    <row r="873" spans="1:5" x14ac:dyDescent="0.2">
      <c r="A873" s="1">
        <v>45798</v>
      </c>
      <c r="C873" s="5">
        <f t="shared" si="6"/>
        <v>1214.777299564181</v>
      </c>
      <c r="D873" s="5">
        <f t="shared" si="7"/>
        <v>-1049.4196327777015</v>
      </c>
      <c r="E873" s="5">
        <f t="shared" si="8"/>
        <v>3478.9742319060633</v>
      </c>
    </row>
    <row r="874" spans="1:5" x14ac:dyDescent="0.2">
      <c r="A874" s="1">
        <v>45799</v>
      </c>
      <c r="C874" s="5">
        <f t="shared" si="6"/>
        <v>1214.7888508275614</v>
      </c>
      <c r="D874" s="5">
        <f t="shared" si="7"/>
        <v>-1061.1617068695787</v>
      </c>
      <c r="E874" s="5">
        <f t="shared" si="8"/>
        <v>3490.7394085247015</v>
      </c>
    </row>
    <row r="875" spans="1:5" x14ac:dyDescent="0.2">
      <c r="A875" s="1">
        <v>45800</v>
      </c>
      <c r="C875" s="5">
        <f t="shared" si="6"/>
        <v>1214.8004020909273</v>
      </c>
      <c r="D875" s="5">
        <f t="shared" si="7"/>
        <v>-1073.0070814336275</v>
      </c>
      <c r="E875" s="5">
        <f t="shared" si="8"/>
        <v>3502.6078856154818</v>
      </c>
    </row>
    <row r="876" spans="1:5" x14ac:dyDescent="0.2">
      <c r="A876" s="1">
        <v>45801</v>
      </c>
      <c r="C876" s="5">
        <f t="shared" si="6"/>
        <v>1214.8119533543077</v>
      </c>
      <c r="D876" s="5">
        <f t="shared" si="7"/>
        <v>-1084.9552934215153</v>
      </c>
      <c r="E876" s="5">
        <f t="shared" si="8"/>
        <v>3514.5792001301306</v>
      </c>
    </row>
    <row r="877" spans="1:5" x14ac:dyDescent="0.2">
      <c r="A877" s="1">
        <v>45802</v>
      </c>
      <c r="C877" s="5">
        <f t="shared" si="6"/>
        <v>1214.8235046176737</v>
      </c>
      <c r="D877" s="5">
        <f t="shared" si="7"/>
        <v>-1097.0058756020185</v>
      </c>
      <c r="E877" s="5">
        <f t="shared" si="8"/>
        <v>3526.6528848373659</v>
      </c>
    </row>
    <row r="878" spans="1:5" x14ac:dyDescent="0.2">
      <c r="A878" s="1">
        <v>45803</v>
      </c>
      <c r="C878" s="5">
        <f t="shared" si="6"/>
        <v>1214.8350558810541</v>
      </c>
      <c r="D878" s="5">
        <f t="shared" si="7"/>
        <v>-1109.1583568748149</v>
      </c>
      <c r="E878" s="5">
        <f t="shared" si="8"/>
        <v>3538.8284686369234</v>
      </c>
    </row>
    <row r="879" spans="1:5" x14ac:dyDescent="0.2">
      <c r="A879" s="1">
        <v>45804</v>
      </c>
      <c r="C879" s="5">
        <f t="shared" si="6"/>
        <v>1214.84660714442</v>
      </c>
      <c r="D879" s="5">
        <f t="shared" si="7"/>
        <v>-1121.4122625764262</v>
      </c>
      <c r="E879" s="5">
        <f t="shared" si="8"/>
        <v>3551.1054768652662</v>
      </c>
    </row>
    <row r="880" spans="1:5" x14ac:dyDescent="0.2">
      <c r="A880" s="1">
        <v>45805</v>
      </c>
      <c r="C880" s="5">
        <f t="shared" si="6"/>
        <v>1214.8581584078004</v>
      </c>
      <c r="D880" s="5">
        <f t="shared" si="7"/>
        <v>-1133.7671147778335</v>
      </c>
      <c r="E880" s="5">
        <f t="shared" si="8"/>
        <v>3563.483431593434</v>
      </c>
    </row>
    <row r="881" spans="1:5" x14ac:dyDescent="0.2">
      <c r="A881" s="1">
        <v>45806</v>
      </c>
      <c r="C881" s="5">
        <f t="shared" si="6"/>
        <v>1214.8697096711662</v>
      </c>
      <c r="D881" s="5">
        <f t="shared" si="7"/>
        <v>-1146.2224325742254</v>
      </c>
      <c r="E881" s="5">
        <f t="shared" si="8"/>
        <v>3575.9618519165579</v>
      </c>
    </row>
    <row r="882" spans="1:5" x14ac:dyDescent="0.2">
      <c r="A882" s="1">
        <v>45807</v>
      </c>
      <c r="C882" s="5">
        <f t="shared" si="6"/>
        <v>1214.8812609345468</v>
      </c>
      <c r="D882" s="5">
        <f t="shared" si="7"/>
        <v>-1158.7777323664304</v>
      </c>
      <c r="E882" s="5">
        <f t="shared" si="8"/>
        <v>3588.5402542355241</v>
      </c>
    </row>
    <row r="883" spans="1:5" x14ac:dyDescent="0.2">
      <c r="A883" s="1">
        <v>45808</v>
      </c>
      <c r="C883" s="5">
        <f t="shared" si="6"/>
        <v>1214.8928121979127</v>
      </c>
      <c r="D883" s="5">
        <f t="shared" si="7"/>
        <v>-1171.4325281345166</v>
      </c>
      <c r="E883" s="5">
        <f t="shared" si="8"/>
        <v>3601.2181525303422</v>
      </c>
    </row>
    <row r="884" spans="1:5" x14ac:dyDescent="0.2">
      <c r="A884" s="1">
        <v>45809</v>
      </c>
      <c r="C884" s="5">
        <f t="shared" si="6"/>
        <v>1214.9043634612931</v>
      </c>
      <c r="D884" s="5">
        <f t="shared" si="7"/>
        <v>-1184.1863317031311</v>
      </c>
      <c r="E884" s="5">
        <f t="shared" si="8"/>
        <v>3613.9950586257173</v>
      </c>
    </row>
    <row r="885" spans="1:5" x14ac:dyDescent="0.2">
      <c r="A885" s="1">
        <v>45810</v>
      </c>
      <c r="C885" s="5">
        <f t="shared" si="6"/>
        <v>1214.9159147246589</v>
      </c>
      <c r="D885" s="5">
        <f t="shared" si="7"/>
        <v>-1197.0386529990949</v>
      </c>
      <c r="E885" s="5">
        <f t="shared" si="8"/>
        <v>3626.870482448413</v>
      </c>
    </row>
    <row r="886" spans="1:5" x14ac:dyDescent="0.2">
      <c r="A886" s="1">
        <v>45811</v>
      </c>
      <c r="C886" s="5">
        <f t="shared" si="6"/>
        <v>1214.9274659880393</v>
      </c>
      <c r="D886" s="5">
        <f t="shared" si="7"/>
        <v>-1209.9890003008359</v>
      </c>
      <c r="E886" s="5">
        <f t="shared" si="8"/>
        <v>3639.8439322769145</v>
      </c>
    </row>
    <row r="887" spans="1:5" x14ac:dyDescent="0.2">
      <c r="A887" s="1">
        <v>45812</v>
      </c>
      <c r="C887" s="5">
        <f t="shared" si="6"/>
        <v>1214.9390172514054</v>
      </c>
      <c r="D887" s="5">
        <f t="shared" si="7"/>
        <v>-1223.0368804801983</v>
      </c>
      <c r="E887" s="5">
        <f t="shared" si="8"/>
        <v>3652.9149149830091</v>
      </c>
    </row>
    <row r="888" spans="1:5" x14ac:dyDescent="0.2">
      <c r="A888" s="1">
        <v>45813</v>
      </c>
      <c r="C888" s="5">
        <f t="shared" si="6"/>
        <v>1214.9505685147858</v>
      </c>
      <c r="D888" s="5">
        <f t="shared" si="7"/>
        <v>-1236.1817992362342</v>
      </c>
      <c r="E888" s="5">
        <f t="shared" si="8"/>
        <v>3666.082936265806</v>
      </c>
    </row>
    <row r="889" spans="1:5" x14ac:dyDescent="0.2">
      <c r="A889" s="1">
        <v>45814</v>
      </c>
      <c r="C889" s="5">
        <f t="shared" si="6"/>
        <v>1214.9621197781516</v>
      </c>
      <c r="D889" s="5">
        <f t="shared" si="7"/>
        <v>-1249.4232613215249</v>
      </c>
      <c r="E889" s="5">
        <f t="shared" si="8"/>
        <v>3679.3475008778282</v>
      </c>
    </row>
    <row r="890" spans="1:5" x14ac:dyDescent="0.2">
      <c r="A890" s="1">
        <v>45815</v>
      </c>
      <c r="C890" s="5">
        <f t="shared" si="6"/>
        <v>1214.973671041532</v>
      </c>
      <c r="D890" s="5">
        <f t="shared" si="7"/>
        <v>-1262.7607707606583</v>
      </c>
      <c r="E890" s="5">
        <f t="shared" si="8"/>
        <v>3692.7081128437221</v>
      </c>
    </row>
    <row r="891" spans="1:5" x14ac:dyDescent="0.2">
      <c r="A891" s="1">
        <v>45816</v>
      </c>
      <c r="C891" s="5">
        <f t="shared" si="6"/>
        <v>1214.9852223048979</v>
      </c>
      <c r="D891" s="5">
        <f t="shared" si="7"/>
        <v>-1276.1938310614241</v>
      </c>
      <c r="E891" s="5">
        <f t="shared" si="8"/>
        <v>3706.1642756712199</v>
      </c>
    </row>
    <row r="892" spans="1:5" x14ac:dyDescent="0.2">
      <c r="A892" s="1">
        <v>45817</v>
      </c>
      <c r="C892" s="5">
        <f t="shared" si="6"/>
        <v>1214.9967735682785</v>
      </c>
      <c r="D892" s="5">
        <f t="shared" si="7"/>
        <v>-1289.7219454183651</v>
      </c>
      <c r="E892" s="5">
        <f t="shared" si="8"/>
        <v>3719.7154925549221</v>
      </c>
    </row>
    <row r="893" spans="1:5" x14ac:dyDescent="0.2">
      <c r="A893" s="1">
        <v>45818</v>
      </c>
      <c r="C893" s="5">
        <f t="shared" si="6"/>
        <v>1215.0083248316444</v>
      </c>
      <c r="D893" s="5">
        <f t="shared" si="7"/>
        <v>-1303.3446169092638</v>
      </c>
      <c r="E893" s="5">
        <f t="shared" si="8"/>
        <v>3733.3612665725523</v>
      </c>
    </row>
    <row r="894" spans="1:5" x14ac:dyDescent="0.2">
      <c r="A894" s="1">
        <v>45819</v>
      </c>
      <c r="C894" s="5">
        <f t="shared" si="6"/>
        <v>1215.0198760950248</v>
      </c>
      <c r="D894" s="5">
        <f t="shared" si="7"/>
        <v>-1317.0613486842012</v>
      </c>
      <c r="E894" s="5">
        <f t="shared" si="8"/>
        <v>3747.1011008742507</v>
      </c>
    </row>
    <row r="895" spans="1:5" x14ac:dyDescent="0.2">
      <c r="A895" s="1">
        <v>45820</v>
      </c>
      <c r="C895" s="5">
        <f t="shared" si="6"/>
        <v>1215.0314273583906</v>
      </c>
      <c r="D895" s="5">
        <f t="shared" si="7"/>
        <v>-1330.8716441477866</v>
      </c>
      <c r="E895" s="5">
        <f t="shared" si="8"/>
        <v>3760.934498864568</v>
      </c>
    </row>
    <row r="896" spans="1:5" x14ac:dyDescent="0.2">
      <c r="A896" s="1">
        <v>45821</v>
      </c>
      <c r="C896" s="5">
        <f t="shared" si="6"/>
        <v>1215.042978621771</v>
      </c>
      <c r="D896" s="5">
        <f t="shared" si="7"/>
        <v>-1344.775007134213</v>
      </c>
      <c r="E896" s="5">
        <f t="shared" si="8"/>
        <v>3774.860964377755</v>
      </c>
    </row>
    <row r="897" spans="1:5" x14ac:dyDescent="0.2">
      <c r="A897" s="1">
        <v>45822</v>
      </c>
      <c r="C897" s="5">
        <f t="shared" si="6"/>
        <v>1215.0545298851368</v>
      </c>
      <c r="D897" s="5">
        <f t="shared" si="7"/>
        <v>-1358.7709420757203</v>
      </c>
      <c r="E897" s="5">
        <f t="shared" si="8"/>
        <v>3788.8800018459942</v>
      </c>
    </row>
    <row r="898" spans="1:5" x14ac:dyDescent="0.2">
      <c r="A898" s="1">
        <v>45823</v>
      </c>
      <c r="C898" s="5">
        <f t="shared" si="6"/>
        <v>1215.0660811485175</v>
      </c>
      <c r="D898" s="5">
        <f t="shared" si="7"/>
        <v>-1372.8589541641497</v>
      </c>
      <c r="E898" s="5">
        <f t="shared" si="8"/>
        <v>3802.9911164611849</v>
      </c>
    </row>
    <row r="899" spans="1:5" x14ac:dyDescent="0.2">
      <c r="A899" s="1">
        <v>45824</v>
      </c>
      <c r="C899" s="5">
        <f t="shared" si="6"/>
        <v>1215.0776324118833</v>
      </c>
      <c r="D899" s="5">
        <f t="shared" si="7"/>
        <v>-1387.0385495061737</v>
      </c>
      <c r="E899" s="5">
        <f t="shared" si="8"/>
        <v>3817.1938143299403</v>
      </c>
    </row>
    <row r="900" spans="1:5" x14ac:dyDescent="0.2">
      <c r="A900" s="1">
        <v>45825</v>
      </c>
      <c r="C900" s="5">
        <f t="shared" si="6"/>
        <v>1215.0891836752637</v>
      </c>
      <c r="D900" s="5">
        <f t="shared" si="7"/>
        <v>-1401.3092352718779</v>
      </c>
      <c r="E900" s="5">
        <f t="shared" si="8"/>
        <v>3831.4876026224056</v>
      </c>
    </row>
    <row r="901" spans="1:5" x14ac:dyDescent="0.2">
      <c r="A901" s="1">
        <v>45826</v>
      </c>
      <c r="C901" s="5">
        <f t="shared" si="6"/>
        <v>1215.1007349386296</v>
      </c>
      <c r="D901" s="5">
        <f t="shared" si="7"/>
        <v>-1415.6705198373002</v>
      </c>
      <c r="E901" s="5">
        <f t="shared" si="8"/>
        <v>3845.8719897145593</v>
      </c>
    </row>
    <row r="902" spans="1:5" x14ac:dyDescent="0.2">
      <c r="A902" s="1">
        <v>45827</v>
      </c>
      <c r="C902" s="5">
        <f t="shared" si="6"/>
        <v>1215.11228620201</v>
      </c>
      <c r="D902" s="5">
        <f t="shared" si="7"/>
        <v>-1430.1219129205972</v>
      </c>
      <c r="E902" s="5">
        <f t="shared" si="8"/>
        <v>3860.3464853246169</v>
      </c>
    </row>
    <row r="903" spans="1:5" x14ac:dyDescent="0.2">
      <c r="A903" s="1">
        <v>45828</v>
      </c>
      <c r="C903" s="5">
        <f t="shared" si="6"/>
        <v>1215.123837465376</v>
      </c>
      <c r="D903" s="5">
        <f t="shared" si="7"/>
        <v>-1444.662925712448</v>
      </c>
      <c r="E903" s="5">
        <f t="shared" si="8"/>
        <v>3874.9106006432003</v>
      </c>
    </row>
    <row r="904" spans="1:5" x14ac:dyDescent="0.2">
      <c r="A904" s="1">
        <v>45829</v>
      </c>
      <c r="C904" s="5">
        <f t="shared" si="6"/>
        <v>1215.1353887287564</v>
      </c>
      <c r="D904" s="5">
        <f t="shared" si="7"/>
        <v>-1459.2930710003729</v>
      </c>
      <c r="E904" s="5">
        <f t="shared" si="8"/>
        <v>3889.5638484578858</v>
      </c>
    </row>
    <row r="905" spans="1:5" x14ac:dyDescent="0.2">
      <c r="A905" s="1">
        <v>45830</v>
      </c>
      <c r="C905" s="5">
        <f t="shared" si="6"/>
        <v>1215.1469399921223</v>
      </c>
      <c r="D905" s="5">
        <f t="shared" si="7"/>
        <v>-1474.0118632875672</v>
      </c>
      <c r="E905" s="5">
        <f t="shared" si="8"/>
        <v>3904.3057432718115</v>
      </c>
    </row>
    <row r="906" spans="1:5" x14ac:dyDescent="0.2">
      <c r="A906" s="1">
        <v>45831</v>
      </c>
      <c r="C906" s="5">
        <f t="shared" si="6"/>
        <v>1215.1584912555027</v>
      </c>
      <c r="D906" s="5">
        <f t="shared" si="7"/>
        <v>-1488.8188189059401</v>
      </c>
      <c r="E906" s="5">
        <f t="shared" si="8"/>
        <v>3919.1358014169455</v>
      </c>
    </row>
    <row r="907" spans="1:5" x14ac:dyDescent="0.2">
      <c r="A907" s="1">
        <v>45832</v>
      </c>
      <c r="C907" s="5">
        <f t="shared" si="6"/>
        <v>1215.1700425188685</v>
      </c>
      <c r="D907" s="5">
        <f t="shared" si="7"/>
        <v>-1503.7134561239598</v>
      </c>
      <c r="E907" s="5">
        <f t="shared" si="8"/>
        <v>3934.0535411616966</v>
      </c>
    </row>
    <row r="908" spans="1:5" x14ac:dyDescent="0.2">
      <c r="A908" s="1">
        <v>45833</v>
      </c>
      <c r="C908" s="5">
        <f t="shared" si="6"/>
        <v>1215.1815937822491</v>
      </c>
      <c r="D908" s="5">
        <f t="shared" si="7"/>
        <v>-1518.6952952489812</v>
      </c>
      <c r="E908" s="5">
        <f t="shared" si="8"/>
        <v>3949.0584828134797</v>
      </c>
    </row>
    <row r="909" spans="1:5" x14ac:dyDescent="0.2">
      <c r="A909" s="1">
        <v>45834</v>
      </c>
      <c r="C909" s="5">
        <f t="shared" si="6"/>
        <v>1215.193145045615</v>
      </c>
      <c r="D909" s="5">
        <f t="shared" si="7"/>
        <v>-1533.763858724672</v>
      </c>
      <c r="E909" s="5">
        <f t="shared" si="8"/>
        <v>3964.150148815902</v>
      </c>
    </row>
    <row r="910" spans="1:5" x14ac:dyDescent="0.2">
      <c r="A910" s="1">
        <v>45835</v>
      </c>
      <c r="C910" s="5">
        <f t="shared" si="6"/>
        <v>1215.2046963089954</v>
      </c>
      <c r="D910" s="5">
        <f t="shared" si="7"/>
        <v>-1548.918671223201</v>
      </c>
      <c r="E910" s="5">
        <f t="shared" si="8"/>
        <v>3979.3280638411916</v>
      </c>
    </row>
    <row r="911" spans="1:5" x14ac:dyDescent="0.2">
      <c r="A911" s="1">
        <v>45836</v>
      </c>
      <c r="C911" s="5">
        <f t="shared" si="6"/>
        <v>1215.2162475723612</v>
      </c>
      <c r="D911" s="5">
        <f t="shared" si="7"/>
        <v>-1564.1592597328122</v>
      </c>
      <c r="E911" s="5">
        <f t="shared" si="8"/>
        <v>3994.5917548775346</v>
      </c>
    </row>
    <row r="912" spans="1:5" x14ac:dyDescent="0.2">
      <c r="A912" s="1">
        <v>45837</v>
      </c>
      <c r="C912" s="5">
        <f t="shared" si="6"/>
        <v>1215.2277988357416</v>
      </c>
      <c r="D912" s="5">
        <f t="shared" si="7"/>
        <v>-1579.4851536404442</v>
      </c>
      <c r="E912" s="5">
        <f t="shared" si="8"/>
        <v>4009.9407513119277</v>
      </c>
    </row>
    <row r="913" spans="1:5" x14ac:dyDescent="0.2">
      <c r="A913" s="1">
        <v>45838</v>
      </c>
      <c r="C913" s="5">
        <f t="shared" si="6"/>
        <v>1215.2393500991077</v>
      </c>
      <c r="D913" s="5">
        <f t="shared" si="7"/>
        <v>-1594.8958848100053</v>
      </c>
      <c r="E913" s="5">
        <f t="shared" si="8"/>
        <v>4025.3745850082205</v>
      </c>
    </row>
    <row r="914" spans="1:5" x14ac:dyDescent="0.2">
      <c r="A914" s="1">
        <v>45839</v>
      </c>
      <c r="C914" s="5">
        <f t="shared" si="6"/>
        <v>1215.2509013624881</v>
      </c>
      <c r="D914" s="5">
        <f t="shared" si="7"/>
        <v>-1610.3909876559819</v>
      </c>
      <c r="E914" s="5">
        <f t="shared" si="8"/>
        <v>4040.8927903809581</v>
      </c>
    </row>
    <row r="915" spans="1:5" x14ac:dyDescent="0.2">
      <c r="A915" s="1">
        <v>45840</v>
      </c>
      <c r="C915" s="5">
        <f t="shared" si="6"/>
        <v>1215.2624526258539</v>
      </c>
      <c r="D915" s="5">
        <f t="shared" si="7"/>
        <v>-1625.9699992129665</v>
      </c>
      <c r="E915" s="5">
        <f t="shared" si="8"/>
        <v>4056.4949044646746</v>
      </c>
    </row>
    <row r="916" spans="1:5" x14ac:dyDescent="0.2">
      <c r="A916" s="1">
        <v>45841</v>
      </c>
      <c r="C916" s="5">
        <f t="shared" si="6"/>
        <v>1215.2740038892343</v>
      </c>
      <c r="D916" s="5">
        <f t="shared" si="7"/>
        <v>-1641.6324592007904</v>
      </c>
      <c r="E916" s="5">
        <f t="shared" si="8"/>
        <v>4072.1804669792591</v>
      </c>
    </row>
    <row r="917" spans="1:5" x14ac:dyDescent="0.2">
      <c r="A917" s="1">
        <v>45842</v>
      </c>
      <c r="C917" s="5">
        <f t="shared" si="6"/>
        <v>1215.2855551526002</v>
      </c>
      <c r="D917" s="5">
        <f t="shared" si="7"/>
        <v>-1657.377910085853</v>
      </c>
      <c r="E917" s="5">
        <f t="shared" si="8"/>
        <v>4087.9490203910536</v>
      </c>
    </row>
    <row r="918" spans="1:5" x14ac:dyDescent="0.2">
      <c r="A918" s="1">
        <v>45843</v>
      </c>
      <c r="C918" s="5">
        <f t="shared" si="6"/>
        <v>1215.2971064159806</v>
      </c>
      <c r="D918" s="5">
        <f t="shared" si="7"/>
        <v>-1673.2058971383035</v>
      </c>
      <c r="E918" s="5">
        <f t="shared" si="8"/>
        <v>4103.8001099702651</v>
      </c>
    </row>
    <row r="919" spans="1:5" x14ac:dyDescent="0.2">
      <c r="A919" s="1">
        <v>45844</v>
      </c>
      <c r="C919" s="5">
        <f t="shared" si="6"/>
        <v>1215.3086576793467</v>
      </c>
      <c r="D919" s="5">
        <f t="shared" si="7"/>
        <v>-1689.1159684856857</v>
      </c>
      <c r="E919" s="5">
        <f t="shared" si="8"/>
        <v>4119.733283844379</v>
      </c>
    </row>
    <row r="920" spans="1:5" x14ac:dyDescent="0.2">
      <c r="A920" s="1">
        <v>45845</v>
      </c>
      <c r="C920" s="5">
        <f t="shared" si="6"/>
        <v>1215.320208942727</v>
      </c>
      <c r="D920" s="5">
        <f t="shared" si="7"/>
        <v>-1705.1076751626931</v>
      </c>
      <c r="E920" s="5">
        <f t="shared" si="8"/>
        <v>4135.748093048147</v>
      </c>
    </row>
    <row r="921" spans="1:5" x14ac:dyDescent="0.2">
      <c r="A921" s="1">
        <v>45846</v>
      </c>
      <c r="C921" s="5">
        <f t="shared" si="6"/>
        <v>1215.3317602060929</v>
      </c>
      <c r="D921" s="5">
        <f t="shared" si="7"/>
        <v>-1721.1805711576289</v>
      </c>
      <c r="E921" s="5">
        <f t="shared" si="8"/>
        <v>4151.8440915698147</v>
      </c>
    </row>
    <row r="922" spans="1:5" x14ac:dyDescent="0.2">
      <c r="A922" s="1">
        <v>45847</v>
      </c>
      <c r="C922" s="5">
        <f t="shared" si="6"/>
        <v>1215.3433114694733</v>
      </c>
      <c r="D922" s="5">
        <f t="shared" si="7"/>
        <v>-1737.3342134552311</v>
      </c>
      <c r="E922" s="5">
        <f t="shared" si="8"/>
        <v>4168.0208363941774</v>
      </c>
    </row>
    <row r="923" spans="1:5" x14ac:dyDescent="0.2">
      <c r="A923" s="1">
        <v>45848</v>
      </c>
      <c r="C923" s="5">
        <f t="shared" si="6"/>
        <v>1215.3548627328391</v>
      </c>
      <c r="D923" s="5">
        <f t="shared" si="7"/>
        <v>-1753.5681620764335</v>
      </c>
      <c r="E923" s="5">
        <f t="shared" si="8"/>
        <v>4184.2778875421118</v>
      </c>
    </row>
    <row r="924" spans="1:5" x14ac:dyDescent="0.2">
      <c r="A924" s="1">
        <v>45849</v>
      </c>
      <c r="C924" s="5">
        <f t="shared" si="6"/>
        <v>1215.3664139962198</v>
      </c>
      <c r="D924" s="5">
        <f t="shared" si="7"/>
        <v>-1769.8819801147406</v>
      </c>
      <c r="E924" s="5">
        <f t="shared" si="8"/>
        <v>4200.6148081071806</v>
      </c>
    </row>
    <row r="925" spans="1:5" x14ac:dyDescent="0.2">
      <c r="A925" s="1">
        <v>45850</v>
      </c>
      <c r="C925" s="5">
        <f t="shared" ref="C925:C988" si="9">_xlfn.FORECAST.ETS(A925,$B$2:$B$732,$A$2:$A$732,1,1)</f>
        <v>1215.3779652595856</v>
      </c>
      <c r="D925" s="5">
        <f t="shared" ref="D925:D988" si="10">C925-_xlfn.FORECAST.ETS.CONFINT(A925,$B$2:$B$732,$A$2:$A$732,0.95,1,1)</f>
        <v>-1786.2752337697605</v>
      </c>
      <c r="E925" s="5">
        <f t="shared" ref="E925:E988" si="11">C925+_xlfn.FORECAST.ETS.CONFINT(A925,$B$2:$B$732,$A$2:$A$732,0.95,1,1)</f>
        <v>4217.0311642889319</v>
      </c>
    </row>
    <row r="926" spans="1:5" x14ac:dyDescent="0.2">
      <c r="A926" s="1">
        <v>45851</v>
      </c>
      <c r="C926" s="5">
        <f t="shared" si="9"/>
        <v>1215.389516522966</v>
      </c>
      <c r="D926" s="5">
        <f t="shared" si="10"/>
        <v>-1802.7474923775794</v>
      </c>
      <c r="E926" s="5">
        <f t="shared" si="11"/>
        <v>4233.526525423511</v>
      </c>
    </row>
    <row r="927" spans="1:5" x14ac:dyDescent="0.2">
      <c r="A927" s="1">
        <v>45852</v>
      </c>
      <c r="C927" s="5">
        <f t="shared" si="9"/>
        <v>1215.4010677863319</v>
      </c>
      <c r="D927" s="5">
        <f t="shared" si="10"/>
        <v>-1819.298328438522</v>
      </c>
      <c r="E927" s="5">
        <f t="shared" si="11"/>
        <v>4250.100464011186</v>
      </c>
    </row>
    <row r="928" spans="1:5" x14ac:dyDescent="0.2">
      <c r="A928" s="1">
        <v>45853</v>
      </c>
      <c r="C928" s="5">
        <f t="shared" si="9"/>
        <v>1215.4126190497122</v>
      </c>
      <c r="D928" s="5">
        <f t="shared" si="10"/>
        <v>-1835.9273176419642</v>
      </c>
      <c r="E928" s="5">
        <f t="shared" si="11"/>
        <v>4266.7525557413883</v>
      </c>
    </row>
    <row r="929" spans="1:5" x14ac:dyDescent="0.2">
      <c r="A929" s="1">
        <v>45854</v>
      </c>
      <c r="C929" s="5">
        <f t="shared" si="9"/>
        <v>1215.4241703130783</v>
      </c>
      <c r="D929" s="5">
        <f t="shared" si="10"/>
        <v>-1852.6340388887452</v>
      </c>
      <c r="E929" s="5">
        <f t="shared" si="11"/>
        <v>4283.4823795149023</v>
      </c>
    </row>
    <row r="930" spans="1:5" x14ac:dyDescent="0.2">
      <c r="A930" s="1">
        <v>45855</v>
      </c>
      <c r="C930" s="5">
        <f t="shared" si="9"/>
        <v>1215.4357215764587</v>
      </c>
      <c r="D930" s="5">
        <f t="shared" si="10"/>
        <v>-1869.4180743108388</v>
      </c>
      <c r="E930" s="5">
        <f t="shared" si="11"/>
        <v>4300.2895174637561</v>
      </c>
    </row>
    <row r="931" spans="1:5" x14ac:dyDescent="0.2">
      <c r="A931" s="1">
        <v>45856</v>
      </c>
      <c r="C931" s="5">
        <f t="shared" si="9"/>
        <v>1215.4472728398246</v>
      </c>
      <c r="D931" s="5">
        <f t="shared" si="10"/>
        <v>-1886.2790092888267</v>
      </c>
      <c r="E931" s="5">
        <f t="shared" si="11"/>
        <v>4317.1735549684763</v>
      </c>
    </row>
    <row r="932" spans="1:5" x14ac:dyDescent="0.2">
      <c r="A932" s="1">
        <v>45857</v>
      </c>
      <c r="C932" s="5">
        <f t="shared" si="9"/>
        <v>1215.458824103205</v>
      </c>
      <c r="D932" s="5">
        <f t="shared" si="10"/>
        <v>-1903.2164324668245</v>
      </c>
      <c r="E932" s="5">
        <f t="shared" si="11"/>
        <v>4334.1340806732342</v>
      </c>
    </row>
    <row r="933" spans="1:5" x14ac:dyDescent="0.2">
      <c r="A933" s="1">
        <v>45858</v>
      </c>
      <c r="C933" s="5">
        <f t="shared" si="9"/>
        <v>1215.4703753665708</v>
      </c>
      <c r="D933" s="5">
        <f t="shared" si="10"/>
        <v>-1920.2299357654051</v>
      </c>
      <c r="E933" s="5">
        <f t="shared" si="11"/>
        <v>4351.1706864985463</v>
      </c>
    </row>
    <row r="934" spans="1:5" x14ac:dyDescent="0.2">
      <c r="A934" s="1">
        <v>45859</v>
      </c>
      <c r="C934" s="5">
        <f t="shared" si="9"/>
        <v>1215.4819266299514</v>
      </c>
      <c r="D934" s="5">
        <f t="shared" si="10"/>
        <v>-1937.3191143921563</v>
      </c>
      <c r="E934" s="5">
        <f t="shared" si="11"/>
        <v>4368.2829676520596</v>
      </c>
    </row>
    <row r="935" spans="1:5" x14ac:dyDescent="0.2">
      <c r="A935" s="1">
        <v>45860</v>
      </c>
      <c r="C935" s="5">
        <f t="shared" si="9"/>
        <v>1215.4934778933173</v>
      </c>
      <c r="D935" s="5">
        <f t="shared" si="10"/>
        <v>-1954.4835668504199</v>
      </c>
      <c r="E935" s="5">
        <f t="shared" si="11"/>
        <v>4385.4705226370543</v>
      </c>
    </row>
    <row r="936" spans="1:5" x14ac:dyDescent="0.2">
      <c r="A936" s="1">
        <v>45861</v>
      </c>
      <c r="C936" s="5">
        <f t="shared" si="9"/>
        <v>1215.5050291566977</v>
      </c>
      <c r="D936" s="5">
        <f t="shared" si="10"/>
        <v>-1971.722894945844</v>
      </c>
      <c r="E936" s="5">
        <f t="shared" si="11"/>
        <v>4402.7329532592394</v>
      </c>
    </row>
    <row r="937" spans="1:5" x14ac:dyDescent="0.2">
      <c r="A937" s="1">
        <v>45862</v>
      </c>
      <c r="C937" s="5">
        <f t="shared" si="9"/>
        <v>1215.5165804200635</v>
      </c>
      <c r="D937" s="5">
        <f t="shared" si="10"/>
        <v>-1989.0367037912818</v>
      </c>
      <c r="E937" s="5">
        <f t="shared" si="11"/>
        <v>4420.0698646314086</v>
      </c>
    </row>
    <row r="938" spans="1:5" x14ac:dyDescent="0.2">
      <c r="A938" s="1">
        <v>45863</v>
      </c>
      <c r="C938" s="5">
        <f t="shared" si="9"/>
        <v>1215.5281316834439</v>
      </c>
      <c r="D938" s="5">
        <f t="shared" si="10"/>
        <v>-2006.4246018096737</v>
      </c>
      <c r="E938" s="5">
        <f t="shared" si="11"/>
        <v>4437.4808651765616</v>
      </c>
    </row>
    <row r="939" spans="1:5" x14ac:dyDescent="0.2">
      <c r="A939" s="1">
        <v>45864</v>
      </c>
      <c r="C939" s="5">
        <f t="shared" si="9"/>
        <v>1215.5396829468098</v>
      </c>
      <c r="D939" s="5">
        <f t="shared" si="10"/>
        <v>-2023.8862007354385</v>
      </c>
      <c r="E939" s="5">
        <f t="shared" si="11"/>
        <v>4454.9655666290582</v>
      </c>
    </row>
    <row r="940" spans="1:5" x14ac:dyDescent="0.2">
      <c r="A940" s="1">
        <v>45865</v>
      </c>
      <c r="C940" s="5">
        <f t="shared" si="9"/>
        <v>1215.5512342101904</v>
      </c>
      <c r="D940" s="5">
        <f t="shared" si="10"/>
        <v>-2041.4211156140007</v>
      </c>
      <c r="E940" s="5">
        <f t="shared" si="11"/>
        <v>4472.5235840343812</v>
      </c>
    </row>
    <row r="941" spans="1:5" x14ac:dyDescent="0.2">
      <c r="A941" s="1">
        <v>45866</v>
      </c>
      <c r="C941" s="5">
        <f t="shared" si="9"/>
        <v>1215.5627854735562</v>
      </c>
      <c r="D941" s="5">
        <f t="shared" si="10"/>
        <v>-2059.0289647999844</v>
      </c>
      <c r="E941" s="5">
        <f t="shared" si="11"/>
        <v>4490.1545357470968</v>
      </c>
    </row>
    <row r="942" spans="1:5" x14ac:dyDescent="0.2">
      <c r="A942" s="1">
        <v>45867</v>
      </c>
      <c r="C942" s="5">
        <f t="shared" si="9"/>
        <v>1215.5743367369366</v>
      </c>
      <c r="D942" s="5">
        <f t="shared" si="10"/>
        <v>-2076.7093699536817</v>
      </c>
      <c r="E942" s="5">
        <f t="shared" si="11"/>
        <v>4507.8580434275555</v>
      </c>
    </row>
    <row r="943" spans="1:5" x14ac:dyDescent="0.2">
      <c r="A943" s="1">
        <v>45868</v>
      </c>
      <c r="C943" s="5">
        <f t="shared" si="9"/>
        <v>1215.5858880003025</v>
      </c>
      <c r="D943" s="5">
        <f t="shared" si="10"/>
        <v>-2094.4619560363453</v>
      </c>
      <c r="E943" s="5">
        <f t="shared" si="11"/>
        <v>4525.6337320369503</v>
      </c>
    </row>
    <row r="944" spans="1:5" x14ac:dyDescent="0.2">
      <c r="A944" s="1">
        <v>45869</v>
      </c>
      <c r="C944" s="5">
        <f t="shared" si="9"/>
        <v>1215.5974392636829</v>
      </c>
      <c r="D944" s="5">
        <f t="shared" si="10"/>
        <v>-2112.2863513038747</v>
      </c>
      <c r="E944" s="5">
        <f t="shared" si="11"/>
        <v>4543.4812298312399</v>
      </c>
    </row>
    <row r="945" spans="1:5" x14ac:dyDescent="0.2">
      <c r="A945" s="1">
        <v>45870</v>
      </c>
      <c r="C945" s="5">
        <f t="shared" si="9"/>
        <v>1215.6089905270489</v>
      </c>
      <c r="D945" s="5">
        <f t="shared" si="10"/>
        <v>-2130.1821872994742</v>
      </c>
      <c r="E945" s="5">
        <f t="shared" si="11"/>
        <v>4561.4001683535726</v>
      </c>
    </row>
    <row r="946" spans="1:5" x14ac:dyDescent="0.2">
      <c r="A946" s="1">
        <v>45871</v>
      </c>
      <c r="C946" s="5">
        <f t="shared" si="9"/>
        <v>1215.6205417904293</v>
      </c>
      <c r="D946" s="5">
        <f t="shared" si="10"/>
        <v>-2148.149098844839</v>
      </c>
      <c r="E946" s="5">
        <f t="shared" si="11"/>
        <v>4579.3901824256973</v>
      </c>
    </row>
    <row r="947" spans="1:5" x14ac:dyDescent="0.2">
      <c r="A947" s="1">
        <v>45872</v>
      </c>
      <c r="C947" s="5">
        <f t="shared" si="9"/>
        <v>1215.6320930537952</v>
      </c>
      <c r="D947" s="5">
        <f t="shared" si="10"/>
        <v>-2166.1867240304146</v>
      </c>
      <c r="E947" s="5">
        <f t="shared" si="11"/>
        <v>4597.4509101380045</v>
      </c>
    </row>
    <row r="948" spans="1:5" x14ac:dyDescent="0.2">
      <c r="A948" s="1">
        <v>45873</v>
      </c>
      <c r="C948" s="5">
        <f t="shared" si="9"/>
        <v>1215.6436443171756</v>
      </c>
      <c r="D948" s="5">
        <f t="shared" si="10"/>
        <v>-2184.2947042043265</v>
      </c>
      <c r="E948" s="5">
        <f t="shared" si="11"/>
        <v>4615.5819928386773</v>
      </c>
    </row>
    <row r="949" spans="1:5" x14ac:dyDescent="0.2">
      <c r="A949" s="1">
        <v>45874</v>
      </c>
      <c r="C949" s="5">
        <f t="shared" si="9"/>
        <v>1215.6551955805414</v>
      </c>
      <c r="D949" s="5">
        <f t="shared" si="10"/>
        <v>-2202.4726839604955</v>
      </c>
      <c r="E949" s="5">
        <f t="shared" si="11"/>
        <v>4633.7830751215779</v>
      </c>
    </row>
    <row r="950" spans="1:5" x14ac:dyDescent="0.2">
      <c r="A950" s="1">
        <v>45875</v>
      </c>
      <c r="C950" s="5">
        <f t="shared" si="9"/>
        <v>1215.6667468439221</v>
      </c>
      <c r="D950" s="5">
        <f t="shared" si="10"/>
        <v>-2220.720311125533</v>
      </c>
      <c r="E950" s="5">
        <f t="shared" si="11"/>
        <v>4652.0538048133776</v>
      </c>
    </row>
    <row r="951" spans="1:5" x14ac:dyDescent="0.2">
      <c r="A951" s="1">
        <v>45876</v>
      </c>
      <c r="C951" s="5">
        <f t="shared" si="9"/>
        <v>1215.6782981072879</v>
      </c>
      <c r="D951" s="5">
        <f t="shared" si="10"/>
        <v>-2239.0372367449345</v>
      </c>
      <c r="E951" s="5">
        <f t="shared" si="11"/>
        <v>4670.3938329595103</v>
      </c>
    </row>
    <row r="952" spans="1:5" x14ac:dyDescent="0.2">
      <c r="A952" s="1">
        <v>45877</v>
      </c>
      <c r="C952" s="5">
        <f t="shared" si="9"/>
        <v>1215.6898493706683</v>
      </c>
      <c r="D952" s="5">
        <f t="shared" si="10"/>
        <v>-2257.423115068148</v>
      </c>
      <c r="E952" s="5">
        <f t="shared" si="11"/>
        <v>4688.8028138094842</v>
      </c>
    </row>
    <row r="953" spans="1:5" x14ac:dyDescent="0.2">
      <c r="A953" s="1">
        <v>45878</v>
      </c>
      <c r="C953" s="5">
        <f t="shared" si="9"/>
        <v>1215.7014006340341</v>
      </c>
      <c r="D953" s="5">
        <f t="shared" si="10"/>
        <v>-2275.877603533057</v>
      </c>
      <c r="E953" s="5">
        <f t="shared" si="11"/>
        <v>4707.2804048011258</v>
      </c>
    </row>
    <row r="954" spans="1:5" x14ac:dyDescent="0.2">
      <c r="A954" s="1">
        <v>45879</v>
      </c>
      <c r="C954" s="5">
        <f t="shared" si="9"/>
        <v>1215.7129518974145</v>
      </c>
      <c r="D954" s="5">
        <f t="shared" si="10"/>
        <v>-2294.4003627494294</v>
      </c>
      <c r="E954" s="5">
        <f t="shared" si="11"/>
        <v>4725.8262665442589</v>
      </c>
    </row>
    <row r="955" spans="1:5" x14ac:dyDescent="0.2">
      <c r="A955" s="1">
        <v>45880</v>
      </c>
      <c r="C955" s="5">
        <f t="shared" si="9"/>
        <v>1215.7245031607806</v>
      </c>
      <c r="D955" s="5">
        <f t="shared" si="10"/>
        <v>-2312.9910564818692</v>
      </c>
      <c r="E955" s="5">
        <f t="shared" si="11"/>
        <v>4744.44006280343</v>
      </c>
    </row>
    <row r="956" spans="1:5" x14ac:dyDescent="0.2">
      <c r="A956" s="1">
        <v>45881</v>
      </c>
      <c r="C956" s="5">
        <f t="shared" si="9"/>
        <v>1215.736054424161</v>
      </c>
      <c r="D956" s="5">
        <f t="shared" si="10"/>
        <v>-2331.6493516318378</v>
      </c>
      <c r="E956" s="5">
        <f t="shared" si="11"/>
        <v>4763.1214604801598</v>
      </c>
    </row>
    <row r="957" spans="1:5" x14ac:dyDescent="0.2">
      <c r="A957" s="1">
        <v>45882</v>
      </c>
      <c r="C957" s="5">
        <f t="shared" si="9"/>
        <v>1215.7476056875269</v>
      </c>
      <c r="D957" s="5">
        <f t="shared" si="10"/>
        <v>-2350.3749182192487</v>
      </c>
      <c r="E957" s="5">
        <f t="shared" si="11"/>
        <v>4781.8701295943029</v>
      </c>
    </row>
    <row r="958" spans="1:5" x14ac:dyDescent="0.2">
      <c r="A958" s="1">
        <v>45883</v>
      </c>
      <c r="C958" s="5">
        <f t="shared" si="9"/>
        <v>1215.7591569509073</v>
      </c>
      <c r="D958" s="5">
        <f t="shared" si="10"/>
        <v>-2369.1674293632341</v>
      </c>
      <c r="E958" s="5">
        <f t="shared" si="11"/>
        <v>4800.6857432650486</v>
      </c>
    </row>
    <row r="959" spans="1:5" x14ac:dyDescent="0.2">
      <c r="A959" s="1">
        <v>45884</v>
      </c>
      <c r="C959" s="5">
        <f t="shared" si="9"/>
        <v>1215.7707082142731</v>
      </c>
      <c r="D959" s="5">
        <f t="shared" si="10"/>
        <v>-2388.0265612625535</v>
      </c>
      <c r="E959" s="5">
        <f t="shared" si="11"/>
        <v>4819.5679776911002</v>
      </c>
    </row>
    <row r="960" spans="1:5" x14ac:dyDescent="0.2">
      <c r="A960" s="1">
        <v>45885</v>
      </c>
      <c r="C960" s="5">
        <f t="shared" si="9"/>
        <v>1215.7822594776535</v>
      </c>
      <c r="D960" s="5">
        <f t="shared" si="10"/>
        <v>-2406.9519931752525</v>
      </c>
      <c r="E960" s="5">
        <f t="shared" si="11"/>
        <v>4838.5165121305599</v>
      </c>
    </row>
    <row r="961" spans="1:5" x14ac:dyDescent="0.2">
      <c r="A961" s="1">
        <v>45886</v>
      </c>
      <c r="C961" s="5">
        <f t="shared" si="9"/>
        <v>1215.7938107410196</v>
      </c>
      <c r="D961" s="5">
        <f t="shared" si="10"/>
        <v>-2425.9434073980428</v>
      </c>
      <c r="E961" s="5">
        <f t="shared" si="11"/>
        <v>4857.531028880082</v>
      </c>
    </row>
    <row r="962" spans="1:5" x14ac:dyDescent="0.2">
      <c r="A962" s="1">
        <v>45887</v>
      </c>
      <c r="C962" s="5">
        <f t="shared" si="9"/>
        <v>1215.8053620044</v>
      </c>
      <c r="D962" s="5">
        <f t="shared" si="10"/>
        <v>-2445.000489245007</v>
      </c>
      <c r="E962" s="5">
        <f t="shared" si="11"/>
        <v>4876.6112132538074</v>
      </c>
    </row>
    <row r="963" spans="1:5" x14ac:dyDescent="0.2">
      <c r="A963" s="1">
        <v>45888</v>
      </c>
      <c r="C963" s="5">
        <f t="shared" si="9"/>
        <v>1215.8169132677658</v>
      </c>
      <c r="D963" s="5">
        <f t="shared" si="10"/>
        <v>-2464.1229270260869</v>
      </c>
      <c r="E963" s="5">
        <f t="shared" si="11"/>
        <v>4895.7567535616181</v>
      </c>
    </row>
    <row r="964" spans="1:5" x14ac:dyDescent="0.2">
      <c r="A964" s="1">
        <v>45889</v>
      </c>
      <c r="C964" s="5">
        <f t="shared" si="9"/>
        <v>1215.8284645311462</v>
      </c>
      <c r="D964" s="5">
        <f t="shared" si="10"/>
        <v>-2483.3104120249563</v>
      </c>
      <c r="E964" s="5">
        <f t="shared" si="11"/>
        <v>4914.9673410872483</v>
      </c>
    </row>
    <row r="965" spans="1:5" x14ac:dyDescent="0.2">
      <c r="A965" s="1">
        <v>45890</v>
      </c>
      <c r="C965" s="5">
        <f t="shared" si="9"/>
        <v>1215.8400157945121</v>
      </c>
      <c r="D965" s="5">
        <f t="shared" si="10"/>
        <v>-2502.5626384767615</v>
      </c>
      <c r="E965" s="5">
        <f t="shared" si="11"/>
        <v>4934.2426700657852</v>
      </c>
    </row>
    <row r="966" spans="1:5" x14ac:dyDescent="0.2">
      <c r="A966" s="1">
        <v>45891</v>
      </c>
      <c r="C966" s="5">
        <f t="shared" si="9"/>
        <v>1215.8515670578927</v>
      </c>
      <c r="D966" s="5">
        <f t="shared" si="10"/>
        <v>-2521.8793035452918</v>
      </c>
      <c r="E966" s="5">
        <f t="shared" si="11"/>
        <v>4953.5824376610772</v>
      </c>
    </row>
    <row r="967" spans="1:5" x14ac:dyDescent="0.2">
      <c r="A967" s="1">
        <v>45892</v>
      </c>
      <c r="C967" s="5">
        <f t="shared" si="9"/>
        <v>1215.8631183212585</v>
      </c>
      <c r="D967" s="5">
        <f t="shared" si="10"/>
        <v>-2541.2601073000769</v>
      </c>
      <c r="E967" s="5">
        <f t="shared" si="11"/>
        <v>4972.9863439425935</v>
      </c>
    </row>
    <row r="968" spans="1:5" x14ac:dyDescent="0.2">
      <c r="A968" s="1">
        <v>45893</v>
      </c>
      <c r="C968" s="5">
        <f t="shared" si="9"/>
        <v>1215.8746695846389</v>
      </c>
      <c r="D968" s="5">
        <f t="shared" si="10"/>
        <v>-2560.7047526929714</v>
      </c>
      <c r="E968" s="5">
        <f t="shared" si="11"/>
        <v>4992.4540918622497</v>
      </c>
    </row>
    <row r="969" spans="1:5" x14ac:dyDescent="0.2">
      <c r="A969" s="1">
        <v>45894</v>
      </c>
      <c r="C969" s="5">
        <f t="shared" si="9"/>
        <v>1215.8862208480048</v>
      </c>
      <c r="D969" s="5">
        <f t="shared" si="10"/>
        <v>-2580.2129455347267</v>
      </c>
      <c r="E969" s="5">
        <f t="shared" si="11"/>
        <v>5011.9853872307367</v>
      </c>
    </row>
    <row r="970" spans="1:5" x14ac:dyDescent="0.2">
      <c r="A970" s="1">
        <v>45895</v>
      </c>
      <c r="C970" s="5">
        <f t="shared" si="9"/>
        <v>1215.8977721113852</v>
      </c>
      <c r="D970" s="5">
        <f t="shared" si="10"/>
        <v>-2599.7843944710971</v>
      </c>
      <c r="E970" s="5">
        <f t="shared" si="11"/>
        <v>5031.579938693867</v>
      </c>
    </row>
    <row r="971" spans="1:5" x14ac:dyDescent="0.2">
      <c r="A971" s="1">
        <v>45896</v>
      </c>
      <c r="C971" s="5">
        <f t="shared" si="9"/>
        <v>1215.9093233747512</v>
      </c>
      <c r="D971" s="5">
        <f t="shared" si="10"/>
        <v>-2619.4188109589691</v>
      </c>
      <c r="E971" s="5">
        <f t="shared" si="11"/>
        <v>5051.237457708472</v>
      </c>
    </row>
    <row r="972" spans="1:5" x14ac:dyDescent="0.2">
      <c r="A972" s="1">
        <v>45897</v>
      </c>
      <c r="C972" s="5">
        <f t="shared" si="9"/>
        <v>1215.9208746381316</v>
      </c>
      <c r="D972" s="5">
        <f t="shared" si="10"/>
        <v>-2639.1159092420985</v>
      </c>
      <c r="E972" s="5">
        <f t="shared" si="11"/>
        <v>5070.9576585183613</v>
      </c>
    </row>
    <row r="973" spans="1:5" x14ac:dyDescent="0.2">
      <c r="A973" s="1">
        <v>45898</v>
      </c>
      <c r="C973" s="5">
        <f t="shared" si="9"/>
        <v>1215.9324259014975</v>
      </c>
      <c r="D973" s="5">
        <f t="shared" si="10"/>
        <v>-2658.8754063268943</v>
      </c>
      <c r="E973" s="5">
        <f t="shared" si="11"/>
        <v>5090.7402581298893</v>
      </c>
    </row>
    <row r="974" spans="1:5" x14ac:dyDescent="0.2">
      <c r="A974" s="1">
        <v>45899</v>
      </c>
      <c r="C974" s="5">
        <f t="shared" si="9"/>
        <v>1215.9439771648779</v>
      </c>
      <c r="D974" s="5">
        <f t="shared" si="10"/>
        <v>-2678.6970219578552</v>
      </c>
      <c r="E974" s="5">
        <f t="shared" si="11"/>
        <v>5110.5849762876114</v>
      </c>
    </row>
    <row r="975" spans="1:5" x14ac:dyDescent="0.2">
      <c r="A975" s="1">
        <v>45900</v>
      </c>
      <c r="C975" s="5">
        <f t="shared" si="9"/>
        <v>1215.9555284282437</v>
      </c>
      <c r="D975" s="5">
        <f t="shared" si="10"/>
        <v>-2698.5804785931109</v>
      </c>
      <c r="E975" s="5">
        <f t="shared" si="11"/>
        <v>5130.4915354495988</v>
      </c>
    </row>
    <row r="976" spans="1:5" x14ac:dyDescent="0.2">
      <c r="A976" s="1">
        <v>45901</v>
      </c>
      <c r="C976" s="5">
        <f t="shared" si="9"/>
        <v>1215.9670796916243</v>
      </c>
      <c r="D976" s="5">
        <f t="shared" si="10"/>
        <v>-2718.5255013796327</v>
      </c>
      <c r="E976" s="5">
        <f t="shared" si="11"/>
        <v>5150.459660762881</v>
      </c>
    </row>
    <row r="977" spans="1:5" x14ac:dyDescent="0.2">
      <c r="A977" s="1">
        <v>45902</v>
      </c>
      <c r="C977" s="5">
        <f t="shared" si="9"/>
        <v>1215.9786309549902</v>
      </c>
      <c r="D977" s="5">
        <f t="shared" si="10"/>
        <v>-2738.5318181285993</v>
      </c>
      <c r="E977" s="5">
        <f t="shared" si="11"/>
        <v>5170.4890800385801</v>
      </c>
    </row>
    <row r="978" spans="1:5" x14ac:dyDescent="0.2">
      <c r="A978" s="1">
        <v>45903</v>
      </c>
      <c r="C978" s="5">
        <f t="shared" si="9"/>
        <v>1215.9901822183706</v>
      </c>
      <c r="D978" s="5">
        <f t="shared" si="10"/>
        <v>-2758.5991592904661</v>
      </c>
      <c r="E978" s="5">
        <f t="shared" si="11"/>
        <v>5190.5795237272068</v>
      </c>
    </row>
    <row r="979" spans="1:5" x14ac:dyDescent="0.2">
      <c r="A979" s="1">
        <v>45904</v>
      </c>
      <c r="C979" s="5">
        <f t="shared" si="9"/>
        <v>1216.0017334817364</v>
      </c>
      <c r="D979" s="5">
        <f t="shared" si="10"/>
        <v>-2778.7272579302198</v>
      </c>
      <c r="E979" s="5">
        <f t="shared" si="11"/>
        <v>5210.7307248936932</v>
      </c>
    </row>
    <row r="980" spans="1:5" x14ac:dyDescent="0.2">
      <c r="A980" s="1">
        <v>45905</v>
      </c>
      <c r="C980" s="5">
        <f t="shared" si="9"/>
        <v>1216.0132847451168</v>
      </c>
      <c r="D980" s="5">
        <f t="shared" si="10"/>
        <v>-2798.9158497023736</v>
      </c>
      <c r="E980" s="5">
        <f t="shared" si="11"/>
        <v>5230.9424191926073</v>
      </c>
    </row>
    <row r="981" spans="1:5" x14ac:dyDescent="0.2">
      <c r="A981" s="1">
        <v>45906</v>
      </c>
      <c r="C981" s="5">
        <f t="shared" si="9"/>
        <v>1216.0248360084827</v>
      </c>
      <c r="D981" s="5">
        <f t="shared" si="10"/>
        <v>-2819.164672826174</v>
      </c>
      <c r="E981" s="5">
        <f t="shared" si="11"/>
        <v>5251.2143448431389</v>
      </c>
    </row>
    <row r="982" spans="1:5" x14ac:dyDescent="0.2">
      <c r="A982" s="1">
        <v>45907</v>
      </c>
      <c r="C982" s="5">
        <f t="shared" si="9"/>
        <v>1216.0363872718633</v>
      </c>
      <c r="D982" s="5">
        <f t="shared" si="10"/>
        <v>-2839.473468060577</v>
      </c>
      <c r="E982" s="5">
        <f t="shared" si="11"/>
        <v>5271.5462426043032</v>
      </c>
    </row>
    <row r="983" spans="1:5" x14ac:dyDescent="0.2">
      <c r="A983" s="1">
        <v>45908</v>
      </c>
      <c r="C983" s="5">
        <f t="shared" si="9"/>
        <v>1216.0479385352292</v>
      </c>
      <c r="D983" s="5">
        <f t="shared" si="10"/>
        <v>-2859.8419786794716</v>
      </c>
      <c r="E983" s="5">
        <f t="shared" si="11"/>
        <v>5291.9378557499294</v>
      </c>
    </row>
    <row r="984" spans="1:5" x14ac:dyDescent="0.2">
      <c r="A984" s="1">
        <v>45909</v>
      </c>
      <c r="C984" s="5">
        <f t="shared" si="9"/>
        <v>1216.0594897986095</v>
      </c>
      <c r="D984" s="5">
        <f t="shared" si="10"/>
        <v>-2880.26995044669</v>
      </c>
      <c r="E984" s="5">
        <f t="shared" si="11"/>
        <v>5312.3889300439087</v>
      </c>
    </row>
    <row r="985" spans="1:5" x14ac:dyDescent="0.2">
      <c r="A985" s="1">
        <v>45910</v>
      </c>
      <c r="C985" s="5">
        <f t="shared" si="9"/>
        <v>1216.0710410619754</v>
      </c>
      <c r="D985" s="5">
        <f t="shared" si="10"/>
        <v>-2900.7571315912905</v>
      </c>
      <c r="E985" s="5">
        <f t="shared" si="11"/>
        <v>5332.8992137152418</v>
      </c>
    </row>
    <row r="986" spans="1:5" x14ac:dyDescent="0.2">
      <c r="A986" s="1">
        <v>45911</v>
      </c>
      <c r="C986" s="5">
        <f t="shared" si="9"/>
        <v>1216.0825923253558</v>
      </c>
      <c r="D986" s="5">
        <f t="shared" si="10"/>
        <v>-2921.3032727826612</v>
      </c>
      <c r="E986" s="5">
        <f t="shared" si="11"/>
        <v>5353.4684574333733</v>
      </c>
    </row>
    <row r="987" spans="1:5" x14ac:dyDescent="0.2">
      <c r="A987" s="1">
        <v>45912</v>
      </c>
      <c r="C987" s="5">
        <f t="shared" si="9"/>
        <v>1216.0941435887219</v>
      </c>
      <c r="D987" s="5">
        <f t="shared" si="10"/>
        <v>-2941.9081271059076</v>
      </c>
      <c r="E987" s="5">
        <f t="shared" si="11"/>
        <v>5374.0964142833509</v>
      </c>
    </row>
    <row r="988" spans="1:5" x14ac:dyDescent="0.2">
      <c r="A988" s="1">
        <v>45913</v>
      </c>
      <c r="C988" s="5">
        <f t="shared" si="9"/>
        <v>1216.1056948521023</v>
      </c>
      <c r="D988" s="5">
        <f t="shared" si="10"/>
        <v>-2962.57145003708</v>
      </c>
      <c r="E988" s="5">
        <f t="shared" si="11"/>
        <v>5394.782839741285</v>
      </c>
    </row>
    <row r="989" spans="1:5" x14ac:dyDescent="0.2">
      <c r="A989" s="1">
        <v>45914</v>
      </c>
      <c r="C989" s="5">
        <f t="shared" ref="C989:C1052" si="12">_xlfn.FORECAST.ETS(A989,$B$2:$B$732,$A$2:$A$732,1,1)</f>
        <v>1216.1172461154681</v>
      </c>
      <c r="D989" s="5">
        <f t="shared" ref="D989:D1052" si="13">C989-_xlfn.FORECAST.ETS.CONFINT(A989,$B$2:$B$732,$A$2:$A$732,0.95,1,1)</f>
        <v>-2983.2929994187243</v>
      </c>
      <c r="E989" s="5">
        <f t="shared" ref="E989:E1052" si="14">C989+_xlfn.FORECAST.ETS.CONFINT(A989,$B$2:$B$732,$A$2:$A$732,0.95,1,1)</f>
        <v>5415.527491649661</v>
      </c>
    </row>
    <row r="990" spans="1:5" x14ac:dyDescent="0.2">
      <c r="A990" s="1">
        <v>45915</v>
      </c>
      <c r="C990" s="5">
        <f t="shared" si="12"/>
        <v>1216.1287973788485</v>
      </c>
      <c r="D990" s="5">
        <f t="shared" si="13"/>
        <v>-3004.0725354352689</v>
      </c>
      <c r="E990" s="5">
        <f t="shared" si="14"/>
        <v>5436.330130192966</v>
      </c>
    </row>
    <row r="991" spans="1:5" x14ac:dyDescent="0.2">
      <c r="A991" s="1">
        <v>45916</v>
      </c>
      <c r="C991" s="5">
        <f t="shared" si="12"/>
        <v>1216.1403486422143</v>
      </c>
      <c r="D991" s="5">
        <f t="shared" si="13"/>
        <v>-3024.9098205887612</v>
      </c>
      <c r="E991" s="5">
        <f t="shared" si="14"/>
        <v>5457.1905178731895</v>
      </c>
    </row>
    <row r="992" spans="1:5" x14ac:dyDescent="0.2">
      <c r="A992" s="1">
        <v>45917</v>
      </c>
      <c r="C992" s="5">
        <f t="shared" si="12"/>
        <v>1216.151899905595</v>
      </c>
      <c r="D992" s="5">
        <f t="shared" si="13"/>
        <v>-3045.8046196744699</v>
      </c>
      <c r="E992" s="5">
        <f t="shared" si="14"/>
        <v>5478.1084194856603</v>
      </c>
    </row>
    <row r="993" spans="1:5" x14ac:dyDescent="0.2">
      <c r="A993" s="1">
        <v>45918</v>
      </c>
      <c r="C993" s="5">
        <f t="shared" si="12"/>
        <v>1216.1634511689608</v>
      </c>
      <c r="D993" s="5">
        <f t="shared" si="13"/>
        <v>-3066.7566997568319</v>
      </c>
      <c r="E993" s="5">
        <f t="shared" si="14"/>
        <v>5499.0836020947536</v>
      </c>
    </row>
    <row r="994" spans="1:5" x14ac:dyDescent="0.2">
      <c r="A994" s="1">
        <v>45919</v>
      </c>
      <c r="C994" s="5">
        <f t="shared" si="12"/>
        <v>1216.1750024323412</v>
      </c>
      <c r="D994" s="5">
        <f t="shared" si="13"/>
        <v>-3087.7658301452902</v>
      </c>
      <c r="E994" s="5">
        <f t="shared" si="14"/>
        <v>5520.1158350099722</v>
      </c>
    </row>
    <row r="995" spans="1:5" x14ac:dyDescent="0.2">
      <c r="A995" s="1">
        <v>45920</v>
      </c>
      <c r="C995" s="5">
        <f t="shared" si="12"/>
        <v>1216.1865536957071</v>
      </c>
      <c r="D995" s="5">
        <f t="shared" si="13"/>
        <v>-3108.8317823704924</v>
      </c>
      <c r="E995" s="5">
        <f t="shared" si="14"/>
        <v>5541.2048897619061</v>
      </c>
    </row>
    <row r="996" spans="1:5" x14ac:dyDescent="0.2">
      <c r="A996" s="1">
        <v>45921</v>
      </c>
      <c r="C996" s="5">
        <f t="shared" si="12"/>
        <v>1216.1981049590875</v>
      </c>
      <c r="D996" s="5">
        <f t="shared" si="13"/>
        <v>-3129.9543301603917</v>
      </c>
      <c r="E996" s="5">
        <f t="shared" si="14"/>
        <v>5562.3505400785671</v>
      </c>
    </row>
    <row r="997" spans="1:5" x14ac:dyDescent="0.2">
      <c r="A997" s="1">
        <v>45922</v>
      </c>
      <c r="C997" s="5">
        <f t="shared" si="12"/>
        <v>1216.2096562224535</v>
      </c>
      <c r="D997" s="5">
        <f t="shared" si="13"/>
        <v>-3151.1332494167218</v>
      </c>
      <c r="E997" s="5">
        <f t="shared" si="14"/>
        <v>5583.5525618616284</v>
      </c>
    </row>
    <row r="998" spans="1:5" x14ac:dyDescent="0.2">
      <c r="A998" s="1">
        <v>45923</v>
      </c>
      <c r="C998" s="5">
        <f t="shared" si="12"/>
        <v>1216.2212074858339</v>
      </c>
      <c r="D998" s="5">
        <f t="shared" si="13"/>
        <v>-3172.3683181913807</v>
      </c>
      <c r="E998" s="5">
        <f t="shared" si="14"/>
        <v>5604.810733163049</v>
      </c>
    </row>
    <row r="999" spans="1:5" x14ac:dyDescent="0.2">
      <c r="A999" s="1">
        <v>45924</v>
      </c>
      <c r="C999" s="5">
        <f t="shared" si="12"/>
        <v>1216.2327587491998</v>
      </c>
      <c r="D999" s="5">
        <f t="shared" si="13"/>
        <v>-3193.6593166632038</v>
      </c>
      <c r="E999" s="5">
        <f t="shared" si="14"/>
        <v>5626.1248341616038</v>
      </c>
    </row>
    <row r="1000" spans="1:5" x14ac:dyDescent="0.2">
      <c r="A1000" s="1">
        <v>45925</v>
      </c>
      <c r="C1000" s="5">
        <f t="shared" si="12"/>
        <v>1216.2443100125802</v>
      </c>
      <c r="D1000" s="5">
        <f t="shared" si="13"/>
        <v>-3215.0060271146585</v>
      </c>
      <c r="E1000" s="5">
        <f t="shared" si="14"/>
        <v>5647.4946471398189</v>
      </c>
    </row>
    <row r="1001" spans="1:5" x14ac:dyDescent="0.2">
      <c r="A1001" s="1">
        <v>45926</v>
      </c>
      <c r="C1001" s="5">
        <f t="shared" si="12"/>
        <v>1216.255861275946</v>
      </c>
      <c r="D1001" s="5">
        <f t="shared" si="13"/>
        <v>-3236.4082339089337</v>
      </c>
      <c r="E1001" s="5">
        <f t="shared" si="14"/>
        <v>5668.9199564608252</v>
      </c>
    </row>
    <row r="1002" spans="1:5" x14ac:dyDescent="0.2">
      <c r="A1002" s="1">
        <v>45927</v>
      </c>
      <c r="C1002" s="5">
        <f t="shared" si="12"/>
        <v>1216.2674125393264</v>
      </c>
      <c r="D1002" s="5">
        <f t="shared" si="13"/>
        <v>-3257.8657234669568</v>
      </c>
      <c r="E1002" s="5">
        <f t="shared" si="14"/>
        <v>5690.4005485456091</v>
      </c>
    </row>
    <row r="1003" spans="1:5" x14ac:dyDescent="0.2">
      <c r="A1003" s="1">
        <v>45928</v>
      </c>
      <c r="C1003" s="5">
        <f t="shared" si="12"/>
        <v>1216.2789638026925</v>
      </c>
      <c r="D1003" s="5">
        <f t="shared" si="13"/>
        <v>-3279.37828424482</v>
      </c>
      <c r="E1003" s="5">
        <f t="shared" si="14"/>
        <v>5711.9362118502049</v>
      </c>
    </row>
    <row r="1004" spans="1:5" x14ac:dyDescent="0.2">
      <c r="A1004" s="1">
        <v>45929</v>
      </c>
      <c r="C1004" s="5">
        <f t="shared" si="12"/>
        <v>1216.2905150660729</v>
      </c>
      <c r="D1004" s="5">
        <f t="shared" si="13"/>
        <v>-3300.9457067111434</v>
      </c>
      <c r="E1004" s="5">
        <f t="shared" si="14"/>
        <v>5733.5267368432887</v>
      </c>
    </row>
    <row r="1005" spans="1:5" x14ac:dyDescent="0.2">
      <c r="A1005" s="1">
        <v>45930</v>
      </c>
      <c r="C1005" s="5">
        <f t="shared" si="12"/>
        <v>1216.3020663294387</v>
      </c>
      <c r="D1005" s="5">
        <f t="shared" si="13"/>
        <v>-3322.5677833248415</v>
      </c>
      <c r="E1005" s="5">
        <f t="shared" si="14"/>
        <v>5755.1719159837194</v>
      </c>
    </row>
    <row r="1006" spans="1:5" x14ac:dyDescent="0.2">
      <c r="A1006" s="1">
        <v>45931</v>
      </c>
      <c r="C1006" s="5">
        <f t="shared" si="12"/>
        <v>1216.3136175928191</v>
      </c>
      <c r="D1006" s="5">
        <f t="shared" si="13"/>
        <v>-3344.2443085128461</v>
      </c>
      <c r="E1006" s="5">
        <f t="shared" si="14"/>
        <v>5776.8715436984849</v>
      </c>
    </row>
    <row r="1007" spans="1:5" x14ac:dyDescent="0.2">
      <c r="A1007" s="1">
        <v>45932</v>
      </c>
      <c r="C1007" s="5">
        <f t="shared" si="12"/>
        <v>1216.325168856185</v>
      </c>
      <c r="D1007" s="5">
        <f t="shared" si="13"/>
        <v>-3365.9750786482355</v>
      </c>
      <c r="E1007" s="5">
        <f t="shared" si="14"/>
        <v>5798.6254163606054</v>
      </c>
    </row>
    <row r="1008" spans="1:5" x14ac:dyDescent="0.2">
      <c r="A1008" s="1">
        <v>45933</v>
      </c>
      <c r="C1008" s="5">
        <f t="shared" si="12"/>
        <v>1216.3367201195656</v>
      </c>
      <c r="D1008" s="5">
        <f t="shared" si="13"/>
        <v>-3387.7598920283203</v>
      </c>
      <c r="E1008" s="5">
        <f t="shared" si="14"/>
        <v>5820.433332267452</v>
      </c>
    </row>
    <row r="1009" spans="1:5" x14ac:dyDescent="0.2">
      <c r="A1009" s="1">
        <v>45934</v>
      </c>
      <c r="C1009" s="5">
        <f t="shared" si="12"/>
        <v>1216.3482713829314</v>
      </c>
      <c r="D1009" s="5">
        <f t="shared" si="13"/>
        <v>-3409.5985488531451</v>
      </c>
      <c r="E1009" s="5">
        <f t="shared" si="14"/>
        <v>5842.2950916190084</v>
      </c>
    </row>
    <row r="1010" spans="1:5" x14ac:dyDescent="0.2">
      <c r="A1010" s="1">
        <v>45935</v>
      </c>
      <c r="C1010" s="5">
        <f t="shared" si="12"/>
        <v>1216.3598226463118</v>
      </c>
      <c r="D1010" s="5">
        <f t="shared" si="13"/>
        <v>-3431.4908512039474</v>
      </c>
      <c r="E1010" s="5">
        <f t="shared" si="14"/>
        <v>5864.2104964965711</v>
      </c>
    </row>
    <row r="1011" spans="1:5" x14ac:dyDescent="0.2">
      <c r="A1011" s="1">
        <v>45936</v>
      </c>
      <c r="C1011" s="5">
        <f t="shared" si="12"/>
        <v>1216.3713739096777</v>
      </c>
      <c r="D1011" s="5">
        <f t="shared" si="13"/>
        <v>-3453.4366030220435</v>
      </c>
      <c r="E1011" s="5">
        <f t="shared" si="14"/>
        <v>5886.1793508413984</v>
      </c>
    </row>
    <row r="1012" spans="1:5" x14ac:dyDescent="0.2">
      <c r="A1012" s="1">
        <v>45937</v>
      </c>
      <c r="C1012" s="5">
        <f t="shared" si="12"/>
        <v>1216.3829251730581</v>
      </c>
      <c r="D1012" s="5">
        <f t="shared" si="13"/>
        <v>-3475.4356100876689</v>
      </c>
      <c r="E1012" s="5">
        <f t="shared" si="14"/>
        <v>5908.2014604337855</v>
      </c>
    </row>
    <row r="1013" spans="1:5" x14ac:dyDescent="0.2">
      <c r="A1013" s="1">
        <v>45938</v>
      </c>
      <c r="C1013" s="5">
        <f t="shared" si="12"/>
        <v>1216.3944764364242</v>
      </c>
      <c r="D1013" s="5">
        <f t="shared" si="13"/>
        <v>-3497.4876799992444</v>
      </c>
      <c r="E1013" s="5">
        <f t="shared" si="14"/>
        <v>5930.2766328720927</v>
      </c>
    </row>
    <row r="1014" spans="1:5" x14ac:dyDescent="0.2">
      <c r="A1014" s="1">
        <v>45939</v>
      </c>
      <c r="C1014" s="5">
        <f t="shared" si="12"/>
        <v>1216.4060276998046</v>
      </c>
      <c r="D1014" s="5">
        <f t="shared" si="13"/>
        <v>-3519.5926221526133</v>
      </c>
      <c r="E1014" s="5">
        <f t="shared" si="14"/>
        <v>5952.404677552222</v>
      </c>
    </row>
    <row r="1015" spans="1:5" x14ac:dyDescent="0.2">
      <c r="A1015" s="1">
        <v>45940</v>
      </c>
      <c r="C1015" s="5">
        <f t="shared" si="12"/>
        <v>1216.4175789631704</v>
      </c>
      <c r="D1015" s="5">
        <f t="shared" si="13"/>
        <v>-3541.7502477206995</v>
      </c>
      <c r="E1015" s="5">
        <f t="shared" si="14"/>
        <v>5974.5854056470398</v>
      </c>
    </row>
    <row r="1016" spans="1:5" x14ac:dyDescent="0.2">
      <c r="A1016" s="1">
        <v>45941</v>
      </c>
      <c r="C1016" s="5">
        <f t="shared" si="12"/>
        <v>1216.4291302265508</v>
      </c>
      <c r="D1016" s="5">
        <f t="shared" si="13"/>
        <v>-3563.9603696331278</v>
      </c>
      <c r="E1016" s="5">
        <f t="shared" si="14"/>
        <v>5996.8186300862299</v>
      </c>
    </row>
    <row r="1017" spans="1:5" x14ac:dyDescent="0.2">
      <c r="A1017" s="1">
        <v>45942</v>
      </c>
      <c r="C1017" s="5">
        <f t="shared" si="12"/>
        <v>1216.4406814899166</v>
      </c>
      <c r="D1017" s="5">
        <f t="shared" si="13"/>
        <v>-3586.2228025562845</v>
      </c>
      <c r="E1017" s="5">
        <f t="shared" si="14"/>
        <v>6019.1041655361178</v>
      </c>
    </row>
    <row r="1018" spans="1:5" x14ac:dyDescent="0.2">
      <c r="A1018" s="1">
        <v>45943</v>
      </c>
      <c r="C1018" s="5">
        <f t="shared" si="12"/>
        <v>1216.4522327532973</v>
      </c>
      <c r="D1018" s="5">
        <f t="shared" si="13"/>
        <v>-3608.5373628733346</v>
      </c>
      <c r="E1018" s="5">
        <f t="shared" si="14"/>
        <v>6041.4418283799296</v>
      </c>
    </row>
    <row r="1019" spans="1:5" x14ac:dyDescent="0.2">
      <c r="A1019" s="1">
        <v>45944</v>
      </c>
      <c r="C1019" s="5">
        <f t="shared" si="12"/>
        <v>1216.4637840166631</v>
      </c>
      <c r="D1019" s="5">
        <f t="shared" si="13"/>
        <v>-3630.9038686646727</v>
      </c>
      <c r="E1019" s="5">
        <f t="shared" si="14"/>
        <v>6063.8314366979994</v>
      </c>
    </row>
    <row r="1020" spans="1:5" x14ac:dyDescent="0.2">
      <c r="A1020" s="1">
        <v>45945</v>
      </c>
      <c r="C1020" s="5">
        <f t="shared" si="12"/>
        <v>1216.4753352800435</v>
      </c>
      <c r="D1020" s="5">
        <f t="shared" si="13"/>
        <v>-3653.3221396883491</v>
      </c>
      <c r="E1020" s="5">
        <f t="shared" si="14"/>
        <v>6086.2728102484361</v>
      </c>
    </row>
    <row r="1021" spans="1:5" x14ac:dyDescent="0.2">
      <c r="A1021" s="1">
        <v>45946</v>
      </c>
      <c r="C1021" s="5">
        <f t="shared" si="12"/>
        <v>1216.4868865434094</v>
      </c>
      <c r="D1021" s="5">
        <f t="shared" si="13"/>
        <v>-3675.7919973609123</v>
      </c>
      <c r="E1021" s="5">
        <f t="shared" si="14"/>
        <v>6108.7657704477306</v>
      </c>
    </row>
    <row r="1022" spans="1:5" x14ac:dyDescent="0.2">
      <c r="A1022" s="1">
        <v>45947</v>
      </c>
      <c r="C1022" s="5">
        <f t="shared" si="12"/>
        <v>1216.4984378067898</v>
      </c>
      <c r="D1022" s="5">
        <f t="shared" si="13"/>
        <v>-3698.3132647382276</v>
      </c>
      <c r="E1022" s="5">
        <f t="shared" si="14"/>
        <v>6131.3101403518067</v>
      </c>
    </row>
    <row r="1023" spans="1:5" x14ac:dyDescent="0.2">
      <c r="A1023" s="1">
        <v>45948</v>
      </c>
      <c r="C1023" s="5">
        <f t="shared" si="12"/>
        <v>1216.5099890701556</v>
      </c>
      <c r="D1023" s="5">
        <f t="shared" si="13"/>
        <v>-3720.8857664967318</v>
      </c>
      <c r="E1023" s="5">
        <f t="shared" si="14"/>
        <v>6153.9057446370434</v>
      </c>
    </row>
    <row r="1024" spans="1:5" x14ac:dyDescent="0.2">
      <c r="A1024" s="1">
        <v>45949</v>
      </c>
      <c r="C1024" s="5">
        <f t="shared" si="12"/>
        <v>1216.5215403335362</v>
      </c>
      <c r="D1024" s="5">
        <f t="shared" si="13"/>
        <v>-3743.5093289146471</v>
      </c>
      <c r="E1024" s="5">
        <f t="shared" si="14"/>
        <v>6176.5524095817191</v>
      </c>
    </row>
    <row r="1025" spans="1:5" x14ac:dyDescent="0.2">
      <c r="A1025" s="1">
        <v>45950</v>
      </c>
      <c r="C1025" s="5">
        <f t="shared" si="12"/>
        <v>1216.5330915969021</v>
      </c>
      <c r="D1025" s="5">
        <f t="shared" si="13"/>
        <v>-3766.1837798536221</v>
      </c>
      <c r="E1025" s="5">
        <f t="shared" si="14"/>
        <v>6199.2499630474267</v>
      </c>
    </row>
    <row r="1026" spans="1:5" x14ac:dyDescent="0.2">
      <c r="A1026" s="1">
        <v>45951</v>
      </c>
      <c r="C1026" s="5">
        <f t="shared" si="12"/>
        <v>1216.5446428602825</v>
      </c>
      <c r="D1026" s="5">
        <f t="shared" si="13"/>
        <v>-3788.9089487403562</v>
      </c>
      <c r="E1026" s="5">
        <f t="shared" si="14"/>
        <v>6221.9982344609216</v>
      </c>
    </row>
    <row r="1027" spans="1:5" x14ac:dyDescent="0.2">
      <c r="A1027" s="1">
        <v>45952</v>
      </c>
      <c r="C1027" s="5">
        <f t="shared" si="12"/>
        <v>1216.5561941236483</v>
      </c>
      <c r="D1027" s="5">
        <f t="shared" si="13"/>
        <v>-3811.6846665486364</v>
      </c>
      <c r="E1027" s="5">
        <f t="shared" si="14"/>
        <v>6244.797054795933</v>
      </c>
    </row>
    <row r="1028" spans="1:5" x14ac:dyDescent="0.2">
      <c r="A1028" s="1">
        <v>45953</v>
      </c>
      <c r="C1028" s="5">
        <f t="shared" si="12"/>
        <v>1216.5677453870287</v>
      </c>
      <c r="D1028" s="5">
        <f t="shared" si="13"/>
        <v>-3834.510765781346</v>
      </c>
      <c r="E1028" s="5">
        <f t="shared" si="14"/>
        <v>6267.6462565554029</v>
      </c>
    </row>
    <row r="1029" spans="1:5" x14ac:dyDescent="0.2">
      <c r="A1029" s="1">
        <v>45954</v>
      </c>
      <c r="C1029" s="5">
        <f t="shared" si="12"/>
        <v>1216.5792966503948</v>
      </c>
      <c r="D1029" s="5">
        <f t="shared" si="13"/>
        <v>-3857.3870804529051</v>
      </c>
      <c r="E1029" s="5">
        <f t="shared" si="14"/>
        <v>6290.5456737536952</v>
      </c>
    </row>
    <row r="1030" spans="1:5" x14ac:dyDescent="0.2">
      <c r="A1030" s="1">
        <v>45955</v>
      </c>
      <c r="C1030" s="5">
        <f t="shared" si="12"/>
        <v>1216.5908479137752</v>
      </c>
      <c r="D1030" s="5">
        <f t="shared" si="13"/>
        <v>-3880.3134460716747</v>
      </c>
      <c r="E1030" s="5">
        <f t="shared" si="14"/>
        <v>6313.495141899225</v>
      </c>
    </row>
    <row r="1031" spans="1:5" x14ac:dyDescent="0.2">
      <c r="A1031" s="1">
        <v>45956</v>
      </c>
      <c r="C1031" s="5">
        <f t="shared" si="12"/>
        <v>1216.602399177141</v>
      </c>
      <c r="D1031" s="5">
        <f t="shared" si="13"/>
        <v>-3903.2896996227819</v>
      </c>
      <c r="E1031" s="5">
        <f t="shared" si="14"/>
        <v>6336.4944979770635</v>
      </c>
    </row>
    <row r="1032" spans="1:5" x14ac:dyDescent="0.2">
      <c r="A1032" s="1">
        <v>45957</v>
      </c>
      <c r="C1032" s="5">
        <f t="shared" si="12"/>
        <v>1216.6139504405214</v>
      </c>
      <c r="D1032" s="5">
        <f t="shared" si="13"/>
        <v>-3926.3156795509126</v>
      </c>
      <c r="E1032" s="5">
        <f t="shared" si="14"/>
        <v>6359.543580431955</v>
      </c>
    </row>
    <row r="1033" spans="1:5" x14ac:dyDescent="0.2">
      <c r="A1033" s="1">
        <v>45958</v>
      </c>
      <c r="C1033" s="5">
        <f t="shared" si="12"/>
        <v>1216.6255017038873</v>
      </c>
      <c r="D1033" s="5">
        <f t="shared" si="13"/>
        <v>-3949.3912257435304</v>
      </c>
      <c r="E1033" s="5">
        <f t="shared" si="14"/>
        <v>6382.6422291513054</v>
      </c>
    </row>
    <row r="1034" spans="1:5" x14ac:dyDescent="0.2">
      <c r="A1034" s="1">
        <v>45959</v>
      </c>
      <c r="C1034" s="5">
        <f t="shared" si="12"/>
        <v>1216.6370529672679</v>
      </c>
      <c r="D1034" s="5">
        <f t="shared" si="13"/>
        <v>-3972.5161795140539</v>
      </c>
      <c r="E1034" s="5">
        <f t="shared" si="14"/>
        <v>6405.7902854485892</v>
      </c>
    </row>
    <row r="1035" spans="1:5" x14ac:dyDescent="0.2">
      <c r="A1035" s="1">
        <v>45960</v>
      </c>
      <c r="C1035" s="5">
        <f t="shared" si="12"/>
        <v>1216.6486042306337</v>
      </c>
      <c r="D1035" s="5">
        <f t="shared" si="13"/>
        <v>-3995.690383585455</v>
      </c>
      <c r="E1035" s="5">
        <f t="shared" si="14"/>
        <v>6428.9875920467221</v>
      </c>
    </row>
    <row r="1036" spans="1:5" x14ac:dyDescent="0.2">
      <c r="A1036" s="1">
        <v>45961</v>
      </c>
      <c r="C1036" s="5">
        <f t="shared" si="12"/>
        <v>1216.6601554940141</v>
      </c>
      <c r="D1036" s="5">
        <f t="shared" si="13"/>
        <v>-4018.9136820738204</v>
      </c>
      <c r="E1036" s="5">
        <f t="shared" si="14"/>
        <v>6452.2339930618491</v>
      </c>
    </row>
    <row r="1037" spans="1:5" x14ac:dyDescent="0.2">
      <c r="A1037" s="1">
        <v>45962</v>
      </c>
      <c r="C1037" s="5">
        <f t="shared" si="12"/>
        <v>1216.67170675738</v>
      </c>
      <c r="D1037" s="5">
        <f t="shared" si="13"/>
        <v>-4042.1859204723341</v>
      </c>
      <c r="E1037" s="5">
        <f t="shared" si="14"/>
        <v>6475.5293339870941</v>
      </c>
    </row>
    <row r="1038" spans="1:5" x14ac:dyDescent="0.2">
      <c r="A1038" s="1">
        <v>45963</v>
      </c>
      <c r="C1038" s="5">
        <f t="shared" si="12"/>
        <v>1216.6832580207604</v>
      </c>
      <c r="D1038" s="5">
        <f t="shared" si="13"/>
        <v>-4065.5069456352048</v>
      </c>
      <c r="E1038" s="5">
        <f t="shared" si="14"/>
        <v>6498.8734616767251</v>
      </c>
    </row>
    <row r="1039" spans="1:5" x14ac:dyDescent="0.2">
      <c r="A1039" s="1">
        <v>45964</v>
      </c>
      <c r="C1039" s="5">
        <f t="shared" si="12"/>
        <v>1216.6948092841264</v>
      </c>
      <c r="D1039" s="5">
        <f t="shared" si="13"/>
        <v>-4088.8766057620305</v>
      </c>
      <c r="E1039" s="5">
        <f t="shared" si="14"/>
        <v>6522.2662243302839</v>
      </c>
    </row>
    <row r="1040" spans="1:5" x14ac:dyDescent="0.2">
      <c r="A1040" s="1">
        <v>45965</v>
      </c>
      <c r="C1040" s="5">
        <f t="shared" si="12"/>
        <v>1216.7063605475068</v>
      </c>
      <c r="D1040" s="5">
        <f t="shared" si="13"/>
        <v>-4112.2947503821024</v>
      </c>
      <c r="E1040" s="5">
        <f t="shared" si="14"/>
        <v>6545.7074714771161</v>
      </c>
    </row>
    <row r="1041" spans="1:5" x14ac:dyDescent="0.2">
      <c r="A1041" s="1">
        <v>45966</v>
      </c>
      <c r="C1041" s="5">
        <f t="shared" si="12"/>
        <v>1216.7179118108727</v>
      </c>
      <c r="D1041" s="5">
        <f t="shared" si="13"/>
        <v>-4135.761230339127</v>
      </c>
      <c r="E1041" s="5">
        <f t="shared" si="14"/>
        <v>6569.1970539608719</v>
      </c>
    </row>
    <row r="1042" spans="1:5" x14ac:dyDescent="0.2">
      <c r="A1042" s="1">
        <v>45967</v>
      </c>
      <c r="C1042" s="5">
        <f t="shared" si="12"/>
        <v>1216.7294630742531</v>
      </c>
      <c r="D1042" s="5">
        <f t="shared" si="13"/>
        <v>-4159.2758977759004</v>
      </c>
      <c r="E1042" s="5">
        <f t="shared" si="14"/>
        <v>6592.7348239244075</v>
      </c>
    </row>
    <row r="1043" spans="1:5" x14ac:dyDescent="0.2">
      <c r="A1043" s="1">
        <v>45968</v>
      </c>
      <c r="C1043" s="5">
        <f t="shared" si="12"/>
        <v>1216.7410143376189</v>
      </c>
      <c r="D1043" s="5">
        <f t="shared" si="13"/>
        <v>-4182.8386061193996</v>
      </c>
      <c r="E1043" s="5">
        <f t="shared" si="14"/>
        <v>6616.320634794638</v>
      </c>
    </row>
    <row r="1044" spans="1:5" x14ac:dyDescent="0.2">
      <c r="A1044" s="1">
        <v>45969</v>
      </c>
      <c r="C1044" s="5">
        <f t="shared" si="12"/>
        <v>1216.7525656009993</v>
      </c>
      <c r="D1044" s="5">
        <f t="shared" si="13"/>
        <v>-4206.4492100658144</v>
      </c>
      <c r="E1044" s="5">
        <f t="shared" si="14"/>
        <v>6639.9543412678131</v>
      </c>
    </row>
    <row r="1045" spans="1:5" x14ac:dyDescent="0.2">
      <c r="A1045" s="1">
        <v>45970</v>
      </c>
      <c r="C1045" s="5">
        <f t="shared" si="12"/>
        <v>1216.7641168643654</v>
      </c>
      <c r="D1045" s="5">
        <f t="shared" si="13"/>
        <v>-4230.1075655659897</v>
      </c>
      <c r="E1045" s="5">
        <f t="shared" si="14"/>
        <v>6663.6357992947214</v>
      </c>
    </row>
    <row r="1046" spans="1:5" x14ac:dyDescent="0.2">
      <c r="A1046" s="1">
        <v>45971</v>
      </c>
      <c r="C1046" s="5">
        <f t="shared" si="12"/>
        <v>1216.7756681277458</v>
      </c>
      <c r="D1046" s="5">
        <f t="shared" si="13"/>
        <v>-4253.8135298108245</v>
      </c>
      <c r="E1046" s="5">
        <f t="shared" si="14"/>
        <v>6687.3648660663166</v>
      </c>
    </row>
    <row r="1047" spans="1:5" x14ac:dyDescent="0.2">
      <c r="A1047" s="1">
        <v>45972</v>
      </c>
      <c r="C1047" s="5">
        <f t="shared" si="12"/>
        <v>1216.7872193911116</v>
      </c>
      <c r="D1047" s="5">
        <f t="shared" si="13"/>
        <v>-4277.5669612170595</v>
      </c>
      <c r="E1047" s="5">
        <f t="shared" si="14"/>
        <v>6711.1413999992828</v>
      </c>
    </row>
    <row r="1048" spans="1:5" x14ac:dyDescent="0.2">
      <c r="A1048" s="1">
        <v>45973</v>
      </c>
      <c r="C1048" s="5">
        <f t="shared" si="12"/>
        <v>1216.798770654492</v>
      </c>
      <c r="D1048" s="5">
        <f t="shared" si="13"/>
        <v>-4301.3677194130187</v>
      </c>
      <c r="E1048" s="5">
        <f t="shared" si="14"/>
        <v>6734.9652607220023</v>
      </c>
    </row>
    <row r="1049" spans="1:5" x14ac:dyDescent="0.2">
      <c r="A1049" s="1">
        <v>45974</v>
      </c>
      <c r="C1049" s="5">
        <f t="shared" si="12"/>
        <v>1216.8103219178579</v>
      </c>
      <c r="D1049" s="5">
        <f t="shared" si="13"/>
        <v>-4325.215665224754</v>
      </c>
      <c r="E1049" s="5">
        <f t="shared" si="14"/>
        <v>6758.8363090604689</v>
      </c>
    </row>
    <row r="1050" spans="1:5" x14ac:dyDescent="0.2">
      <c r="A1050" s="1">
        <v>45975</v>
      </c>
      <c r="C1050" s="5">
        <f t="shared" si="12"/>
        <v>1216.8218731812385</v>
      </c>
      <c r="D1050" s="5">
        <f t="shared" si="13"/>
        <v>-4349.1106606621233</v>
      </c>
      <c r="E1050" s="5">
        <f t="shared" si="14"/>
        <v>6782.7544070246004</v>
      </c>
    </row>
    <row r="1051" spans="1:5" x14ac:dyDescent="0.2">
      <c r="A1051" s="1">
        <v>45976</v>
      </c>
      <c r="C1051" s="5">
        <f t="shared" si="12"/>
        <v>1216.8334244446044</v>
      </c>
      <c r="D1051" s="5">
        <f t="shared" si="13"/>
        <v>-4373.0525689052811</v>
      </c>
      <c r="E1051" s="5">
        <f t="shared" si="14"/>
        <v>6806.7194177944893</v>
      </c>
    </row>
    <row r="1052" spans="1:5" x14ac:dyDescent="0.2">
      <c r="A1052" s="1">
        <v>45977</v>
      </c>
      <c r="C1052" s="5">
        <f t="shared" si="12"/>
        <v>1216.8449757079848</v>
      </c>
      <c r="D1052" s="5">
        <f t="shared" si="13"/>
        <v>-4397.0412542910799</v>
      </c>
      <c r="E1052" s="5">
        <f t="shared" si="14"/>
        <v>6830.7312057070503</v>
      </c>
    </row>
    <row r="1053" spans="1:5" x14ac:dyDescent="0.2">
      <c r="A1053" s="1">
        <v>45978</v>
      </c>
      <c r="C1053" s="5">
        <f t="shared" ref="C1053:C1116" si="15">_xlfn.FORECAST.ETS(A1053,$B$2:$B$732,$A$2:$A$732,1,1)</f>
        <v>1216.8565269713506</v>
      </c>
      <c r="D1053" s="5">
        <f t="shared" ref="D1053:D1116" si="16">C1053-_xlfn.FORECAST.ETS.CONFINT(A1053,$B$2:$B$732,$A$2:$A$732,0.95,1,1)</f>
        <v>-4421.0765822999001</v>
      </c>
      <c r="E1053" s="5">
        <f t="shared" ref="E1053:E1116" si="17">C1053+_xlfn.FORECAST.ETS.CONFINT(A1053,$B$2:$B$732,$A$2:$A$732,0.95,1,1)</f>
        <v>6854.7896362426018</v>
      </c>
    </row>
    <row r="1054" spans="1:5" x14ac:dyDescent="0.2">
      <c r="A1054" s="1">
        <v>45979</v>
      </c>
      <c r="C1054" s="5">
        <f t="shared" si="15"/>
        <v>1216.868078234731</v>
      </c>
      <c r="D1054" s="5">
        <f t="shared" si="16"/>
        <v>-4445.1584195423893</v>
      </c>
      <c r="E1054" s="5">
        <f t="shared" si="17"/>
        <v>6878.8945760118513</v>
      </c>
    </row>
    <row r="1055" spans="1:5" x14ac:dyDescent="0.2">
      <c r="A1055" s="1">
        <v>45980</v>
      </c>
      <c r="C1055" s="5">
        <f t="shared" si="15"/>
        <v>1216.8796294980971</v>
      </c>
      <c r="D1055" s="5">
        <f t="shared" si="16"/>
        <v>-4469.2866337466057</v>
      </c>
      <c r="E1055" s="5">
        <f t="shared" si="17"/>
        <v>6903.045892742799</v>
      </c>
    </row>
    <row r="1056" spans="1:5" x14ac:dyDescent="0.2">
      <c r="A1056" s="1">
        <v>45981</v>
      </c>
      <c r="C1056" s="5">
        <f t="shared" si="15"/>
        <v>1216.8911807614775</v>
      </c>
      <c r="D1056" s="5">
        <f t="shared" si="16"/>
        <v>-4493.4610937450852</v>
      </c>
      <c r="E1056" s="5">
        <f t="shared" si="17"/>
        <v>6927.2434552680406</v>
      </c>
    </row>
    <row r="1057" spans="1:5" x14ac:dyDescent="0.2">
      <c r="A1057" s="1">
        <v>45982</v>
      </c>
      <c r="C1057" s="5">
        <f t="shared" si="15"/>
        <v>1216.9027320248433</v>
      </c>
      <c r="D1057" s="5">
        <f t="shared" si="16"/>
        <v>-4517.6816694623112</v>
      </c>
      <c r="E1057" s="5">
        <f t="shared" si="17"/>
        <v>6951.4871335119979</v>
      </c>
    </row>
    <row r="1058" spans="1:5" x14ac:dyDescent="0.2">
      <c r="A1058" s="1">
        <v>45983</v>
      </c>
      <c r="C1058" s="5">
        <f t="shared" si="15"/>
        <v>1216.9142832882237</v>
      </c>
      <c r="D1058" s="5">
        <f t="shared" si="16"/>
        <v>-4541.9482319020899</v>
      </c>
      <c r="E1058" s="5">
        <f t="shared" si="17"/>
        <v>6975.7767984785369</v>
      </c>
    </row>
    <row r="1059" spans="1:5" x14ac:dyDescent="0.2">
      <c r="A1059" s="1">
        <v>45984</v>
      </c>
      <c r="C1059" s="5">
        <f t="shared" si="15"/>
        <v>1216.9258345515896</v>
      </c>
      <c r="D1059" s="5">
        <f t="shared" si="16"/>
        <v>-4566.260653135334</v>
      </c>
      <c r="E1059" s="5">
        <f t="shared" si="17"/>
        <v>7000.112322238514</v>
      </c>
    </row>
    <row r="1060" spans="1:5" x14ac:dyDescent="0.2">
      <c r="A1060" s="1">
        <v>45985</v>
      </c>
      <c r="C1060" s="5">
        <f t="shared" si="15"/>
        <v>1216.9373858149702</v>
      </c>
      <c r="D1060" s="5">
        <f t="shared" si="16"/>
        <v>-4590.6188062877491</v>
      </c>
      <c r="E1060" s="5">
        <f t="shared" si="17"/>
        <v>7024.4935779176894</v>
      </c>
    </row>
    <row r="1061" spans="1:5" x14ac:dyDescent="0.2">
      <c r="A1061" s="1">
        <v>45986</v>
      </c>
      <c r="C1061" s="5">
        <f t="shared" si="15"/>
        <v>1216.948937078336</v>
      </c>
      <c r="D1061" s="5">
        <f t="shared" si="16"/>
        <v>-4615.0225655279291</v>
      </c>
      <c r="E1061" s="5">
        <f t="shared" si="17"/>
        <v>7048.9204396846008</v>
      </c>
    </row>
    <row r="1062" spans="1:5" x14ac:dyDescent="0.2">
      <c r="A1062" s="1">
        <v>45987</v>
      </c>
      <c r="C1062" s="5">
        <f t="shared" si="15"/>
        <v>1216.9604883417164</v>
      </c>
      <c r="D1062" s="5">
        <f t="shared" si="16"/>
        <v>-4639.4718060553405</v>
      </c>
      <c r="E1062" s="5">
        <f t="shared" si="17"/>
        <v>7073.3927827387743</v>
      </c>
    </row>
    <row r="1063" spans="1:5" x14ac:dyDescent="0.2">
      <c r="A1063" s="1">
        <v>45988</v>
      </c>
      <c r="C1063" s="5">
        <f t="shared" si="15"/>
        <v>1216.9720396050823</v>
      </c>
      <c r="D1063" s="5">
        <f t="shared" si="16"/>
        <v>-4663.9664040887137</v>
      </c>
      <c r="E1063" s="5">
        <f t="shared" si="17"/>
        <v>7097.9104832988787</v>
      </c>
    </row>
    <row r="1064" spans="1:5" x14ac:dyDescent="0.2">
      <c r="A1064" s="1">
        <v>45989</v>
      </c>
      <c r="C1064" s="5">
        <f t="shared" si="15"/>
        <v>1216.9835908684627</v>
      </c>
      <c r="D1064" s="5">
        <f t="shared" si="16"/>
        <v>-4688.5062368543331</v>
      </c>
      <c r="E1064" s="5">
        <f t="shared" si="17"/>
        <v>7122.4734185912585</v>
      </c>
    </row>
    <row r="1065" spans="1:5" x14ac:dyDescent="0.2">
      <c r="A1065" s="1">
        <v>45990</v>
      </c>
      <c r="C1065" s="5">
        <f t="shared" si="15"/>
        <v>1216.9951421318287</v>
      </c>
      <c r="D1065" s="5">
        <f t="shared" si="16"/>
        <v>-4713.0911825747171</v>
      </c>
      <c r="E1065" s="5">
        <f t="shared" si="17"/>
        <v>7147.0814668383737</v>
      </c>
    </row>
    <row r="1066" spans="1:5" x14ac:dyDescent="0.2">
      <c r="A1066" s="1">
        <v>45991</v>
      </c>
      <c r="C1066" s="5">
        <f t="shared" si="15"/>
        <v>1217.0066933952091</v>
      </c>
      <c r="D1066" s="5">
        <f t="shared" si="16"/>
        <v>-4737.7211204571959</v>
      </c>
      <c r="E1066" s="5">
        <f t="shared" si="17"/>
        <v>7171.7345072476146</v>
      </c>
    </row>
    <row r="1067" spans="1:5" x14ac:dyDescent="0.2">
      <c r="A1067" s="1">
        <v>45992</v>
      </c>
      <c r="C1067" s="5">
        <f t="shared" si="15"/>
        <v>1217.018244658575</v>
      </c>
      <c r="D1067" s="5">
        <f t="shared" si="16"/>
        <v>-4762.3959306828856</v>
      </c>
      <c r="E1067" s="5">
        <f t="shared" si="17"/>
        <v>7196.4324200000356</v>
      </c>
    </row>
    <row r="1068" spans="1:5" x14ac:dyDescent="0.2">
      <c r="A1068" s="1">
        <v>45993</v>
      </c>
      <c r="C1068" s="5">
        <f t="shared" si="15"/>
        <v>1217.0297959219554</v>
      </c>
      <c r="D1068" s="5">
        <f t="shared" si="16"/>
        <v>-4787.1154943955426</v>
      </c>
      <c r="E1068" s="5">
        <f t="shared" si="17"/>
        <v>7221.1750862394529</v>
      </c>
    </row>
    <row r="1069" spans="1:5" x14ac:dyDescent="0.2">
      <c r="A1069" s="1">
        <v>45994</v>
      </c>
      <c r="C1069" s="5">
        <f t="shared" si="15"/>
        <v>1217.0413471853212</v>
      </c>
      <c r="D1069" s="5">
        <f t="shared" si="16"/>
        <v>-4811.8796936908129</v>
      </c>
      <c r="E1069" s="5">
        <f t="shared" si="17"/>
        <v>7245.9623880614545</v>
      </c>
    </row>
    <row r="1070" spans="1:5" x14ac:dyDescent="0.2">
      <c r="A1070" s="1">
        <v>45995</v>
      </c>
      <c r="C1070" s="5">
        <f t="shared" si="15"/>
        <v>1217.0528984487016</v>
      </c>
      <c r="D1070" s="5">
        <f t="shared" si="16"/>
        <v>-4836.6884116053798</v>
      </c>
      <c r="E1070" s="5">
        <f t="shared" si="17"/>
        <v>7270.7942085027835</v>
      </c>
    </row>
    <row r="1071" spans="1:5" x14ac:dyDescent="0.2">
      <c r="A1071" s="1">
        <v>45996</v>
      </c>
      <c r="C1071" s="5">
        <f t="shared" si="15"/>
        <v>1217.0644497120677</v>
      </c>
      <c r="D1071" s="5">
        <f t="shared" si="16"/>
        <v>-4861.5415321064766</v>
      </c>
      <c r="E1071" s="5">
        <f t="shared" si="17"/>
        <v>7295.6704315306115</v>
      </c>
    </row>
    <row r="1072" spans="1:5" x14ac:dyDescent="0.2">
      <c r="A1072" s="1">
        <v>45997</v>
      </c>
      <c r="C1072" s="5">
        <f t="shared" si="15"/>
        <v>1217.0760009754481</v>
      </c>
      <c r="D1072" s="5">
        <f t="shared" si="16"/>
        <v>-4886.4389400812979</v>
      </c>
      <c r="E1072" s="5">
        <f t="shared" si="17"/>
        <v>7320.5909420321932</v>
      </c>
    </row>
    <row r="1073" spans="1:5" x14ac:dyDescent="0.2">
      <c r="A1073" s="1">
        <v>45998</v>
      </c>
      <c r="C1073" s="5">
        <f t="shared" si="15"/>
        <v>1217.0875522388139</v>
      </c>
      <c r="D1073" s="5">
        <f t="shared" si="16"/>
        <v>-4911.3805213267933</v>
      </c>
      <c r="E1073" s="5">
        <f t="shared" si="17"/>
        <v>7345.5556258044217</v>
      </c>
    </row>
    <row r="1074" spans="1:5" x14ac:dyDescent="0.2">
      <c r="A1074" s="1">
        <v>45999</v>
      </c>
      <c r="C1074" s="5">
        <f t="shared" si="15"/>
        <v>1217.0991035021943</v>
      </c>
      <c r="D1074" s="5">
        <f t="shared" si="16"/>
        <v>-4936.3661625393352</v>
      </c>
      <c r="E1074" s="5">
        <f t="shared" si="17"/>
        <v>7370.5643695437238</v>
      </c>
    </row>
    <row r="1075" spans="1:5" x14ac:dyDescent="0.2">
      <c r="A1075" s="1">
        <v>46000</v>
      </c>
      <c r="C1075" s="5">
        <f t="shared" si="15"/>
        <v>1217.1106547655602</v>
      </c>
      <c r="D1075" s="5">
        <f t="shared" si="16"/>
        <v>-4961.3957513047735</v>
      </c>
      <c r="E1075" s="5">
        <f t="shared" si="17"/>
        <v>7395.6170608358934</v>
      </c>
    </row>
    <row r="1076" spans="1:5" x14ac:dyDescent="0.2">
      <c r="A1076" s="1">
        <v>46001</v>
      </c>
      <c r="C1076" s="5">
        <f t="shared" si="15"/>
        <v>1217.1222060289408</v>
      </c>
      <c r="D1076" s="5">
        <f t="shared" si="16"/>
        <v>-4986.4691760883616</v>
      </c>
      <c r="E1076" s="5">
        <f t="shared" si="17"/>
        <v>7420.7135881462436</v>
      </c>
    </row>
    <row r="1077" spans="1:5" x14ac:dyDescent="0.2">
      <c r="A1077" s="1">
        <v>46002</v>
      </c>
      <c r="C1077" s="5">
        <f t="shared" si="15"/>
        <v>1217.1337572923067</v>
      </c>
      <c r="D1077" s="5">
        <f t="shared" si="16"/>
        <v>-5011.5863262250696</v>
      </c>
      <c r="E1077" s="5">
        <f t="shared" si="17"/>
        <v>7445.8538408096829</v>
      </c>
    </row>
    <row r="1078" spans="1:5" x14ac:dyDescent="0.2">
      <c r="A1078" s="1">
        <v>46003</v>
      </c>
      <c r="C1078" s="5">
        <f t="shared" si="15"/>
        <v>1217.1453085556871</v>
      </c>
      <c r="D1078" s="5">
        <f t="shared" si="16"/>
        <v>-5036.7470919097523</v>
      </c>
      <c r="E1078" s="5">
        <f t="shared" si="17"/>
        <v>7471.0377090211259</v>
      </c>
    </row>
    <row r="1079" spans="1:5" x14ac:dyDescent="0.2">
      <c r="A1079" s="1">
        <v>46004</v>
      </c>
      <c r="C1079" s="5">
        <f t="shared" si="15"/>
        <v>1217.1568598190529</v>
      </c>
      <c r="D1079" s="5">
        <f t="shared" si="16"/>
        <v>-5061.9513641877202</v>
      </c>
      <c r="E1079" s="5">
        <f t="shared" si="17"/>
        <v>7496.2650838258251</v>
      </c>
    </row>
    <row r="1080" spans="1:5" x14ac:dyDescent="0.2">
      <c r="A1080" s="1">
        <v>46005</v>
      </c>
      <c r="C1080" s="5">
        <f t="shared" si="15"/>
        <v>1217.1684110824333</v>
      </c>
      <c r="D1080" s="5">
        <f t="shared" si="16"/>
        <v>-5087.1990349451526</v>
      </c>
      <c r="E1080" s="5">
        <f t="shared" si="17"/>
        <v>7521.5358571100196</v>
      </c>
    </row>
    <row r="1081" spans="1:5" x14ac:dyDescent="0.2">
      <c r="A1081" s="1">
        <v>46006</v>
      </c>
      <c r="C1081" s="5">
        <f t="shared" si="15"/>
        <v>1217.1799623457994</v>
      </c>
      <c r="D1081" s="5">
        <f t="shared" si="16"/>
        <v>-5112.4899968998971</v>
      </c>
      <c r="E1081" s="5">
        <f t="shared" si="17"/>
        <v>7546.8499215914953</v>
      </c>
    </row>
    <row r="1082" spans="1:5" x14ac:dyDescent="0.2">
      <c r="A1082" s="1">
        <v>46007</v>
      </c>
      <c r="C1082" s="5">
        <f t="shared" si="15"/>
        <v>1217.1915136091798</v>
      </c>
      <c r="D1082" s="5">
        <f t="shared" si="16"/>
        <v>-5137.8241435921427</v>
      </c>
      <c r="E1082" s="5">
        <f t="shared" si="17"/>
        <v>7572.2071708105032</v>
      </c>
    </row>
    <row r="1083" spans="1:5" x14ac:dyDescent="0.2">
      <c r="A1083" s="1">
        <v>46008</v>
      </c>
      <c r="C1083" s="5">
        <f t="shared" si="15"/>
        <v>1217.2030648725456</v>
      </c>
      <c r="D1083" s="5">
        <f t="shared" si="16"/>
        <v>-5163.2013693754416</v>
      </c>
      <c r="E1083" s="5">
        <f t="shared" si="17"/>
        <v>7597.6074991205332</v>
      </c>
    </row>
    <row r="1084" spans="1:5" x14ac:dyDescent="0.2">
      <c r="A1084" s="1">
        <v>46009</v>
      </c>
      <c r="C1084" s="5">
        <f t="shared" si="15"/>
        <v>1217.214616135926</v>
      </c>
      <c r="D1084" s="5">
        <f t="shared" si="16"/>
        <v>-5188.6215694076163</v>
      </c>
      <c r="E1084" s="5">
        <f t="shared" si="17"/>
        <v>7623.0508016794683</v>
      </c>
    </row>
    <row r="1085" spans="1:5" x14ac:dyDescent="0.2">
      <c r="A1085" s="1">
        <v>46010</v>
      </c>
      <c r="C1085" s="5">
        <f t="shared" si="15"/>
        <v>1217.2261673992919</v>
      </c>
      <c r="D1085" s="5">
        <f t="shared" si="16"/>
        <v>-5214.0846396420138</v>
      </c>
      <c r="E1085" s="5">
        <f t="shared" si="17"/>
        <v>7648.5369744405971</v>
      </c>
    </row>
    <row r="1086" spans="1:5" x14ac:dyDescent="0.2">
      <c r="A1086" s="1">
        <v>46011</v>
      </c>
      <c r="C1086" s="5">
        <f t="shared" si="15"/>
        <v>1217.2377186626725</v>
      </c>
      <c r="D1086" s="5">
        <f t="shared" si="16"/>
        <v>-5239.5904768186438</v>
      </c>
      <c r="E1086" s="5">
        <f t="shared" si="17"/>
        <v>7674.0659141439892</v>
      </c>
    </row>
    <row r="1087" spans="1:5" x14ac:dyDescent="0.2">
      <c r="A1087" s="1">
        <v>46012</v>
      </c>
      <c r="C1087" s="5">
        <f t="shared" si="15"/>
        <v>1217.2492699260383</v>
      </c>
      <c r="D1087" s="5">
        <f t="shared" si="16"/>
        <v>-5265.1389784556522</v>
      </c>
      <c r="E1087" s="5">
        <f t="shared" si="17"/>
        <v>7699.6375183077289</v>
      </c>
    </row>
    <row r="1088" spans="1:5" x14ac:dyDescent="0.2">
      <c r="A1088" s="1">
        <v>46013</v>
      </c>
      <c r="C1088" s="5">
        <f t="shared" si="15"/>
        <v>1217.2608211894187</v>
      </c>
      <c r="D1088" s="5">
        <f t="shared" si="16"/>
        <v>-5290.7300428406825</v>
      </c>
      <c r="E1088" s="5">
        <f t="shared" si="17"/>
        <v>7725.2516852195195</v>
      </c>
    </row>
    <row r="1089" spans="1:5" x14ac:dyDescent="0.2">
      <c r="A1089" s="1">
        <v>46014</v>
      </c>
      <c r="C1089" s="5">
        <f t="shared" si="15"/>
        <v>1217.2723724527846</v>
      </c>
      <c r="D1089" s="5">
        <f t="shared" si="16"/>
        <v>-5316.3635690225692</v>
      </c>
      <c r="E1089" s="5">
        <f t="shared" si="17"/>
        <v>7750.9083139281374</v>
      </c>
    </row>
    <row r="1090" spans="1:5" x14ac:dyDescent="0.2">
      <c r="A1090" s="1">
        <v>46015</v>
      </c>
      <c r="C1090" s="5">
        <f t="shared" si="15"/>
        <v>1217.283923716165</v>
      </c>
      <c r="D1090" s="5">
        <f t="shared" si="16"/>
        <v>-5342.0394568029124</v>
      </c>
      <c r="E1090" s="5">
        <f t="shared" si="17"/>
        <v>7776.6073042352427</v>
      </c>
    </row>
    <row r="1091" spans="1:5" x14ac:dyDescent="0.2">
      <c r="A1091" s="1">
        <v>46016</v>
      </c>
      <c r="C1091" s="5">
        <f t="shared" si="15"/>
        <v>1217.2954749795308</v>
      </c>
      <c r="D1091" s="5">
        <f t="shared" si="16"/>
        <v>-5367.7576067279851</v>
      </c>
      <c r="E1091" s="5">
        <f t="shared" si="17"/>
        <v>7802.3485566870468</v>
      </c>
    </row>
    <row r="1092" spans="1:5" x14ac:dyDescent="0.2">
      <c r="A1092" s="1">
        <v>46017</v>
      </c>
      <c r="C1092" s="5">
        <f t="shared" si="15"/>
        <v>1217.3070262429114</v>
      </c>
      <c r="D1092" s="5">
        <f t="shared" si="16"/>
        <v>-5393.5179200805214</v>
      </c>
      <c r="E1092" s="5">
        <f t="shared" si="17"/>
        <v>7828.1319725663452</v>
      </c>
    </row>
    <row r="1093" spans="1:5" x14ac:dyDescent="0.2">
      <c r="A1093" s="1">
        <v>46018</v>
      </c>
      <c r="C1093" s="5">
        <f t="shared" si="15"/>
        <v>1217.3185775062773</v>
      </c>
      <c r="D1093" s="5">
        <f t="shared" si="16"/>
        <v>-5419.3202988718322</v>
      </c>
      <c r="E1093" s="5">
        <f t="shared" si="17"/>
        <v>7853.9574538843872</v>
      </c>
    </row>
    <row r="1094" spans="1:5" x14ac:dyDescent="0.2">
      <c r="A1094" s="1">
        <v>46019</v>
      </c>
      <c r="C1094" s="5">
        <f t="shared" si="15"/>
        <v>1217.3301287696577</v>
      </c>
      <c r="D1094" s="5">
        <f t="shared" si="16"/>
        <v>-5445.1646458337891</v>
      </c>
      <c r="E1094" s="5">
        <f t="shared" si="17"/>
        <v>7879.8249033731045</v>
      </c>
    </row>
    <row r="1095" spans="1:5" x14ac:dyDescent="0.2">
      <c r="A1095" s="1">
        <v>46020</v>
      </c>
      <c r="C1095" s="5">
        <f t="shared" si="15"/>
        <v>1217.3416800330235</v>
      </c>
      <c r="D1095" s="5">
        <f t="shared" si="16"/>
        <v>-5471.0508644111487</v>
      </c>
      <c r="E1095" s="5">
        <f t="shared" si="17"/>
        <v>7905.7342244771953</v>
      </c>
    </row>
    <row r="1096" spans="1:5" x14ac:dyDescent="0.2">
      <c r="A1096" s="1">
        <v>46021</v>
      </c>
      <c r="C1096" s="5">
        <f t="shared" si="15"/>
        <v>1217.3532312964039</v>
      </c>
      <c r="D1096" s="5">
        <f t="shared" si="16"/>
        <v>-5496.9788587537387</v>
      </c>
      <c r="E1096" s="5">
        <f t="shared" si="17"/>
        <v>7931.6853213465474</v>
      </c>
    </row>
    <row r="1097" spans="1:5" x14ac:dyDescent="0.2">
      <c r="A1097" s="1">
        <v>46022</v>
      </c>
      <c r="C1097" s="5">
        <f t="shared" si="15"/>
        <v>1217.36478255977</v>
      </c>
      <c r="D1097" s="5">
        <f t="shared" si="16"/>
        <v>-5522.9485337089773</v>
      </c>
      <c r="E1097" s="5">
        <f t="shared" si="17"/>
        <v>7957.6780988285172</v>
      </c>
    </row>
    <row r="1098" spans="1:5" x14ac:dyDescent="0.2">
      <c r="A1098" s="1">
        <v>46023</v>
      </c>
      <c r="C1098" s="5">
        <f t="shared" si="15"/>
        <v>1217.3763338231504</v>
      </c>
      <c r="D1098" s="5">
        <f t="shared" si="16"/>
        <v>-5548.9597948142518</v>
      </c>
      <c r="E1098" s="5">
        <f t="shared" si="17"/>
        <v>7983.7124624605522</v>
      </c>
    </row>
    <row r="1099" spans="1:5" x14ac:dyDescent="0.2">
      <c r="A1099" s="1">
        <v>46024</v>
      </c>
      <c r="C1099" s="5">
        <f t="shared" si="15"/>
        <v>1217.3878850865162</v>
      </c>
      <c r="D1099" s="5">
        <f t="shared" si="16"/>
        <v>-5575.012548289631</v>
      </c>
      <c r="E1099" s="5">
        <f t="shared" si="17"/>
        <v>8009.7883184626626</v>
      </c>
    </row>
    <row r="1100" spans="1:5" x14ac:dyDescent="0.2">
      <c r="A1100" s="1">
        <v>46025</v>
      </c>
      <c r="C1100" s="5">
        <f t="shared" si="15"/>
        <v>1217.3994363498966</v>
      </c>
      <c r="D1100" s="5">
        <f t="shared" si="16"/>
        <v>-5601.1067010304287</v>
      </c>
      <c r="E1100" s="5">
        <f t="shared" si="17"/>
        <v>8035.9055737302224</v>
      </c>
    </row>
    <row r="1101" spans="1:5" x14ac:dyDescent="0.2">
      <c r="A1101" s="1">
        <v>46026</v>
      </c>
      <c r="C1101" s="5">
        <f t="shared" si="15"/>
        <v>1217.4109876132625</v>
      </c>
      <c r="D1101" s="5">
        <f t="shared" si="16"/>
        <v>-5627.2421606001126</v>
      </c>
      <c r="E1101" s="5">
        <f t="shared" si="17"/>
        <v>8062.0641358266375</v>
      </c>
    </row>
    <row r="1102" spans="1:5" x14ac:dyDescent="0.2">
      <c r="A1102" s="1">
        <v>46027</v>
      </c>
      <c r="C1102" s="5">
        <f t="shared" si="15"/>
        <v>1217.4225388766431</v>
      </c>
      <c r="D1102" s="5">
        <f t="shared" si="16"/>
        <v>-5653.4188352230449</v>
      </c>
      <c r="E1102" s="5">
        <f t="shared" si="17"/>
        <v>8088.263912976332</v>
      </c>
    </row>
    <row r="1103" spans="1:5" x14ac:dyDescent="0.2">
      <c r="A1103" s="1">
        <v>46028</v>
      </c>
      <c r="C1103" s="5">
        <f t="shared" si="15"/>
        <v>1217.4340901400089</v>
      </c>
      <c r="D1103" s="5">
        <f t="shared" si="16"/>
        <v>-5679.6366337775762</v>
      </c>
      <c r="E1103" s="5">
        <f t="shared" si="17"/>
        <v>8114.5048140575946</v>
      </c>
    </row>
    <row r="1104" spans="1:5" x14ac:dyDescent="0.2">
      <c r="A1104" s="1">
        <v>46029</v>
      </c>
      <c r="C1104" s="5">
        <f t="shared" si="15"/>
        <v>1217.4456414033893</v>
      </c>
      <c r="D1104" s="5">
        <f t="shared" si="16"/>
        <v>-5705.8954657889681</v>
      </c>
      <c r="E1104" s="5">
        <f t="shared" si="17"/>
        <v>8140.7867485957468</v>
      </c>
    </row>
    <row r="1105" spans="1:5" x14ac:dyDescent="0.2">
      <c r="A1105" s="1">
        <v>46030</v>
      </c>
      <c r="C1105" s="5">
        <f t="shared" si="15"/>
        <v>1217.4571926667552</v>
      </c>
      <c r="D1105" s="5">
        <f t="shared" si="16"/>
        <v>-5732.1952414226489</v>
      </c>
      <c r="E1105" s="5">
        <f t="shared" si="17"/>
        <v>8167.1096267561588</v>
      </c>
    </row>
    <row r="1106" spans="1:5" x14ac:dyDescent="0.2">
      <c r="A1106" s="1">
        <v>46031</v>
      </c>
      <c r="C1106" s="5">
        <f t="shared" si="15"/>
        <v>1217.4687439301356</v>
      </c>
      <c r="D1106" s="5">
        <f t="shared" si="16"/>
        <v>-5758.535871477332</v>
      </c>
      <c r="E1106" s="5">
        <f t="shared" si="17"/>
        <v>8193.4733593376022</v>
      </c>
    </row>
    <row r="1107" spans="1:5" x14ac:dyDescent="0.2">
      <c r="A1107" s="1">
        <v>46032</v>
      </c>
      <c r="C1107" s="5">
        <f t="shared" si="15"/>
        <v>1217.4802951935017</v>
      </c>
      <c r="D1107" s="5">
        <f t="shared" si="16"/>
        <v>-5784.9172673784315</v>
      </c>
      <c r="E1107" s="5">
        <f t="shared" si="17"/>
        <v>8219.8778577654339</v>
      </c>
    </row>
    <row r="1108" spans="1:5" x14ac:dyDescent="0.2">
      <c r="A1108" s="1">
        <v>46033</v>
      </c>
      <c r="C1108" s="5">
        <f t="shared" si="15"/>
        <v>1217.4918464568821</v>
      </c>
      <c r="D1108" s="5">
        <f t="shared" si="16"/>
        <v>-5811.3393411713541</v>
      </c>
      <c r="E1108" s="5">
        <f t="shared" si="17"/>
        <v>8246.3230340851187</v>
      </c>
    </row>
    <row r="1109" spans="1:5" x14ac:dyDescent="0.2">
      <c r="A1109" s="1">
        <v>46034</v>
      </c>
      <c r="C1109" s="5">
        <f t="shared" si="15"/>
        <v>1217.5033977202479</v>
      </c>
      <c r="D1109" s="5">
        <f t="shared" si="16"/>
        <v>-5837.8020055150828</v>
      </c>
      <c r="E1109" s="5">
        <f t="shared" si="17"/>
        <v>8272.8088009555795</v>
      </c>
    </row>
    <row r="1110" spans="1:5" x14ac:dyDescent="0.2">
      <c r="A1110" s="1">
        <v>46035</v>
      </c>
      <c r="C1110" s="5">
        <f t="shared" si="15"/>
        <v>1217.5149489836283</v>
      </c>
      <c r="D1110" s="5">
        <f t="shared" si="16"/>
        <v>-5864.3051736756297</v>
      </c>
      <c r="E1110" s="5">
        <f t="shared" si="17"/>
        <v>8299.3350716428868</v>
      </c>
    </row>
    <row r="1111" spans="1:5" x14ac:dyDescent="0.2">
      <c r="A1111" s="1">
        <v>46036</v>
      </c>
      <c r="C1111" s="5">
        <f t="shared" si="15"/>
        <v>1217.5265002469941</v>
      </c>
      <c r="D1111" s="5">
        <f t="shared" si="16"/>
        <v>-5890.8487595197957</v>
      </c>
      <c r="E1111" s="5">
        <f t="shared" si="17"/>
        <v>8325.901760013785</v>
      </c>
    </row>
    <row r="1112" spans="1:5" x14ac:dyDescent="0.2">
      <c r="A1112" s="1">
        <v>46037</v>
      </c>
      <c r="C1112" s="5">
        <f t="shared" si="15"/>
        <v>1217.5380515103745</v>
      </c>
      <c r="D1112" s="5">
        <f t="shared" si="16"/>
        <v>-5917.4326775087657</v>
      </c>
      <c r="E1112" s="5">
        <f t="shared" si="17"/>
        <v>8352.5087805295152</v>
      </c>
    </row>
    <row r="1113" spans="1:5" x14ac:dyDescent="0.2">
      <c r="A1113" s="1">
        <v>46038</v>
      </c>
      <c r="C1113" s="5">
        <f t="shared" si="15"/>
        <v>1217.5496027737406</v>
      </c>
      <c r="D1113" s="5">
        <f t="shared" si="16"/>
        <v>-5944.0568426920408</v>
      </c>
      <c r="E1113" s="5">
        <f t="shared" si="17"/>
        <v>8379.1560482395216</v>
      </c>
    </row>
    <row r="1114" spans="1:5" x14ac:dyDescent="0.2">
      <c r="A1114" s="1">
        <v>46039</v>
      </c>
      <c r="C1114" s="5">
        <f t="shared" si="15"/>
        <v>1217.561154037121</v>
      </c>
      <c r="D1114" s="5">
        <f t="shared" si="16"/>
        <v>-5970.7211707011902</v>
      </c>
      <c r="E1114" s="5">
        <f t="shared" si="17"/>
        <v>8405.8434787754322</v>
      </c>
    </row>
    <row r="1115" spans="1:5" x14ac:dyDescent="0.2">
      <c r="A1115" s="1">
        <v>46040</v>
      </c>
      <c r="C1115" s="5">
        <f t="shared" si="15"/>
        <v>1217.5727053004869</v>
      </c>
      <c r="D1115" s="5">
        <f t="shared" si="16"/>
        <v>-5997.4255777439312</v>
      </c>
      <c r="E1115" s="5">
        <f t="shared" si="17"/>
        <v>8432.5709883449053</v>
      </c>
    </row>
    <row r="1116" spans="1:5" x14ac:dyDescent="0.2">
      <c r="A1116" s="1">
        <v>46041</v>
      </c>
      <c r="C1116" s="5">
        <f t="shared" si="15"/>
        <v>1217.5842565638673</v>
      </c>
      <c r="D1116" s="5">
        <f t="shared" si="16"/>
        <v>-6024.1699805980352</v>
      </c>
      <c r="E1116" s="5">
        <f t="shared" si="17"/>
        <v>8459.3384937257706</v>
      </c>
    </row>
    <row r="1117" spans="1:5" x14ac:dyDescent="0.2">
      <c r="A1117" s="1">
        <v>46042</v>
      </c>
      <c r="C1117" s="5">
        <f t="shared" ref="C1117:C1180" si="18">_xlfn.FORECAST.ETS(A1117,$B$2:$B$732,$A$2:$A$732,1,1)</f>
        <v>1217.5958078272331</v>
      </c>
      <c r="D1117" s="5">
        <f t="shared" ref="D1117:D1180" si="19">C1117-_xlfn.FORECAST.ETS.CONFINT(A1117,$B$2:$B$732,$A$2:$A$732,0.95,1,1)</f>
        <v>-6050.9542966055669</v>
      </c>
      <c r="E1117" s="5">
        <f t="shared" ref="E1117:E1180" si="20">C1117+_xlfn.FORECAST.ETS.CONFINT(A1117,$B$2:$B$732,$A$2:$A$732,0.95,1,1)</f>
        <v>8486.1459122600336</v>
      </c>
    </row>
    <row r="1118" spans="1:5" x14ac:dyDescent="0.2">
      <c r="A1118" s="1">
        <v>46043</v>
      </c>
      <c r="C1118" s="5">
        <f t="shared" si="18"/>
        <v>1217.6073590906137</v>
      </c>
      <c r="D1118" s="5">
        <f t="shared" si="19"/>
        <v>-6077.778443666929</v>
      </c>
      <c r="E1118" s="5">
        <f t="shared" si="20"/>
        <v>8512.9931618481569</v>
      </c>
    </row>
    <row r="1119" spans="1:5" x14ac:dyDescent="0.2">
      <c r="A1119" s="1">
        <v>46044</v>
      </c>
      <c r="C1119" s="5">
        <f t="shared" si="18"/>
        <v>1217.6189103539796</v>
      </c>
      <c r="D1119" s="5">
        <f t="shared" si="19"/>
        <v>-6104.6423402352448</v>
      </c>
      <c r="E1119" s="5">
        <f t="shared" si="20"/>
        <v>8539.8801609432048</v>
      </c>
    </row>
    <row r="1120" spans="1:5" x14ac:dyDescent="0.2">
      <c r="A1120" s="1">
        <v>46045</v>
      </c>
      <c r="C1120" s="5">
        <f t="shared" si="18"/>
        <v>1217.63046161736</v>
      </c>
      <c r="D1120" s="5">
        <f t="shared" si="19"/>
        <v>-6131.5459053105642</v>
      </c>
      <c r="E1120" s="5">
        <f t="shared" si="20"/>
        <v>8566.8068285452846</v>
      </c>
    </row>
    <row r="1121" spans="1:5" x14ac:dyDescent="0.2">
      <c r="A1121" s="1">
        <v>46046</v>
      </c>
      <c r="C1121" s="5">
        <f t="shared" si="18"/>
        <v>1217.6420128807258</v>
      </c>
      <c r="D1121" s="5">
        <f t="shared" si="19"/>
        <v>-6158.4890584343711</v>
      </c>
      <c r="E1121" s="5">
        <f t="shared" si="20"/>
        <v>8593.7730841958219</v>
      </c>
    </row>
    <row r="1122" spans="1:5" x14ac:dyDescent="0.2">
      <c r="A1122" s="1">
        <v>46047</v>
      </c>
      <c r="C1122" s="5">
        <f t="shared" si="18"/>
        <v>1217.6535641441062</v>
      </c>
      <c r="D1122" s="5">
        <f t="shared" si="19"/>
        <v>-6185.471719683942</v>
      </c>
      <c r="E1122" s="5">
        <f t="shared" si="20"/>
        <v>8620.7788479721548</v>
      </c>
    </row>
    <row r="1123" spans="1:5" x14ac:dyDescent="0.2">
      <c r="A1123" s="1">
        <v>46048</v>
      </c>
      <c r="C1123" s="5">
        <f t="shared" si="18"/>
        <v>1217.6651154074723</v>
      </c>
      <c r="D1123" s="5">
        <f t="shared" si="19"/>
        <v>-6212.4938096669794</v>
      </c>
      <c r="E1123" s="5">
        <f t="shared" si="20"/>
        <v>8647.8240404819244</v>
      </c>
    </row>
    <row r="1124" spans="1:5" x14ac:dyDescent="0.2">
      <c r="A1124" s="1">
        <v>46049</v>
      </c>
      <c r="C1124" s="5">
        <f t="shared" si="18"/>
        <v>1217.6766666708527</v>
      </c>
      <c r="D1124" s="5">
        <f t="shared" si="19"/>
        <v>-6239.5552495161273</v>
      </c>
      <c r="E1124" s="5">
        <f t="shared" si="20"/>
        <v>8674.9085828578318</v>
      </c>
    </row>
    <row r="1125" spans="1:5" x14ac:dyDescent="0.2">
      <c r="A1125" s="1">
        <v>46050</v>
      </c>
      <c r="C1125" s="5">
        <f t="shared" si="18"/>
        <v>1217.6882179342185</v>
      </c>
      <c r="D1125" s="5">
        <f t="shared" si="19"/>
        <v>-6266.6559608837251</v>
      </c>
      <c r="E1125" s="5">
        <f t="shared" si="20"/>
        <v>8702.0323967521617</v>
      </c>
    </row>
    <row r="1126" spans="1:5" x14ac:dyDescent="0.2">
      <c r="A1126" s="1">
        <v>46051</v>
      </c>
      <c r="C1126" s="5">
        <f t="shared" si="18"/>
        <v>1217.6997691975989</v>
      </c>
      <c r="D1126" s="5">
        <f t="shared" si="19"/>
        <v>-6293.7958659364431</v>
      </c>
      <c r="E1126" s="5">
        <f t="shared" si="20"/>
        <v>8729.19540433164</v>
      </c>
    </row>
    <row r="1127" spans="1:5" x14ac:dyDescent="0.2">
      <c r="A1127" s="1">
        <v>46052</v>
      </c>
      <c r="C1127" s="5">
        <f t="shared" si="18"/>
        <v>1217.7113204609648</v>
      </c>
      <c r="D1127" s="5">
        <f t="shared" si="19"/>
        <v>-6320.9748873502012</v>
      </c>
      <c r="E1127" s="5">
        <f t="shared" si="20"/>
        <v>8756.3975282721312</v>
      </c>
    </row>
    <row r="1128" spans="1:5" x14ac:dyDescent="0.2">
      <c r="A1128" s="1">
        <v>46053</v>
      </c>
      <c r="C1128" s="5">
        <f t="shared" si="18"/>
        <v>1217.7228717243454</v>
      </c>
      <c r="D1128" s="5">
        <f t="shared" si="19"/>
        <v>-6348.1929483049144</v>
      </c>
      <c r="E1128" s="5">
        <f t="shared" si="20"/>
        <v>8783.6386917536056</v>
      </c>
    </row>
    <row r="1129" spans="1:5" x14ac:dyDescent="0.2">
      <c r="A1129" s="1">
        <v>46054</v>
      </c>
      <c r="C1129" s="5">
        <f t="shared" si="18"/>
        <v>1217.7344229877112</v>
      </c>
      <c r="D1129" s="5">
        <f t="shared" si="19"/>
        <v>-6375.4499724795369</v>
      </c>
      <c r="E1129" s="5">
        <f t="shared" si="20"/>
        <v>8810.9188184549585</v>
      </c>
    </row>
    <row r="1130" spans="1:5" x14ac:dyDescent="0.2">
      <c r="A1130" s="1">
        <v>46055</v>
      </c>
      <c r="C1130" s="5">
        <f t="shared" si="18"/>
        <v>1217.7459742510916</v>
      </c>
      <c r="D1130" s="5">
        <f t="shared" si="19"/>
        <v>-6402.7458840469326</v>
      </c>
      <c r="E1130" s="5">
        <f t="shared" si="20"/>
        <v>8838.2378325491154</v>
      </c>
    </row>
    <row r="1131" spans="1:5" x14ac:dyDescent="0.2">
      <c r="A1131" s="1">
        <v>46056</v>
      </c>
      <c r="C1131" s="5">
        <f t="shared" si="18"/>
        <v>1217.7575255144575</v>
      </c>
      <c r="D1131" s="5">
        <f t="shared" si="19"/>
        <v>-6430.0806076690569</v>
      </c>
      <c r="E1131" s="5">
        <f t="shared" si="20"/>
        <v>8865.5956586979719</v>
      </c>
    </row>
    <row r="1132" spans="1:5" x14ac:dyDescent="0.2">
      <c r="A1132" s="1">
        <v>46057</v>
      </c>
      <c r="C1132" s="5">
        <f t="shared" si="18"/>
        <v>1217.7690767778379</v>
      </c>
      <c r="D1132" s="5">
        <f t="shared" si="19"/>
        <v>-6457.4540684919457</v>
      </c>
      <c r="E1132" s="5">
        <f t="shared" si="20"/>
        <v>8892.9922220476219</v>
      </c>
    </row>
    <row r="1133" spans="1:5" x14ac:dyDescent="0.2">
      <c r="A1133" s="1">
        <v>46058</v>
      </c>
      <c r="C1133" s="5">
        <f t="shared" si="18"/>
        <v>1217.7806280412037</v>
      </c>
      <c r="D1133" s="5">
        <f t="shared" si="19"/>
        <v>-6484.8661921410021</v>
      </c>
      <c r="E1133" s="5">
        <f t="shared" si="20"/>
        <v>8920.4274482234086</v>
      </c>
    </row>
    <row r="1134" spans="1:5" x14ac:dyDescent="0.2">
      <c r="A1134" s="1">
        <v>46059</v>
      </c>
      <c r="C1134" s="5">
        <f t="shared" si="18"/>
        <v>1217.7921793045844</v>
      </c>
      <c r="D1134" s="5">
        <f t="shared" si="19"/>
        <v>-6512.3169047161209</v>
      </c>
      <c r="E1134" s="5">
        <f t="shared" si="20"/>
        <v>8947.9012633252896</v>
      </c>
    </row>
    <row r="1135" spans="1:5" x14ac:dyDescent="0.2">
      <c r="A1135" s="1">
        <v>46060</v>
      </c>
      <c r="C1135" s="5">
        <f t="shared" si="18"/>
        <v>1217.8037305679502</v>
      </c>
      <c r="D1135" s="5">
        <f t="shared" si="19"/>
        <v>-6539.8061327871001</v>
      </c>
      <c r="E1135" s="5">
        <f t="shared" si="20"/>
        <v>8975.413593923</v>
      </c>
    </row>
    <row r="1136" spans="1:5" x14ac:dyDescent="0.2">
      <c r="A1136" s="1">
        <v>46061</v>
      </c>
      <c r="C1136" s="5">
        <f t="shared" si="18"/>
        <v>1217.8152818313306</v>
      </c>
      <c r="D1136" s="5">
        <f t="shared" si="19"/>
        <v>-6567.3338033888613</v>
      </c>
      <c r="E1136" s="5">
        <f t="shared" si="20"/>
        <v>9002.9643670515215</v>
      </c>
    </row>
    <row r="1137" spans="1:5" x14ac:dyDescent="0.2">
      <c r="A1137" s="1">
        <v>46062</v>
      </c>
      <c r="C1137" s="5">
        <f t="shared" si="18"/>
        <v>1217.8268330946964</v>
      </c>
      <c r="D1137" s="5">
        <f t="shared" si="19"/>
        <v>-6594.8998440169771</v>
      </c>
      <c r="E1137" s="5">
        <f t="shared" si="20"/>
        <v>9030.5535102063695</v>
      </c>
    </row>
    <row r="1138" spans="1:5" x14ac:dyDescent="0.2">
      <c r="A1138" s="1">
        <v>46063</v>
      </c>
      <c r="C1138" s="5">
        <f t="shared" si="18"/>
        <v>1217.8383843580768</v>
      </c>
      <c r="D1138" s="5">
        <f t="shared" si="19"/>
        <v>-6622.504182623029</v>
      </c>
      <c r="E1138" s="5">
        <f t="shared" si="20"/>
        <v>9058.1809513391818</v>
      </c>
    </row>
    <row r="1139" spans="1:5" x14ac:dyDescent="0.2">
      <c r="A1139" s="1">
        <v>46064</v>
      </c>
      <c r="C1139" s="5">
        <f t="shared" si="18"/>
        <v>1217.8499356214429</v>
      </c>
      <c r="D1139" s="5">
        <f t="shared" si="19"/>
        <v>-6650.1467476102225</v>
      </c>
      <c r="E1139" s="5">
        <f t="shared" si="20"/>
        <v>9085.8466188531092</v>
      </c>
    </row>
    <row r="1140" spans="1:5" x14ac:dyDescent="0.2">
      <c r="A1140" s="1">
        <v>46065</v>
      </c>
      <c r="C1140" s="5">
        <f t="shared" si="18"/>
        <v>1217.8614868848233</v>
      </c>
      <c r="D1140" s="5">
        <f t="shared" si="19"/>
        <v>-6677.8274678288572</v>
      </c>
      <c r="E1140" s="5">
        <f t="shared" si="20"/>
        <v>9113.5504415985033</v>
      </c>
    </row>
    <row r="1141" spans="1:5" x14ac:dyDescent="0.2">
      <c r="A1141" s="1">
        <v>46066</v>
      </c>
      <c r="C1141" s="5">
        <f t="shared" si="18"/>
        <v>1217.8730381481892</v>
      </c>
      <c r="D1141" s="5">
        <f t="shared" si="19"/>
        <v>-6705.5462725720663</v>
      </c>
      <c r="E1141" s="5">
        <f t="shared" si="20"/>
        <v>9141.2923488684446</v>
      </c>
    </row>
    <row r="1142" spans="1:5" x14ac:dyDescent="0.2">
      <c r="A1142" s="1">
        <v>46067</v>
      </c>
      <c r="C1142" s="5">
        <f t="shared" si="18"/>
        <v>1217.8845894115696</v>
      </c>
      <c r="D1142" s="5">
        <f t="shared" si="19"/>
        <v>-6733.3030915713753</v>
      </c>
      <c r="E1142" s="5">
        <f t="shared" si="20"/>
        <v>9169.0722703945139</v>
      </c>
    </row>
    <row r="1143" spans="1:5" x14ac:dyDescent="0.2">
      <c r="A1143" s="1">
        <v>46068</v>
      </c>
      <c r="C1143" s="5">
        <f t="shared" si="18"/>
        <v>1217.8961406749354</v>
      </c>
      <c r="D1143" s="5">
        <f t="shared" si="19"/>
        <v>-6761.097854992553</v>
      </c>
      <c r="E1143" s="5">
        <f t="shared" si="20"/>
        <v>9196.8901363424229</v>
      </c>
    </row>
    <row r="1144" spans="1:5" x14ac:dyDescent="0.2">
      <c r="A1144" s="1">
        <v>46069</v>
      </c>
      <c r="C1144" s="5">
        <f t="shared" si="18"/>
        <v>1217.907691938316</v>
      </c>
      <c r="D1144" s="5">
        <f t="shared" si="19"/>
        <v>-6788.9304934312804</v>
      </c>
      <c r="E1144" s="5">
        <f t="shared" si="20"/>
        <v>9224.7458773079125</v>
      </c>
    </row>
    <row r="1145" spans="1:5" x14ac:dyDescent="0.2">
      <c r="A1145" s="1">
        <v>46070</v>
      </c>
      <c r="C1145" s="5">
        <f t="shared" si="18"/>
        <v>1217.9192432016819</v>
      </c>
      <c r="D1145" s="5">
        <f t="shared" si="19"/>
        <v>-6816.8009379091018</v>
      </c>
      <c r="E1145" s="5">
        <f t="shared" si="20"/>
        <v>9252.6394243124651</v>
      </c>
    </row>
    <row r="1146" spans="1:5" x14ac:dyDescent="0.2">
      <c r="A1146" s="1">
        <v>46071</v>
      </c>
      <c r="C1146" s="5">
        <f t="shared" si="18"/>
        <v>1217.9307944650623</v>
      </c>
      <c r="D1146" s="5">
        <f t="shared" si="19"/>
        <v>-6844.7091198691887</v>
      </c>
      <c r="E1146" s="5">
        <f t="shared" si="20"/>
        <v>9280.5707087993142</v>
      </c>
    </row>
    <row r="1147" spans="1:5" x14ac:dyDescent="0.2">
      <c r="A1147" s="1">
        <v>46072</v>
      </c>
      <c r="C1147" s="5">
        <f t="shared" si="18"/>
        <v>1217.9423457284281</v>
      </c>
      <c r="D1147" s="5">
        <f t="shared" si="19"/>
        <v>-6872.6549711723956</v>
      </c>
      <c r="E1147" s="5">
        <f t="shared" si="20"/>
        <v>9308.5396626292513</v>
      </c>
    </row>
    <row r="1148" spans="1:5" x14ac:dyDescent="0.2">
      <c r="A1148" s="1">
        <v>46073</v>
      </c>
      <c r="C1148" s="5">
        <f t="shared" si="18"/>
        <v>1217.9538969918085</v>
      </c>
      <c r="D1148" s="5">
        <f t="shared" si="19"/>
        <v>-6900.6384240931229</v>
      </c>
      <c r="E1148" s="5">
        <f t="shared" si="20"/>
        <v>9336.546218076739</v>
      </c>
    </row>
    <row r="1149" spans="1:5" x14ac:dyDescent="0.2">
      <c r="A1149" s="1">
        <v>46074</v>
      </c>
      <c r="C1149" s="5">
        <f t="shared" si="18"/>
        <v>1217.9654482551746</v>
      </c>
      <c r="D1149" s="5">
        <f t="shared" si="19"/>
        <v>-6928.6594113154661</v>
      </c>
      <c r="E1149" s="5">
        <f t="shared" si="20"/>
        <v>9364.5903078258161</v>
      </c>
    </row>
    <row r="1150" spans="1:5" x14ac:dyDescent="0.2">
      <c r="A1150" s="1">
        <v>46075</v>
      </c>
      <c r="C1150" s="5">
        <f t="shared" si="18"/>
        <v>1217.976999518555</v>
      </c>
      <c r="D1150" s="5">
        <f t="shared" si="19"/>
        <v>-6956.7178659291922</v>
      </c>
      <c r="E1150" s="5">
        <f t="shared" si="20"/>
        <v>9392.6718649663017</v>
      </c>
    </row>
    <row r="1151" spans="1:5" x14ac:dyDescent="0.2">
      <c r="A1151" s="1">
        <v>46076</v>
      </c>
      <c r="C1151" s="5">
        <f t="shared" si="18"/>
        <v>1217.9885507819208</v>
      </c>
      <c r="D1151" s="5">
        <f t="shared" si="19"/>
        <v>-6984.8137214259486</v>
      </c>
      <c r="E1151" s="5">
        <f t="shared" si="20"/>
        <v>9420.7908229897912</v>
      </c>
    </row>
    <row r="1152" spans="1:5" x14ac:dyDescent="0.2">
      <c r="A1152" s="1">
        <v>46077</v>
      </c>
      <c r="C1152" s="5">
        <f t="shared" si="18"/>
        <v>1218.0001020453012</v>
      </c>
      <c r="D1152" s="5">
        <f t="shared" si="19"/>
        <v>-7012.9469116953596</v>
      </c>
      <c r="E1152" s="5">
        <f t="shared" si="20"/>
        <v>9448.9471157859625</v>
      </c>
    </row>
    <row r="1153" spans="1:5" x14ac:dyDescent="0.2">
      <c r="A1153" s="1">
        <v>46078</v>
      </c>
      <c r="C1153" s="5">
        <f t="shared" si="18"/>
        <v>1218.0116533086671</v>
      </c>
      <c r="D1153" s="5">
        <f t="shared" si="19"/>
        <v>-7041.1173710213388</v>
      </c>
      <c r="E1153" s="5">
        <f t="shared" si="20"/>
        <v>9477.1406776386739</v>
      </c>
    </row>
    <row r="1154" spans="1:5" x14ac:dyDescent="0.2">
      <c r="A1154" s="1">
        <v>46079</v>
      </c>
      <c r="C1154" s="5">
        <f t="shared" si="18"/>
        <v>1218.0232045720475</v>
      </c>
      <c r="D1154" s="5">
        <f t="shared" si="19"/>
        <v>-7069.3250340782306</v>
      </c>
      <c r="E1154" s="5">
        <f t="shared" si="20"/>
        <v>9505.371443222326</v>
      </c>
    </row>
    <row r="1155" spans="1:5" x14ac:dyDescent="0.2">
      <c r="A1155" s="1">
        <v>46080</v>
      </c>
      <c r="C1155" s="5">
        <f t="shared" si="18"/>
        <v>1218.0347558354135</v>
      </c>
      <c r="D1155" s="5">
        <f t="shared" si="19"/>
        <v>-7097.5698359272574</v>
      </c>
      <c r="E1155" s="5">
        <f t="shared" si="20"/>
        <v>9533.639347598084</v>
      </c>
    </row>
    <row r="1156" spans="1:5" x14ac:dyDescent="0.2">
      <c r="A1156" s="1">
        <v>46081</v>
      </c>
      <c r="C1156" s="5">
        <f t="shared" si="18"/>
        <v>1218.0463070987939</v>
      </c>
      <c r="D1156" s="5">
        <f t="shared" si="19"/>
        <v>-7125.8517120127326</v>
      </c>
      <c r="E1156" s="5">
        <f t="shared" si="20"/>
        <v>9561.9443262103196</v>
      </c>
    </row>
    <row r="1157" spans="1:5" x14ac:dyDescent="0.2">
      <c r="A1157" s="1">
        <v>46082</v>
      </c>
      <c r="C1157" s="5">
        <f t="shared" si="18"/>
        <v>1218.0578583621598</v>
      </c>
      <c r="D1157" s="5">
        <f t="shared" si="19"/>
        <v>-7154.1705981585901</v>
      </c>
      <c r="E1157" s="5">
        <f t="shared" si="20"/>
        <v>9590.2863148829092</v>
      </c>
    </row>
    <row r="1158" spans="1:5" x14ac:dyDescent="0.2">
      <c r="A1158" s="1">
        <v>46083</v>
      </c>
      <c r="C1158" s="5">
        <f t="shared" si="18"/>
        <v>1218.0694096255402</v>
      </c>
      <c r="D1158" s="5">
        <f t="shared" si="19"/>
        <v>-7182.5264305646897</v>
      </c>
      <c r="E1158" s="5">
        <f t="shared" si="20"/>
        <v>9618.6652498157709</v>
      </c>
    </row>
    <row r="1159" spans="1:5" x14ac:dyDescent="0.2">
      <c r="A1159" s="1">
        <v>46084</v>
      </c>
      <c r="C1159" s="5">
        <f t="shared" si="18"/>
        <v>1218.080960888906</v>
      </c>
      <c r="D1159" s="5">
        <f t="shared" si="19"/>
        <v>-7210.919145803432</v>
      </c>
      <c r="E1159" s="5">
        <f t="shared" si="20"/>
        <v>9647.0810675812445</v>
      </c>
    </row>
    <row r="1160" spans="1:5" x14ac:dyDescent="0.2">
      <c r="A1160" s="1">
        <v>46085</v>
      </c>
      <c r="C1160" s="5">
        <f t="shared" si="18"/>
        <v>1218.0925121522866</v>
      </c>
      <c r="D1160" s="5">
        <f t="shared" si="19"/>
        <v>-7239.3486808161397</v>
      </c>
      <c r="E1160" s="5">
        <f t="shared" si="20"/>
        <v>9675.5337051207134</v>
      </c>
    </row>
    <row r="1161" spans="1:5" x14ac:dyDescent="0.2">
      <c r="A1161" s="1">
        <v>46086</v>
      </c>
      <c r="C1161" s="5">
        <f t="shared" si="18"/>
        <v>1218.1040634156525</v>
      </c>
      <c r="D1161" s="5">
        <f t="shared" si="19"/>
        <v>-7267.8149729097659</v>
      </c>
      <c r="E1161" s="5">
        <f t="shared" si="20"/>
        <v>9704.0230997410708</v>
      </c>
    </row>
    <row r="1162" spans="1:5" x14ac:dyDescent="0.2">
      <c r="A1162" s="1">
        <v>46087</v>
      </c>
      <c r="C1162" s="5">
        <f t="shared" si="18"/>
        <v>1218.1156146790329</v>
      </c>
      <c r="D1162" s="5">
        <f t="shared" si="19"/>
        <v>-7296.3179597533581</v>
      </c>
      <c r="E1162" s="5">
        <f t="shared" si="20"/>
        <v>9732.5491891114234</v>
      </c>
    </row>
    <row r="1163" spans="1:5" x14ac:dyDescent="0.2">
      <c r="A1163" s="1">
        <v>46088</v>
      </c>
      <c r="C1163" s="5">
        <f t="shared" si="18"/>
        <v>1218.1271659423987</v>
      </c>
      <c r="D1163" s="5">
        <f t="shared" si="19"/>
        <v>-7324.8575793748278</v>
      </c>
      <c r="E1163" s="5">
        <f t="shared" si="20"/>
        <v>9761.1119112596243</v>
      </c>
    </row>
    <row r="1164" spans="1:5" x14ac:dyDescent="0.2">
      <c r="A1164" s="1">
        <v>46089</v>
      </c>
      <c r="C1164" s="5">
        <f t="shared" si="18"/>
        <v>1218.1387172057791</v>
      </c>
      <c r="D1164" s="5">
        <f t="shared" si="19"/>
        <v>-7353.4337701575123</v>
      </c>
      <c r="E1164" s="5">
        <f t="shared" si="20"/>
        <v>9789.7112045690701</v>
      </c>
    </row>
    <row r="1165" spans="1:5" x14ac:dyDescent="0.2">
      <c r="A1165" s="1">
        <v>46090</v>
      </c>
      <c r="C1165" s="5">
        <f t="shared" si="18"/>
        <v>1218.1502684691452</v>
      </c>
      <c r="D1165" s="5">
        <f t="shared" si="19"/>
        <v>-7382.0464708370228</v>
      </c>
      <c r="E1165" s="5">
        <f t="shared" si="20"/>
        <v>9818.3470077753136</v>
      </c>
    </row>
    <row r="1166" spans="1:5" x14ac:dyDescent="0.2">
      <c r="A1166" s="1">
        <v>46091</v>
      </c>
      <c r="C1166" s="5">
        <f t="shared" si="18"/>
        <v>1218.1618197325256</v>
      </c>
      <c r="D1166" s="5">
        <f t="shared" si="19"/>
        <v>-7410.6956204978687</v>
      </c>
      <c r="E1166" s="5">
        <f t="shared" si="20"/>
        <v>9847.0192599629208</v>
      </c>
    </row>
    <row r="1167" spans="1:5" x14ac:dyDescent="0.2">
      <c r="A1167" s="1">
        <v>46092</v>
      </c>
      <c r="C1167" s="5">
        <f t="shared" si="18"/>
        <v>1218.1733709958914</v>
      </c>
      <c r="D1167" s="5">
        <f t="shared" si="19"/>
        <v>-7439.3811585703988</v>
      </c>
      <c r="E1167" s="5">
        <f t="shared" si="20"/>
        <v>9875.7279005621822</v>
      </c>
    </row>
    <row r="1168" spans="1:5" x14ac:dyDescent="0.2">
      <c r="A1168" s="1">
        <v>46093</v>
      </c>
      <c r="C1168" s="5">
        <f t="shared" si="18"/>
        <v>1218.1849222592718</v>
      </c>
      <c r="D1168" s="5">
        <f t="shared" si="19"/>
        <v>-7468.1030248274947</v>
      </c>
      <c r="E1168" s="5">
        <f t="shared" si="20"/>
        <v>9904.4728693460384</v>
      </c>
    </row>
    <row r="1169" spans="1:5" x14ac:dyDescent="0.2">
      <c r="A1169" s="1">
        <v>46094</v>
      </c>
      <c r="C1169" s="5">
        <f t="shared" si="18"/>
        <v>1218.1964735226377</v>
      </c>
      <c r="D1169" s="5">
        <f t="shared" si="19"/>
        <v>-7496.8611593815713</v>
      </c>
      <c r="E1169" s="5">
        <f t="shared" si="20"/>
        <v>9933.2541064268462</v>
      </c>
    </row>
    <row r="1170" spans="1:5" x14ac:dyDescent="0.2">
      <c r="A1170" s="1">
        <v>46095</v>
      </c>
      <c r="C1170" s="5">
        <f t="shared" si="18"/>
        <v>1218.2080247860183</v>
      </c>
      <c r="D1170" s="5">
        <f t="shared" si="19"/>
        <v>-7525.6555026813649</v>
      </c>
      <c r="E1170" s="5">
        <f t="shared" si="20"/>
        <v>9962.071552253401</v>
      </c>
    </row>
    <row r="1171" spans="1:5" x14ac:dyDescent="0.2">
      <c r="A1171" s="1">
        <v>46096</v>
      </c>
      <c r="C1171" s="5">
        <f t="shared" si="18"/>
        <v>1218.2195760493842</v>
      </c>
      <c r="D1171" s="5">
        <f t="shared" si="19"/>
        <v>-7554.4859955090042</v>
      </c>
      <c r="E1171" s="5">
        <f t="shared" si="20"/>
        <v>9990.9251476077734</v>
      </c>
    </row>
    <row r="1172" spans="1:5" x14ac:dyDescent="0.2">
      <c r="A1172" s="1">
        <v>46097</v>
      </c>
      <c r="C1172" s="5">
        <f t="shared" si="18"/>
        <v>1218.2311273127646</v>
      </c>
      <c r="D1172" s="5">
        <f t="shared" si="19"/>
        <v>-7583.3525789768564</v>
      </c>
      <c r="E1172" s="5">
        <f t="shared" si="20"/>
        <v>10019.814833602386</v>
      </c>
    </row>
    <row r="1173" spans="1:5" x14ac:dyDescent="0.2">
      <c r="A1173" s="1">
        <v>46098</v>
      </c>
      <c r="C1173" s="5">
        <f t="shared" si="18"/>
        <v>1218.2426785761304</v>
      </c>
      <c r="D1173" s="5">
        <f t="shared" si="19"/>
        <v>-7612.2551945246687</v>
      </c>
      <c r="E1173" s="5">
        <f t="shared" si="20"/>
        <v>10048.74055167693</v>
      </c>
    </row>
    <row r="1174" spans="1:5" x14ac:dyDescent="0.2">
      <c r="A1174" s="1">
        <v>46099</v>
      </c>
      <c r="C1174" s="5">
        <f t="shared" si="18"/>
        <v>1218.2542298395108</v>
      </c>
      <c r="D1174" s="5">
        <f t="shared" si="19"/>
        <v>-7641.1937839165057</v>
      </c>
      <c r="E1174" s="5">
        <f t="shared" si="20"/>
        <v>10077.702243595528</v>
      </c>
    </row>
    <row r="1175" spans="1:5" x14ac:dyDescent="0.2">
      <c r="A1175" s="1">
        <v>46100</v>
      </c>
      <c r="C1175" s="5">
        <f t="shared" si="18"/>
        <v>1218.2657811028766</v>
      </c>
      <c r="D1175" s="5">
        <f t="shared" si="19"/>
        <v>-7670.168289237934</v>
      </c>
      <c r="E1175" s="5">
        <f t="shared" si="20"/>
        <v>10106.699851443687</v>
      </c>
    </row>
    <row r="1176" spans="1:5" x14ac:dyDescent="0.2">
      <c r="A1176" s="1">
        <v>46101</v>
      </c>
      <c r="C1176" s="5">
        <f t="shared" si="18"/>
        <v>1218.2773323662573</v>
      </c>
      <c r="D1176" s="5">
        <f t="shared" si="19"/>
        <v>-7699.178652893037</v>
      </c>
      <c r="E1176" s="5">
        <f t="shared" si="20"/>
        <v>10135.733317625551</v>
      </c>
    </row>
    <row r="1177" spans="1:5" x14ac:dyDescent="0.2">
      <c r="A1177" s="1">
        <v>46102</v>
      </c>
      <c r="C1177" s="5">
        <f t="shared" si="18"/>
        <v>1218.2888836296231</v>
      </c>
      <c r="D1177" s="5">
        <f t="shared" si="19"/>
        <v>-7728.2248176016665</v>
      </c>
      <c r="E1177" s="5">
        <f t="shared" si="20"/>
        <v>10164.802584860912</v>
      </c>
    </row>
    <row r="1178" spans="1:5" x14ac:dyDescent="0.2">
      <c r="A1178" s="1">
        <v>46103</v>
      </c>
      <c r="C1178" s="5">
        <f t="shared" si="18"/>
        <v>1218.3004348930035</v>
      </c>
      <c r="D1178" s="5">
        <f t="shared" si="19"/>
        <v>-7757.3067263965249</v>
      </c>
      <c r="E1178" s="5">
        <f t="shared" si="20"/>
        <v>10193.907596182533</v>
      </c>
    </row>
    <row r="1179" spans="1:5" x14ac:dyDescent="0.2">
      <c r="A1179" s="1">
        <v>46104</v>
      </c>
      <c r="C1179" s="5">
        <f t="shared" si="18"/>
        <v>1218.3119861563694</v>
      </c>
      <c r="D1179" s="5">
        <f t="shared" si="19"/>
        <v>-7786.4243226204862</v>
      </c>
      <c r="E1179" s="5">
        <f t="shared" si="20"/>
        <v>10223.048294933225</v>
      </c>
    </row>
    <row r="1180" spans="1:5" x14ac:dyDescent="0.2">
      <c r="A1180" s="1">
        <v>46105</v>
      </c>
      <c r="C1180" s="5">
        <f t="shared" si="18"/>
        <v>1218.3235374197498</v>
      </c>
      <c r="D1180" s="5">
        <f t="shared" si="19"/>
        <v>-7815.5775499237225</v>
      </c>
      <c r="E1180" s="5">
        <f t="shared" si="20"/>
        <v>10252.224624763223</v>
      </c>
    </row>
    <row r="1181" spans="1:5" x14ac:dyDescent="0.2">
      <c r="A1181" s="1">
        <v>46106</v>
      </c>
      <c r="C1181" s="5">
        <f t="shared" ref="C1181:C1187" si="21">_xlfn.FORECAST.ETS(A1181,$B$2:$B$732,$A$2:$A$732,1,1)</f>
        <v>1218.3350886831158</v>
      </c>
      <c r="D1181" s="5">
        <f t="shared" ref="D1181:D1187" si="22">C1181-_xlfn.FORECAST.ETS.CONFINT(A1181,$B$2:$B$732,$A$2:$A$732,0.95,1,1)</f>
        <v>-7844.766352261111</v>
      </c>
      <c r="E1181" s="5">
        <f t="shared" ref="E1181:E1187" si="23">C1181+_xlfn.FORECAST.ETS.CONFINT(A1181,$B$2:$B$732,$A$2:$A$732,0.95,1,1)</f>
        <v>10281.436529627343</v>
      </c>
    </row>
    <row r="1182" spans="1:5" x14ac:dyDescent="0.2">
      <c r="A1182" s="1">
        <v>46107</v>
      </c>
      <c r="C1182" s="5">
        <f t="shared" si="21"/>
        <v>1218.3466399464962</v>
      </c>
      <c r="D1182" s="5">
        <f t="shared" si="22"/>
        <v>-7873.9906738894169</v>
      </c>
      <c r="E1182" s="5">
        <f t="shared" si="23"/>
        <v>10310.683953782409</v>
      </c>
    </row>
    <row r="1183" spans="1:5" x14ac:dyDescent="0.2">
      <c r="A1183" s="1">
        <v>46108</v>
      </c>
      <c r="C1183" s="5">
        <f t="shared" si="21"/>
        <v>1218.3581912098621</v>
      </c>
      <c r="D1183" s="5">
        <f t="shared" si="22"/>
        <v>-7903.2504593647427</v>
      </c>
      <c r="E1183" s="5">
        <f t="shared" si="23"/>
        <v>10339.966841784466</v>
      </c>
    </row>
    <row r="1184" spans="1:5" x14ac:dyDescent="0.2">
      <c r="A1184" s="1">
        <v>46109</v>
      </c>
      <c r="C1184" s="5">
        <f t="shared" si="21"/>
        <v>1218.3697424732425</v>
      </c>
      <c r="D1184" s="5">
        <f t="shared" si="22"/>
        <v>-7932.5456535398016</v>
      </c>
      <c r="E1184" s="5">
        <f t="shared" si="23"/>
        <v>10369.285138486286</v>
      </c>
    </row>
    <row r="1185" spans="1:5" x14ac:dyDescent="0.2">
      <c r="A1185" s="1">
        <v>46110</v>
      </c>
      <c r="C1185" s="5">
        <f t="shared" si="21"/>
        <v>1218.3812937366083</v>
      </c>
      <c r="D1185" s="5">
        <f t="shared" si="22"/>
        <v>-7961.8762015614111</v>
      </c>
      <c r="E1185" s="5">
        <f t="shared" si="23"/>
        <v>10398.638789034627</v>
      </c>
    </row>
    <row r="1186" spans="1:5" x14ac:dyDescent="0.2">
      <c r="A1186" s="1">
        <v>46111</v>
      </c>
      <c r="C1186" s="5">
        <f t="shared" si="21"/>
        <v>1218.3928449999889</v>
      </c>
      <c r="D1186" s="5">
        <f t="shared" si="22"/>
        <v>-7991.2420488678235</v>
      </c>
      <c r="E1186" s="5">
        <f t="shared" si="23"/>
        <v>10428.027738867802</v>
      </c>
    </row>
    <row r="1187" spans="1:5" x14ac:dyDescent="0.2">
      <c r="A1187" s="1">
        <v>46112</v>
      </c>
      <c r="C1187" s="5">
        <f t="shared" si="21"/>
        <v>1218.4043962633548</v>
      </c>
      <c r="D1187" s="5">
        <f t="shared" si="22"/>
        <v>-8020.643141186285</v>
      </c>
      <c r="E1187" s="5">
        <f t="shared" si="23"/>
        <v>10457.451933712995</v>
      </c>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00974-D1AB-4AB2-9AE4-2D4F3CC47909}">
  <sheetPr filterMode="1"/>
  <dimension ref="A1:C4506"/>
  <sheetViews>
    <sheetView workbookViewId="0">
      <selection sqref="A1:C4501"/>
    </sheetView>
  </sheetViews>
  <sheetFormatPr defaultRowHeight="14.25" x14ac:dyDescent="0.2"/>
  <cols>
    <col min="1" max="1" width="12.25" style="1" customWidth="1"/>
    <col min="2" max="2" width="14.5" customWidth="1"/>
    <col min="3" max="3" width="15" customWidth="1"/>
  </cols>
  <sheetData>
    <row r="1" spans="1:3" x14ac:dyDescent="0.2">
      <c r="A1" s="1" t="s">
        <v>159</v>
      </c>
      <c r="B1" t="s">
        <v>158</v>
      </c>
      <c r="C1" t="s">
        <v>8</v>
      </c>
    </row>
    <row r="2" spans="1:3" x14ac:dyDescent="0.2">
      <c r="A2" s="2">
        <v>45110</v>
      </c>
      <c r="B2" t="s">
        <v>147</v>
      </c>
      <c r="C2" s="5">
        <v>1</v>
      </c>
    </row>
    <row r="3" spans="1:3" x14ac:dyDescent="0.2">
      <c r="A3" s="2">
        <v>45263</v>
      </c>
      <c r="B3" t="s">
        <v>147</v>
      </c>
      <c r="C3" s="5">
        <v>1</v>
      </c>
    </row>
    <row r="4" spans="1:3" hidden="1" x14ac:dyDescent="0.2">
      <c r="A4" s="2">
        <v>45050</v>
      </c>
      <c r="B4" t="s">
        <v>148</v>
      </c>
      <c r="C4" s="5">
        <v>1</v>
      </c>
    </row>
    <row r="5" spans="1:3" x14ac:dyDescent="0.2">
      <c r="A5" s="2">
        <v>45436</v>
      </c>
      <c r="B5" t="s">
        <v>147</v>
      </c>
      <c r="C5" s="5">
        <v>1</v>
      </c>
    </row>
    <row r="6" spans="1:3" x14ac:dyDescent="0.2">
      <c r="A6" s="2">
        <v>45170</v>
      </c>
      <c r="B6" t="s">
        <v>147</v>
      </c>
      <c r="C6" s="5">
        <v>1</v>
      </c>
    </row>
    <row r="7" spans="1:3" x14ac:dyDescent="0.2">
      <c r="A7" s="2">
        <v>45208</v>
      </c>
      <c r="B7" t="s">
        <v>147</v>
      </c>
      <c r="C7" s="5">
        <v>1</v>
      </c>
    </row>
    <row r="8" spans="1:3" x14ac:dyDescent="0.2">
      <c r="A8" s="2">
        <v>44968</v>
      </c>
      <c r="B8" t="s">
        <v>147</v>
      </c>
      <c r="C8" s="5">
        <v>1</v>
      </c>
    </row>
    <row r="9" spans="1:3" x14ac:dyDescent="0.2">
      <c r="A9" s="2">
        <v>45228</v>
      </c>
      <c r="B9" t="s">
        <v>147</v>
      </c>
      <c r="C9" s="5">
        <v>1</v>
      </c>
    </row>
    <row r="10" spans="1:3" x14ac:dyDescent="0.2">
      <c r="A10" s="2">
        <v>45295</v>
      </c>
      <c r="B10" t="s">
        <v>147</v>
      </c>
      <c r="C10" s="5">
        <v>1</v>
      </c>
    </row>
    <row r="11" spans="1:3" x14ac:dyDescent="0.2">
      <c r="A11" s="2">
        <v>45414</v>
      </c>
      <c r="B11" t="s">
        <v>147</v>
      </c>
      <c r="C11" s="5">
        <v>1</v>
      </c>
    </row>
    <row r="12" spans="1:3" x14ac:dyDescent="0.2">
      <c r="A12" s="2">
        <v>45307</v>
      </c>
      <c r="B12" t="s">
        <v>147</v>
      </c>
      <c r="C12" s="5">
        <v>1</v>
      </c>
    </row>
    <row r="13" spans="1:3" x14ac:dyDescent="0.2">
      <c r="A13" s="2">
        <v>45212</v>
      </c>
      <c r="B13" t="s">
        <v>147</v>
      </c>
      <c r="C13" s="5">
        <v>1</v>
      </c>
    </row>
    <row r="14" spans="1:3" x14ac:dyDescent="0.2">
      <c r="A14" s="2">
        <v>45240</v>
      </c>
      <c r="B14" t="s">
        <v>147</v>
      </c>
      <c r="C14" s="5">
        <v>1</v>
      </c>
    </row>
    <row r="15" spans="1:3" x14ac:dyDescent="0.2">
      <c r="A15" s="2">
        <v>45200</v>
      </c>
      <c r="B15" t="s">
        <v>147</v>
      </c>
      <c r="C15" s="5">
        <v>1</v>
      </c>
    </row>
    <row r="16" spans="1:3" x14ac:dyDescent="0.2">
      <c r="A16" s="2">
        <v>45255</v>
      </c>
      <c r="B16" t="s">
        <v>147</v>
      </c>
      <c r="C16" s="5">
        <v>1</v>
      </c>
    </row>
    <row r="17" spans="1:3" x14ac:dyDescent="0.2">
      <c r="A17" s="2">
        <v>45268</v>
      </c>
      <c r="B17" t="s">
        <v>147</v>
      </c>
      <c r="C17" s="5">
        <v>1</v>
      </c>
    </row>
    <row r="18" spans="1:3" x14ac:dyDescent="0.2">
      <c r="A18" s="2">
        <v>44952</v>
      </c>
      <c r="B18" t="s">
        <v>147</v>
      </c>
      <c r="C18" s="5">
        <v>1</v>
      </c>
    </row>
    <row r="19" spans="1:3" hidden="1" x14ac:dyDescent="0.2">
      <c r="A19" s="2">
        <v>45202</v>
      </c>
      <c r="B19" t="s">
        <v>148</v>
      </c>
      <c r="C19" s="5">
        <v>1</v>
      </c>
    </row>
    <row r="20" spans="1:3" hidden="1" x14ac:dyDescent="0.2">
      <c r="A20" s="2">
        <v>45220</v>
      </c>
      <c r="B20" t="s">
        <v>148</v>
      </c>
      <c r="C20" s="5">
        <v>1</v>
      </c>
    </row>
    <row r="21" spans="1:3" x14ac:dyDescent="0.2">
      <c r="A21" s="2">
        <v>45138</v>
      </c>
      <c r="B21" t="s">
        <v>147</v>
      </c>
      <c r="C21" s="5">
        <v>1</v>
      </c>
    </row>
    <row r="22" spans="1:3" x14ac:dyDescent="0.2">
      <c r="A22" s="2">
        <v>45162</v>
      </c>
      <c r="B22" t="s">
        <v>147</v>
      </c>
      <c r="C22" s="5">
        <v>1</v>
      </c>
    </row>
    <row r="23" spans="1:3" x14ac:dyDescent="0.2">
      <c r="A23" s="2">
        <v>45068</v>
      </c>
      <c r="B23" t="s">
        <v>147</v>
      </c>
      <c r="C23" s="5">
        <v>1</v>
      </c>
    </row>
    <row r="24" spans="1:3" x14ac:dyDescent="0.2">
      <c r="A24" s="2">
        <v>45093</v>
      </c>
      <c r="B24" t="s">
        <v>147</v>
      </c>
      <c r="C24" s="5">
        <v>1</v>
      </c>
    </row>
    <row r="25" spans="1:3" x14ac:dyDescent="0.2">
      <c r="A25" s="2">
        <v>45609</v>
      </c>
      <c r="B25" t="s">
        <v>147</v>
      </c>
      <c r="C25" s="5">
        <v>1</v>
      </c>
    </row>
    <row r="26" spans="1:3" x14ac:dyDescent="0.2">
      <c r="A26" s="2">
        <v>45413</v>
      </c>
      <c r="B26" t="s">
        <v>147</v>
      </c>
      <c r="C26" s="5">
        <v>1</v>
      </c>
    </row>
    <row r="27" spans="1:3" hidden="1" x14ac:dyDescent="0.2">
      <c r="A27" s="2">
        <v>45003</v>
      </c>
      <c r="B27" t="s">
        <v>148</v>
      </c>
      <c r="C27" s="5">
        <v>1</v>
      </c>
    </row>
    <row r="28" spans="1:3" x14ac:dyDescent="0.2">
      <c r="A28" s="2">
        <v>45053</v>
      </c>
      <c r="B28" t="s">
        <v>147</v>
      </c>
      <c r="C28" s="5">
        <v>1.47</v>
      </c>
    </row>
    <row r="29" spans="1:3" x14ac:dyDescent="0.2">
      <c r="A29" s="2">
        <v>45122</v>
      </c>
      <c r="B29" t="s">
        <v>147</v>
      </c>
      <c r="C29" s="5">
        <v>1.5</v>
      </c>
    </row>
    <row r="30" spans="1:3" x14ac:dyDescent="0.2">
      <c r="A30" s="2">
        <v>45597</v>
      </c>
      <c r="B30" t="s">
        <v>147</v>
      </c>
      <c r="C30" s="5">
        <v>1.5</v>
      </c>
    </row>
    <row r="31" spans="1:3" x14ac:dyDescent="0.2">
      <c r="A31" s="2">
        <v>45403</v>
      </c>
      <c r="B31" t="s">
        <v>147</v>
      </c>
      <c r="C31" s="5">
        <v>1.5</v>
      </c>
    </row>
    <row r="32" spans="1:3" x14ac:dyDescent="0.2">
      <c r="A32" s="2">
        <v>44937</v>
      </c>
      <c r="B32" t="s">
        <v>147</v>
      </c>
      <c r="C32" s="5">
        <v>1.5</v>
      </c>
    </row>
    <row r="33" spans="1:3" x14ac:dyDescent="0.2">
      <c r="A33" s="2">
        <v>44972</v>
      </c>
      <c r="B33" t="s">
        <v>147</v>
      </c>
      <c r="C33" s="5">
        <v>1.5</v>
      </c>
    </row>
    <row r="34" spans="1:3" x14ac:dyDescent="0.2">
      <c r="A34" s="2">
        <v>45201</v>
      </c>
      <c r="B34" t="s">
        <v>147</v>
      </c>
      <c r="C34" s="5">
        <v>1.5</v>
      </c>
    </row>
    <row r="35" spans="1:3" x14ac:dyDescent="0.2">
      <c r="A35" s="2">
        <v>45530</v>
      </c>
      <c r="B35" t="s">
        <v>147</v>
      </c>
      <c r="C35" s="5">
        <v>1.5</v>
      </c>
    </row>
    <row r="36" spans="1:3" x14ac:dyDescent="0.2">
      <c r="A36" s="2">
        <v>45654</v>
      </c>
      <c r="B36" t="s">
        <v>147</v>
      </c>
      <c r="C36" s="5">
        <v>1.5</v>
      </c>
    </row>
    <row r="37" spans="1:3" x14ac:dyDescent="0.2">
      <c r="A37" s="2">
        <v>45217</v>
      </c>
      <c r="B37" t="s">
        <v>147</v>
      </c>
      <c r="C37" s="5">
        <v>1.5</v>
      </c>
    </row>
    <row r="38" spans="1:3" x14ac:dyDescent="0.2">
      <c r="A38" s="2">
        <v>45526</v>
      </c>
      <c r="B38" t="s">
        <v>147</v>
      </c>
      <c r="C38" s="5">
        <v>1.5</v>
      </c>
    </row>
    <row r="39" spans="1:3" x14ac:dyDescent="0.2">
      <c r="A39" s="2">
        <v>45629</v>
      </c>
      <c r="B39" t="s">
        <v>147</v>
      </c>
      <c r="C39" s="5">
        <v>1.57</v>
      </c>
    </row>
    <row r="40" spans="1:3" x14ac:dyDescent="0.2">
      <c r="A40" s="2">
        <v>45360</v>
      </c>
      <c r="B40" t="s">
        <v>147</v>
      </c>
      <c r="C40" s="5">
        <v>1.6</v>
      </c>
    </row>
    <row r="41" spans="1:3" x14ac:dyDescent="0.2">
      <c r="A41" s="2">
        <v>45415</v>
      </c>
      <c r="B41" t="s">
        <v>147</v>
      </c>
      <c r="C41" s="5">
        <v>1.71</v>
      </c>
    </row>
    <row r="42" spans="1:3" hidden="1" x14ac:dyDescent="0.2">
      <c r="A42" s="2">
        <v>45232</v>
      </c>
      <c r="B42" t="s">
        <v>148</v>
      </c>
      <c r="C42" s="5">
        <v>1.79</v>
      </c>
    </row>
    <row r="43" spans="1:3" x14ac:dyDescent="0.2">
      <c r="A43" s="2">
        <v>44967</v>
      </c>
      <c r="B43" t="s">
        <v>147</v>
      </c>
      <c r="C43" s="5">
        <v>1.8</v>
      </c>
    </row>
    <row r="44" spans="1:3" hidden="1" x14ac:dyDescent="0.2">
      <c r="A44" s="2">
        <v>45423</v>
      </c>
      <c r="B44" t="s">
        <v>148</v>
      </c>
      <c r="C44" s="5">
        <v>1.8</v>
      </c>
    </row>
    <row r="45" spans="1:3" x14ac:dyDescent="0.2">
      <c r="A45" s="2">
        <v>45097</v>
      </c>
      <c r="B45" t="s">
        <v>147</v>
      </c>
      <c r="C45" s="5">
        <v>1.89</v>
      </c>
    </row>
    <row r="46" spans="1:3" x14ac:dyDescent="0.2">
      <c r="A46" s="2">
        <v>45317</v>
      </c>
      <c r="B46" t="s">
        <v>147</v>
      </c>
      <c r="C46" s="5">
        <v>1.9</v>
      </c>
    </row>
    <row r="47" spans="1:3" x14ac:dyDescent="0.2">
      <c r="A47" s="2">
        <v>45327</v>
      </c>
      <c r="B47" t="s">
        <v>147</v>
      </c>
      <c r="C47" s="5">
        <v>1.99</v>
      </c>
    </row>
    <row r="48" spans="1:3" x14ac:dyDescent="0.2">
      <c r="A48" s="2">
        <v>45588</v>
      </c>
      <c r="B48" t="s">
        <v>147</v>
      </c>
      <c r="C48" s="5">
        <v>1.99</v>
      </c>
    </row>
    <row r="49" spans="1:3" x14ac:dyDescent="0.2">
      <c r="A49" s="2">
        <v>45536</v>
      </c>
      <c r="B49" t="s">
        <v>147</v>
      </c>
      <c r="C49" s="5">
        <v>1.99</v>
      </c>
    </row>
    <row r="50" spans="1:3" x14ac:dyDescent="0.2">
      <c r="A50" s="2">
        <v>44952</v>
      </c>
      <c r="B50" t="s">
        <v>147</v>
      </c>
      <c r="C50" s="5">
        <v>2</v>
      </c>
    </row>
    <row r="51" spans="1:3" x14ac:dyDescent="0.2">
      <c r="A51" s="2">
        <v>45139</v>
      </c>
      <c r="B51" t="s">
        <v>147</v>
      </c>
      <c r="C51" s="5">
        <v>2</v>
      </c>
    </row>
    <row r="52" spans="1:3" x14ac:dyDescent="0.2">
      <c r="A52" s="2">
        <v>45217</v>
      </c>
      <c r="B52" t="s">
        <v>147</v>
      </c>
      <c r="C52" s="5">
        <v>2</v>
      </c>
    </row>
    <row r="53" spans="1:3" x14ac:dyDescent="0.2">
      <c r="A53" s="2">
        <v>45575</v>
      </c>
      <c r="B53" t="s">
        <v>147</v>
      </c>
      <c r="C53" s="5">
        <v>2</v>
      </c>
    </row>
    <row r="54" spans="1:3" x14ac:dyDescent="0.2">
      <c r="A54" s="2">
        <v>45344</v>
      </c>
      <c r="B54" t="s">
        <v>147</v>
      </c>
      <c r="C54" s="5">
        <v>2</v>
      </c>
    </row>
    <row r="55" spans="1:3" x14ac:dyDescent="0.2">
      <c r="A55" s="2">
        <v>45203</v>
      </c>
      <c r="B55" t="s">
        <v>147</v>
      </c>
      <c r="C55" s="5">
        <v>2</v>
      </c>
    </row>
    <row r="56" spans="1:3" x14ac:dyDescent="0.2">
      <c r="A56" s="2">
        <v>45580</v>
      </c>
      <c r="B56" t="s">
        <v>147</v>
      </c>
      <c r="C56" s="5">
        <v>2</v>
      </c>
    </row>
    <row r="57" spans="1:3" x14ac:dyDescent="0.2">
      <c r="A57" s="2">
        <v>45267</v>
      </c>
      <c r="B57" t="s">
        <v>147</v>
      </c>
      <c r="C57" s="5">
        <v>2</v>
      </c>
    </row>
    <row r="58" spans="1:3" x14ac:dyDescent="0.2">
      <c r="A58" s="2">
        <v>45164</v>
      </c>
      <c r="B58" t="s">
        <v>147</v>
      </c>
      <c r="C58" s="5">
        <v>2</v>
      </c>
    </row>
    <row r="59" spans="1:3" hidden="1" x14ac:dyDescent="0.2">
      <c r="A59" s="2">
        <v>45225</v>
      </c>
      <c r="B59" t="s">
        <v>148</v>
      </c>
      <c r="C59" s="5">
        <v>2</v>
      </c>
    </row>
    <row r="60" spans="1:3" x14ac:dyDescent="0.2">
      <c r="A60" s="2">
        <v>45635</v>
      </c>
      <c r="B60" t="s">
        <v>147</v>
      </c>
      <c r="C60" s="5">
        <v>2</v>
      </c>
    </row>
    <row r="61" spans="1:3" x14ac:dyDescent="0.2">
      <c r="A61" s="2">
        <v>45179</v>
      </c>
      <c r="B61" t="s">
        <v>147</v>
      </c>
      <c r="C61" s="5">
        <v>2</v>
      </c>
    </row>
    <row r="62" spans="1:3" x14ac:dyDescent="0.2">
      <c r="A62" s="2">
        <v>45491</v>
      </c>
      <c r="B62" t="s">
        <v>147</v>
      </c>
      <c r="C62" s="5">
        <v>2</v>
      </c>
    </row>
    <row r="63" spans="1:3" hidden="1" x14ac:dyDescent="0.2">
      <c r="A63" s="2">
        <v>45275</v>
      </c>
      <c r="B63" t="s">
        <v>148</v>
      </c>
      <c r="C63" s="5">
        <v>2</v>
      </c>
    </row>
    <row r="64" spans="1:3" x14ac:dyDescent="0.2">
      <c r="A64" s="2">
        <v>45253</v>
      </c>
      <c r="B64" t="s">
        <v>147</v>
      </c>
      <c r="C64" s="5">
        <v>2</v>
      </c>
    </row>
    <row r="65" spans="1:3" x14ac:dyDescent="0.2">
      <c r="A65" s="2">
        <v>45102</v>
      </c>
      <c r="B65" t="s">
        <v>147</v>
      </c>
      <c r="C65" s="5">
        <v>2</v>
      </c>
    </row>
    <row r="66" spans="1:3" x14ac:dyDescent="0.2">
      <c r="A66" s="2">
        <v>45463</v>
      </c>
      <c r="B66" t="s">
        <v>147</v>
      </c>
      <c r="C66" s="5">
        <v>2</v>
      </c>
    </row>
    <row r="67" spans="1:3" x14ac:dyDescent="0.2">
      <c r="A67" s="2">
        <v>45629</v>
      </c>
      <c r="B67" t="s">
        <v>147</v>
      </c>
      <c r="C67" s="5">
        <v>2</v>
      </c>
    </row>
    <row r="68" spans="1:3" x14ac:dyDescent="0.2">
      <c r="A68" s="2">
        <v>44997</v>
      </c>
      <c r="B68" t="s">
        <v>147</v>
      </c>
      <c r="C68" s="5">
        <v>2</v>
      </c>
    </row>
    <row r="69" spans="1:3" x14ac:dyDescent="0.2">
      <c r="A69" s="2">
        <v>44935</v>
      </c>
      <c r="B69" t="s">
        <v>147</v>
      </c>
      <c r="C69" s="5">
        <v>2</v>
      </c>
    </row>
    <row r="70" spans="1:3" x14ac:dyDescent="0.2">
      <c r="A70" s="2">
        <v>45477</v>
      </c>
      <c r="B70" t="s">
        <v>147</v>
      </c>
      <c r="C70" s="5">
        <v>2</v>
      </c>
    </row>
    <row r="71" spans="1:3" x14ac:dyDescent="0.2">
      <c r="A71" s="2">
        <v>44983</v>
      </c>
      <c r="B71" t="s">
        <v>147</v>
      </c>
      <c r="C71" s="5">
        <v>2</v>
      </c>
    </row>
    <row r="72" spans="1:3" x14ac:dyDescent="0.2">
      <c r="A72" s="2">
        <v>45586</v>
      </c>
      <c r="B72" t="s">
        <v>147</v>
      </c>
      <c r="C72" s="5">
        <v>2</v>
      </c>
    </row>
    <row r="73" spans="1:3" x14ac:dyDescent="0.2">
      <c r="A73" s="2">
        <v>45505</v>
      </c>
      <c r="B73" t="s">
        <v>147</v>
      </c>
      <c r="C73" s="5">
        <v>2</v>
      </c>
    </row>
    <row r="74" spans="1:3" x14ac:dyDescent="0.2">
      <c r="A74" s="2">
        <v>45169</v>
      </c>
      <c r="B74" t="s">
        <v>147</v>
      </c>
      <c r="C74" s="5">
        <v>2</v>
      </c>
    </row>
    <row r="75" spans="1:3" x14ac:dyDescent="0.2">
      <c r="A75" s="2">
        <v>45456</v>
      </c>
      <c r="B75" t="s">
        <v>147</v>
      </c>
      <c r="C75" s="5">
        <v>2</v>
      </c>
    </row>
    <row r="76" spans="1:3" x14ac:dyDescent="0.2">
      <c r="A76" s="2">
        <v>45397</v>
      </c>
      <c r="B76" t="s">
        <v>147</v>
      </c>
      <c r="C76" s="5">
        <v>2</v>
      </c>
    </row>
    <row r="77" spans="1:3" x14ac:dyDescent="0.2">
      <c r="A77" s="2">
        <v>45583</v>
      </c>
      <c r="B77" t="s">
        <v>147</v>
      </c>
      <c r="C77" s="5">
        <v>2</v>
      </c>
    </row>
    <row r="78" spans="1:3" x14ac:dyDescent="0.2">
      <c r="A78" s="2">
        <v>45043</v>
      </c>
      <c r="B78" t="s">
        <v>147</v>
      </c>
      <c r="C78" s="5">
        <v>2.25</v>
      </c>
    </row>
    <row r="79" spans="1:3" x14ac:dyDescent="0.2">
      <c r="A79" s="2">
        <v>45577</v>
      </c>
      <c r="B79" t="s">
        <v>147</v>
      </c>
      <c r="C79" s="5">
        <v>2.2999999999999998</v>
      </c>
    </row>
    <row r="80" spans="1:3" x14ac:dyDescent="0.2">
      <c r="A80" s="2">
        <v>45620</v>
      </c>
      <c r="B80" t="s">
        <v>147</v>
      </c>
      <c r="C80" s="5">
        <v>2.36</v>
      </c>
    </row>
    <row r="81" spans="1:3" hidden="1" x14ac:dyDescent="0.2">
      <c r="A81" s="2">
        <v>45574</v>
      </c>
      <c r="B81" t="s">
        <v>148</v>
      </c>
      <c r="C81" s="5">
        <v>2.44</v>
      </c>
    </row>
    <row r="82" spans="1:3" x14ac:dyDescent="0.2">
      <c r="A82" s="2">
        <v>44951</v>
      </c>
      <c r="B82" t="s">
        <v>147</v>
      </c>
      <c r="C82" s="5">
        <v>2.4500000000000002</v>
      </c>
    </row>
    <row r="83" spans="1:3" hidden="1" x14ac:dyDescent="0.2">
      <c r="A83" s="2">
        <v>45363</v>
      </c>
      <c r="B83" t="s">
        <v>148</v>
      </c>
      <c r="C83" s="5">
        <v>2.4900000000000002</v>
      </c>
    </row>
    <row r="84" spans="1:3" x14ac:dyDescent="0.2">
      <c r="A84" s="2">
        <v>45172</v>
      </c>
      <c r="B84" t="s">
        <v>147</v>
      </c>
      <c r="C84" s="5">
        <v>2.5</v>
      </c>
    </row>
    <row r="85" spans="1:3" x14ac:dyDescent="0.2">
      <c r="A85" s="2">
        <v>45075</v>
      </c>
      <c r="B85" t="s">
        <v>147</v>
      </c>
      <c r="C85" s="5">
        <v>2.5</v>
      </c>
    </row>
    <row r="86" spans="1:3" x14ac:dyDescent="0.2">
      <c r="A86" s="2">
        <v>45373</v>
      </c>
      <c r="B86" t="s">
        <v>147</v>
      </c>
      <c r="C86" s="5">
        <v>2.5</v>
      </c>
    </row>
    <row r="87" spans="1:3" x14ac:dyDescent="0.2">
      <c r="A87" s="2">
        <v>45523</v>
      </c>
      <c r="B87" t="s">
        <v>147</v>
      </c>
      <c r="C87" s="5">
        <v>2.52</v>
      </c>
    </row>
    <row r="88" spans="1:3" x14ac:dyDescent="0.2">
      <c r="A88" s="2">
        <v>44938</v>
      </c>
      <c r="B88" t="s">
        <v>147</v>
      </c>
      <c r="C88" s="5">
        <v>2.6</v>
      </c>
    </row>
    <row r="89" spans="1:3" x14ac:dyDescent="0.2">
      <c r="A89" s="2">
        <v>45582</v>
      </c>
      <c r="B89" t="s">
        <v>147</v>
      </c>
      <c r="C89" s="5">
        <v>2.67</v>
      </c>
    </row>
    <row r="90" spans="1:3" x14ac:dyDescent="0.2">
      <c r="A90" s="2">
        <v>45601</v>
      </c>
      <c r="B90" t="s">
        <v>147</v>
      </c>
      <c r="C90" s="5">
        <v>2.7800000000000002</v>
      </c>
    </row>
    <row r="91" spans="1:3" x14ac:dyDescent="0.2">
      <c r="A91" s="2">
        <v>45169</v>
      </c>
      <c r="B91" t="s">
        <v>147</v>
      </c>
      <c r="C91" s="5">
        <v>2.97</v>
      </c>
    </row>
    <row r="92" spans="1:3" hidden="1" x14ac:dyDescent="0.2">
      <c r="A92" s="2">
        <v>44993</v>
      </c>
      <c r="B92" t="s">
        <v>148</v>
      </c>
      <c r="C92" s="5">
        <v>2.98</v>
      </c>
    </row>
    <row r="93" spans="1:3" x14ac:dyDescent="0.2">
      <c r="A93" s="2">
        <v>45349</v>
      </c>
      <c r="B93" t="s">
        <v>147</v>
      </c>
      <c r="C93" s="5">
        <v>2.98</v>
      </c>
    </row>
    <row r="94" spans="1:3" hidden="1" x14ac:dyDescent="0.2">
      <c r="A94" s="2">
        <v>45460</v>
      </c>
      <c r="B94" t="s">
        <v>148</v>
      </c>
      <c r="C94" s="5">
        <v>2.98</v>
      </c>
    </row>
    <row r="95" spans="1:3" x14ac:dyDescent="0.2">
      <c r="A95" s="2">
        <v>45416</v>
      </c>
      <c r="B95" t="s">
        <v>147</v>
      </c>
      <c r="C95" s="5">
        <v>2.98</v>
      </c>
    </row>
    <row r="96" spans="1:3" x14ac:dyDescent="0.2">
      <c r="A96" s="2">
        <v>45589</v>
      </c>
      <c r="B96" t="s">
        <v>147</v>
      </c>
      <c r="C96" s="5">
        <v>2.99</v>
      </c>
    </row>
    <row r="97" spans="1:3" x14ac:dyDescent="0.2">
      <c r="A97" s="2">
        <v>45364</v>
      </c>
      <c r="B97" t="s">
        <v>147</v>
      </c>
      <c r="C97" s="5">
        <v>2.99</v>
      </c>
    </row>
    <row r="98" spans="1:3" x14ac:dyDescent="0.2">
      <c r="A98" s="2">
        <v>45300</v>
      </c>
      <c r="B98" t="s">
        <v>147</v>
      </c>
      <c r="C98" s="5">
        <v>2.99</v>
      </c>
    </row>
    <row r="99" spans="1:3" x14ac:dyDescent="0.2">
      <c r="A99" s="2">
        <v>45615</v>
      </c>
      <c r="B99" t="s">
        <v>147</v>
      </c>
      <c r="C99" s="5">
        <v>2.99</v>
      </c>
    </row>
    <row r="100" spans="1:3" x14ac:dyDescent="0.2">
      <c r="A100" s="2">
        <v>45380</v>
      </c>
      <c r="B100" t="s">
        <v>147</v>
      </c>
      <c r="C100" s="5">
        <v>2.99</v>
      </c>
    </row>
    <row r="101" spans="1:3" x14ac:dyDescent="0.2">
      <c r="A101" s="2">
        <v>44971</v>
      </c>
      <c r="B101" t="s">
        <v>147</v>
      </c>
      <c r="C101" s="5">
        <v>2.99</v>
      </c>
    </row>
    <row r="102" spans="1:3" x14ac:dyDescent="0.2">
      <c r="A102" s="2">
        <v>45313</v>
      </c>
      <c r="B102" t="s">
        <v>147</v>
      </c>
      <c r="C102" s="5">
        <v>2.99</v>
      </c>
    </row>
    <row r="103" spans="1:3" x14ac:dyDescent="0.2">
      <c r="A103" s="2">
        <v>45320</v>
      </c>
      <c r="B103" t="s">
        <v>147</v>
      </c>
      <c r="C103" s="5">
        <v>3</v>
      </c>
    </row>
    <row r="104" spans="1:3" x14ac:dyDescent="0.2">
      <c r="A104" s="2">
        <v>45500</v>
      </c>
      <c r="B104" t="s">
        <v>147</v>
      </c>
      <c r="C104" s="5">
        <v>3</v>
      </c>
    </row>
    <row r="105" spans="1:3" x14ac:dyDescent="0.2">
      <c r="A105" s="2">
        <v>45207</v>
      </c>
      <c r="B105" t="s">
        <v>147</v>
      </c>
      <c r="C105" s="5">
        <v>3</v>
      </c>
    </row>
    <row r="106" spans="1:3" x14ac:dyDescent="0.2">
      <c r="A106" s="2">
        <v>45183</v>
      </c>
      <c r="B106" t="s">
        <v>147</v>
      </c>
      <c r="C106" s="5">
        <v>3</v>
      </c>
    </row>
    <row r="107" spans="1:3" x14ac:dyDescent="0.2">
      <c r="A107" s="2">
        <v>45616</v>
      </c>
      <c r="B107" t="s">
        <v>147</v>
      </c>
      <c r="C107" s="5">
        <v>3</v>
      </c>
    </row>
    <row r="108" spans="1:3" x14ac:dyDescent="0.2">
      <c r="A108" s="2">
        <v>45301</v>
      </c>
      <c r="B108" t="s">
        <v>147</v>
      </c>
      <c r="C108" s="5">
        <v>3</v>
      </c>
    </row>
    <row r="109" spans="1:3" x14ac:dyDescent="0.2">
      <c r="A109" s="2">
        <v>44986</v>
      </c>
      <c r="B109" t="s">
        <v>147</v>
      </c>
      <c r="C109" s="5">
        <v>3</v>
      </c>
    </row>
    <row r="110" spans="1:3" x14ac:dyDescent="0.2">
      <c r="A110" s="2">
        <v>45233</v>
      </c>
      <c r="B110" t="s">
        <v>147</v>
      </c>
      <c r="C110" s="5">
        <v>3</v>
      </c>
    </row>
    <row r="111" spans="1:3" x14ac:dyDescent="0.2">
      <c r="A111" s="2">
        <v>45367</v>
      </c>
      <c r="B111" t="s">
        <v>147</v>
      </c>
      <c r="C111" s="5">
        <v>3</v>
      </c>
    </row>
    <row r="112" spans="1:3" x14ac:dyDescent="0.2">
      <c r="A112" s="2">
        <v>45309</v>
      </c>
      <c r="B112" t="s">
        <v>147</v>
      </c>
      <c r="C112" s="5">
        <v>3</v>
      </c>
    </row>
    <row r="113" spans="1:3" x14ac:dyDescent="0.2">
      <c r="A113" s="2">
        <v>45052</v>
      </c>
      <c r="B113" t="s">
        <v>147</v>
      </c>
      <c r="C113" s="5">
        <v>3</v>
      </c>
    </row>
    <row r="114" spans="1:3" x14ac:dyDescent="0.2">
      <c r="A114" s="2">
        <v>45015</v>
      </c>
      <c r="B114" t="s">
        <v>147</v>
      </c>
      <c r="C114" s="5">
        <v>3</v>
      </c>
    </row>
    <row r="115" spans="1:3" x14ac:dyDescent="0.2">
      <c r="A115" s="2">
        <v>45332</v>
      </c>
      <c r="B115" t="s">
        <v>147</v>
      </c>
      <c r="C115" s="5">
        <v>3</v>
      </c>
    </row>
    <row r="116" spans="1:3" x14ac:dyDescent="0.2">
      <c r="A116" s="2">
        <v>45515</v>
      </c>
      <c r="B116" t="s">
        <v>147</v>
      </c>
      <c r="C116" s="5">
        <v>3</v>
      </c>
    </row>
    <row r="117" spans="1:3" x14ac:dyDescent="0.2">
      <c r="A117" s="2">
        <v>45142</v>
      </c>
      <c r="B117" t="s">
        <v>147</v>
      </c>
      <c r="C117" s="5">
        <v>3</v>
      </c>
    </row>
    <row r="118" spans="1:3" x14ac:dyDescent="0.2">
      <c r="A118" s="2">
        <v>45420</v>
      </c>
      <c r="B118" t="s">
        <v>147</v>
      </c>
      <c r="C118" s="5">
        <v>3</v>
      </c>
    </row>
    <row r="119" spans="1:3" x14ac:dyDescent="0.2">
      <c r="A119" s="2">
        <v>45592</v>
      </c>
      <c r="B119" t="s">
        <v>147</v>
      </c>
      <c r="C119" s="5">
        <v>3</v>
      </c>
    </row>
    <row r="120" spans="1:3" x14ac:dyDescent="0.2">
      <c r="A120" s="2">
        <v>45341</v>
      </c>
      <c r="B120" t="s">
        <v>147</v>
      </c>
      <c r="C120" s="5">
        <v>3</v>
      </c>
    </row>
    <row r="121" spans="1:3" hidden="1" x14ac:dyDescent="0.2">
      <c r="A121" s="2">
        <v>45244</v>
      </c>
      <c r="B121" t="s">
        <v>148</v>
      </c>
      <c r="C121" s="5">
        <v>3</v>
      </c>
    </row>
    <row r="122" spans="1:3" x14ac:dyDescent="0.2">
      <c r="A122" s="2">
        <v>45569</v>
      </c>
      <c r="B122" t="s">
        <v>147</v>
      </c>
      <c r="C122" s="5">
        <v>3</v>
      </c>
    </row>
    <row r="123" spans="1:3" x14ac:dyDescent="0.2">
      <c r="A123" s="2">
        <v>45506</v>
      </c>
      <c r="B123" t="s">
        <v>147</v>
      </c>
      <c r="C123" s="5">
        <v>3</v>
      </c>
    </row>
    <row r="124" spans="1:3" x14ac:dyDescent="0.2">
      <c r="A124" s="2">
        <v>45018</v>
      </c>
      <c r="B124" t="s">
        <v>147</v>
      </c>
      <c r="C124" s="5">
        <v>3</v>
      </c>
    </row>
    <row r="125" spans="1:3" x14ac:dyDescent="0.2">
      <c r="A125" s="2">
        <v>45265</v>
      </c>
      <c r="B125" t="s">
        <v>147</v>
      </c>
      <c r="C125" s="5">
        <v>3</v>
      </c>
    </row>
    <row r="126" spans="1:3" x14ac:dyDescent="0.2">
      <c r="A126" s="2">
        <v>45637</v>
      </c>
      <c r="B126" t="s">
        <v>147</v>
      </c>
      <c r="C126" s="5">
        <v>3</v>
      </c>
    </row>
    <row r="127" spans="1:3" x14ac:dyDescent="0.2">
      <c r="A127" s="2">
        <v>45187</v>
      </c>
      <c r="B127" t="s">
        <v>147</v>
      </c>
      <c r="C127" s="5">
        <v>3</v>
      </c>
    </row>
    <row r="128" spans="1:3" x14ac:dyDescent="0.2">
      <c r="A128" s="2">
        <v>45030</v>
      </c>
      <c r="B128" t="s">
        <v>147</v>
      </c>
      <c r="C128" s="5">
        <v>3</v>
      </c>
    </row>
    <row r="129" spans="1:3" x14ac:dyDescent="0.2">
      <c r="A129" s="2">
        <v>45593</v>
      </c>
      <c r="B129" t="s">
        <v>147</v>
      </c>
      <c r="C129" s="5">
        <v>3</v>
      </c>
    </row>
    <row r="130" spans="1:3" hidden="1" x14ac:dyDescent="0.2">
      <c r="A130" s="2">
        <v>45656</v>
      </c>
      <c r="B130" t="s">
        <v>148</v>
      </c>
      <c r="C130" s="5">
        <v>3</v>
      </c>
    </row>
    <row r="131" spans="1:3" x14ac:dyDescent="0.2">
      <c r="A131" s="2">
        <v>45584</v>
      </c>
      <c r="B131" t="s">
        <v>147</v>
      </c>
      <c r="C131" s="5">
        <v>3</v>
      </c>
    </row>
    <row r="132" spans="1:3" x14ac:dyDescent="0.2">
      <c r="A132" s="2">
        <v>45284</v>
      </c>
      <c r="B132" t="s">
        <v>147</v>
      </c>
      <c r="C132" s="5">
        <v>3</v>
      </c>
    </row>
    <row r="133" spans="1:3" x14ac:dyDescent="0.2">
      <c r="A133" s="2">
        <v>44950</v>
      </c>
      <c r="B133" t="s">
        <v>147</v>
      </c>
      <c r="C133" s="5">
        <v>3</v>
      </c>
    </row>
    <row r="134" spans="1:3" x14ac:dyDescent="0.2">
      <c r="A134" s="2">
        <v>45490</v>
      </c>
      <c r="B134" t="s">
        <v>147</v>
      </c>
      <c r="C134" s="5">
        <v>3</v>
      </c>
    </row>
    <row r="135" spans="1:3" hidden="1" x14ac:dyDescent="0.2">
      <c r="A135" s="2">
        <v>44983</v>
      </c>
      <c r="B135" t="s">
        <v>148</v>
      </c>
      <c r="C135" s="5">
        <v>3</v>
      </c>
    </row>
    <row r="136" spans="1:3" x14ac:dyDescent="0.2">
      <c r="A136" s="2">
        <v>45285</v>
      </c>
      <c r="B136" t="s">
        <v>147</v>
      </c>
      <c r="C136" s="5">
        <v>3</v>
      </c>
    </row>
    <row r="137" spans="1:3" hidden="1" x14ac:dyDescent="0.2">
      <c r="A137" s="2">
        <v>45074</v>
      </c>
      <c r="B137" t="s">
        <v>148</v>
      </c>
      <c r="C137" s="5">
        <v>3</v>
      </c>
    </row>
    <row r="138" spans="1:3" x14ac:dyDescent="0.2">
      <c r="A138" s="2">
        <v>44952</v>
      </c>
      <c r="B138" t="s">
        <v>147</v>
      </c>
      <c r="C138" s="5">
        <v>3</v>
      </c>
    </row>
    <row r="139" spans="1:3" x14ac:dyDescent="0.2">
      <c r="A139" s="2">
        <v>44966</v>
      </c>
      <c r="B139" t="s">
        <v>147</v>
      </c>
      <c r="C139" s="5">
        <v>3</v>
      </c>
    </row>
    <row r="140" spans="1:3" x14ac:dyDescent="0.2">
      <c r="A140" s="2">
        <v>45184</v>
      </c>
      <c r="B140" t="s">
        <v>147</v>
      </c>
      <c r="C140" s="5">
        <v>3</v>
      </c>
    </row>
    <row r="141" spans="1:3" x14ac:dyDescent="0.2">
      <c r="A141" s="2">
        <v>44944</v>
      </c>
      <c r="B141" t="s">
        <v>147</v>
      </c>
      <c r="C141" s="5">
        <v>3</v>
      </c>
    </row>
    <row r="142" spans="1:3" x14ac:dyDescent="0.2">
      <c r="A142" s="2">
        <v>45386</v>
      </c>
      <c r="B142" t="s">
        <v>147</v>
      </c>
      <c r="C142" s="5">
        <v>3</v>
      </c>
    </row>
    <row r="143" spans="1:3" x14ac:dyDescent="0.2">
      <c r="A143" s="2">
        <v>45174</v>
      </c>
      <c r="B143" t="s">
        <v>147</v>
      </c>
      <c r="C143" s="5">
        <v>3</v>
      </c>
    </row>
    <row r="144" spans="1:3" x14ac:dyDescent="0.2">
      <c r="A144" s="2">
        <v>45446</v>
      </c>
      <c r="B144" t="s">
        <v>147</v>
      </c>
      <c r="C144" s="5">
        <v>3</v>
      </c>
    </row>
    <row r="145" spans="1:3" x14ac:dyDescent="0.2">
      <c r="A145" s="2">
        <v>45486</v>
      </c>
      <c r="B145" t="s">
        <v>147</v>
      </c>
      <c r="C145" s="5">
        <v>3.49</v>
      </c>
    </row>
    <row r="146" spans="1:3" x14ac:dyDescent="0.2">
      <c r="A146" s="2">
        <v>45483</v>
      </c>
      <c r="B146" t="s">
        <v>147</v>
      </c>
      <c r="C146" s="5">
        <v>3.5</v>
      </c>
    </row>
    <row r="147" spans="1:3" x14ac:dyDescent="0.2">
      <c r="A147" s="2">
        <v>45644</v>
      </c>
      <c r="B147" t="s">
        <v>147</v>
      </c>
      <c r="C147" s="5">
        <v>3.5</v>
      </c>
    </row>
    <row r="148" spans="1:3" x14ac:dyDescent="0.2">
      <c r="A148" s="2">
        <v>45385</v>
      </c>
      <c r="B148" t="s">
        <v>147</v>
      </c>
      <c r="C148" s="5">
        <v>3.5</v>
      </c>
    </row>
    <row r="149" spans="1:3" hidden="1" x14ac:dyDescent="0.2">
      <c r="A149" s="2">
        <v>44951</v>
      </c>
      <c r="B149" t="s">
        <v>148</v>
      </c>
      <c r="C149" s="5">
        <v>3.5</v>
      </c>
    </row>
    <row r="150" spans="1:3" x14ac:dyDescent="0.2">
      <c r="A150" s="2">
        <v>45427</v>
      </c>
      <c r="B150" t="s">
        <v>147</v>
      </c>
      <c r="C150" s="5">
        <v>3.53</v>
      </c>
    </row>
    <row r="151" spans="1:3" x14ac:dyDescent="0.2">
      <c r="A151" s="2">
        <v>45042</v>
      </c>
      <c r="B151" t="s">
        <v>147</v>
      </c>
      <c r="C151" s="5">
        <v>3.59</v>
      </c>
    </row>
    <row r="152" spans="1:3" x14ac:dyDescent="0.2">
      <c r="A152" s="2">
        <v>45599</v>
      </c>
      <c r="B152" t="s">
        <v>147</v>
      </c>
      <c r="C152" s="5">
        <v>3.66</v>
      </c>
    </row>
    <row r="153" spans="1:3" hidden="1" x14ac:dyDescent="0.2">
      <c r="A153" s="2">
        <v>45049</v>
      </c>
      <c r="B153" t="s">
        <v>148</v>
      </c>
      <c r="C153" s="5">
        <v>3.75</v>
      </c>
    </row>
    <row r="154" spans="1:3" hidden="1" x14ac:dyDescent="0.2">
      <c r="A154" s="2">
        <v>45242</v>
      </c>
      <c r="B154" t="s">
        <v>148</v>
      </c>
      <c r="C154" s="5">
        <v>3.75</v>
      </c>
    </row>
    <row r="155" spans="1:3" x14ac:dyDescent="0.2">
      <c r="A155" s="2">
        <v>45295</v>
      </c>
      <c r="B155" t="s">
        <v>147</v>
      </c>
      <c r="C155" s="5">
        <v>3.88</v>
      </c>
    </row>
    <row r="156" spans="1:3" x14ac:dyDescent="0.2">
      <c r="A156" s="2">
        <v>45628</v>
      </c>
      <c r="B156" t="s">
        <v>147</v>
      </c>
      <c r="C156" s="5">
        <v>3.95</v>
      </c>
    </row>
    <row r="157" spans="1:3" x14ac:dyDescent="0.2">
      <c r="A157" s="2">
        <v>45258</v>
      </c>
      <c r="B157" t="s">
        <v>147</v>
      </c>
      <c r="C157" s="5">
        <v>3.96</v>
      </c>
    </row>
    <row r="158" spans="1:3" x14ac:dyDescent="0.2">
      <c r="A158" s="2">
        <v>45456</v>
      </c>
      <c r="B158" t="s">
        <v>147</v>
      </c>
      <c r="C158" s="5">
        <v>3.98</v>
      </c>
    </row>
    <row r="159" spans="1:3" x14ac:dyDescent="0.2">
      <c r="A159" s="2">
        <v>45414</v>
      </c>
      <c r="B159" t="s">
        <v>147</v>
      </c>
      <c r="C159" s="5">
        <v>3.99</v>
      </c>
    </row>
    <row r="160" spans="1:3" x14ac:dyDescent="0.2">
      <c r="A160" s="2">
        <v>44960</v>
      </c>
      <c r="B160" t="s">
        <v>147</v>
      </c>
      <c r="C160" s="5">
        <v>3.99</v>
      </c>
    </row>
    <row r="161" spans="1:3" x14ac:dyDescent="0.2">
      <c r="A161" s="2">
        <v>45551</v>
      </c>
      <c r="B161" t="s">
        <v>147</v>
      </c>
      <c r="C161" s="5">
        <v>3.99</v>
      </c>
    </row>
    <row r="162" spans="1:3" x14ac:dyDescent="0.2">
      <c r="A162" s="2">
        <v>45132</v>
      </c>
      <c r="B162" t="s">
        <v>147</v>
      </c>
      <c r="C162" s="5">
        <v>3.99</v>
      </c>
    </row>
    <row r="163" spans="1:3" x14ac:dyDescent="0.2">
      <c r="A163" s="2">
        <v>45619</v>
      </c>
      <c r="B163" t="s">
        <v>147</v>
      </c>
      <c r="C163" s="5">
        <v>3.99</v>
      </c>
    </row>
    <row r="164" spans="1:3" hidden="1" x14ac:dyDescent="0.2">
      <c r="A164" s="2">
        <v>45203</v>
      </c>
      <c r="B164" t="s">
        <v>148</v>
      </c>
      <c r="C164" s="5">
        <v>3.99</v>
      </c>
    </row>
    <row r="165" spans="1:3" x14ac:dyDescent="0.2">
      <c r="A165" s="2">
        <v>45248</v>
      </c>
      <c r="B165" t="s">
        <v>147</v>
      </c>
      <c r="C165" s="5">
        <v>3.99</v>
      </c>
    </row>
    <row r="166" spans="1:3" x14ac:dyDescent="0.2">
      <c r="A166" s="2">
        <v>45536</v>
      </c>
      <c r="B166" t="s">
        <v>147</v>
      </c>
      <c r="C166" s="5">
        <v>3.99</v>
      </c>
    </row>
    <row r="167" spans="1:3" x14ac:dyDescent="0.2">
      <c r="A167" s="2">
        <v>44948</v>
      </c>
      <c r="B167" t="s">
        <v>147</v>
      </c>
      <c r="C167" s="5">
        <v>3.99</v>
      </c>
    </row>
    <row r="168" spans="1:3" hidden="1" x14ac:dyDescent="0.2">
      <c r="A168" s="2">
        <v>44959</v>
      </c>
      <c r="B168" t="s">
        <v>148</v>
      </c>
      <c r="C168" s="5">
        <v>3.99</v>
      </c>
    </row>
    <row r="169" spans="1:3" x14ac:dyDescent="0.2">
      <c r="A169" s="2">
        <v>45640</v>
      </c>
      <c r="B169" t="s">
        <v>147</v>
      </c>
      <c r="C169" s="5">
        <v>3.99</v>
      </c>
    </row>
    <row r="170" spans="1:3" x14ac:dyDescent="0.2">
      <c r="A170" s="2">
        <v>45327</v>
      </c>
      <c r="B170" t="s">
        <v>147</v>
      </c>
      <c r="C170" s="5">
        <v>3.99</v>
      </c>
    </row>
    <row r="171" spans="1:3" x14ac:dyDescent="0.2">
      <c r="A171" s="2">
        <v>45652</v>
      </c>
      <c r="B171" t="s">
        <v>147</v>
      </c>
      <c r="C171" s="5">
        <v>4</v>
      </c>
    </row>
    <row r="172" spans="1:3" x14ac:dyDescent="0.2">
      <c r="A172" s="2">
        <v>45479</v>
      </c>
      <c r="B172" t="s">
        <v>147</v>
      </c>
      <c r="C172" s="5">
        <v>4</v>
      </c>
    </row>
    <row r="173" spans="1:3" x14ac:dyDescent="0.2">
      <c r="A173" s="2">
        <v>45110</v>
      </c>
      <c r="B173" t="s">
        <v>147</v>
      </c>
      <c r="C173" s="5">
        <v>4</v>
      </c>
    </row>
    <row r="174" spans="1:3" x14ac:dyDescent="0.2">
      <c r="A174" s="2">
        <v>45126</v>
      </c>
      <c r="B174" t="s">
        <v>147</v>
      </c>
      <c r="C174" s="5">
        <v>4</v>
      </c>
    </row>
    <row r="175" spans="1:3" x14ac:dyDescent="0.2">
      <c r="A175" s="2">
        <v>45373</v>
      </c>
      <c r="B175" t="s">
        <v>147</v>
      </c>
      <c r="C175" s="5">
        <v>4</v>
      </c>
    </row>
    <row r="176" spans="1:3" x14ac:dyDescent="0.2">
      <c r="A176" s="2">
        <v>45176</v>
      </c>
      <c r="B176" t="s">
        <v>147</v>
      </c>
      <c r="C176" s="5">
        <v>4</v>
      </c>
    </row>
    <row r="177" spans="1:3" x14ac:dyDescent="0.2">
      <c r="A177" s="2">
        <v>45444</v>
      </c>
      <c r="B177" t="s">
        <v>147</v>
      </c>
      <c r="C177" s="5">
        <v>4</v>
      </c>
    </row>
    <row r="178" spans="1:3" x14ac:dyDescent="0.2">
      <c r="A178" s="2">
        <v>45415</v>
      </c>
      <c r="B178" t="s">
        <v>147</v>
      </c>
      <c r="C178" s="5">
        <v>4</v>
      </c>
    </row>
    <row r="179" spans="1:3" x14ac:dyDescent="0.2">
      <c r="A179" s="2">
        <v>45158</v>
      </c>
      <c r="B179" t="s">
        <v>147</v>
      </c>
      <c r="C179" s="5">
        <v>4</v>
      </c>
    </row>
    <row r="180" spans="1:3" hidden="1" x14ac:dyDescent="0.2">
      <c r="A180" s="2">
        <v>45033</v>
      </c>
      <c r="B180" t="s">
        <v>148</v>
      </c>
      <c r="C180" s="5">
        <v>4</v>
      </c>
    </row>
    <row r="181" spans="1:3" x14ac:dyDescent="0.2">
      <c r="A181" s="2">
        <v>45406</v>
      </c>
      <c r="B181" t="s">
        <v>147</v>
      </c>
      <c r="C181" s="5">
        <v>4</v>
      </c>
    </row>
    <row r="182" spans="1:3" x14ac:dyDescent="0.2">
      <c r="A182" s="2">
        <v>44932</v>
      </c>
      <c r="B182" t="s">
        <v>147</v>
      </c>
      <c r="C182" s="5">
        <v>4</v>
      </c>
    </row>
    <row r="183" spans="1:3" x14ac:dyDescent="0.2">
      <c r="A183" s="2">
        <v>45468</v>
      </c>
      <c r="B183" t="s">
        <v>147</v>
      </c>
      <c r="C183" s="5">
        <v>4.3</v>
      </c>
    </row>
    <row r="184" spans="1:3" x14ac:dyDescent="0.2">
      <c r="A184" s="2">
        <v>45453</v>
      </c>
      <c r="B184" t="s">
        <v>147</v>
      </c>
      <c r="C184" s="5">
        <v>4.3099999999999996</v>
      </c>
    </row>
    <row r="185" spans="1:3" x14ac:dyDescent="0.2">
      <c r="A185" s="2">
        <v>45553</v>
      </c>
      <c r="B185" t="s">
        <v>147</v>
      </c>
      <c r="C185" s="5">
        <v>4.49</v>
      </c>
    </row>
    <row r="186" spans="1:3" x14ac:dyDescent="0.2">
      <c r="A186" s="2">
        <v>45170</v>
      </c>
      <c r="B186" t="s">
        <v>147</v>
      </c>
      <c r="C186" s="5">
        <v>4.49</v>
      </c>
    </row>
    <row r="187" spans="1:3" x14ac:dyDescent="0.2">
      <c r="A187" s="2">
        <v>45414</v>
      </c>
      <c r="B187" t="s">
        <v>147</v>
      </c>
      <c r="C187" s="5">
        <v>4.5</v>
      </c>
    </row>
    <row r="188" spans="1:3" x14ac:dyDescent="0.2">
      <c r="A188" s="2">
        <v>45136</v>
      </c>
      <c r="B188" t="s">
        <v>147</v>
      </c>
      <c r="C188" s="5">
        <v>4.5</v>
      </c>
    </row>
    <row r="189" spans="1:3" x14ac:dyDescent="0.2">
      <c r="A189" s="2">
        <v>45486</v>
      </c>
      <c r="B189" t="s">
        <v>147</v>
      </c>
      <c r="C189" s="5">
        <v>4.5</v>
      </c>
    </row>
    <row r="190" spans="1:3" x14ac:dyDescent="0.2">
      <c r="A190" s="2">
        <v>45353</v>
      </c>
      <c r="B190" t="s">
        <v>147</v>
      </c>
      <c r="C190" s="5">
        <v>4.5</v>
      </c>
    </row>
    <row r="191" spans="1:3" x14ac:dyDescent="0.2">
      <c r="A191" s="2">
        <v>45162</v>
      </c>
      <c r="B191" t="s">
        <v>147</v>
      </c>
      <c r="C191" s="5">
        <v>4.5</v>
      </c>
    </row>
    <row r="192" spans="1:3" x14ac:dyDescent="0.2">
      <c r="A192" s="2">
        <v>45310</v>
      </c>
      <c r="B192" t="s">
        <v>147</v>
      </c>
      <c r="C192" s="5">
        <v>4.5</v>
      </c>
    </row>
    <row r="193" spans="1:3" x14ac:dyDescent="0.2">
      <c r="A193" s="2">
        <v>45061</v>
      </c>
      <c r="B193" t="s">
        <v>147</v>
      </c>
      <c r="C193" s="5">
        <v>4.5</v>
      </c>
    </row>
    <row r="194" spans="1:3" x14ac:dyDescent="0.2">
      <c r="A194" s="2">
        <v>44945</v>
      </c>
      <c r="B194" t="s">
        <v>147</v>
      </c>
      <c r="C194" s="5">
        <v>4.5</v>
      </c>
    </row>
    <row r="195" spans="1:3" x14ac:dyDescent="0.2">
      <c r="A195" s="2">
        <v>45148</v>
      </c>
      <c r="B195" t="s">
        <v>147</v>
      </c>
      <c r="C195" s="5">
        <v>4.5599999999999996</v>
      </c>
    </row>
    <row r="196" spans="1:3" x14ac:dyDescent="0.2">
      <c r="A196" s="2">
        <v>45599</v>
      </c>
      <c r="B196" t="s">
        <v>147</v>
      </c>
      <c r="C196" s="5">
        <v>4.5999999999999996</v>
      </c>
    </row>
    <row r="197" spans="1:3" x14ac:dyDescent="0.2">
      <c r="A197" s="2">
        <v>45451</v>
      </c>
      <c r="B197" t="s">
        <v>147</v>
      </c>
      <c r="C197" s="5">
        <v>4.63</v>
      </c>
    </row>
    <row r="198" spans="1:3" x14ac:dyDescent="0.2">
      <c r="A198" s="2">
        <v>45022</v>
      </c>
      <c r="B198" t="s">
        <v>147</v>
      </c>
      <c r="C198" s="5">
        <v>4.6500000000000004</v>
      </c>
    </row>
    <row r="199" spans="1:3" x14ac:dyDescent="0.2">
      <c r="A199" s="2">
        <v>45481</v>
      </c>
      <c r="B199" t="s">
        <v>147</v>
      </c>
      <c r="C199" s="5">
        <v>4.75</v>
      </c>
    </row>
    <row r="200" spans="1:3" x14ac:dyDescent="0.2">
      <c r="A200" s="2">
        <v>45640</v>
      </c>
      <c r="B200" t="s">
        <v>147</v>
      </c>
      <c r="C200" s="5">
        <v>4.75</v>
      </c>
    </row>
    <row r="201" spans="1:3" x14ac:dyDescent="0.2">
      <c r="A201" s="2">
        <v>44964</v>
      </c>
      <c r="B201" t="s">
        <v>147</v>
      </c>
      <c r="C201" s="5">
        <v>4.79</v>
      </c>
    </row>
    <row r="202" spans="1:3" x14ac:dyDescent="0.2">
      <c r="A202" s="2">
        <v>45464</v>
      </c>
      <c r="B202" t="s">
        <v>147</v>
      </c>
      <c r="C202" s="5">
        <v>4.96</v>
      </c>
    </row>
    <row r="203" spans="1:3" x14ac:dyDescent="0.2">
      <c r="A203" s="2">
        <v>45443</v>
      </c>
      <c r="B203" t="s">
        <v>147</v>
      </c>
      <c r="C203" s="5">
        <v>4.99</v>
      </c>
    </row>
    <row r="204" spans="1:3" x14ac:dyDescent="0.2">
      <c r="A204" s="2">
        <v>45080</v>
      </c>
      <c r="B204" t="s">
        <v>147</v>
      </c>
      <c r="C204" s="5">
        <v>4.99</v>
      </c>
    </row>
    <row r="205" spans="1:3" x14ac:dyDescent="0.2">
      <c r="A205" s="2">
        <v>45597</v>
      </c>
      <c r="B205" t="s">
        <v>147</v>
      </c>
      <c r="C205" s="5">
        <v>4.99</v>
      </c>
    </row>
    <row r="206" spans="1:3" x14ac:dyDescent="0.2">
      <c r="A206" s="2">
        <v>45425</v>
      </c>
      <c r="B206" t="s">
        <v>147</v>
      </c>
      <c r="C206" s="5">
        <v>4.99</v>
      </c>
    </row>
    <row r="207" spans="1:3" x14ac:dyDescent="0.2">
      <c r="A207" s="2">
        <v>45038</v>
      </c>
      <c r="B207" t="s">
        <v>147</v>
      </c>
      <c r="C207" s="5">
        <v>4.99</v>
      </c>
    </row>
    <row r="208" spans="1:3" x14ac:dyDescent="0.2">
      <c r="A208" s="2">
        <v>45186</v>
      </c>
      <c r="B208" t="s">
        <v>147</v>
      </c>
      <c r="C208" s="5">
        <v>4.99</v>
      </c>
    </row>
    <row r="209" spans="1:3" x14ac:dyDescent="0.2">
      <c r="A209" s="2">
        <v>45460</v>
      </c>
      <c r="B209" t="s">
        <v>147</v>
      </c>
      <c r="C209" s="5">
        <v>4.99</v>
      </c>
    </row>
    <row r="210" spans="1:3" x14ac:dyDescent="0.2">
      <c r="A210" s="2">
        <v>45138</v>
      </c>
      <c r="B210" t="s">
        <v>147</v>
      </c>
      <c r="C210" s="5">
        <v>4.99</v>
      </c>
    </row>
    <row r="211" spans="1:3" x14ac:dyDescent="0.2">
      <c r="A211" s="2">
        <v>44993</v>
      </c>
      <c r="B211" t="s">
        <v>147</v>
      </c>
      <c r="C211" s="5">
        <v>4.99</v>
      </c>
    </row>
    <row r="212" spans="1:3" hidden="1" x14ac:dyDescent="0.2">
      <c r="A212" s="2">
        <v>45626</v>
      </c>
      <c r="B212" t="s">
        <v>148</v>
      </c>
      <c r="C212" s="5">
        <v>4.99</v>
      </c>
    </row>
    <row r="213" spans="1:3" x14ac:dyDescent="0.2">
      <c r="A213" s="2">
        <v>45240</v>
      </c>
      <c r="B213" t="s">
        <v>147</v>
      </c>
      <c r="C213" s="5">
        <v>4.99</v>
      </c>
    </row>
    <row r="214" spans="1:3" x14ac:dyDescent="0.2">
      <c r="A214" s="2">
        <v>45292</v>
      </c>
      <c r="B214" t="s">
        <v>147</v>
      </c>
      <c r="C214" s="5">
        <v>5</v>
      </c>
    </row>
    <row r="215" spans="1:3" hidden="1" x14ac:dyDescent="0.2">
      <c r="A215" s="2">
        <v>45487</v>
      </c>
      <c r="B215" t="s">
        <v>148</v>
      </c>
      <c r="C215" s="5">
        <v>5</v>
      </c>
    </row>
    <row r="216" spans="1:3" x14ac:dyDescent="0.2">
      <c r="A216" s="2">
        <v>45102</v>
      </c>
      <c r="B216" t="s">
        <v>147</v>
      </c>
      <c r="C216" s="5">
        <v>5</v>
      </c>
    </row>
    <row r="217" spans="1:3" x14ac:dyDescent="0.2">
      <c r="A217" s="2">
        <v>45057</v>
      </c>
      <c r="B217" t="s">
        <v>147</v>
      </c>
      <c r="C217" s="5">
        <v>5</v>
      </c>
    </row>
    <row r="218" spans="1:3" x14ac:dyDescent="0.2">
      <c r="A218" s="2">
        <v>45440</v>
      </c>
      <c r="B218" t="s">
        <v>147</v>
      </c>
      <c r="C218" s="5">
        <v>5</v>
      </c>
    </row>
    <row r="219" spans="1:3" x14ac:dyDescent="0.2">
      <c r="A219" s="2">
        <v>45534</v>
      </c>
      <c r="B219" t="s">
        <v>147</v>
      </c>
      <c r="C219" s="5">
        <v>5</v>
      </c>
    </row>
    <row r="220" spans="1:3" hidden="1" x14ac:dyDescent="0.2">
      <c r="A220" s="2">
        <v>44976</v>
      </c>
      <c r="B220" t="s">
        <v>148</v>
      </c>
      <c r="C220" s="5">
        <v>5</v>
      </c>
    </row>
    <row r="221" spans="1:3" x14ac:dyDescent="0.2">
      <c r="A221" s="2">
        <v>45446</v>
      </c>
      <c r="B221" t="s">
        <v>147</v>
      </c>
      <c r="C221" s="5">
        <v>5</v>
      </c>
    </row>
    <row r="222" spans="1:3" x14ac:dyDescent="0.2">
      <c r="A222" s="2">
        <v>45190</v>
      </c>
      <c r="B222" t="s">
        <v>147</v>
      </c>
      <c r="C222" s="5">
        <v>5</v>
      </c>
    </row>
    <row r="223" spans="1:3" x14ac:dyDescent="0.2">
      <c r="A223" s="2">
        <v>45008</v>
      </c>
      <c r="B223" t="s">
        <v>147</v>
      </c>
      <c r="C223" s="5">
        <v>5</v>
      </c>
    </row>
    <row r="224" spans="1:3" x14ac:dyDescent="0.2">
      <c r="A224" s="2">
        <v>45176</v>
      </c>
      <c r="B224" t="s">
        <v>147</v>
      </c>
      <c r="C224" s="5">
        <v>5</v>
      </c>
    </row>
    <row r="225" spans="1:3" x14ac:dyDescent="0.2">
      <c r="A225" s="2">
        <v>45645</v>
      </c>
      <c r="B225" t="s">
        <v>147</v>
      </c>
      <c r="C225" s="5">
        <v>5</v>
      </c>
    </row>
    <row r="226" spans="1:3" x14ac:dyDescent="0.2">
      <c r="A226" s="2">
        <v>45617</v>
      </c>
      <c r="B226" t="s">
        <v>147</v>
      </c>
      <c r="C226" s="5">
        <v>5</v>
      </c>
    </row>
    <row r="227" spans="1:3" x14ac:dyDescent="0.2">
      <c r="A227" s="2">
        <v>45233</v>
      </c>
      <c r="B227" t="s">
        <v>147</v>
      </c>
      <c r="C227" s="5">
        <v>5.0299999999999994</v>
      </c>
    </row>
    <row r="228" spans="1:3" x14ac:dyDescent="0.2">
      <c r="A228" s="2">
        <v>45269</v>
      </c>
      <c r="B228" t="s">
        <v>147</v>
      </c>
      <c r="C228" s="5">
        <v>5.0999999999999996</v>
      </c>
    </row>
    <row r="229" spans="1:3" x14ac:dyDescent="0.2">
      <c r="A229" s="2">
        <v>45402</v>
      </c>
      <c r="B229" t="s">
        <v>147</v>
      </c>
      <c r="C229" s="5">
        <v>5.1100000000000003</v>
      </c>
    </row>
    <row r="230" spans="1:3" hidden="1" x14ac:dyDescent="0.2">
      <c r="A230" s="2">
        <v>45414</v>
      </c>
      <c r="B230" t="s">
        <v>148</v>
      </c>
      <c r="C230" s="5">
        <v>5.25</v>
      </c>
    </row>
    <row r="231" spans="1:3" x14ac:dyDescent="0.2">
      <c r="A231" s="2">
        <v>45310</v>
      </c>
      <c r="B231" t="s">
        <v>147</v>
      </c>
      <c r="C231" s="5">
        <v>5.4</v>
      </c>
    </row>
    <row r="232" spans="1:3" x14ac:dyDescent="0.2">
      <c r="A232" s="2">
        <v>45166</v>
      </c>
      <c r="B232" t="s">
        <v>147</v>
      </c>
      <c r="C232" s="5">
        <v>5.44</v>
      </c>
    </row>
    <row r="233" spans="1:3" x14ac:dyDescent="0.2">
      <c r="A233" s="2">
        <v>45228</v>
      </c>
      <c r="B233" t="s">
        <v>147</v>
      </c>
      <c r="C233" s="5">
        <v>5.5</v>
      </c>
    </row>
    <row r="234" spans="1:3" x14ac:dyDescent="0.2">
      <c r="A234" s="2">
        <v>45525</v>
      </c>
      <c r="B234" t="s">
        <v>147</v>
      </c>
      <c r="C234" s="5">
        <v>5.53</v>
      </c>
    </row>
    <row r="235" spans="1:3" hidden="1" x14ac:dyDescent="0.2">
      <c r="A235" s="2">
        <v>45318</v>
      </c>
      <c r="B235" t="s">
        <v>148</v>
      </c>
      <c r="C235" s="5">
        <v>5.54</v>
      </c>
    </row>
    <row r="236" spans="1:3" x14ac:dyDescent="0.2">
      <c r="A236" s="2">
        <v>45628</v>
      </c>
      <c r="B236" t="s">
        <v>147</v>
      </c>
      <c r="C236" s="5">
        <v>5.57</v>
      </c>
    </row>
    <row r="237" spans="1:3" x14ac:dyDescent="0.2">
      <c r="A237" s="2">
        <v>45522</v>
      </c>
      <c r="B237" t="s">
        <v>147</v>
      </c>
      <c r="C237" s="5">
        <v>5.79</v>
      </c>
    </row>
    <row r="238" spans="1:3" x14ac:dyDescent="0.2">
      <c r="A238" s="2">
        <v>44979</v>
      </c>
      <c r="B238" t="s">
        <v>147</v>
      </c>
      <c r="C238" s="5">
        <v>5.97</v>
      </c>
    </row>
    <row r="239" spans="1:3" x14ac:dyDescent="0.2">
      <c r="A239" s="2">
        <v>45493</v>
      </c>
      <c r="B239" t="s">
        <v>147</v>
      </c>
      <c r="C239" s="5">
        <v>5.98</v>
      </c>
    </row>
    <row r="240" spans="1:3" hidden="1" x14ac:dyDescent="0.2">
      <c r="A240" s="2">
        <v>45252</v>
      </c>
      <c r="B240" t="s">
        <v>148</v>
      </c>
      <c r="C240" s="5">
        <v>5.98</v>
      </c>
    </row>
    <row r="241" spans="1:3" x14ac:dyDescent="0.2">
      <c r="A241" s="2">
        <v>45652</v>
      </c>
      <c r="B241" t="s">
        <v>147</v>
      </c>
      <c r="C241" s="5">
        <v>5.98</v>
      </c>
    </row>
    <row r="242" spans="1:3" x14ac:dyDescent="0.2">
      <c r="A242" s="2">
        <v>45224</v>
      </c>
      <c r="B242" t="s">
        <v>147</v>
      </c>
      <c r="C242" s="5">
        <v>5.98</v>
      </c>
    </row>
    <row r="243" spans="1:3" hidden="1" x14ac:dyDescent="0.2">
      <c r="A243" s="2">
        <v>45150</v>
      </c>
      <c r="B243" t="s">
        <v>148</v>
      </c>
      <c r="C243" s="5">
        <v>5.98</v>
      </c>
    </row>
    <row r="244" spans="1:3" x14ac:dyDescent="0.2">
      <c r="A244" s="2">
        <v>45255</v>
      </c>
      <c r="B244" t="s">
        <v>147</v>
      </c>
      <c r="C244" s="5">
        <v>5.98</v>
      </c>
    </row>
    <row r="245" spans="1:3" x14ac:dyDescent="0.2">
      <c r="A245" s="2">
        <v>45565</v>
      </c>
      <c r="B245" t="s">
        <v>147</v>
      </c>
      <c r="C245" s="5">
        <v>5.99</v>
      </c>
    </row>
    <row r="246" spans="1:3" x14ac:dyDescent="0.2">
      <c r="A246" s="2">
        <v>45325</v>
      </c>
      <c r="B246" t="s">
        <v>147</v>
      </c>
      <c r="C246" s="5">
        <v>5.99</v>
      </c>
    </row>
    <row r="247" spans="1:3" hidden="1" x14ac:dyDescent="0.2">
      <c r="A247" s="2">
        <v>45156</v>
      </c>
      <c r="B247" t="s">
        <v>148</v>
      </c>
      <c r="C247" s="5">
        <v>5.99</v>
      </c>
    </row>
    <row r="248" spans="1:3" hidden="1" x14ac:dyDescent="0.2">
      <c r="A248" s="2">
        <v>45557</v>
      </c>
      <c r="B248" t="s">
        <v>148</v>
      </c>
      <c r="C248" s="5">
        <v>5.99</v>
      </c>
    </row>
    <row r="249" spans="1:3" x14ac:dyDescent="0.2">
      <c r="A249" s="2">
        <v>45108</v>
      </c>
      <c r="B249" t="s">
        <v>147</v>
      </c>
      <c r="C249" s="5">
        <v>5.99</v>
      </c>
    </row>
    <row r="250" spans="1:3" x14ac:dyDescent="0.2">
      <c r="A250" s="2">
        <v>45655</v>
      </c>
      <c r="B250" t="s">
        <v>147</v>
      </c>
      <c r="C250" s="5">
        <v>5.99</v>
      </c>
    </row>
    <row r="251" spans="1:3" x14ac:dyDescent="0.2">
      <c r="A251" s="2">
        <v>45231</v>
      </c>
      <c r="B251" t="s">
        <v>147</v>
      </c>
      <c r="C251" s="5">
        <v>5.99</v>
      </c>
    </row>
    <row r="252" spans="1:3" x14ac:dyDescent="0.2">
      <c r="A252" s="2">
        <v>44936</v>
      </c>
      <c r="B252" t="s">
        <v>147</v>
      </c>
      <c r="C252" s="5">
        <v>5.99</v>
      </c>
    </row>
    <row r="253" spans="1:3" hidden="1" x14ac:dyDescent="0.2">
      <c r="A253" s="2">
        <v>45633</v>
      </c>
      <c r="B253" t="s">
        <v>148</v>
      </c>
      <c r="C253" s="5">
        <v>5.99</v>
      </c>
    </row>
    <row r="254" spans="1:3" x14ac:dyDescent="0.2">
      <c r="A254" s="2">
        <v>45596</v>
      </c>
      <c r="B254" t="s">
        <v>147</v>
      </c>
      <c r="C254" s="5">
        <v>5.99</v>
      </c>
    </row>
    <row r="255" spans="1:3" hidden="1" x14ac:dyDescent="0.2">
      <c r="A255" s="2">
        <v>45155</v>
      </c>
      <c r="B255" t="s">
        <v>148</v>
      </c>
      <c r="C255" s="5">
        <v>5.99</v>
      </c>
    </row>
    <row r="256" spans="1:3" hidden="1" x14ac:dyDescent="0.2">
      <c r="A256" s="2">
        <v>45038</v>
      </c>
      <c r="B256" t="s">
        <v>148</v>
      </c>
      <c r="C256" s="5">
        <v>5.99</v>
      </c>
    </row>
    <row r="257" spans="1:3" x14ac:dyDescent="0.2">
      <c r="A257" s="2">
        <v>45093</v>
      </c>
      <c r="B257" t="s">
        <v>147</v>
      </c>
      <c r="C257" s="5">
        <v>5.99</v>
      </c>
    </row>
    <row r="258" spans="1:3" x14ac:dyDescent="0.2">
      <c r="A258" s="2">
        <v>45383</v>
      </c>
      <c r="B258" t="s">
        <v>147</v>
      </c>
      <c r="C258" s="5">
        <v>5.99</v>
      </c>
    </row>
    <row r="259" spans="1:3" hidden="1" x14ac:dyDescent="0.2">
      <c r="A259" s="2">
        <v>44996</v>
      </c>
      <c r="B259" t="s">
        <v>148</v>
      </c>
      <c r="C259" s="5">
        <v>5.99</v>
      </c>
    </row>
    <row r="260" spans="1:3" x14ac:dyDescent="0.2">
      <c r="A260" s="2">
        <v>45010</v>
      </c>
      <c r="B260" t="s">
        <v>147</v>
      </c>
      <c r="C260" s="5">
        <v>5.99</v>
      </c>
    </row>
    <row r="261" spans="1:3" x14ac:dyDescent="0.2">
      <c r="A261" s="2">
        <v>45194</v>
      </c>
      <c r="B261" t="s">
        <v>147</v>
      </c>
      <c r="C261" s="5">
        <v>5.99</v>
      </c>
    </row>
    <row r="262" spans="1:3" hidden="1" x14ac:dyDescent="0.2">
      <c r="A262" s="2">
        <v>45190</v>
      </c>
      <c r="B262" t="s">
        <v>148</v>
      </c>
      <c r="C262" s="5">
        <v>5.99</v>
      </c>
    </row>
    <row r="263" spans="1:3" x14ac:dyDescent="0.2">
      <c r="A263" s="2">
        <v>45152</v>
      </c>
      <c r="B263" t="s">
        <v>147</v>
      </c>
      <c r="C263" s="5">
        <v>5.99</v>
      </c>
    </row>
    <row r="264" spans="1:3" x14ac:dyDescent="0.2">
      <c r="A264" s="2">
        <v>45594</v>
      </c>
      <c r="B264" t="s">
        <v>147</v>
      </c>
      <c r="C264" s="5">
        <v>5.99</v>
      </c>
    </row>
    <row r="265" spans="1:3" x14ac:dyDescent="0.2">
      <c r="A265" s="2">
        <v>44934</v>
      </c>
      <c r="B265" t="s">
        <v>147</v>
      </c>
      <c r="C265" s="5">
        <v>6</v>
      </c>
    </row>
    <row r="266" spans="1:3" x14ac:dyDescent="0.2">
      <c r="A266" s="2">
        <v>45078</v>
      </c>
      <c r="B266" t="s">
        <v>147</v>
      </c>
      <c r="C266" s="5">
        <v>6</v>
      </c>
    </row>
    <row r="267" spans="1:3" x14ac:dyDescent="0.2">
      <c r="A267" s="2">
        <v>45159</v>
      </c>
      <c r="B267" t="s">
        <v>147</v>
      </c>
      <c r="C267" s="5">
        <v>6</v>
      </c>
    </row>
    <row r="268" spans="1:3" x14ac:dyDescent="0.2">
      <c r="A268" s="2">
        <v>45386</v>
      </c>
      <c r="B268" t="s">
        <v>147</v>
      </c>
      <c r="C268" s="5">
        <v>6</v>
      </c>
    </row>
    <row r="269" spans="1:3" x14ac:dyDescent="0.2">
      <c r="A269" s="2">
        <v>45290</v>
      </c>
      <c r="B269" t="s">
        <v>147</v>
      </c>
      <c r="C269" s="5">
        <v>6</v>
      </c>
    </row>
    <row r="270" spans="1:3" hidden="1" x14ac:dyDescent="0.2">
      <c r="A270" s="2">
        <v>45486</v>
      </c>
      <c r="B270" t="s">
        <v>148</v>
      </c>
      <c r="C270" s="5">
        <v>6</v>
      </c>
    </row>
    <row r="271" spans="1:3" hidden="1" x14ac:dyDescent="0.2">
      <c r="A271" s="2">
        <v>45223</v>
      </c>
      <c r="B271" t="s">
        <v>148</v>
      </c>
      <c r="C271" s="5">
        <v>6</v>
      </c>
    </row>
    <row r="272" spans="1:3" hidden="1" x14ac:dyDescent="0.2">
      <c r="A272" s="2">
        <v>45433</v>
      </c>
      <c r="B272" t="s">
        <v>148</v>
      </c>
      <c r="C272" s="5">
        <v>6</v>
      </c>
    </row>
    <row r="273" spans="1:3" hidden="1" x14ac:dyDescent="0.2">
      <c r="A273" s="2">
        <v>44987</v>
      </c>
      <c r="B273" t="s">
        <v>148</v>
      </c>
      <c r="C273" s="5">
        <v>6</v>
      </c>
    </row>
    <row r="274" spans="1:3" x14ac:dyDescent="0.2">
      <c r="A274" s="2">
        <v>45032</v>
      </c>
      <c r="B274" t="s">
        <v>147</v>
      </c>
      <c r="C274" s="5">
        <v>6</v>
      </c>
    </row>
    <row r="275" spans="1:3" x14ac:dyDescent="0.2">
      <c r="A275" s="2">
        <v>45118</v>
      </c>
      <c r="B275" t="s">
        <v>147</v>
      </c>
      <c r="C275" s="5">
        <v>6</v>
      </c>
    </row>
    <row r="276" spans="1:3" x14ac:dyDescent="0.2">
      <c r="A276" s="2">
        <v>45446</v>
      </c>
      <c r="B276" t="s">
        <v>147</v>
      </c>
      <c r="C276" s="5">
        <v>6</v>
      </c>
    </row>
    <row r="277" spans="1:3" x14ac:dyDescent="0.2">
      <c r="A277" s="2">
        <v>44929</v>
      </c>
      <c r="B277" t="s">
        <v>147</v>
      </c>
      <c r="C277" s="5">
        <v>6</v>
      </c>
    </row>
    <row r="278" spans="1:3" x14ac:dyDescent="0.2">
      <c r="A278" s="2">
        <v>45028</v>
      </c>
      <c r="B278" t="s">
        <v>147</v>
      </c>
      <c r="C278" s="5">
        <v>6</v>
      </c>
    </row>
    <row r="279" spans="1:3" x14ac:dyDescent="0.2">
      <c r="A279" s="2">
        <v>45514</v>
      </c>
      <c r="B279" t="s">
        <v>147</v>
      </c>
      <c r="C279" s="5">
        <v>6</v>
      </c>
    </row>
    <row r="280" spans="1:3" x14ac:dyDescent="0.2">
      <c r="A280" s="2">
        <v>45004</v>
      </c>
      <c r="B280" t="s">
        <v>147</v>
      </c>
      <c r="C280" s="5">
        <v>6</v>
      </c>
    </row>
    <row r="281" spans="1:3" x14ac:dyDescent="0.2">
      <c r="A281" s="2">
        <v>45206</v>
      </c>
      <c r="B281" t="s">
        <v>147</v>
      </c>
      <c r="C281" s="5">
        <v>6</v>
      </c>
    </row>
    <row r="282" spans="1:3" x14ac:dyDescent="0.2">
      <c r="A282" s="2">
        <v>45345</v>
      </c>
      <c r="B282" t="s">
        <v>147</v>
      </c>
      <c r="C282" s="5">
        <v>6</v>
      </c>
    </row>
    <row r="283" spans="1:3" x14ac:dyDescent="0.2">
      <c r="A283" s="2">
        <v>45565</v>
      </c>
      <c r="B283" t="s">
        <v>147</v>
      </c>
      <c r="C283" s="5">
        <v>6</v>
      </c>
    </row>
    <row r="284" spans="1:3" x14ac:dyDescent="0.2">
      <c r="A284" s="2">
        <v>45531</v>
      </c>
      <c r="B284" t="s">
        <v>147</v>
      </c>
      <c r="C284" s="5">
        <v>6</v>
      </c>
    </row>
    <row r="285" spans="1:3" x14ac:dyDescent="0.2">
      <c r="A285" s="2">
        <v>45214</v>
      </c>
      <c r="B285" t="s">
        <v>147</v>
      </c>
      <c r="C285" s="5">
        <v>6</v>
      </c>
    </row>
    <row r="286" spans="1:3" x14ac:dyDescent="0.2">
      <c r="A286" s="2">
        <v>45423</v>
      </c>
      <c r="B286" t="s">
        <v>147</v>
      </c>
      <c r="C286" s="5">
        <v>6.5</v>
      </c>
    </row>
    <row r="287" spans="1:3" x14ac:dyDescent="0.2">
      <c r="A287" s="2">
        <v>45657</v>
      </c>
      <c r="B287" t="s">
        <v>147</v>
      </c>
      <c r="C287" s="5">
        <v>6.5</v>
      </c>
    </row>
    <row r="288" spans="1:3" x14ac:dyDescent="0.2">
      <c r="A288" s="2">
        <v>45333</v>
      </c>
      <c r="B288" t="s">
        <v>147</v>
      </c>
      <c r="C288" s="5">
        <v>6.5</v>
      </c>
    </row>
    <row r="289" spans="1:3" hidden="1" x14ac:dyDescent="0.2">
      <c r="A289" s="2">
        <v>45024</v>
      </c>
      <c r="B289" t="s">
        <v>148</v>
      </c>
      <c r="C289" s="5">
        <v>6.56</v>
      </c>
    </row>
    <row r="290" spans="1:3" x14ac:dyDescent="0.2">
      <c r="A290" s="2">
        <v>45576</v>
      </c>
      <c r="B290" t="s">
        <v>147</v>
      </c>
      <c r="C290" s="5">
        <v>6.6</v>
      </c>
    </row>
    <row r="291" spans="1:3" x14ac:dyDescent="0.2">
      <c r="A291" s="2">
        <v>45471</v>
      </c>
      <c r="B291" t="s">
        <v>147</v>
      </c>
      <c r="C291" s="5">
        <v>6.6</v>
      </c>
    </row>
    <row r="292" spans="1:3" x14ac:dyDescent="0.2">
      <c r="A292" s="2">
        <v>45167</v>
      </c>
      <c r="B292" t="s">
        <v>147</v>
      </c>
      <c r="C292" s="5">
        <v>6.69</v>
      </c>
    </row>
    <row r="293" spans="1:3" hidden="1" x14ac:dyDescent="0.2">
      <c r="A293" s="2">
        <v>45567</v>
      </c>
      <c r="B293" t="s">
        <v>148</v>
      </c>
      <c r="C293" s="5">
        <v>6.81</v>
      </c>
    </row>
    <row r="294" spans="1:3" x14ac:dyDescent="0.2">
      <c r="A294" s="2">
        <v>45649</v>
      </c>
      <c r="B294" t="s">
        <v>147</v>
      </c>
      <c r="C294" s="5">
        <v>6.82</v>
      </c>
    </row>
    <row r="295" spans="1:3" x14ac:dyDescent="0.2">
      <c r="A295" s="2">
        <v>45277</v>
      </c>
      <c r="B295" t="s">
        <v>147</v>
      </c>
      <c r="C295" s="5">
        <v>6.96</v>
      </c>
    </row>
    <row r="296" spans="1:3" x14ac:dyDescent="0.2">
      <c r="A296" s="2">
        <v>45005</v>
      </c>
      <c r="B296" t="s">
        <v>147</v>
      </c>
      <c r="C296" s="5">
        <v>6.98</v>
      </c>
    </row>
    <row r="297" spans="1:3" x14ac:dyDescent="0.2">
      <c r="A297" s="2">
        <v>45565</v>
      </c>
      <c r="B297" t="s">
        <v>147</v>
      </c>
      <c r="C297" s="5">
        <v>6.99</v>
      </c>
    </row>
    <row r="298" spans="1:3" x14ac:dyDescent="0.2">
      <c r="A298" s="2">
        <v>45433</v>
      </c>
      <c r="B298" t="s">
        <v>147</v>
      </c>
      <c r="C298" s="5">
        <v>6.99</v>
      </c>
    </row>
    <row r="299" spans="1:3" x14ac:dyDescent="0.2">
      <c r="A299" s="2">
        <v>44938</v>
      </c>
      <c r="B299" t="s">
        <v>147</v>
      </c>
      <c r="C299" s="5">
        <v>6.99</v>
      </c>
    </row>
    <row r="300" spans="1:3" x14ac:dyDescent="0.2">
      <c r="A300" s="2">
        <v>45321</v>
      </c>
      <c r="B300" t="s">
        <v>147</v>
      </c>
      <c r="C300" s="5">
        <v>6.99</v>
      </c>
    </row>
    <row r="301" spans="1:3" hidden="1" x14ac:dyDescent="0.2">
      <c r="A301" s="2">
        <v>45630</v>
      </c>
      <c r="B301" t="s">
        <v>148</v>
      </c>
      <c r="C301" s="5">
        <v>6.99</v>
      </c>
    </row>
    <row r="302" spans="1:3" x14ac:dyDescent="0.2">
      <c r="A302" s="2">
        <v>45035</v>
      </c>
      <c r="B302" t="s">
        <v>147</v>
      </c>
      <c r="C302" s="5">
        <v>6.99</v>
      </c>
    </row>
    <row r="303" spans="1:3" x14ac:dyDescent="0.2">
      <c r="A303" s="2">
        <v>45409</v>
      </c>
      <c r="B303" t="s">
        <v>147</v>
      </c>
      <c r="C303" s="5">
        <v>6.99</v>
      </c>
    </row>
    <row r="304" spans="1:3" hidden="1" x14ac:dyDescent="0.2">
      <c r="A304" s="2">
        <v>45591</v>
      </c>
      <c r="B304" t="s">
        <v>148</v>
      </c>
      <c r="C304" s="5">
        <v>6.99</v>
      </c>
    </row>
    <row r="305" spans="1:3" x14ac:dyDescent="0.2">
      <c r="A305" s="2">
        <v>45146</v>
      </c>
      <c r="B305" t="s">
        <v>147</v>
      </c>
      <c r="C305" s="5">
        <v>6.99</v>
      </c>
    </row>
    <row r="306" spans="1:3" hidden="1" x14ac:dyDescent="0.2">
      <c r="A306" s="2">
        <v>45283</v>
      </c>
      <c r="B306" t="s">
        <v>148</v>
      </c>
      <c r="C306" s="5">
        <v>6.99</v>
      </c>
    </row>
    <row r="307" spans="1:3" x14ac:dyDescent="0.2">
      <c r="A307" s="2">
        <v>45656</v>
      </c>
      <c r="B307" t="s">
        <v>147</v>
      </c>
      <c r="C307" s="5">
        <v>6.99</v>
      </c>
    </row>
    <row r="308" spans="1:3" x14ac:dyDescent="0.2">
      <c r="A308" s="2">
        <v>45373</v>
      </c>
      <c r="B308" t="s">
        <v>147</v>
      </c>
      <c r="C308" s="5">
        <v>7</v>
      </c>
    </row>
    <row r="309" spans="1:3" x14ac:dyDescent="0.2">
      <c r="A309" s="2">
        <v>45044</v>
      </c>
      <c r="B309" t="s">
        <v>147</v>
      </c>
      <c r="C309" s="5">
        <v>7</v>
      </c>
    </row>
    <row r="310" spans="1:3" x14ac:dyDescent="0.2">
      <c r="A310" s="2">
        <v>45161</v>
      </c>
      <c r="B310" t="s">
        <v>147</v>
      </c>
      <c r="C310" s="5">
        <v>7</v>
      </c>
    </row>
    <row r="311" spans="1:3" x14ac:dyDescent="0.2">
      <c r="A311" s="2">
        <v>45492</v>
      </c>
      <c r="B311" t="s">
        <v>147</v>
      </c>
      <c r="C311" s="5">
        <v>7</v>
      </c>
    </row>
    <row r="312" spans="1:3" x14ac:dyDescent="0.2">
      <c r="A312" s="2">
        <v>45041</v>
      </c>
      <c r="B312" t="s">
        <v>147</v>
      </c>
      <c r="C312" s="5">
        <v>7</v>
      </c>
    </row>
    <row r="313" spans="1:3" x14ac:dyDescent="0.2">
      <c r="A313" s="2">
        <v>44982</v>
      </c>
      <c r="B313" t="s">
        <v>147</v>
      </c>
      <c r="C313" s="5">
        <v>7</v>
      </c>
    </row>
    <row r="314" spans="1:3" hidden="1" x14ac:dyDescent="0.2">
      <c r="A314" s="2">
        <v>45503</v>
      </c>
      <c r="B314" t="s">
        <v>148</v>
      </c>
      <c r="C314" s="5">
        <v>7</v>
      </c>
    </row>
    <row r="315" spans="1:3" x14ac:dyDescent="0.2">
      <c r="A315" s="2">
        <v>45271</v>
      </c>
      <c r="B315" t="s">
        <v>147</v>
      </c>
      <c r="C315" s="5">
        <v>7</v>
      </c>
    </row>
    <row r="316" spans="1:3" x14ac:dyDescent="0.2">
      <c r="A316" s="2">
        <v>45616</v>
      </c>
      <c r="B316" t="s">
        <v>147</v>
      </c>
      <c r="C316" s="5">
        <v>7</v>
      </c>
    </row>
    <row r="317" spans="1:3" x14ac:dyDescent="0.2">
      <c r="A317" s="2">
        <v>45117</v>
      </c>
      <c r="B317" t="s">
        <v>147</v>
      </c>
      <c r="C317" s="5">
        <v>7</v>
      </c>
    </row>
    <row r="318" spans="1:3" x14ac:dyDescent="0.2">
      <c r="A318" s="2">
        <v>44998</v>
      </c>
      <c r="B318" t="s">
        <v>147</v>
      </c>
      <c r="C318" s="5">
        <v>7</v>
      </c>
    </row>
    <row r="319" spans="1:3" x14ac:dyDescent="0.2">
      <c r="A319" s="2">
        <v>45051</v>
      </c>
      <c r="B319" t="s">
        <v>147</v>
      </c>
      <c r="C319" s="5">
        <v>7</v>
      </c>
    </row>
    <row r="320" spans="1:3" x14ac:dyDescent="0.2">
      <c r="A320" s="2">
        <v>45559</v>
      </c>
      <c r="B320" t="s">
        <v>147</v>
      </c>
      <c r="C320" s="5">
        <v>7</v>
      </c>
    </row>
    <row r="321" spans="1:3" x14ac:dyDescent="0.2">
      <c r="A321" s="2">
        <v>45165</v>
      </c>
      <c r="B321" t="s">
        <v>147</v>
      </c>
      <c r="C321" s="5">
        <v>7</v>
      </c>
    </row>
    <row r="322" spans="1:3" x14ac:dyDescent="0.2">
      <c r="A322" s="2">
        <v>45064</v>
      </c>
      <c r="B322" t="s">
        <v>147</v>
      </c>
      <c r="C322" s="5">
        <v>7.09</v>
      </c>
    </row>
    <row r="323" spans="1:3" x14ac:dyDescent="0.2">
      <c r="A323" s="2">
        <v>45418</v>
      </c>
      <c r="B323" t="s">
        <v>147</v>
      </c>
      <c r="C323" s="5">
        <v>7.22</v>
      </c>
    </row>
    <row r="324" spans="1:3" x14ac:dyDescent="0.2">
      <c r="A324" s="2">
        <v>45104</v>
      </c>
      <c r="B324" t="s">
        <v>147</v>
      </c>
      <c r="C324" s="5">
        <v>7.29</v>
      </c>
    </row>
    <row r="325" spans="1:3" x14ac:dyDescent="0.2">
      <c r="A325" s="2">
        <v>45463</v>
      </c>
      <c r="B325" t="s">
        <v>147</v>
      </c>
      <c r="C325" s="5">
        <v>7.41</v>
      </c>
    </row>
    <row r="326" spans="1:3" hidden="1" x14ac:dyDescent="0.2">
      <c r="A326" s="2">
        <v>45021</v>
      </c>
      <c r="B326" t="s">
        <v>148</v>
      </c>
      <c r="C326" s="5">
        <v>7.5</v>
      </c>
    </row>
    <row r="327" spans="1:3" x14ac:dyDescent="0.2">
      <c r="A327" s="2">
        <v>45025</v>
      </c>
      <c r="B327" t="s">
        <v>147</v>
      </c>
      <c r="C327" s="5">
        <v>7.5</v>
      </c>
    </row>
    <row r="328" spans="1:3" hidden="1" x14ac:dyDescent="0.2">
      <c r="A328" s="2">
        <v>45457</v>
      </c>
      <c r="B328" t="s">
        <v>148</v>
      </c>
      <c r="C328" s="5">
        <v>7.57</v>
      </c>
    </row>
    <row r="329" spans="1:3" hidden="1" x14ac:dyDescent="0.2">
      <c r="A329" s="2">
        <v>45582</v>
      </c>
      <c r="B329" t="s">
        <v>148</v>
      </c>
      <c r="C329" s="5">
        <v>7.76</v>
      </c>
    </row>
    <row r="330" spans="1:3" x14ac:dyDescent="0.2">
      <c r="A330" s="2">
        <v>45464</v>
      </c>
      <c r="B330" t="s">
        <v>147</v>
      </c>
      <c r="C330" s="5">
        <v>7.96</v>
      </c>
    </row>
    <row r="331" spans="1:3" x14ac:dyDescent="0.2">
      <c r="A331" s="2">
        <v>45546</v>
      </c>
      <c r="B331" t="s">
        <v>147</v>
      </c>
      <c r="C331" s="5">
        <v>7.98</v>
      </c>
    </row>
    <row r="332" spans="1:3" x14ac:dyDescent="0.2">
      <c r="A332" s="2">
        <v>45254</v>
      </c>
      <c r="B332" t="s">
        <v>147</v>
      </c>
      <c r="C332" s="5">
        <v>7.98</v>
      </c>
    </row>
    <row r="333" spans="1:3" hidden="1" x14ac:dyDescent="0.2">
      <c r="A333" s="2">
        <v>45647</v>
      </c>
      <c r="B333" t="s">
        <v>148</v>
      </c>
      <c r="C333" s="5">
        <v>7.98</v>
      </c>
    </row>
    <row r="334" spans="1:3" x14ac:dyDescent="0.2">
      <c r="A334" s="2">
        <v>45393</v>
      </c>
      <c r="B334" t="s">
        <v>147</v>
      </c>
      <c r="C334" s="5">
        <v>7.98</v>
      </c>
    </row>
    <row r="335" spans="1:3" x14ac:dyDescent="0.2">
      <c r="A335" s="2">
        <v>45548</v>
      </c>
      <c r="B335" t="s">
        <v>147</v>
      </c>
      <c r="C335" s="5">
        <v>7.98</v>
      </c>
    </row>
    <row r="336" spans="1:3" x14ac:dyDescent="0.2">
      <c r="A336" s="2">
        <v>45538</v>
      </c>
      <c r="B336" t="s">
        <v>147</v>
      </c>
      <c r="C336" s="5">
        <v>7.98</v>
      </c>
    </row>
    <row r="337" spans="1:3" x14ac:dyDescent="0.2">
      <c r="A337" s="2">
        <v>45142</v>
      </c>
      <c r="B337" t="s">
        <v>147</v>
      </c>
      <c r="C337" s="5">
        <v>7.98</v>
      </c>
    </row>
    <row r="338" spans="1:3" hidden="1" x14ac:dyDescent="0.2">
      <c r="A338" s="2">
        <v>45297</v>
      </c>
      <c r="B338" t="s">
        <v>148</v>
      </c>
      <c r="C338" s="5">
        <v>7.98</v>
      </c>
    </row>
    <row r="339" spans="1:3" x14ac:dyDescent="0.2">
      <c r="A339" s="2">
        <v>45539</v>
      </c>
      <c r="B339" t="s">
        <v>147</v>
      </c>
      <c r="C339" s="5">
        <v>7.98</v>
      </c>
    </row>
    <row r="340" spans="1:3" hidden="1" x14ac:dyDescent="0.2">
      <c r="A340" s="2">
        <v>45112</v>
      </c>
      <c r="B340" t="s">
        <v>148</v>
      </c>
      <c r="C340" s="5">
        <v>7.98</v>
      </c>
    </row>
    <row r="341" spans="1:3" x14ac:dyDescent="0.2">
      <c r="A341" s="2">
        <v>45440</v>
      </c>
      <c r="B341" t="s">
        <v>147</v>
      </c>
      <c r="C341" s="5">
        <v>7.98</v>
      </c>
    </row>
    <row r="342" spans="1:3" x14ac:dyDescent="0.2">
      <c r="A342" s="2">
        <v>45545</v>
      </c>
      <c r="B342" t="s">
        <v>147</v>
      </c>
      <c r="C342" s="5">
        <v>7.98</v>
      </c>
    </row>
    <row r="343" spans="1:3" hidden="1" x14ac:dyDescent="0.2">
      <c r="A343" s="2">
        <v>44990</v>
      </c>
      <c r="B343" t="s">
        <v>148</v>
      </c>
      <c r="C343" s="5">
        <v>7.98</v>
      </c>
    </row>
    <row r="344" spans="1:3" x14ac:dyDescent="0.2">
      <c r="A344" s="2">
        <v>45459</v>
      </c>
      <c r="B344" t="s">
        <v>147</v>
      </c>
      <c r="C344" s="5">
        <v>7.99</v>
      </c>
    </row>
    <row r="345" spans="1:3" x14ac:dyDescent="0.2">
      <c r="A345" s="2">
        <v>45316</v>
      </c>
      <c r="B345" t="s">
        <v>147</v>
      </c>
      <c r="C345" s="5">
        <v>7.99</v>
      </c>
    </row>
    <row r="346" spans="1:3" x14ac:dyDescent="0.2">
      <c r="A346" s="2">
        <v>44985</v>
      </c>
      <c r="B346" t="s">
        <v>147</v>
      </c>
      <c r="C346" s="5">
        <v>7.99</v>
      </c>
    </row>
    <row r="347" spans="1:3" x14ac:dyDescent="0.2">
      <c r="A347" s="2">
        <v>45025</v>
      </c>
      <c r="B347" t="s">
        <v>147</v>
      </c>
      <c r="C347" s="5">
        <v>7.99</v>
      </c>
    </row>
    <row r="348" spans="1:3" x14ac:dyDescent="0.2">
      <c r="A348" s="2">
        <v>45106</v>
      </c>
      <c r="B348" t="s">
        <v>147</v>
      </c>
      <c r="C348" s="5">
        <v>7.99</v>
      </c>
    </row>
    <row r="349" spans="1:3" x14ac:dyDescent="0.2">
      <c r="A349" s="2">
        <v>45526</v>
      </c>
      <c r="B349" t="s">
        <v>147</v>
      </c>
      <c r="C349" s="5">
        <v>7.99</v>
      </c>
    </row>
    <row r="350" spans="1:3" x14ac:dyDescent="0.2">
      <c r="A350" s="2">
        <v>45335</v>
      </c>
      <c r="B350" t="s">
        <v>147</v>
      </c>
      <c r="C350" s="5">
        <v>7.99</v>
      </c>
    </row>
    <row r="351" spans="1:3" hidden="1" x14ac:dyDescent="0.2">
      <c r="A351" s="2">
        <v>45476</v>
      </c>
      <c r="B351" t="s">
        <v>148</v>
      </c>
      <c r="C351" s="5">
        <v>7.99</v>
      </c>
    </row>
    <row r="352" spans="1:3" x14ac:dyDescent="0.2">
      <c r="A352" s="2">
        <v>45400</v>
      </c>
      <c r="B352" t="s">
        <v>147</v>
      </c>
      <c r="C352" s="5">
        <v>7.99</v>
      </c>
    </row>
    <row r="353" spans="1:3" x14ac:dyDescent="0.2">
      <c r="A353" s="2">
        <v>44996</v>
      </c>
      <c r="B353" t="s">
        <v>147</v>
      </c>
      <c r="C353" s="5">
        <v>7.99</v>
      </c>
    </row>
    <row r="354" spans="1:3" hidden="1" x14ac:dyDescent="0.2">
      <c r="A354" s="2">
        <v>45215</v>
      </c>
      <c r="B354" t="s">
        <v>148</v>
      </c>
      <c r="C354" s="5">
        <v>7.99</v>
      </c>
    </row>
    <row r="355" spans="1:3" x14ac:dyDescent="0.2">
      <c r="A355" s="2">
        <v>45594</v>
      </c>
      <c r="B355" t="s">
        <v>147</v>
      </c>
      <c r="C355" s="5">
        <v>7.99</v>
      </c>
    </row>
    <row r="356" spans="1:3" x14ac:dyDescent="0.2">
      <c r="A356" s="2">
        <v>44947</v>
      </c>
      <c r="B356" t="s">
        <v>147</v>
      </c>
      <c r="C356" s="5">
        <v>7.99</v>
      </c>
    </row>
    <row r="357" spans="1:3" hidden="1" x14ac:dyDescent="0.2">
      <c r="A357" s="2">
        <v>45236</v>
      </c>
      <c r="B357" t="s">
        <v>148</v>
      </c>
      <c r="C357" s="5">
        <v>7.99</v>
      </c>
    </row>
    <row r="358" spans="1:3" x14ac:dyDescent="0.2">
      <c r="A358" s="2">
        <v>45575</v>
      </c>
      <c r="B358" t="s">
        <v>147</v>
      </c>
      <c r="C358" s="5">
        <v>7.99</v>
      </c>
    </row>
    <row r="359" spans="1:3" x14ac:dyDescent="0.2">
      <c r="A359" s="2">
        <v>45287</v>
      </c>
      <c r="B359" t="s">
        <v>147</v>
      </c>
      <c r="C359" s="5">
        <v>8</v>
      </c>
    </row>
    <row r="360" spans="1:3" x14ac:dyDescent="0.2">
      <c r="A360" s="2">
        <v>45595</v>
      </c>
      <c r="B360" t="s">
        <v>147</v>
      </c>
      <c r="C360" s="5">
        <v>8</v>
      </c>
    </row>
    <row r="361" spans="1:3" x14ac:dyDescent="0.2">
      <c r="A361" s="2">
        <v>45070</v>
      </c>
      <c r="B361" t="s">
        <v>147</v>
      </c>
      <c r="C361" s="5">
        <v>8</v>
      </c>
    </row>
    <row r="362" spans="1:3" x14ac:dyDescent="0.2">
      <c r="A362" s="2">
        <v>44970</v>
      </c>
      <c r="B362" t="s">
        <v>147</v>
      </c>
      <c r="C362" s="5">
        <v>8</v>
      </c>
    </row>
    <row r="363" spans="1:3" hidden="1" x14ac:dyDescent="0.2">
      <c r="A363" s="2">
        <v>45592</v>
      </c>
      <c r="B363" t="s">
        <v>148</v>
      </c>
      <c r="C363" s="5">
        <v>8</v>
      </c>
    </row>
    <row r="364" spans="1:3" hidden="1" x14ac:dyDescent="0.2">
      <c r="A364" s="2">
        <v>45493</v>
      </c>
      <c r="B364" t="s">
        <v>148</v>
      </c>
      <c r="C364" s="5">
        <v>8</v>
      </c>
    </row>
    <row r="365" spans="1:3" hidden="1" x14ac:dyDescent="0.2">
      <c r="A365" s="2">
        <v>45636</v>
      </c>
      <c r="B365" t="s">
        <v>148</v>
      </c>
      <c r="C365" s="5">
        <v>8</v>
      </c>
    </row>
    <row r="366" spans="1:3" x14ac:dyDescent="0.2">
      <c r="A366" s="2">
        <v>44989</v>
      </c>
      <c r="B366" t="s">
        <v>147</v>
      </c>
      <c r="C366" s="5">
        <v>8.1</v>
      </c>
    </row>
    <row r="367" spans="1:3" x14ac:dyDescent="0.2">
      <c r="A367" s="2">
        <v>45138</v>
      </c>
      <c r="B367" t="s">
        <v>147</v>
      </c>
      <c r="C367" s="5">
        <v>8.23</v>
      </c>
    </row>
    <row r="368" spans="1:3" x14ac:dyDescent="0.2">
      <c r="A368" s="2">
        <v>45461</v>
      </c>
      <c r="B368" t="s">
        <v>147</v>
      </c>
      <c r="C368" s="5">
        <v>8.26</v>
      </c>
    </row>
    <row r="369" spans="1:3" x14ac:dyDescent="0.2">
      <c r="A369" s="2">
        <v>45380</v>
      </c>
      <c r="B369" t="s">
        <v>147</v>
      </c>
      <c r="C369" s="5">
        <v>8.2799999999999994</v>
      </c>
    </row>
    <row r="370" spans="1:3" x14ac:dyDescent="0.2">
      <c r="A370" s="2">
        <v>45047</v>
      </c>
      <c r="B370" t="s">
        <v>147</v>
      </c>
      <c r="C370" s="5">
        <v>8.4400000000000013</v>
      </c>
    </row>
    <row r="371" spans="1:3" x14ac:dyDescent="0.2">
      <c r="A371" s="2">
        <v>45036</v>
      </c>
      <c r="B371" t="s">
        <v>147</v>
      </c>
      <c r="C371" s="5">
        <v>8.5</v>
      </c>
    </row>
    <row r="372" spans="1:3" x14ac:dyDescent="0.2">
      <c r="A372" s="2">
        <v>45208</v>
      </c>
      <c r="B372" t="s">
        <v>147</v>
      </c>
      <c r="C372" s="5">
        <v>8.5</v>
      </c>
    </row>
    <row r="373" spans="1:3" x14ac:dyDescent="0.2">
      <c r="A373" s="2">
        <v>45346</v>
      </c>
      <c r="B373" t="s">
        <v>147</v>
      </c>
      <c r="C373" s="5">
        <v>8.5</v>
      </c>
    </row>
    <row r="374" spans="1:3" hidden="1" x14ac:dyDescent="0.2">
      <c r="A374" s="2">
        <v>45539</v>
      </c>
      <c r="B374" t="s">
        <v>148</v>
      </c>
      <c r="C374" s="5">
        <v>8.629999999999999</v>
      </c>
    </row>
    <row r="375" spans="1:3" x14ac:dyDescent="0.2">
      <c r="A375" s="2">
        <v>45170</v>
      </c>
      <c r="B375" t="s">
        <v>147</v>
      </c>
      <c r="C375" s="5">
        <v>8.84</v>
      </c>
    </row>
    <row r="376" spans="1:3" hidden="1" x14ac:dyDescent="0.2">
      <c r="A376" s="2">
        <v>45507</v>
      </c>
      <c r="B376" t="s">
        <v>148</v>
      </c>
      <c r="C376" s="5">
        <v>8.9400000000000013</v>
      </c>
    </row>
    <row r="377" spans="1:3" x14ac:dyDescent="0.2">
      <c r="A377" s="2">
        <v>45303</v>
      </c>
      <c r="B377" t="s">
        <v>147</v>
      </c>
      <c r="C377" s="5">
        <v>8.9400000000000013</v>
      </c>
    </row>
    <row r="378" spans="1:3" x14ac:dyDescent="0.2">
      <c r="A378" s="2">
        <v>45077</v>
      </c>
      <c r="B378" t="s">
        <v>147</v>
      </c>
      <c r="C378" s="5">
        <v>8.9700000000000006</v>
      </c>
    </row>
    <row r="379" spans="1:3" x14ac:dyDescent="0.2">
      <c r="A379" s="2">
        <v>45154</v>
      </c>
      <c r="B379" t="s">
        <v>147</v>
      </c>
      <c r="C379" s="5">
        <v>8.98</v>
      </c>
    </row>
    <row r="380" spans="1:3" hidden="1" x14ac:dyDescent="0.2">
      <c r="A380" s="2">
        <v>45316</v>
      </c>
      <c r="B380" t="s">
        <v>148</v>
      </c>
      <c r="C380" s="5">
        <v>8.99</v>
      </c>
    </row>
    <row r="381" spans="1:3" x14ac:dyDescent="0.2">
      <c r="A381" s="2">
        <v>45398</v>
      </c>
      <c r="B381" t="s">
        <v>147</v>
      </c>
      <c r="C381" s="5">
        <v>8.99</v>
      </c>
    </row>
    <row r="382" spans="1:3" x14ac:dyDescent="0.2">
      <c r="A382" s="2">
        <v>45395</v>
      </c>
      <c r="B382" t="s">
        <v>147</v>
      </c>
      <c r="C382" s="5">
        <v>8.99</v>
      </c>
    </row>
    <row r="383" spans="1:3" x14ac:dyDescent="0.2">
      <c r="A383" s="2">
        <v>45042</v>
      </c>
      <c r="B383" t="s">
        <v>147</v>
      </c>
      <c r="C383" s="5">
        <v>9</v>
      </c>
    </row>
    <row r="384" spans="1:3" x14ac:dyDescent="0.2">
      <c r="A384" s="2">
        <v>45000</v>
      </c>
      <c r="B384" t="s">
        <v>147</v>
      </c>
      <c r="C384" s="5">
        <v>9</v>
      </c>
    </row>
    <row r="385" spans="1:3" x14ac:dyDescent="0.2">
      <c r="A385" s="2">
        <v>45130</v>
      </c>
      <c r="B385" t="s">
        <v>147</v>
      </c>
      <c r="C385" s="5">
        <v>9</v>
      </c>
    </row>
    <row r="386" spans="1:3" x14ac:dyDescent="0.2">
      <c r="A386" s="2">
        <v>45181</v>
      </c>
      <c r="B386" t="s">
        <v>147</v>
      </c>
      <c r="C386" s="5">
        <v>9</v>
      </c>
    </row>
    <row r="387" spans="1:3" x14ac:dyDescent="0.2">
      <c r="A387" s="2">
        <v>45575</v>
      </c>
      <c r="B387" t="s">
        <v>147</v>
      </c>
      <c r="C387" s="5">
        <v>9</v>
      </c>
    </row>
    <row r="388" spans="1:3" x14ac:dyDescent="0.2">
      <c r="A388" s="2">
        <v>45143</v>
      </c>
      <c r="B388" t="s">
        <v>147</v>
      </c>
      <c r="C388" s="5">
        <v>9</v>
      </c>
    </row>
    <row r="389" spans="1:3" x14ac:dyDescent="0.2">
      <c r="A389" s="2">
        <v>45113</v>
      </c>
      <c r="B389" t="s">
        <v>147</v>
      </c>
      <c r="C389" s="5">
        <v>9</v>
      </c>
    </row>
    <row r="390" spans="1:3" x14ac:dyDescent="0.2">
      <c r="A390" s="2">
        <v>45452</v>
      </c>
      <c r="B390" t="s">
        <v>147</v>
      </c>
      <c r="C390" s="5">
        <v>9.02</v>
      </c>
    </row>
    <row r="391" spans="1:3" x14ac:dyDescent="0.2">
      <c r="A391" s="2">
        <v>45238</v>
      </c>
      <c r="B391" t="s">
        <v>147</v>
      </c>
      <c r="C391" s="5">
        <v>9.11</v>
      </c>
    </row>
    <row r="392" spans="1:3" x14ac:dyDescent="0.2">
      <c r="A392" s="2">
        <v>45531</v>
      </c>
      <c r="B392" t="s">
        <v>147</v>
      </c>
      <c r="C392" s="5">
        <v>9.2899999999999991</v>
      </c>
    </row>
    <row r="393" spans="1:3" x14ac:dyDescent="0.2">
      <c r="A393" s="2">
        <v>45589</v>
      </c>
      <c r="B393" t="s">
        <v>147</v>
      </c>
      <c r="C393" s="5">
        <v>9.36</v>
      </c>
    </row>
    <row r="394" spans="1:3" x14ac:dyDescent="0.2">
      <c r="A394" s="2">
        <v>45429</v>
      </c>
      <c r="B394" t="s">
        <v>147</v>
      </c>
      <c r="C394" s="5">
        <v>9.5</v>
      </c>
    </row>
    <row r="395" spans="1:3" x14ac:dyDescent="0.2">
      <c r="A395" s="2">
        <v>45471</v>
      </c>
      <c r="B395" t="s">
        <v>147</v>
      </c>
      <c r="C395" s="5">
        <v>9.5</v>
      </c>
    </row>
    <row r="396" spans="1:3" x14ac:dyDescent="0.2">
      <c r="A396" s="2">
        <v>45509</v>
      </c>
      <c r="B396" t="s">
        <v>147</v>
      </c>
      <c r="C396" s="5">
        <v>9.52</v>
      </c>
    </row>
    <row r="397" spans="1:3" x14ac:dyDescent="0.2">
      <c r="A397" s="2">
        <v>45412</v>
      </c>
      <c r="B397" t="s">
        <v>147</v>
      </c>
      <c r="C397" s="5">
        <v>9.6</v>
      </c>
    </row>
    <row r="398" spans="1:3" x14ac:dyDescent="0.2">
      <c r="A398" s="2">
        <v>45448</v>
      </c>
      <c r="B398" t="s">
        <v>147</v>
      </c>
      <c r="C398" s="5">
        <v>9.85</v>
      </c>
    </row>
    <row r="399" spans="1:3" x14ac:dyDescent="0.2">
      <c r="A399" s="2">
        <v>45379</v>
      </c>
      <c r="B399" t="s">
        <v>147</v>
      </c>
      <c r="C399" s="5">
        <v>9.9499999999999993</v>
      </c>
    </row>
    <row r="400" spans="1:3" hidden="1" x14ac:dyDescent="0.2">
      <c r="A400" s="2">
        <v>45426</v>
      </c>
      <c r="B400" t="s">
        <v>148</v>
      </c>
      <c r="C400" s="5">
        <v>9.9499999999999993</v>
      </c>
    </row>
    <row r="401" spans="1:3" x14ac:dyDescent="0.2">
      <c r="A401" s="2">
        <v>45599</v>
      </c>
      <c r="B401" t="s">
        <v>147</v>
      </c>
      <c r="C401" s="5">
        <v>9.9700000000000006</v>
      </c>
    </row>
    <row r="402" spans="1:3" x14ac:dyDescent="0.2">
      <c r="A402" s="2">
        <v>45064</v>
      </c>
      <c r="B402" t="s">
        <v>147</v>
      </c>
      <c r="C402" s="5">
        <v>9.9700000000000006</v>
      </c>
    </row>
    <row r="403" spans="1:3" x14ac:dyDescent="0.2">
      <c r="A403" s="2">
        <v>45092</v>
      </c>
      <c r="B403" t="s">
        <v>147</v>
      </c>
      <c r="C403" s="5">
        <v>9.98</v>
      </c>
    </row>
    <row r="404" spans="1:3" x14ac:dyDescent="0.2">
      <c r="A404" s="2">
        <v>45024</v>
      </c>
      <c r="B404" t="s">
        <v>147</v>
      </c>
      <c r="C404" s="5">
        <v>9.98</v>
      </c>
    </row>
    <row r="405" spans="1:3" x14ac:dyDescent="0.2">
      <c r="A405" s="2">
        <v>45354</v>
      </c>
      <c r="B405" t="s">
        <v>147</v>
      </c>
      <c r="C405" s="5">
        <v>9.98</v>
      </c>
    </row>
    <row r="406" spans="1:3" x14ac:dyDescent="0.2">
      <c r="A406" s="2">
        <v>45421</v>
      </c>
      <c r="B406" t="s">
        <v>147</v>
      </c>
      <c r="C406" s="5">
        <v>9.98</v>
      </c>
    </row>
    <row r="407" spans="1:3" hidden="1" x14ac:dyDescent="0.2">
      <c r="A407" s="2">
        <v>45649</v>
      </c>
      <c r="B407" t="s">
        <v>148</v>
      </c>
      <c r="C407" s="5">
        <v>9.98</v>
      </c>
    </row>
    <row r="408" spans="1:3" hidden="1" x14ac:dyDescent="0.2">
      <c r="A408" s="2">
        <v>45495</v>
      </c>
      <c r="B408" t="s">
        <v>148</v>
      </c>
      <c r="C408" s="5">
        <v>9.98</v>
      </c>
    </row>
    <row r="409" spans="1:3" x14ac:dyDescent="0.2">
      <c r="A409" s="2">
        <v>45378</v>
      </c>
      <c r="B409" t="s">
        <v>147</v>
      </c>
      <c r="C409" s="5">
        <v>9.98</v>
      </c>
    </row>
    <row r="410" spans="1:3" x14ac:dyDescent="0.2">
      <c r="A410" s="2">
        <v>45337</v>
      </c>
      <c r="B410" t="s">
        <v>147</v>
      </c>
      <c r="C410" s="5">
        <v>9.98</v>
      </c>
    </row>
    <row r="411" spans="1:3" x14ac:dyDescent="0.2">
      <c r="A411" s="2">
        <v>45201</v>
      </c>
      <c r="B411" t="s">
        <v>147</v>
      </c>
      <c r="C411" s="5">
        <v>9.98</v>
      </c>
    </row>
    <row r="412" spans="1:3" x14ac:dyDescent="0.2">
      <c r="A412" s="2">
        <v>45172</v>
      </c>
      <c r="B412" t="s">
        <v>147</v>
      </c>
      <c r="C412" s="5">
        <v>9.98</v>
      </c>
    </row>
    <row r="413" spans="1:3" x14ac:dyDescent="0.2">
      <c r="A413" s="2">
        <v>45445</v>
      </c>
      <c r="B413" t="s">
        <v>147</v>
      </c>
      <c r="C413" s="5">
        <v>9.98</v>
      </c>
    </row>
    <row r="414" spans="1:3" hidden="1" x14ac:dyDescent="0.2">
      <c r="A414" s="2">
        <v>45431</v>
      </c>
      <c r="B414" t="s">
        <v>148</v>
      </c>
      <c r="C414" s="5">
        <v>9.98</v>
      </c>
    </row>
    <row r="415" spans="1:3" x14ac:dyDescent="0.2">
      <c r="A415" s="2">
        <v>45575</v>
      </c>
      <c r="B415" t="s">
        <v>147</v>
      </c>
      <c r="C415" s="5">
        <v>9.98</v>
      </c>
    </row>
    <row r="416" spans="1:3" x14ac:dyDescent="0.2">
      <c r="A416" s="2">
        <v>45655</v>
      </c>
      <c r="B416" t="s">
        <v>147</v>
      </c>
      <c r="C416" s="5">
        <v>9.98</v>
      </c>
    </row>
    <row r="417" spans="1:3" hidden="1" x14ac:dyDescent="0.2">
      <c r="A417" s="2">
        <v>45617</v>
      </c>
      <c r="B417" t="s">
        <v>148</v>
      </c>
      <c r="C417" s="5">
        <v>9.98</v>
      </c>
    </row>
    <row r="418" spans="1:3" x14ac:dyDescent="0.2">
      <c r="A418" s="2">
        <v>44927</v>
      </c>
      <c r="B418" t="s">
        <v>147</v>
      </c>
      <c r="C418" s="5">
        <v>9.98</v>
      </c>
    </row>
    <row r="419" spans="1:3" x14ac:dyDescent="0.2">
      <c r="A419" s="2">
        <v>45220</v>
      </c>
      <c r="B419" t="s">
        <v>147</v>
      </c>
      <c r="C419" s="5">
        <v>9.99</v>
      </c>
    </row>
    <row r="420" spans="1:3" x14ac:dyDescent="0.2">
      <c r="A420" s="2">
        <v>45491</v>
      </c>
      <c r="B420" t="s">
        <v>147</v>
      </c>
      <c r="C420" s="5">
        <v>9.99</v>
      </c>
    </row>
    <row r="421" spans="1:3" x14ac:dyDescent="0.2">
      <c r="A421" s="2">
        <v>45590</v>
      </c>
      <c r="B421" t="s">
        <v>147</v>
      </c>
      <c r="C421" s="5">
        <v>9.99</v>
      </c>
    </row>
    <row r="422" spans="1:3" hidden="1" x14ac:dyDescent="0.2">
      <c r="A422" s="2">
        <v>44962</v>
      </c>
      <c r="B422" t="s">
        <v>148</v>
      </c>
      <c r="C422" s="5">
        <v>9.99</v>
      </c>
    </row>
    <row r="423" spans="1:3" x14ac:dyDescent="0.2">
      <c r="A423" s="2">
        <v>45164</v>
      </c>
      <c r="B423" t="s">
        <v>147</v>
      </c>
      <c r="C423" s="5">
        <v>9.99</v>
      </c>
    </row>
    <row r="424" spans="1:3" hidden="1" x14ac:dyDescent="0.2">
      <c r="A424" s="2">
        <v>45461</v>
      </c>
      <c r="B424" t="s">
        <v>148</v>
      </c>
      <c r="C424" s="5">
        <v>9.99</v>
      </c>
    </row>
    <row r="425" spans="1:3" hidden="1" x14ac:dyDescent="0.2">
      <c r="A425" s="2">
        <v>45247</v>
      </c>
      <c r="B425" t="s">
        <v>148</v>
      </c>
      <c r="C425" s="5">
        <v>9.99</v>
      </c>
    </row>
    <row r="426" spans="1:3" x14ac:dyDescent="0.2">
      <c r="A426" s="2">
        <v>45209</v>
      </c>
      <c r="B426" t="s">
        <v>147</v>
      </c>
      <c r="C426" s="5">
        <v>9.99</v>
      </c>
    </row>
    <row r="427" spans="1:3" x14ac:dyDescent="0.2">
      <c r="A427" s="2">
        <v>44967</v>
      </c>
      <c r="B427" t="s">
        <v>147</v>
      </c>
      <c r="C427" s="5">
        <v>9.99</v>
      </c>
    </row>
    <row r="428" spans="1:3" x14ac:dyDescent="0.2">
      <c r="A428" s="2">
        <v>45471</v>
      </c>
      <c r="B428" t="s">
        <v>147</v>
      </c>
      <c r="C428" s="5">
        <v>9.99</v>
      </c>
    </row>
    <row r="429" spans="1:3" x14ac:dyDescent="0.2">
      <c r="A429" s="2">
        <v>45523</v>
      </c>
      <c r="B429" t="s">
        <v>147</v>
      </c>
      <c r="C429" s="5">
        <v>9.99</v>
      </c>
    </row>
    <row r="430" spans="1:3" hidden="1" x14ac:dyDescent="0.2">
      <c r="A430" s="2">
        <v>45348</v>
      </c>
      <c r="B430" t="s">
        <v>148</v>
      </c>
      <c r="C430" s="5">
        <v>9.99</v>
      </c>
    </row>
    <row r="431" spans="1:3" hidden="1" x14ac:dyDescent="0.2">
      <c r="A431" s="2">
        <v>45500</v>
      </c>
      <c r="B431" t="s">
        <v>148</v>
      </c>
      <c r="C431" s="5">
        <v>9.99</v>
      </c>
    </row>
    <row r="432" spans="1:3" x14ac:dyDescent="0.2">
      <c r="A432" s="2">
        <v>45207</v>
      </c>
      <c r="B432" t="s">
        <v>147</v>
      </c>
      <c r="C432" s="5">
        <v>9.99</v>
      </c>
    </row>
    <row r="433" spans="1:3" x14ac:dyDescent="0.2">
      <c r="A433" s="2">
        <v>45528</v>
      </c>
      <c r="B433" t="s">
        <v>147</v>
      </c>
      <c r="C433" s="5">
        <v>9.99</v>
      </c>
    </row>
    <row r="434" spans="1:3" hidden="1" x14ac:dyDescent="0.2">
      <c r="A434" s="2">
        <v>45532</v>
      </c>
      <c r="B434" t="s">
        <v>148</v>
      </c>
      <c r="C434" s="5">
        <v>9.99</v>
      </c>
    </row>
    <row r="435" spans="1:3" x14ac:dyDescent="0.2">
      <c r="A435" s="2">
        <v>45075</v>
      </c>
      <c r="B435" t="s">
        <v>147</v>
      </c>
      <c r="C435" s="5">
        <v>9.99</v>
      </c>
    </row>
    <row r="436" spans="1:3" x14ac:dyDescent="0.2">
      <c r="A436" s="2">
        <v>45224</v>
      </c>
      <c r="B436" t="s">
        <v>147</v>
      </c>
      <c r="C436" s="5">
        <v>9.99</v>
      </c>
    </row>
    <row r="437" spans="1:3" hidden="1" x14ac:dyDescent="0.2">
      <c r="A437" s="2">
        <v>45418</v>
      </c>
      <c r="B437" t="s">
        <v>148</v>
      </c>
      <c r="C437" s="5">
        <v>9.99</v>
      </c>
    </row>
    <row r="438" spans="1:3" x14ac:dyDescent="0.2">
      <c r="A438" s="2">
        <v>45082</v>
      </c>
      <c r="B438" t="s">
        <v>147</v>
      </c>
      <c r="C438" s="5">
        <v>9.99</v>
      </c>
    </row>
    <row r="439" spans="1:3" x14ac:dyDescent="0.2">
      <c r="A439" s="2">
        <v>45389</v>
      </c>
      <c r="B439" t="s">
        <v>147</v>
      </c>
      <c r="C439" s="5">
        <v>9.99</v>
      </c>
    </row>
    <row r="440" spans="1:3" x14ac:dyDescent="0.2">
      <c r="A440" s="2">
        <v>45442</v>
      </c>
      <c r="B440" t="s">
        <v>147</v>
      </c>
      <c r="C440" s="5">
        <v>10</v>
      </c>
    </row>
    <row r="441" spans="1:3" x14ac:dyDescent="0.2">
      <c r="A441" s="2">
        <v>45001</v>
      </c>
      <c r="B441" t="s">
        <v>147</v>
      </c>
      <c r="C441" s="5">
        <v>10</v>
      </c>
    </row>
    <row r="442" spans="1:3" x14ac:dyDescent="0.2">
      <c r="A442" s="2">
        <v>44966</v>
      </c>
      <c r="B442" t="s">
        <v>147</v>
      </c>
      <c r="C442" s="5">
        <v>10</v>
      </c>
    </row>
    <row r="443" spans="1:3" x14ac:dyDescent="0.2">
      <c r="A443" s="2">
        <v>45026</v>
      </c>
      <c r="B443" t="s">
        <v>147</v>
      </c>
      <c r="C443" s="5">
        <v>10</v>
      </c>
    </row>
    <row r="444" spans="1:3" x14ac:dyDescent="0.2">
      <c r="A444" s="2">
        <v>45273</v>
      </c>
      <c r="B444" t="s">
        <v>147</v>
      </c>
      <c r="C444" s="5">
        <v>10</v>
      </c>
    </row>
    <row r="445" spans="1:3" x14ac:dyDescent="0.2">
      <c r="A445" s="2">
        <v>44989</v>
      </c>
      <c r="B445" t="s">
        <v>147</v>
      </c>
      <c r="C445" s="5">
        <v>10</v>
      </c>
    </row>
    <row r="446" spans="1:3" x14ac:dyDescent="0.2">
      <c r="A446" s="2">
        <v>45406</v>
      </c>
      <c r="B446" t="s">
        <v>147</v>
      </c>
      <c r="C446" s="5">
        <v>10</v>
      </c>
    </row>
    <row r="447" spans="1:3" x14ac:dyDescent="0.2">
      <c r="A447" s="2">
        <v>45262</v>
      </c>
      <c r="B447" t="s">
        <v>147</v>
      </c>
      <c r="C447" s="5">
        <v>10</v>
      </c>
    </row>
    <row r="448" spans="1:3" hidden="1" x14ac:dyDescent="0.2">
      <c r="A448" s="2">
        <v>44944</v>
      </c>
      <c r="B448" t="s">
        <v>148</v>
      </c>
      <c r="C448" s="5">
        <v>10</v>
      </c>
    </row>
    <row r="449" spans="1:3" x14ac:dyDescent="0.2">
      <c r="A449" s="2">
        <v>45029</v>
      </c>
      <c r="B449" t="s">
        <v>147</v>
      </c>
      <c r="C449" s="5">
        <v>10</v>
      </c>
    </row>
    <row r="450" spans="1:3" x14ac:dyDescent="0.2">
      <c r="A450" s="2">
        <v>45515</v>
      </c>
      <c r="B450" t="s">
        <v>147</v>
      </c>
      <c r="C450" s="5">
        <v>10</v>
      </c>
    </row>
    <row r="451" spans="1:3" hidden="1" x14ac:dyDescent="0.2">
      <c r="A451" s="2">
        <v>45481</v>
      </c>
      <c r="B451" t="s">
        <v>148</v>
      </c>
      <c r="C451" s="5">
        <v>10.050000000000001</v>
      </c>
    </row>
    <row r="452" spans="1:3" x14ac:dyDescent="0.2">
      <c r="A452" s="2">
        <v>45161</v>
      </c>
      <c r="B452" t="s">
        <v>147</v>
      </c>
      <c r="C452" s="5">
        <v>10.09</v>
      </c>
    </row>
    <row r="453" spans="1:3" x14ac:dyDescent="0.2">
      <c r="A453" s="2">
        <v>45098</v>
      </c>
      <c r="B453" t="s">
        <v>147</v>
      </c>
      <c r="C453" s="5">
        <v>10.25</v>
      </c>
    </row>
    <row r="454" spans="1:3" x14ac:dyDescent="0.2">
      <c r="A454" s="2">
        <v>45013</v>
      </c>
      <c r="B454" t="s">
        <v>147</v>
      </c>
      <c r="C454" s="5">
        <v>10.5</v>
      </c>
    </row>
    <row r="455" spans="1:3" x14ac:dyDescent="0.2">
      <c r="A455" s="2">
        <v>45438</v>
      </c>
      <c r="B455" t="s">
        <v>147</v>
      </c>
      <c r="C455" s="5">
        <v>10.5</v>
      </c>
    </row>
    <row r="456" spans="1:3" x14ac:dyDescent="0.2">
      <c r="A456" s="2">
        <v>45202</v>
      </c>
      <c r="B456" t="s">
        <v>147</v>
      </c>
      <c r="C456" s="5">
        <v>10.65</v>
      </c>
    </row>
    <row r="457" spans="1:3" x14ac:dyDescent="0.2">
      <c r="A457" s="2">
        <v>45285</v>
      </c>
      <c r="B457" t="s">
        <v>147</v>
      </c>
      <c r="C457" s="5">
        <v>10.7</v>
      </c>
    </row>
    <row r="458" spans="1:3" hidden="1" x14ac:dyDescent="0.2">
      <c r="A458" s="2">
        <v>45352</v>
      </c>
      <c r="B458" t="s">
        <v>148</v>
      </c>
      <c r="C458" s="5">
        <v>10.78</v>
      </c>
    </row>
    <row r="459" spans="1:3" hidden="1" x14ac:dyDescent="0.2">
      <c r="A459" s="2">
        <v>44942</v>
      </c>
      <c r="B459" t="s">
        <v>148</v>
      </c>
      <c r="C459" s="5">
        <v>10.8</v>
      </c>
    </row>
    <row r="460" spans="1:3" x14ac:dyDescent="0.2">
      <c r="A460" s="2">
        <v>45084</v>
      </c>
      <c r="B460" t="s">
        <v>147</v>
      </c>
      <c r="C460" s="5">
        <v>10.9</v>
      </c>
    </row>
    <row r="461" spans="1:3" x14ac:dyDescent="0.2">
      <c r="A461" s="2">
        <v>45325</v>
      </c>
      <c r="B461" t="s">
        <v>147</v>
      </c>
      <c r="C461" s="5">
        <v>10.98</v>
      </c>
    </row>
    <row r="462" spans="1:3" hidden="1" x14ac:dyDescent="0.2">
      <c r="A462" s="2">
        <v>45272</v>
      </c>
      <c r="B462" t="s">
        <v>148</v>
      </c>
      <c r="C462" s="5">
        <v>10.98</v>
      </c>
    </row>
    <row r="463" spans="1:3" x14ac:dyDescent="0.2">
      <c r="A463" s="2">
        <v>45299</v>
      </c>
      <c r="B463" t="s">
        <v>147</v>
      </c>
      <c r="C463" s="5">
        <v>10.98</v>
      </c>
    </row>
    <row r="464" spans="1:3" hidden="1" x14ac:dyDescent="0.2">
      <c r="A464" s="2">
        <v>45405</v>
      </c>
      <c r="B464" t="s">
        <v>148</v>
      </c>
      <c r="C464" s="5">
        <v>10.98</v>
      </c>
    </row>
    <row r="465" spans="1:3" x14ac:dyDescent="0.2">
      <c r="A465" s="2">
        <v>45104</v>
      </c>
      <c r="B465" t="s">
        <v>147</v>
      </c>
      <c r="C465" s="5">
        <v>10.98</v>
      </c>
    </row>
    <row r="466" spans="1:3" hidden="1" x14ac:dyDescent="0.2">
      <c r="A466" s="2">
        <v>45629</v>
      </c>
      <c r="B466" t="s">
        <v>148</v>
      </c>
      <c r="C466" s="5">
        <v>10.99</v>
      </c>
    </row>
    <row r="467" spans="1:3" x14ac:dyDescent="0.2">
      <c r="A467" s="2">
        <v>44968</v>
      </c>
      <c r="B467" t="s">
        <v>147</v>
      </c>
      <c r="C467" s="5">
        <v>10.99</v>
      </c>
    </row>
    <row r="468" spans="1:3" x14ac:dyDescent="0.2">
      <c r="A468" s="2">
        <v>45117</v>
      </c>
      <c r="B468" t="s">
        <v>147</v>
      </c>
      <c r="C468" s="5">
        <v>11</v>
      </c>
    </row>
    <row r="469" spans="1:3" x14ac:dyDescent="0.2">
      <c r="A469" s="2">
        <v>45046</v>
      </c>
      <c r="B469" t="s">
        <v>147</v>
      </c>
      <c r="C469" s="5">
        <v>11</v>
      </c>
    </row>
    <row r="470" spans="1:3" hidden="1" x14ac:dyDescent="0.2">
      <c r="A470" s="2">
        <v>45316</v>
      </c>
      <c r="B470" t="s">
        <v>148</v>
      </c>
      <c r="C470" s="5">
        <v>11</v>
      </c>
    </row>
    <row r="471" spans="1:3" x14ac:dyDescent="0.2">
      <c r="A471" s="2">
        <v>45374</v>
      </c>
      <c r="B471" t="s">
        <v>147</v>
      </c>
      <c r="C471" s="5">
        <v>11</v>
      </c>
    </row>
    <row r="472" spans="1:3" x14ac:dyDescent="0.2">
      <c r="A472" s="2">
        <v>45078</v>
      </c>
      <c r="B472" t="s">
        <v>147</v>
      </c>
      <c r="C472" s="5">
        <v>11.000000000000002</v>
      </c>
    </row>
    <row r="473" spans="1:3" hidden="1" x14ac:dyDescent="0.2">
      <c r="A473" s="2">
        <v>45581</v>
      </c>
      <c r="B473" t="s">
        <v>148</v>
      </c>
      <c r="C473" s="5">
        <v>11.32</v>
      </c>
    </row>
    <row r="474" spans="1:3" x14ac:dyDescent="0.2">
      <c r="A474" s="2">
        <v>45284</v>
      </c>
      <c r="B474" t="s">
        <v>147</v>
      </c>
      <c r="C474" s="5">
        <v>11.5</v>
      </c>
    </row>
    <row r="475" spans="1:3" x14ac:dyDescent="0.2">
      <c r="A475" s="2">
        <v>45502</v>
      </c>
      <c r="B475" t="s">
        <v>147</v>
      </c>
      <c r="C475" s="5">
        <v>11.5</v>
      </c>
    </row>
    <row r="476" spans="1:3" x14ac:dyDescent="0.2">
      <c r="A476" s="2">
        <v>45134</v>
      </c>
      <c r="B476" t="s">
        <v>147</v>
      </c>
      <c r="C476" s="5">
        <v>11.6</v>
      </c>
    </row>
    <row r="477" spans="1:3" x14ac:dyDescent="0.2">
      <c r="A477" s="2">
        <v>45611</v>
      </c>
      <c r="B477" t="s">
        <v>147</v>
      </c>
      <c r="C477" s="5">
        <v>11.61</v>
      </c>
    </row>
    <row r="478" spans="1:3" hidden="1" x14ac:dyDescent="0.2">
      <c r="A478" s="2">
        <v>45254</v>
      </c>
      <c r="B478" t="s">
        <v>148</v>
      </c>
      <c r="C478" s="5">
        <v>11.76</v>
      </c>
    </row>
    <row r="479" spans="1:3" hidden="1" x14ac:dyDescent="0.2">
      <c r="A479" s="2">
        <v>45587</v>
      </c>
      <c r="B479" t="s">
        <v>148</v>
      </c>
      <c r="C479" s="5">
        <v>11.92</v>
      </c>
    </row>
    <row r="480" spans="1:3" hidden="1" x14ac:dyDescent="0.2">
      <c r="A480" s="2">
        <v>45384</v>
      </c>
      <c r="B480" t="s">
        <v>148</v>
      </c>
      <c r="C480" s="5">
        <v>11.96</v>
      </c>
    </row>
    <row r="481" spans="1:3" x14ac:dyDescent="0.2">
      <c r="A481" s="2">
        <v>45440</v>
      </c>
      <c r="B481" t="s">
        <v>147</v>
      </c>
      <c r="C481" s="5">
        <v>11.96</v>
      </c>
    </row>
    <row r="482" spans="1:3" hidden="1" x14ac:dyDescent="0.2">
      <c r="A482" s="2">
        <v>44987</v>
      </c>
      <c r="B482" t="s">
        <v>148</v>
      </c>
      <c r="C482" s="5">
        <v>11.96</v>
      </c>
    </row>
    <row r="483" spans="1:3" hidden="1" x14ac:dyDescent="0.2">
      <c r="A483" s="2">
        <v>45283</v>
      </c>
      <c r="B483" t="s">
        <v>148</v>
      </c>
      <c r="C483" s="5">
        <v>11.96</v>
      </c>
    </row>
    <row r="484" spans="1:3" x14ac:dyDescent="0.2">
      <c r="A484" s="2">
        <v>44973</v>
      </c>
      <c r="B484" t="s">
        <v>147</v>
      </c>
      <c r="C484" s="5">
        <v>11.97</v>
      </c>
    </row>
    <row r="485" spans="1:3" x14ac:dyDescent="0.2">
      <c r="A485" s="2">
        <v>45242</v>
      </c>
      <c r="B485" t="s">
        <v>147</v>
      </c>
      <c r="C485" s="5">
        <v>11.97</v>
      </c>
    </row>
    <row r="486" spans="1:3" x14ac:dyDescent="0.2">
      <c r="A486" s="2">
        <v>45251</v>
      </c>
      <c r="B486" t="s">
        <v>147</v>
      </c>
      <c r="C486" s="5">
        <v>11.97</v>
      </c>
    </row>
    <row r="487" spans="1:3" x14ac:dyDescent="0.2">
      <c r="A487" s="2">
        <v>45349</v>
      </c>
      <c r="B487" t="s">
        <v>147</v>
      </c>
      <c r="C487" s="5">
        <v>11.97</v>
      </c>
    </row>
    <row r="488" spans="1:3" hidden="1" x14ac:dyDescent="0.2">
      <c r="A488" s="2">
        <v>45337</v>
      </c>
      <c r="B488" t="s">
        <v>148</v>
      </c>
      <c r="C488" s="5">
        <v>11.97</v>
      </c>
    </row>
    <row r="489" spans="1:3" x14ac:dyDescent="0.2">
      <c r="A489" s="2">
        <v>45554</v>
      </c>
      <c r="B489" t="s">
        <v>147</v>
      </c>
      <c r="C489" s="5">
        <v>11.97</v>
      </c>
    </row>
    <row r="490" spans="1:3" x14ac:dyDescent="0.2">
      <c r="A490" s="2">
        <v>45112</v>
      </c>
      <c r="B490" t="s">
        <v>147</v>
      </c>
      <c r="C490" s="5">
        <v>11.97</v>
      </c>
    </row>
    <row r="491" spans="1:3" hidden="1" x14ac:dyDescent="0.2">
      <c r="A491" s="2">
        <v>45078</v>
      </c>
      <c r="B491" t="s">
        <v>148</v>
      </c>
      <c r="C491" s="5">
        <v>11.97</v>
      </c>
    </row>
    <row r="492" spans="1:3" x14ac:dyDescent="0.2">
      <c r="A492" s="2">
        <v>45441</v>
      </c>
      <c r="B492" t="s">
        <v>147</v>
      </c>
      <c r="C492" s="5">
        <v>11.97</v>
      </c>
    </row>
    <row r="493" spans="1:3" x14ac:dyDescent="0.2">
      <c r="A493" s="2">
        <v>45184</v>
      </c>
      <c r="B493" t="s">
        <v>147</v>
      </c>
      <c r="C493" s="5">
        <v>11.97</v>
      </c>
    </row>
    <row r="494" spans="1:3" hidden="1" x14ac:dyDescent="0.2">
      <c r="A494" s="2">
        <v>45520</v>
      </c>
      <c r="B494" t="s">
        <v>148</v>
      </c>
      <c r="C494" s="5">
        <v>11.97</v>
      </c>
    </row>
    <row r="495" spans="1:3" x14ac:dyDescent="0.2">
      <c r="A495" s="2">
        <v>45622</v>
      </c>
      <c r="B495" t="s">
        <v>147</v>
      </c>
      <c r="C495" s="5">
        <v>11.97</v>
      </c>
    </row>
    <row r="496" spans="1:3" x14ac:dyDescent="0.2">
      <c r="A496" s="2">
        <v>45013</v>
      </c>
      <c r="B496" t="s">
        <v>147</v>
      </c>
      <c r="C496" s="5">
        <v>11.97</v>
      </c>
    </row>
    <row r="497" spans="1:3" x14ac:dyDescent="0.2">
      <c r="A497" s="2">
        <v>45219</v>
      </c>
      <c r="B497" t="s">
        <v>147</v>
      </c>
      <c r="C497" s="5">
        <v>11.98</v>
      </c>
    </row>
    <row r="498" spans="1:3" x14ac:dyDescent="0.2">
      <c r="A498" s="2">
        <v>45339</v>
      </c>
      <c r="B498" t="s">
        <v>147</v>
      </c>
      <c r="C498" s="5">
        <v>11.98</v>
      </c>
    </row>
    <row r="499" spans="1:3" hidden="1" x14ac:dyDescent="0.2">
      <c r="A499" s="2">
        <v>45058</v>
      </c>
      <c r="B499" t="s">
        <v>148</v>
      </c>
      <c r="C499" s="5">
        <v>11.98</v>
      </c>
    </row>
    <row r="500" spans="1:3" x14ac:dyDescent="0.2">
      <c r="A500" s="2">
        <v>45053</v>
      </c>
      <c r="B500" t="s">
        <v>147</v>
      </c>
      <c r="C500" s="5">
        <v>11.98</v>
      </c>
    </row>
    <row r="501" spans="1:3" x14ac:dyDescent="0.2">
      <c r="A501" s="2">
        <v>45312</v>
      </c>
      <c r="B501" t="s">
        <v>147</v>
      </c>
      <c r="C501" s="5">
        <v>11.98</v>
      </c>
    </row>
    <row r="502" spans="1:3" x14ac:dyDescent="0.2">
      <c r="A502" s="2">
        <v>45179</v>
      </c>
      <c r="B502" t="s">
        <v>147</v>
      </c>
      <c r="C502" s="5">
        <v>11.98</v>
      </c>
    </row>
    <row r="503" spans="1:3" x14ac:dyDescent="0.2">
      <c r="A503" s="2">
        <v>45001</v>
      </c>
      <c r="B503" t="s">
        <v>147</v>
      </c>
      <c r="C503" s="5">
        <v>11.98</v>
      </c>
    </row>
    <row r="504" spans="1:3" x14ac:dyDescent="0.2">
      <c r="A504" s="2">
        <v>44975</v>
      </c>
      <c r="B504" t="s">
        <v>147</v>
      </c>
      <c r="C504" s="5">
        <v>11.98</v>
      </c>
    </row>
    <row r="505" spans="1:3" x14ac:dyDescent="0.2">
      <c r="A505" s="2">
        <v>45299</v>
      </c>
      <c r="B505" t="s">
        <v>147</v>
      </c>
      <c r="C505" s="5">
        <v>11.98</v>
      </c>
    </row>
    <row r="506" spans="1:3" x14ac:dyDescent="0.2">
      <c r="A506" s="2">
        <v>45407</v>
      </c>
      <c r="B506" t="s">
        <v>147</v>
      </c>
      <c r="C506" s="5">
        <v>11.98</v>
      </c>
    </row>
    <row r="507" spans="1:3" x14ac:dyDescent="0.2">
      <c r="A507" s="2">
        <v>45405</v>
      </c>
      <c r="B507" t="s">
        <v>147</v>
      </c>
      <c r="C507" s="5">
        <v>11.99</v>
      </c>
    </row>
    <row r="508" spans="1:3" x14ac:dyDescent="0.2">
      <c r="A508" s="2">
        <v>45072</v>
      </c>
      <c r="B508" t="s">
        <v>147</v>
      </c>
      <c r="C508" s="5">
        <v>11.99</v>
      </c>
    </row>
    <row r="509" spans="1:3" x14ac:dyDescent="0.2">
      <c r="A509" s="2">
        <v>45570</v>
      </c>
      <c r="B509" t="s">
        <v>147</v>
      </c>
      <c r="C509" s="5">
        <v>11.99</v>
      </c>
    </row>
    <row r="510" spans="1:3" hidden="1" x14ac:dyDescent="0.2">
      <c r="A510" s="2">
        <v>45164</v>
      </c>
      <c r="B510" t="s">
        <v>148</v>
      </c>
      <c r="C510" s="5">
        <v>12</v>
      </c>
    </row>
    <row r="511" spans="1:3" x14ac:dyDescent="0.2">
      <c r="A511" s="2">
        <v>45394</v>
      </c>
      <c r="B511" t="s">
        <v>147</v>
      </c>
      <c r="C511" s="5">
        <v>12.43</v>
      </c>
    </row>
    <row r="512" spans="1:3" x14ac:dyDescent="0.2">
      <c r="A512" s="2">
        <v>45197</v>
      </c>
      <c r="B512" t="s">
        <v>147</v>
      </c>
      <c r="C512" s="5">
        <v>12.52</v>
      </c>
    </row>
    <row r="513" spans="1:3" hidden="1" x14ac:dyDescent="0.2">
      <c r="A513" s="2">
        <v>45373</v>
      </c>
      <c r="B513" t="s">
        <v>148</v>
      </c>
      <c r="C513" s="5">
        <v>12.77</v>
      </c>
    </row>
    <row r="514" spans="1:3" hidden="1" x14ac:dyDescent="0.2">
      <c r="A514" s="2">
        <v>45380</v>
      </c>
      <c r="B514" t="s">
        <v>148</v>
      </c>
      <c r="C514" s="5">
        <v>12.98</v>
      </c>
    </row>
    <row r="515" spans="1:3" x14ac:dyDescent="0.2">
      <c r="A515" s="2">
        <v>45395</v>
      </c>
      <c r="B515" t="s">
        <v>147</v>
      </c>
      <c r="C515" s="5">
        <v>12.98</v>
      </c>
    </row>
    <row r="516" spans="1:3" x14ac:dyDescent="0.2">
      <c r="A516" s="2">
        <v>45457</v>
      </c>
      <c r="B516" t="s">
        <v>147</v>
      </c>
      <c r="C516" s="5">
        <v>12.99</v>
      </c>
    </row>
    <row r="517" spans="1:3" x14ac:dyDescent="0.2">
      <c r="A517" s="2">
        <v>45027</v>
      </c>
      <c r="B517" t="s">
        <v>147</v>
      </c>
      <c r="C517" s="5">
        <v>12.99</v>
      </c>
    </row>
    <row r="518" spans="1:3" x14ac:dyDescent="0.2">
      <c r="A518" s="2">
        <v>45296</v>
      </c>
      <c r="B518" t="s">
        <v>147</v>
      </c>
      <c r="C518" s="5">
        <v>12.99</v>
      </c>
    </row>
    <row r="519" spans="1:3" x14ac:dyDescent="0.2">
      <c r="A519" s="2">
        <v>44965</v>
      </c>
      <c r="B519" t="s">
        <v>147</v>
      </c>
      <c r="C519" s="5">
        <v>12.99</v>
      </c>
    </row>
    <row r="520" spans="1:3" x14ac:dyDescent="0.2">
      <c r="A520" s="2">
        <v>44940</v>
      </c>
      <c r="B520" t="s">
        <v>147</v>
      </c>
      <c r="C520" s="5">
        <v>12.99</v>
      </c>
    </row>
    <row r="521" spans="1:3" x14ac:dyDescent="0.2">
      <c r="A521" s="2">
        <v>44928</v>
      </c>
      <c r="B521" t="s">
        <v>147</v>
      </c>
      <c r="C521" s="5">
        <v>12.99</v>
      </c>
    </row>
    <row r="522" spans="1:3" x14ac:dyDescent="0.2">
      <c r="A522" s="2">
        <v>45485</v>
      </c>
      <c r="B522" t="s">
        <v>147</v>
      </c>
      <c r="C522" s="5">
        <v>12.99</v>
      </c>
    </row>
    <row r="523" spans="1:3" x14ac:dyDescent="0.2">
      <c r="A523" s="2">
        <v>45210</v>
      </c>
      <c r="B523" t="s">
        <v>147</v>
      </c>
      <c r="C523" s="5">
        <v>12.99</v>
      </c>
    </row>
    <row r="524" spans="1:3" hidden="1" x14ac:dyDescent="0.2">
      <c r="A524" s="2">
        <v>45547</v>
      </c>
      <c r="B524" t="s">
        <v>148</v>
      </c>
      <c r="C524" s="5">
        <v>12.99</v>
      </c>
    </row>
    <row r="525" spans="1:3" hidden="1" x14ac:dyDescent="0.2">
      <c r="A525" s="2">
        <v>45139</v>
      </c>
      <c r="B525" t="s">
        <v>148</v>
      </c>
      <c r="C525" s="5">
        <v>12.99</v>
      </c>
    </row>
    <row r="526" spans="1:3" x14ac:dyDescent="0.2">
      <c r="A526" s="2">
        <v>45170</v>
      </c>
      <c r="B526" t="s">
        <v>147</v>
      </c>
      <c r="C526" s="5">
        <v>12.99</v>
      </c>
    </row>
    <row r="527" spans="1:3" hidden="1" x14ac:dyDescent="0.2">
      <c r="A527" s="2">
        <v>44971</v>
      </c>
      <c r="B527" t="s">
        <v>148</v>
      </c>
      <c r="C527" s="5">
        <v>12.99</v>
      </c>
    </row>
    <row r="528" spans="1:3" hidden="1" x14ac:dyDescent="0.2">
      <c r="A528" s="2">
        <v>45468</v>
      </c>
      <c r="B528" t="s">
        <v>148</v>
      </c>
      <c r="C528" s="5">
        <v>12.99</v>
      </c>
    </row>
    <row r="529" spans="1:3" hidden="1" x14ac:dyDescent="0.2">
      <c r="A529" s="2">
        <v>45022</v>
      </c>
      <c r="B529" t="s">
        <v>148</v>
      </c>
      <c r="C529" s="5">
        <v>12.99</v>
      </c>
    </row>
    <row r="530" spans="1:3" hidden="1" x14ac:dyDescent="0.2">
      <c r="A530" s="2">
        <v>45416</v>
      </c>
      <c r="B530" t="s">
        <v>148</v>
      </c>
      <c r="C530" s="5">
        <v>12.99</v>
      </c>
    </row>
    <row r="531" spans="1:3" x14ac:dyDescent="0.2">
      <c r="A531" s="2">
        <v>45329</v>
      </c>
      <c r="B531" t="s">
        <v>147</v>
      </c>
      <c r="C531" s="5">
        <v>12.99</v>
      </c>
    </row>
    <row r="532" spans="1:3" x14ac:dyDescent="0.2">
      <c r="A532" s="2">
        <v>45513</v>
      </c>
      <c r="B532" t="s">
        <v>147</v>
      </c>
      <c r="C532" s="5">
        <v>12.99</v>
      </c>
    </row>
    <row r="533" spans="1:3" x14ac:dyDescent="0.2">
      <c r="A533" s="2">
        <v>45508</v>
      </c>
      <c r="B533" t="s">
        <v>147</v>
      </c>
      <c r="C533" s="5">
        <v>12.99</v>
      </c>
    </row>
    <row r="534" spans="1:3" x14ac:dyDescent="0.2">
      <c r="A534" s="2">
        <v>44944</v>
      </c>
      <c r="B534" t="s">
        <v>147</v>
      </c>
      <c r="C534" s="5">
        <v>13</v>
      </c>
    </row>
    <row r="535" spans="1:3" x14ac:dyDescent="0.2">
      <c r="A535" s="2">
        <v>45140</v>
      </c>
      <c r="B535" t="s">
        <v>147</v>
      </c>
      <c r="C535" s="5">
        <v>13</v>
      </c>
    </row>
    <row r="536" spans="1:3" x14ac:dyDescent="0.2">
      <c r="A536" s="2">
        <v>45422</v>
      </c>
      <c r="B536" t="s">
        <v>147</v>
      </c>
      <c r="C536" s="5">
        <v>13</v>
      </c>
    </row>
    <row r="537" spans="1:3" x14ac:dyDescent="0.2">
      <c r="A537" s="2">
        <v>45105</v>
      </c>
      <c r="B537" t="s">
        <v>147</v>
      </c>
      <c r="C537" s="5">
        <v>13.01</v>
      </c>
    </row>
    <row r="538" spans="1:3" x14ac:dyDescent="0.2">
      <c r="A538" s="2">
        <v>45545</v>
      </c>
      <c r="B538" t="s">
        <v>147</v>
      </c>
      <c r="C538" s="5">
        <v>13.08</v>
      </c>
    </row>
    <row r="539" spans="1:3" x14ac:dyDescent="0.2">
      <c r="A539" s="2">
        <v>45369</v>
      </c>
      <c r="B539" t="s">
        <v>147</v>
      </c>
      <c r="C539" s="5">
        <v>13.27</v>
      </c>
    </row>
    <row r="540" spans="1:3" x14ac:dyDescent="0.2">
      <c r="A540" s="2">
        <v>45214</v>
      </c>
      <c r="B540" t="s">
        <v>147</v>
      </c>
      <c r="C540" s="5">
        <v>13.440000000000001</v>
      </c>
    </row>
    <row r="541" spans="1:3" x14ac:dyDescent="0.2">
      <c r="A541" s="2">
        <v>45581</v>
      </c>
      <c r="B541" t="s">
        <v>147</v>
      </c>
      <c r="C541" s="5">
        <v>13.47</v>
      </c>
    </row>
    <row r="542" spans="1:3" x14ac:dyDescent="0.2">
      <c r="A542" s="2">
        <v>45172</v>
      </c>
      <c r="B542" t="s">
        <v>147</v>
      </c>
      <c r="C542" s="5">
        <v>13.5</v>
      </c>
    </row>
    <row r="543" spans="1:3" x14ac:dyDescent="0.2">
      <c r="A543" s="2">
        <v>45636</v>
      </c>
      <c r="B543" t="s">
        <v>147</v>
      </c>
      <c r="C543" s="5">
        <v>13.64</v>
      </c>
    </row>
    <row r="544" spans="1:3" x14ac:dyDescent="0.2">
      <c r="A544" s="2">
        <v>45145</v>
      </c>
      <c r="B544" t="s">
        <v>147</v>
      </c>
      <c r="C544" s="5">
        <v>13.86</v>
      </c>
    </row>
    <row r="545" spans="1:3" x14ac:dyDescent="0.2">
      <c r="A545" s="2">
        <v>45617</v>
      </c>
      <c r="B545" t="s">
        <v>147</v>
      </c>
      <c r="C545" s="5">
        <v>13.93</v>
      </c>
    </row>
    <row r="546" spans="1:3" hidden="1" x14ac:dyDescent="0.2">
      <c r="A546" s="2">
        <v>45314</v>
      </c>
      <c r="B546" t="s">
        <v>148</v>
      </c>
      <c r="C546" s="5">
        <v>13.95</v>
      </c>
    </row>
    <row r="547" spans="1:3" x14ac:dyDescent="0.2">
      <c r="A547" s="2">
        <v>45202</v>
      </c>
      <c r="B547" t="s">
        <v>147</v>
      </c>
      <c r="C547" s="5">
        <v>13.96</v>
      </c>
    </row>
    <row r="548" spans="1:3" x14ac:dyDescent="0.2">
      <c r="A548" s="2">
        <v>45330</v>
      </c>
      <c r="B548" t="s">
        <v>147</v>
      </c>
      <c r="C548" s="5">
        <v>13.97</v>
      </c>
    </row>
    <row r="549" spans="1:3" x14ac:dyDescent="0.2">
      <c r="A549" s="2">
        <v>45080</v>
      </c>
      <c r="B549" t="s">
        <v>147</v>
      </c>
      <c r="C549" s="5">
        <v>13.98</v>
      </c>
    </row>
    <row r="550" spans="1:3" x14ac:dyDescent="0.2">
      <c r="A550" s="2">
        <v>45485</v>
      </c>
      <c r="B550" t="s">
        <v>147</v>
      </c>
      <c r="C550" s="5">
        <v>13.98</v>
      </c>
    </row>
    <row r="551" spans="1:3" x14ac:dyDescent="0.2">
      <c r="A551" s="2">
        <v>45354</v>
      </c>
      <c r="B551" t="s">
        <v>147</v>
      </c>
      <c r="C551" s="5">
        <v>13.99</v>
      </c>
    </row>
    <row r="552" spans="1:3" x14ac:dyDescent="0.2">
      <c r="A552" s="2">
        <v>45629</v>
      </c>
      <c r="B552" t="s">
        <v>147</v>
      </c>
      <c r="C552" s="5">
        <v>13.99</v>
      </c>
    </row>
    <row r="553" spans="1:3" x14ac:dyDescent="0.2">
      <c r="A553" s="2">
        <v>44997</v>
      </c>
      <c r="B553" t="s">
        <v>147</v>
      </c>
      <c r="C553" s="5">
        <v>13.99</v>
      </c>
    </row>
    <row r="554" spans="1:3" x14ac:dyDescent="0.2">
      <c r="A554" s="2">
        <v>45359</v>
      </c>
      <c r="B554" t="s">
        <v>147</v>
      </c>
      <c r="C554" s="5">
        <v>13.99</v>
      </c>
    </row>
    <row r="555" spans="1:3" x14ac:dyDescent="0.2">
      <c r="A555" s="2">
        <v>45013</v>
      </c>
      <c r="B555" t="s">
        <v>147</v>
      </c>
      <c r="C555" s="5">
        <v>14</v>
      </c>
    </row>
    <row r="556" spans="1:3" x14ac:dyDescent="0.2">
      <c r="A556" s="2">
        <v>45550</v>
      </c>
      <c r="B556" t="s">
        <v>147</v>
      </c>
      <c r="C556" s="5">
        <v>14</v>
      </c>
    </row>
    <row r="557" spans="1:3" hidden="1" x14ac:dyDescent="0.2">
      <c r="A557" s="2">
        <v>45305</v>
      </c>
      <c r="B557" t="s">
        <v>148</v>
      </c>
      <c r="C557" s="5">
        <v>14.11</v>
      </c>
    </row>
    <row r="558" spans="1:3" x14ac:dyDescent="0.2">
      <c r="A558" s="2">
        <v>45345</v>
      </c>
      <c r="B558" t="s">
        <v>147</v>
      </c>
      <c r="C558" s="5">
        <v>14.12</v>
      </c>
    </row>
    <row r="559" spans="1:3" x14ac:dyDescent="0.2">
      <c r="A559" s="2">
        <v>45481</v>
      </c>
      <c r="B559" t="s">
        <v>147</v>
      </c>
      <c r="C559" s="5">
        <v>14.21</v>
      </c>
    </row>
    <row r="560" spans="1:3" hidden="1" x14ac:dyDescent="0.2">
      <c r="A560" s="2">
        <v>45252</v>
      </c>
      <c r="B560" t="s">
        <v>148</v>
      </c>
      <c r="C560" s="5">
        <v>14.370000000000001</v>
      </c>
    </row>
    <row r="561" spans="1:3" x14ac:dyDescent="0.2">
      <c r="A561" s="2">
        <v>45466</v>
      </c>
      <c r="B561" t="s">
        <v>147</v>
      </c>
      <c r="C561" s="5">
        <v>14.55</v>
      </c>
    </row>
    <row r="562" spans="1:3" x14ac:dyDescent="0.2">
      <c r="A562" s="2">
        <v>44933</v>
      </c>
      <c r="B562" t="s">
        <v>147</v>
      </c>
      <c r="C562" s="5">
        <v>14.57</v>
      </c>
    </row>
    <row r="563" spans="1:3" x14ac:dyDescent="0.2">
      <c r="A563" s="2">
        <v>45317</v>
      </c>
      <c r="B563" t="s">
        <v>147</v>
      </c>
      <c r="C563" s="5">
        <v>14.73</v>
      </c>
    </row>
    <row r="564" spans="1:3" x14ac:dyDescent="0.2">
      <c r="A564" s="2">
        <v>45609</v>
      </c>
      <c r="B564" t="s">
        <v>147</v>
      </c>
      <c r="C564" s="5">
        <v>14.75</v>
      </c>
    </row>
    <row r="565" spans="1:3" x14ac:dyDescent="0.2">
      <c r="A565" s="2">
        <v>45562</v>
      </c>
      <c r="B565" t="s">
        <v>147</v>
      </c>
      <c r="C565" s="5">
        <v>14.9</v>
      </c>
    </row>
    <row r="566" spans="1:3" x14ac:dyDescent="0.2">
      <c r="A566" s="2">
        <v>45341</v>
      </c>
      <c r="B566" t="s">
        <v>147</v>
      </c>
      <c r="C566" s="5">
        <v>14.95</v>
      </c>
    </row>
    <row r="567" spans="1:3" x14ac:dyDescent="0.2">
      <c r="A567" s="2">
        <v>45186</v>
      </c>
      <c r="B567" t="s">
        <v>147</v>
      </c>
      <c r="C567" s="5">
        <v>14.95</v>
      </c>
    </row>
    <row r="568" spans="1:3" x14ac:dyDescent="0.2">
      <c r="A568" s="2">
        <v>45032</v>
      </c>
      <c r="B568" t="s">
        <v>147</v>
      </c>
      <c r="C568" s="5">
        <v>14.97</v>
      </c>
    </row>
    <row r="569" spans="1:3" hidden="1" x14ac:dyDescent="0.2">
      <c r="A569" s="2">
        <v>44933</v>
      </c>
      <c r="B569" t="s">
        <v>148</v>
      </c>
      <c r="C569" s="5">
        <v>14.97</v>
      </c>
    </row>
    <row r="570" spans="1:3" hidden="1" x14ac:dyDescent="0.2">
      <c r="A570" s="2">
        <v>45612</v>
      </c>
      <c r="B570" t="s">
        <v>148</v>
      </c>
      <c r="C570" s="5">
        <v>14.97</v>
      </c>
    </row>
    <row r="571" spans="1:3" hidden="1" x14ac:dyDescent="0.2">
      <c r="A571" s="2">
        <v>45055</v>
      </c>
      <c r="B571" t="s">
        <v>148</v>
      </c>
      <c r="C571" s="5">
        <v>14.97</v>
      </c>
    </row>
    <row r="572" spans="1:3" x14ac:dyDescent="0.2">
      <c r="A572" s="2">
        <v>45635</v>
      </c>
      <c r="B572" t="s">
        <v>147</v>
      </c>
      <c r="C572" s="5">
        <v>14.97</v>
      </c>
    </row>
    <row r="573" spans="1:3" hidden="1" x14ac:dyDescent="0.2">
      <c r="A573" s="2">
        <v>44961</v>
      </c>
      <c r="B573" t="s">
        <v>148</v>
      </c>
      <c r="C573" s="5">
        <v>14.97</v>
      </c>
    </row>
    <row r="574" spans="1:3" hidden="1" x14ac:dyDescent="0.2">
      <c r="A574" s="2">
        <v>45201</v>
      </c>
      <c r="B574" t="s">
        <v>148</v>
      </c>
      <c r="C574" s="5">
        <v>14.98</v>
      </c>
    </row>
    <row r="575" spans="1:3" x14ac:dyDescent="0.2">
      <c r="A575" s="2">
        <v>45121</v>
      </c>
      <c r="B575" t="s">
        <v>147</v>
      </c>
      <c r="C575" s="5">
        <v>14.99</v>
      </c>
    </row>
    <row r="576" spans="1:3" x14ac:dyDescent="0.2">
      <c r="A576" s="2">
        <v>45629</v>
      </c>
      <c r="B576" t="s">
        <v>147</v>
      </c>
      <c r="C576" s="5">
        <v>14.99</v>
      </c>
    </row>
    <row r="577" spans="1:3" hidden="1" x14ac:dyDescent="0.2">
      <c r="A577" s="2">
        <v>44980</v>
      </c>
      <c r="B577" t="s">
        <v>148</v>
      </c>
      <c r="C577" s="5">
        <v>14.99</v>
      </c>
    </row>
    <row r="578" spans="1:3" hidden="1" x14ac:dyDescent="0.2">
      <c r="A578" s="2">
        <v>45099</v>
      </c>
      <c r="B578" t="s">
        <v>148</v>
      </c>
      <c r="C578" s="5">
        <v>14.99</v>
      </c>
    </row>
    <row r="579" spans="1:3" x14ac:dyDescent="0.2">
      <c r="A579" s="2">
        <v>45355</v>
      </c>
      <c r="B579" t="s">
        <v>147</v>
      </c>
      <c r="C579" s="5">
        <v>14.99</v>
      </c>
    </row>
    <row r="580" spans="1:3" hidden="1" x14ac:dyDescent="0.2">
      <c r="A580" s="2">
        <v>45641</v>
      </c>
      <c r="B580" t="s">
        <v>148</v>
      </c>
      <c r="C580" s="5">
        <v>14.99</v>
      </c>
    </row>
    <row r="581" spans="1:3" hidden="1" x14ac:dyDescent="0.2">
      <c r="A581" s="2">
        <v>45463</v>
      </c>
      <c r="B581" t="s">
        <v>148</v>
      </c>
      <c r="C581" s="5">
        <v>14.99</v>
      </c>
    </row>
    <row r="582" spans="1:3" x14ac:dyDescent="0.2">
      <c r="A582" s="2">
        <v>45328</v>
      </c>
      <c r="B582" t="s">
        <v>147</v>
      </c>
      <c r="C582" s="5">
        <v>14.99</v>
      </c>
    </row>
    <row r="583" spans="1:3" hidden="1" x14ac:dyDescent="0.2">
      <c r="A583" s="2">
        <v>45426</v>
      </c>
      <c r="B583" t="s">
        <v>148</v>
      </c>
      <c r="C583" s="5">
        <v>14.99</v>
      </c>
    </row>
    <row r="584" spans="1:3" hidden="1" x14ac:dyDescent="0.2">
      <c r="A584" s="2">
        <v>44968</v>
      </c>
      <c r="B584" t="s">
        <v>148</v>
      </c>
      <c r="C584" s="5">
        <v>14.99</v>
      </c>
    </row>
    <row r="585" spans="1:3" hidden="1" x14ac:dyDescent="0.2">
      <c r="A585" s="2">
        <v>45651</v>
      </c>
      <c r="B585" t="s">
        <v>148</v>
      </c>
      <c r="C585" s="5">
        <v>14.99</v>
      </c>
    </row>
    <row r="586" spans="1:3" hidden="1" x14ac:dyDescent="0.2">
      <c r="A586" s="2">
        <v>45308</v>
      </c>
      <c r="B586" t="s">
        <v>148</v>
      </c>
      <c r="C586" s="5">
        <v>14.99</v>
      </c>
    </row>
    <row r="587" spans="1:3" hidden="1" x14ac:dyDescent="0.2">
      <c r="A587" s="2">
        <v>45626</v>
      </c>
      <c r="B587" t="s">
        <v>148</v>
      </c>
      <c r="C587" s="5">
        <v>14.99</v>
      </c>
    </row>
    <row r="588" spans="1:3" x14ac:dyDescent="0.2">
      <c r="A588" s="2">
        <v>45505</v>
      </c>
      <c r="B588" t="s">
        <v>147</v>
      </c>
      <c r="C588" s="5">
        <v>14.99</v>
      </c>
    </row>
    <row r="589" spans="1:3" x14ac:dyDescent="0.2">
      <c r="A589" s="2">
        <v>45588</v>
      </c>
      <c r="B589" t="s">
        <v>147</v>
      </c>
      <c r="C589" s="5">
        <v>15</v>
      </c>
    </row>
    <row r="590" spans="1:3" x14ac:dyDescent="0.2">
      <c r="A590" s="2">
        <v>45556</v>
      </c>
      <c r="B590" t="s">
        <v>147</v>
      </c>
      <c r="C590" s="5">
        <v>15</v>
      </c>
    </row>
    <row r="591" spans="1:3" hidden="1" x14ac:dyDescent="0.2">
      <c r="A591" s="2">
        <v>45418</v>
      </c>
      <c r="B591" t="s">
        <v>148</v>
      </c>
      <c r="C591" s="5">
        <v>15</v>
      </c>
    </row>
    <row r="592" spans="1:3" x14ac:dyDescent="0.2">
      <c r="A592" s="2">
        <v>45606</v>
      </c>
      <c r="B592" t="s">
        <v>147</v>
      </c>
      <c r="C592" s="5">
        <v>15</v>
      </c>
    </row>
    <row r="593" spans="1:3" x14ac:dyDescent="0.2">
      <c r="A593" s="2">
        <v>45612</v>
      </c>
      <c r="B593" t="s">
        <v>147</v>
      </c>
      <c r="C593" s="5">
        <v>15.059999999999999</v>
      </c>
    </row>
    <row r="594" spans="1:3" x14ac:dyDescent="0.2">
      <c r="A594" s="2">
        <v>45501</v>
      </c>
      <c r="B594" t="s">
        <v>147</v>
      </c>
      <c r="C594" s="5">
        <v>15.39</v>
      </c>
    </row>
    <row r="595" spans="1:3" x14ac:dyDescent="0.2">
      <c r="A595" s="2">
        <v>45275</v>
      </c>
      <c r="B595" t="s">
        <v>147</v>
      </c>
      <c r="C595" s="5">
        <v>15.5</v>
      </c>
    </row>
    <row r="596" spans="1:3" hidden="1" x14ac:dyDescent="0.2">
      <c r="A596" s="2">
        <v>44994</v>
      </c>
      <c r="B596" t="s">
        <v>148</v>
      </c>
      <c r="C596" s="5">
        <v>15.53</v>
      </c>
    </row>
    <row r="597" spans="1:3" x14ac:dyDescent="0.2">
      <c r="A597" s="2">
        <v>45657</v>
      </c>
      <c r="B597" t="s">
        <v>147</v>
      </c>
      <c r="C597" s="5">
        <v>15.84</v>
      </c>
    </row>
    <row r="598" spans="1:3" hidden="1" x14ac:dyDescent="0.2">
      <c r="A598" s="2">
        <v>45381</v>
      </c>
      <c r="B598" t="s">
        <v>148</v>
      </c>
      <c r="C598" s="5">
        <v>15.84</v>
      </c>
    </row>
    <row r="599" spans="1:3" hidden="1" x14ac:dyDescent="0.2">
      <c r="A599" s="2">
        <v>45242</v>
      </c>
      <c r="B599" t="s">
        <v>148</v>
      </c>
      <c r="C599" s="5">
        <v>15.9</v>
      </c>
    </row>
    <row r="600" spans="1:3" x14ac:dyDescent="0.2">
      <c r="A600" s="2">
        <v>45576</v>
      </c>
      <c r="B600" t="s">
        <v>147</v>
      </c>
      <c r="C600" s="5">
        <v>15.92</v>
      </c>
    </row>
    <row r="601" spans="1:3" x14ac:dyDescent="0.2">
      <c r="A601" s="2">
        <v>45018</v>
      </c>
      <c r="B601" t="s">
        <v>147</v>
      </c>
      <c r="C601" s="5">
        <v>15.96</v>
      </c>
    </row>
    <row r="602" spans="1:3" hidden="1" x14ac:dyDescent="0.2">
      <c r="A602" s="2">
        <v>44975</v>
      </c>
      <c r="B602" t="s">
        <v>148</v>
      </c>
      <c r="C602" s="5">
        <v>15.96</v>
      </c>
    </row>
    <row r="603" spans="1:3" x14ac:dyDescent="0.2">
      <c r="A603" s="2">
        <v>45407</v>
      </c>
      <c r="B603" t="s">
        <v>147</v>
      </c>
      <c r="C603" s="5">
        <v>15.96</v>
      </c>
    </row>
    <row r="604" spans="1:3" hidden="1" x14ac:dyDescent="0.2">
      <c r="A604" s="2">
        <v>45036</v>
      </c>
      <c r="B604" t="s">
        <v>148</v>
      </c>
      <c r="C604" s="5">
        <v>15.96</v>
      </c>
    </row>
    <row r="605" spans="1:3" x14ac:dyDescent="0.2">
      <c r="A605" s="2">
        <v>45447</v>
      </c>
      <c r="B605" t="s">
        <v>147</v>
      </c>
      <c r="C605" s="5">
        <v>15.96</v>
      </c>
    </row>
    <row r="606" spans="1:3" hidden="1" x14ac:dyDescent="0.2">
      <c r="A606" s="2">
        <v>45134</v>
      </c>
      <c r="B606" t="s">
        <v>148</v>
      </c>
      <c r="C606" s="5">
        <v>15.96</v>
      </c>
    </row>
    <row r="607" spans="1:3" hidden="1" x14ac:dyDescent="0.2">
      <c r="A607" s="2">
        <v>45565</v>
      </c>
      <c r="B607" t="s">
        <v>148</v>
      </c>
      <c r="C607" s="5">
        <v>15.97</v>
      </c>
    </row>
    <row r="608" spans="1:3" x14ac:dyDescent="0.2">
      <c r="A608" s="2">
        <v>45048</v>
      </c>
      <c r="B608" t="s">
        <v>147</v>
      </c>
      <c r="C608" s="5">
        <v>15.98</v>
      </c>
    </row>
    <row r="609" spans="1:3" x14ac:dyDescent="0.2">
      <c r="A609" s="2">
        <v>45244</v>
      </c>
      <c r="B609" t="s">
        <v>147</v>
      </c>
      <c r="C609" s="5">
        <v>15.98</v>
      </c>
    </row>
    <row r="610" spans="1:3" hidden="1" x14ac:dyDescent="0.2">
      <c r="A610" s="2">
        <v>45151</v>
      </c>
      <c r="B610" t="s">
        <v>148</v>
      </c>
      <c r="C610" s="5">
        <v>15.98</v>
      </c>
    </row>
    <row r="611" spans="1:3" hidden="1" x14ac:dyDescent="0.2">
      <c r="A611" s="2">
        <v>45641</v>
      </c>
      <c r="B611" t="s">
        <v>148</v>
      </c>
      <c r="C611" s="5">
        <v>15.98</v>
      </c>
    </row>
    <row r="612" spans="1:3" hidden="1" x14ac:dyDescent="0.2">
      <c r="A612" s="2">
        <v>45555</v>
      </c>
      <c r="B612" t="s">
        <v>148</v>
      </c>
      <c r="C612" s="5">
        <v>15.98</v>
      </c>
    </row>
    <row r="613" spans="1:3" x14ac:dyDescent="0.2">
      <c r="A613" s="2">
        <v>45384</v>
      </c>
      <c r="B613" t="s">
        <v>147</v>
      </c>
      <c r="C613" s="5">
        <v>15.98</v>
      </c>
    </row>
    <row r="614" spans="1:3" x14ac:dyDescent="0.2">
      <c r="A614" s="2">
        <v>44982</v>
      </c>
      <c r="B614" t="s">
        <v>147</v>
      </c>
      <c r="C614" s="5">
        <v>15.98</v>
      </c>
    </row>
    <row r="615" spans="1:3" x14ac:dyDescent="0.2">
      <c r="A615" s="2">
        <v>45626</v>
      </c>
      <c r="B615" t="s">
        <v>147</v>
      </c>
      <c r="C615" s="5">
        <v>15.98</v>
      </c>
    </row>
    <row r="616" spans="1:3" x14ac:dyDescent="0.2">
      <c r="A616" s="2">
        <v>44986</v>
      </c>
      <c r="B616" t="s">
        <v>147</v>
      </c>
      <c r="C616" s="5">
        <v>15.98</v>
      </c>
    </row>
    <row r="617" spans="1:3" x14ac:dyDescent="0.2">
      <c r="A617" s="2">
        <v>45349</v>
      </c>
      <c r="B617" t="s">
        <v>147</v>
      </c>
      <c r="C617" s="5">
        <v>15.98</v>
      </c>
    </row>
    <row r="618" spans="1:3" hidden="1" x14ac:dyDescent="0.2">
      <c r="A618" s="2">
        <v>45621</v>
      </c>
      <c r="B618" t="s">
        <v>148</v>
      </c>
      <c r="C618" s="5">
        <v>15.98</v>
      </c>
    </row>
    <row r="619" spans="1:3" x14ac:dyDescent="0.2">
      <c r="A619" s="2">
        <v>45186</v>
      </c>
      <c r="B619" t="s">
        <v>147</v>
      </c>
      <c r="C619" s="5">
        <v>15.98</v>
      </c>
    </row>
    <row r="620" spans="1:3" x14ac:dyDescent="0.2">
      <c r="A620" s="2">
        <v>44968</v>
      </c>
      <c r="B620" t="s">
        <v>147</v>
      </c>
      <c r="C620" s="5">
        <v>15.99</v>
      </c>
    </row>
    <row r="621" spans="1:3" x14ac:dyDescent="0.2">
      <c r="A621" s="2">
        <v>45028</v>
      </c>
      <c r="B621" t="s">
        <v>147</v>
      </c>
      <c r="C621" s="5">
        <v>16</v>
      </c>
    </row>
    <row r="622" spans="1:3" x14ac:dyDescent="0.2">
      <c r="A622" s="2">
        <v>45277</v>
      </c>
      <c r="B622" t="s">
        <v>147</v>
      </c>
      <c r="C622" s="5">
        <v>16</v>
      </c>
    </row>
    <row r="623" spans="1:3" x14ac:dyDescent="0.2">
      <c r="A623" s="2">
        <v>45250</v>
      </c>
      <c r="B623" t="s">
        <v>147</v>
      </c>
      <c r="C623" s="5">
        <v>16</v>
      </c>
    </row>
    <row r="624" spans="1:3" x14ac:dyDescent="0.2">
      <c r="A624" s="2">
        <v>45437</v>
      </c>
      <c r="B624" t="s">
        <v>147</v>
      </c>
      <c r="C624" s="5">
        <v>16</v>
      </c>
    </row>
    <row r="625" spans="1:3" x14ac:dyDescent="0.2">
      <c r="A625" s="2">
        <v>45101</v>
      </c>
      <c r="B625" t="s">
        <v>147</v>
      </c>
      <c r="C625" s="5">
        <v>16.02</v>
      </c>
    </row>
    <row r="626" spans="1:3" x14ac:dyDescent="0.2">
      <c r="A626" s="2">
        <v>45288</v>
      </c>
      <c r="B626" t="s">
        <v>147</v>
      </c>
      <c r="C626" s="5">
        <v>16.39</v>
      </c>
    </row>
    <row r="627" spans="1:3" hidden="1" x14ac:dyDescent="0.2">
      <c r="A627" s="2">
        <v>45264</v>
      </c>
      <c r="B627" t="s">
        <v>148</v>
      </c>
      <c r="C627" s="5">
        <v>16.45</v>
      </c>
    </row>
    <row r="628" spans="1:3" x14ac:dyDescent="0.2">
      <c r="A628" s="2">
        <v>45226</v>
      </c>
      <c r="B628" t="s">
        <v>147</v>
      </c>
      <c r="C628" s="5">
        <v>16.490000000000002</v>
      </c>
    </row>
    <row r="629" spans="1:3" x14ac:dyDescent="0.2">
      <c r="A629" s="2">
        <v>45266</v>
      </c>
      <c r="B629" t="s">
        <v>147</v>
      </c>
      <c r="C629" s="5">
        <v>16.5</v>
      </c>
    </row>
    <row r="630" spans="1:3" x14ac:dyDescent="0.2">
      <c r="A630" s="2">
        <v>44950</v>
      </c>
      <c r="B630" t="s">
        <v>147</v>
      </c>
      <c r="C630" s="5">
        <v>16.5</v>
      </c>
    </row>
    <row r="631" spans="1:3" x14ac:dyDescent="0.2">
      <c r="A631" s="2">
        <v>45341</v>
      </c>
      <c r="B631" t="s">
        <v>147</v>
      </c>
      <c r="C631" s="5">
        <v>16.5</v>
      </c>
    </row>
    <row r="632" spans="1:3" x14ac:dyDescent="0.2">
      <c r="A632" s="2">
        <v>45616</v>
      </c>
      <c r="B632" t="s">
        <v>147</v>
      </c>
      <c r="C632" s="5">
        <v>16.899999999999999</v>
      </c>
    </row>
    <row r="633" spans="1:3" x14ac:dyDescent="0.2">
      <c r="A633" s="2">
        <v>45370</v>
      </c>
      <c r="B633" t="s">
        <v>147</v>
      </c>
      <c r="C633" s="5">
        <v>16.91</v>
      </c>
    </row>
    <row r="634" spans="1:3" x14ac:dyDescent="0.2">
      <c r="A634" s="2">
        <v>45227</v>
      </c>
      <c r="B634" t="s">
        <v>147</v>
      </c>
      <c r="C634" s="5">
        <v>16.98</v>
      </c>
    </row>
    <row r="635" spans="1:3" x14ac:dyDescent="0.2">
      <c r="A635" s="2">
        <v>45555</v>
      </c>
      <c r="B635" t="s">
        <v>147</v>
      </c>
      <c r="C635" s="5">
        <v>16.989999999999998</v>
      </c>
    </row>
    <row r="636" spans="1:3" x14ac:dyDescent="0.2">
      <c r="A636" s="2">
        <v>45233</v>
      </c>
      <c r="B636" t="s">
        <v>147</v>
      </c>
      <c r="C636" s="5">
        <v>16.989999999999998</v>
      </c>
    </row>
    <row r="637" spans="1:3" x14ac:dyDescent="0.2">
      <c r="A637" s="2">
        <v>45170</v>
      </c>
      <c r="B637" t="s">
        <v>147</v>
      </c>
      <c r="C637" s="5">
        <v>16.989999999999998</v>
      </c>
    </row>
    <row r="638" spans="1:3" hidden="1" x14ac:dyDescent="0.2">
      <c r="A638" s="2">
        <v>45029</v>
      </c>
      <c r="B638" t="s">
        <v>148</v>
      </c>
      <c r="C638" s="5">
        <v>16.990000000000002</v>
      </c>
    </row>
    <row r="639" spans="1:3" x14ac:dyDescent="0.2">
      <c r="A639" s="2">
        <v>44935</v>
      </c>
      <c r="B639" t="s">
        <v>147</v>
      </c>
      <c r="C639" s="5">
        <v>17</v>
      </c>
    </row>
    <row r="640" spans="1:3" x14ac:dyDescent="0.2">
      <c r="A640" s="2">
        <v>45384</v>
      </c>
      <c r="B640" t="s">
        <v>147</v>
      </c>
      <c r="C640" s="5">
        <v>17</v>
      </c>
    </row>
    <row r="641" spans="1:3" x14ac:dyDescent="0.2">
      <c r="A641" s="2">
        <v>45552</v>
      </c>
      <c r="B641" t="s">
        <v>147</v>
      </c>
      <c r="C641" s="5">
        <v>17</v>
      </c>
    </row>
    <row r="642" spans="1:3" hidden="1" x14ac:dyDescent="0.2">
      <c r="A642" s="2">
        <v>45523</v>
      </c>
      <c r="B642" t="s">
        <v>148</v>
      </c>
      <c r="C642" s="5">
        <v>17.37</v>
      </c>
    </row>
    <row r="643" spans="1:3" hidden="1" x14ac:dyDescent="0.2">
      <c r="A643" s="2">
        <v>45097</v>
      </c>
      <c r="B643" t="s">
        <v>148</v>
      </c>
      <c r="C643" s="5">
        <v>17.46</v>
      </c>
    </row>
    <row r="644" spans="1:3" x14ac:dyDescent="0.2">
      <c r="A644" s="2">
        <v>45100</v>
      </c>
      <c r="B644" t="s">
        <v>147</v>
      </c>
      <c r="C644" s="5">
        <v>17.490000000000002</v>
      </c>
    </row>
    <row r="645" spans="1:3" hidden="1" x14ac:dyDescent="0.2">
      <c r="A645" s="2">
        <v>44980</v>
      </c>
      <c r="B645" t="s">
        <v>148</v>
      </c>
      <c r="C645" s="5">
        <v>17.54</v>
      </c>
    </row>
    <row r="646" spans="1:3" x14ac:dyDescent="0.2">
      <c r="A646" s="2">
        <v>45208</v>
      </c>
      <c r="B646" t="s">
        <v>147</v>
      </c>
      <c r="C646" s="5">
        <v>17.829999999999998</v>
      </c>
    </row>
    <row r="647" spans="1:3" x14ac:dyDescent="0.2">
      <c r="A647" s="2">
        <v>45009</v>
      </c>
      <c r="B647" t="s">
        <v>147</v>
      </c>
      <c r="C647" s="5">
        <v>17.829999999999998</v>
      </c>
    </row>
    <row r="648" spans="1:3" hidden="1" x14ac:dyDescent="0.2">
      <c r="A648" s="2">
        <v>45652</v>
      </c>
      <c r="B648" t="s">
        <v>148</v>
      </c>
      <c r="C648" s="5">
        <v>17.91</v>
      </c>
    </row>
    <row r="649" spans="1:3" hidden="1" x14ac:dyDescent="0.2">
      <c r="A649" s="2">
        <v>45206</v>
      </c>
      <c r="B649" t="s">
        <v>148</v>
      </c>
      <c r="C649" s="5">
        <v>17.940000000000001</v>
      </c>
    </row>
    <row r="650" spans="1:3" x14ac:dyDescent="0.2">
      <c r="A650" s="2">
        <v>44940</v>
      </c>
      <c r="B650" t="s">
        <v>147</v>
      </c>
      <c r="C650" s="5">
        <v>17.940000000000001</v>
      </c>
    </row>
    <row r="651" spans="1:3" hidden="1" x14ac:dyDescent="0.2">
      <c r="A651" s="2">
        <v>44971</v>
      </c>
      <c r="B651" t="s">
        <v>148</v>
      </c>
      <c r="C651" s="5">
        <v>17.96</v>
      </c>
    </row>
    <row r="652" spans="1:3" x14ac:dyDescent="0.2">
      <c r="A652" s="2">
        <v>45444</v>
      </c>
      <c r="B652" t="s">
        <v>147</v>
      </c>
      <c r="C652" s="5">
        <v>17.97</v>
      </c>
    </row>
    <row r="653" spans="1:3" hidden="1" x14ac:dyDescent="0.2">
      <c r="A653" s="2">
        <v>45183</v>
      </c>
      <c r="B653" t="s">
        <v>148</v>
      </c>
      <c r="C653" s="5">
        <v>17.97</v>
      </c>
    </row>
    <row r="654" spans="1:3" x14ac:dyDescent="0.2">
      <c r="A654" s="2">
        <v>45220</v>
      </c>
      <c r="B654" t="s">
        <v>147</v>
      </c>
      <c r="C654" s="5">
        <v>17.97</v>
      </c>
    </row>
    <row r="655" spans="1:3" x14ac:dyDescent="0.2">
      <c r="A655" s="2">
        <v>45259</v>
      </c>
      <c r="B655" t="s">
        <v>147</v>
      </c>
      <c r="C655" s="5">
        <v>17.97</v>
      </c>
    </row>
    <row r="656" spans="1:3" hidden="1" x14ac:dyDescent="0.2">
      <c r="A656" s="2">
        <v>45384</v>
      </c>
      <c r="B656" t="s">
        <v>148</v>
      </c>
      <c r="C656" s="5">
        <v>17.97</v>
      </c>
    </row>
    <row r="657" spans="1:3" x14ac:dyDescent="0.2">
      <c r="A657" s="2">
        <v>45469</v>
      </c>
      <c r="B657" t="s">
        <v>147</v>
      </c>
      <c r="C657" s="5">
        <v>17.97</v>
      </c>
    </row>
    <row r="658" spans="1:3" x14ac:dyDescent="0.2">
      <c r="A658" s="2">
        <v>45280</v>
      </c>
      <c r="B658" t="s">
        <v>147</v>
      </c>
      <c r="C658" s="5">
        <v>17.97</v>
      </c>
    </row>
    <row r="659" spans="1:3" x14ac:dyDescent="0.2">
      <c r="A659" s="2">
        <v>44946</v>
      </c>
      <c r="B659" t="s">
        <v>147</v>
      </c>
      <c r="C659" s="5">
        <v>17.97</v>
      </c>
    </row>
    <row r="660" spans="1:3" hidden="1" x14ac:dyDescent="0.2">
      <c r="A660" s="2">
        <v>45369</v>
      </c>
      <c r="B660" t="s">
        <v>148</v>
      </c>
      <c r="C660" s="5">
        <v>17.97</v>
      </c>
    </row>
    <row r="661" spans="1:3" x14ac:dyDescent="0.2">
      <c r="A661" s="2">
        <v>45459</v>
      </c>
      <c r="B661" t="s">
        <v>147</v>
      </c>
      <c r="C661" s="5">
        <v>17.98</v>
      </c>
    </row>
    <row r="662" spans="1:3" x14ac:dyDescent="0.2">
      <c r="A662" s="2">
        <v>45538</v>
      </c>
      <c r="B662" t="s">
        <v>147</v>
      </c>
      <c r="C662" s="5">
        <v>17.98</v>
      </c>
    </row>
    <row r="663" spans="1:3" hidden="1" x14ac:dyDescent="0.2">
      <c r="A663" s="2">
        <v>45386</v>
      </c>
      <c r="B663" t="s">
        <v>148</v>
      </c>
      <c r="C663" s="5">
        <v>17.98</v>
      </c>
    </row>
    <row r="664" spans="1:3" x14ac:dyDescent="0.2">
      <c r="A664" s="2">
        <v>45019</v>
      </c>
      <c r="B664" t="s">
        <v>147</v>
      </c>
      <c r="C664" s="5">
        <v>17.98</v>
      </c>
    </row>
    <row r="665" spans="1:3" hidden="1" x14ac:dyDescent="0.2">
      <c r="A665" s="2">
        <v>45288</v>
      </c>
      <c r="B665" t="s">
        <v>148</v>
      </c>
      <c r="C665" s="5">
        <v>17.98</v>
      </c>
    </row>
    <row r="666" spans="1:3" x14ac:dyDescent="0.2">
      <c r="A666" s="2">
        <v>45654</v>
      </c>
      <c r="B666" t="s">
        <v>147</v>
      </c>
      <c r="C666" s="5">
        <v>17.990000000000002</v>
      </c>
    </row>
    <row r="667" spans="1:3" x14ac:dyDescent="0.2">
      <c r="A667" s="2">
        <v>45513</v>
      </c>
      <c r="B667" t="s">
        <v>147</v>
      </c>
      <c r="C667" s="5">
        <v>17.990000000000002</v>
      </c>
    </row>
    <row r="668" spans="1:3" x14ac:dyDescent="0.2">
      <c r="A668" s="2">
        <v>44960</v>
      </c>
      <c r="B668" t="s">
        <v>147</v>
      </c>
      <c r="C668" s="5">
        <v>17.990000000000002</v>
      </c>
    </row>
    <row r="669" spans="1:3" x14ac:dyDescent="0.2">
      <c r="A669" s="2">
        <v>45343</v>
      </c>
      <c r="B669" t="s">
        <v>147</v>
      </c>
      <c r="C669" s="5">
        <v>17.990000000000002</v>
      </c>
    </row>
    <row r="670" spans="1:3" x14ac:dyDescent="0.2">
      <c r="A670" s="2">
        <v>45140</v>
      </c>
      <c r="B670" t="s">
        <v>147</v>
      </c>
      <c r="C670" s="5">
        <v>18</v>
      </c>
    </row>
    <row r="671" spans="1:3" x14ac:dyDescent="0.2">
      <c r="A671" s="2">
        <v>45286</v>
      </c>
      <c r="B671" t="s">
        <v>147</v>
      </c>
      <c r="C671" s="5">
        <v>18</v>
      </c>
    </row>
    <row r="672" spans="1:3" x14ac:dyDescent="0.2">
      <c r="A672" s="2">
        <v>44935</v>
      </c>
      <c r="B672" t="s">
        <v>147</v>
      </c>
      <c r="C672" s="5">
        <v>18</v>
      </c>
    </row>
    <row r="673" spans="1:3" x14ac:dyDescent="0.2">
      <c r="A673" s="2">
        <v>45520</v>
      </c>
      <c r="B673" t="s">
        <v>147</v>
      </c>
      <c r="C673" s="5">
        <v>18.010000000000002</v>
      </c>
    </row>
    <row r="674" spans="1:3" x14ac:dyDescent="0.2">
      <c r="A674" s="2">
        <v>45475</v>
      </c>
      <c r="B674" t="s">
        <v>147</v>
      </c>
      <c r="C674" s="5">
        <v>18.309999999999999</v>
      </c>
    </row>
    <row r="675" spans="1:3" x14ac:dyDescent="0.2">
      <c r="A675" s="2">
        <v>45153</v>
      </c>
      <c r="B675" t="s">
        <v>147</v>
      </c>
      <c r="C675" s="5">
        <v>18.5</v>
      </c>
    </row>
    <row r="676" spans="1:3" x14ac:dyDescent="0.2">
      <c r="A676" s="2">
        <v>45157</v>
      </c>
      <c r="B676" t="s">
        <v>147</v>
      </c>
      <c r="C676" s="5">
        <v>18.57</v>
      </c>
    </row>
    <row r="677" spans="1:3" x14ac:dyDescent="0.2">
      <c r="A677" s="2">
        <v>45142</v>
      </c>
      <c r="B677" t="s">
        <v>147</v>
      </c>
      <c r="C677" s="5">
        <v>18.579999999999998</v>
      </c>
    </row>
    <row r="678" spans="1:3" hidden="1" x14ac:dyDescent="0.2">
      <c r="A678" s="2">
        <v>44938</v>
      </c>
      <c r="B678" t="s">
        <v>148</v>
      </c>
      <c r="C678" s="5">
        <v>18.89</v>
      </c>
    </row>
    <row r="679" spans="1:3" x14ac:dyDescent="0.2">
      <c r="A679" s="2">
        <v>45445</v>
      </c>
      <c r="B679" t="s">
        <v>147</v>
      </c>
      <c r="C679" s="5">
        <v>18.950000000000003</v>
      </c>
    </row>
    <row r="680" spans="1:3" x14ac:dyDescent="0.2">
      <c r="A680" s="2">
        <v>45434</v>
      </c>
      <c r="B680" t="s">
        <v>147</v>
      </c>
      <c r="C680" s="5">
        <v>18.950000000000003</v>
      </c>
    </row>
    <row r="681" spans="1:3" x14ac:dyDescent="0.2">
      <c r="A681" s="2">
        <v>45308</v>
      </c>
      <c r="B681" t="s">
        <v>147</v>
      </c>
      <c r="C681" s="5">
        <v>18.97</v>
      </c>
    </row>
    <row r="682" spans="1:3" hidden="1" x14ac:dyDescent="0.2">
      <c r="A682" s="2">
        <v>45575</v>
      </c>
      <c r="B682" t="s">
        <v>148</v>
      </c>
      <c r="C682" s="5">
        <v>18.98</v>
      </c>
    </row>
    <row r="683" spans="1:3" x14ac:dyDescent="0.2">
      <c r="A683" s="2">
        <v>45132</v>
      </c>
      <c r="B683" t="s">
        <v>147</v>
      </c>
      <c r="C683" s="5">
        <v>18.990000000000002</v>
      </c>
    </row>
    <row r="684" spans="1:3" x14ac:dyDescent="0.2">
      <c r="A684" s="2">
        <v>45395</v>
      </c>
      <c r="B684" t="s">
        <v>147</v>
      </c>
      <c r="C684" s="5">
        <v>19</v>
      </c>
    </row>
    <row r="685" spans="1:3" x14ac:dyDescent="0.2">
      <c r="A685" s="2">
        <v>45095</v>
      </c>
      <c r="B685" t="s">
        <v>147</v>
      </c>
      <c r="C685" s="5">
        <v>19</v>
      </c>
    </row>
    <row r="686" spans="1:3" x14ac:dyDescent="0.2">
      <c r="A686" s="2">
        <v>45075</v>
      </c>
      <c r="B686" t="s">
        <v>147</v>
      </c>
      <c r="C686" s="5">
        <v>19</v>
      </c>
    </row>
    <row r="687" spans="1:3" hidden="1" x14ac:dyDescent="0.2">
      <c r="A687" s="2">
        <v>45647</v>
      </c>
      <c r="B687" t="s">
        <v>148</v>
      </c>
      <c r="C687" s="5">
        <v>19.18</v>
      </c>
    </row>
    <row r="688" spans="1:3" x14ac:dyDescent="0.2">
      <c r="A688" s="2">
        <v>45564</v>
      </c>
      <c r="B688" t="s">
        <v>147</v>
      </c>
      <c r="C688" s="5">
        <v>19.2</v>
      </c>
    </row>
    <row r="689" spans="1:3" hidden="1" x14ac:dyDescent="0.2">
      <c r="A689" s="2">
        <v>45214</v>
      </c>
      <c r="B689" t="s">
        <v>148</v>
      </c>
      <c r="C689" s="5">
        <v>19.34</v>
      </c>
    </row>
    <row r="690" spans="1:3" x14ac:dyDescent="0.2">
      <c r="A690" s="2">
        <v>45577</v>
      </c>
      <c r="B690" t="s">
        <v>147</v>
      </c>
      <c r="C690" s="5">
        <v>19.39</v>
      </c>
    </row>
    <row r="691" spans="1:3" x14ac:dyDescent="0.2">
      <c r="A691" s="2">
        <v>45116</v>
      </c>
      <c r="B691" t="s">
        <v>147</v>
      </c>
      <c r="C691" s="5">
        <v>19.48</v>
      </c>
    </row>
    <row r="692" spans="1:3" x14ac:dyDescent="0.2">
      <c r="A692" s="2">
        <v>45418</v>
      </c>
      <c r="B692" t="s">
        <v>147</v>
      </c>
      <c r="C692" s="5">
        <v>19.490000000000002</v>
      </c>
    </row>
    <row r="693" spans="1:3" x14ac:dyDescent="0.2">
      <c r="A693" s="2">
        <v>45249</v>
      </c>
      <c r="B693" t="s">
        <v>147</v>
      </c>
      <c r="C693" s="5">
        <v>19.55</v>
      </c>
    </row>
    <row r="694" spans="1:3" x14ac:dyDescent="0.2">
      <c r="A694" s="2">
        <v>45010</v>
      </c>
      <c r="B694" t="s">
        <v>147</v>
      </c>
      <c r="C694" s="5">
        <v>19.899999999999999</v>
      </c>
    </row>
    <row r="695" spans="1:3" x14ac:dyDescent="0.2">
      <c r="A695" s="2">
        <v>45401</v>
      </c>
      <c r="B695" t="s">
        <v>147</v>
      </c>
      <c r="C695" s="5">
        <v>19.95</v>
      </c>
    </row>
    <row r="696" spans="1:3" x14ac:dyDescent="0.2">
      <c r="A696" s="2">
        <v>45361</v>
      </c>
      <c r="B696" t="s">
        <v>147</v>
      </c>
      <c r="C696" s="5">
        <v>19.95</v>
      </c>
    </row>
    <row r="697" spans="1:3" hidden="1" x14ac:dyDescent="0.2">
      <c r="A697" s="2">
        <v>45490</v>
      </c>
      <c r="B697" t="s">
        <v>148</v>
      </c>
      <c r="C697" s="5">
        <v>19.95</v>
      </c>
    </row>
    <row r="698" spans="1:3" x14ac:dyDescent="0.2">
      <c r="A698" s="2">
        <v>45591</v>
      </c>
      <c r="B698" t="s">
        <v>147</v>
      </c>
      <c r="C698" s="5">
        <v>19.95</v>
      </c>
    </row>
    <row r="699" spans="1:3" x14ac:dyDescent="0.2">
      <c r="A699" s="2">
        <v>45443</v>
      </c>
      <c r="B699" t="s">
        <v>147</v>
      </c>
      <c r="C699" s="5">
        <v>19.96</v>
      </c>
    </row>
    <row r="700" spans="1:3" x14ac:dyDescent="0.2">
      <c r="A700" s="2">
        <v>45027</v>
      </c>
      <c r="B700" t="s">
        <v>147</v>
      </c>
      <c r="C700" s="5">
        <v>19.96</v>
      </c>
    </row>
    <row r="701" spans="1:3" x14ac:dyDescent="0.2">
      <c r="A701" s="2">
        <v>45622</v>
      </c>
      <c r="B701" t="s">
        <v>147</v>
      </c>
      <c r="C701" s="5">
        <v>19.96</v>
      </c>
    </row>
    <row r="702" spans="1:3" hidden="1" x14ac:dyDescent="0.2">
      <c r="A702" s="2">
        <v>44998</v>
      </c>
      <c r="B702" t="s">
        <v>148</v>
      </c>
      <c r="C702" s="5">
        <v>19.96</v>
      </c>
    </row>
    <row r="703" spans="1:3" x14ac:dyDescent="0.2">
      <c r="A703" s="2">
        <v>45331</v>
      </c>
      <c r="B703" t="s">
        <v>147</v>
      </c>
      <c r="C703" s="5">
        <v>19.96</v>
      </c>
    </row>
    <row r="704" spans="1:3" hidden="1" x14ac:dyDescent="0.2">
      <c r="A704" s="2">
        <v>45619</v>
      </c>
      <c r="B704" t="s">
        <v>148</v>
      </c>
      <c r="C704" s="5">
        <v>19.96</v>
      </c>
    </row>
    <row r="705" spans="1:3" hidden="1" x14ac:dyDescent="0.2">
      <c r="A705" s="2">
        <v>45348</v>
      </c>
      <c r="B705" t="s">
        <v>148</v>
      </c>
      <c r="C705" s="5">
        <v>19.98</v>
      </c>
    </row>
    <row r="706" spans="1:3" x14ac:dyDescent="0.2">
      <c r="A706" s="2">
        <v>45502</v>
      </c>
      <c r="B706" t="s">
        <v>147</v>
      </c>
      <c r="C706" s="5">
        <v>19.98</v>
      </c>
    </row>
    <row r="707" spans="1:3" x14ac:dyDescent="0.2">
      <c r="A707" s="2">
        <v>45250</v>
      </c>
      <c r="B707" t="s">
        <v>147</v>
      </c>
      <c r="C707" s="5">
        <v>19.98</v>
      </c>
    </row>
    <row r="708" spans="1:3" hidden="1" x14ac:dyDescent="0.2">
      <c r="A708" s="2">
        <v>45251</v>
      </c>
      <c r="B708" t="s">
        <v>148</v>
      </c>
      <c r="C708" s="5">
        <v>19.98</v>
      </c>
    </row>
    <row r="709" spans="1:3" x14ac:dyDescent="0.2">
      <c r="A709" s="2">
        <v>45453</v>
      </c>
      <c r="B709" t="s">
        <v>147</v>
      </c>
      <c r="C709" s="5">
        <v>19.98</v>
      </c>
    </row>
    <row r="710" spans="1:3" x14ac:dyDescent="0.2">
      <c r="A710" s="2">
        <v>45506</v>
      </c>
      <c r="B710" t="s">
        <v>147</v>
      </c>
      <c r="C710" s="5">
        <v>19.98</v>
      </c>
    </row>
    <row r="711" spans="1:3" x14ac:dyDescent="0.2">
      <c r="A711" s="2">
        <v>45005</v>
      </c>
      <c r="B711" t="s">
        <v>147</v>
      </c>
      <c r="C711" s="5">
        <v>19.989999999999998</v>
      </c>
    </row>
    <row r="712" spans="1:3" x14ac:dyDescent="0.2">
      <c r="A712" s="2">
        <v>45060</v>
      </c>
      <c r="B712" t="s">
        <v>147</v>
      </c>
      <c r="C712" s="5">
        <v>19.989999999999998</v>
      </c>
    </row>
    <row r="713" spans="1:3" x14ac:dyDescent="0.2">
      <c r="A713" s="2">
        <v>45249</v>
      </c>
      <c r="B713" t="s">
        <v>147</v>
      </c>
      <c r="C713" s="5">
        <v>19.989999999999998</v>
      </c>
    </row>
    <row r="714" spans="1:3" x14ac:dyDescent="0.2">
      <c r="A714" s="2">
        <v>45015</v>
      </c>
      <c r="B714" t="s">
        <v>147</v>
      </c>
      <c r="C714" s="5">
        <v>19.989999999999998</v>
      </c>
    </row>
    <row r="715" spans="1:3" x14ac:dyDescent="0.2">
      <c r="A715" s="2">
        <v>45496</v>
      </c>
      <c r="B715" t="s">
        <v>147</v>
      </c>
      <c r="C715" s="5">
        <v>19.989999999999998</v>
      </c>
    </row>
    <row r="716" spans="1:3" x14ac:dyDescent="0.2">
      <c r="A716" s="2">
        <v>45267</v>
      </c>
      <c r="B716" t="s">
        <v>147</v>
      </c>
      <c r="C716" s="5">
        <v>19.990000000000002</v>
      </c>
    </row>
    <row r="717" spans="1:3" x14ac:dyDescent="0.2">
      <c r="A717" s="2">
        <v>45218</v>
      </c>
      <c r="B717" t="s">
        <v>147</v>
      </c>
      <c r="C717" s="5">
        <v>20</v>
      </c>
    </row>
    <row r="718" spans="1:3" x14ac:dyDescent="0.2">
      <c r="A718" s="2">
        <v>45023</v>
      </c>
      <c r="B718" t="s">
        <v>147</v>
      </c>
      <c r="C718" s="5">
        <v>20</v>
      </c>
    </row>
    <row r="719" spans="1:3" x14ac:dyDescent="0.2">
      <c r="A719" s="2">
        <v>45569</v>
      </c>
      <c r="B719" t="s">
        <v>147</v>
      </c>
      <c r="C719" s="5">
        <v>20</v>
      </c>
    </row>
    <row r="720" spans="1:3" hidden="1" x14ac:dyDescent="0.2">
      <c r="A720" s="2">
        <v>45568</v>
      </c>
      <c r="B720" t="s">
        <v>148</v>
      </c>
      <c r="C720" s="5">
        <v>20.010000000000002</v>
      </c>
    </row>
    <row r="721" spans="1:3" hidden="1" x14ac:dyDescent="0.2">
      <c r="A721" s="2">
        <v>45297</v>
      </c>
      <c r="B721" t="s">
        <v>148</v>
      </c>
      <c r="C721" s="5">
        <v>20.18</v>
      </c>
    </row>
    <row r="722" spans="1:3" hidden="1" x14ac:dyDescent="0.2">
      <c r="A722" s="2">
        <v>45459</v>
      </c>
      <c r="B722" t="s">
        <v>148</v>
      </c>
      <c r="C722" s="5">
        <v>20.32</v>
      </c>
    </row>
    <row r="723" spans="1:3" x14ac:dyDescent="0.2">
      <c r="A723" s="2">
        <v>45619</v>
      </c>
      <c r="B723" t="s">
        <v>147</v>
      </c>
      <c r="C723" s="5">
        <v>20.5</v>
      </c>
    </row>
    <row r="724" spans="1:3" hidden="1" x14ac:dyDescent="0.2">
      <c r="A724" s="2">
        <v>45056</v>
      </c>
      <c r="B724" t="s">
        <v>148</v>
      </c>
      <c r="C724" s="5">
        <v>20.58</v>
      </c>
    </row>
    <row r="725" spans="1:3" x14ac:dyDescent="0.2">
      <c r="A725" s="2">
        <v>45354</v>
      </c>
      <c r="B725" t="s">
        <v>147</v>
      </c>
      <c r="C725" s="5">
        <v>20.59</v>
      </c>
    </row>
    <row r="726" spans="1:3" x14ac:dyDescent="0.2">
      <c r="A726" s="2">
        <v>45164</v>
      </c>
      <c r="B726" t="s">
        <v>147</v>
      </c>
      <c r="C726" s="5">
        <v>20.75</v>
      </c>
    </row>
    <row r="727" spans="1:3" x14ac:dyDescent="0.2">
      <c r="A727" s="2">
        <v>45260</v>
      </c>
      <c r="B727" t="s">
        <v>147</v>
      </c>
      <c r="C727" s="5">
        <v>20.87</v>
      </c>
    </row>
    <row r="728" spans="1:3" x14ac:dyDescent="0.2">
      <c r="A728" s="2">
        <v>45378</v>
      </c>
      <c r="B728" t="s">
        <v>147</v>
      </c>
      <c r="C728" s="5">
        <v>20.9</v>
      </c>
    </row>
    <row r="729" spans="1:3" x14ac:dyDescent="0.2">
      <c r="A729" s="2">
        <v>45542</v>
      </c>
      <c r="B729" t="s">
        <v>147</v>
      </c>
      <c r="C729" s="5">
        <v>20.93</v>
      </c>
    </row>
    <row r="730" spans="1:3" x14ac:dyDescent="0.2">
      <c r="A730" s="2">
        <v>45453</v>
      </c>
      <c r="B730" t="s">
        <v>147</v>
      </c>
      <c r="C730" s="5">
        <v>20.94</v>
      </c>
    </row>
    <row r="731" spans="1:3" x14ac:dyDescent="0.2">
      <c r="A731" s="2">
        <v>45086</v>
      </c>
      <c r="B731" t="s">
        <v>147</v>
      </c>
      <c r="C731" s="5">
        <v>20.950000000000003</v>
      </c>
    </row>
    <row r="732" spans="1:3" x14ac:dyDescent="0.2">
      <c r="A732" s="2">
        <v>45558</v>
      </c>
      <c r="B732" t="s">
        <v>147</v>
      </c>
      <c r="C732" s="5">
        <v>20.96</v>
      </c>
    </row>
    <row r="733" spans="1:3" x14ac:dyDescent="0.2">
      <c r="A733" s="2">
        <v>45581</v>
      </c>
      <c r="B733" t="s">
        <v>147</v>
      </c>
      <c r="C733" s="5">
        <v>20.97</v>
      </c>
    </row>
    <row r="734" spans="1:3" x14ac:dyDescent="0.2">
      <c r="A734" s="2">
        <v>45239</v>
      </c>
      <c r="B734" t="s">
        <v>147</v>
      </c>
      <c r="C734" s="5">
        <v>20.97</v>
      </c>
    </row>
    <row r="735" spans="1:3" x14ac:dyDescent="0.2">
      <c r="A735" s="2">
        <v>45648</v>
      </c>
      <c r="B735" t="s">
        <v>147</v>
      </c>
      <c r="C735" s="5">
        <v>20.97</v>
      </c>
    </row>
    <row r="736" spans="1:3" x14ac:dyDescent="0.2">
      <c r="A736" s="2">
        <v>44965</v>
      </c>
      <c r="B736" t="s">
        <v>147</v>
      </c>
      <c r="C736" s="5">
        <v>20.98</v>
      </c>
    </row>
    <row r="737" spans="1:3" x14ac:dyDescent="0.2">
      <c r="A737" s="2">
        <v>45069</v>
      </c>
      <c r="B737" t="s">
        <v>147</v>
      </c>
      <c r="C737" s="5">
        <v>20.98</v>
      </c>
    </row>
    <row r="738" spans="1:3" x14ac:dyDescent="0.2">
      <c r="A738" s="2">
        <v>45408</v>
      </c>
      <c r="B738" t="s">
        <v>147</v>
      </c>
      <c r="C738" s="5">
        <v>20.990000000000002</v>
      </c>
    </row>
    <row r="739" spans="1:3" x14ac:dyDescent="0.2">
      <c r="A739" s="2">
        <v>45561</v>
      </c>
      <c r="B739" t="s">
        <v>147</v>
      </c>
      <c r="C739" s="5">
        <v>21</v>
      </c>
    </row>
    <row r="740" spans="1:3" x14ac:dyDescent="0.2">
      <c r="A740" s="2">
        <v>45084</v>
      </c>
      <c r="B740" t="s">
        <v>147</v>
      </c>
      <c r="C740" s="5">
        <v>21</v>
      </c>
    </row>
    <row r="741" spans="1:3" x14ac:dyDescent="0.2">
      <c r="A741" s="2">
        <v>45382</v>
      </c>
      <c r="B741" t="s">
        <v>147</v>
      </c>
      <c r="C741" s="5">
        <v>21</v>
      </c>
    </row>
    <row r="742" spans="1:3" x14ac:dyDescent="0.2">
      <c r="A742" s="2">
        <v>45065</v>
      </c>
      <c r="B742" t="s">
        <v>147</v>
      </c>
      <c r="C742" s="5">
        <v>21</v>
      </c>
    </row>
    <row r="743" spans="1:3" x14ac:dyDescent="0.2">
      <c r="A743" s="2">
        <v>45592</v>
      </c>
      <c r="B743" t="s">
        <v>147</v>
      </c>
      <c r="C743" s="5">
        <v>21</v>
      </c>
    </row>
    <row r="744" spans="1:3" hidden="1" x14ac:dyDescent="0.2">
      <c r="A744" s="2">
        <v>45338</v>
      </c>
      <c r="B744" t="s">
        <v>148</v>
      </c>
      <c r="C744" s="5">
        <v>21</v>
      </c>
    </row>
    <row r="745" spans="1:3" hidden="1" x14ac:dyDescent="0.2">
      <c r="A745" s="2">
        <v>45042</v>
      </c>
      <c r="B745" t="s">
        <v>148</v>
      </c>
      <c r="C745" s="5">
        <v>21.310000000000002</v>
      </c>
    </row>
    <row r="746" spans="1:3" hidden="1" x14ac:dyDescent="0.2">
      <c r="A746" s="2">
        <v>45289</v>
      </c>
      <c r="B746" t="s">
        <v>148</v>
      </c>
      <c r="C746" s="5">
        <v>21.48</v>
      </c>
    </row>
    <row r="747" spans="1:3" x14ac:dyDescent="0.2">
      <c r="A747" s="2">
        <v>44978</v>
      </c>
      <c r="B747" t="s">
        <v>147</v>
      </c>
      <c r="C747" s="5">
        <v>21.490000000000002</v>
      </c>
    </row>
    <row r="748" spans="1:3" x14ac:dyDescent="0.2">
      <c r="A748" s="2">
        <v>45568</v>
      </c>
      <c r="B748" t="s">
        <v>147</v>
      </c>
      <c r="C748" s="5">
        <v>21.5</v>
      </c>
    </row>
    <row r="749" spans="1:3" x14ac:dyDescent="0.2">
      <c r="A749" s="2">
        <v>44988</v>
      </c>
      <c r="B749" t="s">
        <v>147</v>
      </c>
      <c r="C749" s="5">
        <v>21.75</v>
      </c>
    </row>
    <row r="750" spans="1:3" x14ac:dyDescent="0.2">
      <c r="A750" s="2">
        <v>45504</v>
      </c>
      <c r="B750" t="s">
        <v>147</v>
      </c>
      <c r="C750" s="5">
        <v>21.81</v>
      </c>
    </row>
    <row r="751" spans="1:3" hidden="1" x14ac:dyDescent="0.2">
      <c r="A751" s="2">
        <v>45321</v>
      </c>
      <c r="B751" t="s">
        <v>148</v>
      </c>
      <c r="C751" s="5">
        <v>21.94</v>
      </c>
    </row>
    <row r="752" spans="1:3" x14ac:dyDescent="0.2">
      <c r="A752" s="2">
        <v>45028</v>
      </c>
      <c r="B752" t="s">
        <v>147</v>
      </c>
      <c r="C752" s="5">
        <v>21.95</v>
      </c>
    </row>
    <row r="753" spans="1:3" x14ac:dyDescent="0.2">
      <c r="A753" s="2">
        <v>45240</v>
      </c>
      <c r="B753" t="s">
        <v>147</v>
      </c>
      <c r="C753" s="5">
        <v>21.96</v>
      </c>
    </row>
    <row r="754" spans="1:3" x14ac:dyDescent="0.2">
      <c r="A754" s="2">
        <v>44985</v>
      </c>
      <c r="B754" t="s">
        <v>147</v>
      </c>
      <c r="C754" s="5">
        <v>21.97</v>
      </c>
    </row>
    <row r="755" spans="1:3" hidden="1" x14ac:dyDescent="0.2">
      <c r="A755" s="2">
        <v>45635</v>
      </c>
      <c r="B755" t="s">
        <v>148</v>
      </c>
      <c r="C755" s="5">
        <v>21.97</v>
      </c>
    </row>
    <row r="756" spans="1:3" hidden="1" x14ac:dyDescent="0.2">
      <c r="A756" s="2">
        <v>45534</v>
      </c>
      <c r="B756" t="s">
        <v>148</v>
      </c>
      <c r="C756" s="5">
        <v>21.98</v>
      </c>
    </row>
    <row r="757" spans="1:3" x14ac:dyDescent="0.2">
      <c r="A757" s="2">
        <v>45572</v>
      </c>
      <c r="B757" t="s">
        <v>147</v>
      </c>
      <c r="C757" s="5">
        <v>21.99</v>
      </c>
    </row>
    <row r="758" spans="1:3" x14ac:dyDescent="0.2">
      <c r="A758" s="2">
        <v>45387</v>
      </c>
      <c r="B758" t="s">
        <v>147</v>
      </c>
      <c r="C758" s="5">
        <v>21.990000000000002</v>
      </c>
    </row>
    <row r="759" spans="1:3" x14ac:dyDescent="0.2">
      <c r="A759" s="2">
        <v>44972</v>
      </c>
      <c r="B759" t="s">
        <v>147</v>
      </c>
      <c r="C759" s="5">
        <v>22</v>
      </c>
    </row>
    <row r="760" spans="1:3" x14ac:dyDescent="0.2">
      <c r="A760" s="2">
        <v>45446</v>
      </c>
      <c r="B760" t="s">
        <v>147</v>
      </c>
      <c r="C760" s="5">
        <v>22</v>
      </c>
    </row>
    <row r="761" spans="1:3" x14ac:dyDescent="0.2">
      <c r="A761" s="2">
        <v>44946</v>
      </c>
      <c r="B761" t="s">
        <v>147</v>
      </c>
      <c r="C761" s="5">
        <v>22.25</v>
      </c>
    </row>
    <row r="762" spans="1:3" x14ac:dyDescent="0.2">
      <c r="A762" s="2">
        <v>45598</v>
      </c>
      <c r="B762" t="s">
        <v>147</v>
      </c>
      <c r="C762" s="5">
        <v>22.29</v>
      </c>
    </row>
    <row r="763" spans="1:3" hidden="1" x14ac:dyDescent="0.2">
      <c r="A763" s="2">
        <v>45593</v>
      </c>
      <c r="B763" t="s">
        <v>148</v>
      </c>
      <c r="C763" s="5">
        <v>22.41</v>
      </c>
    </row>
    <row r="764" spans="1:3" x14ac:dyDescent="0.2">
      <c r="A764" s="2">
        <v>45480</v>
      </c>
      <c r="B764" t="s">
        <v>147</v>
      </c>
      <c r="C764" s="5">
        <v>22.93</v>
      </c>
    </row>
    <row r="765" spans="1:3" hidden="1" x14ac:dyDescent="0.2">
      <c r="A765" s="2">
        <v>45396</v>
      </c>
      <c r="B765" t="s">
        <v>148</v>
      </c>
      <c r="C765" s="5">
        <v>22.939999999999998</v>
      </c>
    </row>
    <row r="766" spans="1:3" hidden="1" x14ac:dyDescent="0.2">
      <c r="A766" s="2">
        <v>45084</v>
      </c>
      <c r="B766" t="s">
        <v>148</v>
      </c>
      <c r="C766" s="5">
        <v>22.939999999999998</v>
      </c>
    </row>
    <row r="767" spans="1:3" x14ac:dyDescent="0.2">
      <c r="A767" s="2">
        <v>45188</v>
      </c>
      <c r="B767" t="s">
        <v>147</v>
      </c>
      <c r="C767" s="5">
        <v>22.97</v>
      </c>
    </row>
    <row r="768" spans="1:3" x14ac:dyDescent="0.2">
      <c r="A768" s="2">
        <v>45534</v>
      </c>
      <c r="B768" t="s">
        <v>147</v>
      </c>
      <c r="C768" s="5">
        <v>22.990000000000002</v>
      </c>
    </row>
    <row r="769" spans="1:3" x14ac:dyDescent="0.2">
      <c r="A769" s="2">
        <v>45337</v>
      </c>
      <c r="B769" t="s">
        <v>147</v>
      </c>
      <c r="C769" s="5">
        <v>23</v>
      </c>
    </row>
    <row r="770" spans="1:3" x14ac:dyDescent="0.2">
      <c r="A770" s="2">
        <v>45548</v>
      </c>
      <c r="B770" t="s">
        <v>147</v>
      </c>
      <c r="C770" s="5">
        <v>23</v>
      </c>
    </row>
    <row r="771" spans="1:3" x14ac:dyDescent="0.2">
      <c r="A771" s="2">
        <v>44979</v>
      </c>
      <c r="B771" t="s">
        <v>147</v>
      </c>
      <c r="C771" s="5">
        <v>23.16</v>
      </c>
    </row>
    <row r="772" spans="1:3" x14ac:dyDescent="0.2">
      <c r="A772" s="2">
        <v>45635</v>
      </c>
      <c r="B772" t="s">
        <v>147</v>
      </c>
      <c r="C772" s="5">
        <v>23.18</v>
      </c>
    </row>
    <row r="773" spans="1:3" hidden="1" x14ac:dyDescent="0.2">
      <c r="A773" s="2">
        <v>45181</v>
      </c>
      <c r="B773" t="s">
        <v>148</v>
      </c>
      <c r="C773" s="5">
        <v>23.38</v>
      </c>
    </row>
    <row r="774" spans="1:3" hidden="1" x14ac:dyDescent="0.2">
      <c r="A774" s="2">
        <v>45028</v>
      </c>
      <c r="B774" t="s">
        <v>148</v>
      </c>
      <c r="C774" s="5">
        <v>23.39</v>
      </c>
    </row>
    <row r="775" spans="1:3" x14ac:dyDescent="0.2">
      <c r="A775" s="2">
        <v>45464</v>
      </c>
      <c r="B775" t="s">
        <v>147</v>
      </c>
      <c r="C775" s="5">
        <v>23.490000000000002</v>
      </c>
    </row>
    <row r="776" spans="1:3" hidden="1" x14ac:dyDescent="0.2">
      <c r="A776" s="2">
        <v>45498</v>
      </c>
      <c r="B776" t="s">
        <v>148</v>
      </c>
      <c r="C776" s="5">
        <v>23.76</v>
      </c>
    </row>
    <row r="777" spans="1:3" x14ac:dyDescent="0.2">
      <c r="A777" s="2">
        <v>45161</v>
      </c>
      <c r="B777" t="s">
        <v>147</v>
      </c>
      <c r="C777" s="5">
        <v>23.89</v>
      </c>
    </row>
    <row r="778" spans="1:3" x14ac:dyDescent="0.2">
      <c r="A778" s="2">
        <v>45611</v>
      </c>
      <c r="B778" t="s">
        <v>147</v>
      </c>
      <c r="C778" s="5">
        <v>23.9</v>
      </c>
    </row>
    <row r="779" spans="1:3" x14ac:dyDescent="0.2">
      <c r="A779" s="2">
        <v>44960</v>
      </c>
      <c r="B779" t="s">
        <v>147</v>
      </c>
      <c r="C779" s="5">
        <v>23.92</v>
      </c>
    </row>
    <row r="780" spans="1:3" x14ac:dyDescent="0.2">
      <c r="A780" s="2">
        <v>45008</v>
      </c>
      <c r="B780" t="s">
        <v>147</v>
      </c>
      <c r="C780" s="5">
        <v>23.92</v>
      </c>
    </row>
    <row r="781" spans="1:3" x14ac:dyDescent="0.2">
      <c r="A781" s="2">
        <v>44927</v>
      </c>
      <c r="B781" t="s">
        <v>147</v>
      </c>
      <c r="C781" s="5">
        <v>23.92</v>
      </c>
    </row>
    <row r="782" spans="1:3" x14ac:dyDescent="0.2">
      <c r="A782" s="2">
        <v>45433</v>
      </c>
      <c r="B782" t="s">
        <v>147</v>
      </c>
      <c r="C782" s="5">
        <v>23.94</v>
      </c>
    </row>
    <row r="783" spans="1:3" x14ac:dyDescent="0.2">
      <c r="A783" s="2">
        <v>45534</v>
      </c>
      <c r="B783" t="s">
        <v>147</v>
      </c>
      <c r="C783" s="5">
        <v>23.94</v>
      </c>
    </row>
    <row r="784" spans="1:3" hidden="1" x14ac:dyDescent="0.2">
      <c r="A784" s="2">
        <v>44995</v>
      </c>
      <c r="B784" t="s">
        <v>148</v>
      </c>
      <c r="C784" s="5">
        <v>23.94</v>
      </c>
    </row>
    <row r="785" spans="1:3" hidden="1" x14ac:dyDescent="0.2">
      <c r="A785" s="2">
        <v>45279</v>
      </c>
      <c r="B785" t="s">
        <v>148</v>
      </c>
      <c r="C785" s="5">
        <v>23.94</v>
      </c>
    </row>
    <row r="786" spans="1:3" x14ac:dyDescent="0.2">
      <c r="A786" s="2">
        <v>45484</v>
      </c>
      <c r="B786" t="s">
        <v>147</v>
      </c>
      <c r="C786" s="5">
        <v>23.94</v>
      </c>
    </row>
    <row r="787" spans="1:3" hidden="1" x14ac:dyDescent="0.2">
      <c r="A787" s="2">
        <v>45350</v>
      </c>
      <c r="B787" t="s">
        <v>148</v>
      </c>
      <c r="C787" s="5">
        <v>23.94</v>
      </c>
    </row>
    <row r="788" spans="1:3" hidden="1" x14ac:dyDescent="0.2">
      <c r="A788" s="2">
        <v>45070</v>
      </c>
      <c r="B788" t="s">
        <v>148</v>
      </c>
      <c r="C788" s="5">
        <v>23.94</v>
      </c>
    </row>
    <row r="789" spans="1:3" x14ac:dyDescent="0.2">
      <c r="A789" s="2">
        <v>45406</v>
      </c>
      <c r="B789" t="s">
        <v>147</v>
      </c>
      <c r="C789" s="5">
        <v>23.96</v>
      </c>
    </row>
    <row r="790" spans="1:3" x14ac:dyDescent="0.2">
      <c r="A790" s="2">
        <v>45060</v>
      </c>
      <c r="B790" t="s">
        <v>147</v>
      </c>
      <c r="C790" s="5">
        <v>23.96</v>
      </c>
    </row>
    <row r="791" spans="1:3" hidden="1" x14ac:dyDescent="0.2">
      <c r="A791" s="2">
        <v>45148</v>
      </c>
      <c r="B791" t="s">
        <v>148</v>
      </c>
      <c r="C791" s="5">
        <v>23.96</v>
      </c>
    </row>
    <row r="792" spans="1:3" x14ac:dyDescent="0.2">
      <c r="A792" s="2">
        <v>45612</v>
      </c>
      <c r="B792" t="s">
        <v>147</v>
      </c>
      <c r="C792" s="5">
        <v>23.96</v>
      </c>
    </row>
    <row r="793" spans="1:3" x14ac:dyDescent="0.2">
      <c r="A793" s="2">
        <v>45553</v>
      </c>
      <c r="B793" t="s">
        <v>147</v>
      </c>
      <c r="C793" s="5">
        <v>23.96</v>
      </c>
    </row>
    <row r="794" spans="1:3" x14ac:dyDescent="0.2">
      <c r="A794" s="2">
        <v>45239</v>
      </c>
      <c r="B794" t="s">
        <v>147</v>
      </c>
      <c r="C794" s="5">
        <v>23.96</v>
      </c>
    </row>
    <row r="795" spans="1:3" hidden="1" x14ac:dyDescent="0.2">
      <c r="A795" s="2">
        <v>45217</v>
      </c>
      <c r="B795" t="s">
        <v>148</v>
      </c>
      <c r="C795" s="5">
        <v>23.96</v>
      </c>
    </row>
    <row r="796" spans="1:3" x14ac:dyDescent="0.2">
      <c r="A796" s="2">
        <v>45092</v>
      </c>
      <c r="B796" t="s">
        <v>147</v>
      </c>
      <c r="C796" s="5">
        <v>23.96</v>
      </c>
    </row>
    <row r="797" spans="1:3" x14ac:dyDescent="0.2">
      <c r="A797" s="2">
        <v>45213</v>
      </c>
      <c r="B797" t="s">
        <v>147</v>
      </c>
      <c r="C797" s="5">
        <v>23.96</v>
      </c>
    </row>
    <row r="798" spans="1:3" x14ac:dyDescent="0.2">
      <c r="A798" s="2">
        <v>45606</v>
      </c>
      <c r="B798" t="s">
        <v>147</v>
      </c>
      <c r="C798" s="5">
        <v>23.96</v>
      </c>
    </row>
    <row r="799" spans="1:3" x14ac:dyDescent="0.2">
      <c r="A799" s="2">
        <v>45428</v>
      </c>
      <c r="B799" t="s">
        <v>147</v>
      </c>
      <c r="C799" s="5">
        <v>23.97</v>
      </c>
    </row>
    <row r="800" spans="1:3" hidden="1" x14ac:dyDescent="0.2">
      <c r="A800" s="2">
        <v>45320</v>
      </c>
      <c r="B800" t="s">
        <v>148</v>
      </c>
      <c r="C800" s="5">
        <v>23.97</v>
      </c>
    </row>
    <row r="801" spans="1:3" x14ac:dyDescent="0.2">
      <c r="A801" s="2">
        <v>45429</v>
      </c>
      <c r="B801" t="s">
        <v>147</v>
      </c>
      <c r="C801" s="5">
        <v>23.98</v>
      </c>
    </row>
    <row r="802" spans="1:3" x14ac:dyDescent="0.2">
      <c r="A802" s="2">
        <v>45629</v>
      </c>
      <c r="B802" t="s">
        <v>147</v>
      </c>
      <c r="C802" s="5">
        <v>23.990000000000002</v>
      </c>
    </row>
    <row r="803" spans="1:3" x14ac:dyDescent="0.2">
      <c r="A803" s="2">
        <v>44971</v>
      </c>
      <c r="B803" t="s">
        <v>147</v>
      </c>
      <c r="C803" s="5">
        <v>23.990000000000002</v>
      </c>
    </row>
    <row r="804" spans="1:3" hidden="1" x14ac:dyDescent="0.2">
      <c r="A804" s="2">
        <v>45090</v>
      </c>
      <c r="B804" t="s">
        <v>148</v>
      </c>
      <c r="C804" s="5">
        <v>24.04</v>
      </c>
    </row>
    <row r="805" spans="1:3" hidden="1" x14ac:dyDescent="0.2">
      <c r="A805" s="2">
        <v>45159</v>
      </c>
      <c r="B805" t="s">
        <v>148</v>
      </c>
      <c r="C805" s="5">
        <v>24.08</v>
      </c>
    </row>
    <row r="806" spans="1:3" hidden="1" x14ac:dyDescent="0.2">
      <c r="A806" s="2">
        <v>45145</v>
      </c>
      <c r="B806" t="s">
        <v>148</v>
      </c>
      <c r="C806" s="5">
        <v>24.42</v>
      </c>
    </row>
    <row r="807" spans="1:3" x14ac:dyDescent="0.2">
      <c r="A807" s="2">
        <v>45656</v>
      </c>
      <c r="B807" t="s">
        <v>147</v>
      </c>
      <c r="C807" s="5">
        <v>24.439999999999998</v>
      </c>
    </row>
    <row r="808" spans="1:3" x14ac:dyDescent="0.2">
      <c r="A808" s="2">
        <v>44971</v>
      </c>
      <c r="B808" t="s">
        <v>147</v>
      </c>
      <c r="C808" s="5">
        <v>24.45</v>
      </c>
    </row>
    <row r="809" spans="1:3" x14ac:dyDescent="0.2">
      <c r="A809" s="2">
        <v>45321</v>
      </c>
      <c r="B809" t="s">
        <v>147</v>
      </c>
      <c r="C809" s="5">
        <v>24.46</v>
      </c>
    </row>
    <row r="810" spans="1:3" x14ac:dyDescent="0.2">
      <c r="A810" s="2">
        <v>44957</v>
      </c>
      <c r="B810" t="s">
        <v>147</v>
      </c>
      <c r="C810" s="5">
        <v>24.490000000000002</v>
      </c>
    </row>
    <row r="811" spans="1:3" hidden="1" x14ac:dyDescent="0.2">
      <c r="A811" s="2">
        <v>45613</v>
      </c>
      <c r="B811" t="s">
        <v>148</v>
      </c>
      <c r="C811" s="5">
        <v>24.58</v>
      </c>
    </row>
    <row r="812" spans="1:3" hidden="1" x14ac:dyDescent="0.2">
      <c r="A812" s="2">
        <v>45033</v>
      </c>
      <c r="B812" t="s">
        <v>148</v>
      </c>
      <c r="C812" s="5">
        <v>24.880000000000003</v>
      </c>
    </row>
    <row r="813" spans="1:3" hidden="1" x14ac:dyDescent="0.2">
      <c r="A813" s="2">
        <v>45570</v>
      </c>
      <c r="B813" t="s">
        <v>148</v>
      </c>
      <c r="C813" s="5">
        <v>24.93</v>
      </c>
    </row>
    <row r="814" spans="1:3" x14ac:dyDescent="0.2">
      <c r="A814" s="2">
        <v>45348</v>
      </c>
      <c r="B814" t="s">
        <v>147</v>
      </c>
      <c r="C814" s="5">
        <v>24.95</v>
      </c>
    </row>
    <row r="815" spans="1:3" hidden="1" x14ac:dyDescent="0.2">
      <c r="A815" s="2">
        <v>45530</v>
      </c>
      <c r="B815" t="s">
        <v>148</v>
      </c>
      <c r="C815" s="5">
        <v>24.95</v>
      </c>
    </row>
    <row r="816" spans="1:3" x14ac:dyDescent="0.2">
      <c r="A816" s="2">
        <v>45151</v>
      </c>
      <c r="B816" t="s">
        <v>147</v>
      </c>
      <c r="C816" s="5">
        <v>24.95</v>
      </c>
    </row>
    <row r="817" spans="1:3" hidden="1" x14ac:dyDescent="0.2">
      <c r="A817" s="2">
        <v>45599</v>
      </c>
      <c r="B817" t="s">
        <v>148</v>
      </c>
      <c r="C817" s="5">
        <v>24.97</v>
      </c>
    </row>
    <row r="818" spans="1:3" hidden="1" x14ac:dyDescent="0.2">
      <c r="A818" s="2">
        <v>45496</v>
      </c>
      <c r="B818" t="s">
        <v>148</v>
      </c>
      <c r="C818" s="5">
        <v>24.99</v>
      </c>
    </row>
    <row r="819" spans="1:3" x14ac:dyDescent="0.2">
      <c r="A819" s="2">
        <v>45438</v>
      </c>
      <c r="B819" t="s">
        <v>147</v>
      </c>
      <c r="C819" s="5">
        <v>24.99</v>
      </c>
    </row>
    <row r="820" spans="1:3" x14ac:dyDescent="0.2">
      <c r="A820" s="2">
        <v>45502</v>
      </c>
      <c r="B820" t="s">
        <v>147</v>
      </c>
      <c r="C820" s="5">
        <v>24.99</v>
      </c>
    </row>
    <row r="821" spans="1:3" x14ac:dyDescent="0.2">
      <c r="A821" s="2">
        <v>45461</v>
      </c>
      <c r="B821" t="s">
        <v>147</v>
      </c>
      <c r="C821" s="5">
        <v>24.99</v>
      </c>
    </row>
    <row r="822" spans="1:3" x14ac:dyDescent="0.2">
      <c r="A822" s="2">
        <v>45148</v>
      </c>
      <c r="B822" t="s">
        <v>147</v>
      </c>
      <c r="C822" s="5">
        <v>24.990000000000002</v>
      </c>
    </row>
    <row r="823" spans="1:3" x14ac:dyDescent="0.2">
      <c r="A823" s="2">
        <v>45631</v>
      </c>
      <c r="B823" t="s">
        <v>147</v>
      </c>
      <c r="C823" s="5">
        <v>25</v>
      </c>
    </row>
    <row r="824" spans="1:3" x14ac:dyDescent="0.2">
      <c r="A824" s="2">
        <v>45639</v>
      </c>
      <c r="B824" t="s">
        <v>147</v>
      </c>
      <c r="C824" s="5">
        <v>25</v>
      </c>
    </row>
    <row r="825" spans="1:3" x14ac:dyDescent="0.2">
      <c r="A825" s="2">
        <v>45523</v>
      </c>
      <c r="B825" t="s">
        <v>147</v>
      </c>
      <c r="C825" s="5">
        <v>25</v>
      </c>
    </row>
    <row r="826" spans="1:3" x14ac:dyDescent="0.2">
      <c r="A826" s="2">
        <v>45261</v>
      </c>
      <c r="B826" t="s">
        <v>147</v>
      </c>
      <c r="C826" s="5">
        <v>25</v>
      </c>
    </row>
    <row r="827" spans="1:3" x14ac:dyDescent="0.2">
      <c r="A827" s="2">
        <v>45276</v>
      </c>
      <c r="B827" t="s">
        <v>147</v>
      </c>
      <c r="C827" s="5">
        <v>25.19</v>
      </c>
    </row>
    <row r="828" spans="1:3" x14ac:dyDescent="0.2">
      <c r="A828" s="2">
        <v>45440</v>
      </c>
      <c r="B828" t="s">
        <v>147</v>
      </c>
      <c r="C828" s="5">
        <v>25.2</v>
      </c>
    </row>
    <row r="829" spans="1:3" x14ac:dyDescent="0.2">
      <c r="A829" s="2">
        <v>45225</v>
      </c>
      <c r="B829" t="s">
        <v>147</v>
      </c>
      <c r="C829" s="5">
        <v>25.5</v>
      </c>
    </row>
    <row r="830" spans="1:3" x14ac:dyDescent="0.2">
      <c r="A830" s="2">
        <v>45455</v>
      </c>
      <c r="B830" t="s">
        <v>147</v>
      </c>
      <c r="C830" s="5">
        <v>25.52</v>
      </c>
    </row>
    <row r="831" spans="1:3" x14ac:dyDescent="0.2">
      <c r="A831" s="2">
        <v>45502</v>
      </c>
      <c r="B831" t="s">
        <v>147</v>
      </c>
      <c r="C831" s="5">
        <v>25.6</v>
      </c>
    </row>
    <row r="832" spans="1:3" x14ac:dyDescent="0.2">
      <c r="A832" s="2">
        <v>45644</v>
      </c>
      <c r="B832" t="s">
        <v>147</v>
      </c>
      <c r="C832" s="5">
        <v>25.77</v>
      </c>
    </row>
    <row r="833" spans="1:3" x14ac:dyDescent="0.2">
      <c r="A833" s="2">
        <v>45330</v>
      </c>
      <c r="B833" t="s">
        <v>147</v>
      </c>
      <c r="C833" s="5">
        <v>25.79</v>
      </c>
    </row>
    <row r="834" spans="1:3" x14ac:dyDescent="0.2">
      <c r="A834" s="2">
        <v>45006</v>
      </c>
      <c r="B834" t="s">
        <v>147</v>
      </c>
      <c r="C834" s="5">
        <v>25.84</v>
      </c>
    </row>
    <row r="835" spans="1:3" hidden="1" x14ac:dyDescent="0.2">
      <c r="A835" s="2">
        <v>45477</v>
      </c>
      <c r="B835" t="s">
        <v>148</v>
      </c>
      <c r="C835" s="5">
        <v>25.92</v>
      </c>
    </row>
    <row r="836" spans="1:3" hidden="1" x14ac:dyDescent="0.2">
      <c r="A836" s="2">
        <v>45490</v>
      </c>
      <c r="B836" t="s">
        <v>148</v>
      </c>
      <c r="C836" s="5">
        <v>25.93</v>
      </c>
    </row>
    <row r="837" spans="1:3" hidden="1" x14ac:dyDescent="0.2">
      <c r="A837" s="2">
        <v>45007</v>
      </c>
      <c r="B837" t="s">
        <v>148</v>
      </c>
      <c r="C837" s="5">
        <v>25.95</v>
      </c>
    </row>
    <row r="838" spans="1:3" x14ac:dyDescent="0.2">
      <c r="A838" s="2">
        <v>45099</v>
      </c>
      <c r="B838" t="s">
        <v>147</v>
      </c>
      <c r="C838" s="5">
        <v>25.95</v>
      </c>
    </row>
    <row r="839" spans="1:3" x14ac:dyDescent="0.2">
      <c r="A839" s="2">
        <v>44973</v>
      </c>
      <c r="B839" t="s">
        <v>147</v>
      </c>
      <c r="C839" s="5">
        <v>25.95</v>
      </c>
    </row>
    <row r="840" spans="1:3" x14ac:dyDescent="0.2">
      <c r="A840" s="2">
        <v>45047</v>
      </c>
      <c r="B840" t="s">
        <v>147</v>
      </c>
      <c r="C840" s="5">
        <v>25.95</v>
      </c>
    </row>
    <row r="841" spans="1:3" x14ac:dyDescent="0.2">
      <c r="A841" s="2">
        <v>45092</v>
      </c>
      <c r="B841" t="s">
        <v>147</v>
      </c>
      <c r="C841" s="5">
        <v>25.96</v>
      </c>
    </row>
    <row r="842" spans="1:3" x14ac:dyDescent="0.2">
      <c r="A842" s="2">
        <v>44965</v>
      </c>
      <c r="B842" t="s">
        <v>147</v>
      </c>
      <c r="C842" s="5">
        <v>25.98</v>
      </c>
    </row>
    <row r="843" spans="1:3" hidden="1" x14ac:dyDescent="0.2">
      <c r="A843" s="2">
        <v>45171</v>
      </c>
      <c r="B843" t="s">
        <v>148</v>
      </c>
      <c r="C843" s="5">
        <v>25.98</v>
      </c>
    </row>
    <row r="844" spans="1:3" hidden="1" x14ac:dyDescent="0.2">
      <c r="A844" s="2">
        <v>45178</v>
      </c>
      <c r="B844" t="s">
        <v>148</v>
      </c>
      <c r="C844" s="5">
        <v>25.98</v>
      </c>
    </row>
    <row r="845" spans="1:3" hidden="1" x14ac:dyDescent="0.2">
      <c r="A845" s="2">
        <v>45646</v>
      </c>
      <c r="B845" t="s">
        <v>148</v>
      </c>
      <c r="C845" s="5">
        <v>25.98</v>
      </c>
    </row>
    <row r="846" spans="1:3" x14ac:dyDescent="0.2">
      <c r="A846" s="2">
        <v>44967</v>
      </c>
      <c r="B846" t="s">
        <v>147</v>
      </c>
      <c r="C846" s="5">
        <v>25.98</v>
      </c>
    </row>
    <row r="847" spans="1:3" x14ac:dyDescent="0.2">
      <c r="A847" s="2">
        <v>45037</v>
      </c>
      <c r="B847" t="s">
        <v>147</v>
      </c>
      <c r="C847" s="5">
        <v>25.98</v>
      </c>
    </row>
    <row r="848" spans="1:3" x14ac:dyDescent="0.2">
      <c r="A848" s="2">
        <v>45149</v>
      </c>
      <c r="B848" t="s">
        <v>147</v>
      </c>
      <c r="C848" s="5">
        <v>25.98</v>
      </c>
    </row>
    <row r="849" spans="1:3" x14ac:dyDescent="0.2">
      <c r="A849" s="2">
        <v>45004</v>
      </c>
      <c r="B849" t="s">
        <v>147</v>
      </c>
      <c r="C849" s="5">
        <v>25.98</v>
      </c>
    </row>
    <row r="850" spans="1:3" x14ac:dyDescent="0.2">
      <c r="A850" s="2">
        <v>45358</v>
      </c>
      <c r="B850" t="s">
        <v>147</v>
      </c>
      <c r="C850" s="5">
        <v>25.98</v>
      </c>
    </row>
    <row r="851" spans="1:3" hidden="1" x14ac:dyDescent="0.2">
      <c r="A851" s="2">
        <v>45038</v>
      </c>
      <c r="B851" t="s">
        <v>148</v>
      </c>
      <c r="C851" s="5">
        <v>25.98</v>
      </c>
    </row>
    <row r="852" spans="1:3" x14ac:dyDescent="0.2">
      <c r="A852" s="2">
        <v>45389</v>
      </c>
      <c r="B852" t="s">
        <v>147</v>
      </c>
      <c r="C852" s="5">
        <v>25.98</v>
      </c>
    </row>
    <row r="853" spans="1:3" x14ac:dyDescent="0.2">
      <c r="A853" s="2">
        <v>45390</v>
      </c>
      <c r="B853" t="s">
        <v>147</v>
      </c>
      <c r="C853" s="5">
        <v>25.98</v>
      </c>
    </row>
    <row r="854" spans="1:3" hidden="1" x14ac:dyDescent="0.2">
      <c r="A854" s="2">
        <v>45246</v>
      </c>
      <c r="B854" t="s">
        <v>148</v>
      </c>
      <c r="C854" s="5">
        <v>25.98</v>
      </c>
    </row>
    <row r="855" spans="1:3" x14ac:dyDescent="0.2">
      <c r="A855" s="2">
        <v>45333</v>
      </c>
      <c r="B855" t="s">
        <v>147</v>
      </c>
      <c r="C855" s="5">
        <v>25.98</v>
      </c>
    </row>
    <row r="856" spans="1:3" x14ac:dyDescent="0.2">
      <c r="A856" s="2">
        <v>45479</v>
      </c>
      <c r="B856" t="s">
        <v>147</v>
      </c>
      <c r="C856" s="5">
        <v>25.98</v>
      </c>
    </row>
    <row r="857" spans="1:3" hidden="1" x14ac:dyDescent="0.2">
      <c r="A857" s="2">
        <v>45046</v>
      </c>
      <c r="B857" t="s">
        <v>148</v>
      </c>
      <c r="C857" s="5">
        <v>25.98</v>
      </c>
    </row>
    <row r="858" spans="1:3" x14ac:dyDescent="0.2">
      <c r="A858" s="2">
        <v>45067</v>
      </c>
      <c r="B858" t="s">
        <v>147</v>
      </c>
      <c r="C858" s="5">
        <v>25.98</v>
      </c>
    </row>
    <row r="859" spans="1:3" x14ac:dyDescent="0.2">
      <c r="A859" s="2">
        <v>45486</v>
      </c>
      <c r="B859" t="s">
        <v>147</v>
      </c>
      <c r="C859" s="5">
        <v>25.98</v>
      </c>
    </row>
    <row r="860" spans="1:3" x14ac:dyDescent="0.2">
      <c r="A860" s="2">
        <v>45069</v>
      </c>
      <c r="B860" t="s">
        <v>147</v>
      </c>
      <c r="C860" s="5">
        <v>25.98</v>
      </c>
    </row>
    <row r="861" spans="1:3" x14ac:dyDescent="0.2">
      <c r="A861" s="2">
        <v>45413</v>
      </c>
      <c r="B861" t="s">
        <v>147</v>
      </c>
      <c r="C861" s="5">
        <v>26</v>
      </c>
    </row>
    <row r="862" spans="1:3" x14ac:dyDescent="0.2">
      <c r="A862" s="2">
        <v>45509</v>
      </c>
      <c r="B862" t="s">
        <v>147</v>
      </c>
      <c r="C862" s="5">
        <v>26</v>
      </c>
    </row>
    <row r="863" spans="1:3" hidden="1" x14ac:dyDescent="0.2">
      <c r="A863" s="2">
        <v>45512</v>
      </c>
      <c r="B863" t="s">
        <v>148</v>
      </c>
      <c r="C863" s="5">
        <v>26.28</v>
      </c>
    </row>
    <row r="864" spans="1:3" hidden="1" x14ac:dyDescent="0.2">
      <c r="A864" s="2">
        <v>45274</v>
      </c>
      <c r="B864" t="s">
        <v>148</v>
      </c>
      <c r="C864" s="5">
        <v>26.41</v>
      </c>
    </row>
    <row r="865" spans="1:3" x14ac:dyDescent="0.2">
      <c r="A865" s="2">
        <v>45266</v>
      </c>
      <c r="B865" t="s">
        <v>147</v>
      </c>
      <c r="C865" s="5">
        <v>26.810000000000002</v>
      </c>
    </row>
    <row r="866" spans="1:3" x14ac:dyDescent="0.2">
      <c r="A866" s="2">
        <v>45456</v>
      </c>
      <c r="B866" t="s">
        <v>147</v>
      </c>
      <c r="C866" s="5">
        <v>26.9</v>
      </c>
    </row>
    <row r="867" spans="1:3" hidden="1" x14ac:dyDescent="0.2">
      <c r="A867" s="2">
        <v>45603</v>
      </c>
      <c r="B867" t="s">
        <v>148</v>
      </c>
      <c r="C867" s="5">
        <v>26.91</v>
      </c>
    </row>
    <row r="868" spans="1:3" x14ac:dyDescent="0.2">
      <c r="A868" s="2">
        <v>45016</v>
      </c>
      <c r="B868" t="s">
        <v>147</v>
      </c>
      <c r="C868" s="5">
        <v>26.95</v>
      </c>
    </row>
    <row r="869" spans="1:3" hidden="1" x14ac:dyDescent="0.2">
      <c r="A869" s="2">
        <v>45582</v>
      </c>
      <c r="B869" t="s">
        <v>148</v>
      </c>
      <c r="C869" s="5">
        <v>26.950000000000003</v>
      </c>
    </row>
    <row r="870" spans="1:3" hidden="1" x14ac:dyDescent="0.2">
      <c r="A870" s="2">
        <v>45368</v>
      </c>
      <c r="B870" t="s">
        <v>148</v>
      </c>
      <c r="C870" s="5">
        <v>26.97</v>
      </c>
    </row>
    <row r="871" spans="1:3" x14ac:dyDescent="0.2">
      <c r="A871" s="2">
        <v>45010</v>
      </c>
      <c r="B871" t="s">
        <v>147</v>
      </c>
      <c r="C871" s="5">
        <v>26.979999999999997</v>
      </c>
    </row>
    <row r="872" spans="1:3" x14ac:dyDescent="0.2">
      <c r="A872" s="2">
        <v>45491</v>
      </c>
      <c r="B872" t="s">
        <v>147</v>
      </c>
      <c r="C872" s="5">
        <v>26.98</v>
      </c>
    </row>
    <row r="873" spans="1:3" x14ac:dyDescent="0.2">
      <c r="A873" s="2">
        <v>45227</v>
      </c>
      <c r="B873" t="s">
        <v>147</v>
      </c>
      <c r="C873" s="5">
        <v>26.98</v>
      </c>
    </row>
    <row r="874" spans="1:3" x14ac:dyDescent="0.2">
      <c r="A874" s="2">
        <v>45320</v>
      </c>
      <c r="B874" t="s">
        <v>147</v>
      </c>
      <c r="C874" s="5">
        <v>26.98</v>
      </c>
    </row>
    <row r="875" spans="1:3" x14ac:dyDescent="0.2">
      <c r="A875" s="2">
        <v>45138</v>
      </c>
      <c r="B875" t="s">
        <v>147</v>
      </c>
      <c r="C875" s="5">
        <v>26.990000000000002</v>
      </c>
    </row>
    <row r="876" spans="1:3" x14ac:dyDescent="0.2">
      <c r="A876" s="2">
        <v>44945</v>
      </c>
      <c r="B876" t="s">
        <v>147</v>
      </c>
      <c r="C876" s="5">
        <v>27</v>
      </c>
    </row>
    <row r="877" spans="1:3" x14ac:dyDescent="0.2">
      <c r="A877" s="2">
        <v>45416</v>
      </c>
      <c r="B877" t="s">
        <v>147</v>
      </c>
      <c r="C877" s="5">
        <v>27.18</v>
      </c>
    </row>
    <row r="878" spans="1:3" x14ac:dyDescent="0.2">
      <c r="A878" s="2">
        <v>44968</v>
      </c>
      <c r="B878" t="s">
        <v>147</v>
      </c>
      <c r="C878" s="5">
        <v>27.27</v>
      </c>
    </row>
    <row r="879" spans="1:3" x14ac:dyDescent="0.2">
      <c r="A879" s="2">
        <v>45438</v>
      </c>
      <c r="B879" t="s">
        <v>147</v>
      </c>
      <c r="C879" s="5">
        <v>27.36</v>
      </c>
    </row>
    <row r="880" spans="1:3" x14ac:dyDescent="0.2">
      <c r="A880" s="2">
        <v>45529</v>
      </c>
      <c r="B880" t="s">
        <v>147</v>
      </c>
      <c r="C880" s="5">
        <v>27.38</v>
      </c>
    </row>
    <row r="881" spans="1:3" hidden="1" x14ac:dyDescent="0.2">
      <c r="A881" s="2">
        <v>45534</v>
      </c>
      <c r="B881" t="s">
        <v>148</v>
      </c>
      <c r="C881" s="5">
        <v>27.48</v>
      </c>
    </row>
    <row r="882" spans="1:3" x14ac:dyDescent="0.2">
      <c r="A882" s="2">
        <v>44956</v>
      </c>
      <c r="B882" t="s">
        <v>147</v>
      </c>
      <c r="C882" s="5">
        <v>27.5</v>
      </c>
    </row>
    <row r="883" spans="1:3" hidden="1" x14ac:dyDescent="0.2">
      <c r="A883" s="2">
        <v>45437</v>
      </c>
      <c r="B883" t="s">
        <v>148</v>
      </c>
      <c r="C883" s="5">
        <v>27.53</v>
      </c>
    </row>
    <row r="884" spans="1:3" x14ac:dyDescent="0.2">
      <c r="A884" s="2">
        <v>45250</v>
      </c>
      <c r="B884" t="s">
        <v>147</v>
      </c>
      <c r="C884" s="5">
        <v>27.62</v>
      </c>
    </row>
    <row r="885" spans="1:3" x14ac:dyDescent="0.2">
      <c r="A885" s="2">
        <v>45203</v>
      </c>
      <c r="B885" t="s">
        <v>147</v>
      </c>
      <c r="C885" s="5">
        <v>27.72</v>
      </c>
    </row>
    <row r="886" spans="1:3" x14ac:dyDescent="0.2">
      <c r="A886" s="2">
        <v>45471</v>
      </c>
      <c r="B886" t="s">
        <v>147</v>
      </c>
      <c r="C886" s="5">
        <v>27.86</v>
      </c>
    </row>
    <row r="887" spans="1:3" x14ac:dyDescent="0.2">
      <c r="A887" s="2">
        <v>45467</v>
      </c>
      <c r="B887" t="s">
        <v>147</v>
      </c>
      <c r="C887" s="5">
        <v>27.93</v>
      </c>
    </row>
    <row r="888" spans="1:3" hidden="1" x14ac:dyDescent="0.2">
      <c r="A888" s="2">
        <v>45648</v>
      </c>
      <c r="B888" t="s">
        <v>148</v>
      </c>
      <c r="C888" s="5">
        <v>27.94</v>
      </c>
    </row>
    <row r="889" spans="1:3" x14ac:dyDescent="0.2">
      <c r="A889" s="2">
        <v>45064</v>
      </c>
      <c r="B889" t="s">
        <v>147</v>
      </c>
      <c r="C889" s="5">
        <v>27.94</v>
      </c>
    </row>
    <row r="890" spans="1:3" x14ac:dyDescent="0.2">
      <c r="A890" s="2">
        <v>45464</v>
      </c>
      <c r="B890" t="s">
        <v>147</v>
      </c>
      <c r="C890" s="5">
        <v>27.94</v>
      </c>
    </row>
    <row r="891" spans="1:3" x14ac:dyDescent="0.2">
      <c r="A891" s="2">
        <v>45578</v>
      </c>
      <c r="B891" t="s">
        <v>147</v>
      </c>
      <c r="C891" s="5">
        <v>27.96</v>
      </c>
    </row>
    <row r="892" spans="1:3" x14ac:dyDescent="0.2">
      <c r="A892" s="2">
        <v>45044</v>
      </c>
      <c r="B892" t="s">
        <v>147</v>
      </c>
      <c r="C892" s="5">
        <v>27.96</v>
      </c>
    </row>
    <row r="893" spans="1:3" hidden="1" x14ac:dyDescent="0.2">
      <c r="A893" s="2">
        <v>45206</v>
      </c>
      <c r="B893" t="s">
        <v>148</v>
      </c>
      <c r="C893" s="5">
        <v>27.97</v>
      </c>
    </row>
    <row r="894" spans="1:3" hidden="1" x14ac:dyDescent="0.2">
      <c r="A894" s="2">
        <v>45271</v>
      </c>
      <c r="B894" t="s">
        <v>148</v>
      </c>
      <c r="C894" s="5">
        <v>27.97</v>
      </c>
    </row>
    <row r="895" spans="1:3" x14ac:dyDescent="0.2">
      <c r="A895" s="2">
        <v>45238</v>
      </c>
      <c r="B895" t="s">
        <v>147</v>
      </c>
      <c r="C895" s="5">
        <v>27.98</v>
      </c>
    </row>
    <row r="896" spans="1:3" x14ac:dyDescent="0.2">
      <c r="A896" s="2">
        <v>45361</v>
      </c>
      <c r="B896" t="s">
        <v>147</v>
      </c>
      <c r="C896" s="5">
        <v>27.98</v>
      </c>
    </row>
    <row r="897" spans="1:3" x14ac:dyDescent="0.2">
      <c r="A897" s="2">
        <v>45240</v>
      </c>
      <c r="B897" t="s">
        <v>147</v>
      </c>
      <c r="C897" s="5">
        <v>27.98</v>
      </c>
    </row>
    <row r="898" spans="1:3" x14ac:dyDescent="0.2">
      <c r="A898" s="2">
        <v>45606</v>
      </c>
      <c r="B898" t="s">
        <v>147</v>
      </c>
      <c r="C898" s="5">
        <v>27.990000000000002</v>
      </c>
    </row>
    <row r="899" spans="1:3" x14ac:dyDescent="0.2">
      <c r="A899" s="2">
        <v>45493</v>
      </c>
      <c r="B899" t="s">
        <v>147</v>
      </c>
      <c r="C899" s="5">
        <v>28</v>
      </c>
    </row>
    <row r="900" spans="1:3" hidden="1" x14ac:dyDescent="0.2">
      <c r="A900" s="2">
        <v>45016</v>
      </c>
      <c r="B900" t="s">
        <v>148</v>
      </c>
      <c r="C900" s="5">
        <v>28.04</v>
      </c>
    </row>
    <row r="901" spans="1:3" x14ac:dyDescent="0.2">
      <c r="A901" s="2">
        <v>45168</v>
      </c>
      <c r="B901" t="s">
        <v>147</v>
      </c>
      <c r="C901" s="5">
        <v>28.13</v>
      </c>
    </row>
    <row r="902" spans="1:3" x14ac:dyDescent="0.2">
      <c r="A902" s="2">
        <v>45297</v>
      </c>
      <c r="B902" t="s">
        <v>147</v>
      </c>
      <c r="C902" s="5">
        <v>28.18</v>
      </c>
    </row>
    <row r="903" spans="1:3" x14ac:dyDescent="0.2">
      <c r="A903" s="2">
        <v>44980</v>
      </c>
      <c r="B903" t="s">
        <v>147</v>
      </c>
      <c r="C903" s="5">
        <v>28.47</v>
      </c>
    </row>
    <row r="904" spans="1:3" x14ac:dyDescent="0.2">
      <c r="A904" s="2">
        <v>45170</v>
      </c>
      <c r="B904" t="s">
        <v>147</v>
      </c>
      <c r="C904" s="5">
        <v>28.48</v>
      </c>
    </row>
    <row r="905" spans="1:3" hidden="1" x14ac:dyDescent="0.2">
      <c r="A905" s="2">
        <v>45620</v>
      </c>
      <c r="B905" t="s">
        <v>148</v>
      </c>
      <c r="C905" s="5">
        <v>28.53</v>
      </c>
    </row>
    <row r="906" spans="1:3" hidden="1" x14ac:dyDescent="0.2">
      <c r="A906" s="2">
        <v>45596</v>
      </c>
      <c r="B906" t="s">
        <v>148</v>
      </c>
      <c r="C906" s="5">
        <v>28.92</v>
      </c>
    </row>
    <row r="907" spans="1:3" x14ac:dyDescent="0.2">
      <c r="A907" s="2">
        <v>45176</v>
      </c>
      <c r="B907" t="s">
        <v>147</v>
      </c>
      <c r="C907" s="5">
        <v>28.92</v>
      </c>
    </row>
    <row r="908" spans="1:3" hidden="1" x14ac:dyDescent="0.2">
      <c r="A908" s="2">
        <v>45160</v>
      </c>
      <c r="B908" t="s">
        <v>148</v>
      </c>
      <c r="C908" s="5">
        <v>28.93</v>
      </c>
    </row>
    <row r="909" spans="1:3" x14ac:dyDescent="0.2">
      <c r="A909" s="2">
        <v>45136</v>
      </c>
      <c r="B909" t="s">
        <v>147</v>
      </c>
      <c r="C909" s="5">
        <v>28.939999999999998</v>
      </c>
    </row>
    <row r="910" spans="1:3" hidden="1" x14ac:dyDescent="0.2">
      <c r="A910" s="2">
        <v>44972</v>
      </c>
      <c r="B910" t="s">
        <v>148</v>
      </c>
      <c r="C910" s="5">
        <v>28.95</v>
      </c>
    </row>
    <row r="911" spans="1:3" x14ac:dyDescent="0.2">
      <c r="A911" s="2">
        <v>45074</v>
      </c>
      <c r="B911" t="s">
        <v>147</v>
      </c>
      <c r="C911" s="5">
        <v>28.96</v>
      </c>
    </row>
    <row r="912" spans="1:3" hidden="1" x14ac:dyDescent="0.2">
      <c r="A912" s="2">
        <v>44996</v>
      </c>
      <c r="B912" t="s">
        <v>148</v>
      </c>
      <c r="C912" s="5">
        <v>28.97</v>
      </c>
    </row>
    <row r="913" spans="1:3" hidden="1" x14ac:dyDescent="0.2">
      <c r="A913" s="2">
        <v>45552</v>
      </c>
      <c r="B913" t="s">
        <v>148</v>
      </c>
      <c r="C913" s="5">
        <v>28.979999999999997</v>
      </c>
    </row>
    <row r="914" spans="1:3" hidden="1" x14ac:dyDescent="0.2">
      <c r="A914" s="2">
        <v>45182</v>
      </c>
      <c r="B914" t="s">
        <v>148</v>
      </c>
      <c r="C914" s="5">
        <v>28.98</v>
      </c>
    </row>
    <row r="915" spans="1:3" x14ac:dyDescent="0.2">
      <c r="A915" s="2">
        <v>45468</v>
      </c>
      <c r="B915" t="s">
        <v>147</v>
      </c>
      <c r="C915" s="5">
        <v>29</v>
      </c>
    </row>
    <row r="916" spans="1:3" x14ac:dyDescent="0.2">
      <c r="A916" s="2">
        <v>45390</v>
      </c>
      <c r="B916" t="s">
        <v>147</v>
      </c>
      <c r="C916" s="5">
        <v>29</v>
      </c>
    </row>
    <row r="917" spans="1:3" hidden="1" x14ac:dyDescent="0.2">
      <c r="A917" s="2">
        <v>45386</v>
      </c>
      <c r="B917" t="s">
        <v>148</v>
      </c>
      <c r="C917" s="5">
        <v>29</v>
      </c>
    </row>
    <row r="918" spans="1:3" x14ac:dyDescent="0.2">
      <c r="A918" s="2">
        <v>44974</v>
      </c>
      <c r="B918" t="s">
        <v>147</v>
      </c>
      <c r="C918" s="5">
        <v>29</v>
      </c>
    </row>
    <row r="919" spans="1:3" x14ac:dyDescent="0.2">
      <c r="A919" s="2">
        <v>45344</v>
      </c>
      <c r="B919" t="s">
        <v>147</v>
      </c>
      <c r="C919" s="5">
        <v>29.009999999999998</v>
      </c>
    </row>
    <row r="920" spans="1:3" hidden="1" x14ac:dyDescent="0.2">
      <c r="A920" s="2">
        <v>45279</v>
      </c>
      <c r="B920" t="s">
        <v>148</v>
      </c>
      <c r="C920" s="5">
        <v>29.39</v>
      </c>
    </row>
    <row r="921" spans="1:3" hidden="1" x14ac:dyDescent="0.2">
      <c r="A921" s="2">
        <v>45262</v>
      </c>
      <c r="B921" t="s">
        <v>148</v>
      </c>
      <c r="C921" s="5">
        <v>29.5</v>
      </c>
    </row>
    <row r="922" spans="1:3" x14ac:dyDescent="0.2">
      <c r="A922" s="2">
        <v>45536</v>
      </c>
      <c r="B922" t="s">
        <v>147</v>
      </c>
      <c r="C922" s="5">
        <v>29.6</v>
      </c>
    </row>
    <row r="923" spans="1:3" x14ac:dyDescent="0.2">
      <c r="A923" s="2">
        <v>45023</v>
      </c>
      <c r="B923" t="s">
        <v>147</v>
      </c>
      <c r="C923" s="5">
        <v>29.65</v>
      </c>
    </row>
    <row r="924" spans="1:3" hidden="1" x14ac:dyDescent="0.2">
      <c r="A924" s="2">
        <v>45441</v>
      </c>
      <c r="B924" t="s">
        <v>148</v>
      </c>
      <c r="C924" s="5">
        <v>29.85</v>
      </c>
    </row>
    <row r="925" spans="1:3" hidden="1" x14ac:dyDescent="0.2">
      <c r="A925" s="2">
        <v>45414</v>
      </c>
      <c r="B925" t="s">
        <v>148</v>
      </c>
      <c r="C925" s="5">
        <v>29.9</v>
      </c>
    </row>
    <row r="926" spans="1:3" x14ac:dyDescent="0.2">
      <c r="A926" s="2">
        <v>45123</v>
      </c>
      <c r="B926" t="s">
        <v>147</v>
      </c>
      <c r="C926" s="5">
        <v>29.91</v>
      </c>
    </row>
    <row r="927" spans="1:3" x14ac:dyDescent="0.2">
      <c r="A927" s="2">
        <v>45625</v>
      </c>
      <c r="B927" t="s">
        <v>147</v>
      </c>
      <c r="C927" s="5">
        <v>29.910000000000004</v>
      </c>
    </row>
    <row r="928" spans="1:3" x14ac:dyDescent="0.2">
      <c r="A928" s="2">
        <v>45538</v>
      </c>
      <c r="B928" t="s">
        <v>147</v>
      </c>
      <c r="C928" s="5">
        <v>29.92</v>
      </c>
    </row>
    <row r="929" spans="1:3" x14ac:dyDescent="0.2">
      <c r="A929" s="2">
        <v>45363</v>
      </c>
      <c r="B929" t="s">
        <v>147</v>
      </c>
      <c r="C929" s="5">
        <v>29.95</v>
      </c>
    </row>
    <row r="930" spans="1:3" x14ac:dyDescent="0.2">
      <c r="A930" s="2">
        <v>45540</v>
      </c>
      <c r="B930" t="s">
        <v>147</v>
      </c>
      <c r="C930" s="5">
        <v>29.95</v>
      </c>
    </row>
    <row r="931" spans="1:3" hidden="1" x14ac:dyDescent="0.2">
      <c r="A931" s="2">
        <v>44992</v>
      </c>
      <c r="B931" t="s">
        <v>148</v>
      </c>
      <c r="C931" s="5">
        <v>29.95</v>
      </c>
    </row>
    <row r="932" spans="1:3" x14ac:dyDescent="0.2">
      <c r="A932" s="2">
        <v>44981</v>
      </c>
      <c r="B932" t="s">
        <v>147</v>
      </c>
      <c r="C932" s="5">
        <v>29.95</v>
      </c>
    </row>
    <row r="933" spans="1:3" hidden="1" x14ac:dyDescent="0.2">
      <c r="A933" s="2">
        <v>45581</v>
      </c>
      <c r="B933" t="s">
        <v>148</v>
      </c>
      <c r="C933" s="5">
        <v>29.95</v>
      </c>
    </row>
    <row r="934" spans="1:3" x14ac:dyDescent="0.2">
      <c r="A934" s="2">
        <v>45356</v>
      </c>
      <c r="B934" t="s">
        <v>147</v>
      </c>
      <c r="C934" s="5">
        <v>29.95</v>
      </c>
    </row>
    <row r="935" spans="1:3" x14ac:dyDescent="0.2">
      <c r="A935" s="2">
        <v>45461</v>
      </c>
      <c r="B935" t="s">
        <v>147</v>
      </c>
      <c r="C935" s="5">
        <v>29.95</v>
      </c>
    </row>
    <row r="936" spans="1:3" x14ac:dyDescent="0.2">
      <c r="A936" s="2">
        <v>45506</v>
      </c>
      <c r="B936" t="s">
        <v>147</v>
      </c>
      <c r="C936" s="5">
        <v>29.95</v>
      </c>
    </row>
    <row r="937" spans="1:3" hidden="1" x14ac:dyDescent="0.2">
      <c r="A937" s="2">
        <v>45089</v>
      </c>
      <c r="B937" t="s">
        <v>148</v>
      </c>
      <c r="C937" s="5">
        <v>29.950000000000003</v>
      </c>
    </row>
    <row r="938" spans="1:3" x14ac:dyDescent="0.2">
      <c r="A938" s="2">
        <v>44986</v>
      </c>
      <c r="B938" t="s">
        <v>147</v>
      </c>
      <c r="C938" s="5">
        <v>29.97</v>
      </c>
    </row>
    <row r="939" spans="1:3" hidden="1" x14ac:dyDescent="0.2">
      <c r="A939" s="2">
        <v>45611</v>
      </c>
      <c r="B939" t="s">
        <v>148</v>
      </c>
      <c r="C939" s="5">
        <v>29.97</v>
      </c>
    </row>
    <row r="940" spans="1:3" hidden="1" x14ac:dyDescent="0.2">
      <c r="A940" s="2">
        <v>45245</v>
      </c>
      <c r="B940" t="s">
        <v>148</v>
      </c>
      <c r="C940" s="5">
        <v>29.97</v>
      </c>
    </row>
    <row r="941" spans="1:3" x14ac:dyDescent="0.2">
      <c r="A941" s="2">
        <v>45008</v>
      </c>
      <c r="B941" t="s">
        <v>147</v>
      </c>
      <c r="C941" s="5">
        <v>29.97</v>
      </c>
    </row>
    <row r="942" spans="1:3" x14ac:dyDescent="0.2">
      <c r="A942" s="2">
        <v>45048</v>
      </c>
      <c r="B942" t="s">
        <v>147</v>
      </c>
      <c r="C942" s="5">
        <v>29.97</v>
      </c>
    </row>
    <row r="943" spans="1:3" hidden="1" x14ac:dyDescent="0.2">
      <c r="A943" s="2">
        <v>44954</v>
      </c>
      <c r="B943" t="s">
        <v>148</v>
      </c>
      <c r="C943" s="5">
        <v>29.97</v>
      </c>
    </row>
    <row r="944" spans="1:3" x14ac:dyDescent="0.2">
      <c r="A944" s="2">
        <v>45136</v>
      </c>
      <c r="B944" t="s">
        <v>147</v>
      </c>
      <c r="C944" s="5">
        <v>29.98</v>
      </c>
    </row>
    <row r="945" spans="1:3" hidden="1" x14ac:dyDescent="0.2">
      <c r="A945" s="2">
        <v>45495</v>
      </c>
      <c r="B945" t="s">
        <v>148</v>
      </c>
      <c r="C945" s="5">
        <v>29.98</v>
      </c>
    </row>
    <row r="946" spans="1:3" hidden="1" x14ac:dyDescent="0.2">
      <c r="A946" s="2">
        <v>45344</v>
      </c>
      <c r="B946" t="s">
        <v>148</v>
      </c>
      <c r="C946" s="5">
        <v>29.98</v>
      </c>
    </row>
    <row r="947" spans="1:3" x14ac:dyDescent="0.2">
      <c r="A947" s="2">
        <v>45584</v>
      </c>
      <c r="B947" t="s">
        <v>147</v>
      </c>
      <c r="C947" s="5">
        <v>29.98</v>
      </c>
    </row>
    <row r="948" spans="1:3" hidden="1" x14ac:dyDescent="0.2">
      <c r="A948" s="2">
        <v>45263</v>
      </c>
      <c r="B948" t="s">
        <v>148</v>
      </c>
      <c r="C948" s="5">
        <v>29.98</v>
      </c>
    </row>
    <row r="949" spans="1:3" x14ac:dyDescent="0.2">
      <c r="A949" s="2">
        <v>45039</v>
      </c>
      <c r="B949" t="s">
        <v>147</v>
      </c>
      <c r="C949" s="5">
        <v>29.98</v>
      </c>
    </row>
    <row r="950" spans="1:3" hidden="1" x14ac:dyDescent="0.2">
      <c r="A950" s="2">
        <v>45166</v>
      </c>
      <c r="B950" t="s">
        <v>148</v>
      </c>
      <c r="C950" s="5">
        <v>29.99</v>
      </c>
    </row>
    <row r="951" spans="1:3" x14ac:dyDescent="0.2">
      <c r="A951" s="2">
        <v>45453</v>
      </c>
      <c r="B951" t="s">
        <v>147</v>
      </c>
      <c r="C951" s="5">
        <v>29.99</v>
      </c>
    </row>
    <row r="952" spans="1:3" x14ac:dyDescent="0.2">
      <c r="A952" s="2">
        <v>45565</v>
      </c>
      <c r="B952" t="s">
        <v>147</v>
      </c>
      <c r="C952" s="5">
        <v>30.369999999999997</v>
      </c>
    </row>
    <row r="953" spans="1:3" x14ac:dyDescent="0.2">
      <c r="A953" s="2">
        <v>45022</v>
      </c>
      <c r="B953" t="s">
        <v>147</v>
      </c>
      <c r="C953" s="5">
        <v>30.63</v>
      </c>
    </row>
    <row r="954" spans="1:3" x14ac:dyDescent="0.2">
      <c r="A954" s="2">
        <v>45553</v>
      </c>
      <c r="B954" t="s">
        <v>147</v>
      </c>
      <c r="C954" s="5">
        <v>30.86</v>
      </c>
    </row>
    <row r="955" spans="1:3" x14ac:dyDescent="0.2">
      <c r="A955" s="2">
        <v>45358</v>
      </c>
      <c r="B955" t="s">
        <v>147</v>
      </c>
      <c r="C955" s="5">
        <v>30.9</v>
      </c>
    </row>
    <row r="956" spans="1:3" hidden="1" x14ac:dyDescent="0.2">
      <c r="A956" s="2">
        <v>45293</v>
      </c>
      <c r="B956" t="s">
        <v>148</v>
      </c>
      <c r="C956" s="5">
        <v>30.92</v>
      </c>
    </row>
    <row r="957" spans="1:3" x14ac:dyDescent="0.2">
      <c r="A957" s="2">
        <v>45085</v>
      </c>
      <c r="B957" t="s">
        <v>147</v>
      </c>
      <c r="C957" s="5">
        <v>30.950000000000003</v>
      </c>
    </row>
    <row r="958" spans="1:3" x14ac:dyDescent="0.2">
      <c r="A958" s="2">
        <v>45187</v>
      </c>
      <c r="B958" t="s">
        <v>147</v>
      </c>
      <c r="C958" s="5">
        <v>31</v>
      </c>
    </row>
    <row r="959" spans="1:3" x14ac:dyDescent="0.2">
      <c r="A959" s="2">
        <v>44963</v>
      </c>
      <c r="B959" t="s">
        <v>147</v>
      </c>
      <c r="C959" s="5">
        <v>31</v>
      </c>
    </row>
    <row r="960" spans="1:3" x14ac:dyDescent="0.2">
      <c r="A960" s="2">
        <v>45467</v>
      </c>
      <c r="B960" t="s">
        <v>147</v>
      </c>
      <c r="C960" s="5">
        <v>31</v>
      </c>
    </row>
    <row r="961" spans="1:3" x14ac:dyDescent="0.2">
      <c r="A961" s="2">
        <v>44967</v>
      </c>
      <c r="B961" t="s">
        <v>147</v>
      </c>
      <c r="C961" s="5">
        <v>31.119999999999997</v>
      </c>
    </row>
    <row r="962" spans="1:3" x14ac:dyDescent="0.2">
      <c r="A962" s="2">
        <v>45113</v>
      </c>
      <c r="B962" t="s">
        <v>147</v>
      </c>
      <c r="C962" s="5">
        <v>31.16</v>
      </c>
    </row>
    <row r="963" spans="1:3" x14ac:dyDescent="0.2">
      <c r="A963" s="2">
        <v>45364</v>
      </c>
      <c r="B963" t="s">
        <v>147</v>
      </c>
      <c r="C963" s="5">
        <v>31.490000000000002</v>
      </c>
    </row>
    <row r="964" spans="1:3" x14ac:dyDescent="0.2">
      <c r="A964" s="2">
        <v>45464</v>
      </c>
      <c r="B964" t="s">
        <v>147</v>
      </c>
      <c r="C964" s="5">
        <v>31.5</v>
      </c>
    </row>
    <row r="965" spans="1:3" x14ac:dyDescent="0.2">
      <c r="A965" s="2">
        <v>45273</v>
      </c>
      <c r="B965" t="s">
        <v>147</v>
      </c>
      <c r="C965" s="5">
        <v>31.5</v>
      </c>
    </row>
    <row r="966" spans="1:3" x14ac:dyDescent="0.2">
      <c r="A966" s="2">
        <v>45218</v>
      </c>
      <c r="B966" t="s">
        <v>147</v>
      </c>
      <c r="C966" s="5">
        <v>31.5</v>
      </c>
    </row>
    <row r="967" spans="1:3" hidden="1" x14ac:dyDescent="0.2">
      <c r="A967" s="2">
        <v>44941</v>
      </c>
      <c r="B967" t="s">
        <v>148</v>
      </c>
      <c r="C967" s="5">
        <v>31.68</v>
      </c>
    </row>
    <row r="968" spans="1:3" x14ac:dyDescent="0.2">
      <c r="A968" s="2">
        <v>45499</v>
      </c>
      <c r="B968" t="s">
        <v>147</v>
      </c>
      <c r="C968" s="5">
        <v>31.68</v>
      </c>
    </row>
    <row r="969" spans="1:3" hidden="1" x14ac:dyDescent="0.2">
      <c r="A969" s="2">
        <v>45303</v>
      </c>
      <c r="B969" t="s">
        <v>148</v>
      </c>
      <c r="C969" s="5">
        <v>31.84</v>
      </c>
    </row>
    <row r="970" spans="1:3" x14ac:dyDescent="0.2">
      <c r="A970" s="2">
        <v>45008</v>
      </c>
      <c r="B970" t="s">
        <v>147</v>
      </c>
      <c r="C970" s="5">
        <v>31.880000000000003</v>
      </c>
    </row>
    <row r="971" spans="1:3" hidden="1" x14ac:dyDescent="0.2">
      <c r="A971" s="2">
        <v>45562</v>
      </c>
      <c r="B971" t="s">
        <v>148</v>
      </c>
      <c r="C971" s="5">
        <v>31.91</v>
      </c>
    </row>
    <row r="972" spans="1:3" x14ac:dyDescent="0.2">
      <c r="A972" s="2">
        <v>45337</v>
      </c>
      <c r="B972" t="s">
        <v>147</v>
      </c>
      <c r="C972" s="5">
        <v>31.92</v>
      </c>
    </row>
    <row r="973" spans="1:3" hidden="1" x14ac:dyDescent="0.2">
      <c r="A973" s="2">
        <v>45126</v>
      </c>
      <c r="B973" t="s">
        <v>148</v>
      </c>
      <c r="C973" s="5">
        <v>31.92</v>
      </c>
    </row>
    <row r="974" spans="1:3" hidden="1" x14ac:dyDescent="0.2">
      <c r="A974" s="2">
        <v>45361</v>
      </c>
      <c r="B974" t="s">
        <v>148</v>
      </c>
      <c r="C974" s="5">
        <v>31.92</v>
      </c>
    </row>
    <row r="975" spans="1:3" x14ac:dyDescent="0.2">
      <c r="A975" s="2">
        <v>45318</v>
      </c>
      <c r="B975" t="s">
        <v>147</v>
      </c>
      <c r="C975" s="5">
        <v>31.93</v>
      </c>
    </row>
    <row r="976" spans="1:3" x14ac:dyDescent="0.2">
      <c r="A976" s="2">
        <v>45527</v>
      </c>
      <c r="B976" t="s">
        <v>147</v>
      </c>
      <c r="C976" s="5">
        <v>31.93</v>
      </c>
    </row>
    <row r="977" spans="1:3" x14ac:dyDescent="0.2">
      <c r="A977" s="2">
        <v>45508</v>
      </c>
      <c r="B977" t="s">
        <v>147</v>
      </c>
      <c r="C977" s="5">
        <v>31.96</v>
      </c>
    </row>
    <row r="978" spans="1:3" hidden="1" x14ac:dyDescent="0.2">
      <c r="A978" s="2">
        <v>44975</v>
      </c>
      <c r="B978" t="s">
        <v>148</v>
      </c>
      <c r="C978" s="5">
        <v>31.96</v>
      </c>
    </row>
    <row r="979" spans="1:3" x14ac:dyDescent="0.2">
      <c r="A979" s="2">
        <v>45614</v>
      </c>
      <c r="B979" t="s">
        <v>147</v>
      </c>
      <c r="C979" s="5">
        <v>31.96</v>
      </c>
    </row>
    <row r="980" spans="1:3" x14ac:dyDescent="0.2">
      <c r="A980" s="2">
        <v>45144</v>
      </c>
      <c r="B980" t="s">
        <v>147</v>
      </c>
      <c r="C980" s="5">
        <v>31.96</v>
      </c>
    </row>
    <row r="981" spans="1:3" x14ac:dyDescent="0.2">
      <c r="A981" s="2">
        <v>45106</v>
      </c>
      <c r="B981" t="s">
        <v>147</v>
      </c>
      <c r="C981" s="5">
        <v>31.96</v>
      </c>
    </row>
    <row r="982" spans="1:3" hidden="1" x14ac:dyDescent="0.2">
      <c r="A982" s="2">
        <v>45286</v>
      </c>
      <c r="B982" t="s">
        <v>148</v>
      </c>
      <c r="C982" s="5">
        <v>31.96</v>
      </c>
    </row>
    <row r="983" spans="1:3" x14ac:dyDescent="0.2">
      <c r="A983" s="2">
        <v>45618</v>
      </c>
      <c r="B983" t="s">
        <v>147</v>
      </c>
      <c r="C983" s="5">
        <v>31.96</v>
      </c>
    </row>
    <row r="984" spans="1:3" x14ac:dyDescent="0.2">
      <c r="A984" s="2">
        <v>45241</v>
      </c>
      <c r="B984" t="s">
        <v>147</v>
      </c>
      <c r="C984" s="5">
        <v>31.97</v>
      </c>
    </row>
    <row r="985" spans="1:3" hidden="1" x14ac:dyDescent="0.2">
      <c r="A985" s="2">
        <v>45612</v>
      </c>
      <c r="B985" t="s">
        <v>148</v>
      </c>
      <c r="C985" s="5">
        <v>31.97</v>
      </c>
    </row>
    <row r="986" spans="1:3" hidden="1" x14ac:dyDescent="0.2">
      <c r="A986" s="2">
        <v>45275</v>
      </c>
      <c r="B986" t="s">
        <v>148</v>
      </c>
      <c r="C986" s="5">
        <v>32.46</v>
      </c>
    </row>
    <row r="987" spans="1:3" x14ac:dyDescent="0.2">
      <c r="A987" s="2">
        <v>45046</v>
      </c>
      <c r="B987" t="s">
        <v>147</v>
      </c>
      <c r="C987" s="5">
        <v>32.56</v>
      </c>
    </row>
    <row r="988" spans="1:3" hidden="1" x14ac:dyDescent="0.2">
      <c r="A988" s="2">
        <v>45343</v>
      </c>
      <c r="B988" t="s">
        <v>148</v>
      </c>
      <c r="C988" s="5">
        <v>32.67</v>
      </c>
    </row>
    <row r="989" spans="1:3" x14ac:dyDescent="0.2">
      <c r="A989" s="2">
        <v>45513</v>
      </c>
      <c r="B989" t="s">
        <v>147</v>
      </c>
      <c r="C989" s="5">
        <v>32.74</v>
      </c>
    </row>
    <row r="990" spans="1:3" x14ac:dyDescent="0.2">
      <c r="A990" s="2">
        <v>45162</v>
      </c>
      <c r="B990" t="s">
        <v>147</v>
      </c>
      <c r="C990" s="5">
        <v>32.799999999999997</v>
      </c>
    </row>
    <row r="991" spans="1:3" x14ac:dyDescent="0.2">
      <c r="A991" s="2">
        <v>44972</v>
      </c>
      <c r="B991" t="s">
        <v>147</v>
      </c>
      <c r="C991" s="5">
        <v>32.85</v>
      </c>
    </row>
    <row r="992" spans="1:3" x14ac:dyDescent="0.2">
      <c r="A992" s="2">
        <v>45237</v>
      </c>
      <c r="B992" t="s">
        <v>147</v>
      </c>
      <c r="C992" s="5">
        <v>32.89</v>
      </c>
    </row>
    <row r="993" spans="1:3" x14ac:dyDescent="0.2">
      <c r="A993" s="2">
        <v>45556</v>
      </c>
      <c r="B993" t="s">
        <v>147</v>
      </c>
      <c r="C993" s="5">
        <v>32.89</v>
      </c>
    </row>
    <row r="994" spans="1:3" hidden="1" x14ac:dyDescent="0.2">
      <c r="A994" s="2">
        <v>45478</v>
      </c>
      <c r="B994" t="s">
        <v>148</v>
      </c>
      <c r="C994" s="5">
        <v>32.94</v>
      </c>
    </row>
    <row r="995" spans="1:3" x14ac:dyDescent="0.2">
      <c r="A995" s="2">
        <v>45016</v>
      </c>
      <c r="B995" t="s">
        <v>147</v>
      </c>
      <c r="C995" s="5">
        <v>32.950000000000003</v>
      </c>
    </row>
    <row r="996" spans="1:3" x14ac:dyDescent="0.2">
      <c r="A996" s="2">
        <v>45543</v>
      </c>
      <c r="B996" t="s">
        <v>147</v>
      </c>
      <c r="C996" s="5">
        <v>32.99</v>
      </c>
    </row>
    <row r="997" spans="1:3" x14ac:dyDescent="0.2">
      <c r="A997" s="2">
        <v>45394</v>
      </c>
      <c r="B997" t="s">
        <v>147</v>
      </c>
      <c r="C997" s="5">
        <v>33</v>
      </c>
    </row>
    <row r="998" spans="1:3" x14ac:dyDescent="0.2">
      <c r="A998" s="2">
        <v>45043</v>
      </c>
      <c r="B998" t="s">
        <v>147</v>
      </c>
      <c r="C998" s="5">
        <v>33</v>
      </c>
    </row>
    <row r="999" spans="1:3" x14ac:dyDescent="0.2">
      <c r="A999" s="2">
        <v>45464</v>
      </c>
      <c r="B999" t="s">
        <v>147</v>
      </c>
      <c r="C999" s="5">
        <v>33</v>
      </c>
    </row>
    <row r="1000" spans="1:3" x14ac:dyDescent="0.2">
      <c r="A1000" s="2">
        <v>45304</v>
      </c>
      <c r="B1000" t="s">
        <v>147</v>
      </c>
      <c r="C1000" s="5">
        <v>33.380000000000003</v>
      </c>
    </row>
    <row r="1001" spans="1:3" x14ac:dyDescent="0.2">
      <c r="A1001" s="2">
        <v>45265</v>
      </c>
      <c r="B1001" t="s">
        <v>147</v>
      </c>
      <c r="C1001" s="5">
        <v>33.39</v>
      </c>
    </row>
    <row r="1002" spans="1:3" x14ac:dyDescent="0.2">
      <c r="A1002" s="2">
        <v>44958</v>
      </c>
      <c r="B1002" t="s">
        <v>147</v>
      </c>
      <c r="C1002" s="5">
        <v>33.409999999999997</v>
      </c>
    </row>
    <row r="1003" spans="1:3" x14ac:dyDescent="0.2">
      <c r="A1003" s="2">
        <v>45635</v>
      </c>
      <c r="B1003" t="s">
        <v>147</v>
      </c>
      <c r="C1003" s="5">
        <v>33.43</v>
      </c>
    </row>
    <row r="1004" spans="1:3" hidden="1" x14ac:dyDescent="0.2">
      <c r="A1004" s="2">
        <v>45045</v>
      </c>
      <c r="B1004" t="s">
        <v>148</v>
      </c>
      <c r="C1004" s="5">
        <v>33.75</v>
      </c>
    </row>
    <row r="1005" spans="1:3" x14ac:dyDescent="0.2">
      <c r="A1005" s="2">
        <v>45174</v>
      </c>
      <c r="B1005" t="s">
        <v>147</v>
      </c>
      <c r="C1005" s="5">
        <v>33.89</v>
      </c>
    </row>
    <row r="1006" spans="1:3" x14ac:dyDescent="0.2">
      <c r="A1006" s="2">
        <v>45007</v>
      </c>
      <c r="B1006" t="s">
        <v>147</v>
      </c>
      <c r="C1006" s="5">
        <v>33.93</v>
      </c>
    </row>
    <row r="1007" spans="1:3" x14ac:dyDescent="0.2">
      <c r="A1007" s="2">
        <v>45372</v>
      </c>
      <c r="B1007" t="s">
        <v>147</v>
      </c>
      <c r="C1007" s="5">
        <v>33.94</v>
      </c>
    </row>
    <row r="1008" spans="1:3" x14ac:dyDescent="0.2">
      <c r="A1008" s="2">
        <v>45195</v>
      </c>
      <c r="B1008" t="s">
        <v>147</v>
      </c>
      <c r="C1008" s="5">
        <v>33.97</v>
      </c>
    </row>
    <row r="1009" spans="1:3" x14ac:dyDescent="0.2">
      <c r="A1009" s="2">
        <v>45069</v>
      </c>
      <c r="B1009" t="s">
        <v>147</v>
      </c>
      <c r="C1009" s="5">
        <v>33.979999999999997</v>
      </c>
    </row>
    <row r="1010" spans="1:3" x14ac:dyDescent="0.2">
      <c r="A1010" s="2">
        <v>44965</v>
      </c>
      <c r="B1010" t="s">
        <v>147</v>
      </c>
      <c r="C1010" s="5">
        <v>33.979999999999997</v>
      </c>
    </row>
    <row r="1011" spans="1:3" x14ac:dyDescent="0.2">
      <c r="A1011" s="2">
        <v>45074</v>
      </c>
      <c r="B1011" t="s">
        <v>147</v>
      </c>
      <c r="C1011" s="5">
        <v>34.120000000000005</v>
      </c>
    </row>
    <row r="1012" spans="1:3" x14ac:dyDescent="0.2">
      <c r="A1012" s="2">
        <v>45516</v>
      </c>
      <c r="B1012" t="s">
        <v>147</v>
      </c>
      <c r="C1012" s="5">
        <v>34.47</v>
      </c>
    </row>
    <row r="1013" spans="1:3" x14ac:dyDescent="0.2">
      <c r="A1013" s="2">
        <v>45209</v>
      </c>
      <c r="B1013" t="s">
        <v>147</v>
      </c>
      <c r="C1013" s="5">
        <v>34.5</v>
      </c>
    </row>
    <row r="1014" spans="1:3" x14ac:dyDescent="0.2">
      <c r="A1014" s="2">
        <v>45521</v>
      </c>
      <c r="B1014" t="s">
        <v>147</v>
      </c>
      <c r="C1014" s="5">
        <v>34.57</v>
      </c>
    </row>
    <row r="1015" spans="1:3" hidden="1" x14ac:dyDescent="0.2">
      <c r="A1015" s="2">
        <v>45206</v>
      </c>
      <c r="B1015" t="s">
        <v>148</v>
      </c>
      <c r="C1015" s="5">
        <v>34.74</v>
      </c>
    </row>
    <row r="1016" spans="1:3" hidden="1" x14ac:dyDescent="0.2">
      <c r="A1016" s="2">
        <v>45416</v>
      </c>
      <c r="B1016" t="s">
        <v>148</v>
      </c>
      <c r="C1016" s="5">
        <v>34.86</v>
      </c>
    </row>
    <row r="1017" spans="1:3" x14ac:dyDescent="0.2">
      <c r="A1017" s="2">
        <v>44936</v>
      </c>
      <c r="B1017" t="s">
        <v>147</v>
      </c>
      <c r="C1017" s="5">
        <v>34.910000000000004</v>
      </c>
    </row>
    <row r="1018" spans="1:3" x14ac:dyDescent="0.2">
      <c r="A1018" s="2">
        <v>45230</v>
      </c>
      <c r="B1018" t="s">
        <v>147</v>
      </c>
      <c r="C1018" s="5">
        <v>34.92</v>
      </c>
    </row>
    <row r="1019" spans="1:3" x14ac:dyDescent="0.2">
      <c r="A1019" s="2">
        <v>44981</v>
      </c>
      <c r="B1019" t="s">
        <v>147</v>
      </c>
      <c r="C1019" s="5">
        <v>34.93</v>
      </c>
    </row>
    <row r="1020" spans="1:3" x14ac:dyDescent="0.2">
      <c r="A1020" s="2">
        <v>45106</v>
      </c>
      <c r="B1020" t="s">
        <v>147</v>
      </c>
      <c r="C1020" s="5">
        <v>34.93</v>
      </c>
    </row>
    <row r="1021" spans="1:3" x14ac:dyDescent="0.2">
      <c r="A1021" s="2">
        <v>45494</v>
      </c>
      <c r="B1021" t="s">
        <v>147</v>
      </c>
      <c r="C1021" s="5">
        <v>34.93</v>
      </c>
    </row>
    <row r="1022" spans="1:3" hidden="1" x14ac:dyDescent="0.2">
      <c r="A1022" s="2">
        <v>45022</v>
      </c>
      <c r="B1022" t="s">
        <v>148</v>
      </c>
      <c r="C1022" s="5">
        <v>34.93</v>
      </c>
    </row>
    <row r="1023" spans="1:3" x14ac:dyDescent="0.2">
      <c r="A1023" s="2">
        <v>45095</v>
      </c>
      <c r="B1023" t="s">
        <v>147</v>
      </c>
      <c r="C1023" s="5">
        <v>34.950000000000003</v>
      </c>
    </row>
    <row r="1024" spans="1:3" x14ac:dyDescent="0.2">
      <c r="A1024" s="2">
        <v>45085</v>
      </c>
      <c r="B1024" t="s">
        <v>147</v>
      </c>
      <c r="C1024" s="5">
        <v>34.96</v>
      </c>
    </row>
    <row r="1025" spans="1:3" hidden="1" x14ac:dyDescent="0.2">
      <c r="A1025" s="2">
        <v>45291</v>
      </c>
      <c r="B1025" t="s">
        <v>148</v>
      </c>
      <c r="C1025" s="5">
        <v>34.97</v>
      </c>
    </row>
    <row r="1026" spans="1:3" x14ac:dyDescent="0.2">
      <c r="A1026" s="2">
        <v>45182</v>
      </c>
      <c r="B1026" t="s">
        <v>147</v>
      </c>
      <c r="C1026" s="5">
        <v>34.989999999999995</v>
      </c>
    </row>
    <row r="1027" spans="1:3" x14ac:dyDescent="0.2">
      <c r="A1027" s="2">
        <v>45303</v>
      </c>
      <c r="B1027" t="s">
        <v>147</v>
      </c>
      <c r="C1027" s="5">
        <v>35</v>
      </c>
    </row>
    <row r="1028" spans="1:3" x14ac:dyDescent="0.2">
      <c r="A1028" s="2">
        <v>45396</v>
      </c>
      <c r="B1028" t="s">
        <v>147</v>
      </c>
      <c r="C1028" s="5">
        <v>35.11</v>
      </c>
    </row>
    <row r="1029" spans="1:3" x14ac:dyDescent="0.2">
      <c r="A1029" s="2">
        <v>45622</v>
      </c>
      <c r="B1029" t="s">
        <v>147</v>
      </c>
      <c r="C1029" s="5">
        <v>35.28</v>
      </c>
    </row>
    <row r="1030" spans="1:3" x14ac:dyDescent="0.2">
      <c r="A1030" s="2">
        <v>44927</v>
      </c>
      <c r="B1030" t="s">
        <v>147</v>
      </c>
      <c r="C1030" s="5">
        <v>35.480000000000004</v>
      </c>
    </row>
    <row r="1031" spans="1:3" x14ac:dyDescent="0.2">
      <c r="A1031" s="2">
        <v>45047</v>
      </c>
      <c r="B1031" t="s">
        <v>147</v>
      </c>
      <c r="C1031" s="5">
        <v>35.619999999999997</v>
      </c>
    </row>
    <row r="1032" spans="1:3" x14ac:dyDescent="0.2">
      <c r="A1032" s="2">
        <v>45179</v>
      </c>
      <c r="B1032" t="s">
        <v>147</v>
      </c>
      <c r="C1032" s="5">
        <v>35.72</v>
      </c>
    </row>
    <row r="1033" spans="1:3" x14ac:dyDescent="0.2">
      <c r="A1033" s="2">
        <v>45128</v>
      </c>
      <c r="B1033" t="s">
        <v>147</v>
      </c>
      <c r="C1033" s="5">
        <v>35.82</v>
      </c>
    </row>
    <row r="1034" spans="1:3" x14ac:dyDescent="0.2">
      <c r="A1034" s="2">
        <v>45450</v>
      </c>
      <c r="B1034" t="s">
        <v>147</v>
      </c>
      <c r="C1034" s="5">
        <v>35.840000000000003</v>
      </c>
    </row>
    <row r="1035" spans="1:3" hidden="1" x14ac:dyDescent="0.2">
      <c r="A1035" s="2">
        <v>45257</v>
      </c>
      <c r="B1035" t="s">
        <v>148</v>
      </c>
      <c r="C1035" s="5">
        <v>35.880000000000003</v>
      </c>
    </row>
    <row r="1036" spans="1:3" x14ac:dyDescent="0.2">
      <c r="A1036" s="2">
        <v>44951</v>
      </c>
      <c r="B1036" t="s">
        <v>147</v>
      </c>
      <c r="C1036" s="5">
        <v>35.880000000000003</v>
      </c>
    </row>
    <row r="1037" spans="1:3" hidden="1" x14ac:dyDescent="0.2">
      <c r="A1037" s="2">
        <v>45384</v>
      </c>
      <c r="B1037" t="s">
        <v>148</v>
      </c>
      <c r="C1037" s="5">
        <v>35.880000000000003</v>
      </c>
    </row>
    <row r="1038" spans="1:3" hidden="1" x14ac:dyDescent="0.2">
      <c r="A1038" s="2">
        <v>45597</v>
      </c>
      <c r="B1038" t="s">
        <v>148</v>
      </c>
      <c r="C1038" s="5">
        <v>35.880000000000003</v>
      </c>
    </row>
    <row r="1039" spans="1:3" x14ac:dyDescent="0.2">
      <c r="A1039" s="2">
        <v>45255</v>
      </c>
      <c r="B1039" t="s">
        <v>147</v>
      </c>
      <c r="C1039" s="5">
        <v>35.909999999999997</v>
      </c>
    </row>
    <row r="1040" spans="1:3" x14ac:dyDescent="0.2">
      <c r="A1040" s="2">
        <v>45200</v>
      </c>
      <c r="B1040" t="s">
        <v>147</v>
      </c>
      <c r="C1040" s="5">
        <v>35.909999999999997</v>
      </c>
    </row>
    <row r="1041" spans="1:3" x14ac:dyDescent="0.2">
      <c r="A1041" s="2">
        <v>45111</v>
      </c>
      <c r="B1041" t="s">
        <v>147</v>
      </c>
      <c r="C1041" s="5">
        <v>35.909999999999997</v>
      </c>
    </row>
    <row r="1042" spans="1:3" x14ac:dyDescent="0.2">
      <c r="A1042" s="2">
        <v>45354</v>
      </c>
      <c r="B1042" t="s">
        <v>147</v>
      </c>
      <c r="C1042" s="5">
        <v>35.909999999999997</v>
      </c>
    </row>
    <row r="1043" spans="1:3" x14ac:dyDescent="0.2">
      <c r="A1043" s="2">
        <v>45108</v>
      </c>
      <c r="B1043" t="s">
        <v>147</v>
      </c>
      <c r="C1043" s="5">
        <v>35.909999999999997</v>
      </c>
    </row>
    <row r="1044" spans="1:3" x14ac:dyDescent="0.2">
      <c r="A1044" s="2">
        <v>45400</v>
      </c>
      <c r="B1044" t="s">
        <v>147</v>
      </c>
      <c r="C1044" s="5">
        <v>35.910000000000004</v>
      </c>
    </row>
    <row r="1045" spans="1:3" x14ac:dyDescent="0.2">
      <c r="A1045" s="2">
        <v>44962</v>
      </c>
      <c r="B1045" t="s">
        <v>147</v>
      </c>
      <c r="C1045" s="5">
        <v>35.92</v>
      </c>
    </row>
    <row r="1046" spans="1:3" x14ac:dyDescent="0.2">
      <c r="A1046" s="2">
        <v>45227</v>
      </c>
      <c r="B1046" t="s">
        <v>147</v>
      </c>
      <c r="C1046" s="5">
        <v>35.94</v>
      </c>
    </row>
    <row r="1047" spans="1:3" hidden="1" x14ac:dyDescent="0.2">
      <c r="A1047" s="2">
        <v>45216</v>
      </c>
      <c r="B1047" t="s">
        <v>148</v>
      </c>
      <c r="C1047" s="5">
        <v>35.94</v>
      </c>
    </row>
    <row r="1048" spans="1:3" hidden="1" x14ac:dyDescent="0.2">
      <c r="A1048" s="2">
        <v>45355</v>
      </c>
      <c r="B1048" t="s">
        <v>148</v>
      </c>
      <c r="C1048" s="5">
        <v>35.94</v>
      </c>
    </row>
    <row r="1049" spans="1:3" x14ac:dyDescent="0.2">
      <c r="A1049" s="2">
        <v>45213</v>
      </c>
      <c r="B1049" t="s">
        <v>147</v>
      </c>
      <c r="C1049" s="5">
        <v>35.94</v>
      </c>
    </row>
    <row r="1050" spans="1:3" x14ac:dyDescent="0.2">
      <c r="A1050" s="2">
        <v>45001</v>
      </c>
      <c r="B1050" t="s">
        <v>147</v>
      </c>
      <c r="C1050" s="5">
        <v>35.96</v>
      </c>
    </row>
    <row r="1051" spans="1:3" hidden="1" x14ac:dyDescent="0.2">
      <c r="A1051" s="2">
        <v>44943</v>
      </c>
      <c r="B1051" t="s">
        <v>148</v>
      </c>
      <c r="C1051" s="5">
        <v>35.97</v>
      </c>
    </row>
    <row r="1052" spans="1:3" x14ac:dyDescent="0.2">
      <c r="A1052" s="2">
        <v>45000</v>
      </c>
      <c r="B1052" t="s">
        <v>147</v>
      </c>
      <c r="C1052" s="5">
        <v>35.980000000000004</v>
      </c>
    </row>
    <row r="1053" spans="1:3" x14ac:dyDescent="0.2">
      <c r="A1053" s="2">
        <v>44957</v>
      </c>
      <c r="B1053" t="s">
        <v>147</v>
      </c>
      <c r="C1053" s="5">
        <v>36</v>
      </c>
    </row>
    <row r="1054" spans="1:3" x14ac:dyDescent="0.2">
      <c r="A1054" s="2">
        <v>45202</v>
      </c>
      <c r="B1054" t="s">
        <v>147</v>
      </c>
      <c r="C1054" s="5">
        <v>36</v>
      </c>
    </row>
    <row r="1055" spans="1:3" x14ac:dyDescent="0.2">
      <c r="A1055" s="2">
        <v>45556</v>
      </c>
      <c r="B1055" t="s">
        <v>147</v>
      </c>
      <c r="C1055" s="5">
        <v>36</v>
      </c>
    </row>
    <row r="1056" spans="1:3" x14ac:dyDescent="0.2">
      <c r="A1056" s="2">
        <v>45060</v>
      </c>
      <c r="B1056" t="s">
        <v>147</v>
      </c>
      <c r="C1056" s="5">
        <v>36</v>
      </c>
    </row>
    <row r="1057" spans="1:3" x14ac:dyDescent="0.2">
      <c r="A1057" s="2">
        <v>45349</v>
      </c>
      <c r="B1057" t="s">
        <v>147</v>
      </c>
      <c r="C1057" s="5">
        <v>36.08</v>
      </c>
    </row>
    <row r="1058" spans="1:3" x14ac:dyDescent="0.2">
      <c r="A1058" s="2">
        <v>45053</v>
      </c>
      <c r="B1058" t="s">
        <v>147</v>
      </c>
      <c r="C1058" s="5">
        <v>36.489999999999995</v>
      </c>
    </row>
    <row r="1059" spans="1:3" x14ac:dyDescent="0.2">
      <c r="A1059" s="2">
        <v>45278</v>
      </c>
      <c r="B1059" t="s">
        <v>147</v>
      </c>
      <c r="C1059" s="5">
        <v>36.5</v>
      </c>
    </row>
    <row r="1060" spans="1:3" x14ac:dyDescent="0.2">
      <c r="A1060" s="2">
        <v>45342</v>
      </c>
      <c r="B1060" t="s">
        <v>147</v>
      </c>
      <c r="C1060" s="5">
        <v>36.5</v>
      </c>
    </row>
    <row r="1061" spans="1:3" hidden="1" x14ac:dyDescent="0.2">
      <c r="A1061" s="2">
        <v>45556</v>
      </c>
      <c r="B1061" t="s">
        <v>148</v>
      </c>
      <c r="C1061" s="5">
        <v>36.54</v>
      </c>
    </row>
    <row r="1062" spans="1:3" x14ac:dyDescent="0.2">
      <c r="A1062" s="2">
        <v>45420</v>
      </c>
      <c r="B1062" t="s">
        <v>147</v>
      </c>
      <c r="C1062" s="5">
        <v>36.67</v>
      </c>
    </row>
    <row r="1063" spans="1:3" hidden="1" x14ac:dyDescent="0.2">
      <c r="A1063" s="2">
        <v>45442</v>
      </c>
      <c r="B1063" t="s">
        <v>148</v>
      </c>
      <c r="C1063" s="5">
        <v>36.92</v>
      </c>
    </row>
    <row r="1064" spans="1:3" hidden="1" x14ac:dyDescent="0.2">
      <c r="A1064" s="2">
        <v>45008</v>
      </c>
      <c r="B1064" t="s">
        <v>148</v>
      </c>
      <c r="C1064" s="5">
        <v>36.97</v>
      </c>
    </row>
    <row r="1065" spans="1:3" x14ac:dyDescent="0.2">
      <c r="A1065" s="2">
        <v>45280</v>
      </c>
      <c r="B1065" t="s">
        <v>147</v>
      </c>
      <c r="C1065" s="5">
        <v>36.97</v>
      </c>
    </row>
    <row r="1066" spans="1:3" x14ac:dyDescent="0.2">
      <c r="A1066" s="2">
        <v>45083</v>
      </c>
      <c r="B1066" t="s">
        <v>147</v>
      </c>
      <c r="C1066" s="5">
        <v>37</v>
      </c>
    </row>
    <row r="1067" spans="1:3" hidden="1" x14ac:dyDescent="0.2">
      <c r="A1067" s="2">
        <v>45501</v>
      </c>
      <c r="B1067" t="s">
        <v>148</v>
      </c>
      <c r="C1067" s="5">
        <v>37.19</v>
      </c>
    </row>
    <row r="1068" spans="1:3" x14ac:dyDescent="0.2">
      <c r="A1068" s="2">
        <v>45470</v>
      </c>
      <c r="B1068" t="s">
        <v>147</v>
      </c>
      <c r="C1068" s="5">
        <v>37.33</v>
      </c>
    </row>
    <row r="1069" spans="1:3" hidden="1" x14ac:dyDescent="0.2">
      <c r="A1069" s="2">
        <v>45007</v>
      </c>
      <c r="B1069" t="s">
        <v>148</v>
      </c>
      <c r="C1069" s="5">
        <v>37.42</v>
      </c>
    </row>
    <row r="1070" spans="1:3" x14ac:dyDescent="0.2">
      <c r="A1070" s="2">
        <v>45635</v>
      </c>
      <c r="B1070" t="s">
        <v>147</v>
      </c>
      <c r="C1070" s="5">
        <v>37.46</v>
      </c>
    </row>
    <row r="1071" spans="1:3" x14ac:dyDescent="0.2">
      <c r="A1071" s="2">
        <v>45419</v>
      </c>
      <c r="B1071" t="s">
        <v>147</v>
      </c>
      <c r="C1071" s="5">
        <v>37.47</v>
      </c>
    </row>
    <row r="1072" spans="1:3" x14ac:dyDescent="0.2">
      <c r="A1072" s="2">
        <v>45509</v>
      </c>
      <c r="B1072" t="s">
        <v>147</v>
      </c>
      <c r="C1072" s="5">
        <v>37.49</v>
      </c>
    </row>
    <row r="1073" spans="1:3" hidden="1" x14ac:dyDescent="0.2">
      <c r="A1073" s="2">
        <v>45613</v>
      </c>
      <c r="B1073" t="s">
        <v>148</v>
      </c>
      <c r="C1073" s="5">
        <v>37.5</v>
      </c>
    </row>
    <row r="1074" spans="1:3" hidden="1" x14ac:dyDescent="0.2">
      <c r="A1074" s="2">
        <v>45178</v>
      </c>
      <c r="B1074" t="s">
        <v>148</v>
      </c>
      <c r="C1074" s="5">
        <v>37.57</v>
      </c>
    </row>
    <row r="1075" spans="1:3" x14ac:dyDescent="0.2">
      <c r="A1075" s="2">
        <v>44989</v>
      </c>
      <c r="B1075" t="s">
        <v>147</v>
      </c>
      <c r="C1075" s="5">
        <v>37.619999999999997</v>
      </c>
    </row>
    <row r="1076" spans="1:3" hidden="1" x14ac:dyDescent="0.2">
      <c r="A1076" s="2">
        <v>45032</v>
      </c>
      <c r="B1076" t="s">
        <v>148</v>
      </c>
      <c r="C1076" s="5">
        <v>37.619999999999997</v>
      </c>
    </row>
    <row r="1077" spans="1:3" hidden="1" x14ac:dyDescent="0.2">
      <c r="A1077" s="2">
        <v>45522</v>
      </c>
      <c r="B1077" t="s">
        <v>148</v>
      </c>
      <c r="C1077" s="5">
        <v>37.620000000000005</v>
      </c>
    </row>
    <row r="1078" spans="1:3" x14ac:dyDescent="0.2">
      <c r="A1078" s="2">
        <v>45621</v>
      </c>
      <c r="B1078" t="s">
        <v>147</v>
      </c>
      <c r="C1078" s="5">
        <v>37.909999999999997</v>
      </c>
    </row>
    <row r="1079" spans="1:3" x14ac:dyDescent="0.2">
      <c r="A1079" s="2">
        <v>44961</v>
      </c>
      <c r="B1079" t="s">
        <v>147</v>
      </c>
      <c r="C1079" s="5">
        <v>37.910000000000004</v>
      </c>
    </row>
    <row r="1080" spans="1:3" x14ac:dyDescent="0.2">
      <c r="A1080" s="2">
        <v>45642</v>
      </c>
      <c r="B1080" t="s">
        <v>147</v>
      </c>
      <c r="C1080" s="5">
        <v>37.93</v>
      </c>
    </row>
    <row r="1081" spans="1:3" hidden="1" x14ac:dyDescent="0.2">
      <c r="A1081" s="2">
        <v>45122</v>
      </c>
      <c r="B1081" t="s">
        <v>148</v>
      </c>
      <c r="C1081" s="5">
        <v>37.96</v>
      </c>
    </row>
    <row r="1082" spans="1:3" x14ac:dyDescent="0.2">
      <c r="A1082" s="2">
        <v>45553</v>
      </c>
      <c r="B1082" t="s">
        <v>147</v>
      </c>
      <c r="C1082" s="5">
        <v>37.979999999999997</v>
      </c>
    </row>
    <row r="1083" spans="1:3" x14ac:dyDescent="0.2">
      <c r="A1083" s="2">
        <v>45582</v>
      </c>
      <c r="B1083" t="s">
        <v>147</v>
      </c>
      <c r="C1083" s="5">
        <v>38</v>
      </c>
    </row>
    <row r="1084" spans="1:3" x14ac:dyDescent="0.2">
      <c r="A1084" s="2">
        <v>45132</v>
      </c>
      <c r="B1084" t="s">
        <v>147</v>
      </c>
      <c r="C1084" s="5">
        <v>38</v>
      </c>
    </row>
    <row r="1085" spans="1:3" x14ac:dyDescent="0.2">
      <c r="A1085" s="2">
        <v>44950</v>
      </c>
      <c r="B1085" t="s">
        <v>147</v>
      </c>
      <c r="C1085" s="5">
        <v>38.130000000000003</v>
      </c>
    </row>
    <row r="1086" spans="1:3" x14ac:dyDescent="0.2">
      <c r="A1086" s="2">
        <v>45583</v>
      </c>
      <c r="B1086" t="s">
        <v>147</v>
      </c>
      <c r="C1086" s="5">
        <v>38.28</v>
      </c>
    </row>
    <row r="1087" spans="1:3" hidden="1" x14ac:dyDescent="0.2">
      <c r="A1087" s="2">
        <v>45553</v>
      </c>
      <c r="B1087" t="s">
        <v>148</v>
      </c>
      <c r="C1087" s="5">
        <v>38.340000000000003</v>
      </c>
    </row>
    <row r="1088" spans="1:3" x14ac:dyDescent="0.2">
      <c r="A1088" s="2">
        <v>44947</v>
      </c>
      <c r="B1088" t="s">
        <v>147</v>
      </c>
      <c r="C1088" s="5">
        <v>38.480000000000004</v>
      </c>
    </row>
    <row r="1089" spans="1:3" hidden="1" x14ac:dyDescent="0.2">
      <c r="A1089" s="2">
        <v>45085</v>
      </c>
      <c r="B1089" t="s">
        <v>148</v>
      </c>
      <c r="C1089" s="5">
        <v>38.869999999999997</v>
      </c>
    </row>
    <row r="1090" spans="1:3" x14ac:dyDescent="0.2">
      <c r="A1090" s="2">
        <v>45040</v>
      </c>
      <c r="B1090" t="s">
        <v>147</v>
      </c>
      <c r="C1090" s="5">
        <v>38.92</v>
      </c>
    </row>
    <row r="1091" spans="1:3" x14ac:dyDescent="0.2">
      <c r="A1091" s="2">
        <v>45413</v>
      </c>
      <c r="B1091" t="s">
        <v>147</v>
      </c>
      <c r="C1091" s="5">
        <v>38.94</v>
      </c>
    </row>
    <row r="1092" spans="1:3" x14ac:dyDescent="0.2">
      <c r="A1092" s="2">
        <v>45115</v>
      </c>
      <c r="B1092" t="s">
        <v>147</v>
      </c>
      <c r="C1092" s="5">
        <v>38.94</v>
      </c>
    </row>
    <row r="1093" spans="1:3" x14ac:dyDescent="0.2">
      <c r="A1093" s="2">
        <v>44975</v>
      </c>
      <c r="B1093" t="s">
        <v>147</v>
      </c>
      <c r="C1093" s="5">
        <v>38.96</v>
      </c>
    </row>
    <row r="1094" spans="1:3" x14ac:dyDescent="0.2">
      <c r="A1094" s="2">
        <v>45406</v>
      </c>
      <c r="B1094" t="s">
        <v>147</v>
      </c>
      <c r="C1094" s="5">
        <v>38.97</v>
      </c>
    </row>
    <row r="1095" spans="1:3" x14ac:dyDescent="0.2">
      <c r="A1095" s="2">
        <v>45031</v>
      </c>
      <c r="B1095" t="s">
        <v>147</v>
      </c>
      <c r="C1095" s="5">
        <v>38.97</v>
      </c>
    </row>
    <row r="1096" spans="1:3" hidden="1" x14ac:dyDescent="0.2">
      <c r="A1096" s="2">
        <v>45611</v>
      </c>
      <c r="B1096" t="s">
        <v>148</v>
      </c>
      <c r="C1096" s="5">
        <v>38.97</v>
      </c>
    </row>
    <row r="1097" spans="1:3" hidden="1" x14ac:dyDescent="0.2">
      <c r="A1097" s="2">
        <v>44998</v>
      </c>
      <c r="B1097" t="s">
        <v>148</v>
      </c>
      <c r="C1097" s="5">
        <v>38.97</v>
      </c>
    </row>
    <row r="1098" spans="1:3" x14ac:dyDescent="0.2">
      <c r="A1098" s="2">
        <v>45506</v>
      </c>
      <c r="B1098" t="s">
        <v>147</v>
      </c>
      <c r="C1098" s="5">
        <v>38.97</v>
      </c>
    </row>
    <row r="1099" spans="1:3" x14ac:dyDescent="0.2">
      <c r="A1099" s="2">
        <v>45133</v>
      </c>
      <c r="B1099" t="s">
        <v>147</v>
      </c>
      <c r="C1099" s="5">
        <v>38.97</v>
      </c>
    </row>
    <row r="1100" spans="1:3" x14ac:dyDescent="0.2">
      <c r="A1100" s="2">
        <v>45425</v>
      </c>
      <c r="B1100" t="s">
        <v>147</v>
      </c>
      <c r="C1100" s="5">
        <v>38.97</v>
      </c>
    </row>
    <row r="1101" spans="1:3" x14ac:dyDescent="0.2">
      <c r="A1101" s="2">
        <v>45633</v>
      </c>
      <c r="B1101" t="s">
        <v>147</v>
      </c>
      <c r="C1101" s="5">
        <v>39</v>
      </c>
    </row>
    <row r="1102" spans="1:3" x14ac:dyDescent="0.2">
      <c r="A1102" s="2">
        <v>45312</v>
      </c>
      <c r="B1102" t="s">
        <v>147</v>
      </c>
      <c r="C1102" s="5">
        <v>39.049999999999997</v>
      </c>
    </row>
    <row r="1103" spans="1:3" hidden="1" x14ac:dyDescent="0.2">
      <c r="A1103" s="2">
        <v>45142</v>
      </c>
      <c r="B1103" t="s">
        <v>148</v>
      </c>
      <c r="C1103" s="5">
        <v>39.480000000000004</v>
      </c>
    </row>
    <row r="1104" spans="1:3" hidden="1" x14ac:dyDescent="0.2">
      <c r="A1104" s="2">
        <v>45048</v>
      </c>
      <c r="B1104" t="s">
        <v>148</v>
      </c>
      <c r="C1104" s="5">
        <v>39.5</v>
      </c>
    </row>
    <row r="1105" spans="1:3" hidden="1" x14ac:dyDescent="0.2">
      <c r="A1105" s="2">
        <v>45011</v>
      </c>
      <c r="B1105" t="s">
        <v>148</v>
      </c>
      <c r="C1105" s="5">
        <v>39.58</v>
      </c>
    </row>
    <row r="1106" spans="1:3" x14ac:dyDescent="0.2">
      <c r="A1106" s="2">
        <v>45215</v>
      </c>
      <c r="B1106" t="s">
        <v>147</v>
      </c>
      <c r="C1106" s="5">
        <v>39.78</v>
      </c>
    </row>
    <row r="1107" spans="1:3" x14ac:dyDescent="0.2">
      <c r="A1107" s="2">
        <v>45612</v>
      </c>
      <c r="B1107" t="s">
        <v>147</v>
      </c>
      <c r="C1107" s="5">
        <v>39.799999999999997</v>
      </c>
    </row>
    <row r="1108" spans="1:3" hidden="1" x14ac:dyDescent="0.2">
      <c r="A1108" s="2">
        <v>45246</v>
      </c>
      <c r="B1108" t="s">
        <v>148</v>
      </c>
      <c r="C1108" s="5">
        <v>39.83</v>
      </c>
    </row>
    <row r="1109" spans="1:3" hidden="1" x14ac:dyDescent="0.2">
      <c r="A1109" s="2">
        <v>45634</v>
      </c>
      <c r="B1109" t="s">
        <v>148</v>
      </c>
      <c r="C1109" s="5">
        <v>39.909999999999997</v>
      </c>
    </row>
    <row r="1110" spans="1:3" hidden="1" x14ac:dyDescent="0.2">
      <c r="A1110" s="2">
        <v>45048</v>
      </c>
      <c r="B1110" t="s">
        <v>148</v>
      </c>
      <c r="C1110" s="5">
        <v>39.92</v>
      </c>
    </row>
    <row r="1111" spans="1:3" x14ac:dyDescent="0.2">
      <c r="A1111" s="2">
        <v>45542</v>
      </c>
      <c r="B1111" t="s">
        <v>147</v>
      </c>
      <c r="C1111" s="5">
        <v>39.94</v>
      </c>
    </row>
    <row r="1112" spans="1:3" x14ac:dyDescent="0.2">
      <c r="A1112" s="2">
        <v>45243</v>
      </c>
      <c r="B1112" t="s">
        <v>147</v>
      </c>
      <c r="C1112" s="5">
        <v>39.950000000000003</v>
      </c>
    </row>
    <row r="1113" spans="1:3" x14ac:dyDescent="0.2">
      <c r="A1113" s="2">
        <v>45414</v>
      </c>
      <c r="B1113" t="s">
        <v>147</v>
      </c>
      <c r="C1113" s="5">
        <v>39.950000000000003</v>
      </c>
    </row>
    <row r="1114" spans="1:3" hidden="1" x14ac:dyDescent="0.2">
      <c r="A1114" s="2">
        <v>45368</v>
      </c>
      <c r="B1114" t="s">
        <v>148</v>
      </c>
      <c r="C1114" s="5">
        <v>39.950000000000003</v>
      </c>
    </row>
    <row r="1115" spans="1:3" hidden="1" x14ac:dyDescent="0.2">
      <c r="A1115" s="2">
        <v>45633</v>
      </c>
      <c r="B1115" t="s">
        <v>148</v>
      </c>
      <c r="C1115" s="5">
        <v>39.950000000000003</v>
      </c>
    </row>
    <row r="1116" spans="1:3" x14ac:dyDescent="0.2">
      <c r="A1116" s="2">
        <v>45261</v>
      </c>
      <c r="B1116" t="s">
        <v>147</v>
      </c>
      <c r="C1116" s="5">
        <v>39.950000000000003</v>
      </c>
    </row>
    <row r="1117" spans="1:3" x14ac:dyDescent="0.2">
      <c r="A1117" s="2">
        <v>44994</v>
      </c>
      <c r="B1117" t="s">
        <v>147</v>
      </c>
      <c r="C1117" s="5">
        <v>39.950000000000003</v>
      </c>
    </row>
    <row r="1118" spans="1:3" x14ac:dyDescent="0.2">
      <c r="A1118" s="2">
        <v>45297</v>
      </c>
      <c r="B1118" t="s">
        <v>147</v>
      </c>
      <c r="C1118" s="5">
        <v>39.96</v>
      </c>
    </row>
    <row r="1119" spans="1:3" hidden="1" x14ac:dyDescent="0.2">
      <c r="A1119" s="2">
        <v>45637</v>
      </c>
      <c r="B1119" t="s">
        <v>148</v>
      </c>
      <c r="C1119" s="5">
        <v>39.96</v>
      </c>
    </row>
    <row r="1120" spans="1:3" x14ac:dyDescent="0.2">
      <c r="A1120" s="2">
        <v>45508</v>
      </c>
      <c r="B1120" t="s">
        <v>147</v>
      </c>
      <c r="C1120" s="5">
        <v>39.96</v>
      </c>
    </row>
    <row r="1121" spans="1:3" x14ac:dyDescent="0.2">
      <c r="A1121" s="2">
        <v>44937</v>
      </c>
      <c r="B1121" t="s">
        <v>147</v>
      </c>
      <c r="C1121" s="5">
        <v>39.96</v>
      </c>
    </row>
    <row r="1122" spans="1:3" x14ac:dyDescent="0.2">
      <c r="A1122" s="2">
        <v>44987</v>
      </c>
      <c r="B1122" t="s">
        <v>147</v>
      </c>
      <c r="C1122" s="5">
        <v>39.96</v>
      </c>
    </row>
    <row r="1123" spans="1:3" x14ac:dyDescent="0.2">
      <c r="A1123" s="2">
        <v>45332</v>
      </c>
      <c r="B1123" t="s">
        <v>147</v>
      </c>
      <c r="C1123" s="5">
        <v>39.97</v>
      </c>
    </row>
    <row r="1124" spans="1:3" hidden="1" x14ac:dyDescent="0.2">
      <c r="A1124" s="2">
        <v>45318</v>
      </c>
      <c r="B1124" t="s">
        <v>148</v>
      </c>
      <c r="C1124" s="5">
        <v>39.97</v>
      </c>
    </row>
    <row r="1125" spans="1:3" x14ac:dyDescent="0.2">
      <c r="A1125" s="2">
        <v>45545</v>
      </c>
      <c r="B1125" t="s">
        <v>147</v>
      </c>
      <c r="C1125" s="5">
        <v>40</v>
      </c>
    </row>
    <row r="1126" spans="1:3" hidden="1" x14ac:dyDescent="0.2">
      <c r="A1126" s="2">
        <v>45530</v>
      </c>
      <c r="B1126" t="s">
        <v>148</v>
      </c>
      <c r="C1126" s="5">
        <v>40.21</v>
      </c>
    </row>
    <row r="1127" spans="1:3" hidden="1" x14ac:dyDescent="0.2">
      <c r="A1127" s="2">
        <v>44983</v>
      </c>
      <c r="B1127" t="s">
        <v>148</v>
      </c>
      <c r="C1127" s="5">
        <v>40.230000000000004</v>
      </c>
    </row>
    <row r="1128" spans="1:3" x14ac:dyDescent="0.2">
      <c r="A1128" s="2">
        <v>45484</v>
      </c>
      <c r="B1128" t="s">
        <v>147</v>
      </c>
      <c r="C1128" s="5">
        <v>40.29</v>
      </c>
    </row>
    <row r="1129" spans="1:3" x14ac:dyDescent="0.2">
      <c r="A1129" s="2">
        <v>45495</v>
      </c>
      <c r="B1129" t="s">
        <v>147</v>
      </c>
      <c r="C1129" s="5">
        <v>40.39</v>
      </c>
    </row>
    <row r="1130" spans="1:3" x14ac:dyDescent="0.2">
      <c r="A1130" s="2">
        <v>45182</v>
      </c>
      <c r="B1130" t="s">
        <v>147</v>
      </c>
      <c r="C1130" s="5">
        <v>40.450000000000003</v>
      </c>
    </row>
    <row r="1131" spans="1:3" x14ac:dyDescent="0.2">
      <c r="A1131" s="2">
        <v>45199</v>
      </c>
      <c r="B1131" t="s">
        <v>147</v>
      </c>
      <c r="C1131" s="5">
        <v>40.729999999999997</v>
      </c>
    </row>
    <row r="1132" spans="1:3" x14ac:dyDescent="0.2">
      <c r="A1132" s="2">
        <v>45480</v>
      </c>
      <c r="B1132" t="s">
        <v>147</v>
      </c>
      <c r="C1132" s="5">
        <v>40.79</v>
      </c>
    </row>
    <row r="1133" spans="1:3" x14ac:dyDescent="0.2">
      <c r="A1133" s="2">
        <v>45561</v>
      </c>
      <c r="B1133" t="s">
        <v>147</v>
      </c>
      <c r="C1133" s="5">
        <v>40.950000000000003</v>
      </c>
    </row>
    <row r="1134" spans="1:3" x14ac:dyDescent="0.2">
      <c r="A1134" s="2">
        <v>45292</v>
      </c>
      <c r="B1134" t="s">
        <v>147</v>
      </c>
      <c r="C1134" s="5">
        <v>40.980000000000004</v>
      </c>
    </row>
    <row r="1135" spans="1:3" hidden="1" x14ac:dyDescent="0.2">
      <c r="A1135" s="2">
        <v>45619</v>
      </c>
      <c r="B1135" t="s">
        <v>148</v>
      </c>
      <c r="C1135" s="5">
        <v>41.48</v>
      </c>
    </row>
    <row r="1136" spans="1:3" hidden="1" x14ac:dyDescent="0.2">
      <c r="A1136" s="2">
        <v>45428</v>
      </c>
      <c r="B1136" t="s">
        <v>148</v>
      </c>
      <c r="C1136" s="5">
        <v>41.64</v>
      </c>
    </row>
    <row r="1137" spans="1:3" hidden="1" x14ac:dyDescent="0.2">
      <c r="A1137" s="2">
        <v>45496</v>
      </c>
      <c r="B1137" t="s">
        <v>148</v>
      </c>
      <c r="C1137" s="5">
        <v>41.64</v>
      </c>
    </row>
    <row r="1138" spans="1:3" hidden="1" x14ac:dyDescent="0.2">
      <c r="A1138" s="2">
        <v>45424</v>
      </c>
      <c r="B1138" t="s">
        <v>148</v>
      </c>
      <c r="C1138" s="5">
        <v>41.75</v>
      </c>
    </row>
    <row r="1139" spans="1:3" x14ac:dyDescent="0.2">
      <c r="A1139" s="2">
        <v>45492</v>
      </c>
      <c r="B1139" t="s">
        <v>147</v>
      </c>
      <c r="C1139" s="5">
        <v>41.870000000000005</v>
      </c>
    </row>
    <row r="1140" spans="1:3" hidden="1" x14ac:dyDescent="0.2">
      <c r="A1140" s="2">
        <v>45024</v>
      </c>
      <c r="B1140" t="s">
        <v>148</v>
      </c>
      <c r="C1140" s="5">
        <v>41.88</v>
      </c>
    </row>
    <row r="1141" spans="1:3" x14ac:dyDescent="0.2">
      <c r="A1141" s="2">
        <v>45009</v>
      </c>
      <c r="B1141" t="s">
        <v>147</v>
      </c>
      <c r="C1141" s="5">
        <v>41.92</v>
      </c>
    </row>
    <row r="1142" spans="1:3" x14ac:dyDescent="0.2">
      <c r="A1142" s="2">
        <v>45482</v>
      </c>
      <c r="B1142" t="s">
        <v>147</v>
      </c>
      <c r="C1142" s="5">
        <v>41.93</v>
      </c>
    </row>
    <row r="1143" spans="1:3" hidden="1" x14ac:dyDescent="0.2">
      <c r="A1143" s="2">
        <v>45568</v>
      </c>
      <c r="B1143" t="s">
        <v>148</v>
      </c>
      <c r="C1143" s="5">
        <v>41.93</v>
      </c>
    </row>
    <row r="1144" spans="1:3" x14ac:dyDescent="0.2">
      <c r="A1144" s="2">
        <v>45069</v>
      </c>
      <c r="B1144" t="s">
        <v>147</v>
      </c>
      <c r="C1144" s="5">
        <v>41.93</v>
      </c>
    </row>
    <row r="1145" spans="1:3" x14ac:dyDescent="0.2">
      <c r="A1145" s="2">
        <v>45403</v>
      </c>
      <c r="B1145" t="s">
        <v>147</v>
      </c>
      <c r="C1145" s="5">
        <v>41.93</v>
      </c>
    </row>
    <row r="1146" spans="1:3" x14ac:dyDescent="0.2">
      <c r="A1146" s="2">
        <v>45204</v>
      </c>
      <c r="B1146" t="s">
        <v>147</v>
      </c>
      <c r="C1146" s="5">
        <v>41.93</v>
      </c>
    </row>
    <row r="1147" spans="1:3" x14ac:dyDescent="0.2">
      <c r="A1147" s="2">
        <v>45205</v>
      </c>
      <c r="B1147" t="s">
        <v>147</v>
      </c>
      <c r="C1147" s="5">
        <v>41.93</v>
      </c>
    </row>
    <row r="1148" spans="1:3" x14ac:dyDescent="0.2">
      <c r="A1148" s="2">
        <v>45029</v>
      </c>
      <c r="B1148" t="s">
        <v>147</v>
      </c>
      <c r="C1148" s="5">
        <v>41.93</v>
      </c>
    </row>
    <row r="1149" spans="1:3" hidden="1" x14ac:dyDescent="0.2">
      <c r="A1149" s="2">
        <v>44938</v>
      </c>
      <c r="B1149" t="s">
        <v>148</v>
      </c>
      <c r="C1149" s="5">
        <v>41.93</v>
      </c>
    </row>
    <row r="1150" spans="1:3" hidden="1" x14ac:dyDescent="0.2">
      <c r="A1150" s="2">
        <v>45302</v>
      </c>
      <c r="B1150" t="s">
        <v>148</v>
      </c>
      <c r="C1150" s="5">
        <v>41.93</v>
      </c>
    </row>
    <row r="1151" spans="1:3" x14ac:dyDescent="0.2">
      <c r="A1151" s="2">
        <v>45258</v>
      </c>
      <c r="B1151" t="s">
        <v>147</v>
      </c>
      <c r="C1151" s="5">
        <v>41.96</v>
      </c>
    </row>
    <row r="1152" spans="1:3" x14ac:dyDescent="0.2">
      <c r="A1152" s="2">
        <v>45136</v>
      </c>
      <c r="B1152" t="s">
        <v>147</v>
      </c>
      <c r="C1152" s="5">
        <v>41.97</v>
      </c>
    </row>
    <row r="1153" spans="1:3" x14ac:dyDescent="0.2">
      <c r="A1153" s="2">
        <v>45357</v>
      </c>
      <c r="B1153" t="s">
        <v>147</v>
      </c>
      <c r="C1153" s="5">
        <v>42</v>
      </c>
    </row>
    <row r="1154" spans="1:3" x14ac:dyDescent="0.2">
      <c r="A1154" s="2">
        <v>45415</v>
      </c>
      <c r="B1154" t="s">
        <v>147</v>
      </c>
      <c r="C1154" s="5">
        <v>42.17</v>
      </c>
    </row>
    <row r="1155" spans="1:3" x14ac:dyDescent="0.2">
      <c r="A1155" s="2">
        <v>45624</v>
      </c>
      <c r="B1155" t="s">
        <v>147</v>
      </c>
      <c r="C1155" s="5">
        <v>42.65</v>
      </c>
    </row>
    <row r="1156" spans="1:3" x14ac:dyDescent="0.2">
      <c r="A1156" s="2">
        <v>45382</v>
      </c>
      <c r="B1156" t="s">
        <v>147</v>
      </c>
      <c r="C1156" s="5">
        <v>42.79</v>
      </c>
    </row>
    <row r="1157" spans="1:3" x14ac:dyDescent="0.2">
      <c r="A1157" s="2">
        <v>45606</v>
      </c>
      <c r="B1157" t="s">
        <v>147</v>
      </c>
      <c r="C1157" s="5">
        <v>42.92</v>
      </c>
    </row>
    <row r="1158" spans="1:3" x14ac:dyDescent="0.2">
      <c r="A1158" s="2">
        <v>45006</v>
      </c>
      <c r="B1158" t="s">
        <v>147</v>
      </c>
      <c r="C1158" s="5">
        <v>42.92</v>
      </c>
    </row>
    <row r="1159" spans="1:3" x14ac:dyDescent="0.2">
      <c r="A1159" s="2">
        <v>45159</v>
      </c>
      <c r="B1159" t="s">
        <v>147</v>
      </c>
      <c r="C1159" s="5">
        <v>42.93</v>
      </c>
    </row>
    <row r="1160" spans="1:3" hidden="1" x14ac:dyDescent="0.2">
      <c r="A1160" s="2">
        <v>45443</v>
      </c>
      <c r="B1160" t="s">
        <v>148</v>
      </c>
      <c r="C1160" s="5">
        <v>42.96</v>
      </c>
    </row>
    <row r="1161" spans="1:3" x14ac:dyDescent="0.2">
      <c r="A1161" s="2">
        <v>45144</v>
      </c>
      <c r="B1161" t="s">
        <v>147</v>
      </c>
      <c r="C1161" s="5">
        <v>42.98</v>
      </c>
    </row>
    <row r="1162" spans="1:3" x14ac:dyDescent="0.2">
      <c r="A1162" s="2">
        <v>45014</v>
      </c>
      <c r="B1162" t="s">
        <v>147</v>
      </c>
      <c r="C1162" s="5">
        <v>43</v>
      </c>
    </row>
    <row r="1163" spans="1:3" x14ac:dyDescent="0.2">
      <c r="A1163" s="2">
        <v>45141</v>
      </c>
      <c r="B1163" t="s">
        <v>147</v>
      </c>
      <c r="C1163" s="5">
        <v>43.13</v>
      </c>
    </row>
    <row r="1164" spans="1:3" x14ac:dyDescent="0.2">
      <c r="A1164" s="2">
        <v>45626</v>
      </c>
      <c r="B1164" t="s">
        <v>147</v>
      </c>
      <c r="C1164" s="5">
        <v>43.28</v>
      </c>
    </row>
    <row r="1165" spans="1:3" x14ac:dyDescent="0.2">
      <c r="A1165" s="2">
        <v>45554</v>
      </c>
      <c r="B1165" t="s">
        <v>147</v>
      </c>
      <c r="C1165" s="5">
        <v>43.47</v>
      </c>
    </row>
    <row r="1166" spans="1:3" x14ac:dyDescent="0.2">
      <c r="A1166" s="2">
        <v>45022</v>
      </c>
      <c r="B1166" t="s">
        <v>147</v>
      </c>
      <c r="C1166" s="5">
        <v>43.56</v>
      </c>
    </row>
    <row r="1167" spans="1:3" x14ac:dyDescent="0.2">
      <c r="A1167" s="2">
        <v>45384</v>
      </c>
      <c r="B1167" t="s">
        <v>147</v>
      </c>
      <c r="C1167" s="5">
        <v>43.58</v>
      </c>
    </row>
    <row r="1168" spans="1:3" x14ac:dyDescent="0.2">
      <c r="A1168" s="2">
        <v>45270</v>
      </c>
      <c r="B1168" t="s">
        <v>147</v>
      </c>
      <c r="C1168" s="5">
        <v>43.64</v>
      </c>
    </row>
    <row r="1169" spans="1:3" hidden="1" x14ac:dyDescent="0.2">
      <c r="A1169" s="2">
        <v>44993</v>
      </c>
      <c r="B1169" t="s">
        <v>148</v>
      </c>
      <c r="C1169" s="5">
        <v>43.75</v>
      </c>
    </row>
    <row r="1170" spans="1:3" x14ac:dyDescent="0.2">
      <c r="A1170" s="2">
        <v>45590</v>
      </c>
      <c r="B1170" t="s">
        <v>147</v>
      </c>
      <c r="C1170" s="5">
        <v>43.89</v>
      </c>
    </row>
    <row r="1171" spans="1:3" x14ac:dyDescent="0.2">
      <c r="A1171" s="2">
        <v>45028</v>
      </c>
      <c r="B1171" t="s">
        <v>147</v>
      </c>
      <c r="C1171" s="5">
        <v>43.89</v>
      </c>
    </row>
    <row r="1172" spans="1:3" x14ac:dyDescent="0.2">
      <c r="A1172" s="2">
        <v>45067</v>
      </c>
      <c r="B1172" t="s">
        <v>147</v>
      </c>
      <c r="C1172" s="5">
        <v>43.900000000000006</v>
      </c>
    </row>
    <row r="1173" spans="1:3" hidden="1" x14ac:dyDescent="0.2">
      <c r="A1173" s="2">
        <v>45449</v>
      </c>
      <c r="B1173" t="s">
        <v>148</v>
      </c>
      <c r="C1173" s="5">
        <v>43.900000000000006</v>
      </c>
    </row>
    <row r="1174" spans="1:3" x14ac:dyDescent="0.2">
      <c r="A1174" s="2">
        <v>45113</v>
      </c>
      <c r="B1174" t="s">
        <v>147</v>
      </c>
      <c r="C1174" s="5">
        <v>43.92</v>
      </c>
    </row>
    <row r="1175" spans="1:3" x14ac:dyDescent="0.2">
      <c r="A1175" s="2">
        <v>45640</v>
      </c>
      <c r="B1175" t="s">
        <v>147</v>
      </c>
      <c r="C1175" s="5">
        <v>43.95</v>
      </c>
    </row>
    <row r="1176" spans="1:3" hidden="1" x14ac:dyDescent="0.2">
      <c r="A1176" s="2">
        <v>45349</v>
      </c>
      <c r="B1176" t="s">
        <v>148</v>
      </c>
      <c r="C1176" s="5">
        <v>43.96</v>
      </c>
    </row>
    <row r="1177" spans="1:3" x14ac:dyDescent="0.2">
      <c r="A1177" s="2">
        <v>45485</v>
      </c>
      <c r="B1177" t="s">
        <v>147</v>
      </c>
      <c r="C1177" s="5">
        <v>43.97</v>
      </c>
    </row>
    <row r="1178" spans="1:3" x14ac:dyDescent="0.2">
      <c r="A1178" s="2">
        <v>45306</v>
      </c>
      <c r="B1178" t="s">
        <v>147</v>
      </c>
      <c r="C1178" s="5">
        <v>43.97</v>
      </c>
    </row>
    <row r="1179" spans="1:3" x14ac:dyDescent="0.2">
      <c r="A1179" s="2">
        <v>45183</v>
      </c>
      <c r="B1179" t="s">
        <v>147</v>
      </c>
      <c r="C1179" s="5">
        <v>44</v>
      </c>
    </row>
    <row r="1180" spans="1:3" hidden="1" x14ac:dyDescent="0.2">
      <c r="A1180" s="2">
        <v>45204</v>
      </c>
      <c r="B1180" t="s">
        <v>148</v>
      </c>
      <c r="C1180" s="5">
        <v>44.33</v>
      </c>
    </row>
    <row r="1181" spans="1:3" hidden="1" x14ac:dyDescent="0.2">
      <c r="A1181" s="2">
        <v>44970</v>
      </c>
      <c r="B1181" t="s">
        <v>148</v>
      </c>
      <c r="C1181" s="5">
        <v>44.38</v>
      </c>
    </row>
    <row r="1182" spans="1:3" hidden="1" x14ac:dyDescent="0.2">
      <c r="A1182" s="2">
        <v>45521</v>
      </c>
      <c r="B1182" t="s">
        <v>148</v>
      </c>
      <c r="C1182" s="5">
        <v>44.42</v>
      </c>
    </row>
    <row r="1183" spans="1:3" x14ac:dyDescent="0.2">
      <c r="A1183" s="2">
        <v>45150</v>
      </c>
      <c r="B1183" t="s">
        <v>147</v>
      </c>
      <c r="C1183" s="5">
        <v>44.47</v>
      </c>
    </row>
    <row r="1184" spans="1:3" hidden="1" x14ac:dyDescent="0.2">
      <c r="A1184" s="2">
        <v>45390</v>
      </c>
      <c r="B1184" t="s">
        <v>148</v>
      </c>
      <c r="C1184" s="5">
        <v>44.47</v>
      </c>
    </row>
    <row r="1185" spans="1:3" x14ac:dyDescent="0.2">
      <c r="A1185" s="2">
        <v>45401</v>
      </c>
      <c r="B1185" t="s">
        <v>147</v>
      </c>
      <c r="C1185" s="5">
        <v>44.5</v>
      </c>
    </row>
    <row r="1186" spans="1:3" x14ac:dyDescent="0.2">
      <c r="A1186" s="2">
        <v>45114</v>
      </c>
      <c r="B1186" t="s">
        <v>147</v>
      </c>
      <c r="C1186" s="5">
        <v>44.5</v>
      </c>
    </row>
    <row r="1187" spans="1:3" x14ac:dyDescent="0.2">
      <c r="A1187" s="2">
        <v>45381</v>
      </c>
      <c r="B1187" t="s">
        <v>147</v>
      </c>
      <c r="C1187" s="5">
        <v>44.53</v>
      </c>
    </row>
    <row r="1188" spans="1:3" x14ac:dyDescent="0.2">
      <c r="A1188" s="2">
        <v>45463</v>
      </c>
      <c r="B1188" t="s">
        <v>147</v>
      </c>
      <c r="C1188" s="5">
        <v>44.599999999999994</v>
      </c>
    </row>
    <row r="1189" spans="1:3" x14ac:dyDescent="0.2">
      <c r="A1189" s="2">
        <v>45462</v>
      </c>
      <c r="B1189" t="s">
        <v>147</v>
      </c>
      <c r="C1189" s="5">
        <v>44.67</v>
      </c>
    </row>
    <row r="1190" spans="1:3" x14ac:dyDescent="0.2">
      <c r="A1190" s="2">
        <v>45016</v>
      </c>
      <c r="B1190" t="s">
        <v>147</v>
      </c>
      <c r="C1190" s="5">
        <v>44.820000000000007</v>
      </c>
    </row>
    <row r="1191" spans="1:3" hidden="1" x14ac:dyDescent="0.2">
      <c r="A1191" s="2">
        <v>44954</v>
      </c>
      <c r="B1191" t="s">
        <v>148</v>
      </c>
      <c r="C1191" s="5">
        <v>44.84</v>
      </c>
    </row>
    <row r="1192" spans="1:3" x14ac:dyDescent="0.2">
      <c r="A1192" s="2">
        <v>45444</v>
      </c>
      <c r="B1192" t="s">
        <v>147</v>
      </c>
      <c r="C1192" s="5">
        <v>44.87</v>
      </c>
    </row>
    <row r="1193" spans="1:3" x14ac:dyDescent="0.2">
      <c r="A1193" s="2">
        <v>45519</v>
      </c>
      <c r="B1193" t="s">
        <v>147</v>
      </c>
      <c r="C1193" s="5">
        <v>44.9</v>
      </c>
    </row>
    <row r="1194" spans="1:3" x14ac:dyDescent="0.2">
      <c r="A1194" s="2">
        <v>45402</v>
      </c>
      <c r="B1194" t="s">
        <v>147</v>
      </c>
      <c r="C1194" s="5">
        <v>44.91</v>
      </c>
    </row>
    <row r="1195" spans="1:3" x14ac:dyDescent="0.2">
      <c r="A1195" s="2">
        <v>44941</v>
      </c>
      <c r="B1195" t="s">
        <v>147</v>
      </c>
      <c r="C1195" s="5">
        <v>44.91</v>
      </c>
    </row>
    <row r="1196" spans="1:3" x14ac:dyDescent="0.2">
      <c r="A1196" s="2">
        <v>45482</v>
      </c>
      <c r="B1196" t="s">
        <v>147</v>
      </c>
      <c r="C1196" s="5">
        <v>44.91</v>
      </c>
    </row>
    <row r="1197" spans="1:3" x14ac:dyDescent="0.2">
      <c r="A1197" s="2">
        <v>45255</v>
      </c>
      <c r="B1197" t="s">
        <v>147</v>
      </c>
      <c r="C1197" s="5">
        <v>44.91</v>
      </c>
    </row>
    <row r="1198" spans="1:3" hidden="1" x14ac:dyDescent="0.2">
      <c r="A1198" s="2">
        <v>45534</v>
      </c>
      <c r="B1198" t="s">
        <v>148</v>
      </c>
      <c r="C1198" s="5">
        <v>44.96</v>
      </c>
    </row>
    <row r="1199" spans="1:3" x14ac:dyDescent="0.2">
      <c r="A1199" s="2">
        <v>45046</v>
      </c>
      <c r="B1199" t="s">
        <v>147</v>
      </c>
      <c r="C1199" s="5">
        <v>44.97</v>
      </c>
    </row>
    <row r="1200" spans="1:3" hidden="1" x14ac:dyDescent="0.2">
      <c r="A1200" s="2">
        <v>45011</v>
      </c>
      <c r="B1200" t="s">
        <v>148</v>
      </c>
      <c r="C1200" s="5">
        <v>44.97</v>
      </c>
    </row>
    <row r="1201" spans="1:3" hidden="1" x14ac:dyDescent="0.2">
      <c r="A1201" s="2">
        <v>44947</v>
      </c>
      <c r="B1201" t="s">
        <v>148</v>
      </c>
      <c r="C1201" s="5">
        <v>44.97</v>
      </c>
    </row>
    <row r="1202" spans="1:3" x14ac:dyDescent="0.2">
      <c r="A1202" s="2">
        <v>45462</v>
      </c>
      <c r="B1202" t="s">
        <v>147</v>
      </c>
      <c r="C1202" s="5">
        <v>44.97</v>
      </c>
    </row>
    <row r="1203" spans="1:3" x14ac:dyDescent="0.2">
      <c r="A1203" s="2">
        <v>45178</v>
      </c>
      <c r="B1203" t="s">
        <v>147</v>
      </c>
      <c r="C1203" s="5">
        <v>45</v>
      </c>
    </row>
    <row r="1204" spans="1:3" x14ac:dyDescent="0.2">
      <c r="A1204" s="2">
        <v>45599</v>
      </c>
      <c r="B1204" t="s">
        <v>147</v>
      </c>
      <c r="C1204" s="5">
        <v>45</v>
      </c>
    </row>
    <row r="1205" spans="1:3" x14ac:dyDescent="0.2">
      <c r="A1205" s="2">
        <v>45554</v>
      </c>
      <c r="B1205" t="s">
        <v>147</v>
      </c>
      <c r="C1205" s="5">
        <v>45</v>
      </c>
    </row>
    <row r="1206" spans="1:3" hidden="1" x14ac:dyDescent="0.2">
      <c r="A1206" s="2">
        <v>45531</v>
      </c>
      <c r="B1206" t="s">
        <v>148</v>
      </c>
      <c r="C1206" s="5">
        <v>45.15</v>
      </c>
    </row>
    <row r="1207" spans="1:3" x14ac:dyDescent="0.2">
      <c r="A1207" s="2">
        <v>45215</v>
      </c>
      <c r="B1207" t="s">
        <v>147</v>
      </c>
      <c r="C1207" s="5">
        <v>45.15</v>
      </c>
    </row>
    <row r="1208" spans="1:3" x14ac:dyDescent="0.2">
      <c r="A1208" s="2">
        <v>45076</v>
      </c>
      <c r="B1208" t="s">
        <v>147</v>
      </c>
      <c r="C1208" s="5">
        <v>45.46</v>
      </c>
    </row>
    <row r="1209" spans="1:3" x14ac:dyDescent="0.2">
      <c r="A1209" s="2">
        <v>45162</v>
      </c>
      <c r="B1209" t="s">
        <v>147</v>
      </c>
      <c r="C1209" s="5">
        <v>45.46</v>
      </c>
    </row>
    <row r="1210" spans="1:3" x14ac:dyDescent="0.2">
      <c r="A1210" s="2">
        <v>45196</v>
      </c>
      <c r="B1210" t="s">
        <v>147</v>
      </c>
      <c r="C1210" s="5">
        <v>45.49</v>
      </c>
    </row>
    <row r="1211" spans="1:3" x14ac:dyDescent="0.2">
      <c r="A1211" s="2">
        <v>44984</v>
      </c>
      <c r="B1211" t="s">
        <v>147</v>
      </c>
      <c r="C1211" s="5">
        <v>45.54</v>
      </c>
    </row>
    <row r="1212" spans="1:3" hidden="1" x14ac:dyDescent="0.2">
      <c r="A1212" s="2">
        <v>44973</v>
      </c>
      <c r="B1212" t="s">
        <v>148</v>
      </c>
      <c r="C1212" s="5">
        <v>45.65</v>
      </c>
    </row>
    <row r="1213" spans="1:3" x14ac:dyDescent="0.2">
      <c r="A1213" s="2">
        <v>45366</v>
      </c>
      <c r="B1213" t="s">
        <v>147</v>
      </c>
      <c r="C1213" s="5">
        <v>45.89</v>
      </c>
    </row>
    <row r="1214" spans="1:3" hidden="1" x14ac:dyDescent="0.2">
      <c r="A1214" s="2">
        <v>45543</v>
      </c>
      <c r="B1214" t="s">
        <v>148</v>
      </c>
      <c r="C1214" s="5">
        <v>45.91</v>
      </c>
    </row>
    <row r="1215" spans="1:3" x14ac:dyDescent="0.2">
      <c r="A1215" s="2">
        <v>45280</v>
      </c>
      <c r="B1215" t="s">
        <v>147</v>
      </c>
      <c r="C1215" s="5">
        <v>45.92</v>
      </c>
    </row>
    <row r="1216" spans="1:3" hidden="1" x14ac:dyDescent="0.2">
      <c r="A1216" s="2">
        <v>45266</v>
      </c>
      <c r="B1216" t="s">
        <v>148</v>
      </c>
      <c r="C1216" s="5">
        <v>45.92</v>
      </c>
    </row>
    <row r="1217" spans="1:3" x14ac:dyDescent="0.2">
      <c r="A1217" s="2">
        <v>45315</v>
      </c>
      <c r="B1217" t="s">
        <v>147</v>
      </c>
      <c r="C1217" s="5">
        <v>46</v>
      </c>
    </row>
    <row r="1218" spans="1:3" x14ac:dyDescent="0.2">
      <c r="A1218" s="2">
        <v>45625</v>
      </c>
      <c r="B1218" t="s">
        <v>147</v>
      </c>
      <c r="C1218" s="5">
        <v>46.31</v>
      </c>
    </row>
    <row r="1219" spans="1:3" x14ac:dyDescent="0.2">
      <c r="A1219" s="2">
        <v>45262</v>
      </c>
      <c r="B1219" t="s">
        <v>147</v>
      </c>
      <c r="C1219" s="5">
        <v>46.5</v>
      </c>
    </row>
    <row r="1220" spans="1:3" hidden="1" x14ac:dyDescent="0.2">
      <c r="A1220" s="2">
        <v>45151</v>
      </c>
      <c r="B1220" t="s">
        <v>148</v>
      </c>
      <c r="C1220" s="5">
        <v>46.9</v>
      </c>
    </row>
    <row r="1221" spans="1:3" x14ac:dyDescent="0.2">
      <c r="A1221" s="2">
        <v>45325</v>
      </c>
      <c r="B1221" t="s">
        <v>147</v>
      </c>
      <c r="C1221" s="5">
        <v>46.91</v>
      </c>
    </row>
    <row r="1222" spans="1:3" hidden="1" x14ac:dyDescent="0.2">
      <c r="A1222" s="2">
        <v>45322</v>
      </c>
      <c r="B1222" t="s">
        <v>148</v>
      </c>
      <c r="C1222" s="5">
        <v>46.93</v>
      </c>
    </row>
    <row r="1223" spans="1:3" x14ac:dyDescent="0.2">
      <c r="A1223" s="2">
        <v>45270</v>
      </c>
      <c r="B1223" t="s">
        <v>147</v>
      </c>
      <c r="C1223" s="5">
        <v>46.96</v>
      </c>
    </row>
    <row r="1224" spans="1:3" x14ac:dyDescent="0.2">
      <c r="A1224" s="2">
        <v>45289</v>
      </c>
      <c r="B1224" t="s">
        <v>147</v>
      </c>
      <c r="C1224" s="5">
        <v>47</v>
      </c>
    </row>
    <row r="1225" spans="1:3" hidden="1" x14ac:dyDescent="0.2">
      <c r="A1225" s="2">
        <v>45631</v>
      </c>
      <c r="B1225" t="s">
        <v>148</v>
      </c>
      <c r="C1225" s="5">
        <v>47.440000000000005</v>
      </c>
    </row>
    <row r="1226" spans="1:3" x14ac:dyDescent="0.2">
      <c r="A1226" s="2">
        <v>44948</v>
      </c>
      <c r="B1226" t="s">
        <v>147</v>
      </c>
      <c r="C1226" s="5">
        <v>47.64</v>
      </c>
    </row>
    <row r="1227" spans="1:3" hidden="1" x14ac:dyDescent="0.2">
      <c r="A1227" s="2">
        <v>44953</v>
      </c>
      <c r="B1227" t="s">
        <v>148</v>
      </c>
      <c r="C1227" s="5">
        <v>47.84</v>
      </c>
    </row>
    <row r="1228" spans="1:3" hidden="1" x14ac:dyDescent="0.2">
      <c r="A1228" s="2">
        <v>45448</v>
      </c>
      <c r="B1228" t="s">
        <v>148</v>
      </c>
      <c r="C1228" s="5">
        <v>47.84</v>
      </c>
    </row>
    <row r="1229" spans="1:3" x14ac:dyDescent="0.2">
      <c r="A1229" s="2">
        <v>45538</v>
      </c>
      <c r="B1229" t="s">
        <v>147</v>
      </c>
      <c r="C1229" s="5">
        <v>47.84</v>
      </c>
    </row>
    <row r="1230" spans="1:3" x14ac:dyDescent="0.2">
      <c r="A1230" s="2">
        <v>45445</v>
      </c>
      <c r="B1230" t="s">
        <v>147</v>
      </c>
      <c r="C1230" s="5">
        <v>47.849999999999994</v>
      </c>
    </row>
    <row r="1231" spans="1:3" hidden="1" x14ac:dyDescent="0.2">
      <c r="A1231" s="2">
        <v>45630</v>
      </c>
      <c r="B1231" t="s">
        <v>148</v>
      </c>
      <c r="C1231" s="5">
        <v>47.86</v>
      </c>
    </row>
    <row r="1232" spans="1:3" x14ac:dyDescent="0.2">
      <c r="A1232" s="2">
        <v>45489</v>
      </c>
      <c r="B1232" t="s">
        <v>147</v>
      </c>
      <c r="C1232" s="5">
        <v>47.88</v>
      </c>
    </row>
    <row r="1233" spans="1:3" x14ac:dyDescent="0.2">
      <c r="A1233" s="2">
        <v>45528</v>
      </c>
      <c r="B1233" t="s">
        <v>147</v>
      </c>
      <c r="C1233" s="5">
        <v>47.88</v>
      </c>
    </row>
    <row r="1234" spans="1:3" x14ac:dyDescent="0.2">
      <c r="A1234" s="2">
        <v>45127</v>
      </c>
      <c r="B1234" t="s">
        <v>147</v>
      </c>
      <c r="C1234" s="5">
        <v>47.88</v>
      </c>
    </row>
    <row r="1235" spans="1:3" x14ac:dyDescent="0.2">
      <c r="A1235" s="2">
        <v>45202</v>
      </c>
      <c r="B1235" t="s">
        <v>147</v>
      </c>
      <c r="C1235" s="5">
        <v>47.92</v>
      </c>
    </row>
    <row r="1236" spans="1:3" x14ac:dyDescent="0.2">
      <c r="A1236" s="2">
        <v>45402</v>
      </c>
      <c r="B1236" t="s">
        <v>147</v>
      </c>
      <c r="C1236" s="5">
        <v>47.92</v>
      </c>
    </row>
    <row r="1237" spans="1:3" hidden="1" x14ac:dyDescent="0.2">
      <c r="A1237" s="2">
        <v>44980</v>
      </c>
      <c r="B1237" t="s">
        <v>148</v>
      </c>
      <c r="C1237" s="5">
        <v>47.92</v>
      </c>
    </row>
    <row r="1238" spans="1:3" x14ac:dyDescent="0.2">
      <c r="A1238" s="2">
        <v>45043</v>
      </c>
      <c r="B1238" t="s">
        <v>147</v>
      </c>
      <c r="C1238" s="5">
        <v>47.92</v>
      </c>
    </row>
    <row r="1239" spans="1:3" x14ac:dyDescent="0.2">
      <c r="A1239" s="2">
        <v>45406</v>
      </c>
      <c r="B1239" t="s">
        <v>147</v>
      </c>
      <c r="C1239" s="5">
        <v>47.94</v>
      </c>
    </row>
    <row r="1240" spans="1:3" x14ac:dyDescent="0.2">
      <c r="A1240" s="2">
        <v>44940</v>
      </c>
      <c r="B1240" t="s">
        <v>147</v>
      </c>
      <c r="C1240" s="5">
        <v>47.94</v>
      </c>
    </row>
    <row r="1241" spans="1:3" hidden="1" x14ac:dyDescent="0.2">
      <c r="A1241" s="2">
        <v>45458</v>
      </c>
      <c r="B1241" t="s">
        <v>148</v>
      </c>
      <c r="C1241" s="5">
        <v>47.94</v>
      </c>
    </row>
    <row r="1242" spans="1:3" hidden="1" x14ac:dyDescent="0.2">
      <c r="A1242" s="2">
        <v>45617</v>
      </c>
      <c r="B1242" t="s">
        <v>148</v>
      </c>
      <c r="C1242" s="5">
        <v>47.94</v>
      </c>
    </row>
    <row r="1243" spans="1:3" x14ac:dyDescent="0.2">
      <c r="A1243" s="2">
        <v>45567</v>
      </c>
      <c r="B1243" t="s">
        <v>147</v>
      </c>
      <c r="C1243" s="5">
        <v>47.94</v>
      </c>
    </row>
    <row r="1244" spans="1:3" hidden="1" x14ac:dyDescent="0.2">
      <c r="A1244" s="2">
        <v>45266</v>
      </c>
      <c r="B1244" t="s">
        <v>148</v>
      </c>
      <c r="C1244" s="5">
        <v>47.94</v>
      </c>
    </row>
    <row r="1245" spans="1:3" hidden="1" x14ac:dyDescent="0.2">
      <c r="A1245" s="2">
        <v>45144</v>
      </c>
      <c r="B1245" t="s">
        <v>148</v>
      </c>
      <c r="C1245" s="5">
        <v>47.94</v>
      </c>
    </row>
    <row r="1246" spans="1:3" x14ac:dyDescent="0.2">
      <c r="A1246" s="2">
        <v>45158</v>
      </c>
      <c r="B1246" t="s">
        <v>147</v>
      </c>
      <c r="C1246" s="5">
        <v>47.95</v>
      </c>
    </row>
    <row r="1247" spans="1:3" x14ac:dyDescent="0.2">
      <c r="A1247" s="2">
        <v>45448</v>
      </c>
      <c r="B1247" t="s">
        <v>147</v>
      </c>
      <c r="C1247" s="5">
        <v>47.97</v>
      </c>
    </row>
    <row r="1248" spans="1:3" hidden="1" x14ac:dyDescent="0.2">
      <c r="A1248" s="2">
        <v>45347</v>
      </c>
      <c r="B1248" t="s">
        <v>148</v>
      </c>
      <c r="C1248" s="5">
        <v>47.97</v>
      </c>
    </row>
    <row r="1249" spans="1:3" x14ac:dyDescent="0.2">
      <c r="A1249" s="2">
        <v>45130</v>
      </c>
      <c r="B1249" t="s">
        <v>147</v>
      </c>
      <c r="C1249" s="5">
        <v>47.980000000000004</v>
      </c>
    </row>
    <row r="1250" spans="1:3" x14ac:dyDescent="0.2">
      <c r="A1250" s="2">
        <v>45366</v>
      </c>
      <c r="B1250" t="s">
        <v>147</v>
      </c>
      <c r="C1250" s="5">
        <v>48</v>
      </c>
    </row>
    <row r="1251" spans="1:3" hidden="1" x14ac:dyDescent="0.2">
      <c r="A1251" s="2">
        <v>45437</v>
      </c>
      <c r="B1251" t="s">
        <v>148</v>
      </c>
      <c r="C1251" s="5">
        <v>48</v>
      </c>
    </row>
    <row r="1252" spans="1:3" x14ac:dyDescent="0.2">
      <c r="A1252" s="2">
        <v>45140</v>
      </c>
      <c r="B1252" t="s">
        <v>147</v>
      </c>
      <c r="C1252" s="5">
        <v>48.04</v>
      </c>
    </row>
    <row r="1253" spans="1:3" hidden="1" x14ac:dyDescent="0.2">
      <c r="A1253" s="2">
        <v>45370</v>
      </c>
      <c r="B1253" t="s">
        <v>148</v>
      </c>
      <c r="C1253" s="5">
        <v>48.09</v>
      </c>
    </row>
    <row r="1254" spans="1:3" x14ac:dyDescent="0.2">
      <c r="A1254" s="2">
        <v>45614</v>
      </c>
      <c r="B1254" t="s">
        <v>147</v>
      </c>
      <c r="C1254" s="5">
        <v>48.209999999999994</v>
      </c>
    </row>
    <row r="1255" spans="1:3" x14ac:dyDescent="0.2">
      <c r="A1255" s="2">
        <v>45600</v>
      </c>
      <c r="B1255" t="s">
        <v>147</v>
      </c>
      <c r="C1255" s="5">
        <v>48.83</v>
      </c>
    </row>
    <row r="1256" spans="1:3" hidden="1" x14ac:dyDescent="0.2">
      <c r="A1256" s="2">
        <v>45416</v>
      </c>
      <c r="B1256" t="s">
        <v>148</v>
      </c>
      <c r="C1256" s="5">
        <v>48.85</v>
      </c>
    </row>
    <row r="1257" spans="1:3" x14ac:dyDescent="0.2">
      <c r="A1257" s="2">
        <v>45543</v>
      </c>
      <c r="B1257" t="s">
        <v>147</v>
      </c>
      <c r="C1257" s="5">
        <v>48.910000000000004</v>
      </c>
    </row>
    <row r="1258" spans="1:3" hidden="1" x14ac:dyDescent="0.2">
      <c r="A1258" s="2">
        <v>45561</v>
      </c>
      <c r="B1258" t="s">
        <v>148</v>
      </c>
      <c r="C1258" s="5">
        <v>48.92</v>
      </c>
    </row>
    <row r="1259" spans="1:3" x14ac:dyDescent="0.2">
      <c r="A1259" s="2">
        <v>45048</v>
      </c>
      <c r="B1259" t="s">
        <v>147</v>
      </c>
      <c r="C1259" s="5">
        <v>48.93</v>
      </c>
    </row>
    <row r="1260" spans="1:3" x14ac:dyDescent="0.2">
      <c r="A1260" s="2">
        <v>44934</v>
      </c>
      <c r="B1260" t="s">
        <v>147</v>
      </c>
      <c r="C1260" s="5">
        <v>48.93</v>
      </c>
    </row>
    <row r="1261" spans="1:3" hidden="1" x14ac:dyDescent="0.2">
      <c r="A1261" s="2">
        <v>45182</v>
      </c>
      <c r="B1261" t="s">
        <v>148</v>
      </c>
      <c r="C1261" s="5">
        <v>48.94</v>
      </c>
    </row>
    <row r="1262" spans="1:3" hidden="1" x14ac:dyDescent="0.2">
      <c r="A1262" s="2">
        <v>45518</v>
      </c>
      <c r="B1262" t="s">
        <v>148</v>
      </c>
      <c r="C1262" s="5">
        <v>48.97</v>
      </c>
    </row>
    <row r="1263" spans="1:3" hidden="1" x14ac:dyDescent="0.2">
      <c r="A1263" s="2">
        <v>45489</v>
      </c>
      <c r="B1263" t="s">
        <v>148</v>
      </c>
      <c r="C1263" s="5">
        <v>49</v>
      </c>
    </row>
    <row r="1264" spans="1:3" hidden="1" x14ac:dyDescent="0.2">
      <c r="A1264" s="2">
        <v>45586</v>
      </c>
      <c r="B1264" t="s">
        <v>148</v>
      </c>
      <c r="C1264" s="5">
        <v>49.25</v>
      </c>
    </row>
    <row r="1265" spans="1:3" x14ac:dyDescent="0.2">
      <c r="A1265" s="2">
        <v>45334</v>
      </c>
      <c r="B1265" t="s">
        <v>147</v>
      </c>
      <c r="C1265" s="5">
        <v>49.9</v>
      </c>
    </row>
    <row r="1266" spans="1:3" hidden="1" x14ac:dyDescent="0.2">
      <c r="A1266" s="2">
        <v>44998</v>
      </c>
      <c r="B1266" t="s">
        <v>148</v>
      </c>
      <c r="C1266" s="5">
        <v>49.9</v>
      </c>
    </row>
    <row r="1267" spans="1:3" x14ac:dyDescent="0.2">
      <c r="A1267" s="2">
        <v>45215</v>
      </c>
      <c r="B1267" t="s">
        <v>147</v>
      </c>
      <c r="C1267" s="5">
        <v>49.91</v>
      </c>
    </row>
    <row r="1268" spans="1:3" hidden="1" x14ac:dyDescent="0.2">
      <c r="A1268" s="2">
        <v>45515</v>
      </c>
      <c r="B1268" t="s">
        <v>148</v>
      </c>
      <c r="C1268" s="5">
        <v>49.93</v>
      </c>
    </row>
    <row r="1269" spans="1:3" hidden="1" x14ac:dyDescent="0.2">
      <c r="A1269" s="2">
        <v>45061</v>
      </c>
      <c r="B1269" t="s">
        <v>148</v>
      </c>
      <c r="C1269" s="5">
        <v>49.94</v>
      </c>
    </row>
    <row r="1270" spans="1:3" x14ac:dyDescent="0.2">
      <c r="A1270" s="2">
        <v>44972</v>
      </c>
      <c r="B1270" t="s">
        <v>147</v>
      </c>
      <c r="C1270" s="5">
        <v>49.94</v>
      </c>
    </row>
    <row r="1271" spans="1:3" x14ac:dyDescent="0.2">
      <c r="A1271" s="2">
        <v>45332</v>
      </c>
      <c r="B1271" t="s">
        <v>147</v>
      </c>
      <c r="C1271" s="5">
        <v>49.94</v>
      </c>
    </row>
    <row r="1272" spans="1:3" x14ac:dyDescent="0.2">
      <c r="A1272" s="2">
        <v>45198</v>
      </c>
      <c r="B1272" t="s">
        <v>147</v>
      </c>
      <c r="C1272" s="5">
        <v>49.94</v>
      </c>
    </row>
    <row r="1273" spans="1:3" x14ac:dyDescent="0.2">
      <c r="A1273" s="2">
        <v>45027</v>
      </c>
      <c r="B1273" t="s">
        <v>147</v>
      </c>
      <c r="C1273" s="5">
        <v>49.94</v>
      </c>
    </row>
    <row r="1274" spans="1:3" hidden="1" x14ac:dyDescent="0.2">
      <c r="A1274" s="2">
        <v>45556</v>
      </c>
      <c r="B1274" t="s">
        <v>148</v>
      </c>
      <c r="C1274" s="5">
        <v>49.95</v>
      </c>
    </row>
    <row r="1275" spans="1:3" hidden="1" x14ac:dyDescent="0.2">
      <c r="A1275" s="2">
        <v>45375</v>
      </c>
      <c r="B1275" t="s">
        <v>148</v>
      </c>
      <c r="C1275" s="5">
        <v>49.95</v>
      </c>
    </row>
    <row r="1276" spans="1:3" x14ac:dyDescent="0.2">
      <c r="A1276" s="2">
        <v>44961</v>
      </c>
      <c r="B1276" t="s">
        <v>147</v>
      </c>
      <c r="C1276" s="5">
        <v>49.97</v>
      </c>
    </row>
    <row r="1277" spans="1:3" x14ac:dyDescent="0.2">
      <c r="A1277" s="2">
        <v>45519</v>
      </c>
      <c r="B1277" t="s">
        <v>147</v>
      </c>
      <c r="C1277" s="5">
        <v>49.980000000000004</v>
      </c>
    </row>
    <row r="1278" spans="1:3" x14ac:dyDescent="0.2">
      <c r="A1278" s="2">
        <v>45214</v>
      </c>
      <c r="B1278" t="s">
        <v>147</v>
      </c>
      <c r="C1278" s="5">
        <v>50</v>
      </c>
    </row>
    <row r="1279" spans="1:3" x14ac:dyDescent="0.2">
      <c r="A1279" s="2">
        <v>45276</v>
      </c>
      <c r="B1279" t="s">
        <v>147</v>
      </c>
      <c r="C1279" s="5">
        <v>50</v>
      </c>
    </row>
    <row r="1280" spans="1:3" x14ac:dyDescent="0.2">
      <c r="A1280" s="2">
        <v>45608</v>
      </c>
      <c r="B1280" t="s">
        <v>147</v>
      </c>
      <c r="C1280" s="5">
        <v>50.22</v>
      </c>
    </row>
    <row r="1281" spans="1:3" hidden="1" x14ac:dyDescent="0.2">
      <c r="A1281" s="2">
        <v>45137</v>
      </c>
      <c r="B1281" t="s">
        <v>148</v>
      </c>
      <c r="C1281" s="5">
        <v>50.25</v>
      </c>
    </row>
    <row r="1282" spans="1:3" x14ac:dyDescent="0.2">
      <c r="A1282" s="2">
        <v>45278</v>
      </c>
      <c r="B1282" t="s">
        <v>147</v>
      </c>
      <c r="C1282" s="5">
        <v>50.36</v>
      </c>
    </row>
    <row r="1283" spans="1:3" x14ac:dyDescent="0.2">
      <c r="A1283" s="2">
        <v>45418</v>
      </c>
      <c r="B1283" t="s">
        <v>147</v>
      </c>
      <c r="C1283" s="5">
        <v>50.4</v>
      </c>
    </row>
    <row r="1284" spans="1:3" x14ac:dyDescent="0.2">
      <c r="A1284" s="2">
        <v>45240</v>
      </c>
      <c r="B1284" t="s">
        <v>147</v>
      </c>
      <c r="C1284" s="5">
        <v>50.400000000000006</v>
      </c>
    </row>
    <row r="1285" spans="1:3" x14ac:dyDescent="0.2">
      <c r="A1285" s="2">
        <v>45326</v>
      </c>
      <c r="B1285" t="s">
        <v>147</v>
      </c>
      <c r="C1285" s="5">
        <v>50.97</v>
      </c>
    </row>
    <row r="1286" spans="1:3" x14ac:dyDescent="0.2">
      <c r="A1286" s="2">
        <v>44972</v>
      </c>
      <c r="B1286" t="s">
        <v>147</v>
      </c>
      <c r="C1286" s="5">
        <v>51</v>
      </c>
    </row>
    <row r="1287" spans="1:3" hidden="1" x14ac:dyDescent="0.2">
      <c r="A1287" s="2">
        <v>45146</v>
      </c>
      <c r="B1287" t="s">
        <v>148</v>
      </c>
      <c r="C1287" s="5">
        <v>51</v>
      </c>
    </row>
    <row r="1288" spans="1:3" x14ac:dyDescent="0.2">
      <c r="A1288" s="2">
        <v>44956</v>
      </c>
      <c r="B1288" t="s">
        <v>147</v>
      </c>
      <c r="C1288" s="5">
        <v>51</v>
      </c>
    </row>
    <row r="1289" spans="1:3" hidden="1" x14ac:dyDescent="0.2">
      <c r="A1289" s="2">
        <v>45292</v>
      </c>
      <c r="B1289" t="s">
        <v>148</v>
      </c>
      <c r="C1289" s="5">
        <v>51.05</v>
      </c>
    </row>
    <row r="1290" spans="1:3" x14ac:dyDescent="0.2">
      <c r="A1290" s="2">
        <v>44990</v>
      </c>
      <c r="B1290" t="s">
        <v>147</v>
      </c>
      <c r="C1290" s="5">
        <v>51.5</v>
      </c>
    </row>
    <row r="1291" spans="1:3" x14ac:dyDescent="0.2">
      <c r="A1291" s="2">
        <v>45471</v>
      </c>
      <c r="B1291" t="s">
        <v>147</v>
      </c>
      <c r="C1291" s="5">
        <v>51.87</v>
      </c>
    </row>
    <row r="1292" spans="1:3" x14ac:dyDescent="0.2">
      <c r="A1292" s="2">
        <v>44959</v>
      </c>
      <c r="B1292" t="s">
        <v>147</v>
      </c>
      <c r="C1292" s="5">
        <v>51.87</v>
      </c>
    </row>
    <row r="1293" spans="1:3" x14ac:dyDescent="0.2">
      <c r="A1293" s="2">
        <v>45401</v>
      </c>
      <c r="B1293" t="s">
        <v>147</v>
      </c>
      <c r="C1293" s="5">
        <v>51.94</v>
      </c>
    </row>
    <row r="1294" spans="1:3" x14ac:dyDescent="0.2">
      <c r="A1294" s="2">
        <v>45362</v>
      </c>
      <c r="B1294" t="s">
        <v>147</v>
      </c>
      <c r="C1294" s="5">
        <v>51.96</v>
      </c>
    </row>
    <row r="1295" spans="1:3" hidden="1" x14ac:dyDescent="0.2">
      <c r="A1295" s="2">
        <v>45399</v>
      </c>
      <c r="B1295" t="s">
        <v>148</v>
      </c>
      <c r="C1295" s="5">
        <v>51.96</v>
      </c>
    </row>
    <row r="1296" spans="1:3" x14ac:dyDescent="0.2">
      <c r="A1296" s="2">
        <v>45176</v>
      </c>
      <c r="B1296" t="s">
        <v>147</v>
      </c>
      <c r="C1296" s="5">
        <v>51.96</v>
      </c>
    </row>
    <row r="1297" spans="1:3" x14ac:dyDescent="0.2">
      <c r="A1297" s="2">
        <v>45372</v>
      </c>
      <c r="B1297" t="s">
        <v>147</v>
      </c>
      <c r="C1297" s="5">
        <v>51.96</v>
      </c>
    </row>
    <row r="1298" spans="1:3" hidden="1" x14ac:dyDescent="0.2">
      <c r="A1298" s="2">
        <v>45509</v>
      </c>
      <c r="B1298" t="s">
        <v>148</v>
      </c>
      <c r="C1298" s="5">
        <v>51.96</v>
      </c>
    </row>
    <row r="1299" spans="1:3" x14ac:dyDescent="0.2">
      <c r="A1299" s="2">
        <v>45651</v>
      </c>
      <c r="B1299" t="s">
        <v>147</v>
      </c>
      <c r="C1299" s="5">
        <v>51.96</v>
      </c>
    </row>
    <row r="1300" spans="1:3" hidden="1" x14ac:dyDescent="0.2">
      <c r="A1300" s="2">
        <v>45381</v>
      </c>
      <c r="B1300" t="s">
        <v>148</v>
      </c>
      <c r="C1300" s="5">
        <v>51.96</v>
      </c>
    </row>
    <row r="1301" spans="1:3" x14ac:dyDescent="0.2">
      <c r="A1301" s="2">
        <v>45386</v>
      </c>
      <c r="B1301" t="s">
        <v>147</v>
      </c>
      <c r="C1301" s="5">
        <v>51.96</v>
      </c>
    </row>
    <row r="1302" spans="1:3" hidden="1" x14ac:dyDescent="0.2">
      <c r="A1302" s="2">
        <v>45479</v>
      </c>
      <c r="B1302" t="s">
        <v>148</v>
      </c>
      <c r="C1302" s="5">
        <v>51.96</v>
      </c>
    </row>
    <row r="1303" spans="1:3" x14ac:dyDescent="0.2">
      <c r="A1303" s="2">
        <v>44966</v>
      </c>
      <c r="B1303" t="s">
        <v>147</v>
      </c>
      <c r="C1303" s="5">
        <v>51.96</v>
      </c>
    </row>
    <row r="1304" spans="1:3" x14ac:dyDescent="0.2">
      <c r="A1304" s="2">
        <v>45573</v>
      </c>
      <c r="B1304" t="s">
        <v>147</v>
      </c>
      <c r="C1304" s="5">
        <v>51.96</v>
      </c>
    </row>
    <row r="1305" spans="1:3" hidden="1" x14ac:dyDescent="0.2">
      <c r="A1305" s="2">
        <v>45401</v>
      </c>
      <c r="B1305" t="s">
        <v>148</v>
      </c>
      <c r="C1305" s="5">
        <v>51.96</v>
      </c>
    </row>
    <row r="1306" spans="1:3" x14ac:dyDescent="0.2">
      <c r="A1306" s="2">
        <v>45144</v>
      </c>
      <c r="B1306" t="s">
        <v>147</v>
      </c>
      <c r="C1306" s="5">
        <v>51.96</v>
      </c>
    </row>
    <row r="1307" spans="1:3" hidden="1" x14ac:dyDescent="0.2">
      <c r="A1307" s="2">
        <v>45276</v>
      </c>
      <c r="B1307" t="s">
        <v>148</v>
      </c>
      <c r="C1307" s="5">
        <v>51.96</v>
      </c>
    </row>
    <row r="1308" spans="1:3" x14ac:dyDescent="0.2">
      <c r="A1308" s="2">
        <v>45181</v>
      </c>
      <c r="B1308" t="s">
        <v>147</v>
      </c>
      <c r="C1308" s="5">
        <v>51.96</v>
      </c>
    </row>
    <row r="1309" spans="1:3" x14ac:dyDescent="0.2">
      <c r="A1309" s="2">
        <v>44953</v>
      </c>
      <c r="B1309" t="s">
        <v>147</v>
      </c>
      <c r="C1309" s="5">
        <v>51.96</v>
      </c>
    </row>
    <row r="1310" spans="1:3" x14ac:dyDescent="0.2">
      <c r="A1310" s="2">
        <v>45071</v>
      </c>
      <c r="B1310" t="s">
        <v>147</v>
      </c>
      <c r="C1310" s="5">
        <v>51.96</v>
      </c>
    </row>
    <row r="1311" spans="1:3" x14ac:dyDescent="0.2">
      <c r="A1311" s="2">
        <v>45108</v>
      </c>
      <c r="B1311" t="s">
        <v>147</v>
      </c>
      <c r="C1311" s="5">
        <v>51.96</v>
      </c>
    </row>
    <row r="1312" spans="1:3" x14ac:dyDescent="0.2">
      <c r="A1312" s="2">
        <v>45308</v>
      </c>
      <c r="B1312" t="s">
        <v>147</v>
      </c>
      <c r="C1312" s="5">
        <v>51.980000000000004</v>
      </c>
    </row>
    <row r="1313" spans="1:3" x14ac:dyDescent="0.2">
      <c r="A1313" s="2">
        <v>44997</v>
      </c>
      <c r="B1313" t="s">
        <v>147</v>
      </c>
      <c r="C1313" s="5">
        <v>51.980000000000004</v>
      </c>
    </row>
    <row r="1314" spans="1:3" x14ac:dyDescent="0.2">
      <c r="A1314" s="2">
        <v>45171</v>
      </c>
      <c r="B1314" t="s">
        <v>147</v>
      </c>
      <c r="C1314" s="5">
        <v>52.15</v>
      </c>
    </row>
    <row r="1315" spans="1:3" hidden="1" x14ac:dyDescent="0.2">
      <c r="A1315" s="2">
        <v>45639</v>
      </c>
      <c r="B1315" t="s">
        <v>148</v>
      </c>
      <c r="C1315" s="5">
        <v>52.269999999999996</v>
      </c>
    </row>
    <row r="1316" spans="1:3" x14ac:dyDescent="0.2">
      <c r="A1316" s="2">
        <v>45436</v>
      </c>
      <c r="B1316" t="s">
        <v>147</v>
      </c>
      <c r="C1316" s="5">
        <v>52.3</v>
      </c>
    </row>
    <row r="1317" spans="1:3" hidden="1" x14ac:dyDescent="0.2">
      <c r="A1317" s="2">
        <v>45394</v>
      </c>
      <c r="B1317" t="s">
        <v>148</v>
      </c>
      <c r="C1317" s="5">
        <v>52.45</v>
      </c>
    </row>
    <row r="1318" spans="1:3" x14ac:dyDescent="0.2">
      <c r="A1318" s="2">
        <v>45422</v>
      </c>
      <c r="B1318" t="s">
        <v>147</v>
      </c>
      <c r="C1318" s="5">
        <v>52.519999999999996</v>
      </c>
    </row>
    <row r="1319" spans="1:3" x14ac:dyDescent="0.2">
      <c r="A1319" s="2">
        <v>45228</v>
      </c>
      <c r="B1319" t="s">
        <v>147</v>
      </c>
      <c r="C1319" s="5">
        <v>52.71</v>
      </c>
    </row>
    <row r="1320" spans="1:3" x14ac:dyDescent="0.2">
      <c r="A1320" s="2">
        <v>45428</v>
      </c>
      <c r="B1320" t="s">
        <v>147</v>
      </c>
      <c r="C1320" s="5">
        <v>52.9</v>
      </c>
    </row>
    <row r="1321" spans="1:3" hidden="1" x14ac:dyDescent="0.2">
      <c r="A1321" s="2">
        <v>45645</v>
      </c>
      <c r="B1321" t="s">
        <v>148</v>
      </c>
      <c r="C1321" s="5">
        <v>52.92</v>
      </c>
    </row>
    <row r="1322" spans="1:3" hidden="1" x14ac:dyDescent="0.2">
      <c r="A1322" s="2">
        <v>44954</v>
      </c>
      <c r="B1322" t="s">
        <v>148</v>
      </c>
      <c r="C1322" s="5">
        <v>52.92</v>
      </c>
    </row>
    <row r="1323" spans="1:3" hidden="1" x14ac:dyDescent="0.2">
      <c r="A1323" s="2">
        <v>45096</v>
      </c>
      <c r="B1323" t="s">
        <v>148</v>
      </c>
      <c r="C1323" s="5">
        <v>52.94</v>
      </c>
    </row>
    <row r="1324" spans="1:3" x14ac:dyDescent="0.2">
      <c r="A1324" s="2">
        <v>45281</v>
      </c>
      <c r="B1324" t="s">
        <v>147</v>
      </c>
      <c r="C1324" s="5">
        <v>52.95</v>
      </c>
    </row>
    <row r="1325" spans="1:3" x14ac:dyDescent="0.2">
      <c r="A1325" s="2">
        <v>44932</v>
      </c>
      <c r="B1325" t="s">
        <v>147</v>
      </c>
      <c r="C1325" s="5">
        <v>52.97</v>
      </c>
    </row>
    <row r="1326" spans="1:3" x14ac:dyDescent="0.2">
      <c r="A1326" s="2">
        <v>45366</v>
      </c>
      <c r="B1326" t="s">
        <v>147</v>
      </c>
      <c r="C1326" s="5">
        <v>53</v>
      </c>
    </row>
    <row r="1327" spans="1:3" x14ac:dyDescent="0.2">
      <c r="A1327" s="2">
        <v>45302</v>
      </c>
      <c r="B1327" t="s">
        <v>147</v>
      </c>
      <c r="C1327" s="5">
        <v>53.430000000000007</v>
      </c>
    </row>
    <row r="1328" spans="1:3" x14ac:dyDescent="0.2">
      <c r="A1328" s="2">
        <v>45489</v>
      </c>
      <c r="B1328" t="s">
        <v>147</v>
      </c>
      <c r="C1328" s="5">
        <v>53.46</v>
      </c>
    </row>
    <row r="1329" spans="1:3" hidden="1" x14ac:dyDescent="0.2">
      <c r="A1329" s="2">
        <v>45431</v>
      </c>
      <c r="B1329" t="s">
        <v>148</v>
      </c>
      <c r="C1329" s="5">
        <v>53.82</v>
      </c>
    </row>
    <row r="1330" spans="1:3" x14ac:dyDescent="0.2">
      <c r="A1330" s="2">
        <v>45106</v>
      </c>
      <c r="B1330" t="s">
        <v>147</v>
      </c>
      <c r="C1330" s="5">
        <v>53.82</v>
      </c>
    </row>
    <row r="1331" spans="1:3" hidden="1" x14ac:dyDescent="0.2">
      <c r="A1331" s="2">
        <v>45627</v>
      </c>
      <c r="B1331" t="s">
        <v>148</v>
      </c>
      <c r="C1331" s="5">
        <v>53.89</v>
      </c>
    </row>
    <row r="1332" spans="1:3" x14ac:dyDescent="0.2">
      <c r="A1332" s="2">
        <v>45103</v>
      </c>
      <c r="B1332" t="s">
        <v>147</v>
      </c>
      <c r="C1332" s="5">
        <v>53.900000000000006</v>
      </c>
    </row>
    <row r="1333" spans="1:3" x14ac:dyDescent="0.2">
      <c r="A1333" s="2">
        <v>45199</v>
      </c>
      <c r="B1333" t="s">
        <v>147</v>
      </c>
      <c r="C1333" s="5">
        <v>53.91</v>
      </c>
    </row>
    <row r="1334" spans="1:3" hidden="1" x14ac:dyDescent="0.2">
      <c r="A1334" s="2">
        <v>45323</v>
      </c>
      <c r="B1334" t="s">
        <v>148</v>
      </c>
      <c r="C1334" s="5">
        <v>53.91</v>
      </c>
    </row>
    <row r="1335" spans="1:3" x14ac:dyDescent="0.2">
      <c r="A1335" s="2">
        <v>45062</v>
      </c>
      <c r="B1335" t="s">
        <v>147</v>
      </c>
      <c r="C1335" s="5">
        <v>53.91</v>
      </c>
    </row>
    <row r="1336" spans="1:3" hidden="1" x14ac:dyDescent="0.2">
      <c r="A1336" s="2">
        <v>45132</v>
      </c>
      <c r="B1336" t="s">
        <v>148</v>
      </c>
      <c r="C1336" s="5">
        <v>53.91</v>
      </c>
    </row>
    <row r="1337" spans="1:3" x14ac:dyDescent="0.2">
      <c r="A1337" s="2">
        <v>44968</v>
      </c>
      <c r="B1337" t="s">
        <v>147</v>
      </c>
      <c r="C1337" s="5">
        <v>53.91</v>
      </c>
    </row>
    <row r="1338" spans="1:3" x14ac:dyDescent="0.2">
      <c r="A1338" s="2">
        <v>45536</v>
      </c>
      <c r="B1338" t="s">
        <v>147</v>
      </c>
      <c r="C1338" s="5">
        <v>53.91</v>
      </c>
    </row>
    <row r="1339" spans="1:3" x14ac:dyDescent="0.2">
      <c r="A1339" s="2">
        <v>45019</v>
      </c>
      <c r="B1339" t="s">
        <v>147</v>
      </c>
      <c r="C1339" s="5">
        <v>53.91</v>
      </c>
    </row>
    <row r="1340" spans="1:3" x14ac:dyDescent="0.2">
      <c r="A1340" s="2">
        <v>45588</v>
      </c>
      <c r="B1340" t="s">
        <v>147</v>
      </c>
      <c r="C1340" s="5">
        <v>53.94</v>
      </c>
    </row>
    <row r="1341" spans="1:3" x14ac:dyDescent="0.2">
      <c r="A1341" s="2">
        <v>45231</v>
      </c>
      <c r="B1341" t="s">
        <v>147</v>
      </c>
      <c r="C1341" s="5">
        <v>53.95</v>
      </c>
    </row>
    <row r="1342" spans="1:3" hidden="1" x14ac:dyDescent="0.2">
      <c r="A1342" s="2">
        <v>45400</v>
      </c>
      <c r="B1342" t="s">
        <v>148</v>
      </c>
      <c r="C1342" s="5">
        <v>53.95</v>
      </c>
    </row>
    <row r="1343" spans="1:3" x14ac:dyDescent="0.2">
      <c r="A1343" s="2">
        <v>45519</v>
      </c>
      <c r="B1343" t="s">
        <v>147</v>
      </c>
      <c r="C1343" s="5">
        <v>53.96</v>
      </c>
    </row>
    <row r="1344" spans="1:3" x14ac:dyDescent="0.2">
      <c r="A1344" s="2">
        <v>45633</v>
      </c>
      <c r="B1344" t="s">
        <v>147</v>
      </c>
      <c r="C1344" s="5">
        <v>54</v>
      </c>
    </row>
    <row r="1345" spans="1:3" x14ac:dyDescent="0.2">
      <c r="A1345" s="2">
        <v>44951</v>
      </c>
      <c r="B1345" t="s">
        <v>147</v>
      </c>
      <c r="C1345" s="5">
        <v>54.129999999999995</v>
      </c>
    </row>
    <row r="1346" spans="1:3" hidden="1" x14ac:dyDescent="0.2">
      <c r="A1346" s="2">
        <v>45222</v>
      </c>
      <c r="B1346" t="s">
        <v>148</v>
      </c>
      <c r="C1346" s="5">
        <v>54.62</v>
      </c>
    </row>
    <row r="1347" spans="1:3" x14ac:dyDescent="0.2">
      <c r="A1347" s="2">
        <v>45162</v>
      </c>
      <c r="B1347" t="s">
        <v>147</v>
      </c>
      <c r="C1347" s="5">
        <v>54.66</v>
      </c>
    </row>
    <row r="1348" spans="1:3" hidden="1" x14ac:dyDescent="0.2">
      <c r="A1348" s="2">
        <v>45468</v>
      </c>
      <c r="B1348" t="s">
        <v>148</v>
      </c>
      <c r="C1348" s="5">
        <v>54.82</v>
      </c>
    </row>
    <row r="1349" spans="1:3" x14ac:dyDescent="0.2">
      <c r="A1349" s="2">
        <v>45192</v>
      </c>
      <c r="B1349" t="s">
        <v>147</v>
      </c>
      <c r="C1349" s="5">
        <v>54.88</v>
      </c>
    </row>
    <row r="1350" spans="1:3" x14ac:dyDescent="0.2">
      <c r="A1350" s="2">
        <v>45059</v>
      </c>
      <c r="B1350" t="s">
        <v>147</v>
      </c>
      <c r="C1350" s="5">
        <v>54.89</v>
      </c>
    </row>
    <row r="1351" spans="1:3" hidden="1" x14ac:dyDescent="0.2">
      <c r="A1351" s="2">
        <v>45223</v>
      </c>
      <c r="B1351" t="s">
        <v>148</v>
      </c>
      <c r="C1351" s="5">
        <v>54.89</v>
      </c>
    </row>
    <row r="1352" spans="1:3" x14ac:dyDescent="0.2">
      <c r="A1352" s="2">
        <v>45508</v>
      </c>
      <c r="B1352" t="s">
        <v>147</v>
      </c>
      <c r="C1352" s="5">
        <v>54.89</v>
      </c>
    </row>
    <row r="1353" spans="1:3" x14ac:dyDescent="0.2">
      <c r="A1353" s="2">
        <v>45348</v>
      </c>
      <c r="B1353" t="s">
        <v>147</v>
      </c>
      <c r="C1353" s="5">
        <v>54.92</v>
      </c>
    </row>
    <row r="1354" spans="1:3" hidden="1" x14ac:dyDescent="0.2">
      <c r="A1354" s="2">
        <v>45078</v>
      </c>
      <c r="B1354" t="s">
        <v>148</v>
      </c>
      <c r="C1354" s="5">
        <v>54.97</v>
      </c>
    </row>
    <row r="1355" spans="1:3" hidden="1" x14ac:dyDescent="0.2">
      <c r="A1355" s="2">
        <v>45530</v>
      </c>
      <c r="B1355" t="s">
        <v>148</v>
      </c>
      <c r="C1355" s="5">
        <v>54.99</v>
      </c>
    </row>
    <row r="1356" spans="1:3" x14ac:dyDescent="0.2">
      <c r="A1356" s="2">
        <v>45488</v>
      </c>
      <c r="B1356" t="s">
        <v>147</v>
      </c>
      <c r="C1356" s="5">
        <v>55</v>
      </c>
    </row>
    <row r="1357" spans="1:3" hidden="1" x14ac:dyDescent="0.2">
      <c r="A1357" s="2">
        <v>45008</v>
      </c>
      <c r="B1357" t="s">
        <v>148</v>
      </c>
      <c r="C1357" s="5">
        <v>55.13</v>
      </c>
    </row>
    <row r="1358" spans="1:3" x14ac:dyDescent="0.2">
      <c r="A1358" s="2">
        <v>45411</v>
      </c>
      <c r="B1358" t="s">
        <v>147</v>
      </c>
      <c r="C1358" s="5">
        <v>55.14</v>
      </c>
    </row>
    <row r="1359" spans="1:3" hidden="1" x14ac:dyDescent="0.2">
      <c r="A1359" s="2">
        <v>45561</v>
      </c>
      <c r="B1359" t="s">
        <v>148</v>
      </c>
      <c r="C1359" s="5">
        <v>55.47</v>
      </c>
    </row>
    <row r="1360" spans="1:3" x14ac:dyDescent="0.2">
      <c r="A1360" s="2">
        <v>45151</v>
      </c>
      <c r="B1360" t="s">
        <v>147</v>
      </c>
      <c r="C1360" s="5">
        <v>55.5</v>
      </c>
    </row>
    <row r="1361" spans="1:3" x14ac:dyDescent="0.2">
      <c r="A1361" s="2">
        <v>45232</v>
      </c>
      <c r="B1361" t="s">
        <v>147</v>
      </c>
      <c r="C1361" s="5">
        <v>55.57</v>
      </c>
    </row>
    <row r="1362" spans="1:3" x14ac:dyDescent="0.2">
      <c r="A1362" s="2">
        <v>45113</v>
      </c>
      <c r="B1362" t="s">
        <v>147</v>
      </c>
      <c r="C1362" s="5">
        <v>55.86</v>
      </c>
    </row>
    <row r="1363" spans="1:3" x14ac:dyDescent="0.2">
      <c r="A1363" s="2">
        <v>45523</v>
      </c>
      <c r="B1363" t="s">
        <v>147</v>
      </c>
      <c r="C1363" s="5">
        <v>55.86</v>
      </c>
    </row>
    <row r="1364" spans="1:3" hidden="1" x14ac:dyDescent="0.2">
      <c r="A1364" s="2">
        <v>45400</v>
      </c>
      <c r="B1364" t="s">
        <v>148</v>
      </c>
      <c r="C1364" s="5">
        <v>55.9</v>
      </c>
    </row>
    <row r="1365" spans="1:3" x14ac:dyDescent="0.2">
      <c r="A1365" s="2">
        <v>44958</v>
      </c>
      <c r="B1365" t="s">
        <v>147</v>
      </c>
      <c r="C1365" s="5">
        <v>55.92</v>
      </c>
    </row>
    <row r="1366" spans="1:3" x14ac:dyDescent="0.2">
      <c r="A1366" s="2">
        <v>45474</v>
      </c>
      <c r="B1366" t="s">
        <v>147</v>
      </c>
      <c r="C1366" s="5">
        <v>55.93</v>
      </c>
    </row>
    <row r="1367" spans="1:3" x14ac:dyDescent="0.2">
      <c r="A1367" s="2">
        <v>45096</v>
      </c>
      <c r="B1367" t="s">
        <v>147</v>
      </c>
      <c r="C1367" s="5">
        <v>55.93</v>
      </c>
    </row>
    <row r="1368" spans="1:3" hidden="1" x14ac:dyDescent="0.2">
      <c r="A1368" s="2">
        <v>45386</v>
      </c>
      <c r="B1368" t="s">
        <v>148</v>
      </c>
      <c r="C1368" s="5">
        <v>55.93</v>
      </c>
    </row>
    <row r="1369" spans="1:3" x14ac:dyDescent="0.2">
      <c r="A1369" s="2">
        <v>45449</v>
      </c>
      <c r="B1369" t="s">
        <v>147</v>
      </c>
      <c r="C1369" s="5">
        <v>55.93</v>
      </c>
    </row>
    <row r="1370" spans="1:3" hidden="1" x14ac:dyDescent="0.2">
      <c r="A1370" s="2">
        <v>45021</v>
      </c>
      <c r="B1370" t="s">
        <v>148</v>
      </c>
      <c r="C1370" s="5">
        <v>55.93</v>
      </c>
    </row>
    <row r="1371" spans="1:3" x14ac:dyDescent="0.2">
      <c r="A1371" s="2">
        <v>45182</v>
      </c>
      <c r="B1371" t="s">
        <v>147</v>
      </c>
      <c r="C1371" s="5">
        <v>55.95</v>
      </c>
    </row>
    <row r="1372" spans="1:3" x14ac:dyDescent="0.2">
      <c r="A1372" s="2">
        <v>45551</v>
      </c>
      <c r="B1372" t="s">
        <v>147</v>
      </c>
      <c r="C1372" s="5">
        <v>56</v>
      </c>
    </row>
    <row r="1373" spans="1:3" hidden="1" x14ac:dyDescent="0.2">
      <c r="A1373" s="2">
        <v>45019</v>
      </c>
      <c r="B1373" t="s">
        <v>148</v>
      </c>
      <c r="C1373" s="5">
        <v>56.46</v>
      </c>
    </row>
    <row r="1374" spans="1:3" x14ac:dyDescent="0.2">
      <c r="A1374" s="2">
        <v>45572</v>
      </c>
      <c r="B1374" t="s">
        <v>147</v>
      </c>
      <c r="C1374" s="5">
        <v>56.699999999999996</v>
      </c>
    </row>
    <row r="1375" spans="1:3" hidden="1" x14ac:dyDescent="0.2">
      <c r="A1375" s="2">
        <v>45143</v>
      </c>
      <c r="B1375" t="s">
        <v>148</v>
      </c>
      <c r="C1375" s="5">
        <v>56.81</v>
      </c>
    </row>
    <row r="1376" spans="1:3" hidden="1" x14ac:dyDescent="0.2">
      <c r="A1376" s="2">
        <v>45422</v>
      </c>
      <c r="B1376" t="s">
        <v>148</v>
      </c>
      <c r="C1376" s="5">
        <v>56.81</v>
      </c>
    </row>
    <row r="1377" spans="1:3" x14ac:dyDescent="0.2">
      <c r="A1377" s="2">
        <v>45445</v>
      </c>
      <c r="B1377" t="s">
        <v>147</v>
      </c>
      <c r="C1377" s="5">
        <v>57</v>
      </c>
    </row>
    <row r="1378" spans="1:3" x14ac:dyDescent="0.2">
      <c r="A1378" s="2">
        <v>45026</v>
      </c>
      <c r="B1378" t="s">
        <v>147</v>
      </c>
      <c r="C1378" s="5">
        <v>57.18</v>
      </c>
    </row>
    <row r="1379" spans="1:3" x14ac:dyDescent="0.2">
      <c r="A1379" s="2">
        <v>45085</v>
      </c>
      <c r="B1379" t="s">
        <v>147</v>
      </c>
      <c r="C1379" s="5">
        <v>57.2</v>
      </c>
    </row>
    <row r="1380" spans="1:3" x14ac:dyDescent="0.2">
      <c r="A1380" s="2">
        <v>45287</v>
      </c>
      <c r="B1380" t="s">
        <v>147</v>
      </c>
      <c r="C1380" s="5">
        <v>57.2</v>
      </c>
    </row>
    <row r="1381" spans="1:3" x14ac:dyDescent="0.2">
      <c r="A1381" s="2">
        <v>45595</v>
      </c>
      <c r="B1381" t="s">
        <v>147</v>
      </c>
      <c r="C1381" s="5">
        <v>57.44</v>
      </c>
    </row>
    <row r="1382" spans="1:3" hidden="1" x14ac:dyDescent="0.2">
      <c r="A1382" s="2">
        <v>45358</v>
      </c>
      <c r="B1382" t="s">
        <v>148</v>
      </c>
      <c r="C1382" s="5">
        <v>57.66</v>
      </c>
    </row>
    <row r="1383" spans="1:3" hidden="1" x14ac:dyDescent="0.2">
      <c r="A1383" s="2">
        <v>45613</v>
      </c>
      <c r="B1383" t="s">
        <v>148</v>
      </c>
      <c r="C1383" s="5">
        <v>57.8</v>
      </c>
    </row>
    <row r="1384" spans="1:3" hidden="1" x14ac:dyDescent="0.2">
      <c r="A1384" s="2">
        <v>45061</v>
      </c>
      <c r="B1384" t="s">
        <v>148</v>
      </c>
      <c r="C1384" s="5">
        <v>57.86</v>
      </c>
    </row>
    <row r="1385" spans="1:3" hidden="1" x14ac:dyDescent="0.2">
      <c r="A1385" s="2">
        <v>45102</v>
      </c>
      <c r="B1385" t="s">
        <v>148</v>
      </c>
      <c r="C1385" s="5">
        <v>57.88</v>
      </c>
    </row>
    <row r="1386" spans="1:3" x14ac:dyDescent="0.2">
      <c r="A1386" s="2">
        <v>45443</v>
      </c>
      <c r="B1386" t="s">
        <v>147</v>
      </c>
      <c r="C1386" s="5">
        <v>57.91</v>
      </c>
    </row>
    <row r="1387" spans="1:3" x14ac:dyDescent="0.2">
      <c r="A1387" s="2">
        <v>45140</v>
      </c>
      <c r="B1387" t="s">
        <v>147</v>
      </c>
      <c r="C1387" s="5">
        <v>57.94</v>
      </c>
    </row>
    <row r="1388" spans="1:3" hidden="1" x14ac:dyDescent="0.2">
      <c r="A1388" s="2">
        <v>45261</v>
      </c>
      <c r="B1388" t="s">
        <v>148</v>
      </c>
      <c r="C1388" s="5">
        <v>57.940000000000005</v>
      </c>
    </row>
    <row r="1389" spans="1:3" x14ac:dyDescent="0.2">
      <c r="A1389" s="2">
        <v>45387</v>
      </c>
      <c r="B1389" t="s">
        <v>147</v>
      </c>
      <c r="C1389" s="5">
        <v>57.96</v>
      </c>
    </row>
    <row r="1390" spans="1:3" hidden="1" x14ac:dyDescent="0.2">
      <c r="A1390" s="2">
        <v>45649</v>
      </c>
      <c r="B1390" t="s">
        <v>148</v>
      </c>
      <c r="C1390" s="5">
        <v>58.19</v>
      </c>
    </row>
    <row r="1391" spans="1:3" hidden="1" x14ac:dyDescent="0.2">
      <c r="A1391" s="2">
        <v>45268</v>
      </c>
      <c r="B1391" t="s">
        <v>148</v>
      </c>
      <c r="C1391" s="5">
        <v>58.459999999999994</v>
      </c>
    </row>
    <row r="1392" spans="1:3" x14ac:dyDescent="0.2">
      <c r="A1392" s="2">
        <v>45122</v>
      </c>
      <c r="B1392" t="s">
        <v>147</v>
      </c>
      <c r="C1392" s="5">
        <v>58.769999999999996</v>
      </c>
    </row>
    <row r="1393" spans="1:3" x14ac:dyDescent="0.2">
      <c r="A1393" s="2">
        <v>45638</v>
      </c>
      <c r="B1393" t="s">
        <v>147</v>
      </c>
      <c r="C1393" s="5">
        <v>58.82</v>
      </c>
    </row>
    <row r="1394" spans="1:3" hidden="1" x14ac:dyDescent="0.2">
      <c r="A1394" s="2">
        <v>45123</v>
      </c>
      <c r="B1394" t="s">
        <v>148</v>
      </c>
      <c r="C1394" s="5">
        <v>58.84</v>
      </c>
    </row>
    <row r="1395" spans="1:3" hidden="1" x14ac:dyDescent="0.2">
      <c r="A1395" s="2">
        <v>45473</v>
      </c>
      <c r="B1395" t="s">
        <v>148</v>
      </c>
      <c r="C1395" s="5">
        <v>58.88</v>
      </c>
    </row>
    <row r="1396" spans="1:3" hidden="1" x14ac:dyDescent="0.2">
      <c r="A1396" s="2">
        <v>44977</v>
      </c>
      <c r="B1396" t="s">
        <v>148</v>
      </c>
      <c r="C1396" s="5">
        <v>58.89</v>
      </c>
    </row>
    <row r="1397" spans="1:3" hidden="1" x14ac:dyDescent="0.2">
      <c r="A1397" s="2">
        <v>45438</v>
      </c>
      <c r="B1397" t="s">
        <v>148</v>
      </c>
      <c r="C1397" s="5">
        <v>58.9</v>
      </c>
    </row>
    <row r="1398" spans="1:3" hidden="1" x14ac:dyDescent="0.2">
      <c r="A1398" s="2">
        <v>45162</v>
      </c>
      <c r="B1398" t="s">
        <v>148</v>
      </c>
      <c r="C1398" s="5">
        <v>58.9</v>
      </c>
    </row>
    <row r="1399" spans="1:3" x14ac:dyDescent="0.2">
      <c r="A1399" s="2">
        <v>45645</v>
      </c>
      <c r="B1399" t="s">
        <v>147</v>
      </c>
      <c r="C1399" s="5">
        <v>58.96</v>
      </c>
    </row>
    <row r="1400" spans="1:3" hidden="1" x14ac:dyDescent="0.2">
      <c r="A1400" s="2">
        <v>45587</v>
      </c>
      <c r="B1400" t="s">
        <v>148</v>
      </c>
      <c r="C1400" s="5">
        <v>58.96</v>
      </c>
    </row>
    <row r="1401" spans="1:3" x14ac:dyDescent="0.2">
      <c r="A1401" s="2">
        <v>44961</v>
      </c>
      <c r="B1401" t="s">
        <v>147</v>
      </c>
      <c r="C1401" s="5">
        <v>58.96</v>
      </c>
    </row>
    <row r="1402" spans="1:3" x14ac:dyDescent="0.2">
      <c r="A1402" s="2">
        <v>44967</v>
      </c>
      <c r="B1402" t="s">
        <v>147</v>
      </c>
      <c r="C1402" s="5">
        <v>58.97</v>
      </c>
    </row>
    <row r="1403" spans="1:3" x14ac:dyDescent="0.2">
      <c r="A1403" s="2">
        <v>44981</v>
      </c>
      <c r="B1403" t="s">
        <v>147</v>
      </c>
      <c r="C1403" s="5">
        <v>59</v>
      </c>
    </row>
    <row r="1404" spans="1:3" hidden="1" x14ac:dyDescent="0.2">
      <c r="A1404" s="2">
        <v>45051</v>
      </c>
      <c r="B1404" t="s">
        <v>148</v>
      </c>
      <c r="C1404" s="5">
        <v>59</v>
      </c>
    </row>
    <row r="1405" spans="1:3" x14ac:dyDescent="0.2">
      <c r="A1405" s="2">
        <v>45242</v>
      </c>
      <c r="B1405" t="s">
        <v>147</v>
      </c>
      <c r="C1405" s="5">
        <v>59.3</v>
      </c>
    </row>
    <row r="1406" spans="1:3" hidden="1" x14ac:dyDescent="0.2">
      <c r="A1406" s="2">
        <v>45630</v>
      </c>
      <c r="B1406" t="s">
        <v>148</v>
      </c>
      <c r="C1406" s="5">
        <v>59.43</v>
      </c>
    </row>
    <row r="1407" spans="1:3" x14ac:dyDescent="0.2">
      <c r="A1407" s="2">
        <v>45656</v>
      </c>
      <c r="B1407" t="s">
        <v>147</v>
      </c>
      <c r="C1407" s="5">
        <v>59.45</v>
      </c>
    </row>
    <row r="1408" spans="1:3" hidden="1" x14ac:dyDescent="0.2">
      <c r="A1408" s="2">
        <v>45150</v>
      </c>
      <c r="B1408" t="s">
        <v>148</v>
      </c>
      <c r="C1408" s="5">
        <v>59.580000000000005</v>
      </c>
    </row>
    <row r="1409" spans="1:3" x14ac:dyDescent="0.2">
      <c r="A1409" s="2">
        <v>45589</v>
      </c>
      <c r="B1409" t="s">
        <v>147</v>
      </c>
      <c r="C1409" s="5">
        <v>59.85</v>
      </c>
    </row>
    <row r="1410" spans="1:3" hidden="1" x14ac:dyDescent="0.2">
      <c r="A1410" s="2">
        <v>45532</v>
      </c>
      <c r="B1410" t="s">
        <v>148</v>
      </c>
      <c r="C1410" s="5">
        <v>59.88</v>
      </c>
    </row>
    <row r="1411" spans="1:3" hidden="1" x14ac:dyDescent="0.2">
      <c r="A1411" s="2">
        <v>45624</v>
      </c>
      <c r="B1411" t="s">
        <v>148</v>
      </c>
      <c r="C1411" s="5">
        <v>59.88</v>
      </c>
    </row>
    <row r="1412" spans="1:3" x14ac:dyDescent="0.2">
      <c r="A1412" s="2">
        <v>45301</v>
      </c>
      <c r="B1412" t="s">
        <v>147</v>
      </c>
      <c r="C1412" s="5">
        <v>59.9</v>
      </c>
    </row>
    <row r="1413" spans="1:3" x14ac:dyDescent="0.2">
      <c r="A1413" s="2">
        <v>45466</v>
      </c>
      <c r="B1413" t="s">
        <v>147</v>
      </c>
      <c r="C1413" s="5">
        <v>59.9</v>
      </c>
    </row>
    <row r="1414" spans="1:3" hidden="1" x14ac:dyDescent="0.2">
      <c r="A1414" s="2">
        <v>45445</v>
      </c>
      <c r="B1414" t="s">
        <v>148</v>
      </c>
      <c r="C1414" s="5">
        <v>59.9</v>
      </c>
    </row>
    <row r="1415" spans="1:3" hidden="1" x14ac:dyDescent="0.2">
      <c r="A1415" s="2">
        <v>45466</v>
      </c>
      <c r="B1415" t="s">
        <v>148</v>
      </c>
      <c r="C1415" s="5">
        <v>59.9</v>
      </c>
    </row>
    <row r="1416" spans="1:3" hidden="1" x14ac:dyDescent="0.2">
      <c r="A1416" s="2">
        <v>45229</v>
      </c>
      <c r="B1416" t="s">
        <v>148</v>
      </c>
      <c r="C1416" s="5">
        <v>59.9</v>
      </c>
    </row>
    <row r="1417" spans="1:3" hidden="1" x14ac:dyDescent="0.2">
      <c r="A1417" s="2">
        <v>44952</v>
      </c>
      <c r="B1417" t="s">
        <v>148</v>
      </c>
      <c r="C1417" s="5">
        <v>59.900000000000006</v>
      </c>
    </row>
    <row r="1418" spans="1:3" hidden="1" x14ac:dyDescent="0.2">
      <c r="A1418" s="2">
        <v>45602</v>
      </c>
      <c r="B1418" t="s">
        <v>148</v>
      </c>
      <c r="C1418" s="5">
        <v>59.94</v>
      </c>
    </row>
    <row r="1419" spans="1:3" hidden="1" x14ac:dyDescent="0.2">
      <c r="A1419" s="2">
        <v>45006</v>
      </c>
      <c r="B1419" t="s">
        <v>148</v>
      </c>
      <c r="C1419" s="5">
        <v>59.96</v>
      </c>
    </row>
    <row r="1420" spans="1:3" x14ac:dyDescent="0.2">
      <c r="A1420" s="2">
        <v>45446</v>
      </c>
      <c r="B1420" t="s">
        <v>147</v>
      </c>
      <c r="C1420" s="5">
        <v>59.96</v>
      </c>
    </row>
    <row r="1421" spans="1:3" hidden="1" x14ac:dyDescent="0.2">
      <c r="A1421" s="2">
        <v>45563</v>
      </c>
      <c r="B1421" t="s">
        <v>148</v>
      </c>
      <c r="C1421" s="5">
        <v>59.97</v>
      </c>
    </row>
    <row r="1422" spans="1:3" x14ac:dyDescent="0.2">
      <c r="A1422" s="2">
        <v>44954</v>
      </c>
      <c r="B1422" t="s">
        <v>147</v>
      </c>
      <c r="C1422" s="5">
        <v>59.97</v>
      </c>
    </row>
    <row r="1423" spans="1:3" hidden="1" x14ac:dyDescent="0.2">
      <c r="A1423" s="2">
        <v>45591</v>
      </c>
      <c r="B1423" t="s">
        <v>148</v>
      </c>
      <c r="C1423" s="5">
        <v>59.97</v>
      </c>
    </row>
    <row r="1424" spans="1:3" hidden="1" x14ac:dyDescent="0.2">
      <c r="A1424" s="2">
        <v>45568</v>
      </c>
      <c r="B1424" t="s">
        <v>148</v>
      </c>
      <c r="C1424" s="5">
        <v>59.97</v>
      </c>
    </row>
    <row r="1425" spans="1:3" hidden="1" x14ac:dyDescent="0.2">
      <c r="A1425" s="2">
        <v>45034</v>
      </c>
      <c r="B1425" t="s">
        <v>148</v>
      </c>
      <c r="C1425" s="5">
        <v>59.97</v>
      </c>
    </row>
    <row r="1426" spans="1:3" x14ac:dyDescent="0.2">
      <c r="A1426" s="2">
        <v>45123</v>
      </c>
      <c r="B1426" t="s">
        <v>147</v>
      </c>
      <c r="C1426" s="5">
        <v>59.98</v>
      </c>
    </row>
    <row r="1427" spans="1:3" x14ac:dyDescent="0.2">
      <c r="A1427" s="2">
        <v>45203</v>
      </c>
      <c r="B1427" t="s">
        <v>147</v>
      </c>
      <c r="C1427" s="5">
        <v>60</v>
      </c>
    </row>
    <row r="1428" spans="1:3" x14ac:dyDescent="0.2">
      <c r="A1428" s="2">
        <v>45275</v>
      </c>
      <c r="B1428" t="s">
        <v>147</v>
      </c>
      <c r="C1428" s="5">
        <v>60.2</v>
      </c>
    </row>
    <row r="1429" spans="1:3" hidden="1" x14ac:dyDescent="0.2">
      <c r="A1429" s="2">
        <v>45321</v>
      </c>
      <c r="B1429" t="s">
        <v>148</v>
      </c>
      <c r="C1429" s="5">
        <v>60.440000000000005</v>
      </c>
    </row>
    <row r="1430" spans="1:3" hidden="1" x14ac:dyDescent="0.2">
      <c r="A1430" s="2">
        <v>45114</v>
      </c>
      <c r="B1430" t="s">
        <v>148</v>
      </c>
      <c r="C1430" s="5">
        <v>60.78</v>
      </c>
    </row>
    <row r="1431" spans="1:3" hidden="1" x14ac:dyDescent="0.2">
      <c r="A1431" s="2">
        <v>45318</v>
      </c>
      <c r="B1431" t="s">
        <v>148</v>
      </c>
      <c r="C1431" s="5">
        <v>60.879999999999995</v>
      </c>
    </row>
    <row r="1432" spans="1:3" x14ac:dyDescent="0.2">
      <c r="A1432" s="2">
        <v>44978</v>
      </c>
      <c r="B1432" t="s">
        <v>147</v>
      </c>
      <c r="C1432" s="5">
        <v>61</v>
      </c>
    </row>
    <row r="1433" spans="1:3" x14ac:dyDescent="0.2">
      <c r="A1433" s="2">
        <v>45314</v>
      </c>
      <c r="B1433" t="s">
        <v>147</v>
      </c>
      <c r="C1433" s="5">
        <v>61.1</v>
      </c>
    </row>
    <row r="1434" spans="1:3" x14ac:dyDescent="0.2">
      <c r="A1434" s="2">
        <v>45107</v>
      </c>
      <c r="B1434" t="s">
        <v>147</v>
      </c>
      <c r="C1434" s="5">
        <v>61.13</v>
      </c>
    </row>
    <row r="1435" spans="1:3" hidden="1" x14ac:dyDescent="0.2">
      <c r="A1435" s="2">
        <v>45614</v>
      </c>
      <c r="B1435" t="s">
        <v>148</v>
      </c>
      <c r="C1435" s="5">
        <v>61.410000000000004</v>
      </c>
    </row>
    <row r="1436" spans="1:3" hidden="1" x14ac:dyDescent="0.2">
      <c r="A1436" s="2">
        <v>45450</v>
      </c>
      <c r="B1436" t="s">
        <v>148</v>
      </c>
      <c r="C1436" s="5">
        <v>61.449999999999996</v>
      </c>
    </row>
    <row r="1437" spans="1:3" x14ac:dyDescent="0.2">
      <c r="A1437" s="2">
        <v>45168</v>
      </c>
      <c r="B1437" t="s">
        <v>147</v>
      </c>
      <c r="C1437" s="5">
        <v>61.569999999999993</v>
      </c>
    </row>
    <row r="1438" spans="1:3" hidden="1" x14ac:dyDescent="0.2">
      <c r="A1438" s="2">
        <v>45562</v>
      </c>
      <c r="B1438" t="s">
        <v>148</v>
      </c>
      <c r="C1438" s="5">
        <v>61.8</v>
      </c>
    </row>
    <row r="1439" spans="1:3" hidden="1" x14ac:dyDescent="0.2">
      <c r="A1439" s="2">
        <v>45464</v>
      </c>
      <c r="B1439" t="s">
        <v>148</v>
      </c>
      <c r="C1439" s="5">
        <v>61.89</v>
      </c>
    </row>
    <row r="1440" spans="1:3" x14ac:dyDescent="0.2">
      <c r="A1440" s="2">
        <v>45097</v>
      </c>
      <c r="B1440" t="s">
        <v>147</v>
      </c>
      <c r="C1440" s="5">
        <v>61.91</v>
      </c>
    </row>
    <row r="1441" spans="1:3" hidden="1" x14ac:dyDescent="0.2">
      <c r="A1441" s="2">
        <v>45388</v>
      </c>
      <c r="B1441" t="s">
        <v>148</v>
      </c>
      <c r="C1441" s="5">
        <v>61.940000000000005</v>
      </c>
    </row>
    <row r="1442" spans="1:3" x14ac:dyDescent="0.2">
      <c r="A1442" s="2">
        <v>45069</v>
      </c>
      <c r="B1442" t="s">
        <v>147</v>
      </c>
      <c r="C1442" s="5">
        <v>61.96</v>
      </c>
    </row>
    <row r="1443" spans="1:3" x14ac:dyDescent="0.2">
      <c r="A1443" s="2">
        <v>45346</v>
      </c>
      <c r="B1443" t="s">
        <v>147</v>
      </c>
      <c r="C1443" s="5">
        <v>62.15</v>
      </c>
    </row>
    <row r="1444" spans="1:3" x14ac:dyDescent="0.2">
      <c r="A1444" s="2">
        <v>45025</v>
      </c>
      <c r="B1444" t="s">
        <v>147</v>
      </c>
      <c r="C1444" s="5">
        <v>62.21</v>
      </c>
    </row>
    <row r="1445" spans="1:3" hidden="1" x14ac:dyDescent="0.2">
      <c r="A1445" s="2">
        <v>45200</v>
      </c>
      <c r="B1445" t="s">
        <v>148</v>
      </c>
      <c r="C1445" s="5">
        <v>62.35</v>
      </c>
    </row>
    <row r="1446" spans="1:3" x14ac:dyDescent="0.2">
      <c r="A1446" s="2">
        <v>45406</v>
      </c>
      <c r="B1446" t="s">
        <v>147</v>
      </c>
      <c r="C1446" s="5">
        <v>62.46</v>
      </c>
    </row>
    <row r="1447" spans="1:3" x14ac:dyDescent="0.2">
      <c r="A1447" s="2">
        <v>45282</v>
      </c>
      <c r="B1447" t="s">
        <v>147</v>
      </c>
      <c r="C1447" s="5">
        <v>62.480000000000004</v>
      </c>
    </row>
    <row r="1448" spans="1:3" x14ac:dyDescent="0.2">
      <c r="A1448" s="2">
        <v>45255</v>
      </c>
      <c r="B1448" t="s">
        <v>147</v>
      </c>
      <c r="C1448" s="5">
        <v>62.49</v>
      </c>
    </row>
    <row r="1449" spans="1:3" x14ac:dyDescent="0.2">
      <c r="A1449" s="2">
        <v>45079</v>
      </c>
      <c r="B1449" t="s">
        <v>147</v>
      </c>
      <c r="C1449" s="5">
        <v>62.620000000000005</v>
      </c>
    </row>
    <row r="1450" spans="1:3" x14ac:dyDescent="0.2">
      <c r="A1450" s="2">
        <v>45115</v>
      </c>
      <c r="B1450" t="s">
        <v>147</v>
      </c>
      <c r="C1450" s="5">
        <v>62.75</v>
      </c>
    </row>
    <row r="1451" spans="1:3" hidden="1" x14ac:dyDescent="0.2">
      <c r="A1451" s="2">
        <v>45292</v>
      </c>
      <c r="B1451" t="s">
        <v>148</v>
      </c>
      <c r="C1451" s="5">
        <v>62.839999999999996</v>
      </c>
    </row>
    <row r="1452" spans="1:3" x14ac:dyDescent="0.2">
      <c r="A1452" s="2">
        <v>45371</v>
      </c>
      <c r="B1452" t="s">
        <v>147</v>
      </c>
      <c r="C1452" s="5">
        <v>62.910000000000004</v>
      </c>
    </row>
    <row r="1453" spans="1:3" x14ac:dyDescent="0.2">
      <c r="A1453" s="2">
        <v>45590</v>
      </c>
      <c r="B1453" t="s">
        <v>147</v>
      </c>
      <c r="C1453" s="5">
        <v>63</v>
      </c>
    </row>
    <row r="1454" spans="1:3" x14ac:dyDescent="0.2">
      <c r="A1454" s="2">
        <v>45592</v>
      </c>
      <c r="B1454" t="s">
        <v>147</v>
      </c>
      <c r="C1454" s="5">
        <v>63.11</v>
      </c>
    </row>
    <row r="1455" spans="1:3" x14ac:dyDescent="0.2">
      <c r="A1455" s="2">
        <v>45286</v>
      </c>
      <c r="B1455" t="s">
        <v>147</v>
      </c>
      <c r="C1455" s="5">
        <v>63.46</v>
      </c>
    </row>
    <row r="1456" spans="1:3" x14ac:dyDescent="0.2">
      <c r="A1456" s="2">
        <v>45602</v>
      </c>
      <c r="B1456" t="s">
        <v>147</v>
      </c>
      <c r="C1456" s="5">
        <v>63.64</v>
      </c>
    </row>
    <row r="1457" spans="1:3" x14ac:dyDescent="0.2">
      <c r="A1457" s="2">
        <v>44969</v>
      </c>
      <c r="B1457" t="s">
        <v>147</v>
      </c>
      <c r="C1457" s="5">
        <v>63.89</v>
      </c>
    </row>
    <row r="1458" spans="1:3" x14ac:dyDescent="0.2">
      <c r="A1458" s="2">
        <v>45226</v>
      </c>
      <c r="B1458" t="s">
        <v>147</v>
      </c>
      <c r="C1458" s="5">
        <v>63.92</v>
      </c>
    </row>
    <row r="1459" spans="1:3" x14ac:dyDescent="0.2">
      <c r="A1459" s="2">
        <v>45392</v>
      </c>
      <c r="B1459" t="s">
        <v>147</v>
      </c>
      <c r="C1459" s="5">
        <v>63.92</v>
      </c>
    </row>
    <row r="1460" spans="1:3" hidden="1" x14ac:dyDescent="0.2">
      <c r="A1460" s="2">
        <v>45077</v>
      </c>
      <c r="B1460" t="s">
        <v>148</v>
      </c>
      <c r="C1460" s="5">
        <v>63.92</v>
      </c>
    </row>
    <row r="1461" spans="1:3" hidden="1" x14ac:dyDescent="0.2">
      <c r="A1461" s="2">
        <v>45639</v>
      </c>
      <c r="B1461" t="s">
        <v>148</v>
      </c>
      <c r="C1461" s="5">
        <v>63.92</v>
      </c>
    </row>
    <row r="1462" spans="1:3" x14ac:dyDescent="0.2">
      <c r="A1462" s="2">
        <v>45580</v>
      </c>
      <c r="B1462" t="s">
        <v>147</v>
      </c>
      <c r="C1462" s="5">
        <v>64</v>
      </c>
    </row>
    <row r="1463" spans="1:3" x14ac:dyDescent="0.2">
      <c r="A1463" s="2">
        <v>45190</v>
      </c>
      <c r="B1463" t="s">
        <v>147</v>
      </c>
      <c r="C1463" s="5">
        <v>64.87</v>
      </c>
    </row>
    <row r="1464" spans="1:3" hidden="1" x14ac:dyDescent="0.2">
      <c r="A1464" s="2">
        <v>45159</v>
      </c>
      <c r="B1464" t="s">
        <v>148</v>
      </c>
      <c r="C1464" s="5">
        <v>64.89</v>
      </c>
    </row>
    <row r="1465" spans="1:3" x14ac:dyDescent="0.2">
      <c r="A1465" s="2">
        <v>45241</v>
      </c>
      <c r="B1465" t="s">
        <v>147</v>
      </c>
      <c r="C1465" s="5">
        <v>64.900000000000006</v>
      </c>
    </row>
    <row r="1466" spans="1:3" x14ac:dyDescent="0.2">
      <c r="A1466" s="2">
        <v>45217</v>
      </c>
      <c r="B1466" t="s">
        <v>147</v>
      </c>
      <c r="C1466" s="5">
        <v>64.95</v>
      </c>
    </row>
    <row r="1467" spans="1:3" x14ac:dyDescent="0.2">
      <c r="A1467" s="2">
        <v>45134</v>
      </c>
      <c r="B1467" t="s">
        <v>147</v>
      </c>
      <c r="C1467" s="5">
        <v>64.95</v>
      </c>
    </row>
    <row r="1468" spans="1:3" hidden="1" x14ac:dyDescent="0.2">
      <c r="A1468" s="2">
        <v>45152</v>
      </c>
      <c r="B1468" t="s">
        <v>148</v>
      </c>
      <c r="C1468" s="5">
        <v>64.95</v>
      </c>
    </row>
    <row r="1469" spans="1:3" x14ac:dyDescent="0.2">
      <c r="A1469" s="2">
        <v>44953</v>
      </c>
      <c r="B1469" t="s">
        <v>147</v>
      </c>
      <c r="C1469" s="5">
        <v>64.95</v>
      </c>
    </row>
    <row r="1470" spans="1:3" hidden="1" x14ac:dyDescent="0.2">
      <c r="A1470" s="2">
        <v>45467</v>
      </c>
      <c r="B1470" t="s">
        <v>148</v>
      </c>
      <c r="C1470" s="5">
        <v>64.95</v>
      </c>
    </row>
    <row r="1471" spans="1:3" x14ac:dyDescent="0.2">
      <c r="A1471" s="2">
        <v>45103</v>
      </c>
      <c r="B1471" t="s">
        <v>147</v>
      </c>
      <c r="C1471" s="5">
        <v>64.95</v>
      </c>
    </row>
    <row r="1472" spans="1:3" x14ac:dyDescent="0.2">
      <c r="A1472" s="2">
        <v>45162</v>
      </c>
      <c r="B1472" t="s">
        <v>147</v>
      </c>
      <c r="C1472" s="5">
        <v>64.95</v>
      </c>
    </row>
    <row r="1473" spans="1:3" hidden="1" x14ac:dyDescent="0.2">
      <c r="A1473" s="2">
        <v>45261</v>
      </c>
      <c r="B1473" t="s">
        <v>148</v>
      </c>
      <c r="C1473" s="5">
        <v>64.95</v>
      </c>
    </row>
    <row r="1474" spans="1:3" x14ac:dyDescent="0.2">
      <c r="A1474" s="2">
        <v>44980</v>
      </c>
      <c r="B1474" t="s">
        <v>147</v>
      </c>
      <c r="C1474" s="5">
        <v>64.960000000000008</v>
      </c>
    </row>
    <row r="1475" spans="1:3" x14ac:dyDescent="0.2">
      <c r="A1475" s="2">
        <v>45426</v>
      </c>
      <c r="B1475" t="s">
        <v>147</v>
      </c>
      <c r="C1475" s="5">
        <v>64.98</v>
      </c>
    </row>
    <row r="1476" spans="1:3" hidden="1" x14ac:dyDescent="0.2">
      <c r="A1476" s="2">
        <v>45534</v>
      </c>
      <c r="B1476" t="s">
        <v>148</v>
      </c>
      <c r="C1476" s="5">
        <v>65.209999999999994</v>
      </c>
    </row>
    <row r="1477" spans="1:3" x14ac:dyDescent="0.2">
      <c r="A1477" s="2">
        <v>45189</v>
      </c>
      <c r="B1477" t="s">
        <v>147</v>
      </c>
      <c r="C1477" s="5">
        <v>65.490000000000009</v>
      </c>
    </row>
    <row r="1478" spans="1:3" hidden="1" x14ac:dyDescent="0.2">
      <c r="A1478" s="2">
        <v>45097</v>
      </c>
      <c r="B1478" t="s">
        <v>148</v>
      </c>
      <c r="C1478" s="5">
        <v>65.490000000000009</v>
      </c>
    </row>
    <row r="1479" spans="1:3" hidden="1" x14ac:dyDescent="0.2">
      <c r="A1479" s="2">
        <v>45315</v>
      </c>
      <c r="B1479" t="s">
        <v>148</v>
      </c>
      <c r="C1479" s="5">
        <v>65.5</v>
      </c>
    </row>
    <row r="1480" spans="1:3" hidden="1" x14ac:dyDescent="0.2">
      <c r="A1480" s="2">
        <v>45602</v>
      </c>
      <c r="B1480" t="s">
        <v>148</v>
      </c>
      <c r="C1480" s="5">
        <v>65.56</v>
      </c>
    </row>
    <row r="1481" spans="1:3" x14ac:dyDescent="0.2">
      <c r="A1481" s="2">
        <v>45244</v>
      </c>
      <c r="B1481" t="s">
        <v>147</v>
      </c>
      <c r="C1481" s="5">
        <v>65.8</v>
      </c>
    </row>
    <row r="1482" spans="1:3" hidden="1" x14ac:dyDescent="0.2">
      <c r="A1482" s="2">
        <v>45420</v>
      </c>
      <c r="B1482" t="s">
        <v>148</v>
      </c>
      <c r="C1482" s="5">
        <v>65.88</v>
      </c>
    </row>
    <row r="1483" spans="1:3" hidden="1" x14ac:dyDescent="0.2">
      <c r="A1483" s="2">
        <v>45269</v>
      </c>
      <c r="B1483" t="s">
        <v>148</v>
      </c>
      <c r="C1483" s="5">
        <v>65.88</v>
      </c>
    </row>
    <row r="1484" spans="1:3" x14ac:dyDescent="0.2">
      <c r="A1484" s="2">
        <v>45421</v>
      </c>
      <c r="B1484" t="s">
        <v>147</v>
      </c>
      <c r="C1484" s="5">
        <v>65.89</v>
      </c>
    </row>
    <row r="1485" spans="1:3" hidden="1" x14ac:dyDescent="0.2">
      <c r="A1485" s="2">
        <v>45535</v>
      </c>
      <c r="B1485" t="s">
        <v>148</v>
      </c>
      <c r="C1485" s="5">
        <v>65.89</v>
      </c>
    </row>
    <row r="1486" spans="1:3" x14ac:dyDescent="0.2">
      <c r="A1486" s="2">
        <v>45115</v>
      </c>
      <c r="B1486" t="s">
        <v>147</v>
      </c>
      <c r="C1486" s="5">
        <v>65.89</v>
      </c>
    </row>
    <row r="1487" spans="1:3" hidden="1" x14ac:dyDescent="0.2">
      <c r="A1487" s="2">
        <v>44994</v>
      </c>
      <c r="B1487" t="s">
        <v>148</v>
      </c>
      <c r="C1487" s="5">
        <v>65.89</v>
      </c>
    </row>
    <row r="1488" spans="1:3" hidden="1" x14ac:dyDescent="0.2">
      <c r="A1488" s="2">
        <v>45306</v>
      </c>
      <c r="B1488" t="s">
        <v>148</v>
      </c>
      <c r="C1488" s="5">
        <v>65.89</v>
      </c>
    </row>
    <row r="1489" spans="1:3" x14ac:dyDescent="0.2">
      <c r="A1489" s="2">
        <v>44938</v>
      </c>
      <c r="B1489" t="s">
        <v>147</v>
      </c>
      <c r="C1489" s="5">
        <v>65.89</v>
      </c>
    </row>
    <row r="1490" spans="1:3" hidden="1" x14ac:dyDescent="0.2">
      <c r="A1490" s="2">
        <v>45319</v>
      </c>
      <c r="B1490" t="s">
        <v>148</v>
      </c>
      <c r="C1490" s="5">
        <v>65.89</v>
      </c>
    </row>
    <row r="1491" spans="1:3" x14ac:dyDescent="0.2">
      <c r="A1491" s="2">
        <v>45288</v>
      </c>
      <c r="B1491" t="s">
        <v>147</v>
      </c>
      <c r="C1491" s="5">
        <v>65.89</v>
      </c>
    </row>
    <row r="1492" spans="1:3" x14ac:dyDescent="0.2">
      <c r="A1492" s="2">
        <v>45159</v>
      </c>
      <c r="B1492" t="s">
        <v>147</v>
      </c>
      <c r="C1492" s="5">
        <v>65.89</v>
      </c>
    </row>
    <row r="1493" spans="1:3" hidden="1" x14ac:dyDescent="0.2">
      <c r="A1493" s="2">
        <v>45518</v>
      </c>
      <c r="B1493" t="s">
        <v>148</v>
      </c>
      <c r="C1493" s="5">
        <v>65.900000000000006</v>
      </c>
    </row>
    <row r="1494" spans="1:3" hidden="1" x14ac:dyDescent="0.2">
      <c r="A1494" s="2">
        <v>45572</v>
      </c>
      <c r="B1494" t="s">
        <v>148</v>
      </c>
      <c r="C1494" s="5">
        <v>65.92</v>
      </c>
    </row>
    <row r="1495" spans="1:3" hidden="1" x14ac:dyDescent="0.2">
      <c r="A1495" s="2">
        <v>45267</v>
      </c>
      <c r="B1495" t="s">
        <v>148</v>
      </c>
      <c r="C1495" s="5">
        <v>65.930000000000007</v>
      </c>
    </row>
    <row r="1496" spans="1:3" x14ac:dyDescent="0.2">
      <c r="A1496" s="2">
        <v>45385</v>
      </c>
      <c r="B1496" t="s">
        <v>147</v>
      </c>
      <c r="C1496" s="5">
        <v>65.930000000000007</v>
      </c>
    </row>
    <row r="1497" spans="1:3" x14ac:dyDescent="0.2">
      <c r="A1497" s="2">
        <v>45467</v>
      </c>
      <c r="B1497" t="s">
        <v>147</v>
      </c>
      <c r="C1497" s="5">
        <v>65.960000000000008</v>
      </c>
    </row>
    <row r="1498" spans="1:3" hidden="1" x14ac:dyDescent="0.2">
      <c r="A1498" s="2">
        <v>45105</v>
      </c>
      <c r="B1498" t="s">
        <v>148</v>
      </c>
      <c r="C1498" s="5">
        <v>66</v>
      </c>
    </row>
    <row r="1499" spans="1:3" hidden="1" x14ac:dyDescent="0.2">
      <c r="A1499" s="2">
        <v>45492</v>
      </c>
      <c r="B1499" t="s">
        <v>148</v>
      </c>
      <c r="C1499" s="5">
        <v>66.11</v>
      </c>
    </row>
    <row r="1500" spans="1:3" x14ac:dyDescent="0.2">
      <c r="A1500" s="2">
        <v>44947</v>
      </c>
      <c r="B1500" t="s">
        <v>147</v>
      </c>
      <c r="C1500" s="5">
        <v>66.650000000000006</v>
      </c>
    </row>
    <row r="1501" spans="1:3" x14ac:dyDescent="0.2">
      <c r="A1501" s="2">
        <v>45411</v>
      </c>
      <c r="B1501" t="s">
        <v>147</v>
      </c>
      <c r="C1501" s="5">
        <v>66.87</v>
      </c>
    </row>
    <row r="1502" spans="1:3" x14ac:dyDescent="0.2">
      <c r="A1502" s="2">
        <v>45389</v>
      </c>
      <c r="B1502" t="s">
        <v>147</v>
      </c>
      <c r="C1502" s="5">
        <v>66.87</v>
      </c>
    </row>
    <row r="1503" spans="1:3" hidden="1" x14ac:dyDescent="0.2">
      <c r="A1503" s="2">
        <v>45223</v>
      </c>
      <c r="B1503" t="s">
        <v>148</v>
      </c>
      <c r="C1503" s="5">
        <v>66.92</v>
      </c>
    </row>
    <row r="1504" spans="1:3" x14ac:dyDescent="0.2">
      <c r="A1504" s="2">
        <v>45004</v>
      </c>
      <c r="B1504" t="s">
        <v>147</v>
      </c>
      <c r="C1504" s="5">
        <v>66.930000000000007</v>
      </c>
    </row>
    <row r="1505" spans="1:3" x14ac:dyDescent="0.2">
      <c r="A1505" s="2">
        <v>45436</v>
      </c>
      <c r="B1505" t="s">
        <v>147</v>
      </c>
      <c r="C1505" s="5">
        <v>66.94</v>
      </c>
    </row>
    <row r="1506" spans="1:3" x14ac:dyDescent="0.2">
      <c r="A1506" s="2">
        <v>45455</v>
      </c>
      <c r="B1506" t="s">
        <v>147</v>
      </c>
      <c r="C1506" s="5">
        <v>66.94</v>
      </c>
    </row>
    <row r="1507" spans="1:3" hidden="1" x14ac:dyDescent="0.2">
      <c r="A1507" s="2">
        <v>45449</v>
      </c>
      <c r="B1507" t="s">
        <v>148</v>
      </c>
      <c r="C1507" s="5">
        <v>66.95</v>
      </c>
    </row>
    <row r="1508" spans="1:3" hidden="1" x14ac:dyDescent="0.2">
      <c r="A1508" s="2">
        <v>45389</v>
      </c>
      <c r="B1508" t="s">
        <v>148</v>
      </c>
      <c r="C1508" s="5">
        <v>66.960000000000008</v>
      </c>
    </row>
    <row r="1509" spans="1:3" x14ac:dyDescent="0.2">
      <c r="A1509" s="2">
        <v>45435</v>
      </c>
      <c r="B1509" t="s">
        <v>147</v>
      </c>
      <c r="C1509" s="5">
        <v>67.180000000000007</v>
      </c>
    </row>
    <row r="1510" spans="1:3" x14ac:dyDescent="0.2">
      <c r="A1510" s="2">
        <v>45391</v>
      </c>
      <c r="B1510" t="s">
        <v>147</v>
      </c>
      <c r="C1510" s="5">
        <v>67.430000000000007</v>
      </c>
    </row>
    <row r="1511" spans="1:3" hidden="1" x14ac:dyDescent="0.2">
      <c r="A1511" s="2">
        <v>45222</v>
      </c>
      <c r="B1511" t="s">
        <v>148</v>
      </c>
      <c r="C1511" s="5">
        <v>67.45</v>
      </c>
    </row>
    <row r="1512" spans="1:3" hidden="1" x14ac:dyDescent="0.2">
      <c r="A1512" s="2">
        <v>44962</v>
      </c>
      <c r="B1512" t="s">
        <v>148</v>
      </c>
      <c r="C1512" s="5">
        <v>67.47</v>
      </c>
    </row>
    <row r="1513" spans="1:3" x14ac:dyDescent="0.2">
      <c r="A1513" s="2">
        <v>45625</v>
      </c>
      <c r="B1513" t="s">
        <v>147</v>
      </c>
      <c r="C1513" s="5">
        <v>67.58</v>
      </c>
    </row>
    <row r="1514" spans="1:3" x14ac:dyDescent="0.2">
      <c r="A1514" s="2">
        <v>45134</v>
      </c>
      <c r="B1514" t="s">
        <v>147</v>
      </c>
      <c r="C1514" s="5">
        <v>67.66</v>
      </c>
    </row>
    <row r="1515" spans="1:3" x14ac:dyDescent="0.2">
      <c r="A1515" s="2">
        <v>45481</v>
      </c>
      <c r="B1515" t="s">
        <v>147</v>
      </c>
      <c r="C1515" s="5">
        <v>67.83</v>
      </c>
    </row>
    <row r="1516" spans="1:3" hidden="1" x14ac:dyDescent="0.2">
      <c r="A1516" s="2">
        <v>44954</v>
      </c>
      <c r="B1516" t="s">
        <v>148</v>
      </c>
      <c r="C1516" s="5">
        <v>67.83</v>
      </c>
    </row>
    <row r="1517" spans="1:3" x14ac:dyDescent="0.2">
      <c r="A1517" s="2">
        <v>45397</v>
      </c>
      <c r="B1517" t="s">
        <v>147</v>
      </c>
      <c r="C1517" s="5">
        <v>67.83</v>
      </c>
    </row>
    <row r="1518" spans="1:3" hidden="1" x14ac:dyDescent="0.2">
      <c r="A1518" s="2">
        <v>45124</v>
      </c>
      <c r="B1518" t="s">
        <v>148</v>
      </c>
      <c r="C1518" s="5">
        <v>67.849999999999994</v>
      </c>
    </row>
    <row r="1519" spans="1:3" hidden="1" x14ac:dyDescent="0.2">
      <c r="A1519" s="2">
        <v>45018</v>
      </c>
      <c r="B1519" t="s">
        <v>148</v>
      </c>
      <c r="C1519" s="5">
        <v>67.86</v>
      </c>
    </row>
    <row r="1520" spans="1:3" x14ac:dyDescent="0.2">
      <c r="A1520" s="2">
        <v>45548</v>
      </c>
      <c r="B1520" t="s">
        <v>147</v>
      </c>
      <c r="C1520" s="5">
        <v>67.89</v>
      </c>
    </row>
    <row r="1521" spans="1:3" hidden="1" x14ac:dyDescent="0.2">
      <c r="A1521" s="2">
        <v>45120</v>
      </c>
      <c r="B1521" t="s">
        <v>148</v>
      </c>
      <c r="C1521" s="5">
        <v>67.94</v>
      </c>
    </row>
    <row r="1522" spans="1:3" x14ac:dyDescent="0.2">
      <c r="A1522" s="2">
        <v>44973</v>
      </c>
      <c r="B1522" t="s">
        <v>147</v>
      </c>
      <c r="C1522" s="5">
        <v>68</v>
      </c>
    </row>
    <row r="1523" spans="1:3" x14ac:dyDescent="0.2">
      <c r="A1523" s="2">
        <v>45637</v>
      </c>
      <c r="B1523" t="s">
        <v>147</v>
      </c>
      <c r="C1523" s="5">
        <v>68.290000000000006</v>
      </c>
    </row>
    <row r="1524" spans="1:3" x14ac:dyDescent="0.2">
      <c r="A1524" s="2">
        <v>45395</v>
      </c>
      <c r="B1524" t="s">
        <v>147</v>
      </c>
      <c r="C1524" s="5">
        <v>68.419999999999987</v>
      </c>
    </row>
    <row r="1525" spans="1:3" x14ac:dyDescent="0.2">
      <c r="A1525" s="2">
        <v>45520</v>
      </c>
      <c r="B1525" t="s">
        <v>147</v>
      </c>
      <c r="C1525" s="5">
        <v>68.44</v>
      </c>
    </row>
    <row r="1526" spans="1:3" hidden="1" x14ac:dyDescent="0.2">
      <c r="A1526" s="2">
        <v>45050</v>
      </c>
      <c r="B1526" t="s">
        <v>148</v>
      </c>
      <c r="C1526" s="5">
        <v>69.11</v>
      </c>
    </row>
    <row r="1527" spans="1:3" hidden="1" x14ac:dyDescent="0.2">
      <c r="A1527" s="2">
        <v>45434</v>
      </c>
      <c r="B1527" t="s">
        <v>148</v>
      </c>
      <c r="C1527" s="5">
        <v>69.2</v>
      </c>
    </row>
    <row r="1528" spans="1:3" x14ac:dyDescent="0.2">
      <c r="A1528" s="2">
        <v>45009</v>
      </c>
      <c r="B1528" t="s">
        <v>147</v>
      </c>
      <c r="C1528" s="5">
        <v>69.27</v>
      </c>
    </row>
    <row r="1529" spans="1:3" hidden="1" x14ac:dyDescent="0.2">
      <c r="A1529" s="2">
        <v>45153</v>
      </c>
      <c r="B1529" t="s">
        <v>148</v>
      </c>
      <c r="C1529" s="5">
        <v>69.3</v>
      </c>
    </row>
    <row r="1530" spans="1:3" x14ac:dyDescent="0.2">
      <c r="A1530" s="2">
        <v>45022</v>
      </c>
      <c r="B1530" t="s">
        <v>147</v>
      </c>
      <c r="C1530" s="5">
        <v>69.400000000000006</v>
      </c>
    </row>
    <row r="1531" spans="1:3" x14ac:dyDescent="0.2">
      <c r="A1531" s="2">
        <v>45035</v>
      </c>
      <c r="B1531" t="s">
        <v>147</v>
      </c>
      <c r="C1531" s="5">
        <v>69.86</v>
      </c>
    </row>
    <row r="1532" spans="1:3" x14ac:dyDescent="0.2">
      <c r="A1532" s="2">
        <v>45462</v>
      </c>
      <c r="B1532" t="s">
        <v>147</v>
      </c>
      <c r="C1532" s="5">
        <v>70</v>
      </c>
    </row>
    <row r="1533" spans="1:3" hidden="1" x14ac:dyDescent="0.2">
      <c r="A1533" s="2">
        <v>45072</v>
      </c>
      <c r="B1533" t="s">
        <v>148</v>
      </c>
      <c r="C1533" s="5">
        <v>70.25</v>
      </c>
    </row>
    <row r="1534" spans="1:3" x14ac:dyDescent="0.2">
      <c r="A1534" s="2">
        <v>45473</v>
      </c>
      <c r="B1534" t="s">
        <v>147</v>
      </c>
      <c r="C1534" s="5">
        <v>70.34</v>
      </c>
    </row>
    <row r="1535" spans="1:3" hidden="1" x14ac:dyDescent="0.2">
      <c r="A1535" s="2">
        <v>45184</v>
      </c>
      <c r="B1535" t="s">
        <v>148</v>
      </c>
      <c r="C1535" s="5">
        <v>70.45</v>
      </c>
    </row>
    <row r="1536" spans="1:3" x14ac:dyDescent="0.2">
      <c r="A1536" s="2">
        <v>45054</v>
      </c>
      <c r="B1536" t="s">
        <v>147</v>
      </c>
      <c r="C1536" s="5">
        <v>70.5</v>
      </c>
    </row>
    <row r="1537" spans="1:3" hidden="1" x14ac:dyDescent="0.2">
      <c r="A1537" s="2">
        <v>45278</v>
      </c>
      <c r="B1537" t="s">
        <v>148</v>
      </c>
      <c r="C1537" s="5">
        <v>70.599999999999994</v>
      </c>
    </row>
    <row r="1538" spans="1:3" hidden="1" x14ac:dyDescent="0.2">
      <c r="A1538" s="2">
        <v>45187</v>
      </c>
      <c r="B1538" t="s">
        <v>148</v>
      </c>
      <c r="C1538" s="5">
        <v>70.680000000000007</v>
      </c>
    </row>
    <row r="1539" spans="1:3" x14ac:dyDescent="0.2">
      <c r="A1539" s="2">
        <v>44931</v>
      </c>
      <c r="B1539" t="s">
        <v>147</v>
      </c>
      <c r="C1539" s="5">
        <v>70.83</v>
      </c>
    </row>
    <row r="1540" spans="1:3" hidden="1" x14ac:dyDescent="0.2">
      <c r="A1540" s="2">
        <v>45095</v>
      </c>
      <c r="B1540" t="s">
        <v>148</v>
      </c>
      <c r="C1540" s="5">
        <v>70.930000000000007</v>
      </c>
    </row>
    <row r="1541" spans="1:3" x14ac:dyDescent="0.2">
      <c r="A1541" s="2">
        <v>45507</v>
      </c>
      <c r="B1541" t="s">
        <v>147</v>
      </c>
      <c r="C1541" s="5">
        <v>71.14</v>
      </c>
    </row>
    <row r="1542" spans="1:3" x14ac:dyDescent="0.2">
      <c r="A1542" s="2">
        <v>45364</v>
      </c>
      <c r="B1542" t="s">
        <v>147</v>
      </c>
      <c r="C1542" s="5">
        <v>71.39</v>
      </c>
    </row>
    <row r="1543" spans="1:3" x14ac:dyDescent="0.2">
      <c r="A1543" s="2">
        <v>45482</v>
      </c>
      <c r="B1543" t="s">
        <v>147</v>
      </c>
      <c r="C1543" s="5">
        <v>71.490000000000009</v>
      </c>
    </row>
    <row r="1544" spans="1:3" x14ac:dyDescent="0.2">
      <c r="A1544" s="2">
        <v>45100</v>
      </c>
      <c r="B1544" t="s">
        <v>147</v>
      </c>
      <c r="C1544" s="5">
        <v>71.5</v>
      </c>
    </row>
    <row r="1545" spans="1:3" x14ac:dyDescent="0.2">
      <c r="A1545" s="2">
        <v>45505</v>
      </c>
      <c r="B1545" t="s">
        <v>147</v>
      </c>
      <c r="C1545" s="5">
        <v>71.709999999999994</v>
      </c>
    </row>
    <row r="1546" spans="1:3" x14ac:dyDescent="0.2">
      <c r="A1546" s="2">
        <v>45558</v>
      </c>
      <c r="B1546" t="s">
        <v>147</v>
      </c>
      <c r="C1546" s="5">
        <v>71.760000000000005</v>
      </c>
    </row>
    <row r="1547" spans="1:3" hidden="1" x14ac:dyDescent="0.2">
      <c r="A1547" s="2">
        <v>45498</v>
      </c>
      <c r="B1547" t="s">
        <v>148</v>
      </c>
      <c r="C1547" s="5">
        <v>71.819999999999993</v>
      </c>
    </row>
    <row r="1548" spans="1:3" x14ac:dyDescent="0.2">
      <c r="A1548" s="2">
        <v>45164</v>
      </c>
      <c r="B1548" t="s">
        <v>147</v>
      </c>
      <c r="C1548" s="5">
        <v>71.86</v>
      </c>
    </row>
    <row r="1549" spans="1:3" hidden="1" x14ac:dyDescent="0.2">
      <c r="A1549" s="2">
        <v>45250</v>
      </c>
      <c r="B1549" t="s">
        <v>148</v>
      </c>
      <c r="C1549" s="5">
        <v>71.88</v>
      </c>
    </row>
    <row r="1550" spans="1:3" hidden="1" x14ac:dyDescent="0.2">
      <c r="A1550" s="2">
        <v>45529</v>
      </c>
      <c r="B1550" t="s">
        <v>148</v>
      </c>
      <c r="C1550" s="5">
        <v>71.88</v>
      </c>
    </row>
    <row r="1551" spans="1:3" x14ac:dyDescent="0.2">
      <c r="A1551" s="2">
        <v>45441</v>
      </c>
      <c r="B1551" t="s">
        <v>147</v>
      </c>
      <c r="C1551" s="5">
        <v>71.91</v>
      </c>
    </row>
    <row r="1552" spans="1:3" x14ac:dyDescent="0.2">
      <c r="A1552" s="2">
        <v>44958</v>
      </c>
      <c r="B1552" t="s">
        <v>147</v>
      </c>
      <c r="C1552" s="5">
        <v>72.84</v>
      </c>
    </row>
    <row r="1553" spans="1:3" hidden="1" x14ac:dyDescent="0.2">
      <c r="A1553" s="2">
        <v>45122</v>
      </c>
      <c r="B1553" t="s">
        <v>148</v>
      </c>
      <c r="C1553" s="5">
        <v>72.900000000000006</v>
      </c>
    </row>
    <row r="1554" spans="1:3" hidden="1" x14ac:dyDescent="0.2">
      <c r="A1554" s="2">
        <v>45425</v>
      </c>
      <c r="B1554" t="s">
        <v>148</v>
      </c>
      <c r="C1554" s="5">
        <v>72.94</v>
      </c>
    </row>
    <row r="1555" spans="1:3" x14ac:dyDescent="0.2">
      <c r="A1555" s="2">
        <v>45489</v>
      </c>
      <c r="B1555" t="s">
        <v>147</v>
      </c>
      <c r="C1555" s="5">
        <v>73.12</v>
      </c>
    </row>
    <row r="1556" spans="1:3" x14ac:dyDescent="0.2">
      <c r="A1556" s="2">
        <v>45056</v>
      </c>
      <c r="B1556" t="s">
        <v>147</v>
      </c>
      <c r="C1556" s="5">
        <v>73.22</v>
      </c>
    </row>
    <row r="1557" spans="1:3" x14ac:dyDescent="0.2">
      <c r="A1557" s="2">
        <v>45041</v>
      </c>
      <c r="B1557" t="s">
        <v>147</v>
      </c>
      <c r="C1557" s="5">
        <v>73.490000000000009</v>
      </c>
    </row>
    <row r="1558" spans="1:3" x14ac:dyDescent="0.2">
      <c r="A1558" s="2">
        <v>45141</v>
      </c>
      <c r="B1558" t="s">
        <v>147</v>
      </c>
      <c r="C1558" s="5">
        <v>73.5</v>
      </c>
    </row>
    <row r="1559" spans="1:3" hidden="1" x14ac:dyDescent="0.2">
      <c r="A1559" s="2">
        <v>45197</v>
      </c>
      <c r="B1559" t="s">
        <v>148</v>
      </c>
      <c r="C1559" s="5">
        <v>73.59</v>
      </c>
    </row>
    <row r="1560" spans="1:3" hidden="1" x14ac:dyDescent="0.2">
      <c r="A1560" s="2">
        <v>45405</v>
      </c>
      <c r="B1560" t="s">
        <v>148</v>
      </c>
      <c r="C1560" s="5">
        <v>73.830000000000013</v>
      </c>
    </row>
    <row r="1561" spans="1:3" hidden="1" x14ac:dyDescent="0.2">
      <c r="A1561" s="2">
        <v>45031</v>
      </c>
      <c r="B1561" t="s">
        <v>148</v>
      </c>
      <c r="C1561" s="5">
        <v>73.89</v>
      </c>
    </row>
    <row r="1562" spans="1:3" x14ac:dyDescent="0.2">
      <c r="A1562" s="2">
        <v>45597</v>
      </c>
      <c r="B1562" t="s">
        <v>147</v>
      </c>
      <c r="C1562" s="5">
        <v>73.930000000000007</v>
      </c>
    </row>
    <row r="1563" spans="1:3" hidden="1" x14ac:dyDescent="0.2">
      <c r="A1563" s="2">
        <v>45624</v>
      </c>
      <c r="B1563" t="s">
        <v>148</v>
      </c>
      <c r="C1563" s="5">
        <v>74</v>
      </c>
    </row>
    <row r="1564" spans="1:3" x14ac:dyDescent="0.2">
      <c r="A1564" s="2">
        <v>45608</v>
      </c>
      <c r="B1564" t="s">
        <v>147</v>
      </c>
      <c r="C1564" s="5">
        <v>74.16</v>
      </c>
    </row>
    <row r="1565" spans="1:3" hidden="1" x14ac:dyDescent="0.2">
      <c r="A1565" s="2">
        <v>45294</v>
      </c>
      <c r="B1565" t="s">
        <v>148</v>
      </c>
      <c r="C1565" s="5">
        <v>74.169999999999987</v>
      </c>
    </row>
    <row r="1566" spans="1:3" x14ac:dyDescent="0.2">
      <c r="A1566" s="2">
        <v>45010</v>
      </c>
      <c r="B1566" t="s">
        <v>147</v>
      </c>
      <c r="C1566" s="5">
        <v>74.34</v>
      </c>
    </row>
    <row r="1567" spans="1:3" hidden="1" x14ac:dyDescent="0.2">
      <c r="A1567" s="2">
        <v>45439</v>
      </c>
      <c r="B1567" t="s">
        <v>148</v>
      </c>
      <c r="C1567" s="5">
        <v>74.5</v>
      </c>
    </row>
    <row r="1568" spans="1:3" x14ac:dyDescent="0.2">
      <c r="A1568" s="2">
        <v>45554</v>
      </c>
      <c r="B1568" t="s">
        <v>147</v>
      </c>
      <c r="C1568" s="5">
        <v>74.75</v>
      </c>
    </row>
    <row r="1569" spans="1:3" x14ac:dyDescent="0.2">
      <c r="A1569" s="2">
        <v>45197</v>
      </c>
      <c r="B1569" t="s">
        <v>147</v>
      </c>
      <c r="C1569" s="5">
        <v>74.789999999999992</v>
      </c>
    </row>
    <row r="1570" spans="1:3" x14ac:dyDescent="0.2">
      <c r="A1570" s="2">
        <v>45549</v>
      </c>
      <c r="B1570" t="s">
        <v>147</v>
      </c>
      <c r="C1570" s="5">
        <v>74.86</v>
      </c>
    </row>
    <row r="1571" spans="1:3" x14ac:dyDescent="0.2">
      <c r="A1571" s="2">
        <v>44948</v>
      </c>
      <c r="B1571" t="s">
        <v>147</v>
      </c>
      <c r="C1571" s="5">
        <v>74.88</v>
      </c>
    </row>
    <row r="1572" spans="1:3" x14ac:dyDescent="0.2">
      <c r="A1572" s="2">
        <v>45239</v>
      </c>
      <c r="B1572" t="s">
        <v>147</v>
      </c>
      <c r="C1572" s="5">
        <v>74.91</v>
      </c>
    </row>
    <row r="1573" spans="1:3" x14ac:dyDescent="0.2">
      <c r="A1573" s="2">
        <v>45514</v>
      </c>
      <c r="B1573" t="s">
        <v>147</v>
      </c>
      <c r="C1573" s="5">
        <v>74.910000000000011</v>
      </c>
    </row>
    <row r="1574" spans="1:3" x14ac:dyDescent="0.2">
      <c r="A1574" s="2">
        <v>45539</v>
      </c>
      <c r="B1574" t="s">
        <v>147</v>
      </c>
      <c r="C1574" s="5">
        <v>74.930000000000007</v>
      </c>
    </row>
    <row r="1575" spans="1:3" x14ac:dyDescent="0.2">
      <c r="A1575" s="2">
        <v>45550</v>
      </c>
      <c r="B1575" t="s">
        <v>147</v>
      </c>
      <c r="C1575" s="5">
        <v>74.95</v>
      </c>
    </row>
    <row r="1576" spans="1:3" hidden="1" x14ac:dyDescent="0.2">
      <c r="A1576" s="2">
        <v>45308</v>
      </c>
      <c r="B1576" t="s">
        <v>148</v>
      </c>
      <c r="C1576" s="5">
        <v>74.95</v>
      </c>
    </row>
    <row r="1577" spans="1:3" x14ac:dyDescent="0.2">
      <c r="A1577" s="2">
        <v>44953</v>
      </c>
      <c r="B1577" t="s">
        <v>147</v>
      </c>
      <c r="C1577" s="5">
        <v>74.95</v>
      </c>
    </row>
    <row r="1578" spans="1:3" x14ac:dyDescent="0.2">
      <c r="A1578" s="2">
        <v>45344</v>
      </c>
      <c r="B1578" t="s">
        <v>147</v>
      </c>
      <c r="C1578" s="5">
        <v>75.05</v>
      </c>
    </row>
    <row r="1579" spans="1:3" hidden="1" x14ac:dyDescent="0.2">
      <c r="A1579" s="2">
        <v>45060</v>
      </c>
      <c r="B1579" t="s">
        <v>148</v>
      </c>
      <c r="C1579" s="5">
        <v>75.41</v>
      </c>
    </row>
    <row r="1580" spans="1:3" x14ac:dyDescent="0.2">
      <c r="A1580" s="2">
        <v>45149</v>
      </c>
      <c r="B1580" t="s">
        <v>147</v>
      </c>
      <c r="C1580" s="5">
        <v>75.5</v>
      </c>
    </row>
    <row r="1581" spans="1:3" hidden="1" x14ac:dyDescent="0.2">
      <c r="A1581" s="2">
        <v>45404</v>
      </c>
      <c r="B1581" t="s">
        <v>148</v>
      </c>
      <c r="C1581" s="5">
        <v>75.89</v>
      </c>
    </row>
    <row r="1582" spans="1:3" x14ac:dyDescent="0.2">
      <c r="A1582" s="2">
        <v>45408</v>
      </c>
      <c r="B1582" t="s">
        <v>147</v>
      </c>
      <c r="C1582" s="5">
        <v>75.959999999999994</v>
      </c>
    </row>
    <row r="1583" spans="1:3" hidden="1" x14ac:dyDescent="0.2">
      <c r="A1583" s="2">
        <v>45433</v>
      </c>
      <c r="B1583" t="s">
        <v>148</v>
      </c>
      <c r="C1583" s="5">
        <v>75.960000000000008</v>
      </c>
    </row>
    <row r="1584" spans="1:3" hidden="1" x14ac:dyDescent="0.2">
      <c r="A1584" s="2">
        <v>45577</v>
      </c>
      <c r="B1584" t="s">
        <v>148</v>
      </c>
      <c r="C1584" s="5">
        <v>76.210000000000008</v>
      </c>
    </row>
    <row r="1585" spans="1:3" x14ac:dyDescent="0.2">
      <c r="A1585" s="2">
        <v>45136</v>
      </c>
      <c r="B1585" t="s">
        <v>147</v>
      </c>
      <c r="C1585" s="5">
        <v>76.66</v>
      </c>
    </row>
    <row r="1586" spans="1:3" x14ac:dyDescent="0.2">
      <c r="A1586" s="2">
        <v>45567</v>
      </c>
      <c r="B1586" t="s">
        <v>147</v>
      </c>
      <c r="C1586" s="5">
        <v>76.86999999999999</v>
      </c>
    </row>
    <row r="1587" spans="1:3" hidden="1" x14ac:dyDescent="0.2">
      <c r="A1587" s="2">
        <v>45379</v>
      </c>
      <c r="B1587" t="s">
        <v>148</v>
      </c>
      <c r="C1587" s="5">
        <v>76.88</v>
      </c>
    </row>
    <row r="1588" spans="1:3" x14ac:dyDescent="0.2">
      <c r="A1588" s="2">
        <v>45339</v>
      </c>
      <c r="B1588" t="s">
        <v>147</v>
      </c>
      <c r="C1588" s="5">
        <v>76.899999999999991</v>
      </c>
    </row>
    <row r="1589" spans="1:3" hidden="1" x14ac:dyDescent="0.2">
      <c r="A1589" s="2">
        <v>44963</v>
      </c>
      <c r="B1589" t="s">
        <v>148</v>
      </c>
      <c r="C1589" s="5">
        <v>76.92</v>
      </c>
    </row>
    <row r="1590" spans="1:3" hidden="1" x14ac:dyDescent="0.2">
      <c r="A1590" s="2">
        <v>45072</v>
      </c>
      <c r="B1590" t="s">
        <v>148</v>
      </c>
      <c r="C1590" s="5">
        <v>76.95</v>
      </c>
    </row>
    <row r="1591" spans="1:3" x14ac:dyDescent="0.2">
      <c r="A1591" s="2">
        <v>45240</v>
      </c>
      <c r="B1591" t="s">
        <v>147</v>
      </c>
      <c r="C1591" s="5">
        <v>77</v>
      </c>
    </row>
    <row r="1592" spans="1:3" x14ac:dyDescent="0.2">
      <c r="A1592" s="2">
        <v>45521</v>
      </c>
      <c r="B1592" t="s">
        <v>147</v>
      </c>
      <c r="C1592" s="5">
        <v>77.12</v>
      </c>
    </row>
    <row r="1593" spans="1:3" hidden="1" x14ac:dyDescent="0.2">
      <c r="A1593" s="2">
        <v>45436</v>
      </c>
      <c r="B1593" t="s">
        <v>148</v>
      </c>
      <c r="C1593" s="5">
        <v>77.14</v>
      </c>
    </row>
    <row r="1594" spans="1:3" x14ac:dyDescent="0.2">
      <c r="A1594" s="2">
        <v>45266</v>
      </c>
      <c r="B1594" t="s">
        <v>147</v>
      </c>
      <c r="C1594" s="5">
        <v>77.350000000000009</v>
      </c>
    </row>
    <row r="1595" spans="1:3" x14ac:dyDescent="0.2">
      <c r="A1595" s="2">
        <v>45548</v>
      </c>
      <c r="B1595" t="s">
        <v>147</v>
      </c>
      <c r="C1595" s="5">
        <v>77.87</v>
      </c>
    </row>
    <row r="1596" spans="1:3" hidden="1" x14ac:dyDescent="0.2">
      <c r="A1596" s="2">
        <v>45283</v>
      </c>
      <c r="B1596" t="s">
        <v>148</v>
      </c>
      <c r="C1596" s="5">
        <v>77.87</v>
      </c>
    </row>
    <row r="1597" spans="1:3" hidden="1" x14ac:dyDescent="0.2">
      <c r="A1597" s="2">
        <v>45467</v>
      </c>
      <c r="B1597" t="s">
        <v>148</v>
      </c>
      <c r="C1597" s="5">
        <v>77.87</v>
      </c>
    </row>
    <row r="1598" spans="1:3" hidden="1" x14ac:dyDescent="0.2">
      <c r="A1598" s="2">
        <v>45379</v>
      </c>
      <c r="B1598" t="s">
        <v>148</v>
      </c>
      <c r="C1598" s="5">
        <v>77.87</v>
      </c>
    </row>
    <row r="1599" spans="1:3" hidden="1" x14ac:dyDescent="0.2">
      <c r="A1599" s="2">
        <v>45151</v>
      </c>
      <c r="B1599" t="s">
        <v>148</v>
      </c>
      <c r="C1599" s="5">
        <v>77.87</v>
      </c>
    </row>
    <row r="1600" spans="1:3" x14ac:dyDescent="0.2">
      <c r="A1600" s="2">
        <v>45388</v>
      </c>
      <c r="B1600" t="s">
        <v>147</v>
      </c>
      <c r="C1600" s="5">
        <v>77.92</v>
      </c>
    </row>
    <row r="1601" spans="1:3" x14ac:dyDescent="0.2">
      <c r="A1601" s="2">
        <v>45167</v>
      </c>
      <c r="B1601" t="s">
        <v>147</v>
      </c>
      <c r="C1601" s="5">
        <v>77.94</v>
      </c>
    </row>
    <row r="1602" spans="1:3" hidden="1" x14ac:dyDescent="0.2">
      <c r="A1602" s="2">
        <v>45303</v>
      </c>
      <c r="B1602" t="s">
        <v>148</v>
      </c>
      <c r="C1602" s="5">
        <v>77.94</v>
      </c>
    </row>
    <row r="1603" spans="1:3" hidden="1" x14ac:dyDescent="0.2">
      <c r="A1603" s="2">
        <v>45490</v>
      </c>
      <c r="B1603" t="s">
        <v>148</v>
      </c>
      <c r="C1603" s="5">
        <v>77.94</v>
      </c>
    </row>
    <row r="1604" spans="1:3" x14ac:dyDescent="0.2">
      <c r="A1604" s="2">
        <v>45371</v>
      </c>
      <c r="B1604" t="s">
        <v>147</v>
      </c>
      <c r="C1604" s="5">
        <v>77.94</v>
      </c>
    </row>
    <row r="1605" spans="1:3" hidden="1" x14ac:dyDescent="0.2">
      <c r="A1605" s="2">
        <v>45200</v>
      </c>
      <c r="B1605" t="s">
        <v>148</v>
      </c>
      <c r="C1605" s="5">
        <v>77.94</v>
      </c>
    </row>
    <row r="1606" spans="1:3" hidden="1" x14ac:dyDescent="0.2">
      <c r="A1606" s="2">
        <v>45179</v>
      </c>
      <c r="B1606" t="s">
        <v>148</v>
      </c>
      <c r="C1606" s="5">
        <v>77.94</v>
      </c>
    </row>
    <row r="1607" spans="1:3" x14ac:dyDescent="0.2">
      <c r="A1607" s="2">
        <v>45469</v>
      </c>
      <c r="B1607" t="s">
        <v>147</v>
      </c>
      <c r="C1607" s="5">
        <v>77.94</v>
      </c>
    </row>
    <row r="1608" spans="1:3" x14ac:dyDescent="0.2">
      <c r="A1608" s="2">
        <v>45056</v>
      </c>
      <c r="B1608" t="s">
        <v>147</v>
      </c>
      <c r="C1608" s="5">
        <v>77.94</v>
      </c>
    </row>
    <row r="1609" spans="1:3" x14ac:dyDescent="0.2">
      <c r="A1609" s="2">
        <v>45009</v>
      </c>
      <c r="B1609" t="s">
        <v>147</v>
      </c>
      <c r="C1609" s="5">
        <v>78.62</v>
      </c>
    </row>
    <row r="1610" spans="1:3" hidden="1" x14ac:dyDescent="0.2">
      <c r="A1610" s="2">
        <v>45537</v>
      </c>
      <c r="B1610" t="s">
        <v>148</v>
      </c>
      <c r="C1610" s="5">
        <v>78.89</v>
      </c>
    </row>
    <row r="1611" spans="1:3" x14ac:dyDescent="0.2">
      <c r="A1611" s="2">
        <v>45248</v>
      </c>
      <c r="B1611" t="s">
        <v>147</v>
      </c>
      <c r="C1611" s="5">
        <v>78.97</v>
      </c>
    </row>
    <row r="1612" spans="1:3" hidden="1" x14ac:dyDescent="0.2">
      <c r="A1612" s="2">
        <v>45328</v>
      </c>
      <c r="B1612" t="s">
        <v>148</v>
      </c>
      <c r="C1612" s="5">
        <v>78.97</v>
      </c>
    </row>
    <row r="1613" spans="1:3" x14ac:dyDescent="0.2">
      <c r="A1613" s="2">
        <v>45516</v>
      </c>
      <c r="B1613" t="s">
        <v>147</v>
      </c>
      <c r="C1613" s="5">
        <v>79</v>
      </c>
    </row>
    <row r="1614" spans="1:3" x14ac:dyDescent="0.2">
      <c r="A1614" s="2">
        <v>45546</v>
      </c>
      <c r="B1614" t="s">
        <v>147</v>
      </c>
      <c r="C1614" s="5">
        <v>79.099999999999994</v>
      </c>
    </row>
    <row r="1615" spans="1:3" hidden="1" x14ac:dyDescent="0.2">
      <c r="A1615" s="2">
        <v>45022</v>
      </c>
      <c r="B1615" t="s">
        <v>148</v>
      </c>
      <c r="C1615" s="5">
        <v>79.289999999999992</v>
      </c>
    </row>
    <row r="1616" spans="1:3" hidden="1" x14ac:dyDescent="0.2">
      <c r="A1616" s="2">
        <v>44952</v>
      </c>
      <c r="B1616" t="s">
        <v>148</v>
      </c>
      <c r="C1616" s="5">
        <v>79.62</v>
      </c>
    </row>
    <row r="1617" spans="1:3" x14ac:dyDescent="0.2">
      <c r="A1617" s="2">
        <v>44977</v>
      </c>
      <c r="B1617" t="s">
        <v>147</v>
      </c>
      <c r="C1617" s="5">
        <v>79.72</v>
      </c>
    </row>
    <row r="1618" spans="1:3" hidden="1" x14ac:dyDescent="0.2">
      <c r="A1618" s="2">
        <v>45219</v>
      </c>
      <c r="B1618" t="s">
        <v>148</v>
      </c>
      <c r="C1618" s="5">
        <v>79.900000000000006</v>
      </c>
    </row>
    <row r="1619" spans="1:3" hidden="1" x14ac:dyDescent="0.2">
      <c r="A1619" s="2">
        <v>45461</v>
      </c>
      <c r="B1619" t="s">
        <v>148</v>
      </c>
      <c r="C1619" s="5">
        <v>79.910000000000011</v>
      </c>
    </row>
    <row r="1620" spans="1:3" hidden="1" x14ac:dyDescent="0.2">
      <c r="A1620" s="2">
        <v>45225</v>
      </c>
      <c r="B1620" t="s">
        <v>148</v>
      </c>
      <c r="C1620" s="5">
        <v>79.92</v>
      </c>
    </row>
    <row r="1621" spans="1:3" x14ac:dyDescent="0.2">
      <c r="A1621" s="2">
        <v>45627</v>
      </c>
      <c r="B1621" t="s">
        <v>147</v>
      </c>
      <c r="C1621" s="5">
        <v>79.94</v>
      </c>
    </row>
    <row r="1622" spans="1:3" hidden="1" x14ac:dyDescent="0.2">
      <c r="A1622" s="2">
        <v>45153</v>
      </c>
      <c r="B1622" t="s">
        <v>148</v>
      </c>
      <c r="C1622" s="5">
        <v>79.94</v>
      </c>
    </row>
    <row r="1623" spans="1:3" hidden="1" x14ac:dyDescent="0.2">
      <c r="A1623" s="2">
        <v>45633</v>
      </c>
      <c r="B1623" t="s">
        <v>148</v>
      </c>
      <c r="C1623" s="5">
        <v>79.94</v>
      </c>
    </row>
    <row r="1624" spans="1:3" hidden="1" x14ac:dyDescent="0.2">
      <c r="A1624" s="2">
        <v>45340</v>
      </c>
      <c r="B1624" t="s">
        <v>148</v>
      </c>
      <c r="C1624" s="5">
        <v>79.95</v>
      </c>
    </row>
    <row r="1625" spans="1:3" hidden="1" x14ac:dyDescent="0.2">
      <c r="A1625" s="2">
        <v>45038</v>
      </c>
      <c r="B1625" t="s">
        <v>148</v>
      </c>
      <c r="C1625" s="5">
        <v>79.95</v>
      </c>
    </row>
    <row r="1626" spans="1:3" hidden="1" x14ac:dyDescent="0.2">
      <c r="A1626" s="2">
        <v>44941</v>
      </c>
      <c r="B1626" t="s">
        <v>148</v>
      </c>
      <c r="C1626" s="5">
        <v>79.98</v>
      </c>
    </row>
    <row r="1627" spans="1:3" hidden="1" x14ac:dyDescent="0.2">
      <c r="A1627" s="2">
        <v>45547</v>
      </c>
      <c r="B1627" t="s">
        <v>148</v>
      </c>
      <c r="C1627" s="5">
        <v>79.98</v>
      </c>
    </row>
    <row r="1628" spans="1:3" hidden="1" x14ac:dyDescent="0.2">
      <c r="A1628" s="2">
        <v>45007</v>
      </c>
      <c r="B1628" t="s">
        <v>148</v>
      </c>
      <c r="C1628" s="5">
        <v>80.45</v>
      </c>
    </row>
    <row r="1629" spans="1:3" hidden="1" x14ac:dyDescent="0.2">
      <c r="A1629" s="2">
        <v>45091</v>
      </c>
      <c r="B1629" t="s">
        <v>148</v>
      </c>
      <c r="C1629" s="5">
        <v>80.45</v>
      </c>
    </row>
    <row r="1630" spans="1:3" hidden="1" x14ac:dyDescent="0.2">
      <c r="A1630" s="2">
        <v>45116</v>
      </c>
      <c r="B1630" t="s">
        <v>148</v>
      </c>
      <c r="C1630" s="5">
        <v>80.460000000000008</v>
      </c>
    </row>
    <row r="1631" spans="1:3" x14ac:dyDescent="0.2">
      <c r="A1631" s="2">
        <v>45003</v>
      </c>
      <c r="B1631" t="s">
        <v>147</v>
      </c>
      <c r="C1631" s="5">
        <v>80.5</v>
      </c>
    </row>
    <row r="1632" spans="1:3" hidden="1" x14ac:dyDescent="0.2">
      <c r="A1632" s="2">
        <v>45147</v>
      </c>
      <c r="B1632" t="s">
        <v>148</v>
      </c>
      <c r="C1632" s="5">
        <v>80.92</v>
      </c>
    </row>
    <row r="1633" spans="1:3" hidden="1" x14ac:dyDescent="0.2">
      <c r="A1633" s="2">
        <v>45182</v>
      </c>
      <c r="B1633" t="s">
        <v>148</v>
      </c>
      <c r="C1633" s="5">
        <v>80.92</v>
      </c>
    </row>
    <row r="1634" spans="1:3" hidden="1" x14ac:dyDescent="0.2">
      <c r="A1634" s="2">
        <v>45040</v>
      </c>
      <c r="B1634" t="s">
        <v>148</v>
      </c>
      <c r="C1634" s="5">
        <v>80.94</v>
      </c>
    </row>
    <row r="1635" spans="1:3" x14ac:dyDescent="0.2">
      <c r="A1635" s="2">
        <v>45347</v>
      </c>
      <c r="B1635" t="s">
        <v>147</v>
      </c>
      <c r="C1635" s="5">
        <v>80.95</v>
      </c>
    </row>
    <row r="1636" spans="1:3" hidden="1" x14ac:dyDescent="0.2">
      <c r="A1636" s="2">
        <v>45527</v>
      </c>
      <c r="B1636" t="s">
        <v>148</v>
      </c>
      <c r="C1636" s="5">
        <v>80.95</v>
      </c>
    </row>
    <row r="1637" spans="1:3" hidden="1" x14ac:dyDescent="0.2">
      <c r="A1637" s="2">
        <v>45546</v>
      </c>
      <c r="B1637" t="s">
        <v>148</v>
      </c>
      <c r="C1637" s="5">
        <v>81.25</v>
      </c>
    </row>
    <row r="1638" spans="1:3" hidden="1" x14ac:dyDescent="0.2">
      <c r="A1638" s="2">
        <v>45614</v>
      </c>
      <c r="B1638" t="s">
        <v>148</v>
      </c>
      <c r="C1638" s="5">
        <v>81.510000000000005</v>
      </c>
    </row>
    <row r="1639" spans="1:3" x14ac:dyDescent="0.2">
      <c r="A1639" s="2">
        <v>45127</v>
      </c>
      <c r="B1639" t="s">
        <v>147</v>
      </c>
      <c r="C1639" s="5">
        <v>81.540000000000006</v>
      </c>
    </row>
    <row r="1640" spans="1:3" hidden="1" x14ac:dyDescent="0.2">
      <c r="A1640" s="2">
        <v>45237</v>
      </c>
      <c r="B1640" t="s">
        <v>148</v>
      </c>
      <c r="C1640" s="5">
        <v>81.59</v>
      </c>
    </row>
    <row r="1641" spans="1:3" hidden="1" x14ac:dyDescent="0.2">
      <c r="A1641" s="2">
        <v>45522</v>
      </c>
      <c r="B1641" t="s">
        <v>148</v>
      </c>
      <c r="C1641" s="5">
        <v>81.73</v>
      </c>
    </row>
    <row r="1642" spans="1:3" x14ac:dyDescent="0.2">
      <c r="A1642" s="2">
        <v>45318</v>
      </c>
      <c r="B1642" t="s">
        <v>147</v>
      </c>
      <c r="C1642" s="5">
        <v>81.800000000000011</v>
      </c>
    </row>
    <row r="1643" spans="1:3" hidden="1" x14ac:dyDescent="0.2">
      <c r="A1643" s="2">
        <v>44950</v>
      </c>
      <c r="B1643" t="s">
        <v>148</v>
      </c>
      <c r="C1643" s="5">
        <v>81.81</v>
      </c>
    </row>
    <row r="1644" spans="1:3" x14ac:dyDescent="0.2">
      <c r="A1644" s="2">
        <v>45108</v>
      </c>
      <c r="B1644" t="s">
        <v>147</v>
      </c>
      <c r="C1644" s="5">
        <v>81.86</v>
      </c>
    </row>
    <row r="1645" spans="1:3" hidden="1" x14ac:dyDescent="0.2">
      <c r="A1645" s="2">
        <v>44968</v>
      </c>
      <c r="B1645" t="s">
        <v>148</v>
      </c>
      <c r="C1645" s="5">
        <v>81.95</v>
      </c>
    </row>
    <row r="1646" spans="1:3" x14ac:dyDescent="0.2">
      <c r="A1646" s="2">
        <v>45578</v>
      </c>
      <c r="B1646" t="s">
        <v>147</v>
      </c>
      <c r="C1646" s="5">
        <v>82.16</v>
      </c>
    </row>
    <row r="1647" spans="1:3" x14ac:dyDescent="0.2">
      <c r="A1647" s="2">
        <v>45587</v>
      </c>
      <c r="B1647" t="s">
        <v>147</v>
      </c>
      <c r="C1647" s="5">
        <v>82.169999999999987</v>
      </c>
    </row>
    <row r="1648" spans="1:3" x14ac:dyDescent="0.2">
      <c r="A1648" s="2">
        <v>45427</v>
      </c>
      <c r="B1648" t="s">
        <v>147</v>
      </c>
      <c r="C1648" s="5">
        <v>82.21</v>
      </c>
    </row>
    <row r="1649" spans="1:3" hidden="1" x14ac:dyDescent="0.2">
      <c r="A1649" s="2">
        <v>45541</v>
      </c>
      <c r="B1649" t="s">
        <v>148</v>
      </c>
      <c r="C1649" s="5">
        <v>82.3</v>
      </c>
    </row>
    <row r="1650" spans="1:3" x14ac:dyDescent="0.2">
      <c r="A1650" s="2">
        <v>45105</v>
      </c>
      <c r="B1650" t="s">
        <v>147</v>
      </c>
      <c r="C1650" s="5">
        <v>82.7</v>
      </c>
    </row>
    <row r="1651" spans="1:3" x14ac:dyDescent="0.2">
      <c r="A1651" s="2">
        <v>45596</v>
      </c>
      <c r="B1651" t="s">
        <v>147</v>
      </c>
      <c r="C1651" s="5">
        <v>82.92</v>
      </c>
    </row>
    <row r="1652" spans="1:3" x14ac:dyDescent="0.2">
      <c r="A1652" s="2">
        <v>45021</v>
      </c>
      <c r="B1652" t="s">
        <v>147</v>
      </c>
      <c r="C1652" s="5">
        <v>83.02</v>
      </c>
    </row>
    <row r="1653" spans="1:3" x14ac:dyDescent="0.2">
      <c r="A1653" s="2">
        <v>45350</v>
      </c>
      <c r="B1653" t="s">
        <v>147</v>
      </c>
      <c r="C1653" s="5">
        <v>83.18</v>
      </c>
    </row>
    <row r="1654" spans="1:3" hidden="1" x14ac:dyDescent="0.2">
      <c r="A1654" s="2">
        <v>45517</v>
      </c>
      <c r="B1654" t="s">
        <v>148</v>
      </c>
      <c r="C1654" s="5">
        <v>83.39</v>
      </c>
    </row>
    <row r="1655" spans="1:3" hidden="1" x14ac:dyDescent="0.2">
      <c r="A1655" s="2">
        <v>45228</v>
      </c>
      <c r="B1655" t="s">
        <v>148</v>
      </c>
      <c r="C1655" s="5">
        <v>83.47999999999999</v>
      </c>
    </row>
    <row r="1656" spans="1:3" x14ac:dyDescent="0.2">
      <c r="A1656" s="2">
        <v>45588</v>
      </c>
      <c r="B1656" t="s">
        <v>147</v>
      </c>
      <c r="C1656" s="5">
        <v>83.789999999999992</v>
      </c>
    </row>
    <row r="1657" spans="1:3" x14ac:dyDescent="0.2">
      <c r="A1657" s="2">
        <v>45541</v>
      </c>
      <c r="B1657" t="s">
        <v>147</v>
      </c>
      <c r="C1657" s="5">
        <v>83.86</v>
      </c>
    </row>
    <row r="1658" spans="1:3" hidden="1" x14ac:dyDescent="0.2">
      <c r="A1658" s="2">
        <v>45095</v>
      </c>
      <c r="B1658" t="s">
        <v>148</v>
      </c>
      <c r="C1658" s="5">
        <v>83.86</v>
      </c>
    </row>
    <row r="1659" spans="1:3" x14ac:dyDescent="0.2">
      <c r="A1659" s="2">
        <v>45451</v>
      </c>
      <c r="B1659" t="s">
        <v>147</v>
      </c>
      <c r="C1659" s="5">
        <v>83.89</v>
      </c>
    </row>
    <row r="1660" spans="1:3" x14ac:dyDescent="0.2">
      <c r="A1660" s="2">
        <v>44951</v>
      </c>
      <c r="B1660" t="s">
        <v>147</v>
      </c>
      <c r="C1660" s="5">
        <v>83.93</v>
      </c>
    </row>
    <row r="1661" spans="1:3" hidden="1" x14ac:dyDescent="0.2">
      <c r="A1661" s="2">
        <v>45403</v>
      </c>
      <c r="B1661" t="s">
        <v>148</v>
      </c>
      <c r="C1661" s="5">
        <v>83.949999999999989</v>
      </c>
    </row>
    <row r="1662" spans="1:3" x14ac:dyDescent="0.2">
      <c r="A1662" s="2">
        <v>45259</v>
      </c>
      <c r="B1662" t="s">
        <v>147</v>
      </c>
      <c r="C1662" s="5">
        <v>84.16</v>
      </c>
    </row>
    <row r="1663" spans="1:3" x14ac:dyDescent="0.2">
      <c r="A1663" s="2">
        <v>45646</v>
      </c>
      <c r="B1663" t="s">
        <v>147</v>
      </c>
      <c r="C1663" s="5">
        <v>84.44</v>
      </c>
    </row>
    <row r="1664" spans="1:3" hidden="1" x14ac:dyDescent="0.2">
      <c r="A1664" s="2">
        <v>45617</v>
      </c>
      <c r="B1664" t="s">
        <v>148</v>
      </c>
      <c r="C1664" s="5">
        <v>84.93</v>
      </c>
    </row>
    <row r="1665" spans="1:3" x14ac:dyDescent="0.2">
      <c r="A1665" s="2">
        <v>44936</v>
      </c>
      <c r="B1665" t="s">
        <v>147</v>
      </c>
      <c r="C1665" s="5">
        <v>84.94</v>
      </c>
    </row>
    <row r="1666" spans="1:3" hidden="1" x14ac:dyDescent="0.2">
      <c r="A1666" s="2">
        <v>45124</v>
      </c>
      <c r="B1666" t="s">
        <v>148</v>
      </c>
      <c r="C1666" s="5">
        <v>84.95</v>
      </c>
    </row>
    <row r="1667" spans="1:3" hidden="1" x14ac:dyDescent="0.2">
      <c r="A1667" s="2">
        <v>45597</v>
      </c>
      <c r="B1667" t="s">
        <v>148</v>
      </c>
      <c r="C1667" s="5">
        <v>85.65</v>
      </c>
    </row>
    <row r="1668" spans="1:3" hidden="1" x14ac:dyDescent="0.2">
      <c r="A1668" s="2">
        <v>45050</v>
      </c>
      <c r="B1668" t="s">
        <v>148</v>
      </c>
      <c r="C1668" s="5">
        <v>85.82</v>
      </c>
    </row>
    <row r="1669" spans="1:3" hidden="1" x14ac:dyDescent="0.2">
      <c r="A1669" s="2">
        <v>45045</v>
      </c>
      <c r="B1669" t="s">
        <v>148</v>
      </c>
      <c r="C1669" s="5">
        <v>85.84</v>
      </c>
    </row>
    <row r="1670" spans="1:3" x14ac:dyDescent="0.2">
      <c r="A1670" s="2">
        <v>45272</v>
      </c>
      <c r="B1670" t="s">
        <v>147</v>
      </c>
      <c r="C1670" s="5">
        <v>85.86</v>
      </c>
    </row>
    <row r="1671" spans="1:3" hidden="1" x14ac:dyDescent="0.2">
      <c r="A1671" s="2">
        <v>45116</v>
      </c>
      <c r="B1671" t="s">
        <v>148</v>
      </c>
      <c r="C1671" s="5">
        <v>85.88</v>
      </c>
    </row>
    <row r="1672" spans="1:3" x14ac:dyDescent="0.2">
      <c r="A1672" s="2">
        <v>45568</v>
      </c>
      <c r="B1672" t="s">
        <v>147</v>
      </c>
      <c r="C1672" s="5">
        <v>85.92</v>
      </c>
    </row>
    <row r="1673" spans="1:3" x14ac:dyDescent="0.2">
      <c r="A1673" s="2">
        <v>45468</v>
      </c>
      <c r="B1673" t="s">
        <v>147</v>
      </c>
      <c r="C1673" s="5">
        <v>85.949999999999989</v>
      </c>
    </row>
    <row r="1674" spans="1:3" x14ac:dyDescent="0.2">
      <c r="A1674" s="2">
        <v>45617</v>
      </c>
      <c r="B1674" t="s">
        <v>147</v>
      </c>
      <c r="C1674" s="5">
        <v>86.29</v>
      </c>
    </row>
    <row r="1675" spans="1:3" x14ac:dyDescent="0.2">
      <c r="A1675" s="2">
        <v>45072</v>
      </c>
      <c r="B1675" t="s">
        <v>147</v>
      </c>
      <c r="C1675" s="5">
        <v>86.43</v>
      </c>
    </row>
    <row r="1676" spans="1:3" x14ac:dyDescent="0.2">
      <c r="A1676" s="2">
        <v>45331</v>
      </c>
      <c r="B1676" t="s">
        <v>147</v>
      </c>
      <c r="C1676" s="5">
        <v>86.48</v>
      </c>
    </row>
    <row r="1677" spans="1:3" x14ac:dyDescent="0.2">
      <c r="A1677" s="2">
        <v>45021</v>
      </c>
      <c r="B1677" t="s">
        <v>147</v>
      </c>
      <c r="C1677" s="5">
        <v>86.77</v>
      </c>
    </row>
    <row r="1678" spans="1:3" hidden="1" x14ac:dyDescent="0.2">
      <c r="A1678" s="2">
        <v>45635</v>
      </c>
      <c r="B1678" t="s">
        <v>148</v>
      </c>
      <c r="C1678" s="5">
        <v>86.789999999999992</v>
      </c>
    </row>
    <row r="1679" spans="1:3" hidden="1" x14ac:dyDescent="0.2">
      <c r="A1679" s="2">
        <v>45070</v>
      </c>
      <c r="B1679" t="s">
        <v>148</v>
      </c>
      <c r="C1679" s="5">
        <v>86.88000000000001</v>
      </c>
    </row>
    <row r="1680" spans="1:3" hidden="1" x14ac:dyDescent="0.2">
      <c r="A1680" s="2">
        <v>45172</v>
      </c>
      <c r="B1680" t="s">
        <v>148</v>
      </c>
      <c r="C1680" s="5">
        <v>86.91</v>
      </c>
    </row>
    <row r="1681" spans="1:3" hidden="1" x14ac:dyDescent="0.2">
      <c r="A1681" s="2">
        <v>45055</v>
      </c>
      <c r="B1681" t="s">
        <v>148</v>
      </c>
      <c r="C1681" s="5">
        <v>86.940000000000012</v>
      </c>
    </row>
    <row r="1682" spans="1:3" hidden="1" x14ac:dyDescent="0.2">
      <c r="A1682" s="2">
        <v>45484</v>
      </c>
      <c r="B1682" t="s">
        <v>148</v>
      </c>
      <c r="C1682" s="5">
        <v>87.410000000000011</v>
      </c>
    </row>
    <row r="1683" spans="1:3" x14ac:dyDescent="0.2">
      <c r="A1683" s="2">
        <v>45361</v>
      </c>
      <c r="B1683" t="s">
        <v>147</v>
      </c>
      <c r="C1683" s="5">
        <v>87.63000000000001</v>
      </c>
    </row>
    <row r="1684" spans="1:3" hidden="1" x14ac:dyDescent="0.2">
      <c r="A1684" s="2">
        <v>45046</v>
      </c>
      <c r="B1684" t="s">
        <v>148</v>
      </c>
      <c r="C1684" s="5">
        <v>87.679999999999993</v>
      </c>
    </row>
    <row r="1685" spans="1:3" hidden="1" x14ac:dyDescent="0.2">
      <c r="A1685" s="2">
        <v>45651</v>
      </c>
      <c r="B1685" t="s">
        <v>148</v>
      </c>
      <c r="C1685" s="5">
        <v>87.78</v>
      </c>
    </row>
    <row r="1686" spans="1:3" x14ac:dyDescent="0.2">
      <c r="A1686" s="2">
        <v>44947</v>
      </c>
      <c r="B1686" t="s">
        <v>147</v>
      </c>
      <c r="C1686" s="5">
        <v>87.78</v>
      </c>
    </row>
    <row r="1687" spans="1:3" x14ac:dyDescent="0.2">
      <c r="A1687" s="2">
        <v>45417</v>
      </c>
      <c r="B1687" t="s">
        <v>147</v>
      </c>
      <c r="C1687" s="5">
        <v>87.83</v>
      </c>
    </row>
    <row r="1688" spans="1:3" x14ac:dyDescent="0.2">
      <c r="A1688" s="2">
        <v>44984</v>
      </c>
      <c r="B1688" t="s">
        <v>147</v>
      </c>
      <c r="C1688" s="5">
        <v>87.85</v>
      </c>
    </row>
    <row r="1689" spans="1:3" hidden="1" x14ac:dyDescent="0.2">
      <c r="A1689" s="2">
        <v>45444</v>
      </c>
      <c r="B1689" t="s">
        <v>148</v>
      </c>
      <c r="C1689" s="5">
        <v>87.96</v>
      </c>
    </row>
    <row r="1690" spans="1:3" x14ac:dyDescent="0.2">
      <c r="A1690" s="2">
        <v>45180</v>
      </c>
      <c r="B1690" t="s">
        <v>147</v>
      </c>
      <c r="C1690" s="5">
        <v>88.42</v>
      </c>
    </row>
    <row r="1691" spans="1:3" hidden="1" x14ac:dyDescent="0.2">
      <c r="A1691" s="2">
        <v>45281</v>
      </c>
      <c r="B1691" t="s">
        <v>148</v>
      </c>
      <c r="C1691" s="5">
        <v>88.460000000000008</v>
      </c>
    </row>
    <row r="1692" spans="1:3" x14ac:dyDescent="0.2">
      <c r="A1692" s="2">
        <v>45299</v>
      </c>
      <c r="B1692" t="s">
        <v>147</v>
      </c>
      <c r="C1692" s="5">
        <v>88.5</v>
      </c>
    </row>
    <row r="1693" spans="1:3" x14ac:dyDescent="0.2">
      <c r="A1693" s="2">
        <v>45010</v>
      </c>
      <c r="B1693" t="s">
        <v>147</v>
      </c>
      <c r="C1693" s="5">
        <v>88.859999999999985</v>
      </c>
    </row>
    <row r="1694" spans="1:3" hidden="1" x14ac:dyDescent="0.2">
      <c r="A1694" s="2">
        <v>45624</v>
      </c>
      <c r="B1694" t="s">
        <v>148</v>
      </c>
      <c r="C1694" s="5">
        <v>88.88</v>
      </c>
    </row>
    <row r="1695" spans="1:3" x14ac:dyDescent="0.2">
      <c r="A1695" s="2">
        <v>44948</v>
      </c>
      <c r="B1695" t="s">
        <v>147</v>
      </c>
      <c r="C1695" s="5">
        <v>88.92</v>
      </c>
    </row>
    <row r="1696" spans="1:3" hidden="1" x14ac:dyDescent="0.2">
      <c r="A1696" s="2">
        <v>45404</v>
      </c>
      <c r="B1696" t="s">
        <v>148</v>
      </c>
      <c r="C1696" s="5">
        <v>88.95</v>
      </c>
    </row>
    <row r="1697" spans="1:3" hidden="1" x14ac:dyDescent="0.2">
      <c r="A1697" s="2">
        <v>45386</v>
      </c>
      <c r="B1697" t="s">
        <v>148</v>
      </c>
      <c r="C1697" s="5">
        <v>89.19</v>
      </c>
    </row>
    <row r="1698" spans="1:3" hidden="1" x14ac:dyDescent="0.2">
      <c r="A1698" s="2">
        <v>45296</v>
      </c>
      <c r="B1698" t="s">
        <v>148</v>
      </c>
      <c r="C1698" s="5">
        <v>89.32</v>
      </c>
    </row>
    <row r="1699" spans="1:3" x14ac:dyDescent="0.2">
      <c r="A1699" s="2">
        <v>45473</v>
      </c>
      <c r="B1699" t="s">
        <v>147</v>
      </c>
      <c r="C1699" s="5">
        <v>89.36</v>
      </c>
    </row>
    <row r="1700" spans="1:3" x14ac:dyDescent="0.2">
      <c r="A1700" s="2">
        <v>45651</v>
      </c>
      <c r="B1700" t="s">
        <v>147</v>
      </c>
      <c r="C1700" s="5">
        <v>89.41</v>
      </c>
    </row>
    <row r="1701" spans="1:3" x14ac:dyDescent="0.2">
      <c r="A1701" s="2">
        <v>45593</v>
      </c>
      <c r="B1701" t="s">
        <v>147</v>
      </c>
      <c r="C1701" s="5">
        <v>89.539999999999992</v>
      </c>
    </row>
    <row r="1702" spans="1:3" x14ac:dyDescent="0.2">
      <c r="A1702" s="2">
        <v>45136</v>
      </c>
      <c r="B1702" t="s">
        <v>147</v>
      </c>
      <c r="C1702" s="5">
        <v>89.82</v>
      </c>
    </row>
    <row r="1703" spans="1:3" x14ac:dyDescent="0.2">
      <c r="A1703" s="2">
        <v>45436</v>
      </c>
      <c r="B1703" t="s">
        <v>147</v>
      </c>
      <c r="C1703" s="5">
        <v>89.82</v>
      </c>
    </row>
    <row r="1704" spans="1:3" hidden="1" x14ac:dyDescent="0.2">
      <c r="A1704" s="2">
        <v>45064</v>
      </c>
      <c r="B1704" t="s">
        <v>148</v>
      </c>
      <c r="C1704" s="5">
        <v>89.82</v>
      </c>
    </row>
    <row r="1705" spans="1:3" hidden="1" x14ac:dyDescent="0.2">
      <c r="A1705" s="2">
        <v>45488</v>
      </c>
      <c r="B1705" t="s">
        <v>148</v>
      </c>
      <c r="C1705" s="5">
        <v>89.9</v>
      </c>
    </row>
    <row r="1706" spans="1:3" hidden="1" x14ac:dyDescent="0.2">
      <c r="A1706" s="2">
        <v>45038</v>
      </c>
      <c r="B1706" t="s">
        <v>148</v>
      </c>
      <c r="C1706" s="5">
        <v>89.91</v>
      </c>
    </row>
    <row r="1707" spans="1:3" hidden="1" x14ac:dyDescent="0.2">
      <c r="A1707" s="2">
        <v>45242</v>
      </c>
      <c r="B1707" t="s">
        <v>148</v>
      </c>
      <c r="C1707" s="5">
        <v>89.91</v>
      </c>
    </row>
    <row r="1708" spans="1:3" x14ac:dyDescent="0.2">
      <c r="A1708" s="2">
        <v>45127</v>
      </c>
      <c r="B1708" t="s">
        <v>147</v>
      </c>
      <c r="C1708" s="5">
        <v>89.919999999999987</v>
      </c>
    </row>
    <row r="1709" spans="1:3" hidden="1" x14ac:dyDescent="0.2">
      <c r="A1709" s="2">
        <v>45008</v>
      </c>
      <c r="B1709" t="s">
        <v>148</v>
      </c>
      <c r="C1709" s="5">
        <v>89.93</v>
      </c>
    </row>
    <row r="1710" spans="1:3" x14ac:dyDescent="0.2">
      <c r="A1710" s="2">
        <v>45442</v>
      </c>
      <c r="B1710" t="s">
        <v>147</v>
      </c>
      <c r="C1710" s="5">
        <v>89.94</v>
      </c>
    </row>
    <row r="1711" spans="1:3" hidden="1" x14ac:dyDescent="0.2">
      <c r="A1711" s="2">
        <v>45239</v>
      </c>
      <c r="B1711" t="s">
        <v>148</v>
      </c>
      <c r="C1711" s="5">
        <v>89.95</v>
      </c>
    </row>
    <row r="1712" spans="1:3" x14ac:dyDescent="0.2">
      <c r="A1712" s="2">
        <v>45615</v>
      </c>
      <c r="B1712" t="s">
        <v>147</v>
      </c>
      <c r="C1712" s="5">
        <v>89.97</v>
      </c>
    </row>
    <row r="1713" spans="1:3" x14ac:dyDescent="0.2">
      <c r="A1713" s="2">
        <v>45195</v>
      </c>
      <c r="B1713" t="s">
        <v>147</v>
      </c>
      <c r="C1713" s="5">
        <v>89.97</v>
      </c>
    </row>
    <row r="1714" spans="1:3" x14ac:dyDescent="0.2">
      <c r="A1714" s="2">
        <v>45118</v>
      </c>
      <c r="B1714" t="s">
        <v>147</v>
      </c>
      <c r="C1714" s="5">
        <v>90.22</v>
      </c>
    </row>
    <row r="1715" spans="1:3" hidden="1" x14ac:dyDescent="0.2">
      <c r="A1715" s="2">
        <v>45574</v>
      </c>
      <c r="B1715" t="s">
        <v>148</v>
      </c>
      <c r="C1715" s="5">
        <v>90.43</v>
      </c>
    </row>
    <row r="1716" spans="1:3" x14ac:dyDescent="0.2">
      <c r="A1716" s="2">
        <v>45366</v>
      </c>
      <c r="B1716" t="s">
        <v>147</v>
      </c>
      <c r="C1716" s="5">
        <v>90.44</v>
      </c>
    </row>
    <row r="1717" spans="1:3" hidden="1" x14ac:dyDescent="0.2">
      <c r="A1717" s="2">
        <v>45622</v>
      </c>
      <c r="B1717" t="s">
        <v>148</v>
      </c>
      <c r="C1717" s="5">
        <v>90.850000000000009</v>
      </c>
    </row>
    <row r="1718" spans="1:3" x14ac:dyDescent="0.2">
      <c r="A1718" s="2">
        <v>45574</v>
      </c>
      <c r="B1718" t="s">
        <v>147</v>
      </c>
      <c r="C1718" s="5">
        <v>90.87</v>
      </c>
    </row>
    <row r="1719" spans="1:3" x14ac:dyDescent="0.2">
      <c r="A1719" s="2">
        <v>45418</v>
      </c>
      <c r="B1719" t="s">
        <v>147</v>
      </c>
      <c r="C1719" s="5">
        <v>90.93</v>
      </c>
    </row>
    <row r="1720" spans="1:3" x14ac:dyDescent="0.2">
      <c r="A1720" s="2">
        <v>45141</v>
      </c>
      <c r="B1720" t="s">
        <v>147</v>
      </c>
      <c r="C1720" s="5">
        <v>90.93</v>
      </c>
    </row>
    <row r="1721" spans="1:3" hidden="1" x14ac:dyDescent="0.2">
      <c r="A1721" s="2">
        <v>45575</v>
      </c>
      <c r="B1721" t="s">
        <v>148</v>
      </c>
      <c r="C1721" s="5">
        <v>90.93</v>
      </c>
    </row>
    <row r="1722" spans="1:3" x14ac:dyDescent="0.2">
      <c r="A1722" s="2">
        <v>45412</v>
      </c>
      <c r="B1722" t="s">
        <v>147</v>
      </c>
      <c r="C1722" s="5">
        <v>90.93</v>
      </c>
    </row>
    <row r="1723" spans="1:3" hidden="1" x14ac:dyDescent="0.2">
      <c r="A1723" s="2">
        <v>45161</v>
      </c>
      <c r="B1723" t="s">
        <v>148</v>
      </c>
      <c r="C1723" s="5">
        <v>90.93</v>
      </c>
    </row>
    <row r="1724" spans="1:3" hidden="1" x14ac:dyDescent="0.2">
      <c r="A1724" s="2">
        <v>45623</v>
      </c>
      <c r="B1724" t="s">
        <v>148</v>
      </c>
      <c r="C1724" s="5">
        <v>90.93</v>
      </c>
    </row>
    <row r="1725" spans="1:3" hidden="1" x14ac:dyDescent="0.2">
      <c r="A1725" s="2">
        <v>45395</v>
      </c>
      <c r="B1725" t="s">
        <v>148</v>
      </c>
      <c r="C1725" s="5">
        <v>90.93</v>
      </c>
    </row>
    <row r="1726" spans="1:3" hidden="1" x14ac:dyDescent="0.2">
      <c r="A1726" s="2">
        <v>45349</v>
      </c>
      <c r="B1726" t="s">
        <v>148</v>
      </c>
      <c r="C1726" s="5">
        <v>90.95</v>
      </c>
    </row>
    <row r="1727" spans="1:3" hidden="1" x14ac:dyDescent="0.2">
      <c r="A1727" s="2">
        <v>45567</v>
      </c>
      <c r="B1727" t="s">
        <v>148</v>
      </c>
      <c r="C1727" s="5">
        <v>90.97</v>
      </c>
    </row>
    <row r="1728" spans="1:3" hidden="1" x14ac:dyDescent="0.2">
      <c r="A1728" s="2">
        <v>45097</v>
      </c>
      <c r="B1728" t="s">
        <v>148</v>
      </c>
      <c r="C1728" s="5">
        <v>91.009999999999991</v>
      </c>
    </row>
    <row r="1729" spans="1:3" x14ac:dyDescent="0.2">
      <c r="A1729" s="2">
        <v>45133</v>
      </c>
      <c r="B1729" t="s">
        <v>147</v>
      </c>
      <c r="C1729" s="5">
        <v>91.1</v>
      </c>
    </row>
    <row r="1730" spans="1:3" hidden="1" x14ac:dyDescent="0.2">
      <c r="A1730" s="2">
        <v>45330</v>
      </c>
      <c r="B1730" t="s">
        <v>148</v>
      </c>
      <c r="C1730" s="5">
        <v>91.339999999999989</v>
      </c>
    </row>
    <row r="1731" spans="1:3" hidden="1" x14ac:dyDescent="0.2">
      <c r="A1731" s="2">
        <v>45049</v>
      </c>
      <c r="B1731" t="s">
        <v>148</v>
      </c>
      <c r="C1731" s="5">
        <v>91.37</v>
      </c>
    </row>
    <row r="1732" spans="1:3" x14ac:dyDescent="0.2">
      <c r="A1732" s="2">
        <v>45064</v>
      </c>
      <c r="B1732" t="s">
        <v>147</v>
      </c>
      <c r="C1732" s="5">
        <v>91.7</v>
      </c>
    </row>
    <row r="1733" spans="1:3" hidden="1" x14ac:dyDescent="0.2">
      <c r="A1733" s="2">
        <v>45441</v>
      </c>
      <c r="B1733" t="s">
        <v>148</v>
      </c>
      <c r="C1733" s="5">
        <v>91.77</v>
      </c>
    </row>
    <row r="1734" spans="1:3" x14ac:dyDescent="0.2">
      <c r="A1734" s="2">
        <v>45028</v>
      </c>
      <c r="B1734" t="s">
        <v>147</v>
      </c>
      <c r="C1734" s="5">
        <v>91.77</v>
      </c>
    </row>
    <row r="1735" spans="1:3" hidden="1" x14ac:dyDescent="0.2">
      <c r="A1735" s="2">
        <v>45373</v>
      </c>
      <c r="B1735" t="s">
        <v>148</v>
      </c>
      <c r="C1735" s="5">
        <v>91.83</v>
      </c>
    </row>
    <row r="1736" spans="1:3" hidden="1" x14ac:dyDescent="0.2">
      <c r="A1736" s="2">
        <v>45476</v>
      </c>
      <c r="B1736" t="s">
        <v>148</v>
      </c>
      <c r="C1736" s="5">
        <v>91.87</v>
      </c>
    </row>
    <row r="1737" spans="1:3" hidden="1" x14ac:dyDescent="0.2">
      <c r="A1737" s="2">
        <v>45507</v>
      </c>
      <c r="B1737" t="s">
        <v>148</v>
      </c>
      <c r="C1737" s="5">
        <v>91.91</v>
      </c>
    </row>
    <row r="1738" spans="1:3" x14ac:dyDescent="0.2">
      <c r="A1738" s="2">
        <v>44970</v>
      </c>
      <c r="B1738" t="s">
        <v>147</v>
      </c>
      <c r="C1738" s="5">
        <v>91.950000000000017</v>
      </c>
    </row>
    <row r="1739" spans="1:3" x14ac:dyDescent="0.2">
      <c r="A1739" s="2">
        <v>45270</v>
      </c>
      <c r="B1739" t="s">
        <v>147</v>
      </c>
      <c r="C1739" s="5">
        <v>92.39</v>
      </c>
    </row>
    <row r="1740" spans="1:3" x14ac:dyDescent="0.2">
      <c r="A1740" s="2">
        <v>45570</v>
      </c>
      <c r="B1740" t="s">
        <v>147</v>
      </c>
      <c r="C1740" s="5">
        <v>92.61</v>
      </c>
    </row>
    <row r="1741" spans="1:3" hidden="1" x14ac:dyDescent="0.2">
      <c r="A1741" s="2">
        <v>44993</v>
      </c>
      <c r="B1741" t="s">
        <v>148</v>
      </c>
      <c r="C1741" s="5">
        <v>92.82</v>
      </c>
    </row>
    <row r="1742" spans="1:3" x14ac:dyDescent="0.2">
      <c r="A1742" s="2">
        <v>45192</v>
      </c>
      <c r="B1742" t="s">
        <v>147</v>
      </c>
      <c r="C1742" s="5">
        <v>92.88</v>
      </c>
    </row>
    <row r="1743" spans="1:3" x14ac:dyDescent="0.2">
      <c r="A1743" s="2">
        <v>45374</v>
      </c>
      <c r="B1743" t="s">
        <v>147</v>
      </c>
      <c r="C1743" s="5">
        <v>92.89</v>
      </c>
    </row>
    <row r="1744" spans="1:3" x14ac:dyDescent="0.2">
      <c r="A1744" s="2">
        <v>45404</v>
      </c>
      <c r="B1744" t="s">
        <v>147</v>
      </c>
      <c r="C1744" s="5">
        <v>93</v>
      </c>
    </row>
    <row r="1745" spans="1:3" hidden="1" x14ac:dyDescent="0.2">
      <c r="A1745" s="2">
        <v>45232</v>
      </c>
      <c r="B1745" t="s">
        <v>148</v>
      </c>
      <c r="C1745" s="5">
        <v>93.31</v>
      </c>
    </row>
    <row r="1746" spans="1:3" x14ac:dyDescent="0.2">
      <c r="A1746" s="2">
        <v>45107</v>
      </c>
      <c r="B1746" t="s">
        <v>147</v>
      </c>
      <c r="C1746" s="5">
        <v>93.81</v>
      </c>
    </row>
    <row r="1747" spans="1:3" hidden="1" x14ac:dyDescent="0.2">
      <c r="A1747" s="2">
        <v>45200</v>
      </c>
      <c r="B1747" t="s">
        <v>148</v>
      </c>
      <c r="C1747" s="5">
        <v>93.810000000000016</v>
      </c>
    </row>
    <row r="1748" spans="1:3" x14ac:dyDescent="0.2">
      <c r="A1748" s="2">
        <v>45275</v>
      </c>
      <c r="B1748" t="s">
        <v>147</v>
      </c>
      <c r="C1748" s="5">
        <v>93.85</v>
      </c>
    </row>
    <row r="1749" spans="1:3" hidden="1" x14ac:dyDescent="0.2">
      <c r="A1749" s="2">
        <v>45148</v>
      </c>
      <c r="B1749" t="s">
        <v>148</v>
      </c>
      <c r="C1749" s="5">
        <v>93.850000000000009</v>
      </c>
    </row>
    <row r="1750" spans="1:3" x14ac:dyDescent="0.2">
      <c r="A1750" s="2">
        <v>45621</v>
      </c>
      <c r="B1750" t="s">
        <v>147</v>
      </c>
      <c r="C1750" s="5">
        <v>93.95</v>
      </c>
    </row>
    <row r="1751" spans="1:3" x14ac:dyDescent="0.2">
      <c r="A1751" s="2">
        <v>45505</v>
      </c>
      <c r="B1751" t="s">
        <v>147</v>
      </c>
      <c r="C1751" s="5">
        <v>94</v>
      </c>
    </row>
    <row r="1752" spans="1:3" x14ac:dyDescent="0.2">
      <c r="A1752" s="2">
        <v>45253</v>
      </c>
      <c r="B1752" t="s">
        <v>147</v>
      </c>
      <c r="C1752" s="5">
        <v>94.23</v>
      </c>
    </row>
    <row r="1753" spans="1:3" hidden="1" x14ac:dyDescent="0.2">
      <c r="A1753" s="2">
        <v>45434</v>
      </c>
      <c r="B1753" t="s">
        <v>148</v>
      </c>
      <c r="C1753" s="5">
        <v>94.44</v>
      </c>
    </row>
    <row r="1754" spans="1:3" hidden="1" x14ac:dyDescent="0.2">
      <c r="A1754" s="2">
        <v>45568</v>
      </c>
      <c r="B1754" t="s">
        <v>148</v>
      </c>
      <c r="C1754" s="5">
        <v>94.5</v>
      </c>
    </row>
    <row r="1755" spans="1:3" x14ac:dyDescent="0.2">
      <c r="A1755" s="2">
        <v>45125</v>
      </c>
      <c r="B1755" t="s">
        <v>147</v>
      </c>
      <c r="C1755" s="5">
        <v>94.740000000000009</v>
      </c>
    </row>
    <row r="1756" spans="1:3" hidden="1" x14ac:dyDescent="0.2">
      <c r="A1756" s="2">
        <v>45341</v>
      </c>
      <c r="B1756" t="s">
        <v>148</v>
      </c>
      <c r="C1756" s="5">
        <v>94.81</v>
      </c>
    </row>
    <row r="1757" spans="1:3" hidden="1" x14ac:dyDescent="0.2">
      <c r="A1757" s="2">
        <v>45050</v>
      </c>
      <c r="B1757" t="s">
        <v>148</v>
      </c>
      <c r="C1757" s="5">
        <v>94.91</v>
      </c>
    </row>
    <row r="1758" spans="1:3" hidden="1" x14ac:dyDescent="0.2">
      <c r="A1758" s="2">
        <v>45420</v>
      </c>
      <c r="B1758" t="s">
        <v>148</v>
      </c>
      <c r="C1758" s="5">
        <v>94.93</v>
      </c>
    </row>
    <row r="1759" spans="1:3" hidden="1" x14ac:dyDescent="0.2">
      <c r="A1759" s="2">
        <v>45201</v>
      </c>
      <c r="B1759" t="s">
        <v>148</v>
      </c>
      <c r="C1759" s="5">
        <v>95.04</v>
      </c>
    </row>
    <row r="1760" spans="1:3" hidden="1" x14ac:dyDescent="0.2">
      <c r="A1760" s="2">
        <v>45298</v>
      </c>
      <c r="B1760" t="s">
        <v>148</v>
      </c>
      <c r="C1760" s="5">
        <v>95.27</v>
      </c>
    </row>
    <row r="1761" spans="1:3" hidden="1" x14ac:dyDescent="0.2">
      <c r="A1761" s="2">
        <v>45392</v>
      </c>
      <c r="B1761" t="s">
        <v>148</v>
      </c>
      <c r="C1761" s="5">
        <v>95.32</v>
      </c>
    </row>
    <row r="1762" spans="1:3" hidden="1" x14ac:dyDescent="0.2">
      <c r="A1762" s="2">
        <v>45655</v>
      </c>
      <c r="B1762" t="s">
        <v>148</v>
      </c>
      <c r="C1762" s="5">
        <v>95.32</v>
      </c>
    </row>
    <row r="1763" spans="1:3" hidden="1" x14ac:dyDescent="0.2">
      <c r="A1763" s="2">
        <v>45131</v>
      </c>
      <c r="B1763" t="s">
        <v>148</v>
      </c>
      <c r="C1763" s="5">
        <v>95.38000000000001</v>
      </c>
    </row>
    <row r="1764" spans="1:3" hidden="1" x14ac:dyDescent="0.2">
      <c r="A1764" s="2">
        <v>45071</v>
      </c>
      <c r="B1764" t="s">
        <v>148</v>
      </c>
      <c r="C1764" s="5">
        <v>95.559999999999988</v>
      </c>
    </row>
    <row r="1765" spans="1:3" x14ac:dyDescent="0.2">
      <c r="A1765" s="2">
        <v>45360</v>
      </c>
      <c r="B1765" t="s">
        <v>147</v>
      </c>
      <c r="C1765" s="5">
        <v>95.72999999999999</v>
      </c>
    </row>
    <row r="1766" spans="1:3" hidden="1" x14ac:dyDescent="0.2">
      <c r="A1766" s="2">
        <v>45362</v>
      </c>
      <c r="B1766" t="s">
        <v>148</v>
      </c>
      <c r="C1766" s="5">
        <v>95.759999999999991</v>
      </c>
    </row>
    <row r="1767" spans="1:3" x14ac:dyDescent="0.2">
      <c r="A1767" s="2">
        <v>45127</v>
      </c>
      <c r="B1767" t="s">
        <v>147</v>
      </c>
      <c r="C1767" s="5">
        <v>95.8</v>
      </c>
    </row>
    <row r="1768" spans="1:3" hidden="1" x14ac:dyDescent="0.2">
      <c r="A1768" s="2">
        <v>45055</v>
      </c>
      <c r="B1768" t="s">
        <v>148</v>
      </c>
      <c r="C1768" s="5">
        <v>95.84</v>
      </c>
    </row>
    <row r="1769" spans="1:3" hidden="1" x14ac:dyDescent="0.2">
      <c r="A1769" s="2">
        <v>45000</v>
      </c>
      <c r="B1769" t="s">
        <v>148</v>
      </c>
      <c r="C1769" s="5">
        <v>95.84</v>
      </c>
    </row>
    <row r="1770" spans="1:3" x14ac:dyDescent="0.2">
      <c r="A1770" s="2">
        <v>45308</v>
      </c>
      <c r="B1770" t="s">
        <v>147</v>
      </c>
      <c r="C1770" s="5">
        <v>95.85</v>
      </c>
    </row>
    <row r="1771" spans="1:3" hidden="1" x14ac:dyDescent="0.2">
      <c r="A1771" s="2">
        <v>45409</v>
      </c>
      <c r="B1771" t="s">
        <v>148</v>
      </c>
      <c r="C1771" s="5">
        <v>95.85</v>
      </c>
    </row>
    <row r="1772" spans="1:3" hidden="1" x14ac:dyDescent="0.2">
      <c r="A1772" s="2">
        <v>45480</v>
      </c>
      <c r="B1772" t="s">
        <v>148</v>
      </c>
      <c r="C1772" s="5">
        <v>95.87</v>
      </c>
    </row>
    <row r="1773" spans="1:3" hidden="1" x14ac:dyDescent="0.2">
      <c r="A1773" s="2">
        <v>45388</v>
      </c>
      <c r="B1773" t="s">
        <v>148</v>
      </c>
      <c r="C1773" s="5">
        <v>95.88</v>
      </c>
    </row>
    <row r="1774" spans="1:3" x14ac:dyDescent="0.2">
      <c r="A1774" s="2">
        <v>45125</v>
      </c>
      <c r="B1774" t="s">
        <v>147</v>
      </c>
      <c r="C1774" s="5">
        <v>95.88</v>
      </c>
    </row>
    <row r="1775" spans="1:3" hidden="1" x14ac:dyDescent="0.2">
      <c r="A1775" s="2">
        <v>45553</v>
      </c>
      <c r="B1775" t="s">
        <v>148</v>
      </c>
      <c r="C1775" s="5">
        <v>95.94</v>
      </c>
    </row>
    <row r="1776" spans="1:3" x14ac:dyDescent="0.2">
      <c r="A1776" s="2">
        <v>44941</v>
      </c>
      <c r="B1776" t="s">
        <v>147</v>
      </c>
      <c r="C1776" s="5">
        <v>96.53</v>
      </c>
    </row>
    <row r="1777" spans="1:3" hidden="1" x14ac:dyDescent="0.2">
      <c r="A1777" s="2">
        <v>45342</v>
      </c>
      <c r="B1777" t="s">
        <v>148</v>
      </c>
      <c r="C1777" s="5">
        <v>96.81</v>
      </c>
    </row>
    <row r="1778" spans="1:3" hidden="1" x14ac:dyDescent="0.2">
      <c r="A1778" s="2">
        <v>44931</v>
      </c>
      <c r="B1778" t="s">
        <v>148</v>
      </c>
      <c r="C1778" s="5">
        <v>96.820000000000007</v>
      </c>
    </row>
    <row r="1779" spans="1:3" hidden="1" x14ac:dyDescent="0.2">
      <c r="A1779" s="2">
        <v>45373</v>
      </c>
      <c r="B1779" t="s">
        <v>148</v>
      </c>
      <c r="C1779" s="5">
        <v>96.830000000000013</v>
      </c>
    </row>
    <row r="1780" spans="1:3" hidden="1" x14ac:dyDescent="0.2">
      <c r="A1780" s="2">
        <v>45227</v>
      </c>
      <c r="B1780" t="s">
        <v>148</v>
      </c>
      <c r="C1780" s="5">
        <v>96.91</v>
      </c>
    </row>
    <row r="1781" spans="1:3" hidden="1" x14ac:dyDescent="0.2">
      <c r="A1781" s="2">
        <v>45538</v>
      </c>
      <c r="B1781" t="s">
        <v>148</v>
      </c>
      <c r="C1781" s="5">
        <v>96.93</v>
      </c>
    </row>
    <row r="1782" spans="1:3" hidden="1" x14ac:dyDescent="0.2">
      <c r="A1782" s="2">
        <v>45444</v>
      </c>
      <c r="B1782" t="s">
        <v>148</v>
      </c>
      <c r="C1782" s="5">
        <v>96.97</v>
      </c>
    </row>
    <row r="1783" spans="1:3" x14ac:dyDescent="0.2">
      <c r="A1783" s="2">
        <v>45004</v>
      </c>
      <c r="B1783" t="s">
        <v>147</v>
      </c>
      <c r="C1783" s="5">
        <v>97</v>
      </c>
    </row>
    <row r="1784" spans="1:3" x14ac:dyDescent="0.2">
      <c r="A1784" s="2">
        <v>45381</v>
      </c>
      <c r="B1784" t="s">
        <v>147</v>
      </c>
      <c r="C1784" s="5">
        <v>97</v>
      </c>
    </row>
    <row r="1785" spans="1:3" hidden="1" x14ac:dyDescent="0.2">
      <c r="A1785" s="2">
        <v>45560</v>
      </c>
      <c r="B1785" t="s">
        <v>148</v>
      </c>
      <c r="C1785" s="5">
        <v>97.41</v>
      </c>
    </row>
    <row r="1786" spans="1:3" hidden="1" x14ac:dyDescent="0.2">
      <c r="A1786" s="2">
        <v>45614</v>
      </c>
      <c r="B1786" t="s">
        <v>148</v>
      </c>
      <c r="C1786" s="5">
        <v>97.51</v>
      </c>
    </row>
    <row r="1787" spans="1:3" x14ac:dyDescent="0.2">
      <c r="A1787" s="2">
        <v>45001</v>
      </c>
      <c r="B1787" t="s">
        <v>147</v>
      </c>
      <c r="C1787" s="5">
        <v>97.74</v>
      </c>
    </row>
    <row r="1788" spans="1:3" x14ac:dyDescent="0.2">
      <c r="A1788" s="2">
        <v>45262</v>
      </c>
      <c r="B1788" t="s">
        <v>147</v>
      </c>
      <c r="C1788" s="5">
        <v>97.81</v>
      </c>
    </row>
    <row r="1789" spans="1:3" hidden="1" x14ac:dyDescent="0.2">
      <c r="A1789" s="2">
        <v>45111</v>
      </c>
      <c r="B1789" t="s">
        <v>148</v>
      </c>
      <c r="C1789" s="5">
        <v>97.83</v>
      </c>
    </row>
    <row r="1790" spans="1:3" x14ac:dyDescent="0.2">
      <c r="A1790" s="2">
        <v>45233</v>
      </c>
      <c r="B1790" t="s">
        <v>147</v>
      </c>
      <c r="C1790" s="5">
        <v>97.84</v>
      </c>
    </row>
    <row r="1791" spans="1:3" hidden="1" x14ac:dyDescent="0.2">
      <c r="A1791" s="2">
        <v>45561</v>
      </c>
      <c r="B1791" t="s">
        <v>148</v>
      </c>
      <c r="C1791" s="5">
        <v>97.86</v>
      </c>
    </row>
    <row r="1792" spans="1:3" x14ac:dyDescent="0.2">
      <c r="A1792" s="2">
        <v>45019</v>
      </c>
      <c r="B1792" t="s">
        <v>147</v>
      </c>
      <c r="C1792" s="5">
        <v>97.86</v>
      </c>
    </row>
    <row r="1793" spans="1:3" hidden="1" x14ac:dyDescent="0.2">
      <c r="A1793" s="2">
        <v>45006</v>
      </c>
      <c r="B1793" t="s">
        <v>148</v>
      </c>
      <c r="C1793" s="5">
        <v>97.92</v>
      </c>
    </row>
    <row r="1794" spans="1:3" hidden="1" x14ac:dyDescent="0.2">
      <c r="A1794" s="2">
        <v>45413</v>
      </c>
      <c r="B1794" t="s">
        <v>148</v>
      </c>
      <c r="C1794" s="5">
        <v>97.93</v>
      </c>
    </row>
    <row r="1795" spans="1:3" hidden="1" x14ac:dyDescent="0.2">
      <c r="A1795" s="2">
        <v>45268</v>
      </c>
      <c r="B1795" t="s">
        <v>148</v>
      </c>
      <c r="C1795" s="5">
        <v>98.13</v>
      </c>
    </row>
    <row r="1796" spans="1:3" hidden="1" x14ac:dyDescent="0.2">
      <c r="A1796" s="2">
        <v>45446</v>
      </c>
      <c r="B1796" t="s">
        <v>148</v>
      </c>
      <c r="C1796" s="5">
        <v>98.14</v>
      </c>
    </row>
    <row r="1797" spans="1:3" x14ac:dyDescent="0.2">
      <c r="A1797" s="2">
        <v>45600</v>
      </c>
      <c r="B1797" t="s">
        <v>147</v>
      </c>
      <c r="C1797" s="5">
        <v>98.41</v>
      </c>
    </row>
    <row r="1798" spans="1:3" x14ac:dyDescent="0.2">
      <c r="A1798" s="2">
        <v>45178</v>
      </c>
      <c r="B1798" t="s">
        <v>147</v>
      </c>
      <c r="C1798" s="5">
        <v>98.740000000000009</v>
      </c>
    </row>
    <row r="1799" spans="1:3" hidden="1" x14ac:dyDescent="0.2">
      <c r="A1799" s="2">
        <v>45267</v>
      </c>
      <c r="B1799" t="s">
        <v>148</v>
      </c>
      <c r="C1799" s="5">
        <v>98.9</v>
      </c>
    </row>
    <row r="1800" spans="1:3" hidden="1" x14ac:dyDescent="0.2">
      <c r="A1800" s="2">
        <v>45552</v>
      </c>
      <c r="B1800" t="s">
        <v>148</v>
      </c>
      <c r="C1800" s="5">
        <v>98.93</v>
      </c>
    </row>
    <row r="1801" spans="1:3" hidden="1" x14ac:dyDescent="0.2">
      <c r="A1801" s="2">
        <v>45329</v>
      </c>
      <c r="B1801" t="s">
        <v>148</v>
      </c>
      <c r="C1801" s="5">
        <v>98.95</v>
      </c>
    </row>
    <row r="1802" spans="1:3" x14ac:dyDescent="0.2">
      <c r="A1802" s="2">
        <v>45046</v>
      </c>
      <c r="B1802" t="s">
        <v>147</v>
      </c>
      <c r="C1802" s="5">
        <v>98.990000000000009</v>
      </c>
    </row>
    <row r="1803" spans="1:3" x14ac:dyDescent="0.2">
      <c r="A1803" s="2">
        <v>44987</v>
      </c>
      <c r="B1803" t="s">
        <v>147</v>
      </c>
      <c r="C1803" s="5">
        <v>99.39</v>
      </c>
    </row>
    <row r="1804" spans="1:3" hidden="1" x14ac:dyDescent="0.2">
      <c r="A1804" s="2">
        <v>45311</v>
      </c>
      <c r="B1804" t="s">
        <v>148</v>
      </c>
      <c r="C1804" s="5">
        <v>99.440000000000012</v>
      </c>
    </row>
    <row r="1805" spans="1:3" x14ac:dyDescent="0.2">
      <c r="A1805" s="2">
        <v>45573</v>
      </c>
      <c r="B1805" t="s">
        <v>147</v>
      </c>
      <c r="C1805" s="5">
        <v>99.48</v>
      </c>
    </row>
    <row r="1806" spans="1:3" x14ac:dyDescent="0.2">
      <c r="A1806" s="2">
        <v>45148</v>
      </c>
      <c r="B1806" t="s">
        <v>147</v>
      </c>
      <c r="C1806" s="5">
        <v>99.77000000000001</v>
      </c>
    </row>
    <row r="1807" spans="1:3" x14ac:dyDescent="0.2">
      <c r="A1807" s="2">
        <v>45102</v>
      </c>
      <c r="B1807" t="s">
        <v>147</v>
      </c>
      <c r="C1807" s="5">
        <v>99.8</v>
      </c>
    </row>
    <row r="1808" spans="1:3" hidden="1" x14ac:dyDescent="0.2">
      <c r="A1808" s="2">
        <v>45455</v>
      </c>
      <c r="B1808" t="s">
        <v>148</v>
      </c>
      <c r="C1808" s="5">
        <v>99.8</v>
      </c>
    </row>
    <row r="1809" spans="1:3" x14ac:dyDescent="0.2">
      <c r="A1809" s="2">
        <v>45237</v>
      </c>
      <c r="B1809" t="s">
        <v>147</v>
      </c>
      <c r="C1809" s="5">
        <v>99.95</v>
      </c>
    </row>
    <row r="1810" spans="1:3" x14ac:dyDescent="0.2">
      <c r="A1810" s="2">
        <v>45164</v>
      </c>
      <c r="B1810" t="s">
        <v>147</v>
      </c>
      <c r="C1810" s="5">
        <v>100</v>
      </c>
    </row>
    <row r="1811" spans="1:3" x14ac:dyDescent="0.2">
      <c r="A1811" s="2">
        <v>45349</v>
      </c>
      <c r="B1811" t="s">
        <v>147</v>
      </c>
      <c r="C1811" s="5">
        <v>100.38</v>
      </c>
    </row>
    <row r="1812" spans="1:3" x14ac:dyDescent="0.2">
      <c r="A1812" s="2">
        <v>45567</v>
      </c>
      <c r="B1812" t="s">
        <v>147</v>
      </c>
      <c r="C1812" s="5">
        <v>100.6</v>
      </c>
    </row>
    <row r="1813" spans="1:3" x14ac:dyDescent="0.2">
      <c r="A1813" s="2">
        <v>45049</v>
      </c>
      <c r="B1813" t="s">
        <v>147</v>
      </c>
      <c r="C1813" s="5">
        <v>100.77</v>
      </c>
    </row>
    <row r="1814" spans="1:3" x14ac:dyDescent="0.2">
      <c r="A1814" s="2">
        <v>45321</v>
      </c>
      <c r="B1814" t="s">
        <v>147</v>
      </c>
      <c r="C1814" s="5">
        <v>100.83000000000001</v>
      </c>
    </row>
    <row r="1815" spans="1:3" hidden="1" x14ac:dyDescent="0.2">
      <c r="A1815" s="2">
        <v>45589</v>
      </c>
      <c r="B1815" t="s">
        <v>148</v>
      </c>
      <c r="C1815" s="5">
        <v>101.5</v>
      </c>
    </row>
    <row r="1816" spans="1:3" hidden="1" x14ac:dyDescent="0.2">
      <c r="A1816" s="2">
        <v>45585</v>
      </c>
      <c r="B1816" t="s">
        <v>148</v>
      </c>
      <c r="C1816" s="5">
        <v>101.55</v>
      </c>
    </row>
    <row r="1817" spans="1:3" x14ac:dyDescent="0.2">
      <c r="A1817" s="2">
        <v>45633</v>
      </c>
      <c r="B1817" t="s">
        <v>147</v>
      </c>
      <c r="C1817" s="5">
        <v>101.66</v>
      </c>
    </row>
    <row r="1818" spans="1:3" x14ac:dyDescent="0.2">
      <c r="A1818" s="2">
        <v>45612</v>
      </c>
      <c r="B1818" t="s">
        <v>147</v>
      </c>
      <c r="C1818" s="5">
        <v>101.87</v>
      </c>
    </row>
    <row r="1819" spans="1:3" hidden="1" x14ac:dyDescent="0.2">
      <c r="A1819" s="2">
        <v>45527</v>
      </c>
      <c r="B1819" t="s">
        <v>148</v>
      </c>
      <c r="C1819" s="5">
        <v>101.88</v>
      </c>
    </row>
    <row r="1820" spans="1:3" x14ac:dyDescent="0.2">
      <c r="A1820" s="2">
        <v>45181</v>
      </c>
      <c r="B1820" t="s">
        <v>147</v>
      </c>
      <c r="C1820" s="5">
        <v>101.89000000000001</v>
      </c>
    </row>
    <row r="1821" spans="1:3" hidden="1" x14ac:dyDescent="0.2">
      <c r="A1821" s="2">
        <v>45144</v>
      </c>
      <c r="B1821" t="s">
        <v>148</v>
      </c>
      <c r="C1821" s="5">
        <v>102.33000000000001</v>
      </c>
    </row>
    <row r="1822" spans="1:3" x14ac:dyDescent="0.2">
      <c r="A1822" s="2">
        <v>44957</v>
      </c>
      <c r="B1822" t="s">
        <v>147</v>
      </c>
      <c r="C1822" s="5">
        <v>102.43</v>
      </c>
    </row>
    <row r="1823" spans="1:3" hidden="1" x14ac:dyDescent="0.2">
      <c r="A1823" s="2">
        <v>45525</v>
      </c>
      <c r="B1823" t="s">
        <v>148</v>
      </c>
      <c r="C1823" s="5">
        <v>102.62</v>
      </c>
    </row>
    <row r="1824" spans="1:3" x14ac:dyDescent="0.2">
      <c r="A1824" s="2">
        <v>45088</v>
      </c>
      <c r="B1824" t="s">
        <v>147</v>
      </c>
      <c r="C1824" s="5">
        <v>102.77</v>
      </c>
    </row>
    <row r="1825" spans="1:3" x14ac:dyDescent="0.2">
      <c r="A1825" s="2">
        <v>45069</v>
      </c>
      <c r="B1825" t="s">
        <v>147</v>
      </c>
      <c r="C1825" s="5">
        <v>102.81</v>
      </c>
    </row>
    <row r="1826" spans="1:3" x14ac:dyDescent="0.2">
      <c r="A1826" s="2">
        <v>45006</v>
      </c>
      <c r="B1826" t="s">
        <v>147</v>
      </c>
      <c r="C1826" s="5">
        <v>102.89999999999999</v>
      </c>
    </row>
    <row r="1827" spans="1:3" x14ac:dyDescent="0.2">
      <c r="A1827" s="2">
        <v>45635</v>
      </c>
      <c r="B1827" t="s">
        <v>147</v>
      </c>
      <c r="C1827" s="5">
        <v>102.93</v>
      </c>
    </row>
    <row r="1828" spans="1:3" x14ac:dyDescent="0.2">
      <c r="A1828" s="2">
        <v>44971</v>
      </c>
      <c r="B1828" t="s">
        <v>147</v>
      </c>
      <c r="C1828" s="5">
        <v>103</v>
      </c>
    </row>
    <row r="1829" spans="1:3" x14ac:dyDescent="0.2">
      <c r="A1829" s="2">
        <v>45388</v>
      </c>
      <c r="B1829" t="s">
        <v>147</v>
      </c>
      <c r="C1829" s="5">
        <v>103.07</v>
      </c>
    </row>
    <row r="1830" spans="1:3" hidden="1" x14ac:dyDescent="0.2">
      <c r="A1830" s="2">
        <v>44975</v>
      </c>
      <c r="B1830" t="s">
        <v>148</v>
      </c>
      <c r="C1830" s="5">
        <v>103.77</v>
      </c>
    </row>
    <row r="1831" spans="1:3" hidden="1" x14ac:dyDescent="0.2">
      <c r="A1831" s="2">
        <v>45506</v>
      </c>
      <c r="B1831" t="s">
        <v>148</v>
      </c>
      <c r="C1831" s="5">
        <v>103.87</v>
      </c>
    </row>
    <row r="1832" spans="1:3" hidden="1" x14ac:dyDescent="0.2">
      <c r="A1832" s="2">
        <v>45341</v>
      </c>
      <c r="B1832" t="s">
        <v>148</v>
      </c>
      <c r="C1832" s="5">
        <v>103.92</v>
      </c>
    </row>
    <row r="1833" spans="1:3" x14ac:dyDescent="0.2">
      <c r="A1833" s="2">
        <v>45465</v>
      </c>
      <c r="B1833" t="s">
        <v>147</v>
      </c>
      <c r="C1833" s="5">
        <v>103.92</v>
      </c>
    </row>
    <row r="1834" spans="1:3" hidden="1" x14ac:dyDescent="0.2">
      <c r="A1834" s="2">
        <v>45383</v>
      </c>
      <c r="B1834" t="s">
        <v>148</v>
      </c>
      <c r="C1834" s="5">
        <v>103.92</v>
      </c>
    </row>
    <row r="1835" spans="1:3" hidden="1" x14ac:dyDescent="0.2">
      <c r="A1835" s="2">
        <v>45066</v>
      </c>
      <c r="B1835" t="s">
        <v>148</v>
      </c>
      <c r="C1835" s="5">
        <v>103.92</v>
      </c>
    </row>
    <row r="1836" spans="1:3" hidden="1" x14ac:dyDescent="0.2">
      <c r="A1836" s="2">
        <v>45256</v>
      </c>
      <c r="B1836" t="s">
        <v>148</v>
      </c>
      <c r="C1836" s="5">
        <v>104.47</v>
      </c>
    </row>
    <row r="1837" spans="1:3" hidden="1" x14ac:dyDescent="0.2">
      <c r="A1837" s="2">
        <v>45315</v>
      </c>
      <c r="B1837" t="s">
        <v>148</v>
      </c>
      <c r="C1837" s="5">
        <v>104.5</v>
      </c>
    </row>
    <row r="1838" spans="1:3" x14ac:dyDescent="0.2">
      <c r="A1838" s="2">
        <v>45263</v>
      </c>
      <c r="B1838" t="s">
        <v>147</v>
      </c>
      <c r="C1838" s="5">
        <v>104.73</v>
      </c>
    </row>
    <row r="1839" spans="1:3" x14ac:dyDescent="0.2">
      <c r="A1839" s="2">
        <v>45393</v>
      </c>
      <c r="B1839" t="s">
        <v>147</v>
      </c>
      <c r="C1839" s="5">
        <v>104.77</v>
      </c>
    </row>
    <row r="1840" spans="1:3" hidden="1" x14ac:dyDescent="0.2">
      <c r="A1840" s="2">
        <v>45610</v>
      </c>
      <c r="B1840" t="s">
        <v>148</v>
      </c>
      <c r="C1840" s="5">
        <v>104.79</v>
      </c>
    </row>
    <row r="1841" spans="1:3" x14ac:dyDescent="0.2">
      <c r="A1841" s="2">
        <v>45035</v>
      </c>
      <c r="B1841" t="s">
        <v>147</v>
      </c>
      <c r="C1841" s="5">
        <v>104.79</v>
      </c>
    </row>
    <row r="1842" spans="1:3" x14ac:dyDescent="0.2">
      <c r="A1842" s="2">
        <v>44931</v>
      </c>
      <c r="B1842" t="s">
        <v>147</v>
      </c>
      <c r="C1842" s="5">
        <v>104.79</v>
      </c>
    </row>
    <row r="1843" spans="1:3" x14ac:dyDescent="0.2">
      <c r="A1843" s="2">
        <v>45426</v>
      </c>
      <c r="B1843" t="s">
        <v>147</v>
      </c>
      <c r="C1843" s="5">
        <v>104.84</v>
      </c>
    </row>
    <row r="1844" spans="1:3" x14ac:dyDescent="0.2">
      <c r="A1844" s="2">
        <v>45176</v>
      </c>
      <c r="B1844" t="s">
        <v>147</v>
      </c>
      <c r="C1844" s="5">
        <v>104.89000000000001</v>
      </c>
    </row>
    <row r="1845" spans="1:3" hidden="1" x14ac:dyDescent="0.2">
      <c r="A1845" s="2">
        <v>45286</v>
      </c>
      <c r="B1845" t="s">
        <v>148</v>
      </c>
      <c r="C1845" s="5">
        <v>104.9</v>
      </c>
    </row>
    <row r="1846" spans="1:3" x14ac:dyDescent="0.2">
      <c r="A1846" s="2">
        <v>45439</v>
      </c>
      <c r="B1846" t="s">
        <v>147</v>
      </c>
      <c r="C1846" s="5">
        <v>104.93</v>
      </c>
    </row>
    <row r="1847" spans="1:3" hidden="1" x14ac:dyDescent="0.2">
      <c r="A1847" s="2">
        <v>44942</v>
      </c>
      <c r="B1847" t="s">
        <v>148</v>
      </c>
      <c r="C1847" s="5">
        <v>104.93</v>
      </c>
    </row>
    <row r="1848" spans="1:3" hidden="1" x14ac:dyDescent="0.2">
      <c r="A1848" s="2">
        <v>45285</v>
      </c>
      <c r="B1848" t="s">
        <v>148</v>
      </c>
      <c r="C1848" s="5">
        <v>104.93</v>
      </c>
    </row>
    <row r="1849" spans="1:3" hidden="1" x14ac:dyDescent="0.2">
      <c r="A1849" s="2">
        <v>45011</v>
      </c>
      <c r="B1849" t="s">
        <v>148</v>
      </c>
      <c r="C1849" s="5">
        <v>104.98</v>
      </c>
    </row>
    <row r="1850" spans="1:3" hidden="1" x14ac:dyDescent="0.2">
      <c r="A1850" s="2">
        <v>44962</v>
      </c>
      <c r="B1850" t="s">
        <v>148</v>
      </c>
      <c r="C1850" s="5">
        <v>105.37</v>
      </c>
    </row>
    <row r="1851" spans="1:3" x14ac:dyDescent="0.2">
      <c r="A1851" s="2">
        <v>45105</v>
      </c>
      <c r="B1851" t="s">
        <v>147</v>
      </c>
      <c r="C1851" s="5">
        <v>105.4</v>
      </c>
    </row>
    <row r="1852" spans="1:3" hidden="1" x14ac:dyDescent="0.2">
      <c r="A1852" s="2">
        <v>45346</v>
      </c>
      <c r="B1852" t="s">
        <v>148</v>
      </c>
      <c r="C1852" s="5">
        <v>105.47</v>
      </c>
    </row>
    <row r="1853" spans="1:3" x14ac:dyDescent="0.2">
      <c r="A1853" s="2">
        <v>45571</v>
      </c>
      <c r="B1853" t="s">
        <v>147</v>
      </c>
      <c r="C1853" s="5">
        <v>105.76</v>
      </c>
    </row>
    <row r="1854" spans="1:3" hidden="1" x14ac:dyDescent="0.2">
      <c r="A1854" s="2">
        <v>45375</v>
      </c>
      <c r="B1854" t="s">
        <v>148</v>
      </c>
      <c r="C1854" s="5">
        <v>105.82</v>
      </c>
    </row>
    <row r="1855" spans="1:3" x14ac:dyDescent="0.2">
      <c r="A1855" s="2">
        <v>45632</v>
      </c>
      <c r="B1855" t="s">
        <v>147</v>
      </c>
      <c r="C1855" s="5">
        <v>105.84</v>
      </c>
    </row>
    <row r="1856" spans="1:3" hidden="1" x14ac:dyDescent="0.2">
      <c r="A1856" s="2">
        <v>45612</v>
      </c>
      <c r="B1856" t="s">
        <v>148</v>
      </c>
      <c r="C1856" s="5">
        <v>105.88</v>
      </c>
    </row>
    <row r="1857" spans="1:3" hidden="1" x14ac:dyDescent="0.2">
      <c r="A1857" s="2">
        <v>44934</v>
      </c>
      <c r="B1857" t="s">
        <v>148</v>
      </c>
      <c r="C1857" s="5">
        <v>105.88</v>
      </c>
    </row>
    <row r="1858" spans="1:3" x14ac:dyDescent="0.2">
      <c r="A1858" s="2">
        <v>44965</v>
      </c>
      <c r="B1858" t="s">
        <v>147</v>
      </c>
      <c r="C1858" s="5">
        <v>105.91000000000001</v>
      </c>
    </row>
    <row r="1859" spans="1:3" hidden="1" x14ac:dyDescent="0.2">
      <c r="A1859" s="2">
        <v>45563</v>
      </c>
      <c r="B1859" t="s">
        <v>148</v>
      </c>
      <c r="C1859" s="5">
        <v>105.92</v>
      </c>
    </row>
    <row r="1860" spans="1:3" hidden="1" x14ac:dyDescent="0.2">
      <c r="A1860" s="2">
        <v>45632</v>
      </c>
      <c r="B1860" t="s">
        <v>148</v>
      </c>
      <c r="C1860" s="5">
        <v>106.35</v>
      </c>
    </row>
    <row r="1861" spans="1:3" x14ac:dyDescent="0.2">
      <c r="A1861" s="2">
        <v>45543</v>
      </c>
      <c r="B1861" t="s">
        <v>147</v>
      </c>
      <c r="C1861" s="5">
        <v>106.94</v>
      </c>
    </row>
    <row r="1862" spans="1:3" x14ac:dyDescent="0.2">
      <c r="A1862" s="2">
        <v>45148</v>
      </c>
      <c r="B1862" t="s">
        <v>147</v>
      </c>
      <c r="C1862" s="5">
        <v>106.99000000000001</v>
      </c>
    </row>
    <row r="1863" spans="1:3" x14ac:dyDescent="0.2">
      <c r="A1863" s="2">
        <v>45077</v>
      </c>
      <c r="B1863" t="s">
        <v>147</v>
      </c>
      <c r="C1863" s="5">
        <v>107.78</v>
      </c>
    </row>
    <row r="1864" spans="1:3" hidden="1" x14ac:dyDescent="0.2">
      <c r="A1864" s="2">
        <v>45184</v>
      </c>
      <c r="B1864" t="s">
        <v>148</v>
      </c>
      <c r="C1864" s="5">
        <v>107.9</v>
      </c>
    </row>
    <row r="1865" spans="1:3" x14ac:dyDescent="0.2">
      <c r="A1865" s="2">
        <v>45125</v>
      </c>
      <c r="B1865" t="s">
        <v>147</v>
      </c>
      <c r="C1865" s="5">
        <v>107.9</v>
      </c>
    </row>
    <row r="1866" spans="1:3" hidden="1" x14ac:dyDescent="0.2">
      <c r="A1866" s="2">
        <v>45436</v>
      </c>
      <c r="B1866" t="s">
        <v>148</v>
      </c>
      <c r="C1866" s="5">
        <v>108.44</v>
      </c>
    </row>
    <row r="1867" spans="1:3" x14ac:dyDescent="0.2">
      <c r="A1867" s="2">
        <v>45085</v>
      </c>
      <c r="B1867" t="s">
        <v>147</v>
      </c>
      <c r="C1867" s="5">
        <v>108.46000000000001</v>
      </c>
    </row>
    <row r="1868" spans="1:3" x14ac:dyDescent="0.2">
      <c r="A1868" s="2">
        <v>45399</v>
      </c>
      <c r="B1868" t="s">
        <v>147</v>
      </c>
      <c r="C1868" s="5">
        <v>108.76</v>
      </c>
    </row>
    <row r="1869" spans="1:3" hidden="1" x14ac:dyDescent="0.2">
      <c r="A1869" s="2">
        <v>44953</v>
      </c>
      <c r="B1869" t="s">
        <v>148</v>
      </c>
      <c r="C1869" s="5">
        <v>108.78</v>
      </c>
    </row>
    <row r="1870" spans="1:3" x14ac:dyDescent="0.2">
      <c r="A1870" s="2">
        <v>45060</v>
      </c>
      <c r="B1870" t="s">
        <v>147</v>
      </c>
      <c r="C1870" s="5">
        <v>108.87</v>
      </c>
    </row>
    <row r="1871" spans="1:3" hidden="1" x14ac:dyDescent="0.2">
      <c r="A1871" s="2">
        <v>45078</v>
      </c>
      <c r="B1871" t="s">
        <v>148</v>
      </c>
      <c r="C1871" s="5">
        <v>108.91</v>
      </c>
    </row>
    <row r="1872" spans="1:3" hidden="1" x14ac:dyDescent="0.2">
      <c r="A1872" s="2">
        <v>45618</v>
      </c>
      <c r="B1872" t="s">
        <v>148</v>
      </c>
      <c r="C1872" s="5">
        <v>109.04</v>
      </c>
    </row>
    <row r="1873" spans="1:3" x14ac:dyDescent="0.2">
      <c r="A1873" s="2">
        <v>45087</v>
      </c>
      <c r="B1873" t="s">
        <v>147</v>
      </c>
      <c r="C1873" s="5">
        <v>109.08</v>
      </c>
    </row>
    <row r="1874" spans="1:3" x14ac:dyDescent="0.2">
      <c r="A1874" s="2">
        <v>45387</v>
      </c>
      <c r="B1874" t="s">
        <v>147</v>
      </c>
      <c r="C1874" s="5">
        <v>109.69999999999999</v>
      </c>
    </row>
    <row r="1875" spans="1:3" hidden="1" x14ac:dyDescent="0.2">
      <c r="A1875" s="2">
        <v>45041</v>
      </c>
      <c r="B1875" t="s">
        <v>148</v>
      </c>
      <c r="C1875" s="5">
        <v>109.69999999999999</v>
      </c>
    </row>
    <row r="1876" spans="1:3" hidden="1" x14ac:dyDescent="0.2">
      <c r="A1876" s="2">
        <v>45184</v>
      </c>
      <c r="B1876" t="s">
        <v>148</v>
      </c>
      <c r="C1876" s="5">
        <v>109.78999999999999</v>
      </c>
    </row>
    <row r="1877" spans="1:3" hidden="1" x14ac:dyDescent="0.2">
      <c r="A1877" s="2">
        <v>45617</v>
      </c>
      <c r="B1877" t="s">
        <v>148</v>
      </c>
      <c r="C1877" s="5">
        <v>109.83</v>
      </c>
    </row>
    <row r="1878" spans="1:3" hidden="1" x14ac:dyDescent="0.2">
      <c r="A1878" s="2">
        <v>45373</v>
      </c>
      <c r="B1878" t="s">
        <v>148</v>
      </c>
      <c r="C1878" s="5">
        <v>109.89</v>
      </c>
    </row>
    <row r="1879" spans="1:3" x14ac:dyDescent="0.2">
      <c r="A1879" s="2">
        <v>45368</v>
      </c>
      <c r="B1879" t="s">
        <v>147</v>
      </c>
      <c r="C1879" s="5">
        <v>109.91</v>
      </c>
    </row>
    <row r="1880" spans="1:3" hidden="1" x14ac:dyDescent="0.2">
      <c r="A1880" s="2">
        <v>45341</v>
      </c>
      <c r="B1880" t="s">
        <v>148</v>
      </c>
      <c r="C1880" s="5">
        <v>109.95</v>
      </c>
    </row>
    <row r="1881" spans="1:3" x14ac:dyDescent="0.2">
      <c r="A1881" s="2">
        <v>45195</v>
      </c>
      <c r="B1881" t="s">
        <v>147</v>
      </c>
      <c r="C1881" s="5">
        <v>110.22</v>
      </c>
    </row>
    <row r="1882" spans="1:3" hidden="1" x14ac:dyDescent="0.2">
      <c r="A1882" s="2">
        <v>44985</v>
      </c>
      <c r="B1882" t="s">
        <v>148</v>
      </c>
      <c r="C1882" s="5">
        <v>110.41</v>
      </c>
    </row>
    <row r="1883" spans="1:3" x14ac:dyDescent="0.2">
      <c r="A1883" s="2">
        <v>45489</v>
      </c>
      <c r="B1883" t="s">
        <v>147</v>
      </c>
      <c r="C1883" s="5">
        <v>110.62</v>
      </c>
    </row>
    <row r="1884" spans="1:3" hidden="1" x14ac:dyDescent="0.2">
      <c r="A1884" s="2">
        <v>45449</v>
      </c>
      <c r="B1884" t="s">
        <v>148</v>
      </c>
      <c r="C1884" s="5">
        <v>110.63000000000001</v>
      </c>
    </row>
    <row r="1885" spans="1:3" x14ac:dyDescent="0.2">
      <c r="A1885" s="2">
        <v>45565</v>
      </c>
      <c r="B1885" t="s">
        <v>147</v>
      </c>
      <c r="C1885" s="5">
        <v>111.25</v>
      </c>
    </row>
    <row r="1886" spans="1:3" hidden="1" x14ac:dyDescent="0.2">
      <c r="A1886" s="2">
        <v>45234</v>
      </c>
      <c r="B1886" t="s">
        <v>148</v>
      </c>
      <c r="C1886" s="5">
        <v>111.27000000000001</v>
      </c>
    </row>
    <row r="1887" spans="1:3" hidden="1" x14ac:dyDescent="0.2">
      <c r="A1887" s="2">
        <v>45244</v>
      </c>
      <c r="B1887" t="s">
        <v>148</v>
      </c>
      <c r="C1887" s="5">
        <v>111.39</v>
      </c>
    </row>
    <row r="1888" spans="1:3" hidden="1" x14ac:dyDescent="0.2">
      <c r="A1888" s="2">
        <v>45050</v>
      </c>
      <c r="B1888" t="s">
        <v>148</v>
      </c>
      <c r="C1888" s="5">
        <v>111.7</v>
      </c>
    </row>
    <row r="1889" spans="1:3" x14ac:dyDescent="0.2">
      <c r="A1889" s="2">
        <v>45204</v>
      </c>
      <c r="B1889" t="s">
        <v>147</v>
      </c>
      <c r="C1889" s="5">
        <v>111.72</v>
      </c>
    </row>
    <row r="1890" spans="1:3" x14ac:dyDescent="0.2">
      <c r="A1890" s="2">
        <v>45182</v>
      </c>
      <c r="B1890" t="s">
        <v>147</v>
      </c>
      <c r="C1890" s="5">
        <v>111.75</v>
      </c>
    </row>
    <row r="1891" spans="1:3" x14ac:dyDescent="0.2">
      <c r="A1891" s="2">
        <v>45092</v>
      </c>
      <c r="B1891" t="s">
        <v>147</v>
      </c>
      <c r="C1891" s="5">
        <v>111.79</v>
      </c>
    </row>
    <row r="1892" spans="1:3" x14ac:dyDescent="0.2">
      <c r="A1892" s="2">
        <v>45404</v>
      </c>
      <c r="B1892" t="s">
        <v>147</v>
      </c>
      <c r="C1892" s="5">
        <v>111.83</v>
      </c>
    </row>
    <row r="1893" spans="1:3" hidden="1" x14ac:dyDescent="0.2">
      <c r="A1893" s="2">
        <v>45322</v>
      </c>
      <c r="B1893" t="s">
        <v>148</v>
      </c>
      <c r="C1893" s="5">
        <v>111.86</v>
      </c>
    </row>
    <row r="1894" spans="1:3" x14ac:dyDescent="0.2">
      <c r="A1894" s="2">
        <v>45366</v>
      </c>
      <c r="B1894" t="s">
        <v>147</v>
      </c>
      <c r="C1894" s="5">
        <v>112</v>
      </c>
    </row>
    <row r="1895" spans="1:3" x14ac:dyDescent="0.2">
      <c r="A1895" s="2">
        <v>45149</v>
      </c>
      <c r="B1895" t="s">
        <v>147</v>
      </c>
      <c r="C1895" s="5">
        <v>112.14</v>
      </c>
    </row>
    <row r="1896" spans="1:3" x14ac:dyDescent="0.2">
      <c r="A1896" s="2">
        <v>45133</v>
      </c>
      <c r="B1896" t="s">
        <v>147</v>
      </c>
      <c r="C1896" s="5">
        <v>112.37</v>
      </c>
    </row>
    <row r="1897" spans="1:3" hidden="1" x14ac:dyDescent="0.2">
      <c r="A1897" s="2">
        <v>45501</v>
      </c>
      <c r="B1897" t="s">
        <v>148</v>
      </c>
      <c r="C1897" s="5">
        <v>112.64</v>
      </c>
    </row>
    <row r="1898" spans="1:3" x14ac:dyDescent="0.2">
      <c r="A1898" s="2">
        <v>45018</v>
      </c>
      <c r="B1898" t="s">
        <v>147</v>
      </c>
      <c r="C1898" s="5">
        <v>112.78</v>
      </c>
    </row>
    <row r="1899" spans="1:3" hidden="1" x14ac:dyDescent="0.2">
      <c r="A1899" s="2">
        <v>45118</v>
      </c>
      <c r="B1899" t="s">
        <v>148</v>
      </c>
      <c r="C1899" s="5">
        <v>112.92</v>
      </c>
    </row>
    <row r="1900" spans="1:3" x14ac:dyDescent="0.2">
      <c r="A1900" s="2">
        <v>45590</v>
      </c>
      <c r="B1900" t="s">
        <v>147</v>
      </c>
      <c r="C1900" s="5">
        <v>113.67999999999999</v>
      </c>
    </row>
    <row r="1901" spans="1:3" hidden="1" x14ac:dyDescent="0.2">
      <c r="A1901" s="2">
        <v>45457</v>
      </c>
      <c r="B1901" t="s">
        <v>148</v>
      </c>
      <c r="C1901" s="5">
        <v>113.75999999999999</v>
      </c>
    </row>
    <row r="1902" spans="1:3" hidden="1" x14ac:dyDescent="0.2">
      <c r="A1902" s="2">
        <v>45528</v>
      </c>
      <c r="B1902" t="s">
        <v>148</v>
      </c>
      <c r="C1902" s="5">
        <v>113.81</v>
      </c>
    </row>
    <row r="1903" spans="1:3" hidden="1" x14ac:dyDescent="0.2">
      <c r="A1903" s="2">
        <v>45259</v>
      </c>
      <c r="B1903" t="s">
        <v>148</v>
      </c>
      <c r="C1903" s="5">
        <v>113.89</v>
      </c>
    </row>
    <row r="1904" spans="1:3" hidden="1" x14ac:dyDescent="0.2">
      <c r="A1904" s="2">
        <v>45477</v>
      </c>
      <c r="B1904" t="s">
        <v>148</v>
      </c>
      <c r="C1904" s="5">
        <v>113.91</v>
      </c>
    </row>
    <row r="1905" spans="1:3" x14ac:dyDescent="0.2">
      <c r="A1905" s="2">
        <v>45277</v>
      </c>
      <c r="B1905" t="s">
        <v>147</v>
      </c>
      <c r="C1905" s="5">
        <v>114.42999999999999</v>
      </c>
    </row>
    <row r="1906" spans="1:3" hidden="1" x14ac:dyDescent="0.2">
      <c r="A1906" s="2">
        <v>44970</v>
      </c>
      <c r="B1906" t="s">
        <v>148</v>
      </c>
      <c r="C1906" s="5">
        <v>114.78</v>
      </c>
    </row>
    <row r="1907" spans="1:3" hidden="1" x14ac:dyDescent="0.2">
      <c r="A1907" s="2">
        <v>45600</v>
      </c>
      <c r="B1907" t="s">
        <v>148</v>
      </c>
      <c r="C1907" s="5">
        <v>114.82000000000001</v>
      </c>
    </row>
    <row r="1908" spans="1:3" x14ac:dyDescent="0.2">
      <c r="A1908" s="2">
        <v>45429</v>
      </c>
      <c r="B1908" t="s">
        <v>147</v>
      </c>
      <c r="C1908" s="5">
        <v>115.41</v>
      </c>
    </row>
    <row r="1909" spans="1:3" hidden="1" x14ac:dyDescent="0.2">
      <c r="A1909" s="2">
        <v>45073</v>
      </c>
      <c r="B1909" t="s">
        <v>148</v>
      </c>
      <c r="C1909" s="5">
        <v>115.62</v>
      </c>
    </row>
    <row r="1910" spans="1:3" x14ac:dyDescent="0.2">
      <c r="A1910" s="2">
        <v>45429</v>
      </c>
      <c r="B1910" t="s">
        <v>147</v>
      </c>
      <c r="C1910" s="5">
        <v>115.67</v>
      </c>
    </row>
    <row r="1911" spans="1:3" hidden="1" x14ac:dyDescent="0.2">
      <c r="A1911" s="2">
        <v>45459</v>
      </c>
      <c r="B1911" t="s">
        <v>148</v>
      </c>
      <c r="C1911" s="5">
        <v>115.7</v>
      </c>
    </row>
    <row r="1912" spans="1:3" x14ac:dyDescent="0.2">
      <c r="A1912" s="2">
        <v>45338</v>
      </c>
      <c r="B1912" t="s">
        <v>147</v>
      </c>
      <c r="C1912" s="5">
        <v>115.71</v>
      </c>
    </row>
    <row r="1913" spans="1:3" x14ac:dyDescent="0.2">
      <c r="A1913" s="2">
        <v>45469</v>
      </c>
      <c r="B1913" t="s">
        <v>147</v>
      </c>
      <c r="C1913" s="5">
        <v>115.85</v>
      </c>
    </row>
    <row r="1914" spans="1:3" hidden="1" x14ac:dyDescent="0.2">
      <c r="A1914" s="2">
        <v>45276</v>
      </c>
      <c r="B1914" t="s">
        <v>148</v>
      </c>
      <c r="C1914" s="5">
        <v>115.92</v>
      </c>
    </row>
    <row r="1915" spans="1:3" hidden="1" x14ac:dyDescent="0.2">
      <c r="A1915" s="2">
        <v>44974</v>
      </c>
      <c r="B1915" t="s">
        <v>148</v>
      </c>
      <c r="C1915" s="5">
        <v>115.93</v>
      </c>
    </row>
    <row r="1916" spans="1:3" hidden="1" x14ac:dyDescent="0.2">
      <c r="A1916" s="2">
        <v>45062</v>
      </c>
      <c r="B1916" t="s">
        <v>148</v>
      </c>
      <c r="C1916" s="5">
        <v>116.57</v>
      </c>
    </row>
    <row r="1917" spans="1:3" hidden="1" x14ac:dyDescent="0.2">
      <c r="A1917" s="2">
        <v>44933</v>
      </c>
      <c r="B1917" t="s">
        <v>148</v>
      </c>
      <c r="C1917" s="5">
        <v>116.71000000000001</v>
      </c>
    </row>
    <row r="1918" spans="1:3" x14ac:dyDescent="0.2">
      <c r="A1918" s="2">
        <v>45241</v>
      </c>
      <c r="B1918" t="s">
        <v>147</v>
      </c>
      <c r="C1918" s="5">
        <v>116.71000000000001</v>
      </c>
    </row>
    <row r="1919" spans="1:3" x14ac:dyDescent="0.2">
      <c r="A1919" s="2">
        <v>45526</v>
      </c>
      <c r="B1919" t="s">
        <v>147</v>
      </c>
      <c r="C1919" s="5">
        <v>116.8</v>
      </c>
    </row>
    <row r="1920" spans="1:3" x14ac:dyDescent="0.2">
      <c r="A1920" s="2">
        <v>45317</v>
      </c>
      <c r="B1920" t="s">
        <v>147</v>
      </c>
      <c r="C1920" s="5">
        <v>116.86</v>
      </c>
    </row>
    <row r="1921" spans="1:3" x14ac:dyDescent="0.2">
      <c r="A1921" s="2">
        <v>45488</v>
      </c>
      <c r="B1921" t="s">
        <v>147</v>
      </c>
      <c r="C1921" s="5">
        <v>116.91</v>
      </c>
    </row>
    <row r="1922" spans="1:3" hidden="1" x14ac:dyDescent="0.2">
      <c r="A1922" s="2">
        <v>45216</v>
      </c>
      <c r="B1922" t="s">
        <v>148</v>
      </c>
      <c r="C1922" s="5">
        <v>116.91</v>
      </c>
    </row>
    <row r="1923" spans="1:3" x14ac:dyDescent="0.2">
      <c r="A1923" s="2">
        <v>45105</v>
      </c>
      <c r="B1923" t="s">
        <v>147</v>
      </c>
      <c r="C1923" s="5">
        <v>117.41</v>
      </c>
    </row>
    <row r="1924" spans="1:3" x14ac:dyDescent="0.2">
      <c r="A1924" s="2">
        <v>45109</v>
      </c>
      <c r="B1924" t="s">
        <v>147</v>
      </c>
      <c r="C1924" s="5">
        <v>117.44</v>
      </c>
    </row>
    <row r="1925" spans="1:3" x14ac:dyDescent="0.2">
      <c r="A1925" s="2">
        <v>45226</v>
      </c>
      <c r="B1925" t="s">
        <v>147</v>
      </c>
      <c r="C1925" s="5">
        <v>117.63</v>
      </c>
    </row>
    <row r="1926" spans="1:3" x14ac:dyDescent="0.2">
      <c r="A1926" s="2">
        <v>45089</v>
      </c>
      <c r="B1926" t="s">
        <v>147</v>
      </c>
      <c r="C1926" s="5">
        <v>117.72</v>
      </c>
    </row>
    <row r="1927" spans="1:3" x14ac:dyDescent="0.2">
      <c r="A1927" s="2">
        <v>45520</v>
      </c>
      <c r="B1927" t="s">
        <v>147</v>
      </c>
      <c r="C1927" s="5">
        <v>117.99</v>
      </c>
    </row>
    <row r="1928" spans="1:3" x14ac:dyDescent="0.2">
      <c r="A1928" s="2">
        <v>45056</v>
      </c>
      <c r="B1928" t="s">
        <v>147</v>
      </c>
      <c r="C1928" s="5">
        <v>118.5</v>
      </c>
    </row>
    <row r="1929" spans="1:3" x14ac:dyDescent="0.2">
      <c r="A1929" s="2">
        <v>45052</v>
      </c>
      <c r="B1929" t="s">
        <v>147</v>
      </c>
      <c r="C1929" s="5">
        <v>118.5</v>
      </c>
    </row>
    <row r="1930" spans="1:3" hidden="1" x14ac:dyDescent="0.2">
      <c r="A1930" s="2">
        <v>45585</v>
      </c>
      <c r="B1930" t="s">
        <v>148</v>
      </c>
      <c r="C1930" s="5">
        <v>118.75</v>
      </c>
    </row>
    <row r="1931" spans="1:3" hidden="1" x14ac:dyDescent="0.2">
      <c r="A1931" s="2">
        <v>44941</v>
      </c>
      <c r="B1931" t="s">
        <v>148</v>
      </c>
      <c r="C1931" s="5">
        <v>118.8</v>
      </c>
    </row>
    <row r="1932" spans="1:3" x14ac:dyDescent="0.2">
      <c r="A1932" s="2">
        <v>45163</v>
      </c>
      <c r="B1932" t="s">
        <v>147</v>
      </c>
      <c r="C1932" s="5">
        <v>118.82</v>
      </c>
    </row>
    <row r="1933" spans="1:3" hidden="1" x14ac:dyDescent="0.2">
      <c r="A1933" s="2">
        <v>45186</v>
      </c>
      <c r="B1933" t="s">
        <v>148</v>
      </c>
      <c r="C1933" s="5">
        <v>119.19</v>
      </c>
    </row>
    <row r="1934" spans="1:3" hidden="1" x14ac:dyDescent="0.2">
      <c r="A1934" s="2">
        <v>45556</v>
      </c>
      <c r="B1934" t="s">
        <v>148</v>
      </c>
      <c r="C1934" s="5">
        <v>119.22</v>
      </c>
    </row>
    <row r="1935" spans="1:3" x14ac:dyDescent="0.2">
      <c r="A1935" s="2">
        <v>44941</v>
      </c>
      <c r="B1935" t="s">
        <v>147</v>
      </c>
      <c r="C1935" s="5">
        <v>119.36</v>
      </c>
    </row>
    <row r="1936" spans="1:3" x14ac:dyDescent="0.2">
      <c r="A1936" s="2">
        <v>45132</v>
      </c>
      <c r="B1936" t="s">
        <v>147</v>
      </c>
      <c r="C1936" s="5">
        <v>119.41</v>
      </c>
    </row>
    <row r="1937" spans="1:3" hidden="1" x14ac:dyDescent="0.2">
      <c r="A1937" s="2">
        <v>45442</v>
      </c>
      <c r="B1937" t="s">
        <v>148</v>
      </c>
      <c r="C1937" s="5">
        <v>119.7</v>
      </c>
    </row>
    <row r="1938" spans="1:3" hidden="1" x14ac:dyDescent="0.2">
      <c r="A1938" s="2">
        <v>45624</v>
      </c>
      <c r="B1938" t="s">
        <v>148</v>
      </c>
      <c r="C1938" s="5">
        <v>119.76</v>
      </c>
    </row>
    <row r="1939" spans="1:3" hidden="1" x14ac:dyDescent="0.2">
      <c r="A1939" s="2">
        <v>45065</v>
      </c>
      <c r="B1939" t="s">
        <v>148</v>
      </c>
      <c r="C1939" s="5">
        <v>119.8</v>
      </c>
    </row>
    <row r="1940" spans="1:3" hidden="1" x14ac:dyDescent="0.2">
      <c r="A1940" s="2">
        <v>45212</v>
      </c>
      <c r="B1940" t="s">
        <v>148</v>
      </c>
      <c r="C1940" s="5">
        <v>119.8</v>
      </c>
    </row>
    <row r="1941" spans="1:3" hidden="1" x14ac:dyDescent="0.2">
      <c r="A1941" s="2">
        <v>45266</v>
      </c>
      <c r="B1941" t="s">
        <v>148</v>
      </c>
      <c r="C1941" s="5">
        <v>119.80000000000001</v>
      </c>
    </row>
    <row r="1942" spans="1:3" hidden="1" x14ac:dyDescent="0.2">
      <c r="A1942" s="2">
        <v>45523</v>
      </c>
      <c r="B1942" t="s">
        <v>148</v>
      </c>
      <c r="C1942" s="5">
        <v>119.88</v>
      </c>
    </row>
    <row r="1943" spans="1:3" x14ac:dyDescent="0.2">
      <c r="A1943" s="2">
        <v>45352</v>
      </c>
      <c r="B1943" t="s">
        <v>147</v>
      </c>
      <c r="C1943" s="5">
        <v>119.91000000000001</v>
      </c>
    </row>
    <row r="1944" spans="1:3" x14ac:dyDescent="0.2">
      <c r="A1944" s="2">
        <v>45316</v>
      </c>
      <c r="B1944" t="s">
        <v>147</v>
      </c>
      <c r="C1944" s="5">
        <v>119.92</v>
      </c>
    </row>
    <row r="1945" spans="1:3" x14ac:dyDescent="0.2">
      <c r="A1945" s="2">
        <v>45052</v>
      </c>
      <c r="B1945" t="s">
        <v>147</v>
      </c>
      <c r="C1945" s="5">
        <v>119.92</v>
      </c>
    </row>
    <row r="1946" spans="1:3" x14ac:dyDescent="0.2">
      <c r="A1946" s="2">
        <v>45554</v>
      </c>
      <c r="B1946" t="s">
        <v>147</v>
      </c>
      <c r="C1946" s="5">
        <v>119.96</v>
      </c>
    </row>
    <row r="1947" spans="1:3" x14ac:dyDescent="0.2">
      <c r="A1947" s="2">
        <v>45389</v>
      </c>
      <c r="B1947" t="s">
        <v>147</v>
      </c>
      <c r="C1947" s="5">
        <v>119.96</v>
      </c>
    </row>
    <row r="1948" spans="1:3" x14ac:dyDescent="0.2">
      <c r="A1948" s="2">
        <v>45412</v>
      </c>
      <c r="B1948" t="s">
        <v>147</v>
      </c>
      <c r="C1948" s="5">
        <v>120.13</v>
      </c>
    </row>
    <row r="1949" spans="1:3" x14ac:dyDescent="0.2">
      <c r="A1949" s="2">
        <v>45045</v>
      </c>
      <c r="B1949" t="s">
        <v>147</v>
      </c>
      <c r="C1949" s="5">
        <v>120.49000000000001</v>
      </c>
    </row>
    <row r="1950" spans="1:3" hidden="1" x14ac:dyDescent="0.2">
      <c r="A1950" s="2">
        <v>45121</v>
      </c>
      <c r="B1950" t="s">
        <v>148</v>
      </c>
      <c r="C1950" s="5">
        <v>120.55999999999999</v>
      </c>
    </row>
    <row r="1951" spans="1:3" x14ac:dyDescent="0.2">
      <c r="A1951" s="2">
        <v>44957</v>
      </c>
      <c r="B1951" t="s">
        <v>147</v>
      </c>
      <c r="C1951" s="5">
        <v>120.78</v>
      </c>
    </row>
    <row r="1952" spans="1:3" x14ac:dyDescent="0.2">
      <c r="A1952" s="2">
        <v>45070</v>
      </c>
      <c r="B1952" t="s">
        <v>147</v>
      </c>
      <c r="C1952" s="5">
        <v>120.78999999999999</v>
      </c>
    </row>
    <row r="1953" spans="1:3" hidden="1" x14ac:dyDescent="0.2">
      <c r="A1953" s="2">
        <v>44986</v>
      </c>
      <c r="B1953" t="s">
        <v>148</v>
      </c>
      <c r="C1953" s="5">
        <v>121.32000000000001</v>
      </c>
    </row>
    <row r="1954" spans="1:3" x14ac:dyDescent="0.2">
      <c r="A1954" s="2">
        <v>45123</v>
      </c>
      <c r="B1954" t="s">
        <v>147</v>
      </c>
      <c r="C1954" s="5">
        <v>121.57</v>
      </c>
    </row>
    <row r="1955" spans="1:3" x14ac:dyDescent="0.2">
      <c r="A1955" s="2">
        <v>45337</v>
      </c>
      <c r="B1955" t="s">
        <v>147</v>
      </c>
      <c r="C1955" s="5">
        <v>121.76</v>
      </c>
    </row>
    <row r="1956" spans="1:3" hidden="1" x14ac:dyDescent="0.2">
      <c r="A1956" s="2">
        <v>45047</v>
      </c>
      <c r="B1956" t="s">
        <v>148</v>
      </c>
      <c r="C1956" s="5">
        <v>121.78</v>
      </c>
    </row>
    <row r="1957" spans="1:3" hidden="1" x14ac:dyDescent="0.2">
      <c r="A1957" s="2">
        <v>45034</v>
      </c>
      <c r="B1957" t="s">
        <v>148</v>
      </c>
      <c r="C1957" s="5">
        <v>121.8</v>
      </c>
    </row>
    <row r="1958" spans="1:3" x14ac:dyDescent="0.2">
      <c r="A1958" s="2">
        <v>45127</v>
      </c>
      <c r="B1958" t="s">
        <v>147</v>
      </c>
      <c r="C1958" s="5">
        <v>121.85</v>
      </c>
    </row>
    <row r="1959" spans="1:3" x14ac:dyDescent="0.2">
      <c r="A1959" s="2">
        <v>45035</v>
      </c>
      <c r="B1959" t="s">
        <v>147</v>
      </c>
      <c r="C1959" s="5">
        <v>121.92</v>
      </c>
    </row>
    <row r="1960" spans="1:3" hidden="1" x14ac:dyDescent="0.2">
      <c r="A1960" s="2">
        <v>45051</v>
      </c>
      <c r="B1960" t="s">
        <v>148</v>
      </c>
      <c r="C1960" s="5">
        <v>121.92</v>
      </c>
    </row>
    <row r="1961" spans="1:3" hidden="1" x14ac:dyDescent="0.2">
      <c r="A1961" s="2">
        <v>45653</v>
      </c>
      <c r="B1961" t="s">
        <v>148</v>
      </c>
      <c r="C1961" s="5">
        <v>122.03999999999999</v>
      </c>
    </row>
    <row r="1962" spans="1:3" hidden="1" x14ac:dyDescent="0.2">
      <c r="A1962" s="2">
        <v>45438</v>
      </c>
      <c r="B1962" t="s">
        <v>148</v>
      </c>
      <c r="C1962" s="5">
        <v>122.41</v>
      </c>
    </row>
    <row r="1963" spans="1:3" hidden="1" x14ac:dyDescent="0.2">
      <c r="A1963" s="2">
        <v>44949</v>
      </c>
      <c r="B1963" t="s">
        <v>148</v>
      </c>
      <c r="C1963" s="5">
        <v>122.63</v>
      </c>
    </row>
    <row r="1964" spans="1:3" x14ac:dyDescent="0.2">
      <c r="A1964" s="2">
        <v>45457</v>
      </c>
      <c r="B1964" t="s">
        <v>147</v>
      </c>
      <c r="C1964" s="5">
        <v>122.69</v>
      </c>
    </row>
    <row r="1965" spans="1:3" hidden="1" x14ac:dyDescent="0.2">
      <c r="A1965" s="2">
        <v>45625</v>
      </c>
      <c r="B1965" t="s">
        <v>148</v>
      </c>
      <c r="C1965" s="5">
        <v>122.72999999999999</v>
      </c>
    </row>
    <row r="1966" spans="1:3" hidden="1" x14ac:dyDescent="0.2">
      <c r="A1966" s="2">
        <v>45420</v>
      </c>
      <c r="B1966" t="s">
        <v>148</v>
      </c>
      <c r="C1966" s="5">
        <v>122.77000000000001</v>
      </c>
    </row>
    <row r="1967" spans="1:3" x14ac:dyDescent="0.2">
      <c r="A1967" s="2">
        <v>45229</v>
      </c>
      <c r="B1967" t="s">
        <v>147</v>
      </c>
      <c r="C1967" s="5">
        <v>122.86999999999999</v>
      </c>
    </row>
    <row r="1968" spans="1:3" x14ac:dyDescent="0.2">
      <c r="A1968" s="2">
        <v>45475</v>
      </c>
      <c r="B1968" t="s">
        <v>147</v>
      </c>
      <c r="C1968" s="5">
        <v>122.89</v>
      </c>
    </row>
    <row r="1969" spans="1:3" hidden="1" x14ac:dyDescent="0.2">
      <c r="A1969" s="2">
        <v>45496</v>
      </c>
      <c r="B1969" t="s">
        <v>148</v>
      </c>
      <c r="C1969" s="5">
        <v>122.91</v>
      </c>
    </row>
    <row r="1970" spans="1:3" x14ac:dyDescent="0.2">
      <c r="A1970" s="2">
        <v>45526</v>
      </c>
      <c r="B1970" t="s">
        <v>147</v>
      </c>
      <c r="C1970" s="5">
        <v>123.16</v>
      </c>
    </row>
    <row r="1971" spans="1:3" x14ac:dyDescent="0.2">
      <c r="A1971" s="2">
        <v>45143</v>
      </c>
      <c r="B1971" t="s">
        <v>147</v>
      </c>
      <c r="C1971" s="5">
        <v>123.31</v>
      </c>
    </row>
    <row r="1972" spans="1:3" hidden="1" x14ac:dyDescent="0.2">
      <c r="A1972" s="2">
        <v>45539</v>
      </c>
      <c r="B1972" t="s">
        <v>148</v>
      </c>
      <c r="C1972" s="5">
        <v>123.42</v>
      </c>
    </row>
    <row r="1973" spans="1:3" hidden="1" x14ac:dyDescent="0.2">
      <c r="A1973" s="2">
        <v>45205</v>
      </c>
      <c r="B1973" t="s">
        <v>148</v>
      </c>
      <c r="C1973" s="5">
        <v>123.86</v>
      </c>
    </row>
    <row r="1974" spans="1:3" hidden="1" x14ac:dyDescent="0.2">
      <c r="A1974" s="2">
        <v>45347</v>
      </c>
      <c r="B1974" t="s">
        <v>148</v>
      </c>
      <c r="C1974" s="5">
        <v>123.91</v>
      </c>
    </row>
    <row r="1975" spans="1:3" x14ac:dyDescent="0.2">
      <c r="A1975" s="2">
        <v>45007</v>
      </c>
      <c r="B1975" t="s">
        <v>147</v>
      </c>
      <c r="C1975" s="5">
        <v>124.08000000000001</v>
      </c>
    </row>
    <row r="1976" spans="1:3" hidden="1" x14ac:dyDescent="0.2">
      <c r="A1976" s="2">
        <v>45614</v>
      </c>
      <c r="B1976" t="s">
        <v>148</v>
      </c>
      <c r="C1976" s="5">
        <v>124.22</v>
      </c>
    </row>
    <row r="1977" spans="1:3" x14ac:dyDescent="0.2">
      <c r="A1977" s="2">
        <v>45479</v>
      </c>
      <c r="B1977" t="s">
        <v>147</v>
      </c>
      <c r="C1977" s="5">
        <v>124.75</v>
      </c>
    </row>
    <row r="1978" spans="1:3" hidden="1" x14ac:dyDescent="0.2">
      <c r="A1978" s="2">
        <v>45327</v>
      </c>
      <c r="B1978" t="s">
        <v>148</v>
      </c>
      <c r="C1978" s="5">
        <v>124.75</v>
      </c>
    </row>
    <row r="1979" spans="1:3" x14ac:dyDescent="0.2">
      <c r="A1979" s="2">
        <v>45330</v>
      </c>
      <c r="B1979" t="s">
        <v>147</v>
      </c>
      <c r="C1979" s="5">
        <v>124.8</v>
      </c>
    </row>
    <row r="1980" spans="1:3" hidden="1" x14ac:dyDescent="0.2">
      <c r="A1980" s="2">
        <v>45303</v>
      </c>
      <c r="B1980" t="s">
        <v>148</v>
      </c>
      <c r="C1980" s="5">
        <v>124.89000000000001</v>
      </c>
    </row>
    <row r="1981" spans="1:3" hidden="1" x14ac:dyDescent="0.2">
      <c r="A1981" s="2">
        <v>45376</v>
      </c>
      <c r="B1981" t="s">
        <v>148</v>
      </c>
      <c r="C1981" s="5">
        <v>125.13</v>
      </c>
    </row>
    <row r="1982" spans="1:3" x14ac:dyDescent="0.2">
      <c r="A1982" s="2">
        <v>45635</v>
      </c>
      <c r="B1982" t="s">
        <v>147</v>
      </c>
      <c r="C1982" s="5">
        <v>125.28</v>
      </c>
    </row>
    <row r="1983" spans="1:3" x14ac:dyDescent="0.2">
      <c r="A1983" s="2">
        <v>45511</v>
      </c>
      <c r="B1983" t="s">
        <v>147</v>
      </c>
      <c r="C1983" s="5">
        <v>126.35</v>
      </c>
    </row>
    <row r="1984" spans="1:3" x14ac:dyDescent="0.2">
      <c r="A1984" s="2">
        <v>45290</v>
      </c>
      <c r="B1984" t="s">
        <v>147</v>
      </c>
      <c r="C1984" s="5">
        <v>126.67</v>
      </c>
    </row>
    <row r="1985" spans="1:3" x14ac:dyDescent="0.2">
      <c r="A1985" s="2">
        <v>45525</v>
      </c>
      <c r="B1985" t="s">
        <v>147</v>
      </c>
      <c r="C1985" s="5">
        <v>127.25</v>
      </c>
    </row>
    <row r="1986" spans="1:3" x14ac:dyDescent="0.2">
      <c r="A1986" s="2">
        <v>44943</v>
      </c>
      <c r="B1986" t="s">
        <v>147</v>
      </c>
      <c r="C1986" s="5">
        <v>127.28</v>
      </c>
    </row>
    <row r="1987" spans="1:3" hidden="1" x14ac:dyDescent="0.2">
      <c r="A1987" s="2">
        <v>44982</v>
      </c>
      <c r="B1987" t="s">
        <v>148</v>
      </c>
      <c r="C1987" s="5">
        <v>127.72999999999999</v>
      </c>
    </row>
    <row r="1988" spans="1:3" hidden="1" x14ac:dyDescent="0.2">
      <c r="A1988" s="2">
        <v>45365</v>
      </c>
      <c r="B1988" t="s">
        <v>148</v>
      </c>
      <c r="C1988" s="5">
        <v>127.82</v>
      </c>
    </row>
    <row r="1989" spans="1:3" x14ac:dyDescent="0.2">
      <c r="A1989" s="2">
        <v>45344</v>
      </c>
      <c r="B1989" t="s">
        <v>147</v>
      </c>
      <c r="C1989" s="5">
        <v>127.86999999999999</v>
      </c>
    </row>
    <row r="1990" spans="1:3" x14ac:dyDescent="0.2">
      <c r="A1990" s="2">
        <v>45598</v>
      </c>
      <c r="B1990" t="s">
        <v>147</v>
      </c>
      <c r="C1990" s="5">
        <v>128.09</v>
      </c>
    </row>
    <row r="1991" spans="1:3" x14ac:dyDescent="0.2">
      <c r="A1991" s="2">
        <v>45622</v>
      </c>
      <c r="B1991" t="s">
        <v>147</v>
      </c>
      <c r="C1991" s="5">
        <v>128.81</v>
      </c>
    </row>
    <row r="1992" spans="1:3" x14ac:dyDescent="0.2">
      <c r="A1992" s="2">
        <v>45217</v>
      </c>
      <c r="B1992" t="s">
        <v>147</v>
      </c>
      <c r="C1992" s="5">
        <v>128.94</v>
      </c>
    </row>
    <row r="1993" spans="1:3" x14ac:dyDescent="0.2">
      <c r="A1993" s="2">
        <v>45390</v>
      </c>
      <c r="B1993" t="s">
        <v>147</v>
      </c>
      <c r="C1993" s="5">
        <v>129.06</v>
      </c>
    </row>
    <row r="1994" spans="1:3" x14ac:dyDescent="0.2">
      <c r="A1994" s="2">
        <v>45157</v>
      </c>
      <c r="B1994" t="s">
        <v>147</v>
      </c>
      <c r="C1994" s="5">
        <v>129.56</v>
      </c>
    </row>
    <row r="1995" spans="1:3" x14ac:dyDescent="0.2">
      <c r="A1995" s="2">
        <v>45584</v>
      </c>
      <c r="B1995" t="s">
        <v>147</v>
      </c>
      <c r="C1995" s="5">
        <v>129.68</v>
      </c>
    </row>
    <row r="1996" spans="1:3" hidden="1" x14ac:dyDescent="0.2">
      <c r="A1996" s="2">
        <v>44939</v>
      </c>
      <c r="B1996" t="s">
        <v>148</v>
      </c>
      <c r="C1996" s="5">
        <v>129.74</v>
      </c>
    </row>
    <row r="1997" spans="1:3" x14ac:dyDescent="0.2">
      <c r="A1997" s="2">
        <v>45465</v>
      </c>
      <c r="B1997" t="s">
        <v>147</v>
      </c>
      <c r="C1997" s="5">
        <v>129.82</v>
      </c>
    </row>
    <row r="1998" spans="1:3" hidden="1" x14ac:dyDescent="0.2">
      <c r="A1998" s="2">
        <v>45148</v>
      </c>
      <c r="B1998" t="s">
        <v>148</v>
      </c>
      <c r="C1998" s="5">
        <v>129.87</v>
      </c>
    </row>
    <row r="1999" spans="1:3" hidden="1" x14ac:dyDescent="0.2">
      <c r="A1999" s="2">
        <v>45618</v>
      </c>
      <c r="B1999" t="s">
        <v>148</v>
      </c>
      <c r="C1999" s="5">
        <v>129.9</v>
      </c>
    </row>
    <row r="2000" spans="1:3" hidden="1" x14ac:dyDescent="0.2">
      <c r="A2000" s="2">
        <v>45631</v>
      </c>
      <c r="B2000" t="s">
        <v>148</v>
      </c>
      <c r="C2000" s="5">
        <v>129.91</v>
      </c>
    </row>
    <row r="2001" spans="1:3" x14ac:dyDescent="0.2">
      <c r="A2001" s="2">
        <v>45101</v>
      </c>
      <c r="B2001" t="s">
        <v>147</v>
      </c>
      <c r="C2001" s="5">
        <v>130.26</v>
      </c>
    </row>
    <row r="2002" spans="1:3" x14ac:dyDescent="0.2">
      <c r="A2002" s="2">
        <v>45552</v>
      </c>
      <c r="B2002" t="s">
        <v>147</v>
      </c>
      <c r="C2002" s="5">
        <v>130.86000000000001</v>
      </c>
    </row>
    <row r="2003" spans="1:3" x14ac:dyDescent="0.2">
      <c r="A2003" s="2">
        <v>45547</v>
      </c>
      <c r="B2003" t="s">
        <v>147</v>
      </c>
      <c r="C2003" s="5">
        <v>130.93</v>
      </c>
    </row>
    <row r="2004" spans="1:3" x14ac:dyDescent="0.2">
      <c r="A2004" s="2">
        <v>45375</v>
      </c>
      <c r="B2004" t="s">
        <v>147</v>
      </c>
      <c r="C2004" s="5">
        <v>130.99</v>
      </c>
    </row>
    <row r="2005" spans="1:3" x14ac:dyDescent="0.2">
      <c r="A2005" s="2">
        <v>45079</v>
      </c>
      <c r="B2005" t="s">
        <v>147</v>
      </c>
      <c r="C2005" s="5">
        <v>131.18</v>
      </c>
    </row>
    <row r="2006" spans="1:3" x14ac:dyDescent="0.2">
      <c r="A2006" s="2">
        <v>45543</v>
      </c>
      <c r="B2006" t="s">
        <v>147</v>
      </c>
      <c r="C2006" s="5">
        <v>131.26999999999998</v>
      </c>
    </row>
    <row r="2007" spans="1:3" x14ac:dyDescent="0.2">
      <c r="A2007" s="2">
        <v>45473</v>
      </c>
      <c r="B2007" t="s">
        <v>147</v>
      </c>
      <c r="C2007" s="5">
        <v>131.47</v>
      </c>
    </row>
    <row r="2008" spans="1:3" x14ac:dyDescent="0.2">
      <c r="A2008" s="2">
        <v>45091</v>
      </c>
      <c r="B2008" t="s">
        <v>147</v>
      </c>
      <c r="C2008" s="5">
        <v>131.78</v>
      </c>
    </row>
    <row r="2009" spans="1:3" x14ac:dyDescent="0.2">
      <c r="A2009" s="2">
        <v>45277</v>
      </c>
      <c r="B2009" t="s">
        <v>147</v>
      </c>
      <c r="C2009" s="5">
        <v>131.82999999999998</v>
      </c>
    </row>
    <row r="2010" spans="1:3" hidden="1" x14ac:dyDescent="0.2">
      <c r="A2010" s="2">
        <v>45111</v>
      </c>
      <c r="B2010" t="s">
        <v>148</v>
      </c>
      <c r="C2010" s="5">
        <v>131.9</v>
      </c>
    </row>
    <row r="2011" spans="1:3" hidden="1" x14ac:dyDescent="0.2">
      <c r="A2011" s="2">
        <v>45453</v>
      </c>
      <c r="B2011" t="s">
        <v>148</v>
      </c>
      <c r="C2011" s="5">
        <v>131.97999999999999</v>
      </c>
    </row>
    <row r="2012" spans="1:3" x14ac:dyDescent="0.2">
      <c r="A2012" s="2">
        <v>45296</v>
      </c>
      <c r="B2012" t="s">
        <v>147</v>
      </c>
      <c r="C2012" s="5">
        <v>132.66</v>
      </c>
    </row>
    <row r="2013" spans="1:3" x14ac:dyDescent="0.2">
      <c r="A2013" s="2">
        <v>45401</v>
      </c>
      <c r="B2013" t="s">
        <v>147</v>
      </c>
      <c r="C2013" s="5">
        <v>132.75</v>
      </c>
    </row>
    <row r="2014" spans="1:3" hidden="1" x14ac:dyDescent="0.2">
      <c r="A2014" s="2">
        <v>45224</v>
      </c>
      <c r="B2014" t="s">
        <v>148</v>
      </c>
      <c r="C2014" s="5">
        <v>133.67000000000002</v>
      </c>
    </row>
    <row r="2015" spans="1:3" x14ac:dyDescent="0.2">
      <c r="A2015" s="2">
        <v>45310</v>
      </c>
      <c r="B2015" t="s">
        <v>147</v>
      </c>
      <c r="C2015" s="5">
        <v>133.76999999999998</v>
      </c>
    </row>
    <row r="2016" spans="1:3" x14ac:dyDescent="0.2">
      <c r="A2016" s="2">
        <v>45312</v>
      </c>
      <c r="B2016" t="s">
        <v>147</v>
      </c>
      <c r="C2016" s="5">
        <v>133.77000000000001</v>
      </c>
    </row>
    <row r="2017" spans="1:3" hidden="1" x14ac:dyDescent="0.2">
      <c r="A2017" s="2">
        <v>45175</v>
      </c>
      <c r="B2017" t="s">
        <v>148</v>
      </c>
      <c r="C2017" s="5">
        <v>133.82</v>
      </c>
    </row>
    <row r="2018" spans="1:3" hidden="1" x14ac:dyDescent="0.2">
      <c r="A2018" s="2">
        <v>44986</v>
      </c>
      <c r="B2018" t="s">
        <v>148</v>
      </c>
      <c r="C2018" s="5">
        <v>134.18</v>
      </c>
    </row>
    <row r="2019" spans="1:3" x14ac:dyDescent="0.2">
      <c r="A2019" s="2">
        <v>45646</v>
      </c>
      <c r="B2019" t="s">
        <v>147</v>
      </c>
      <c r="C2019" s="5">
        <v>134.72999999999999</v>
      </c>
    </row>
    <row r="2020" spans="1:3" hidden="1" x14ac:dyDescent="0.2">
      <c r="A2020" s="2">
        <v>45157</v>
      </c>
      <c r="B2020" t="s">
        <v>148</v>
      </c>
      <c r="C2020" s="5">
        <v>134.9</v>
      </c>
    </row>
    <row r="2021" spans="1:3" hidden="1" x14ac:dyDescent="0.2">
      <c r="A2021" s="2">
        <v>45089</v>
      </c>
      <c r="B2021" t="s">
        <v>148</v>
      </c>
      <c r="C2021" s="5">
        <v>134.91</v>
      </c>
    </row>
    <row r="2022" spans="1:3" x14ac:dyDescent="0.2">
      <c r="A2022" s="2">
        <v>45336</v>
      </c>
      <c r="B2022" t="s">
        <v>147</v>
      </c>
      <c r="C2022" s="5">
        <v>135.84</v>
      </c>
    </row>
    <row r="2023" spans="1:3" hidden="1" x14ac:dyDescent="0.2">
      <c r="A2023" s="2">
        <v>45062</v>
      </c>
      <c r="B2023" t="s">
        <v>148</v>
      </c>
      <c r="C2023" s="5">
        <v>135.92000000000002</v>
      </c>
    </row>
    <row r="2024" spans="1:3" hidden="1" x14ac:dyDescent="0.2">
      <c r="A2024" s="2">
        <v>45495</v>
      </c>
      <c r="B2024" t="s">
        <v>148</v>
      </c>
      <c r="C2024" s="5">
        <v>136.16999999999999</v>
      </c>
    </row>
    <row r="2025" spans="1:3" x14ac:dyDescent="0.2">
      <c r="A2025" s="2">
        <v>45541</v>
      </c>
      <c r="B2025" t="s">
        <v>147</v>
      </c>
      <c r="C2025" s="5">
        <v>136.28</v>
      </c>
    </row>
    <row r="2026" spans="1:3" hidden="1" x14ac:dyDescent="0.2">
      <c r="A2026" s="2">
        <v>44938</v>
      </c>
      <c r="B2026" t="s">
        <v>148</v>
      </c>
      <c r="C2026" s="5">
        <v>136.41</v>
      </c>
    </row>
    <row r="2027" spans="1:3" x14ac:dyDescent="0.2">
      <c r="A2027" s="2">
        <v>45017</v>
      </c>
      <c r="B2027" t="s">
        <v>147</v>
      </c>
      <c r="C2027" s="5">
        <v>136.47</v>
      </c>
    </row>
    <row r="2028" spans="1:3" x14ac:dyDescent="0.2">
      <c r="A2028" s="2">
        <v>45137</v>
      </c>
      <c r="B2028" t="s">
        <v>147</v>
      </c>
      <c r="C2028" s="5">
        <v>136.66</v>
      </c>
    </row>
    <row r="2029" spans="1:3" hidden="1" x14ac:dyDescent="0.2">
      <c r="A2029" s="2">
        <v>45414</v>
      </c>
      <c r="B2029" t="s">
        <v>148</v>
      </c>
      <c r="C2029" s="5">
        <v>136.79</v>
      </c>
    </row>
    <row r="2030" spans="1:3" x14ac:dyDescent="0.2">
      <c r="A2030" s="2">
        <v>45403</v>
      </c>
      <c r="B2030" t="s">
        <v>147</v>
      </c>
      <c r="C2030" s="5">
        <v>136.85</v>
      </c>
    </row>
    <row r="2031" spans="1:3" hidden="1" x14ac:dyDescent="0.2">
      <c r="A2031" s="2">
        <v>45567</v>
      </c>
      <c r="B2031" t="s">
        <v>148</v>
      </c>
      <c r="C2031" s="5">
        <v>137.76000000000002</v>
      </c>
    </row>
    <row r="2032" spans="1:3" x14ac:dyDescent="0.2">
      <c r="A2032" s="2">
        <v>44984</v>
      </c>
      <c r="B2032" t="s">
        <v>147</v>
      </c>
      <c r="C2032" s="5">
        <v>137.76999999999998</v>
      </c>
    </row>
    <row r="2033" spans="1:3" hidden="1" x14ac:dyDescent="0.2">
      <c r="A2033" s="2">
        <v>45295</v>
      </c>
      <c r="B2033" t="s">
        <v>148</v>
      </c>
      <c r="C2033" s="5">
        <v>137.81</v>
      </c>
    </row>
    <row r="2034" spans="1:3" x14ac:dyDescent="0.2">
      <c r="A2034" s="2">
        <v>45175</v>
      </c>
      <c r="B2034" t="s">
        <v>147</v>
      </c>
      <c r="C2034" s="5">
        <v>138.13</v>
      </c>
    </row>
    <row r="2035" spans="1:3" x14ac:dyDescent="0.2">
      <c r="A2035" s="2">
        <v>44963</v>
      </c>
      <c r="B2035" t="s">
        <v>147</v>
      </c>
      <c r="C2035" s="5">
        <v>138.26</v>
      </c>
    </row>
    <row r="2036" spans="1:3" hidden="1" x14ac:dyDescent="0.2">
      <c r="A2036" s="2">
        <v>44999</v>
      </c>
      <c r="B2036" t="s">
        <v>148</v>
      </c>
      <c r="C2036" s="5">
        <v>138.38</v>
      </c>
    </row>
    <row r="2037" spans="1:3" hidden="1" x14ac:dyDescent="0.2">
      <c r="A2037" s="2">
        <v>45254</v>
      </c>
      <c r="B2037" t="s">
        <v>148</v>
      </c>
      <c r="C2037" s="5">
        <v>138.86000000000001</v>
      </c>
    </row>
    <row r="2038" spans="1:3" hidden="1" x14ac:dyDescent="0.2">
      <c r="A2038" s="2">
        <v>45214</v>
      </c>
      <c r="B2038" t="s">
        <v>148</v>
      </c>
      <c r="C2038" s="5">
        <v>138.99</v>
      </c>
    </row>
    <row r="2039" spans="1:3" hidden="1" x14ac:dyDescent="0.2">
      <c r="A2039" s="2">
        <v>45302</v>
      </c>
      <c r="B2039" t="s">
        <v>148</v>
      </c>
      <c r="C2039" s="5">
        <v>139.01999999999998</v>
      </c>
    </row>
    <row r="2040" spans="1:3" hidden="1" x14ac:dyDescent="0.2">
      <c r="A2040" s="2">
        <v>45291</v>
      </c>
      <c r="B2040" t="s">
        <v>148</v>
      </c>
      <c r="C2040" s="5">
        <v>139.66999999999999</v>
      </c>
    </row>
    <row r="2041" spans="1:3" x14ac:dyDescent="0.2">
      <c r="A2041" s="2">
        <v>45125</v>
      </c>
      <c r="B2041" t="s">
        <v>147</v>
      </c>
      <c r="C2041" s="5">
        <v>139.69999999999999</v>
      </c>
    </row>
    <row r="2042" spans="1:3" hidden="1" x14ac:dyDescent="0.2">
      <c r="A2042" s="2">
        <v>44962</v>
      </c>
      <c r="B2042" t="s">
        <v>148</v>
      </c>
      <c r="C2042" s="5">
        <v>139.72</v>
      </c>
    </row>
    <row r="2043" spans="1:3" x14ac:dyDescent="0.2">
      <c r="A2043" s="2">
        <v>45252</v>
      </c>
      <c r="B2043" t="s">
        <v>147</v>
      </c>
      <c r="C2043" s="5">
        <v>139.86000000000001</v>
      </c>
    </row>
    <row r="2044" spans="1:3" hidden="1" x14ac:dyDescent="0.2">
      <c r="A2044" s="2">
        <v>45510</v>
      </c>
      <c r="B2044" t="s">
        <v>148</v>
      </c>
      <c r="C2044" s="5">
        <v>139.86000000000001</v>
      </c>
    </row>
    <row r="2045" spans="1:3" hidden="1" x14ac:dyDescent="0.2">
      <c r="A2045" s="2">
        <v>45565</v>
      </c>
      <c r="B2045" t="s">
        <v>148</v>
      </c>
      <c r="C2045" s="5">
        <v>139.88</v>
      </c>
    </row>
    <row r="2046" spans="1:3" x14ac:dyDescent="0.2">
      <c r="A2046" s="2">
        <v>45641</v>
      </c>
      <c r="B2046" t="s">
        <v>147</v>
      </c>
      <c r="C2046" s="5">
        <v>139.96</v>
      </c>
    </row>
    <row r="2047" spans="1:3" hidden="1" x14ac:dyDescent="0.2">
      <c r="A2047" s="2">
        <v>45440</v>
      </c>
      <c r="B2047" t="s">
        <v>148</v>
      </c>
      <c r="C2047" s="5">
        <v>140.03000000000003</v>
      </c>
    </row>
    <row r="2048" spans="1:3" x14ac:dyDescent="0.2">
      <c r="A2048" s="2">
        <v>45327</v>
      </c>
      <c r="B2048" t="s">
        <v>147</v>
      </c>
      <c r="C2048" s="5">
        <v>140.38999999999999</v>
      </c>
    </row>
    <row r="2049" spans="1:3" hidden="1" x14ac:dyDescent="0.2">
      <c r="A2049" s="2">
        <v>45380</v>
      </c>
      <c r="B2049" t="s">
        <v>148</v>
      </c>
      <c r="C2049" s="5">
        <v>140.69999999999999</v>
      </c>
    </row>
    <row r="2050" spans="1:3" hidden="1" x14ac:dyDescent="0.2">
      <c r="A2050" s="2">
        <v>45623</v>
      </c>
      <c r="B2050" t="s">
        <v>148</v>
      </c>
      <c r="C2050" s="5">
        <v>141.30000000000001</v>
      </c>
    </row>
    <row r="2051" spans="1:3" hidden="1" x14ac:dyDescent="0.2">
      <c r="A2051" s="2">
        <v>45657</v>
      </c>
      <c r="B2051" t="s">
        <v>148</v>
      </c>
      <c r="C2051" s="5">
        <v>141.76999999999998</v>
      </c>
    </row>
    <row r="2052" spans="1:3" x14ac:dyDescent="0.2">
      <c r="A2052" s="2">
        <v>44944</v>
      </c>
      <c r="B2052" t="s">
        <v>147</v>
      </c>
      <c r="C2052" s="5">
        <v>142.89000000000001</v>
      </c>
    </row>
    <row r="2053" spans="1:3" x14ac:dyDescent="0.2">
      <c r="A2053" s="2">
        <v>45599</v>
      </c>
      <c r="B2053" t="s">
        <v>147</v>
      </c>
      <c r="C2053" s="5">
        <v>142.89000000000001</v>
      </c>
    </row>
    <row r="2054" spans="1:3" x14ac:dyDescent="0.2">
      <c r="A2054" s="2">
        <v>45194</v>
      </c>
      <c r="B2054" t="s">
        <v>147</v>
      </c>
      <c r="C2054" s="5">
        <v>142.89999999999998</v>
      </c>
    </row>
    <row r="2055" spans="1:3" hidden="1" x14ac:dyDescent="0.2">
      <c r="A2055" s="2">
        <v>45446</v>
      </c>
      <c r="B2055" t="s">
        <v>148</v>
      </c>
      <c r="C2055" s="5">
        <v>143.71</v>
      </c>
    </row>
    <row r="2056" spans="1:3" x14ac:dyDescent="0.2">
      <c r="A2056" s="2">
        <v>45527</v>
      </c>
      <c r="B2056" t="s">
        <v>147</v>
      </c>
      <c r="C2056" s="5">
        <v>143.79</v>
      </c>
    </row>
    <row r="2057" spans="1:3" hidden="1" x14ac:dyDescent="0.2">
      <c r="A2057" s="2">
        <v>45220</v>
      </c>
      <c r="B2057" t="s">
        <v>148</v>
      </c>
      <c r="C2057" s="5">
        <v>143.88999999999999</v>
      </c>
    </row>
    <row r="2058" spans="1:3" hidden="1" x14ac:dyDescent="0.2">
      <c r="A2058" s="2">
        <v>45641</v>
      </c>
      <c r="B2058" t="s">
        <v>148</v>
      </c>
      <c r="C2058" s="5">
        <v>143.91999999999999</v>
      </c>
    </row>
    <row r="2059" spans="1:3" x14ac:dyDescent="0.2">
      <c r="A2059" s="2">
        <v>45377</v>
      </c>
      <c r="B2059" t="s">
        <v>147</v>
      </c>
      <c r="C2059" s="5">
        <v>144.08000000000001</v>
      </c>
    </row>
    <row r="2060" spans="1:3" hidden="1" x14ac:dyDescent="0.2">
      <c r="A2060" s="2">
        <v>45612</v>
      </c>
      <c r="B2060" t="s">
        <v>148</v>
      </c>
      <c r="C2060" s="5">
        <v>144.18</v>
      </c>
    </row>
    <row r="2061" spans="1:3" hidden="1" x14ac:dyDescent="0.2">
      <c r="A2061" s="2">
        <v>45630</v>
      </c>
      <c r="B2061" t="s">
        <v>148</v>
      </c>
      <c r="C2061" s="5">
        <v>144.87</v>
      </c>
    </row>
    <row r="2062" spans="1:3" hidden="1" x14ac:dyDescent="0.2">
      <c r="A2062" s="2">
        <v>45413</v>
      </c>
      <c r="B2062" t="s">
        <v>148</v>
      </c>
      <c r="C2062" s="5">
        <v>145.80000000000001</v>
      </c>
    </row>
    <row r="2063" spans="1:3" x14ac:dyDescent="0.2">
      <c r="A2063" s="2">
        <v>45127</v>
      </c>
      <c r="B2063" t="s">
        <v>147</v>
      </c>
      <c r="C2063" s="5">
        <v>145.88</v>
      </c>
    </row>
    <row r="2064" spans="1:3" x14ac:dyDescent="0.2">
      <c r="A2064" s="2">
        <v>45221</v>
      </c>
      <c r="B2064" t="s">
        <v>147</v>
      </c>
      <c r="C2064" s="5">
        <v>145.91</v>
      </c>
    </row>
    <row r="2065" spans="1:3" x14ac:dyDescent="0.2">
      <c r="A2065" s="2">
        <v>45279</v>
      </c>
      <c r="B2065" t="s">
        <v>147</v>
      </c>
      <c r="C2065" s="5">
        <v>146.26999999999998</v>
      </c>
    </row>
    <row r="2066" spans="1:3" x14ac:dyDescent="0.2">
      <c r="A2066" s="2">
        <v>45198</v>
      </c>
      <c r="B2066" t="s">
        <v>147</v>
      </c>
      <c r="C2066" s="5">
        <v>146.48000000000002</v>
      </c>
    </row>
    <row r="2067" spans="1:3" x14ac:dyDescent="0.2">
      <c r="A2067" s="2">
        <v>44993</v>
      </c>
      <c r="B2067" t="s">
        <v>147</v>
      </c>
      <c r="C2067" s="5">
        <v>146.63</v>
      </c>
    </row>
    <row r="2068" spans="1:3" hidden="1" x14ac:dyDescent="0.2">
      <c r="A2068" s="2">
        <v>45059</v>
      </c>
      <c r="B2068" t="s">
        <v>148</v>
      </c>
      <c r="C2068" s="5">
        <v>146.68</v>
      </c>
    </row>
    <row r="2069" spans="1:3" hidden="1" x14ac:dyDescent="0.2">
      <c r="A2069" s="2">
        <v>45503</v>
      </c>
      <c r="B2069" t="s">
        <v>148</v>
      </c>
      <c r="C2069" s="5">
        <v>146.88</v>
      </c>
    </row>
    <row r="2070" spans="1:3" hidden="1" x14ac:dyDescent="0.2">
      <c r="A2070" s="2">
        <v>45108</v>
      </c>
      <c r="B2070" t="s">
        <v>148</v>
      </c>
      <c r="C2070" s="5">
        <v>146.93</v>
      </c>
    </row>
    <row r="2071" spans="1:3" x14ac:dyDescent="0.2">
      <c r="A2071" s="2">
        <v>45247</v>
      </c>
      <c r="B2071" t="s">
        <v>147</v>
      </c>
      <c r="C2071" s="5">
        <v>147.74</v>
      </c>
    </row>
    <row r="2072" spans="1:3" hidden="1" x14ac:dyDescent="0.2">
      <c r="A2072" s="2">
        <v>45486</v>
      </c>
      <c r="B2072" t="s">
        <v>148</v>
      </c>
      <c r="C2072" s="5">
        <v>147.80000000000001</v>
      </c>
    </row>
    <row r="2073" spans="1:3" hidden="1" x14ac:dyDescent="0.2">
      <c r="A2073" s="2">
        <v>45217</v>
      </c>
      <c r="B2073" t="s">
        <v>148</v>
      </c>
      <c r="C2073" s="5">
        <v>147.86000000000001</v>
      </c>
    </row>
    <row r="2074" spans="1:3" x14ac:dyDescent="0.2">
      <c r="A2074" s="2">
        <v>44993</v>
      </c>
      <c r="B2074" t="s">
        <v>147</v>
      </c>
      <c r="C2074" s="5">
        <v>147.88999999999999</v>
      </c>
    </row>
    <row r="2075" spans="1:3" hidden="1" x14ac:dyDescent="0.2">
      <c r="A2075" s="2">
        <v>44949</v>
      </c>
      <c r="B2075" t="s">
        <v>148</v>
      </c>
      <c r="C2075" s="5">
        <v>147.88999999999999</v>
      </c>
    </row>
    <row r="2076" spans="1:3" hidden="1" x14ac:dyDescent="0.2">
      <c r="A2076" s="2">
        <v>45340</v>
      </c>
      <c r="B2076" t="s">
        <v>148</v>
      </c>
      <c r="C2076" s="5">
        <v>148.33000000000001</v>
      </c>
    </row>
    <row r="2077" spans="1:3" x14ac:dyDescent="0.2">
      <c r="A2077" s="2">
        <v>45189</v>
      </c>
      <c r="B2077" t="s">
        <v>147</v>
      </c>
      <c r="C2077" s="5">
        <v>148.72</v>
      </c>
    </row>
    <row r="2078" spans="1:3" hidden="1" x14ac:dyDescent="0.2">
      <c r="A2078" s="2">
        <v>45400</v>
      </c>
      <c r="B2078" t="s">
        <v>148</v>
      </c>
      <c r="C2078" s="5">
        <v>148.76999999999998</v>
      </c>
    </row>
    <row r="2079" spans="1:3" hidden="1" x14ac:dyDescent="0.2">
      <c r="A2079" s="2">
        <v>45199</v>
      </c>
      <c r="B2079" t="s">
        <v>148</v>
      </c>
      <c r="C2079" s="5">
        <v>148.78</v>
      </c>
    </row>
    <row r="2080" spans="1:3" x14ac:dyDescent="0.2">
      <c r="A2080" s="2">
        <v>45028</v>
      </c>
      <c r="B2080" t="s">
        <v>147</v>
      </c>
      <c r="C2080" s="5">
        <v>148.82</v>
      </c>
    </row>
    <row r="2081" spans="1:3" x14ac:dyDescent="0.2">
      <c r="A2081" s="2">
        <v>45556</v>
      </c>
      <c r="B2081" t="s">
        <v>147</v>
      </c>
      <c r="C2081" s="5">
        <v>148.87</v>
      </c>
    </row>
    <row r="2082" spans="1:3" x14ac:dyDescent="0.2">
      <c r="A2082" s="2">
        <v>45362</v>
      </c>
      <c r="B2082" t="s">
        <v>147</v>
      </c>
      <c r="C2082" s="5">
        <v>148.88999999999999</v>
      </c>
    </row>
    <row r="2083" spans="1:3" hidden="1" x14ac:dyDescent="0.2">
      <c r="A2083" s="2">
        <v>45106</v>
      </c>
      <c r="B2083" t="s">
        <v>148</v>
      </c>
      <c r="C2083" s="5">
        <v>148.88999999999999</v>
      </c>
    </row>
    <row r="2084" spans="1:3" x14ac:dyDescent="0.2">
      <c r="A2084" s="2">
        <v>45301</v>
      </c>
      <c r="B2084" t="s">
        <v>147</v>
      </c>
      <c r="C2084" s="5">
        <v>149.29000000000002</v>
      </c>
    </row>
    <row r="2085" spans="1:3" hidden="1" x14ac:dyDescent="0.2">
      <c r="A2085" s="2">
        <v>45062</v>
      </c>
      <c r="B2085" t="s">
        <v>148</v>
      </c>
      <c r="C2085" s="5">
        <v>149.79</v>
      </c>
    </row>
    <row r="2086" spans="1:3" x14ac:dyDescent="0.2">
      <c r="A2086" s="2">
        <v>45380</v>
      </c>
      <c r="B2086" t="s">
        <v>147</v>
      </c>
      <c r="C2086" s="5">
        <v>149.79999999999998</v>
      </c>
    </row>
    <row r="2087" spans="1:3" hidden="1" x14ac:dyDescent="0.2">
      <c r="A2087" s="2">
        <v>45399</v>
      </c>
      <c r="B2087" t="s">
        <v>148</v>
      </c>
      <c r="C2087" s="5">
        <v>149.9</v>
      </c>
    </row>
    <row r="2088" spans="1:3" x14ac:dyDescent="0.2">
      <c r="A2088" s="2">
        <v>44933</v>
      </c>
      <c r="B2088" t="s">
        <v>147</v>
      </c>
      <c r="C2088" s="5">
        <v>149.94999999999999</v>
      </c>
    </row>
    <row r="2089" spans="1:3" hidden="1" x14ac:dyDescent="0.2">
      <c r="A2089" s="2">
        <v>45457</v>
      </c>
      <c r="B2089" t="s">
        <v>148</v>
      </c>
      <c r="C2089" s="5">
        <v>149.99</v>
      </c>
    </row>
    <row r="2090" spans="1:3" x14ac:dyDescent="0.2">
      <c r="A2090" s="2">
        <v>45303</v>
      </c>
      <c r="B2090" t="s">
        <v>147</v>
      </c>
      <c r="C2090" s="5">
        <v>150.59</v>
      </c>
    </row>
    <row r="2091" spans="1:3" x14ac:dyDescent="0.2">
      <c r="A2091" s="2">
        <v>45303</v>
      </c>
      <c r="B2091" t="s">
        <v>147</v>
      </c>
      <c r="C2091" s="5">
        <v>150.61000000000001</v>
      </c>
    </row>
    <row r="2092" spans="1:3" x14ac:dyDescent="0.2">
      <c r="A2092" s="2">
        <v>45086</v>
      </c>
      <c r="B2092" t="s">
        <v>147</v>
      </c>
      <c r="C2092" s="5">
        <v>150.63999999999999</v>
      </c>
    </row>
    <row r="2093" spans="1:3" x14ac:dyDescent="0.2">
      <c r="A2093" s="2">
        <v>45182</v>
      </c>
      <c r="B2093" t="s">
        <v>147</v>
      </c>
      <c r="C2093" s="5">
        <v>150.86000000000001</v>
      </c>
    </row>
    <row r="2094" spans="1:3" x14ac:dyDescent="0.2">
      <c r="A2094" s="2">
        <v>45074</v>
      </c>
      <c r="B2094" t="s">
        <v>147</v>
      </c>
      <c r="C2094" s="5">
        <v>151.01</v>
      </c>
    </row>
    <row r="2095" spans="1:3" x14ac:dyDescent="0.2">
      <c r="A2095" s="2">
        <v>45426</v>
      </c>
      <c r="B2095" t="s">
        <v>147</v>
      </c>
      <c r="C2095" s="5">
        <v>151.02000000000001</v>
      </c>
    </row>
    <row r="2096" spans="1:3" x14ac:dyDescent="0.2">
      <c r="A2096" s="2">
        <v>45635</v>
      </c>
      <c r="B2096" t="s">
        <v>147</v>
      </c>
      <c r="C2096" s="5">
        <v>151.12</v>
      </c>
    </row>
    <row r="2097" spans="1:3" x14ac:dyDescent="0.2">
      <c r="A2097" s="2">
        <v>45600</v>
      </c>
      <c r="B2097" t="s">
        <v>147</v>
      </c>
      <c r="C2097" s="5">
        <v>151.13000000000002</v>
      </c>
    </row>
    <row r="2098" spans="1:3" hidden="1" x14ac:dyDescent="0.2">
      <c r="A2098" s="2">
        <v>45436</v>
      </c>
      <c r="B2098" t="s">
        <v>148</v>
      </c>
      <c r="C2098" s="5">
        <v>151.25</v>
      </c>
    </row>
    <row r="2099" spans="1:3" x14ac:dyDescent="0.2">
      <c r="A2099" s="2">
        <v>45423</v>
      </c>
      <c r="B2099" t="s">
        <v>147</v>
      </c>
      <c r="C2099" s="5">
        <v>151.76</v>
      </c>
    </row>
    <row r="2100" spans="1:3" x14ac:dyDescent="0.2">
      <c r="A2100" s="2">
        <v>45189</v>
      </c>
      <c r="B2100" t="s">
        <v>147</v>
      </c>
      <c r="C2100" s="5">
        <v>151.85</v>
      </c>
    </row>
    <row r="2101" spans="1:3" hidden="1" x14ac:dyDescent="0.2">
      <c r="A2101" s="2">
        <v>45110</v>
      </c>
      <c r="B2101" t="s">
        <v>148</v>
      </c>
      <c r="C2101" s="5">
        <v>151.86000000000001</v>
      </c>
    </row>
    <row r="2102" spans="1:3" hidden="1" x14ac:dyDescent="0.2">
      <c r="A2102" s="2">
        <v>45092</v>
      </c>
      <c r="B2102" t="s">
        <v>148</v>
      </c>
      <c r="C2102" s="5">
        <v>151.88999999999999</v>
      </c>
    </row>
    <row r="2103" spans="1:3" x14ac:dyDescent="0.2">
      <c r="A2103" s="2">
        <v>45428</v>
      </c>
      <c r="B2103" t="s">
        <v>147</v>
      </c>
      <c r="C2103" s="5">
        <v>151.93</v>
      </c>
    </row>
    <row r="2104" spans="1:3" hidden="1" x14ac:dyDescent="0.2">
      <c r="A2104" s="2">
        <v>45617</v>
      </c>
      <c r="B2104" t="s">
        <v>148</v>
      </c>
      <c r="C2104" s="5">
        <v>152.34</v>
      </c>
    </row>
    <row r="2105" spans="1:3" x14ac:dyDescent="0.2">
      <c r="A2105" s="2">
        <v>45251</v>
      </c>
      <c r="B2105" t="s">
        <v>147</v>
      </c>
      <c r="C2105" s="5">
        <v>152.67000000000002</v>
      </c>
    </row>
    <row r="2106" spans="1:3" x14ac:dyDescent="0.2">
      <c r="A2106" s="2">
        <v>45014</v>
      </c>
      <c r="B2106" t="s">
        <v>147</v>
      </c>
      <c r="C2106" s="5">
        <v>152.71</v>
      </c>
    </row>
    <row r="2107" spans="1:3" x14ac:dyDescent="0.2">
      <c r="A2107" s="2">
        <v>45145</v>
      </c>
      <c r="B2107" t="s">
        <v>147</v>
      </c>
      <c r="C2107" s="5">
        <v>152.77000000000001</v>
      </c>
    </row>
    <row r="2108" spans="1:3" x14ac:dyDescent="0.2">
      <c r="A2108" s="2">
        <v>45241</v>
      </c>
      <c r="B2108" t="s">
        <v>147</v>
      </c>
      <c r="C2108" s="5">
        <v>152.86000000000001</v>
      </c>
    </row>
    <row r="2109" spans="1:3" hidden="1" x14ac:dyDescent="0.2">
      <c r="A2109" s="2">
        <v>45650</v>
      </c>
      <c r="B2109" t="s">
        <v>148</v>
      </c>
      <c r="C2109" s="5">
        <v>152.86000000000001</v>
      </c>
    </row>
    <row r="2110" spans="1:3" x14ac:dyDescent="0.2">
      <c r="A2110" s="2">
        <v>45417</v>
      </c>
      <c r="B2110" t="s">
        <v>147</v>
      </c>
      <c r="C2110" s="5">
        <v>152.9</v>
      </c>
    </row>
    <row r="2111" spans="1:3" x14ac:dyDescent="0.2">
      <c r="A2111" s="2">
        <v>45312</v>
      </c>
      <c r="B2111" t="s">
        <v>147</v>
      </c>
      <c r="C2111" s="5">
        <v>153.62</v>
      </c>
    </row>
    <row r="2112" spans="1:3" x14ac:dyDescent="0.2">
      <c r="A2112" s="2">
        <v>45657</v>
      </c>
      <c r="B2112" t="s">
        <v>147</v>
      </c>
      <c r="C2112" s="5">
        <v>153.76</v>
      </c>
    </row>
    <row r="2113" spans="1:3" hidden="1" x14ac:dyDescent="0.2">
      <c r="A2113" s="2">
        <v>45435</v>
      </c>
      <c r="B2113" t="s">
        <v>148</v>
      </c>
      <c r="C2113" s="5">
        <v>154.07</v>
      </c>
    </row>
    <row r="2114" spans="1:3" hidden="1" x14ac:dyDescent="0.2">
      <c r="A2114" s="2">
        <v>45006</v>
      </c>
      <c r="B2114" t="s">
        <v>148</v>
      </c>
      <c r="C2114" s="5">
        <v>154.47</v>
      </c>
    </row>
    <row r="2115" spans="1:3" x14ac:dyDescent="0.2">
      <c r="A2115" s="2">
        <v>45625</v>
      </c>
      <c r="B2115" t="s">
        <v>147</v>
      </c>
      <c r="C2115" s="5">
        <v>154.47999999999999</v>
      </c>
    </row>
    <row r="2116" spans="1:3" x14ac:dyDescent="0.2">
      <c r="A2116" s="2">
        <v>45642</v>
      </c>
      <c r="B2116" t="s">
        <v>147</v>
      </c>
      <c r="C2116" s="5">
        <v>154.55000000000001</v>
      </c>
    </row>
    <row r="2117" spans="1:3" hidden="1" x14ac:dyDescent="0.2">
      <c r="A2117" s="2">
        <v>45198</v>
      </c>
      <c r="B2117" t="s">
        <v>148</v>
      </c>
      <c r="C2117" s="5">
        <v>154.84</v>
      </c>
    </row>
    <row r="2118" spans="1:3" x14ac:dyDescent="0.2">
      <c r="A2118" s="2">
        <v>44965</v>
      </c>
      <c r="B2118" t="s">
        <v>147</v>
      </c>
      <c r="C2118" s="5">
        <v>154.87</v>
      </c>
    </row>
    <row r="2119" spans="1:3" x14ac:dyDescent="0.2">
      <c r="A2119" s="2">
        <v>45128</v>
      </c>
      <c r="B2119" t="s">
        <v>147</v>
      </c>
      <c r="C2119" s="5">
        <v>154.89000000000001</v>
      </c>
    </row>
    <row r="2120" spans="1:3" hidden="1" x14ac:dyDescent="0.2">
      <c r="A2120" s="2">
        <v>45306</v>
      </c>
      <c r="B2120" t="s">
        <v>148</v>
      </c>
      <c r="C2120" s="5">
        <v>155</v>
      </c>
    </row>
    <row r="2121" spans="1:3" hidden="1" x14ac:dyDescent="0.2">
      <c r="A2121" s="2">
        <v>45053</v>
      </c>
      <c r="B2121" t="s">
        <v>148</v>
      </c>
      <c r="C2121" s="5">
        <v>155.46</v>
      </c>
    </row>
    <row r="2122" spans="1:3" x14ac:dyDescent="0.2">
      <c r="A2122" s="2">
        <v>44940</v>
      </c>
      <c r="B2122" t="s">
        <v>147</v>
      </c>
      <c r="C2122" s="5">
        <v>155.74</v>
      </c>
    </row>
    <row r="2123" spans="1:3" x14ac:dyDescent="0.2">
      <c r="A2123" s="2">
        <v>45496</v>
      </c>
      <c r="B2123" t="s">
        <v>147</v>
      </c>
      <c r="C2123" s="5">
        <v>156.04000000000002</v>
      </c>
    </row>
    <row r="2124" spans="1:3" x14ac:dyDescent="0.2">
      <c r="A2124" s="2">
        <v>45630</v>
      </c>
      <c r="B2124" t="s">
        <v>147</v>
      </c>
      <c r="C2124" s="5">
        <v>157.41999999999999</v>
      </c>
    </row>
    <row r="2125" spans="1:3" hidden="1" x14ac:dyDescent="0.2">
      <c r="A2125" s="2">
        <v>45333</v>
      </c>
      <c r="B2125" t="s">
        <v>148</v>
      </c>
      <c r="C2125" s="5">
        <v>157.44999999999999</v>
      </c>
    </row>
    <row r="2126" spans="1:3" hidden="1" x14ac:dyDescent="0.2">
      <c r="A2126" s="2">
        <v>45556</v>
      </c>
      <c r="B2126" t="s">
        <v>148</v>
      </c>
      <c r="C2126" s="5">
        <v>157.69999999999999</v>
      </c>
    </row>
    <row r="2127" spans="1:3" hidden="1" x14ac:dyDescent="0.2">
      <c r="A2127" s="2">
        <v>44964</v>
      </c>
      <c r="B2127" t="s">
        <v>148</v>
      </c>
      <c r="C2127" s="5">
        <v>157.74</v>
      </c>
    </row>
    <row r="2128" spans="1:3" x14ac:dyDescent="0.2">
      <c r="A2128" s="2">
        <v>45542</v>
      </c>
      <c r="B2128" t="s">
        <v>147</v>
      </c>
      <c r="C2128" s="5">
        <v>157.80000000000001</v>
      </c>
    </row>
    <row r="2129" spans="1:3" x14ac:dyDescent="0.2">
      <c r="A2129" s="2">
        <v>45140</v>
      </c>
      <c r="B2129" t="s">
        <v>147</v>
      </c>
      <c r="C2129" s="5">
        <v>157.81</v>
      </c>
    </row>
    <row r="2130" spans="1:3" hidden="1" x14ac:dyDescent="0.2">
      <c r="A2130" s="2">
        <v>45406</v>
      </c>
      <c r="B2130" t="s">
        <v>148</v>
      </c>
      <c r="C2130" s="5">
        <v>157.82999999999998</v>
      </c>
    </row>
    <row r="2131" spans="1:3" hidden="1" x14ac:dyDescent="0.2">
      <c r="A2131" s="2">
        <v>45549</v>
      </c>
      <c r="B2131" t="s">
        <v>148</v>
      </c>
      <c r="C2131" s="5">
        <v>157.91000000000003</v>
      </c>
    </row>
    <row r="2132" spans="1:3" x14ac:dyDescent="0.2">
      <c r="A2132" s="2">
        <v>45111</v>
      </c>
      <c r="B2132" t="s">
        <v>147</v>
      </c>
      <c r="C2132" s="5">
        <v>157.94999999999999</v>
      </c>
    </row>
    <row r="2133" spans="1:3" hidden="1" x14ac:dyDescent="0.2">
      <c r="A2133" s="2">
        <v>45103</v>
      </c>
      <c r="B2133" t="s">
        <v>148</v>
      </c>
      <c r="C2133" s="5">
        <v>157.97999999999999</v>
      </c>
    </row>
    <row r="2134" spans="1:3" x14ac:dyDescent="0.2">
      <c r="A2134" s="2">
        <v>45606</v>
      </c>
      <c r="B2134" t="s">
        <v>147</v>
      </c>
      <c r="C2134" s="5">
        <v>158.05000000000001</v>
      </c>
    </row>
    <row r="2135" spans="1:3" x14ac:dyDescent="0.2">
      <c r="A2135" s="2">
        <v>45408</v>
      </c>
      <c r="B2135" t="s">
        <v>147</v>
      </c>
      <c r="C2135" s="5">
        <v>158.43000000000004</v>
      </c>
    </row>
    <row r="2136" spans="1:3" x14ac:dyDescent="0.2">
      <c r="A2136" s="2">
        <v>45499</v>
      </c>
      <c r="B2136" t="s">
        <v>147</v>
      </c>
      <c r="C2136" s="5">
        <v>158.54</v>
      </c>
    </row>
    <row r="2137" spans="1:3" x14ac:dyDescent="0.2">
      <c r="A2137" s="2">
        <v>44936</v>
      </c>
      <c r="B2137" t="s">
        <v>147</v>
      </c>
      <c r="C2137" s="5">
        <v>158.78</v>
      </c>
    </row>
    <row r="2138" spans="1:3" hidden="1" x14ac:dyDescent="0.2">
      <c r="A2138" s="2">
        <v>45486</v>
      </c>
      <c r="B2138" t="s">
        <v>148</v>
      </c>
      <c r="C2138" s="5">
        <v>159.11000000000001</v>
      </c>
    </row>
    <row r="2139" spans="1:3" x14ac:dyDescent="0.2">
      <c r="A2139" s="2">
        <v>44929</v>
      </c>
      <c r="B2139" t="s">
        <v>147</v>
      </c>
      <c r="C2139" s="5">
        <v>159.58000000000001</v>
      </c>
    </row>
    <row r="2140" spans="1:3" hidden="1" x14ac:dyDescent="0.2">
      <c r="A2140" s="2">
        <v>45432</v>
      </c>
      <c r="B2140" t="s">
        <v>148</v>
      </c>
      <c r="C2140" s="5">
        <v>159.73000000000002</v>
      </c>
    </row>
    <row r="2141" spans="1:3" x14ac:dyDescent="0.2">
      <c r="A2141" s="2">
        <v>45326</v>
      </c>
      <c r="B2141" t="s">
        <v>147</v>
      </c>
      <c r="C2141" s="5">
        <v>159.91</v>
      </c>
    </row>
    <row r="2142" spans="1:3" x14ac:dyDescent="0.2">
      <c r="A2142" s="2">
        <v>45263</v>
      </c>
      <c r="B2142" t="s">
        <v>147</v>
      </c>
      <c r="C2142" s="5">
        <v>160.08000000000001</v>
      </c>
    </row>
    <row r="2143" spans="1:3" hidden="1" x14ac:dyDescent="0.2">
      <c r="A2143" s="2">
        <v>45520</v>
      </c>
      <c r="B2143" t="s">
        <v>148</v>
      </c>
      <c r="C2143" s="5">
        <v>160.44999999999999</v>
      </c>
    </row>
    <row r="2144" spans="1:3" hidden="1" x14ac:dyDescent="0.2">
      <c r="A2144" s="2">
        <v>45170</v>
      </c>
      <c r="B2144" t="s">
        <v>148</v>
      </c>
      <c r="C2144" s="5">
        <v>160.84</v>
      </c>
    </row>
    <row r="2145" spans="1:3" x14ac:dyDescent="0.2">
      <c r="A2145" s="2">
        <v>45377</v>
      </c>
      <c r="B2145" t="s">
        <v>147</v>
      </c>
      <c r="C2145" s="5">
        <v>161.12</v>
      </c>
    </row>
    <row r="2146" spans="1:3" x14ac:dyDescent="0.2">
      <c r="A2146" s="2">
        <v>45413</v>
      </c>
      <c r="B2146" t="s">
        <v>147</v>
      </c>
      <c r="C2146" s="5">
        <v>161.18</v>
      </c>
    </row>
    <row r="2147" spans="1:3" x14ac:dyDescent="0.2">
      <c r="A2147" s="2">
        <v>45590</v>
      </c>
      <c r="B2147" t="s">
        <v>147</v>
      </c>
      <c r="C2147" s="5">
        <v>161.68</v>
      </c>
    </row>
    <row r="2148" spans="1:3" x14ac:dyDescent="0.2">
      <c r="A2148" s="2">
        <v>45384</v>
      </c>
      <c r="B2148" t="s">
        <v>147</v>
      </c>
      <c r="C2148" s="5">
        <v>161.88</v>
      </c>
    </row>
    <row r="2149" spans="1:3" x14ac:dyDescent="0.2">
      <c r="A2149" s="2">
        <v>45202</v>
      </c>
      <c r="B2149" t="s">
        <v>147</v>
      </c>
      <c r="C2149" s="5">
        <v>163.15</v>
      </c>
    </row>
    <row r="2150" spans="1:3" x14ac:dyDescent="0.2">
      <c r="A2150" s="2">
        <v>44989</v>
      </c>
      <c r="B2150" t="s">
        <v>147</v>
      </c>
      <c r="C2150" s="5">
        <v>163.38</v>
      </c>
    </row>
    <row r="2151" spans="1:3" x14ac:dyDescent="0.2">
      <c r="A2151" s="2">
        <v>45237</v>
      </c>
      <c r="B2151" t="s">
        <v>147</v>
      </c>
      <c r="C2151" s="5">
        <v>163.71</v>
      </c>
    </row>
    <row r="2152" spans="1:3" x14ac:dyDescent="0.2">
      <c r="A2152" s="2">
        <v>45004</v>
      </c>
      <c r="B2152" t="s">
        <v>147</v>
      </c>
      <c r="C2152" s="5">
        <v>163.77000000000001</v>
      </c>
    </row>
    <row r="2153" spans="1:3" hidden="1" x14ac:dyDescent="0.2">
      <c r="A2153" s="2">
        <v>45622</v>
      </c>
      <c r="B2153" t="s">
        <v>148</v>
      </c>
      <c r="C2153" s="5">
        <v>163.81</v>
      </c>
    </row>
    <row r="2154" spans="1:3" x14ac:dyDescent="0.2">
      <c r="A2154" s="2">
        <v>45067</v>
      </c>
      <c r="B2154" t="s">
        <v>147</v>
      </c>
      <c r="C2154" s="5">
        <v>164.26</v>
      </c>
    </row>
    <row r="2155" spans="1:3" hidden="1" x14ac:dyDescent="0.2">
      <c r="A2155" s="2">
        <v>45612</v>
      </c>
      <c r="B2155" t="s">
        <v>148</v>
      </c>
      <c r="C2155" s="5">
        <v>164.36</v>
      </c>
    </row>
    <row r="2156" spans="1:3" x14ac:dyDescent="0.2">
      <c r="A2156" s="2">
        <v>45581</v>
      </c>
      <c r="B2156" t="s">
        <v>147</v>
      </c>
      <c r="C2156" s="5">
        <v>164.51999999999998</v>
      </c>
    </row>
    <row r="2157" spans="1:3" x14ac:dyDescent="0.2">
      <c r="A2157" s="2">
        <v>45102</v>
      </c>
      <c r="B2157" t="s">
        <v>147</v>
      </c>
      <c r="C2157" s="5">
        <v>164.82</v>
      </c>
    </row>
    <row r="2158" spans="1:3" hidden="1" x14ac:dyDescent="0.2">
      <c r="A2158" s="2">
        <v>45006</v>
      </c>
      <c r="B2158" t="s">
        <v>148</v>
      </c>
      <c r="C2158" s="5">
        <v>164.89</v>
      </c>
    </row>
    <row r="2159" spans="1:3" x14ac:dyDescent="0.2">
      <c r="A2159" s="2">
        <v>45077</v>
      </c>
      <c r="B2159" t="s">
        <v>147</v>
      </c>
      <c r="C2159" s="5">
        <v>164.96</v>
      </c>
    </row>
    <row r="2160" spans="1:3" x14ac:dyDescent="0.2">
      <c r="A2160" s="2">
        <v>45111</v>
      </c>
      <c r="B2160" t="s">
        <v>147</v>
      </c>
      <c r="C2160" s="5">
        <v>165.05</v>
      </c>
    </row>
    <row r="2161" spans="1:3" hidden="1" x14ac:dyDescent="0.2">
      <c r="A2161" s="2">
        <v>44957</v>
      </c>
      <c r="B2161" t="s">
        <v>148</v>
      </c>
      <c r="C2161" s="5">
        <v>165.22</v>
      </c>
    </row>
    <row r="2162" spans="1:3" x14ac:dyDescent="0.2">
      <c r="A2162" s="2">
        <v>45160</v>
      </c>
      <c r="B2162" t="s">
        <v>147</v>
      </c>
      <c r="C2162" s="5">
        <v>165.44</v>
      </c>
    </row>
    <row r="2163" spans="1:3" x14ac:dyDescent="0.2">
      <c r="A2163" s="2">
        <v>44991</v>
      </c>
      <c r="B2163" t="s">
        <v>147</v>
      </c>
      <c r="C2163" s="5">
        <v>165.67</v>
      </c>
    </row>
    <row r="2164" spans="1:3" hidden="1" x14ac:dyDescent="0.2">
      <c r="A2164" s="2">
        <v>45079</v>
      </c>
      <c r="B2164" t="s">
        <v>148</v>
      </c>
      <c r="C2164" s="5">
        <v>165.71</v>
      </c>
    </row>
    <row r="2165" spans="1:3" hidden="1" x14ac:dyDescent="0.2">
      <c r="A2165" s="2">
        <v>45323</v>
      </c>
      <c r="B2165" t="s">
        <v>148</v>
      </c>
      <c r="C2165" s="5">
        <v>165.82</v>
      </c>
    </row>
    <row r="2166" spans="1:3" hidden="1" x14ac:dyDescent="0.2">
      <c r="A2166" s="2">
        <v>44933</v>
      </c>
      <c r="B2166" t="s">
        <v>148</v>
      </c>
      <c r="C2166" s="5">
        <v>166.25</v>
      </c>
    </row>
    <row r="2167" spans="1:3" x14ac:dyDescent="0.2">
      <c r="A2167" s="2">
        <v>45457</v>
      </c>
      <c r="B2167" t="s">
        <v>147</v>
      </c>
      <c r="C2167" s="5">
        <v>166.53</v>
      </c>
    </row>
    <row r="2168" spans="1:3" hidden="1" x14ac:dyDescent="0.2">
      <c r="A2168" s="2">
        <v>45201</v>
      </c>
      <c r="B2168" t="s">
        <v>148</v>
      </c>
      <c r="C2168" s="5">
        <v>167.13</v>
      </c>
    </row>
    <row r="2169" spans="1:3" x14ac:dyDescent="0.2">
      <c r="A2169" s="2">
        <v>45257</v>
      </c>
      <c r="B2169" t="s">
        <v>147</v>
      </c>
      <c r="C2169" s="5">
        <v>167.18</v>
      </c>
    </row>
    <row r="2170" spans="1:3" x14ac:dyDescent="0.2">
      <c r="A2170" s="2">
        <v>45402</v>
      </c>
      <c r="B2170" t="s">
        <v>147</v>
      </c>
      <c r="C2170" s="5">
        <v>167.18</v>
      </c>
    </row>
    <row r="2171" spans="1:3" hidden="1" x14ac:dyDescent="0.2">
      <c r="A2171" s="2">
        <v>45082</v>
      </c>
      <c r="B2171" t="s">
        <v>148</v>
      </c>
      <c r="C2171" s="5">
        <v>167.49</v>
      </c>
    </row>
    <row r="2172" spans="1:3" hidden="1" x14ac:dyDescent="0.2">
      <c r="A2172" s="2">
        <v>45639</v>
      </c>
      <c r="B2172" t="s">
        <v>148</v>
      </c>
      <c r="C2172" s="5">
        <v>167.71</v>
      </c>
    </row>
    <row r="2173" spans="1:3" x14ac:dyDescent="0.2">
      <c r="A2173" s="2">
        <v>45415</v>
      </c>
      <c r="B2173" t="s">
        <v>147</v>
      </c>
      <c r="C2173" s="5">
        <v>167.74</v>
      </c>
    </row>
    <row r="2174" spans="1:3" x14ac:dyDescent="0.2">
      <c r="A2174" s="2">
        <v>45141</v>
      </c>
      <c r="B2174" t="s">
        <v>147</v>
      </c>
      <c r="C2174" s="5">
        <v>167.89</v>
      </c>
    </row>
    <row r="2175" spans="1:3" x14ac:dyDescent="0.2">
      <c r="A2175" s="2">
        <v>45361</v>
      </c>
      <c r="B2175" t="s">
        <v>147</v>
      </c>
      <c r="C2175" s="5">
        <v>168.05</v>
      </c>
    </row>
    <row r="2176" spans="1:3" x14ac:dyDescent="0.2">
      <c r="A2176" s="2">
        <v>45633</v>
      </c>
      <c r="B2176" t="s">
        <v>147</v>
      </c>
      <c r="C2176" s="5">
        <v>168.54000000000002</v>
      </c>
    </row>
    <row r="2177" spans="1:3" x14ac:dyDescent="0.2">
      <c r="A2177" s="2">
        <v>45267</v>
      </c>
      <c r="B2177" t="s">
        <v>147</v>
      </c>
      <c r="C2177" s="5">
        <v>168.66000000000003</v>
      </c>
    </row>
    <row r="2178" spans="1:3" hidden="1" x14ac:dyDescent="0.2">
      <c r="A2178" s="2">
        <v>45095</v>
      </c>
      <c r="B2178" t="s">
        <v>148</v>
      </c>
      <c r="C2178" s="5">
        <v>168.74</v>
      </c>
    </row>
    <row r="2179" spans="1:3" hidden="1" x14ac:dyDescent="0.2">
      <c r="A2179" s="2">
        <v>45094</v>
      </c>
      <c r="B2179" t="s">
        <v>148</v>
      </c>
      <c r="C2179" s="5">
        <v>168.79000000000002</v>
      </c>
    </row>
    <row r="2180" spans="1:3" x14ac:dyDescent="0.2">
      <c r="A2180" s="2">
        <v>45479</v>
      </c>
      <c r="B2180" t="s">
        <v>147</v>
      </c>
      <c r="C2180" s="5">
        <v>168.87</v>
      </c>
    </row>
    <row r="2181" spans="1:3" x14ac:dyDescent="0.2">
      <c r="A2181" s="2">
        <v>45519</v>
      </c>
      <c r="B2181" t="s">
        <v>147</v>
      </c>
      <c r="C2181" s="5">
        <v>168.87</v>
      </c>
    </row>
    <row r="2182" spans="1:3" hidden="1" x14ac:dyDescent="0.2">
      <c r="A2182" s="2">
        <v>45565</v>
      </c>
      <c r="B2182" t="s">
        <v>148</v>
      </c>
      <c r="C2182" s="5">
        <v>169.1</v>
      </c>
    </row>
    <row r="2183" spans="1:3" x14ac:dyDescent="0.2">
      <c r="A2183" s="2">
        <v>45354</v>
      </c>
      <c r="B2183" t="s">
        <v>147</v>
      </c>
      <c r="C2183" s="5">
        <v>169.19</v>
      </c>
    </row>
    <row r="2184" spans="1:3" x14ac:dyDescent="0.2">
      <c r="A2184" s="2">
        <v>45291</v>
      </c>
      <c r="B2184" t="s">
        <v>147</v>
      </c>
      <c r="C2184" s="5">
        <v>169.26</v>
      </c>
    </row>
    <row r="2185" spans="1:3" x14ac:dyDescent="0.2">
      <c r="A2185" s="2">
        <v>45607</v>
      </c>
      <c r="B2185" t="s">
        <v>147</v>
      </c>
      <c r="C2185" s="5">
        <v>169.78000000000003</v>
      </c>
    </row>
    <row r="2186" spans="1:3" hidden="1" x14ac:dyDescent="0.2">
      <c r="A2186" s="2">
        <v>45457</v>
      </c>
      <c r="B2186" t="s">
        <v>148</v>
      </c>
      <c r="C2186" s="5">
        <v>170.28</v>
      </c>
    </row>
    <row r="2187" spans="1:3" x14ac:dyDescent="0.2">
      <c r="A2187" s="2">
        <v>45655</v>
      </c>
      <c r="B2187" t="s">
        <v>147</v>
      </c>
      <c r="C2187" s="5">
        <v>170.72</v>
      </c>
    </row>
    <row r="2188" spans="1:3" hidden="1" x14ac:dyDescent="0.2">
      <c r="A2188" s="2">
        <v>45347</v>
      </c>
      <c r="B2188" t="s">
        <v>148</v>
      </c>
      <c r="C2188" s="5">
        <v>171.16</v>
      </c>
    </row>
    <row r="2189" spans="1:3" x14ac:dyDescent="0.2">
      <c r="A2189" s="2">
        <v>45099</v>
      </c>
      <c r="B2189" t="s">
        <v>147</v>
      </c>
      <c r="C2189" s="5">
        <v>171.54999999999998</v>
      </c>
    </row>
    <row r="2190" spans="1:3" x14ac:dyDescent="0.2">
      <c r="A2190" s="2">
        <v>45657</v>
      </c>
      <c r="B2190" t="s">
        <v>147</v>
      </c>
      <c r="C2190" s="5">
        <v>171.76</v>
      </c>
    </row>
    <row r="2191" spans="1:3" x14ac:dyDescent="0.2">
      <c r="A2191" s="2">
        <v>45182</v>
      </c>
      <c r="B2191" t="s">
        <v>147</v>
      </c>
      <c r="C2191" s="5">
        <v>171.81</v>
      </c>
    </row>
    <row r="2192" spans="1:3" hidden="1" x14ac:dyDescent="0.2">
      <c r="A2192" s="2">
        <v>45153</v>
      </c>
      <c r="B2192" t="s">
        <v>148</v>
      </c>
      <c r="C2192" s="5">
        <v>171.94</v>
      </c>
    </row>
    <row r="2193" spans="1:3" x14ac:dyDescent="0.2">
      <c r="A2193" s="2">
        <v>45587</v>
      </c>
      <c r="B2193" t="s">
        <v>147</v>
      </c>
      <c r="C2193" s="5">
        <v>172.26</v>
      </c>
    </row>
    <row r="2194" spans="1:3" x14ac:dyDescent="0.2">
      <c r="A2194" s="2">
        <v>45036</v>
      </c>
      <c r="B2194" t="s">
        <v>147</v>
      </c>
      <c r="C2194" s="5">
        <v>172.73000000000002</v>
      </c>
    </row>
    <row r="2195" spans="1:3" hidden="1" x14ac:dyDescent="0.2">
      <c r="A2195" s="2">
        <v>45477</v>
      </c>
      <c r="B2195" t="s">
        <v>148</v>
      </c>
      <c r="C2195" s="5">
        <v>172.82999999999998</v>
      </c>
    </row>
    <row r="2196" spans="1:3" x14ac:dyDescent="0.2">
      <c r="A2196" s="2">
        <v>45322</v>
      </c>
      <c r="B2196" t="s">
        <v>147</v>
      </c>
      <c r="C2196" s="5">
        <v>173.71</v>
      </c>
    </row>
    <row r="2197" spans="1:3" x14ac:dyDescent="0.2">
      <c r="A2197" s="2">
        <v>45536</v>
      </c>
      <c r="B2197" t="s">
        <v>147</v>
      </c>
      <c r="C2197" s="5">
        <v>174.04</v>
      </c>
    </row>
    <row r="2198" spans="1:3" x14ac:dyDescent="0.2">
      <c r="A2198" s="2">
        <v>45086</v>
      </c>
      <c r="B2198" t="s">
        <v>147</v>
      </c>
      <c r="C2198" s="5">
        <v>174.35</v>
      </c>
    </row>
    <row r="2199" spans="1:3" x14ac:dyDescent="0.2">
      <c r="A2199" s="2">
        <v>45250</v>
      </c>
      <c r="B2199" t="s">
        <v>147</v>
      </c>
      <c r="C2199" s="5">
        <v>174.60000000000002</v>
      </c>
    </row>
    <row r="2200" spans="1:3" hidden="1" x14ac:dyDescent="0.2">
      <c r="A2200" s="2">
        <v>45475</v>
      </c>
      <c r="B2200" t="s">
        <v>148</v>
      </c>
      <c r="C2200" s="5">
        <v>174.74</v>
      </c>
    </row>
    <row r="2201" spans="1:3" x14ac:dyDescent="0.2">
      <c r="A2201" s="2">
        <v>45395</v>
      </c>
      <c r="B2201" t="s">
        <v>147</v>
      </c>
      <c r="C2201" s="5">
        <v>174.82</v>
      </c>
    </row>
    <row r="2202" spans="1:3" hidden="1" x14ac:dyDescent="0.2">
      <c r="A2202" s="2">
        <v>45452</v>
      </c>
      <c r="B2202" t="s">
        <v>148</v>
      </c>
      <c r="C2202" s="5">
        <v>174.94</v>
      </c>
    </row>
    <row r="2203" spans="1:3" x14ac:dyDescent="0.2">
      <c r="A2203" s="2">
        <v>45389</v>
      </c>
      <c r="B2203" t="s">
        <v>147</v>
      </c>
      <c r="C2203" s="5">
        <v>175.01000000000002</v>
      </c>
    </row>
    <row r="2204" spans="1:3" x14ac:dyDescent="0.2">
      <c r="A2204" s="2">
        <v>45056</v>
      </c>
      <c r="B2204" t="s">
        <v>147</v>
      </c>
      <c r="C2204" s="5">
        <v>175.07</v>
      </c>
    </row>
    <row r="2205" spans="1:3" x14ac:dyDescent="0.2">
      <c r="A2205" s="2">
        <v>45507</v>
      </c>
      <c r="B2205" t="s">
        <v>147</v>
      </c>
      <c r="C2205" s="5">
        <v>175.13</v>
      </c>
    </row>
    <row r="2206" spans="1:3" x14ac:dyDescent="0.2">
      <c r="A2206" s="2">
        <v>45018</v>
      </c>
      <c r="B2206" t="s">
        <v>147</v>
      </c>
      <c r="C2206" s="5">
        <v>175.13</v>
      </c>
    </row>
    <row r="2207" spans="1:3" hidden="1" x14ac:dyDescent="0.2">
      <c r="A2207" s="2">
        <v>45421</v>
      </c>
      <c r="B2207" t="s">
        <v>148</v>
      </c>
      <c r="C2207" s="5">
        <v>175.76000000000002</v>
      </c>
    </row>
    <row r="2208" spans="1:3" hidden="1" x14ac:dyDescent="0.2">
      <c r="A2208" s="2">
        <v>45227</v>
      </c>
      <c r="B2208" t="s">
        <v>148</v>
      </c>
      <c r="C2208" s="5">
        <v>175.79999999999998</v>
      </c>
    </row>
    <row r="2209" spans="1:3" hidden="1" x14ac:dyDescent="0.2">
      <c r="A2209" s="2">
        <v>45394</v>
      </c>
      <c r="B2209" t="s">
        <v>148</v>
      </c>
      <c r="C2209" s="5">
        <v>175.86</v>
      </c>
    </row>
    <row r="2210" spans="1:3" hidden="1" x14ac:dyDescent="0.2">
      <c r="A2210" s="2">
        <v>45546</v>
      </c>
      <c r="B2210" t="s">
        <v>148</v>
      </c>
      <c r="C2210" s="5">
        <v>176.12</v>
      </c>
    </row>
    <row r="2211" spans="1:3" x14ac:dyDescent="0.2">
      <c r="A2211" s="2">
        <v>45000</v>
      </c>
      <c r="B2211" t="s">
        <v>147</v>
      </c>
      <c r="C2211" s="5">
        <v>176.19</v>
      </c>
    </row>
    <row r="2212" spans="1:3" x14ac:dyDescent="0.2">
      <c r="A2212" s="2">
        <v>45418</v>
      </c>
      <c r="B2212" t="s">
        <v>147</v>
      </c>
      <c r="C2212" s="5">
        <v>176.37</v>
      </c>
    </row>
    <row r="2213" spans="1:3" x14ac:dyDescent="0.2">
      <c r="A2213" s="2">
        <v>45489</v>
      </c>
      <c r="B2213" t="s">
        <v>147</v>
      </c>
      <c r="C2213" s="5">
        <v>176.54</v>
      </c>
    </row>
    <row r="2214" spans="1:3" x14ac:dyDescent="0.2">
      <c r="A2214" s="2">
        <v>45085</v>
      </c>
      <c r="B2214" t="s">
        <v>147</v>
      </c>
      <c r="C2214" s="5">
        <v>176.66</v>
      </c>
    </row>
    <row r="2215" spans="1:3" x14ac:dyDescent="0.2">
      <c r="A2215" s="2">
        <v>45331</v>
      </c>
      <c r="B2215" t="s">
        <v>147</v>
      </c>
      <c r="C2215" s="5">
        <v>176.79000000000002</v>
      </c>
    </row>
    <row r="2216" spans="1:3" hidden="1" x14ac:dyDescent="0.2">
      <c r="A2216" s="2">
        <v>45404</v>
      </c>
      <c r="B2216" t="s">
        <v>148</v>
      </c>
      <c r="C2216" s="5">
        <v>176.81</v>
      </c>
    </row>
    <row r="2217" spans="1:3" x14ac:dyDescent="0.2">
      <c r="A2217" s="2">
        <v>45298</v>
      </c>
      <c r="B2217" t="s">
        <v>147</v>
      </c>
      <c r="C2217" s="5">
        <v>177.19</v>
      </c>
    </row>
    <row r="2218" spans="1:3" hidden="1" x14ac:dyDescent="0.2">
      <c r="A2218" s="2">
        <v>45229</v>
      </c>
      <c r="B2218" t="s">
        <v>148</v>
      </c>
      <c r="C2218" s="5">
        <v>177.74</v>
      </c>
    </row>
    <row r="2219" spans="1:3" hidden="1" x14ac:dyDescent="0.2">
      <c r="A2219" s="2">
        <v>45248</v>
      </c>
      <c r="B2219" t="s">
        <v>148</v>
      </c>
      <c r="C2219" s="5">
        <v>177.9</v>
      </c>
    </row>
    <row r="2220" spans="1:3" hidden="1" x14ac:dyDescent="0.2">
      <c r="A2220" s="2">
        <v>45201</v>
      </c>
      <c r="B2220" t="s">
        <v>148</v>
      </c>
      <c r="C2220" s="5">
        <v>177.91</v>
      </c>
    </row>
    <row r="2221" spans="1:3" x14ac:dyDescent="0.2">
      <c r="A2221" s="2">
        <v>45316</v>
      </c>
      <c r="B2221" t="s">
        <v>147</v>
      </c>
      <c r="C2221" s="5">
        <v>178.39000000000001</v>
      </c>
    </row>
    <row r="2222" spans="1:3" x14ac:dyDescent="0.2">
      <c r="A2222" s="2">
        <v>44982</v>
      </c>
      <c r="B2222" t="s">
        <v>147</v>
      </c>
      <c r="C2222" s="5">
        <v>179.13</v>
      </c>
    </row>
    <row r="2223" spans="1:3" hidden="1" x14ac:dyDescent="0.2">
      <c r="A2223" s="2">
        <v>45248</v>
      </c>
      <c r="B2223" t="s">
        <v>148</v>
      </c>
      <c r="C2223" s="5">
        <v>179.66</v>
      </c>
    </row>
    <row r="2224" spans="1:3" x14ac:dyDescent="0.2">
      <c r="A2224" s="2">
        <v>45464</v>
      </c>
      <c r="B2224" t="s">
        <v>147</v>
      </c>
      <c r="C2224" s="5">
        <v>179.69</v>
      </c>
    </row>
    <row r="2225" spans="1:3" hidden="1" x14ac:dyDescent="0.2">
      <c r="A2225" s="2">
        <v>45139</v>
      </c>
      <c r="B2225" t="s">
        <v>148</v>
      </c>
      <c r="C2225" s="5">
        <v>179.7</v>
      </c>
    </row>
    <row r="2226" spans="1:3" hidden="1" x14ac:dyDescent="0.2">
      <c r="A2226" s="2">
        <v>45124</v>
      </c>
      <c r="B2226" t="s">
        <v>148</v>
      </c>
      <c r="C2226" s="5">
        <v>179.7</v>
      </c>
    </row>
    <row r="2227" spans="1:3" x14ac:dyDescent="0.2">
      <c r="A2227" s="2">
        <v>45374</v>
      </c>
      <c r="B2227" t="s">
        <v>147</v>
      </c>
      <c r="C2227" s="5">
        <v>179.82</v>
      </c>
    </row>
    <row r="2228" spans="1:3" x14ac:dyDescent="0.2">
      <c r="A2228" s="2">
        <v>45647</v>
      </c>
      <c r="B2228" t="s">
        <v>147</v>
      </c>
      <c r="C2228" s="5">
        <v>179.85000000000002</v>
      </c>
    </row>
    <row r="2229" spans="1:3" hidden="1" x14ac:dyDescent="0.2">
      <c r="A2229" s="2">
        <v>45013</v>
      </c>
      <c r="B2229" t="s">
        <v>148</v>
      </c>
      <c r="C2229" s="5">
        <v>179.94</v>
      </c>
    </row>
    <row r="2230" spans="1:3" x14ac:dyDescent="0.2">
      <c r="A2230" s="2">
        <v>45650</v>
      </c>
      <c r="B2230" t="s">
        <v>147</v>
      </c>
      <c r="C2230" s="5">
        <v>179.94</v>
      </c>
    </row>
    <row r="2231" spans="1:3" hidden="1" x14ac:dyDescent="0.2">
      <c r="A2231" s="2">
        <v>45225</v>
      </c>
      <c r="B2231" t="s">
        <v>148</v>
      </c>
      <c r="C2231" s="5">
        <v>180.70999999999998</v>
      </c>
    </row>
    <row r="2232" spans="1:3" x14ac:dyDescent="0.2">
      <c r="A2232" s="2">
        <v>45282</v>
      </c>
      <c r="B2232" t="s">
        <v>147</v>
      </c>
      <c r="C2232" s="5">
        <v>180.82999999999998</v>
      </c>
    </row>
    <row r="2233" spans="1:3" x14ac:dyDescent="0.2">
      <c r="A2233" s="2">
        <v>44950</v>
      </c>
      <c r="B2233" t="s">
        <v>147</v>
      </c>
      <c r="C2233" s="5">
        <v>181.11</v>
      </c>
    </row>
    <row r="2234" spans="1:3" x14ac:dyDescent="0.2">
      <c r="A2234" s="2">
        <v>45570</v>
      </c>
      <c r="B2234" t="s">
        <v>147</v>
      </c>
      <c r="C2234" s="5">
        <v>181.29</v>
      </c>
    </row>
    <row r="2235" spans="1:3" x14ac:dyDescent="0.2">
      <c r="A2235" s="2">
        <v>45363</v>
      </c>
      <c r="B2235" t="s">
        <v>147</v>
      </c>
      <c r="C2235" s="5">
        <v>181.32000000000002</v>
      </c>
    </row>
    <row r="2236" spans="1:3" hidden="1" x14ac:dyDescent="0.2">
      <c r="A2236" s="2">
        <v>45643</v>
      </c>
      <c r="B2236" t="s">
        <v>148</v>
      </c>
      <c r="C2236" s="5">
        <v>181.74</v>
      </c>
    </row>
    <row r="2237" spans="1:3" hidden="1" x14ac:dyDescent="0.2">
      <c r="A2237" s="2">
        <v>45189</v>
      </c>
      <c r="B2237" t="s">
        <v>148</v>
      </c>
      <c r="C2237" s="5">
        <v>181.75000000000003</v>
      </c>
    </row>
    <row r="2238" spans="1:3" hidden="1" x14ac:dyDescent="0.2">
      <c r="A2238" s="2">
        <v>45207</v>
      </c>
      <c r="B2238" t="s">
        <v>148</v>
      </c>
      <c r="C2238" s="5">
        <v>181.85</v>
      </c>
    </row>
    <row r="2239" spans="1:3" hidden="1" x14ac:dyDescent="0.2">
      <c r="A2239" s="2">
        <v>45497</v>
      </c>
      <c r="B2239" t="s">
        <v>148</v>
      </c>
      <c r="C2239" s="5">
        <v>182.3</v>
      </c>
    </row>
    <row r="2240" spans="1:3" hidden="1" x14ac:dyDescent="0.2">
      <c r="A2240" s="2">
        <v>45377</v>
      </c>
      <c r="B2240" t="s">
        <v>148</v>
      </c>
      <c r="C2240" s="5">
        <v>182.98000000000002</v>
      </c>
    </row>
    <row r="2241" spans="1:3" hidden="1" x14ac:dyDescent="0.2">
      <c r="A2241" s="2">
        <v>45260</v>
      </c>
      <c r="B2241" t="s">
        <v>148</v>
      </c>
      <c r="C2241" s="5">
        <v>183.33</v>
      </c>
    </row>
    <row r="2242" spans="1:3" hidden="1" x14ac:dyDescent="0.2">
      <c r="A2242" s="2">
        <v>45436</v>
      </c>
      <c r="B2242" t="s">
        <v>148</v>
      </c>
      <c r="C2242" s="5">
        <v>183.35</v>
      </c>
    </row>
    <row r="2243" spans="1:3" hidden="1" x14ac:dyDescent="0.2">
      <c r="A2243" s="2">
        <v>45287</v>
      </c>
      <c r="B2243" t="s">
        <v>148</v>
      </c>
      <c r="C2243" s="5">
        <v>183.61</v>
      </c>
    </row>
    <row r="2244" spans="1:3" x14ac:dyDescent="0.2">
      <c r="A2244" s="2">
        <v>44969</v>
      </c>
      <c r="B2244" t="s">
        <v>147</v>
      </c>
      <c r="C2244" s="5">
        <v>183.67000000000002</v>
      </c>
    </row>
    <row r="2245" spans="1:3" hidden="1" x14ac:dyDescent="0.2">
      <c r="A2245" s="2">
        <v>45566</v>
      </c>
      <c r="B2245" t="s">
        <v>148</v>
      </c>
      <c r="C2245" s="5">
        <v>183.7</v>
      </c>
    </row>
    <row r="2246" spans="1:3" hidden="1" x14ac:dyDescent="0.2">
      <c r="A2246" s="2">
        <v>45429</v>
      </c>
      <c r="B2246" t="s">
        <v>148</v>
      </c>
      <c r="C2246" s="5">
        <v>184.13000000000002</v>
      </c>
    </row>
    <row r="2247" spans="1:3" hidden="1" x14ac:dyDescent="0.2">
      <c r="A2247" s="2">
        <v>44942</v>
      </c>
      <c r="B2247" t="s">
        <v>148</v>
      </c>
      <c r="C2247" s="5">
        <v>184.24</v>
      </c>
    </row>
    <row r="2248" spans="1:3" hidden="1" x14ac:dyDescent="0.2">
      <c r="A2248" s="2">
        <v>44942</v>
      </c>
      <c r="B2248" t="s">
        <v>148</v>
      </c>
      <c r="C2248" s="5">
        <v>184.62</v>
      </c>
    </row>
    <row r="2249" spans="1:3" hidden="1" x14ac:dyDescent="0.2">
      <c r="A2249" s="2">
        <v>44927</v>
      </c>
      <c r="B2249" t="s">
        <v>148</v>
      </c>
      <c r="C2249" s="5">
        <v>184.87</v>
      </c>
    </row>
    <row r="2250" spans="1:3" x14ac:dyDescent="0.2">
      <c r="A2250" s="2">
        <v>45168</v>
      </c>
      <c r="B2250" t="s">
        <v>147</v>
      </c>
      <c r="C2250" s="5">
        <v>184.97</v>
      </c>
    </row>
    <row r="2251" spans="1:3" x14ac:dyDescent="0.2">
      <c r="A2251" s="2">
        <v>45318</v>
      </c>
      <c r="B2251" t="s">
        <v>147</v>
      </c>
      <c r="C2251" s="5">
        <v>185.32999999999998</v>
      </c>
    </row>
    <row r="2252" spans="1:3" x14ac:dyDescent="0.2">
      <c r="A2252" s="2">
        <v>45061</v>
      </c>
      <c r="B2252" t="s">
        <v>147</v>
      </c>
      <c r="C2252" s="5">
        <v>185.34</v>
      </c>
    </row>
    <row r="2253" spans="1:3" x14ac:dyDescent="0.2">
      <c r="A2253" s="2">
        <v>45050</v>
      </c>
      <c r="B2253" t="s">
        <v>147</v>
      </c>
      <c r="C2253" s="5">
        <v>185.7</v>
      </c>
    </row>
    <row r="2254" spans="1:3" x14ac:dyDescent="0.2">
      <c r="A2254" s="2">
        <v>45225</v>
      </c>
      <c r="B2254" t="s">
        <v>147</v>
      </c>
      <c r="C2254" s="5">
        <v>185.80999999999997</v>
      </c>
    </row>
    <row r="2255" spans="1:3" x14ac:dyDescent="0.2">
      <c r="A2255" s="2">
        <v>45434</v>
      </c>
      <c r="B2255" t="s">
        <v>147</v>
      </c>
      <c r="C2255" s="5">
        <v>185.82</v>
      </c>
    </row>
    <row r="2256" spans="1:3" x14ac:dyDescent="0.2">
      <c r="A2256" s="2">
        <v>45600</v>
      </c>
      <c r="B2256" t="s">
        <v>147</v>
      </c>
      <c r="C2256" s="5">
        <v>185.82999999999998</v>
      </c>
    </row>
    <row r="2257" spans="1:3" hidden="1" x14ac:dyDescent="0.2">
      <c r="A2257" s="2">
        <v>45460</v>
      </c>
      <c r="B2257" t="s">
        <v>148</v>
      </c>
      <c r="C2257" s="5">
        <v>187.22</v>
      </c>
    </row>
    <row r="2258" spans="1:3" hidden="1" x14ac:dyDescent="0.2">
      <c r="A2258" s="2">
        <v>45530</v>
      </c>
      <c r="B2258" t="s">
        <v>148</v>
      </c>
      <c r="C2258" s="5">
        <v>187.41000000000003</v>
      </c>
    </row>
    <row r="2259" spans="1:3" hidden="1" x14ac:dyDescent="0.2">
      <c r="A2259" s="2">
        <v>45512</v>
      </c>
      <c r="B2259" t="s">
        <v>148</v>
      </c>
      <c r="C2259" s="5">
        <v>187.53</v>
      </c>
    </row>
    <row r="2260" spans="1:3" x14ac:dyDescent="0.2">
      <c r="A2260" s="2">
        <v>45566</v>
      </c>
      <c r="B2260" t="s">
        <v>147</v>
      </c>
      <c r="C2260" s="5">
        <v>187.81</v>
      </c>
    </row>
    <row r="2261" spans="1:3" hidden="1" x14ac:dyDescent="0.2">
      <c r="A2261" s="2">
        <v>45144</v>
      </c>
      <c r="B2261" t="s">
        <v>148</v>
      </c>
      <c r="C2261" s="5">
        <v>188.13</v>
      </c>
    </row>
    <row r="2262" spans="1:3" hidden="1" x14ac:dyDescent="0.2">
      <c r="A2262" s="2">
        <v>44961</v>
      </c>
      <c r="B2262" t="s">
        <v>148</v>
      </c>
      <c r="C2262" s="5">
        <v>188.22</v>
      </c>
    </row>
    <row r="2263" spans="1:3" hidden="1" x14ac:dyDescent="0.2">
      <c r="A2263" s="2">
        <v>45004</v>
      </c>
      <c r="B2263" t="s">
        <v>148</v>
      </c>
      <c r="C2263" s="5">
        <v>188.94</v>
      </c>
    </row>
    <row r="2264" spans="1:3" x14ac:dyDescent="0.2">
      <c r="A2264" s="2">
        <v>45555</v>
      </c>
      <c r="B2264" t="s">
        <v>147</v>
      </c>
      <c r="C2264" s="5">
        <v>189.58</v>
      </c>
    </row>
    <row r="2265" spans="1:3" x14ac:dyDescent="0.2">
      <c r="A2265" s="2">
        <v>45657</v>
      </c>
      <c r="B2265" t="s">
        <v>147</v>
      </c>
      <c r="C2265" s="5">
        <v>189.72</v>
      </c>
    </row>
    <row r="2266" spans="1:3" x14ac:dyDescent="0.2">
      <c r="A2266" s="2">
        <v>45166</v>
      </c>
      <c r="B2266" t="s">
        <v>147</v>
      </c>
      <c r="C2266" s="5">
        <v>189.81</v>
      </c>
    </row>
    <row r="2267" spans="1:3" hidden="1" x14ac:dyDescent="0.2">
      <c r="A2267" s="2">
        <v>45028</v>
      </c>
      <c r="B2267" t="s">
        <v>148</v>
      </c>
      <c r="C2267" s="5">
        <v>189.82</v>
      </c>
    </row>
    <row r="2268" spans="1:3" hidden="1" x14ac:dyDescent="0.2">
      <c r="A2268" s="2">
        <v>45252</v>
      </c>
      <c r="B2268" t="s">
        <v>148</v>
      </c>
      <c r="C2268" s="5">
        <v>189.87</v>
      </c>
    </row>
    <row r="2269" spans="1:3" hidden="1" x14ac:dyDescent="0.2">
      <c r="A2269" s="2">
        <v>45114</v>
      </c>
      <c r="B2269" t="s">
        <v>148</v>
      </c>
      <c r="C2269" s="5">
        <v>190.83</v>
      </c>
    </row>
    <row r="2270" spans="1:3" hidden="1" x14ac:dyDescent="0.2">
      <c r="A2270" s="2">
        <v>45298</v>
      </c>
      <c r="B2270" t="s">
        <v>148</v>
      </c>
      <c r="C2270" s="5">
        <v>191.07999999999998</v>
      </c>
    </row>
    <row r="2271" spans="1:3" x14ac:dyDescent="0.2">
      <c r="A2271" s="2">
        <v>45219</v>
      </c>
      <c r="B2271" t="s">
        <v>147</v>
      </c>
      <c r="C2271" s="5">
        <v>191.57999999999998</v>
      </c>
    </row>
    <row r="2272" spans="1:3" x14ac:dyDescent="0.2">
      <c r="A2272" s="2">
        <v>45122</v>
      </c>
      <c r="B2272" t="s">
        <v>147</v>
      </c>
      <c r="C2272" s="5">
        <v>191.62</v>
      </c>
    </row>
    <row r="2273" spans="1:3" hidden="1" x14ac:dyDescent="0.2">
      <c r="A2273" s="2">
        <v>45227</v>
      </c>
      <c r="B2273" t="s">
        <v>148</v>
      </c>
      <c r="C2273" s="5">
        <v>191.65</v>
      </c>
    </row>
    <row r="2274" spans="1:3" hidden="1" x14ac:dyDescent="0.2">
      <c r="A2274" s="2">
        <v>45015</v>
      </c>
      <c r="B2274" t="s">
        <v>148</v>
      </c>
      <c r="C2274" s="5">
        <v>192.45999999999998</v>
      </c>
    </row>
    <row r="2275" spans="1:3" x14ac:dyDescent="0.2">
      <c r="A2275" s="2">
        <v>45017</v>
      </c>
      <c r="B2275" t="s">
        <v>147</v>
      </c>
      <c r="C2275" s="5">
        <v>192.47</v>
      </c>
    </row>
    <row r="2276" spans="1:3" x14ac:dyDescent="0.2">
      <c r="A2276" s="2">
        <v>45525</v>
      </c>
      <c r="B2276" t="s">
        <v>147</v>
      </c>
      <c r="C2276" s="5">
        <v>192.65</v>
      </c>
    </row>
    <row r="2277" spans="1:3" x14ac:dyDescent="0.2">
      <c r="A2277" s="2">
        <v>45330</v>
      </c>
      <c r="B2277" t="s">
        <v>147</v>
      </c>
      <c r="C2277" s="5">
        <v>192.67</v>
      </c>
    </row>
    <row r="2278" spans="1:3" hidden="1" x14ac:dyDescent="0.2">
      <c r="A2278" s="2">
        <v>45228</v>
      </c>
      <c r="B2278" t="s">
        <v>148</v>
      </c>
      <c r="C2278" s="5">
        <v>193.7</v>
      </c>
    </row>
    <row r="2279" spans="1:3" hidden="1" x14ac:dyDescent="0.2">
      <c r="A2279" s="2">
        <v>45580</v>
      </c>
      <c r="B2279" t="s">
        <v>148</v>
      </c>
      <c r="C2279" s="5">
        <v>193.8</v>
      </c>
    </row>
    <row r="2280" spans="1:3" hidden="1" x14ac:dyDescent="0.2">
      <c r="A2280" s="2">
        <v>45607</v>
      </c>
      <c r="B2280" t="s">
        <v>148</v>
      </c>
      <c r="C2280" s="5">
        <v>193.95</v>
      </c>
    </row>
    <row r="2281" spans="1:3" x14ac:dyDescent="0.2">
      <c r="A2281" s="2">
        <v>44996</v>
      </c>
      <c r="B2281" t="s">
        <v>147</v>
      </c>
      <c r="C2281" s="5">
        <v>194.06</v>
      </c>
    </row>
    <row r="2282" spans="1:3" x14ac:dyDescent="0.2">
      <c r="A2282" s="2">
        <v>45449</v>
      </c>
      <c r="B2282" t="s">
        <v>147</v>
      </c>
      <c r="C2282" s="5">
        <v>194.56</v>
      </c>
    </row>
    <row r="2283" spans="1:3" x14ac:dyDescent="0.2">
      <c r="A2283" s="2">
        <v>45270</v>
      </c>
      <c r="B2283" t="s">
        <v>147</v>
      </c>
      <c r="C2283" s="5">
        <v>194.63</v>
      </c>
    </row>
    <row r="2284" spans="1:3" x14ac:dyDescent="0.2">
      <c r="A2284" s="2">
        <v>45585</v>
      </c>
      <c r="B2284" t="s">
        <v>147</v>
      </c>
      <c r="C2284" s="5">
        <v>194.64</v>
      </c>
    </row>
    <row r="2285" spans="1:3" x14ac:dyDescent="0.2">
      <c r="A2285" s="2">
        <v>45001</v>
      </c>
      <c r="B2285" t="s">
        <v>147</v>
      </c>
      <c r="C2285" s="5">
        <v>194.64999999999998</v>
      </c>
    </row>
    <row r="2286" spans="1:3" hidden="1" x14ac:dyDescent="0.2">
      <c r="A2286" s="2">
        <v>45173</v>
      </c>
      <c r="B2286" t="s">
        <v>148</v>
      </c>
      <c r="C2286" s="5">
        <v>194.71</v>
      </c>
    </row>
    <row r="2287" spans="1:3" x14ac:dyDescent="0.2">
      <c r="A2287" s="2">
        <v>45370</v>
      </c>
      <c r="B2287" t="s">
        <v>147</v>
      </c>
      <c r="C2287" s="5">
        <v>194.85</v>
      </c>
    </row>
    <row r="2288" spans="1:3" x14ac:dyDescent="0.2">
      <c r="A2288" s="2">
        <v>45643</v>
      </c>
      <c r="B2288" t="s">
        <v>147</v>
      </c>
      <c r="C2288" s="5">
        <v>195.1</v>
      </c>
    </row>
    <row r="2289" spans="1:3" hidden="1" x14ac:dyDescent="0.2">
      <c r="A2289" s="2">
        <v>45095</v>
      </c>
      <c r="B2289" t="s">
        <v>148</v>
      </c>
      <c r="C2289" s="5">
        <v>195.16</v>
      </c>
    </row>
    <row r="2290" spans="1:3" x14ac:dyDescent="0.2">
      <c r="A2290" s="2">
        <v>45426</v>
      </c>
      <c r="B2290" t="s">
        <v>147</v>
      </c>
      <c r="C2290" s="5">
        <v>195.35000000000002</v>
      </c>
    </row>
    <row r="2291" spans="1:3" x14ac:dyDescent="0.2">
      <c r="A2291" s="2">
        <v>45573</v>
      </c>
      <c r="B2291" t="s">
        <v>147</v>
      </c>
      <c r="C2291" s="5">
        <v>195.65000000000003</v>
      </c>
    </row>
    <row r="2292" spans="1:3" hidden="1" x14ac:dyDescent="0.2">
      <c r="A2292" s="2">
        <v>45530</v>
      </c>
      <c r="B2292" t="s">
        <v>148</v>
      </c>
      <c r="C2292" s="5">
        <v>196.21</v>
      </c>
    </row>
    <row r="2293" spans="1:3" x14ac:dyDescent="0.2">
      <c r="A2293" s="2">
        <v>45151</v>
      </c>
      <c r="B2293" t="s">
        <v>147</v>
      </c>
      <c r="C2293" s="5">
        <v>196.23999999999998</v>
      </c>
    </row>
    <row r="2294" spans="1:3" hidden="1" x14ac:dyDescent="0.2">
      <c r="A2294" s="2">
        <v>45263</v>
      </c>
      <c r="B2294" t="s">
        <v>148</v>
      </c>
      <c r="C2294" s="5">
        <v>196.49</v>
      </c>
    </row>
    <row r="2295" spans="1:3" hidden="1" x14ac:dyDescent="0.2">
      <c r="A2295" s="2">
        <v>45502</v>
      </c>
      <c r="B2295" t="s">
        <v>148</v>
      </c>
      <c r="C2295" s="5">
        <v>196.62</v>
      </c>
    </row>
    <row r="2296" spans="1:3" x14ac:dyDescent="0.2">
      <c r="A2296" s="2">
        <v>45283</v>
      </c>
      <c r="B2296" t="s">
        <v>147</v>
      </c>
      <c r="C2296" s="5">
        <v>196.82</v>
      </c>
    </row>
    <row r="2297" spans="1:3" x14ac:dyDescent="0.2">
      <c r="A2297" s="2">
        <v>45036</v>
      </c>
      <c r="B2297" t="s">
        <v>147</v>
      </c>
      <c r="C2297" s="5">
        <v>196.88000000000002</v>
      </c>
    </row>
    <row r="2298" spans="1:3" x14ac:dyDescent="0.2">
      <c r="A2298" s="2">
        <v>45477</v>
      </c>
      <c r="B2298" t="s">
        <v>147</v>
      </c>
      <c r="C2298" s="5">
        <v>197.04</v>
      </c>
    </row>
    <row r="2299" spans="1:3" x14ac:dyDescent="0.2">
      <c r="A2299" s="2">
        <v>45235</v>
      </c>
      <c r="B2299" t="s">
        <v>147</v>
      </c>
      <c r="C2299" s="5">
        <v>197.66</v>
      </c>
    </row>
    <row r="2300" spans="1:3" x14ac:dyDescent="0.2">
      <c r="A2300" s="2">
        <v>45469</v>
      </c>
      <c r="B2300" t="s">
        <v>147</v>
      </c>
      <c r="C2300" s="5">
        <v>197.91</v>
      </c>
    </row>
    <row r="2301" spans="1:3" x14ac:dyDescent="0.2">
      <c r="A2301" s="2">
        <v>45637</v>
      </c>
      <c r="B2301" t="s">
        <v>147</v>
      </c>
      <c r="C2301" s="5">
        <v>198.01999999999998</v>
      </c>
    </row>
    <row r="2302" spans="1:3" hidden="1" x14ac:dyDescent="0.2">
      <c r="A2302" s="2">
        <v>45361</v>
      </c>
      <c r="B2302" t="s">
        <v>148</v>
      </c>
      <c r="C2302" s="5">
        <v>198.07</v>
      </c>
    </row>
    <row r="2303" spans="1:3" x14ac:dyDescent="0.2">
      <c r="A2303" s="2">
        <v>45153</v>
      </c>
      <c r="B2303" t="s">
        <v>147</v>
      </c>
      <c r="C2303" s="5">
        <v>198.64</v>
      </c>
    </row>
    <row r="2304" spans="1:3" x14ac:dyDescent="0.2">
      <c r="A2304" s="2">
        <v>45600</v>
      </c>
      <c r="B2304" t="s">
        <v>147</v>
      </c>
      <c r="C2304" s="5">
        <v>198.75</v>
      </c>
    </row>
    <row r="2305" spans="1:3" x14ac:dyDescent="0.2">
      <c r="A2305" s="2">
        <v>44973</v>
      </c>
      <c r="B2305" t="s">
        <v>147</v>
      </c>
      <c r="C2305" s="5">
        <v>198.84</v>
      </c>
    </row>
    <row r="2306" spans="1:3" x14ac:dyDescent="0.2">
      <c r="A2306" s="2">
        <v>45651</v>
      </c>
      <c r="B2306" t="s">
        <v>147</v>
      </c>
      <c r="C2306" s="5">
        <v>199.12</v>
      </c>
    </row>
    <row r="2307" spans="1:3" x14ac:dyDescent="0.2">
      <c r="A2307" s="2">
        <v>45573</v>
      </c>
      <c r="B2307" t="s">
        <v>147</v>
      </c>
      <c r="C2307" s="5">
        <v>199.82</v>
      </c>
    </row>
    <row r="2308" spans="1:3" x14ac:dyDescent="0.2">
      <c r="A2308" s="2">
        <v>45512</v>
      </c>
      <c r="B2308" t="s">
        <v>147</v>
      </c>
      <c r="C2308" s="5">
        <v>199.95</v>
      </c>
    </row>
    <row r="2309" spans="1:3" x14ac:dyDescent="0.2">
      <c r="A2309" s="2">
        <v>45510</v>
      </c>
      <c r="B2309" t="s">
        <v>147</v>
      </c>
      <c r="C2309" s="5">
        <v>200.05</v>
      </c>
    </row>
    <row r="2310" spans="1:3" x14ac:dyDescent="0.2">
      <c r="A2310" s="2">
        <v>45536</v>
      </c>
      <c r="B2310" t="s">
        <v>147</v>
      </c>
      <c r="C2310" s="5">
        <v>200.39</v>
      </c>
    </row>
    <row r="2311" spans="1:3" x14ac:dyDescent="0.2">
      <c r="A2311" s="2">
        <v>45324</v>
      </c>
      <c r="B2311" t="s">
        <v>147</v>
      </c>
      <c r="C2311" s="5">
        <v>200.44</v>
      </c>
    </row>
    <row r="2312" spans="1:3" x14ac:dyDescent="0.2">
      <c r="A2312" s="2">
        <v>45380</v>
      </c>
      <c r="B2312" t="s">
        <v>147</v>
      </c>
      <c r="C2312" s="5">
        <v>200.64999999999998</v>
      </c>
    </row>
    <row r="2313" spans="1:3" x14ac:dyDescent="0.2">
      <c r="A2313" s="2">
        <v>45487</v>
      </c>
      <c r="B2313" t="s">
        <v>147</v>
      </c>
      <c r="C2313" s="5">
        <v>200.70999999999998</v>
      </c>
    </row>
    <row r="2314" spans="1:3" x14ac:dyDescent="0.2">
      <c r="A2314" s="2">
        <v>45114</v>
      </c>
      <c r="B2314" t="s">
        <v>147</v>
      </c>
      <c r="C2314" s="5">
        <v>200.73</v>
      </c>
    </row>
    <row r="2315" spans="1:3" hidden="1" x14ac:dyDescent="0.2">
      <c r="A2315" s="2">
        <v>45530</v>
      </c>
      <c r="B2315" t="s">
        <v>148</v>
      </c>
      <c r="C2315" s="5">
        <v>200.82000000000002</v>
      </c>
    </row>
    <row r="2316" spans="1:3" hidden="1" x14ac:dyDescent="0.2">
      <c r="A2316" s="2">
        <v>45086</v>
      </c>
      <c r="B2316" t="s">
        <v>148</v>
      </c>
      <c r="C2316" s="5">
        <v>200.87</v>
      </c>
    </row>
    <row r="2317" spans="1:3" x14ac:dyDescent="0.2">
      <c r="A2317" s="2">
        <v>45472</v>
      </c>
      <c r="B2317" t="s">
        <v>147</v>
      </c>
      <c r="C2317" s="5">
        <v>200.87</v>
      </c>
    </row>
    <row r="2318" spans="1:3" x14ac:dyDescent="0.2">
      <c r="A2318" s="2">
        <v>45633</v>
      </c>
      <c r="B2318" t="s">
        <v>147</v>
      </c>
      <c r="C2318" s="5">
        <v>201.14</v>
      </c>
    </row>
    <row r="2319" spans="1:3" hidden="1" x14ac:dyDescent="0.2">
      <c r="A2319" s="2">
        <v>45109</v>
      </c>
      <c r="B2319" t="s">
        <v>148</v>
      </c>
      <c r="C2319" s="5">
        <v>201.22</v>
      </c>
    </row>
    <row r="2320" spans="1:3" x14ac:dyDescent="0.2">
      <c r="A2320" s="2">
        <v>44940</v>
      </c>
      <c r="B2320" t="s">
        <v>147</v>
      </c>
      <c r="C2320" s="5">
        <v>201.22000000000003</v>
      </c>
    </row>
    <row r="2321" spans="1:3" hidden="1" x14ac:dyDescent="0.2">
      <c r="A2321" s="2">
        <v>44964</v>
      </c>
      <c r="B2321" t="s">
        <v>148</v>
      </c>
      <c r="C2321" s="5">
        <v>201.92</v>
      </c>
    </row>
    <row r="2322" spans="1:3" x14ac:dyDescent="0.2">
      <c r="A2322" s="2">
        <v>45655</v>
      </c>
      <c r="B2322" t="s">
        <v>147</v>
      </c>
      <c r="C2322" s="5">
        <v>202.16</v>
      </c>
    </row>
    <row r="2323" spans="1:3" x14ac:dyDescent="0.2">
      <c r="A2323" s="2">
        <v>44942</v>
      </c>
      <c r="B2323" t="s">
        <v>147</v>
      </c>
      <c r="C2323" s="5">
        <v>202.28</v>
      </c>
    </row>
    <row r="2324" spans="1:3" x14ac:dyDescent="0.2">
      <c r="A2324" s="2">
        <v>45182</v>
      </c>
      <c r="B2324" t="s">
        <v>147</v>
      </c>
      <c r="C2324" s="5">
        <v>202.61</v>
      </c>
    </row>
    <row r="2325" spans="1:3" x14ac:dyDescent="0.2">
      <c r="A2325" s="2">
        <v>45306</v>
      </c>
      <c r="B2325" t="s">
        <v>147</v>
      </c>
      <c r="C2325" s="5">
        <v>202.86999999999998</v>
      </c>
    </row>
    <row r="2326" spans="1:3" hidden="1" x14ac:dyDescent="0.2">
      <c r="A2326" s="2">
        <v>45141</v>
      </c>
      <c r="B2326" t="s">
        <v>148</v>
      </c>
      <c r="C2326" s="5">
        <v>203.66</v>
      </c>
    </row>
    <row r="2327" spans="1:3" x14ac:dyDescent="0.2">
      <c r="A2327" s="2">
        <v>44999</v>
      </c>
      <c r="B2327" t="s">
        <v>147</v>
      </c>
      <c r="C2327" s="5">
        <v>203.68</v>
      </c>
    </row>
    <row r="2328" spans="1:3" hidden="1" x14ac:dyDescent="0.2">
      <c r="A2328" s="2">
        <v>45583</v>
      </c>
      <c r="B2328" t="s">
        <v>148</v>
      </c>
      <c r="C2328" s="5">
        <v>203.88</v>
      </c>
    </row>
    <row r="2329" spans="1:3" x14ac:dyDescent="0.2">
      <c r="A2329" s="2">
        <v>45126</v>
      </c>
      <c r="B2329" t="s">
        <v>147</v>
      </c>
      <c r="C2329" s="5">
        <v>204.10000000000002</v>
      </c>
    </row>
    <row r="2330" spans="1:3" x14ac:dyDescent="0.2">
      <c r="A2330" s="2">
        <v>44931</v>
      </c>
      <c r="B2330" t="s">
        <v>147</v>
      </c>
      <c r="C2330" s="5">
        <v>204.21</v>
      </c>
    </row>
    <row r="2331" spans="1:3" x14ac:dyDescent="0.2">
      <c r="A2331" s="2">
        <v>45062</v>
      </c>
      <c r="B2331" t="s">
        <v>147</v>
      </c>
      <c r="C2331" s="5">
        <v>204.48000000000002</v>
      </c>
    </row>
    <row r="2332" spans="1:3" x14ac:dyDescent="0.2">
      <c r="A2332" s="2">
        <v>45574</v>
      </c>
      <c r="B2332" t="s">
        <v>147</v>
      </c>
      <c r="C2332" s="5">
        <v>204.59</v>
      </c>
    </row>
    <row r="2333" spans="1:3" x14ac:dyDescent="0.2">
      <c r="A2333" s="2">
        <v>45012</v>
      </c>
      <c r="B2333" t="s">
        <v>147</v>
      </c>
      <c r="C2333" s="5">
        <v>204.61</v>
      </c>
    </row>
    <row r="2334" spans="1:3" hidden="1" x14ac:dyDescent="0.2">
      <c r="A2334" s="2">
        <v>45491</v>
      </c>
      <c r="B2334" t="s">
        <v>148</v>
      </c>
      <c r="C2334" s="5">
        <v>204.64</v>
      </c>
    </row>
    <row r="2335" spans="1:3" x14ac:dyDescent="0.2">
      <c r="A2335" s="2">
        <v>45022</v>
      </c>
      <c r="B2335" t="s">
        <v>147</v>
      </c>
      <c r="C2335" s="5">
        <v>204.69000000000003</v>
      </c>
    </row>
    <row r="2336" spans="1:3" x14ac:dyDescent="0.2">
      <c r="A2336" s="2">
        <v>45063</v>
      </c>
      <c r="B2336" t="s">
        <v>147</v>
      </c>
      <c r="C2336" s="5">
        <v>204.79000000000002</v>
      </c>
    </row>
    <row r="2337" spans="1:3" hidden="1" x14ac:dyDescent="0.2">
      <c r="A2337" s="2">
        <v>45160</v>
      </c>
      <c r="B2337" t="s">
        <v>148</v>
      </c>
      <c r="C2337" s="5">
        <v>204.82999999999998</v>
      </c>
    </row>
    <row r="2338" spans="1:3" x14ac:dyDescent="0.2">
      <c r="A2338" s="2">
        <v>45451</v>
      </c>
      <c r="B2338" t="s">
        <v>147</v>
      </c>
      <c r="C2338" s="5">
        <v>204.84</v>
      </c>
    </row>
    <row r="2339" spans="1:3" x14ac:dyDescent="0.2">
      <c r="A2339" s="2">
        <v>45342</v>
      </c>
      <c r="B2339" t="s">
        <v>147</v>
      </c>
      <c r="C2339" s="5">
        <v>204.85</v>
      </c>
    </row>
    <row r="2340" spans="1:3" hidden="1" x14ac:dyDescent="0.2">
      <c r="A2340" s="2">
        <v>45391</v>
      </c>
      <c r="B2340" t="s">
        <v>148</v>
      </c>
      <c r="C2340" s="5">
        <v>205.46</v>
      </c>
    </row>
    <row r="2341" spans="1:3" hidden="1" x14ac:dyDescent="0.2">
      <c r="A2341" s="2">
        <v>45652</v>
      </c>
      <c r="B2341" t="s">
        <v>148</v>
      </c>
      <c r="C2341" s="5">
        <v>205.64</v>
      </c>
    </row>
    <row r="2342" spans="1:3" hidden="1" x14ac:dyDescent="0.2">
      <c r="A2342" s="2">
        <v>45069</v>
      </c>
      <c r="B2342" t="s">
        <v>148</v>
      </c>
      <c r="C2342" s="5">
        <v>205.76999999999998</v>
      </c>
    </row>
    <row r="2343" spans="1:3" x14ac:dyDescent="0.2">
      <c r="A2343" s="2">
        <v>45510</v>
      </c>
      <c r="B2343" t="s">
        <v>147</v>
      </c>
      <c r="C2343" s="5">
        <v>206.74</v>
      </c>
    </row>
    <row r="2344" spans="1:3" hidden="1" x14ac:dyDescent="0.2">
      <c r="A2344" s="2">
        <v>45303</v>
      </c>
      <c r="B2344" t="s">
        <v>148</v>
      </c>
      <c r="C2344" s="5">
        <v>206.82</v>
      </c>
    </row>
    <row r="2345" spans="1:3" hidden="1" x14ac:dyDescent="0.2">
      <c r="A2345" s="2">
        <v>45259</v>
      </c>
      <c r="B2345" t="s">
        <v>148</v>
      </c>
      <c r="C2345" s="5">
        <v>207.62</v>
      </c>
    </row>
    <row r="2346" spans="1:3" hidden="1" x14ac:dyDescent="0.2">
      <c r="A2346" s="2">
        <v>44976</v>
      </c>
      <c r="B2346" t="s">
        <v>148</v>
      </c>
      <c r="C2346" s="5">
        <v>207.73</v>
      </c>
    </row>
    <row r="2347" spans="1:3" hidden="1" x14ac:dyDescent="0.2">
      <c r="A2347" s="2">
        <v>45158</v>
      </c>
      <c r="B2347" t="s">
        <v>148</v>
      </c>
      <c r="C2347" s="5">
        <v>207.74</v>
      </c>
    </row>
    <row r="2348" spans="1:3" x14ac:dyDescent="0.2">
      <c r="A2348" s="2">
        <v>45127</v>
      </c>
      <c r="B2348" t="s">
        <v>147</v>
      </c>
      <c r="C2348" s="5">
        <v>207.77</v>
      </c>
    </row>
    <row r="2349" spans="1:3" hidden="1" x14ac:dyDescent="0.2">
      <c r="A2349" s="2">
        <v>44967</v>
      </c>
      <c r="B2349" t="s">
        <v>148</v>
      </c>
      <c r="C2349" s="5">
        <v>207.84</v>
      </c>
    </row>
    <row r="2350" spans="1:3" hidden="1" x14ac:dyDescent="0.2">
      <c r="A2350" s="2">
        <v>45402</v>
      </c>
      <c r="B2350" t="s">
        <v>148</v>
      </c>
      <c r="C2350" s="5">
        <v>207.84</v>
      </c>
    </row>
    <row r="2351" spans="1:3" x14ac:dyDescent="0.2">
      <c r="A2351" s="2">
        <v>45326</v>
      </c>
      <c r="B2351" t="s">
        <v>147</v>
      </c>
      <c r="C2351" s="5">
        <v>208.14000000000001</v>
      </c>
    </row>
    <row r="2352" spans="1:3" x14ac:dyDescent="0.2">
      <c r="A2352" s="2">
        <v>45002</v>
      </c>
      <c r="B2352" t="s">
        <v>147</v>
      </c>
      <c r="C2352" s="5">
        <v>208.22</v>
      </c>
    </row>
    <row r="2353" spans="1:3" x14ac:dyDescent="0.2">
      <c r="A2353" s="2">
        <v>45059</v>
      </c>
      <c r="B2353" t="s">
        <v>147</v>
      </c>
      <c r="C2353" s="5">
        <v>208.44</v>
      </c>
    </row>
    <row r="2354" spans="1:3" hidden="1" x14ac:dyDescent="0.2">
      <c r="A2354" s="2">
        <v>45113</v>
      </c>
      <c r="B2354" t="s">
        <v>148</v>
      </c>
      <c r="C2354" s="5">
        <v>208.73000000000002</v>
      </c>
    </row>
    <row r="2355" spans="1:3" hidden="1" x14ac:dyDescent="0.2">
      <c r="A2355" s="2">
        <v>45311</v>
      </c>
      <c r="B2355" t="s">
        <v>148</v>
      </c>
      <c r="C2355" s="5">
        <v>209.62</v>
      </c>
    </row>
    <row r="2356" spans="1:3" x14ac:dyDescent="0.2">
      <c r="A2356" s="2">
        <v>45004</v>
      </c>
      <c r="B2356" t="s">
        <v>147</v>
      </c>
      <c r="C2356" s="5">
        <v>209.62</v>
      </c>
    </row>
    <row r="2357" spans="1:3" x14ac:dyDescent="0.2">
      <c r="A2357" s="2">
        <v>45045</v>
      </c>
      <c r="B2357" t="s">
        <v>147</v>
      </c>
      <c r="C2357" s="5">
        <v>209.65</v>
      </c>
    </row>
    <row r="2358" spans="1:3" x14ac:dyDescent="0.2">
      <c r="A2358" s="2">
        <v>45343</v>
      </c>
      <c r="B2358" t="s">
        <v>147</v>
      </c>
      <c r="C2358" s="5">
        <v>209.65</v>
      </c>
    </row>
    <row r="2359" spans="1:3" x14ac:dyDescent="0.2">
      <c r="A2359" s="2">
        <v>45615</v>
      </c>
      <c r="B2359" t="s">
        <v>147</v>
      </c>
      <c r="C2359" s="5">
        <v>209.79</v>
      </c>
    </row>
    <row r="2360" spans="1:3" x14ac:dyDescent="0.2">
      <c r="A2360" s="2">
        <v>44970</v>
      </c>
      <c r="B2360" t="s">
        <v>147</v>
      </c>
      <c r="C2360" s="5">
        <v>209.8</v>
      </c>
    </row>
    <row r="2361" spans="1:3" hidden="1" x14ac:dyDescent="0.2">
      <c r="A2361" s="2">
        <v>45590</v>
      </c>
      <c r="B2361" t="s">
        <v>148</v>
      </c>
      <c r="C2361" s="5">
        <v>209.9</v>
      </c>
    </row>
    <row r="2362" spans="1:3" x14ac:dyDescent="0.2">
      <c r="A2362" s="2">
        <v>45241</v>
      </c>
      <c r="B2362" t="s">
        <v>147</v>
      </c>
      <c r="C2362" s="5">
        <v>210.05</v>
      </c>
    </row>
    <row r="2363" spans="1:3" x14ac:dyDescent="0.2">
      <c r="A2363" s="2">
        <v>44993</v>
      </c>
      <c r="B2363" t="s">
        <v>147</v>
      </c>
      <c r="C2363" s="5">
        <v>210.75</v>
      </c>
    </row>
    <row r="2364" spans="1:3" hidden="1" x14ac:dyDescent="0.2">
      <c r="A2364" s="2">
        <v>45241</v>
      </c>
      <c r="B2364" t="s">
        <v>148</v>
      </c>
      <c r="C2364" s="5">
        <v>210.75</v>
      </c>
    </row>
    <row r="2365" spans="1:3" x14ac:dyDescent="0.2">
      <c r="A2365" s="2">
        <v>45381</v>
      </c>
      <c r="B2365" t="s">
        <v>147</v>
      </c>
      <c r="C2365" s="5">
        <v>210.81</v>
      </c>
    </row>
    <row r="2366" spans="1:3" hidden="1" x14ac:dyDescent="0.2">
      <c r="A2366" s="2">
        <v>45550</v>
      </c>
      <c r="B2366" t="s">
        <v>148</v>
      </c>
      <c r="C2366" s="5">
        <v>211.57000000000002</v>
      </c>
    </row>
    <row r="2367" spans="1:3" x14ac:dyDescent="0.2">
      <c r="A2367" s="2">
        <v>45110</v>
      </c>
      <c r="B2367" t="s">
        <v>147</v>
      </c>
      <c r="C2367" s="5">
        <v>211.59</v>
      </c>
    </row>
    <row r="2368" spans="1:3" x14ac:dyDescent="0.2">
      <c r="A2368" s="2">
        <v>45437</v>
      </c>
      <c r="B2368" t="s">
        <v>147</v>
      </c>
      <c r="C2368" s="5">
        <v>211.63</v>
      </c>
    </row>
    <row r="2369" spans="1:3" x14ac:dyDescent="0.2">
      <c r="A2369" s="2">
        <v>45119</v>
      </c>
      <c r="B2369" t="s">
        <v>147</v>
      </c>
      <c r="C2369" s="5">
        <v>212.54999999999998</v>
      </c>
    </row>
    <row r="2370" spans="1:3" x14ac:dyDescent="0.2">
      <c r="A2370" s="2">
        <v>45337</v>
      </c>
      <c r="B2370" t="s">
        <v>147</v>
      </c>
      <c r="C2370" s="5">
        <v>212.8</v>
      </c>
    </row>
    <row r="2371" spans="1:3" hidden="1" x14ac:dyDescent="0.2">
      <c r="A2371" s="2">
        <v>45445</v>
      </c>
      <c r="B2371" t="s">
        <v>148</v>
      </c>
      <c r="C2371" s="5">
        <v>212.88</v>
      </c>
    </row>
    <row r="2372" spans="1:3" x14ac:dyDescent="0.2">
      <c r="A2372" s="2">
        <v>45598</v>
      </c>
      <c r="B2372" t="s">
        <v>147</v>
      </c>
      <c r="C2372" s="5">
        <v>212.91</v>
      </c>
    </row>
    <row r="2373" spans="1:3" hidden="1" x14ac:dyDescent="0.2">
      <c r="A2373" s="2">
        <v>45281</v>
      </c>
      <c r="B2373" t="s">
        <v>148</v>
      </c>
      <c r="C2373" s="5">
        <v>213.03</v>
      </c>
    </row>
    <row r="2374" spans="1:3" x14ac:dyDescent="0.2">
      <c r="A2374" s="2">
        <v>45175</v>
      </c>
      <c r="B2374" t="s">
        <v>147</v>
      </c>
      <c r="C2374" s="5">
        <v>213.16</v>
      </c>
    </row>
    <row r="2375" spans="1:3" x14ac:dyDescent="0.2">
      <c r="A2375" s="2">
        <v>45218</v>
      </c>
      <c r="B2375" t="s">
        <v>147</v>
      </c>
      <c r="C2375" s="5">
        <v>213.37</v>
      </c>
    </row>
    <row r="2376" spans="1:3" hidden="1" x14ac:dyDescent="0.2">
      <c r="A2376" s="2">
        <v>45466</v>
      </c>
      <c r="B2376" t="s">
        <v>148</v>
      </c>
      <c r="C2376" s="5">
        <v>213.62</v>
      </c>
    </row>
    <row r="2377" spans="1:3" x14ac:dyDescent="0.2">
      <c r="A2377" s="2">
        <v>44955</v>
      </c>
      <c r="B2377" t="s">
        <v>147</v>
      </c>
      <c r="C2377" s="5">
        <v>213.75</v>
      </c>
    </row>
    <row r="2378" spans="1:3" hidden="1" x14ac:dyDescent="0.2">
      <c r="A2378" s="2">
        <v>44992</v>
      </c>
      <c r="B2378" t="s">
        <v>148</v>
      </c>
      <c r="C2378" s="5">
        <v>213.8</v>
      </c>
    </row>
    <row r="2379" spans="1:3" hidden="1" x14ac:dyDescent="0.2">
      <c r="A2379" s="2">
        <v>45013</v>
      </c>
      <c r="B2379" t="s">
        <v>148</v>
      </c>
      <c r="C2379" s="5">
        <v>213.83</v>
      </c>
    </row>
    <row r="2380" spans="1:3" hidden="1" x14ac:dyDescent="0.2">
      <c r="A2380" s="2">
        <v>45291</v>
      </c>
      <c r="B2380" t="s">
        <v>148</v>
      </c>
      <c r="C2380" s="5">
        <v>213.92000000000002</v>
      </c>
    </row>
    <row r="2381" spans="1:3" x14ac:dyDescent="0.2">
      <c r="A2381" s="2">
        <v>45213</v>
      </c>
      <c r="B2381" t="s">
        <v>147</v>
      </c>
      <c r="C2381" s="5">
        <v>214.01000000000002</v>
      </c>
    </row>
    <row r="2382" spans="1:3" x14ac:dyDescent="0.2">
      <c r="A2382" s="2">
        <v>45198</v>
      </c>
      <c r="B2382" t="s">
        <v>147</v>
      </c>
      <c r="C2382" s="5">
        <v>214.07</v>
      </c>
    </row>
    <row r="2383" spans="1:3" x14ac:dyDescent="0.2">
      <c r="A2383" s="2">
        <v>45023</v>
      </c>
      <c r="B2383" t="s">
        <v>147</v>
      </c>
      <c r="C2383" s="5">
        <v>214.48000000000002</v>
      </c>
    </row>
    <row r="2384" spans="1:3" hidden="1" x14ac:dyDescent="0.2">
      <c r="A2384" s="2">
        <v>45354</v>
      </c>
      <c r="B2384" t="s">
        <v>148</v>
      </c>
      <c r="C2384" s="5">
        <v>215.45000000000002</v>
      </c>
    </row>
    <row r="2385" spans="1:3" hidden="1" x14ac:dyDescent="0.2">
      <c r="A2385" s="2">
        <v>45640</v>
      </c>
      <c r="B2385" t="s">
        <v>148</v>
      </c>
      <c r="C2385" s="5">
        <v>215.58</v>
      </c>
    </row>
    <row r="2386" spans="1:3" x14ac:dyDescent="0.2">
      <c r="A2386" s="2">
        <v>45434</v>
      </c>
      <c r="B2386" t="s">
        <v>147</v>
      </c>
      <c r="C2386" s="5">
        <v>215.69</v>
      </c>
    </row>
    <row r="2387" spans="1:3" hidden="1" x14ac:dyDescent="0.2">
      <c r="A2387" s="2">
        <v>45271</v>
      </c>
      <c r="B2387" t="s">
        <v>148</v>
      </c>
      <c r="C2387" s="5">
        <v>215.89</v>
      </c>
    </row>
    <row r="2388" spans="1:3" x14ac:dyDescent="0.2">
      <c r="A2388" s="2">
        <v>45237</v>
      </c>
      <c r="B2388" t="s">
        <v>147</v>
      </c>
      <c r="C2388" s="5">
        <v>216.70999999999998</v>
      </c>
    </row>
    <row r="2389" spans="1:3" x14ac:dyDescent="0.2">
      <c r="A2389" s="2">
        <v>45544</v>
      </c>
      <c r="B2389" t="s">
        <v>147</v>
      </c>
      <c r="C2389" s="5">
        <v>217.11</v>
      </c>
    </row>
    <row r="2390" spans="1:3" hidden="1" x14ac:dyDescent="0.2">
      <c r="A2390" s="2">
        <v>45194</v>
      </c>
      <c r="B2390" t="s">
        <v>148</v>
      </c>
      <c r="C2390" s="5">
        <v>217.45000000000002</v>
      </c>
    </row>
    <row r="2391" spans="1:3" x14ac:dyDescent="0.2">
      <c r="A2391" s="2">
        <v>45248</v>
      </c>
      <c r="B2391" t="s">
        <v>147</v>
      </c>
      <c r="C2391" s="5">
        <v>218.4</v>
      </c>
    </row>
    <row r="2392" spans="1:3" x14ac:dyDescent="0.2">
      <c r="A2392" s="2">
        <v>44995</v>
      </c>
      <c r="B2392" t="s">
        <v>147</v>
      </c>
      <c r="C2392" s="5">
        <v>218.43</v>
      </c>
    </row>
    <row r="2393" spans="1:3" x14ac:dyDescent="0.2">
      <c r="A2393" s="2">
        <v>45191</v>
      </c>
      <c r="B2393" t="s">
        <v>147</v>
      </c>
      <c r="C2393" s="5">
        <v>218.6</v>
      </c>
    </row>
    <row r="2394" spans="1:3" hidden="1" x14ac:dyDescent="0.2">
      <c r="A2394" s="2">
        <v>45001</v>
      </c>
      <c r="B2394" t="s">
        <v>148</v>
      </c>
      <c r="C2394" s="5">
        <v>218.63</v>
      </c>
    </row>
    <row r="2395" spans="1:3" x14ac:dyDescent="0.2">
      <c r="A2395" s="2">
        <v>45517</v>
      </c>
      <c r="B2395" t="s">
        <v>147</v>
      </c>
      <c r="C2395" s="5">
        <v>218.78</v>
      </c>
    </row>
    <row r="2396" spans="1:3" hidden="1" x14ac:dyDescent="0.2">
      <c r="A2396" s="2">
        <v>45492</v>
      </c>
      <c r="B2396" t="s">
        <v>148</v>
      </c>
      <c r="C2396" s="5">
        <v>220.18</v>
      </c>
    </row>
    <row r="2397" spans="1:3" x14ac:dyDescent="0.2">
      <c r="A2397" s="2">
        <v>45401</v>
      </c>
      <c r="B2397" t="s">
        <v>147</v>
      </c>
      <c r="C2397" s="5">
        <v>220.2</v>
      </c>
    </row>
    <row r="2398" spans="1:3" x14ac:dyDescent="0.2">
      <c r="A2398" s="2">
        <v>45160</v>
      </c>
      <c r="B2398" t="s">
        <v>147</v>
      </c>
      <c r="C2398" s="5">
        <v>220.78</v>
      </c>
    </row>
    <row r="2399" spans="1:3" x14ac:dyDescent="0.2">
      <c r="A2399" s="2">
        <v>44944</v>
      </c>
      <c r="B2399" t="s">
        <v>147</v>
      </c>
      <c r="C2399" s="5">
        <v>220.83</v>
      </c>
    </row>
    <row r="2400" spans="1:3" hidden="1" x14ac:dyDescent="0.2">
      <c r="A2400" s="2">
        <v>45449</v>
      </c>
      <c r="B2400" t="s">
        <v>148</v>
      </c>
      <c r="C2400" s="5">
        <v>220.85</v>
      </c>
    </row>
    <row r="2401" spans="1:3" hidden="1" x14ac:dyDescent="0.2">
      <c r="A2401" s="2">
        <v>44929</v>
      </c>
      <c r="B2401" t="s">
        <v>148</v>
      </c>
      <c r="C2401" s="5">
        <v>221.82999999999998</v>
      </c>
    </row>
    <row r="2402" spans="1:3" x14ac:dyDescent="0.2">
      <c r="A2402" s="2">
        <v>45462</v>
      </c>
      <c r="B2402" t="s">
        <v>147</v>
      </c>
      <c r="C2402" s="5">
        <v>221.93</v>
      </c>
    </row>
    <row r="2403" spans="1:3" x14ac:dyDescent="0.2">
      <c r="A2403" s="2">
        <v>45654</v>
      </c>
      <c r="B2403" t="s">
        <v>147</v>
      </c>
      <c r="C2403" s="5">
        <v>222.81</v>
      </c>
    </row>
    <row r="2404" spans="1:3" x14ac:dyDescent="0.2">
      <c r="A2404" s="2">
        <v>45446</v>
      </c>
      <c r="B2404" t="s">
        <v>147</v>
      </c>
      <c r="C2404" s="5">
        <v>223.23</v>
      </c>
    </row>
    <row r="2405" spans="1:3" hidden="1" x14ac:dyDescent="0.2">
      <c r="A2405" s="2">
        <v>45533</v>
      </c>
      <c r="B2405" t="s">
        <v>148</v>
      </c>
      <c r="C2405" s="5">
        <v>223.31</v>
      </c>
    </row>
    <row r="2406" spans="1:3" x14ac:dyDescent="0.2">
      <c r="A2406" s="2">
        <v>45476</v>
      </c>
      <c r="B2406" t="s">
        <v>147</v>
      </c>
      <c r="C2406" s="5">
        <v>223.63</v>
      </c>
    </row>
    <row r="2407" spans="1:3" hidden="1" x14ac:dyDescent="0.2">
      <c r="A2407" s="2">
        <v>45412</v>
      </c>
      <c r="B2407" t="s">
        <v>148</v>
      </c>
      <c r="C2407" s="5">
        <v>223.71</v>
      </c>
    </row>
    <row r="2408" spans="1:3" hidden="1" x14ac:dyDescent="0.2">
      <c r="A2408" s="2">
        <v>45375</v>
      </c>
      <c r="B2408" t="s">
        <v>148</v>
      </c>
      <c r="C2408" s="5">
        <v>223.72</v>
      </c>
    </row>
    <row r="2409" spans="1:3" hidden="1" x14ac:dyDescent="0.2">
      <c r="A2409" s="2">
        <v>45166</v>
      </c>
      <c r="B2409" t="s">
        <v>148</v>
      </c>
      <c r="C2409" s="5">
        <v>224.14</v>
      </c>
    </row>
    <row r="2410" spans="1:3" x14ac:dyDescent="0.2">
      <c r="A2410" s="2">
        <v>45117</v>
      </c>
      <c r="B2410" t="s">
        <v>147</v>
      </c>
      <c r="C2410" s="5">
        <v>224.54</v>
      </c>
    </row>
    <row r="2411" spans="1:3" x14ac:dyDescent="0.2">
      <c r="A2411" s="2">
        <v>45358</v>
      </c>
      <c r="B2411" t="s">
        <v>147</v>
      </c>
      <c r="C2411" s="5">
        <v>224.79999999999998</v>
      </c>
    </row>
    <row r="2412" spans="1:3" hidden="1" x14ac:dyDescent="0.2">
      <c r="A2412" s="2">
        <v>45595</v>
      </c>
      <c r="B2412" t="s">
        <v>148</v>
      </c>
      <c r="C2412" s="5">
        <v>224.8</v>
      </c>
    </row>
    <row r="2413" spans="1:3" hidden="1" x14ac:dyDescent="0.2">
      <c r="A2413" s="2">
        <v>45300</v>
      </c>
      <c r="B2413" t="s">
        <v>148</v>
      </c>
      <c r="C2413" s="5">
        <v>224.85</v>
      </c>
    </row>
    <row r="2414" spans="1:3" hidden="1" x14ac:dyDescent="0.2">
      <c r="A2414" s="2">
        <v>45470</v>
      </c>
      <c r="B2414" t="s">
        <v>148</v>
      </c>
      <c r="C2414" s="5">
        <v>224.89</v>
      </c>
    </row>
    <row r="2415" spans="1:3" hidden="1" x14ac:dyDescent="0.2">
      <c r="A2415" s="2">
        <v>45616</v>
      </c>
      <c r="B2415" t="s">
        <v>148</v>
      </c>
      <c r="C2415" s="5">
        <v>224.95</v>
      </c>
    </row>
    <row r="2416" spans="1:3" x14ac:dyDescent="0.2">
      <c r="A2416" s="2">
        <v>45352</v>
      </c>
      <c r="B2416" t="s">
        <v>147</v>
      </c>
      <c r="C2416" s="5">
        <v>225.73</v>
      </c>
    </row>
    <row r="2417" spans="1:3" x14ac:dyDescent="0.2">
      <c r="A2417" s="2">
        <v>45611</v>
      </c>
      <c r="B2417" t="s">
        <v>147</v>
      </c>
      <c r="C2417" s="5">
        <v>226.2</v>
      </c>
    </row>
    <row r="2418" spans="1:3" x14ac:dyDescent="0.2">
      <c r="A2418" s="2">
        <v>45112</v>
      </c>
      <c r="B2418" t="s">
        <v>147</v>
      </c>
      <c r="C2418" s="5">
        <v>226.42</v>
      </c>
    </row>
    <row r="2419" spans="1:3" hidden="1" x14ac:dyDescent="0.2">
      <c r="A2419" s="2">
        <v>45241</v>
      </c>
      <c r="B2419" t="s">
        <v>148</v>
      </c>
      <c r="C2419" s="5">
        <v>226.63</v>
      </c>
    </row>
    <row r="2420" spans="1:3" x14ac:dyDescent="0.2">
      <c r="A2420" s="2">
        <v>45300</v>
      </c>
      <c r="B2420" t="s">
        <v>147</v>
      </c>
      <c r="C2420" s="5">
        <v>226.67000000000002</v>
      </c>
    </row>
    <row r="2421" spans="1:3" hidden="1" x14ac:dyDescent="0.2">
      <c r="A2421" s="2">
        <v>45272</v>
      </c>
      <c r="B2421" t="s">
        <v>148</v>
      </c>
      <c r="C2421" s="5">
        <v>228.73</v>
      </c>
    </row>
    <row r="2422" spans="1:3" x14ac:dyDescent="0.2">
      <c r="A2422" s="2">
        <v>45474</v>
      </c>
      <c r="B2422" t="s">
        <v>147</v>
      </c>
      <c r="C2422" s="5">
        <v>228.76999999999998</v>
      </c>
    </row>
    <row r="2423" spans="1:3" x14ac:dyDescent="0.2">
      <c r="A2423" s="2">
        <v>45297</v>
      </c>
      <c r="B2423" t="s">
        <v>147</v>
      </c>
      <c r="C2423" s="5">
        <v>228.95</v>
      </c>
    </row>
    <row r="2424" spans="1:3" x14ac:dyDescent="0.2">
      <c r="A2424" s="2">
        <v>45494</v>
      </c>
      <c r="B2424" t="s">
        <v>147</v>
      </c>
      <c r="C2424" s="5">
        <v>229.38</v>
      </c>
    </row>
    <row r="2425" spans="1:3" x14ac:dyDescent="0.2">
      <c r="A2425" s="2">
        <v>45476</v>
      </c>
      <c r="B2425" t="s">
        <v>147</v>
      </c>
      <c r="C2425" s="5">
        <v>229.4</v>
      </c>
    </row>
    <row r="2426" spans="1:3" x14ac:dyDescent="0.2">
      <c r="A2426" s="2">
        <v>45623</v>
      </c>
      <c r="B2426" t="s">
        <v>147</v>
      </c>
      <c r="C2426" s="5">
        <v>229.40000000000003</v>
      </c>
    </row>
    <row r="2427" spans="1:3" x14ac:dyDescent="0.2">
      <c r="A2427" s="2">
        <v>44974</v>
      </c>
      <c r="B2427" t="s">
        <v>147</v>
      </c>
      <c r="C2427" s="5">
        <v>229.63</v>
      </c>
    </row>
    <row r="2428" spans="1:3" x14ac:dyDescent="0.2">
      <c r="A2428" s="2">
        <v>45215</v>
      </c>
      <c r="B2428" t="s">
        <v>147</v>
      </c>
      <c r="C2428" s="5">
        <v>230.62999999999997</v>
      </c>
    </row>
    <row r="2429" spans="1:3" hidden="1" x14ac:dyDescent="0.2">
      <c r="A2429" s="2">
        <v>45384</v>
      </c>
      <c r="B2429" t="s">
        <v>148</v>
      </c>
      <c r="C2429" s="5">
        <v>230.93999999999997</v>
      </c>
    </row>
    <row r="2430" spans="1:3" x14ac:dyDescent="0.2">
      <c r="A2430" s="2">
        <v>45155</v>
      </c>
      <c r="B2430" t="s">
        <v>147</v>
      </c>
      <c r="C2430" s="5">
        <v>231.04</v>
      </c>
    </row>
    <row r="2431" spans="1:3" x14ac:dyDescent="0.2">
      <c r="A2431" s="2">
        <v>44934</v>
      </c>
      <c r="B2431" t="s">
        <v>147</v>
      </c>
      <c r="C2431" s="5">
        <v>231.19</v>
      </c>
    </row>
    <row r="2432" spans="1:3" x14ac:dyDescent="0.2">
      <c r="A2432" s="2">
        <v>45120</v>
      </c>
      <c r="B2432" t="s">
        <v>147</v>
      </c>
      <c r="C2432" s="5">
        <v>231.23</v>
      </c>
    </row>
    <row r="2433" spans="1:3" hidden="1" x14ac:dyDescent="0.2">
      <c r="A2433" s="2">
        <v>45507</v>
      </c>
      <c r="B2433" t="s">
        <v>148</v>
      </c>
      <c r="C2433" s="5">
        <v>231.54</v>
      </c>
    </row>
    <row r="2434" spans="1:3" hidden="1" x14ac:dyDescent="0.2">
      <c r="A2434" s="2">
        <v>45622</v>
      </c>
      <c r="B2434" t="s">
        <v>148</v>
      </c>
      <c r="C2434" s="5">
        <v>231.64000000000001</v>
      </c>
    </row>
    <row r="2435" spans="1:3" x14ac:dyDescent="0.2">
      <c r="A2435" s="2">
        <v>45349</v>
      </c>
      <c r="B2435" t="s">
        <v>147</v>
      </c>
      <c r="C2435" s="5">
        <v>231.76000000000002</v>
      </c>
    </row>
    <row r="2436" spans="1:3" hidden="1" x14ac:dyDescent="0.2">
      <c r="A2436" s="2">
        <v>45105</v>
      </c>
      <c r="B2436" t="s">
        <v>148</v>
      </c>
      <c r="C2436" s="5">
        <v>232.06</v>
      </c>
    </row>
    <row r="2437" spans="1:3" x14ac:dyDescent="0.2">
      <c r="A2437" s="2">
        <v>45152</v>
      </c>
      <c r="B2437" t="s">
        <v>147</v>
      </c>
      <c r="C2437" s="5">
        <v>232.54999999999995</v>
      </c>
    </row>
    <row r="2438" spans="1:3" x14ac:dyDescent="0.2">
      <c r="A2438" s="2">
        <v>45315</v>
      </c>
      <c r="B2438" t="s">
        <v>147</v>
      </c>
      <c r="C2438" s="5">
        <v>232.67000000000002</v>
      </c>
    </row>
    <row r="2439" spans="1:3" hidden="1" x14ac:dyDescent="0.2">
      <c r="A2439" s="2">
        <v>45138</v>
      </c>
      <c r="B2439" t="s">
        <v>148</v>
      </c>
      <c r="C2439" s="5">
        <v>232.78</v>
      </c>
    </row>
    <row r="2440" spans="1:3" hidden="1" x14ac:dyDescent="0.2">
      <c r="A2440" s="2">
        <v>45592</v>
      </c>
      <c r="B2440" t="s">
        <v>148</v>
      </c>
      <c r="C2440" s="5">
        <v>232.91000000000003</v>
      </c>
    </row>
    <row r="2441" spans="1:3" x14ac:dyDescent="0.2">
      <c r="A2441" s="2">
        <v>45653</v>
      </c>
      <c r="B2441" t="s">
        <v>147</v>
      </c>
      <c r="C2441" s="5">
        <v>233.18</v>
      </c>
    </row>
    <row r="2442" spans="1:3" x14ac:dyDescent="0.2">
      <c r="A2442" s="2">
        <v>45198</v>
      </c>
      <c r="B2442" t="s">
        <v>147</v>
      </c>
      <c r="C2442" s="5">
        <v>233.82999999999998</v>
      </c>
    </row>
    <row r="2443" spans="1:3" x14ac:dyDescent="0.2">
      <c r="A2443" s="2">
        <v>45192</v>
      </c>
      <c r="B2443" t="s">
        <v>147</v>
      </c>
      <c r="C2443" s="5">
        <v>233.93</v>
      </c>
    </row>
    <row r="2444" spans="1:3" hidden="1" x14ac:dyDescent="0.2">
      <c r="A2444" s="2">
        <v>44957</v>
      </c>
      <c r="B2444" t="s">
        <v>148</v>
      </c>
      <c r="C2444" s="5">
        <v>234.14</v>
      </c>
    </row>
    <row r="2445" spans="1:3" x14ac:dyDescent="0.2">
      <c r="A2445" s="2">
        <v>45640</v>
      </c>
      <c r="B2445" t="s">
        <v>147</v>
      </c>
      <c r="C2445" s="5">
        <v>234.53</v>
      </c>
    </row>
    <row r="2446" spans="1:3" x14ac:dyDescent="0.2">
      <c r="A2446" s="2">
        <v>45448</v>
      </c>
      <c r="B2446" t="s">
        <v>147</v>
      </c>
      <c r="C2446" s="5">
        <v>234.54</v>
      </c>
    </row>
    <row r="2447" spans="1:3" hidden="1" x14ac:dyDescent="0.2">
      <c r="A2447" s="2">
        <v>45422</v>
      </c>
      <c r="B2447" t="s">
        <v>148</v>
      </c>
      <c r="C2447" s="5">
        <v>234.68</v>
      </c>
    </row>
    <row r="2448" spans="1:3" x14ac:dyDescent="0.2">
      <c r="A2448" s="2">
        <v>45337</v>
      </c>
      <c r="B2448" t="s">
        <v>147</v>
      </c>
      <c r="C2448" s="5">
        <v>234.90999999999997</v>
      </c>
    </row>
    <row r="2449" spans="1:3" hidden="1" x14ac:dyDescent="0.2">
      <c r="A2449" s="2">
        <v>45466</v>
      </c>
      <c r="B2449" t="s">
        <v>148</v>
      </c>
      <c r="C2449" s="5">
        <v>235.48000000000002</v>
      </c>
    </row>
    <row r="2450" spans="1:3" x14ac:dyDescent="0.2">
      <c r="A2450" s="2">
        <v>45438</v>
      </c>
      <c r="B2450" t="s">
        <v>147</v>
      </c>
      <c r="C2450" s="5">
        <v>235.59</v>
      </c>
    </row>
    <row r="2451" spans="1:3" hidden="1" x14ac:dyDescent="0.2">
      <c r="A2451" s="2">
        <v>45412</v>
      </c>
      <c r="B2451" t="s">
        <v>148</v>
      </c>
      <c r="C2451" s="5">
        <v>236.00000000000006</v>
      </c>
    </row>
    <row r="2452" spans="1:3" hidden="1" x14ac:dyDescent="0.2">
      <c r="A2452" s="2">
        <v>45316</v>
      </c>
      <c r="B2452" t="s">
        <v>148</v>
      </c>
      <c r="C2452" s="5">
        <v>236.66000000000003</v>
      </c>
    </row>
    <row r="2453" spans="1:3" x14ac:dyDescent="0.2">
      <c r="A2453" s="2">
        <v>45553</v>
      </c>
      <c r="B2453" t="s">
        <v>147</v>
      </c>
      <c r="C2453" s="5">
        <v>236.77999999999997</v>
      </c>
    </row>
    <row r="2454" spans="1:3" hidden="1" x14ac:dyDescent="0.2">
      <c r="A2454" s="2">
        <v>45262</v>
      </c>
      <c r="B2454" t="s">
        <v>148</v>
      </c>
      <c r="C2454" s="5">
        <v>236.79</v>
      </c>
    </row>
    <row r="2455" spans="1:3" x14ac:dyDescent="0.2">
      <c r="A2455" s="2">
        <v>45270</v>
      </c>
      <c r="B2455" t="s">
        <v>147</v>
      </c>
      <c r="C2455" s="5">
        <v>237.59</v>
      </c>
    </row>
    <row r="2456" spans="1:3" hidden="1" x14ac:dyDescent="0.2">
      <c r="A2456" s="2">
        <v>45025</v>
      </c>
      <c r="B2456" t="s">
        <v>148</v>
      </c>
      <c r="C2456" s="5">
        <v>237.69</v>
      </c>
    </row>
    <row r="2457" spans="1:3" x14ac:dyDescent="0.2">
      <c r="A2457" s="2">
        <v>45354</v>
      </c>
      <c r="B2457" t="s">
        <v>147</v>
      </c>
      <c r="C2457" s="5">
        <v>237.81</v>
      </c>
    </row>
    <row r="2458" spans="1:3" hidden="1" x14ac:dyDescent="0.2">
      <c r="A2458" s="2">
        <v>44950</v>
      </c>
      <c r="B2458" t="s">
        <v>148</v>
      </c>
      <c r="C2458" s="5">
        <v>238.1</v>
      </c>
    </row>
    <row r="2459" spans="1:3" hidden="1" x14ac:dyDescent="0.2">
      <c r="A2459" s="2">
        <v>45118</v>
      </c>
      <c r="B2459" t="s">
        <v>148</v>
      </c>
      <c r="C2459" s="5">
        <v>238.21</v>
      </c>
    </row>
    <row r="2460" spans="1:3" x14ac:dyDescent="0.2">
      <c r="A2460" s="2">
        <v>45266</v>
      </c>
      <c r="B2460" t="s">
        <v>147</v>
      </c>
      <c r="C2460" s="5">
        <v>238.78000000000003</v>
      </c>
    </row>
    <row r="2461" spans="1:3" hidden="1" x14ac:dyDescent="0.2">
      <c r="A2461" s="2">
        <v>45257</v>
      </c>
      <c r="B2461" t="s">
        <v>148</v>
      </c>
      <c r="C2461" s="5">
        <v>239.52</v>
      </c>
    </row>
    <row r="2462" spans="1:3" x14ac:dyDescent="0.2">
      <c r="A2462" s="2">
        <v>45146</v>
      </c>
      <c r="B2462" t="s">
        <v>147</v>
      </c>
      <c r="C2462" s="5">
        <v>239.82999999999998</v>
      </c>
    </row>
    <row r="2463" spans="1:3" x14ac:dyDescent="0.2">
      <c r="A2463" s="2">
        <v>45067</v>
      </c>
      <c r="B2463" t="s">
        <v>147</v>
      </c>
      <c r="C2463" s="5">
        <v>239.83</v>
      </c>
    </row>
    <row r="2464" spans="1:3" x14ac:dyDescent="0.2">
      <c r="A2464" s="2">
        <v>45095</v>
      </c>
      <c r="B2464" t="s">
        <v>147</v>
      </c>
      <c r="C2464" s="5">
        <v>239.84</v>
      </c>
    </row>
    <row r="2465" spans="1:3" x14ac:dyDescent="0.2">
      <c r="A2465" s="2">
        <v>45440</v>
      </c>
      <c r="B2465" t="s">
        <v>147</v>
      </c>
      <c r="C2465" s="5">
        <v>239.92</v>
      </c>
    </row>
    <row r="2466" spans="1:3" x14ac:dyDescent="0.2">
      <c r="A2466" s="2">
        <v>45572</v>
      </c>
      <c r="B2466" t="s">
        <v>147</v>
      </c>
      <c r="C2466" s="5">
        <v>239.94</v>
      </c>
    </row>
    <row r="2467" spans="1:3" hidden="1" x14ac:dyDescent="0.2">
      <c r="A2467" s="2">
        <v>45143</v>
      </c>
      <c r="B2467" t="s">
        <v>148</v>
      </c>
      <c r="C2467" s="5">
        <v>239.94</v>
      </c>
    </row>
    <row r="2468" spans="1:3" x14ac:dyDescent="0.2">
      <c r="A2468" s="2">
        <v>45545</v>
      </c>
      <c r="B2468" t="s">
        <v>147</v>
      </c>
      <c r="C2468" s="5">
        <v>239.94</v>
      </c>
    </row>
    <row r="2469" spans="1:3" hidden="1" x14ac:dyDescent="0.2">
      <c r="A2469" s="2">
        <v>45510</v>
      </c>
      <c r="B2469" t="s">
        <v>148</v>
      </c>
      <c r="C2469" s="5">
        <v>240.01</v>
      </c>
    </row>
    <row r="2470" spans="1:3" x14ac:dyDescent="0.2">
      <c r="A2470" s="2">
        <v>45040</v>
      </c>
      <c r="B2470" t="s">
        <v>147</v>
      </c>
      <c r="C2470" s="5">
        <v>240.70999999999998</v>
      </c>
    </row>
    <row r="2471" spans="1:3" x14ac:dyDescent="0.2">
      <c r="A2471" s="2">
        <v>45521</v>
      </c>
      <c r="B2471" t="s">
        <v>147</v>
      </c>
      <c r="C2471" s="5">
        <v>240.82</v>
      </c>
    </row>
    <row r="2472" spans="1:3" x14ac:dyDescent="0.2">
      <c r="A2472" s="2">
        <v>45557</v>
      </c>
      <c r="B2472" t="s">
        <v>147</v>
      </c>
      <c r="C2472" s="5">
        <v>240.93</v>
      </c>
    </row>
    <row r="2473" spans="1:3" x14ac:dyDescent="0.2">
      <c r="A2473" s="2">
        <v>45152</v>
      </c>
      <c r="B2473" t="s">
        <v>147</v>
      </c>
      <c r="C2473" s="5">
        <v>241.28000000000003</v>
      </c>
    </row>
    <row r="2474" spans="1:3" x14ac:dyDescent="0.2">
      <c r="A2474" s="2">
        <v>45309</v>
      </c>
      <c r="B2474" t="s">
        <v>147</v>
      </c>
      <c r="C2474" s="5">
        <v>241.33</v>
      </c>
    </row>
    <row r="2475" spans="1:3" x14ac:dyDescent="0.2">
      <c r="A2475" s="2">
        <v>45437</v>
      </c>
      <c r="B2475" t="s">
        <v>147</v>
      </c>
      <c r="C2475" s="5">
        <v>241.51999999999998</v>
      </c>
    </row>
    <row r="2476" spans="1:3" x14ac:dyDescent="0.2">
      <c r="A2476" s="2">
        <v>45431</v>
      </c>
      <c r="B2476" t="s">
        <v>147</v>
      </c>
      <c r="C2476" s="5">
        <v>241.72</v>
      </c>
    </row>
    <row r="2477" spans="1:3" x14ac:dyDescent="0.2">
      <c r="A2477" s="2">
        <v>45016</v>
      </c>
      <c r="B2477" t="s">
        <v>147</v>
      </c>
      <c r="C2477" s="5">
        <v>241.85</v>
      </c>
    </row>
    <row r="2478" spans="1:3" x14ac:dyDescent="0.2">
      <c r="A2478" s="2">
        <v>45041</v>
      </c>
      <c r="B2478" t="s">
        <v>147</v>
      </c>
      <c r="C2478" s="5">
        <v>242.06</v>
      </c>
    </row>
    <row r="2479" spans="1:3" x14ac:dyDescent="0.2">
      <c r="A2479" s="2">
        <v>45213</v>
      </c>
      <c r="B2479" t="s">
        <v>147</v>
      </c>
      <c r="C2479" s="5">
        <v>242.20999999999998</v>
      </c>
    </row>
    <row r="2480" spans="1:3" hidden="1" x14ac:dyDescent="0.2">
      <c r="A2480" s="2">
        <v>45455</v>
      </c>
      <c r="B2480" t="s">
        <v>148</v>
      </c>
      <c r="C2480" s="5">
        <v>242.3</v>
      </c>
    </row>
    <row r="2481" spans="1:3" x14ac:dyDescent="0.2">
      <c r="A2481" s="2">
        <v>45477</v>
      </c>
      <c r="B2481" t="s">
        <v>147</v>
      </c>
      <c r="C2481" s="5">
        <v>242.32999999999998</v>
      </c>
    </row>
    <row r="2482" spans="1:3" x14ac:dyDescent="0.2">
      <c r="A2482" s="2">
        <v>45291</v>
      </c>
      <c r="B2482" t="s">
        <v>147</v>
      </c>
      <c r="C2482" s="5">
        <v>242.57000000000002</v>
      </c>
    </row>
    <row r="2483" spans="1:3" hidden="1" x14ac:dyDescent="0.2">
      <c r="A2483" s="2">
        <v>44973</v>
      </c>
      <c r="B2483" t="s">
        <v>148</v>
      </c>
      <c r="C2483" s="5">
        <v>242.72000000000003</v>
      </c>
    </row>
    <row r="2484" spans="1:3" x14ac:dyDescent="0.2">
      <c r="A2484" s="2">
        <v>45423</v>
      </c>
      <c r="B2484" t="s">
        <v>147</v>
      </c>
      <c r="C2484" s="5">
        <v>242.86</v>
      </c>
    </row>
    <row r="2485" spans="1:3" x14ac:dyDescent="0.2">
      <c r="A2485" s="2">
        <v>44997</v>
      </c>
      <c r="B2485" t="s">
        <v>147</v>
      </c>
      <c r="C2485" s="5">
        <v>243.72000000000003</v>
      </c>
    </row>
    <row r="2486" spans="1:3" x14ac:dyDescent="0.2">
      <c r="A2486" s="2">
        <v>45323</v>
      </c>
      <c r="B2486" t="s">
        <v>147</v>
      </c>
      <c r="C2486" s="5">
        <v>243.73999999999998</v>
      </c>
    </row>
    <row r="2487" spans="1:3" x14ac:dyDescent="0.2">
      <c r="A2487" s="2">
        <v>44993</v>
      </c>
      <c r="B2487" t="s">
        <v>147</v>
      </c>
      <c r="C2487" s="5">
        <v>243.83</v>
      </c>
    </row>
    <row r="2488" spans="1:3" x14ac:dyDescent="0.2">
      <c r="A2488" s="2">
        <v>45196</v>
      </c>
      <c r="B2488" t="s">
        <v>147</v>
      </c>
      <c r="C2488" s="5">
        <v>244.92000000000002</v>
      </c>
    </row>
    <row r="2489" spans="1:3" hidden="1" x14ac:dyDescent="0.2">
      <c r="A2489" s="2">
        <v>45184</v>
      </c>
      <c r="B2489" t="s">
        <v>148</v>
      </c>
      <c r="C2489" s="5">
        <v>245.48</v>
      </c>
    </row>
    <row r="2490" spans="1:3" hidden="1" x14ac:dyDescent="0.2">
      <c r="A2490" s="2">
        <v>45138</v>
      </c>
      <c r="B2490" t="s">
        <v>148</v>
      </c>
      <c r="C2490" s="5">
        <v>245.59</v>
      </c>
    </row>
    <row r="2491" spans="1:3" x14ac:dyDescent="0.2">
      <c r="A2491" s="2">
        <v>45355</v>
      </c>
      <c r="B2491" t="s">
        <v>147</v>
      </c>
      <c r="C2491" s="5">
        <v>245.63</v>
      </c>
    </row>
    <row r="2492" spans="1:3" x14ac:dyDescent="0.2">
      <c r="A2492" s="2">
        <v>45369</v>
      </c>
      <c r="B2492" t="s">
        <v>147</v>
      </c>
      <c r="C2492" s="5">
        <v>245.79000000000002</v>
      </c>
    </row>
    <row r="2493" spans="1:3" x14ac:dyDescent="0.2">
      <c r="A2493" s="2">
        <v>45469</v>
      </c>
      <c r="B2493" t="s">
        <v>147</v>
      </c>
      <c r="C2493" s="5">
        <v>245.98000000000002</v>
      </c>
    </row>
    <row r="2494" spans="1:3" x14ac:dyDescent="0.2">
      <c r="A2494" s="2">
        <v>45414</v>
      </c>
      <c r="B2494" t="s">
        <v>147</v>
      </c>
      <c r="C2494" s="5">
        <v>246.26</v>
      </c>
    </row>
    <row r="2495" spans="1:3" hidden="1" x14ac:dyDescent="0.2">
      <c r="A2495" s="2">
        <v>45448</v>
      </c>
      <c r="B2495" t="s">
        <v>148</v>
      </c>
      <c r="C2495" s="5">
        <v>246.42000000000002</v>
      </c>
    </row>
    <row r="2496" spans="1:3" hidden="1" x14ac:dyDescent="0.2">
      <c r="A2496" s="2">
        <v>45025</v>
      </c>
      <c r="B2496" t="s">
        <v>148</v>
      </c>
      <c r="C2496" s="5">
        <v>247.39</v>
      </c>
    </row>
    <row r="2497" spans="1:3" x14ac:dyDescent="0.2">
      <c r="A2497" s="2">
        <v>45032</v>
      </c>
      <c r="B2497" t="s">
        <v>147</v>
      </c>
      <c r="C2497" s="5">
        <v>248.01999999999998</v>
      </c>
    </row>
    <row r="2498" spans="1:3" x14ac:dyDescent="0.2">
      <c r="A2498" s="2">
        <v>45635</v>
      </c>
      <c r="B2498" t="s">
        <v>147</v>
      </c>
      <c r="C2498" s="5">
        <v>248.08</v>
      </c>
    </row>
    <row r="2499" spans="1:3" x14ac:dyDescent="0.2">
      <c r="A2499" s="2">
        <v>45331</v>
      </c>
      <c r="B2499" t="s">
        <v>147</v>
      </c>
      <c r="C2499" s="5">
        <v>248.3</v>
      </c>
    </row>
    <row r="2500" spans="1:3" x14ac:dyDescent="0.2">
      <c r="A2500" s="2">
        <v>45529</v>
      </c>
      <c r="B2500" t="s">
        <v>147</v>
      </c>
      <c r="C2500" s="5">
        <v>248.37</v>
      </c>
    </row>
    <row r="2501" spans="1:3" x14ac:dyDescent="0.2">
      <c r="A2501" s="2">
        <v>45253</v>
      </c>
      <c r="B2501" t="s">
        <v>147</v>
      </c>
      <c r="C2501" s="5">
        <v>248.51000000000002</v>
      </c>
    </row>
    <row r="2502" spans="1:3" x14ac:dyDescent="0.2">
      <c r="A2502" s="2">
        <v>45174</v>
      </c>
      <c r="B2502" t="s">
        <v>147</v>
      </c>
      <c r="C2502" s="5">
        <v>248.57</v>
      </c>
    </row>
    <row r="2503" spans="1:3" x14ac:dyDescent="0.2">
      <c r="A2503" s="2">
        <v>45312</v>
      </c>
      <c r="B2503" t="s">
        <v>147</v>
      </c>
      <c r="C2503" s="5">
        <v>248.59</v>
      </c>
    </row>
    <row r="2504" spans="1:3" x14ac:dyDescent="0.2">
      <c r="A2504" s="2">
        <v>45129</v>
      </c>
      <c r="B2504" t="s">
        <v>147</v>
      </c>
      <c r="C2504" s="5">
        <v>248.76000000000002</v>
      </c>
    </row>
    <row r="2505" spans="1:3" x14ac:dyDescent="0.2">
      <c r="A2505" s="2">
        <v>45302</v>
      </c>
      <c r="B2505" t="s">
        <v>147</v>
      </c>
      <c r="C2505" s="5">
        <v>249.38000000000002</v>
      </c>
    </row>
    <row r="2506" spans="1:3" hidden="1" x14ac:dyDescent="0.2">
      <c r="A2506" s="2">
        <v>45650</v>
      </c>
      <c r="B2506" t="s">
        <v>148</v>
      </c>
      <c r="C2506" s="5">
        <v>249.57</v>
      </c>
    </row>
    <row r="2507" spans="1:3" x14ac:dyDescent="0.2">
      <c r="A2507" s="2">
        <v>45317</v>
      </c>
      <c r="B2507" t="s">
        <v>147</v>
      </c>
      <c r="C2507" s="5">
        <v>249.91</v>
      </c>
    </row>
    <row r="2508" spans="1:3" x14ac:dyDescent="0.2">
      <c r="A2508" s="2">
        <v>45549</v>
      </c>
      <c r="B2508" t="s">
        <v>147</v>
      </c>
      <c r="C2508" s="5">
        <v>250.28000000000003</v>
      </c>
    </row>
    <row r="2509" spans="1:3" x14ac:dyDescent="0.2">
      <c r="A2509" s="2">
        <v>45268</v>
      </c>
      <c r="B2509" t="s">
        <v>147</v>
      </c>
      <c r="C2509" s="5">
        <v>250.46</v>
      </c>
    </row>
    <row r="2510" spans="1:3" hidden="1" x14ac:dyDescent="0.2">
      <c r="A2510" s="2">
        <v>45095</v>
      </c>
      <c r="B2510" t="s">
        <v>148</v>
      </c>
      <c r="C2510" s="5">
        <v>250.81</v>
      </c>
    </row>
    <row r="2511" spans="1:3" hidden="1" x14ac:dyDescent="0.2">
      <c r="A2511" s="2">
        <v>45119</v>
      </c>
      <c r="B2511" t="s">
        <v>148</v>
      </c>
      <c r="C2511" s="5">
        <v>251.68</v>
      </c>
    </row>
    <row r="2512" spans="1:3" hidden="1" x14ac:dyDescent="0.2">
      <c r="A2512" s="2">
        <v>45091</v>
      </c>
      <c r="B2512" t="s">
        <v>148</v>
      </c>
      <c r="C2512" s="5">
        <v>253.38</v>
      </c>
    </row>
    <row r="2513" spans="1:3" x14ac:dyDescent="0.2">
      <c r="A2513" s="2">
        <v>45586</v>
      </c>
      <c r="B2513" t="s">
        <v>147</v>
      </c>
      <c r="C2513" s="5">
        <v>253.71</v>
      </c>
    </row>
    <row r="2514" spans="1:3" hidden="1" x14ac:dyDescent="0.2">
      <c r="A2514" s="2">
        <v>45029</v>
      </c>
      <c r="B2514" t="s">
        <v>148</v>
      </c>
      <c r="C2514" s="5">
        <v>253.81</v>
      </c>
    </row>
    <row r="2515" spans="1:3" x14ac:dyDescent="0.2">
      <c r="A2515" s="2">
        <v>45051</v>
      </c>
      <c r="B2515" t="s">
        <v>147</v>
      </c>
      <c r="C2515" s="5">
        <v>253.82</v>
      </c>
    </row>
    <row r="2516" spans="1:3" hidden="1" x14ac:dyDescent="0.2">
      <c r="A2516" s="2">
        <v>45470</v>
      </c>
      <c r="B2516" t="s">
        <v>148</v>
      </c>
      <c r="C2516" s="5">
        <v>253.82</v>
      </c>
    </row>
    <row r="2517" spans="1:3" hidden="1" x14ac:dyDescent="0.2">
      <c r="A2517" s="2">
        <v>45613</v>
      </c>
      <c r="B2517" t="s">
        <v>148</v>
      </c>
      <c r="C2517" s="5">
        <v>254.10000000000002</v>
      </c>
    </row>
    <row r="2518" spans="1:3" hidden="1" x14ac:dyDescent="0.2">
      <c r="A2518" s="2">
        <v>45009</v>
      </c>
      <c r="B2518" t="s">
        <v>148</v>
      </c>
      <c r="C2518" s="5">
        <v>254.87</v>
      </c>
    </row>
    <row r="2519" spans="1:3" x14ac:dyDescent="0.2">
      <c r="A2519" s="2">
        <v>45435</v>
      </c>
      <c r="B2519" t="s">
        <v>147</v>
      </c>
      <c r="C2519" s="5">
        <v>255.23000000000002</v>
      </c>
    </row>
    <row r="2520" spans="1:3" hidden="1" x14ac:dyDescent="0.2">
      <c r="A2520" s="2">
        <v>45315</v>
      </c>
      <c r="B2520" t="s">
        <v>148</v>
      </c>
      <c r="C2520" s="5">
        <v>255.38</v>
      </c>
    </row>
    <row r="2521" spans="1:3" x14ac:dyDescent="0.2">
      <c r="A2521" s="2">
        <v>45182</v>
      </c>
      <c r="B2521" t="s">
        <v>147</v>
      </c>
      <c r="C2521" s="5">
        <v>255.78999999999996</v>
      </c>
    </row>
    <row r="2522" spans="1:3" x14ac:dyDescent="0.2">
      <c r="A2522" s="2">
        <v>45528</v>
      </c>
      <c r="B2522" t="s">
        <v>147</v>
      </c>
      <c r="C2522" s="5">
        <v>257.24</v>
      </c>
    </row>
    <row r="2523" spans="1:3" x14ac:dyDescent="0.2">
      <c r="A2523" s="2">
        <v>45067</v>
      </c>
      <c r="B2523" t="s">
        <v>147</v>
      </c>
      <c r="C2523" s="5">
        <v>257.28999999999996</v>
      </c>
    </row>
    <row r="2524" spans="1:3" x14ac:dyDescent="0.2">
      <c r="A2524" s="2">
        <v>45150</v>
      </c>
      <c r="B2524" t="s">
        <v>147</v>
      </c>
      <c r="C2524" s="5">
        <v>257.83999999999997</v>
      </c>
    </row>
    <row r="2525" spans="1:3" x14ac:dyDescent="0.2">
      <c r="A2525" s="2">
        <v>45345</v>
      </c>
      <c r="B2525" t="s">
        <v>147</v>
      </c>
      <c r="C2525" s="5">
        <v>257.93</v>
      </c>
    </row>
    <row r="2526" spans="1:3" x14ac:dyDescent="0.2">
      <c r="A2526" s="2">
        <v>45550</v>
      </c>
      <c r="B2526" t="s">
        <v>147</v>
      </c>
      <c r="C2526" s="5">
        <v>258.33000000000004</v>
      </c>
    </row>
    <row r="2527" spans="1:3" hidden="1" x14ac:dyDescent="0.2">
      <c r="A2527" s="2">
        <v>44971</v>
      </c>
      <c r="B2527" t="s">
        <v>148</v>
      </c>
      <c r="C2527" s="5">
        <v>258.35000000000002</v>
      </c>
    </row>
    <row r="2528" spans="1:3" x14ac:dyDescent="0.2">
      <c r="A2528" s="2">
        <v>45473</v>
      </c>
      <c r="B2528" t="s">
        <v>147</v>
      </c>
      <c r="C2528" s="5">
        <v>258.39999999999998</v>
      </c>
    </row>
    <row r="2529" spans="1:3" x14ac:dyDescent="0.2">
      <c r="A2529" s="2">
        <v>45169</v>
      </c>
      <c r="B2529" t="s">
        <v>147</v>
      </c>
      <c r="C2529" s="5">
        <v>258.53999999999996</v>
      </c>
    </row>
    <row r="2530" spans="1:3" hidden="1" x14ac:dyDescent="0.2">
      <c r="A2530" s="2">
        <v>44961</v>
      </c>
      <c r="B2530" t="s">
        <v>148</v>
      </c>
      <c r="C2530" s="5">
        <v>258.74</v>
      </c>
    </row>
    <row r="2531" spans="1:3" x14ac:dyDescent="0.2">
      <c r="A2531" s="2">
        <v>45482</v>
      </c>
      <c r="B2531" t="s">
        <v>147</v>
      </c>
      <c r="C2531" s="5">
        <v>258.97000000000003</v>
      </c>
    </row>
    <row r="2532" spans="1:3" hidden="1" x14ac:dyDescent="0.2">
      <c r="A2532" s="2">
        <v>45424</v>
      </c>
      <c r="B2532" t="s">
        <v>148</v>
      </c>
      <c r="C2532" s="5">
        <v>259.31</v>
      </c>
    </row>
    <row r="2533" spans="1:3" x14ac:dyDescent="0.2">
      <c r="A2533" s="2">
        <v>45279</v>
      </c>
      <c r="B2533" t="s">
        <v>147</v>
      </c>
      <c r="C2533" s="5">
        <v>259.78000000000003</v>
      </c>
    </row>
    <row r="2534" spans="1:3" hidden="1" x14ac:dyDescent="0.2">
      <c r="A2534" s="2">
        <v>45137</v>
      </c>
      <c r="B2534" t="s">
        <v>148</v>
      </c>
      <c r="C2534" s="5">
        <v>259.87</v>
      </c>
    </row>
    <row r="2535" spans="1:3" x14ac:dyDescent="0.2">
      <c r="A2535" s="2">
        <v>45353</v>
      </c>
      <c r="B2535" t="s">
        <v>147</v>
      </c>
      <c r="C2535" s="5">
        <v>260.57</v>
      </c>
    </row>
    <row r="2536" spans="1:3" hidden="1" x14ac:dyDescent="0.2">
      <c r="A2536" s="2">
        <v>45458</v>
      </c>
      <c r="B2536" t="s">
        <v>148</v>
      </c>
      <c r="C2536" s="5">
        <v>260.7</v>
      </c>
    </row>
    <row r="2537" spans="1:3" x14ac:dyDescent="0.2">
      <c r="A2537" s="2">
        <v>45036</v>
      </c>
      <c r="B2537" t="s">
        <v>147</v>
      </c>
      <c r="C2537" s="5">
        <v>260.73</v>
      </c>
    </row>
    <row r="2538" spans="1:3" x14ac:dyDescent="0.2">
      <c r="A2538" s="2">
        <v>44989</v>
      </c>
      <c r="B2538" t="s">
        <v>147</v>
      </c>
      <c r="C2538" s="5">
        <v>260.73</v>
      </c>
    </row>
    <row r="2539" spans="1:3" x14ac:dyDescent="0.2">
      <c r="A2539" s="2">
        <v>45204</v>
      </c>
      <c r="B2539" t="s">
        <v>147</v>
      </c>
      <c r="C2539" s="5">
        <v>261.01</v>
      </c>
    </row>
    <row r="2540" spans="1:3" x14ac:dyDescent="0.2">
      <c r="A2540" s="2">
        <v>45118</v>
      </c>
      <c r="B2540" t="s">
        <v>147</v>
      </c>
      <c r="C2540" s="5">
        <v>261.25000000000006</v>
      </c>
    </row>
    <row r="2541" spans="1:3" x14ac:dyDescent="0.2">
      <c r="A2541" s="2">
        <v>45054</v>
      </c>
      <c r="B2541" t="s">
        <v>147</v>
      </c>
      <c r="C2541" s="5">
        <v>261.36</v>
      </c>
    </row>
    <row r="2542" spans="1:3" x14ac:dyDescent="0.2">
      <c r="A2542" s="2">
        <v>45275</v>
      </c>
      <c r="B2542" t="s">
        <v>147</v>
      </c>
      <c r="C2542" s="5">
        <v>261.46000000000004</v>
      </c>
    </row>
    <row r="2543" spans="1:3" hidden="1" x14ac:dyDescent="0.2">
      <c r="A2543" s="2">
        <v>45432</v>
      </c>
      <c r="B2543" t="s">
        <v>148</v>
      </c>
      <c r="C2543" s="5">
        <v>261.7</v>
      </c>
    </row>
    <row r="2544" spans="1:3" x14ac:dyDescent="0.2">
      <c r="A2544" s="2">
        <v>44938</v>
      </c>
      <c r="B2544" t="s">
        <v>147</v>
      </c>
      <c r="C2544" s="5">
        <v>261.73</v>
      </c>
    </row>
    <row r="2545" spans="1:3" x14ac:dyDescent="0.2">
      <c r="A2545" s="2">
        <v>45473</v>
      </c>
      <c r="B2545" t="s">
        <v>147</v>
      </c>
      <c r="C2545" s="5">
        <v>262.36</v>
      </c>
    </row>
    <row r="2546" spans="1:3" x14ac:dyDescent="0.2">
      <c r="A2546" s="2">
        <v>45173</v>
      </c>
      <c r="B2546" t="s">
        <v>147</v>
      </c>
      <c r="C2546" s="5">
        <v>262.47000000000003</v>
      </c>
    </row>
    <row r="2547" spans="1:3" x14ac:dyDescent="0.2">
      <c r="A2547" s="2">
        <v>45657</v>
      </c>
      <c r="B2547" t="s">
        <v>147</v>
      </c>
      <c r="C2547" s="5">
        <v>262.58999999999997</v>
      </c>
    </row>
    <row r="2548" spans="1:3" x14ac:dyDescent="0.2">
      <c r="A2548" s="2">
        <v>45037</v>
      </c>
      <c r="B2548" t="s">
        <v>147</v>
      </c>
      <c r="C2548" s="5">
        <v>262.82</v>
      </c>
    </row>
    <row r="2549" spans="1:3" x14ac:dyDescent="0.2">
      <c r="A2549" s="2">
        <v>45254</v>
      </c>
      <c r="B2549" t="s">
        <v>147</v>
      </c>
      <c r="C2549" s="5">
        <v>262.96000000000004</v>
      </c>
    </row>
    <row r="2550" spans="1:3" x14ac:dyDescent="0.2">
      <c r="A2550" s="2">
        <v>45189</v>
      </c>
      <c r="B2550" t="s">
        <v>147</v>
      </c>
      <c r="C2550" s="5">
        <v>263.95</v>
      </c>
    </row>
    <row r="2551" spans="1:3" x14ac:dyDescent="0.2">
      <c r="A2551" s="2">
        <v>45092</v>
      </c>
      <c r="B2551" t="s">
        <v>147</v>
      </c>
      <c r="C2551" s="5">
        <v>264.28999999999996</v>
      </c>
    </row>
    <row r="2552" spans="1:3" hidden="1" x14ac:dyDescent="0.2">
      <c r="A2552" s="2">
        <v>45482</v>
      </c>
      <c r="B2552" t="s">
        <v>148</v>
      </c>
      <c r="C2552" s="5">
        <v>264.5</v>
      </c>
    </row>
    <row r="2553" spans="1:3" x14ac:dyDescent="0.2">
      <c r="A2553" s="2">
        <v>45487</v>
      </c>
      <c r="B2553" t="s">
        <v>147</v>
      </c>
      <c r="C2553" s="5">
        <v>264.73</v>
      </c>
    </row>
    <row r="2554" spans="1:3" x14ac:dyDescent="0.2">
      <c r="A2554" s="2">
        <v>45620</v>
      </c>
      <c r="B2554" t="s">
        <v>147</v>
      </c>
      <c r="C2554" s="5">
        <v>264.83000000000004</v>
      </c>
    </row>
    <row r="2555" spans="1:3" hidden="1" x14ac:dyDescent="0.2">
      <c r="A2555" s="2">
        <v>45416</v>
      </c>
      <c r="B2555" t="s">
        <v>148</v>
      </c>
      <c r="C2555" s="5">
        <v>264.90999999999997</v>
      </c>
    </row>
    <row r="2556" spans="1:3" hidden="1" x14ac:dyDescent="0.2">
      <c r="A2556" s="2">
        <v>45603</v>
      </c>
      <c r="B2556" t="s">
        <v>148</v>
      </c>
      <c r="C2556" s="5">
        <v>265.32</v>
      </c>
    </row>
    <row r="2557" spans="1:3" x14ac:dyDescent="0.2">
      <c r="A2557" s="2">
        <v>45120</v>
      </c>
      <c r="B2557" t="s">
        <v>147</v>
      </c>
      <c r="C2557" s="5">
        <v>266.12</v>
      </c>
    </row>
    <row r="2558" spans="1:3" hidden="1" x14ac:dyDescent="0.2">
      <c r="A2558" s="2">
        <v>45646</v>
      </c>
      <c r="B2558" t="s">
        <v>148</v>
      </c>
      <c r="C2558" s="5">
        <v>266.26</v>
      </c>
    </row>
    <row r="2559" spans="1:3" x14ac:dyDescent="0.2">
      <c r="A2559" s="2">
        <v>45140</v>
      </c>
      <c r="B2559" t="s">
        <v>147</v>
      </c>
      <c r="C2559" s="5">
        <v>266.76</v>
      </c>
    </row>
    <row r="2560" spans="1:3" hidden="1" x14ac:dyDescent="0.2">
      <c r="A2560" s="2">
        <v>45011</v>
      </c>
      <c r="B2560" t="s">
        <v>148</v>
      </c>
      <c r="C2560" s="5">
        <v>266.89999999999998</v>
      </c>
    </row>
    <row r="2561" spans="1:3" x14ac:dyDescent="0.2">
      <c r="A2561" s="2">
        <v>45152</v>
      </c>
      <c r="B2561" t="s">
        <v>147</v>
      </c>
      <c r="C2561" s="5">
        <v>267.75</v>
      </c>
    </row>
    <row r="2562" spans="1:3" x14ac:dyDescent="0.2">
      <c r="A2562" s="2">
        <v>45162</v>
      </c>
      <c r="B2562" t="s">
        <v>147</v>
      </c>
      <c r="C2562" s="5">
        <v>268.95999999999998</v>
      </c>
    </row>
    <row r="2563" spans="1:3" hidden="1" x14ac:dyDescent="0.2">
      <c r="A2563" s="2">
        <v>45574</v>
      </c>
      <c r="B2563" t="s">
        <v>148</v>
      </c>
      <c r="C2563" s="5">
        <v>269.54000000000002</v>
      </c>
    </row>
    <row r="2564" spans="1:3" hidden="1" x14ac:dyDescent="0.2">
      <c r="A2564" s="2">
        <v>45060</v>
      </c>
      <c r="B2564" t="s">
        <v>148</v>
      </c>
      <c r="C2564" s="5">
        <v>269.82</v>
      </c>
    </row>
    <row r="2565" spans="1:3" x14ac:dyDescent="0.2">
      <c r="A2565" s="2">
        <v>45249</v>
      </c>
      <c r="B2565" t="s">
        <v>147</v>
      </c>
      <c r="C2565" s="5">
        <v>270</v>
      </c>
    </row>
    <row r="2566" spans="1:3" x14ac:dyDescent="0.2">
      <c r="A2566" s="2">
        <v>45543</v>
      </c>
      <c r="B2566" t="s">
        <v>147</v>
      </c>
      <c r="C2566" s="5">
        <v>270.66999999999996</v>
      </c>
    </row>
    <row r="2567" spans="1:3" hidden="1" x14ac:dyDescent="0.2">
      <c r="A2567" s="2">
        <v>44988</v>
      </c>
      <c r="B2567" t="s">
        <v>148</v>
      </c>
      <c r="C2567" s="5">
        <v>270.67999999999995</v>
      </c>
    </row>
    <row r="2568" spans="1:3" x14ac:dyDescent="0.2">
      <c r="A2568" s="2">
        <v>45375</v>
      </c>
      <c r="B2568" t="s">
        <v>147</v>
      </c>
      <c r="C2568" s="5">
        <v>271.34000000000003</v>
      </c>
    </row>
    <row r="2569" spans="1:3" x14ac:dyDescent="0.2">
      <c r="A2569" s="2">
        <v>45431</v>
      </c>
      <c r="B2569" t="s">
        <v>147</v>
      </c>
      <c r="C2569" s="5">
        <v>271.56</v>
      </c>
    </row>
    <row r="2570" spans="1:3" x14ac:dyDescent="0.2">
      <c r="A2570" s="2">
        <v>45101</v>
      </c>
      <c r="B2570" t="s">
        <v>147</v>
      </c>
      <c r="C2570" s="5">
        <v>272.20999999999998</v>
      </c>
    </row>
    <row r="2571" spans="1:3" x14ac:dyDescent="0.2">
      <c r="A2571" s="2">
        <v>45409</v>
      </c>
      <c r="B2571" t="s">
        <v>147</v>
      </c>
      <c r="C2571" s="5">
        <v>273.69</v>
      </c>
    </row>
    <row r="2572" spans="1:3" x14ac:dyDescent="0.2">
      <c r="A2572" s="2">
        <v>45459</v>
      </c>
      <c r="B2572" t="s">
        <v>147</v>
      </c>
      <c r="C2572" s="5">
        <v>273.72000000000003</v>
      </c>
    </row>
    <row r="2573" spans="1:3" x14ac:dyDescent="0.2">
      <c r="A2573" s="2">
        <v>44965</v>
      </c>
      <c r="B2573" t="s">
        <v>147</v>
      </c>
      <c r="C2573" s="5">
        <v>274.45</v>
      </c>
    </row>
    <row r="2574" spans="1:3" hidden="1" x14ac:dyDescent="0.2">
      <c r="A2574" s="2">
        <v>45156</v>
      </c>
      <c r="B2574" t="s">
        <v>148</v>
      </c>
      <c r="C2574" s="5">
        <v>274.88</v>
      </c>
    </row>
    <row r="2575" spans="1:3" x14ac:dyDescent="0.2">
      <c r="A2575" s="2">
        <v>45208</v>
      </c>
      <c r="B2575" t="s">
        <v>147</v>
      </c>
      <c r="C2575" s="5">
        <v>275.64000000000004</v>
      </c>
    </row>
    <row r="2576" spans="1:3" x14ac:dyDescent="0.2">
      <c r="A2576" s="2">
        <v>45429</v>
      </c>
      <c r="B2576" t="s">
        <v>147</v>
      </c>
      <c r="C2576" s="5">
        <v>275.64999999999998</v>
      </c>
    </row>
    <row r="2577" spans="1:3" x14ac:dyDescent="0.2">
      <c r="A2577" s="2">
        <v>45134</v>
      </c>
      <c r="B2577" t="s">
        <v>147</v>
      </c>
      <c r="C2577" s="5">
        <v>275.93999999999994</v>
      </c>
    </row>
    <row r="2578" spans="1:3" x14ac:dyDescent="0.2">
      <c r="A2578" s="2">
        <v>45613</v>
      </c>
      <c r="B2578" t="s">
        <v>147</v>
      </c>
      <c r="C2578" s="5">
        <v>276.24</v>
      </c>
    </row>
    <row r="2579" spans="1:3" x14ac:dyDescent="0.2">
      <c r="A2579" s="2">
        <v>45414</v>
      </c>
      <c r="B2579" t="s">
        <v>147</v>
      </c>
      <c r="C2579" s="5">
        <v>276.27</v>
      </c>
    </row>
    <row r="2580" spans="1:3" x14ac:dyDescent="0.2">
      <c r="A2580" s="2">
        <v>45306</v>
      </c>
      <c r="B2580" t="s">
        <v>147</v>
      </c>
      <c r="C2580" s="5">
        <v>276.58000000000004</v>
      </c>
    </row>
    <row r="2581" spans="1:3" x14ac:dyDescent="0.2">
      <c r="A2581" s="2">
        <v>45639</v>
      </c>
      <c r="B2581" t="s">
        <v>147</v>
      </c>
      <c r="C2581" s="5">
        <v>276.71000000000004</v>
      </c>
    </row>
    <row r="2582" spans="1:3" x14ac:dyDescent="0.2">
      <c r="A2582" s="2">
        <v>45144</v>
      </c>
      <c r="B2582" t="s">
        <v>147</v>
      </c>
      <c r="C2582" s="5">
        <v>277.02999999999997</v>
      </c>
    </row>
    <row r="2583" spans="1:3" x14ac:dyDescent="0.2">
      <c r="A2583" s="2">
        <v>45098</v>
      </c>
      <c r="B2583" t="s">
        <v>147</v>
      </c>
      <c r="C2583" s="5">
        <v>277.34999999999997</v>
      </c>
    </row>
    <row r="2584" spans="1:3" x14ac:dyDescent="0.2">
      <c r="A2584" s="2">
        <v>45552</v>
      </c>
      <c r="B2584" t="s">
        <v>147</v>
      </c>
      <c r="C2584" s="5">
        <v>277.65999999999997</v>
      </c>
    </row>
    <row r="2585" spans="1:3" hidden="1" x14ac:dyDescent="0.2">
      <c r="A2585" s="2">
        <v>45344</v>
      </c>
      <c r="B2585" t="s">
        <v>148</v>
      </c>
      <c r="C2585" s="5">
        <v>277.74</v>
      </c>
    </row>
    <row r="2586" spans="1:3" hidden="1" x14ac:dyDescent="0.2">
      <c r="A2586" s="2">
        <v>45264</v>
      </c>
      <c r="B2586" t="s">
        <v>148</v>
      </c>
      <c r="C2586" s="5">
        <v>278.97000000000003</v>
      </c>
    </row>
    <row r="2587" spans="1:3" hidden="1" x14ac:dyDescent="0.2">
      <c r="A2587" s="2">
        <v>45195</v>
      </c>
      <c r="B2587" t="s">
        <v>148</v>
      </c>
      <c r="C2587" s="5">
        <v>279</v>
      </c>
    </row>
    <row r="2588" spans="1:3" x14ac:dyDescent="0.2">
      <c r="A2588" s="2">
        <v>45134</v>
      </c>
      <c r="B2588" t="s">
        <v>147</v>
      </c>
      <c r="C2588" s="5">
        <v>279.65999999999997</v>
      </c>
    </row>
    <row r="2589" spans="1:3" x14ac:dyDescent="0.2">
      <c r="A2589" s="2">
        <v>45275</v>
      </c>
      <c r="B2589" t="s">
        <v>147</v>
      </c>
      <c r="C2589" s="5">
        <v>279.74</v>
      </c>
    </row>
    <row r="2590" spans="1:3" x14ac:dyDescent="0.2">
      <c r="A2590" s="2">
        <v>45099</v>
      </c>
      <c r="B2590" t="s">
        <v>147</v>
      </c>
      <c r="C2590" s="5">
        <v>280.56</v>
      </c>
    </row>
    <row r="2591" spans="1:3" x14ac:dyDescent="0.2">
      <c r="A2591" s="2">
        <v>45026</v>
      </c>
      <c r="B2591" t="s">
        <v>147</v>
      </c>
      <c r="C2591" s="5">
        <v>281.53000000000003</v>
      </c>
    </row>
    <row r="2592" spans="1:3" hidden="1" x14ac:dyDescent="0.2">
      <c r="A2592" s="2">
        <v>45475</v>
      </c>
      <c r="B2592" t="s">
        <v>148</v>
      </c>
      <c r="C2592" s="5">
        <v>281.58</v>
      </c>
    </row>
    <row r="2593" spans="1:3" x14ac:dyDescent="0.2">
      <c r="A2593" s="2">
        <v>45556</v>
      </c>
      <c r="B2593" t="s">
        <v>147</v>
      </c>
      <c r="C2593" s="5">
        <v>281.81</v>
      </c>
    </row>
    <row r="2594" spans="1:3" hidden="1" x14ac:dyDescent="0.2">
      <c r="A2594" s="2">
        <v>45596</v>
      </c>
      <c r="B2594" t="s">
        <v>148</v>
      </c>
      <c r="C2594" s="5">
        <v>281.90999999999997</v>
      </c>
    </row>
    <row r="2595" spans="1:3" x14ac:dyDescent="0.2">
      <c r="A2595" s="2">
        <v>45022</v>
      </c>
      <c r="B2595" t="s">
        <v>147</v>
      </c>
      <c r="C2595" s="5">
        <v>281.91000000000003</v>
      </c>
    </row>
    <row r="2596" spans="1:3" hidden="1" x14ac:dyDescent="0.2">
      <c r="A2596" s="2">
        <v>45438</v>
      </c>
      <c r="B2596" t="s">
        <v>148</v>
      </c>
      <c r="C2596" s="5">
        <v>281.92</v>
      </c>
    </row>
    <row r="2597" spans="1:3" x14ac:dyDescent="0.2">
      <c r="A2597" s="2">
        <v>45355</v>
      </c>
      <c r="B2597" t="s">
        <v>147</v>
      </c>
      <c r="C2597" s="5">
        <v>282.05</v>
      </c>
    </row>
    <row r="2598" spans="1:3" x14ac:dyDescent="0.2">
      <c r="A2598" s="2">
        <v>45112</v>
      </c>
      <c r="B2598" t="s">
        <v>147</v>
      </c>
      <c r="C2598" s="5">
        <v>282.45999999999998</v>
      </c>
    </row>
    <row r="2599" spans="1:3" hidden="1" x14ac:dyDescent="0.2">
      <c r="A2599" s="2">
        <v>45395</v>
      </c>
      <c r="B2599" t="s">
        <v>148</v>
      </c>
      <c r="C2599" s="5">
        <v>282.81</v>
      </c>
    </row>
    <row r="2600" spans="1:3" x14ac:dyDescent="0.2">
      <c r="A2600" s="2">
        <v>45167</v>
      </c>
      <c r="B2600" t="s">
        <v>147</v>
      </c>
      <c r="C2600" s="5">
        <v>283.02999999999997</v>
      </c>
    </row>
    <row r="2601" spans="1:3" x14ac:dyDescent="0.2">
      <c r="A2601" s="2">
        <v>45640</v>
      </c>
      <c r="B2601" t="s">
        <v>147</v>
      </c>
      <c r="C2601" s="5">
        <v>283.23</v>
      </c>
    </row>
    <row r="2602" spans="1:3" x14ac:dyDescent="0.2">
      <c r="A2602" s="2">
        <v>45230</v>
      </c>
      <c r="B2602" t="s">
        <v>147</v>
      </c>
      <c r="C2602" s="5">
        <v>283.61</v>
      </c>
    </row>
    <row r="2603" spans="1:3" hidden="1" x14ac:dyDescent="0.2">
      <c r="A2603" s="2">
        <v>45608</v>
      </c>
      <c r="B2603" t="s">
        <v>148</v>
      </c>
      <c r="C2603" s="5">
        <v>284.16999999999996</v>
      </c>
    </row>
    <row r="2604" spans="1:3" x14ac:dyDescent="0.2">
      <c r="A2604" s="2">
        <v>45561</v>
      </c>
      <c r="B2604" t="s">
        <v>147</v>
      </c>
      <c r="C2604" s="5">
        <v>285.3</v>
      </c>
    </row>
    <row r="2605" spans="1:3" x14ac:dyDescent="0.2">
      <c r="A2605" s="2">
        <v>44936</v>
      </c>
      <c r="B2605" t="s">
        <v>147</v>
      </c>
      <c r="C2605" s="5">
        <v>285.38</v>
      </c>
    </row>
    <row r="2606" spans="1:3" x14ac:dyDescent="0.2">
      <c r="A2606" s="2">
        <v>45091</v>
      </c>
      <c r="B2606" t="s">
        <v>147</v>
      </c>
      <c r="C2606" s="5">
        <v>285.39</v>
      </c>
    </row>
    <row r="2607" spans="1:3" x14ac:dyDescent="0.2">
      <c r="A2607" s="2">
        <v>45392</v>
      </c>
      <c r="B2607" t="s">
        <v>147</v>
      </c>
      <c r="C2607" s="5">
        <v>285.46000000000004</v>
      </c>
    </row>
    <row r="2608" spans="1:3" x14ac:dyDescent="0.2">
      <c r="A2608" s="2">
        <v>45068</v>
      </c>
      <c r="B2608" t="s">
        <v>147</v>
      </c>
      <c r="C2608" s="5">
        <v>285.74</v>
      </c>
    </row>
    <row r="2609" spans="1:3" x14ac:dyDescent="0.2">
      <c r="A2609" s="2">
        <v>44953</v>
      </c>
      <c r="B2609" t="s">
        <v>147</v>
      </c>
      <c r="C2609" s="5">
        <v>286.38</v>
      </c>
    </row>
    <row r="2610" spans="1:3" hidden="1" x14ac:dyDescent="0.2">
      <c r="A2610" s="2">
        <v>45636</v>
      </c>
      <c r="B2610" t="s">
        <v>148</v>
      </c>
      <c r="C2610" s="5">
        <v>286.44</v>
      </c>
    </row>
    <row r="2611" spans="1:3" x14ac:dyDescent="0.2">
      <c r="A2611" s="2">
        <v>45420</v>
      </c>
      <c r="B2611" t="s">
        <v>147</v>
      </c>
      <c r="C2611" s="5">
        <v>286.61</v>
      </c>
    </row>
    <row r="2612" spans="1:3" x14ac:dyDescent="0.2">
      <c r="A2612" s="2">
        <v>45199</v>
      </c>
      <c r="B2612" t="s">
        <v>147</v>
      </c>
      <c r="C2612" s="5">
        <v>286.69</v>
      </c>
    </row>
    <row r="2613" spans="1:3" hidden="1" x14ac:dyDescent="0.2">
      <c r="A2613" s="2">
        <v>45492</v>
      </c>
      <c r="B2613" t="s">
        <v>148</v>
      </c>
      <c r="C2613" s="5">
        <v>286.8</v>
      </c>
    </row>
    <row r="2614" spans="1:3" hidden="1" x14ac:dyDescent="0.2">
      <c r="A2614" s="2">
        <v>45057</v>
      </c>
      <c r="B2614" t="s">
        <v>148</v>
      </c>
      <c r="C2614" s="5">
        <v>287.87</v>
      </c>
    </row>
    <row r="2615" spans="1:3" hidden="1" x14ac:dyDescent="0.2">
      <c r="A2615" s="2">
        <v>45588</v>
      </c>
      <c r="B2615" t="s">
        <v>148</v>
      </c>
      <c r="C2615" s="5">
        <v>288.18</v>
      </c>
    </row>
    <row r="2616" spans="1:3" x14ac:dyDescent="0.2">
      <c r="A2616" s="2">
        <v>45354</v>
      </c>
      <c r="B2616" t="s">
        <v>147</v>
      </c>
      <c r="C2616" s="5">
        <v>288.22000000000003</v>
      </c>
    </row>
    <row r="2617" spans="1:3" hidden="1" x14ac:dyDescent="0.2">
      <c r="A2617" s="2">
        <v>45117</v>
      </c>
      <c r="B2617" t="s">
        <v>148</v>
      </c>
      <c r="C2617" s="5">
        <v>288.39</v>
      </c>
    </row>
    <row r="2618" spans="1:3" hidden="1" x14ac:dyDescent="0.2">
      <c r="A2618" s="2">
        <v>45014</v>
      </c>
      <c r="B2618" t="s">
        <v>148</v>
      </c>
      <c r="C2618" s="5">
        <v>288.49</v>
      </c>
    </row>
    <row r="2619" spans="1:3" x14ac:dyDescent="0.2">
      <c r="A2619" s="2">
        <v>45175</v>
      </c>
      <c r="B2619" t="s">
        <v>147</v>
      </c>
      <c r="C2619" s="5">
        <v>289.82</v>
      </c>
    </row>
    <row r="2620" spans="1:3" x14ac:dyDescent="0.2">
      <c r="A2620" s="2">
        <v>45418</v>
      </c>
      <c r="B2620" t="s">
        <v>147</v>
      </c>
      <c r="C2620" s="5">
        <v>290.77</v>
      </c>
    </row>
    <row r="2621" spans="1:3" x14ac:dyDescent="0.2">
      <c r="A2621" s="2">
        <v>45560</v>
      </c>
      <c r="B2621" t="s">
        <v>147</v>
      </c>
      <c r="C2621" s="5">
        <v>291.87</v>
      </c>
    </row>
    <row r="2622" spans="1:3" x14ac:dyDescent="0.2">
      <c r="A2622" s="2">
        <v>45569</v>
      </c>
      <c r="B2622" t="s">
        <v>147</v>
      </c>
      <c r="C2622" s="5">
        <v>292.11</v>
      </c>
    </row>
    <row r="2623" spans="1:3" x14ac:dyDescent="0.2">
      <c r="A2623" s="2">
        <v>45443</v>
      </c>
      <c r="B2623" t="s">
        <v>147</v>
      </c>
      <c r="C2623" s="5">
        <v>292.2</v>
      </c>
    </row>
    <row r="2624" spans="1:3" x14ac:dyDescent="0.2">
      <c r="A2624" s="2">
        <v>45123</v>
      </c>
      <c r="B2624" t="s">
        <v>147</v>
      </c>
      <c r="C2624" s="5">
        <v>292.26</v>
      </c>
    </row>
    <row r="2625" spans="1:3" x14ac:dyDescent="0.2">
      <c r="A2625" s="2">
        <v>45641</v>
      </c>
      <c r="B2625" t="s">
        <v>147</v>
      </c>
      <c r="C2625" s="5">
        <v>292.39</v>
      </c>
    </row>
    <row r="2626" spans="1:3" x14ac:dyDescent="0.2">
      <c r="A2626" s="2">
        <v>45655</v>
      </c>
      <c r="B2626" t="s">
        <v>147</v>
      </c>
      <c r="C2626" s="5">
        <v>293.03999999999996</v>
      </c>
    </row>
    <row r="2627" spans="1:3" hidden="1" x14ac:dyDescent="0.2">
      <c r="A2627" s="2">
        <v>45543</v>
      </c>
      <c r="B2627" t="s">
        <v>148</v>
      </c>
      <c r="C2627" s="5">
        <v>293.33999999999997</v>
      </c>
    </row>
    <row r="2628" spans="1:3" hidden="1" x14ac:dyDescent="0.2">
      <c r="A2628" s="2">
        <v>45372</v>
      </c>
      <c r="B2628" t="s">
        <v>148</v>
      </c>
      <c r="C2628" s="5">
        <v>293.67</v>
      </c>
    </row>
    <row r="2629" spans="1:3" hidden="1" x14ac:dyDescent="0.2">
      <c r="A2629" s="2">
        <v>45388</v>
      </c>
      <c r="B2629" t="s">
        <v>148</v>
      </c>
      <c r="C2629" s="5">
        <v>293.84000000000003</v>
      </c>
    </row>
    <row r="2630" spans="1:3" x14ac:dyDescent="0.2">
      <c r="A2630" s="2">
        <v>45223</v>
      </c>
      <c r="B2630" t="s">
        <v>147</v>
      </c>
      <c r="C2630" s="5">
        <v>294.44</v>
      </c>
    </row>
    <row r="2631" spans="1:3" hidden="1" x14ac:dyDescent="0.2">
      <c r="A2631" s="2">
        <v>45072</v>
      </c>
      <c r="B2631" t="s">
        <v>148</v>
      </c>
      <c r="C2631" s="5">
        <v>294.5</v>
      </c>
    </row>
    <row r="2632" spans="1:3" x14ac:dyDescent="0.2">
      <c r="A2632" s="2">
        <v>45590</v>
      </c>
      <c r="B2632" t="s">
        <v>147</v>
      </c>
      <c r="C2632" s="5">
        <v>294.79000000000002</v>
      </c>
    </row>
    <row r="2633" spans="1:3" x14ac:dyDescent="0.2">
      <c r="A2633" s="2">
        <v>45013</v>
      </c>
      <c r="B2633" t="s">
        <v>147</v>
      </c>
      <c r="C2633" s="5">
        <v>295.34000000000003</v>
      </c>
    </row>
    <row r="2634" spans="1:3" x14ac:dyDescent="0.2">
      <c r="A2634" s="2">
        <v>45578</v>
      </c>
      <c r="B2634" t="s">
        <v>147</v>
      </c>
      <c r="C2634" s="5">
        <v>295.7</v>
      </c>
    </row>
    <row r="2635" spans="1:3" x14ac:dyDescent="0.2">
      <c r="A2635" s="2">
        <v>45064</v>
      </c>
      <c r="B2635" t="s">
        <v>147</v>
      </c>
      <c r="C2635" s="5">
        <v>295.70000000000005</v>
      </c>
    </row>
    <row r="2636" spans="1:3" x14ac:dyDescent="0.2">
      <c r="A2636" s="2">
        <v>45475</v>
      </c>
      <c r="B2636" t="s">
        <v>147</v>
      </c>
      <c r="C2636" s="5">
        <v>296.23</v>
      </c>
    </row>
    <row r="2637" spans="1:3" x14ac:dyDescent="0.2">
      <c r="A2637" s="2">
        <v>45656</v>
      </c>
      <c r="B2637" t="s">
        <v>147</v>
      </c>
      <c r="C2637" s="5">
        <v>296.36</v>
      </c>
    </row>
    <row r="2638" spans="1:3" hidden="1" x14ac:dyDescent="0.2">
      <c r="A2638" s="2">
        <v>45055</v>
      </c>
      <c r="B2638" t="s">
        <v>148</v>
      </c>
      <c r="C2638" s="5">
        <v>296.59000000000003</v>
      </c>
    </row>
    <row r="2639" spans="1:3" x14ac:dyDescent="0.2">
      <c r="A2639" s="2">
        <v>45475</v>
      </c>
      <c r="B2639" t="s">
        <v>147</v>
      </c>
      <c r="C2639" s="5">
        <v>296.68</v>
      </c>
    </row>
    <row r="2640" spans="1:3" x14ac:dyDescent="0.2">
      <c r="A2640" s="2">
        <v>45173</v>
      </c>
      <c r="B2640" t="s">
        <v>147</v>
      </c>
      <c r="C2640" s="5">
        <v>296.7</v>
      </c>
    </row>
    <row r="2641" spans="1:3" x14ac:dyDescent="0.2">
      <c r="A2641" s="2">
        <v>45137</v>
      </c>
      <c r="B2641" t="s">
        <v>147</v>
      </c>
      <c r="C2641" s="5">
        <v>296.85000000000002</v>
      </c>
    </row>
    <row r="2642" spans="1:3" x14ac:dyDescent="0.2">
      <c r="A2642" s="2">
        <v>45172</v>
      </c>
      <c r="B2642" t="s">
        <v>147</v>
      </c>
      <c r="C2642" s="5">
        <v>296.94</v>
      </c>
    </row>
    <row r="2643" spans="1:3" hidden="1" x14ac:dyDescent="0.2">
      <c r="A2643" s="2">
        <v>45656</v>
      </c>
      <c r="B2643" t="s">
        <v>148</v>
      </c>
      <c r="C2643" s="5">
        <v>297.28000000000003</v>
      </c>
    </row>
    <row r="2644" spans="1:3" x14ac:dyDescent="0.2">
      <c r="A2644" s="2">
        <v>45524</v>
      </c>
      <c r="B2644" t="s">
        <v>147</v>
      </c>
      <c r="C2644" s="5">
        <v>297.34000000000003</v>
      </c>
    </row>
    <row r="2645" spans="1:3" hidden="1" x14ac:dyDescent="0.2">
      <c r="A2645" s="2">
        <v>44947</v>
      </c>
      <c r="B2645" t="s">
        <v>148</v>
      </c>
      <c r="C2645" s="5">
        <v>297.62</v>
      </c>
    </row>
    <row r="2646" spans="1:3" x14ac:dyDescent="0.2">
      <c r="A2646" s="2">
        <v>45055</v>
      </c>
      <c r="B2646" t="s">
        <v>147</v>
      </c>
      <c r="C2646" s="5">
        <v>297.77</v>
      </c>
    </row>
    <row r="2647" spans="1:3" x14ac:dyDescent="0.2">
      <c r="A2647" s="2">
        <v>45151</v>
      </c>
      <c r="B2647" t="s">
        <v>147</v>
      </c>
      <c r="C2647" s="5">
        <v>298.37</v>
      </c>
    </row>
    <row r="2648" spans="1:3" hidden="1" x14ac:dyDescent="0.2">
      <c r="A2648" s="2">
        <v>45280</v>
      </c>
      <c r="B2648" t="s">
        <v>148</v>
      </c>
      <c r="C2648" s="5">
        <v>299.24</v>
      </c>
    </row>
    <row r="2649" spans="1:3" x14ac:dyDescent="0.2">
      <c r="A2649" s="2">
        <v>45068</v>
      </c>
      <c r="B2649" t="s">
        <v>147</v>
      </c>
      <c r="C2649" s="5">
        <v>299.5</v>
      </c>
    </row>
    <row r="2650" spans="1:3" x14ac:dyDescent="0.2">
      <c r="A2650" s="2">
        <v>45089</v>
      </c>
      <c r="B2650" t="s">
        <v>147</v>
      </c>
      <c r="C2650" s="5">
        <v>299.70000000000005</v>
      </c>
    </row>
    <row r="2651" spans="1:3" x14ac:dyDescent="0.2">
      <c r="A2651" s="2">
        <v>45067</v>
      </c>
      <c r="B2651" t="s">
        <v>147</v>
      </c>
      <c r="C2651" s="5">
        <v>299.77999999999997</v>
      </c>
    </row>
    <row r="2652" spans="1:3" x14ac:dyDescent="0.2">
      <c r="A2652" s="2">
        <v>45474</v>
      </c>
      <c r="B2652" t="s">
        <v>147</v>
      </c>
      <c r="C2652" s="5">
        <v>299.83999999999997</v>
      </c>
    </row>
    <row r="2653" spans="1:3" x14ac:dyDescent="0.2">
      <c r="A2653" s="2">
        <v>45643</v>
      </c>
      <c r="B2653" t="s">
        <v>147</v>
      </c>
      <c r="C2653" s="5">
        <v>299.91999999999996</v>
      </c>
    </row>
    <row r="2654" spans="1:3" hidden="1" x14ac:dyDescent="0.2">
      <c r="A2654" s="2">
        <v>45655</v>
      </c>
      <c r="B2654" t="s">
        <v>148</v>
      </c>
      <c r="C2654" s="5">
        <v>300.2</v>
      </c>
    </row>
    <row r="2655" spans="1:3" x14ac:dyDescent="0.2">
      <c r="A2655" s="2">
        <v>45207</v>
      </c>
      <c r="B2655" t="s">
        <v>147</v>
      </c>
      <c r="C2655" s="5">
        <v>300.26</v>
      </c>
    </row>
    <row r="2656" spans="1:3" x14ac:dyDescent="0.2">
      <c r="A2656" s="2">
        <v>45028</v>
      </c>
      <c r="B2656" t="s">
        <v>147</v>
      </c>
      <c r="C2656" s="5">
        <v>300.36</v>
      </c>
    </row>
    <row r="2657" spans="1:3" x14ac:dyDescent="0.2">
      <c r="A2657" s="2">
        <v>45547</v>
      </c>
      <c r="B2657" t="s">
        <v>147</v>
      </c>
      <c r="C2657" s="5">
        <v>300.65999999999997</v>
      </c>
    </row>
    <row r="2658" spans="1:3" hidden="1" x14ac:dyDescent="0.2">
      <c r="A2658" s="2">
        <v>45153</v>
      </c>
      <c r="B2658" t="s">
        <v>148</v>
      </c>
      <c r="C2658" s="5">
        <v>300.69000000000005</v>
      </c>
    </row>
    <row r="2659" spans="1:3" x14ac:dyDescent="0.2">
      <c r="A2659" s="2">
        <v>45383</v>
      </c>
      <c r="B2659" t="s">
        <v>147</v>
      </c>
      <c r="C2659" s="5">
        <v>300.85000000000002</v>
      </c>
    </row>
    <row r="2660" spans="1:3" hidden="1" x14ac:dyDescent="0.2">
      <c r="A2660" s="2">
        <v>45259</v>
      </c>
      <c r="B2660" t="s">
        <v>148</v>
      </c>
      <c r="C2660" s="5">
        <v>301.13</v>
      </c>
    </row>
    <row r="2661" spans="1:3" hidden="1" x14ac:dyDescent="0.2">
      <c r="A2661" s="2">
        <v>45139</v>
      </c>
      <c r="B2661" t="s">
        <v>148</v>
      </c>
      <c r="C2661" s="5">
        <v>301.32000000000005</v>
      </c>
    </row>
    <row r="2662" spans="1:3" hidden="1" x14ac:dyDescent="0.2">
      <c r="A2662" s="2">
        <v>45584</v>
      </c>
      <c r="B2662" t="s">
        <v>148</v>
      </c>
      <c r="C2662" s="5">
        <v>303.34000000000003</v>
      </c>
    </row>
    <row r="2663" spans="1:3" x14ac:dyDescent="0.2">
      <c r="A2663" s="2">
        <v>45097</v>
      </c>
      <c r="B2663" t="s">
        <v>147</v>
      </c>
      <c r="C2663" s="5">
        <v>303.39999999999998</v>
      </c>
    </row>
    <row r="2664" spans="1:3" x14ac:dyDescent="0.2">
      <c r="A2664" s="2">
        <v>45101</v>
      </c>
      <c r="B2664" t="s">
        <v>147</v>
      </c>
      <c r="C2664" s="5">
        <v>303.45999999999998</v>
      </c>
    </row>
    <row r="2665" spans="1:3" hidden="1" x14ac:dyDescent="0.2">
      <c r="A2665" s="2">
        <v>45221</v>
      </c>
      <c r="B2665" t="s">
        <v>148</v>
      </c>
      <c r="C2665" s="5">
        <v>303.72000000000003</v>
      </c>
    </row>
    <row r="2666" spans="1:3" x14ac:dyDescent="0.2">
      <c r="A2666" s="2">
        <v>45494</v>
      </c>
      <c r="B2666" t="s">
        <v>147</v>
      </c>
      <c r="C2666" s="5">
        <v>304</v>
      </c>
    </row>
    <row r="2667" spans="1:3" hidden="1" x14ac:dyDescent="0.2">
      <c r="A2667" s="2">
        <v>45045</v>
      </c>
      <c r="B2667" t="s">
        <v>148</v>
      </c>
      <c r="C2667" s="5">
        <v>304.11</v>
      </c>
    </row>
    <row r="2668" spans="1:3" x14ac:dyDescent="0.2">
      <c r="A2668" s="2">
        <v>45043</v>
      </c>
      <c r="B2668" t="s">
        <v>147</v>
      </c>
      <c r="C2668" s="5">
        <v>305.88</v>
      </c>
    </row>
    <row r="2669" spans="1:3" x14ac:dyDescent="0.2">
      <c r="A2669" s="2">
        <v>45062</v>
      </c>
      <c r="B2669" t="s">
        <v>147</v>
      </c>
      <c r="C2669" s="5">
        <v>306.10000000000002</v>
      </c>
    </row>
    <row r="2670" spans="1:3" x14ac:dyDescent="0.2">
      <c r="A2670" s="2">
        <v>45645</v>
      </c>
      <c r="B2670" t="s">
        <v>147</v>
      </c>
      <c r="C2670" s="5">
        <v>306.11</v>
      </c>
    </row>
    <row r="2671" spans="1:3" x14ac:dyDescent="0.2">
      <c r="A2671" s="2">
        <v>45001</v>
      </c>
      <c r="B2671" t="s">
        <v>147</v>
      </c>
      <c r="C2671" s="5">
        <v>306.46000000000004</v>
      </c>
    </row>
    <row r="2672" spans="1:3" x14ac:dyDescent="0.2">
      <c r="A2672" s="2">
        <v>45145</v>
      </c>
      <c r="B2672" t="s">
        <v>147</v>
      </c>
      <c r="C2672" s="5">
        <v>306.71000000000004</v>
      </c>
    </row>
    <row r="2673" spans="1:3" hidden="1" x14ac:dyDescent="0.2">
      <c r="A2673" s="2">
        <v>45592</v>
      </c>
      <c r="B2673" t="s">
        <v>148</v>
      </c>
      <c r="C2673" s="5">
        <v>306.76</v>
      </c>
    </row>
    <row r="2674" spans="1:3" x14ac:dyDescent="0.2">
      <c r="A2674" s="2">
        <v>45370</v>
      </c>
      <c r="B2674" t="s">
        <v>147</v>
      </c>
      <c r="C2674" s="5">
        <v>306.89</v>
      </c>
    </row>
    <row r="2675" spans="1:3" x14ac:dyDescent="0.2">
      <c r="A2675" s="2">
        <v>45443</v>
      </c>
      <c r="B2675" t="s">
        <v>147</v>
      </c>
      <c r="C2675" s="5">
        <v>307.12</v>
      </c>
    </row>
    <row r="2676" spans="1:3" x14ac:dyDescent="0.2">
      <c r="A2676" s="2">
        <v>45437</v>
      </c>
      <c r="B2676" t="s">
        <v>147</v>
      </c>
      <c r="C2676" s="5">
        <v>307.38</v>
      </c>
    </row>
    <row r="2677" spans="1:3" hidden="1" x14ac:dyDescent="0.2">
      <c r="A2677" s="2">
        <v>44994</v>
      </c>
      <c r="B2677" t="s">
        <v>148</v>
      </c>
      <c r="C2677" s="5">
        <v>307.73</v>
      </c>
    </row>
    <row r="2678" spans="1:3" x14ac:dyDescent="0.2">
      <c r="A2678" s="2">
        <v>44971</v>
      </c>
      <c r="B2678" t="s">
        <v>147</v>
      </c>
      <c r="C2678" s="5">
        <v>308.04000000000002</v>
      </c>
    </row>
    <row r="2679" spans="1:3" x14ac:dyDescent="0.2">
      <c r="A2679" s="2">
        <v>45578</v>
      </c>
      <c r="B2679" t="s">
        <v>147</v>
      </c>
      <c r="C2679" s="5">
        <v>308.82</v>
      </c>
    </row>
    <row r="2680" spans="1:3" x14ac:dyDescent="0.2">
      <c r="A2680" s="2">
        <v>45634</v>
      </c>
      <c r="B2680" t="s">
        <v>147</v>
      </c>
      <c r="C2680" s="5">
        <v>309.02</v>
      </c>
    </row>
    <row r="2681" spans="1:3" x14ac:dyDescent="0.2">
      <c r="A2681" s="2">
        <v>45111</v>
      </c>
      <c r="B2681" t="s">
        <v>147</v>
      </c>
      <c r="C2681" s="5">
        <v>309.33</v>
      </c>
    </row>
    <row r="2682" spans="1:3" hidden="1" x14ac:dyDescent="0.2">
      <c r="A2682" s="2">
        <v>45514</v>
      </c>
      <c r="B2682" t="s">
        <v>148</v>
      </c>
      <c r="C2682" s="5">
        <v>310.58000000000004</v>
      </c>
    </row>
    <row r="2683" spans="1:3" x14ac:dyDescent="0.2">
      <c r="A2683" s="2">
        <v>45012</v>
      </c>
      <c r="B2683" t="s">
        <v>147</v>
      </c>
      <c r="C2683" s="5">
        <v>310.82</v>
      </c>
    </row>
    <row r="2684" spans="1:3" x14ac:dyDescent="0.2">
      <c r="A2684" s="2">
        <v>44994</v>
      </c>
      <c r="B2684" t="s">
        <v>147</v>
      </c>
      <c r="C2684" s="5">
        <v>310.92999999999995</v>
      </c>
    </row>
    <row r="2685" spans="1:3" x14ac:dyDescent="0.2">
      <c r="A2685" s="2">
        <v>45140</v>
      </c>
      <c r="B2685" t="s">
        <v>147</v>
      </c>
      <c r="C2685" s="5">
        <v>311.39999999999998</v>
      </c>
    </row>
    <row r="2686" spans="1:3" x14ac:dyDescent="0.2">
      <c r="A2686" s="2">
        <v>45254</v>
      </c>
      <c r="B2686" t="s">
        <v>147</v>
      </c>
      <c r="C2686" s="5">
        <v>311.44000000000005</v>
      </c>
    </row>
    <row r="2687" spans="1:3" x14ac:dyDescent="0.2">
      <c r="A2687" s="2">
        <v>45647</v>
      </c>
      <c r="B2687" t="s">
        <v>147</v>
      </c>
      <c r="C2687" s="5">
        <v>312.12</v>
      </c>
    </row>
    <row r="2688" spans="1:3" x14ac:dyDescent="0.2">
      <c r="A2688" s="2">
        <v>45337</v>
      </c>
      <c r="B2688" t="s">
        <v>147</v>
      </c>
      <c r="C2688" s="5">
        <v>313.61</v>
      </c>
    </row>
    <row r="2689" spans="1:3" x14ac:dyDescent="0.2">
      <c r="A2689" s="2">
        <v>45159</v>
      </c>
      <c r="B2689" t="s">
        <v>147</v>
      </c>
      <c r="C2689" s="5">
        <v>313.62</v>
      </c>
    </row>
    <row r="2690" spans="1:3" x14ac:dyDescent="0.2">
      <c r="A2690" s="2">
        <v>45316</v>
      </c>
      <c r="B2690" t="s">
        <v>147</v>
      </c>
      <c r="C2690" s="5">
        <v>313.74</v>
      </c>
    </row>
    <row r="2691" spans="1:3" x14ac:dyDescent="0.2">
      <c r="A2691" s="2">
        <v>45285</v>
      </c>
      <c r="B2691" t="s">
        <v>147</v>
      </c>
      <c r="C2691" s="5">
        <v>313.83000000000004</v>
      </c>
    </row>
    <row r="2692" spans="1:3" x14ac:dyDescent="0.2">
      <c r="A2692" s="2">
        <v>45570</v>
      </c>
      <c r="B2692" t="s">
        <v>147</v>
      </c>
      <c r="C2692" s="5">
        <v>313.93</v>
      </c>
    </row>
    <row r="2693" spans="1:3" x14ac:dyDescent="0.2">
      <c r="A2693" s="2">
        <v>45297</v>
      </c>
      <c r="B2693" t="s">
        <v>147</v>
      </c>
      <c r="C2693" s="5">
        <v>314.66999999999996</v>
      </c>
    </row>
    <row r="2694" spans="1:3" x14ac:dyDescent="0.2">
      <c r="A2694" s="2">
        <v>45365</v>
      </c>
      <c r="B2694" t="s">
        <v>147</v>
      </c>
      <c r="C2694" s="5">
        <v>315.27000000000004</v>
      </c>
    </row>
    <row r="2695" spans="1:3" hidden="1" x14ac:dyDescent="0.2">
      <c r="A2695" s="2">
        <v>45181</v>
      </c>
      <c r="B2695" t="s">
        <v>148</v>
      </c>
      <c r="C2695" s="5">
        <v>315.51000000000005</v>
      </c>
    </row>
    <row r="2696" spans="1:3" x14ac:dyDescent="0.2">
      <c r="A2696" s="2">
        <v>45117</v>
      </c>
      <c r="B2696" t="s">
        <v>147</v>
      </c>
      <c r="C2696" s="5">
        <v>317.17</v>
      </c>
    </row>
    <row r="2697" spans="1:3" x14ac:dyDescent="0.2">
      <c r="A2697" s="2">
        <v>44994</v>
      </c>
      <c r="B2697" t="s">
        <v>147</v>
      </c>
      <c r="C2697" s="5">
        <v>317.45000000000005</v>
      </c>
    </row>
    <row r="2698" spans="1:3" hidden="1" x14ac:dyDescent="0.2">
      <c r="A2698" s="2">
        <v>45114</v>
      </c>
      <c r="B2698" t="s">
        <v>148</v>
      </c>
      <c r="C2698" s="5">
        <v>317.57</v>
      </c>
    </row>
    <row r="2699" spans="1:3" x14ac:dyDescent="0.2">
      <c r="A2699" s="2">
        <v>45424</v>
      </c>
      <c r="B2699" t="s">
        <v>147</v>
      </c>
      <c r="C2699" s="5">
        <v>317.68</v>
      </c>
    </row>
    <row r="2700" spans="1:3" x14ac:dyDescent="0.2">
      <c r="A2700" s="2">
        <v>45357</v>
      </c>
      <c r="B2700" t="s">
        <v>147</v>
      </c>
      <c r="C2700" s="5">
        <v>317.88</v>
      </c>
    </row>
    <row r="2701" spans="1:3" x14ac:dyDescent="0.2">
      <c r="A2701" s="2">
        <v>44928</v>
      </c>
      <c r="B2701" t="s">
        <v>147</v>
      </c>
      <c r="C2701" s="5">
        <v>318.18</v>
      </c>
    </row>
    <row r="2702" spans="1:3" x14ac:dyDescent="0.2">
      <c r="A2702" s="2">
        <v>45583</v>
      </c>
      <c r="B2702" t="s">
        <v>147</v>
      </c>
      <c r="C2702" s="5">
        <v>318.38</v>
      </c>
    </row>
    <row r="2703" spans="1:3" x14ac:dyDescent="0.2">
      <c r="A2703" s="2">
        <v>45547</v>
      </c>
      <c r="B2703" t="s">
        <v>147</v>
      </c>
      <c r="C2703" s="5">
        <v>318.63</v>
      </c>
    </row>
    <row r="2704" spans="1:3" x14ac:dyDescent="0.2">
      <c r="A2704" s="2">
        <v>45533</v>
      </c>
      <c r="B2704" t="s">
        <v>147</v>
      </c>
      <c r="C2704" s="5">
        <v>318.77999999999997</v>
      </c>
    </row>
    <row r="2705" spans="1:3" x14ac:dyDescent="0.2">
      <c r="A2705" s="2">
        <v>45226</v>
      </c>
      <c r="B2705" t="s">
        <v>147</v>
      </c>
      <c r="C2705" s="5">
        <v>319.33</v>
      </c>
    </row>
    <row r="2706" spans="1:3" x14ac:dyDescent="0.2">
      <c r="A2706" s="2">
        <v>45538</v>
      </c>
      <c r="B2706" t="s">
        <v>147</v>
      </c>
      <c r="C2706" s="5">
        <v>319.45000000000005</v>
      </c>
    </row>
    <row r="2707" spans="1:3" x14ac:dyDescent="0.2">
      <c r="A2707" s="2">
        <v>45040</v>
      </c>
      <c r="B2707" t="s">
        <v>147</v>
      </c>
      <c r="C2707" s="5">
        <v>321.52999999999997</v>
      </c>
    </row>
    <row r="2708" spans="1:3" x14ac:dyDescent="0.2">
      <c r="A2708" s="2">
        <v>45195</v>
      </c>
      <c r="B2708" t="s">
        <v>147</v>
      </c>
      <c r="C2708" s="5">
        <v>321.62</v>
      </c>
    </row>
    <row r="2709" spans="1:3" x14ac:dyDescent="0.2">
      <c r="A2709" s="2">
        <v>45250</v>
      </c>
      <c r="B2709" t="s">
        <v>147</v>
      </c>
      <c r="C2709" s="5">
        <v>323.08999999999997</v>
      </c>
    </row>
    <row r="2710" spans="1:3" x14ac:dyDescent="0.2">
      <c r="A2710" s="2">
        <v>45628</v>
      </c>
      <c r="B2710" t="s">
        <v>147</v>
      </c>
      <c r="C2710" s="5">
        <v>323.19</v>
      </c>
    </row>
    <row r="2711" spans="1:3" x14ac:dyDescent="0.2">
      <c r="A2711" s="2">
        <v>45391</v>
      </c>
      <c r="B2711" t="s">
        <v>147</v>
      </c>
      <c r="C2711" s="5">
        <v>324.33</v>
      </c>
    </row>
    <row r="2712" spans="1:3" hidden="1" x14ac:dyDescent="0.2">
      <c r="A2712" s="2">
        <v>45458</v>
      </c>
      <c r="B2712" t="s">
        <v>148</v>
      </c>
      <c r="C2712" s="5">
        <v>324.38</v>
      </c>
    </row>
    <row r="2713" spans="1:3" x14ac:dyDescent="0.2">
      <c r="A2713" s="2">
        <v>45232</v>
      </c>
      <c r="B2713" t="s">
        <v>147</v>
      </c>
      <c r="C2713" s="5">
        <v>324.63</v>
      </c>
    </row>
    <row r="2714" spans="1:3" x14ac:dyDescent="0.2">
      <c r="A2714" s="2">
        <v>45509</v>
      </c>
      <c r="B2714" t="s">
        <v>147</v>
      </c>
      <c r="C2714" s="5">
        <v>325.47000000000003</v>
      </c>
    </row>
    <row r="2715" spans="1:3" x14ac:dyDescent="0.2">
      <c r="A2715" s="2">
        <v>45613</v>
      </c>
      <c r="B2715" t="s">
        <v>147</v>
      </c>
      <c r="C2715" s="5">
        <v>325.5</v>
      </c>
    </row>
    <row r="2716" spans="1:3" x14ac:dyDescent="0.2">
      <c r="A2716" s="2">
        <v>45629</v>
      </c>
      <c r="B2716" t="s">
        <v>147</v>
      </c>
      <c r="C2716" s="5">
        <v>326.10000000000002</v>
      </c>
    </row>
    <row r="2717" spans="1:3" x14ac:dyDescent="0.2">
      <c r="A2717" s="2">
        <v>45189</v>
      </c>
      <c r="B2717" t="s">
        <v>147</v>
      </c>
      <c r="C2717" s="5">
        <v>326.76</v>
      </c>
    </row>
    <row r="2718" spans="1:3" x14ac:dyDescent="0.2">
      <c r="A2718" s="2">
        <v>45211</v>
      </c>
      <c r="B2718" t="s">
        <v>147</v>
      </c>
      <c r="C2718" s="5">
        <v>327.33999999999997</v>
      </c>
    </row>
    <row r="2719" spans="1:3" x14ac:dyDescent="0.2">
      <c r="A2719" s="2">
        <v>45557</v>
      </c>
      <c r="B2719" t="s">
        <v>147</v>
      </c>
      <c r="C2719" s="5">
        <v>327.45000000000005</v>
      </c>
    </row>
    <row r="2720" spans="1:3" hidden="1" x14ac:dyDescent="0.2">
      <c r="A2720" s="2">
        <v>45080</v>
      </c>
      <c r="B2720" t="s">
        <v>148</v>
      </c>
      <c r="C2720" s="5">
        <v>327.47000000000003</v>
      </c>
    </row>
    <row r="2721" spans="1:3" x14ac:dyDescent="0.2">
      <c r="A2721" s="2">
        <v>45256</v>
      </c>
      <c r="B2721" t="s">
        <v>147</v>
      </c>
      <c r="C2721" s="5">
        <v>327.70000000000005</v>
      </c>
    </row>
    <row r="2722" spans="1:3" x14ac:dyDescent="0.2">
      <c r="A2722" s="2">
        <v>45136</v>
      </c>
      <c r="B2722" t="s">
        <v>147</v>
      </c>
      <c r="C2722" s="5">
        <v>327.74</v>
      </c>
    </row>
    <row r="2723" spans="1:3" x14ac:dyDescent="0.2">
      <c r="A2723" s="2">
        <v>45090</v>
      </c>
      <c r="B2723" t="s">
        <v>147</v>
      </c>
      <c r="C2723" s="5">
        <v>327.77</v>
      </c>
    </row>
    <row r="2724" spans="1:3" x14ac:dyDescent="0.2">
      <c r="A2724" s="2">
        <v>45145</v>
      </c>
      <c r="B2724" t="s">
        <v>147</v>
      </c>
      <c r="C2724" s="5">
        <v>327.77</v>
      </c>
    </row>
    <row r="2725" spans="1:3" x14ac:dyDescent="0.2">
      <c r="A2725" s="2">
        <v>45432</v>
      </c>
      <c r="B2725" t="s">
        <v>147</v>
      </c>
      <c r="C2725" s="5">
        <v>328.29</v>
      </c>
    </row>
    <row r="2726" spans="1:3" x14ac:dyDescent="0.2">
      <c r="A2726" s="2">
        <v>45643</v>
      </c>
      <c r="B2726" t="s">
        <v>147</v>
      </c>
      <c r="C2726" s="5">
        <v>328.71</v>
      </c>
    </row>
    <row r="2727" spans="1:3" x14ac:dyDescent="0.2">
      <c r="A2727" s="2">
        <v>45285</v>
      </c>
      <c r="B2727" t="s">
        <v>147</v>
      </c>
      <c r="C2727" s="5">
        <v>329.27000000000004</v>
      </c>
    </row>
    <row r="2728" spans="1:3" x14ac:dyDescent="0.2">
      <c r="A2728" s="2">
        <v>45401</v>
      </c>
      <c r="B2728" t="s">
        <v>147</v>
      </c>
      <c r="C2728" s="5">
        <v>329.48</v>
      </c>
    </row>
    <row r="2729" spans="1:3" x14ac:dyDescent="0.2">
      <c r="A2729" s="2">
        <v>44984</v>
      </c>
      <c r="B2729" t="s">
        <v>147</v>
      </c>
      <c r="C2729" s="5">
        <v>330.32</v>
      </c>
    </row>
    <row r="2730" spans="1:3" hidden="1" x14ac:dyDescent="0.2">
      <c r="A2730" s="2">
        <v>45563</v>
      </c>
      <c r="B2730" t="s">
        <v>148</v>
      </c>
      <c r="C2730" s="5">
        <v>331.33</v>
      </c>
    </row>
    <row r="2731" spans="1:3" hidden="1" x14ac:dyDescent="0.2">
      <c r="A2731" s="2">
        <v>45171</v>
      </c>
      <c r="B2731" t="s">
        <v>148</v>
      </c>
      <c r="C2731" s="5">
        <v>331.47999999999996</v>
      </c>
    </row>
    <row r="2732" spans="1:3" hidden="1" x14ac:dyDescent="0.2">
      <c r="A2732" s="2">
        <v>45375</v>
      </c>
      <c r="B2732" t="s">
        <v>148</v>
      </c>
      <c r="C2732" s="5">
        <v>332.25000000000006</v>
      </c>
    </row>
    <row r="2733" spans="1:3" x14ac:dyDescent="0.2">
      <c r="A2733" s="2">
        <v>45579</v>
      </c>
      <c r="B2733" t="s">
        <v>147</v>
      </c>
      <c r="C2733" s="5">
        <v>332.64</v>
      </c>
    </row>
    <row r="2734" spans="1:3" x14ac:dyDescent="0.2">
      <c r="A2734" s="2">
        <v>44948</v>
      </c>
      <c r="B2734" t="s">
        <v>147</v>
      </c>
      <c r="C2734" s="5">
        <v>332.75</v>
      </c>
    </row>
    <row r="2735" spans="1:3" x14ac:dyDescent="0.2">
      <c r="A2735" s="2">
        <v>45226</v>
      </c>
      <c r="B2735" t="s">
        <v>147</v>
      </c>
      <c r="C2735" s="5">
        <v>333.7</v>
      </c>
    </row>
    <row r="2736" spans="1:3" x14ac:dyDescent="0.2">
      <c r="A2736" s="2">
        <v>45146</v>
      </c>
      <c r="B2736" t="s">
        <v>147</v>
      </c>
      <c r="C2736" s="5">
        <v>334.33</v>
      </c>
    </row>
    <row r="2737" spans="1:3" x14ac:dyDescent="0.2">
      <c r="A2737" s="2">
        <v>45215</v>
      </c>
      <c r="B2737" t="s">
        <v>147</v>
      </c>
      <c r="C2737" s="5">
        <v>334.37</v>
      </c>
    </row>
    <row r="2738" spans="1:3" hidden="1" x14ac:dyDescent="0.2">
      <c r="A2738" s="2">
        <v>44994</v>
      </c>
      <c r="B2738" t="s">
        <v>148</v>
      </c>
      <c r="C2738" s="5">
        <v>335.34999999999997</v>
      </c>
    </row>
    <row r="2739" spans="1:3" hidden="1" x14ac:dyDescent="0.2">
      <c r="A2739" s="2">
        <v>45583</v>
      </c>
      <c r="B2739" t="s">
        <v>148</v>
      </c>
      <c r="C2739" s="5">
        <v>335.40999999999997</v>
      </c>
    </row>
    <row r="2740" spans="1:3" x14ac:dyDescent="0.2">
      <c r="A2740" s="2">
        <v>45610</v>
      </c>
      <c r="B2740" t="s">
        <v>147</v>
      </c>
      <c r="C2740" s="5">
        <v>335.42</v>
      </c>
    </row>
    <row r="2741" spans="1:3" x14ac:dyDescent="0.2">
      <c r="A2741" s="2">
        <v>44991</v>
      </c>
      <c r="B2741" t="s">
        <v>147</v>
      </c>
      <c r="C2741" s="5">
        <v>335.48</v>
      </c>
    </row>
    <row r="2742" spans="1:3" hidden="1" x14ac:dyDescent="0.2">
      <c r="A2742" s="2">
        <v>45591</v>
      </c>
      <c r="B2742" t="s">
        <v>148</v>
      </c>
      <c r="C2742" s="5">
        <v>336.40999999999997</v>
      </c>
    </row>
    <row r="2743" spans="1:3" x14ac:dyDescent="0.2">
      <c r="A2743" s="2">
        <v>45595</v>
      </c>
      <c r="B2743" t="s">
        <v>147</v>
      </c>
      <c r="C2743" s="5">
        <v>337.69</v>
      </c>
    </row>
    <row r="2744" spans="1:3" x14ac:dyDescent="0.2">
      <c r="A2744" s="2">
        <v>45323</v>
      </c>
      <c r="B2744" t="s">
        <v>147</v>
      </c>
      <c r="C2744" s="5">
        <v>339.19</v>
      </c>
    </row>
    <row r="2745" spans="1:3" x14ac:dyDescent="0.2">
      <c r="A2745" s="2">
        <v>45266</v>
      </c>
      <c r="B2745" t="s">
        <v>147</v>
      </c>
      <c r="C2745" s="5">
        <v>339.24</v>
      </c>
    </row>
    <row r="2746" spans="1:3" x14ac:dyDescent="0.2">
      <c r="A2746" s="2">
        <v>45155</v>
      </c>
      <c r="B2746" t="s">
        <v>147</v>
      </c>
      <c r="C2746" s="5">
        <v>339.38</v>
      </c>
    </row>
    <row r="2747" spans="1:3" x14ac:dyDescent="0.2">
      <c r="A2747" s="2">
        <v>45154</v>
      </c>
      <c r="B2747" t="s">
        <v>147</v>
      </c>
      <c r="C2747" s="5">
        <v>339.47</v>
      </c>
    </row>
    <row r="2748" spans="1:3" x14ac:dyDescent="0.2">
      <c r="A2748" s="2">
        <v>45311</v>
      </c>
      <c r="B2748" t="s">
        <v>147</v>
      </c>
      <c r="C2748" s="5">
        <v>339.68999999999994</v>
      </c>
    </row>
    <row r="2749" spans="1:3" hidden="1" x14ac:dyDescent="0.2">
      <c r="A2749" s="2">
        <v>45204</v>
      </c>
      <c r="B2749" t="s">
        <v>148</v>
      </c>
      <c r="C2749" s="5">
        <v>339.77</v>
      </c>
    </row>
    <row r="2750" spans="1:3" x14ac:dyDescent="0.2">
      <c r="A2750" s="2">
        <v>45312</v>
      </c>
      <c r="B2750" t="s">
        <v>147</v>
      </c>
      <c r="C2750" s="5">
        <v>340.21000000000004</v>
      </c>
    </row>
    <row r="2751" spans="1:3" hidden="1" x14ac:dyDescent="0.2">
      <c r="A2751" s="2">
        <v>45296</v>
      </c>
      <c r="B2751" t="s">
        <v>148</v>
      </c>
      <c r="C2751" s="5">
        <v>340.33</v>
      </c>
    </row>
    <row r="2752" spans="1:3" x14ac:dyDescent="0.2">
      <c r="A2752" s="2">
        <v>45494</v>
      </c>
      <c r="B2752" t="s">
        <v>147</v>
      </c>
      <c r="C2752" s="5">
        <v>340.43</v>
      </c>
    </row>
    <row r="2753" spans="1:3" x14ac:dyDescent="0.2">
      <c r="A2753" s="2">
        <v>45412</v>
      </c>
      <c r="B2753" t="s">
        <v>147</v>
      </c>
      <c r="C2753" s="5">
        <v>341.15</v>
      </c>
    </row>
    <row r="2754" spans="1:3" x14ac:dyDescent="0.2">
      <c r="A2754" s="2">
        <v>44936</v>
      </c>
      <c r="B2754" t="s">
        <v>147</v>
      </c>
      <c r="C2754" s="5">
        <v>341.40999999999997</v>
      </c>
    </row>
    <row r="2755" spans="1:3" x14ac:dyDescent="0.2">
      <c r="A2755" s="2">
        <v>45141</v>
      </c>
      <c r="B2755" t="s">
        <v>147</v>
      </c>
      <c r="C2755" s="5">
        <v>341.86</v>
      </c>
    </row>
    <row r="2756" spans="1:3" x14ac:dyDescent="0.2">
      <c r="A2756" s="2">
        <v>45399</v>
      </c>
      <c r="B2756" t="s">
        <v>147</v>
      </c>
      <c r="C2756" s="5">
        <v>342.09999999999997</v>
      </c>
    </row>
    <row r="2757" spans="1:3" x14ac:dyDescent="0.2">
      <c r="A2757" s="2">
        <v>45245</v>
      </c>
      <c r="B2757" t="s">
        <v>147</v>
      </c>
      <c r="C2757" s="5">
        <v>342.24</v>
      </c>
    </row>
    <row r="2758" spans="1:3" hidden="1" x14ac:dyDescent="0.2">
      <c r="A2758" s="2">
        <v>45251</v>
      </c>
      <c r="B2758" t="s">
        <v>148</v>
      </c>
      <c r="C2758" s="5">
        <v>342.82</v>
      </c>
    </row>
    <row r="2759" spans="1:3" x14ac:dyDescent="0.2">
      <c r="A2759" s="2">
        <v>45473</v>
      </c>
      <c r="B2759" t="s">
        <v>147</v>
      </c>
      <c r="C2759" s="5">
        <v>343.61</v>
      </c>
    </row>
    <row r="2760" spans="1:3" x14ac:dyDescent="0.2">
      <c r="A2760" s="2">
        <v>45304</v>
      </c>
      <c r="B2760" t="s">
        <v>147</v>
      </c>
      <c r="C2760" s="5">
        <v>344.17</v>
      </c>
    </row>
    <row r="2761" spans="1:3" x14ac:dyDescent="0.2">
      <c r="A2761" s="2">
        <v>45008</v>
      </c>
      <c r="B2761" t="s">
        <v>147</v>
      </c>
      <c r="C2761" s="5">
        <v>344.23</v>
      </c>
    </row>
    <row r="2762" spans="1:3" x14ac:dyDescent="0.2">
      <c r="A2762" s="2">
        <v>45111</v>
      </c>
      <c r="B2762" t="s">
        <v>147</v>
      </c>
      <c r="C2762" s="5">
        <v>345.15</v>
      </c>
    </row>
    <row r="2763" spans="1:3" x14ac:dyDescent="0.2">
      <c r="A2763" s="2">
        <v>45350</v>
      </c>
      <c r="B2763" t="s">
        <v>147</v>
      </c>
      <c r="C2763" s="5">
        <v>345.52</v>
      </c>
    </row>
    <row r="2764" spans="1:3" x14ac:dyDescent="0.2">
      <c r="A2764" s="2">
        <v>44933</v>
      </c>
      <c r="B2764" t="s">
        <v>147</v>
      </c>
      <c r="C2764" s="5">
        <v>346.11</v>
      </c>
    </row>
    <row r="2765" spans="1:3" hidden="1" x14ac:dyDescent="0.2">
      <c r="A2765" s="2">
        <v>45629</v>
      </c>
      <c r="B2765" t="s">
        <v>148</v>
      </c>
      <c r="C2765" s="5">
        <v>346.13</v>
      </c>
    </row>
    <row r="2766" spans="1:3" hidden="1" x14ac:dyDescent="0.2">
      <c r="A2766" s="2">
        <v>45349</v>
      </c>
      <c r="B2766" t="s">
        <v>148</v>
      </c>
      <c r="C2766" s="5">
        <v>346.88</v>
      </c>
    </row>
    <row r="2767" spans="1:3" x14ac:dyDescent="0.2">
      <c r="A2767" s="2">
        <v>45161</v>
      </c>
      <c r="B2767" t="s">
        <v>147</v>
      </c>
      <c r="C2767" s="5">
        <v>347.49</v>
      </c>
    </row>
    <row r="2768" spans="1:3" x14ac:dyDescent="0.2">
      <c r="A2768" s="2">
        <v>45346</v>
      </c>
      <c r="B2768" t="s">
        <v>147</v>
      </c>
      <c r="C2768" s="5">
        <v>348.15</v>
      </c>
    </row>
    <row r="2769" spans="1:3" x14ac:dyDescent="0.2">
      <c r="A2769" s="2">
        <v>45371</v>
      </c>
      <c r="B2769" t="s">
        <v>147</v>
      </c>
      <c r="C2769" s="5">
        <v>349.17999999999995</v>
      </c>
    </row>
    <row r="2770" spans="1:3" x14ac:dyDescent="0.2">
      <c r="A2770" s="2">
        <v>45379</v>
      </c>
      <c r="B2770" t="s">
        <v>147</v>
      </c>
      <c r="C2770" s="5">
        <v>349.97</v>
      </c>
    </row>
    <row r="2771" spans="1:3" x14ac:dyDescent="0.2">
      <c r="A2771" s="2">
        <v>45314</v>
      </c>
      <c r="B2771" t="s">
        <v>147</v>
      </c>
      <c r="C2771" s="5">
        <v>350.21999999999997</v>
      </c>
    </row>
    <row r="2772" spans="1:3" x14ac:dyDescent="0.2">
      <c r="A2772" s="2">
        <v>45261</v>
      </c>
      <c r="B2772" t="s">
        <v>147</v>
      </c>
      <c r="C2772" s="5">
        <v>350.41000000000008</v>
      </c>
    </row>
    <row r="2773" spans="1:3" x14ac:dyDescent="0.2">
      <c r="A2773" s="2">
        <v>45531</v>
      </c>
      <c r="B2773" t="s">
        <v>147</v>
      </c>
      <c r="C2773" s="5">
        <v>350.75</v>
      </c>
    </row>
    <row r="2774" spans="1:3" x14ac:dyDescent="0.2">
      <c r="A2774" s="2">
        <v>45153</v>
      </c>
      <c r="B2774" t="s">
        <v>147</v>
      </c>
      <c r="C2774" s="5">
        <v>353.4</v>
      </c>
    </row>
    <row r="2775" spans="1:3" x14ac:dyDescent="0.2">
      <c r="A2775" s="2">
        <v>45131</v>
      </c>
      <c r="B2775" t="s">
        <v>147</v>
      </c>
      <c r="C2775" s="5">
        <v>354.44</v>
      </c>
    </row>
    <row r="2776" spans="1:3" x14ac:dyDescent="0.2">
      <c r="A2776" s="2">
        <v>45153</v>
      </c>
      <c r="B2776" t="s">
        <v>147</v>
      </c>
      <c r="C2776" s="5">
        <v>354.67</v>
      </c>
    </row>
    <row r="2777" spans="1:3" x14ac:dyDescent="0.2">
      <c r="A2777" s="2">
        <v>45506</v>
      </c>
      <c r="B2777" t="s">
        <v>147</v>
      </c>
      <c r="C2777" s="5">
        <v>355.16999999999996</v>
      </c>
    </row>
    <row r="2778" spans="1:3" x14ac:dyDescent="0.2">
      <c r="A2778" s="2">
        <v>45381</v>
      </c>
      <c r="B2778" t="s">
        <v>147</v>
      </c>
      <c r="C2778" s="5">
        <v>355.88999999999993</v>
      </c>
    </row>
    <row r="2779" spans="1:3" x14ac:dyDescent="0.2">
      <c r="A2779" s="2">
        <v>45543</v>
      </c>
      <c r="B2779" t="s">
        <v>147</v>
      </c>
      <c r="C2779" s="5">
        <v>356.27</v>
      </c>
    </row>
    <row r="2780" spans="1:3" hidden="1" x14ac:dyDescent="0.2">
      <c r="A2780" s="2">
        <v>45323</v>
      </c>
      <c r="B2780" t="s">
        <v>148</v>
      </c>
      <c r="C2780" s="5">
        <v>356.68</v>
      </c>
    </row>
    <row r="2781" spans="1:3" x14ac:dyDescent="0.2">
      <c r="A2781" s="2">
        <v>45318</v>
      </c>
      <c r="B2781" t="s">
        <v>147</v>
      </c>
      <c r="C2781" s="5">
        <v>357.74</v>
      </c>
    </row>
    <row r="2782" spans="1:3" x14ac:dyDescent="0.2">
      <c r="A2782" s="2">
        <v>45141</v>
      </c>
      <c r="B2782" t="s">
        <v>147</v>
      </c>
      <c r="C2782" s="5">
        <v>357.79</v>
      </c>
    </row>
    <row r="2783" spans="1:3" x14ac:dyDescent="0.2">
      <c r="A2783" s="2">
        <v>45597</v>
      </c>
      <c r="B2783" t="s">
        <v>147</v>
      </c>
      <c r="C2783" s="5">
        <v>358.05</v>
      </c>
    </row>
    <row r="2784" spans="1:3" x14ac:dyDescent="0.2">
      <c r="A2784" s="2">
        <v>45355</v>
      </c>
      <c r="B2784" t="s">
        <v>147</v>
      </c>
      <c r="C2784" s="5">
        <v>358.43</v>
      </c>
    </row>
    <row r="2785" spans="1:3" x14ac:dyDescent="0.2">
      <c r="A2785" s="2">
        <v>45569</v>
      </c>
      <c r="B2785" t="s">
        <v>147</v>
      </c>
      <c r="C2785" s="5">
        <v>358.71000000000004</v>
      </c>
    </row>
    <row r="2786" spans="1:3" hidden="1" x14ac:dyDescent="0.2">
      <c r="A2786" s="2">
        <v>45232</v>
      </c>
      <c r="B2786" t="s">
        <v>148</v>
      </c>
      <c r="C2786" s="5">
        <v>358.81999999999994</v>
      </c>
    </row>
    <row r="2787" spans="1:3" x14ac:dyDescent="0.2">
      <c r="A2787" s="2">
        <v>45109</v>
      </c>
      <c r="B2787" t="s">
        <v>147</v>
      </c>
      <c r="C2787" s="5">
        <v>359.03999999999996</v>
      </c>
    </row>
    <row r="2788" spans="1:3" x14ac:dyDescent="0.2">
      <c r="A2788" s="2">
        <v>45098</v>
      </c>
      <c r="B2788" t="s">
        <v>147</v>
      </c>
      <c r="C2788" s="5">
        <v>359.22</v>
      </c>
    </row>
    <row r="2789" spans="1:3" hidden="1" x14ac:dyDescent="0.2">
      <c r="A2789" s="2">
        <v>45386</v>
      </c>
      <c r="B2789" t="s">
        <v>148</v>
      </c>
      <c r="C2789" s="5">
        <v>359.29</v>
      </c>
    </row>
    <row r="2790" spans="1:3" x14ac:dyDescent="0.2">
      <c r="A2790" s="2">
        <v>45173</v>
      </c>
      <c r="B2790" t="s">
        <v>147</v>
      </c>
      <c r="C2790" s="5">
        <v>359.63</v>
      </c>
    </row>
    <row r="2791" spans="1:3" x14ac:dyDescent="0.2">
      <c r="A2791" s="2">
        <v>45419</v>
      </c>
      <c r="B2791" t="s">
        <v>147</v>
      </c>
      <c r="C2791" s="5">
        <v>359.75</v>
      </c>
    </row>
    <row r="2792" spans="1:3" x14ac:dyDescent="0.2">
      <c r="A2792" s="2">
        <v>45332</v>
      </c>
      <c r="B2792" t="s">
        <v>147</v>
      </c>
      <c r="C2792" s="5">
        <v>359.89</v>
      </c>
    </row>
    <row r="2793" spans="1:3" x14ac:dyDescent="0.2">
      <c r="A2793" s="2">
        <v>45137</v>
      </c>
      <c r="B2793" t="s">
        <v>147</v>
      </c>
      <c r="C2793" s="5">
        <v>360.52</v>
      </c>
    </row>
    <row r="2794" spans="1:3" hidden="1" x14ac:dyDescent="0.2">
      <c r="A2794" s="2">
        <v>45480</v>
      </c>
      <c r="B2794" t="s">
        <v>148</v>
      </c>
      <c r="C2794" s="5">
        <v>360.75</v>
      </c>
    </row>
    <row r="2795" spans="1:3" x14ac:dyDescent="0.2">
      <c r="A2795" s="2">
        <v>44953</v>
      </c>
      <c r="B2795" t="s">
        <v>147</v>
      </c>
      <c r="C2795" s="5">
        <v>361.15000000000003</v>
      </c>
    </row>
    <row r="2796" spans="1:3" x14ac:dyDescent="0.2">
      <c r="A2796" s="2">
        <v>45145</v>
      </c>
      <c r="B2796" t="s">
        <v>147</v>
      </c>
      <c r="C2796" s="5">
        <v>361.7</v>
      </c>
    </row>
    <row r="2797" spans="1:3" x14ac:dyDescent="0.2">
      <c r="A2797" s="2">
        <v>45395</v>
      </c>
      <c r="B2797" t="s">
        <v>147</v>
      </c>
      <c r="C2797" s="5">
        <v>361.81</v>
      </c>
    </row>
    <row r="2798" spans="1:3" x14ac:dyDescent="0.2">
      <c r="A2798" s="2">
        <v>45358</v>
      </c>
      <c r="B2798" t="s">
        <v>147</v>
      </c>
      <c r="C2798" s="5">
        <v>362.14000000000004</v>
      </c>
    </row>
    <row r="2799" spans="1:3" hidden="1" x14ac:dyDescent="0.2">
      <c r="A2799" s="2">
        <v>45107</v>
      </c>
      <c r="B2799" t="s">
        <v>148</v>
      </c>
      <c r="C2799" s="5">
        <v>362.64</v>
      </c>
    </row>
    <row r="2800" spans="1:3" x14ac:dyDescent="0.2">
      <c r="A2800" s="2">
        <v>45262</v>
      </c>
      <c r="B2800" t="s">
        <v>147</v>
      </c>
      <c r="C2800" s="5">
        <v>363.16</v>
      </c>
    </row>
    <row r="2801" spans="1:3" hidden="1" x14ac:dyDescent="0.2">
      <c r="A2801" s="2">
        <v>45229</v>
      </c>
      <c r="B2801" t="s">
        <v>148</v>
      </c>
      <c r="C2801" s="5">
        <v>363.72</v>
      </c>
    </row>
    <row r="2802" spans="1:3" x14ac:dyDescent="0.2">
      <c r="A2802" s="2">
        <v>45195</v>
      </c>
      <c r="B2802" t="s">
        <v>147</v>
      </c>
      <c r="C2802" s="5">
        <v>364.21999999999997</v>
      </c>
    </row>
    <row r="2803" spans="1:3" x14ac:dyDescent="0.2">
      <c r="A2803" s="2">
        <v>45125</v>
      </c>
      <c r="B2803" t="s">
        <v>147</v>
      </c>
      <c r="C2803" s="5">
        <v>364.51</v>
      </c>
    </row>
    <row r="2804" spans="1:3" x14ac:dyDescent="0.2">
      <c r="A2804" s="2">
        <v>45341</v>
      </c>
      <c r="B2804" t="s">
        <v>147</v>
      </c>
      <c r="C2804" s="5">
        <v>364.65</v>
      </c>
    </row>
    <row r="2805" spans="1:3" hidden="1" x14ac:dyDescent="0.2">
      <c r="A2805" s="2">
        <v>45473</v>
      </c>
      <c r="B2805" t="s">
        <v>148</v>
      </c>
      <c r="C2805" s="5">
        <v>364.90000000000003</v>
      </c>
    </row>
    <row r="2806" spans="1:3" x14ac:dyDescent="0.2">
      <c r="A2806" s="2">
        <v>45367</v>
      </c>
      <c r="B2806" t="s">
        <v>147</v>
      </c>
      <c r="C2806" s="5">
        <v>366.19000000000005</v>
      </c>
    </row>
    <row r="2807" spans="1:3" x14ac:dyDescent="0.2">
      <c r="A2807" s="2">
        <v>45249</v>
      </c>
      <c r="B2807" t="s">
        <v>147</v>
      </c>
      <c r="C2807" s="5">
        <v>366.24</v>
      </c>
    </row>
    <row r="2808" spans="1:3" hidden="1" x14ac:dyDescent="0.2">
      <c r="A2808" s="2">
        <v>45239</v>
      </c>
      <c r="B2808" t="s">
        <v>148</v>
      </c>
      <c r="C2808" s="5">
        <v>366.37</v>
      </c>
    </row>
    <row r="2809" spans="1:3" x14ac:dyDescent="0.2">
      <c r="A2809" s="2">
        <v>45168</v>
      </c>
      <c r="B2809" t="s">
        <v>147</v>
      </c>
      <c r="C2809" s="5">
        <v>366.39</v>
      </c>
    </row>
    <row r="2810" spans="1:3" hidden="1" x14ac:dyDescent="0.2">
      <c r="A2810" s="2">
        <v>45087</v>
      </c>
      <c r="B2810" t="s">
        <v>148</v>
      </c>
      <c r="C2810" s="5">
        <v>367.08000000000004</v>
      </c>
    </row>
    <row r="2811" spans="1:3" hidden="1" x14ac:dyDescent="0.2">
      <c r="A2811" s="2">
        <v>45272</v>
      </c>
      <c r="B2811" t="s">
        <v>148</v>
      </c>
      <c r="C2811" s="5">
        <v>367.46000000000004</v>
      </c>
    </row>
    <row r="2812" spans="1:3" hidden="1" x14ac:dyDescent="0.2">
      <c r="A2812" s="2">
        <v>45006</v>
      </c>
      <c r="B2812" t="s">
        <v>148</v>
      </c>
      <c r="C2812" s="5">
        <v>367.59000000000003</v>
      </c>
    </row>
    <row r="2813" spans="1:3" x14ac:dyDescent="0.2">
      <c r="A2813" s="2">
        <v>45286</v>
      </c>
      <c r="B2813" t="s">
        <v>147</v>
      </c>
      <c r="C2813" s="5">
        <v>368.1</v>
      </c>
    </row>
    <row r="2814" spans="1:3" hidden="1" x14ac:dyDescent="0.2">
      <c r="A2814" s="2">
        <v>45133</v>
      </c>
      <c r="B2814" t="s">
        <v>148</v>
      </c>
      <c r="C2814" s="5">
        <v>368.3</v>
      </c>
    </row>
    <row r="2815" spans="1:3" x14ac:dyDescent="0.2">
      <c r="A2815" s="2">
        <v>45318</v>
      </c>
      <c r="B2815" t="s">
        <v>147</v>
      </c>
      <c r="C2815" s="5">
        <v>369.26000000000005</v>
      </c>
    </row>
    <row r="2816" spans="1:3" x14ac:dyDescent="0.2">
      <c r="A2816" s="2">
        <v>45317</v>
      </c>
      <c r="B2816" t="s">
        <v>147</v>
      </c>
      <c r="C2816" s="5">
        <v>369.36</v>
      </c>
    </row>
    <row r="2817" spans="1:3" x14ac:dyDescent="0.2">
      <c r="A2817" s="2">
        <v>45046</v>
      </c>
      <c r="B2817" t="s">
        <v>147</v>
      </c>
      <c r="C2817" s="5">
        <v>369.64</v>
      </c>
    </row>
    <row r="2818" spans="1:3" hidden="1" x14ac:dyDescent="0.2">
      <c r="A2818" s="2">
        <v>45289</v>
      </c>
      <c r="B2818" t="s">
        <v>148</v>
      </c>
      <c r="C2818" s="5">
        <v>369.79999999999995</v>
      </c>
    </row>
    <row r="2819" spans="1:3" hidden="1" x14ac:dyDescent="0.2">
      <c r="A2819" s="2">
        <v>45471</v>
      </c>
      <c r="B2819" t="s">
        <v>148</v>
      </c>
      <c r="C2819" s="5">
        <v>370.91</v>
      </c>
    </row>
    <row r="2820" spans="1:3" x14ac:dyDescent="0.2">
      <c r="A2820" s="2">
        <v>45538</v>
      </c>
      <c r="B2820" t="s">
        <v>147</v>
      </c>
      <c r="C2820" s="5">
        <v>371.1</v>
      </c>
    </row>
    <row r="2821" spans="1:3" x14ac:dyDescent="0.2">
      <c r="A2821" s="2">
        <v>45184</v>
      </c>
      <c r="B2821" t="s">
        <v>147</v>
      </c>
      <c r="C2821" s="5">
        <v>371.23</v>
      </c>
    </row>
    <row r="2822" spans="1:3" hidden="1" x14ac:dyDescent="0.2">
      <c r="A2822" s="2">
        <v>45474</v>
      </c>
      <c r="B2822" t="s">
        <v>148</v>
      </c>
      <c r="C2822" s="5">
        <v>371.64</v>
      </c>
    </row>
    <row r="2823" spans="1:3" x14ac:dyDescent="0.2">
      <c r="A2823" s="2">
        <v>45332</v>
      </c>
      <c r="B2823" t="s">
        <v>147</v>
      </c>
      <c r="C2823" s="5">
        <v>371.73</v>
      </c>
    </row>
    <row r="2824" spans="1:3" hidden="1" x14ac:dyDescent="0.2">
      <c r="A2824" s="2">
        <v>45241</v>
      </c>
      <c r="B2824" t="s">
        <v>148</v>
      </c>
      <c r="C2824" s="5">
        <v>372.48000000000008</v>
      </c>
    </row>
    <row r="2825" spans="1:3" x14ac:dyDescent="0.2">
      <c r="A2825" s="2">
        <v>45598</v>
      </c>
      <c r="B2825" t="s">
        <v>147</v>
      </c>
      <c r="C2825" s="5">
        <v>372.65</v>
      </c>
    </row>
    <row r="2826" spans="1:3" x14ac:dyDescent="0.2">
      <c r="A2826" s="2">
        <v>45641</v>
      </c>
      <c r="B2826" t="s">
        <v>147</v>
      </c>
      <c r="C2826" s="5">
        <v>372.74</v>
      </c>
    </row>
    <row r="2827" spans="1:3" x14ac:dyDescent="0.2">
      <c r="A2827" s="2">
        <v>45292</v>
      </c>
      <c r="B2827" t="s">
        <v>147</v>
      </c>
      <c r="C2827" s="5">
        <v>372.78</v>
      </c>
    </row>
    <row r="2828" spans="1:3" hidden="1" x14ac:dyDescent="0.2">
      <c r="A2828" s="2">
        <v>45048</v>
      </c>
      <c r="B2828" t="s">
        <v>148</v>
      </c>
      <c r="C2828" s="5">
        <v>373.36</v>
      </c>
    </row>
    <row r="2829" spans="1:3" x14ac:dyDescent="0.2">
      <c r="A2829" s="2">
        <v>45247</v>
      </c>
      <c r="B2829" t="s">
        <v>147</v>
      </c>
      <c r="C2829" s="5">
        <v>374.38</v>
      </c>
    </row>
    <row r="2830" spans="1:3" hidden="1" x14ac:dyDescent="0.2">
      <c r="A2830" s="2">
        <v>45375</v>
      </c>
      <c r="B2830" t="s">
        <v>148</v>
      </c>
      <c r="C2830" s="5">
        <v>374.61</v>
      </c>
    </row>
    <row r="2831" spans="1:3" x14ac:dyDescent="0.2">
      <c r="A2831" s="2">
        <v>45150</v>
      </c>
      <c r="B2831" t="s">
        <v>147</v>
      </c>
      <c r="C2831" s="5">
        <v>374.75</v>
      </c>
    </row>
    <row r="2832" spans="1:3" x14ac:dyDescent="0.2">
      <c r="A2832" s="2">
        <v>45174</v>
      </c>
      <c r="B2832" t="s">
        <v>147</v>
      </c>
      <c r="C2832" s="5">
        <v>374.93999999999994</v>
      </c>
    </row>
    <row r="2833" spans="1:3" x14ac:dyDescent="0.2">
      <c r="A2833" s="2">
        <v>45158</v>
      </c>
      <c r="B2833" t="s">
        <v>147</v>
      </c>
      <c r="C2833" s="5">
        <v>375.65</v>
      </c>
    </row>
    <row r="2834" spans="1:3" x14ac:dyDescent="0.2">
      <c r="A2834" s="2">
        <v>45178</v>
      </c>
      <c r="B2834" t="s">
        <v>147</v>
      </c>
      <c r="C2834" s="5">
        <v>376.09000000000003</v>
      </c>
    </row>
    <row r="2835" spans="1:3" x14ac:dyDescent="0.2">
      <c r="A2835" s="2">
        <v>45507</v>
      </c>
      <c r="B2835" t="s">
        <v>147</v>
      </c>
      <c r="C2835" s="5">
        <v>376.5</v>
      </c>
    </row>
    <row r="2836" spans="1:3" x14ac:dyDescent="0.2">
      <c r="A2836" s="2">
        <v>45508</v>
      </c>
      <c r="B2836" t="s">
        <v>147</v>
      </c>
      <c r="C2836" s="5">
        <v>376.57</v>
      </c>
    </row>
    <row r="2837" spans="1:3" hidden="1" x14ac:dyDescent="0.2">
      <c r="A2837" s="2">
        <v>44935</v>
      </c>
      <c r="B2837" t="s">
        <v>148</v>
      </c>
      <c r="C2837" s="5">
        <v>376.58000000000004</v>
      </c>
    </row>
    <row r="2838" spans="1:3" x14ac:dyDescent="0.2">
      <c r="A2838" s="2">
        <v>45646</v>
      </c>
      <c r="B2838" t="s">
        <v>147</v>
      </c>
      <c r="C2838" s="5">
        <v>376.85</v>
      </c>
    </row>
    <row r="2839" spans="1:3" x14ac:dyDescent="0.2">
      <c r="A2839" s="2">
        <v>45277</v>
      </c>
      <c r="B2839" t="s">
        <v>147</v>
      </c>
      <c r="C2839" s="5">
        <v>377.12</v>
      </c>
    </row>
    <row r="2840" spans="1:3" hidden="1" x14ac:dyDescent="0.2">
      <c r="A2840" s="2">
        <v>45130</v>
      </c>
      <c r="B2840" t="s">
        <v>148</v>
      </c>
      <c r="C2840" s="5">
        <v>377.44</v>
      </c>
    </row>
    <row r="2841" spans="1:3" x14ac:dyDescent="0.2">
      <c r="A2841" s="2">
        <v>45172</v>
      </c>
      <c r="B2841" t="s">
        <v>147</v>
      </c>
      <c r="C2841" s="5">
        <v>377.54</v>
      </c>
    </row>
    <row r="2842" spans="1:3" x14ac:dyDescent="0.2">
      <c r="A2842" s="2">
        <v>45193</v>
      </c>
      <c r="B2842" t="s">
        <v>147</v>
      </c>
      <c r="C2842" s="5">
        <v>378.07000000000005</v>
      </c>
    </row>
    <row r="2843" spans="1:3" x14ac:dyDescent="0.2">
      <c r="A2843" s="2">
        <v>45608</v>
      </c>
      <c r="B2843" t="s">
        <v>147</v>
      </c>
      <c r="C2843" s="5">
        <v>378.7</v>
      </c>
    </row>
    <row r="2844" spans="1:3" x14ac:dyDescent="0.2">
      <c r="A2844" s="2">
        <v>45453</v>
      </c>
      <c r="B2844" t="s">
        <v>147</v>
      </c>
      <c r="C2844" s="5">
        <v>378.71999999999997</v>
      </c>
    </row>
    <row r="2845" spans="1:3" x14ac:dyDescent="0.2">
      <c r="A2845" s="2">
        <v>45583</v>
      </c>
      <c r="B2845" t="s">
        <v>147</v>
      </c>
      <c r="C2845" s="5">
        <v>379.01</v>
      </c>
    </row>
    <row r="2846" spans="1:3" hidden="1" x14ac:dyDescent="0.2">
      <c r="A2846" s="2">
        <v>45372</v>
      </c>
      <c r="B2846" t="s">
        <v>148</v>
      </c>
      <c r="C2846" s="5">
        <v>379.43</v>
      </c>
    </row>
    <row r="2847" spans="1:3" x14ac:dyDescent="0.2">
      <c r="A2847" s="2">
        <v>45342</v>
      </c>
      <c r="B2847" t="s">
        <v>147</v>
      </c>
      <c r="C2847" s="5">
        <v>379.5200000000001</v>
      </c>
    </row>
    <row r="2848" spans="1:3" hidden="1" x14ac:dyDescent="0.2">
      <c r="A2848" s="2">
        <v>45241</v>
      </c>
      <c r="B2848" t="s">
        <v>148</v>
      </c>
      <c r="C2848" s="5">
        <v>379.57000000000005</v>
      </c>
    </row>
    <row r="2849" spans="1:3" x14ac:dyDescent="0.2">
      <c r="A2849" s="2">
        <v>45563</v>
      </c>
      <c r="B2849" t="s">
        <v>147</v>
      </c>
      <c r="C2849" s="5">
        <v>380.3</v>
      </c>
    </row>
    <row r="2850" spans="1:3" x14ac:dyDescent="0.2">
      <c r="A2850" s="2">
        <v>45467</v>
      </c>
      <c r="B2850" t="s">
        <v>147</v>
      </c>
      <c r="C2850" s="5">
        <v>380.59000000000003</v>
      </c>
    </row>
    <row r="2851" spans="1:3" hidden="1" x14ac:dyDescent="0.2">
      <c r="A2851" s="2">
        <v>45285</v>
      </c>
      <c r="B2851" t="s">
        <v>148</v>
      </c>
      <c r="C2851" s="5">
        <v>380.96999999999997</v>
      </c>
    </row>
    <row r="2852" spans="1:3" x14ac:dyDescent="0.2">
      <c r="A2852" s="2">
        <v>45061</v>
      </c>
      <c r="B2852" t="s">
        <v>147</v>
      </c>
      <c r="C2852" s="5">
        <v>381.15</v>
      </c>
    </row>
    <row r="2853" spans="1:3" x14ac:dyDescent="0.2">
      <c r="A2853" s="2">
        <v>44990</v>
      </c>
      <c r="B2853" t="s">
        <v>147</v>
      </c>
      <c r="C2853" s="5">
        <v>381.49</v>
      </c>
    </row>
    <row r="2854" spans="1:3" x14ac:dyDescent="0.2">
      <c r="A2854" s="2">
        <v>45068</v>
      </c>
      <c r="B2854" t="s">
        <v>147</v>
      </c>
      <c r="C2854" s="5">
        <v>382.07</v>
      </c>
    </row>
    <row r="2855" spans="1:3" hidden="1" x14ac:dyDescent="0.2">
      <c r="A2855" s="2">
        <v>45580</v>
      </c>
      <c r="B2855" t="s">
        <v>148</v>
      </c>
      <c r="C2855" s="5">
        <v>382.42000000000007</v>
      </c>
    </row>
    <row r="2856" spans="1:3" x14ac:dyDescent="0.2">
      <c r="A2856" s="2">
        <v>45555</v>
      </c>
      <c r="B2856" t="s">
        <v>147</v>
      </c>
      <c r="C2856" s="5">
        <v>383.53</v>
      </c>
    </row>
    <row r="2857" spans="1:3" x14ac:dyDescent="0.2">
      <c r="A2857" s="2">
        <v>45523</v>
      </c>
      <c r="B2857" t="s">
        <v>147</v>
      </c>
      <c r="C2857" s="5">
        <v>384.1</v>
      </c>
    </row>
    <row r="2858" spans="1:3" x14ac:dyDescent="0.2">
      <c r="A2858" s="2">
        <v>44999</v>
      </c>
      <c r="B2858" t="s">
        <v>147</v>
      </c>
      <c r="C2858" s="5">
        <v>385.87</v>
      </c>
    </row>
    <row r="2859" spans="1:3" x14ac:dyDescent="0.2">
      <c r="A2859" s="2">
        <v>45364</v>
      </c>
      <c r="B2859" t="s">
        <v>147</v>
      </c>
      <c r="C2859" s="5">
        <v>386.15</v>
      </c>
    </row>
    <row r="2860" spans="1:3" hidden="1" x14ac:dyDescent="0.2">
      <c r="A2860" s="2">
        <v>45254</v>
      </c>
      <c r="B2860" t="s">
        <v>148</v>
      </c>
      <c r="C2860" s="5">
        <v>386.16999999999996</v>
      </c>
    </row>
    <row r="2861" spans="1:3" hidden="1" x14ac:dyDescent="0.2">
      <c r="A2861" s="2">
        <v>45045</v>
      </c>
      <c r="B2861" t="s">
        <v>148</v>
      </c>
      <c r="C2861" s="5">
        <v>386.58000000000004</v>
      </c>
    </row>
    <row r="2862" spans="1:3" x14ac:dyDescent="0.2">
      <c r="A2862" s="2">
        <v>45244</v>
      </c>
      <c r="B2862" t="s">
        <v>147</v>
      </c>
      <c r="C2862" s="5">
        <v>386.64</v>
      </c>
    </row>
    <row r="2863" spans="1:3" x14ac:dyDescent="0.2">
      <c r="A2863" s="2">
        <v>45150</v>
      </c>
      <c r="B2863" t="s">
        <v>147</v>
      </c>
      <c r="C2863" s="5">
        <v>386.95</v>
      </c>
    </row>
    <row r="2864" spans="1:3" x14ac:dyDescent="0.2">
      <c r="A2864" s="2">
        <v>45477</v>
      </c>
      <c r="B2864" t="s">
        <v>147</v>
      </c>
      <c r="C2864" s="5">
        <v>387.33</v>
      </c>
    </row>
    <row r="2865" spans="1:3" x14ac:dyDescent="0.2">
      <c r="A2865" s="2">
        <v>45653</v>
      </c>
      <c r="B2865" t="s">
        <v>147</v>
      </c>
      <c r="C2865" s="5">
        <v>387.6</v>
      </c>
    </row>
    <row r="2866" spans="1:3" x14ac:dyDescent="0.2">
      <c r="A2866" s="2">
        <v>45466</v>
      </c>
      <c r="B2866" t="s">
        <v>147</v>
      </c>
      <c r="C2866" s="5">
        <v>388.59</v>
      </c>
    </row>
    <row r="2867" spans="1:3" hidden="1" x14ac:dyDescent="0.2">
      <c r="A2867" s="2">
        <v>45061</v>
      </c>
      <c r="B2867" t="s">
        <v>148</v>
      </c>
      <c r="C2867" s="5">
        <v>389.97</v>
      </c>
    </row>
    <row r="2868" spans="1:3" x14ac:dyDescent="0.2">
      <c r="A2868" s="2">
        <v>45631</v>
      </c>
      <c r="B2868" t="s">
        <v>147</v>
      </c>
      <c r="C2868" s="5">
        <v>390.13000000000005</v>
      </c>
    </row>
    <row r="2869" spans="1:3" x14ac:dyDescent="0.2">
      <c r="A2869" s="2">
        <v>45068</v>
      </c>
      <c r="B2869" t="s">
        <v>147</v>
      </c>
      <c r="C2869" s="5">
        <v>390.86</v>
      </c>
    </row>
    <row r="2870" spans="1:3" hidden="1" x14ac:dyDescent="0.2">
      <c r="A2870" s="2">
        <v>45511</v>
      </c>
      <c r="B2870" t="s">
        <v>148</v>
      </c>
      <c r="C2870" s="5">
        <v>391.47</v>
      </c>
    </row>
    <row r="2871" spans="1:3" x14ac:dyDescent="0.2">
      <c r="A2871" s="2">
        <v>45623</v>
      </c>
      <c r="B2871" t="s">
        <v>147</v>
      </c>
      <c r="C2871" s="5">
        <v>391.5</v>
      </c>
    </row>
    <row r="2872" spans="1:3" x14ac:dyDescent="0.2">
      <c r="A2872" s="2">
        <v>44945</v>
      </c>
      <c r="B2872" t="s">
        <v>147</v>
      </c>
      <c r="C2872" s="5">
        <v>393.64</v>
      </c>
    </row>
    <row r="2873" spans="1:3" hidden="1" x14ac:dyDescent="0.2">
      <c r="A2873" s="2">
        <v>45160</v>
      </c>
      <c r="B2873" t="s">
        <v>148</v>
      </c>
      <c r="C2873" s="5">
        <v>393.67999999999995</v>
      </c>
    </row>
    <row r="2874" spans="1:3" x14ac:dyDescent="0.2">
      <c r="A2874" s="2">
        <v>45547</v>
      </c>
      <c r="B2874" t="s">
        <v>147</v>
      </c>
      <c r="C2874" s="5">
        <v>393.69</v>
      </c>
    </row>
    <row r="2875" spans="1:3" x14ac:dyDescent="0.2">
      <c r="A2875" s="2">
        <v>45554</v>
      </c>
      <c r="B2875" t="s">
        <v>147</v>
      </c>
      <c r="C2875" s="5">
        <v>394.43</v>
      </c>
    </row>
    <row r="2876" spans="1:3" hidden="1" x14ac:dyDescent="0.2">
      <c r="A2876" s="2">
        <v>45340</v>
      </c>
      <c r="B2876" t="s">
        <v>148</v>
      </c>
      <c r="C2876" s="5">
        <v>394.56</v>
      </c>
    </row>
    <row r="2877" spans="1:3" x14ac:dyDescent="0.2">
      <c r="A2877" s="2">
        <v>45624</v>
      </c>
      <c r="B2877" t="s">
        <v>147</v>
      </c>
      <c r="C2877" s="5">
        <v>395.26</v>
      </c>
    </row>
    <row r="2878" spans="1:3" hidden="1" x14ac:dyDescent="0.2">
      <c r="A2878" s="2">
        <v>45613</v>
      </c>
      <c r="B2878" t="s">
        <v>148</v>
      </c>
      <c r="C2878" s="5">
        <v>395.43999999999994</v>
      </c>
    </row>
    <row r="2879" spans="1:3" hidden="1" x14ac:dyDescent="0.2">
      <c r="A2879" s="2">
        <v>45480</v>
      </c>
      <c r="B2879" t="s">
        <v>148</v>
      </c>
      <c r="C2879" s="5">
        <v>395.53</v>
      </c>
    </row>
    <row r="2880" spans="1:3" x14ac:dyDescent="0.2">
      <c r="A2880" s="2">
        <v>45082</v>
      </c>
      <c r="B2880" t="s">
        <v>147</v>
      </c>
      <c r="C2880" s="5">
        <v>395.63000000000005</v>
      </c>
    </row>
    <row r="2881" spans="1:3" x14ac:dyDescent="0.2">
      <c r="A2881" s="2">
        <v>45607</v>
      </c>
      <c r="B2881" t="s">
        <v>147</v>
      </c>
      <c r="C2881" s="5">
        <v>395.74</v>
      </c>
    </row>
    <row r="2882" spans="1:3" x14ac:dyDescent="0.2">
      <c r="A2882" s="2">
        <v>45385</v>
      </c>
      <c r="B2882" t="s">
        <v>147</v>
      </c>
      <c r="C2882" s="5">
        <v>395.97</v>
      </c>
    </row>
    <row r="2883" spans="1:3" x14ac:dyDescent="0.2">
      <c r="A2883" s="2">
        <v>44961</v>
      </c>
      <c r="B2883" t="s">
        <v>147</v>
      </c>
      <c r="C2883" s="5">
        <v>396.54000000000008</v>
      </c>
    </row>
    <row r="2884" spans="1:3" x14ac:dyDescent="0.2">
      <c r="A2884" s="2">
        <v>45471</v>
      </c>
      <c r="B2884" t="s">
        <v>147</v>
      </c>
      <c r="C2884" s="5">
        <v>397.83</v>
      </c>
    </row>
    <row r="2885" spans="1:3" x14ac:dyDescent="0.2">
      <c r="A2885" s="2">
        <v>45363</v>
      </c>
      <c r="B2885" t="s">
        <v>147</v>
      </c>
      <c r="C2885" s="5">
        <v>398.48</v>
      </c>
    </row>
    <row r="2886" spans="1:3" x14ac:dyDescent="0.2">
      <c r="A2886" s="2">
        <v>45261</v>
      </c>
      <c r="B2886" t="s">
        <v>147</v>
      </c>
      <c r="C2886" s="5">
        <v>398.57000000000005</v>
      </c>
    </row>
    <row r="2887" spans="1:3" x14ac:dyDescent="0.2">
      <c r="A2887" s="2">
        <v>45161</v>
      </c>
      <c r="B2887" t="s">
        <v>147</v>
      </c>
      <c r="C2887" s="5">
        <v>398.90999999999997</v>
      </c>
    </row>
    <row r="2888" spans="1:3" hidden="1" x14ac:dyDescent="0.2">
      <c r="A2888" s="2">
        <v>45633</v>
      </c>
      <c r="B2888" t="s">
        <v>148</v>
      </c>
      <c r="C2888" s="5">
        <v>399.65999999999997</v>
      </c>
    </row>
    <row r="2889" spans="1:3" x14ac:dyDescent="0.2">
      <c r="A2889" s="2">
        <v>45487</v>
      </c>
      <c r="B2889" t="s">
        <v>147</v>
      </c>
      <c r="C2889" s="5">
        <v>401.65999999999997</v>
      </c>
    </row>
    <row r="2890" spans="1:3" x14ac:dyDescent="0.2">
      <c r="A2890" s="2">
        <v>45270</v>
      </c>
      <c r="B2890" t="s">
        <v>147</v>
      </c>
      <c r="C2890" s="5">
        <v>401.71</v>
      </c>
    </row>
    <row r="2891" spans="1:3" x14ac:dyDescent="0.2">
      <c r="A2891" s="2">
        <v>45016</v>
      </c>
      <c r="B2891" t="s">
        <v>147</v>
      </c>
      <c r="C2891" s="5">
        <v>402.07000000000005</v>
      </c>
    </row>
    <row r="2892" spans="1:3" hidden="1" x14ac:dyDescent="0.2">
      <c r="A2892" s="2">
        <v>45625</v>
      </c>
      <c r="B2892" t="s">
        <v>148</v>
      </c>
      <c r="C2892" s="5">
        <v>402.18000000000006</v>
      </c>
    </row>
    <row r="2893" spans="1:3" x14ac:dyDescent="0.2">
      <c r="A2893" s="2">
        <v>45339</v>
      </c>
      <c r="B2893" t="s">
        <v>147</v>
      </c>
      <c r="C2893" s="5">
        <v>403.25</v>
      </c>
    </row>
    <row r="2894" spans="1:3" hidden="1" x14ac:dyDescent="0.2">
      <c r="A2894" s="2">
        <v>45360</v>
      </c>
      <c r="B2894" t="s">
        <v>148</v>
      </c>
      <c r="C2894" s="5">
        <v>403.37</v>
      </c>
    </row>
    <row r="2895" spans="1:3" x14ac:dyDescent="0.2">
      <c r="A2895" s="2">
        <v>45088</v>
      </c>
      <c r="B2895" t="s">
        <v>147</v>
      </c>
      <c r="C2895" s="5">
        <v>403.98</v>
      </c>
    </row>
    <row r="2896" spans="1:3" x14ac:dyDescent="0.2">
      <c r="A2896" s="2">
        <v>45041</v>
      </c>
      <c r="B2896" t="s">
        <v>147</v>
      </c>
      <c r="C2896" s="5">
        <v>404.72000000000008</v>
      </c>
    </row>
    <row r="2897" spans="1:3" hidden="1" x14ac:dyDescent="0.2">
      <c r="A2897" s="2">
        <v>45165</v>
      </c>
      <c r="B2897" t="s">
        <v>148</v>
      </c>
      <c r="C2897" s="5">
        <v>405.1</v>
      </c>
    </row>
    <row r="2898" spans="1:3" hidden="1" x14ac:dyDescent="0.2">
      <c r="A2898" s="2">
        <v>45518</v>
      </c>
      <c r="B2898" t="s">
        <v>148</v>
      </c>
      <c r="C2898" s="5">
        <v>405.41999999999996</v>
      </c>
    </row>
    <row r="2899" spans="1:3" hidden="1" x14ac:dyDescent="0.2">
      <c r="A2899" s="2">
        <v>44975</v>
      </c>
      <c r="B2899" t="s">
        <v>148</v>
      </c>
      <c r="C2899" s="5">
        <v>405.67999999999995</v>
      </c>
    </row>
    <row r="2900" spans="1:3" x14ac:dyDescent="0.2">
      <c r="A2900" s="2">
        <v>45541</v>
      </c>
      <c r="B2900" t="s">
        <v>147</v>
      </c>
      <c r="C2900" s="5">
        <v>405.97</v>
      </c>
    </row>
    <row r="2901" spans="1:3" x14ac:dyDescent="0.2">
      <c r="A2901" s="2">
        <v>45619</v>
      </c>
      <c r="B2901" t="s">
        <v>147</v>
      </c>
      <c r="C2901" s="5">
        <v>407.3</v>
      </c>
    </row>
    <row r="2902" spans="1:3" x14ac:dyDescent="0.2">
      <c r="A2902" s="2">
        <v>45178</v>
      </c>
      <c r="B2902" t="s">
        <v>147</v>
      </c>
      <c r="C2902" s="5">
        <v>407.71</v>
      </c>
    </row>
    <row r="2903" spans="1:3" hidden="1" x14ac:dyDescent="0.2">
      <c r="A2903" s="2">
        <v>45583</v>
      </c>
      <c r="B2903" t="s">
        <v>148</v>
      </c>
      <c r="C2903" s="5">
        <v>408.49</v>
      </c>
    </row>
    <row r="2904" spans="1:3" x14ac:dyDescent="0.2">
      <c r="A2904" s="2">
        <v>45233</v>
      </c>
      <c r="B2904" t="s">
        <v>147</v>
      </c>
      <c r="C2904" s="5">
        <v>409.29999999999995</v>
      </c>
    </row>
    <row r="2905" spans="1:3" hidden="1" x14ac:dyDescent="0.2">
      <c r="A2905" s="2">
        <v>45291</v>
      </c>
      <c r="B2905" t="s">
        <v>148</v>
      </c>
      <c r="C2905" s="5">
        <v>410.28</v>
      </c>
    </row>
    <row r="2906" spans="1:3" x14ac:dyDescent="0.2">
      <c r="A2906" s="2">
        <v>45290</v>
      </c>
      <c r="B2906" t="s">
        <v>147</v>
      </c>
      <c r="C2906" s="5">
        <v>410.50000000000006</v>
      </c>
    </row>
    <row r="2907" spans="1:3" x14ac:dyDescent="0.2">
      <c r="A2907" s="2">
        <v>45021</v>
      </c>
      <c r="B2907" t="s">
        <v>147</v>
      </c>
      <c r="C2907" s="5">
        <v>411.59000000000003</v>
      </c>
    </row>
    <row r="2908" spans="1:3" x14ac:dyDescent="0.2">
      <c r="A2908" s="2">
        <v>44989</v>
      </c>
      <c r="B2908" t="s">
        <v>147</v>
      </c>
      <c r="C2908" s="5">
        <v>411.6</v>
      </c>
    </row>
    <row r="2909" spans="1:3" x14ac:dyDescent="0.2">
      <c r="A2909" s="2">
        <v>45019</v>
      </c>
      <c r="B2909" t="s">
        <v>147</v>
      </c>
      <c r="C2909" s="5">
        <v>411.78</v>
      </c>
    </row>
    <row r="2910" spans="1:3" x14ac:dyDescent="0.2">
      <c r="A2910" s="2">
        <v>45045</v>
      </c>
      <c r="B2910" t="s">
        <v>147</v>
      </c>
      <c r="C2910" s="5">
        <v>412.16000000000008</v>
      </c>
    </row>
    <row r="2911" spans="1:3" x14ac:dyDescent="0.2">
      <c r="A2911" s="2">
        <v>45469</v>
      </c>
      <c r="B2911" t="s">
        <v>147</v>
      </c>
      <c r="C2911" s="5">
        <v>413.14</v>
      </c>
    </row>
    <row r="2912" spans="1:3" x14ac:dyDescent="0.2">
      <c r="A2912" s="2">
        <v>45526</v>
      </c>
      <c r="B2912" t="s">
        <v>147</v>
      </c>
      <c r="C2912" s="5">
        <v>413.26000000000005</v>
      </c>
    </row>
    <row r="2913" spans="1:3" x14ac:dyDescent="0.2">
      <c r="A2913" s="2">
        <v>45320</v>
      </c>
      <c r="B2913" t="s">
        <v>147</v>
      </c>
      <c r="C2913" s="5">
        <v>413.48</v>
      </c>
    </row>
    <row r="2914" spans="1:3" hidden="1" x14ac:dyDescent="0.2">
      <c r="A2914" s="2">
        <v>45340</v>
      </c>
      <c r="B2914" t="s">
        <v>148</v>
      </c>
      <c r="C2914" s="5">
        <v>414.34000000000003</v>
      </c>
    </row>
    <row r="2915" spans="1:3" x14ac:dyDescent="0.2">
      <c r="A2915" s="2">
        <v>45336</v>
      </c>
      <c r="B2915" t="s">
        <v>147</v>
      </c>
      <c r="C2915" s="5">
        <v>414.75</v>
      </c>
    </row>
    <row r="2916" spans="1:3" x14ac:dyDescent="0.2">
      <c r="A2916" s="2">
        <v>45054</v>
      </c>
      <c r="B2916" t="s">
        <v>147</v>
      </c>
      <c r="C2916" s="5">
        <v>414.84</v>
      </c>
    </row>
    <row r="2917" spans="1:3" x14ac:dyDescent="0.2">
      <c r="A2917" s="2">
        <v>44954</v>
      </c>
      <c r="B2917" t="s">
        <v>147</v>
      </c>
      <c r="C2917" s="5">
        <v>415.52</v>
      </c>
    </row>
    <row r="2918" spans="1:3" x14ac:dyDescent="0.2">
      <c r="A2918" s="2">
        <v>45539</v>
      </c>
      <c r="B2918" t="s">
        <v>147</v>
      </c>
      <c r="C2918" s="5">
        <v>415.68</v>
      </c>
    </row>
    <row r="2919" spans="1:3" hidden="1" x14ac:dyDescent="0.2">
      <c r="A2919" s="2">
        <v>45082</v>
      </c>
      <c r="B2919" t="s">
        <v>148</v>
      </c>
      <c r="C2919" s="5">
        <v>415.96000000000004</v>
      </c>
    </row>
    <row r="2920" spans="1:3" hidden="1" x14ac:dyDescent="0.2">
      <c r="A2920" s="2">
        <v>45366</v>
      </c>
      <c r="B2920" t="s">
        <v>148</v>
      </c>
      <c r="C2920" s="5">
        <v>417.07000000000005</v>
      </c>
    </row>
    <row r="2921" spans="1:3" x14ac:dyDescent="0.2">
      <c r="A2921" s="2">
        <v>45220</v>
      </c>
      <c r="B2921" t="s">
        <v>147</v>
      </c>
      <c r="C2921" s="5">
        <v>417.98</v>
      </c>
    </row>
    <row r="2922" spans="1:3" x14ac:dyDescent="0.2">
      <c r="A2922" s="2">
        <v>45227</v>
      </c>
      <c r="B2922" t="s">
        <v>147</v>
      </c>
      <c r="C2922" s="5">
        <v>418.53999999999996</v>
      </c>
    </row>
    <row r="2923" spans="1:3" x14ac:dyDescent="0.2">
      <c r="A2923" s="2">
        <v>45249</v>
      </c>
      <c r="B2923" t="s">
        <v>147</v>
      </c>
      <c r="C2923" s="5">
        <v>419.26000000000005</v>
      </c>
    </row>
    <row r="2924" spans="1:3" x14ac:dyDescent="0.2">
      <c r="A2924" s="2">
        <v>45062</v>
      </c>
      <c r="B2924" t="s">
        <v>147</v>
      </c>
      <c r="C2924" s="5">
        <v>419.45</v>
      </c>
    </row>
    <row r="2925" spans="1:3" x14ac:dyDescent="0.2">
      <c r="A2925" s="2">
        <v>45385</v>
      </c>
      <c r="B2925" t="s">
        <v>147</v>
      </c>
      <c r="C2925" s="5">
        <v>419.62</v>
      </c>
    </row>
    <row r="2926" spans="1:3" hidden="1" x14ac:dyDescent="0.2">
      <c r="A2926" s="2">
        <v>45647</v>
      </c>
      <c r="B2926" t="s">
        <v>148</v>
      </c>
      <c r="C2926" s="5">
        <v>420.28</v>
      </c>
    </row>
    <row r="2927" spans="1:3" x14ac:dyDescent="0.2">
      <c r="A2927" s="2">
        <v>45492</v>
      </c>
      <c r="B2927" t="s">
        <v>147</v>
      </c>
      <c r="C2927" s="5">
        <v>420.39</v>
      </c>
    </row>
    <row r="2928" spans="1:3" x14ac:dyDescent="0.2">
      <c r="A2928" s="2">
        <v>45446</v>
      </c>
      <c r="B2928" t="s">
        <v>147</v>
      </c>
      <c r="C2928" s="5">
        <v>420.66</v>
      </c>
    </row>
    <row r="2929" spans="1:3" x14ac:dyDescent="0.2">
      <c r="A2929" s="2">
        <v>45622</v>
      </c>
      <c r="B2929" t="s">
        <v>147</v>
      </c>
      <c r="C2929" s="5">
        <v>421.01000000000005</v>
      </c>
    </row>
    <row r="2930" spans="1:3" hidden="1" x14ac:dyDescent="0.2">
      <c r="A2930" s="2">
        <v>45388</v>
      </c>
      <c r="B2930" t="s">
        <v>148</v>
      </c>
      <c r="C2930" s="5">
        <v>421.9</v>
      </c>
    </row>
    <row r="2931" spans="1:3" x14ac:dyDescent="0.2">
      <c r="A2931" s="2">
        <v>45045</v>
      </c>
      <c r="B2931" t="s">
        <v>147</v>
      </c>
      <c r="C2931" s="5">
        <v>422.3</v>
      </c>
    </row>
    <row r="2932" spans="1:3" x14ac:dyDescent="0.2">
      <c r="A2932" s="2">
        <v>45621</v>
      </c>
      <c r="B2932" t="s">
        <v>147</v>
      </c>
      <c r="C2932" s="5">
        <v>422.37</v>
      </c>
    </row>
    <row r="2933" spans="1:3" hidden="1" x14ac:dyDescent="0.2">
      <c r="A2933" s="2">
        <v>45129</v>
      </c>
      <c r="B2933" t="s">
        <v>148</v>
      </c>
      <c r="C2933" s="5">
        <v>422.74</v>
      </c>
    </row>
    <row r="2934" spans="1:3" x14ac:dyDescent="0.2">
      <c r="A2934" s="2">
        <v>45111</v>
      </c>
      <c r="B2934" t="s">
        <v>147</v>
      </c>
      <c r="C2934" s="5">
        <v>423.90999999999997</v>
      </c>
    </row>
    <row r="2935" spans="1:3" hidden="1" x14ac:dyDescent="0.2">
      <c r="A2935" s="2">
        <v>45086</v>
      </c>
      <c r="B2935" t="s">
        <v>148</v>
      </c>
      <c r="C2935" s="5">
        <v>425.11</v>
      </c>
    </row>
    <row r="2936" spans="1:3" x14ac:dyDescent="0.2">
      <c r="A2936" s="2">
        <v>44940</v>
      </c>
      <c r="B2936" t="s">
        <v>147</v>
      </c>
      <c r="C2936" s="5">
        <v>425.46999999999997</v>
      </c>
    </row>
    <row r="2937" spans="1:3" x14ac:dyDescent="0.2">
      <c r="A2937" s="2">
        <v>45500</v>
      </c>
      <c r="B2937" t="s">
        <v>147</v>
      </c>
      <c r="C2937" s="5">
        <v>425.74</v>
      </c>
    </row>
    <row r="2938" spans="1:3" hidden="1" x14ac:dyDescent="0.2">
      <c r="A2938" s="2">
        <v>45042</v>
      </c>
      <c r="B2938" t="s">
        <v>148</v>
      </c>
      <c r="C2938" s="5">
        <v>425.76999999999992</v>
      </c>
    </row>
    <row r="2939" spans="1:3" x14ac:dyDescent="0.2">
      <c r="A2939" s="2">
        <v>44964</v>
      </c>
      <c r="B2939" t="s">
        <v>147</v>
      </c>
      <c r="C2939" s="5">
        <v>427.52000000000004</v>
      </c>
    </row>
    <row r="2940" spans="1:3" x14ac:dyDescent="0.2">
      <c r="A2940" s="2">
        <v>45118</v>
      </c>
      <c r="B2940" t="s">
        <v>147</v>
      </c>
      <c r="C2940" s="5">
        <v>427.56000000000006</v>
      </c>
    </row>
    <row r="2941" spans="1:3" x14ac:dyDescent="0.2">
      <c r="A2941" s="2">
        <v>45159</v>
      </c>
      <c r="B2941" t="s">
        <v>147</v>
      </c>
      <c r="C2941" s="5">
        <v>427.57</v>
      </c>
    </row>
    <row r="2942" spans="1:3" x14ac:dyDescent="0.2">
      <c r="A2942" s="2">
        <v>45248</v>
      </c>
      <c r="B2942" t="s">
        <v>147</v>
      </c>
      <c r="C2942" s="5">
        <v>427.82999999999993</v>
      </c>
    </row>
    <row r="2943" spans="1:3" x14ac:dyDescent="0.2">
      <c r="A2943" s="2">
        <v>44979</v>
      </c>
      <c r="B2943" t="s">
        <v>147</v>
      </c>
      <c r="C2943" s="5">
        <v>428.13999999999993</v>
      </c>
    </row>
    <row r="2944" spans="1:3" x14ac:dyDescent="0.2">
      <c r="A2944" s="2">
        <v>44949</v>
      </c>
      <c r="B2944" t="s">
        <v>147</v>
      </c>
      <c r="C2944" s="5">
        <v>428.18</v>
      </c>
    </row>
    <row r="2945" spans="1:3" x14ac:dyDescent="0.2">
      <c r="A2945" s="2">
        <v>45029</v>
      </c>
      <c r="B2945" t="s">
        <v>147</v>
      </c>
      <c r="C2945" s="5">
        <v>428.30999999999995</v>
      </c>
    </row>
    <row r="2946" spans="1:3" x14ac:dyDescent="0.2">
      <c r="A2946" s="2">
        <v>45631</v>
      </c>
      <c r="B2946" t="s">
        <v>147</v>
      </c>
      <c r="C2946" s="5">
        <v>428.57</v>
      </c>
    </row>
    <row r="2947" spans="1:3" x14ac:dyDescent="0.2">
      <c r="A2947" s="2">
        <v>44994</v>
      </c>
      <c r="B2947" t="s">
        <v>147</v>
      </c>
      <c r="C2947" s="5">
        <v>428.84</v>
      </c>
    </row>
    <row r="2948" spans="1:3" hidden="1" x14ac:dyDescent="0.2">
      <c r="A2948" s="2">
        <v>45078</v>
      </c>
      <c r="B2948" t="s">
        <v>148</v>
      </c>
      <c r="C2948" s="5">
        <v>429.02</v>
      </c>
    </row>
    <row r="2949" spans="1:3" x14ac:dyDescent="0.2">
      <c r="A2949" s="2">
        <v>45516</v>
      </c>
      <c r="B2949" t="s">
        <v>147</v>
      </c>
      <c r="C2949" s="5">
        <v>429.35</v>
      </c>
    </row>
    <row r="2950" spans="1:3" x14ac:dyDescent="0.2">
      <c r="A2950" s="2">
        <v>45152</v>
      </c>
      <c r="B2950" t="s">
        <v>147</v>
      </c>
      <c r="C2950" s="5">
        <v>430.63</v>
      </c>
    </row>
    <row r="2951" spans="1:3" x14ac:dyDescent="0.2">
      <c r="A2951" s="2">
        <v>45275</v>
      </c>
      <c r="B2951" t="s">
        <v>147</v>
      </c>
      <c r="C2951" s="5">
        <v>430.81000000000006</v>
      </c>
    </row>
    <row r="2952" spans="1:3" x14ac:dyDescent="0.2">
      <c r="A2952" s="2">
        <v>45076</v>
      </c>
      <c r="B2952" t="s">
        <v>147</v>
      </c>
      <c r="C2952" s="5">
        <v>431.25</v>
      </c>
    </row>
    <row r="2953" spans="1:3" x14ac:dyDescent="0.2">
      <c r="A2953" s="2">
        <v>45039</v>
      </c>
      <c r="B2953" t="s">
        <v>147</v>
      </c>
      <c r="C2953" s="5">
        <v>431.38000000000005</v>
      </c>
    </row>
    <row r="2954" spans="1:3" x14ac:dyDescent="0.2">
      <c r="A2954" s="2">
        <v>45646</v>
      </c>
      <c r="B2954" t="s">
        <v>147</v>
      </c>
      <c r="C2954" s="5">
        <v>432.34000000000003</v>
      </c>
    </row>
    <row r="2955" spans="1:3" x14ac:dyDescent="0.2">
      <c r="A2955" s="2">
        <v>45220</v>
      </c>
      <c r="B2955" t="s">
        <v>147</v>
      </c>
      <c r="C2955" s="5">
        <v>432.5</v>
      </c>
    </row>
    <row r="2956" spans="1:3" x14ac:dyDescent="0.2">
      <c r="A2956" s="2">
        <v>45500</v>
      </c>
      <c r="B2956" t="s">
        <v>147</v>
      </c>
      <c r="C2956" s="5">
        <v>432.91</v>
      </c>
    </row>
    <row r="2957" spans="1:3" x14ac:dyDescent="0.2">
      <c r="A2957" s="2">
        <v>45511</v>
      </c>
      <c r="B2957" t="s">
        <v>147</v>
      </c>
      <c r="C2957" s="5">
        <v>433</v>
      </c>
    </row>
    <row r="2958" spans="1:3" x14ac:dyDescent="0.2">
      <c r="A2958" s="2">
        <v>45006</v>
      </c>
      <c r="B2958" t="s">
        <v>147</v>
      </c>
      <c r="C2958" s="5">
        <v>433.03999999999996</v>
      </c>
    </row>
    <row r="2959" spans="1:3" hidden="1" x14ac:dyDescent="0.2">
      <c r="A2959" s="2">
        <v>45553</v>
      </c>
      <c r="B2959" t="s">
        <v>148</v>
      </c>
      <c r="C2959" s="5">
        <v>433.6</v>
      </c>
    </row>
    <row r="2960" spans="1:3" x14ac:dyDescent="0.2">
      <c r="A2960" s="2">
        <v>44947</v>
      </c>
      <c r="B2960" t="s">
        <v>147</v>
      </c>
      <c r="C2960" s="5">
        <v>435.28999999999996</v>
      </c>
    </row>
    <row r="2961" spans="1:3" hidden="1" x14ac:dyDescent="0.2">
      <c r="A2961" s="2">
        <v>45277</v>
      </c>
      <c r="B2961" t="s">
        <v>148</v>
      </c>
      <c r="C2961" s="5">
        <v>435.35</v>
      </c>
    </row>
    <row r="2962" spans="1:3" x14ac:dyDescent="0.2">
      <c r="A2962" s="2">
        <v>45469</v>
      </c>
      <c r="B2962" t="s">
        <v>147</v>
      </c>
      <c r="C2962" s="5">
        <v>435.52</v>
      </c>
    </row>
    <row r="2963" spans="1:3" x14ac:dyDescent="0.2">
      <c r="A2963" s="2">
        <v>45250</v>
      </c>
      <c r="B2963" t="s">
        <v>147</v>
      </c>
      <c r="C2963" s="5">
        <v>435.71</v>
      </c>
    </row>
    <row r="2964" spans="1:3" hidden="1" x14ac:dyDescent="0.2">
      <c r="A2964" s="2">
        <v>45457</v>
      </c>
      <c r="B2964" t="s">
        <v>148</v>
      </c>
      <c r="C2964" s="5">
        <v>436.11</v>
      </c>
    </row>
    <row r="2965" spans="1:3" hidden="1" x14ac:dyDescent="0.2">
      <c r="A2965" s="2">
        <v>45497</v>
      </c>
      <c r="B2965" t="s">
        <v>148</v>
      </c>
      <c r="C2965" s="5">
        <v>436.96000000000004</v>
      </c>
    </row>
    <row r="2966" spans="1:3" x14ac:dyDescent="0.2">
      <c r="A2966" s="2">
        <v>45299</v>
      </c>
      <c r="B2966" t="s">
        <v>147</v>
      </c>
      <c r="C2966" s="5">
        <v>437.61</v>
      </c>
    </row>
    <row r="2967" spans="1:3" x14ac:dyDescent="0.2">
      <c r="A2967" s="2">
        <v>44976</v>
      </c>
      <c r="B2967" t="s">
        <v>147</v>
      </c>
      <c r="C2967" s="5">
        <v>438.20999999999992</v>
      </c>
    </row>
    <row r="2968" spans="1:3" x14ac:dyDescent="0.2">
      <c r="A2968" s="2">
        <v>44958</v>
      </c>
      <c r="B2968" t="s">
        <v>147</v>
      </c>
      <c r="C2968" s="5">
        <v>439.62</v>
      </c>
    </row>
    <row r="2969" spans="1:3" x14ac:dyDescent="0.2">
      <c r="A2969" s="2">
        <v>45075</v>
      </c>
      <c r="B2969" t="s">
        <v>147</v>
      </c>
      <c r="C2969" s="5">
        <v>440.28999999999996</v>
      </c>
    </row>
    <row r="2970" spans="1:3" x14ac:dyDescent="0.2">
      <c r="A2970" s="2">
        <v>45513</v>
      </c>
      <c r="B2970" t="s">
        <v>147</v>
      </c>
      <c r="C2970" s="5">
        <v>440.3</v>
      </c>
    </row>
    <row r="2971" spans="1:3" hidden="1" x14ac:dyDescent="0.2">
      <c r="A2971" s="2">
        <v>45153</v>
      </c>
      <c r="B2971" t="s">
        <v>148</v>
      </c>
      <c r="C2971" s="5">
        <v>440.39</v>
      </c>
    </row>
    <row r="2972" spans="1:3" x14ac:dyDescent="0.2">
      <c r="A2972" s="2">
        <v>45236</v>
      </c>
      <c r="B2972" t="s">
        <v>147</v>
      </c>
      <c r="C2972" s="5">
        <v>441.41</v>
      </c>
    </row>
    <row r="2973" spans="1:3" x14ac:dyDescent="0.2">
      <c r="A2973" s="2">
        <v>45300</v>
      </c>
      <c r="B2973" t="s">
        <v>147</v>
      </c>
      <c r="C2973" s="5">
        <v>441.67</v>
      </c>
    </row>
    <row r="2974" spans="1:3" x14ac:dyDescent="0.2">
      <c r="A2974" s="2">
        <v>45341</v>
      </c>
      <c r="B2974" t="s">
        <v>147</v>
      </c>
      <c r="C2974" s="5">
        <v>442.54</v>
      </c>
    </row>
    <row r="2975" spans="1:3" x14ac:dyDescent="0.2">
      <c r="A2975" s="2">
        <v>45195</v>
      </c>
      <c r="B2975" t="s">
        <v>147</v>
      </c>
      <c r="C2975" s="5">
        <v>442.94</v>
      </c>
    </row>
    <row r="2976" spans="1:3" x14ac:dyDescent="0.2">
      <c r="A2976" s="2">
        <v>45028</v>
      </c>
      <c r="B2976" t="s">
        <v>147</v>
      </c>
      <c r="C2976" s="5">
        <v>443.18</v>
      </c>
    </row>
    <row r="2977" spans="1:3" x14ac:dyDescent="0.2">
      <c r="A2977" s="2">
        <v>45090</v>
      </c>
      <c r="B2977" t="s">
        <v>147</v>
      </c>
      <c r="C2977" s="5">
        <v>443.37</v>
      </c>
    </row>
    <row r="2978" spans="1:3" x14ac:dyDescent="0.2">
      <c r="A2978" s="2">
        <v>45548</v>
      </c>
      <c r="B2978" t="s">
        <v>147</v>
      </c>
      <c r="C2978" s="5">
        <v>443.53999999999996</v>
      </c>
    </row>
    <row r="2979" spans="1:3" x14ac:dyDescent="0.2">
      <c r="A2979" s="2">
        <v>45395</v>
      </c>
      <c r="B2979" t="s">
        <v>147</v>
      </c>
      <c r="C2979" s="5">
        <v>444.56</v>
      </c>
    </row>
    <row r="2980" spans="1:3" hidden="1" x14ac:dyDescent="0.2">
      <c r="A2980" s="2">
        <v>45612</v>
      </c>
      <c r="B2980" t="s">
        <v>148</v>
      </c>
      <c r="C2980" s="5">
        <v>444.64</v>
      </c>
    </row>
    <row r="2981" spans="1:3" x14ac:dyDescent="0.2">
      <c r="A2981" s="2">
        <v>45587</v>
      </c>
      <c r="B2981" t="s">
        <v>147</v>
      </c>
      <c r="C2981" s="5">
        <v>445.42</v>
      </c>
    </row>
    <row r="2982" spans="1:3" hidden="1" x14ac:dyDescent="0.2">
      <c r="A2982" s="2">
        <v>45133</v>
      </c>
      <c r="B2982" t="s">
        <v>148</v>
      </c>
      <c r="C2982" s="5">
        <v>445.52</v>
      </c>
    </row>
    <row r="2983" spans="1:3" x14ac:dyDescent="0.2">
      <c r="A2983" s="2">
        <v>45225</v>
      </c>
      <c r="B2983" t="s">
        <v>147</v>
      </c>
      <c r="C2983" s="5">
        <v>445.52</v>
      </c>
    </row>
    <row r="2984" spans="1:3" x14ac:dyDescent="0.2">
      <c r="A2984" s="2">
        <v>45501</v>
      </c>
      <c r="B2984" t="s">
        <v>147</v>
      </c>
      <c r="C2984" s="5">
        <v>445.5200000000001</v>
      </c>
    </row>
    <row r="2985" spans="1:3" x14ac:dyDescent="0.2">
      <c r="A2985" s="2">
        <v>45471</v>
      </c>
      <c r="B2985" t="s">
        <v>147</v>
      </c>
      <c r="C2985" s="5">
        <v>445.87</v>
      </c>
    </row>
    <row r="2986" spans="1:3" hidden="1" x14ac:dyDescent="0.2">
      <c r="A2986" s="2">
        <v>45632</v>
      </c>
      <c r="B2986" t="s">
        <v>148</v>
      </c>
      <c r="C2986" s="5">
        <v>445.95</v>
      </c>
    </row>
    <row r="2987" spans="1:3" x14ac:dyDescent="0.2">
      <c r="A2987" s="2">
        <v>45017</v>
      </c>
      <c r="B2987" t="s">
        <v>147</v>
      </c>
      <c r="C2987" s="5">
        <v>447.42999999999995</v>
      </c>
    </row>
    <row r="2988" spans="1:3" x14ac:dyDescent="0.2">
      <c r="A2988" s="2">
        <v>45426</v>
      </c>
      <c r="B2988" t="s">
        <v>147</v>
      </c>
      <c r="C2988" s="5">
        <v>447.43999999999994</v>
      </c>
    </row>
    <row r="2989" spans="1:3" hidden="1" x14ac:dyDescent="0.2">
      <c r="A2989" s="2">
        <v>45629</v>
      </c>
      <c r="B2989" t="s">
        <v>148</v>
      </c>
      <c r="C2989" s="5">
        <v>447.63</v>
      </c>
    </row>
    <row r="2990" spans="1:3" hidden="1" x14ac:dyDescent="0.2">
      <c r="A2990" s="2">
        <v>45536</v>
      </c>
      <c r="B2990" t="s">
        <v>148</v>
      </c>
      <c r="C2990" s="5">
        <v>447.95</v>
      </c>
    </row>
    <row r="2991" spans="1:3" x14ac:dyDescent="0.2">
      <c r="A2991" s="2">
        <v>44933</v>
      </c>
      <c r="B2991" t="s">
        <v>147</v>
      </c>
      <c r="C2991" s="5">
        <v>449.75</v>
      </c>
    </row>
    <row r="2992" spans="1:3" hidden="1" x14ac:dyDescent="0.2">
      <c r="A2992" s="2">
        <v>45009</v>
      </c>
      <c r="B2992" t="s">
        <v>148</v>
      </c>
      <c r="C2992" s="5">
        <v>450.03</v>
      </c>
    </row>
    <row r="2993" spans="1:3" x14ac:dyDescent="0.2">
      <c r="A2993" s="2">
        <v>45554</v>
      </c>
      <c r="B2993" t="s">
        <v>147</v>
      </c>
      <c r="C2993" s="5">
        <v>450.11</v>
      </c>
    </row>
    <row r="2994" spans="1:3" x14ac:dyDescent="0.2">
      <c r="A2994" s="2">
        <v>45078</v>
      </c>
      <c r="B2994" t="s">
        <v>147</v>
      </c>
      <c r="C2994" s="5">
        <v>450.48</v>
      </c>
    </row>
    <row r="2995" spans="1:3" x14ac:dyDescent="0.2">
      <c r="A2995" s="2">
        <v>45038</v>
      </c>
      <c r="B2995" t="s">
        <v>147</v>
      </c>
      <c r="C2995" s="5">
        <v>451.26</v>
      </c>
    </row>
    <row r="2996" spans="1:3" x14ac:dyDescent="0.2">
      <c r="A2996" s="2">
        <v>44974</v>
      </c>
      <c r="B2996" t="s">
        <v>147</v>
      </c>
      <c r="C2996" s="5">
        <v>451.41</v>
      </c>
    </row>
    <row r="2997" spans="1:3" x14ac:dyDescent="0.2">
      <c r="A2997" s="2">
        <v>45082</v>
      </c>
      <c r="B2997" t="s">
        <v>147</v>
      </c>
      <c r="C2997" s="5">
        <v>451.99</v>
      </c>
    </row>
    <row r="2998" spans="1:3" x14ac:dyDescent="0.2">
      <c r="A2998" s="2">
        <v>45541</v>
      </c>
      <c r="B2998" t="s">
        <v>147</v>
      </c>
      <c r="C2998" s="5">
        <v>452.17</v>
      </c>
    </row>
    <row r="2999" spans="1:3" hidden="1" x14ac:dyDescent="0.2">
      <c r="A2999" s="2">
        <v>45304</v>
      </c>
      <c r="B2999" t="s">
        <v>148</v>
      </c>
      <c r="C2999" s="5">
        <v>452.36</v>
      </c>
    </row>
    <row r="3000" spans="1:3" hidden="1" x14ac:dyDescent="0.2">
      <c r="A3000" s="2">
        <v>44957</v>
      </c>
      <c r="B3000" t="s">
        <v>148</v>
      </c>
      <c r="C3000" s="5">
        <v>452.57000000000005</v>
      </c>
    </row>
    <row r="3001" spans="1:3" x14ac:dyDescent="0.2">
      <c r="A3001" s="2">
        <v>45067</v>
      </c>
      <c r="B3001" t="s">
        <v>147</v>
      </c>
      <c r="C3001" s="5">
        <v>452.96999999999997</v>
      </c>
    </row>
    <row r="3002" spans="1:3" x14ac:dyDescent="0.2">
      <c r="A3002" s="2">
        <v>45335</v>
      </c>
      <c r="B3002" t="s">
        <v>147</v>
      </c>
      <c r="C3002" s="5">
        <v>453.55</v>
      </c>
    </row>
    <row r="3003" spans="1:3" x14ac:dyDescent="0.2">
      <c r="A3003" s="2">
        <v>45298</v>
      </c>
      <c r="B3003" t="s">
        <v>147</v>
      </c>
      <c r="C3003" s="5">
        <v>454.25</v>
      </c>
    </row>
    <row r="3004" spans="1:3" x14ac:dyDescent="0.2">
      <c r="A3004" s="2">
        <v>45175</v>
      </c>
      <c r="B3004" t="s">
        <v>147</v>
      </c>
      <c r="C3004" s="5">
        <v>454.59000000000003</v>
      </c>
    </row>
    <row r="3005" spans="1:3" x14ac:dyDescent="0.2">
      <c r="A3005" s="2">
        <v>45116</v>
      </c>
      <c r="B3005" t="s">
        <v>147</v>
      </c>
      <c r="C3005" s="5">
        <v>454.86000000000007</v>
      </c>
    </row>
    <row r="3006" spans="1:3" hidden="1" x14ac:dyDescent="0.2">
      <c r="A3006" s="2">
        <v>45038</v>
      </c>
      <c r="B3006" t="s">
        <v>148</v>
      </c>
      <c r="C3006" s="5">
        <v>454.93</v>
      </c>
    </row>
    <row r="3007" spans="1:3" x14ac:dyDescent="0.2">
      <c r="A3007" s="2">
        <v>45477</v>
      </c>
      <c r="B3007" t="s">
        <v>147</v>
      </c>
      <c r="C3007" s="5">
        <v>455.02</v>
      </c>
    </row>
    <row r="3008" spans="1:3" x14ac:dyDescent="0.2">
      <c r="A3008" s="2">
        <v>45589</v>
      </c>
      <c r="B3008" t="s">
        <v>147</v>
      </c>
      <c r="C3008" s="5">
        <v>455.37000000000006</v>
      </c>
    </row>
    <row r="3009" spans="1:3" x14ac:dyDescent="0.2">
      <c r="A3009" s="2">
        <v>45439</v>
      </c>
      <c r="B3009" t="s">
        <v>147</v>
      </c>
      <c r="C3009" s="5">
        <v>455.39</v>
      </c>
    </row>
    <row r="3010" spans="1:3" hidden="1" x14ac:dyDescent="0.2">
      <c r="A3010" s="2">
        <v>45654</v>
      </c>
      <c r="B3010" t="s">
        <v>148</v>
      </c>
      <c r="C3010" s="5">
        <v>455.71000000000004</v>
      </c>
    </row>
    <row r="3011" spans="1:3" hidden="1" x14ac:dyDescent="0.2">
      <c r="A3011" s="2">
        <v>44957</v>
      </c>
      <c r="B3011" t="s">
        <v>148</v>
      </c>
      <c r="C3011" s="5">
        <v>457.41</v>
      </c>
    </row>
    <row r="3012" spans="1:3" x14ac:dyDescent="0.2">
      <c r="A3012" s="2">
        <v>44961</v>
      </c>
      <c r="B3012" t="s">
        <v>147</v>
      </c>
      <c r="C3012" s="5">
        <v>457.87</v>
      </c>
    </row>
    <row r="3013" spans="1:3" x14ac:dyDescent="0.2">
      <c r="A3013" s="2">
        <v>45589</v>
      </c>
      <c r="B3013" t="s">
        <v>147</v>
      </c>
      <c r="C3013" s="5">
        <v>458.33000000000004</v>
      </c>
    </row>
    <row r="3014" spans="1:3" x14ac:dyDescent="0.2">
      <c r="A3014" s="2">
        <v>45071</v>
      </c>
      <c r="B3014" t="s">
        <v>147</v>
      </c>
      <c r="C3014" s="5">
        <v>458.36</v>
      </c>
    </row>
    <row r="3015" spans="1:3" x14ac:dyDescent="0.2">
      <c r="A3015" s="2">
        <v>45212</v>
      </c>
      <c r="B3015" t="s">
        <v>147</v>
      </c>
      <c r="C3015" s="5">
        <v>459.08</v>
      </c>
    </row>
    <row r="3016" spans="1:3" x14ac:dyDescent="0.2">
      <c r="A3016" s="2">
        <v>45290</v>
      </c>
      <c r="B3016" t="s">
        <v>147</v>
      </c>
      <c r="C3016" s="5">
        <v>459.33</v>
      </c>
    </row>
    <row r="3017" spans="1:3" hidden="1" x14ac:dyDescent="0.2">
      <c r="A3017" s="2">
        <v>45035</v>
      </c>
      <c r="B3017" t="s">
        <v>148</v>
      </c>
      <c r="C3017" s="5">
        <v>459.51</v>
      </c>
    </row>
    <row r="3018" spans="1:3" hidden="1" x14ac:dyDescent="0.2">
      <c r="A3018" s="2">
        <v>45250</v>
      </c>
      <c r="B3018" t="s">
        <v>148</v>
      </c>
      <c r="C3018" s="5">
        <v>459.93</v>
      </c>
    </row>
    <row r="3019" spans="1:3" x14ac:dyDescent="0.2">
      <c r="A3019" s="2">
        <v>45218</v>
      </c>
      <c r="B3019" t="s">
        <v>147</v>
      </c>
      <c r="C3019" s="5">
        <v>460.20000000000005</v>
      </c>
    </row>
    <row r="3020" spans="1:3" hidden="1" x14ac:dyDescent="0.2">
      <c r="A3020" s="2">
        <v>45644</v>
      </c>
      <c r="B3020" t="s">
        <v>148</v>
      </c>
      <c r="C3020" s="5">
        <v>461.3</v>
      </c>
    </row>
    <row r="3021" spans="1:3" x14ac:dyDescent="0.2">
      <c r="A3021" s="2">
        <v>45348</v>
      </c>
      <c r="B3021" t="s">
        <v>147</v>
      </c>
      <c r="C3021" s="5">
        <v>462.24</v>
      </c>
    </row>
    <row r="3022" spans="1:3" x14ac:dyDescent="0.2">
      <c r="A3022" s="2">
        <v>45364</v>
      </c>
      <c r="B3022" t="s">
        <v>147</v>
      </c>
      <c r="C3022" s="5">
        <v>462.49</v>
      </c>
    </row>
    <row r="3023" spans="1:3" x14ac:dyDescent="0.2">
      <c r="A3023" s="2">
        <v>45014</v>
      </c>
      <c r="B3023" t="s">
        <v>147</v>
      </c>
      <c r="C3023" s="5">
        <v>462.54999999999995</v>
      </c>
    </row>
    <row r="3024" spans="1:3" x14ac:dyDescent="0.2">
      <c r="A3024" s="2">
        <v>45023</v>
      </c>
      <c r="B3024" t="s">
        <v>147</v>
      </c>
      <c r="C3024" s="5">
        <v>462.74</v>
      </c>
    </row>
    <row r="3025" spans="1:3" x14ac:dyDescent="0.2">
      <c r="A3025" s="2">
        <v>45131</v>
      </c>
      <c r="B3025" t="s">
        <v>147</v>
      </c>
      <c r="C3025" s="5">
        <v>462.74999999999994</v>
      </c>
    </row>
    <row r="3026" spans="1:3" x14ac:dyDescent="0.2">
      <c r="A3026" s="2">
        <v>45104</v>
      </c>
      <c r="B3026" t="s">
        <v>147</v>
      </c>
      <c r="C3026" s="5">
        <v>463.14</v>
      </c>
    </row>
    <row r="3027" spans="1:3" x14ac:dyDescent="0.2">
      <c r="A3027" s="2">
        <v>45378</v>
      </c>
      <c r="B3027" t="s">
        <v>147</v>
      </c>
      <c r="C3027" s="5">
        <v>463.47999999999996</v>
      </c>
    </row>
    <row r="3028" spans="1:3" x14ac:dyDescent="0.2">
      <c r="A3028" s="2">
        <v>45454</v>
      </c>
      <c r="B3028" t="s">
        <v>147</v>
      </c>
      <c r="C3028" s="5">
        <v>463.95000000000005</v>
      </c>
    </row>
    <row r="3029" spans="1:3" hidden="1" x14ac:dyDescent="0.2">
      <c r="A3029" s="2">
        <v>45314</v>
      </c>
      <c r="B3029" t="s">
        <v>148</v>
      </c>
      <c r="C3029" s="5">
        <v>464.53</v>
      </c>
    </row>
    <row r="3030" spans="1:3" x14ac:dyDescent="0.2">
      <c r="A3030" s="2">
        <v>45546</v>
      </c>
      <c r="B3030" t="s">
        <v>147</v>
      </c>
      <c r="C3030" s="5">
        <v>465.56</v>
      </c>
    </row>
    <row r="3031" spans="1:3" x14ac:dyDescent="0.2">
      <c r="A3031" s="2">
        <v>45529</v>
      </c>
      <c r="B3031" t="s">
        <v>147</v>
      </c>
      <c r="C3031" s="5">
        <v>465.92</v>
      </c>
    </row>
    <row r="3032" spans="1:3" x14ac:dyDescent="0.2">
      <c r="A3032" s="2">
        <v>45044</v>
      </c>
      <c r="B3032" t="s">
        <v>147</v>
      </c>
      <c r="C3032" s="5">
        <v>466.74</v>
      </c>
    </row>
    <row r="3033" spans="1:3" x14ac:dyDescent="0.2">
      <c r="A3033" s="2">
        <v>45425</v>
      </c>
      <c r="B3033" t="s">
        <v>147</v>
      </c>
      <c r="C3033" s="5">
        <v>466.78999999999996</v>
      </c>
    </row>
    <row r="3034" spans="1:3" x14ac:dyDescent="0.2">
      <c r="A3034" s="2">
        <v>45524</v>
      </c>
      <c r="B3034" t="s">
        <v>147</v>
      </c>
      <c r="C3034" s="5">
        <v>467.03999999999996</v>
      </c>
    </row>
    <row r="3035" spans="1:3" hidden="1" x14ac:dyDescent="0.2">
      <c r="A3035" s="2">
        <v>45515</v>
      </c>
      <c r="B3035" t="s">
        <v>148</v>
      </c>
      <c r="C3035" s="5">
        <v>467.08000000000004</v>
      </c>
    </row>
    <row r="3036" spans="1:3" x14ac:dyDescent="0.2">
      <c r="A3036" s="2">
        <v>45336</v>
      </c>
      <c r="B3036" t="s">
        <v>147</v>
      </c>
      <c r="C3036" s="5">
        <v>467.8</v>
      </c>
    </row>
    <row r="3037" spans="1:3" x14ac:dyDescent="0.2">
      <c r="A3037" s="2">
        <v>44934</v>
      </c>
      <c r="B3037" t="s">
        <v>147</v>
      </c>
      <c r="C3037" s="5">
        <v>468.84000000000003</v>
      </c>
    </row>
    <row r="3038" spans="1:3" x14ac:dyDescent="0.2">
      <c r="A3038" s="2">
        <v>44954</v>
      </c>
      <c r="B3038" t="s">
        <v>147</v>
      </c>
      <c r="C3038" s="5">
        <v>469.28000000000003</v>
      </c>
    </row>
    <row r="3039" spans="1:3" x14ac:dyDescent="0.2">
      <c r="A3039" s="2">
        <v>45232</v>
      </c>
      <c r="B3039" t="s">
        <v>147</v>
      </c>
      <c r="C3039" s="5">
        <v>469.70000000000005</v>
      </c>
    </row>
    <row r="3040" spans="1:3" x14ac:dyDescent="0.2">
      <c r="A3040" s="2">
        <v>45183</v>
      </c>
      <c r="B3040" t="s">
        <v>147</v>
      </c>
      <c r="C3040" s="5">
        <v>470.18</v>
      </c>
    </row>
    <row r="3041" spans="1:3" x14ac:dyDescent="0.2">
      <c r="A3041" s="2">
        <v>45065</v>
      </c>
      <c r="B3041" t="s">
        <v>147</v>
      </c>
      <c r="C3041" s="5">
        <v>470.95</v>
      </c>
    </row>
    <row r="3042" spans="1:3" x14ac:dyDescent="0.2">
      <c r="A3042" s="2">
        <v>45183</v>
      </c>
      <c r="B3042" t="s">
        <v>147</v>
      </c>
      <c r="C3042" s="5">
        <v>471.09999999999997</v>
      </c>
    </row>
    <row r="3043" spans="1:3" hidden="1" x14ac:dyDescent="0.2">
      <c r="A3043" s="2">
        <v>45481</v>
      </c>
      <c r="B3043" t="s">
        <v>148</v>
      </c>
      <c r="C3043" s="5">
        <v>471.15</v>
      </c>
    </row>
    <row r="3044" spans="1:3" x14ac:dyDescent="0.2">
      <c r="A3044" s="2">
        <v>45004</v>
      </c>
      <c r="B3044" t="s">
        <v>147</v>
      </c>
      <c r="C3044" s="5">
        <v>471.98999999999995</v>
      </c>
    </row>
    <row r="3045" spans="1:3" x14ac:dyDescent="0.2">
      <c r="A3045" s="2">
        <v>45004</v>
      </c>
      <c r="B3045" t="s">
        <v>147</v>
      </c>
      <c r="C3045" s="5">
        <v>472</v>
      </c>
    </row>
    <row r="3046" spans="1:3" x14ac:dyDescent="0.2">
      <c r="A3046" s="2">
        <v>45125</v>
      </c>
      <c r="B3046" t="s">
        <v>147</v>
      </c>
      <c r="C3046" s="5">
        <v>472.71999999999997</v>
      </c>
    </row>
    <row r="3047" spans="1:3" hidden="1" x14ac:dyDescent="0.2">
      <c r="A3047" s="2">
        <v>45469</v>
      </c>
      <c r="B3047" t="s">
        <v>148</v>
      </c>
      <c r="C3047" s="5">
        <v>472.74</v>
      </c>
    </row>
    <row r="3048" spans="1:3" x14ac:dyDescent="0.2">
      <c r="A3048" s="2">
        <v>45412</v>
      </c>
      <c r="B3048" t="s">
        <v>147</v>
      </c>
      <c r="C3048" s="5">
        <v>474.06999999999994</v>
      </c>
    </row>
    <row r="3049" spans="1:3" x14ac:dyDescent="0.2">
      <c r="A3049" s="2">
        <v>45375</v>
      </c>
      <c r="B3049" t="s">
        <v>147</v>
      </c>
      <c r="C3049" s="5">
        <v>475.81000000000006</v>
      </c>
    </row>
    <row r="3050" spans="1:3" x14ac:dyDescent="0.2">
      <c r="A3050" s="2">
        <v>45115</v>
      </c>
      <c r="B3050" t="s">
        <v>147</v>
      </c>
      <c r="C3050" s="5">
        <v>476.36999999999995</v>
      </c>
    </row>
    <row r="3051" spans="1:3" x14ac:dyDescent="0.2">
      <c r="A3051" s="2">
        <v>45125</v>
      </c>
      <c r="B3051" t="s">
        <v>147</v>
      </c>
      <c r="C3051" s="5">
        <v>477.81</v>
      </c>
    </row>
    <row r="3052" spans="1:3" x14ac:dyDescent="0.2">
      <c r="A3052" s="2">
        <v>44990</v>
      </c>
      <c r="B3052" t="s">
        <v>147</v>
      </c>
      <c r="C3052" s="5">
        <v>479.32</v>
      </c>
    </row>
    <row r="3053" spans="1:3" hidden="1" x14ac:dyDescent="0.2">
      <c r="A3053" s="2">
        <v>45519</v>
      </c>
      <c r="B3053" t="s">
        <v>148</v>
      </c>
      <c r="C3053" s="5">
        <v>479.47</v>
      </c>
    </row>
    <row r="3054" spans="1:3" x14ac:dyDescent="0.2">
      <c r="A3054" s="2">
        <v>45142</v>
      </c>
      <c r="B3054" t="s">
        <v>147</v>
      </c>
      <c r="C3054" s="5">
        <v>480.2</v>
      </c>
    </row>
    <row r="3055" spans="1:3" x14ac:dyDescent="0.2">
      <c r="A3055" s="2">
        <v>45077</v>
      </c>
      <c r="B3055" t="s">
        <v>147</v>
      </c>
      <c r="C3055" s="5">
        <v>481.2</v>
      </c>
    </row>
    <row r="3056" spans="1:3" x14ac:dyDescent="0.2">
      <c r="A3056" s="2">
        <v>45518</v>
      </c>
      <c r="B3056" t="s">
        <v>147</v>
      </c>
      <c r="C3056" s="5">
        <v>481.61</v>
      </c>
    </row>
    <row r="3057" spans="1:3" x14ac:dyDescent="0.2">
      <c r="A3057" s="2">
        <v>45037</v>
      </c>
      <c r="B3057" t="s">
        <v>147</v>
      </c>
      <c r="C3057" s="5">
        <v>481.89</v>
      </c>
    </row>
    <row r="3058" spans="1:3" x14ac:dyDescent="0.2">
      <c r="A3058" s="2">
        <v>45100</v>
      </c>
      <c r="B3058" t="s">
        <v>147</v>
      </c>
      <c r="C3058" s="5">
        <v>483.34</v>
      </c>
    </row>
    <row r="3059" spans="1:3" x14ac:dyDescent="0.2">
      <c r="A3059" s="2">
        <v>45606</v>
      </c>
      <c r="B3059" t="s">
        <v>147</v>
      </c>
      <c r="C3059" s="5">
        <v>484.14</v>
      </c>
    </row>
    <row r="3060" spans="1:3" hidden="1" x14ac:dyDescent="0.2">
      <c r="A3060" s="2">
        <v>44971</v>
      </c>
      <c r="B3060" t="s">
        <v>148</v>
      </c>
      <c r="C3060" s="5">
        <v>484.4</v>
      </c>
    </row>
    <row r="3061" spans="1:3" hidden="1" x14ac:dyDescent="0.2">
      <c r="A3061" s="2">
        <v>45447</v>
      </c>
      <c r="B3061" t="s">
        <v>148</v>
      </c>
      <c r="C3061" s="5">
        <v>484.84</v>
      </c>
    </row>
    <row r="3062" spans="1:3" hidden="1" x14ac:dyDescent="0.2">
      <c r="A3062" s="2">
        <v>44951</v>
      </c>
      <c r="B3062" t="s">
        <v>148</v>
      </c>
      <c r="C3062" s="5">
        <v>485.51</v>
      </c>
    </row>
    <row r="3063" spans="1:3" hidden="1" x14ac:dyDescent="0.2">
      <c r="A3063" s="2">
        <v>45271</v>
      </c>
      <c r="B3063" t="s">
        <v>148</v>
      </c>
      <c r="C3063" s="5">
        <v>485.62</v>
      </c>
    </row>
    <row r="3064" spans="1:3" hidden="1" x14ac:dyDescent="0.2">
      <c r="A3064" s="2">
        <v>45373</v>
      </c>
      <c r="B3064" t="s">
        <v>148</v>
      </c>
      <c r="C3064" s="5">
        <v>485.74</v>
      </c>
    </row>
    <row r="3065" spans="1:3" hidden="1" x14ac:dyDescent="0.2">
      <c r="A3065" s="2">
        <v>45592</v>
      </c>
      <c r="B3065" t="s">
        <v>148</v>
      </c>
      <c r="C3065" s="5">
        <v>486.94</v>
      </c>
    </row>
    <row r="3066" spans="1:3" hidden="1" x14ac:dyDescent="0.2">
      <c r="A3066" s="2">
        <v>45610</v>
      </c>
      <c r="B3066" t="s">
        <v>148</v>
      </c>
      <c r="C3066" s="5">
        <v>487.04000000000008</v>
      </c>
    </row>
    <row r="3067" spans="1:3" x14ac:dyDescent="0.2">
      <c r="A3067" s="2">
        <v>45575</v>
      </c>
      <c r="B3067" t="s">
        <v>147</v>
      </c>
      <c r="C3067" s="5">
        <v>487.23</v>
      </c>
    </row>
    <row r="3068" spans="1:3" hidden="1" x14ac:dyDescent="0.2">
      <c r="A3068" s="2">
        <v>45089</v>
      </c>
      <c r="B3068" t="s">
        <v>148</v>
      </c>
      <c r="C3068" s="5">
        <v>487.56</v>
      </c>
    </row>
    <row r="3069" spans="1:3" x14ac:dyDescent="0.2">
      <c r="A3069" s="2">
        <v>45337</v>
      </c>
      <c r="B3069" t="s">
        <v>147</v>
      </c>
      <c r="C3069" s="5">
        <v>487.58</v>
      </c>
    </row>
    <row r="3070" spans="1:3" x14ac:dyDescent="0.2">
      <c r="A3070" s="2">
        <v>45164</v>
      </c>
      <c r="B3070" t="s">
        <v>147</v>
      </c>
      <c r="C3070" s="5">
        <v>487.65999999999997</v>
      </c>
    </row>
    <row r="3071" spans="1:3" x14ac:dyDescent="0.2">
      <c r="A3071" s="2">
        <v>44986</v>
      </c>
      <c r="B3071" t="s">
        <v>147</v>
      </c>
      <c r="C3071" s="5">
        <v>488.77</v>
      </c>
    </row>
    <row r="3072" spans="1:3" hidden="1" x14ac:dyDescent="0.2">
      <c r="A3072" s="2">
        <v>45436</v>
      </c>
      <c r="B3072" t="s">
        <v>148</v>
      </c>
      <c r="C3072" s="5">
        <v>489.06000000000006</v>
      </c>
    </row>
    <row r="3073" spans="1:3" x14ac:dyDescent="0.2">
      <c r="A3073" s="2">
        <v>45479</v>
      </c>
      <c r="B3073" t="s">
        <v>147</v>
      </c>
      <c r="C3073" s="5">
        <v>489.69</v>
      </c>
    </row>
    <row r="3074" spans="1:3" x14ac:dyDescent="0.2">
      <c r="A3074" s="2">
        <v>45643</v>
      </c>
      <c r="B3074" t="s">
        <v>147</v>
      </c>
      <c r="C3074" s="5">
        <v>491.17999999999995</v>
      </c>
    </row>
    <row r="3075" spans="1:3" x14ac:dyDescent="0.2">
      <c r="A3075" s="2">
        <v>45580</v>
      </c>
      <c r="B3075" t="s">
        <v>147</v>
      </c>
      <c r="C3075" s="5">
        <v>491.43</v>
      </c>
    </row>
    <row r="3076" spans="1:3" x14ac:dyDescent="0.2">
      <c r="A3076" s="2">
        <v>45258</v>
      </c>
      <c r="B3076" t="s">
        <v>147</v>
      </c>
      <c r="C3076" s="5">
        <v>493.06</v>
      </c>
    </row>
    <row r="3077" spans="1:3" x14ac:dyDescent="0.2">
      <c r="A3077" s="2">
        <v>45377</v>
      </c>
      <c r="B3077" t="s">
        <v>147</v>
      </c>
      <c r="C3077" s="5">
        <v>493.6</v>
      </c>
    </row>
    <row r="3078" spans="1:3" x14ac:dyDescent="0.2">
      <c r="A3078" s="2">
        <v>45566</v>
      </c>
      <c r="B3078" t="s">
        <v>147</v>
      </c>
      <c r="C3078" s="5">
        <v>494.04</v>
      </c>
    </row>
    <row r="3079" spans="1:3" hidden="1" x14ac:dyDescent="0.2">
      <c r="A3079" s="2">
        <v>45167</v>
      </c>
      <c r="B3079" t="s">
        <v>148</v>
      </c>
      <c r="C3079" s="5">
        <v>494.34</v>
      </c>
    </row>
    <row r="3080" spans="1:3" x14ac:dyDescent="0.2">
      <c r="A3080" s="2">
        <v>45152</v>
      </c>
      <c r="B3080" t="s">
        <v>147</v>
      </c>
      <c r="C3080" s="5">
        <v>495.12</v>
      </c>
    </row>
    <row r="3081" spans="1:3" x14ac:dyDescent="0.2">
      <c r="A3081" s="2">
        <v>45107</v>
      </c>
      <c r="B3081" t="s">
        <v>147</v>
      </c>
      <c r="C3081" s="5">
        <v>495.85</v>
      </c>
    </row>
    <row r="3082" spans="1:3" x14ac:dyDescent="0.2">
      <c r="A3082" s="2">
        <v>45060</v>
      </c>
      <c r="B3082" t="s">
        <v>147</v>
      </c>
      <c r="C3082" s="5">
        <v>496.84000000000003</v>
      </c>
    </row>
    <row r="3083" spans="1:3" x14ac:dyDescent="0.2">
      <c r="A3083" s="2">
        <v>45441</v>
      </c>
      <c r="B3083" t="s">
        <v>147</v>
      </c>
      <c r="C3083" s="5">
        <v>497.17999999999995</v>
      </c>
    </row>
    <row r="3084" spans="1:3" hidden="1" x14ac:dyDescent="0.2">
      <c r="A3084" s="2">
        <v>45024</v>
      </c>
      <c r="B3084" t="s">
        <v>148</v>
      </c>
      <c r="C3084" s="5">
        <v>498.38</v>
      </c>
    </row>
    <row r="3085" spans="1:3" x14ac:dyDescent="0.2">
      <c r="A3085" s="2">
        <v>45574</v>
      </c>
      <c r="B3085" t="s">
        <v>147</v>
      </c>
      <c r="C3085" s="5">
        <v>498.46000000000004</v>
      </c>
    </row>
    <row r="3086" spans="1:3" x14ac:dyDescent="0.2">
      <c r="A3086" s="2">
        <v>45427</v>
      </c>
      <c r="B3086" t="s">
        <v>147</v>
      </c>
      <c r="C3086" s="5">
        <v>498.64</v>
      </c>
    </row>
    <row r="3087" spans="1:3" x14ac:dyDescent="0.2">
      <c r="A3087" s="2">
        <v>45173</v>
      </c>
      <c r="B3087" t="s">
        <v>147</v>
      </c>
      <c r="C3087" s="5">
        <v>498.73999999999995</v>
      </c>
    </row>
    <row r="3088" spans="1:3" x14ac:dyDescent="0.2">
      <c r="A3088" s="2">
        <v>45304</v>
      </c>
      <c r="B3088" t="s">
        <v>147</v>
      </c>
      <c r="C3088" s="5">
        <v>499.73000000000008</v>
      </c>
    </row>
    <row r="3089" spans="1:3" x14ac:dyDescent="0.2">
      <c r="A3089" s="2">
        <v>45341</v>
      </c>
      <c r="B3089" t="s">
        <v>147</v>
      </c>
      <c r="C3089" s="5">
        <v>500.48</v>
      </c>
    </row>
    <row r="3090" spans="1:3" x14ac:dyDescent="0.2">
      <c r="A3090" s="2">
        <v>45568</v>
      </c>
      <c r="B3090" t="s">
        <v>147</v>
      </c>
      <c r="C3090" s="5">
        <v>500.63</v>
      </c>
    </row>
    <row r="3091" spans="1:3" x14ac:dyDescent="0.2">
      <c r="A3091" s="2">
        <v>45361</v>
      </c>
      <c r="B3091" t="s">
        <v>147</v>
      </c>
      <c r="C3091" s="5">
        <v>501.01</v>
      </c>
    </row>
    <row r="3092" spans="1:3" x14ac:dyDescent="0.2">
      <c r="A3092" s="2">
        <v>45323</v>
      </c>
      <c r="B3092" t="s">
        <v>147</v>
      </c>
      <c r="C3092" s="5">
        <v>501.53000000000003</v>
      </c>
    </row>
    <row r="3093" spans="1:3" x14ac:dyDescent="0.2">
      <c r="A3093" s="2">
        <v>45350</v>
      </c>
      <c r="B3093" t="s">
        <v>147</v>
      </c>
      <c r="C3093" s="5">
        <v>503.37000000000006</v>
      </c>
    </row>
    <row r="3094" spans="1:3" x14ac:dyDescent="0.2">
      <c r="A3094" s="2">
        <v>45106</v>
      </c>
      <c r="B3094" t="s">
        <v>147</v>
      </c>
      <c r="C3094" s="5">
        <v>503.57</v>
      </c>
    </row>
    <row r="3095" spans="1:3" x14ac:dyDescent="0.2">
      <c r="A3095" s="2">
        <v>45381</v>
      </c>
      <c r="B3095" t="s">
        <v>147</v>
      </c>
      <c r="C3095" s="5">
        <v>504.09</v>
      </c>
    </row>
    <row r="3096" spans="1:3" x14ac:dyDescent="0.2">
      <c r="A3096" s="2">
        <v>45041</v>
      </c>
      <c r="B3096" t="s">
        <v>147</v>
      </c>
      <c r="C3096" s="5">
        <v>504.9</v>
      </c>
    </row>
    <row r="3097" spans="1:3" x14ac:dyDescent="0.2">
      <c r="A3097" s="2">
        <v>44981</v>
      </c>
      <c r="B3097" t="s">
        <v>147</v>
      </c>
      <c r="C3097" s="5">
        <v>504.95000000000005</v>
      </c>
    </row>
    <row r="3098" spans="1:3" x14ac:dyDescent="0.2">
      <c r="A3098" s="2">
        <v>45054</v>
      </c>
      <c r="B3098" t="s">
        <v>147</v>
      </c>
      <c r="C3098" s="5">
        <v>506.49000000000007</v>
      </c>
    </row>
    <row r="3099" spans="1:3" x14ac:dyDescent="0.2">
      <c r="A3099" s="2">
        <v>45232</v>
      </c>
      <c r="B3099" t="s">
        <v>147</v>
      </c>
      <c r="C3099" s="5">
        <v>506.61</v>
      </c>
    </row>
    <row r="3100" spans="1:3" x14ac:dyDescent="0.2">
      <c r="A3100" s="2">
        <v>45492</v>
      </c>
      <c r="B3100" t="s">
        <v>147</v>
      </c>
      <c r="C3100" s="5">
        <v>507.3</v>
      </c>
    </row>
    <row r="3101" spans="1:3" x14ac:dyDescent="0.2">
      <c r="A3101" s="2">
        <v>45013</v>
      </c>
      <c r="B3101" t="s">
        <v>147</v>
      </c>
      <c r="C3101" s="5">
        <v>507.41999999999996</v>
      </c>
    </row>
    <row r="3102" spans="1:3" x14ac:dyDescent="0.2">
      <c r="A3102" s="2">
        <v>45461</v>
      </c>
      <c r="B3102" t="s">
        <v>147</v>
      </c>
      <c r="C3102" s="5">
        <v>507.79</v>
      </c>
    </row>
    <row r="3103" spans="1:3" x14ac:dyDescent="0.2">
      <c r="A3103" s="2">
        <v>45092</v>
      </c>
      <c r="B3103" t="s">
        <v>147</v>
      </c>
      <c r="C3103" s="5">
        <v>508.53000000000003</v>
      </c>
    </row>
    <row r="3104" spans="1:3" x14ac:dyDescent="0.2">
      <c r="A3104" s="2">
        <v>44933</v>
      </c>
      <c r="B3104" t="s">
        <v>147</v>
      </c>
      <c r="C3104" s="5">
        <v>510.02000000000004</v>
      </c>
    </row>
    <row r="3105" spans="1:3" hidden="1" x14ac:dyDescent="0.2">
      <c r="A3105" s="2">
        <v>45175</v>
      </c>
      <c r="B3105" t="s">
        <v>148</v>
      </c>
      <c r="C3105" s="5">
        <v>510.05</v>
      </c>
    </row>
    <row r="3106" spans="1:3" hidden="1" x14ac:dyDescent="0.2">
      <c r="A3106" s="2">
        <v>45521</v>
      </c>
      <c r="B3106" t="s">
        <v>148</v>
      </c>
      <c r="C3106" s="5">
        <v>510.09</v>
      </c>
    </row>
    <row r="3107" spans="1:3" x14ac:dyDescent="0.2">
      <c r="A3107" s="2">
        <v>45570</v>
      </c>
      <c r="B3107" t="s">
        <v>147</v>
      </c>
      <c r="C3107" s="5">
        <v>510.34</v>
      </c>
    </row>
    <row r="3108" spans="1:3" hidden="1" x14ac:dyDescent="0.2">
      <c r="A3108" s="2">
        <v>44994</v>
      </c>
      <c r="B3108" t="s">
        <v>148</v>
      </c>
      <c r="C3108" s="5">
        <v>510.4</v>
      </c>
    </row>
    <row r="3109" spans="1:3" x14ac:dyDescent="0.2">
      <c r="A3109" s="2">
        <v>45639</v>
      </c>
      <c r="B3109" t="s">
        <v>147</v>
      </c>
      <c r="C3109" s="5">
        <v>510.53</v>
      </c>
    </row>
    <row r="3110" spans="1:3" x14ac:dyDescent="0.2">
      <c r="A3110" s="2">
        <v>45288</v>
      </c>
      <c r="B3110" t="s">
        <v>147</v>
      </c>
      <c r="C3110" s="5">
        <v>510.80000000000007</v>
      </c>
    </row>
    <row r="3111" spans="1:3" x14ac:dyDescent="0.2">
      <c r="A3111" s="2">
        <v>45327</v>
      </c>
      <c r="B3111" t="s">
        <v>147</v>
      </c>
      <c r="C3111" s="5">
        <v>511.24</v>
      </c>
    </row>
    <row r="3112" spans="1:3" x14ac:dyDescent="0.2">
      <c r="A3112" s="2">
        <v>45115</v>
      </c>
      <c r="B3112" t="s">
        <v>147</v>
      </c>
      <c r="C3112" s="5">
        <v>511.34000000000003</v>
      </c>
    </row>
    <row r="3113" spans="1:3" x14ac:dyDescent="0.2">
      <c r="A3113" s="2">
        <v>45128</v>
      </c>
      <c r="B3113" t="s">
        <v>147</v>
      </c>
      <c r="C3113" s="5">
        <v>512.78</v>
      </c>
    </row>
    <row r="3114" spans="1:3" x14ac:dyDescent="0.2">
      <c r="A3114" s="2">
        <v>45394</v>
      </c>
      <c r="B3114" t="s">
        <v>147</v>
      </c>
      <c r="C3114" s="5">
        <v>514.15</v>
      </c>
    </row>
    <row r="3115" spans="1:3" x14ac:dyDescent="0.2">
      <c r="A3115" s="2">
        <v>45040</v>
      </c>
      <c r="B3115" t="s">
        <v>147</v>
      </c>
      <c r="C3115" s="5">
        <v>514.5</v>
      </c>
    </row>
    <row r="3116" spans="1:3" x14ac:dyDescent="0.2">
      <c r="A3116" s="2">
        <v>44961</v>
      </c>
      <c r="B3116" t="s">
        <v>147</v>
      </c>
      <c r="C3116" s="5">
        <v>514.98</v>
      </c>
    </row>
    <row r="3117" spans="1:3" x14ac:dyDescent="0.2">
      <c r="A3117" s="2">
        <v>45586</v>
      </c>
      <c r="B3117" t="s">
        <v>147</v>
      </c>
      <c r="C3117" s="5">
        <v>515.17000000000007</v>
      </c>
    </row>
    <row r="3118" spans="1:3" hidden="1" x14ac:dyDescent="0.2">
      <c r="A3118" s="2">
        <v>45026</v>
      </c>
      <c r="B3118" t="s">
        <v>148</v>
      </c>
      <c r="C3118" s="5">
        <v>516.29999999999995</v>
      </c>
    </row>
    <row r="3119" spans="1:3" x14ac:dyDescent="0.2">
      <c r="A3119" s="2">
        <v>45408</v>
      </c>
      <c r="B3119" t="s">
        <v>147</v>
      </c>
      <c r="C3119" s="5">
        <v>517.26</v>
      </c>
    </row>
    <row r="3120" spans="1:3" x14ac:dyDescent="0.2">
      <c r="A3120" s="2">
        <v>45057</v>
      </c>
      <c r="B3120" t="s">
        <v>147</v>
      </c>
      <c r="C3120" s="5">
        <v>518.5</v>
      </c>
    </row>
    <row r="3121" spans="1:3" hidden="1" x14ac:dyDescent="0.2">
      <c r="A3121" s="2">
        <v>45432</v>
      </c>
      <c r="B3121" t="s">
        <v>148</v>
      </c>
      <c r="C3121" s="5">
        <v>519.22</v>
      </c>
    </row>
    <row r="3122" spans="1:3" x14ac:dyDescent="0.2">
      <c r="A3122" s="2">
        <v>45158</v>
      </c>
      <c r="B3122" t="s">
        <v>147</v>
      </c>
      <c r="C3122" s="5">
        <v>519.43000000000006</v>
      </c>
    </row>
    <row r="3123" spans="1:3" hidden="1" x14ac:dyDescent="0.2">
      <c r="A3123" s="2">
        <v>44954</v>
      </c>
      <c r="B3123" t="s">
        <v>148</v>
      </c>
      <c r="C3123" s="5">
        <v>520.21999999999991</v>
      </c>
    </row>
    <row r="3124" spans="1:3" x14ac:dyDescent="0.2">
      <c r="A3124" s="2">
        <v>45489</v>
      </c>
      <c r="B3124" t="s">
        <v>147</v>
      </c>
      <c r="C3124" s="5">
        <v>521.34999999999991</v>
      </c>
    </row>
    <row r="3125" spans="1:3" x14ac:dyDescent="0.2">
      <c r="A3125" s="2">
        <v>44977</v>
      </c>
      <c r="B3125" t="s">
        <v>147</v>
      </c>
      <c r="C3125" s="5">
        <v>521.3900000000001</v>
      </c>
    </row>
    <row r="3126" spans="1:3" x14ac:dyDescent="0.2">
      <c r="A3126" s="2">
        <v>45143</v>
      </c>
      <c r="B3126" t="s">
        <v>147</v>
      </c>
      <c r="C3126" s="5">
        <v>521.62999999999988</v>
      </c>
    </row>
    <row r="3127" spans="1:3" x14ac:dyDescent="0.2">
      <c r="A3127" s="2">
        <v>45333</v>
      </c>
      <c r="B3127" t="s">
        <v>147</v>
      </c>
      <c r="C3127" s="5">
        <v>521.81999999999994</v>
      </c>
    </row>
    <row r="3128" spans="1:3" hidden="1" x14ac:dyDescent="0.2">
      <c r="A3128" s="2">
        <v>45434</v>
      </c>
      <c r="B3128" t="s">
        <v>148</v>
      </c>
      <c r="C3128" s="5">
        <v>521.99</v>
      </c>
    </row>
    <row r="3129" spans="1:3" x14ac:dyDescent="0.2">
      <c r="A3129" s="2">
        <v>45250</v>
      </c>
      <c r="B3129" t="s">
        <v>147</v>
      </c>
      <c r="C3129" s="5">
        <v>522.95000000000005</v>
      </c>
    </row>
    <row r="3130" spans="1:3" x14ac:dyDescent="0.2">
      <c r="A3130" s="2">
        <v>45570</v>
      </c>
      <c r="B3130" t="s">
        <v>147</v>
      </c>
      <c r="C3130" s="5">
        <v>523.21</v>
      </c>
    </row>
    <row r="3131" spans="1:3" x14ac:dyDescent="0.2">
      <c r="A3131" s="2">
        <v>45255</v>
      </c>
      <c r="B3131" t="s">
        <v>147</v>
      </c>
      <c r="C3131" s="5">
        <v>523.76</v>
      </c>
    </row>
    <row r="3132" spans="1:3" x14ac:dyDescent="0.2">
      <c r="A3132" s="2">
        <v>45599</v>
      </c>
      <c r="B3132" t="s">
        <v>147</v>
      </c>
      <c r="C3132" s="5">
        <v>523.91000000000008</v>
      </c>
    </row>
    <row r="3133" spans="1:3" x14ac:dyDescent="0.2">
      <c r="A3133" s="2">
        <v>45089</v>
      </c>
      <c r="B3133" t="s">
        <v>147</v>
      </c>
      <c r="C3133" s="5">
        <v>525.13</v>
      </c>
    </row>
    <row r="3134" spans="1:3" x14ac:dyDescent="0.2">
      <c r="A3134" s="2">
        <v>45054</v>
      </c>
      <c r="B3134" t="s">
        <v>147</v>
      </c>
      <c r="C3134" s="5">
        <v>525.1400000000001</v>
      </c>
    </row>
    <row r="3135" spans="1:3" x14ac:dyDescent="0.2">
      <c r="A3135" s="2">
        <v>44982</v>
      </c>
      <c r="B3135" t="s">
        <v>147</v>
      </c>
      <c r="C3135" s="5">
        <v>525.38000000000011</v>
      </c>
    </row>
    <row r="3136" spans="1:3" x14ac:dyDescent="0.2">
      <c r="A3136" s="2">
        <v>45455</v>
      </c>
      <c r="B3136" t="s">
        <v>147</v>
      </c>
      <c r="C3136" s="5">
        <v>525.5</v>
      </c>
    </row>
    <row r="3137" spans="1:3" x14ac:dyDescent="0.2">
      <c r="A3137" s="2">
        <v>45156</v>
      </c>
      <c r="B3137" t="s">
        <v>147</v>
      </c>
      <c r="C3137" s="5">
        <v>525.99</v>
      </c>
    </row>
    <row r="3138" spans="1:3" x14ac:dyDescent="0.2">
      <c r="A3138" s="2">
        <v>44928</v>
      </c>
      <c r="B3138" t="s">
        <v>147</v>
      </c>
      <c r="C3138" s="5">
        <v>526.89</v>
      </c>
    </row>
    <row r="3139" spans="1:3" x14ac:dyDescent="0.2">
      <c r="A3139" s="2">
        <v>45463</v>
      </c>
      <c r="B3139" t="s">
        <v>147</v>
      </c>
      <c r="C3139" s="5">
        <v>528.55999999999995</v>
      </c>
    </row>
    <row r="3140" spans="1:3" x14ac:dyDescent="0.2">
      <c r="A3140" s="2">
        <v>45085</v>
      </c>
      <c r="B3140" t="s">
        <v>147</v>
      </c>
      <c r="C3140" s="5">
        <v>529.62</v>
      </c>
    </row>
    <row r="3141" spans="1:3" x14ac:dyDescent="0.2">
      <c r="A3141" s="2">
        <v>45187</v>
      </c>
      <c r="B3141" t="s">
        <v>147</v>
      </c>
      <c r="C3141" s="5">
        <v>530.09</v>
      </c>
    </row>
    <row r="3142" spans="1:3" x14ac:dyDescent="0.2">
      <c r="A3142" s="2">
        <v>45049</v>
      </c>
      <c r="B3142" t="s">
        <v>147</v>
      </c>
      <c r="C3142" s="5">
        <v>530.36999999999989</v>
      </c>
    </row>
    <row r="3143" spans="1:3" x14ac:dyDescent="0.2">
      <c r="A3143" s="2">
        <v>45005</v>
      </c>
      <c r="B3143" t="s">
        <v>147</v>
      </c>
      <c r="C3143" s="5">
        <v>531.43000000000006</v>
      </c>
    </row>
    <row r="3144" spans="1:3" x14ac:dyDescent="0.2">
      <c r="A3144" s="2">
        <v>45031</v>
      </c>
      <c r="B3144" t="s">
        <v>147</v>
      </c>
      <c r="C3144" s="5">
        <v>532.92000000000007</v>
      </c>
    </row>
    <row r="3145" spans="1:3" x14ac:dyDescent="0.2">
      <c r="A3145" s="2">
        <v>45162</v>
      </c>
      <c r="B3145" t="s">
        <v>147</v>
      </c>
      <c r="C3145" s="5">
        <v>533.44000000000005</v>
      </c>
    </row>
    <row r="3146" spans="1:3" x14ac:dyDescent="0.2">
      <c r="A3146" s="2">
        <v>45238</v>
      </c>
      <c r="B3146" t="s">
        <v>147</v>
      </c>
      <c r="C3146" s="5">
        <v>533.91</v>
      </c>
    </row>
    <row r="3147" spans="1:3" hidden="1" x14ac:dyDescent="0.2">
      <c r="A3147" s="2">
        <v>45159</v>
      </c>
      <c r="B3147" t="s">
        <v>148</v>
      </c>
      <c r="C3147" s="5">
        <v>534.06999999999994</v>
      </c>
    </row>
    <row r="3148" spans="1:3" x14ac:dyDescent="0.2">
      <c r="A3148" s="2">
        <v>45214</v>
      </c>
      <c r="B3148" t="s">
        <v>147</v>
      </c>
      <c r="C3148" s="5">
        <v>534.72</v>
      </c>
    </row>
    <row r="3149" spans="1:3" x14ac:dyDescent="0.2">
      <c r="A3149" s="2">
        <v>45171</v>
      </c>
      <c r="B3149" t="s">
        <v>147</v>
      </c>
      <c r="C3149" s="5">
        <v>534.94999999999993</v>
      </c>
    </row>
    <row r="3150" spans="1:3" x14ac:dyDescent="0.2">
      <c r="A3150" s="2">
        <v>45519</v>
      </c>
      <c r="B3150" t="s">
        <v>147</v>
      </c>
      <c r="C3150" s="5">
        <v>535.02</v>
      </c>
    </row>
    <row r="3151" spans="1:3" hidden="1" x14ac:dyDescent="0.2">
      <c r="A3151" s="2">
        <v>45086</v>
      </c>
      <c r="B3151" t="s">
        <v>148</v>
      </c>
      <c r="C3151" s="5">
        <v>535.56999999999994</v>
      </c>
    </row>
    <row r="3152" spans="1:3" x14ac:dyDescent="0.2">
      <c r="A3152" s="2">
        <v>45546</v>
      </c>
      <c r="B3152" t="s">
        <v>147</v>
      </c>
      <c r="C3152" s="5">
        <v>535.75</v>
      </c>
    </row>
    <row r="3153" spans="1:3" x14ac:dyDescent="0.2">
      <c r="A3153" s="2">
        <v>45399</v>
      </c>
      <c r="B3153" t="s">
        <v>147</v>
      </c>
      <c r="C3153" s="5">
        <v>535.94000000000005</v>
      </c>
    </row>
    <row r="3154" spans="1:3" hidden="1" x14ac:dyDescent="0.2">
      <c r="A3154" s="2">
        <v>45579</v>
      </c>
      <c r="B3154" t="s">
        <v>148</v>
      </c>
      <c r="C3154" s="5">
        <v>536.36</v>
      </c>
    </row>
    <row r="3155" spans="1:3" x14ac:dyDescent="0.2">
      <c r="A3155" s="2">
        <v>44983</v>
      </c>
      <c r="B3155" t="s">
        <v>147</v>
      </c>
      <c r="C3155" s="5">
        <v>536.42000000000007</v>
      </c>
    </row>
    <row r="3156" spans="1:3" x14ac:dyDescent="0.2">
      <c r="A3156" s="2">
        <v>44970</v>
      </c>
      <c r="B3156" t="s">
        <v>147</v>
      </c>
      <c r="C3156" s="5">
        <v>537.05000000000007</v>
      </c>
    </row>
    <row r="3157" spans="1:3" x14ac:dyDescent="0.2">
      <c r="A3157" s="2">
        <v>44962</v>
      </c>
      <c r="B3157" t="s">
        <v>147</v>
      </c>
      <c r="C3157" s="5">
        <v>537.24</v>
      </c>
    </row>
    <row r="3158" spans="1:3" x14ac:dyDescent="0.2">
      <c r="A3158" s="2">
        <v>45305</v>
      </c>
      <c r="B3158" t="s">
        <v>147</v>
      </c>
      <c r="C3158" s="5">
        <v>537.77</v>
      </c>
    </row>
    <row r="3159" spans="1:3" hidden="1" x14ac:dyDescent="0.2">
      <c r="A3159" s="2">
        <v>45222</v>
      </c>
      <c r="B3159" t="s">
        <v>148</v>
      </c>
      <c r="C3159" s="5">
        <v>538.76</v>
      </c>
    </row>
    <row r="3160" spans="1:3" x14ac:dyDescent="0.2">
      <c r="A3160" s="2">
        <v>45227</v>
      </c>
      <c r="B3160" t="s">
        <v>147</v>
      </c>
      <c r="C3160" s="5">
        <v>539.46</v>
      </c>
    </row>
    <row r="3161" spans="1:3" x14ac:dyDescent="0.2">
      <c r="A3161" s="2">
        <v>44993</v>
      </c>
      <c r="B3161" t="s">
        <v>147</v>
      </c>
      <c r="C3161" s="5">
        <v>539.91000000000008</v>
      </c>
    </row>
    <row r="3162" spans="1:3" x14ac:dyDescent="0.2">
      <c r="A3162" s="2">
        <v>44997</v>
      </c>
      <c r="B3162" t="s">
        <v>147</v>
      </c>
      <c r="C3162" s="5">
        <v>540.04</v>
      </c>
    </row>
    <row r="3163" spans="1:3" x14ac:dyDescent="0.2">
      <c r="A3163" s="2">
        <v>45502</v>
      </c>
      <c r="B3163" t="s">
        <v>147</v>
      </c>
      <c r="C3163" s="5">
        <v>540.88</v>
      </c>
    </row>
    <row r="3164" spans="1:3" x14ac:dyDescent="0.2">
      <c r="A3164" s="2">
        <v>45326</v>
      </c>
      <c r="B3164" t="s">
        <v>147</v>
      </c>
      <c r="C3164" s="5">
        <v>541.1400000000001</v>
      </c>
    </row>
    <row r="3165" spans="1:3" x14ac:dyDescent="0.2">
      <c r="A3165" s="2">
        <v>45097</v>
      </c>
      <c r="B3165" t="s">
        <v>147</v>
      </c>
      <c r="C3165" s="5">
        <v>541.25</v>
      </c>
    </row>
    <row r="3166" spans="1:3" x14ac:dyDescent="0.2">
      <c r="A3166" s="2">
        <v>45492</v>
      </c>
      <c r="B3166" t="s">
        <v>147</v>
      </c>
      <c r="C3166" s="5">
        <v>541.59</v>
      </c>
    </row>
    <row r="3167" spans="1:3" x14ac:dyDescent="0.2">
      <c r="A3167" s="2">
        <v>45203</v>
      </c>
      <c r="B3167" t="s">
        <v>147</v>
      </c>
      <c r="C3167" s="5">
        <v>541.61000000000013</v>
      </c>
    </row>
    <row r="3168" spans="1:3" hidden="1" x14ac:dyDescent="0.2">
      <c r="A3168" s="2">
        <v>45063</v>
      </c>
      <c r="B3168" t="s">
        <v>148</v>
      </c>
      <c r="C3168" s="5">
        <v>541.79999999999995</v>
      </c>
    </row>
    <row r="3169" spans="1:3" hidden="1" x14ac:dyDescent="0.2">
      <c r="A3169" s="2">
        <v>45212</v>
      </c>
      <c r="B3169" t="s">
        <v>148</v>
      </c>
      <c r="C3169" s="5">
        <v>543.02</v>
      </c>
    </row>
    <row r="3170" spans="1:3" x14ac:dyDescent="0.2">
      <c r="A3170" s="2">
        <v>45068</v>
      </c>
      <c r="B3170" t="s">
        <v>147</v>
      </c>
      <c r="C3170" s="5">
        <v>544.09</v>
      </c>
    </row>
    <row r="3171" spans="1:3" x14ac:dyDescent="0.2">
      <c r="A3171" s="2">
        <v>44938</v>
      </c>
      <c r="B3171" t="s">
        <v>147</v>
      </c>
      <c r="C3171" s="5">
        <v>544.26</v>
      </c>
    </row>
    <row r="3172" spans="1:3" x14ac:dyDescent="0.2">
      <c r="A3172" s="2">
        <v>45389</v>
      </c>
      <c r="B3172" t="s">
        <v>147</v>
      </c>
      <c r="C3172" s="5">
        <v>546.62</v>
      </c>
    </row>
    <row r="3173" spans="1:3" x14ac:dyDescent="0.2">
      <c r="A3173" s="2">
        <v>45395</v>
      </c>
      <c r="B3173" t="s">
        <v>147</v>
      </c>
      <c r="C3173" s="5">
        <v>547.33000000000004</v>
      </c>
    </row>
    <row r="3174" spans="1:3" x14ac:dyDescent="0.2">
      <c r="A3174" s="2">
        <v>45616</v>
      </c>
      <c r="B3174" t="s">
        <v>147</v>
      </c>
      <c r="C3174" s="5">
        <v>548.43000000000006</v>
      </c>
    </row>
    <row r="3175" spans="1:3" x14ac:dyDescent="0.2">
      <c r="A3175" s="2">
        <v>45551</v>
      </c>
      <c r="B3175" t="s">
        <v>147</v>
      </c>
      <c r="C3175" s="5">
        <v>549.59</v>
      </c>
    </row>
    <row r="3176" spans="1:3" x14ac:dyDescent="0.2">
      <c r="A3176" s="2">
        <v>45634</v>
      </c>
      <c r="B3176" t="s">
        <v>147</v>
      </c>
      <c r="C3176" s="5">
        <v>550.4</v>
      </c>
    </row>
    <row r="3177" spans="1:3" x14ac:dyDescent="0.2">
      <c r="A3177" s="2">
        <v>45654</v>
      </c>
      <c r="B3177" t="s">
        <v>147</v>
      </c>
      <c r="C3177" s="5">
        <v>550.46</v>
      </c>
    </row>
    <row r="3178" spans="1:3" x14ac:dyDescent="0.2">
      <c r="A3178" s="2">
        <v>45590</v>
      </c>
      <c r="B3178" t="s">
        <v>147</v>
      </c>
      <c r="C3178" s="5">
        <v>551.24</v>
      </c>
    </row>
    <row r="3179" spans="1:3" x14ac:dyDescent="0.2">
      <c r="A3179" s="2">
        <v>44928</v>
      </c>
      <c r="B3179" t="s">
        <v>147</v>
      </c>
      <c r="C3179" s="5">
        <v>551.43000000000006</v>
      </c>
    </row>
    <row r="3180" spans="1:3" hidden="1" x14ac:dyDescent="0.2">
      <c r="A3180" s="2">
        <v>45302</v>
      </c>
      <c r="B3180" t="s">
        <v>148</v>
      </c>
      <c r="C3180" s="5">
        <v>551.44000000000005</v>
      </c>
    </row>
    <row r="3181" spans="1:3" x14ac:dyDescent="0.2">
      <c r="A3181" s="2">
        <v>45494</v>
      </c>
      <c r="B3181" t="s">
        <v>147</v>
      </c>
      <c r="C3181" s="5">
        <v>551.75999999999988</v>
      </c>
    </row>
    <row r="3182" spans="1:3" x14ac:dyDescent="0.2">
      <c r="A3182" s="2">
        <v>45101</v>
      </c>
      <c r="B3182" t="s">
        <v>147</v>
      </c>
      <c r="C3182" s="5">
        <v>552.01</v>
      </c>
    </row>
    <row r="3183" spans="1:3" x14ac:dyDescent="0.2">
      <c r="A3183" s="2">
        <v>45649</v>
      </c>
      <c r="B3183" t="s">
        <v>147</v>
      </c>
      <c r="C3183" s="5">
        <v>552.23</v>
      </c>
    </row>
    <row r="3184" spans="1:3" x14ac:dyDescent="0.2">
      <c r="A3184" s="2">
        <v>45491</v>
      </c>
      <c r="B3184" t="s">
        <v>147</v>
      </c>
      <c r="C3184" s="5">
        <v>552.62</v>
      </c>
    </row>
    <row r="3185" spans="1:3" x14ac:dyDescent="0.2">
      <c r="A3185" s="2">
        <v>45319</v>
      </c>
      <c r="B3185" t="s">
        <v>147</v>
      </c>
      <c r="C3185" s="5">
        <v>555.23</v>
      </c>
    </row>
    <row r="3186" spans="1:3" x14ac:dyDescent="0.2">
      <c r="A3186" s="2">
        <v>45652</v>
      </c>
      <c r="B3186" t="s">
        <v>147</v>
      </c>
      <c r="C3186" s="5">
        <v>555.95000000000005</v>
      </c>
    </row>
    <row r="3187" spans="1:3" x14ac:dyDescent="0.2">
      <c r="A3187" s="2">
        <v>45494</v>
      </c>
      <c r="B3187" t="s">
        <v>147</v>
      </c>
      <c r="C3187" s="5">
        <v>559.35</v>
      </c>
    </row>
    <row r="3188" spans="1:3" x14ac:dyDescent="0.2">
      <c r="A3188" s="2">
        <v>45515</v>
      </c>
      <c r="B3188" t="s">
        <v>147</v>
      </c>
      <c r="C3188" s="5">
        <v>560.37</v>
      </c>
    </row>
    <row r="3189" spans="1:3" x14ac:dyDescent="0.2">
      <c r="A3189" s="2">
        <v>45214</v>
      </c>
      <c r="B3189" t="s">
        <v>147</v>
      </c>
      <c r="C3189" s="5">
        <v>561.29</v>
      </c>
    </row>
    <row r="3190" spans="1:3" x14ac:dyDescent="0.2">
      <c r="A3190" s="2">
        <v>45079</v>
      </c>
      <c r="B3190" t="s">
        <v>147</v>
      </c>
      <c r="C3190" s="5">
        <v>561.67000000000007</v>
      </c>
    </row>
    <row r="3191" spans="1:3" x14ac:dyDescent="0.2">
      <c r="A3191" s="2">
        <v>45235</v>
      </c>
      <c r="B3191" t="s">
        <v>147</v>
      </c>
      <c r="C3191" s="5">
        <v>562.51</v>
      </c>
    </row>
    <row r="3192" spans="1:3" x14ac:dyDescent="0.2">
      <c r="A3192" s="2">
        <v>45106</v>
      </c>
      <c r="B3192" t="s">
        <v>147</v>
      </c>
      <c r="C3192" s="5">
        <v>563.32999999999993</v>
      </c>
    </row>
    <row r="3193" spans="1:3" x14ac:dyDescent="0.2">
      <c r="A3193" s="2">
        <v>45568</v>
      </c>
      <c r="B3193" t="s">
        <v>147</v>
      </c>
      <c r="C3193" s="5">
        <v>563.57999999999993</v>
      </c>
    </row>
    <row r="3194" spans="1:3" x14ac:dyDescent="0.2">
      <c r="A3194" s="2">
        <v>45342</v>
      </c>
      <c r="B3194" t="s">
        <v>147</v>
      </c>
      <c r="C3194" s="5">
        <v>565.22</v>
      </c>
    </row>
    <row r="3195" spans="1:3" x14ac:dyDescent="0.2">
      <c r="A3195" s="2">
        <v>45656</v>
      </c>
      <c r="B3195" t="s">
        <v>147</v>
      </c>
      <c r="C3195" s="5">
        <v>565.78</v>
      </c>
    </row>
    <row r="3196" spans="1:3" x14ac:dyDescent="0.2">
      <c r="A3196" s="2">
        <v>45119</v>
      </c>
      <c r="B3196" t="s">
        <v>147</v>
      </c>
      <c r="C3196" s="5">
        <v>566.33000000000015</v>
      </c>
    </row>
    <row r="3197" spans="1:3" hidden="1" x14ac:dyDescent="0.2">
      <c r="A3197" s="2">
        <v>45335</v>
      </c>
      <c r="B3197" t="s">
        <v>148</v>
      </c>
      <c r="C3197" s="5">
        <v>566.74</v>
      </c>
    </row>
    <row r="3198" spans="1:3" x14ac:dyDescent="0.2">
      <c r="A3198" s="2">
        <v>45584</v>
      </c>
      <c r="B3198" t="s">
        <v>147</v>
      </c>
      <c r="C3198" s="5">
        <v>568.37</v>
      </c>
    </row>
    <row r="3199" spans="1:3" x14ac:dyDescent="0.2">
      <c r="A3199" s="2">
        <v>45485</v>
      </c>
      <c r="B3199" t="s">
        <v>147</v>
      </c>
      <c r="C3199" s="5">
        <v>568.63000000000011</v>
      </c>
    </row>
    <row r="3200" spans="1:3" x14ac:dyDescent="0.2">
      <c r="A3200" s="2">
        <v>45203</v>
      </c>
      <c r="B3200" t="s">
        <v>147</v>
      </c>
      <c r="C3200" s="5">
        <v>568.81000000000006</v>
      </c>
    </row>
    <row r="3201" spans="1:3" x14ac:dyDescent="0.2">
      <c r="A3201" s="2">
        <v>45157</v>
      </c>
      <c r="B3201" t="s">
        <v>147</v>
      </c>
      <c r="C3201" s="5">
        <v>568.99</v>
      </c>
    </row>
    <row r="3202" spans="1:3" x14ac:dyDescent="0.2">
      <c r="A3202" s="2">
        <v>44971</v>
      </c>
      <c r="B3202" t="s">
        <v>147</v>
      </c>
      <c r="C3202" s="5">
        <v>569.67000000000007</v>
      </c>
    </row>
    <row r="3203" spans="1:3" x14ac:dyDescent="0.2">
      <c r="A3203" s="2">
        <v>45030</v>
      </c>
      <c r="B3203" t="s">
        <v>147</v>
      </c>
      <c r="C3203" s="5">
        <v>570.93000000000006</v>
      </c>
    </row>
    <row r="3204" spans="1:3" x14ac:dyDescent="0.2">
      <c r="A3204" s="2">
        <v>45404</v>
      </c>
      <c r="B3204" t="s">
        <v>147</v>
      </c>
      <c r="C3204" s="5">
        <v>570.94999999999993</v>
      </c>
    </row>
    <row r="3205" spans="1:3" hidden="1" x14ac:dyDescent="0.2">
      <c r="A3205" s="2">
        <v>45128</v>
      </c>
      <c r="B3205" t="s">
        <v>148</v>
      </c>
      <c r="C3205" s="5">
        <v>571</v>
      </c>
    </row>
    <row r="3206" spans="1:3" x14ac:dyDescent="0.2">
      <c r="A3206" s="2">
        <v>44980</v>
      </c>
      <c r="B3206" t="s">
        <v>147</v>
      </c>
      <c r="C3206" s="5">
        <v>571.45999999999992</v>
      </c>
    </row>
    <row r="3207" spans="1:3" x14ac:dyDescent="0.2">
      <c r="A3207" s="2">
        <v>45583</v>
      </c>
      <c r="B3207" t="s">
        <v>147</v>
      </c>
      <c r="C3207" s="5">
        <v>571.76</v>
      </c>
    </row>
    <row r="3208" spans="1:3" hidden="1" x14ac:dyDescent="0.2">
      <c r="A3208" s="2">
        <v>45412</v>
      </c>
      <c r="B3208" t="s">
        <v>148</v>
      </c>
      <c r="C3208" s="5">
        <v>571.99</v>
      </c>
    </row>
    <row r="3209" spans="1:3" x14ac:dyDescent="0.2">
      <c r="A3209" s="2">
        <v>44980</v>
      </c>
      <c r="B3209" t="s">
        <v>147</v>
      </c>
      <c r="C3209" s="5">
        <v>573.83000000000004</v>
      </c>
    </row>
    <row r="3210" spans="1:3" hidden="1" x14ac:dyDescent="0.2">
      <c r="A3210" s="2">
        <v>45600</v>
      </c>
      <c r="B3210" t="s">
        <v>148</v>
      </c>
      <c r="C3210" s="5">
        <v>574.99</v>
      </c>
    </row>
    <row r="3211" spans="1:3" x14ac:dyDescent="0.2">
      <c r="A3211" s="2">
        <v>45616</v>
      </c>
      <c r="B3211" t="s">
        <v>147</v>
      </c>
      <c r="C3211" s="5">
        <v>574.99</v>
      </c>
    </row>
    <row r="3212" spans="1:3" x14ac:dyDescent="0.2">
      <c r="A3212" s="2">
        <v>45618</v>
      </c>
      <c r="B3212" t="s">
        <v>147</v>
      </c>
      <c r="C3212" s="5">
        <v>575.21</v>
      </c>
    </row>
    <row r="3213" spans="1:3" x14ac:dyDescent="0.2">
      <c r="A3213" s="2">
        <v>44961</v>
      </c>
      <c r="B3213" t="s">
        <v>147</v>
      </c>
      <c r="C3213" s="5">
        <v>575.43000000000006</v>
      </c>
    </row>
    <row r="3214" spans="1:3" hidden="1" x14ac:dyDescent="0.2">
      <c r="A3214" s="2">
        <v>45253</v>
      </c>
      <c r="B3214" t="s">
        <v>148</v>
      </c>
      <c r="C3214" s="5">
        <v>575.44000000000005</v>
      </c>
    </row>
    <row r="3215" spans="1:3" x14ac:dyDescent="0.2">
      <c r="A3215" s="2">
        <v>45115</v>
      </c>
      <c r="B3215" t="s">
        <v>147</v>
      </c>
      <c r="C3215" s="5">
        <v>576.19000000000005</v>
      </c>
    </row>
    <row r="3216" spans="1:3" x14ac:dyDescent="0.2">
      <c r="A3216" s="2">
        <v>45047</v>
      </c>
      <c r="B3216" t="s">
        <v>147</v>
      </c>
      <c r="C3216" s="5">
        <v>576.84</v>
      </c>
    </row>
    <row r="3217" spans="1:3" x14ac:dyDescent="0.2">
      <c r="A3217" s="2">
        <v>44974</v>
      </c>
      <c r="B3217" t="s">
        <v>147</v>
      </c>
      <c r="C3217" s="5">
        <v>577.16999999999996</v>
      </c>
    </row>
    <row r="3218" spans="1:3" x14ac:dyDescent="0.2">
      <c r="A3218" s="2">
        <v>45655</v>
      </c>
      <c r="B3218" t="s">
        <v>147</v>
      </c>
      <c r="C3218" s="5">
        <v>577.27</v>
      </c>
    </row>
    <row r="3219" spans="1:3" x14ac:dyDescent="0.2">
      <c r="A3219" s="2">
        <v>45231</v>
      </c>
      <c r="B3219" t="s">
        <v>147</v>
      </c>
      <c r="C3219" s="5">
        <v>578.91000000000008</v>
      </c>
    </row>
    <row r="3220" spans="1:3" x14ac:dyDescent="0.2">
      <c r="A3220" s="2">
        <v>45322</v>
      </c>
      <c r="B3220" t="s">
        <v>147</v>
      </c>
      <c r="C3220" s="5">
        <v>579.8900000000001</v>
      </c>
    </row>
    <row r="3221" spans="1:3" hidden="1" x14ac:dyDescent="0.2">
      <c r="A3221" s="2">
        <v>45034</v>
      </c>
      <c r="B3221" t="s">
        <v>148</v>
      </c>
      <c r="C3221" s="5">
        <v>580.65</v>
      </c>
    </row>
    <row r="3222" spans="1:3" x14ac:dyDescent="0.2">
      <c r="A3222" s="2">
        <v>45587</v>
      </c>
      <c r="B3222" t="s">
        <v>147</v>
      </c>
      <c r="C3222" s="5">
        <v>580.80000000000007</v>
      </c>
    </row>
    <row r="3223" spans="1:3" hidden="1" x14ac:dyDescent="0.2">
      <c r="A3223" s="2">
        <v>45103</v>
      </c>
      <c r="B3223" t="s">
        <v>148</v>
      </c>
      <c r="C3223" s="5">
        <v>581.9</v>
      </c>
    </row>
    <row r="3224" spans="1:3" hidden="1" x14ac:dyDescent="0.2">
      <c r="A3224" s="2">
        <v>45458</v>
      </c>
      <c r="B3224" t="s">
        <v>148</v>
      </c>
      <c r="C3224" s="5">
        <v>583.53</v>
      </c>
    </row>
    <row r="3225" spans="1:3" x14ac:dyDescent="0.2">
      <c r="A3225" s="2">
        <v>44966</v>
      </c>
      <c r="B3225" t="s">
        <v>147</v>
      </c>
      <c r="C3225" s="5">
        <v>584.04</v>
      </c>
    </row>
    <row r="3226" spans="1:3" x14ac:dyDescent="0.2">
      <c r="A3226" s="2">
        <v>45204</v>
      </c>
      <c r="B3226" t="s">
        <v>147</v>
      </c>
      <c r="C3226" s="5">
        <v>584.13</v>
      </c>
    </row>
    <row r="3227" spans="1:3" hidden="1" x14ac:dyDescent="0.2">
      <c r="A3227" s="2">
        <v>45412</v>
      </c>
      <c r="B3227" t="s">
        <v>148</v>
      </c>
      <c r="C3227" s="5">
        <v>584.95999999999992</v>
      </c>
    </row>
    <row r="3228" spans="1:3" x14ac:dyDescent="0.2">
      <c r="A3228" s="2">
        <v>45110</v>
      </c>
      <c r="B3228" t="s">
        <v>147</v>
      </c>
      <c r="C3228" s="5">
        <v>588</v>
      </c>
    </row>
    <row r="3229" spans="1:3" hidden="1" x14ac:dyDescent="0.2">
      <c r="A3229" s="2">
        <v>45401</v>
      </c>
      <c r="B3229" t="s">
        <v>148</v>
      </c>
      <c r="C3229" s="5">
        <v>589.81999999999994</v>
      </c>
    </row>
    <row r="3230" spans="1:3" x14ac:dyDescent="0.2">
      <c r="A3230" s="2">
        <v>45344</v>
      </c>
      <c r="B3230" t="s">
        <v>147</v>
      </c>
      <c r="C3230" s="5">
        <v>591.76</v>
      </c>
    </row>
    <row r="3231" spans="1:3" x14ac:dyDescent="0.2">
      <c r="A3231" s="2">
        <v>45500</v>
      </c>
      <c r="B3231" t="s">
        <v>147</v>
      </c>
      <c r="C3231" s="5">
        <v>592.05999999999995</v>
      </c>
    </row>
    <row r="3232" spans="1:3" x14ac:dyDescent="0.2">
      <c r="A3232" s="2">
        <v>45315</v>
      </c>
      <c r="B3232" t="s">
        <v>147</v>
      </c>
      <c r="C3232" s="5">
        <v>592.30999999999995</v>
      </c>
    </row>
    <row r="3233" spans="1:3" x14ac:dyDescent="0.2">
      <c r="A3233" s="2">
        <v>45064</v>
      </c>
      <c r="B3233" t="s">
        <v>147</v>
      </c>
      <c r="C3233" s="5">
        <v>592.80999999999995</v>
      </c>
    </row>
    <row r="3234" spans="1:3" hidden="1" x14ac:dyDescent="0.2">
      <c r="A3234" s="2">
        <v>45018</v>
      </c>
      <c r="B3234" t="s">
        <v>148</v>
      </c>
      <c r="C3234" s="5">
        <v>593.6</v>
      </c>
    </row>
    <row r="3235" spans="1:3" x14ac:dyDescent="0.2">
      <c r="A3235" s="2">
        <v>45406</v>
      </c>
      <c r="B3235" t="s">
        <v>147</v>
      </c>
      <c r="C3235" s="5">
        <v>594.3900000000001</v>
      </c>
    </row>
    <row r="3236" spans="1:3" hidden="1" x14ac:dyDescent="0.2">
      <c r="A3236" s="2">
        <v>45570</v>
      </c>
      <c r="B3236" t="s">
        <v>148</v>
      </c>
      <c r="C3236" s="5">
        <v>594.49</v>
      </c>
    </row>
    <row r="3237" spans="1:3" x14ac:dyDescent="0.2">
      <c r="A3237" s="2">
        <v>45080</v>
      </c>
      <c r="B3237" t="s">
        <v>147</v>
      </c>
      <c r="C3237" s="5">
        <v>595.03</v>
      </c>
    </row>
    <row r="3238" spans="1:3" x14ac:dyDescent="0.2">
      <c r="A3238" s="2">
        <v>44952</v>
      </c>
      <c r="B3238" t="s">
        <v>147</v>
      </c>
      <c r="C3238" s="5">
        <v>595.94000000000005</v>
      </c>
    </row>
    <row r="3239" spans="1:3" x14ac:dyDescent="0.2">
      <c r="A3239" s="2">
        <v>45193</v>
      </c>
      <c r="B3239" t="s">
        <v>147</v>
      </c>
      <c r="C3239" s="5">
        <v>596.99</v>
      </c>
    </row>
    <row r="3240" spans="1:3" x14ac:dyDescent="0.2">
      <c r="A3240" s="2">
        <v>44928</v>
      </c>
      <c r="B3240" t="s">
        <v>147</v>
      </c>
      <c r="C3240" s="5">
        <v>597.02</v>
      </c>
    </row>
    <row r="3241" spans="1:3" hidden="1" x14ac:dyDescent="0.2">
      <c r="A3241" s="2">
        <v>45486</v>
      </c>
      <c r="B3241" t="s">
        <v>148</v>
      </c>
      <c r="C3241" s="5">
        <v>597.21</v>
      </c>
    </row>
    <row r="3242" spans="1:3" x14ac:dyDescent="0.2">
      <c r="A3242" s="2">
        <v>45062</v>
      </c>
      <c r="B3242" t="s">
        <v>147</v>
      </c>
      <c r="C3242" s="5">
        <v>597.24</v>
      </c>
    </row>
    <row r="3243" spans="1:3" x14ac:dyDescent="0.2">
      <c r="A3243" s="2">
        <v>45645</v>
      </c>
      <c r="B3243" t="s">
        <v>147</v>
      </c>
      <c r="C3243" s="5">
        <v>598.03</v>
      </c>
    </row>
    <row r="3244" spans="1:3" x14ac:dyDescent="0.2">
      <c r="A3244" s="2">
        <v>44962</v>
      </c>
      <c r="B3244" t="s">
        <v>147</v>
      </c>
      <c r="C3244" s="5">
        <v>598.1</v>
      </c>
    </row>
    <row r="3245" spans="1:3" x14ac:dyDescent="0.2">
      <c r="A3245" s="2">
        <v>45063</v>
      </c>
      <c r="B3245" t="s">
        <v>147</v>
      </c>
      <c r="C3245" s="5">
        <v>598.52</v>
      </c>
    </row>
    <row r="3246" spans="1:3" x14ac:dyDescent="0.2">
      <c r="A3246" s="2">
        <v>44965</v>
      </c>
      <c r="B3246" t="s">
        <v>147</v>
      </c>
      <c r="C3246" s="5">
        <v>598.92999999999995</v>
      </c>
    </row>
    <row r="3247" spans="1:3" x14ac:dyDescent="0.2">
      <c r="A3247" s="2">
        <v>45453</v>
      </c>
      <c r="B3247" t="s">
        <v>147</v>
      </c>
      <c r="C3247" s="5">
        <v>599.03</v>
      </c>
    </row>
    <row r="3248" spans="1:3" x14ac:dyDescent="0.2">
      <c r="A3248" s="2">
        <v>44992</v>
      </c>
      <c r="B3248" t="s">
        <v>147</v>
      </c>
      <c r="C3248" s="5">
        <v>600.72</v>
      </c>
    </row>
    <row r="3249" spans="1:3" x14ac:dyDescent="0.2">
      <c r="A3249" s="2">
        <v>45654</v>
      </c>
      <c r="B3249" t="s">
        <v>147</v>
      </c>
      <c r="C3249" s="5">
        <v>600.96</v>
      </c>
    </row>
    <row r="3250" spans="1:3" x14ac:dyDescent="0.2">
      <c r="A3250" s="2">
        <v>45589</v>
      </c>
      <c r="B3250" t="s">
        <v>147</v>
      </c>
      <c r="C3250" s="5">
        <v>601.51</v>
      </c>
    </row>
    <row r="3251" spans="1:3" x14ac:dyDescent="0.2">
      <c r="A3251" s="2">
        <v>45078</v>
      </c>
      <c r="B3251" t="s">
        <v>147</v>
      </c>
      <c r="C3251" s="5">
        <v>602.69999999999993</v>
      </c>
    </row>
    <row r="3252" spans="1:3" x14ac:dyDescent="0.2">
      <c r="A3252" s="2">
        <v>45296</v>
      </c>
      <c r="B3252" t="s">
        <v>147</v>
      </c>
      <c r="C3252" s="5">
        <v>603.43000000000006</v>
      </c>
    </row>
    <row r="3253" spans="1:3" x14ac:dyDescent="0.2">
      <c r="A3253" s="2">
        <v>45423</v>
      </c>
      <c r="B3253" t="s">
        <v>147</v>
      </c>
      <c r="C3253" s="5">
        <v>604.06000000000006</v>
      </c>
    </row>
    <row r="3254" spans="1:3" hidden="1" x14ac:dyDescent="0.2">
      <c r="A3254" s="2">
        <v>45178</v>
      </c>
      <c r="B3254" t="s">
        <v>148</v>
      </c>
      <c r="C3254" s="5">
        <v>604.12</v>
      </c>
    </row>
    <row r="3255" spans="1:3" x14ac:dyDescent="0.2">
      <c r="A3255" s="2">
        <v>45103</v>
      </c>
      <c r="B3255" t="s">
        <v>147</v>
      </c>
      <c r="C3255" s="5">
        <v>604.28</v>
      </c>
    </row>
    <row r="3256" spans="1:3" x14ac:dyDescent="0.2">
      <c r="A3256" s="2">
        <v>45614</v>
      </c>
      <c r="B3256" t="s">
        <v>147</v>
      </c>
      <c r="C3256" s="5">
        <v>604.49000000000012</v>
      </c>
    </row>
    <row r="3257" spans="1:3" x14ac:dyDescent="0.2">
      <c r="A3257" s="2">
        <v>45486</v>
      </c>
      <c r="B3257" t="s">
        <v>147</v>
      </c>
      <c r="C3257" s="5">
        <v>605.54000000000008</v>
      </c>
    </row>
    <row r="3258" spans="1:3" hidden="1" x14ac:dyDescent="0.2">
      <c r="A3258" s="2">
        <v>45272</v>
      </c>
      <c r="B3258" t="s">
        <v>148</v>
      </c>
      <c r="C3258" s="5">
        <v>605.63000000000011</v>
      </c>
    </row>
    <row r="3259" spans="1:3" hidden="1" x14ac:dyDescent="0.2">
      <c r="A3259" s="2">
        <v>45602</v>
      </c>
      <c r="B3259" t="s">
        <v>148</v>
      </c>
      <c r="C3259" s="5">
        <v>605.91999999999996</v>
      </c>
    </row>
    <row r="3260" spans="1:3" x14ac:dyDescent="0.2">
      <c r="A3260" s="2">
        <v>45043</v>
      </c>
      <c r="B3260" t="s">
        <v>147</v>
      </c>
      <c r="C3260" s="5">
        <v>606.07999999999993</v>
      </c>
    </row>
    <row r="3261" spans="1:3" x14ac:dyDescent="0.2">
      <c r="A3261" s="2">
        <v>45451</v>
      </c>
      <c r="B3261" t="s">
        <v>147</v>
      </c>
      <c r="C3261" s="5">
        <v>606.91</v>
      </c>
    </row>
    <row r="3262" spans="1:3" x14ac:dyDescent="0.2">
      <c r="A3262" s="2">
        <v>45041</v>
      </c>
      <c r="B3262" t="s">
        <v>147</v>
      </c>
      <c r="C3262" s="5">
        <v>606.92999999999995</v>
      </c>
    </row>
    <row r="3263" spans="1:3" x14ac:dyDescent="0.2">
      <c r="A3263" s="2">
        <v>45258</v>
      </c>
      <c r="B3263" t="s">
        <v>147</v>
      </c>
      <c r="C3263" s="5">
        <v>608.13</v>
      </c>
    </row>
    <row r="3264" spans="1:3" x14ac:dyDescent="0.2">
      <c r="A3264" s="2">
        <v>45264</v>
      </c>
      <c r="B3264" t="s">
        <v>147</v>
      </c>
      <c r="C3264" s="5">
        <v>608.35</v>
      </c>
    </row>
    <row r="3265" spans="1:3" hidden="1" x14ac:dyDescent="0.2">
      <c r="A3265" s="2">
        <v>45628</v>
      </c>
      <c r="B3265" t="s">
        <v>148</v>
      </c>
      <c r="C3265" s="5">
        <v>609.24</v>
      </c>
    </row>
    <row r="3266" spans="1:3" x14ac:dyDescent="0.2">
      <c r="A3266" s="2">
        <v>45043</v>
      </c>
      <c r="B3266" t="s">
        <v>147</v>
      </c>
      <c r="C3266" s="5">
        <v>609.69000000000005</v>
      </c>
    </row>
    <row r="3267" spans="1:3" x14ac:dyDescent="0.2">
      <c r="A3267" s="2">
        <v>45341</v>
      </c>
      <c r="B3267" t="s">
        <v>147</v>
      </c>
      <c r="C3267" s="5">
        <v>610.64999999999986</v>
      </c>
    </row>
    <row r="3268" spans="1:3" x14ac:dyDescent="0.2">
      <c r="A3268" s="2">
        <v>45285</v>
      </c>
      <c r="B3268" t="s">
        <v>147</v>
      </c>
      <c r="C3268" s="5">
        <v>611.34</v>
      </c>
    </row>
    <row r="3269" spans="1:3" hidden="1" x14ac:dyDescent="0.2">
      <c r="A3269" s="2">
        <v>45555</v>
      </c>
      <c r="B3269" t="s">
        <v>148</v>
      </c>
      <c r="C3269" s="5">
        <v>611.49999999999989</v>
      </c>
    </row>
    <row r="3270" spans="1:3" x14ac:dyDescent="0.2">
      <c r="A3270" s="2">
        <v>45476</v>
      </c>
      <c r="B3270" t="s">
        <v>147</v>
      </c>
      <c r="C3270" s="5">
        <v>611.59</v>
      </c>
    </row>
    <row r="3271" spans="1:3" x14ac:dyDescent="0.2">
      <c r="A3271" s="2">
        <v>45378</v>
      </c>
      <c r="B3271" t="s">
        <v>147</v>
      </c>
      <c r="C3271" s="5">
        <v>612.31999999999994</v>
      </c>
    </row>
    <row r="3272" spans="1:3" hidden="1" x14ac:dyDescent="0.2">
      <c r="A3272" s="2">
        <v>45311</v>
      </c>
      <c r="B3272" t="s">
        <v>148</v>
      </c>
      <c r="C3272" s="5">
        <v>612.41999999999996</v>
      </c>
    </row>
    <row r="3273" spans="1:3" x14ac:dyDescent="0.2">
      <c r="A3273" s="2">
        <v>45167</v>
      </c>
      <c r="B3273" t="s">
        <v>147</v>
      </c>
      <c r="C3273" s="5">
        <v>612.62</v>
      </c>
    </row>
    <row r="3274" spans="1:3" x14ac:dyDescent="0.2">
      <c r="A3274" s="2">
        <v>45600</v>
      </c>
      <c r="B3274" t="s">
        <v>147</v>
      </c>
      <c r="C3274" s="5">
        <v>615.93000000000006</v>
      </c>
    </row>
    <row r="3275" spans="1:3" hidden="1" x14ac:dyDescent="0.2">
      <c r="A3275" s="2">
        <v>45149</v>
      </c>
      <c r="B3275" t="s">
        <v>148</v>
      </c>
      <c r="C3275" s="5">
        <v>616.6400000000001</v>
      </c>
    </row>
    <row r="3276" spans="1:3" hidden="1" x14ac:dyDescent="0.2">
      <c r="A3276" s="2">
        <v>45191</v>
      </c>
      <c r="B3276" t="s">
        <v>148</v>
      </c>
      <c r="C3276" s="5">
        <v>616.92000000000007</v>
      </c>
    </row>
    <row r="3277" spans="1:3" x14ac:dyDescent="0.2">
      <c r="A3277" s="2">
        <v>45558</v>
      </c>
      <c r="B3277" t="s">
        <v>147</v>
      </c>
      <c r="C3277" s="5">
        <v>617.74</v>
      </c>
    </row>
    <row r="3278" spans="1:3" hidden="1" x14ac:dyDescent="0.2">
      <c r="A3278" s="2">
        <v>45625</v>
      </c>
      <c r="B3278" t="s">
        <v>148</v>
      </c>
      <c r="C3278" s="5">
        <v>617.93000000000006</v>
      </c>
    </row>
    <row r="3279" spans="1:3" hidden="1" x14ac:dyDescent="0.2">
      <c r="A3279" s="2">
        <v>45482</v>
      </c>
      <c r="B3279" t="s">
        <v>148</v>
      </c>
      <c r="C3279" s="5">
        <v>618.4</v>
      </c>
    </row>
    <row r="3280" spans="1:3" x14ac:dyDescent="0.2">
      <c r="A3280" s="2">
        <v>45645</v>
      </c>
      <c r="B3280" t="s">
        <v>147</v>
      </c>
      <c r="C3280" s="5">
        <v>621.74</v>
      </c>
    </row>
    <row r="3281" spans="1:3" x14ac:dyDescent="0.2">
      <c r="A3281" s="2">
        <v>45315</v>
      </c>
      <c r="B3281" t="s">
        <v>147</v>
      </c>
      <c r="C3281" s="5">
        <v>623.13</v>
      </c>
    </row>
    <row r="3282" spans="1:3" x14ac:dyDescent="0.2">
      <c r="A3282" s="2">
        <v>45231</v>
      </c>
      <c r="B3282" t="s">
        <v>147</v>
      </c>
      <c r="C3282" s="5">
        <v>623.51</v>
      </c>
    </row>
    <row r="3283" spans="1:3" x14ac:dyDescent="0.2">
      <c r="A3283" s="2">
        <v>45502</v>
      </c>
      <c r="B3283" t="s">
        <v>147</v>
      </c>
      <c r="C3283" s="5">
        <v>623.54999999999995</v>
      </c>
    </row>
    <row r="3284" spans="1:3" x14ac:dyDescent="0.2">
      <c r="A3284" s="2">
        <v>45094</v>
      </c>
      <c r="B3284" t="s">
        <v>147</v>
      </c>
      <c r="C3284" s="5">
        <v>624.29</v>
      </c>
    </row>
    <row r="3285" spans="1:3" x14ac:dyDescent="0.2">
      <c r="A3285" s="2">
        <v>45296</v>
      </c>
      <c r="B3285" t="s">
        <v>147</v>
      </c>
      <c r="C3285" s="5">
        <v>624.81000000000006</v>
      </c>
    </row>
    <row r="3286" spans="1:3" x14ac:dyDescent="0.2">
      <c r="A3286" s="2">
        <v>45272</v>
      </c>
      <c r="B3286" t="s">
        <v>147</v>
      </c>
      <c r="C3286" s="5">
        <v>625.03</v>
      </c>
    </row>
    <row r="3287" spans="1:3" x14ac:dyDescent="0.2">
      <c r="A3287" s="2">
        <v>45114</v>
      </c>
      <c r="B3287" t="s">
        <v>147</v>
      </c>
      <c r="C3287" s="5">
        <v>625.29</v>
      </c>
    </row>
    <row r="3288" spans="1:3" x14ac:dyDescent="0.2">
      <c r="A3288" s="2">
        <v>45009</v>
      </c>
      <c r="B3288" t="s">
        <v>147</v>
      </c>
      <c r="C3288" s="5">
        <v>625.7700000000001</v>
      </c>
    </row>
    <row r="3289" spans="1:3" hidden="1" x14ac:dyDescent="0.2">
      <c r="A3289" s="2">
        <v>45086</v>
      </c>
      <c r="B3289" t="s">
        <v>148</v>
      </c>
      <c r="C3289" s="5">
        <v>626.12</v>
      </c>
    </row>
    <row r="3290" spans="1:3" x14ac:dyDescent="0.2">
      <c r="A3290" s="2">
        <v>45104</v>
      </c>
      <c r="B3290" t="s">
        <v>147</v>
      </c>
      <c r="C3290" s="5">
        <v>627.13000000000011</v>
      </c>
    </row>
    <row r="3291" spans="1:3" x14ac:dyDescent="0.2">
      <c r="A3291" s="2">
        <v>45005</v>
      </c>
      <c r="B3291" t="s">
        <v>147</v>
      </c>
      <c r="C3291" s="5">
        <v>627.5100000000001</v>
      </c>
    </row>
    <row r="3292" spans="1:3" x14ac:dyDescent="0.2">
      <c r="A3292" s="2">
        <v>45165</v>
      </c>
      <c r="B3292" t="s">
        <v>147</v>
      </c>
      <c r="C3292" s="5">
        <v>627.57999999999993</v>
      </c>
    </row>
    <row r="3293" spans="1:3" x14ac:dyDescent="0.2">
      <c r="A3293" s="2">
        <v>45024</v>
      </c>
      <c r="B3293" t="s">
        <v>147</v>
      </c>
      <c r="C3293" s="5">
        <v>628.27</v>
      </c>
    </row>
    <row r="3294" spans="1:3" x14ac:dyDescent="0.2">
      <c r="A3294" s="2">
        <v>45288</v>
      </c>
      <c r="B3294" t="s">
        <v>147</v>
      </c>
      <c r="C3294" s="5">
        <v>628.34</v>
      </c>
    </row>
    <row r="3295" spans="1:3" x14ac:dyDescent="0.2">
      <c r="A3295" s="2">
        <v>45078</v>
      </c>
      <c r="B3295" t="s">
        <v>147</v>
      </c>
      <c r="C3295" s="5">
        <v>630.22</v>
      </c>
    </row>
    <row r="3296" spans="1:3" x14ac:dyDescent="0.2">
      <c r="A3296" s="2">
        <v>45103</v>
      </c>
      <c r="B3296" t="s">
        <v>147</v>
      </c>
      <c r="C3296" s="5">
        <v>631.07000000000005</v>
      </c>
    </row>
    <row r="3297" spans="1:3" x14ac:dyDescent="0.2">
      <c r="A3297" s="2">
        <v>45051</v>
      </c>
      <c r="B3297" t="s">
        <v>147</v>
      </c>
      <c r="C3297" s="5">
        <v>631.58000000000004</v>
      </c>
    </row>
    <row r="3298" spans="1:3" hidden="1" x14ac:dyDescent="0.2">
      <c r="A3298" s="2">
        <v>45090</v>
      </c>
      <c r="B3298" t="s">
        <v>148</v>
      </c>
      <c r="C3298" s="5">
        <v>632.49</v>
      </c>
    </row>
    <row r="3299" spans="1:3" hidden="1" x14ac:dyDescent="0.2">
      <c r="A3299" s="2">
        <v>45296</v>
      </c>
      <c r="B3299" t="s">
        <v>148</v>
      </c>
      <c r="C3299" s="5">
        <v>632.67000000000007</v>
      </c>
    </row>
    <row r="3300" spans="1:3" x14ac:dyDescent="0.2">
      <c r="A3300" s="2">
        <v>44993</v>
      </c>
      <c r="B3300" t="s">
        <v>147</v>
      </c>
      <c r="C3300" s="5">
        <v>632.79</v>
      </c>
    </row>
    <row r="3301" spans="1:3" hidden="1" x14ac:dyDescent="0.2">
      <c r="A3301" s="2">
        <v>45228</v>
      </c>
      <c r="B3301" t="s">
        <v>148</v>
      </c>
      <c r="C3301" s="5">
        <v>633.75</v>
      </c>
    </row>
    <row r="3302" spans="1:3" x14ac:dyDescent="0.2">
      <c r="A3302" s="2">
        <v>45350</v>
      </c>
      <c r="B3302" t="s">
        <v>147</v>
      </c>
      <c r="C3302" s="5">
        <v>634</v>
      </c>
    </row>
    <row r="3303" spans="1:3" x14ac:dyDescent="0.2">
      <c r="A3303" s="2">
        <v>44927</v>
      </c>
      <c r="B3303" t="s">
        <v>147</v>
      </c>
      <c r="C3303" s="5">
        <v>635.04</v>
      </c>
    </row>
    <row r="3304" spans="1:3" x14ac:dyDescent="0.2">
      <c r="A3304" s="2">
        <v>45218</v>
      </c>
      <c r="B3304" t="s">
        <v>147</v>
      </c>
      <c r="C3304" s="5">
        <v>635.62</v>
      </c>
    </row>
    <row r="3305" spans="1:3" x14ac:dyDescent="0.2">
      <c r="A3305" s="2">
        <v>45214</v>
      </c>
      <c r="B3305" t="s">
        <v>147</v>
      </c>
      <c r="C3305" s="5">
        <v>636.04</v>
      </c>
    </row>
    <row r="3306" spans="1:3" hidden="1" x14ac:dyDescent="0.2">
      <c r="A3306" s="2">
        <v>45547</v>
      </c>
      <c r="B3306" t="s">
        <v>148</v>
      </c>
      <c r="C3306" s="5">
        <v>636.20000000000005</v>
      </c>
    </row>
    <row r="3307" spans="1:3" hidden="1" x14ac:dyDescent="0.2">
      <c r="A3307" s="2">
        <v>45043</v>
      </c>
      <c r="B3307" t="s">
        <v>148</v>
      </c>
      <c r="C3307" s="5">
        <v>638.16999999999996</v>
      </c>
    </row>
    <row r="3308" spans="1:3" x14ac:dyDescent="0.2">
      <c r="A3308" s="2">
        <v>45206</v>
      </c>
      <c r="B3308" t="s">
        <v>147</v>
      </c>
      <c r="C3308" s="5">
        <v>639.1400000000001</v>
      </c>
    </row>
    <row r="3309" spans="1:3" x14ac:dyDescent="0.2">
      <c r="A3309" s="2">
        <v>45225</v>
      </c>
      <c r="B3309" t="s">
        <v>147</v>
      </c>
      <c r="C3309" s="5">
        <v>639.43000000000006</v>
      </c>
    </row>
    <row r="3310" spans="1:3" x14ac:dyDescent="0.2">
      <c r="A3310" s="2">
        <v>45186</v>
      </c>
      <c r="B3310" t="s">
        <v>147</v>
      </c>
      <c r="C3310" s="5">
        <v>639.89</v>
      </c>
    </row>
    <row r="3311" spans="1:3" x14ac:dyDescent="0.2">
      <c r="A3311" s="2">
        <v>45056</v>
      </c>
      <c r="B3311" t="s">
        <v>147</v>
      </c>
      <c r="C3311" s="5">
        <v>640.40000000000009</v>
      </c>
    </row>
    <row r="3312" spans="1:3" x14ac:dyDescent="0.2">
      <c r="A3312" s="2">
        <v>45101</v>
      </c>
      <c r="B3312" t="s">
        <v>147</v>
      </c>
      <c r="C3312" s="5">
        <v>640.53</v>
      </c>
    </row>
    <row r="3313" spans="1:3" x14ac:dyDescent="0.2">
      <c r="A3313" s="2">
        <v>45248</v>
      </c>
      <c r="B3313" t="s">
        <v>147</v>
      </c>
      <c r="C3313" s="5">
        <v>641.57999999999993</v>
      </c>
    </row>
    <row r="3314" spans="1:3" x14ac:dyDescent="0.2">
      <c r="A3314" s="2">
        <v>45333</v>
      </c>
      <c r="B3314" t="s">
        <v>147</v>
      </c>
      <c r="C3314" s="5">
        <v>641.61</v>
      </c>
    </row>
    <row r="3315" spans="1:3" x14ac:dyDescent="0.2">
      <c r="A3315" s="2">
        <v>45253</v>
      </c>
      <c r="B3315" t="s">
        <v>147</v>
      </c>
      <c r="C3315" s="5">
        <v>641.63</v>
      </c>
    </row>
    <row r="3316" spans="1:3" hidden="1" x14ac:dyDescent="0.2">
      <c r="A3316" s="2">
        <v>45633</v>
      </c>
      <c r="B3316" t="s">
        <v>148</v>
      </c>
      <c r="C3316" s="5">
        <v>642.30000000000007</v>
      </c>
    </row>
    <row r="3317" spans="1:3" x14ac:dyDescent="0.2">
      <c r="A3317" s="2">
        <v>45078</v>
      </c>
      <c r="B3317" t="s">
        <v>147</v>
      </c>
      <c r="C3317" s="5">
        <v>643.35</v>
      </c>
    </row>
    <row r="3318" spans="1:3" x14ac:dyDescent="0.2">
      <c r="A3318" s="2">
        <v>45023</v>
      </c>
      <c r="B3318" t="s">
        <v>147</v>
      </c>
      <c r="C3318" s="5">
        <v>643.77</v>
      </c>
    </row>
    <row r="3319" spans="1:3" hidden="1" x14ac:dyDescent="0.2">
      <c r="A3319" s="2">
        <v>45565</v>
      </c>
      <c r="B3319" t="s">
        <v>148</v>
      </c>
      <c r="C3319" s="5">
        <v>646.71999999999991</v>
      </c>
    </row>
    <row r="3320" spans="1:3" x14ac:dyDescent="0.2">
      <c r="A3320" s="2">
        <v>45090</v>
      </c>
      <c r="B3320" t="s">
        <v>147</v>
      </c>
      <c r="C3320" s="5">
        <v>646.91000000000008</v>
      </c>
    </row>
    <row r="3321" spans="1:3" hidden="1" x14ac:dyDescent="0.2">
      <c r="A3321" s="2">
        <v>45062</v>
      </c>
      <c r="B3321" t="s">
        <v>148</v>
      </c>
      <c r="C3321" s="5">
        <v>647.31000000000017</v>
      </c>
    </row>
    <row r="3322" spans="1:3" hidden="1" x14ac:dyDescent="0.2">
      <c r="A3322" s="2">
        <v>45529</v>
      </c>
      <c r="B3322" t="s">
        <v>148</v>
      </c>
      <c r="C3322" s="5">
        <v>648.24</v>
      </c>
    </row>
    <row r="3323" spans="1:3" hidden="1" x14ac:dyDescent="0.2">
      <c r="A3323" s="2">
        <v>45534</v>
      </c>
      <c r="B3323" t="s">
        <v>148</v>
      </c>
      <c r="C3323" s="5">
        <v>649.99</v>
      </c>
    </row>
    <row r="3324" spans="1:3" hidden="1" x14ac:dyDescent="0.2">
      <c r="A3324" s="2">
        <v>45054</v>
      </c>
      <c r="B3324" t="s">
        <v>148</v>
      </c>
      <c r="C3324" s="5">
        <v>650.32000000000005</v>
      </c>
    </row>
    <row r="3325" spans="1:3" hidden="1" x14ac:dyDescent="0.2">
      <c r="A3325" s="2">
        <v>45115</v>
      </c>
      <c r="B3325" t="s">
        <v>148</v>
      </c>
      <c r="C3325" s="5">
        <v>650.62</v>
      </c>
    </row>
    <row r="3326" spans="1:3" x14ac:dyDescent="0.2">
      <c r="A3326" s="2">
        <v>45361</v>
      </c>
      <c r="B3326" t="s">
        <v>147</v>
      </c>
      <c r="C3326" s="5">
        <v>651.20000000000005</v>
      </c>
    </row>
    <row r="3327" spans="1:3" x14ac:dyDescent="0.2">
      <c r="A3327" s="2">
        <v>44965</v>
      </c>
      <c r="B3327" t="s">
        <v>147</v>
      </c>
      <c r="C3327" s="5">
        <v>652.07000000000016</v>
      </c>
    </row>
    <row r="3328" spans="1:3" x14ac:dyDescent="0.2">
      <c r="A3328" s="2">
        <v>45506</v>
      </c>
      <c r="B3328" t="s">
        <v>147</v>
      </c>
      <c r="C3328" s="5">
        <v>652.14</v>
      </c>
    </row>
    <row r="3329" spans="1:3" x14ac:dyDescent="0.2">
      <c r="A3329" s="2">
        <v>45194</v>
      </c>
      <c r="B3329" t="s">
        <v>147</v>
      </c>
      <c r="C3329" s="5">
        <v>653.29999999999995</v>
      </c>
    </row>
    <row r="3330" spans="1:3" hidden="1" x14ac:dyDescent="0.2">
      <c r="A3330" s="2">
        <v>45003</v>
      </c>
      <c r="B3330" t="s">
        <v>148</v>
      </c>
      <c r="C3330" s="5">
        <v>653.29999999999995</v>
      </c>
    </row>
    <row r="3331" spans="1:3" x14ac:dyDescent="0.2">
      <c r="A3331" s="2">
        <v>45056</v>
      </c>
      <c r="B3331" t="s">
        <v>147</v>
      </c>
      <c r="C3331" s="5">
        <v>653.88</v>
      </c>
    </row>
    <row r="3332" spans="1:3" hidden="1" x14ac:dyDescent="0.2">
      <c r="A3332" s="2">
        <v>45488</v>
      </c>
      <c r="B3332" t="s">
        <v>148</v>
      </c>
      <c r="C3332" s="5">
        <v>654.07000000000005</v>
      </c>
    </row>
    <row r="3333" spans="1:3" x14ac:dyDescent="0.2">
      <c r="A3333" s="2">
        <v>45403</v>
      </c>
      <c r="B3333" t="s">
        <v>147</v>
      </c>
      <c r="C3333" s="5">
        <v>654.53</v>
      </c>
    </row>
    <row r="3334" spans="1:3" x14ac:dyDescent="0.2">
      <c r="A3334" s="2">
        <v>45110</v>
      </c>
      <c r="B3334" t="s">
        <v>147</v>
      </c>
      <c r="C3334" s="5">
        <v>655.29999999999995</v>
      </c>
    </row>
    <row r="3335" spans="1:3" hidden="1" x14ac:dyDescent="0.2">
      <c r="A3335" s="2">
        <v>45559</v>
      </c>
      <c r="B3335" t="s">
        <v>148</v>
      </c>
      <c r="C3335" s="5">
        <v>655.54</v>
      </c>
    </row>
    <row r="3336" spans="1:3" x14ac:dyDescent="0.2">
      <c r="A3336" s="2">
        <v>45031</v>
      </c>
      <c r="B3336" t="s">
        <v>147</v>
      </c>
      <c r="C3336" s="5">
        <v>655.78</v>
      </c>
    </row>
    <row r="3337" spans="1:3" x14ac:dyDescent="0.2">
      <c r="A3337" s="2">
        <v>45650</v>
      </c>
      <c r="B3337" t="s">
        <v>147</v>
      </c>
      <c r="C3337" s="5">
        <v>655.81</v>
      </c>
    </row>
    <row r="3338" spans="1:3" x14ac:dyDescent="0.2">
      <c r="A3338" s="2">
        <v>45402</v>
      </c>
      <c r="B3338" t="s">
        <v>147</v>
      </c>
      <c r="C3338" s="5">
        <v>658.26</v>
      </c>
    </row>
    <row r="3339" spans="1:3" x14ac:dyDescent="0.2">
      <c r="A3339" s="2">
        <v>45443</v>
      </c>
      <c r="B3339" t="s">
        <v>147</v>
      </c>
      <c r="C3339" s="5">
        <v>658.82999999999993</v>
      </c>
    </row>
    <row r="3340" spans="1:3" x14ac:dyDescent="0.2">
      <c r="A3340" s="2">
        <v>45523</v>
      </c>
      <c r="B3340" t="s">
        <v>147</v>
      </c>
      <c r="C3340" s="5">
        <v>659.45</v>
      </c>
    </row>
    <row r="3341" spans="1:3" x14ac:dyDescent="0.2">
      <c r="A3341" s="2">
        <v>45015</v>
      </c>
      <c r="B3341" t="s">
        <v>147</v>
      </c>
      <c r="C3341" s="5">
        <v>659.70999999999992</v>
      </c>
    </row>
    <row r="3342" spans="1:3" x14ac:dyDescent="0.2">
      <c r="A3342" s="2">
        <v>45034</v>
      </c>
      <c r="B3342" t="s">
        <v>147</v>
      </c>
      <c r="C3342" s="5">
        <v>660.34</v>
      </c>
    </row>
    <row r="3343" spans="1:3" x14ac:dyDescent="0.2">
      <c r="A3343" s="2">
        <v>45637</v>
      </c>
      <c r="B3343" t="s">
        <v>147</v>
      </c>
      <c r="C3343" s="5">
        <v>660.66000000000008</v>
      </c>
    </row>
    <row r="3344" spans="1:3" x14ac:dyDescent="0.2">
      <c r="A3344" s="2">
        <v>45094</v>
      </c>
      <c r="B3344" t="s">
        <v>147</v>
      </c>
      <c r="C3344" s="5">
        <v>661.56000000000006</v>
      </c>
    </row>
    <row r="3345" spans="1:3" x14ac:dyDescent="0.2">
      <c r="A3345" s="2">
        <v>45291</v>
      </c>
      <c r="B3345" t="s">
        <v>147</v>
      </c>
      <c r="C3345" s="5">
        <v>661.89</v>
      </c>
    </row>
    <row r="3346" spans="1:3" hidden="1" x14ac:dyDescent="0.2">
      <c r="A3346" s="2">
        <v>45257</v>
      </c>
      <c r="B3346" t="s">
        <v>148</v>
      </c>
      <c r="C3346" s="5">
        <v>662.09999999999991</v>
      </c>
    </row>
    <row r="3347" spans="1:3" hidden="1" x14ac:dyDescent="0.2">
      <c r="A3347" s="2">
        <v>44984</v>
      </c>
      <c r="B3347" t="s">
        <v>148</v>
      </c>
      <c r="C3347" s="5">
        <v>664.64</v>
      </c>
    </row>
    <row r="3348" spans="1:3" x14ac:dyDescent="0.2">
      <c r="A3348" s="2">
        <v>45574</v>
      </c>
      <c r="B3348" t="s">
        <v>147</v>
      </c>
      <c r="C3348" s="5">
        <v>665.11000000000013</v>
      </c>
    </row>
    <row r="3349" spans="1:3" x14ac:dyDescent="0.2">
      <c r="A3349" s="2">
        <v>45045</v>
      </c>
      <c r="B3349" t="s">
        <v>147</v>
      </c>
      <c r="C3349" s="5">
        <v>665.34</v>
      </c>
    </row>
    <row r="3350" spans="1:3" x14ac:dyDescent="0.2">
      <c r="A3350" s="2">
        <v>45071</v>
      </c>
      <c r="B3350" t="s">
        <v>147</v>
      </c>
      <c r="C3350" s="5">
        <v>665.93000000000006</v>
      </c>
    </row>
    <row r="3351" spans="1:3" hidden="1" x14ac:dyDescent="0.2">
      <c r="A3351" s="2">
        <v>45295</v>
      </c>
      <c r="B3351" t="s">
        <v>148</v>
      </c>
      <c r="C3351" s="5">
        <v>667.46</v>
      </c>
    </row>
    <row r="3352" spans="1:3" x14ac:dyDescent="0.2">
      <c r="A3352" s="2">
        <v>45076</v>
      </c>
      <c r="B3352" t="s">
        <v>147</v>
      </c>
      <c r="C3352" s="5">
        <v>671.42</v>
      </c>
    </row>
    <row r="3353" spans="1:3" x14ac:dyDescent="0.2">
      <c r="A3353" s="2">
        <v>45361</v>
      </c>
      <c r="B3353" t="s">
        <v>147</v>
      </c>
      <c r="C3353" s="5">
        <v>671.75</v>
      </c>
    </row>
    <row r="3354" spans="1:3" hidden="1" x14ac:dyDescent="0.2">
      <c r="A3354" s="2">
        <v>45652</v>
      </c>
      <c r="B3354" t="s">
        <v>148</v>
      </c>
      <c r="C3354" s="5">
        <v>672.34999999999991</v>
      </c>
    </row>
    <row r="3355" spans="1:3" x14ac:dyDescent="0.2">
      <c r="A3355" s="2">
        <v>44966</v>
      </c>
      <c r="B3355" t="s">
        <v>147</v>
      </c>
      <c r="C3355" s="5">
        <v>673.7299999999999</v>
      </c>
    </row>
    <row r="3356" spans="1:3" x14ac:dyDescent="0.2">
      <c r="A3356" s="2">
        <v>45524</v>
      </c>
      <c r="B3356" t="s">
        <v>147</v>
      </c>
      <c r="C3356" s="5">
        <v>673.93</v>
      </c>
    </row>
    <row r="3357" spans="1:3" hidden="1" x14ac:dyDescent="0.2">
      <c r="A3357" s="2">
        <v>44974</v>
      </c>
      <c r="B3357" t="s">
        <v>148</v>
      </c>
      <c r="C3357" s="5">
        <v>674.38</v>
      </c>
    </row>
    <row r="3358" spans="1:3" hidden="1" x14ac:dyDescent="0.2">
      <c r="A3358" s="2">
        <v>45311</v>
      </c>
      <c r="B3358" t="s">
        <v>148</v>
      </c>
      <c r="C3358" s="5">
        <v>674.89</v>
      </c>
    </row>
    <row r="3359" spans="1:3" x14ac:dyDescent="0.2">
      <c r="A3359" s="2">
        <v>45250</v>
      </c>
      <c r="B3359" t="s">
        <v>147</v>
      </c>
      <c r="C3359" s="5">
        <v>675.86</v>
      </c>
    </row>
    <row r="3360" spans="1:3" x14ac:dyDescent="0.2">
      <c r="A3360" s="2">
        <v>45365</v>
      </c>
      <c r="B3360" t="s">
        <v>147</v>
      </c>
      <c r="C3360" s="5">
        <v>678.63</v>
      </c>
    </row>
    <row r="3361" spans="1:3" hidden="1" x14ac:dyDescent="0.2">
      <c r="A3361" s="2">
        <v>45545</v>
      </c>
      <c r="B3361" t="s">
        <v>148</v>
      </c>
      <c r="C3361" s="5">
        <v>680.99000000000012</v>
      </c>
    </row>
    <row r="3362" spans="1:3" x14ac:dyDescent="0.2">
      <c r="A3362" s="2">
        <v>45109</v>
      </c>
      <c r="B3362" t="s">
        <v>147</v>
      </c>
      <c r="C3362" s="5">
        <v>682.06999999999994</v>
      </c>
    </row>
    <row r="3363" spans="1:3" x14ac:dyDescent="0.2">
      <c r="A3363" s="2">
        <v>45578</v>
      </c>
      <c r="B3363" t="s">
        <v>147</v>
      </c>
      <c r="C3363" s="5">
        <v>682.81</v>
      </c>
    </row>
    <row r="3364" spans="1:3" x14ac:dyDescent="0.2">
      <c r="A3364" s="2">
        <v>45462</v>
      </c>
      <c r="B3364" t="s">
        <v>147</v>
      </c>
      <c r="C3364" s="5">
        <v>684.44999999999993</v>
      </c>
    </row>
    <row r="3365" spans="1:3" x14ac:dyDescent="0.2">
      <c r="A3365" s="2">
        <v>45125</v>
      </c>
      <c r="B3365" t="s">
        <v>147</v>
      </c>
      <c r="C3365" s="5">
        <v>684.5</v>
      </c>
    </row>
    <row r="3366" spans="1:3" hidden="1" x14ac:dyDescent="0.2">
      <c r="A3366" s="2">
        <v>45030</v>
      </c>
      <c r="B3366" t="s">
        <v>148</v>
      </c>
      <c r="C3366" s="5">
        <v>685.08</v>
      </c>
    </row>
    <row r="3367" spans="1:3" x14ac:dyDescent="0.2">
      <c r="A3367" s="2">
        <v>45031</v>
      </c>
      <c r="B3367" t="s">
        <v>147</v>
      </c>
      <c r="C3367" s="5">
        <v>685.12</v>
      </c>
    </row>
    <row r="3368" spans="1:3" x14ac:dyDescent="0.2">
      <c r="A3368" s="2">
        <v>45395</v>
      </c>
      <c r="B3368" t="s">
        <v>147</v>
      </c>
      <c r="C3368" s="5">
        <v>686.7199999999998</v>
      </c>
    </row>
    <row r="3369" spans="1:3" x14ac:dyDescent="0.2">
      <c r="A3369" s="2">
        <v>45616</v>
      </c>
      <c r="B3369" t="s">
        <v>147</v>
      </c>
      <c r="C3369" s="5">
        <v>686.93000000000006</v>
      </c>
    </row>
    <row r="3370" spans="1:3" hidden="1" x14ac:dyDescent="0.2">
      <c r="A3370" s="2">
        <v>45253</v>
      </c>
      <c r="B3370" t="s">
        <v>148</v>
      </c>
      <c r="C3370" s="5">
        <v>687.45999999999992</v>
      </c>
    </row>
    <row r="3371" spans="1:3" x14ac:dyDescent="0.2">
      <c r="A3371" s="2">
        <v>45025</v>
      </c>
      <c r="B3371" t="s">
        <v>147</v>
      </c>
      <c r="C3371" s="5">
        <v>688.07</v>
      </c>
    </row>
    <row r="3372" spans="1:3" x14ac:dyDescent="0.2">
      <c r="A3372" s="2">
        <v>45615</v>
      </c>
      <c r="B3372" t="s">
        <v>147</v>
      </c>
      <c r="C3372" s="5">
        <v>688.15000000000009</v>
      </c>
    </row>
    <row r="3373" spans="1:3" hidden="1" x14ac:dyDescent="0.2">
      <c r="A3373" s="2">
        <v>45082</v>
      </c>
      <c r="B3373" t="s">
        <v>148</v>
      </c>
      <c r="C3373" s="5">
        <v>690.15000000000009</v>
      </c>
    </row>
    <row r="3374" spans="1:3" x14ac:dyDescent="0.2">
      <c r="A3374" s="2">
        <v>45471</v>
      </c>
      <c r="B3374" t="s">
        <v>147</v>
      </c>
      <c r="C3374" s="5">
        <v>690.91</v>
      </c>
    </row>
    <row r="3375" spans="1:3" x14ac:dyDescent="0.2">
      <c r="A3375" s="2">
        <v>45333</v>
      </c>
      <c r="B3375" t="s">
        <v>147</v>
      </c>
      <c r="C3375" s="5">
        <v>692.31</v>
      </c>
    </row>
    <row r="3376" spans="1:3" hidden="1" x14ac:dyDescent="0.2">
      <c r="A3376" s="2">
        <v>45551</v>
      </c>
      <c r="B3376" t="s">
        <v>148</v>
      </c>
      <c r="C3376" s="5">
        <v>693.95</v>
      </c>
    </row>
    <row r="3377" spans="1:3" x14ac:dyDescent="0.2">
      <c r="A3377" s="2">
        <v>45148</v>
      </c>
      <c r="B3377" t="s">
        <v>147</v>
      </c>
      <c r="C3377" s="5">
        <v>694.9799999999999</v>
      </c>
    </row>
    <row r="3378" spans="1:3" x14ac:dyDescent="0.2">
      <c r="A3378" s="2">
        <v>45076</v>
      </c>
      <c r="B3378" t="s">
        <v>147</v>
      </c>
      <c r="C3378" s="5">
        <v>695.35</v>
      </c>
    </row>
    <row r="3379" spans="1:3" hidden="1" x14ac:dyDescent="0.2">
      <c r="A3379" s="2">
        <v>45187</v>
      </c>
      <c r="B3379" t="s">
        <v>148</v>
      </c>
      <c r="C3379" s="5">
        <v>695.35</v>
      </c>
    </row>
    <row r="3380" spans="1:3" hidden="1" x14ac:dyDescent="0.2">
      <c r="A3380" s="2">
        <v>45525</v>
      </c>
      <c r="B3380" t="s">
        <v>148</v>
      </c>
      <c r="C3380" s="5">
        <v>696.71</v>
      </c>
    </row>
    <row r="3381" spans="1:3" x14ac:dyDescent="0.2">
      <c r="A3381" s="2">
        <v>45491</v>
      </c>
      <c r="B3381" t="s">
        <v>147</v>
      </c>
      <c r="C3381" s="5">
        <v>698.61</v>
      </c>
    </row>
    <row r="3382" spans="1:3" x14ac:dyDescent="0.2">
      <c r="A3382" s="2">
        <v>45579</v>
      </c>
      <c r="B3382" t="s">
        <v>147</v>
      </c>
      <c r="C3382" s="5">
        <v>698.73</v>
      </c>
    </row>
    <row r="3383" spans="1:3" x14ac:dyDescent="0.2">
      <c r="A3383" s="2">
        <v>45421</v>
      </c>
      <c r="B3383" t="s">
        <v>147</v>
      </c>
      <c r="C3383" s="5">
        <v>698.73</v>
      </c>
    </row>
    <row r="3384" spans="1:3" x14ac:dyDescent="0.2">
      <c r="A3384" s="2">
        <v>45652</v>
      </c>
      <c r="B3384" t="s">
        <v>147</v>
      </c>
      <c r="C3384" s="5">
        <v>699.15000000000009</v>
      </c>
    </row>
    <row r="3385" spans="1:3" x14ac:dyDescent="0.2">
      <c r="A3385" s="2">
        <v>45231</v>
      </c>
      <c r="B3385" t="s">
        <v>147</v>
      </c>
      <c r="C3385" s="5">
        <v>699.94999999999993</v>
      </c>
    </row>
    <row r="3386" spans="1:3" x14ac:dyDescent="0.2">
      <c r="A3386" s="2">
        <v>45142</v>
      </c>
      <c r="B3386" t="s">
        <v>147</v>
      </c>
      <c r="C3386" s="5">
        <v>700.16</v>
      </c>
    </row>
    <row r="3387" spans="1:3" x14ac:dyDescent="0.2">
      <c r="A3387" s="2">
        <v>45345</v>
      </c>
      <c r="B3387" t="s">
        <v>147</v>
      </c>
      <c r="C3387" s="5">
        <v>700.37999999999988</v>
      </c>
    </row>
    <row r="3388" spans="1:3" x14ac:dyDescent="0.2">
      <c r="A3388" s="2">
        <v>45122</v>
      </c>
      <c r="B3388" t="s">
        <v>147</v>
      </c>
      <c r="C3388" s="5">
        <v>701.14999999999986</v>
      </c>
    </row>
    <row r="3389" spans="1:3" x14ac:dyDescent="0.2">
      <c r="A3389" s="2">
        <v>44968</v>
      </c>
      <c r="B3389" t="s">
        <v>147</v>
      </c>
      <c r="C3389" s="5">
        <v>701.67000000000007</v>
      </c>
    </row>
    <row r="3390" spans="1:3" x14ac:dyDescent="0.2">
      <c r="A3390" s="2">
        <v>45152</v>
      </c>
      <c r="B3390" t="s">
        <v>147</v>
      </c>
      <c r="C3390" s="5">
        <v>702.32999999999993</v>
      </c>
    </row>
    <row r="3391" spans="1:3" hidden="1" x14ac:dyDescent="0.2">
      <c r="A3391" s="2">
        <v>45615</v>
      </c>
      <c r="B3391" t="s">
        <v>148</v>
      </c>
      <c r="C3391" s="5">
        <v>702.54</v>
      </c>
    </row>
    <row r="3392" spans="1:3" x14ac:dyDescent="0.2">
      <c r="A3392" s="2">
        <v>44958</v>
      </c>
      <c r="B3392" t="s">
        <v>147</v>
      </c>
      <c r="C3392" s="5">
        <v>703.34</v>
      </c>
    </row>
    <row r="3393" spans="1:3" x14ac:dyDescent="0.2">
      <c r="A3393" s="2">
        <v>45555</v>
      </c>
      <c r="B3393" t="s">
        <v>147</v>
      </c>
      <c r="C3393" s="5">
        <v>704.46</v>
      </c>
    </row>
    <row r="3394" spans="1:3" x14ac:dyDescent="0.2">
      <c r="A3394" s="2">
        <v>45437</v>
      </c>
      <c r="B3394" t="s">
        <v>147</v>
      </c>
      <c r="C3394" s="5">
        <v>705.05</v>
      </c>
    </row>
    <row r="3395" spans="1:3" hidden="1" x14ac:dyDescent="0.2">
      <c r="A3395" s="2">
        <v>45455</v>
      </c>
      <c r="B3395" t="s">
        <v>148</v>
      </c>
      <c r="C3395" s="5">
        <v>706.39</v>
      </c>
    </row>
    <row r="3396" spans="1:3" hidden="1" x14ac:dyDescent="0.2">
      <c r="A3396" s="2">
        <v>45332</v>
      </c>
      <c r="B3396" t="s">
        <v>148</v>
      </c>
      <c r="C3396" s="5">
        <v>706.49</v>
      </c>
    </row>
    <row r="3397" spans="1:3" hidden="1" x14ac:dyDescent="0.2">
      <c r="A3397" s="2">
        <v>45066</v>
      </c>
      <c r="B3397" t="s">
        <v>148</v>
      </c>
      <c r="C3397" s="5">
        <v>710.89</v>
      </c>
    </row>
    <row r="3398" spans="1:3" x14ac:dyDescent="0.2">
      <c r="A3398" s="2">
        <v>45175</v>
      </c>
      <c r="B3398" t="s">
        <v>147</v>
      </c>
      <c r="C3398" s="5">
        <v>715</v>
      </c>
    </row>
    <row r="3399" spans="1:3" x14ac:dyDescent="0.2">
      <c r="A3399" s="2">
        <v>45196</v>
      </c>
      <c r="B3399" t="s">
        <v>147</v>
      </c>
      <c r="C3399" s="5">
        <v>715.37</v>
      </c>
    </row>
    <row r="3400" spans="1:3" x14ac:dyDescent="0.2">
      <c r="A3400" s="2">
        <v>44981</v>
      </c>
      <c r="B3400" t="s">
        <v>147</v>
      </c>
      <c r="C3400" s="5">
        <v>715.61999999999989</v>
      </c>
    </row>
    <row r="3401" spans="1:3" hidden="1" x14ac:dyDescent="0.2">
      <c r="A3401" s="2">
        <v>45540</v>
      </c>
      <c r="B3401" t="s">
        <v>148</v>
      </c>
      <c r="C3401" s="5">
        <v>715.88</v>
      </c>
    </row>
    <row r="3402" spans="1:3" x14ac:dyDescent="0.2">
      <c r="A3402" s="2">
        <v>44973</v>
      </c>
      <c r="B3402" t="s">
        <v>147</v>
      </c>
      <c r="C3402" s="5">
        <v>716.45</v>
      </c>
    </row>
    <row r="3403" spans="1:3" x14ac:dyDescent="0.2">
      <c r="A3403" s="2">
        <v>45213</v>
      </c>
      <c r="B3403" t="s">
        <v>147</v>
      </c>
      <c r="C3403" s="5">
        <v>716.67000000000007</v>
      </c>
    </row>
    <row r="3404" spans="1:3" x14ac:dyDescent="0.2">
      <c r="A3404" s="2">
        <v>45464</v>
      </c>
      <c r="B3404" t="s">
        <v>147</v>
      </c>
      <c r="C3404" s="5">
        <v>717.45</v>
      </c>
    </row>
    <row r="3405" spans="1:3" x14ac:dyDescent="0.2">
      <c r="A3405" s="2">
        <v>45300</v>
      </c>
      <c r="B3405" t="s">
        <v>147</v>
      </c>
      <c r="C3405" s="5">
        <v>718.24</v>
      </c>
    </row>
    <row r="3406" spans="1:3" hidden="1" x14ac:dyDescent="0.2">
      <c r="A3406" s="2">
        <v>45260</v>
      </c>
      <c r="B3406" t="s">
        <v>148</v>
      </c>
      <c r="C3406" s="5">
        <v>721.01999999999987</v>
      </c>
    </row>
    <row r="3407" spans="1:3" x14ac:dyDescent="0.2">
      <c r="A3407" s="2">
        <v>45148</v>
      </c>
      <c r="B3407" t="s">
        <v>147</v>
      </c>
      <c r="C3407" s="5">
        <v>721.04</v>
      </c>
    </row>
    <row r="3408" spans="1:3" x14ac:dyDescent="0.2">
      <c r="A3408" s="2">
        <v>45481</v>
      </c>
      <c r="B3408" t="s">
        <v>147</v>
      </c>
      <c r="C3408" s="5">
        <v>721.23</v>
      </c>
    </row>
    <row r="3409" spans="1:3" x14ac:dyDescent="0.2">
      <c r="A3409" s="2">
        <v>45138</v>
      </c>
      <c r="B3409" t="s">
        <v>147</v>
      </c>
      <c r="C3409" s="5">
        <v>721.40000000000009</v>
      </c>
    </row>
    <row r="3410" spans="1:3" x14ac:dyDescent="0.2">
      <c r="A3410" s="2">
        <v>45087</v>
      </c>
      <c r="B3410" t="s">
        <v>147</v>
      </c>
      <c r="C3410" s="5">
        <v>721.7</v>
      </c>
    </row>
    <row r="3411" spans="1:3" x14ac:dyDescent="0.2">
      <c r="A3411" s="2">
        <v>45215</v>
      </c>
      <c r="B3411" t="s">
        <v>147</v>
      </c>
      <c r="C3411" s="5">
        <v>722.32999999999993</v>
      </c>
    </row>
    <row r="3412" spans="1:3" x14ac:dyDescent="0.2">
      <c r="A3412" s="2">
        <v>45342</v>
      </c>
      <c r="B3412" t="s">
        <v>147</v>
      </c>
      <c r="C3412" s="5">
        <v>723.53000000000009</v>
      </c>
    </row>
    <row r="3413" spans="1:3" x14ac:dyDescent="0.2">
      <c r="A3413" s="2">
        <v>45191</v>
      </c>
      <c r="B3413" t="s">
        <v>147</v>
      </c>
      <c r="C3413" s="5">
        <v>724.4</v>
      </c>
    </row>
    <row r="3414" spans="1:3" x14ac:dyDescent="0.2">
      <c r="A3414" s="2">
        <v>45363</v>
      </c>
      <c r="B3414" t="s">
        <v>147</v>
      </c>
      <c r="C3414" s="5">
        <v>724.66000000000008</v>
      </c>
    </row>
    <row r="3415" spans="1:3" x14ac:dyDescent="0.2">
      <c r="A3415" s="2">
        <v>45567</v>
      </c>
      <c r="B3415" t="s">
        <v>147</v>
      </c>
      <c r="C3415" s="5">
        <v>724.67999999999984</v>
      </c>
    </row>
    <row r="3416" spans="1:3" x14ac:dyDescent="0.2">
      <c r="A3416" s="2">
        <v>45585</v>
      </c>
      <c r="B3416" t="s">
        <v>147</v>
      </c>
      <c r="C3416" s="5">
        <v>724.75</v>
      </c>
    </row>
    <row r="3417" spans="1:3" hidden="1" x14ac:dyDescent="0.2">
      <c r="A3417" s="2">
        <v>45539</v>
      </c>
      <c r="B3417" t="s">
        <v>148</v>
      </c>
      <c r="C3417" s="5">
        <v>726.35</v>
      </c>
    </row>
    <row r="3418" spans="1:3" x14ac:dyDescent="0.2">
      <c r="A3418" s="2">
        <v>44943</v>
      </c>
      <c r="B3418" t="s">
        <v>147</v>
      </c>
      <c r="C3418" s="5">
        <v>726.38</v>
      </c>
    </row>
    <row r="3419" spans="1:3" x14ac:dyDescent="0.2">
      <c r="A3419" s="2">
        <v>45333</v>
      </c>
      <c r="B3419" t="s">
        <v>147</v>
      </c>
      <c r="C3419" s="5">
        <v>727.32999999999981</v>
      </c>
    </row>
    <row r="3420" spans="1:3" x14ac:dyDescent="0.2">
      <c r="A3420" s="2">
        <v>44989</v>
      </c>
      <c r="B3420" t="s">
        <v>147</v>
      </c>
      <c r="C3420" s="5">
        <v>728.16000000000008</v>
      </c>
    </row>
    <row r="3421" spans="1:3" x14ac:dyDescent="0.2">
      <c r="A3421" s="2">
        <v>45019</v>
      </c>
      <c r="B3421" t="s">
        <v>147</v>
      </c>
      <c r="C3421" s="5">
        <v>729.09</v>
      </c>
    </row>
    <row r="3422" spans="1:3" x14ac:dyDescent="0.2">
      <c r="A3422" s="2">
        <v>45108</v>
      </c>
      <c r="B3422" t="s">
        <v>147</v>
      </c>
      <c r="C3422" s="5">
        <v>729.36</v>
      </c>
    </row>
    <row r="3423" spans="1:3" x14ac:dyDescent="0.2">
      <c r="A3423" s="2">
        <v>45405</v>
      </c>
      <c r="B3423" t="s">
        <v>147</v>
      </c>
      <c r="C3423" s="5">
        <v>731.02</v>
      </c>
    </row>
    <row r="3424" spans="1:3" x14ac:dyDescent="0.2">
      <c r="A3424" s="2">
        <v>45557</v>
      </c>
      <c r="B3424" t="s">
        <v>147</v>
      </c>
      <c r="C3424" s="5">
        <v>731.57999999999993</v>
      </c>
    </row>
    <row r="3425" spans="1:3" x14ac:dyDescent="0.2">
      <c r="A3425" s="2">
        <v>45034</v>
      </c>
      <c r="B3425" t="s">
        <v>147</v>
      </c>
      <c r="C3425" s="5">
        <v>733.47</v>
      </c>
    </row>
    <row r="3426" spans="1:3" hidden="1" x14ac:dyDescent="0.2">
      <c r="A3426" s="2">
        <v>45073</v>
      </c>
      <c r="B3426" t="s">
        <v>148</v>
      </c>
      <c r="C3426" s="5">
        <v>733.96</v>
      </c>
    </row>
    <row r="3427" spans="1:3" x14ac:dyDescent="0.2">
      <c r="A3427" s="2">
        <v>45577</v>
      </c>
      <c r="B3427" t="s">
        <v>147</v>
      </c>
      <c r="C3427" s="5">
        <v>734.98</v>
      </c>
    </row>
    <row r="3428" spans="1:3" x14ac:dyDescent="0.2">
      <c r="A3428" s="2">
        <v>45177</v>
      </c>
      <c r="B3428" t="s">
        <v>147</v>
      </c>
      <c r="C3428" s="5">
        <v>738.8599999999999</v>
      </c>
    </row>
    <row r="3429" spans="1:3" hidden="1" x14ac:dyDescent="0.2">
      <c r="A3429" s="2">
        <v>45616</v>
      </c>
      <c r="B3429" t="s">
        <v>148</v>
      </c>
      <c r="C3429" s="5">
        <v>739.6099999999999</v>
      </c>
    </row>
    <row r="3430" spans="1:3" x14ac:dyDescent="0.2">
      <c r="A3430" s="2">
        <v>45339</v>
      </c>
      <c r="B3430" t="s">
        <v>147</v>
      </c>
      <c r="C3430" s="5">
        <v>739.65</v>
      </c>
    </row>
    <row r="3431" spans="1:3" x14ac:dyDescent="0.2">
      <c r="A3431" s="2">
        <v>44972</v>
      </c>
      <c r="B3431" t="s">
        <v>147</v>
      </c>
      <c r="C3431" s="5">
        <v>740.32</v>
      </c>
    </row>
    <row r="3432" spans="1:3" x14ac:dyDescent="0.2">
      <c r="A3432" s="2">
        <v>45291</v>
      </c>
      <c r="B3432" t="s">
        <v>147</v>
      </c>
      <c r="C3432" s="5">
        <v>741.28000000000009</v>
      </c>
    </row>
    <row r="3433" spans="1:3" hidden="1" x14ac:dyDescent="0.2">
      <c r="A3433" s="2">
        <v>45299</v>
      </c>
      <c r="B3433" t="s">
        <v>148</v>
      </c>
      <c r="C3433" s="5">
        <v>741.83999999999992</v>
      </c>
    </row>
    <row r="3434" spans="1:3" hidden="1" x14ac:dyDescent="0.2">
      <c r="A3434" s="2">
        <v>45150</v>
      </c>
      <c r="B3434" t="s">
        <v>148</v>
      </c>
      <c r="C3434" s="5">
        <v>742.08</v>
      </c>
    </row>
    <row r="3435" spans="1:3" x14ac:dyDescent="0.2">
      <c r="A3435" s="2">
        <v>45303</v>
      </c>
      <c r="B3435" t="s">
        <v>147</v>
      </c>
      <c r="C3435" s="5">
        <v>742.91</v>
      </c>
    </row>
    <row r="3436" spans="1:3" x14ac:dyDescent="0.2">
      <c r="A3436" s="2">
        <v>45146</v>
      </c>
      <c r="B3436" t="s">
        <v>147</v>
      </c>
      <c r="C3436" s="5">
        <v>743.15</v>
      </c>
    </row>
    <row r="3437" spans="1:3" x14ac:dyDescent="0.2">
      <c r="A3437" s="2">
        <v>45186</v>
      </c>
      <c r="B3437" t="s">
        <v>147</v>
      </c>
      <c r="C3437" s="5">
        <v>744.12</v>
      </c>
    </row>
    <row r="3438" spans="1:3" hidden="1" x14ac:dyDescent="0.2">
      <c r="A3438" s="2">
        <v>45172</v>
      </c>
      <c r="B3438" t="s">
        <v>148</v>
      </c>
      <c r="C3438" s="5">
        <v>744.77</v>
      </c>
    </row>
    <row r="3439" spans="1:3" hidden="1" x14ac:dyDescent="0.2">
      <c r="A3439" s="2">
        <v>45451</v>
      </c>
      <c r="B3439" t="s">
        <v>148</v>
      </c>
      <c r="C3439" s="5">
        <v>744.88</v>
      </c>
    </row>
    <row r="3440" spans="1:3" x14ac:dyDescent="0.2">
      <c r="A3440" s="2">
        <v>45176</v>
      </c>
      <c r="B3440" t="s">
        <v>147</v>
      </c>
      <c r="C3440" s="5">
        <v>744.9899999999999</v>
      </c>
    </row>
    <row r="3441" spans="1:3" hidden="1" x14ac:dyDescent="0.2">
      <c r="A3441" s="2">
        <v>45211</v>
      </c>
      <c r="B3441" t="s">
        <v>148</v>
      </c>
      <c r="C3441" s="5">
        <v>745.32</v>
      </c>
    </row>
    <row r="3442" spans="1:3" hidden="1" x14ac:dyDescent="0.2">
      <c r="A3442" s="2">
        <v>45318</v>
      </c>
      <c r="B3442" t="s">
        <v>148</v>
      </c>
      <c r="C3442" s="5">
        <v>746.06</v>
      </c>
    </row>
    <row r="3443" spans="1:3" x14ac:dyDescent="0.2">
      <c r="A3443" s="2">
        <v>44996</v>
      </c>
      <c r="B3443" t="s">
        <v>147</v>
      </c>
      <c r="C3443" s="5">
        <v>747.07</v>
      </c>
    </row>
    <row r="3444" spans="1:3" x14ac:dyDescent="0.2">
      <c r="A3444" s="2">
        <v>44981</v>
      </c>
      <c r="B3444" t="s">
        <v>147</v>
      </c>
      <c r="C3444" s="5">
        <v>747.11</v>
      </c>
    </row>
    <row r="3445" spans="1:3" x14ac:dyDescent="0.2">
      <c r="A3445" s="2">
        <v>45353</v>
      </c>
      <c r="B3445" t="s">
        <v>147</v>
      </c>
      <c r="C3445" s="5">
        <v>747.30000000000007</v>
      </c>
    </row>
    <row r="3446" spans="1:3" x14ac:dyDescent="0.2">
      <c r="A3446" s="2">
        <v>45275</v>
      </c>
      <c r="B3446" t="s">
        <v>147</v>
      </c>
      <c r="C3446" s="5">
        <v>747.34</v>
      </c>
    </row>
    <row r="3447" spans="1:3" x14ac:dyDescent="0.2">
      <c r="A3447" s="2">
        <v>45552</v>
      </c>
      <c r="B3447" t="s">
        <v>147</v>
      </c>
      <c r="C3447" s="5">
        <v>747.42000000000007</v>
      </c>
    </row>
    <row r="3448" spans="1:3" x14ac:dyDescent="0.2">
      <c r="A3448" s="2">
        <v>45386</v>
      </c>
      <c r="B3448" t="s">
        <v>147</v>
      </c>
      <c r="C3448" s="5">
        <v>747.94</v>
      </c>
    </row>
    <row r="3449" spans="1:3" x14ac:dyDescent="0.2">
      <c r="A3449" s="2">
        <v>45317</v>
      </c>
      <c r="B3449" t="s">
        <v>147</v>
      </c>
      <c r="C3449" s="5">
        <v>748.43000000000006</v>
      </c>
    </row>
    <row r="3450" spans="1:3" x14ac:dyDescent="0.2">
      <c r="A3450" s="2">
        <v>45254</v>
      </c>
      <c r="B3450" t="s">
        <v>147</v>
      </c>
      <c r="C3450" s="5">
        <v>749.04</v>
      </c>
    </row>
    <row r="3451" spans="1:3" x14ac:dyDescent="0.2">
      <c r="A3451" s="2">
        <v>45464</v>
      </c>
      <c r="B3451" t="s">
        <v>147</v>
      </c>
      <c r="C3451" s="5">
        <v>749.25</v>
      </c>
    </row>
    <row r="3452" spans="1:3" x14ac:dyDescent="0.2">
      <c r="A3452" s="2">
        <v>44963</v>
      </c>
      <c r="B3452" t="s">
        <v>147</v>
      </c>
      <c r="C3452" s="5">
        <v>749.56</v>
      </c>
    </row>
    <row r="3453" spans="1:3" x14ac:dyDescent="0.2">
      <c r="A3453" s="2">
        <v>44996</v>
      </c>
      <c r="B3453" t="s">
        <v>147</v>
      </c>
      <c r="C3453" s="5">
        <v>749.75</v>
      </c>
    </row>
    <row r="3454" spans="1:3" hidden="1" x14ac:dyDescent="0.2">
      <c r="A3454" s="2">
        <v>45087</v>
      </c>
      <c r="B3454" t="s">
        <v>148</v>
      </c>
      <c r="C3454" s="5">
        <v>750.6</v>
      </c>
    </row>
    <row r="3455" spans="1:3" x14ac:dyDescent="0.2">
      <c r="A3455" s="2">
        <v>45652</v>
      </c>
      <c r="B3455" t="s">
        <v>147</v>
      </c>
      <c r="C3455" s="5">
        <v>751.21</v>
      </c>
    </row>
    <row r="3456" spans="1:3" x14ac:dyDescent="0.2">
      <c r="A3456" s="2">
        <v>45542</v>
      </c>
      <c r="B3456" t="s">
        <v>147</v>
      </c>
      <c r="C3456" s="5">
        <v>756.55000000000007</v>
      </c>
    </row>
    <row r="3457" spans="1:3" hidden="1" x14ac:dyDescent="0.2">
      <c r="A3457" s="2">
        <v>45409</v>
      </c>
      <c r="B3457" t="s">
        <v>148</v>
      </c>
      <c r="C3457" s="5">
        <v>756.94</v>
      </c>
    </row>
    <row r="3458" spans="1:3" x14ac:dyDescent="0.2">
      <c r="A3458" s="2">
        <v>45195</v>
      </c>
      <c r="B3458" t="s">
        <v>147</v>
      </c>
      <c r="C3458" s="5">
        <v>759.59</v>
      </c>
    </row>
    <row r="3459" spans="1:3" x14ac:dyDescent="0.2">
      <c r="A3459" s="2">
        <v>45177</v>
      </c>
      <c r="B3459" t="s">
        <v>147</v>
      </c>
      <c r="C3459" s="5">
        <v>761.5200000000001</v>
      </c>
    </row>
    <row r="3460" spans="1:3" x14ac:dyDescent="0.2">
      <c r="A3460" s="2">
        <v>45121</v>
      </c>
      <c r="B3460" t="s">
        <v>147</v>
      </c>
      <c r="C3460" s="5">
        <v>761.66000000000008</v>
      </c>
    </row>
    <row r="3461" spans="1:3" x14ac:dyDescent="0.2">
      <c r="A3461" s="2">
        <v>45188</v>
      </c>
      <c r="B3461" t="s">
        <v>147</v>
      </c>
      <c r="C3461" s="5">
        <v>762.15000000000009</v>
      </c>
    </row>
    <row r="3462" spans="1:3" x14ac:dyDescent="0.2">
      <c r="A3462" s="2">
        <v>45638</v>
      </c>
      <c r="B3462" t="s">
        <v>147</v>
      </c>
      <c r="C3462" s="5">
        <v>763.2700000000001</v>
      </c>
    </row>
    <row r="3463" spans="1:3" x14ac:dyDescent="0.2">
      <c r="A3463" s="2">
        <v>45385</v>
      </c>
      <c r="B3463" t="s">
        <v>147</v>
      </c>
      <c r="C3463" s="5">
        <v>764.81</v>
      </c>
    </row>
    <row r="3464" spans="1:3" x14ac:dyDescent="0.2">
      <c r="A3464" s="2">
        <v>45200</v>
      </c>
      <c r="B3464" t="s">
        <v>147</v>
      </c>
      <c r="C3464" s="5">
        <v>764.92</v>
      </c>
    </row>
    <row r="3465" spans="1:3" x14ac:dyDescent="0.2">
      <c r="A3465" s="2">
        <v>45100</v>
      </c>
      <c r="B3465" t="s">
        <v>147</v>
      </c>
      <c r="C3465" s="5">
        <v>767.44999999999993</v>
      </c>
    </row>
    <row r="3466" spans="1:3" x14ac:dyDescent="0.2">
      <c r="A3466" s="2">
        <v>45035</v>
      </c>
      <c r="B3466" t="s">
        <v>147</v>
      </c>
      <c r="C3466" s="5">
        <v>768.2</v>
      </c>
    </row>
    <row r="3467" spans="1:3" x14ac:dyDescent="0.2">
      <c r="A3467" s="2">
        <v>45581</v>
      </c>
      <c r="B3467" t="s">
        <v>147</v>
      </c>
      <c r="C3467" s="5">
        <v>769.59</v>
      </c>
    </row>
    <row r="3468" spans="1:3" x14ac:dyDescent="0.2">
      <c r="A3468" s="2">
        <v>45131</v>
      </c>
      <c r="B3468" t="s">
        <v>147</v>
      </c>
      <c r="C3468" s="5">
        <v>769.93</v>
      </c>
    </row>
    <row r="3469" spans="1:3" x14ac:dyDescent="0.2">
      <c r="A3469" s="2">
        <v>45113</v>
      </c>
      <c r="B3469" t="s">
        <v>147</v>
      </c>
      <c r="C3469" s="5">
        <v>770.33999999999992</v>
      </c>
    </row>
    <row r="3470" spans="1:3" x14ac:dyDescent="0.2">
      <c r="A3470" s="2">
        <v>45588</v>
      </c>
      <c r="B3470" t="s">
        <v>147</v>
      </c>
      <c r="C3470" s="5">
        <v>771.18999999999994</v>
      </c>
    </row>
    <row r="3471" spans="1:3" x14ac:dyDescent="0.2">
      <c r="A3471" s="2">
        <v>45446</v>
      </c>
      <c r="B3471" t="s">
        <v>147</v>
      </c>
      <c r="C3471" s="5">
        <v>771.22</v>
      </c>
    </row>
    <row r="3472" spans="1:3" x14ac:dyDescent="0.2">
      <c r="A3472" s="2">
        <v>45335</v>
      </c>
      <c r="B3472" t="s">
        <v>147</v>
      </c>
      <c r="C3472" s="5">
        <v>771.81000000000006</v>
      </c>
    </row>
    <row r="3473" spans="1:3" hidden="1" x14ac:dyDescent="0.2">
      <c r="A3473" s="2">
        <v>45138</v>
      </c>
      <c r="B3473" t="s">
        <v>148</v>
      </c>
      <c r="C3473" s="5">
        <v>773.53</v>
      </c>
    </row>
    <row r="3474" spans="1:3" x14ac:dyDescent="0.2">
      <c r="A3474" s="2">
        <v>45564</v>
      </c>
      <c r="B3474" t="s">
        <v>147</v>
      </c>
      <c r="C3474" s="5">
        <v>776.77</v>
      </c>
    </row>
    <row r="3475" spans="1:3" hidden="1" x14ac:dyDescent="0.2">
      <c r="A3475" s="2">
        <v>45478</v>
      </c>
      <c r="B3475" t="s">
        <v>148</v>
      </c>
      <c r="C3475" s="5">
        <v>777.14</v>
      </c>
    </row>
    <row r="3476" spans="1:3" x14ac:dyDescent="0.2">
      <c r="A3476" s="2">
        <v>45278</v>
      </c>
      <c r="B3476" t="s">
        <v>147</v>
      </c>
      <c r="C3476" s="5">
        <v>777.87</v>
      </c>
    </row>
    <row r="3477" spans="1:3" hidden="1" x14ac:dyDescent="0.2">
      <c r="A3477" s="2">
        <v>45135</v>
      </c>
      <c r="B3477" t="s">
        <v>148</v>
      </c>
      <c r="C3477" s="5">
        <v>778.56000000000006</v>
      </c>
    </row>
    <row r="3478" spans="1:3" x14ac:dyDescent="0.2">
      <c r="A3478" s="2">
        <v>45167</v>
      </c>
      <c r="B3478" t="s">
        <v>147</v>
      </c>
      <c r="C3478" s="5">
        <v>779.41</v>
      </c>
    </row>
    <row r="3479" spans="1:3" x14ac:dyDescent="0.2">
      <c r="A3479" s="2">
        <v>45228</v>
      </c>
      <c r="B3479" t="s">
        <v>147</v>
      </c>
      <c r="C3479" s="5">
        <v>779.49</v>
      </c>
    </row>
    <row r="3480" spans="1:3" x14ac:dyDescent="0.2">
      <c r="A3480" s="2">
        <v>45287</v>
      </c>
      <c r="B3480" t="s">
        <v>147</v>
      </c>
      <c r="C3480" s="5">
        <v>780.21999999999991</v>
      </c>
    </row>
    <row r="3481" spans="1:3" hidden="1" x14ac:dyDescent="0.2">
      <c r="A3481" s="2">
        <v>45136</v>
      </c>
      <c r="B3481" t="s">
        <v>148</v>
      </c>
      <c r="C3481" s="5">
        <v>780.56000000000006</v>
      </c>
    </row>
    <row r="3482" spans="1:3" x14ac:dyDescent="0.2">
      <c r="A3482" s="2">
        <v>44960</v>
      </c>
      <c r="B3482" t="s">
        <v>147</v>
      </c>
      <c r="C3482" s="5">
        <v>786.16000000000008</v>
      </c>
    </row>
    <row r="3483" spans="1:3" x14ac:dyDescent="0.2">
      <c r="A3483" s="2">
        <v>45182</v>
      </c>
      <c r="B3483" t="s">
        <v>147</v>
      </c>
      <c r="C3483" s="5">
        <v>786.38000000000011</v>
      </c>
    </row>
    <row r="3484" spans="1:3" x14ac:dyDescent="0.2">
      <c r="A3484" s="2">
        <v>44985</v>
      </c>
      <c r="B3484" t="s">
        <v>147</v>
      </c>
      <c r="C3484" s="5">
        <v>786.86</v>
      </c>
    </row>
    <row r="3485" spans="1:3" hidden="1" x14ac:dyDescent="0.2">
      <c r="A3485" s="2">
        <v>45100</v>
      </c>
      <c r="B3485" t="s">
        <v>148</v>
      </c>
      <c r="C3485" s="5">
        <v>787.08000000000015</v>
      </c>
    </row>
    <row r="3486" spans="1:3" x14ac:dyDescent="0.2">
      <c r="A3486" s="2">
        <v>44937</v>
      </c>
      <c r="B3486" t="s">
        <v>147</v>
      </c>
      <c r="C3486" s="5">
        <v>787.31999999999994</v>
      </c>
    </row>
    <row r="3487" spans="1:3" x14ac:dyDescent="0.2">
      <c r="A3487" s="2">
        <v>45230</v>
      </c>
      <c r="B3487" t="s">
        <v>147</v>
      </c>
      <c r="C3487" s="5">
        <v>787.88</v>
      </c>
    </row>
    <row r="3488" spans="1:3" x14ac:dyDescent="0.2">
      <c r="A3488" s="2">
        <v>45622</v>
      </c>
      <c r="B3488" t="s">
        <v>147</v>
      </c>
      <c r="C3488" s="5">
        <v>789.65</v>
      </c>
    </row>
    <row r="3489" spans="1:3" hidden="1" x14ac:dyDescent="0.2">
      <c r="A3489" s="2">
        <v>45048</v>
      </c>
      <c r="B3489" t="s">
        <v>148</v>
      </c>
      <c r="C3489" s="5">
        <v>791.38999999999987</v>
      </c>
    </row>
    <row r="3490" spans="1:3" x14ac:dyDescent="0.2">
      <c r="A3490" s="2">
        <v>45196</v>
      </c>
      <c r="B3490" t="s">
        <v>147</v>
      </c>
      <c r="C3490" s="5">
        <v>791.57</v>
      </c>
    </row>
    <row r="3491" spans="1:3" x14ac:dyDescent="0.2">
      <c r="A3491" s="2">
        <v>45121</v>
      </c>
      <c r="B3491" t="s">
        <v>147</v>
      </c>
      <c r="C3491" s="5">
        <v>792.04999999999984</v>
      </c>
    </row>
    <row r="3492" spans="1:3" x14ac:dyDescent="0.2">
      <c r="A3492" s="2">
        <v>45453</v>
      </c>
      <c r="B3492" t="s">
        <v>147</v>
      </c>
      <c r="C3492" s="5">
        <v>795.31000000000006</v>
      </c>
    </row>
    <row r="3493" spans="1:3" x14ac:dyDescent="0.2">
      <c r="A3493" s="2">
        <v>45482</v>
      </c>
      <c r="B3493" t="s">
        <v>147</v>
      </c>
      <c r="C3493" s="5">
        <v>795.65</v>
      </c>
    </row>
    <row r="3494" spans="1:3" hidden="1" x14ac:dyDescent="0.2">
      <c r="A3494" s="2">
        <v>45126</v>
      </c>
      <c r="B3494" t="s">
        <v>148</v>
      </c>
      <c r="C3494" s="5">
        <v>796.52</v>
      </c>
    </row>
    <row r="3495" spans="1:3" x14ac:dyDescent="0.2">
      <c r="A3495" s="2">
        <v>45649</v>
      </c>
      <c r="B3495" t="s">
        <v>147</v>
      </c>
      <c r="C3495" s="5">
        <v>796.76000000000033</v>
      </c>
    </row>
    <row r="3496" spans="1:3" x14ac:dyDescent="0.2">
      <c r="A3496" s="2">
        <v>45514</v>
      </c>
      <c r="B3496" t="s">
        <v>147</v>
      </c>
      <c r="C3496" s="5">
        <v>797.2</v>
      </c>
    </row>
    <row r="3497" spans="1:3" hidden="1" x14ac:dyDescent="0.2">
      <c r="A3497" s="2">
        <v>45389</v>
      </c>
      <c r="B3497" t="s">
        <v>148</v>
      </c>
      <c r="C3497" s="5">
        <v>797.62</v>
      </c>
    </row>
    <row r="3498" spans="1:3" x14ac:dyDescent="0.2">
      <c r="A3498" s="2">
        <v>45026</v>
      </c>
      <c r="B3498" t="s">
        <v>147</v>
      </c>
      <c r="C3498" s="5">
        <v>797.75000000000011</v>
      </c>
    </row>
    <row r="3499" spans="1:3" x14ac:dyDescent="0.2">
      <c r="A3499" s="2">
        <v>45307</v>
      </c>
      <c r="B3499" t="s">
        <v>147</v>
      </c>
      <c r="C3499" s="5">
        <v>798.23</v>
      </c>
    </row>
    <row r="3500" spans="1:3" x14ac:dyDescent="0.2">
      <c r="A3500" s="2">
        <v>45193</v>
      </c>
      <c r="B3500" t="s">
        <v>147</v>
      </c>
      <c r="C3500" s="5">
        <v>798.24</v>
      </c>
    </row>
    <row r="3501" spans="1:3" x14ac:dyDescent="0.2">
      <c r="A3501" s="2">
        <v>45084</v>
      </c>
      <c r="B3501" t="s">
        <v>147</v>
      </c>
      <c r="C3501" s="5">
        <v>798.52</v>
      </c>
    </row>
    <row r="3502" spans="1:3" hidden="1" x14ac:dyDescent="0.2">
      <c r="A3502" s="2">
        <v>45142</v>
      </c>
      <c r="B3502" t="s">
        <v>148</v>
      </c>
      <c r="C3502" s="5">
        <v>799.67</v>
      </c>
    </row>
    <row r="3503" spans="1:3" x14ac:dyDescent="0.2">
      <c r="A3503" s="2">
        <v>45215</v>
      </c>
      <c r="B3503" t="s">
        <v>147</v>
      </c>
      <c r="C3503" s="5">
        <v>800.1</v>
      </c>
    </row>
    <row r="3504" spans="1:3" x14ac:dyDescent="0.2">
      <c r="A3504" s="2">
        <v>45282</v>
      </c>
      <c r="B3504" t="s">
        <v>147</v>
      </c>
      <c r="C3504" s="5">
        <v>800.23</v>
      </c>
    </row>
    <row r="3505" spans="1:3" x14ac:dyDescent="0.2">
      <c r="A3505" s="2">
        <v>45515</v>
      </c>
      <c r="B3505" t="s">
        <v>147</v>
      </c>
      <c r="C3505" s="5">
        <v>801.37</v>
      </c>
    </row>
    <row r="3506" spans="1:3" x14ac:dyDescent="0.2">
      <c r="A3506" s="2">
        <v>45409</v>
      </c>
      <c r="B3506" t="s">
        <v>147</v>
      </c>
      <c r="C3506" s="5">
        <v>801.48000000000013</v>
      </c>
    </row>
    <row r="3507" spans="1:3" x14ac:dyDescent="0.2">
      <c r="A3507" s="2">
        <v>44991</v>
      </c>
      <c r="B3507" t="s">
        <v>147</v>
      </c>
      <c r="C3507" s="5">
        <v>801.68000000000006</v>
      </c>
    </row>
    <row r="3508" spans="1:3" x14ac:dyDescent="0.2">
      <c r="A3508" s="2">
        <v>45480</v>
      </c>
      <c r="B3508" t="s">
        <v>147</v>
      </c>
      <c r="C3508" s="5">
        <v>801.97</v>
      </c>
    </row>
    <row r="3509" spans="1:3" x14ac:dyDescent="0.2">
      <c r="A3509" s="2">
        <v>45406</v>
      </c>
      <c r="B3509" t="s">
        <v>147</v>
      </c>
      <c r="C3509" s="5">
        <v>802.67</v>
      </c>
    </row>
    <row r="3510" spans="1:3" hidden="1" x14ac:dyDescent="0.2">
      <c r="A3510" s="2">
        <v>45042</v>
      </c>
      <c r="B3510" t="s">
        <v>148</v>
      </c>
      <c r="C3510" s="5">
        <v>802.75000000000011</v>
      </c>
    </row>
    <row r="3511" spans="1:3" hidden="1" x14ac:dyDescent="0.2">
      <c r="A3511" s="2">
        <v>45284</v>
      </c>
      <c r="B3511" t="s">
        <v>148</v>
      </c>
      <c r="C3511" s="5">
        <v>803.27</v>
      </c>
    </row>
    <row r="3512" spans="1:3" hidden="1" x14ac:dyDescent="0.2">
      <c r="A3512" s="2">
        <v>45177</v>
      </c>
      <c r="B3512" t="s">
        <v>148</v>
      </c>
      <c r="C3512" s="5">
        <v>803.61999999999989</v>
      </c>
    </row>
    <row r="3513" spans="1:3" x14ac:dyDescent="0.2">
      <c r="A3513" s="2">
        <v>45358</v>
      </c>
      <c r="B3513" t="s">
        <v>147</v>
      </c>
      <c r="C3513" s="5">
        <v>803.81</v>
      </c>
    </row>
    <row r="3514" spans="1:3" x14ac:dyDescent="0.2">
      <c r="A3514" s="2">
        <v>44976</v>
      </c>
      <c r="B3514" t="s">
        <v>147</v>
      </c>
      <c r="C3514" s="5">
        <v>807.66999999999985</v>
      </c>
    </row>
    <row r="3515" spans="1:3" x14ac:dyDescent="0.2">
      <c r="A3515" s="2">
        <v>45411</v>
      </c>
      <c r="B3515" t="s">
        <v>147</v>
      </c>
      <c r="C3515" s="5">
        <v>808.07</v>
      </c>
    </row>
    <row r="3516" spans="1:3" x14ac:dyDescent="0.2">
      <c r="A3516" s="2">
        <v>45635</v>
      </c>
      <c r="B3516" t="s">
        <v>147</v>
      </c>
      <c r="C3516" s="5">
        <v>809.27</v>
      </c>
    </row>
    <row r="3517" spans="1:3" x14ac:dyDescent="0.2">
      <c r="A3517" s="2">
        <v>45161</v>
      </c>
      <c r="B3517" t="s">
        <v>147</v>
      </c>
      <c r="C3517" s="5">
        <v>809.31000000000006</v>
      </c>
    </row>
    <row r="3518" spans="1:3" hidden="1" x14ac:dyDescent="0.2">
      <c r="A3518" s="2">
        <v>45310</v>
      </c>
      <c r="B3518" t="s">
        <v>148</v>
      </c>
      <c r="C3518" s="5">
        <v>809.47</v>
      </c>
    </row>
    <row r="3519" spans="1:3" x14ac:dyDescent="0.2">
      <c r="A3519" s="2">
        <v>44971</v>
      </c>
      <c r="B3519" t="s">
        <v>147</v>
      </c>
      <c r="C3519" s="5">
        <v>811.31</v>
      </c>
    </row>
    <row r="3520" spans="1:3" hidden="1" x14ac:dyDescent="0.2">
      <c r="A3520" s="2">
        <v>45602</v>
      </c>
      <c r="B3520" t="s">
        <v>148</v>
      </c>
      <c r="C3520" s="5">
        <v>812.18999999999994</v>
      </c>
    </row>
    <row r="3521" spans="1:3" x14ac:dyDescent="0.2">
      <c r="A3521" s="2">
        <v>45042</v>
      </c>
      <c r="B3521" t="s">
        <v>147</v>
      </c>
      <c r="C3521" s="5">
        <v>813.89</v>
      </c>
    </row>
    <row r="3522" spans="1:3" x14ac:dyDescent="0.2">
      <c r="A3522" s="2">
        <v>45073</v>
      </c>
      <c r="B3522" t="s">
        <v>147</v>
      </c>
      <c r="C3522" s="5">
        <v>815.31</v>
      </c>
    </row>
    <row r="3523" spans="1:3" x14ac:dyDescent="0.2">
      <c r="A3523" s="2">
        <v>45430</v>
      </c>
      <c r="B3523" t="s">
        <v>147</v>
      </c>
      <c r="C3523" s="5">
        <v>815.60999999999979</v>
      </c>
    </row>
    <row r="3524" spans="1:3" hidden="1" x14ac:dyDescent="0.2">
      <c r="A3524" s="2">
        <v>45191</v>
      </c>
      <c r="B3524" t="s">
        <v>148</v>
      </c>
      <c r="C3524" s="5">
        <v>816.8900000000001</v>
      </c>
    </row>
    <row r="3525" spans="1:3" hidden="1" x14ac:dyDescent="0.2">
      <c r="A3525" s="2">
        <v>45597</v>
      </c>
      <c r="B3525" t="s">
        <v>148</v>
      </c>
      <c r="C3525" s="5">
        <v>816.98000000000013</v>
      </c>
    </row>
    <row r="3526" spans="1:3" x14ac:dyDescent="0.2">
      <c r="A3526" s="2">
        <v>45628</v>
      </c>
      <c r="B3526" t="s">
        <v>147</v>
      </c>
      <c r="C3526" s="5">
        <v>817.61000000000013</v>
      </c>
    </row>
    <row r="3527" spans="1:3" hidden="1" x14ac:dyDescent="0.2">
      <c r="A3527" s="2">
        <v>44997</v>
      </c>
      <c r="B3527" t="s">
        <v>148</v>
      </c>
      <c r="C3527" s="5">
        <v>817.70000000000016</v>
      </c>
    </row>
    <row r="3528" spans="1:3" x14ac:dyDescent="0.2">
      <c r="A3528" s="2">
        <v>44991</v>
      </c>
      <c r="B3528" t="s">
        <v>147</v>
      </c>
      <c r="C3528" s="5">
        <v>818.34</v>
      </c>
    </row>
    <row r="3529" spans="1:3" x14ac:dyDescent="0.2">
      <c r="A3529" s="2">
        <v>45584</v>
      </c>
      <c r="B3529" t="s">
        <v>147</v>
      </c>
      <c r="C3529" s="5">
        <v>819.13</v>
      </c>
    </row>
    <row r="3530" spans="1:3" x14ac:dyDescent="0.2">
      <c r="A3530" s="2">
        <v>45510</v>
      </c>
      <c r="B3530" t="s">
        <v>147</v>
      </c>
      <c r="C3530" s="5">
        <v>819.1400000000001</v>
      </c>
    </row>
    <row r="3531" spans="1:3" x14ac:dyDescent="0.2">
      <c r="A3531" s="2">
        <v>45588</v>
      </c>
      <c r="B3531" t="s">
        <v>147</v>
      </c>
      <c r="C3531" s="5">
        <v>819.16</v>
      </c>
    </row>
    <row r="3532" spans="1:3" x14ac:dyDescent="0.2">
      <c r="A3532" s="2">
        <v>45431</v>
      </c>
      <c r="B3532" t="s">
        <v>147</v>
      </c>
      <c r="C3532" s="5">
        <v>821.3599999999999</v>
      </c>
    </row>
    <row r="3533" spans="1:3" x14ac:dyDescent="0.2">
      <c r="A3533" s="2">
        <v>44945</v>
      </c>
      <c r="B3533" t="s">
        <v>147</v>
      </c>
      <c r="C3533" s="5">
        <v>827.26</v>
      </c>
    </row>
    <row r="3534" spans="1:3" x14ac:dyDescent="0.2">
      <c r="A3534" s="2">
        <v>45577</v>
      </c>
      <c r="B3534" t="s">
        <v>147</v>
      </c>
      <c r="C3534" s="5">
        <v>829.82</v>
      </c>
    </row>
    <row r="3535" spans="1:3" x14ac:dyDescent="0.2">
      <c r="A3535" s="2">
        <v>45548</v>
      </c>
      <c r="B3535" t="s">
        <v>147</v>
      </c>
      <c r="C3535" s="5">
        <v>833.69999999999993</v>
      </c>
    </row>
    <row r="3536" spans="1:3" x14ac:dyDescent="0.2">
      <c r="A3536" s="2">
        <v>45393</v>
      </c>
      <c r="B3536" t="s">
        <v>147</v>
      </c>
      <c r="C3536" s="5">
        <v>833.85</v>
      </c>
    </row>
    <row r="3537" spans="1:3" x14ac:dyDescent="0.2">
      <c r="A3537" s="2">
        <v>45027</v>
      </c>
      <c r="B3537" t="s">
        <v>147</v>
      </c>
      <c r="C3537" s="5">
        <v>833.92</v>
      </c>
    </row>
    <row r="3538" spans="1:3" x14ac:dyDescent="0.2">
      <c r="A3538" s="2">
        <v>45029</v>
      </c>
      <c r="B3538" t="s">
        <v>147</v>
      </c>
      <c r="C3538" s="5">
        <v>837.2700000000001</v>
      </c>
    </row>
    <row r="3539" spans="1:3" x14ac:dyDescent="0.2">
      <c r="A3539" s="2">
        <v>45399</v>
      </c>
      <c r="B3539" t="s">
        <v>147</v>
      </c>
      <c r="C3539" s="5">
        <v>837.6400000000001</v>
      </c>
    </row>
    <row r="3540" spans="1:3" x14ac:dyDescent="0.2">
      <c r="A3540" s="2">
        <v>45112</v>
      </c>
      <c r="B3540" t="s">
        <v>147</v>
      </c>
      <c r="C3540" s="5">
        <v>842.62</v>
      </c>
    </row>
    <row r="3541" spans="1:3" hidden="1" x14ac:dyDescent="0.2">
      <c r="A3541" s="2">
        <v>45095</v>
      </c>
      <c r="B3541" t="s">
        <v>148</v>
      </c>
      <c r="C3541" s="5">
        <v>843.84</v>
      </c>
    </row>
    <row r="3542" spans="1:3" x14ac:dyDescent="0.2">
      <c r="A3542" s="2">
        <v>45639</v>
      </c>
      <c r="B3542" t="s">
        <v>147</v>
      </c>
      <c r="C3542" s="5">
        <v>844.2299999999999</v>
      </c>
    </row>
    <row r="3543" spans="1:3" hidden="1" x14ac:dyDescent="0.2">
      <c r="A3543" s="2">
        <v>45527</v>
      </c>
      <c r="B3543" t="s">
        <v>148</v>
      </c>
      <c r="C3543" s="5">
        <v>844.36</v>
      </c>
    </row>
    <row r="3544" spans="1:3" x14ac:dyDescent="0.2">
      <c r="A3544" s="2">
        <v>45611</v>
      </c>
      <c r="B3544" t="s">
        <v>147</v>
      </c>
      <c r="C3544" s="5">
        <v>845.60000000000014</v>
      </c>
    </row>
    <row r="3545" spans="1:3" x14ac:dyDescent="0.2">
      <c r="A3545" s="2">
        <v>45469</v>
      </c>
      <c r="B3545" t="s">
        <v>147</v>
      </c>
      <c r="C3545" s="5">
        <v>845.82999999999993</v>
      </c>
    </row>
    <row r="3546" spans="1:3" x14ac:dyDescent="0.2">
      <c r="A3546" s="2">
        <v>45161</v>
      </c>
      <c r="B3546" t="s">
        <v>147</v>
      </c>
      <c r="C3546" s="5">
        <v>846.90000000000009</v>
      </c>
    </row>
    <row r="3547" spans="1:3" x14ac:dyDescent="0.2">
      <c r="A3547" s="2">
        <v>45197</v>
      </c>
      <c r="B3547" t="s">
        <v>147</v>
      </c>
      <c r="C3547" s="5">
        <v>847.17</v>
      </c>
    </row>
    <row r="3548" spans="1:3" x14ac:dyDescent="0.2">
      <c r="A3548" s="2">
        <v>45351</v>
      </c>
      <c r="B3548" t="s">
        <v>147</v>
      </c>
      <c r="C3548" s="5">
        <v>848.59</v>
      </c>
    </row>
    <row r="3549" spans="1:3" hidden="1" x14ac:dyDescent="0.2">
      <c r="A3549" s="2">
        <v>45508</v>
      </c>
      <c r="B3549" t="s">
        <v>148</v>
      </c>
      <c r="C3549" s="5">
        <v>848.81999999999994</v>
      </c>
    </row>
    <row r="3550" spans="1:3" x14ac:dyDescent="0.2">
      <c r="A3550" s="2">
        <v>45158</v>
      </c>
      <c r="B3550" t="s">
        <v>147</v>
      </c>
      <c r="C3550" s="5">
        <v>850.43000000000006</v>
      </c>
    </row>
    <row r="3551" spans="1:3" x14ac:dyDescent="0.2">
      <c r="A3551" s="2">
        <v>45137</v>
      </c>
      <c r="B3551" t="s">
        <v>147</v>
      </c>
      <c r="C3551" s="5">
        <v>850.7299999999999</v>
      </c>
    </row>
    <row r="3552" spans="1:3" hidden="1" x14ac:dyDescent="0.2">
      <c r="A3552" s="2">
        <v>45416</v>
      </c>
      <c r="B3552" t="s">
        <v>148</v>
      </c>
      <c r="C3552" s="5">
        <v>852.90000000000009</v>
      </c>
    </row>
    <row r="3553" spans="1:3" hidden="1" x14ac:dyDescent="0.2">
      <c r="A3553" s="2">
        <v>45157</v>
      </c>
      <c r="B3553" t="s">
        <v>148</v>
      </c>
      <c r="C3553" s="5">
        <v>853.53</v>
      </c>
    </row>
    <row r="3554" spans="1:3" x14ac:dyDescent="0.2">
      <c r="A3554" s="2">
        <v>44957</v>
      </c>
      <c r="B3554" t="s">
        <v>147</v>
      </c>
      <c r="C3554" s="5">
        <v>855.37000000000012</v>
      </c>
    </row>
    <row r="3555" spans="1:3" x14ac:dyDescent="0.2">
      <c r="A3555" s="2">
        <v>45525</v>
      </c>
      <c r="B3555" t="s">
        <v>147</v>
      </c>
      <c r="C3555" s="5">
        <v>858.84</v>
      </c>
    </row>
    <row r="3556" spans="1:3" hidden="1" x14ac:dyDescent="0.2">
      <c r="A3556" s="2">
        <v>45379</v>
      </c>
      <c r="B3556" t="s">
        <v>148</v>
      </c>
      <c r="C3556" s="5">
        <v>858.88999999999987</v>
      </c>
    </row>
    <row r="3557" spans="1:3" hidden="1" x14ac:dyDescent="0.2">
      <c r="A3557" s="2">
        <v>45036</v>
      </c>
      <c r="B3557" t="s">
        <v>148</v>
      </c>
      <c r="C3557" s="5">
        <v>858.9</v>
      </c>
    </row>
    <row r="3558" spans="1:3" x14ac:dyDescent="0.2">
      <c r="A3558" s="2">
        <v>44977</v>
      </c>
      <c r="B3558" t="s">
        <v>147</v>
      </c>
      <c r="C3558" s="5">
        <v>858.96</v>
      </c>
    </row>
    <row r="3559" spans="1:3" x14ac:dyDescent="0.2">
      <c r="A3559" s="2">
        <v>45164</v>
      </c>
      <c r="B3559" t="s">
        <v>147</v>
      </c>
      <c r="C3559" s="5">
        <v>860.88000000000011</v>
      </c>
    </row>
    <row r="3560" spans="1:3" x14ac:dyDescent="0.2">
      <c r="A3560" s="2">
        <v>45182</v>
      </c>
      <c r="B3560" t="s">
        <v>147</v>
      </c>
      <c r="C3560" s="5">
        <v>861.81999999999994</v>
      </c>
    </row>
    <row r="3561" spans="1:3" x14ac:dyDescent="0.2">
      <c r="A3561" s="2">
        <v>45411</v>
      </c>
      <c r="B3561" t="s">
        <v>147</v>
      </c>
      <c r="C3561" s="5">
        <v>865.65999999999985</v>
      </c>
    </row>
    <row r="3562" spans="1:3" x14ac:dyDescent="0.2">
      <c r="A3562" s="2">
        <v>45073</v>
      </c>
      <c r="B3562" t="s">
        <v>147</v>
      </c>
      <c r="C3562" s="5">
        <v>866.43000000000006</v>
      </c>
    </row>
    <row r="3563" spans="1:3" x14ac:dyDescent="0.2">
      <c r="A3563" s="2">
        <v>45530</v>
      </c>
      <c r="B3563" t="s">
        <v>147</v>
      </c>
      <c r="C3563" s="5">
        <v>866.95</v>
      </c>
    </row>
    <row r="3564" spans="1:3" x14ac:dyDescent="0.2">
      <c r="A3564" s="2">
        <v>45525</v>
      </c>
      <c r="B3564" t="s">
        <v>147</v>
      </c>
      <c r="C3564" s="5">
        <v>869.43000000000006</v>
      </c>
    </row>
    <row r="3565" spans="1:3" hidden="1" x14ac:dyDescent="0.2">
      <c r="A3565" s="2">
        <v>45025</v>
      </c>
      <c r="B3565" t="s">
        <v>148</v>
      </c>
      <c r="C3565" s="5">
        <v>870.44999999999993</v>
      </c>
    </row>
    <row r="3566" spans="1:3" x14ac:dyDescent="0.2">
      <c r="A3566" s="2">
        <v>45323</v>
      </c>
      <c r="B3566" t="s">
        <v>147</v>
      </c>
      <c r="C3566" s="5">
        <v>870.48</v>
      </c>
    </row>
    <row r="3567" spans="1:3" x14ac:dyDescent="0.2">
      <c r="A3567" s="2">
        <v>45570</v>
      </c>
      <c r="B3567" t="s">
        <v>147</v>
      </c>
      <c r="C3567" s="5">
        <v>872.49000000000012</v>
      </c>
    </row>
    <row r="3568" spans="1:3" x14ac:dyDescent="0.2">
      <c r="A3568" s="2">
        <v>45391</v>
      </c>
      <c r="B3568" t="s">
        <v>147</v>
      </c>
      <c r="C3568" s="5">
        <v>872.91000000000008</v>
      </c>
    </row>
    <row r="3569" spans="1:3" x14ac:dyDescent="0.2">
      <c r="A3569" s="2">
        <v>45400</v>
      </c>
      <c r="B3569" t="s">
        <v>147</v>
      </c>
      <c r="C3569" s="5">
        <v>873.34</v>
      </c>
    </row>
    <row r="3570" spans="1:3" hidden="1" x14ac:dyDescent="0.2">
      <c r="A3570" s="2">
        <v>45459</v>
      </c>
      <c r="B3570" t="s">
        <v>148</v>
      </c>
      <c r="C3570" s="5">
        <v>873.59</v>
      </c>
    </row>
    <row r="3571" spans="1:3" x14ac:dyDescent="0.2">
      <c r="A3571" s="2">
        <v>45520</v>
      </c>
      <c r="B3571" t="s">
        <v>147</v>
      </c>
      <c r="C3571" s="5">
        <v>875</v>
      </c>
    </row>
    <row r="3572" spans="1:3" hidden="1" x14ac:dyDescent="0.2">
      <c r="A3572" s="2">
        <v>45090</v>
      </c>
      <c r="B3572" t="s">
        <v>148</v>
      </c>
      <c r="C3572" s="5">
        <v>876.85</v>
      </c>
    </row>
    <row r="3573" spans="1:3" x14ac:dyDescent="0.2">
      <c r="A3573" s="2">
        <v>45064</v>
      </c>
      <c r="B3573" t="s">
        <v>147</v>
      </c>
      <c r="C3573" s="5">
        <v>877.06999999999994</v>
      </c>
    </row>
    <row r="3574" spans="1:3" x14ac:dyDescent="0.2">
      <c r="A3574" s="2">
        <v>45415</v>
      </c>
      <c r="B3574" t="s">
        <v>147</v>
      </c>
      <c r="C3574" s="5">
        <v>878.53</v>
      </c>
    </row>
    <row r="3575" spans="1:3" x14ac:dyDescent="0.2">
      <c r="A3575" s="2">
        <v>45286</v>
      </c>
      <c r="B3575" t="s">
        <v>147</v>
      </c>
      <c r="C3575" s="5">
        <v>879.85</v>
      </c>
    </row>
    <row r="3576" spans="1:3" x14ac:dyDescent="0.2">
      <c r="A3576" s="2">
        <v>45174</v>
      </c>
      <c r="B3576" t="s">
        <v>147</v>
      </c>
      <c r="C3576" s="5">
        <v>879.87</v>
      </c>
    </row>
    <row r="3577" spans="1:3" x14ac:dyDescent="0.2">
      <c r="A3577" s="2">
        <v>45274</v>
      </c>
      <c r="B3577" t="s">
        <v>147</v>
      </c>
      <c r="C3577" s="5">
        <v>882.53</v>
      </c>
    </row>
    <row r="3578" spans="1:3" x14ac:dyDescent="0.2">
      <c r="A3578" s="2">
        <v>45582</v>
      </c>
      <c r="B3578" t="s">
        <v>147</v>
      </c>
      <c r="C3578" s="5">
        <v>882.84</v>
      </c>
    </row>
    <row r="3579" spans="1:3" x14ac:dyDescent="0.2">
      <c r="A3579" s="2">
        <v>45065</v>
      </c>
      <c r="B3579" t="s">
        <v>147</v>
      </c>
      <c r="C3579" s="5">
        <v>884.31999999999994</v>
      </c>
    </row>
    <row r="3580" spans="1:3" x14ac:dyDescent="0.2">
      <c r="A3580" s="2">
        <v>45398</v>
      </c>
      <c r="B3580" t="s">
        <v>147</v>
      </c>
      <c r="C3580" s="5">
        <v>886.66999999999973</v>
      </c>
    </row>
    <row r="3581" spans="1:3" hidden="1" x14ac:dyDescent="0.2">
      <c r="A3581" s="2">
        <v>45315</v>
      </c>
      <c r="B3581" t="s">
        <v>148</v>
      </c>
      <c r="C3581" s="5">
        <v>887.64</v>
      </c>
    </row>
    <row r="3582" spans="1:3" x14ac:dyDescent="0.2">
      <c r="A3582" s="2">
        <v>45607</v>
      </c>
      <c r="B3582" t="s">
        <v>147</v>
      </c>
      <c r="C3582" s="5">
        <v>887.92999999999984</v>
      </c>
    </row>
    <row r="3583" spans="1:3" x14ac:dyDescent="0.2">
      <c r="A3583" s="2">
        <v>45476</v>
      </c>
      <c r="B3583" t="s">
        <v>147</v>
      </c>
      <c r="C3583" s="5">
        <v>888.10000000000014</v>
      </c>
    </row>
    <row r="3584" spans="1:3" x14ac:dyDescent="0.2">
      <c r="A3584" s="2">
        <v>45364</v>
      </c>
      <c r="B3584" t="s">
        <v>147</v>
      </c>
      <c r="C3584" s="5">
        <v>891.40000000000009</v>
      </c>
    </row>
    <row r="3585" spans="1:3" x14ac:dyDescent="0.2">
      <c r="A3585" s="2">
        <v>45180</v>
      </c>
      <c r="B3585" t="s">
        <v>147</v>
      </c>
      <c r="C3585" s="5">
        <v>892.11000000000013</v>
      </c>
    </row>
    <row r="3586" spans="1:3" x14ac:dyDescent="0.2">
      <c r="A3586" s="2">
        <v>44927</v>
      </c>
      <c r="B3586" t="s">
        <v>147</v>
      </c>
      <c r="C3586" s="5">
        <v>893.23</v>
      </c>
    </row>
    <row r="3587" spans="1:3" x14ac:dyDescent="0.2">
      <c r="A3587" s="2">
        <v>45107</v>
      </c>
      <c r="B3587" t="s">
        <v>147</v>
      </c>
      <c r="C3587" s="5">
        <v>893.95</v>
      </c>
    </row>
    <row r="3588" spans="1:3" x14ac:dyDescent="0.2">
      <c r="A3588" s="2">
        <v>45495</v>
      </c>
      <c r="B3588" t="s">
        <v>147</v>
      </c>
      <c r="C3588" s="5">
        <v>893.98999999999978</v>
      </c>
    </row>
    <row r="3589" spans="1:3" x14ac:dyDescent="0.2">
      <c r="A3589" s="2">
        <v>45158</v>
      </c>
      <c r="B3589" t="s">
        <v>147</v>
      </c>
      <c r="C3589" s="5">
        <v>894.97</v>
      </c>
    </row>
    <row r="3590" spans="1:3" hidden="1" x14ac:dyDescent="0.2">
      <c r="A3590" s="2">
        <v>45034</v>
      </c>
      <c r="B3590" t="s">
        <v>148</v>
      </c>
      <c r="C3590" s="5">
        <v>895.24</v>
      </c>
    </row>
    <row r="3591" spans="1:3" x14ac:dyDescent="0.2">
      <c r="A3591" s="2">
        <v>45220</v>
      </c>
      <c r="B3591" t="s">
        <v>147</v>
      </c>
      <c r="C3591" s="5">
        <v>895.92000000000007</v>
      </c>
    </row>
    <row r="3592" spans="1:3" x14ac:dyDescent="0.2">
      <c r="A3592" s="2">
        <v>45002</v>
      </c>
      <c r="B3592" t="s">
        <v>147</v>
      </c>
      <c r="C3592" s="5">
        <v>896.08</v>
      </c>
    </row>
    <row r="3593" spans="1:3" x14ac:dyDescent="0.2">
      <c r="A3593" s="2">
        <v>45069</v>
      </c>
      <c r="B3593" t="s">
        <v>147</v>
      </c>
      <c r="C3593" s="5">
        <v>898.7</v>
      </c>
    </row>
    <row r="3594" spans="1:3" hidden="1" x14ac:dyDescent="0.2">
      <c r="A3594" s="2">
        <v>45038</v>
      </c>
      <c r="B3594" t="s">
        <v>148</v>
      </c>
      <c r="C3594" s="5">
        <v>898.84</v>
      </c>
    </row>
    <row r="3595" spans="1:3" x14ac:dyDescent="0.2">
      <c r="A3595" s="2">
        <v>45544</v>
      </c>
      <c r="B3595" t="s">
        <v>147</v>
      </c>
      <c r="C3595" s="5">
        <v>898.8599999999999</v>
      </c>
    </row>
    <row r="3596" spans="1:3" hidden="1" x14ac:dyDescent="0.2">
      <c r="A3596" s="2">
        <v>45169</v>
      </c>
      <c r="B3596" t="s">
        <v>148</v>
      </c>
      <c r="C3596" s="5">
        <v>899.55</v>
      </c>
    </row>
    <row r="3597" spans="1:3" hidden="1" x14ac:dyDescent="0.2">
      <c r="A3597" s="2">
        <v>45336</v>
      </c>
      <c r="B3597" t="s">
        <v>148</v>
      </c>
      <c r="C3597" s="5">
        <v>901.28999999999985</v>
      </c>
    </row>
    <row r="3598" spans="1:3" x14ac:dyDescent="0.2">
      <c r="A3598" s="2">
        <v>45533</v>
      </c>
      <c r="B3598" t="s">
        <v>147</v>
      </c>
      <c r="C3598" s="5">
        <v>902.49</v>
      </c>
    </row>
    <row r="3599" spans="1:3" x14ac:dyDescent="0.2">
      <c r="A3599" s="2">
        <v>45405</v>
      </c>
      <c r="B3599" t="s">
        <v>147</v>
      </c>
      <c r="C3599" s="5">
        <v>903.78</v>
      </c>
    </row>
    <row r="3600" spans="1:3" hidden="1" x14ac:dyDescent="0.2">
      <c r="A3600" s="2">
        <v>45599</v>
      </c>
      <c r="B3600" t="s">
        <v>148</v>
      </c>
      <c r="C3600" s="5">
        <v>903.89</v>
      </c>
    </row>
    <row r="3601" spans="1:3" x14ac:dyDescent="0.2">
      <c r="A3601" s="2">
        <v>45135</v>
      </c>
      <c r="B3601" t="s">
        <v>147</v>
      </c>
      <c r="C3601" s="5">
        <v>903.99</v>
      </c>
    </row>
    <row r="3602" spans="1:3" hidden="1" x14ac:dyDescent="0.2">
      <c r="A3602" s="2">
        <v>45400</v>
      </c>
      <c r="B3602" t="s">
        <v>148</v>
      </c>
      <c r="C3602" s="5">
        <v>906.07999999999993</v>
      </c>
    </row>
    <row r="3603" spans="1:3" hidden="1" x14ac:dyDescent="0.2">
      <c r="A3603" s="2">
        <v>45390</v>
      </c>
      <c r="B3603" t="s">
        <v>148</v>
      </c>
      <c r="C3603" s="5">
        <v>908.5100000000001</v>
      </c>
    </row>
    <row r="3604" spans="1:3" x14ac:dyDescent="0.2">
      <c r="A3604" s="2">
        <v>44951</v>
      </c>
      <c r="B3604" t="s">
        <v>147</v>
      </c>
      <c r="C3604" s="5">
        <v>912.27</v>
      </c>
    </row>
    <row r="3605" spans="1:3" x14ac:dyDescent="0.2">
      <c r="A3605" s="2">
        <v>44985</v>
      </c>
      <c r="B3605" t="s">
        <v>147</v>
      </c>
      <c r="C3605" s="5">
        <v>915.31999999999982</v>
      </c>
    </row>
    <row r="3606" spans="1:3" x14ac:dyDescent="0.2">
      <c r="A3606" s="2">
        <v>45426</v>
      </c>
      <c r="B3606" t="s">
        <v>147</v>
      </c>
      <c r="C3606" s="5">
        <v>915.68</v>
      </c>
    </row>
    <row r="3607" spans="1:3" x14ac:dyDescent="0.2">
      <c r="A3607" s="2">
        <v>45557</v>
      </c>
      <c r="B3607" t="s">
        <v>147</v>
      </c>
      <c r="C3607" s="5">
        <v>915.68000000000006</v>
      </c>
    </row>
    <row r="3608" spans="1:3" x14ac:dyDescent="0.2">
      <c r="A3608" s="2">
        <v>45322</v>
      </c>
      <c r="B3608" t="s">
        <v>147</v>
      </c>
      <c r="C3608" s="5">
        <v>915.76</v>
      </c>
    </row>
    <row r="3609" spans="1:3" x14ac:dyDescent="0.2">
      <c r="A3609" s="2">
        <v>45220</v>
      </c>
      <c r="B3609" t="s">
        <v>147</v>
      </c>
      <c r="C3609" s="5">
        <v>918.01999999999975</v>
      </c>
    </row>
    <row r="3610" spans="1:3" hidden="1" x14ac:dyDescent="0.2">
      <c r="A3610" s="2">
        <v>45143</v>
      </c>
      <c r="B3610" t="s">
        <v>148</v>
      </c>
      <c r="C3610" s="5">
        <v>918.2399999999999</v>
      </c>
    </row>
    <row r="3611" spans="1:3" hidden="1" x14ac:dyDescent="0.2">
      <c r="A3611" s="2">
        <v>45107</v>
      </c>
      <c r="B3611" t="s">
        <v>148</v>
      </c>
      <c r="C3611" s="5">
        <v>918.24</v>
      </c>
    </row>
    <row r="3612" spans="1:3" x14ac:dyDescent="0.2">
      <c r="A3612" s="2">
        <v>45588</v>
      </c>
      <c r="B3612" t="s">
        <v>147</v>
      </c>
      <c r="C3612" s="5">
        <v>920.17000000000007</v>
      </c>
    </row>
    <row r="3613" spans="1:3" x14ac:dyDescent="0.2">
      <c r="A3613" s="2">
        <v>45280</v>
      </c>
      <c r="B3613" t="s">
        <v>147</v>
      </c>
      <c r="C3613" s="5">
        <v>921.45999999999992</v>
      </c>
    </row>
    <row r="3614" spans="1:3" x14ac:dyDescent="0.2">
      <c r="A3614" s="2">
        <v>45473</v>
      </c>
      <c r="B3614" t="s">
        <v>147</v>
      </c>
      <c r="C3614" s="5">
        <v>921.67</v>
      </c>
    </row>
    <row r="3615" spans="1:3" x14ac:dyDescent="0.2">
      <c r="A3615" s="2">
        <v>45578</v>
      </c>
      <c r="B3615" t="s">
        <v>147</v>
      </c>
      <c r="C3615" s="5">
        <v>922.07</v>
      </c>
    </row>
    <row r="3616" spans="1:3" hidden="1" x14ac:dyDescent="0.2">
      <c r="A3616" s="2">
        <v>45170</v>
      </c>
      <c r="B3616" t="s">
        <v>148</v>
      </c>
      <c r="C3616" s="5">
        <v>922.41</v>
      </c>
    </row>
    <row r="3617" spans="1:3" x14ac:dyDescent="0.2">
      <c r="A3617" s="2">
        <v>45558</v>
      </c>
      <c r="B3617" t="s">
        <v>147</v>
      </c>
      <c r="C3617" s="5">
        <v>924.90000000000009</v>
      </c>
    </row>
    <row r="3618" spans="1:3" hidden="1" x14ac:dyDescent="0.2">
      <c r="A3618" s="2">
        <v>45435</v>
      </c>
      <c r="B3618" t="s">
        <v>148</v>
      </c>
      <c r="C3618" s="5">
        <v>926.19999999999993</v>
      </c>
    </row>
    <row r="3619" spans="1:3" x14ac:dyDescent="0.2">
      <c r="A3619" s="2">
        <v>45656</v>
      </c>
      <c r="B3619" t="s">
        <v>147</v>
      </c>
      <c r="C3619" s="5">
        <v>928.56000000000017</v>
      </c>
    </row>
    <row r="3620" spans="1:3" x14ac:dyDescent="0.2">
      <c r="A3620" s="2">
        <v>45165</v>
      </c>
      <c r="B3620" t="s">
        <v>147</v>
      </c>
      <c r="C3620" s="5">
        <v>928.68999999999983</v>
      </c>
    </row>
    <row r="3621" spans="1:3" x14ac:dyDescent="0.2">
      <c r="A3621" s="2">
        <v>45361</v>
      </c>
      <c r="B3621" t="s">
        <v>147</v>
      </c>
      <c r="C3621" s="5">
        <v>929.83</v>
      </c>
    </row>
    <row r="3622" spans="1:3" x14ac:dyDescent="0.2">
      <c r="A3622" s="2">
        <v>45488</v>
      </c>
      <c r="B3622" t="s">
        <v>147</v>
      </c>
      <c r="C3622" s="5">
        <v>931.80999999999972</v>
      </c>
    </row>
    <row r="3623" spans="1:3" x14ac:dyDescent="0.2">
      <c r="A3623" s="2">
        <v>45229</v>
      </c>
      <c r="B3623" t="s">
        <v>147</v>
      </c>
      <c r="C3623" s="5">
        <v>931.83999999999992</v>
      </c>
    </row>
    <row r="3624" spans="1:3" hidden="1" x14ac:dyDescent="0.2">
      <c r="A3624" s="2">
        <v>45099</v>
      </c>
      <c r="B3624" t="s">
        <v>148</v>
      </c>
      <c r="C3624" s="5">
        <v>932.92000000000007</v>
      </c>
    </row>
    <row r="3625" spans="1:3" x14ac:dyDescent="0.2">
      <c r="A3625" s="2">
        <v>45613</v>
      </c>
      <c r="B3625" t="s">
        <v>147</v>
      </c>
      <c r="C3625" s="5">
        <v>933.93999999999994</v>
      </c>
    </row>
    <row r="3626" spans="1:3" x14ac:dyDescent="0.2">
      <c r="A3626" s="2">
        <v>45089</v>
      </c>
      <c r="B3626" t="s">
        <v>147</v>
      </c>
      <c r="C3626" s="5">
        <v>934.16</v>
      </c>
    </row>
    <row r="3627" spans="1:3" x14ac:dyDescent="0.2">
      <c r="A3627" s="2">
        <v>45091</v>
      </c>
      <c r="B3627" t="s">
        <v>147</v>
      </c>
      <c r="C3627" s="5">
        <v>935.17</v>
      </c>
    </row>
    <row r="3628" spans="1:3" x14ac:dyDescent="0.2">
      <c r="A3628" s="2">
        <v>45438</v>
      </c>
      <c r="B3628" t="s">
        <v>147</v>
      </c>
      <c r="C3628" s="5">
        <v>939.82999999999993</v>
      </c>
    </row>
    <row r="3629" spans="1:3" hidden="1" x14ac:dyDescent="0.2">
      <c r="A3629" s="2">
        <v>45346</v>
      </c>
      <c r="B3629" t="s">
        <v>148</v>
      </c>
      <c r="C3629" s="5">
        <v>940.20999999999992</v>
      </c>
    </row>
    <row r="3630" spans="1:3" x14ac:dyDescent="0.2">
      <c r="A3630" s="2">
        <v>45439</v>
      </c>
      <c r="B3630" t="s">
        <v>147</v>
      </c>
      <c r="C3630" s="5">
        <v>940.69999999999993</v>
      </c>
    </row>
    <row r="3631" spans="1:3" x14ac:dyDescent="0.2">
      <c r="A3631" s="2">
        <v>45189</v>
      </c>
      <c r="B3631" t="s">
        <v>147</v>
      </c>
      <c r="C3631" s="5">
        <v>940.89</v>
      </c>
    </row>
    <row r="3632" spans="1:3" x14ac:dyDescent="0.2">
      <c r="A3632" s="2">
        <v>45226</v>
      </c>
      <c r="B3632" t="s">
        <v>147</v>
      </c>
      <c r="C3632" s="5">
        <v>941.62</v>
      </c>
    </row>
    <row r="3633" spans="1:3" hidden="1" x14ac:dyDescent="0.2">
      <c r="A3633" s="2">
        <v>45418</v>
      </c>
      <c r="B3633" t="s">
        <v>148</v>
      </c>
      <c r="C3633" s="5">
        <v>942.92</v>
      </c>
    </row>
    <row r="3634" spans="1:3" x14ac:dyDescent="0.2">
      <c r="A3634" s="2">
        <v>45362</v>
      </c>
      <c r="B3634" t="s">
        <v>147</v>
      </c>
      <c r="C3634" s="5">
        <v>942.95</v>
      </c>
    </row>
    <row r="3635" spans="1:3" hidden="1" x14ac:dyDescent="0.2">
      <c r="A3635" s="2">
        <v>45405</v>
      </c>
      <c r="B3635" t="s">
        <v>148</v>
      </c>
      <c r="C3635" s="5">
        <v>943.72</v>
      </c>
    </row>
    <row r="3636" spans="1:3" x14ac:dyDescent="0.2">
      <c r="A3636" s="2">
        <v>45001</v>
      </c>
      <c r="B3636" t="s">
        <v>147</v>
      </c>
      <c r="C3636" s="5">
        <v>945.3</v>
      </c>
    </row>
    <row r="3637" spans="1:3" x14ac:dyDescent="0.2">
      <c r="A3637" s="2">
        <v>44971</v>
      </c>
      <c r="B3637" t="s">
        <v>147</v>
      </c>
      <c r="C3637" s="5">
        <v>946.79000000000008</v>
      </c>
    </row>
    <row r="3638" spans="1:3" x14ac:dyDescent="0.2">
      <c r="A3638" s="2">
        <v>44978</v>
      </c>
      <c r="B3638" t="s">
        <v>147</v>
      </c>
      <c r="C3638" s="5">
        <v>948.54</v>
      </c>
    </row>
    <row r="3639" spans="1:3" x14ac:dyDescent="0.2">
      <c r="A3639" s="2">
        <v>45134</v>
      </c>
      <c r="B3639" t="s">
        <v>147</v>
      </c>
      <c r="C3639" s="5">
        <v>948.81</v>
      </c>
    </row>
    <row r="3640" spans="1:3" x14ac:dyDescent="0.2">
      <c r="A3640" s="2">
        <v>45237</v>
      </c>
      <c r="B3640" t="s">
        <v>147</v>
      </c>
      <c r="C3640" s="5">
        <v>951.57</v>
      </c>
    </row>
    <row r="3641" spans="1:3" x14ac:dyDescent="0.2">
      <c r="A3641" s="2">
        <v>45540</v>
      </c>
      <c r="B3641" t="s">
        <v>147</v>
      </c>
      <c r="C3641" s="5">
        <v>951.83999999999958</v>
      </c>
    </row>
    <row r="3642" spans="1:3" x14ac:dyDescent="0.2">
      <c r="A3642" s="2">
        <v>44987</v>
      </c>
      <c r="B3642" t="s">
        <v>147</v>
      </c>
      <c r="C3642" s="5">
        <v>951.94</v>
      </c>
    </row>
    <row r="3643" spans="1:3" x14ac:dyDescent="0.2">
      <c r="A3643" s="2">
        <v>45633</v>
      </c>
      <c r="B3643" t="s">
        <v>147</v>
      </c>
      <c r="C3643" s="5">
        <v>954.63999999999987</v>
      </c>
    </row>
    <row r="3644" spans="1:3" x14ac:dyDescent="0.2">
      <c r="A3644" s="2">
        <v>45246</v>
      </c>
      <c r="B3644" t="s">
        <v>147</v>
      </c>
      <c r="C3644" s="5">
        <v>956.9</v>
      </c>
    </row>
    <row r="3645" spans="1:3" x14ac:dyDescent="0.2">
      <c r="A3645" s="2">
        <v>45513</v>
      </c>
      <c r="B3645" t="s">
        <v>147</v>
      </c>
      <c r="C3645" s="5">
        <v>963.69000000000028</v>
      </c>
    </row>
    <row r="3646" spans="1:3" x14ac:dyDescent="0.2">
      <c r="A3646" s="2">
        <v>45419</v>
      </c>
      <c r="B3646" t="s">
        <v>147</v>
      </c>
      <c r="C3646" s="5">
        <v>965.06</v>
      </c>
    </row>
    <row r="3647" spans="1:3" x14ac:dyDescent="0.2">
      <c r="A3647" s="2">
        <v>45487</v>
      </c>
      <c r="B3647" t="s">
        <v>147</v>
      </c>
      <c r="C3647" s="5">
        <v>965.93999999999971</v>
      </c>
    </row>
    <row r="3648" spans="1:3" x14ac:dyDescent="0.2">
      <c r="A3648" s="2">
        <v>45258</v>
      </c>
      <c r="B3648" t="s">
        <v>147</v>
      </c>
      <c r="C3648" s="5">
        <v>966.86000000000013</v>
      </c>
    </row>
    <row r="3649" spans="1:3" x14ac:dyDescent="0.2">
      <c r="A3649" s="2">
        <v>45483</v>
      </c>
      <c r="B3649" t="s">
        <v>147</v>
      </c>
      <c r="C3649" s="5">
        <v>967.21</v>
      </c>
    </row>
    <row r="3650" spans="1:3" x14ac:dyDescent="0.2">
      <c r="A3650" s="2">
        <v>45053</v>
      </c>
      <c r="B3650" t="s">
        <v>147</v>
      </c>
      <c r="C3650" s="5">
        <v>972.04000000000008</v>
      </c>
    </row>
    <row r="3651" spans="1:3" x14ac:dyDescent="0.2">
      <c r="A3651" s="2">
        <v>45207</v>
      </c>
      <c r="B3651" t="s">
        <v>147</v>
      </c>
      <c r="C3651" s="5">
        <v>975.37000000000012</v>
      </c>
    </row>
    <row r="3652" spans="1:3" hidden="1" x14ac:dyDescent="0.2">
      <c r="A3652" s="2">
        <v>45084</v>
      </c>
      <c r="B3652" t="s">
        <v>148</v>
      </c>
      <c r="C3652" s="5">
        <v>975.42000000000007</v>
      </c>
    </row>
    <row r="3653" spans="1:3" x14ac:dyDescent="0.2">
      <c r="A3653" s="2">
        <v>45236</v>
      </c>
      <c r="B3653" t="s">
        <v>147</v>
      </c>
      <c r="C3653" s="5">
        <v>975.51999999999987</v>
      </c>
    </row>
    <row r="3654" spans="1:3" x14ac:dyDescent="0.2">
      <c r="A3654" s="2">
        <v>45413</v>
      </c>
      <c r="B3654" t="s">
        <v>147</v>
      </c>
      <c r="C3654" s="5">
        <v>976.41</v>
      </c>
    </row>
    <row r="3655" spans="1:3" x14ac:dyDescent="0.2">
      <c r="A3655" s="2">
        <v>45026</v>
      </c>
      <c r="B3655" t="s">
        <v>147</v>
      </c>
      <c r="C3655" s="5">
        <v>977.03</v>
      </c>
    </row>
    <row r="3656" spans="1:3" hidden="1" x14ac:dyDescent="0.2">
      <c r="A3656" s="2">
        <v>45572</v>
      </c>
      <c r="B3656" t="s">
        <v>148</v>
      </c>
      <c r="C3656" s="5">
        <v>977.4899999999999</v>
      </c>
    </row>
    <row r="3657" spans="1:3" x14ac:dyDescent="0.2">
      <c r="A3657" s="2">
        <v>45243</v>
      </c>
      <c r="B3657" t="s">
        <v>147</v>
      </c>
      <c r="C3657" s="5">
        <v>979.46</v>
      </c>
    </row>
    <row r="3658" spans="1:3" x14ac:dyDescent="0.2">
      <c r="A3658" s="2">
        <v>45413</v>
      </c>
      <c r="B3658" t="s">
        <v>147</v>
      </c>
      <c r="C3658" s="5">
        <v>979.83999999999992</v>
      </c>
    </row>
    <row r="3659" spans="1:3" x14ac:dyDescent="0.2">
      <c r="A3659" s="2">
        <v>45140</v>
      </c>
      <c r="B3659" t="s">
        <v>147</v>
      </c>
      <c r="C3659" s="5">
        <v>981.68000000000006</v>
      </c>
    </row>
    <row r="3660" spans="1:3" x14ac:dyDescent="0.2">
      <c r="A3660" s="2">
        <v>45007</v>
      </c>
      <c r="B3660" t="s">
        <v>147</v>
      </c>
      <c r="C3660" s="5">
        <v>981.79000000000008</v>
      </c>
    </row>
    <row r="3661" spans="1:3" x14ac:dyDescent="0.2">
      <c r="A3661" s="2">
        <v>45423</v>
      </c>
      <c r="B3661" t="s">
        <v>147</v>
      </c>
      <c r="C3661" s="5">
        <v>982.18999999999983</v>
      </c>
    </row>
    <row r="3662" spans="1:3" x14ac:dyDescent="0.2">
      <c r="A3662" s="2">
        <v>44947</v>
      </c>
      <c r="B3662" t="s">
        <v>147</v>
      </c>
      <c r="C3662" s="5">
        <v>983.55000000000007</v>
      </c>
    </row>
    <row r="3663" spans="1:3" hidden="1" x14ac:dyDescent="0.2">
      <c r="A3663" s="2">
        <v>45634</v>
      </c>
      <c r="B3663" t="s">
        <v>148</v>
      </c>
      <c r="C3663" s="5">
        <v>983.78</v>
      </c>
    </row>
    <row r="3664" spans="1:3" x14ac:dyDescent="0.2">
      <c r="A3664" s="2">
        <v>44970</v>
      </c>
      <c r="B3664" t="s">
        <v>147</v>
      </c>
      <c r="C3664" s="5">
        <v>983.98</v>
      </c>
    </row>
    <row r="3665" spans="1:3" x14ac:dyDescent="0.2">
      <c r="A3665" s="2">
        <v>45573</v>
      </c>
      <c r="B3665" t="s">
        <v>147</v>
      </c>
      <c r="C3665" s="5">
        <v>984.29</v>
      </c>
    </row>
    <row r="3666" spans="1:3" x14ac:dyDescent="0.2">
      <c r="A3666" s="2">
        <v>45017</v>
      </c>
      <c r="B3666" t="s">
        <v>147</v>
      </c>
      <c r="C3666" s="5">
        <v>984.48</v>
      </c>
    </row>
    <row r="3667" spans="1:3" x14ac:dyDescent="0.2">
      <c r="A3667" s="2">
        <v>45408</v>
      </c>
      <c r="B3667" t="s">
        <v>147</v>
      </c>
      <c r="C3667" s="5">
        <v>986.02</v>
      </c>
    </row>
    <row r="3668" spans="1:3" x14ac:dyDescent="0.2">
      <c r="A3668" s="2">
        <v>45498</v>
      </c>
      <c r="B3668" t="s">
        <v>147</v>
      </c>
      <c r="C3668" s="5">
        <v>988.03</v>
      </c>
    </row>
    <row r="3669" spans="1:3" x14ac:dyDescent="0.2">
      <c r="A3669" s="2">
        <v>45475</v>
      </c>
      <c r="B3669" t="s">
        <v>147</v>
      </c>
      <c r="C3669" s="5">
        <v>989.2</v>
      </c>
    </row>
    <row r="3670" spans="1:3" x14ac:dyDescent="0.2">
      <c r="A3670" s="2">
        <v>45261</v>
      </c>
      <c r="B3670" t="s">
        <v>147</v>
      </c>
      <c r="C3670" s="5">
        <v>990.40000000000009</v>
      </c>
    </row>
    <row r="3671" spans="1:3" x14ac:dyDescent="0.2">
      <c r="A3671" s="2">
        <v>45464</v>
      </c>
      <c r="B3671" t="s">
        <v>147</v>
      </c>
      <c r="C3671" s="5">
        <v>991.14999999999975</v>
      </c>
    </row>
    <row r="3672" spans="1:3" hidden="1" x14ac:dyDescent="0.2">
      <c r="A3672" s="2">
        <v>45621</v>
      </c>
      <c r="B3672" t="s">
        <v>148</v>
      </c>
      <c r="C3672" s="5">
        <v>991.59</v>
      </c>
    </row>
    <row r="3673" spans="1:3" x14ac:dyDescent="0.2">
      <c r="A3673" s="2">
        <v>45288</v>
      </c>
      <c r="B3673" t="s">
        <v>147</v>
      </c>
      <c r="C3673" s="5">
        <v>995.30000000000007</v>
      </c>
    </row>
    <row r="3674" spans="1:3" hidden="1" x14ac:dyDescent="0.2">
      <c r="A3674" s="2">
        <v>45523</v>
      </c>
      <c r="B3674" t="s">
        <v>148</v>
      </c>
      <c r="C3674" s="5">
        <v>995.43</v>
      </c>
    </row>
    <row r="3675" spans="1:3" x14ac:dyDescent="0.2">
      <c r="A3675" s="2">
        <v>45491</v>
      </c>
      <c r="B3675" t="s">
        <v>147</v>
      </c>
      <c r="C3675" s="5">
        <v>1002.6700000000001</v>
      </c>
    </row>
    <row r="3676" spans="1:3" x14ac:dyDescent="0.2">
      <c r="A3676" s="2">
        <v>45458</v>
      </c>
      <c r="B3676" t="s">
        <v>147</v>
      </c>
      <c r="C3676" s="5">
        <v>1003.5</v>
      </c>
    </row>
    <row r="3677" spans="1:3" x14ac:dyDescent="0.2">
      <c r="A3677" s="2">
        <v>45336</v>
      </c>
      <c r="B3677" t="s">
        <v>147</v>
      </c>
      <c r="C3677" s="5">
        <v>1005.53</v>
      </c>
    </row>
    <row r="3678" spans="1:3" x14ac:dyDescent="0.2">
      <c r="A3678" s="2">
        <v>45104</v>
      </c>
      <c r="B3678" t="s">
        <v>147</v>
      </c>
      <c r="C3678" s="5">
        <v>1006.6500000000001</v>
      </c>
    </row>
    <row r="3679" spans="1:3" hidden="1" x14ac:dyDescent="0.2">
      <c r="A3679" s="2">
        <v>45369</v>
      </c>
      <c r="B3679" t="s">
        <v>148</v>
      </c>
      <c r="C3679" s="5">
        <v>1007.1499999999999</v>
      </c>
    </row>
    <row r="3680" spans="1:3" x14ac:dyDescent="0.2">
      <c r="A3680" s="2">
        <v>45464</v>
      </c>
      <c r="B3680" t="s">
        <v>147</v>
      </c>
      <c r="C3680" s="5">
        <v>1007.7</v>
      </c>
    </row>
    <row r="3681" spans="1:3" hidden="1" x14ac:dyDescent="0.2">
      <c r="A3681" s="2">
        <v>45425</v>
      </c>
      <c r="B3681" t="s">
        <v>148</v>
      </c>
      <c r="C3681" s="5">
        <v>1010.25</v>
      </c>
    </row>
    <row r="3682" spans="1:3" hidden="1" x14ac:dyDescent="0.2">
      <c r="A3682" s="2">
        <v>45483</v>
      </c>
      <c r="B3682" t="s">
        <v>148</v>
      </c>
      <c r="C3682" s="5">
        <v>1013.1399999999999</v>
      </c>
    </row>
    <row r="3683" spans="1:3" x14ac:dyDescent="0.2">
      <c r="A3683" s="2">
        <v>45553</v>
      </c>
      <c r="B3683" t="s">
        <v>147</v>
      </c>
      <c r="C3683" s="5">
        <v>1013.6600000000001</v>
      </c>
    </row>
    <row r="3684" spans="1:3" x14ac:dyDescent="0.2">
      <c r="A3684" s="2">
        <v>44957</v>
      </c>
      <c r="B3684" t="s">
        <v>147</v>
      </c>
      <c r="C3684" s="5">
        <v>1014.3299999999999</v>
      </c>
    </row>
    <row r="3685" spans="1:3" x14ac:dyDescent="0.2">
      <c r="A3685" s="2">
        <v>45236</v>
      </c>
      <c r="B3685" t="s">
        <v>147</v>
      </c>
      <c r="C3685" s="5">
        <v>1017.76</v>
      </c>
    </row>
    <row r="3686" spans="1:3" x14ac:dyDescent="0.2">
      <c r="A3686" s="2">
        <v>45058</v>
      </c>
      <c r="B3686" t="s">
        <v>147</v>
      </c>
      <c r="C3686" s="5">
        <v>1021.88</v>
      </c>
    </row>
    <row r="3687" spans="1:3" hidden="1" x14ac:dyDescent="0.2">
      <c r="A3687" s="2">
        <v>45164</v>
      </c>
      <c r="B3687" t="s">
        <v>148</v>
      </c>
      <c r="C3687" s="5">
        <v>1024.46</v>
      </c>
    </row>
    <row r="3688" spans="1:3" x14ac:dyDescent="0.2">
      <c r="A3688" s="2">
        <v>45209</v>
      </c>
      <c r="B3688" t="s">
        <v>147</v>
      </c>
      <c r="C3688" s="5">
        <v>1024.8800000000001</v>
      </c>
    </row>
    <row r="3689" spans="1:3" x14ac:dyDescent="0.2">
      <c r="A3689" s="2">
        <v>45478</v>
      </c>
      <c r="B3689" t="s">
        <v>147</v>
      </c>
      <c r="C3689" s="5">
        <v>1025.23</v>
      </c>
    </row>
    <row r="3690" spans="1:3" hidden="1" x14ac:dyDescent="0.2">
      <c r="A3690" s="2">
        <v>44957</v>
      </c>
      <c r="B3690" t="s">
        <v>148</v>
      </c>
      <c r="C3690" s="5">
        <v>1028.55</v>
      </c>
    </row>
    <row r="3691" spans="1:3" x14ac:dyDescent="0.2">
      <c r="A3691" s="2">
        <v>45518</v>
      </c>
      <c r="B3691" t="s">
        <v>147</v>
      </c>
      <c r="C3691" s="5">
        <v>1029.47</v>
      </c>
    </row>
    <row r="3692" spans="1:3" x14ac:dyDescent="0.2">
      <c r="A3692" s="2">
        <v>45465</v>
      </c>
      <c r="B3692" t="s">
        <v>147</v>
      </c>
      <c r="C3692" s="5">
        <v>1034.22</v>
      </c>
    </row>
    <row r="3693" spans="1:3" x14ac:dyDescent="0.2">
      <c r="A3693" s="2">
        <v>45618</v>
      </c>
      <c r="B3693" t="s">
        <v>147</v>
      </c>
      <c r="C3693" s="5">
        <v>1034.95</v>
      </c>
    </row>
    <row r="3694" spans="1:3" x14ac:dyDescent="0.2">
      <c r="A3694" s="2">
        <v>45107</v>
      </c>
      <c r="B3694" t="s">
        <v>147</v>
      </c>
      <c r="C3694" s="5">
        <v>1037.0300000000002</v>
      </c>
    </row>
    <row r="3695" spans="1:3" x14ac:dyDescent="0.2">
      <c r="A3695" s="2">
        <v>45399</v>
      </c>
      <c r="B3695" t="s">
        <v>147</v>
      </c>
      <c r="C3695" s="5">
        <v>1040.9100000000001</v>
      </c>
    </row>
    <row r="3696" spans="1:3" x14ac:dyDescent="0.2">
      <c r="A3696" s="2">
        <v>45333</v>
      </c>
      <c r="B3696" t="s">
        <v>147</v>
      </c>
      <c r="C3696" s="5">
        <v>1043.78</v>
      </c>
    </row>
    <row r="3697" spans="1:3" x14ac:dyDescent="0.2">
      <c r="A3697" s="2">
        <v>45116</v>
      </c>
      <c r="B3697" t="s">
        <v>147</v>
      </c>
      <c r="C3697" s="5">
        <v>1045.5699999999997</v>
      </c>
    </row>
    <row r="3698" spans="1:3" x14ac:dyDescent="0.2">
      <c r="A3698" s="2">
        <v>45278</v>
      </c>
      <c r="B3698" t="s">
        <v>147</v>
      </c>
      <c r="C3698" s="5">
        <v>1047.31</v>
      </c>
    </row>
    <row r="3699" spans="1:3" x14ac:dyDescent="0.2">
      <c r="A3699" s="2">
        <v>44986</v>
      </c>
      <c r="B3699" t="s">
        <v>147</v>
      </c>
      <c r="C3699" s="5">
        <v>1047.9899999999998</v>
      </c>
    </row>
    <row r="3700" spans="1:3" x14ac:dyDescent="0.2">
      <c r="A3700" s="2">
        <v>45312</v>
      </c>
      <c r="B3700" t="s">
        <v>147</v>
      </c>
      <c r="C3700" s="5">
        <v>1048.3099999999997</v>
      </c>
    </row>
    <row r="3701" spans="1:3" x14ac:dyDescent="0.2">
      <c r="A3701" s="2">
        <v>45365</v>
      </c>
      <c r="B3701" t="s">
        <v>147</v>
      </c>
      <c r="C3701" s="5">
        <v>1049.07</v>
      </c>
    </row>
    <row r="3702" spans="1:3" x14ac:dyDescent="0.2">
      <c r="A3702" s="2">
        <v>45336</v>
      </c>
      <c r="B3702" t="s">
        <v>147</v>
      </c>
      <c r="C3702" s="5">
        <v>1050.08</v>
      </c>
    </row>
    <row r="3703" spans="1:3" hidden="1" x14ac:dyDescent="0.2">
      <c r="A3703" s="2">
        <v>45439</v>
      </c>
      <c r="B3703" t="s">
        <v>148</v>
      </c>
      <c r="C3703" s="5">
        <v>1053.53</v>
      </c>
    </row>
    <row r="3704" spans="1:3" x14ac:dyDescent="0.2">
      <c r="A3704" s="2">
        <v>44964</v>
      </c>
      <c r="B3704" t="s">
        <v>147</v>
      </c>
      <c r="C3704" s="5">
        <v>1058.18</v>
      </c>
    </row>
    <row r="3705" spans="1:3" x14ac:dyDescent="0.2">
      <c r="A3705" s="2">
        <v>44961</v>
      </c>
      <c r="B3705" t="s">
        <v>147</v>
      </c>
      <c r="C3705" s="5">
        <v>1059.79</v>
      </c>
    </row>
    <row r="3706" spans="1:3" hidden="1" x14ac:dyDescent="0.2">
      <c r="A3706" s="2">
        <v>45552</v>
      </c>
      <c r="B3706" t="s">
        <v>148</v>
      </c>
      <c r="C3706" s="5">
        <v>1059.8399999999999</v>
      </c>
    </row>
    <row r="3707" spans="1:3" hidden="1" x14ac:dyDescent="0.2">
      <c r="A3707" s="2">
        <v>45027</v>
      </c>
      <c r="B3707" t="s">
        <v>148</v>
      </c>
      <c r="C3707" s="5">
        <v>1063.3899999999999</v>
      </c>
    </row>
    <row r="3708" spans="1:3" x14ac:dyDescent="0.2">
      <c r="A3708" s="2">
        <v>45425</v>
      </c>
      <c r="B3708" t="s">
        <v>147</v>
      </c>
      <c r="C3708" s="5">
        <v>1065.18</v>
      </c>
    </row>
    <row r="3709" spans="1:3" x14ac:dyDescent="0.2">
      <c r="A3709" s="2">
        <v>45083</v>
      </c>
      <c r="B3709" t="s">
        <v>147</v>
      </c>
      <c r="C3709" s="5">
        <v>1065.98</v>
      </c>
    </row>
    <row r="3710" spans="1:3" x14ac:dyDescent="0.2">
      <c r="A3710" s="2">
        <v>45370</v>
      </c>
      <c r="B3710" t="s">
        <v>147</v>
      </c>
      <c r="C3710" s="5">
        <v>1066.8999999999999</v>
      </c>
    </row>
    <row r="3711" spans="1:3" x14ac:dyDescent="0.2">
      <c r="A3711" s="2">
        <v>45623</v>
      </c>
      <c r="B3711" t="s">
        <v>147</v>
      </c>
      <c r="C3711" s="5">
        <v>1067.18</v>
      </c>
    </row>
    <row r="3712" spans="1:3" x14ac:dyDescent="0.2">
      <c r="A3712" s="2">
        <v>45066</v>
      </c>
      <c r="B3712" t="s">
        <v>147</v>
      </c>
      <c r="C3712" s="5">
        <v>1068.93</v>
      </c>
    </row>
    <row r="3713" spans="1:3" hidden="1" x14ac:dyDescent="0.2">
      <c r="A3713" s="2">
        <v>45654</v>
      </c>
      <c r="B3713" t="s">
        <v>148</v>
      </c>
      <c r="C3713" s="5">
        <v>1070.0999999999999</v>
      </c>
    </row>
    <row r="3714" spans="1:3" x14ac:dyDescent="0.2">
      <c r="A3714" s="2">
        <v>45162</v>
      </c>
      <c r="B3714" t="s">
        <v>147</v>
      </c>
      <c r="C3714" s="5">
        <v>1072.78</v>
      </c>
    </row>
    <row r="3715" spans="1:3" x14ac:dyDescent="0.2">
      <c r="A3715" s="2">
        <v>45282</v>
      </c>
      <c r="B3715" t="s">
        <v>147</v>
      </c>
      <c r="C3715" s="5">
        <v>1076.07</v>
      </c>
    </row>
    <row r="3716" spans="1:3" x14ac:dyDescent="0.2">
      <c r="A3716" s="2">
        <v>45188</v>
      </c>
      <c r="B3716" t="s">
        <v>147</v>
      </c>
      <c r="C3716" s="5">
        <v>1077.06</v>
      </c>
    </row>
    <row r="3717" spans="1:3" x14ac:dyDescent="0.2">
      <c r="A3717" s="2">
        <v>45340</v>
      </c>
      <c r="B3717" t="s">
        <v>147</v>
      </c>
      <c r="C3717" s="5">
        <v>1077.3699999999999</v>
      </c>
    </row>
    <row r="3718" spans="1:3" x14ac:dyDescent="0.2">
      <c r="A3718" s="2">
        <v>45181</v>
      </c>
      <c r="B3718" t="s">
        <v>147</v>
      </c>
      <c r="C3718" s="5">
        <v>1079.81</v>
      </c>
    </row>
    <row r="3719" spans="1:3" x14ac:dyDescent="0.2">
      <c r="A3719" s="2">
        <v>45162</v>
      </c>
      <c r="B3719" t="s">
        <v>147</v>
      </c>
      <c r="C3719" s="5">
        <v>1080.56</v>
      </c>
    </row>
    <row r="3720" spans="1:3" x14ac:dyDescent="0.2">
      <c r="A3720" s="2">
        <v>45374</v>
      </c>
      <c r="B3720" t="s">
        <v>147</v>
      </c>
      <c r="C3720" s="5">
        <v>1084.98</v>
      </c>
    </row>
    <row r="3721" spans="1:3" x14ac:dyDescent="0.2">
      <c r="A3721" s="2">
        <v>45340</v>
      </c>
      <c r="B3721" t="s">
        <v>147</v>
      </c>
      <c r="C3721" s="5">
        <v>1085.72</v>
      </c>
    </row>
    <row r="3722" spans="1:3" x14ac:dyDescent="0.2">
      <c r="A3722" s="2">
        <v>45365</v>
      </c>
      <c r="B3722" t="s">
        <v>147</v>
      </c>
      <c r="C3722" s="5">
        <v>1088.4699999999998</v>
      </c>
    </row>
    <row r="3723" spans="1:3" x14ac:dyDescent="0.2">
      <c r="A3723" s="2">
        <v>45390</v>
      </c>
      <c r="B3723" t="s">
        <v>147</v>
      </c>
      <c r="C3723" s="5">
        <v>1088.77</v>
      </c>
    </row>
    <row r="3724" spans="1:3" x14ac:dyDescent="0.2">
      <c r="A3724" s="2">
        <v>45135</v>
      </c>
      <c r="B3724" t="s">
        <v>147</v>
      </c>
      <c r="C3724" s="5">
        <v>1089.1500000000001</v>
      </c>
    </row>
    <row r="3725" spans="1:3" hidden="1" x14ac:dyDescent="0.2">
      <c r="A3725" s="2">
        <v>45446</v>
      </c>
      <c r="B3725" t="s">
        <v>148</v>
      </c>
      <c r="C3725" s="5">
        <v>1090.05</v>
      </c>
    </row>
    <row r="3726" spans="1:3" hidden="1" x14ac:dyDescent="0.2">
      <c r="A3726" s="2">
        <v>45632</v>
      </c>
      <c r="B3726" t="s">
        <v>148</v>
      </c>
      <c r="C3726" s="5">
        <v>1091.2200000000003</v>
      </c>
    </row>
    <row r="3727" spans="1:3" hidden="1" x14ac:dyDescent="0.2">
      <c r="A3727" s="2">
        <v>45442</v>
      </c>
      <c r="B3727" t="s">
        <v>148</v>
      </c>
      <c r="C3727" s="5">
        <v>1093.4399999999998</v>
      </c>
    </row>
    <row r="3728" spans="1:3" x14ac:dyDescent="0.2">
      <c r="A3728" s="2">
        <v>45076</v>
      </c>
      <c r="B3728" t="s">
        <v>147</v>
      </c>
      <c r="C3728" s="5">
        <v>1093.68</v>
      </c>
    </row>
    <row r="3729" spans="1:3" x14ac:dyDescent="0.2">
      <c r="A3729" s="2">
        <v>45424</v>
      </c>
      <c r="B3729" t="s">
        <v>147</v>
      </c>
      <c r="C3729" s="5">
        <v>1094.07</v>
      </c>
    </row>
    <row r="3730" spans="1:3" hidden="1" x14ac:dyDescent="0.2">
      <c r="A3730" s="2">
        <v>45550</v>
      </c>
      <c r="B3730" t="s">
        <v>148</v>
      </c>
      <c r="C3730" s="5">
        <v>1095.78</v>
      </c>
    </row>
    <row r="3731" spans="1:3" x14ac:dyDescent="0.2">
      <c r="A3731" s="2">
        <v>45131</v>
      </c>
      <c r="B3731" t="s">
        <v>147</v>
      </c>
      <c r="C3731" s="5">
        <v>1096.19</v>
      </c>
    </row>
    <row r="3732" spans="1:3" x14ac:dyDescent="0.2">
      <c r="A3732" s="2">
        <v>45135</v>
      </c>
      <c r="B3732" t="s">
        <v>147</v>
      </c>
      <c r="C3732" s="5">
        <v>1099.27</v>
      </c>
    </row>
    <row r="3733" spans="1:3" x14ac:dyDescent="0.2">
      <c r="A3733" s="2">
        <v>45202</v>
      </c>
      <c r="B3733" t="s">
        <v>147</v>
      </c>
      <c r="C3733" s="5">
        <v>1100.4099999999999</v>
      </c>
    </row>
    <row r="3734" spans="1:3" x14ac:dyDescent="0.2">
      <c r="A3734" s="2">
        <v>45529</v>
      </c>
      <c r="B3734" t="s">
        <v>147</v>
      </c>
      <c r="C3734" s="5">
        <v>1101.0899999999999</v>
      </c>
    </row>
    <row r="3735" spans="1:3" x14ac:dyDescent="0.2">
      <c r="A3735" s="2">
        <v>45629</v>
      </c>
      <c r="B3735" t="s">
        <v>147</v>
      </c>
      <c r="C3735" s="5">
        <v>1105.31</v>
      </c>
    </row>
    <row r="3736" spans="1:3" x14ac:dyDescent="0.2">
      <c r="A3736" s="2">
        <v>45037</v>
      </c>
      <c r="B3736" t="s">
        <v>147</v>
      </c>
      <c r="C3736" s="5">
        <v>1105.97</v>
      </c>
    </row>
    <row r="3737" spans="1:3" x14ac:dyDescent="0.2">
      <c r="A3737" s="2">
        <v>45441</v>
      </c>
      <c r="B3737" t="s">
        <v>147</v>
      </c>
      <c r="C3737" s="5">
        <v>1106.07</v>
      </c>
    </row>
    <row r="3738" spans="1:3" x14ac:dyDescent="0.2">
      <c r="A3738" s="2">
        <v>44957</v>
      </c>
      <c r="B3738" t="s">
        <v>147</v>
      </c>
      <c r="C3738" s="5">
        <v>1107.77</v>
      </c>
    </row>
    <row r="3739" spans="1:3" hidden="1" x14ac:dyDescent="0.2">
      <c r="A3739" s="2">
        <v>44940</v>
      </c>
      <c r="B3739" t="s">
        <v>148</v>
      </c>
      <c r="C3739" s="5">
        <v>1111.06</v>
      </c>
    </row>
    <row r="3740" spans="1:3" x14ac:dyDescent="0.2">
      <c r="A3740" s="2">
        <v>45179</v>
      </c>
      <c r="B3740" t="s">
        <v>147</v>
      </c>
      <c r="C3740" s="5">
        <v>1115.3800000000001</v>
      </c>
    </row>
    <row r="3741" spans="1:3" x14ac:dyDescent="0.2">
      <c r="A3741" s="2">
        <v>45349</v>
      </c>
      <c r="B3741" t="s">
        <v>147</v>
      </c>
      <c r="C3741" s="5">
        <v>1115.45</v>
      </c>
    </row>
    <row r="3742" spans="1:3" x14ac:dyDescent="0.2">
      <c r="A3742" s="2">
        <v>45062</v>
      </c>
      <c r="B3742" t="s">
        <v>147</v>
      </c>
      <c r="C3742" s="5">
        <v>1115.72</v>
      </c>
    </row>
    <row r="3743" spans="1:3" x14ac:dyDescent="0.2">
      <c r="A3743" s="2">
        <v>45053</v>
      </c>
      <c r="B3743" t="s">
        <v>147</v>
      </c>
      <c r="C3743" s="5">
        <v>1115.99</v>
      </c>
    </row>
    <row r="3744" spans="1:3" x14ac:dyDescent="0.2">
      <c r="A3744" s="2">
        <v>45541</v>
      </c>
      <c r="B3744" t="s">
        <v>147</v>
      </c>
      <c r="C3744" s="5">
        <v>1119.6600000000001</v>
      </c>
    </row>
    <row r="3745" spans="1:3" hidden="1" x14ac:dyDescent="0.2">
      <c r="A3745" s="2">
        <v>45420</v>
      </c>
      <c r="B3745" t="s">
        <v>148</v>
      </c>
      <c r="C3745" s="5">
        <v>1120.5</v>
      </c>
    </row>
    <row r="3746" spans="1:3" x14ac:dyDescent="0.2">
      <c r="A3746" s="2">
        <v>45465</v>
      </c>
      <c r="B3746" t="s">
        <v>147</v>
      </c>
      <c r="C3746" s="5">
        <v>1120.9100000000001</v>
      </c>
    </row>
    <row r="3747" spans="1:3" x14ac:dyDescent="0.2">
      <c r="A3747" s="2">
        <v>45172</v>
      </c>
      <c r="B3747" t="s">
        <v>147</v>
      </c>
      <c r="C3747" s="5">
        <v>1123.33</v>
      </c>
    </row>
    <row r="3748" spans="1:3" hidden="1" x14ac:dyDescent="0.2">
      <c r="A3748" s="2">
        <v>45247</v>
      </c>
      <c r="B3748" t="s">
        <v>148</v>
      </c>
      <c r="C3748" s="5">
        <v>1124.42</v>
      </c>
    </row>
    <row r="3749" spans="1:3" hidden="1" x14ac:dyDescent="0.2">
      <c r="A3749" s="2">
        <v>45429</v>
      </c>
      <c r="B3749" t="s">
        <v>148</v>
      </c>
      <c r="C3749" s="5">
        <v>1126.3499999999999</v>
      </c>
    </row>
    <row r="3750" spans="1:3" x14ac:dyDescent="0.2">
      <c r="A3750" s="2">
        <v>45242</v>
      </c>
      <c r="B3750" t="s">
        <v>147</v>
      </c>
      <c r="C3750" s="5">
        <v>1127.54</v>
      </c>
    </row>
    <row r="3751" spans="1:3" x14ac:dyDescent="0.2">
      <c r="A3751" s="2">
        <v>45578</v>
      </c>
      <c r="B3751" t="s">
        <v>147</v>
      </c>
      <c r="C3751" s="5">
        <v>1130.8800000000001</v>
      </c>
    </row>
    <row r="3752" spans="1:3" x14ac:dyDescent="0.2">
      <c r="A3752" s="2">
        <v>45043</v>
      </c>
      <c r="B3752" t="s">
        <v>147</v>
      </c>
      <c r="C3752" s="5">
        <v>1131.2800000000002</v>
      </c>
    </row>
    <row r="3753" spans="1:3" x14ac:dyDescent="0.2">
      <c r="A3753" s="2">
        <v>44944</v>
      </c>
      <c r="B3753" t="s">
        <v>147</v>
      </c>
      <c r="C3753" s="5">
        <v>1131.7300000000002</v>
      </c>
    </row>
    <row r="3754" spans="1:3" x14ac:dyDescent="0.2">
      <c r="A3754" s="2">
        <v>45099</v>
      </c>
      <c r="B3754" t="s">
        <v>147</v>
      </c>
      <c r="C3754" s="5">
        <v>1133.6300000000001</v>
      </c>
    </row>
    <row r="3755" spans="1:3" x14ac:dyDescent="0.2">
      <c r="A3755" s="2">
        <v>45259</v>
      </c>
      <c r="B3755" t="s">
        <v>147</v>
      </c>
      <c r="C3755" s="5">
        <v>1135.1099999999999</v>
      </c>
    </row>
    <row r="3756" spans="1:3" hidden="1" x14ac:dyDescent="0.2">
      <c r="A3756" s="2">
        <v>45095</v>
      </c>
      <c r="B3756" t="s">
        <v>148</v>
      </c>
      <c r="C3756" s="5">
        <v>1135.7600000000002</v>
      </c>
    </row>
    <row r="3757" spans="1:3" x14ac:dyDescent="0.2">
      <c r="A3757" s="2">
        <v>45054</v>
      </c>
      <c r="B3757" t="s">
        <v>147</v>
      </c>
      <c r="C3757" s="5">
        <v>1136.53</v>
      </c>
    </row>
    <row r="3758" spans="1:3" x14ac:dyDescent="0.2">
      <c r="A3758" s="2">
        <v>45035</v>
      </c>
      <c r="B3758" t="s">
        <v>147</v>
      </c>
      <c r="C3758" s="5">
        <v>1137.77</v>
      </c>
    </row>
    <row r="3759" spans="1:3" x14ac:dyDescent="0.2">
      <c r="A3759" s="2">
        <v>45626</v>
      </c>
      <c r="B3759" t="s">
        <v>147</v>
      </c>
      <c r="C3759" s="5">
        <v>1138.04</v>
      </c>
    </row>
    <row r="3760" spans="1:3" hidden="1" x14ac:dyDescent="0.2">
      <c r="A3760" s="2">
        <v>45507</v>
      </c>
      <c r="B3760" t="s">
        <v>148</v>
      </c>
      <c r="C3760" s="5">
        <v>1138.8799999999999</v>
      </c>
    </row>
    <row r="3761" spans="1:3" x14ac:dyDescent="0.2">
      <c r="A3761" s="2">
        <v>45362</v>
      </c>
      <c r="B3761" t="s">
        <v>147</v>
      </c>
      <c r="C3761" s="5">
        <v>1139.74</v>
      </c>
    </row>
    <row r="3762" spans="1:3" x14ac:dyDescent="0.2">
      <c r="A3762" s="2">
        <v>45351</v>
      </c>
      <c r="B3762" t="s">
        <v>147</v>
      </c>
      <c r="C3762" s="5">
        <v>1140.44</v>
      </c>
    </row>
    <row r="3763" spans="1:3" x14ac:dyDescent="0.2">
      <c r="A3763" s="2">
        <v>45040</v>
      </c>
      <c r="B3763" t="s">
        <v>147</v>
      </c>
      <c r="C3763" s="5">
        <v>1141.2800000000002</v>
      </c>
    </row>
    <row r="3764" spans="1:3" x14ac:dyDescent="0.2">
      <c r="A3764" s="2">
        <v>45286</v>
      </c>
      <c r="B3764" t="s">
        <v>147</v>
      </c>
      <c r="C3764" s="5">
        <v>1141.6099999999999</v>
      </c>
    </row>
    <row r="3765" spans="1:3" x14ac:dyDescent="0.2">
      <c r="A3765" s="2">
        <v>45463</v>
      </c>
      <c r="B3765" t="s">
        <v>147</v>
      </c>
      <c r="C3765" s="5">
        <v>1150.03</v>
      </c>
    </row>
    <row r="3766" spans="1:3" x14ac:dyDescent="0.2">
      <c r="A3766" s="2">
        <v>45103</v>
      </c>
      <c r="B3766" t="s">
        <v>147</v>
      </c>
      <c r="C3766" s="5">
        <v>1150.03</v>
      </c>
    </row>
    <row r="3767" spans="1:3" x14ac:dyDescent="0.2">
      <c r="A3767" s="2">
        <v>45087</v>
      </c>
      <c r="B3767" t="s">
        <v>147</v>
      </c>
      <c r="C3767" s="5">
        <v>1151.5899999999999</v>
      </c>
    </row>
    <row r="3768" spans="1:3" hidden="1" x14ac:dyDescent="0.2">
      <c r="A3768" s="2">
        <v>45154</v>
      </c>
      <c r="B3768" t="s">
        <v>148</v>
      </c>
      <c r="C3768" s="5">
        <v>1152.6500000000001</v>
      </c>
    </row>
    <row r="3769" spans="1:3" x14ac:dyDescent="0.2">
      <c r="A3769" s="2">
        <v>45519</v>
      </c>
      <c r="B3769" t="s">
        <v>147</v>
      </c>
      <c r="C3769" s="5">
        <v>1158.8400000000001</v>
      </c>
    </row>
    <row r="3770" spans="1:3" x14ac:dyDescent="0.2">
      <c r="A3770" s="2">
        <v>44976</v>
      </c>
      <c r="B3770" t="s">
        <v>147</v>
      </c>
      <c r="C3770" s="5">
        <v>1159.49</v>
      </c>
    </row>
    <row r="3771" spans="1:3" x14ac:dyDescent="0.2">
      <c r="A3771" s="2">
        <v>45177</v>
      </c>
      <c r="B3771" t="s">
        <v>147</v>
      </c>
      <c r="C3771" s="5">
        <v>1163.9799999999998</v>
      </c>
    </row>
    <row r="3772" spans="1:3" x14ac:dyDescent="0.2">
      <c r="A3772" s="2">
        <v>45336</v>
      </c>
      <c r="B3772" t="s">
        <v>147</v>
      </c>
      <c r="C3772" s="5">
        <v>1167.53</v>
      </c>
    </row>
    <row r="3773" spans="1:3" x14ac:dyDescent="0.2">
      <c r="A3773" s="2">
        <v>45531</v>
      </c>
      <c r="B3773" t="s">
        <v>147</v>
      </c>
      <c r="C3773" s="5">
        <v>1167.8700000000003</v>
      </c>
    </row>
    <row r="3774" spans="1:3" x14ac:dyDescent="0.2">
      <c r="A3774" s="2">
        <v>45463</v>
      </c>
      <c r="B3774" t="s">
        <v>147</v>
      </c>
      <c r="C3774" s="5">
        <v>1171.06</v>
      </c>
    </row>
    <row r="3775" spans="1:3" x14ac:dyDescent="0.2">
      <c r="A3775" s="2">
        <v>45560</v>
      </c>
      <c r="B3775" t="s">
        <v>147</v>
      </c>
      <c r="C3775" s="5">
        <v>1173.55</v>
      </c>
    </row>
    <row r="3776" spans="1:3" x14ac:dyDescent="0.2">
      <c r="A3776" s="2">
        <v>45115</v>
      </c>
      <c r="B3776" t="s">
        <v>147</v>
      </c>
      <c r="C3776" s="5">
        <v>1174.28</v>
      </c>
    </row>
    <row r="3777" spans="1:3" x14ac:dyDescent="0.2">
      <c r="A3777" s="2">
        <v>45389</v>
      </c>
      <c r="B3777" t="s">
        <v>147</v>
      </c>
      <c r="C3777" s="5">
        <v>1174.5700000000002</v>
      </c>
    </row>
    <row r="3778" spans="1:3" x14ac:dyDescent="0.2">
      <c r="A3778" s="2">
        <v>44974</v>
      </c>
      <c r="B3778" t="s">
        <v>147</v>
      </c>
      <c r="C3778" s="5">
        <v>1175.0899999999999</v>
      </c>
    </row>
    <row r="3779" spans="1:3" x14ac:dyDescent="0.2">
      <c r="A3779" s="2">
        <v>45452</v>
      </c>
      <c r="B3779" t="s">
        <v>147</v>
      </c>
      <c r="C3779" s="5">
        <v>1175.1600000000001</v>
      </c>
    </row>
    <row r="3780" spans="1:3" x14ac:dyDescent="0.2">
      <c r="A3780" s="2">
        <v>45526</v>
      </c>
      <c r="B3780" t="s">
        <v>147</v>
      </c>
      <c r="C3780" s="5">
        <v>1178.76</v>
      </c>
    </row>
    <row r="3781" spans="1:3" x14ac:dyDescent="0.2">
      <c r="A3781" s="2">
        <v>45358</v>
      </c>
      <c r="B3781" t="s">
        <v>147</v>
      </c>
      <c r="C3781" s="5">
        <v>1180.1300000000001</v>
      </c>
    </row>
    <row r="3782" spans="1:3" hidden="1" x14ac:dyDescent="0.2">
      <c r="A3782" s="2">
        <v>44927</v>
      </c>
      <c r="B3782" t="s">
        <v>148</v>
      </c>
      <c r="C3782" s="5">
        <v>1180.27</v>
      </c>
    </row>
    <row r="3783" spans="1:3" x14ac:dyDescent="0.2">
      <c r="A3783" s="2">
        <v>45126</v>
      </c>
      <c r="B3783" t="s">
        <v>147</v>
      </c>
      <c r="C3783" s="5">
        <v>1184.68</v>
      </c>
    </row>
    <row r="3784" spans="1:3" x14ac:dyDescent="0.2">
      <c r="A3784" s="2">
        <v>44940</v>
      </c>
      <c r="B3784" t="s">
        <v>147</v>
      </c>
      <c r="C3784" s="5">
        <v>1188.6799999999998</v>
      </c>
    </row>
    <row r="3785" spans="1:3" hidden="1" x14ac:dyDescent="0.2">
      <c r="A3785" s="2">
        <v>45526</v>
      </c>
      <c r="B3785" t="s">
        <v>148</v>
      </c>
      <c r="C3785" s="5">
        <v>1189.83</v>
      </c>
    </row>
    <row r="3786" spans="1:3" x14ac:dyDescent="0.2">
      <c r="A3786" s="2">
        <v>45428</v>
      </c>
      <c r="B3786" t="s">
        <v>147</v>
      </c>
      <c r="C3786" s="5">
        <v>1190.6799999999998</v>
      </c>
    </row>
    <row r="3787" spans="1:3" x14ac:dyDescent="0.2">
      <c r="A3787" s="2">
        <v>44988</v>
      </c>
      <c r="B3787" t="s">
        <v>147</v>
      </c>
      <c r="C3787" s="5">
        <v>1191.03</v>
      </c>
    </row>
    <row r="3788" spans="1:3" hidden="1" x14ac:dyDescent="0.2">
      <c r="A3788" s="2">
        <v>44976</v>
      </c>
      <c r="B3788" t="s">
        <v>148</v>
      </c>
      <c r="C3788" s="5">
        <v>1191.32</v>
      </c>
    </row>
    <row r="3789" spans="1:3" x14ac:dyDescent="0.2">
      <c r="A3789" s="2">
        <v>45479</v>
      </c>
      <c r="B3789" t="s">
        <v>147</v>
      </c>
      <c r="C3789" s="5">
        <v>1191.7600000000002</v>
      </c>
    </row>
    <row r="3790" spans="1:3" x14ac:dyDescent="0.2">
      <c r="A3790" s="2">
        <v>45396</v>
      </c>
      <c r="B3790" t="s">
        <v>147</v>
      </c>
      <c r="C3790" s="5">
        <v>1194.6299999999999</v>
      </c>
    </row>
    <row r="3791" spans="1:3" hidden="1" x14ac:dyDescent="0.2">
      <c r="A3791" s="2">
        <v>44945</v>
      </c>
      <c r="B3791" t="s">
        <v>148</v>
      </c>
      <c r="C3791" s="5">
        <v>1198.1999999999998</v>
      </c>
    </row>
    <row r="3792" spans="1:3" x14ac:dyDescent="0.2">
      <c r="A3792" s="2">
        <v>45298</v>
      </c>
      <c r="B3792" t="s">
        <v>147</v>
      </c>
      <c r="C3792" s="5">
        <v>1198.24</v>
      </c>
    </row>
    <row r="3793" spans="1:3" x14ac:dyDescent="0.2">
      <c r="A3793" s="2">
        <v>45478</v>
      </c>
      <c r="B3793" t="s">
        <v>147</v>
      </c>
      <c r="C3793" s="5">
        <v>1199.75</v>
      </c>
    </row>
    <row r="3794" spans="1:3" x14ac:dyDescent="0.2">
      <c r="A3794" s="2">
        <v>45595</v>
      </c>
      <c r="B3794" t="s">
        <v>147</v>
      </c>
      <c r="C3794" s="5">
        <v>1203.6600000000001</v>
      </c>
    </row>
    <row r="3795" spans="1:3" x14ac:dyDescent="0.2">
      <c r="A3795" s="2">
        <v>45610</v>
      </c>
      <c r="B3795" t="s">
        <v>147</v>
      </c>
      <c r="C3795" s="5">
        <v>1207.02</v>
      </c>
    </row>
    <row r="3796" spans="1:3" x14ac:dyDescent="0.2">
      <c r="A3796" s="2">
        <v>44997</v>
      </c>
      <c r="B3796" t="s">
        <v>147</v>
      </c>
      <c r="C3796" s="5">
        <v>1207.94</v>
      </c>
    </row>
    <row r="3797" spans="1:3" x14ac:dyDescent="0.2">
      <c r="A3797" s="2">
        <v>45480</v>
      </c>
      <c r="B3797" t="s">
        <v>147</v>
      </c>
      <c r="C3797" s="5">
        <v>1209.1500000000001</v>
      </c>
    </row>
    <row r="3798" spans="1:3" hidden="1" x14ac:dyDescent="0.2">
      <c r="A3798" s="2">
        <v>45446</v>
      </c>
      <c r="B3798" t="s">
        <v>148</v>
      </c>
      <c r="C3798" s="5">
        <v>1211.1400000000001</v>
      </c>
    </row>
    <row r="3799" spans="1:3" x14ac:dyDescent="0.2">
      <c r="A3799" s="2">
        <v>45513</v>
      </c>
      <c r="B3799" t="s">
        <v>147</v>
      </c>
      <c r="C3799" s="5">
        <v>1211.68</v>
      </c>
    </row>
    <row r="3800" spans="1:3" x14ac:dyDescent="0.2">
      <c r="A3800" s="2">
        <v>45290</v>
      </c>
      <c r="B3800" t="s">
        <v>147</v>
      </c>
      <c r="C3800" s="5">
        <v>1212.0899999999999</v>
      </c>
    </row>
    <row r="3801" spans="1:3" x14ac:dyDescent="0.2">
      <c r="A3801" s="2">
        <v>45396</v>
      </c>
      <c r="B3801" t="s">
        <v>147</v>
      </c>
      <c r="C3801" s="5">
        <v>1212.42</v>
      </c>
    </row>
    <row r="3802" spans="1:3" x14ac:dyDescent="0.2">
      <c r="A3802" s="2">
        <v>45088</v>
      </c>
      <c r="B3802" t="s">
        <v>147</v>
      </c>
      <c r="C3802" s="5">
        <v>1213.28</v>
      </c>
    </row>
    <row r="3803" spans="1:3" hidden="1" x14ac:dyDescent="0.2">
      <c r="A3803" s="2">
        <v>45412</v>
      </c>
      <c r="B3803" t="s">
        <v>148</v>
      </c>
      <c r="C3803" s="5">
        <v>1214.6100000000001</v>
      </c>
    </row>
    <row r="3804" spans="1:3" x14ac:dyDescent="0.2">
      <c r="A3804" s="2">
        <v>45406</v>
      </c>
      <c r="B3804" t="s">
        <v>147</v>
      </c>
      <c r="C3804" s="5">
        <v>1215.47</v>
      </c>
    </row>
    <row r="3805" spans="1:3" hidden="1" x14ac:dyDescent="0.2">
      <c r="A3805" s="2">
        <v>45318</v>
      </c>
      <c r="B3805" t="s">
        <v>148</v>
      </c>
      <c r="C3805" s="5">
        <v>1217.6699999999998</v>
      </c>
    </row>
    <row r="3806" spans="1:3" x14ac:dyDescent="0.2">
      <c r="A3806" s="2">
        <v>45554</v>
      </c>
      <c r="B3806" t="s">
        <v>147</v>
      </c>
      <c r="C3806" s="5">
        <v>1219.3799999999999</v>
      </c>
    </row>
    <row r="3807" spans="1:3" x14ac:dyDescent="0.2">
      <c r="A3807" s="2">
        <v>45479</v>
      </c>
      <c r="B3807" t="s">
        <v>147</v>
      </c>
      <c r="C3807" s="5">
        <v>1224.49</v>
      </c>
    </row>
    <row r="3808" spans="1:3" x14ac:dyDescent="0.2">
      <c r="A3808" s="2">
        <v>45423</v>
      </c>
      <c r="B3808" t="s">
        <v>147</v>
      </c>
      <c r="C3808" s="5">
        <v>1233.97</v>
      </c>
    </row>
    <row r="3809" spans="1:3" x14ac:dyDescent="0.2">
      <c r="A3809" s="2">
        <v>45237</v>
      </c>
      <c r="B3809" t="s">
        <v>147</v>
      </c>
      <c r="C3809" s="5">
        <v>1235.45</v>
      </c>
    </row>
    <row r="3810" spans="1:3" x14ac:dyDescent="0.2">
      <c r="A3810" s="2">
        <v>45382</v>
      </c>
      <c r="B3810" t="s">
        <v>147</v>
      </c>
      <c r="C3810" s="5">
        <v>1238.4000000000001</v>
      </c>
    </row>
    <row r="3811" spans="1:3" x14ac:dyDescent="0.2">
      <c r="A3811" s="2">
        <v>45046</v>
      </c>
      <c r="B3811" t="s">
        <v>147</v>
      </c>
      <c r="C3811" s="5">
        <v>1239.77</v>
      </c>
    </row>
    <row r="3812" spans="1:3" x14ac:dyDescent="0.2">
      <c r="A3812" s="2">
        <v>45280</v>
      </c>
      <c r="B3812" t="s">
        <v>147</v>
      </c>
      <c r="C3812" s="5">
        <v>1242.19</v>
      </c>
    </row>
    <row r="3813" spans="1:3" x14ac:dyDescent="0.2">
      <c r="A3813" s="2">
        <v>45081</v>
      </c>
      <c r="B3813" t="s">
        <v>147</v>
      </c>
      <c r="C3813" s="5">
        <v>1243.44</v>
      </c>
    </row>
    <row r="3814" spans="1:3" x14ac:dyDescent="0.2">
      <c r="A3814" s="2">
        <v>45144</v>
      </c>
      <c r="B3814" t="s">
        <v>147</v>
      </c>
      <c r="C3814" s="5">
        <v>1245.8799999999999</v>
      </c>
    </row>
    <row r="3815" spans="1:3" hidden="1" x14ac:dyDescent="0.2">
      <c r="A3815" s="2">
        <v>45135</v>
      </c>
      <c r="B3815" t="s">
        <v>148</v>
      </c>
      <c r="C3815" s="5">
        <v>1248.6600000000001</v>
      </c>
    </row>
    <row r="3816" spans="1:3" x14ac:dyDescent="0.2">
      <c r="A3816" s="2">
        <v>45468</v>
      </c>
      <c r="B3816" t="s">
        <v>147</v>
      </c>
      <c r="C3816" s="5">
        <v>1249.0400000000002</v>
      </c>
    </row>
    <row r="3817" spans="1:3" hidden="1" x14ac:dyDescent="0.2">
      <c r="A3817" s="2">
        <v>45607</v>
      </c>
      <c r="B3817" t="s">
        <v>148</v>
      </c>
      <c r="C3817" s="5">
        <v>1250.54</v>
      </c>
    </row>
    <row r="3818" spans="1:3" x14ac:dyDescent="0.2">
      <c r="A3818" s="2">
        <v>45267</v>
      </c>
      <c r="B3818" t="s">
        <v>147</v>
      </c>
      <c r="C3818" s="5">
        <v>1252.6200000000001</v>
      </c>
    </row>
    <row r="3819" spans="1:3" hidden="1" x14ac:dyDescent="0.2">
      <c r="A3819" s="2">
        <v>45097</v>
      </c>
      <c r="B3819" t="s">
        <v>148</v>
      </c>
      <c r="C3819" s="5">
        <v>1253.29</v>
      </c>
    </row>
    <row r="3820" spans="1:3" hidden="1" x14ac:dyDescent="0.2">
      <c r="A3820" s="2">
        <v>45260</v>
      </c>
      <c r="B3820" t="s">
        <v>148</v>
      </c>
      <c r="C3820" s="5">
        <v>1254.3599999999999</v>
      </c>
    </row>
    <row r="3821" spans="1:3" hidden="1" x14ac:dyDescent="0.2">
      <c r="A3821" s="2">
        <v>44977</v>
      </c>
      <c r="B3821" t="s">
        <v>148</v>
      </c>
      <c r="C3821" s="5">
        <v>1254.73</v>
      </c>
    </row>
    <row r="3822" spans="1:3" x14ac:dyDescent="0.2">
      <c r="A3822" s="2">
        <v>45296</v>
      </c>
      <c r="B3822" t="s">
        <v>147</v>
      </c>
      <c r="C3822" s="5">
        <v>1254.78</v>
      </c>
    </row>
    <row r="3823" spans="1:3" x14ac:dyDescent="0.2">
      <c r="A3823" s="2">
        <v>45513</v>
      </c>
      <c r="B3823" t="s">
        <v>147</v>
      </c>
      <c r="C3823" s="5">
        <v>1257.97</v>
      </c>
    </row>
    <row r="3824" spans="1:3" hidden="1" x14ac:dyDescent="0.2">
      <c r="A3824" s="2">
        <v>45028</v>
      </c>
      <c r="B3824" t="s">
        <v>148</v>
      </c>
      <c r="C3824" s="5">
        <v>1261.9399999999996</v>
      </c>
    </row>
    <row r="3825" spans="1:3" hidden="1" x14ac:dyDescent="0.2">
      <c r="A3825" s="2">
        <v>45449</v>
      </c>
      <c r="B3825" t="s">
        <v>148</v>
      </c>
      <c r="C3825" s="5">
        <v>1266.28</v>
      </c>
    </row>
    <row r="3826" spans="1:3" x14ac:dyDescent="0.2">
      <c r="A3826" s="2">
        <v>45518</v>
      </c>
      <c r="B3826" t="s">
        <v>147</v>
      </c>
      <c r="C3826" s="5">
        <v>1267.02</v>
      </c>
    </row>
    <row r="3827" spans="1:3" x14ac:dyDescent="0.2">
      <c r="A3827" s="2">
        <v>45105</v>
      </c>
      <c r="B3827" t="s">
        <v>147</v>
      </c>
      <c r="C3827" s="5">
        <v>1267.2700000000002</v>
      </c>
    </row>
    <row r="3828" spans="1:3" x14ac:dyDescent="0.2">
      <c r="A3828" s="2">
        <v>45225</v>
      </c>
      <c r="B3828" t="s">
        <v>147</v>
      </c>
      <c r="C3828" s="5">
        <v>1268.5500000000002</v>
      </c>
    </row>
    <row r="3829" spans="1:3" x14ac:dyDescent="0.2">
      <c r="A3829" s="2">
        <v>45205</v>
      </c>
      <c r="B3829" t="s">
        <v>147</v>
      </c>
      <c r="C3829" s="5">
        <v>1268.6399999999999</v>
      </c>
    </row>
    <row r="3830" spans="1:3" x14ac:dyDescent="0.2">
      <c r="A3830" s="2">
        <v>45185</v>
      </c>
      <c r="B3830" t="s">
        <v>147</v>
      </c>
      <c r="C3830" s="5">
        <v>1269.76</v>
      </c>
    </row>
    <row r="3831" spans="1:3" x14ac:dyDescent="0.2">
      <c r="A3831" s="2">
        <v>45082</v>
      </c>
      <c r="B3831" t="s">
        <v>147</v>
      </c>
      <c r="C3831" s="5">
        <v>1270.9699999999998</v>
      </c>
    </row>
    <row r="3832" spans="1:3" x14ac:dyDescent="0.2">
      <c r="A3832" s="2">
        <v>45461</v>
      </c>
      <c r="B3832" t="s">
        <v>147</v>
      </c>
      <c r="C3832" s="5">
        <v>1271.2</v>
      </c>
    </row>
    <row r="3833" spans="1:3" hidden="1" x14ac:dyDescent="0.2">
      <c r="A3833" s="2">
        <v>45254</v>
      </c>
      <c r="B3833" t="s">
        <v>148</v>
      </c>
      <c r="C3833" s="5">
        <v>1271.7399999999998</v>
      </c>
    </row>
    <row r="3834" spans="1:3" x14ac:dyDescent="0.2">
      <c r="A3834" s="2">
        <v>45319</v>
      </c>
      <c r="B3834" t="s">
        <v>147</v>
      </c>
      <c r="C3834" s="5">
        <v>1274.1300000000001</v>
      </c>
    </row>
    <row r="3835" spans="1:3" x14ac:dyDescent="0.2">
      <c r="A3835" s="2">
        <v>45056</v>
      </c>
      <c r="B3835" t="s">
        <v>147</v>
      </c>
      <c r="C3835" s="5">
        <v>1276.3699999999999</v>
      </c>
    </row>
    <row r="3836" spans="1:3" x14ac:dyDescent="0.2">
      <c r="A3836" s="2">
        <v>45049</v>
      </c>
      <c r="B3836" t="s">
        <v>147</v>
      </c>
      <c r="C3836" s="5">
        <v>1281.54</v>
      </c>
    </row>
    <row r="3837" spans="1:3" x14ac:dyDescent="0.2">
      <c r="A3837" s="2">
        <v>44999</v>
      </c>
      <c r="B3837" t="s">
        <v>147</v>
      </c>
      <c r="C3837" s="5">
        <v>1285.48</v>
      </c>
    </row>
    <row r="3838" spans="1:3" x14ac:dyDescent="0.2">
      <c r="A3838" s="2">
        <v>45185</v>
      </c>
      <c r="B3838" t="s">
        <v>147</v>
      </c>
      <c r="C3838" s="5">
        <v>1290.23</v>
      </c>
    </row>
    <row r="3839" spans="1:3" x14ac:dyDescent="0.2">
      <c r="A3839" s="2">
        <v>45614</v>
      </c>
      <c r="B3839" t="s">
        <v>147</v>
      </c>
      <c r="C3839" s="5">
        <v>1291.3399999999999</v>
      </c>
    </row>
    <row r="3840" spans="1:3" hidden="1" x14ac:dyDescent="0.2">
      <c r="A3840" s="2">
        <v>45386</v>
      </c>
      <c r="B3840" t="s">
        <v>148</v>
      </c>
      <c r="C3840" s="5">
        <v>1292.26</v>
      </c>
    </row>
    <row r="3841" spans="1:3" x14ac:dyDescent="0.2">
      <c r="A3841" s="2">
        <v>45521</v>
      </c>
      <c r="B3841" t="s">
        <v>147</v>
      </c>
      <c r="C3841" s="5">
        <v>1294.3400000000001</v>
      </c>
    </row>
    <row r="3842" spans="1:3" x14ac:dyDescent="0.2">
      <c r="A3842" s="2">
        <v>45360</v>
      </c>
      <c r="B3842" t="s">
        <v>147</v>
      </c>
      <c r="C3842" s="5">
        <v>1294.73</v>
      </c>
    </row>
    <row r="3843" spans="1:3" x14ac:dyDescent="0.2">
      <c r="A3843" s="2">
        <v>45112</v>
      </c>
      <c r="B3843" t="s">
        <v>147</v>
      </c>
      <c r="C3843" s="5">
        <v>1298.8799999999999</v>
      </c>
    </row>
    <row r="3844" spans="1:3" x14ac:dyDescent="0.2">
      <c r="A3844" s="2">
        <v>45202</v>
      </c>
      <c r="B3844" t="s">
        <v>147</v>
      </c>
      <c r="C3844" s="5">
        <v>1298.9299999999998</v>
      </c>
    </row>
    <row r="3845" spans="1:3" x14ac:dyDescent="0.2">
      <c r="A3845" s="2">
        <v>45525</v>
      </c>
      <c r="B3845" t="s">
        <v>147</v>
      </c>
      <c r="C3845" s="5">
        <v>1301.8</v>
      </c>
    </row>
    <row r="3846" spans="1:3" x14ac:dyDescent="0.2">
      <c r="A3846" s="2">
        <v>45608</v>
      </c>
      <c r="B3846" t="s">
        <v>147</v>
      </c>
      <c r="C3846" s="5">
        <v>1306.3</v>
      </c>
    </row>
    <row r="3847" spans="1:3" x14ac:dyDescent="0.2">
      <c r="A3847" s="2">
        <v>44991</v>
      </c>
      <c r="B3847" t="s">
        <v>147</v>
      </c>
      <c r="C3847" s="5">
        <v>1308.1899999999998</v>
      </c>
    </row>
    <row r="3848" spans="1:3" x14ac:dyDescent="0.2">
      <c r="A3848" s="2">
        <v>45114</v>
      </c>
      <c r="B3848" t="s">
        <v>147</v>
      </c>
      <c r="C3848" s="5">
        <v>1314.9799999999998</v>
      </c>
    </row>
    <row r="3849" spans="1:3" x14ac:dyDescent="0.2">
      <c r="A3849" s="2">
        <v>45039</v>
      </c>
      <c r="B3849" t="s">
        <v>147</v>
      </c>
      <c r="C3849" s="5">
        <v>1315.8399999999997</v>
      </c>
    </row>
    <row r="3850" spans="1:3" x14ac:dyDescent="0.2">
      <c r="A3850" s="2">
        <v>45028</v>
      </c>
      <c r="B3850" t="s">
        <v>147</v>
      </c>
      <c r="C3850" s="5">
        <v>1316.53</v>
      </c>
    </row>
    <row r="3851" spans="1:3" x14ac:dyDescent="0.2">
      <c r="A3851" s="2">
        <v>44957</v>
      </c>
      <c r="B3851" t="s">
        <v>147</v>
      </c>
      <c r="C3851" s="5">
        <v>1316.56</v>
      </c>
    </row>
    <row r="3852" spans="1:3" x14ac:dyDescent="0.2">
      <c r="A3852" s="2">
        <v>45031</v>
      </c>
      <c r="B3852" t="s">
        <v>147</v>
      </c>
      <c r="C3852" s="5">
        <v>1316.6</v>
      </c>
    </row>
    <row r="3853" spans="1:3" x14ac:dyDescent="0.2">
      <c r="A3853" s="2">
        <v>45290</v>
      </c>
      <c r="B3853" t="s">
        <v>147</v>
      </c>
      <c r="C3853" s="5">
        <v>1317.65</v>
      </c>
    </row>
    <row r="3854" spans="1:3" x14ac:dyDescent="0.2">
      <c r="A3854" s="2">
        <v>45001</v>
      </c>
      <c r="B3854" t="s">
        <v>147</v>
      </c>
      <c r="C3854" s="5">
        <v>1318.03</v>
      </c>
    </row>
    <row r="3855" spans="1:3" x14ac:dyDescent="0.2">
      <c r="A3855" s="2">
        <v>45200</v>
      </c>
      <c r="B3855" t="s">
        <v>147</v>
      </c>
      <c r="C3855" s="5">
        <v>1322.81</v>
      </c>
    </row>
    <row r="3856" spans="1:3" x14ac:dyDescent="0.2">
      <c r="A3856" s="2">
        <v>45216</v>
      </c>
      <c r="B3856" t="s">
        <v>147</v>
      </c>
      <c r="C3856" s="5">
        <v>1322.8999999999999</v>
      </c>
    </row>
    <row r="3857" spans="1:3" x14ac:dyDescent="0.2">
      <c r="A3857" s="2">
        <v>45087</v>
      </c>
      <c r="B3857" t="s">
        <v>147</v>
      </c>
      <c r="C3857" s="5">
        <v>1324.48</v>
      </c>
    </row>
    <row r="3858" spans="1:3" x14ac:dyDescent="0.2">
      <c r="A3858" s="2">
        <v>45337</v>
      </c>
      <c r="B3858" t="s">
        <v>147</v>
      </c>
      <c r="C3858" s="5">
        <v>1325.69</v>
      </c>
    </row>
    <row r="3859" spans="1:3" x14ac:dyDescent="0.2">
      <c r="A3859" s="2">
        <v>45120</v>
      </c>
      <c r="B3859" t="s">
        <v>147</v>
      </c>
      <c r="C3859" s="5">
        <v>1327.69</v>
      </c>
    </row>
    <row r="3860" spans="1:3" x14ac:dyDescent="0.2">
      <c r="A3860" s="2">
        <v>45103</v>
      </c>
      <c r="B3860" t="s">
        <v>147</v>
      </c>
      <c r="C3860" s="5">
        <v>1331.67</v>
      </c>
    </row>
    <row r="3861" spans="1:3" x14ac:dyDescent="0.2">
      <c r="A3861" s="2">
        <v>45364</v>
      </c>
      <c r="B3861" t="s">
        <v>147</v>
      </c>
      <c r="C3861" s="5">
        <v>1331.9500000000003</v>
      </c>
    </row>
    <row r="3862" spans="1:3" x14ac:dyDescent="0.2">
      <c r="A3862" s="2">
        <v>45279</v>
      </c>
      <c r="B3862" t="s">
        <v>147</v>
      </c>
      <c r="C3862" s="5">
        <v>1334.1699999999998</v>
      </c>
    </row>
    <row r="3863" spans="1:3" x14ac:dyDescent="0.2">
      <c r="A3863" s="2">
        <v>45585</v>
      </c>
      <c r="B3863" t="s">
        <v>147</v>
      </c>
      <c r="C3863" s="5">
        <v>1335.4099999999999</v>
      </c>
    </row>
    <row r="3864" spans="1:3" x14ac:dyDescent="0.2">
      <c r="A3864" s="2">
        <v>45372</v>
      </c>
      <c r="B3864" t="s">
        <v>147</v>
      </c>
      <c r="C3864" s="5">
        <v>1335.7900000000002</v>
      </c>
    </row>
    <row r="3865" spans="1:3" x14ac:dyDescent="0.2">
      <c r="A3865" s="2">
        <v>44946</v>
      </c>
      <c r="B3865" t="s">
        <v>147</v>
      </c>
      <c r="C3865" s="5">
        <v>1340.7800000000002</v>
      </c>
    </row>
    <row r="3866" spans="1:3" hidden="1" x14ac:dyDescent="0.2">
      <c r="A3866" s="2">
        <v>45057</v>
      </c>
      <c r="B3866" t="s">
        <v>148</v>
      </c>
      <c r="C3866" s="5">
        <v>1340.9499999999998</v>
      </c>
    </row>
    <row r="3867" spans="1:3" x14ac:dyDescent="0.2">
      <c r="A3867" s="2">
        <v>45371</v>
      </c>
      <c r="B3867" t="s">
        <v>147</v>
      </c>
      <c r="C3867" s="5">
        <v>1343.96</v>
      </c>
    </row>
    <row r="3868" spans="1:3" x14ac:dyDescent="0.2">
      <c r="A3868" s="2">
        <v>45401</v>
      </c>
      <c r="B3868" t="s">
        <v>147</v>
      </c>
      <c r="C3868" s="5">
        <v>1344.5700000000002</v>
      </c>
    </row>
    <row r="3869" spans="1:3" x14ac:dyDescent="0.2">
      <c r="A3869" s="2">
        <v>44939</v>
      </c>
      <c r="B3869" t="s">
        <v>147</v>
      </c>
      <c r="C3869" s="5">
        <v>1347.3</v>
      </c>
    </row>
    <row r="3870" spans="1:3" x14ac:dyDescent="0.2">
      <c r="A3870" s="2">
        <v>45169</v>
      </c>
      <c r="B3870" t="s">
        <v>147</v>
      </c>
      <c r="C3870" s="5">
        <v>1348.18</v>
      </c>
    </row>
    <row r="3871" spans="1:3" x14ac:dyDescent="0.2">
      <c r="A3871" s="2">
        <v>45444</v>
      </c>
      <c r="B3871" t="s">
        <v>147</v>
      </c>
      <c r="C3871" s="5">
        <v>1349.51</v>
      </c>
    </row>
    <row r="3872" spans="1:3" x14ac:dyDescent="0.2">
      <c r="A3872" s="2">
        <v>45259</v>
      </c>
      <c r="B3872" t="s">
        <v>147</v>
      </c>
      <c r="C3872" s="5">
        <v>1352.06</v>
      </c>
    </row>
    <row r="3873" spans="1:3" x14ac:dyDescent="0.2">
      <c r="A3873" s="2">
        <v>44927</v>
      </c>
      <c r="B3873" t="s">
        <v>147</v>
      </c>
      <c r="C3873" s="5">
        <v>1354.21</v>
      </c>
    </row>
    <row r="3874" spans="1:3" hidden="1" x14ac:dyDescent="0.2">
      <c r="A3874" s="2">
        <v>45082</v>
      </c>
      <c r="B3874" t="s">
        <v>148</v>
      </c>
      <c r="C3874" s="5">
        <v>1354.81</v>
      </c>
    </row>
    <row r="3875" spans="1:3" x14ac:dyDescent="0.2">
      <c r="A3875" s="2">
        <v>45226</v>
      </c>
      <c r="B3875" t="s">
        <v>147</v>
      </c>
      <c r="C3875" s="5">
        <v>1357.43</v>
      </c>
    </row>
    <row r="3876" spans="1:3" x14ac:dyDescent="0.2">
      <c r="A3876" s="2">
        <v>45450</v>
      </c>
      <c r="B3876" t="s">
        <v>147</v>
      </c>
      <c r="C3876" s="5">
        <v>1361.63</v>
      </c>
    </row>
    <row r="3877" spans="1:3" x14ac:dyDescent="0.2">
      <c r="A3877" s="2">
        <v>45424</v>
      </c>
      <c r="B3877" t="s">
        <v>147</v>
      </c>
      <c r="C3877" s="5">
        <v>1364.0400000000002</v>
      </c>
    </row>
    <row r="3878" spans="1:3" x14ac:dyDescent="0.2">
      <c r="A3878" s="2">
        <v>45655</v>
      </c>
      <c r="B3878" t="s">
        <v>147</v>
      </c>
      <c r="C3878" s="5">
        <v>1369.14</v>
      </c>
    </row>
    <row r="3879" spans="1:3" x14ac:dyDescent="0.2">
      <c r="A3879" s="2">
        <v>44971</v>
      </c>
      <c r="B3879" t="s">
        <v>147</v>
      </c>
      <c r="C3879" s="5">
        <v>1369.3999999999999</v>
      </c>
    </row>
    <row r="3880" spans="1:3" x14ac:dyDescent="0.2">
      <c r="A3880" s="2">
        <v>45597</v>
      </c>
      <c r="B3880" t="s">
        <v>147</v>
      </c>
      <c r="C3880" s="5">
        <v>1372.4099999999999</v>
      </c>
    </row>
    <row r="3881" spans="1:3" x14ac:dyDescent="0.2">
      <c r="A3881" s="2">
        <v>45414</v>
      </c>
      <c r="B3881" t="s">
        <v>147</v>
      </c>
      <c r="C3881" s="5">
        <v>1379.7000000000003</v>
      </c>
    </row>
    <row r="3882" spans="1:3" hidden="1" x14ac:dyDescent="0.2">
      <c r="A3882" s="2">
        <v>45603</v>
      </c>
      <c r="B3882" t="s">
        <v>148</v>
      </c>
      <c r="C3882" s="5">
        <v>1388.12</v>
      </c>
    </row>
    <row r="3883" spans="1:3" x14ac:dyDescent="0.2">
      <c r="A3883" s="2">
        <v>45458</v>
      </c>
      <c r="B3883" t="s">
        <v>147</v>
      </c>
      <c r="C3883" s="5">
        <v>1392.32</v>
      </c>
    </row>
    <row r="3884" spans="1:3" x14ac:dyDescent="0.2">
      <c r="A3884" s="2">
        <v>45166</v>
      </c>
      <c r="B3884" t="s">
        <v>147</v>
      </c>
      <c r="C3884" s="5">
        <v>1404.29</v>
      </c>
    </row>
    <row r="3885" spans="1:3" x14ac:dyDescent="0.2">
      <c r="A3885" s="2">
        <v>45353</v>
      </c>
      <c r="B3885" t="s">
        <v>147</v>
      </c>
      <c r="C3885" s="5">
        <v>1405.2700000000002</v>
      </c>
    </row>
    <row r="3886" spans="1:3" hidden="1" x14ac:dyDescent="0.2">
      <c r="A3886" s="2">
        <v>45090</v>
      </c>
      <c r="B3886" t="s">
        <v>148</v>
      </c>
      <c r="C3886" s="5">
        <v>1406.6399999999999</v>
      </c>
    </row>
    <row r="3887" spans="1:3" x14ac:dyDescent="0.2">
      <c r="A3887" s="2">
        <v>45584</v>
      </c>
      <c r="B3887" t="s">
        <v>147</v>
      </c>
      <c r="C3887" s="5">
        <v>1409.15</v>
      </c>
    </row>
    <row r="3888" spans="1:3" x14ac:dyDescent="0.2">
      <c r="A3888" s="2">
        <v>45585</v>
      </c>
      <c r="B3888" t="s">
        <v>147</v>
      </c>
      <c r="C3888" s="5">
        <v>1413.3300000000002</v>
      </c>
    </row>
    <row r="3889" spans="1:3" hidden="1" x14ac:dyDescent="0.2">
      <c r="A3889" s="2">
        <v>45015</v>
      </c>
      <c r="B3889" t="s">
        <v>148</v>
      </c>
      <c r="C3889" s="5">
        <v>1413.93</v>
      </c>
    </row>
    <row r="3890" spans="1:3" x14ac:dyDescent="0.2">
      <c r="A3890" s="2">
        <v>45389</v>
      </c>
      <c r="B3890" t="s">
        <v>147</v>
      </c>
      <c r="C3890" s="5">
        <v>1414.1299999999999</v>
      </c>
    </row>
    <row r="3891" spans="1:3" hidden="1" x14ac:dyDescent="0.2">
      <c r="A3891" s="2">
        <v>45115</v>
      </c>
      <c r="B3891" t="s">
        <v>148</v>
      </c>
      <c r="C3891" s="5">
        <v>1415.48</v>
      </c>
    </row>
    <row r="3892" spans="1:3" hidden="1" x14ac:dyDescent="0.2">
      <c r="A3892" s="2">
        <v>45371</v>
      </c>
      <c r="B3892" t="s">
        <v>148</v>
      </c>
      <c r="C3892" s="5">
        <v>1416.15</v>
      </c>
    </row>
    <row r="3893" spans="1:3" x14ac:dyDescent="0.2">
      <c r="A3893" s="2">
        <v>45299</v>
      </c>
      <c r="B3893" t="s">
        <v>147</v>
      </c>
      <c r="C3893" s="5">
        <v>1419.4699999999996</v>
      </c>
    </row>
    <row r="3894" spans="1:3" x14ac:dyDescent="0.2">
      <c r="A3894" s="2">
        <v>45536</v>
      </c>
      <c r="B3894" t="s">
        <v>147</v>
      </c>
      <c r="C3894" s="5">
        <v>1419.69</v>
      </c>
    </row>
    <row r="3895" spans="1:3" hidden="1" x14ac:dyDescent="0.2">
      <c r="A3895" s="2">
        <v>45335</v>
      </c>
      <c r="B3895" t="s">
        <v>148</v>
      </c>
      <c r="C3895" s="5">
        <v>1421.04</v>
      </c>
    </row>
    <row r="3896" spans="1:3" x14ac:dyDescent="0.2">
      <c r="A3896" s="2">
        <v>44954</v>
      </c>
      <c r="B3896" t="s">
        <v>147</v>
      </c>
      <c r="C3896" s="5">
        <v>1425.63</v>
      </c>
    </row>
    <row r="3897" spans="1:3" x14ac:dyDescent="0.2">
      <c r="A3897" s="2">
        <v>45283</v>
      </c>
      <c r="B3897" t="s">
        <v>147</v>
      </c>
      <c r="C3897" s="5">
        <v>1425.6599999999999</v>
      </c>
    </row>
    <row r="3898" spans="1:3" x14ac:dyDescent="0.2">
      <c r="A3898" s="2">
        <v>45562</v>
      </c>
      <c r="B3898" t="s">
        <v>147</v>
      </c>
      <c r="C3898" s="5">
        <v>1426.21</v>
      </c>
    </row>
    <row r="3899" spans="1:3" hidden="1" x14ac:dyDescent="0.2">
      <c r="A3899" s="2">
        <v>45212</v>
      </c>
      <c r="B3899" t="s">
        <v>148</v>
      </c>
      <c r="C3899" s="5">
        <v>1428.9</v>
      </c>
    </row>
    <row r="3900" spans="1:3" hidden="1" x14ac:dyDescent="0.2">
      <c r="A3900" s="2">
        <v>45596</v>
      </c>
      <c r="B3900" t="s">
        <v>148</v>
      </c>
      <c r="C3900" s="5">
        <v>1430.29</v>
      </c>
    </row>
    <row r="3901" spans="1:3" x14ac:dyDescent="0.2">
      <c r="A3901" s="2">
        <v>45064</v>
      </c>
      <c r="B3901" t="s">
        <v>147</v>
      </c>
      <c r="C3901" s="5">
        <v>1431.45</v>
      </c>
    </row>
    <row r="3902" spans="1:3" x14ac:dyDescent="0.2">
      <c r="A3902" s="2">
        <v>45292</v>
      </c>
      <c r="B3902" t="s">
        <v>147</v>
      </c>
      <c r="C3902" s="5">
        <v>1434.67</v>
      </c>
    </row>
    <row r="3903" spans="1:3" hidden="1" x14ac:dyDescent="0.2">
      <c r="A3903" s="2">
        <v>45185</v>
      </c>
      <c r="B3903" t="s">
        <v>148</v>
      </c>
      <c r="C3903" s="5">
        <v>1434.96</v>
      </c>
    </row>
    <row r="3904" spans="1:3" hidden="1" x14ac:dyDescent="0.2">
      <c r="A3904" s="2">
        <v>45514</v>
      </c>
      <c r="B3904" t="s">
        <v>148</v>
      </c>
      <c r="C3904" s="5">
        <v>1437.5700000000002</v>
      </c>
    </row>
    <row r="3905" spans="1:3" x14ac:dyDescent="0.2">
      <c r="A3905" s="2">
        <v>45104</v>
      </c>
      <c r="B3905" t="s">
        <v>147</v>
      </c>
      <c r="C3905" s="5">
        <v>1438.7499999999998</v>
      </c>
    </row>
    <row r="3906" spans="1:3" x14ac:dyDescent="0.2">
      <c r="A3906" s="2">
        <v>45106</v>
      </c>
      <c r="B3906" t="s">
        <v>147</v>
      </c>
      <c r="C3906" s="5">
        <v>1441.91</v>
      </c>
    </row>
    <row r="3907" spans="1:3" x14ac:dyDescent="0.2">
      <c r="A3907" s="2">
        <v>45646</v>
      </c>
      <c r="B3907" t="s">
        <v>147</v>
      </c>
      <c r="C3907" s="5">
        <v>1442.9899999999998</v>
      </c>
    </row>
    <row r="3908" spans="1:3" x14ac:dyDescent="0.2">
      <c r="A3908" s="2">
        <v>45393</v>
      </c>
      <c r="B3908" t="s">
        <v>147</v>
      </c>
      <c r="C3908" s="5">
        <v>1443.0800000000002</v>
      </c>
    </row>
    <row r="3909" spans="1:3" x14ac:dyDescent="0.2">
      <c r="A3909" s="2">
        <v>45520</v>
      </c>
      <c r="B3909" t="s">
        <v>147</v>
      </c>
      <c r="C3909" s="5">
        <v>1444.28</v>
      </c>
    </row>
    <row r="3910" spans="1:3" x14ac:dyDescent="0.2">
      <c r="A3910" s="2">
        <v>45197</v>
      </c>
      <c r="B3910" t="s">
        <v>147</v>
      </c>
      <c r="C3910" s="5">
        <v>1448.8899999999999</v>
      </c>
    </row>
    <row r="3911" spans="1:3" x14ac:dyDescent="0.2">
      <c r="A3911" s="2">
        <v>45514</v>
      </c>
      <c r="B3911" t="s">
        <v>147</v>
      </c>
      <c r="C3911" s="5">
        <v>1450.49</v>
      </c>
    </row>
    <row r="3912" spans="1:3" hidden="1" x14ac:dyDescent="0.2">
      <c r="A3912" s="2">
        <v>45053</v>
      </c>
      <c r="B3912" t="s">
        <v>148</v>
      </c>
      <c r="C3912" s="5">
        <v>1452.26</v>
      </c>
    </row>
    <row r="3913" spans="1:3" x14ac:dyDescent="0.2">
      <c r="A3913" s="2">
        <v>45592</v>
      </c>
      <c r="B3913" t="s">
        <v>147</v>
      </c>
      <c r="C3913" s="5">
        <v>1458.73</v>
      </c>
    </row>
    <row r="3914" spans="1:3" x14ac:dyDescent="0.2">
      <c r="A3914" s="2">
        <v>45510</v>
      </c>
      <c r="B3914" t="s">
        <v>147</v>
      </c>
      <c r="C3914" s="5">
        <v>1460.24</v>
      </c>
    </row>
    <row r="3915" spans="1:3" x14ac:dyDescent="0.2">
      <c r="A3915" s="2">
        <v>45014</v>
      </c>
      <c r="B3915" t="s">
        <v>147</v>
      </c>
      <c r="C3915" s="5">
        <v>1461.2600000000002</v>
      </c>
    </row>
    <row r="3916" spans="1:3" hidden="1" x14ac:dyDescent="0.2">
      <c r="A3916" s="2">
        <v>45213</v>
      </c>
      <c r="B3916" t="s">
        <v>148</v>
      </c>
      <c r="C3916" s="5">
        <v>1468.24</v>
      </c>
    </row>
    <row r="3917" spans="1:3" x14ac:dyDescent="0.2">
      <c r="A3917" s="2">
        <v>45559</v>
      </c>
      <c r="B3917" t="s">
        <v>147</v>
      </c>
      <c r="C3917" s="5">
        <v>1470.4000000000003</v>
      </c>
    </row>
    <row r="3918" spans="1:3" x14ac:dyDescent="0.2">
      <c r="A3918" s="2">
        <v>45028</v>
      </c>
      <c r="B3918" t="s">
        <v>147</v>
      </c>
      <c r="C3918" s="5">
        <v>1472.9199999999998</v>
      </c>
    </row>
    <row r="3919" spans="1:3" x14ac:dyDescent="0.2">
      <c r="A3919" s="2">
        <v>45302</v>
      </c>
      <c r="B3919" t="s">
        <v>147</v>
      </c>
      <c r="C3919" s="5">
        <v>1473.54</v>
      </c>
    </row>
    <row r="3920" spans="1:3" x14ac:dyDescent="0.2">
      <c r="A3920" s="2">
        <v>44957</v>
      </c>
      <c r="B3920" t="s">
        <v>147</v>
      </c>
      <c r="C3920" s="5">
        <v>1473.64</v>
      </c>
    </row>
    <row r="3921" spans="1:3" x14ac:dyDescent="0.2">
      <c r="A3921" s="2">
        <v>45061</v>
      </c>
      <c r="B3921" t="s">
        <v>147</v>
      </c>
      <c r="C3921" s="5">
        <v>1473.94</v>
      </c>
    </row>
    <row r="3922" spans="1:3" x14ac:dyDescent="0.2">
      <c r="A3922" s="2">
        <v>45646</v>
      </c>
      <c r="B3922" t="s">
        <v>147</v>
      </c>
      <c r="C3922" s="5">
        <v>1474.1</v>
      </c>
    </row>
    <row r="3923" spans="1:3" x14ac:dyDescent="0.2">
      <c r="A3923" s="2">
        <v>44952</v>
      </c>
      <c r="B3923" t="s">
        <v>147</v>
      </c>
      <c r="C3923" s="5">
        <v>1474.3000000000002</v>
      </c>
    </row>
    <row r="3924" spans="1:3" x14ac:dyDescent="0.2">
      <c r="A3924" s="2">
        <v>45186</v>
      </c>
      <c r="B3924" t="s">
        <v>147</v>
      </c>
      <c r="C3924" s="5">
        <v>1475.4399999999998</v>
      </c>
    </row>
    <row r="3925" spans="1:3" x14ac:dyDescent="0.2">
      <c r="A3925" s="2">
        <v>45217</v>
      </c>
      <c r="B3925" t="s">
        <v>147</v>
      </c>
      <c r="C3925" s="5">
        <v>1477.34</v>
      </c>
    </row>
    <row r="3926" spans="1:3" x14ac:dyDescent="0.2">
      <c r="A3926" s="2">
        <v>45594</v>
      </c>
      <c r="B3926" t="s">
        <v>147</v>
      </c>
      <c r="C3926" s="5">
        <v>1480.54</v>
      </c>
    </row>
    <row r="3927" spans="1:3" x14ac:dyDescent="0.2">
      <c r="A3927" s="2">
        <v>45140</v>
      </c>
      <c r="B3927" t="s">
        <v>147</v>
      </c>
      <c r="C3927" s="5">
        <v>1482.9900000000002</v>
      </c>
    </row>
    <row r="3928" spans="1:3" x14ac:dyDescent="0.2">
      <c r="A3928" s="2">
        <v>45229</v>
      </c>
      <c r="B3928" t="s">
        <v>147</v>
      </c>
      <c r="C3928" s="5">
        <v>1484.6099999999997</v>
      </c>
    </row>
    <row r="3929" spans="1:3" x14ac:dyDescent="0.2">
      <c r="A3929" s="2">
        <v>45039</v>
      </c>
      <c r="B3929" t="s">
        <v>147</v>
      </c>
      <c r="C3929" s="5">
        <v>1485.79</v>
      </c>
    </row>
    <row r="3930" spans="1:3" x14ac:dyDescent="0.2">
      <c r="A3930" s="2">
        <v>45006</v>
      </c>
      <c r="B3930" t="s">
        <v>147</v>
      </c>
      <c r="C3930" s="5">
        <v>1487.17</v>
      </c>
    </row>
    <row r="3931" spans="1:3" x14ac:dyDescent="0.2">
      <c r="A3931" s="2">
        <v>45283</v>
      </c>
      <c r="B3931" t="s">
        <v>147</v>
      </c>
      <c r="C3931" s="5">
        <v>1490.0799999999997</v>
      </c>
    </row>
    <row r="3932" spans="1:3" x14ac:dyDescent="0.2">
      <c r="A3932" s="2">
        <v>45120</v>
      </c>
      <c r="B3932" t="s">
        <v>147</v>
      </c>
      <c r="C3932" s="5">
        <v>1490.72</v>
      </c>
    </row>
    <row r="3933" spans="1:3" hidden="1" x14ac:dyDescent="0.2">
      <c r="A3933" s="2">
        <v>45460</v>
      </c>
      <c r="B3933" t="s">
        <v>148</v>
      </c>
      <c r="C3933" s="5">
        <v>1491.2399999999998</v>
      </c>
    </row>
    <row r="3934" spans="1:3" hidden="1" x14ac:dyDescent="0.2">
      <c r="A3934" s="2">
        <v>45307</v>
      </c>
      <c r="B3934" t="s">
        <v>148</v>
      </c>
      <c r="C3934" s="5">
        <v>1492.09</v>
      </c>
    </row>
    <row r="3935" spans="1:3" x14ac:dyDescent="0.2">
      <c r="A3935" s="2">
        <v>45447</v>
      </c>
      <c r="B3935" t="s">
        <v>147</v>
      </c>
      <c r="C3935" s="5">
        <v>1493.2400000000002</v>
      </c>
    </row>
    <row r="3936" spans="1:3" hidden="1" x14ac:dyDescent="0.2">
      <c r="A3936" s="2">
        <v>45282</v>
      </c>
      <c r="B3936" t="s">
        <v>148</v>
      </c>
      <c r="C3936" s="5">
        <v>1497.97</v>
      </c>
    </row>
    <row r="3937" spans="1:3" hidden="1" x14ac:dyDescent="0.2">
      <c r="A3937" s="2">
        <v>45310</v>
      </c>
      <c r="B3937" t="s">
        <v>148</v>
      </c>
      <c r="C3937" s="5">
        <v>1500.08</v>
      </c>
    </row>
    <row r="3938" spans="1:3" x14ac:dyDescent="0.2">
      <c r="A3938" s="2">
        <v>45452</v>
      </c>
      <c r="B3938" t="s">
        <v>147</v>
      </c>
      <c r="C3938" s="5">
        <v>1501.3999999999999</v>
      </c>
    </row>
    <row r="3939" spans="1:3" x14ac:dyDescent="0.2">
      <c r="A3939" s="2">
        <v>44999</v>
      </c>
      <c r="B3939" t="s">
        <v>147</v>
      </c>
      <c r="C3939" s="5">
        <v>1513.3800000000006</v>
      </c>
    </row>
    <row r="3940" spans="1:3" x14ac:dyDescent="0.2">
      <c r="A3940" s="2">
        <v>45281</v>
      </c>
      <c r="B3940" t="s">
        <v>147</v>
      </c>
      <c r="C3940" s="5">
        <v>1513.91</v>
      </c>
    </row>
    <row r="3941" spans="1:3" x14ac:dyDescent="0.2">
      <c r="A3941" s="2">
        <v>45308</v>
      </c>
      <c r="B3941" t="s">
        <v>147</v>
      </c>
      <c r="C3941" s="5">
        <v>1517.0400000000022</v>
      </c>
    </row>
    <row r="3942" spans="1:3" x14ac:dyDescent="0.2">
      <c r="A3942" s="2">
        <v>45009</v>
      </c>
      <c r="B3942" t="s">
        <v>147</v>
      </c>
      <c r="C3942" s="5">
        <v>1519.16</v>
      </c>
    </row>
    <row r="3943" spans="1:3" x14ac:dyDescent="0.2">
      <c r="A3943" s="2">
        <v>45321</v>
      </c>
      <c r="B3943" t="s">
        <v>147</v>
      </c>
      <c r="C3943" s="5">
        <v>1522.7399999999998</v>
      </c>
    </row>
    <row r="3944" spans="1:3" x14ac:dyDescent="0.2">
      <c r="A3944" s="2">
        <v>45218</v>
      </c>
      <c r="B3944" t="s">
        <v>147</v>
      </c>
      <c r="C3944" s="5">
        <v>1532.53</v>
      </c>
    </row>
    <row r="3945" spans="1:3" hidden="1" x14ac:dyDescent="0.2">
      <c r="A3945" s="2">
        <v>45315</v>
      </c>
      <c r="B3945" t="s">
        <v>148</v>
      </c>
      <c r="C3945" s="5">
        <v>1540.18</v>
      </c>
    </row>
    <row r="3946" spans="1:3" x14ac:dyDescent="0.2">
      <c r="A3946" s="2">
        <v>45470</v>
      </c>
      <c r="B3946" t="s">
        <v>147</v>
      </c>
      <c r="C3946" s="5">
        <v>1548.9099999999999</v>
      </c>
    </row>
    <row r="3947" spans="1:3" x14ac:dyDescent="0.2">
      <c r="A3947" s="2">
        <v>45142</v>
      </c>
      <c r="B3947" t="s">
        <v>147</v>
      </c>
      <c r="C3947" s="5">
        <v>1550.3300000000002</v>
      </c>
    </row>
    <row r="3948" spans="1:3" hidden="1" x14ac:dyDescent="0.2">
      <c r="A3948" s="2">
        <v>45649</v>
      </c>
      <c r="B3948" t="s">
        <v>148</v>
      </c>
      <c r="C3948" s="5">
        <v>1552.36</v>
      </c>
    </row>
    <row r="3949" spans="1:3" hidden="1" x14ac:dyDescent="0.2">
      <c r="A3949" s="2">
        <v>45383</v>
      </c>
      <c r="B3949" t="s">
        <v>148</v>
      </c>
      <c r="C3949" s="5">
        <v>1552.4099999999996</v>
      </c>
    </row>
    <row r="3950" spans="1:3" x14ac:dyDescent="0.2">
      <c r="A3950" s="2">
        <v>45227</v>
      </c>
      <c r="B3950" t="s">
        <v>147</v>
      </c>
      <c r="C3950" s="5">
        <v>1554.86</v>
      </c>
    </row>
    <row r="3951" spans="1:3" x14ac:dyDescent="0.2">
      <c r="A3951" s="2">
        <v>45020</v>
      </c>
      <c r="B3951" t="s">
        <v>147</v>
      </c>
      <c r="C3951" s="5">
        <v>1564.75</v>
      </c>
    </row>
    <row r="3952" spans="1:3" x14ac:dyDescent="0.2">
      <c r="A3952" s="2">
        <v>45054</v>
      </c>
      <c r="B3952" t="s">
        <v>147</v>
      </c>
      <c r="C3952" s="5">
        <v>1571.03</v>
      </c>
    </row>
    <row r="3953" spans="1:3" x14ac:dyDescent="0.2">
      <c r="A3953" s="2">
        <v>45292</v>
      </c>
      <c r="B3953" t="s">
        <v>147</v>
      </c>
      <c r="C3953" s="5">
        <v>1572.1400000000003</v>
      </c>
    </row>
    <row r="3954" spans="1:3" x14ac:dyDescent="0.2">
      <c r="A3954" s="2">
        <v>45073</v>
      </c>
      <c r="B3954" t="s">
        <v>147</v>
      </c>
      <c r="C3954" s="5">
        <v>1574.01</v>
      </c>
    </row>
    <row r="3955" spans="1:3" hidden="1" x14ac:dyDescent="0.2">
      <c r="A3955" s="2">
        <v>45548</v>
      </c>
      <c r="B3955" t="s">
        <v>148</v>
      </c>
      <c r="C3955" s="5">
        <v>1574.3799999999999</v>
      </c>
    </row>
    <row r="3956" spans="1:3" x14ac:dyDescent="0.2">
      <c r="A3956" s="2">
        <v>45212</v>
      </c>
      <c r="B3956" t="s">
        <v>147</v>
      </c>
      <c r="C3956" s="5">
        <v>1576.86</v>
      </c>
    </row>
    <row r="3957" spans="1:3" x14ac:dyDescent="0.2">
      <c r="A3957" s="2">
        <v>45213</v>
      </c>
      <c r="B3957" t="s">
        <v>147</v>
      </c>
      <c r="C3957" s="5">
        <v>1587.5</v>
      </c>
    </row>
    <row r="3958" spans="1:3" x14ac:dyDescent="0.2">
      <c r="A3958" s="2">
        <v>45482</v>
      </c>
      <c r="B3958" t="s">
        <v>147</v>
      </c>
      <c r="C3958" s="5">
        <v>1590.76</v>
      </c>
    </row>
    <row r="3959" spans="1:3" x14ac:dyDescent="0.2">
      <c r="A3959" s="2">
        <v>45556</v>
      </c>
      <c r="B3959" t="s">
        <v>147</v>
      </c>
      <c r="C3959" s="5">
        <v>1591.8200000000004</v>
      </c>
    </row>
    <row r="3960" spans="1:3" x14ac:dyDescent="0.2">
      <c r="A3960" s="2">
        <v>45051</v>
      </c>
      <c r="B3960" t="s">
        <v>147</v>
      </c>
      <c r="C3960" s="5">
        <v>1596.6399999999999</v>
      </c>
    </row>
    <row r="3961" spans="1:3" hidden="1" x14ac:dyDescent="0.2">
      <c r="A3961" s="2">
        <v>45251</v>
      </c>
      <c r="B3961" t="s">
        <v>148</v>
      </c>
      <c r="C3961" s="5">
        <v>1599.8400000000004</v>
      </c>
    </row>
    <row r="3962" spans="1:3" hidden="1" x14ac:dyDescent="0.2">
      <c r="A3962" s="2">
        <v>45077</v>
      </c>
      <c r="B3962" t="s">
        <v>148</v>
      </c>
      <c r="C3962" s="5">
        <v>1599.9899999999998</v>
      </c>
    </row>
    <row r="3963" spans="1:3" x14ac:dyDescent="0.2">
      <c r="A3963" s="2">
        <v>45015</v>
      </c>
      <c r="B3963" t="s">
        <v>147</v>
      </c>
      <c r="C3963" s="5">
        <v>1601.73</v>
      </c>
    </row>
    <row r="3964" spans="1:3" x14ac:dyDescent="0.2">
      <c r="A3964" s="2">
        <v>45442</v>
      </c>
      <c r="B3964" t="s">
        <v>147</v>
      </c>
      <c r="C3964" s="5">
        <v>1606.3</v>
      </c>
    </row>
    <row r="3965" spans="1:3" x14ac:dyDescent="0.2">
      <c r="A3965" s="2">
        <v>45295</v>
      </c>
      <c r="B3965" t="s">
        <v>147</v>
      </c>
      <c r="C3965" s="5">
        <v>1607.1399999999999</v>
      </c>
    </row>
    <row r="3966" spans="1:3" x14ac:dyDescent="0.2">
      <c r="A3966" s="2">
        <v>45347</v>
      </c>
      <c r="B3966" t="s">
        <v>147</v>
      </c>
      <c r="C3966" s="5">
        <v>1610.69</v>
      </c>
    </row>
    <row r="3967" spans="1:3" x14ac:dyDescent="0.2">
      <c r="A3967" s="2">
        <v>45028</v>
      </c>
      <c r="B3967" t="s">
        <v>147</v>
      </c>
      <c r="C3967" s="5">
        <v>1612.65</v>
      </c>
    </row>
    <row r="3968" spans="1:3" x14ac:dyDescent="0.2">
      <c r="A3968" s="2">
        <v>45612</v>
      </c>
      <c r="B3968" t="s">
        <v>147</v>
      </c>
      <c r="C3968" s="5">
        <v>1613.2200000000003</v>
      </c>
    </row>
    <row r="3969" spans="1:3" x14ac:dyDescent="0.2">
      <c r="A3969" s="2">
        <v>45130</v>
      </c>
      <c r="B3969" t="s">
        <v>147</v>
      </c>
      <c r="C3969" s="5">
        <v>1613.69</v>
      </c>
    </row>
    <row r="3970" spans="1:3" hidden="1" x14ac:dyDescent="0.2">
      <c r="A3970" s="2">
        <v>45013</v>
      </c>
      <c r="B3970" t="s">
        <v>148</v>
      </c>
      <c r="C3970" s="5">
        <v>1618.07</v>
      </c>
    </row>
    <row r="3971" spans="1:3" hidden="1" x14ac:dyDescent="0.2">
      <c r="A3971" s="2">
        <v>44932</v>
      </c>
      <c r="B3971" t="s">
        <v>148</v>
      </c>
      <c r="C3971" s="5">
        <v>1624.77</v>
      </c>
    </row>
    <row r="3972" spans="1:3" x14ac:dyDescent="0.2">
      <c r="A3972" s="2">
        <v>45258</v>
      </c>
      <c r="B3972" t="s">
        <v>147</v>
      </c>
      <c r="C3972" s="5">
        <v>1626.0800000000002</v>
      </c>
    </row>
    <row r="3973" spans="1:3" x14ac:dyDescent="0.2">
      <c r="A3973" s="2">
        <v>45249</v>
      </c>
      <c r="B3973" t="s">
        <v>147</v>
      </c>
      <c r="C3973" s="5">
        <v>1627.1999999999998</v>
      </c>
    </row>
    <row r="3974" spans="1:3" x14ac:dyDescent="0.2">
      <c r="A3974" s="2">
        <v>45454</v>
      </c>
      <c r="B3974" t="s">
        <v>147</v>
      </c>
      <c r="C3974" s="5">
        <v>1630.7900000000002</v>
      </c>
    </row>
    <row r="3975" spans="1:3" x14ac:dyDescent="0.2">
      <c r="A3975" s="2">
        <v>45511</v>
      </c>
      <c r="B3975" t="s">
        <v>147</v>
      </c>
      <c r="C3975" s="5">
        <v>1636.1100000000001</v>
      </c>
    </row>
    <row r="3976" spans="1:3" hidden="1" x14ac:dyDescent="0.2">
      <c r="A3976" s="2">
        <v>45507</v>
      </c>
      <c r="B3976" t="s">
        <v>148</v>
      </c>
      <c r="C3976" s="5">
        <v>1637.24</v>
      </c>
    </row>
    <row r="3977" spans="1:3" x14ac:dyDescent="0.2">
      <c r="A3977" s="2">
        <v>45480</v>
      </c>
      <c r="B3977" t="s">
        <v>147</v>
      </c>
      <c r="C3977" s="5">
        <v>1642.0000000000002</v>
      </c>
    </row>
    <row r="3978" spans="1:3" x14ac:dyDescent="0.2">
      <c r="A3978" s="2">
        <v>45370</v>
      </c>
      <c r="B3978" t="s">
        <v>147</v>
      </c>
      <c r="C3978" s="5">
        <v>1644.0900000000001</v>
      </c>
    </row>
    <row r="3979" spans="1:3" x14ac:dyDescent="0.2">
      <c r="A3979" s="2">
        <v>45103</v>
      </c>
      <c r="B3979" t="s">
        <v>147</v>
      </c>
      <c r="C3979" s="5">
        <v>1647.6399999999996</v>
      </c>
    </row>
    <row r="3980" spans="1:3" x14ac:dyDescent="0.2">
      <c r="A3980" s="2">
        <v>45184</v>
      </c>
      <c r="B3980" t="s">
        <v>147</v>
      </c>
      <c r="C3980" s="5">
        <v>1650.06</v>
      </c>
    </row>
    <row r="3981" spans="1:3" x14ac:dyDescent="0.2">
      <c r="A3981" s="2">
        <v>44978</v>
      </c>
      <c r="B3981" t="s">
        <v>147</v>
      </c>
      <c r="C3981" s="5">
        <v>1653.3899999999994</v>
      </c>
    </row>
    <row r="3982" spans="1:3" x14ac:dyDescent="0.2">
      <c r="A3982" s="2">
        <v>45439</v>
      </c>
      <c r="B3982" t="s">
        <v>147</v>
      </c>
      <c r="C3982" s="5">
        <v>1655.8599999999997</v>
      </c>
    </row>
    <row r="3983" spans="1:3" x14ac:dyDescent="0.2">
      <c r="A3983" s="2">
        <v>45534</v>
      </c>
      <c r="B3983" t="s">
        <v>147</v>
      </c>
      <c r="C3983" s="5">
        <v>1659.3600000000001</v>
      </c>
    </row>
    <row r="3984" spans="1:3" hidden="1" x14ac:dyDescent="0.2">
      <c r="A3984" s="2">
        <v>45129</v>
      </c>
      <c r="B3984" t="s">
        <v>148</v>
      </c>
      <c r="C3984" s="5">
        <v>1666.6100000000001</v>
      </c>
    </row>
    <row r="3985" spans="1:3" x14ac:dyDescent="0.2">
      <c r="A3985" s="2">
        <v>45638</v>
      </c>
      <c r="B3985" t="s">
        <v>147</v>
      </c>
      <c r="C3985" s="5">
        <v>1668.9800000000002</v>
      </c>
    </row>
    <row r="3986" spans="1:3" hidden="1" x14ac:dyDescent="0.2">
      <c r="A3986" s="2">
        <v>45170</v>
      </c>
      <c r="B3986" t="s">
        <v>148</v>
      </c>
      <c r="C3986" s="5">
        <v>1676.7599999999998</v>
      </c>
    </row>
    <row r="3987" spans="1:3" hidden="1" x14ac:dyDescent="0.2">
      <c r="A3987" s="2">
        <v>44957</v>
      </c>
      <c r="B3987" t="s">
        <v>148</v>
      </c>
      <c r="C3987" s="5">
        <v>1678.2399999999998</v>
      </c>
    </row>
    <row r="3988" spans="1:3" x14ac:dyDescent="0.2">
      <c r="A3988" s="2">
        <v>45627</v>
      </c>
      <c r="B3988" t="s">
        <v>147</v>
      </c>
      <c r="C3988" s="5">
        <v>1679.6999999999998</v>
      </c>
    </row>
    <row r="3989" spans="1:3" x14ac:dyDescent="0.2">
      <c r="A3989" s="2">
        <v>45600</v>
      </c>
      <c r="B3989" t="s">
        <v>147</v>
      </c>
      <c r="C3989" s="5">
        <v>1681.4099999999999</v>
      </c>
    </row>
    <row r="3990" spans="1:3" hidden="1" x14ac:dyDescent="0.2">
      <c r="A3990" s="2">
        <v>44940</v>
      </c>
      <c r="B3990" t="s">
        <v>148</v>
      </c>
      <c r="C3990" s="5">
        <v>1685.24</v>
      </c>
    </row>
    <row r="3991" spans="1:3" x14ac:dyDescent="0.2">
      <c r="A3991" s="2">
        <v>45455</v>
      </c>
      <c r="B3991" t="s">
        <v>147</v>
      </c>
      <c r="C3991" s="5">
        <v>1685.32</v>
      </c>
    </row>
    <row r="3992" spans="1:3" x14ac:dyDescent="0.2">
      <c r="A3992" s="2">
        <v>45234</v>
      </c>
      <c r="B3992" t="s">
        <v>147</v>
      </c>
      <c r="C3992" s="5">
        <v>1694</v>
      </c>
    </row>
    <row r="3993" spans="1:3" hidden="1" x14ac:dyDescent="0.2">
      <c r="A3993" s="2">
        <v>45035</v>
      </c>
      <c r="B3993" t="s">
        <v>148</v>
      </c>
      <c r="C3993" s="5">
        <v>1695.33</v>
      </c>
    </row>
    <row r="3994" spans="1:3" hidden="1" x14ac:dyDescent="0.2">
      <c r="A3994" s="2">
        <v>45574</v>
      </c>
      <c r="B3994" t="s">
        <v>148</v>
      </c>
      <c r="C3994" s="5">
        <v>1696.4499999999998</v>
      </c>
    </row>
    <row r="3995" spans="1:3" x14ac:dyDescent="0.2">
      <c r="A3995" s="2">
        <v>45627</v>
      </c>
      <c r="B3995" t="s">
        <v>147</v>
      </c>
      <c r="C3995" s="5">
        <v>1700.33</v>
      </c>
    </row>
    <row r="3996" spans="1:3" x14ac:dyDescent="0.2">
      <c r="A3996" s="2">
        <v>45470</v>
      </c>
      <c r="B3996" t="s">
        <v>147</v>
      </c>
      <c r="C3996" s="5">
        <v>1704.66</v>
      </c>
    </row>
    <row r="3997" spans="1:3" x14ac:dyDescent="0.2">
      <c r="A3997" s="2">
        <v>45176</v>
      </c>
      <c r="B3997" t="s">
        <v>147</v>
      </c>
      <c r="C3997" s="5">
        <v>1710.4299999999998</v>
      </c>
    </row>
    <row r="3998" spans="1:3" hidden="1" x14ac:dyDescent="0.2">
      <c r="A3998" s="2">
        <v>45394</v>
      </c>
      <c r="B3998" t="s">
        <v>148</v>
      </c>
      <c r="C3998" s="5">
        <v>1712.8899999999999</v>
      </c>
    </row>
    <row r="3999" spans="1:3" x14ac:dyDescent="0.2">
      <c r="A3999" s="2">
        <v>45008</v>
      </c>
      <c r="B3999" t="s">
        <v>147</v>
      </c>
      <c r="C3999" s="5">
        <v>1717.0900000000004</v>
      </c>
    </row>
    <row r="4000" spans="1:3" hidden="1" x14ac:dyDescent="0.2">
      <c r="A4000" s="2">
        <v>45605</v>
      </c>
      <c r="B4000" t="s">
        <v>148</v>
      </c>
      <c r="C4000" s="5">
        <v>1719.85</v>
      </c>
    </row>
    <row r="4001" spans="1:3" hidden="1" x14ac:dyDescent="0.2">
      <c r="A4001" s="2">
        <v>45631</v>
      </c>
      <c r="B4001" t="s">
        <v>148</v>
      </c>
      <c r="C4001" s="5">
        <v>1721.62</v>
      </c>
    </row>
    <row r="4002" spans="1:3" x14ac:dyDescent="0.2">
      <c r="A4002" s="2">
        <v>44975</v>
      </c>
      <c r="B4002" t="s">
        <v>147</v>
      </c>
      <c r="C4002" s="5">
        <v>1722.97</v>
      </c>
    </row>
    <row r="4003" spans="1:3" x14ac:dyDescent="0.2">
      <c r="A4003" s="2">
        <v>45603</v>
      </c>
      <c r="B4003" t="s">
        <v>147</v>
      </c>
      <c r="C4003" s="5">
        <v>1724.36</v>
      </c>
    </row>
    <row r="4004" spans="1:3" x14ac:dyDescent="0.2">
      <c r="A4004" s="2">
        <v>45481</v>
      </c>
      <c r="B4004" t="s">
        <v>147</v>
      </c>
      <c r="C4004" s="5">
        <v>1724.3700000000001</v>
      </c>
    </row>
    <row r="4005" spans="1:3" x14ac:dyDescent="0.2">
      <c r="A4005" s="2">
        <v>45639</v>
      </c>
      <c r="B4005" t="s">
        <v>147</v>
      </c>
      <c r="C4005" s="5">
        <v>1725.2199999999998</v>
      </c>
    </row>
    <row r="4006" spans="1:3" x14ac:dyDescent="0.2">
      <c r="A4006" s="2">
        <v>45281</v>
      </c>
      <c r="B4006" t="s">
        <v>147</v>
      </c>
      <c r="C4006" s="5">
        <v>1726.45</v>
      </c>
    </row>
    <row r="4007" spans="1:3" hidden="1" x14ac:dyDescent="0.2">
      <c r="A4007" s="2">
        <v>45316</v>
      </c>
      <c r="B4007" t="s">
        <v>148</v>
      </c>
      <c r="C4007" s="5">
        <v>1739.97</v>
      </c>
    </row>
    <row r="4008" spans="1:3" x14ac:dyDescent="0.2">
      <c r="A4008" s="2">
        <v>44957</v>
      </c>
      <c r="B4008" t="s">
        <v>147</v>
      </c>
      <c r="C4008" s="5">
        <v>1741.8</v>
      </c>
    </row>
    <row r="4009" spans="1:3" hidden="1" x14ac:dyDescent="0.2">
      <c r="A4009" s="2">
        <v>45144</v>
      </c>
      <c r="B4009" t="s">
        <v>148</v>
      </c>
      <c r="C4009" s="5">
        <v>1744.54</v>
      </c>
    </row>
    <row r="4010" spans="1:3" x14ac:dyDescent="0.2">
      <c r="A4010" s="2">
        <v>45491</v>
      </c>
      <c r="B4010" t="s">
        <v>147</v>
      </c>
      <c r="C4010" s="5">
        <v>1745.6</v>
      </c>
    </row>
    <row r="4011" spans="1:3" hidden="1" x14ac:dyDescent="0.2">
      <c r="A4011" s="2">
        <v>45601</v>
      </c>
      <c r="B4011" t="s">
        <v>148</v>
      </c>
      <c r="C4011" s="5">
        <v>1746.3400000000001</v>
      </c>
    </row>
    <row r="4012" spans="1:3" x14ac:dyDescent="0.2">
      <c r="A4012" s="2">
        <v>45414</v>
      </c>
      <c r="B4012" t="s">
        <v>147</v>
      </c>
      <c r="C4012" s="5">
        <v>1751.7700000000002</v>
      </c>
    </row>
    <row r="4013" spans="1:3" x14ac:dyDescent="0.2">
      <c r="A4013" s="2">
        <v>45461</v>
      </c>
      <c r="B4013" t="s">
        <v>147</v>
      </c>
      <c r="C4013" s="5">
        <v>1754.39</v>
      </c>
    </row>
    <row r="4014" spans="1:3" x14ac:dyDescent="0.2">
      <c r="A4014" s="2">
        <v>45306</v>
      </c>
      <c r="B4014" t="s">
        <v>147</v>
      </c>
      <c r="C4014" s="5">
        <v>1761.7900000000002</v>
      </c>
    </row>
    <row r="4015" spans="1:3" x14ac:dyDescent="0.2">
      <c r="A4015" s="2">
        <v>45536</v>
      </c>
      <c r="B4015" t="s">
        <v>147</v>
      </c>
      <c r="C4015" s="5">
        <v>1764.82</v>
      </c>
    </row>
    <row r="4016" spans="1:3" hidden="1" x14ac:dyDescent="0.2">
      <c r="A4016" s="2">
        <v>45281</v>
      </c>
      <c r="B4016" t="s">
        <v>148</v>
      </c>
      <c r="C4016" s="5">
        <v>1765.1</v>
      </c>
    </row>
    <row r="4017" spans="1:3" x14ac:dyDescent="0.2">
      <c r="A4017" s="2">
        <v>44952</v>
      </c>
      <c r="B4017" t="s">
        <v>147</v>
      </c>
      <c r="C4017" s="5">
        <v>1765.4799999999993</v>
      </c>
    </row>
    <row r="4018" spans="1:3" x14ac:dyDescent="0.2">
      <c r="A4018" s="2">
        <v>45208</v>
      </c>
      <c r="B4018" t="s">
        <v>147</v>
      </c>
      <c r="C4018" s="5">
        <v>1774.84</v>
      </c>
    </row>
    <row r="4019" spans="1:3" x14ac:dyDescent="0.2">
      <c r="A4019" s="2">
        <v>45518</v>
      </c>
      <c r="B4019" t="s">
        <v>147</v>
      </c>
      <c r="C4019" s="5">
        <v>1778.2000000000003</v>
      </c>
    </row>
    <row r="4020" spans="1:3" x14ac:dyDescent="0.2">
      <c r="A4020" s="2">
        <v>45342</v>
      </c>
      <c r="B4020" t="s">
        <v>147</v>
      </c>
      <c r="C4020" s="5">
        <v>1780.1200000000001</v>
      </c>
    </row>
    <row r="4021" spans="1:3" hidden="1" x14ac:dyDescent="0.2">
      <c r="A4021" s="2">
        <v>45219</v>
      </c>
      <c r="B4021" t="s">
        <v>148</v>
      </c>
      <c r="C4021" s="5">
        <v>1784.0700000000002</v>
      </c>
    </row>
    <row r="4022" spans="1:3" x14ac:dyDescent="0.2">
      <c r="A4022" s="2">
        <v>45423</v>
      </c>
      <c r="B4022" t="s">
        <v>147</v>
      </c>
      <c r="C4022" s="5">
        <v>1789.2100000000003</v>
      </c>
    </row>
    <row r="4023" spans="1:3" hidden="1" x14ac:dyDescent="0.2">
      <c r="A4023" s="2">
        <v>45290</v>
      </c>
      <c r="B4023" t="s">
        <v>148</v>
      </c>
      <c r="C4023" s="5">
        <v>1791.0299999999997</v>
      </c>
    </row>
    <row r="4024" spans="1:3" x14ac:dyDescent="0.2">
      <c r="A4024" s="2">
        <v>45525</v>
      </c>
      <c r="B4024" t="s">
        <v>147</v>
      </c>
      <c r="C4024" s="5">
        <v>1791.4500000000003</v>
      </c>
    </row>
    <row r="4025" spans="1:3" hidden="1" x14ac:dyDescent="0.2">
      <c r="A4025" s="2">
        <v>45502</v>
      </c>
      <c r="B4025" t="s">
        <v>148</v>
      </c>
      <c r="C4025" s="5">
        <v>1793.64</v>
      </c>
    </row>
    <row r="4026" spans="1:3" x14ac:dyDescent="0.2">
      <c r="A4026" s="2">
        <v>45104</v>
      </c>
      <c r="B4026" t="s">
        <v>147</v>
      </c>
      <c r="C4026" s="5">
        <v>1803.82</v>
      </c>
    </row>
    <row r="4027" spans="1:3" x14ac:dyDescent="0.2">
      <c r="A4027" s="2">
        <v>45428</v>
      </c>
      <c r="B4027" t="s">
        <v>147</v>
      </c>
      <c r="C4027" s="5">
        <v>1807.66</v>
      </c>
    </row>
    <row r="4028" spans="1:3" x14ac:dyDescent="0.2">
      <c r="A4028" s="2">
        <v>45221</v>
      </c>
      <c r="B4028" t="s">
        <v>147</v>
      </c>
      <c r="C4028" s="5">
        <v>1809.2499999999998</v>
      </c>
    </row>
    <row r="4029" spans="1:3" hidden="1" x14ac:dyDescent="0.2">
      <c r="A4029" s="2">
        <v>45198</v>
      </c>
      <c r="B4029" t="s">
        <v>148</v>
      </c>
      <c r="C4029" s="5">
        <v>1810.51</v>
      </c>
    </row>
    <row r="4030" spans="1:3" x14ac:dyDescent="0.2">
      <c r="A4030" s="2">
        <v>45617</v>
      </c>
      <c r="B4030" t="s">
        <v>147</v>
      </c>
      <c r="C4030" s="5">
        <v>1817.0900000000001</v>
      </c>
    </row>
    <row r="4031" spans="1:3" x14ac:dyDescent="0.2">
      <c r="A4031" s="2">
        <v>45541</v>
      </c>
      <c r="B4031" t="s">
        <v>147</v>
      </c>
      <c r="C4031" s="5">
        <v>1821.3399999999997</v>
      </c>
    </row>
    <row r="4032" spans="1:3" x14ac:dyDescent="0.2">
      <c r="A4032" s="2">
        <v>45217</v>
      </c>
      <c r="B4032" t="s">
        <v>147</v>
      </c>
      <c r="C4032" s="5">
        <v>1821.5799999999997</v>
      </c>
    </row>
    <row r="4033" spans="1:3" x14ac:dyDescent="0.2">
      <c r="A4033" s="2">
        <v>45641</v>
      </c>
      <c r="B4033" t="s">
        <v>147</v>
      </c>
      <c r="C4033" s="5">
        <v>1825.67</v>
      </c>
    </row>
    <row r="4034" spans="1:3" x14ac:dyDescent="0.2">
      <c r="A4034" s="2">
        <v>45133</v>
      </c>
      <c r="B4034" t="s">
        <v>147</v>
      </c>
      <c r="C4034" s="5">
        <v>1826.9199999999998</v>
      </c>
    </row>
    <row r="4035" spans="1:3" x14ac:dyDescent="0.2">
      <c r="A4035" s="2">
        <v>45528</v>
      </c>
      <c r="B4035" t="s">
        <v>147</v>
      </c>
      <c r="C4035" s="5">
        <v>1828.1499999999999</v>
      </c>
    </row>
    <row r="4036" spans="1:3" x14ac:dyDescent="0.2">
      <c r="A4036" s="2">
        <v>45543</v>
      </c>
      <c r="B4036" t="s">
        <v>147</v>
      </c>
      <c r="C4036" s="5">
        <v>1836.5</v>
      </c>
    </row>
    <row r="4037" spans="1:3" x14ac:dyDescent="0.2">
      <c r="A4037" s="2">
        <v>45491</v>
      </c>
      <c r="B4037" t="s">
        <v>147</v>
      </c>
      <c r="C4037" s="5">
        <v>1839.3799999999997</v>
      </c>
    </row>
    <row r="4038" spans="1:3" x14ac:dyDescent="0.2">
      <c r="A4038" s="2">
        <v>44979</v>
      </c>
      <c r="B4038" t="s">
        <v>147</v>
      </c>
      <c r="C4038" s="5">
        <v>1849.1499999999999</v>
      </c>
    </row>
    <row r="4039" spans="1:3" x14ac:dyDescent="0.2">
      <c r="A4039" s="2">
        <v>45612</v>
      </c>
      <c r="B4039" t="s">
        <v>147</v>
      </c>
      <c r="C4039" s="5">
        <v>1851.43</v>
      </c>
    </row>
    <row r="4040" spans="1:3" hidden="1" x14ac:dyDescent="0.2">
      <c r="A4040" s="2">
        <v>45345</v>
      </c>
      <c r="B4040" t="s">
        <v>148</v>
      </c>
      <c r="C4040" s="5">
        <v>1853.17</v>
      </c>
    </row>
    <row r="4041" spans="1:3" x14ac:dyDescent="0.2">
      <c r="A4041" s="2">
        <v>45083</v>
      </c>
      <c r="B4041" t="s">
        <v>147</v>
      </c>
      <c r="C4041" s="5">
        <v>1854.48</v>
      </c>
    </row>
    <row r="4042" spans="1:3" hidden="1" x14ac:dyDescent="0.2">
      <c r="A4042" s="2">
        <v>45070</v>
      </c>
      <c r="B4042" t="s">
        <v>148</v>
      </c>
      <c r="C4042" s="5">
        <v>1857.1200000000001</v>
      </c>
    </row>
    <row r="4043" spans="1:3" x14ac:dyDescent="0.2">
      <c r="A4043" s="2">
        <v>45101</v>
      </c>
      <c r="B4043" t="s">
        <v>147</v>
      </c>
      <c r="C4043" s="5">
        <v>1859.42</v>
      </c>
    </row>
    <row r="4044" spans="1:3" x14ac:dyDescent="0.2">
      <c r="A4044" s="2">
        <v>45385</v>
      </c>
      <c r="B4044" t="s">
        <v>147</v>
      </c>
      <c r="C4044" s="5">
        <v>1870.0700000000002</v>
      </c>
    </row>
    <row r="4045" spans="1:3" hidden="1" x14ac:dyDescent="0.2">
      <c r="A4045" s="2">
        <v>45426</v>
      </c>
      <c r="B4045" t="s">
        <v>148</v>
      </c>
      <c r="C4045" s="5">
        <v>1870.51</v>
      </c>
    </row>
    <row r="4046" spans="1:3" x14ac:dyDescent="0.2">
      <c r="A4046" s="2">
        <v>45637</v>
      </c>
      <c r="B4046" t="s">
        <v>147</v>
      </c>
      <c r="C4046" s="5">
        <v>1872.8100000000002</v>
      </c>
    </row>
    <row r="4047" spans="1:3" x14ac:dyDescent="0.2">
      <c r="A4047" s="2">
        <v>45094</v>
      </c>
      <c r="B4047" t="s">
        <v>147</v>
      </c>
      <c r="C4047" s="5">
        <v>1878.0900000000001</v>
      </c>
    </row>
    <row r="4048" spans="1:3" x14ac:dyDescent="0.2">
      <c r="A4048" s="2">
        <v>45307</v>
      </c>
      <c r="B4048" t="s">
        <v>147</v>
      </c>
      <c r="C4048" s="5">
        <v>1882.03</v>
      </c>
    </row>
    <row r="4049" spans="1:3" x14ac:dyDescent="0.2">
      <c r="A4049" s="2">
        <v>45405</v>
      </c>
      <c r="B4049" t="s">
        <v>147</v>
      </c>
      <c r="C4049" s="5">
        <v>1884.95</v>
      </c>
    </row>
    <row r="4050" spans="1:3" x14ac:dyDescent="0.2">
      <c r="A4050" s="2">
        <v>45150</v>
      </c>
      <c r="B4050" t="s">
        <v>147</v>
      </c>
      <c r="C4050" s="5">
        <v>1888.4100000000003</v>
      </c>
    </row>
    <row r="4051" spans="1:3" x14ac:dyDescent="0.2">
      <c r="A4051" s="2">
        <v>44939</v>
      </c>
      <c r="B4051" t="s">
        <v>147</v>
      </c>
      <c r="C4051" s="5">
        <v>1890.1700000000008</v>
      </c>
    </row>
    <row r="4052" spans="1:3" hidden="1" x14ac:dyDescent="0.2">
      <c r="A4052" s="2">
        <v>45300</v>
      </c>
      <c r="B4052" t="s">
        <v>148</v>
      </c>
      <c r="C4052" s="5">
        <v>1892.6399999999999</v>
      </c>
    </row>
    <row r="4053" spans="1:3" x14ac:dyDescent="0.2">
      <c r="A4053" s="2">
        <v>45197</v>
      </c>
      <c r="B4053" t="s">
        <v>147</v>
      </c>
      <c r="C4053" s="5">
        <v>1893.1000000000008</v>
      </c>
    </row>
    <row r="4054" spans="1:3" x14ac:dyDescent="0.2">
      <c r="A4054" s="2">
        <v>45033</v>
      </c>
      <c r="B4054" t="s">
        <v>147</v>
      </c>
      <c r="C4054" s="5">
        <v>1905.38</v>
      </c>
    </row>
    <row r="4055" spans="1:3" x14ac:dyDescent="0.2">
      <c r="A4055" s="2">
        <v>45063</v>
      </c>
      <c r="B4055" t="s">
        <v>147</v>
      </c>
      <c r="C4055" s="5">
        <v>1905.3900000000003</v>
      </c>
    </row>
    <row r="4056" spans="1:3" x14ac:dyDescent="0.2">
      <c r="A4056" s="2">
        <v>45186</v>
      </c>
      <c r="B4056" t="s">
        <v>147</v>
      </c>
      <c r="C4056" s="5">
        <v>1906.3600000000001</v>
      </c>
    </row>
    <row r="4057" spans="1:3" x14ac:dyDescent="0.2">
      <c r="A4057" s="2">
        <v>45492</v>
      </c>
      <c r="B4057" t="s">
        <v>147</v>
      </c>
      <c r="C4057" s="5">
        <v>1913.18</v>
      </c>
    </row>
    <row r="4058" spans="1:3" x14ac:dyDescent="0.2">
      <c r="A4058" s="2">
        <v>45613</v>
      </c>
      <c r="B4058" t="s">
        <v>147</v>
      </c>
      <c r="C4058" s="5">
        <v>1921.9499999999998</v>
      </c>
    </row>
    <row r="4059" spans="1:3" x14ac:dyDescent="0.2">
      <c r="A4059" s="2">
        <v>45030</v>
      </c>
      <c r="B4059" t="s">
        <v>147</v>
      </c>
      <c r="C4059" s="5">
        <v>1925.47</v>
      </c>
    </row>
    <row r="4060" spans="1:3" x14ac:dyDescent="0.2">
      <c r="A4060" s="2">
        <v>44946</v>
      </c>
      <c r="B4060" t="s">
        <v>147</v>
      </c>
      <c r="C4060" s="5">
        <v>1927.9600000000003</v>
      </c>
    </row>
    <row r="4061" spans="1:3" x14ac:dyDescent="0.2">
      <c r="A4061" s="2">
        <v>45328</v>
      </c>
      <c r="B4061" t="s">
        <v>147</v>
      </c>
      <c r="C4061" s="5">
        <v>1930.6699999999998</v>
      </c>
    </row>
    <row r="4062" spans="1:3" hidden="1" x14ac:dyDescent="0.2">
      <c r="A4062" s="2">
        <v>45028</v>
      </c>
      <c r="B4062" t="s">
        <v>148</v>
      </c>
      <c r="C4062" s="5">
        <v>1933.56</v>
      </c>
    </row>
    <row r="4063" spans="1:3" x14ac:dyDescent="0.2">
      <c r="A4063" s="2">
        <v>45183</v>
      </c>
      <c r="B4063" t="s">
        <v>147</v>
      </c>
      <c r="C4063" s="5">
        <v>1942.3200000000002</v>
      </c>
    </row>
    <row r="4064" spans="1:3" x14ac:dyDescent="0.2">
      <c r="A4064" s="2">
        <v>45218</v>
      </c>
      <c r="B4064" t="s">
        <v>147</v>
      </c>
      <c r="C4064" s="5">
        <v>1944.79</v>
      </c>
    </row>
    <row r="4065" spans="1:3" x14ac:dyDescent="0.2">
      <c r="A4065" s="2">
        <v>45018</v>
      </c>
      <c r="B4065" t="s">
        <v>147</v>
      </c>
      <c r="C4065" s="5">
        <v>1945.35</v>
      </c>
    </row>
    <row r="4066" spans="1:3" x14ac:dyDescent="0.2">
      <c r="A4066" s="2">
        <v>45399</v>
      </c>
      <c r="B4066" t="s">
        <v>147</v>
      </c>
      <c r="C4066" s="5">
        <v>1948.58</v>
      </c>
    </row>
    <row r="4067" spans="1:3" x14ac:dyDescent="0.2">
      <c r="A4067" s="2">
        <v>45151</v>
      </c>
      <c r="B4067" t="s">
        <v>147</v>
      </c>
      <c r="C4067" s="5">
        <v>1952.6000000000001</v>
      </c>
    </row>
    <row r="4068" spans="1:3" x14ac:dyDescent="0.2">
      <c r="A4068" s="2">
        <v>45135</v>
      </c>
      <c r="B4068" t="s">
        <v>147</v>
      </c>
      <c r="C4068" s="5">
        <v>1956.56</v>
      </c>
    </row>
    <row r="4069" spans="1:3" x14ac:dyDescent="0.2">
      <c r="A4069" s="2">
        <v>44963</v>
      </c>
      <c r="B4069" t="s">
        <v>147</v>
      </c>
      <c r="C4069" s="5">
        <v>1956.58</v>
      </c>
    </row>
    <row r="4070" spans="1:3" x14ac:dyDescent="0.2">
      <c r="A4070" s="2">
        <v>45605</v>
      </c>
      <c r="B4070" t="s">
        <v>147</v>
      </c>
      <c r="C4070" s="5">
        <v>1970.0800000000002</v>
      </c>
    </row>
    <row r="4071" spans="1:3" x14ac:dyDescent="0.2">
      <c r="A4071" s="2">
        <v>45653</v>
      </c>
      <c r="B4071" t="s">
        <v>147</v>
      </c>
      <c r="C4071" s="5">
        <v>1970.7899999999995</v>
      </c>
    </row>
    <row r="4072" spans="1:3" hidden="1" x14ac:dyDescent="0.2">
      <c r="A4072" s="2">
        <v>45254</v>
      </c>
      <c r="B4072" t="s">
        <v>148</v>
      </c>
      <c r="C4072" s="5">
        <v>1985.2800000000002</v>
      </c>
    </row>
    <row r="4073" spans="1:3" hidden="1" x14ac:dyDescent="0.2">
      <c r="A4073" s="2">
        <v>45455</v>
      </c>
      <c r="B4073" t="s">
        <v>148</v>
      </c>
      <c r="C4073" s="5">
        <v>1987.97</v>
      </c>
    </row>
    <row r="4074" spans="1:3" hidden="1" x14ac:dyDescent="0.2">
      <c r="A4074" s="2">
        <v>45086</v>
      </c>
      <c r="B4074" t="s">
        <v>148</v>
      </c>
      <c r="C4074" s="5">
        <v>1998.7800000000004</v>
      </c>
    </row>
    <row r="4075" spans="1:3" x14ac:dyDescent="0.2">
      <c r="A4075" s="2">
        <v>45495</v>
      </c>
      <c r="B4075" t="s">
        <v>147</v>
      </c>
      <c r="C4075" s="5">
        <v>2003.5599999999995</v>
      </c>
    </row>
    <row r="4076" spans="1:3" x14ac:dyDescent="0.2">
      <c r="A4076" s="2">
        <v>45021</v>
      </c>
      <c r="B4076" t="s">
        <v>147</v>
      </c>
      <c r="C4076" s="5">
        <v>2004.58</v>
      </c>
    </row>
    <row r="4077" spans="1:3" x14ac:dyDescent="0.2">
      <c r="A4077" s="2">
        <v>45372</v>
      </c>
      <c r="B4077" t="s">
        <v>147</v>
      </c>
      <c r="C4077" s="5">
        <v>2005.3999999999999</v>
      </c>
    </row>
    <row r="4078" spans="1:3" x14ac:dyDescent="0.2">
      <c r="A4078" s="2">
        <v>45129</v>
      </c>
      <c r="B4078" t="s">
        <v>147</v>
      </c>
      <c r="C4078" s="5">
        <v>2006.2800000000002</v>
      </c>
    </row>
    <row r="4079" spans="1:3" x14ac:dyDescent="0.2">
      <c r="A4079" s="2">
        <v>45173</v>
      </c>
      <c r="B4079" t="s">
        <v>147</v>
      </c>
      <c r="C4079" s="5">
        <v>2011.12</v>
      </c>
    </row>
    <row r="4080" spans="1:3" x14ac:dyDescent="0.2">
      <c r="A4080" s="2">
        <v>45005</v>
      </c>
      <c r="B4080" t="s">
        <v>147</v>
      </c>
      <c r="C4080" s="5">
        <v>2013.6899999999998</v>
      </c>
    </row>
    <row r="4081" spans="1:3" hidden="1" x14ac:dyDescent="0.2">
      <c r="A4081" s="2">
        <v>45528</v>
      </c>
      <c r="B4081" t="s">
        <v>148</v>
      </c>
      <c r="C4081" s="5">
        <v>2017.0000000000005</v>
      </c>
    </row>
    <row r="4082" spans="1:3" hidden="1" x14ac:dyDescent="0.2">
      <c r="A4082" s="2">
        <v>45154</v>
      </c>
      <c r="B4082" t="s">
        <v>148</v>
      </c>
      <c r="C4082" s="5">
        <v>2022.7499999999995</v>
      </c>
    </row>
    <row r="4083" spans="1:3" x14ac:dyDescent="0.2">
      <c r="A4083" s="2">
        <v>44967</v>
      </c>
      <c r="B4083" t="s">
        <v>147</v>
      </c>
      <c r="C4083" s="5">
        <v>2026.4899999999998</v>
      </c>
    </row>
    <row r="4084" spans="1:3" x14ac:dyDescent="0.2">
      <c r="A4084" s="2">
        <v>45290</v>
      </c>
      <c r="B4084" t="s">
        <v>147</v>
      </c>
      <c r="C4084" s="5">
        <v>2028.3</v>
      </c>
    </row>
    <row r="4085" spans="1:3" x14ac:dyDescent="0.2">
      <c r="A4085" s="2">
        <v>45133</v>
      </c>
      <c r="B4085" t="s">
        <v>147</v>
      </c>
      <c r="C4085" s="5">
        <v>2031.5599999999997</v>
      </c>
    </row>
    <row r="4086" spans="1:3" x14ac:dyDescent="0.2">
      <c r="A4086" s="2">
        <v>45428</v>
      </c>
      <c r="B4086" t="s">
        <v>147</v>
      </c>
      <c r="C4086" s="5">
        <v>2032.0600000000009</v>
      </c>
    </row>
    <row r="4087" spans="1:3" x14ac:dyDescent="0.2">
      <c r="A4087" s="2">
        <v>45596</v>
      </c>
      <c r="B4087" t="s">
        <v>147</v>
      </c>
      <c r="C4087" s="5">
        <v>2034.7</v>
      </c>
    </row>
    <row r="4088" spans="1:3" x14ac:dyDescent="0.2">
      <c r="A4088" s="2">
        <v>45288</v>
      </c>
      <c r="B4088" t="s">
        <v>147</v>
      </c>
      <c r="C4088" s="5">
        <v>2036.75</v>
      </c>
    </row>
    <row r="4089" spans="1:3" hidden="1" x14ac:dyDescent="0.2">
      <c r="A4089" s="2">
        <v>45533</v>
      </c>
      <c r="B4089" t="s">
        <v>148</v>
      </c>
      <c r="C4089" s="5">
        <v>2037.5700000000002</v>
      </c>
    </row>
    <row r="4090" spans="1:3" hidden="1" x14ac:dyDescent="0.2">
      <c r="A4090" s="2">
        <v>44945</v>
      </c>
      <c r="B4090" t="s">
        <v>148</v>
      </c>
      <c r="C4090" s="5">
        <v>2043.5500000000002</v>
      </c>
    </row>
    <row r="4091" spans="1:3" hidden="1" x14ac:dyDescent="0.2">
      <c r="A4091" s="2">
        <v>45395</v>
      </c>
      <c r="B4091" t="s">
        <v>148</v>
      </c>
      <c r="C4091" s="5">
        <v>2046.0099999999998</v>
      </c>
    </row>
    <row r="4092" spans="1:3" x14ac:dyDescent="0.2">
      <c r="A4092" s="2">
        <v>45299</v>
      </c>
      <c r="B4092" t="s">
        <v>147</v>
      </c>
      <c r="C4092" s="5">
        <v>2050.27</v>
      </c>
    </row>
    <row r="4093" spans="1:3" hidden="1" x14ac:dyDescent="0.2">
      <c r="A4093" s="2">
        <v>45012</v>
      </c>
      <c r="B4093" t="s">
        <v>148</v>
      </c>
      <c r="C4093" s="5">
        <v>2052.5300000000007</v>
      </c>
    </row>
    <row r="4094" spans="1:3" x14ac:dyDescent="0.2">
      <c r="A4094" s="2">
        <v>44986</v>
      </c>
      <c r="B4094" t="s">
        <v>147</v>
      </c>
      <c r="C4094" s="5">
        <v>2054.2000000000003</v>
      </c>
    </row>
    <row r="4095" spans="1:3" x14ac:dyDescent="0.2">
      <c r="A4095" s="2">
        <v>45336</v>
      </c>
      <c r="B4095" t="s">
        <v>147</v>
      </c>
      <c r="C4095" s="5">
        <v>2064.2299999999996</v>
      </c>
    </row>
    <row r="4096" spans="1:3" x14ac:dyDescent="0.2">
      <c r="A4096" s="2">
        <v>45318</v>
      </c>
      <c r="B4096" t="s">
        <v>147</v>
      </c>
      <c r="C4096" s="5">
        <v>2070.02</v>
      </c>
    </row>
    <row r="4097" spans="1:3" x14ac:dyDescent="0.2">
      <c r="A4097" s="2">
        <v>45290</v>
      </c>
      <c r="B4097" t="s">
        <v>147</v>
      </c>
      <c r="C4097" s="5">
        <v>2075.1999999999998</v>
      </c>
    </row>
    <row r="4098" spans="1:3" hidden="1" x14ac:dyDescent="0.2">
      <c r="A4098" s="2">
        <v>45047</v>
      </c>
      <c r="B4098" t="s">
        <v>148</v>
      </c>
      <c r="C4098" s="5">
        <v>2075.67</v>
      </c>
    </row>
    <row r="4099" spans="1:3" x14ac:dyDescent="0.2">
      <c r="A4099" s="2">
        <v>44972</v>
      </c>
      <c r="B4099" t="s">
        <v>147</v>
      </c>
      <c r="C4099" s="5">
        <v>2078.84</v>
      </c>
    </row>
    <row r="4100" spans="1:3" x14ac:dyDescent="0.2">
      <c r="A4100" s="2">
        <v>45192</v>
      </c>
      <c r="B4100" t="s">
        <v>147</v>
      </c>
      <c r="C4100" s="5">
        <v>2084.89</v>
      </c>
    </row>
    <row r="4101" spans="1:3" x14ac:dyDescent="0.2">
      <c r="A4101" s="2">
        <v>44968</v>
      </c>
      <c r="B4101" t="s">
        <v>147</v>
      </c>
      <c r="C4101" s="5">
        <v>2088.8900000000003</v>
      </c>
    </row>
    <row r="4102" spans="1:3" x14ac:dyDescent="0.2">
      <c r="A4102" s="2">
        <v>45102</v>
      </c>
      <c r="B4102" t="s">
        <v>147</v>
      </c>
      <c r="C4102" s="5">
        <v>2096.44</v>
      </c>
    </row>
    <row r="4103" spans="1:3" hidden="1" x14ac:dyDescent="0.2">
      <c r="A4103" s="2">
        <v>45542</v>
      </c>
      <c r="B4103" t="s">
        <v>148</v>
      </c>
      <c r="C4103" s="5">
        <v>2100.3100000000004</v>
      </c>
    </row>
    <row r="4104" spans="1:3" x14ac:dyDescent="0.2">
      <c r="A4104" s="2">
        <v>44958</v>
      </c>
      <c r="B4104" t="s">
        <v>147</v>
      </c>
      <c r="C4104" s="5">
        <v>2102.9300000000007</v>
      </c>
    </row>
    <row r="4105" spans="1:3" x14ac:dyDescent="0.2">
      <c r="A4105" s="2">
        <v>44941</v>
      </c>
      <c r="B4105" t="s">
        <v>147</v>
      </c>
      <c r="C4105" s="5">
        <v>2104.5300000000007</v>
      </c>
    </row>
    <row r="4106" spans="1:3" x14ac:dyDescent="0.2">
      <c r="A4106" s="2">
        <v>45400</v>
      </c>
      <c r="B4106" t="s">
        <v>147</v>
      </c>
      <c r="C4106" s="5">
        <v>2109.84</v>
      </c>
    </row>
    <row r="4107" spans="1:3" x14ac:dyDescent="0.2">
      <c r="A4107" s="2">
        <v>45576</v>
      </c>
      <c r="B4107" t="s">
        <v>147</v>
      </c>
      <c r="C4107" s="5">
        <v>2111.92</v>
      </c>
    </row>
    <row r="4108" spans="1:3" hidden="1" x14ac:dyDescent="0.2">
      <c r="A4108" s="2">
        <v>45115</v>
      </c>
      <c r="B4108" t="s">
        <v>148</v>
      </c>
      <c r="C4108" s="5">
        <v>2117.17</v>
      </c>
    </row>
    <row r="4109" spans="1:3" x14ac:dyDescent="0.2">
      <c r="A4109" s="2">
        <v>45020</v>
      </c>
      <c r="B4109" t="s">
        <v>147</v>
      </c>
      <c r="C4109" s="5">
        <v>2121.4</v>
      </c>
    </row>
    <row r="4110" spans="1:3" x14ac:dyDescent="0.2">
      <c r="A4110" s="2">
        <v>45032</v>
      </c>
      <c r="B4110" t="s">
        <v>147</v>
      </c>
      <c r="C4110" s="5">
        <v>2139.3100000000004</v>
      </c>
    </row>
    <row r="4111" spans="1:3" x14ac:dyDescent="0.2">
      <c r="A4111" s="2">
        <v>45486</v>
      </c>
      <c r="B4111" t="s">
        <v>147</v>
      </c>
      <c r="C4111" s="5">
        <v>2140.92</v>
      </c>
    </row>
    <row r="4112" spans="1:3" x14ac:dyDescent="0.2">
      <c r="A4112" s="2">
        <v>45254</v>
      </c>
      <c r="B4112" t="s">
        <v>147</v>
      </c>
      <c r="C4112" s="5">
        <v>2150.0699999999997</v>
      </c>
    </row>
    <row r="4113" spans="1:3" hidden="1" x14ac:dyDescent="0.2">
      <c r="A4113" s="2">
        <v>45396</v>
      </c>
      <c r="B4113" t="s">
        <v>148</v>
      </c>
      <c r="C4113" s="5">
        <v>2150.67</v>
      </c>
    </row>
    <row r="4114" spans="1:3" x14ac:dyDescent="0.2">
      <c r="A4114" s="2">
        <v>45443</v>
      </c>
      <c r="B4114" t="s">
        <v>147</v>
      </c>
      <c r="C4114" s="5">
        <v>2151.63</v>
      </c>
    </row>
    <row r="4115" spans="1:3" x14ac:dyDescent="0.2">
      <c r="A4115" s="2">
        <v>45004</v>
      </c>
      <c r="B4115" t="s">
        <v>147</v>
      </c>
      <c r="C4115" s="5">
        <v>2156.38</v>
      </c>
    </row>
    <row r="4116" spans="1:3" hidden="1" x14ac:dyDescent="0.2">
      <c r="A4116" s="2">
        <v>45431</v>
      </c>
      <c r="B4116" t="s">
        <v>148</v>
      </c>
      <c r="C4116" s="5">
        <v>2156.83</v>
      </c>
    </row>
    <row r="4117" spans="1:3" x14ac:dyDescent="0.2">
      <c r="A4117" s="2">
        <v>44984</v>
      </c>
      <c r="B4117" t="s">
        <v>147</v>
      </c>
      <c r="C4117" s="5">
        <v>2156.9399999999996</v>
      </c>
    </row>
    <row r="4118" spans="1:3" x14ac:dyDescent="0.2">
      <c r="A4118" s="2">
        <v>45265</v>
      </c>
      <c r="B4118" t="s">
        <v>147</v>
      </c>
      <c r="C4118" s="5">
        <v>2169.37</v>
      </c>
    </row>
    <row r="4119" spans="1:3" x14ac:dyDescent="0.2">
      <c r="A4119" s="2">
        <v>45509</v>
      </c>
      <c r="B4119" t="s">
        <v>147</v>
      </c>
      <c r="C4119" s="5">
        <v>2171.88</v>
      </c>
    </row>
    <row r="4120" spans="1:3" x14ac:dyDescent="0.2">
      <c r="A4120" s="2">
        <v>45496</v>
      </c>
      <c r="B4120" t="s">
        <v>147</v>
      </c>
      <c r="C4120" s="5">
        <v>2181.59</v>
      </c>
    </row>
    <row r="4121" spans="1:3" hidden="1" x14ac:dyDescent="0.2">
      <c r="A4121" s="2">
        <v>45576</v>
      </c>
      <c r="B4121" t="s">
        <v>148</v>
      </c>
      <c r="C4121" s="5">
        <v>2190.23</v>
      </c>
    </row>
    <row r="4122" spans="1:3" x14ac:dyDescent="0.2">
      <c r="A4122" s="2">
        <v>45596</v>
      </c>
      <c r="B4122" t="s">
        <v>147</v>
      </c>
      <c r="C4122" s="5">
        <v>2200.87</v>
      </c>
    </row>
    <row r="4123" spans="1:3" x14ac:dyDescent="0.2">
      <c r="A4123" s="2">
        <v>45343</v>
      </c>
      <c r="B4123" t="s">
        <v>147</v>
      </c>
      <c r="C4123" s="5">
        <v>2202.71</v>
      </c>
    </row>
    <row r="4124" spans="1:3" x14ac:dyDescent="0.2">
      <c r="A4124" s="2">
        <v>45278</v>
      </c>
      <c r="B4124" t="s">
        <v>147</v>
      </c>
      <c r="C4124" s="5">
        <v>2210.1600000000008</v>
      </c>
    </row>
    <row r="4125" spans="1:3" x14ac:dyDescent="0.2">
      <c r="A4125" s="2">
        <v>45367</v>
      </c>
      <c r="B4125" t="s">
        <v>147</v>
      </c>
      <c r="C4125" s="5">
        <v>2210.5899999999997</v>
      </c>
    </row>
    <row r="4126" spans="1:3" x14ac:dyDescent="0.2">
      <c r="A4126" s="2">
        <v>45436</v>
      </c>
      <c r="B4126" t="s">
        <v>147</v>
      </c>
      <c r="C4126" s="5">
        <v>2217.2600000000007</v>
      </c>
    </row>
    <row r="4127" spans="1:3" x14ac:dyDescent="0.2">
      <c r="A4127" s="2">
        <v>45389</v>
      </c>
      <c r="B4127" t="s">
        <v>147</v>
      </c>
      <c r="C4127" s="5">
        <v>2248.13</v>
      </c>
    </row>
    <row r="4128" spans="1:3" x14ac:dyDescent="0.2">
      <c r="A4128" s="2">
        <v>45347</v>
      </c>
      <c r="B4128" t="s">
        <v>147</v>
      </c>
      <c r="C4128" s="5">
        <v>2257.4</v>
      </c>
    </row>
    <row r="4129" spans="1:3" x14ac:dyDescent="0.2">
      <c r="A4129" s="2">
        <v>45285</v>
      </c>
      <c r="B4129" t="s">
        <v>147</v>
      </c>
      <c r="C4129" s="5">
        <v>2265.1299999999997</v>
      </c>
    </row>
    <row r="4130" spans="1:3" x14ac:dyDescent="0.2">
      <c r="A4130" s="2">
        <v>45369</v>
      </c>
      <c r="B4130" t="s">
        <v>147</v>
      </c>
      <c r="C4130" s="5">
        <v>2268.6199999999994</v>
      </c>
    </row>
    <row r="4131" spans="1:3" x14ac:dyDescent="0.2">
      <c r="A4131" s="2">
        <v>45197</v>
      </c>
      <c r="B4131" t="s">
        <v>147</v>
      </c>
      <c r="C4131" s="5">
        <v>2275</v>
      </c>
    </row>
    <row r="4132" spans="1:3" x14ac:dyDescent="0.2">
      <c r="A4132" s="2">
        <v>45037</v>
      </c>
      <c r="B4132" t="s">
        <v>147</v>
      </c>
      <c r="C4132" s="5">
        <v>2283.9499999999998</v>
      </c>
    </row>
    <row r="4133" spans="1:3" x14ac:dyDescent="0.2">
      <c r="A4133" s="2">
        <v>45177</v>
      </c>
      <c r="B4133" t="s">
        <v>147</v>
      </c>
      <c r="C4133" s="5">
        <v>2302.0500000000002</v>
      </c>
    </row>
    <row r="4134" spans="1:3" x14ac:dyDescent="0.2">
      <c r="A4134" s="2">
        <v>45254</v>
      </c>
      <c r="B4134" t="s">
        <v>147</v>
      </c>
      <c r="C4134" s="5">
        <v>2324.2400000000002</v>
      </c>
    </row>
    <row r="4135" spans="1:3" x14ac:dyDescent="0.2">
      <c r="A4135" s="2">
        <v>45023</v>
      </c>
      <c r="B4135" t="s">
        <v>147</v>
      </c>
      <c r="C4135" s="5">
        <v>2327.4299999999998</v>
      </c>
    </row>
    <row r="4136" spans="1:3" x14ac:dyDescent="0.2">
      <c r="A4136" s="2">
        <v>45560</v>
      </c>
      <c r="B4136" t="s">
        <v>147</v>
      </c>
      <c r="C4136" s="5">
        <v>2327.5600000000004</v>
      </c>
    </row>
    <row r="4137" spans="1:3" x14ac:dyDescent="0.2">
      <c r="A4137" s="2">
        <v>45439</v>
      </c>
      <c r="B4137" t="s">
        <v>147</v>
      </c>
      <c r="C4137" s="5">
        <v>2329.8199999999997</v>
      </c>
    </row>
    <row r="4138" spans="1:3" x14ac:dyDescent="0.2">
      <c r="A4138" s="2">
        <v>44962</v>
      </c>
      <c r="B4138" t="s">
        <v>147</v>
      </c>
      <c r="C4138" s="5">
        <v>2330.86</v>
      </c>
    </row>
    <row r="4139" spans="1:3" x14ac:dyDescent="0.2">
      <c r="A4139" s="2">
        <v>45387</v>
      </c>
      <c r="B4139" t="s">
        <v>147</v>
      </c>
      <c r="C4139" s="5">
        <v>2333.7799999999997</v>
      </c>
    </row>
    <row r="4140" spans="1:3" hidden="1" x14ac:dyDescent="0.2">
      <c r="A4140" s="2">
        <v>44988</v>
      </c>
      <c r="B4140" t="s">
        <v>148</v>
      </c>
      <c r="C4140" s="5">
        <v>2342.4600000000005</v>
      </c>
    </row>
    <row r="4141" spans="1:3" hidden="1" x14ac:dyDescent="0.2">
      <c r="A4141" s="2">
        <v>45136</v>
      </c>
      <c r="B4141" t="s">
        <v>148</v>
      </c>
      <c r="C4141" s="5">
        <v>2346.41</v>
      </c>
    </row>
    <row r="4142" spans="1:3" hidden="1" x14ac:dyDescent="0.2">
      <c r="A4142" s="2">
        <v>45121</v>
      </c>
      <c r="B4142" t="s">
        <v>148</v>
      </c>
      <c r="C4142" s="5">
        <v>2351.94</v>
      </c>
    </row>
    <row r="4143" spans="1:3" hidden="1" x14ac:dyDescent="0.2">
      <c r="A4143" s="2">
        <v>45451</v>
      </c>
      <c r="B4143" t="s">
        <v>148</v>
      </c>
      <c r="C4143" s="5">
        <v>2356.7299999999996</v>
      </c>
    </row>
    <row r="4144" spans="1:3" x14ac:dyDescent="0.2">
      <c r="A4144" s="2">
        <v>45185</v>
      </c>
      <c r="B4144" t="s">
        <v>147</v>
      </c>
      <c r="C4144" s="5">
        <v>2366.3100000000004</v>
      </c>
    </row>
    <row r="4145" spans="1:3" x14ac:dyDescent="0.2">
      <c r="A4145" s="2">
        <v>45299</v>
      </c>
      <c r="B4145" t="s">
        <v>147</v>
      </c>
      <c r="C4145" s="5">
        <v>2367.54</v>
      </c>
    </row>
    <row r="4146" spans="1:3" x14ac:dyDescent="0.2">
      <c r="A4146" s="2">
        <v>45583</v>
      </c>
      <c r="B4146" t="s">
        <v>147</v>
      </c>
      <c r="C4146" s="5">
        <v>2385.3700000000003</v>
      </c>
    </row>
    <row r="4147" spans="1:3" x14ac:dyDescent="0.2">
      <c r="A4147" s="2">
        <v>45561</v>
      </c>
      <c r="B4147" t="s">
        <v>147</v>
      </c>
      <c r="C4147" s="5">
        <v>2390.21</v>
      </c>
    </row>
    <row r="4148" spans="1:3" x14ac:dyDescent="0.2">
      <c r="A4148" s="2">
        <v>45332</v>
      </c>
      <c r="B4148" t="s">
        <v>147</v>
      </c>
      <c r="C4148" s="5">
        <v>2394.2199999999993</v>
      </c>
    </row>
    <row r="4149" spans="1:3" x14ac:dyDescent="0.2">
      <c r="A4149" s="2">
        <v>45039</v>
      </c>
      <c r="B4149" t="s">
        <v>147</v>
      </c>
      <c r="C4149" s="5">
        <v>2400.2299999999996</v>
      </c>
    </row>
    <row r="4150" spans="1:3" hidden="1" x14ac:dyDescent="0.2">
      <c r="A4150" s="2">
        <v>45161</v>
      </c>
      <c r="B4150" t="s">
        <v>148</v>
      </c>
      <c r="C4150" s="5">
        <v>2406.17</v>
      </c>
    </row>
    <row r="4151" spans="1:3" hidden="1" x14ac:dyDescent="0.2">
      <c r="A4151" s="2">
        <v>45054</v>
      </c>
      <c r="B4151" t="s">
        <v>148</v>
      </c>
      <c r="C4151" s="5">
        <v>2414.8599999999997</v>
      </c>
    </row>
    <row r="4152" spans="1:3" x14ac:dyDescent="0.2">
      <c r="A4152" s="2">
        <v>45024</v>
      </c>
      <c r="B4152" t="s">
        <v>147</v>
      </c>
      <c r="C4152" s="5">
        <v>2416.1600000000008</v>
      </c>
    </row>
    <row r="4153" spans="1:3" x14ac:dyDescent="0.2">
      <c r="A4153" s="2">
        <v>45249</v>
      </c>
      <c r="B4153" t="s">
        <v>147</v>
      </c>
      <c r="C4153" s="5">
        <v>2439.5699999999993</v>
      </c>
    </row>
    <row r="4154" spans="1:3" hidden="1" x14ac:dyDescent="0.2">
      <c r="A4154" s="2">
        <v>45352</v>
      </c>
      <c r="B4154" t="s">
        <v>148</v>
      </c>
      <c r="C4154" s="5">
        <v>2440.4200000000014</v>
      </c>
    </row>
    <row r="4155" spans="1:3" x14ac:dyDescent="0.2">
      <c r="A4155" s="2">
        <v>45653</v>
      </c>
      <c r="B4155" t="s">
        <v>147</v>
      </c>
      <c r="C4155" s="5">
        <v>2452.8799999999997</v>
      </c>
    </row>
    <row r="4156" spans="1:3" x14ac:dyDescent="0.2">
      <c r="A4156" s="2">
        <v>45608</v>
      </c>
      <c r="B4156" t="s">
        <v>147</v>
      </c>
      <c r="C4156" s="5">
        <v>2463.4100000000003</v>
      </c>
    </row>
    <row r="4157" spans="1:3" hidden="1" x14ac:dyDescent="0.2">
      <c r="A4157" s="2">
        <v>45181</v>
      </c>
      <c r="B4157" t="s">
        <v>148</v>
      </c>
      <c r="C4157" s="5">
        <v>2482.550000000002</v>
      </c>
    </row>
    <row r="4158" spans="1:3" x14ac:dyDescent="0.2">
      <c r="A4158" s="2">
        <v>45352</v>
      </c>
      <c r="B4158" t="s">
        <v>147</v>
      </c>
      <c r="C4158" s="5">
        <v>2485.3600000000006</v>
      </c>
    </row>
    <row r="4159" spans="1:3" x14ac:dyDescent="0.2">
      <c r="A4159" s="2">
        <v>45226</v>
      </c>
      <c r="B4159" t="s">
        <v>147</v>
      </c>
      <c r="C4159" s="5">
        <v>2485.4400000000028</v>
      </c>
    </row>
    <row r="4160" spans="1:3" x14ac:dyDescent="0.2">
      <c r="A4160" s="2">
        <v>45379</v>
      </c>
      <c r="B4160" t="s">
        <v>147</v>
      </c>
      <c r="C4160" s="5">
        <v>2494.33</v>
      </c>
    </row>
    <row r="4161" spans="1:3" x14ac:dyDescent="0.2">
      <c r="A4161" s="2">
        <v>45305</v>
      </c>
      <c r="B4161" t="s">
        <v>147</v>
      </c>
      <c r="C4161" s="5">
        <v>2494.4300000000003</v>
      </c>
    </row>
    <row r="4162" spans="1:3" x14ac:dyDescent="0.2">
      <c r="A4162" s="2">
        <v>45620</v>
      </c>
      <c r="B4162" t="s">
        <v>147</v>
      </c>
      <c r="C4162" s="5">
        <v>2507.75</v>
      </c>
    </row>
    <row r="4163" spans="1:3" hidden="1" x14ac:dyDescent="0.2">
      <c r="A4163" s="2">
        <v>45108</v>
      </c>
      <c r="B4163" t="s">
        <v>148</v>
      </c>
      <c r="C4163" s="5">
        <v>2528.04</v>
      </c>
    </row>
    <row r="4164" spans="1:3" x14ac:dyDescent="0.2">
      <c r="A4164" s="2">
        <v>45206</v>
      </c>
      <c r="B4164" t="s">
        <v>147</v>
      </c>
      <c r="C4164" s="5">
        <v>2537.39</v>
      </c>
    </row>
    <row r="4165" spans="1:3" x14ac:dyDescent="0.2">
      <c r="A4165" s="2">
        <v>45375</v>
      </c>
      <c r="B4165" t="s">
        <v>147</v>
      </c>
      <c r="C4165" s="5">
        <v>2537.63</v>
      </c>
    </row>
    <row r="4166" spans="1:3" hidden="1" x14ac:dyDescent="0.2">
      <c r="A4166" s="2">
        <v>45623</v>
      </c>
      <c r="B4166" t="s">
        <v>148</v>
      </c>
      <c r="C4166" s="5">
        <v>2544.1800000000003</v>
      </c>
    </row>
    <row r="4167" spans="1:3" x14ac:dyDescent="0.2">
      <c r="A4167" s="2">
        <v>45637</v>
      </c>
      <c r="B4167" t="s">
        <v>147</v>
      </c>
      <c r="C4167" s="5">
        <v>2545.48</v>
      </c>
    </row>
    <row r="4168" spans="1:3" x14ac:dyDescent="0.2">
      <c r="A4168" s="2">
        <v>44978</v>
      </c>
      <c r="B4168" t="s">
        <v>147</v>
      </c>
      <c r="C4168" s="5">
        <v>2547.4100000000003</v>
      </c>
    </row>
    <row r="4169" spans="1:3" x14ac:dyDescent="0.2">
      <c r="A4169" s="2">
        <v>45046</v>
      </c>
      <c r="B4169" t="s">
        <v>147</v>
      </c>
      <c r="C4169" s="5">
        <v>2554.5700000000006</v>
      </c>
    </row>
    <row r="4170" spans="1:3" x14ac:dyDescent="0.2">
      <c r="A4170" s="2">
        <v>45174</v>
      </c>
      <c r="B4170" t="s">
        <v>147</v>
      </c>
      <c r="C4170" s="5">
        <v>2556.1799999999998</v>
      </c>
    </row>
    <row r="4171" spans="1:3" x14ac:dyDescent="0.2">
      <c r="A4171" s="2">
        <v>45287</v>
      </c>
      <c r="B4171" t="s">
        <v>147</v>
      </c>
      <c r="C4171" s="5">
        <v>2558.73</v>
      </c>
    </row>
    <row r="4172" spans="1:3" x14ac:dyDescent="0.2">
      <c r="A4172" s="2">
        <v>45328</v>
      </c>
      <c r="B4172" t="s">
        <v>147</v>
      </c>
      <c r="C4172" s="5">
        <v>2560.0500000000002</v>
      </c>
    </row>
    <row r="4173" spans="1:3" x14ac:dyDescent="0.2">
      <c r="A4173" s="2">
        <v>45189</v>
      </c>
      <c r="B4173" t="s">
        <v>147</v>
      </c>
      <c r="C4173" s="5">
        <v>2567.6099999999992</v>
      </c>
    </row>
    <row r="4174" spans="1:3" x14ac:dyDescent="0.2">
      <c r="A4174" s="2">
        <v>45105</v>
      </c>
      <c r="B4174" t="s">
        <v>147</v>
      </c>
      <c r="C4174" s="5">
        <v>2570.690000000001</v>
      </c>
    </row>
    <row r="4175" spans="1:3" x14ac:dyDescent="0.2">
      <c r="A4175" s="2">
        <v>45309</v>
      </c>
      <c r="B4175" t="s">
        <v>147</v>
      </c>
      <c r="C4175" s="5">
        <v>2571.8999999999992</v>
      </c>
    </row>
    <row r="4176" spans="1:3" x14ac:dyDescent="0.2">
      <c r="A4176" s="2">
        <v>45281</v>
      </c>
      <c r="B4176" t="s">
        <v>147</v>
      </c>
      <c r="C4176" s="5">
        <v>2576.2599999999998</v>
      </c>
    </row>
    <row r="4177" spans="1:3" x14ac:dyDescent="0.2">
      <c r="A4177" s="2">
        <v>45272</v>
      </c>
      <c r="B4177" t="s">
        <v>147</v>
      </c>
      <c r="C4177" s="5">
        <v>2593.0200000000018</v>
      </c>
    </row>
    <row r="4178" spans="1:3" x14ac:dyDescent="0.2">
      <c r="A4178" s="2">
        <v>45108</v>
      </c>
      <c r="B4178" t="s">
        <v>147</v>
      </c>
      <c r="C4178" s="5">
        <v>2601.7200000000016</v>
      </c>
    </row>
    <row r="4179" spans="1:3" hidden="1" x14ac:dyDescent="0.2">
      <c r="A4179" s="2">
        <v>45266</v>
      </c>
      <c r="B4179" t="s">
        <v>148</v>
      </c>
      <c r="C4179" s="5">
        <v>2604.84</v>
      </c>
    </row>
    <row r="4180" spans="1:3" x14ac:dyDescent="0.2">
      <c r="A4180" s="2">
        <v>45241</v>
      </c>
      <c r="B4180" t="s">
        <v>147</v>
      </c>
      <c r="C4180" s="5">
        <v>2608.59</v>
      </c>
    </row>
    <row r="4181" spans="1:3" x14ac:dyDescent="0.2">
      <c r="A4181" s="2">
        <v>45548</v>
      </c>
      <c r="B4181" t="s">
        <v>147</v>
      </c>
      <c r="C4181" s="5">
        <v>2614.2999999999997</v>
      </c>
    </row>
    <row r="4182" spans="1:3" x14ac:dyDescent="0.2">
      <c r="A4182" s="2">
        <v>45420</v>
      </c>
      <c r="B4182" t="s">
        <v>147</v>
      </c>
      <c r="C4182" s="5">
        <v>2621.51</v>
      </c>
    </row>
    <row r="4183" spans="1:3" x14ac:dyDescent="0.2">
      <c r="A4183" s="2">
        <v>45017</v>
      </c>
      <c r="B4183" t="s">
        <v>147</v>
      </c>
      <c r="C4183" s="5">
        <v>2625.1799999999989</v>
      </c>
    </row>
    <row r="4184" spans="1:3" x14ac:dyDescent="0.2">
      <c r="A4184" s="2">
        <v>45302</v>
      </c>
      <c r="B4184" t="s">
        <v>147</v>
      </c>
      <c r="C4184" s="5">
        <v>2628.3700000000044</v>
      </c>
    </row>
    <row r="4185" spans="1:3" x14ac:dyDescent="0.2">
      <c r="A4185" s="2">
        <v>44997</v>
      </c>
      <c r="B4185" t="s">
        <v>147</v>
      </c>
      <c r="C4185" s="5">
        <v>2631.58</v>
      </c>
    </row>
    <row r="4186" spans="1:3" x14ac:dyDescent="0.2">
      <c r="A4186" s="2">
        <v>45260</v>
      </c>
      <c r="B4186" t="s">
        <v>147</v>
      </c>
      <c r="C4186" s="5">
        <v>2653.0699999999993</v>
      </c>
    </row>
    <row r="4187" spans="1:3" x14ac:dyDescent="0.2">
      <c r="A4187" s="2">
        <v>45600</v>
      </c>
      <c r="B4187" t="s">
        <v>147</v>
      </c>
      <c r="C4187" s="5">
        <v>2654.02</v>
      </c>
    </row>
    <row r="4188" spans="1:3" x14ac:dyDescent="0.2">
      <c r="A4188" s="2">
        <v>45222</v>
      </c>
      <c r="B4188" t="s">
        <v>147</v>
      </c>
      <c r="C4188" s="5">
        <v>2657.48</v>
      </c>
    </row>
    <row r="4189" spans="1:3" x14ac:dyDescent="0.2">
      <c r="A4189" s="2">
        <v>45418</v>
      </c>
      <c r="B4189" t="s">
        <v>147</v>
      </c>
      <c r="C4189" s="5">
        <v>2670.66</v>
      </c>
    </row>
    <row r="4190" spans="1:3" x14ac:dyDescent="0.2">
      <c r="A4190" s="2">
        <v>45391</v>
      </c>
      <c r="B4190" t="s">
        <v>147</v>
      </c>
      <c r="C4190" s="5">
        <v>2677.43</v>
      </c>
    </row>
    <row r="4191" spans="1:3" x14ac:dyDescent="0.2">
      <c r="A4191" s="2">
        <v>45399</v>
      </c>
      <c r="B4191" t="s">
        <v>147</v>
      </c>
      <c r="C4191" s="5">
        <v>2682.1099999999997</v>
      </c>
    </row>
    <row r="4192" spans="1:3" x14ac:dyDescent="0.2">
      <c r="A4192" s="2">
        <v>45336</v>
      </c>
      <c r="B4192" t="s">
        <v>147</v>
      </c>
      <c r="C4192" s="5">
        <v>2682.17</v>
      </c>
    </row>
    <row r="4193" spans="1:3" x14ac:dyDescent="0.2">
      <c r="A4193" s="2">
        <v>44944</v>
      </c>
      <c r="B4193" t="s">
        <v>147</v>
      </c>
      <c r="C4193" s="5">
        <v>2690.3299999999995</v>
      </c>
    </row>
    <row r="4194" spans="1:3" x14ac:dyDescent="0.2">
      <c r="A4194" s="2">
        <v>45398</v>
      </c>
      <c r="B4194" t="s">
        <v>147</v>
      </c>
      <c r="C4194" s="5">
        <v>2692.99</v>
      </c>
    </row>
    <row r="4195" spans="1:3" x14ac:dyDescent="0.2">
      <c r="A4195" s="2">
        <v>45244</v>
      </c>
      <c r="B4195" t="s">
        <v>147</v>
      </c>
      <c r="C4195" s="5">
        <v>2699.6499999999996</v>
      </c>
    </row>
    <row r="4196" spans="1:3" x14ac:dyDescent="0.2">
      <c r="A4196" s="2">
        <v>45524</v>
      </c>
      <c r="B4196" t="s">
        <v>147</v>
      </c>
      <c r="C4196" s="5">
        <v>2709.6000000000008</v>
      </c>
    </row>
    <row r="4197" spans="1:3" x14ac:dyDescent="0.2">
      <c r="A4197" s="2">
        <v>45413</v>
      </c>
      <c r="B4197" t="s">
        <v>147</v>
      </c>
      <c r="C4197" s="5">
        <v>2715.92</v>
      </c>
    </row>
    <row r="4198" spans="1:3" x14ac:dyDescent="0.2">
      <c r="A4198" s="2">
        <v>44985</v>
      </c>
      <c r="B4198" t="s">
        <v>147</v>
      </c>
      <c r="C4198" s="5">
        <v>2741.97</v>
      </c>
    </row>
    <row r="4199" spans="1:3" x14ac:dyDescent="0.2">
      <c r="A4199" s="2">
        <v>45515</v>
      </c>
      <c r="B4199" t="s">
        <v>147</v>
      </c>
      <c r="C4199" s="5">
        <v>2752.150000000001</v>
      </c>
    </row>
    <row r="4200" spans="1:3" x14ac:dyDescent="0.2">
      <c r="A4200" s="2">
        <v>45165</v>
      </c>
      <c r="B4200" t="s">
        <v>147</v>
      </c>
      <c r="C4200" s="5">
        <v>2754.4399999999996</v>
      </c>
    </row>
    <row r="4201" spans="1:3" x14ac:dyDescent="0.2">
      <c r="A4201" s="2">
        <v>45642</v>
      </c>
      <c r="B4201" t="s">
        <v>147</v>
      </c>
      <c r="C4201" s="5">
        <v>2774.3700000000008</v>
      </c>
    </row>
    <row r="4202" spans="1:3" x14ac:dyDescent="0.2">
      <c r="A4202" s="2">
        <v>45539</v>
      </c>
      <c r="B4202" t="s">
        <v>147</v>
      </c>
      <c r="C4202" s="5">
        <v>2807.3000000000015</v>
      </c>
    </row>
    <row r="4203" spans="1:3" x14ac:dyDescent="0.2">
      <c r="A4203" s="2">
        <v>45623</v>
      </c>
      <c r="B4203" t="s">
        <v>147</v>
      </c>
      <c r="C4203" s="5">
        <v>2809.2600000000025</v>
      </c>
    </row>
    <row r="4204" spans="1:3" hidden="1" x14ac:dyDescent="0.2">
      <c r="A4204" s="2">
        <v>45604</v>
      </c>
      <c r="B4204" t="s">
        <v>148</v>
      </c>
      <c r="C4204" s="5">
        <v>2825.4700000000003</v>
      </c>
    </row>
    <row r="4205" spans="1:3" x14ac:dyDescent="0.2">
      <c r="A4205" s="2">
        <v>45386</v>
      </c>
      <c r="B4205" t="s">
        <v>147</v>
      </c>
      <c r="C4205" s="5">
        <v>2830.6300000000024</v>
      </c>
    </row>
    <row r="4206" spans="1:3" x14ac:dyDescent="0.2">
      <c r="A4206" s="2">
        <v>45425</v>
      </c>
      <c r="B4206" t="s">
        <v>147</v>
      </c>
      <c r="C4206" s="5">
        <v>2836.6000000000004</v>
      </c>
    </row>
    <row r="4207" spans="1:3" x14ac:dyDescent="0.2">
      <c r="A4207" s="2">
        <v>45227</v>
      </c>
      <c r="B4207" t="s">
        <v>147</v>
      </c>
      <c r="C4207" s="5">
        <v>2839.21</v>
      </c>
    </row>
    <row r="4208" spans="1:3" x14ac:dyDescent="0.2">
      <c r="A4208" s="2">
        <v>45591</v>
      </c>
      <c r="B4208" t="s">
        <v>147</v>
      </c>
      <c r="C4208" s="5">
        <v>2856.0199999999995</v>
      </c>
    </row>
    <row r="4209" spans="1:3" x14ac:dyDescent="0.2">
      <c r="A4209" s="2">
        <v>45047</v>
      </c>
      <c r="B4209" t="s">
        <v>147</v>
      </c>
      <c r="C4209" s="5">
        <v>2866.54</v>
      </c>
    </row>
    <row r="4210" spans="1:3" x14ac:dyDescent="0.2">
      <c r="A4210" s="2">
        <v>45361</v>
      </c>
      <c r="B4210" t="s">
        <v>147</v>
      </c>
      <c r="C4210" s="5">
        <v>2866.8700000000013</v>
      </c>
    </row>
    <row r="4211" spans="1:3" x14ac:dyDescent="0.2">
      <c r="A4211" s="2">
        <v>45553</v>
      </c>
      <c r="B4211" t="s">
        <v>147</v>
      </c>
      <c r="C4211" s="5">
        <v>2869.6000000000035</v>
      </c>
    </row>
    <row r="4212" spans="1:3" x14ac:dyDescent="0.2">
      <c r="A4212" s="2">
        <v>45521</v>
      </c>
      <c r="B4212" t="s">
        <v>147</v>
      </c>
      <c r="C4212" s="5">
        <v>2881.7000000000007</v>
      </c>
    </row>
    <row r="4213" spans="1:3" x14ac:dyDescent="0.2">
      <c r="A4213" s="2">
        <v>45175</v>
      </c>
      <c r="B4213" t="s">
        <v>147</v>
      </c>
      <c r="C4213" s="5">
        <v>2891.7299999999996</v>
      </c>
    </row>
    <row r="4214" spans="1:3" x14ac:dyDescent="0.2">
      <c r="A4214" s="2">
        <v>45462</v>
      </c>
      <c r="B4214" t="s">
        <v>147</v>
      </c>
      <c r="C4214" s="5">
        <v>2892.3000000000011</v>
      </c>
    </row>
    <row r="4215" spans="1:3" x14ac:dyDescent="0.2">
      <c r="A4215" s="2">
        <v>45339</v>
      </c>
      <c r="B4215" t="s">
        <v>147</v>
      </c>
      <c r="C4215" s="5">
        <v>2914.8700000000035</v>
      </c>
    </row>
    <row r="4216" spans="1:3" hidden="1" x14ac:dyDescent="0.2">
      <c r="A4216" s="2">
        <v>45049</v>
      </c>
      <c r="B4216" t="s">
        <v>148</v>
      </c>
      <c r="C4216" s="5">
        <v>2916.7</v>
      </c>
    </row>
    <row r="4217" spans="1:3" hidden="1" x14ac:dyDescent="0.2">
      <c r="A4217" s="2">
        <v>45443</v>
      </c>
      <c r="B4217" t="s">
        <v>148</v>
      </c>
      <c r="C4217" s="5">
        <v>2919.7200000000021</v>
      </c>
    </row>
    <row r="4218" spans="1:3" x14ac:dyDescent="0.2">
      <c r="A4218" s="2">
        <v>45150</v>
      </c>
      <c r="B4218" t="s">
        <v>147</v>
      </c>
      <c r="C4218" s="5">
        <v>2943.69</v>
      </c>
    </row>
    <row r="4219" spans="1:3" x14ac:dyDescent="0.2">
      <c r="A4219" s="2">
        <v>45027</v>
      </c>
      <c r="B4219" t="s">
        <v>147</v>
      </c>
      <c r="C4219" s="5">
        <v>2950.4599999999996</v>
      </c>
    </row>
    <row r="4220" spans="1:3" x14ac:dyDescent="0.2">
      <c r="A4220" s="2">
        <v>44969</v>
      </c>
      <c r="B4220" t="s">
        <v>147</v>
      </c>
      <c r="C4220" s="5">
        <v>2951.1300000000028</v>
      </c>
    </row>
    <row r="4221" spans="1:3" x14ac:dyDescent="0.2">
      <c r="A4221" s="2">
        <v>45510</v>
      </c>
      <c r="B4221" t="s">
        <v>147</v>
      </c>
      <c r="C4221" s="5">
        <v>2957.0199999999995</v>
      </c>
    </row>
    <row r="4222" spans="1:3" hidden="1" x14ac:dyDescent="0.2">
      <c r="A4222" s="2">
        <v>45346</v>
      </c>
      <c r="B4222" t="s">
        <v>148</v>
      </c>
      <c r="C4222" s="5">
        <v>2967.7599999999993</v>
      </c>
    </row>
    <row r="4223" spans="1:3" x14ac:dyDescent="0.2">
      <c r="A4223" s="2">
        <v>45340</v>
      </c>
      <c r="B4223" t="s">
        <v>147</v>
      </c>
      <c r="C4223" s="5">
        <v>2972.070000000002</v>
      </c>
    </row>
    <row r="4224" spans="1:3" hidden="1" x14ac:dyDescent="0.2">
      <c r="A4224" s="2">
        <v>45052</v>
      </c>
      <c r="B4224" t="s">
        <v>148</v>
      </c>
      <c r="C4224" s="5">
        <v>2977.15</v>
      </c>
    </row>
    <row r="4225" spans="1:3" hidden="1" x14ac:dyDescent="0.2">
      <c r="A4225" s="2">
        <v>45258</v>
      </c>
      <c r="B4225" t="s">
        <v>148</v>
      </c>
      <c r="C4225" s="5">
        <v>3026.71</v>
      </c>
    </row>
    <row r="4226" spans="1:3" x14ac:dyDescent="0.2">
      <c r="A4226" s="2">
        <v>45054</v>
      </c>
      <c r="B4226" t="s">
        <v>147</v>
      </c>
      <c r="C4226" s="5">
        <v>3048.1099999999992</v>
      </c>
    </row>
    <row r="4227" spans="1:3" x14ac:dyDescent="0.2">
      <c r="A4227" s="2">
        <v>45542</v>
      </c>
      <c r="B4227" t="s">
        <v>147</v>
      </c>
      <c r="C4227" s="5">
        <v>3050.32</v>
      </c>
    </row>
    <row r="4228" spans="1:3" hidden="1" x14ac:dyDescent="0.2">
      <c r="A4228" s="2">
        <v>45408</v>
      </c>
      <c r="B4228" t="s">
        <v>148</v>
      </c>
      <c r="C4228" s="5">
        <v>3058.6400000000021</v>
      </c>
    </row>
    <row r="4229" spans="1:3" x14ac:dyDescent="0.2">
      <c r="A4229" s="2">
        <v>45060</v>
      </c>
      <c r="B4229" t="s">
        <v>147</v>
      </c>
      <c r="C4229" s="5">
        <v>3061.9299999999994</v>
      </c>
    </row>
    <row r="4230" spans="1:3" x14ac:dyDescent="0.2">
      <c r="A4230" s="2">
        <v>45590</v>
      </c>
      <c r="B4230" t="s">
        <v>147</v>
      </c>
      <c r="C4230" s="5">
        <v>3080.4100000000003</v>
      </c>
    </row>
    <row r="4231" spans="1:3" hidden="1" x14ac:dyDescent="0.2">
      <c r="A4231" s="2">
        <v>45399</v>
      </c>
      <c r="B4231" t="s">
        <v>148</v>
      </c>
      <c r="C4231" s="5">
        <v>3123.46</v>
      </c>
    </row>
    <row r="4232" spans="1:3" x14ac:dyDescent="0.2">
      <c r="A4232" s="2">
        <v>45468</v>
      </c>
      <c r="B4232" t="s">
        <v>147</v>
      </c>
      <c r="C4232" s="5">
        <v>3129.9600000000009</v>
      </c>
    </row>
    <row r="4233" spans="1:3" x14ac:dyDescent="0.2">
      <c r="A4233" s="2">
        <v>44964</v>
      </c>
      <c r="B4233" t="s">
        <v>147</v>
      </c>
      <c r="C4233" s="5">
        <v>3134.8800000000006</v>
      </c>
    </row>
    <row r="4234" spans="1:3" x14ac:dyDescent="0.2">
      <c r="A4234" s="2">
        <v>45011</v>
      </c>
      <c r="B4234" t="s">
        <v>147</v>
      </c>
      <c r="C4234" s="5">
        <v>3137.0400000000004</v>
      </c>
    </row>
    <row r="4235" spans="1:3" x14ac:dyDescent="0.2">
      <c r="A4235" s="2">
        <v>45404</v>
      </c>
      <c r="B4235" t="s">
        <v>147</v>
      </c>
      <c r="C4235" s="5">
        <v>3138.9400000000005</v>
      </c>
    </row>
    <row r="4236" spans="1:3" x14ac:dyDescent="0.2">
      <c r="A4236" s="2">
        <v>45624</v>
      </c>
      <c r="B4236" t="s">
        <v>147</v>
      </c>
      <c r="C4236" s="5">
        <v>3143.5400000000018</v>
      </c>
    </row>
    <row r="4237" spans="1:3" x14ac:dyDescent="0.2">
      <c r="A4237" s="2">
        <v>45249</v>
      </c>
      <c r="B4237" t="s">
        <v>147</v>
      </c>
      <c r="C4237" s="5">
        <v>3157.17</v>
      </c>
    </row>
    <row r="4238" spans="1:3" x14ac:dyDescent="0.2">
      <c r="A4238" s="2">
        <v>45299</v>
      </c>
      <c r="B4238" t="s">
        <v>147</v>
      </c>
      <c r="C4238" s="5">
        <v>3166.3100000000013</v>
      </c>
    </row>
    <row r="4239" spans="1:3" x14ac:dyDescent="0.2">
      <c r="A4239" s="2">
        <v>45293</v>
      </c>
      <c r="B4239" t="s">
        <v>147</v>
      </c>
      <c r="C4239" s="5">
        <v>3180.58</v>
      </c>
    </row>
    <row r="4240" spans="1:3" x14ac:dyDescent="0.2">
      <c r="A4240" s="2">
        <v>45041</v>
      </c>
      <c r="B4240" t="s">
        <v>147</v>
      </c>
      <c r="C4240" s="5">
        <v>3180.7799999999988</v>
      </c>
    </row>
    <row r="4241" spans="1:3" hidden="1" x14ac:dyDescent="0.2">
      <c r="A4241" s="2">
        <v>45498</v>
      </c>
      <c r="B4241" t="s">
        <v>148</v>
      </c>
      <c r="C4241" s="5">
        <v>3186.8500000000008</v>
      </c>
    </row>
    <row r="4242" spans="1:3" x14ac:dyDescent="0.2">
      <c r="A4242" s="2">
        <v>45011</v>
      </c>
      <c r="B4242" t="s">
        <v>147</v>
      </c>
      <c r="C4242" s="5">
        <v>3188.1200000000003</v>
      </c>
    </row>
    <row r="4243" spans="1:3" x14ac:dyDescent="0.2">
      <c r="A4243" s="2">
        <v>45601</v>
      </c>
      <c r="B4243" t="s">
        <v>147</v>
      </c>
      <c r="C4243" s="5">
        <v>3190.32</v>
      </c>
    </row>
    <row r="4244" spans="1:3" x14ac:dyDescent="0.2">
      <c r="A4244" s="2">
        <v>45080</v>
      </c>
      <c r="B4244" t="s">
        <v>147</v>
      </c>
      <c r="C4244" s="5">
        <v>3212.5600000000004</v>
      </c>
    </row>
    <row r="4245" spans="1:3" x14ac:dyDescent="0.2">
      <c r="A4245" s="2">
        <v>45617</v>
      </c>
      <c r="B4245" t="s">
        <v>147</v>
      </c>
      <c r="C4245" s="5">
        <v>3214.7600000000016</v>
      </c>
    </row>
    <row r="4246" spans="1:3" x14ac:dyDescent="0.2">
      <c r="A4246" s="2">
        <v>45364</v>
      </c>
      <c r="B4246" t="s">
        <v>147</v>
      </c>
      <c r="C4246" s="5">
        <v>3229.3500000000026</v>
      </c>
    </row>
    <row r="4247" spans="1:3" x14ac:dyDescent="0.2">
      <c r="A4247" s="2">
        <v>45488</v>
      </c>
      <c r="B4247" t="s">
        <v>147</v>
      </c>
      <c r="C4247" s="5">
        <v>3245.1399999999994</v>
      </c>
    </row>
    <row r="4248" spans="1:3" x14ac:dyDescent="0.2">
      <c r="A4248" s="2">
        <v>45053</v>
      </c>
      <c r="B4248" t="s">
        <v>147</v>
      </c>
      <c r="C4248" s="5">
        <v>3248.45</v>
      </c>
    </row>
    <row r="4249" spans="1:3" hidden="1" x14ac:dyDescent="0.2">
      <c r="A4249" s="2">
        <v>45507</v>
      </c>
      <c r="B4249" t="s">
        <v>148</v>
      </c>
      <c r="C4249" s="5">
        <v>3254.7700000000013</v>
      </c>
    </row>
    <row r="4250" spans="1:3" x14ac:dyDescent="0.2">
      <c r="A4250" s="2">
        <v>45186</v>
      </c>
      <c r="B4250" t="s">
        <v>147</v>
      </c>
      <c r="C4250" s="5">
        <v>3257.5000000000032</v>
      </c>
    </row>
    <row r="4251" spans="1:3" x14ac:dyDescent="0.2">
      <c r="A4251" s="2">
        <v>45169</v>
      </c>
      <c r="B4251" t="s">
        <v>147</v>
      </c>
      <c r="C4251" s="5">
        <v>3269.1200000000026</v>
      </c>
    </row>
    <row r="4252" spans="1:3" x14ac:dyDescent="0.2">
      <c r="A4252" s="2">
        <v>45635</v>
      </c>
      <c r="B4252" t="s">
        <v>147</v>
      </c>
      <c r="C4252" s="5">
        <v>3277.93</v>
      </c>
    </row>
    <row r="4253" spans="1:3" x14ac:dyDescent="0.2">
      <c r="A4253" s="2">
        <v>45531</v>
      </c>
      <c r="B4253" t="s">
        <v>147</v>
      </c>
      <c r="C4253" s="5">
        <v>3282.9</v>
      </c>
    </row>
    <row r="4254" spans="1:3" x14ac:dyDescent="0.2">
      <c r="A4254" s="2">
        <v>44959</v>
      </c>
      <c r="B4254" t="s">
        <v>147</v>
      </c>
      <c r="C4254" s="5">
        <v>3296.7100000000009</v>
      </c>
    </row>
    <row r="4255" spans="1:3" x14ac:dyDescent="0.2">
      <c r="A4255" s="2">
        <v>45418</v>
      </c>
      <c r="B4255" t="s">
        <v>147</v>
      </c>
      <c r="C4255" s="5">
        <v>3300.7599999999998</v>
      </c>
    </row>
    <row r="4256" spans="1:3" x14ac:dyDescent="0.2">
      <c r="A4256" s="2">
        <v>45115</v>
      </c>
      <c r="B4256" t="s">
        <v>147</v>
      </c>
      <c r="C4256" s="5">
        <v>3317.3999999999996</v>
      </c>
    </row>
    <row r="4257" spans="1:3" hidden="1" x14ac:dyDescent="0.2">
      <c r="A4257" s="2">
        <v>44991</v>
      </c>
      <c r="B4257" t="s">
        <v>148</v>
      </c>
      <c r="C4257" s="5">
        <v>3326.51</v>
      </c>
    </row>
    <row r="4258" spans="1:3" x14ac:dyDescent="0.2">
      <c r="A4258" s="2">
        <v>45536</v>
      </c>
      <c r="B4258" t="s">
        <v>147</v>
      </c>
      <c r="C4258" s="5">
        <v>3332.7200000000003</v>
      </c>
    </row>
    <row r="4259" spans="1:3" hidden="1" x14ac:dyDescent="0.2">
      <c r="A4259" s="2">
        <v>45180</v>
      </c>
      <c r="B4259" t="s">
        <v>148</v>
      </c>
      <c r="C4259" s="5">
        <v>3341.2700000000009</v>
      </c>
    </row>
    <row r="4260" spans="1:3" x14ac:dyDescent="0.2">
      <c r="A4260" s="2">
        <v>45481</v>
      </c>
      <c r="B4260" t="s">
        <v>147</v>
      </c>
      <c r="C4260" s="5">
        <v>3343.95</v>
      </c>
    </row>
    <row r="4261" spans="1:3" x14ac:dyDescent="0.2">
      <c r="A4261" s="2">
        <v>45549</v>
      </c>
      <c r="B4261" t="s">
        <v>147</v>
      </c>
      <c r="C4261" s="5">
        <v>3344.7700000000013</v>
      </c>
    </row>
    <row r="4262" spans="1:3" x14ac:dyDescent="0.2">
      <c r="A4262" s="2">
        <v>45649</v>
      </c>
      <c r="B4262" t="s">
        <v>147</v>
      </c>
      <c r="C4262" s="5">
        <v>3350.6400000000012</v>
      </c>
    </row>
    <row r="4263" spans="1:3" x14ac:dyDescent="0.2">
      <c r="A4263" s="2">
        <v>44990</v>
      </c>
      <c r="B4263" t="s">
        <v>147</v>
      </c>
      <c r="C4263" s="5">
        <v>3350.8000000000006</v>
      </c>
    </row>
    <row r="4264" spans="1:3" hidden="1" x14ac:dyDescent="0.2">
      <c r="A4264" s="2">
        <v>45081</v>
      </c>
      <c r="B4264" t="s">
        <v>148</v>
      </c>
      <c r="C4264" s="5">
        <v>3351.8200000000033</v>
      </c>
    </row>
    <row r="4265" spans="1:3" x14ac:dyDescent="0.2">
      <c r="A4265" s="2">
        <v>45080</v>
      </c>
      <c r="B4265" t="s">
        <v>147</v>
      </c>
      <c r="C4265" s="5">
        <v>3355.05</v>
      </c>
    </row>
    <row r="4266" spans="1:3" x14ac:dyDescent="0.2">
      <c r="A4266" s="2">
        <v>45183</v>
      </c>
      <c r="B4266" t="s">
        <v>147</v>
      </c>
      <c r="C4266" s="5">
        <v>3372.2800000000025</v>
      </c>
    </row>
    <row r="4267" spans="1:3" x14ac:dyDescent="0.2">
      <c r="A4267" s="2">
        <v>45482</v>
      </c>
      <c r="B4267" t="s">
        <v>147</v>
      </c>
      <c r="C4267" s="5">
        <v>3377.2000000000007</v>
      </c>
    </row>
    <row r="4268" spans="1:3" x14ac:dyDescent="0.2">
      <c r="A4268" s="2">
        <v>45344</v>
      </c>
      <c r="B4268" t="s">
        <v>147</v>
      </c>
      <c r="C4268" s="5">
        <v>3397.3100000000004</v>
      </c>
    </row>
    <row r="4269" spans="1:3" x14ac:dyDescent="0.2">
      <c r="A4269" s="2">
        <v>45584</v>
      </c>
      <c r="B4269" t="s">
        <v>147</v>
      </c>
      <c r="C4269" s="5">
        <v>3399.2300000000018</v>
      </c>
    </row>
    <row r="4270" spans="1:3" x14ac:dyDescent="0.2">
      <c r="A4270" s="2">
        <v>45450</v>
      </c>
      <c r="B4270" t="s">
        <v>147</v>
      </c>
      <c r="C4270" s="5">
        <v>3415.0300000000016</v>
      </c>
    </row>
    <row r="4271" spans="1:3" x14ac:dyDescent="0.2">
      <c r="A4271" s="2">
        <v>45362</v>
      </c>
      <c r="B4271" t="s">
        <v>147</v>
      </c>
      <c r="C4271" s="5">
        <v>3417.23</v>
      </c>
    </row>
    <row r="4272" spans="1:3" x14ac:dyDescent="0.2">
      <c r="A4272" s="2">
        <v>45604</v>
      </c>
      <c r="B4272" t="s">
        <v>147</v>
      </c>
      <c r="C4272" s="5">
        <v>3443.64</v>
      </c>
    </row>
    <row r="4273" spans="1:3" x14ac:dyDescent="0.2">
      <c r="A4273" s="2">
        <v>45393</v>
      </c>
      <c r="B4273" t="s">
        <v>147</v>
      </c>
      <c r="C4273" s="5">
        <v>3453.170000000001</v>
      </c>
    </row>
    <row r="4274" spans="1:3" x14ac:dyDescent="0.2">
      <c r="A4274" s="2">
        <v>45130</v>
      </c>
      <c r="B4274" t="s">
        <v>147</v>
      </c>
      <c r="C4274" s="5">
        <v>3458.11</v>
      </c>
    </row>
    <row r="4275" spans="1:3" x14ac:dyDescent="0.2">
      <c r="A4275" s="2">
        <v>45180</v>
      </c>
      <c r="B4275" t="s">
        <v>147</v>
      </c>
      <c r="C4275" s="5">
        <v>3460.1899999999991</v>
      </c>
    </row>
    <row r="4276" spans="1:3" x14ac:dyDescent="0.2">
      <c r="A4276" s="2">
        <v>45003</v>
      </c>
      <c r="B4276" t="s">
        <v>147</v>
      </c>
      <c r="C4276" s="5">
        <v>3460.9100000000003</v>
      </c>
    </row>
    <row r="4277" spans="1:3" hidden="1" x14ac:dyDescent="0.2">
      <c r="A4277" s="2">
        <v>45305</v>
      </c>
      <c r="B4277" t="s">
        <v>148</v>
      </c>
      <c r="C4277" s="5">
        <v>3464.83</v>
      </c>
    </row>
    <row r="4278" spans="1:3" x14ac:dyDescent="0.2">
      <c r="A4278" s="2">
        <v>45379</v>
      </c>
      <c r="B4278" t="s">
        <v>147</v>
      </c>
      <c r="C4278" s="5">
        <v>3467.9799999999996</v>
      </c>
    </row>
    <row r="4279" spans="1:3" x14ac:dyDescent="0.2">
      <c r="A4279" s="2">
        <v>45209</v>
      </c>
      <c r="B4279" t="s">
        <v>147</v>
      </c>
      <c r="C4279" s="5">
        <v>3473.19</v>
      </c>
    </row>
    <row r="4280" spans="1:3" x14ac:dyDescent="0.2">
      <c r="A4280" s="2">
        <v>45581</v>
      </c>
      <c r="B4280" t="s">
        <v>147</v>
      </c>
      <c r="C4280" s="5">
        <v>3474.51</v>
      </c>
    </row>
    <row r="4281" spans="1:3" x14ac:dyDescent="0.2">
      <c r="A4281" s="2">
        <v>45372</v>
      </c>
      <c r="B4281" t="s">
        <v>147</v>
      </c>
      <c r="C4281" s="5">
        <v>3492.9100000000008</v>
      </c>
    </row>
    <row r="4282" spans="1:3" x14ac:dyDescent="0.2">
      <c r="A4282" s="2">
        <v>45522</v>
      </c>
      <c r="B4282" t="s">
        <v>147</v>
      </c>
      <c r="C4282" s="5">
        <v>3516.87</v>
      </c>
    </row>
    <row r="4283" spans="1:3" x14ac:dyDescent="0.2">
      <c r="A4283" s="2">
        <v>45085</v>
      </c>
      <c r="B4283" t="s">
        <v>147</v>
      </c>
      <c r="C4283" s="5">
        <v>3557.7900000000009</v>
      </c>
    </row>
    <row r="4284" spans="1:3" x14ac:dyDescent="0.2">
      <c r="A4284" s="2">
        <v>45002</v>
      </c>
      <c r="B4284" t="s">
        <v>147</v>
      </c>
      <c r="C4284" s="5">
        <v>3579.119999999999</v>
      </c>
    </row>
    <row r="4285" spans="1:3" x14ac:dyDescent="0.2">
      <c r="A4285" s="2">
        <v>45232</v>
      </c>
      <c r="B4285" t="s">
        <v>147</v>
      </c>
      <c r="C4285" s="5">
        <v>3581.9900000000021</v>
      </c>
    </row>
    <row r="4286" spans="1:3" x14ac:dyDescent="0.2">
      <c r="A4286" s="2">
        <v>45464</v>
      </c>
      <c r="B4286" t="s">
        <v>147</v>
      </c>
      <c r="C4286" s="5">
        <v>3603.14</v>
      </c>
    </row>
    <row r="4287" spans="1:3" x14ac:dyDescent="0.2">
      <c r="A4287" s="2">
        <v>45636</v>
      </c>
      <c r="B4287" t="s">
        <v>147</v>
      </c>
      <c r="C4287" s="5">
        <v>3603.7299999999996</v>
      </c>
    </row>
    <row r="4288" spans="1:3" x14ac:dyDescent="0.2">
      <c r="A4288" s="2">
        <v>45353</v>
      </c>
      <c r="B4288" t="s">
        <v>147</v>
      </c>
      <c r="C4288" s="5">
        <v>3625.08</v>
      </c>
    </row>
    <row r="4289" spans="1:3" x14ac:dyDescent="0.2">
      <c r="A4289" s="2">
        <v>45366</v>
      </c>
      <c r="B4289" t="s">
        <v>147</v>
      </c>
      <c r="C4289" s="5">
        <v>3650.8499999999995</v>
      </c>
    </row>
    <row r="4290" spans="1:3" x14ac:dyDescent="0.2">
      <c r="A4290" s="2">
        <v>45607</v>
      </c>
      <c r="B4290" t="s">
        <v>147</v>
      </c>
      <c r="C4290" s="5">
        <v>3668.8999999999992</v>
      </c>
    </row>
    <row r="4291" spans="1:3" x14ac:dyDescent="0.2">
      <c r="A4291" s="2">
        <v>45165</v>
      </c>
      <c r="B4291" t="s">
        <v>147</v>
      </c>
      <c r="C4291" s="5">
        <v>3673.19</v>
      </c>
    </row>
    <row r="4292" spans="1:3" hidden="1" x14ac:dyDescent="0.2">
      <c r="A4292" s="2">
        <v>45304</v>
      </c>
      <c r="B4292" t="s">
        <v>148</v>
      </c>
      <c r="C4292" s="5">
        <v>3688.2400000000002</v>
      </c>
    </row>
    <row r="4293" spans="1:3" hidden="1" x14ac:dyDescent="0.2">
      <c r="A4293" s="2">
        <v>45509</v>
      </c>
      <c r="B4293" t="s">
        <v>148</v>
      </c>
      <c r="C4293" s="5">
        <v>3713.3600000000024</v>
      </c>
    </row>
    <row r="4294" spans="1:3" x14ac:dyDescent="0.2">
      <c r="A4294" s="2">
        <v>45170</v>
      </c>
      <c r="B4294" t="s">
        <v>147</v>
      </c>
      <c r="C4294" s="5">
        <v>3731.6399999999994</v>
      </c>
    </row>
    <row r="4295" spans="1:3" x14ac:dyDescent="0.2">
      <c r="A4295" s="2">
        <v>45432</v>
      </c>
      <c r="B4295" t="s">
        <v>147</v>
      </c>
      <c r="C4295" s="5">
        <v>3740.5200000000023</v>
      </c>
    </row>
    <row r="4296" spans="1:3" x14ac:dyDescent="0.2">
      <c r="A4296" s="2">
        <v>45107</v>
      </c>
      <c r="B4296" t="s">
        <v>147</v>
      </c>
      <c r="C4296" s="5">
        <v>3745.4799999999991</v>
      </c>
    </row>
    <row r="4297" spans="1:3" x14ac:dyDescent="0.2">
      <c r="A4297" s="2">
        <v>44972</v>
      </c>
      <c r="B4297" t="s">
        <v>147</v>
      </c>
      <c r="C4297" s="5">
        <v>3753.87</v>
      </c>
    </row>
    <row r="4298" spans="1:3" x14ac:dyDescent="0.2">
      <c r="A4298" s="2">
        <v>45344</v>
      </c>
      <c r="B4298" t="s">
        <v>147</v>
      </c>
      <c r="C4298" s="5">
        <v>3761.3200000000006</v>
      </c>
    </row>
    <row r="4299" spans="1:3" x14ac:dyDescent="0.2">
      <c r="A4299" s="2">
        <v>45123</v>
      </c>
      <c r="B4299" t="s">
        <v>147</v>
      </c>
      <c r="C4299" s="5">
        <v>3762.8000000000015</v>
      </c>
    </row>
    <row r="4300" spans="1:3" x14ac:dyDescent="0.2">
      <c r="A4300" s="2">
        <v>45306</v>
      </c>
      <c r="B4300" t="s">
        <v>147</v>
      </c>
      <c r="C4300" s="5">
        <v>3763.5100000000007</v>
      </c>
    </row>
    <row r="4301" spans="1:3" x14ac:dyDescent="0.2">
      <c r="A4301" s="2">
        <v>45302</v>
      </c>
      <c r="B4301" t="s">
        <v>147</v>
      </c>
      <c r="C4301" s="5">
        <v>3773.6500000000005</v>
      </c>
    </row>
    <row r="4302" spans="1:3" x14ac:dyDescent="0.2">
      <c r="A4302" s="2">
        <v>45090</v>
      </c>
      <c r="B4302" t="s">
        <v>147</v>
      </c>
      <c r="C4302" s="5">
        <v>3776.9799999999996</v>
      </c>
    </row>
    <row r="4303" spans="1:3" x14ac:dyDescent="0.2">
      <c r="A4303" s="2">
        <v>45641</v>
      </c>
      <c r="B4303" t="s">
        <v>147</v>
      </c>
      <c r="C4303" s="5">
        <v>3793.35</v>
      </c>
    </row>
    <row r="4304" spans="1:3" x14ac:dyDescent="0.2">
      <c r="A4304" s="2">
        <v>45401</v>
      </c>
      <c r="B4304" t="s">
        <v>147</v>
      </c>
      <c r="C4304" s="5">
        <v>3831.5299999999997</v>
      </c>
    </row>
    <row r="4305" spans="1:3" hidden="1" x14ac:dyDescent="0.2">
      <c r="A4305" s="2">
        <v>45509</v>
      </c>
      <c r="B4305" t="s">
        <v>148</v>
      </c>
      <c r="C4305" s="5">
        <v>3852.2499999999995</v>
      </c>
    </row>
    <row r="4306" spans="1:3" hidden="1" x14ac:dyDescent="0.2">
      <c r="A4306" s="2">
        <v>45154</v>
      </c>
      <c r="B4306" t="s">
        <v>148</v>
      </c>
      <c r="C4306" s="5">
        <v>3856.9400000000005</v>
      </c>
    </row>
    <row r="4307" spans="1:3" x14ac:dyDescent="0.2">
      <c r="A4307" s="2">
        <v>45271</v>
      </c>
      <c r="B4307" t="s">
        <v>147</v>
      </c>
      <c r="C4307" s="5">
        <v>3857.2400000000002</v>
      </c>
    </row>
    <row r="4308" spans="1:3" x14ac:dyDescent="0.2">
      <c r="A4308" s="2">
        <v>45289</v>
      </c>
      <c r="B4308" t="s">
        <v>147</v>
      </c>
      <c r="C4308" s="5">
        <v>3864.9400000000005</v>
      </c>
    </row>
    <row r="4309" spans="1:3" x14ac:dyDescent="0.2">
      <c r="A4309" s="2">
        <v>45058</v>
      </c>
      <c r="B4309" t="s">
        <v>147</v>
      </c>
      <c r="C4309" s="5">
        <v>3867.6000000000026</v>
      </c>
    </row>
    <row r="4310" spans="1:3" x14ac:dyDescent="0.2">
      <c r="A4310" s="2">
        <v>45507</v>
      </c>
      <c r="B4310" t="s">
        <v>147</v>
      </c>
      <c r="C4310" s="5">
        <v>3870.9900000000025</v>
      </c>
    </row>
    <row r="4311" spans="1:3" x14ac:dyDescent="0.2">
      <c r="A4311" s="2">
        <v>45385</v>
      </c>
      <c r="B4311" t="s">
        <v>147</v>
      </c>
      <c r="C4311" s="5">
        <v>3874.62</v>
      </c>
    </row>
    <row r="4312" spans="1:3" x14ac:dyDescent="0.2">
      <c r="A4312" s="2">
        <v>44951</v>
      </c>
      <c r="B4312" t="s">
        <v>147</v>
      </c>
      <c r="C4312" s="5">
        <v>3893.05</v>
      </c>
    </row>
    <row r="4313" spans="1:3" x14ac:dyDescent="0.2">
      <c r="A4313" s="2">
        <v>45191</v>
      </c>
      <c r="B4313" t="s">
        <v>147</v>
      </c>
      <c r="C4313" s="5">
        <v>3911.4000000000019</v>
      </c>
    </row>
    <row r="4314" spans="1:3" x14ac:dyDescent="0.2">
      <c r="A4314" s="2">
        <v>45278</v>
      </c>
      <c r="B4314" t="s">
        <v>147</v>
      </c>
      <c r="C4314" s="5">
        <v>3914.42</v>
      </c>
    </row>
    <row r="4315" spans="1:3" x14ac:dyDescent="0.2">
      <c r="A4315" s="2">
        <v>45166</v>
      </c>
      <c r="B4315" t="s">
        <v>147</v>
      </c>
      <c r="C4315" s="5">
        <v>3964.38</v>
      </c>
    </row>
    <row r="4316" spans="1:3" x14ac:dyDescent="0.2">
      <c r="A4316" s="2">
        <v>45305</v>
      </c>
      <c r="B4316" t="s">
        <v>147</v>
      </c>
      <c r="C4316" s="5">
        <v>3969.2400000000021</v>
      </c>
    </row>
    <row r="4317" spans="1:3" x14ac:dyDescent="0.2">
      <c r="A4317" s="2">
        <v>44987</v>
      </c>
      <c r="B4317" t="s">
        <v>147</v>
      </c>
      <c r="C4317" s="5">
        <v>3979.8100000000004</v>
      </c>
    </row>
    <row r="4318" spans="1:3" hidden="1" x14ac:dyDescent="0.2">
      <c r="A4318" s="2">
        <v>45619</v>
      </c>
      <c r="B4318" t="s">
        <v>148</v>
      </c>
      <c r="C4318" s="5">
        <v>3985.06</v>
      </c>
    </row>
    <row r="4319" spans="1:3" x14ac:dyDescent="0.2">
      <c r="A4319" s="2">
        <v>45085</v>
      </c>
      <c r="B4319" t="s">
        <v>147</v>
      </c>
      <c r="C4319" s="5">
        <v>3988.85</v>
      </c>
    </row>
    <row r="4320" spans="1:3" hidden="1" x14ac:dyDescent="0.2">
      <c r="A4320" s="2">
        <v>45643</v>
      </c>
      <c r="B4320" t="s">
        <v>148</v>
      </c>
      <c r="C4320" s="5">
        <v>3990.0600000000036</v>
      </c>
    </row>
    <row r="4321" spans="1:3" x14ac:dyDescent="0.2">
      <c r="A4321" s="2">
        <v>44996</v>
      </c>
      <c r="B4321" t="s">
        <v>147</v>
      </c>
      <c r="C4321" s="5">
        <v>4015.2300000000014</v>
      </c>
    </row>
    <row r="4322" spans="1:3" x14ac:dyDescent="0.2">
      <c r="A4322" s="2">
        <v>45027</v>
      </c>
      <c r="B4322" t="s">
        <v>147</v>
      </c>
      <c r="C4322" s="5">
        <v>4040.8800000000015</v>
      </c>
    </row>
    <row r="4323" spans="1:3" hidden="1" x14ac:dyDescent="0.2">
      <c r="A4323" s="2">
        <v>45626</v>
      </c>
      <c r="B4323" t="s">
        <v>148</v>
      </c>
      <c r="C4323" s="5">
        <v>4041.0700000000006</v>
      </c>
    </row>
    <row r="4324" spans="1:3" x14ac:dyDescent="0.2">
      <c r="A4324" s="2">
        <v>45645</v>
      </c>
      <c r="B4324" t="s">
        <v>147</v>
      </c>
      <c r="C4324" s="5">
        <v>4042.0500000000029</v>
      </c>
    </row>
    <row r="4325" spans="1:3" x14ac:dyDescent="0.2">
      <c r="A4325" s="2">
        <v>45167</v>
      </c>
      <c r="B4325" t="s">
        <v>147</v>
      </c>
      <c r="C4325" s="5">
        <v>4044.6700000000005</v>
      </c>
    </row>
    <row r="4326" spans="1:3" x14ac:dyDescent="0.2">
      <c r="A4326" s="2">
        <v>45100</v>
      </c>
      <c r="B4326" t="s">
        <v>147</v>
      </c>
      <c r="C4326" s="5">
        <v>4044.6900000000023</v>
      </c>
    </row>
    <row r="4327" spans="1:3" x14ac:dyDescent="0.2">
      <c r="A4327" s="2">
        <v>45396</v>
      </c>
      <c r="B4327" t="s">
        <v>147</v>
      </c>
      <c r="C4327" s="5">
        <v>4052.4399999999996</v>
      </c>
    </row>
    <row r="4328" spans="1:3" x14ac:dyDescent="0.2">
      <c r="A4328" s="2">
        <v>45138</v>
      </c>
      <c r="B4328" t="s">
        <v>147</v>
      </c>
      <c r="C4328" s="5">
        <v>4062.0000000000027</v>
      </c>
    </row>
    <row r="4329" spans="1:3" x14ac:dyDescent="0.2">
      <c r="A4329" s="2">
        <v>45517</v>
      </c>
      <c r="B4329" t="s">
        <v>147</v>
      </c>
      <c r="C4329" s="5">
        <v>4074.37</v>
      </c>
    </row>
    <row r="4330" spans="1:3" x14ac:dyDescent="0.2">
      <c r="A4330" s="2">
        <v>45015</v>
      </c>
      <c r="B4330" t="s">
        <v>147</v>
      </c>
      <c r="C4330" s="5">
        <v>4082.2000000000003</v>
      </c>
    </row>
    <row r="4331" spans="1:3" x14ac:dyDescent="0.2">
      <c r="A4331" s="2">
        <v>45651</v>
      </c>
      <c r="B4331" t="s">
        <v>147</v>
      </c>
      <c r="C4331" s="5">
        <v>4096.79</v>
      </c>
    </row>
    <row r="4332" spans="1:3" x14ac:dyDescent="0.2">
      <c r="A4332" s="2">
        <v>45184</v>
      </c>
      <c r="B4332" t="s">
        <v>147</v>
      </c>
      <c r="C4332" s="5">
        <v>4097.2900000000009</v>
      </c>
    </row>
    <row r="4333" spans="1:3" x14ac:dyDescent="0.2">
      <c r="A4333" s="2">
        <v>45342</v>
      </c>
      <c r="B4333" t="s">
        <v>147</v>
      </c>
      <c r="C4333" s="5">
        <v>4100.71</v>
      </c>
    </row>
    <row r="4334" spans="1:3" x14ac:dyDescent="0.2">
      <c r="A4334" s="2">
        <v>45433</v>
      </c>
      <c r="B4334" t="s">
        <v>147</v>
      </c>
      <c r="C4334" s="5">
        <v>4107.5100000000011</v>
      </c>
    </row>
    <row r="4335" spans="1:3" hidden="1" x14ac:dyDescent="0.2">
      <c r="A4335" s="2">
        <v>45391</v>
      </c>
      <c r="B4335" t="s">
        <v>148</v>
      </c>
      <c r="C4335" s="5">
        <v>4140.6099999999988</v>
      </c>
    </row>
    <row r="4336" spans="1:3" x14ac:dyDescent="0.2">
      <c r="A4336" s="2">
        <v>45211</v>
      </c>
      <c r="B4336" t="s">
        <v>147</v>
      </c>
      <c r="C4336" s="5">
        <v>4177</v>
      </c>
    </row>
    <row r="4337" spans="1:3" x14ac:dyDescent="0.2">
      <c r="A4337" s="2">
        <v>45297</v>
      </c>
      <c r="B4337" t="s">
        <v>147</v>
      </c>
      <c r="C4337" s="5">
        <v>4192.2700000000004</v>
      </c>
    </row>
    <row r="4338" spans="1:3" x14ac:dyDescent="0.2">
      <c r="A4338" s="2">
        <v>44973</v>
      </c>
      <c r="B4338" t="s">
        <v>147</v>
      </c>
      <c r="C4338" s="5">
        <v>4192.7899999999991</v>
      </c>
    </row>
    <row r="4339" spans="1:3" x14ac:dyDescent="0.2">
      <c r="A4339" s="2">
        <v>45020</v>
      </c>
      <c r="B4339" t="s">
        <v>147</v>
      </c>
      <c r="C4339" s="5">
        <v>4197.7600000000029</v>
      </c>
    </row>
    <row r="4340" spans="1:3" hidden="1" x14ac:dyDescent="0.2">
      <c r="A4340" s="2">
        <v>45164</v>
      </c>
      <c r="B4340" t="s">
        <v>148</v>
      </c>
      <c r="C4340" s="5">
        <v>4227.74</v>
      </c>
    </row>
    <row r="4341" spans="1:3" x14ac:dyDescent="0.2">
      <c r="A4341" s="2">
        <v>45494</v>
      </c>
      <c r="B4341" t="s">
        <v>147</v>
      </c>
      <c r="C4341" s="5">
        <v>4231.6400000000003</v>
      </c>
    </row>
    <row r="4342" spans="1:3" x14ac:dyDescent="0.2">
      <c r="A4342" s="2">
        <v>45324</v>
      </c>
      <c r="B4342" t="s">
        <v>147</v>
      </c>
      <c r="C4342" s="5">
        <v>4236.4299999999994</v>
      </c>
    </row>
    <row r="4343" spans="1:3" x14ac:dyDescent="0.2">
      <c r="A4343" s="2">
        <v>45387</v>
      </c>
      <c r="B4343" t="s">
        <v>147</v>
      </c>
      <c r="C4343" s="5">
        <v>4241.3999999999996</v>
      </c>
    </row>
    <row r="4344" spans="1:3" x14ac:dyDescent="0.2">
      <c r="A4344" s="2">
        <v>45509</v>
      </c>
      <c r="B4344" t="s">
        <v>147</v>
      </c>
      <c r="C4344" s="5">
        <v>4245.8900000000003</v>
      </c>
    </row>
    <row r="4345" spans="1:3" x14ac:dyDescent="0.2">
      <c r="A4345" s="2">
        <v>45147</v>
      </c>
      <c r="B4345" t="s">
        <v>147</v>
      </c>
      <c r="C4345" s="5">
        <v>4251.0499999999993</v>
      </c>
    </row>
    <row r="4346" spans="1:3" x14ac:dyDescent="0.2">
      <c r="A4346" s="2">
        <v>44931</v>
      </c>
      <c r="B4346" t="s">
        <v>147</v>
      </c>
      <c r="C4346" s="5">
        <v>4282.26</v>
      </c>
    </row>
    <row r="4347" spans="1:3" x14ac:dyDescent="0.2">
      <c r="A4347" s="2">
        <v>45635</v>
      </c>
      <c r="B4347" t="s">
        <v>147</v>
      </c>
      <c r="C4347" s="5">
        <v>4292.9299999999994</v>
      </c>
    </row>
    <row r="4348" spans="1:3" x14ac:dyDescent="0.2">
      <c r="A4348" s="2">
        <v>44933</v>
      </c>
      <c r="B4348" t="s">
        <v>147</v>
      </c>
      <c r="C4348" s="5">
        <v>4324.2500000000009</v>
      </c>
    </row>
    <row r="4349" spans="1:3" x14ac:dyDescent="0.2">
      <c r="A4349" s="2">
        <v>45021</v>
      </c>
      <c r="B4349" t="s">
        <v>147</v>
      </c>
      <c r="C4349" s="5">
        <v>4329.0399999999991</v>
      </c>
    </row>
    <row r="4350" spans="1:3" x14ac:dyDescent="0.2">
      <c r="A4350" s="2">
        <v>45610</v>
      </c>
      <c r="B4350" t="s">
        <v>147</v>
      </c>
      <c r="C4350" s="5">
        <v>4330.6500000000015</v>
      </c>
    </row>
    <row r="4351" spans="1:3" hidden="1" x14ac:dyDescent="0.2">
      <c r="A4351" s="2">
        <v>45160</v>
      </c>
      <c r="B4351" t="s">
        <v>148</v>
      </c>
      <c r="C4351" s="5">
        <v>4333.8500000000004</v>
      </c>
    </row>
    <row r="4352" spans="1:3" hidden="1" x14ac:dyDescent="0.2">
      <c r="A4352" s="2">
        <v>45334</v>
      </c>
      <c r="B4352" t="s">
        <v>148</v>
      </c>
      <c r="C4352" s="5">
        <v>4340.58</v>
      </c>
    </row>
    <row r="4353" spans="1:3" x14ac:dyDescent="0.2">
      <c r="A4353" s="2">
        <v>44968</v>
      </c>
      <c r="B4353" t="s">
        <v>147</v>
      </c>
      <c r="C4353" s="5">
        <v>4345.0599999999995</v>
      </c>
    </row>
    <row r="4354" spans="1:3" x14ac:dyDescent="0.2">
      <c r="A4354" s="2">
        <v>45532</v>
      </c>
      <c r="B4354" t="s">
        <v>147</v>
      </c>
      <c r="C4354" s="5">
        <v>4354.2100000000019</v>
      </c>
    </row>
    <row r="4355" spans="1:3" x14ac:dyDescent="0.2">
      <c r="A4355" s="2">
        <v>45106</v>
      </c>
      <c r="B4355" t="s">
        <v>147</v>
      </c>
      <c r="C4355" s="5">
        <v>4396.46</v>
      </c>
    </row>
    <row r="4356" spans="1:3" x14ac:dyDescent="0.2">
      <c r="A4356" s="2">
        <v>45269</v>
      </c>
      <c r="B4356" t="s">
        <v>147</v>
      </c>
      <c r="C4356" s="5">
        <v>4402.2999999999993</v>
      </c>
    </row>
    <row r="4357" spans="1:3" x14ac:dyDescent="0.2">
      <c r="A4357" s="2">
        <v>45171</v>
      </c>
      <c r="B4357" t="s">
        <v>147</v>
      </c>
      <c r="C4357" s="5">
        <v>4471.37</v>
      </c>
    </row>
    <row r="4358" spans="1:3" x14ac:dyDescent="0.2">
      <c r="A4358" s="2">
        <v>44989</v>
      </c>
      <c r="B4358" t="s">
        <v>147</v>
      </c>
      <c r="C4358" s="5">
        <v>4474.4399999999996</v>
      </c>
    </row>
    <row r="4359" spans="1:3" x14ac:dyDescent="0.2">
      <c r="A4359" s="2">
        <v>45636</v>
      </c>
      <c r="B4359" t="s">
        <v>147</v>
      </c>
      <c r="C4359" s="5">
        <v>4487.68</v>
      </c>
    </row>
    <row r="4360" spans="1:3" x14ac:dyDescent="0.2">
      <c r="A4360" s="2">
        <v>45086</v>
      </c>
      <c r="B4360" t="s">
        <v>147</v>
      </c>
      <c r="C4360" s="5">
        <v>4519.53</v>
      </c>
    </row>
    <row r="4361" spans="1:3" x14ac:dyDescent="0.2">
      <c r="A4361" s="2">
        <v>45520</v>
      </c>
      <c r="B4361" t="s">
        <v>147</v>
      </c>
      <c r="C4361" s="5">
        <v>4529.5300000000025</v>
      </c>
    </row>
    <row r="4362" spans="1:3" x14ac:dyDescent="0.2">
      <c r="A4362" s="2">
        <v>45157</v>
      </c>
      <c r="B4362" t="s">
        <v>147</v>
      </c>
      <c r="C4362" s="5">
        <v>4544.010000000002</v>
      </c>
    </row>
    <row r="4363" spans="1:3" hidden="1" x14ac:dyDescent="0.2">
      <c r="A4363" s="2">
        <v>45033</v>
      </c>
      <c r="B4363" t="s">
        <v>148</v>
      </c>
      <c r="C4363" s="5">
        <v>4557.68</v>
      </c>
    </row>
    <row r="4364" spans="1:3" x14ac:dyDescent="0.2">
      <c r="A4364" s="2">
        <v>45113</v>
      </c>
      <c r="B4364" t="s">
        <v>147</v>
      </c>
      <c r="C4364" s="5">
        <v>4576.2600000000011</v>
      </c>
    </row>
    <row r="4365" spans="1:3" x14ac:dyDescent="0.2">
      <c r="A4365" s="2">
        <v>45046</v>
      </c>
      <c r="B4365" t="s">
        <v>147</v>
      </c>
      <c r="C4365" s="5">
        <v>4593.59</v>
      </c>
    </row>
    <row r="4366" spans="1:3" x14ac:dyDescent="0.2">
      <c r="A4366" s="2">
        <v>45033</v>
      </c>
      <c r="B4366" t="s">
        <v>147</v>
      </c>
      <c r="C4366" s="5">
        <v>4624.0000000000009</v>
      </c>
    </row>
    <row r="4367" spans="1:3" x14ac:dyDescent="0.2">
      <c r="A4367" s="2">
        <v>45087</v>
      </c>
      <c r="B4367" t="s">
        <v>147</v>
      </c>
      <c r="C4367" s="5">
        <v>4644.71</v>
      </c>
    </row>
    <row r="4368" spans="1:3" x14ac:dyDescent="0.2">
      <c r="A4368" s="2">
        <v>45262</v>
      </c>
      <c r="B4368" t="s">
        <v>147</v>
      </c>
      <c r="C4368" s="5">
        <v>4645.920000000001</v>
      </c>
    </row>
    <row r="4369" spans="1:3" hidden="1" x14ac:dyDescent="0.2">
      <c r="A4369" s="2">
        <v>45011</v>
      </c>
      <c r="B4369" t="s">
        <v>148</v>
      </c>
      <c r="C4369" s="5">
        <v>4650.5099999999993</v>
      </c>
    </row>
    <row r="4370" spans="1:3" x14ac:dyDescent="0.2">
      <c r="A4370" s="2">
        <v>45426</v>
      </c>
      <c r="B4370" t="s">
        <v>147</v>
      </c>
      <c r="C4370" s="5">
        <v>4667.3600000000006</v>
      </c>
    </row>
    <row r="4371" spans="1:3" hidden="1" x14ac:dyDescent="0.2">
      <c r="A4371" s="2">
        <v>44977</v>
      </c>
      <c r="B4371" t="s">
        <v>148</v>
      </c>
      <c r="C4371" s="5">
        <v>4750.7199999999993</v>
      </c>
    </row>
    <row r="4372" spans="1:3" x14ac:dyDescent="0.2">
      <c r="A4372" s="2">
        <v>44957</v>
      </c>
      <c r="B4372" t="s">
        <v>147</v>
      </c>
      <c r="C4372" s="5">
        <v>4783.68</v>
      </c>
    </row>
    <row r="4373" spans="1:3" x14ac:dyDescent="0.2">
      <c r="A4373" s="2">
        <v>45615</v>
      </c>
      <c r="B4373" t="s">
        <v>147</v>
      </c>
      <c r="C4373" s="5">
        <v>4824.82</v>
      </c>
    </row>
    <row r="4374" spans="1:3" x14ac:dyDescent="0.2">
      <c r="A4374" s="2">
        <v>45375</v>
      </c>
      <c r="B4374" t="s">
        <v>147</v>
      </c>
      <c r="C4374" s="5">
        <v>4830.8200000000006</v>
      </c>
    </row>
    <row r="4375" spans="1:3" x14ac:dyDescent="0.2">
      <c r="A4375" s="2">
        <v>45449</v>
      </c>
      <c r="B4375" t="s">
        <v>147</v>
      </c>
      <c r="C4375" s="5">
        <v>4838.3100000000004</v>
      </c>
    </row>
    <row r="4376" spans="1:3" x14ac:dyDescent="0.2">
      <c r="A4376" s="2">
        <v>45615</v>
      </c>
      <c r="B4376" t="s">
        <v>147</v>
      </c>
      <c r="C4376" s="5">
        <v>4846.6100000000033</v>
      </c>
    </row>
    <row r="4377" spans="1:3" x14ac:dyDescent="0.2">
      <c r="A4377" s="2">
        <v>45096</v>
      </c>
      <c r="B4377" t="s">
        <v>147</v>
      </c>
      <c r="C4377" s="5">
        <v>4884.7099999999991</v>
      </c>
    </row>
    <row r="4378" spans="1:3" x14ac:dyDescent="0.2">
      <c r="A4378" s="2">
        <v>45207</v>
      </c>
      <c r="B4378" t="s">
        <v>147</v>
      </c>
      <c r="C4378" s="5">
        <v>4887.7999999999993</v>
      </c>
    </row>
    <row r="4379" spans="1:3" x14ac:dyDescent="0.2">
      <c r="A4379" s="2">
        <v>45641</v>
      </c>
      <c r="B4379" t="s">
        <v>147</v>
      </c>
      <c r="C4379" s="5">
        <v>4893.7200000000012</v>
      </c>
    </row>
    <row r="4380" spans="1:3" x14ac:dyDescent="0.2">
      <c r="A4380" s="2">
        <v>45152</v>
      </c>
      <c r="B4380" t="s">
        <v>147</v>
      </c>
      <c r="C4380" s="5">
        <v>4907.8999999999996</v>
      </c>
    </row>
    <row r="4381" spans="1:3" x14ac:dyDescent="0.2">
      <c r="A4381" s="2">
        <v>45365</v>
      </c>
      <c r="B4381" t="s">
        <v>147</v>
      </c>
      <c r="C4381" s="5">
        <v>4908.0599999999986</v>
      </c>
    </row>
    <row r="4382" spans="1:3" x14ac:dyDescent="0.2">
      <c r="A4382" s="2">
        <v>45639</v>
      </c>
      <c r="B4382" t="s">
        <v>147</v>
      </c>
      <c r="C4382" s="5">
        <v>4950.1600000000008</v>
      </c>
    </row>
    <row r="4383" spans="1:3" x14ac:dyDescent="0.2">
      <c r="A4383" s="2">
        <v>45570</v>
      </c>
      <c r="B4383" t="s">
        <v>147</v>
      </c>
      <c r="C4383" s="5">
        <v>4960.1899999999996</v>
      </c>
    </row>
    <row r="4384" spans="1:3" hidden="1" x14ac:dyDescent="0.2">
      <c r="A4384" s="2">
        <v>45178</v>
      </c>
      <c r="B4384" t="s">
        <v>148</v>
      </c>
      <c r="C4384" s="5">
        <v>4992.08</v>
      </c>
    </row>
    <row r="4385" spans="1:3" x14ac:dyDescent="0.2">
      <c r="A4385" s="2">
        <v>45579</v>
      </c>
      <c r="B4385" t="s">
        <v>147</v>
      </c>
      <c r="C4385" s="5">
        <v>4995.6099999999997</v>
      </c>
    </row>
    <row r="4386" spans="1:3" x14ac:dyDescent="0.2">
      <c r="A4386" s="2">
        <v>45551</v>
      </c>
      <c r="B4386" t="s">
        <v>147</v>
      </c>
      <c r="C4386" s="5">
        <v>5012.2099999999982</v>
      </c>
    </row>
    <row r="4387" spans="1:3" x14ac:dyDescent="0.2">
      <c r="A4387" s="2">
        <v>45493</v>
      </c>
      <c r="B4387" t="s">
        <v>147</v>
      </c>
      <c r="C4387" s="5">
        <v>5012.6900000000023</v>
      </c>
    </row>
    <row r="4388" spans="1:3" x14ac:dyDescent="0.2">
      <c r="A4388" s="2">
        <v>45098</v>
      </c>
      <c r="B4388" t="s">
        <v>147</v>
      </c>
      <c r="C4388" s="5">
        <v>5032.3799999999992</v>
      </c>
    </row>
    <row r="4389" spans="1:3" x14ac:dyDescent="0.2">
      <c r="A4389" s="2">
        <v>45043</v>
      </c>
      <c r="B4389" t="s">
        <v>147</v>
      </c>
      <c r="C4389" s="5">
        <v>5062.93</v>
      </c>
    </row>
    <row r="4390" spans="1:3" x14ac:dyDescent="0.2">
      <c r="A4390" s="2">
        <v>45023</v>
      </c>
      <c r="B4390" t="s">
        <v>147</v>
      </c>
      <c r="C4390" s="5">
        <v>5111.3700000000008</v>
      </c>
    </row>
    <row r="4391" spans="1:3" x14ac:dyDescent="0.2">
      <c r="A4391" s="2">
        <v>45511</v>
      </c>
      <c r="B4391" t="s">
        <v>147</v>
      </c>
      <c r="C4391" s="5">
        <v>5184.95</v>
      </c>
    </row>
    <row r="4392" spans="1:3" x14ac:dyDescent="0.2">
      <c r="A4392" s="2">
        <v>45584</v>
      </c>
      <c r="B4392" t="s">
        <v>147</v>
      </c>
      <c r="C4392" s="5">
        <v>5209.5400000000018</v>
      </c>
    </row>
    <row r="4393" spans="1:3" hidden="1" x14ac:dyDescent="0.2">
      <c r="A4393" s="2">
        <v>45035</v>
      </c>
      <c r="B4393" t="s">
        <v>148</v>
      </c>
      <c r="C4393" s="5">
        <v>5220.7199999999984</v>
      </c>
    </row>
    <row r="4394" spans="1:3" hidden="1" x14ac:dyDescent="0.2">
      <c r="A4394" s="2">
        <v>45651</v>
      </c>
      <c r="B4394" t="s">
        <v>148</v>
      </c>
      <c r="C4394" s="5">
        <v>5236.0600000000004</v>
      </c>
    </row>
    <row r="4395" spans="1:3" x14ac:dyDescent="0.2">
      <c r="A4395" s="2">
        <v>45536</v>
      </c>
      <c r="B4395" t="s">
        <v>147</v>
      </c>
      <c r="C4395" s="5">
        <v>5238.66</v>
      </c>
    </row>
    <row r="4396" spans="1:3" x14ac:dyDescent="0.2">
      <c r="A4396" s="2">
        <v>45497</v>
      </c>
      <c r="B4396" t="s">
        <v>147</v>
      </c>
      <c r="C4396" s="5">
        <v>5286.4800000000005</v>
      </c>
    </row>
    <row r="4397" spans="1:3" x14ac:dyDescent="0.2">
      <c r="A4397" s="2">
        <v>45169</v>
      </c>
      <c r="B4397" t="s">
        <v>147</v>
      </c>
      <c r="C4397" s="5">
        <v>5292.9800000000005</v>
      </c>
    </row>
    <row r="4398" spans="1:3" x14ac:dyDescent="0.2">
      <c r="A4398" s="2">
        <v>45532</v>
      </c>
      <c r="B4398" t="s">
        <v>147</v>
      </c>
      <c r="C4398" s="5">
        <v>5294.920000000001</v>
      </c>
    </row>
    <row r="4399" spans="1:3" hidden="1" x14ac:dyDescent="0.2">
      <c r="A4399" s="2">
        <v>45513</v>
      </c>
      <c r="B4399" t="s">
        <v>148</v>
      </c>
      <c r="C4399" s="5">
        <v>5306.62</v>
      </c>
    </row>
    <row r="4400" spans="1:3" x14ac:dyDescent="0.2">
      <c r="A4400" s="2">
        <v>45567</v>
      </c>
      <c r="B4400" t="s">
        <v>147</v>
      </c>
      <c r="C4400" s="5">
        <v>5309.0300000000007</v>
      </c>
    </row>
    <row r="4401" spans="1:3" x14ac:dyDescent="0.2">
      <c r="A4401" s="2">
        <v>45649</v>
      </c>
      <c r="B4401" t="s">
        <v>147</v>
      </c>
      <c r="C4401" s="5">
        <v>5318.670000000001</v>
      </c>
    </row>
    <row r="4402" spans="1:3" x14ac:dyDescent="0.2">
      <c r="A4402" s="2">
        <v>45103</v>
      </c>
      <c r="B4402" t="s">
        <v>147</v>
      </c>
      <c r="C4402" s="5">
        <v>5338.4800000000005</v>
      </c>
    </row>
    <row r="4403" spans="1:3" x14ac:dyDescent="0.2">
      <c r="A4403" s="2">
        <v>45087</v>
      </c>
      <c r="B4403" t="s">
        <v>147</v>
      </c>
      <c r="C4403" s="5">
        <v>5356.1699999999992</v>
      </c>
    </row>
    <row r="4404" spans="1:3" x14ac:dyDescent="0.2">
      <c r="A4404" s="2">
        <v>45501</v>
      </c>
      <c r="B4404" t="s">
        <v>147</v>
      </c>
      <c r="C4404" s="5">
        <v>5375.47</v>
      </c>
    </row>
    <row r="4405" spans="1:3" x14ac:dyDescent="0.2">
      <c r="A4405" s="2">
        <v>45228</v>
      </c>
      <c r="B4405" t="s">
        <v>147</v>
      </c>
      <c r="C4405" s="5">
        <v>5409.8600000000006</v>
      </c>
    </row>
    <row r="4406" spans="1:3" x14ac:dyDescent="0.2">
      <c r="A4406" s="2">
        <v>45494</v>
      </c>
      <c r="B4406" t="s">
        <v>147</v>
      </c>
      <c r="C4406" s="5">
        <v>5429.4599999999991</v>
      </c>
    </row>
    <row r="4407" spans="1:3" hidden="1" x14ac:dyDescent="0.2">
      <c r="A4407" s="2">
        <v>45581</v>
      </c>
      <c r="B4407" t="s">
        <v>148</v>
      </c>
      <c r="C4407" s="5">
        <v>5433.6900000000005</v>
      </c>
    </row>
    <row r="4408" spans="1:3" hidden="1" x14ac:dyDescent="0.2">
      <c r="A4408" s="2">
        <v>45618</v>
      </c>
      <c r="B4408" t="s">
        <v>148</v>
      </c>
      <c r="C4408" s="5">
        <v>5438.4200000000019</v>
      </c>
    </row>
    <row r="4409" spans="1:3" x14ac:dyDescent="0.2">
      <c r="A4409" s="2">
        <v>45527</v>
      </c>
      <c r="B4409" t="s">
        <v>147</v>
      </c>
      <c r="C4409" s="5">
        <v>5438.4500000000016</v>
      </c>
    </row>
    <row r="4410" spans="1:3" x14ac:dyDescent="0.2">
      <c r="A4410" s="2">
        <v>44935</v>
      </c>
      <c r="B4410" t="s">
        <v>147</v>
      </c>
      <c r="C4410" s="5">
        <v>5444.25</v>
      </c>
    </row>
    <row r="4411" spans="1:3" x14ac:dyDescent="0.2">
      <c r="A4411" s="2">
        <v>45199</v>
      </c>
      <c r="B4411" t="s">
        <v>147</v>
      </c>
      <c r="C4411" s="5">
        <v>5454.2900000000009</v>
      </c>
    </row>
    <row r="4412" spans="1:3" x14ac:dyDescent="0.2">
      <c r="A4412" s="2">
        <v>45567</v>
      </c>
      <c r="B4412" t="s">
        <v>147</v>
      </c>
      <c r="C4412" s="5">
        <v>5464.6399999999994</v>
      </c>
    </row>
    <row r="4413" spans="1:3" hidden="1" x14ac:dyDescent="0.2">
      <c r="A4413" s="2">
        <v>45107</v>
      </c>
      <c r="B4413" t="s">
        <v>148</v>
      </c>
      <c r="C4413" s="5">
        <v>5499.11</v>
      </c>
    </row>
    <row r="4414" spans="1:3" x14ac:dyDescent="0.2">
      <c r="A4414" s="2">
        <v>45590</v>
      </c>
      <c r="B4414" t="s">
        <v>147</v>
      </c>
      <c r="C4414" s="5">
        <v>5521.9199999999983</v>
      </c>
    </row>
    <row r="4415" spans="1:3" x14ac:dyDescent="0.2">
      <c r="A4415" s="2">
        <v>45429</v>
      </c>
      <c r="B4415" t="s">
        <v>147</v>
      </c>
      <c r="C4415" s="5">
        <v>5537.7800000000007</v>
      </c>
    </row>
    <row r="4416" spans="1:3" x14ac:dyDescent="0.2">
      <c r="A4416" s="2">
        <v>45252</v>
      </c>
      <c r="B4416" t="s">
        <v>147</v>
      </c>
      <c r="C4416" s="5">
        <v>5541.1100000000015</v>
      </c>
    </row>
    <row r="4417" spans="1:3" x14ac:dyDescent="0.2">
      <c r="A4417" s="2">
        <v>45449</v>
      </c>
      <c r="B4417" t="s">
        <v>147</v>
      </c>
      <c r="C4417" s="5">
        <v>5557.4800000000005</v>
      </c>
    </row>
    <row r="4418" spans="1:3" x14ac:dyDescent="0.2">
      <c r="A4418" s="2">
        <v>45002</v>
      </c>
      <c r="B4418" t="s">
        <v>147</v>
      </c>
      <c r="C4418" s="5">
        <v>5564.1400000000012</v>
      </c>
    </row>
    <row r="4419" spans="1:3" x14ac:dyDescent="0.2">
      <c r="A4419" s="2">
        <v>45087</v>
      </c>
      <c r="B4419" t="s">
        <v>147</v>
      </c>
      <c r="C4419" s="5">
        <v>5591.9500000000007</v>
      </c>
    </row>
    <row r="4420" spans="1:3" hidden="1" x14ac:dyDescent="0.2">
      <c r="A4420" s="2">
        <v>45203</v>
      </c>
      <c r="B4420" t="s">
        <v>148</v>
      </c>
      <c r="C4420" s="5">
        <v>5608.3399999999992</v>
      </c>
    </row>
    <row r="4421" spans="1:3" x14ac:dyDescent="0.2">
      <c r="A4421" s="2">
        <v>45118</v>
      </c>
      <c r="B4421" t="s">
        <v>147</v>
      </c>
      <c r="C4421" s="5">
        <v>5611.5000000000018</v>
      </c>
    </row>
    <row r="4422" spans="1:3" x14ac:dyDescent="0.2">
      <c r="A4422" s="2">
        <v>45350</v>
      </c>
      <c r="B4422" t="s">
        <v>147</v>
      </c>
      <c r="C4422" s="5">
        <v>5620.1500000000005</v>
      </c>
    </row>
    <row r="4423" spans="1:3" x14ac:dyDescent="0.2">
      <c r="A4423" s="2">
        <v>45373</v>
      </c>
      <c r="B4423" t="s">
        <v>147</v>
      </c>
      <c r="C4423" s="5">
        <v>5647.9</v>
      </c>
    </row>
    <row r="4424" spans="1:3" hidden="1" x14ac:dyDescent="0.2">
      <c r="A4424" s="2">
        <v>45090</v>
      </c>
      <c r="B4424" t="s">
        <v>148</v>
      </c>
      <c r="C4424" s="5">
        <v>5652.74</v>
      </c>
    </row>
    <row r="4425" spans="1:3" x14ac:dyDescent="0.2">
      <c r="A4425" s="2">
        <v>45474</v>
      </c>
      <c r="B4425" t="s">
        <v>147</v>
      </c>
      <c r="C4425" s="5">
        <v>5715.1799999999994</v>
      </c>
    </row>
    <row r="4426" spans="1:3" x14ac:dyDescent="0.2">
      <c r="A4426" s="2">
        <v>44945</v>
      </c>
      <c r="B4426" t="s">
        <v>147</v>
      </c>
      <c r="C4426" s="5">
        <v>5722.39</v>
      </c>
    </row>
    <row r="4427" spans="1:3" x14ac:dyDescent="0.2">
      <c r="A4427" s="2">
        <v>45147</v>
      </c>
      <c r="B4427" t="s">
        <v>147</v>
      </c>
      <c r="C4427" s="5">
        <v>5754.1299999999992</v>
      </c>
    </row>
    <row r="4428" spans="1:3" hidden="1" x14ac:dyDescent="0.2">
      <c r="A4428" s="2">
        <v>45287</v>
      </c>
      <c r="B4428" t="s">
        <v>148</v>
      </c>
      <c r="C4428" s="5">
        <v>5761.56</v>
      </c>
    </row>
    <row r="4429" spans="1:3" x14ac:dyDescent="0.2">
      <c r="A4429" s="2">
        <v>45394</v>
      </c>
      <c r="B4429" t="s">
        <v>147</v>
      </c>
      <c r="C4429" s="5">
        <v>5802.1000000000022</v>
      </c>
    </row>
    <row r="4430" spans="1:3" x14ac:dyDescent="0.2">
      <c r="A4430" s="2">
        <v>44977</v>
      </c>
      <c r="B4430" t="s">
        <v>147</v>
      </c>
      <c r="C4430" s="5">
        <v>5804.51</v>
      </c>
    </row>
    <row r="4431" spans="1:3" x14ac:dyDescent="0.2">
      <c r="A4431" s="2">
        <v>45026</v>
      </c>
      <c r="B4431" t="s">
        <v>147</v>
      </c>
      <c r="C4431" s="5">
        <v>5809.8700000000017</v>
      </c>
    </row>
    <row r="4432" spans="1:3" x14ac:dyDescent="0.2">
      <c r="A4432" s="2">
        <v>45169</v>
      </c>
      <c r="B4432" t="s">
        <v>147</v>
      </c>
      <c r="C4432" s="5">
        <v>5832.199999999998</v>
      </c>
    </row>
    <row r="4433" spans="1:3" hidden="1" x14ac:dyDescent="0.2">
      <c r="A4433" s="2">
        <v>45519</v>
      </c>
      <c r="B4433" t="s">
        <v>148</v>
      </c>
      <c r="C4433" s="5">
        <v>5894.8900000000012</v>
      </c>
    </row>
    <row r="4434" spans="1:3" x14ac:dyDescent="0.2">
      <c r="A4434" s="2">
        <v>45490</v>
      </c>
      <c r="B4434" t="s">
        <v>147</v>
      </c>
      <c r="C4434" s="5">
        <v>5935.05</v>
      </c>
    </row>
    <row r="4435" spans="1:3" hidden="1" x14ac:dyDescent="0.2">
      <c r="A4435" s="2">
        <v>45456</v>
      </c>
      <c r="B4435" t="s">
        <v>148</v>
      </c>
      <c r="C4435" s="5">
        <v>5936.02</v>
      </c>
    </row>
    <row r="4436" spans="1:3" x14ac:dyDescent="0.2">
      <c r="A4436" s="2">
        <v>44966</v>
      </c>
      <c r="B4436" t="s">
        <v>147</v>
      </c>
      <c r="C4436" s="5">
        <v>6008.17</v>
      </c>
    </row>
    <row r="4437" spans="1:3" x14ac:dyDescent="0.2">
      <c r="A4437" s="2">
        <v>44961</v>
      </c>
      <c r="B4437" t="s">
        <v>147</v>
      </c>
      <c r="C4437" s="5">
        <v>6048.9699999999984</v>
      </c>
    </row>
    <row r="4438" spans="1:3" x14ac:dyDescent="0.2">
      <c r="A4438" s="2">
        <v>45084</v>
      </c>
      <c r="B4438" t="s">
        <v>147</v>
      </c>
      <c r="C4438" s="5">
        <v>6061.11</v>
      </c>
    </row>
    <row r="4439" spans="1:3" x14ac:dyDescent="0.2">
      <c r="A4439" s="2">
        <v>45034</v>
      </c>
      <c r="B4439" t="s">
        <v>147</v>
      </c>
      <c r="C4439" s="5">
        <v>6065.880000000001</v>
      </c>
    </row>
    <row r="4440" spans="1:3" x14ac:dyDescent="0.2">
      <c r="A4440" s="2">
        <v>45293</v>
      </c>
      <c r="B4440" t="s">
        <v>147</v>
      </c>
      <c r="C4440" s="5">
        <v>6066.260000000002</v>
      </c>
    </row>
    <row r="4441" spans="1:3" hidden="1" x14ac:dyDescent="0.2">
      <c r="A4441" s="2">
        <v>45100</v>
      </c>
      <c r="B4441" t="s">
        <v>148</v>
      </c>
      <c r="C4441" s="5">
        <v>6080.3399999999992</v>
      </c>
    </row>
    <row r="4442" spans="1:3" x14ac:dyDescent="0.2">
      <c r="A4442" s="2">
        <v>45330</v>
      </c>
      <c r="B4442" t="s">
        <v>147</v>
      </c>
      <c r="C4442" s="5">
        <v>6156.3099999999995</v>
      </c>
    </row>
    <row r="4443" spans="1:3" x14ac:dyDescent="0.2">
      <c r="A4443" s="2">
        <v>45365</v>
      </c>
      <c r="B4443" t="s">
        <v>147</v>
      </c>
      <c r="C4443" s="5">
        <v>6198.0200000000013</v>
      </c>
    </row>
    <row r="4444" spans="1:3" x14ac:dyDescent="0.2">
      <c r="A4444" s="2">
        <v>45524</v>
      </c>
      <c r="B4444" t="s">
        <v>147</v>
      </c>
      <c r="C4444" s="5">
        <v>6228.0300000000016</v>
      </c>
    </row>
    <row r="4445" spans="1:3" x14ac:dyDescent="0.2">
      <c r="A4445" s="2">
        <v>45127</v>
      </c>
      <c r="B4445" t="s">
        <v>147</v>
      </c>
      <c r="C4445" s="5">
        <v>6251.5000000000009</v>
      </c>
    </row>
    <row r="4446" spans="1:3" x14ac:dyDescent="0.2">
      <c r="A4446" s="2">
        <v>45586</v>
      </c>
      <c r="B4446" t="s">
        <v>147</v>
      </c>
      <c r="C4446" s="5">
        <v>6304.0499999999993</v>
      </c>
    </row>
    <row r="4447" spans="1:3" x14ac:dyDescent="0.2">
      <c r="A4447" s="2">
        <v>44944</v>
      </c>
      <c r="B4447" t="s">
        <v>147</v>
      </c>
      <c r="C4447" s="5">
        <v>6393.6899999999987</v>
      </c>
    </row>
    <row r="4448" spans="1:3" x14ac:dyDescent="0.2">
      <c r="A4448" s="2">
        <v>45236</v>
      </c>
      <c r="B4448" t="s">
        <v>147</v>
      </c>
      <c r="C4448" s="5">
        <v>6426.4800000000005</v>
      </c>
    </row>
    <row r="4449" spans="1:3" x14ac:dyDescent="0.2">
      <c r="A4449" s="2">
        <v>45053</v>
      </c>
      <c r="B4449" t="s">
        <v>147</v>
      </c>
      <c r="C4449" s="5">
        <v>6442.1700000000046</v>
      </c>
    </row>
    <row r="4450" spans="1:3" x14ac:dyDescent="0.2">
      <c r="A4450" s="2">
        <v>45166</v>
      </c>
      <c r="B4450" t="s">
        <v>147</v>
      </c>
      <c r="C4450" s="5">
        <v>6445.0500000000011</v>
      </c>
    </row>
    <row r="4451" spans="1:3" x14ac:dyDescent="0.2">
      <c r="A4451" s="2">
        <v>44964</v>
      </c>
      <c r="B4451" t="s">
        <v>147</v>
      </c>
      <c r="C4451" s="5">
        <v>6446.1200000000008</v>
      </c>
    </row>
    <row r="4452" spans="1:3" x14ac:dyDescent="0.2">
      <c r="A4452" s="2">
        <v>45201</v>
      </c>
      <c r="B4452" t="s">
        <v>147</v>
      </c>
      <c r="C4452" s="5">
        <v>6492.4899999999989</v>
      </c>
    </row>
    <row r="4453" spans="1:3" x14ac:dyDescent="0.2">
      <c r="A4453" s="2">
        <v>45164</v>
      </c>
      <c r="B4453" t="s">
        <v>147</v>
      </c>
      <c r="C4453" s="5">
        <v>6508.58</v>
      </c>
    </row>
    <row r="4454" spans="1:3" x14ac:dyDescent="0.2">
      <c r="A4454" s="2">
        <v>45238</v>
      </c>
      <c r="B4454" t="s">
        <v>147</v>
      </c>
      <c r="C4454" s="5">
        <v>6511.67</v>
      </c>
    </row>
    <row r="4455" spans="1:3" x14ac:dyDescent="0.2">
      <c r="A4455" s="2">
        <v>45142</v>
      </c>
      <c r="B4455" t="s">
        <v>147</v>
      </c>
      <c r="C4455" s="5">
        <v>6526.579999999999</v>
      </c>
    </row>
    <row r="4456" spans="1:3" x14ac:dyDescent="0.2">
      <c r="A4456" s="2">
        <v>45488</v>
      </c>
      <c r="B4456" t="s">
        <v>147</v>
      </c>
      <c r="C4456" s="5">
        <v>6630.3700000000008</v>
      </c>
    </row>
    <row r="4457" spans="1:3" x14ac:dyDescent="0.2">
      <c r="A4457" s="2">
        <v>45546</v>
      </c>
      <c r="B4457" t="s">
        <v>147</v>
      </c>
      <c r="C4457" s="5">
        <v>6641.9900000000016</v>
      </c>
    </row>
    <row r="4458" spans="1:3" x14ac:dyDescent="0.2">
      <c r="A4458" s="2">
        <v>45223</v>
      </c>
      <c r="B4458" t="s">
        <v>147</v>
      </c>
      <c r="C4458" s="5">
        <v>6642.2</v>
      </c>
    </row>
    <row r="4459" spans="1:3" hidden="1" x14ac:dyDescent="0.2">
      <c r="A4459" s="2">
        <v>45073</v>
      </c>
      <c r="B4459" t="s">
        <v>148</v>
      </c>
      <c r="C4459" s="5">
        <v>6701.9900000000007</v>
      </c>
    </row>
    <row r="4460" spans="1:3" x14ac:dyDescent="0.2">
      <c r="A4460" s="2">
        <v>45166</v>
      </c>
      <c r="B4460" t="s">
        <v>147</v>
      </c>
      <c r="C4460" s="5">
        <v>6708.3900000000012</v>
      </c>
    </row>
    <row r="4461" spans="1:3" x14ac:dyDescent="0.2">
      <c r="A4461" s="2">
        <v>45115</v>
      </c>
      <c r="B4461" t="s">
        <v>147</v>
      </c>
      <c r="C4461" s="5">
        <v>6740.72</v>
      </c>
    </row>
    <row r="4462" spans="1:3" x14ac:dyDescent="0.2">
      <c r="A4462" s="2">
        <v>45537</v>
      </c>
      <c r="B4462" t="s">
        <v>147</v>
      </c>
      <c r="C4462" s="5">
        <v>6879.2900000000009</v>
      </c>
    </row>
    <row r="4463" spans="1:3" x14ac:dyDescent="0.2">
      <c r="A4463" s="2">
        <v>45218</v>
      </c>
      <c r="B4463" t="s">
        <v>147</v>
      </c>
      <c r="C4463" s="5">
        <v>6890.9500000000016</v>
      </c>
    </row>
    <row r="4464" spans="1:3" hidden="1" x14ac:dyDescent="0.2">
      <c r="A4464" s="2">
        <v>45550</v>
      </c>
      <c r="B4464" t="s">
        <v>148</v>
      </c>
      <c r="C4464" s="5">
        <v>6954.5999999999995</v>
      </c>
    </row>
    <row r="4465" spans="1:3" x14ac:dyDescent="0.2">
      <c r="A4465" s="2">
        <v>45592</v>
      </c>
      <c r="B4465" t="s">
        <v>147</v>
      </c>
      <c r="C4465" s="5">
        <v>6972.0799999999981</v>
      </c>
    </row>
    <row r="4466" spans="1:3" x14ac:dyDescent="0.2">
      <c r="A4466" s="2">
        <v>45521</v>
      </c>
      <c r="B4466" t="s">
        <v>147</v>
      </c>
      <c r="C4466" s="5">
        <v>7040.8400000000038</v>
      </c>
    </row>
    <row r="4467" spans="1:3" x14ac:dyDescent="0.2">
      <c r="A4467" s="2">
        <v>45065</v>
      </c>
      <c r="B4467" t="s">
        <v>147</v>
      </c>
      <c r="C4467" s="5">
        <v>7049.4500000000025</v>
      </c>
    </row>
    <row r="4468" spans="1:3" x14ac:dyDescent="0.2">
      <c r="A4468" s="2">
        <v>44932</v>
      </c>
      <c r="B4468" t="s">
        <v>147</v>
      </c>
      <c r="C4468" s="5">
        <v>7077.9299999999994</v>
      </c>
    </row>
    <row r="4469" spans="1:3" hidden="1" x14ac:dyDescent="0.2">
      <c r="A4469" s="2">
        <v>45391</v>
      </c>
      <c r="B4469" t="s">
        <v>148</v>
      </c>
      <c r="C4469" s="5">
        <v>7096.9500000000035</v>
      </c>
    </row>
    <row r="4470" spans="1:3" x14ac:dyDescent="0.2">
      <c r="A4470" s="2">
        <v>45630</v>
      </c>
      <c r="B4470" t="s">
        <v>147</v>
      </c>
      <c r="C4470" s="5">
        <v>7110.9800000000032</v>
      </c>
    </row>
    <row r="4471" spans="1:3" x14ac:dyDescent="0.2">
      <c r="A4471" s="2">
        <v>45509</v>
      </c>
      <c r="B4471" t="s">
        <v>147</v>
      </c>
      <c r="C4471" s="5">
        <v>7135.2800000000043</v>
      </c>
    </row>
    <row r="4472" spans="1:3" hidden="1" x14ac:dyDescent="0.2">
      <c r="A4472" s="2">
        <v>45328</v>
      </c>
      <c r="B4472" t="s">
        <v>148</v>
      </c>
      <c r="C4472" s="5">
        <v>7207.76</v>
      </c>
    </row>
    <row r="4473" spans="1:3" x14ac:dyDescent="0.2">
      <c r="A4473" s="2">
        <v>44957</v>
      </c>
      <c r="B4473" t="s">
        <v>147</v>
      </c>
      <c r="C4473" s="5">
        <v>7284.1799999999994</v>
      </c>
    </row>
    <row r="4474" spans="1:3" x14ac:dyDescent="0.2">
      <c r="A4474" s="2">
        <v>45216</v>
      </c>
      <c r="B4474" t="s">
        <v>147</v>
      </c>
      <c r="C4474" s="5">
        <v>7309.9100000000017</v>
      </c>
    </row>
    <row r="4475" spans="1:3" x14ac:dyDescent="0.2">
      <c r="A4475" s="2">
        <v>45278</v>
      </c>
      <c r="B4475" t="s">
        <v>147</v>
      </c>
      <c r="C4475" s="5">
        <v>7339.49</v>
      </c>
    </row>
    <row r="4476" spans="1:3" x14ac:dyDescent="0.2">
      <c r="A4476" s="2">
        <v>45093</v>
      </c>
      <c r="B4476" t="s">
        <v>147</v>
      </c>
      <c r="C4476" s="5">
        <v>7343.3100000000013</v>
      </c>
    </row>
    <row r="4477" spans="1:3" x14ac:dyDescent="0.2">
      <c r="A4477" s="2">
        <v>45505</v>
      </c>
      <c r="B4477" t="s">
        <v>147</v>
      </c>
      <c r="C4477" s="5">
        <v>7487.4900000000034</v>
      </c>
    </row>
    <row r="4478" spans="1:3" x14ac:dyDescent="0.2">
      <c r="A4478" s="2">
        <v>45077</v>
      </c>
      <c r="B4478" t="s">
        <v>147</v>
      </c>
      <c r="C4478" s="5">
        <v>7520.87</v>
      </c>
    </row>
    <row r="4479" spans="1:3" hidden="1" x14ac:dyDescent="0.2">
      <c r="A4479" s="2">
        <v>44994</v>
      </c>
      <c r="B4479" t="s">
        <v>148</v>
      </c>
      <c r="C4479" s="5">
        <v>7676.07</v>
      </c>
    </row>
    <row r="4480" spans="1:3" x14ac:dyDescent="0.2">
      <c r="A4480" s="2">
        <v>45657</v>
      </c>
      <c r="B4480" t="s">
        <v>147</v>
      </c>
      <c r="C4480" s="5">
        <v>7691.8700000000035</v>
      </c>
    </row>
    <row r="4481" spans="1:3" hidden="1" x14ac:dyDescent="0.2">
      <c r="A4481" s="2">
        <v>45582</v>
      </c>
      <c r="B4481" t="s">
        <v>148</v>
      </c>
      <c r="C4481" s="5">
        <v>7792.92</v>
      </c>
    </row>
    <row r="4482" spans="1:3" x14ac:dyDescent="0.2">
      <c r="A4482" s="2">
        <v>45601</v>
      </c>
      <c r="B4482" t="s">
        <v>147</v>
      </c>
      <c r="C4482" s="5">
        <v>7828.0600000000031</v>
      </c>
    </row>
    <row r="4483" spans="1:3" hidden="1" x14ac:dyDescent="0.2">
      <c r="A4483" s="2">
        <v>45440</v>
      </c>
      <c r="B4483" t="s">
        <v>148</v>
      </c>
      <c r="C4483" s="5">
        <v>7862.59</v>
      </c>
    </row>
    <row r="4484" spans="1:3" x14ac:dyDescent="0.2">
      <c r="A4484" s="2">
        <v>45615</v>
      </c>
      <c r="B4484" t="s">
        <v>147</v>
      </c>
      <c r="C4484" s="5">
        <v>7890.8300000000008</v>
      </c>
    </row>
    <row r="4485" spans="1:3" x14ac:dyDescent="0.2">
      <c r="A4485" s="2">
        <v>45420</v>
      </c>
      <c r="B4485" t="s">
        <v>147</v>
      </c>
      <c r="C4485" s="5">
        <v>7909.7500000000009</v>
      </c>
    </row>
    <row r="4486" spans="1:3" x14ac:dyDescent="0.2">
      <c r="A4486" s="2">
        <v>44946</v>
      </c>
      <c r="B4486" t="s">
        <v>147</v>
      </c>
      <c r="C4486" s="5">
        <v>8030.1400000000012</v>
      </c>
    </row>
    <row r="4487" spans="1:3" x14ac:dyDescent="0.2">
      <c r="A4487" s="2">
        <v>45562</v>
      </c>
      <c r="B4487" t="s">
        <v>147</v>
      </c>
      <c r="C4487" s="5">
        <v>8078.8700000000008</v>
      </c>
    </row>
    <row r="4488" spans="1:3" x14ac:dyDescent="0.2">
      <c r="A4488" s="2">
        <v>45615</v>
      </c>
      <c r="B4488" t="s">
        <v>147</v>
      </c>
      <c r="C4488" s="5">
        <v>8106.36</v>
      </c>
    </row>
    <row r="4489" spans="1:3" x14ac:dyDescent="0.2">
      <c r="A4489" s="2">
        <v>45183</v>
      </c>
      <c r="B4489" t="s">
        <v>147</v>
      </c>
      <c r="C4489" s="5">
        <v>8438.7899999999972</v>
      </c>
    </row>
    <row r="4490" spans="1:3" x14ac:dyDescent="0.2">
      <c r="A4490" s="2">
        <v>45577</v>
      </c>
      <c r="B4490" t="s">
        <v>147</v>
      </c>
      <c r="C4490" s="5">
        <v>8620.2100000000009</v>
      </c>
    </row>
    <row r="4491" spans="1:3" x14ac:dyDescent="0.2">
      <c r="A4491" s="2">
        <v>44929</v>
      </c>
      <c r="B4491" t="s">
        <v>147</v>
      </c>
      <c r="C4491" s="5">
        <v>8918.2800000000025</v>
      </c>
    </row>
    <row r="4492" spans="1:3" x14ac:dyDescent="0.2">
      <c r="A4492" s="2">
        <v>45133</v>
      </c>
      <c r="B4492" t="s">
        <v>147</v>
      </c>
      <c r="C4492" s="5">
        <v>9049.9800000000014</v>
      </c>
    </row>
    <row r="4493" spans="1:3" x14ac:dyDescent="0.2">
      <c r="A4493" s="2">
        <v>45038</v>
      </c>
      <c r="B4493" t="s">
        <v>147</v>
      </c>
      <c r="C4493" s="5">
        <v>9101.4900000000016</v>
      </c>
    </row>
    <row r="4494" spans="1:3" x14ac:dyDescent="0.2">
      <c r="A4494" s="2">
        <v>45375</v>
      </c>
      <c r="B4494" t="s">
        <v>147</v>
      </c>
      <c r="C4494" s="5">
        <v>9522.9499999999989</v>
      </c>
    </row>
    <row r="4495" spans="1:3" x14ac:dyDescent="0.2">
      <c r="A4495" s="2">
        <v>45440</v>
      </c>
      <c r="B4495" t="s">
        <v>147</v>
      </c>
      <c r="C4495" s="5">
        <v>9866.4400000000023</v>
      </c>
    </row>
    <row r="4496" spans="1:3" x14ac:dyDescent="0.2">
      <c r="A4496" s="2">
        <v>45097</v>
      </c>
      <c r="B4496" t="s">
        <v>147</v>
      </c>
      <c r="C4496" s="5">
        <v>9965.91</v>
      </c>
    </row>
    <row r="4497" spans="1:3" hidden="1" x14ac:dyDescent="0.2">
      <c r="A4497" s="2">
        <v>45268</v>
      </c>
      <c r="B4497" t="s">
        <v>148</v>
      </c>
      <c r="C4497" s="5">
        <v>10021.370000000001</v>
      </c>
    </row>
    <row r="4498" spans="1:3" x14ac:dyDescent="0.2">
      <c r="A4498" s="2">
        <v>45277</v>
      </c>
      <c r="B4498" t="s">
        <v>147</v>
      </c>
      <c r="C4498" s="5">
        <v>10174.520000000002</v>
      </c>
    </row>
    <row r="4499" spans="1:3" x14ac:dyDescent="0.2">
      <c r="A4499" s="2">
        <v>45055</v>
      </c>
      <c r="B4499" t="s">
        <v>147</v>
      </c>
      <c r="C4499" s="5">
        <v>10233.570000000007</v>
      </c>
    </row>
    <row r="4500" spans="1:3" hidden="1" x14ac:dyDescent="0.2">
      <c r="A4500" s="2">
        <v>45533</v>
      </c>
      <c r="B4500" t="s">
        <v>148</v>
      </c>
      <c r="C4500" s="5">
        <v>10622.689999999999</v>
      </c>
    </row>
    <row r="4501" spans="1:3" hidden="1" x14ac:dyDescent="0.2">
      <c r="A4501" s="2">
        <v>45494</v>
      </c>
      <c r="B4501" t="s">
        <v>148</v>
      </c>
      <c r="C4501" s="5">
        <v>10648.29</v>
      </c>
    </row>
    <row r="4502" spans="1:3" x14ac:dyDescent="0.2">
      <c r="A4502" s="2">
        <v>45123</v>
      </c>
      <c r="B4502" t="s">
        <v>147</v>
      </c>
      <c r="C4502" s="5">
        <v>10866.589999999998</v>
      </c>
    </row>
    <row r="4503" spans="1:3" x14ac:dyDescent="0.2">
      <c r="A4503" s="2">
        <v>45510</v>
      </c>
      <c r="B4503" t="s">
        <v>147</v>
      </c>
      <c r="C4503" s="5">
        <v>11753.830000000004</v>
      </c>
    </row>
    <row r="4504" spans="1:3" x14ac:dyDescent="0.2">
      <c r="A4504" s="2">
        <v>45505</v>
      </c>
      <c r="B4504" t="s">
        <v>147</v>
      </c>
      <c r="C4504" s="5">
        <v>11864.76</v>
      </c>
    </row>
    <row r="4505" spans="1:3" x14ac:dyDescent="0.2">
      <c r="A4505" s="2">
        <v>45023</v>
      </c>
      <c r="B4505" t="s">
        <v>147</v>
      </c>
      <c r="C4505" s="5">
        <v>12583.420000000004</v>
      </c>
    </row>
    <row r="4506" spans="1:3" x14ac:dyDescent="0.2">
      <c r="A4506" s="2">
        <v>44960</v>
      </c>
      <c r="B4506" t="s">
        <v>147</v>
      </c>
      <c r="C4506" s="5">
        <v>12653.070000000003</v>
      </c>
    </row>
  </sheetData>
  <autoFilter ref="A1:C4506" xr:uid="{ACF00974-D1AB-4AB2-9AE4-2D4F3CC47909}">
    <filterColumn colId="1">
      <filters>
        <filter val="KMART STORE"/>
      </filters>
    </filterColumn>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937E4-CE67-4E6D-8863-6538B7A49F37}">
  <dimension ref="A1:E1187"/>
  <sheetViews>
    <sheetView workbookViewId="0">
      <selection activeCell="J30" sqref="J30"/>
    </sheetView>
  </sheetViews>
  <sheetFormatPr defaultRowHeight="14.25" x14ac:dyDescent="0.2"/>
  <cols>
    <col min="1" max="1" width="10.125" bestFit="1" customWidth="1"/>
    <col min="2" max="2" width="9.625" bestFit="1" customWidth="1"/>
    <col min="3" max="3" width="16.125" customWidth="1"/>
    <col min="4" max="4" width="30.5" customWidth="1"/>
    <col min="5" max="5" width="30.375" customWidth="1"/>
  </cols>
  <sheetData>
    <row r="1" spans="1:5" x14ac:dyDescent="0.2">
      <c r="A1" t="s">
        <v>159</v>
      </c>
      <c r="B1" t="s">
        <v>8</v>
      </c>
      <c r="C1" t="s">
        <v>200</v>
      </c>
      <c r="D1" t="s">
        <v>201</v>
      </c>
      <c r="E1" t="s">
        <v>202</v>
      </c>
    </row>
    <row r="2" spans="1:5" x14ac:dyDescent="0.2">
      <c r="A2" s="1">
        <v>44927</v>
      </c>
      <c r="B2" s="5">
        <v>682.56999999999994</v>
      </c>
    </row>
    <row r="3" spans="1:5" x14ac:dyDescent="0.2">
      <c r="A3" s="1">
        <v>44928</v>
      </c>
      <c r="B3" s="5">
        <v>452.19999999999993</v>
      </c>
    </row>
    <row r="4" spans="1:5" x14ac:dyDescent="0.2">
      <c r="A4" s="1">
        <v>44929</v>
      </c>
      <c r="B4" s="5">
        <v>221.82999999999998</v>
      </c>
    </row>
    <row r="5" spans="1:5" x14ac:dyDescent="0.2">
      <c r="A5" s="1">
        <v>44930</v>
      </c>
      <c r="B5" s="5">
        <v>159.32499999999999</v>
      </c>
    </row>
    <row r="6" spans="1:5" x14ac:dyDescent="0.2">
      <c r="A6" s="1">
        <v>44931</v>
      </c>
      <c r="B6" s="5">
        <v>96.820000000000007</v>
      </c>
    </row>
    <row r="7" spans="1:5" x14ac:dyDescent="0.2">
      <c r="A7" s="1">
        <v>44932</v>
      </c>
      <c r="B7" s="5">
        <v>1624.77</v>
      </c>
    </row>
    <row r="8" spans="1:5" x14ac:dyDescent="0.2">
      <c r="A8" s="1">
        <v>44933</v>
      </c>
      <c r="B8" s="5">
        <v>99.31</v>
      </c>
    </row>
    <row r="9" spans="1:5" x14ac:dyDescent="0.2">
      <c r="A9" s="1">
        <v>44934</v>
      </c>
      <c r="B9" s="5">
        <v>105.88</v>
      </c>
    </row>
    <row r="10" spans="1:5" x14ac:dyDescent="0.2">
      <c r="A10" s="1">
        <v>44935</v>
      </c>
      <c r="B10" s="5">
        <v>376.58000000000004</v>
      </c>
    </row>
    <row r="11" spans="1:5" x14ac:dyDescent="0.2">
      <c r="A11" s="1">
        <v>44936</v>
      </c>
      <c r="B11" s="5">
        <v>272.96777777777783</v>
      </c>
    </row>
    <row r="12" spans="1:5" x14ac:dyDescent="0.2">
      <c r="A12" s="1">
        <v>44937</v>
      </c>
      <c r="B12" s="5">
        <v>169.35555555555558</v>
      </c>
    </row>
    <row r="13" spans="1:5" x14ac:dyDescent="0.2">
      <c r="A13" s="1">
        <v>44938</v>
      </c>
      <c r="B13" s="5">
        <v>65.743333333333339</v>
      </c>
    </row>
    <row r="14" spans="1:5" x14ac:dyDescent="0.2">
      <c r="A14" s="1">
        <v>44939</v>
      </c>
      <c r="B14" s="5">
        <v>129.74</v>
      </c>
    </row>
    <row r="15" spans="1:5" x14ac:dyDescent="0.2">
      <c r="A15" s="1">
        <v>44940</v>
      </c>
      <c r="B15" s="5">
        <v>1398.15</v>
      </c>
    </row>
    <row r="16" spans="1:5" x14ac:dyDescent="0.2">
      <c r="A16" s="1">
        <v>44941</v>
      </c>
      <c r="B16" s="5">
        <v>76.819999999999993</v>
      </c>
    </row>
    <row r="17" spans="1:2" x14ac:dyDescent="0.2">
      <c r="A17" s="1">
        <v>44942</v>
      </c>
      <c r="B17" s="5">
        <v>121.14750000000001</v>
      </c>
    </row>
    <row r="18" spans="1:2" x14ac:dyDescent="0.2">
      <c r="A18" s="1">
        <v>44943</v>
      </c>
      <c r="B18" s="5">
        <v>35.97</v>
      </c>
    </row>
    <row r="19" spans="1:2" x14ac:dyDescent="0.2">
      <c r="A19" s="1">
        <v>44944</v>
      </c>
      <c r="B19" s="5">
        <v>10</v>
      </c>
    </row>
    <row r="20" spans="1:2" x14ac:dyDescent="0.2">
      <c r="A20" s="1">
        <v>44945</v>
      </c>
      <c r="B20" s="5">
        <v>1620.875</v>
      </c>
    </row>
    <row r="21" spans="1:2" x14ac:dyDescent="0.2">
      <c r="A21" s="1">
        <v>44946</v>
      </c>
      <c r="B21" s="5">
        <v>896.08500000000004</v>
      </c>
    </row>
    <row r="22" spans="1:2" x14ac:dyDescent="0.2">
      <c r="A22" s="1">
        <v>44947</v>
      </c>
      <c r="B22" s="5">
        <v>171.29500000000002</v>
      </c>
    </row>
    <row r="23" spans="1:2" x14ac:dyDescent="0.2">
      <c r="A23" s="1">
        <v>44948</v>
      </c>
      <c r="B23" s="5">
        <v>153.2775</v>
      </c>
    </row>
    <row r="24" spans="1:2" x14ac:dyDescent="0.2">
      <c r="A24" s="1">
        <v>44949</v>
      </c>
      <c r="B24" s="5">
        <v>135.26</v>
      </c>
    </row>
    <row r="25" spans="1:2" x14ac:dyDescent="0.2">
      <c r="A25" s="1">
        <v>44950</v>
      </c>
      <c r="B25" s="5">
        <v>159.95499999999998</v>
      </c>
    </row>
    <row r="26" spans="1:2" x14ac:dyDescent="0.2">
      <c r="A26" s="1">
        <v>44951</v>
      </c>
      <c r="B26" s="5">
        <v>244.505</v>
      </c>
    </row>
    <row r="27" spans="1:2" x14ac:dyDescent="0.2">
      <c r="A27" s="1">
        <v>44952</v>
      </c>
      <c r="B27" s="5">
        <v>69.760000000000005</v>
      </c>
    </row>
    <row r="28" spans="1:2" x14ac:dyDescent="0.2">
      <c r="A28" s="1">
        <v>44953</v>
      </c>
      <c r="B28" s="5">
        <v>78.31</v>
      </c>
    </row>
    <row r="29" spans="1:2" x14ac:dyDescent="0.2">
      <c r="A29" s="1">
        <v>44954</v>
      </c>
      <c r="B29" s="5">
        <v>143.15599999999998</v>
      </c>
    </row>
    <row r="30" spans="1:2" x14ac:dyDescent="0.2">
      <c r="A30" s="1">
        <v>44955</v>
      </c>
      <c r="B30" s="5">
        <v>318.55566666666664</v>
      </c>
    </row>
    <row r="31" spans="1:2" x14ac:dyDescent="0.2">
      <c r="A31" s="1">
        <v>44956</v>
      </c>
      <c r="B31" s="5">
        <v>493.95533333333333</v>
      </c>
    </row>
    <row r="32" spans="1:2" x14ac:dyDescent="0.2">
      <c r="A32" s="1">
        <v>44957</v>
      </c>
      <c r="B32" s="5">
        <v>669.3549999999999</v>
      </c>
    </row>
    <row r="33" spans="1:2" x14ac:dyDescent="0.2">
      <c r="A33" s="1">
        <v>44958</v>
      </c>
      <c r="B33" s="5">
        <v>336.67249999999996</v>
      </c>
    </row>
    <row r="34" spans="1:2" x14ac:dyDescent="0.2">
      <c r="A34" s="1">
        <v>44959</v>
      </c>
      <c r="B34" s="5">
        <v>3.99</v>
      </c>
    </row>
    <row r="35" spans="1:2" x14ac:dyDescent="0.2">
      <c r="A35" s="1">
        <v>44960</v>
      </c>
      <c r="B35" s="5">
        <v>78.983333333333334</v>
      </c>
    </row>
    <row r="36" spans="1:2" x14ac:dyDescent="0.2">
      <c r="A36" s="1">
        <v>44961</v>
      </c>
      <c r="B36" s="5">
        <v>153.97666666666669</v>
      </c>
    </row>
    <row r="37" spans="1:2" x14ac:dyDescent="0.2">
      <c r="A37" s="1">
        <v>44962</v>
      </c>
      <c r="B37" s="5">
        <v>80.637500000000003</v>
      </c>
    </row>
    <row r="38" spans="1:2" x14ac:dyDescent="0.2">
      <c r="A38" s="1">
        <v>44963</v>
      </c>
      <c r="B38" s="5">
        <v>76.92</v>
      </c>
    </row>
    <row r="39" spans="1:2" x14ac:dyDescent="0.2">
      <c r="A39" s="1">
        <v>44964</v>
      </c>
      <c r="B39" s="5">
        <v>179.82999999999998</v>
      </c>
    </row>
    <row r="40" spans="1:2" x14ac:dyDescent="0.2">
      <c r="A40" s="1">
        <v>44965</v>
      </c>
      <c r="B40" s="5">
        <v>189.16666666666666</v>
      </c>
    </row>
    <row r="41" spans="1:2" x14ac:dyDescent="0.2">
      <c r="A41" s="1">
        <v>44966</v>
      </c>
      <c r="B41" s="5">
        <v>198.50333333333333</v>
      </c>
    </row>
    <row r="42" spans="1:2" x14ac:dyDescent="0.2">
      <c r="A42" s="1">
        <v>44967</v>
      </c>
      <c r="B42" s="5">
        <v>207.84</v>
      </c>
    </row>
    <row r="43" spans="1:2" x14ac:dyDescent="0.2">
      <c r="A43" s="1">
        <v>44968</v>
      </c>
      <c r="B43" s="5">
        <v>48.47</v>
      </c>
    </row>
    <row r="44" spans="1:2" x14ac:dyDescent="0.2">
      <c r="A44" s="1">
        <v>44969</v>
      </c>
      <c r="B44" s="5">
        <v>64.025000000000006</v>
      </c>
    </row>
    <row r="45" spans="1:2" x14ac:dyDescent="0.2">
      <c r="A45" s="1">
        <v>44970</v>
      </c>
      <c r="B45" s="5">
        <v>79.58</v>
      </c>
    </row>
    <row r="46" spans="1:2" x14ac:dyDescent="0.2">
      <c r="A46" s="1">
        <v>44971</v>
      </c>
      <c r="B46" s="5">
        <v>193.42500000000001</v>
      </c>
    </row>
    <row r="47" spans="1:2" x14ac:dyDescent="0.2">
      <c r="A47" s="1">
        <v>44972</v>
      </c>
      <c r="B47" s="5">
        <v>28.95</v>
      </c>
    </row>
    <row r="48" spans="1:2" x14ac:dyDescent="0.2">
      <c r="A48" s="1">
        <v>44973</v>
      </c>
      <c r="B48" s="5">
        <v>144.185</v>
      </c>
    </row>
    <row r="49" spans="1:2" x14ac:dyDescent="0.2">
      <c r="A49" s="1">
        <v>44974</v>
      </c>
      <c r="B49" s="5">
        <v>395.15499999999997</v>
      </c>
    </row>
    <row r="50" spans="1:2" x14ac:dyDescent="0.2">
      <c r="A50" s="1">
        <v>44975</v>
      </c>
      <c r="B50" s="5">
        <v>139.3425</v>
      </c>
    </row>
    <row r="51" spans="1:2" x14ac:dyDescent="0.2">
      <c r="A51" s="1">
        <v>44976</v>
      </c>
      <c r="B51" s="5">
        <v>468.01666666666665</v>
      </c>
    </row>
    <row r="52" spans="1:2" x14ac:dyDescent="0.2">
      <c r="A52" s="1">
        <v>44977</v>
      </c>
      <c r="B52" s="5">
        <v>2021.4466666666665</v>
      </c>
    </row>
    <row r="53" spans="1:2" x14ac:dyDescent="0.2">
      <c r="A53" s="1">
        <v>44978</v>
      </c>
      <c r="B53" s="5">
        <v>1356.5699999999997</v>
      </c>
    </row>
    <row r="54" spans="1:2" x14ac:dyDescent="0.2">
      <c r="A54" s="1">
        <v>44979</v>
      </c>
      <c r="B54" s="5">
        <v>691.69333333333316</v>
      </c>
    </row>
    <row r="55" spans="1:2" x14ac:dyDescent="0.2">
      <c r="A55" s="1">
        <v>44980</v>
      </c>
      <c r="B55" s="5">
        <v>26.816666666666666</v>
      </c>
    </row>
    <row r="56" spans="1:2" x14ac:dyDescent="0.2">
      <c r="A56" s="1">
        <v>44981</v>
      </c>
      <c r="B56" s="5">
        <v>77.273333333333326</v>
      </c>
    </row>
    <row r="57" spans="1:2" x14ac:dyDescent="0.2">
      <c r="A57" s="1">
        <v>44982</v>
      </c>
      <c r="B57" s="5">
        <v>127.72999999999999</v>
      </c>
    </row>
    <row r="58" spans="1:2" x14ac:dyDescent="0.2">
      <c r="A58" s="1">
        <v>44983</v>
      </c>
      <c r="B58" s="5">
        <v>21.615000000000002</v>
      </c>
    </row>
    <row r="59" spans="1:2" x14ac:dyDescent="0.2">
      <c r="A59" s="1">
        <v>44984</v>
      </c>
      <c r="B59" s="5">
        <v>664.64</v>
      </c>
    </row>
    <row r="60" spans="1:2" x14ac:dyDescent="0.2">
      <c r="A60" s="1">
        <v>44985</v>
      </c>
      <c r="B60" s="5">
        <v>110.41</v>
      </c>
    </row>
    <row r="61" spans="1:2" x14ac:dyDescent="0.2">
      <c r="A61" s="1">
        <v>44986</v>
      </c>
      <c r="B61" s="5">
        <v>127.75</v>
      </c>
    </row>
    <row r="62" spans="1:2" x14ac:dyDescent="0.2">
      <c r="A62" s="1">
        <v>44987</v>
      </c>
      <c r="B62" s="5">
        <v>8.98</v>
      </c>
    </row>
    <row r="63" spans="1:2" x14ac:dyDescent="0.2">
      <c r="A63" s="1">
        <v>44988</v>
      </c>
      <c r="B63" s="5">
        <v>1306.5700000000002</v>
      </c>
    </row>
    <row r="64" spans="1:2" x14ac:dyDescent="0.2">
      <c r="A64" s="1">
        <v>44989</v>
      </c>
      <c r="B64" s="5">
        <v>657.27500000000009</v>
      </c>
    </row>
    <row r="65" spans="1:2" x14ac:dyDescent="0.2">
      <c r="A65" s="1">
        <v>44990</v>
      </c>
      <c r="B65" s="5">
        <v>7.98</v>
      </c>
    </row>
    <row r="66" spans="1:2" x14ac:dyDescent="0.2">
      <c r="A66" s="1">
        <v>44991</v>
      </c>
      <c r="B66" s="5">
        <v>3326.51</v>
      </c>
    </row>
    <row r="67" spans="1:2" x14ac:dyDescent="0.2">
      <c r="A67" s="1">
        <v>44992</v>
      </c>
      <c r="B67" s="5">
        <v>121.875</v>
      </c>
    </row>
    <row r="68" spans="1:2" x14ac:dyDescent="0.2">
      <c r="A68" s="1">
        <v>44993</v>
      </c>
      <c r="B68" s="5">
        <v>46.516666666666673</v>
      </c>
    </row>
    <row r="69" spans="1:2" x14ac:dyDescent="0.2">
      <c r="A69" s="1">
        <v>44994</v>
      </c>
      <c r="B69" s="5">
        <v>1485.1616666666666</v>
      </c>
    </row>
    <row r="70" spans="1:2" x14ac:dyDescent="0.2">
      <c r="A70" s="1">
        <v>44995</v>
      </c>
      <c r="B70" s="5">
        <v>23.94</v>
      </c>
    </row>
    <row r="71" spans="1:2" x14ac:dyDescent="0.2">
      <c r="A71" s="1">
        <v>44996</v>
      </c>
      <c r="B71" s="5">
        <v>17.48</v>
      </c>
    </row>
    <row r="72" spans="1:2" x14ac:dyDescent="0.2">
      <c r="A72" s="1">
        <v>44997</v>
      </c>
      <c r="B72" s="5">
        <v>817.70000000000016</v>
      </c>
    </row>
    <row r="73" spans="1:2" x14ac:dyDescent="0.2">
      <c r="A73" s="1">
        <v>44998</v>
      </c>
      <c r="B73" s="5">
        <v>36.276666666666664</v>
      </c>
    </row>
    <row r="74" spans="1:2" x14ac:dyDescent="0.2">
      <c r="A74" s="1">
        <v>44999</v>
      </c>
      <c r="B74" s="5">
        <v>138.38</v>
      </c>
    </row>
    <row r="75" spans="1:2" x14ac:dyDescent="0.2">
      <c r="A75" s="1">
        <v>45000</v>
      </c>
      <c r="B75" s="5">
        <v>95.84</v>
      </c>
    </row>
    <row r="76" spans="1:2" x14ac:dyDescent="0.2">
      <c r="A76" s="1">
        <v>45001</v>
      </c>
      <c r="B76" s="5">
        <v>218.63</v>
      </c>
    </row>
    <row r="77" spans="1:2" x14ac:dyDescent="0.2">
      <c r="A77" s="1">
        <v>45002</v>
      </c>
      <c r="B77" s="5">
        <v>272.89</v>
      </c>
    </row>
    <row r="78" spans="1:2" x14ac:dyDescent="0.2">
      <c r="A78" s="1">
        <v>45003</v>
      </c>
      <c r="B78" s="5">
        <v>327.14999999999998</v>
      </c>
    </row>
    <row r="79" spans="1:2" x14ac:dyDescent="0.2">
      <c r="A79" s="1">
        <v>45004</v>
      </c>
      <c r="B79" s="5">
        <v>188.94</v>
      </c>
    </row>
    <row r="80" spans="1:2" x14ac:dyDescent="0.2">
      <c r="A80" s="1">
        <v>45005</v>
      </c>
      <c r="B80" s="5">
        <v>178.953</v>
      </c>
    </row>
    <row r="81" spans="1:2" x14ac:dyDescent="0.2">
      <c r="A81" s="1">
        <v>45006</v>
      </c>
      <c r="B81" s="5">
        <v>168.96600000000001</v>
      </c>
    </row>
    <row r="82" spans="1:2" x14ac:dyDescent="0.2">
      <c r="A82" s="1">
        <v>45007</v>
      </c>
      <c r="B82" s="5">
        <v>47.94</v>
      </c>
    </row>
    <row r="83" spans="1:2" x14ac:dyDescent="0.2">
      <c r="A83" s="1">
        <v>45008</v>
      </c>
      <c r="B83" s="5">
        <v>60.676666666666669</v>
      </c>
    </row>
    <row r="84" spans="1:2" x14ac:dyDescent="0.2">
      <c r="A84" s="1">
        <v>45009</v>
      </c>
      <c r="B84" s="5">
        <v>352.45</v>
      </c>
    </row>
    <row r="85" spans="1:2" x14ac:dyDescent="0.2">
      <c r="A85" s="1">
        <v>45010</v>
      </c>
      <c r="B85" s="5">
        <v>686.91899999999987</v>
      </c>
    </row>
    <row r="86" spans="1:2" x14ac:dyDescent="0.2">
      <c r="A86" s="1">
        <v>45011</v>
      </c>
      <c r="B86" s="5">
        <v>1021.3879999999997</v>
      </c>
    </row>
    <row r="87" spans="1:2" x14ac:dyDescent="0.2">
      <c r="A87" s="1">
        <v>45012</v>
      </c>
      <c r="B87" s="5">
        <v>2052.5300000000007</v>
      </c>
    </row>
    <row r="88" spans="1:2" x14ac:dyDescent="0.2">
      <c r="A88" s="1">
        <v>45013</v>
      </c>
      <c r="B88" s="5">
        <v>670.61333333333334</v>
      </c>
    </row>
    <row r="89" spans="1:2" x14ac:dyDescent="0.2">
      <c r="A89" s="1">
        <v>45014</v>
      </c>
      <c r="B89" s="5">
        <v>288.49</v>
      </c>
    </row>
    <row r="90" spans="1:2" x14ac:dyDescent="0.2">
      <c r="A90" s="1">
        <v>45015</v>
      </c>
      <c r="B90" s="5">
        <v>803.19500000000005</v>
      </c>
    </row>
    <row r="91" spans="1:2" x14ac:dyDescent="0.2">
      <c r="A91" s="1">
        <v>45016</v>
      </c>
      <c r="B91" s="5">
        <v>28.04</v>
      </c>
    </row>
    <row r="92" spans="1:2" x14ac:dyDescent="0.2">
      <c r="A92" s="1">
        <v>45017</v>
      </c>
      <c r="B92" s="5">
        <v>179.38499999999999</v>
      </c>
    </row>
    <row r="93" spans="1:2" x14ac:dyDescent="0.2">
      <c r="A93" s="1">
        <v>45018</v>
      </c>
      <c r="B93" s="5">
        <v>330.73</v>
      </c>
    </row>
    <row r="94" spans="1:2" x14ac:dyDescent="0.2">
      <c r="A94" s="1">
        <v>45019</v>
      </c>
      <c r="B94" s="5">
        <v>56.46</v>
      </c>
    </row>
    <row r="95" spans="1:2" x14ac:dyDescent="0.2">
      <c r="A95" s="1">
        <v>45020</v>
      </c>
      <c r="B95" s="5">
        <v>44.087499999999999</v>
      </c>
    </row>
    <row r="96" spans="1:2" x14ac:dyDescent="0.2">
      <c r="A96" s="1">
        <v>45021</v>
      </c>
      <c r="B96" s="5">
        <v>31.715</v>
      </c>
    </row>
    <row r="97" spans="1:2" x14ac:dyDescent="0.2">
      <c r="A97" s="1">
        <v>45022</v>
      </c>
      <c r="B97" s="5">
        <v>42.403333333333329</v>
      </c>
    </row>
    <row r="98" spans="1:2" x14ac:dyDescent="0.2">
      <c r="A98" s="1">
        <v>45023</v>
      </c>
      <c r="B98" s="5">
        <v>112.33833333333334</v>
      </c>
    </row>
    <row r="99" spans="1:2" x14ac:dyDescent="0.2">
      <c r="A99" s="1">
        <v>45024</v>
      </c>
      <c r="B99" s="5">
        <v>182.27333333333334</v>
      </c>
    </row>
    <row r="100" spans="1:2" x14ac:dyDescent="0.2">
      <c r="A100" s="1">
        <v>45025</v>
      </c>
      <c r="B100" s="5">
        <v>451.84333333333325</v>
      </c>
    </row>
    <row r="101" spans="1:2" x14ac:dyDescent="0.2">
      <c r="A101" s="1">
        <v>45026</v>
      </c>
      <c r="B101" s="5">
        <v>516.29999999999995</v>
      </c>
    </row>
    <row r="102" spans="1:2" x14ac:dyDescent="0.2">
      <c r="A102" s="1">
        <v>45027</v>
      </c>
      <c r="B102" s="5">
        <v>1063.3899999999999</v>
      </c>
    </row>
    <row r="103" spans="1:2" x14ac:dyDescent="0.2">
      <c r="A103" s="1">
        <v>45028</v>
      </c>
      <c r="B103" s="5">
        <v>852.1774999999999</v>
      </c>
    </row>
    <row r="104" spans="1:2" x14ac:dyDescent="0.2">
      <c r="A104" s="1">
        <v>45029</v>
      </c>
      <c r="B104" s="5">
        <v>135.4</v>
      </c>
    </row>
    <row r="105" spans="1:2" x14ac:dyDescent="0.2">
      <c r="A105" s="1">
        <v>45030</v>
      </c>
      <c r="B105" s="5">
        <v>685.08</v>
      </c>
    </row>
    <row r="106" spans="1:2" x14ac:dyDescent="0.2">
      <c r="A106" s="1">
        <v>45031</v>
      </c>
      <c r="B106" s="5">
        <v>73.89</v>
      </c>
    </row>
    <row r="107" spans="1:2" x14ac:dyDescent="0.2">
      <c r="A107" s="1">
        <v>45032</v>
      </c>
      <c r="B107" s="5">
        <v>37.619999999999997</v>
      </c>
    </row>
    <row r="108" spans="1:2" x14ac:dyDescent="0.2">
      <c r="A108" s="1">
        <v>45033</v>
      </c>
      <c r="B108" s="5">
        <v>1528.8533333333335</v>
      </c>
    </row>
    <row r="109" spans="1:2" x14ac:dyDescent="0.2">
      <c r="A109" s="1">
        <v>45034</v>
      </c>
      <c r="B109" s="5">
        <v>414.41500000000002</v>
      </c>
    </row>
    <row r="110" spans="1:2" x14ac:dyDescent="0.2">
      <c r="A110" s="1">
        <v>45035</v>
      </c>
      <c r="B110" s="5">
        <v>2458.5199999999995</v>
      </c>
    </row>
    <row r="111" spans="1:2" x14ac:dyDescent="0.2">
      <c r="A111" s="1">
        <v>45036</v>
      </c>
      <c r="B111" s="5">
        <v>437.43</v>
      </c>
    </row>
    <row r="112" spans="1:2" x14ac:dyDescent="0.2">
      <c r="A112" s="1">
        <v>45037</v>
      </c>
      <c r="B112" s="5">
        <v>348.34833333333336</v>
      </c>
    </row>
    <row r="113" spans="1:2" x14ac:dyDescent="0.2">
      <c r="A113" s="1">
        <v>45038</v>
      </c>
      <c r="B113" s="5">
        <v>259.26666666666671</v>
      </c>
    </row>
    <row r="114" spans="1:2" x14ac:dyDescent="0.2">
      <c r="A114" s="1">
        <v>45039</v>
      </c>
      <c r="B114" s="5">
        <v>170.10333333333335</v>
      </c>
    </row>
    <row r="115" spans="1:2" x14ac:dyDescent="0.2">
      <c r="A115" s="1">
        <v>45040</v>
      </c>
      <c r="B115" s="5">
        <v>80.94</v>
      </c>
    </row>
    <row r="116" spans="1:2" x14ac:dyDescent="0.2">
      <c r="A116" s="1">
        <v>45041</v>
      </c>
      <c r="B116" s="5">
        <v>109.69999999999999</v>
      </c>
    </row>
    <row r="117" spans="1:2" x14ac:dyDescent="0.2">
      <c r="A117" s="1">
        <v>45042</v>
      </c>
      <c r="B117" s="5">
        <v>416.60999999999996</v>
      </c>
    </row>
    <row r="118" spans="1:2" x14ac:dyDescent="0.2">
      <c r="A118" s="1">
        <v>45043</v>
      </c>
      <c r="B118" s="5">
        <v>638.16999999999996</v>
      </c>
    </row>
    <row r="119" spans="1:2" x14ac:dyDescent="0.2">
      <c r="A119" s="1">
        <v>45044</v>
      </c>
      <c r="B119" s="5">
        <v>420.37</v>
      </c>
    </row>
    <row r="120" spans="1:2" x14ac:dyDescent="0.2">
      <c r="A120" s="1">
        <v>45045</v>
      </c>
      <c r="B120" s="5">
        <v>202.57000000000002</v>
      </c>
    </row>
    <row r="121" spans="1:2" x14ac:dyDescent="0.2">
      <c r="A121" s="1">
        <v>45046</v>
      </c>
      <c r="B121" s="5">
        <v>56.83</v>
      </c>
    </row>
    <row r="122" spans="1:2" x14ac:dyDescent="0.2">
      <c r="A122" s="1">
        <v>45047</v>
      </c>
      <c r="B122" s="5">
        <v>1098.7250000000001</v>
      </c>
    </row>
    <row r="123" spans="1:2" x14ac:dyDescent="0.2">
      <c r="A123" s="1">
        <v>45048</v>
      </c>
      <c r="B123" s="5">
        <v>311.04249999999996</v>
      </c>
    </row>
    <row r="124" spans="1:2" x14ac:dyDescent="0.2">
      <c r="A124" s="1">
        <v>45049</v>
      </c>
      <c r="B124" s="5">
        <v>1003.9399999999999</v>
      </c>
    </row>
    <row r="125" spans="1:2" x14ac:dyDescent="0.2">
      <c r="A125" s="1">
        <v>45050</v>
      </c>
      <c r="B125" s="5">
        <v>72.507999999999996</v>
      </c>
    </row>
    <row r="126" spans="1:2" x14ac:dyDescent="0.2">
      <c r="A126" s="1">
        <v>45051</v>
      </c>
      <c r="B126" s="5">
        <v>90.460000000000008</v>
      </c>
    </row>
    <row r="127" spans="1:2" x14ac:dyDescent="0.2">
      <c r="A127" s="1">
        <v>45052</v>
      </c>
      <c r="B127" s="5">
        <v>2977.15</v>
      </c>
    </row>
    <row r="128" spans="1:2" x14ac:dyDescent="0.2">
      <c r="A128" s="1">
        <v>45053</v>
      </c>
      <c r="B128" s="5">
        <v>803.86</v>
      </c>
    </row>
    <row r="129" spans="1:2" x14ac:dyDescent="0.2">
      <c r="A129" s="1">
        <v>45054</v>
      </c>
      <c r="B129" s="5">
        <v>1532.59</v>
      </c>
    </row>
    <row r="130" spans="1:2" x14ac:dyDescent="0.2">
      <c r="A130" s="1">
        <v>45055</v>
      </c>
      <c r="B130" s="5">
        <v>123.58500000000001</v>
      </c>
    </row>
    <row r="131" spans="1:2" x14ac:dyDescent="0.2">
      <c r="A131" s="1">
        <v>45056</v>
      </c>
      <c r="B131" s="5">
        <v>20.58</v>
      </c>
    </row>
    <row r="132" spans="1:2" x14ac:dyDescent="0.2">
      <c r="A132" s="1">
        <v>45057</v>
      </c>
      <c r="B132" s="5">
        <v>814.40999999999985</v>
      </c>
    </row>
    <row r="133" spans="1:2" x14ac:dyDescent="0.2">
      <c r="A133" s="1">
        <v>45058</v>
      </c>
      <c r="B133" s="5">
        <v>11.98</v>
      </c>
    </row>
    <row r="134" spans="1:2" x14ac:dyDescent="0.2">
      <c r="A134" s="1">
        <v>45059</v>
      </c>
      <c r="B134" s="5">
        <v>146.68</v>
      </c>
    </row>
    <row r="135" spans="1:2" x14ac:dyDescent="0.2">
      <c r="A135" s="1">
        <v>45060</v>
      </c>
      <c r="B135" s="5">
        <v>172.61500000000001</v>
      </c>
    </row>
    <row r="136" spans="1:2" x14ac:dyDescent="0.2">
      <c r="A136" s="1">
        <v>45061</v>
      </c>
      <c r="B136" s="5">
        <v>165.92333333333335</v>
      </c>
    </row>
    <row r="137" spans="1:2" x14ac:dyDescent="0.2">
      <c r="A137" s="1">
        <v>45062</v>
      </c>
      <c r="B137" s="5">
        <v>262.39750000000004</v>
      </c>
    </row>
    <row r="138" spans="1:2" x14ac:dyDescent="0.2">
      <c r="A138" s="1">
        <v>45063</v>
      </c>
      <c r="B138" s="5">
        <v>541.79999999999995</v>
      </c>
    </row>
    <row r="139" spans="1:2" x14ac:dyDescent="0.2">
      <c r="A139" s="1">
        <v>45064</v>
      </c>
      <c r="B139" s="5">
        <v>89.82</v>
      </c>
    </row>
    <row r="140" spans="1:2" x14ac:dyDescent="0.2">
      <c r="A140" s="1">
        <v>45065</v>
      </c>
      <c r="B140" s="5">
        <v>119.8</v>
      </c>
    </row>
    <row r="141" spans="1:2" x14ac:dyDescent="0.2">
      <c r="A141" s="1">
        <v>45066</v>
      </c>
      <c r="B141" s="5">
        <v>407.40499999999997</v>
      </c>
    </row>
    <row r="142" spans="1:2" x14ac:dyDescent="0.2">
      <c r="A142" s="1">
        <v>45067</v>
      </c>
      <c r="B142" s="5">
        <v>340.19333333333333</v>
      </c>
    </row>
    <row r="143" spans="1:2" x14ac:dyDescent="0.2">
      <c r="A143" s="1">
        <v>45068</v>
      </c>
      <c r="B143" s="5">
        <v>272.98166666666668</v>
      </c>
    </row>
    <row r="144" spans="1:2" x14ac:dyDescent="0.2">
      <c r="A144" s="1">
        <v>45069</v>
      </c>
      <c r="B144" s="5">
        <v>205.76999999999998</v>
      </c>
    </row>
    <row r="145" spans="1:2" x14ac:dyDescent="0.2">
      <c r="A145" s="1">
        <v>45070</v>
      </c>
      <c r="B145" s="5">
        <v>655.98</v>
      </c>
    </row>
    <row r="146" spans="1:2" x14ac:dyDescent="0.2">
      <c r="A146" s="1">
        <v>45071</v>
      </c>
      <c r="B146" s="5">
        <v>95.559999999999988</v>
      </c>
    </row>
    <row r="147" spans="1:2" x14ac:dyDescent="0.2">
      <c r="A147" s="1">
        <v>45072</v>
      </c>
      <c r="B147" s="5">
        <v>147.23333333333332</v>
      </c>
    </row>
    <row r="148" spans="1:2" x14ac:dyDescent="0.2">
      <c r="A148" s="1">
        <v>45073</v>
      </c>
      <c r="B148" s="5">
        <v>2517.19</v>
      </c>
    </row>
    <row r="149" spans="1:2" x14ac:dyDescent="0.2">
      <c r="A149" s="1">
        <v>45074</v>
      </c>
      <c r="B149" s="5">
        <v>3</v>
      </c>
    </row>
    <row r="150" spans="1:2" x14ac:dyDescent="0.2">
      <c r="A150" s="1">
        <v>45075</v>
      </c>
      <c r="B150" s="5">
        <v>279.31833333333333</v>
      </c>
    </row>
    <row r="151" spans="1:2" x14ac:dyDescent="0.2">
      <c r="A151" s="1">
        <v>45076</v>
      </c>
      <c r="B151" s="5">
        <v>555.63666666666666</v>
      </c>
    </row>
    <row r="152" spans="1:2" x14ac:dyDescent="0.2">
      <c r="A152" s="1">
        <v>45077</v>
      </c>
      <c r="B152" s="5">
        <v>831.95499999999993</v>
      </c>
    </row>
    <row r="153" spans="1:2" x14ac:dyDescent="0.2">
      <c r="A153" s="1">
        <v>45078</v>
      </c>
      <c r="B153" s="5">
        <v>151.2175</v>
      </c>
    </row>
    <row r="154" spans="1:2" x14ac:dyDescent="0.2">
      <c r="A154" s="1">
        <v>45079</v>
      </c>
      <c r="B154" s="5">
        <v>165.71</v>
      </c>
    </row>
    <row r="155" spans="1:2" x14ac:dyDescent="0.2">
      <c r="A155" s="1">
        <v>45080</v>
      </c>
      <c r="B155" s="5">
        <v>327.47000000000003</v>
      </c>
    </row>
    <row r="156" spans="1:2" x14ac:dyDescent="0.2">
      <c r="A156" s="1">
        <v>45081</v>
      </c>
      <c r="B156" s="5">
        <v>3351.8200000000033</v>
      </c>
    </row>
    <row r="157" spans="1:2" x14ac:dyDescent="0.2">
      <c r="A157" s="1">
        <v>45082</v>
      </c>
      <c r="B157" s="5">
        <v>657.10249999999996</v>
      </c>
    </row>
    <row r="158" spans="1:2" x14ac:dyDescent="0.2">
      <c r="A158" s="1">
        <v>45083</v>
      </c>
      <c r="B158" s="5">
        <v>578.14125000000001</v>
      </c>
    </row>
    <row r="159" spans="1:2" x14ac:dyDescent="0.2">
      <c r="A159" s="1">
        <v>45084</v>
      </c>
      <c r="B159" s="5">
        <v>499.18000000000006</v>
      </c>
    </row>
    <row r="160" spans="1:2" x14ac:dyDescent="0.2">
      <c r="A160" s="1">
        <v>45085</v>
      </c>
      <c r="B160" s="5">
        <v>38.869999999999997</v>
      </c>
    </row>
    <row r="161" spans="1:2" x14ac:dyDescent="0.2">
      <c r="A161" s="1">
        <v>45086</v>
      </c>
      <c r="B161" s="5">
        <v>757.29000000000019</v>
      </c>
    </row>
    <row r="162" spans="1:2" x14ac:dyDescent="0.2">
      <c r="A162" s="1">
        <v>45087</v>
      </c>
      <c r="B162" s="5">
        <v>558.84</v>
      </c>
    </row>
    <row r="163" spans="1:2" x14ac:dyDescent="0.2">
      <c r="A163" s="1">
        <v>45088</v>
      </c>
      <c r="B163" s="5">
        <v>388.15666666666669</v>
      </c>
    </row>
    <row r="164" spans="1:2" x14ac:dyDescent="0.2">
      <c r="A164" s="1">
        <v>45089</v>
      </c>
      <c r="B164" s="5">
        <v>217.47333333333336</v>
      </c>
    </row>
    <row r="165" spans="1:2" x14ac:dyDescent="0.2">
      <c r="A165" s="1">
        <v>45090</v>
      </c>
      <c r="B165" s="5">
        <v>1718.5519999999997</v>
      </c>
    </row>
    <row r="166" spans="1:2" x14ac:dyDescent="0.2">
      <c r="A166" s="1">
        <v>45091</v>
      </c>
      <c r="B166" s="5">
        <v>166.91499999999999</v>
      </c>
    </row>
    <row r="167" spans="1:2" x14ac:dyDescent="0.2">
      <c r="A167" s="1">
        <v>45092</v>
      </c>
      <c r="B167" s="5">
        <v>151.88999999999999</v>
      </c>
    </row>
    <row r="168" spans="1:2" x14ac:dyDescent="0.2">
      <c r="A168" s="1">
        <v>45093</v>
      </c>
      <c r="B168" s="5">
        <v>160.34</v>
      </c>
    </row>
    <row r="169" spans="1:2" x14ac:dyDescent="0.2">
      <c r="A169" s="1">
        <v>45094</v>
      </c>
      <c r="B169" s="5">
        <v>168.79000000000002</v>
      </c>
    </row>
    <row r="170" spans="1:2" x14ac:dyDescent="0.2">
      <c r="A170" s="1">
        <v>45095</v>
      </c>
      <c r="B170" s="5">
        <v>392.72857142857146</v>
      </c>
    </row>
    <row r="171" spans="1:2" x14ac:dyDescent="0.2">
      <c r="A171" s="1">
        <v>45096</v>
      </c>
      <c r="B171" s="5">
        <v>52.94</v>
      </c>
    </row>
    <row r="172" spans="1:2" x14ac:dyDescent="0.2">
      <c r="A172" s="1">
        <v>45097</v>
      </c>
      <c r="B172" s="5">
        <v>356.8125</v>
      </c>
    </row>
    <row r="173" spans="1:2" x14ac:dyDescent="0.2">
      <c r="A173" s="1">
        <v>45098</v>
      </c>
      <c r="B173" s="5">
        <v>415.38375000000002</v>
      </c>
    </row>
    <row r="174" spans="1:2" x14ac:dyDescent="0.2">
      <c r="A174" s="1">
        <v>45099</v>
      </c>
      <c r="B174" s="5">
        <v>473.95500000000004</v>
      </c>
    </row>
    <row r="175" spans="1:2" x14ac:dyDescent="0.2">
      <c r="A175" s="1">
        <v>45100</v>
      </c>
      <c r="B175" s="5">
        <v>3433.7099999999996</v>
      </c>
    </row>
    <row r="176" spans="1:2" x14ac:dyDescent="0.2">
      <c r="A176" s="1">
        <v>45101</v>
      </c>
      <c r="B176" s="5">
        <v>1745.7949999999998</v>
      </c>
    </row>
    <row r="177" spans="1:2" x14ac:dyDescent="0.2">
      <c r="A177" s="1">
        <v>45102</v>
      </c>
      <c r="B177" s="5">
        <v>57.88</v>
      </c>
    </row>
    <row r="178" spans="1:2" x14ac:dyDescent="0.2">
      <c r="A178" s="1">
        <v>45103</v>
      </c>
      <c r="B178" s="5">
        <v>369.94</v>
      </c>
    </row>
    <row r="179" spans="1:2" x14ac:dyDescent="0.2">
      <c r="A179" s="1">
        <v>45104</v>
      </c>
      <c r="B179" s="5">
        <v>259.48500000000001</v>
      </c>
    </row>
    <row r="180" spans="1:2" x14ac:dyDescent="0.2">
      <c r="A180" s="1">
        <v>45105</v>
      </c>
      <c r="B180" s="5">
        <v>149.03</v>
      </c>
    </row>
    <row r="181" spans="1:2" x14ac:dyDescent="0.2">
      <c r="A181" s="1">
        <v>45106</v>
      </c>
      <c r="B181" s="5">
        <v>148.88999999999999</v>
      </c>
    </row>
    <row r="182" spans="1:2" x14ac:dyDescent="0.2">
      <c r="A182" s="1">
        <v>45107</v>
      </c>
      <c r="B182" s="5">
        <v>2259.9966666666664</v>
      </c>
    </row>
    <row r="183" spans="1:2" x14ac:dyDescent="0.2">
      <c r="A183" s="1">
        <v>45108</v>
      </c>
      <c r="B183" s="5">
        <v>1337.4849999999999</v>
      </c>
    </row>
    <row r="184" spans="1:2" x14ac:dyDescent="0.2">
      <c r="A184" s="1">
        <v>45109</v>
      </c>
      <c r="B184" s="5">
        <v>201.22</v>
      </c>
    </row>
    <row r="185" spans="1:2" x14ac:dyDescent="0.2">
      <c r="A185" s="1">
        <v>45110</v>
      </c>
      <c r="B185" s="5">
        <v>151.86000000000001</v>
      </c>
    </row>
    <row r="186" spans="1:2" x14ac:dyDescent="0.2">
      <c r="A186" s="1">
        <v>45111</v>
      </c>
      <c r="B186" s="5">
        <v>114.86500000000001</v>
      </c>
    </row>
    <row r="187" spans="1:2" x14ac:dyDescent="0.2">
      <c r="A187" s="1">
        <v>45112</v>
      </c>
      <c r="B187" s="5">
        <v>7.98</v>
      </c>
    </row>
    <row r="188" spans="1:2" x14ac:dyDescent="0.2">
      <c r="A188" s="1">
        <v>45113</v>
      </c>
      <c r="B188" s="5">
        <v>208.73000000000002</v>
      </c>
    </row>
    <row r="189" spans="1:2" x14ac:dyDescent="0.2">
      <c r="A189" s="1">
        <v>45114</v>
      </c>
      <c r="B189" s="5">
        <v>189.72666666666669</v>
      </c>
    </row>
    <row r="190" spans="1:2" x14ac:dyDescent="0.2">
      <c r="A190" s="1">
        <v>45115</v>
      </c>
      <c r="B190" s="5">
        <v>1394.4233333333334</v>
      </c>
    </row>
    <row r="191" spans="1:2" x14ac:dyDescent="0.2">
      <c r="A191" s="1">
        <v>45116</v>
      </c>
      <c r="B191" s="5">
        <v>83.17</v>
      </c>
    </row>
    <row r="192" spans="1:2" x14ac:dyDescent="0.2">
      <c r="A192" s="1">
        <v>45117</v>
      </c>
      <c r="B192" s="5">
        <v>288.39</v>
      </c>
    </row>
    <row r="193" spans="1:2" x14ac:dyDescent="0.2">
      <c r="A193" s="1">
        <v>45118</v>
      </c>
      <c r="B193" s="5">
        <v>175.565</v>
      </c>
    </row>
    <row r="194" spans="1:2" x14ac:dyDescent="0.2">
      <c r="A194" s="1">
        <v>45119</v>
      </c>
      <c r="B194" s="5">
        <v>251.68</v>
      </c>
    </row>
    <row r="195" spans="1:2" x14ac:dyDescent="0.2">
      <c r="A195" s="1">
        <v>45120</v>
      </c>
      <c r="B195" s="5">
        <v>67.94</v>
      </c>
    </row>
    <row r="196" spans="1:2" x14ac:dyDescent="0.2">
      <c r="A196" s="1">
        <v>45121</v>
      </c>
      <c r="B196" s="5">
        <v>1236.25</v>
      </c>
    </row>
    <row r="197" spans="1:2" x14ac:dyDescent="0.2">
      <c r="A197" s="1">
        <v>45122</v>
      </c>
      <c r="B197" s="5">
        <v>55.430000000000007</v>
      </c>
    </row>
    <row r="198" spans="1:2" x14ac:dyDescent="0.2">
      <c r="A198" s="1">
        <v>45123</v>
      </c>
      <c r="B198" s="5">
        <v>58.84</v>
      </c>
    </row>
    <row r="199" spans="1:2" x14ac:dyDescent="0.2">
      <c r="A199" s="1">
        <v>45124</v>
      </c>
      <c r="B199" s="5">
        <v>110.83333333333333</v>
      </c>
    </row>
    <row r="200" spans="1:2" x14ac:dyDescent="0.2">
      <c r="A200" s="1">
        <v>45125</v>
      </c>
      <c r="B200" s="5">
        <v>262.52666666666664</v>
      </c>
    </row>
    <row r="201" spans="1:2" x14ac:dyDescent="0.2">
      <c r="A201" s="1">
        <v>45126</v>
      </c>
      <c r="B201" s="5">
        <v>414.21999999999997</v>
      </c>
    </row>
    <row r="202" spans="1:2" x14ac:dyDescent="0.2">
      <c r="A202" s="1">
        <v>45127</v>
      </c>
      <c r="B202" s="5">
        <v>492.61</v>
      </c>
    </row>
    <row r="203" spans="1:2" x14ac:dyDescent="0.2">
      <c r="A203" s="1">
        <v>45128</v>
      </c>
      <c r="B203" s="5">
        <v>571</v>
      </c>
    </row>
    <row r="204" spans="1:2" x14ac:dyDescent="0.2">
      <c r="A204" s="1">
        <v>45129</v>
      </c>
      <c r="B204" s="5">
        <v>1044.6750000000002</v>
      </c>
    </row>
    <row r="205" spans="1:2" x14ac:dyDescent="0.2">
      <c r="A205" s="1">
        <v>45130</v>
      </c>
      <c r="B205" s="5">
        <v>377.44</v>
      </c>
    </row>
    <row r="206" spans="1:2" x14ac:dyDescent="0.2">
      <c r="A206" s="1">
        <v>45131</v>
      </c>
      <c r="B206" s="5">
        <v>95.38000000000001</v>
      </c>
    </row>
    <row r="207" spans="1:2" x14ac:dyDescent="0.2">
      <c r="A207" s="1">
        <v>45132</v>
      </c>
      <c r="B207" s="5">
        <v>53.91</v>
      </c>
    </row>
    <row r="208" spans="1:2" x14ac:dyDescent="0.2">
      <c r="A208" s="1">
        <v>45133</v>
      </c>
      <c r="B208" s="5">
        <v>406.90999999999997</v>
      </c>
    </row>
    <row r="209" spans="1:2" x14ac:dyDescent="0.2">
      <c r="A209" s="1">
        <v>45134</v>
      </c>
      <c r="B209" s="5">
        <v>15.96</v>
      </c>
    </row>
    <row r="210" spans="1:2" x14ac:dyDescent="0.2">
      <c r="A210" s="1">
        <v>45135</v>
      </c>
      <c r="B210" s="5">
        <v>1013.6100000000001</v>
      </c>
    </row>
    <row r="211" spans="1:2" x14ac:dyDescent="0.2">
      <c r="A211" s="1">
        <v>45136</v>
      </c>
      <c r="B211" s="5">
        <v>1563.4849999999999</v>
      </c>
    </row>
    <row r="212" spans="1:2" x14ac:dyDescent="0.2">
      <c r="A212" s="1">
        <v>45137</v>
      </c>
      <c r="B212" s="5">
        <v>155.06</v>
      </c>
    </row>
    <row r="213" spans="1:2" x14ac:dyDescent="0.2">
      <c r="A213" s="1">
        <v>45138</v>
      </c>
      <c r="B213" s="5">
        <v>417.29999999999995</v>
      </c>
    </row>
    <row r="214" spans="1:2" x14ac:dyDescent="0.2">
      <c r="A214" s="1">
        <v>45139</v>
      </c>
      <c r="B214" s="5">
        <v>164.67000000000002</v>
      </c>
    </row>
    <row r="215" spans="1:2" x14ac:dyDescent="0.2">
      <c r="A215" s="1">
        <v>45140</v>
      </c>
      <c r="B215" s="5">
        <v>184.16500000000002</v>
      </c>
    </row>
    <row r="216" spans="1:2" x14ac:dyDescent="0.2">
      <c r="A216" s="1">
        <v>45141</v>
      </c>
      <c r="B216" s="5">
        <v>203.66</v>
      </c>
    </row>
    <row r="217" spans="1:2" x14ac:dyDescent="0.2">
      <c r="A217" s="1">
        <v>45142</v>
      </c>
      <c r="B217" s="5">
        <v>419.57499999999999</v>
      </c>
    </row>
    <row r="218" spans="1:2" x14ac:dyDescent="0.2">
      <c r="A218" s="1">
        <v>45143</v>
      </c>
      <c r="B218" s="5">
        <v>404.99666666666661</v>
      </c>
    </row>
    <row r="219" spans="1:2" x14ac:dyDescent="0.2">
      <c r="A219" s="1">
        <v>45144</v>
      </c>
      <c r="B219" s="5">
        <v>520.73500000000001</v>
      </c>
    </row>
    <row r="220" spans="1:2" x14ac:dyDescent="0.2">
      <c r="A220" s="1">
        <v>45145</v>
      </c>
      <c r="B220" s="5">
        <v>24.42</v>
      </c>
    </row>
    <row r="221" spans="1:2" x14ac:dyDescent="0.2">
      <c r="A221" s="1">
        <v>45146</v>
      </c>
      <c r="B221" s="5">
        <v>51</v>
      </c>
    </row>
    <row r="222" spans="1:2" x14ac:dyDescent="0.2">
      <c r="A222" s="1">
        <v>45147</v>
      </c>
      <c r="B222" s="5">
        <v>80.92</v>
      </c>
    </row>
    <row r="223" spans="1:2" x14ac:dyDescent="0.2">
      <c r="A223" s="1">
        <v>45148</v>
      </c>
      <c r="B223" s="5">
        <v>82.560000000000016</v>
      </c>
    </row>
    <row r="224" spans="1:2" x14ac:dyDescent="0.2">
      <c r="A224" s="1">
        <v>45149</v>
      </c>
      <c r="B224" s="5">
        <v>616.6400000000001</v>
      </c>
    </row>
    <row r="225" spans="1:2" x14ac:dyDescent="0.2">
      <c r="A225" s="1">
        <v>45150</v>
      </c>
      <c r="B225" s="5">
        <v>269.21333333333337</v>
      </c>
    </row>
    <row r="226" spans="1:2" x14ac:dyDescent="0.2">
      <c r="A226" s="1">
        <v>45151</v>
      </c>
      <c r="B226" s="5">
        <v>46.916666666666664</v>
      </c>
    </row>
    <row r="227" spans="1:2" x14ac:dyDescent="0.2">
      <c r="A227" s="1">
        <v>45152</v>
      </c>
      <c r="B227" s="5">
        <v>64.95</v>
      </c>
    </row>
    <row r="228" spans="1:2" x14ac:dyDescent="0.2">
      <c r="A228" s="1">
        <v>45153</v>
      </c>
      <c r="B228" s="5">
        <v>212.452</v>
      </c>
    </row>
    <row r="229" spans="1:2" x14ac:dyDescent="0.2">
      <c r="A229" s="1">
        <v>45154</v>
      </c>
      <c r="B229" s="5">
        <v>2344.1133333333332</v>
      </c>
    </row>
    <row r="230" spans="1:2" x14ac:dyDescent="0.2">
      <c r="A230" s="1">
        <v>45155</v>
      </c>
      <c r="B230" s="5">
        <v>5.99</v>
      </c>
    </row>
    <row r="231" spans="1:2" x14ac:dyDescent="0.2">
      <c r="A231" s="1">
        <v>45156</v>
      </c>
      <c r="B231" s="5">
        <v>140.435</v>
      </c>
    </row>
    <row r="232" spans="1:2" x14ac:dyDescent="0.2">
      <c r="A232" s="1">
        <v>45157</v>
      </c>
      <c r="B232" s="5">
        <v>494.21499999999997</v>
      </c>
    </row>
    <row r="233" spans="1:2" x14ac:dyDescent="0.2">
      <c r="A233" s="1">
        <v>45158</v>
      </c>
      <c r="B233" s="5">
        <v>207.74</v>
      </c>
    </row>
    <row r="234" spans="1:2" x14ac:dyDescent="0.2">
      <c r="A234" s="1">
        <v>45159</v>
      </c>
      <c r="B234" s="5">
        <v>207.67999999999998</v>
      </c>
    </row>
    <row r="235" spans="1:2" x14ac:dyDescent="0.2">
      <c r="A235" s="1">
        <v>45160</v>
      </c>
      <c r="B235" s="5">
        <v>1240.3225000000002</v>
      </c>
    </row>
    <row r="236" spans="1:2" x14ac:dyDescent="0.2">
      <c r="A236" s="1">
        <v>45161</v>
      </c>
      <c r="B236" s="5">
        <v>1248.55</v>
      </c>
    </row>
    <row r="237" spans="1:2" x14ac:dyDescent="0.2">
      <c r="A237" s="1">
        <v>45162</v>
      </c>
      <c r="B237" s="5">
        <v>58.9</v>
      </c>
    </row>
    <row r="238" spans="1:2" x14ac:dyDescent="0.2">
      <c r="A238" s="1">
        <v>45163</v>
      </c>
      <c r="B238" s="5">
        <v>906.81666666666661</v>
      </c>
    </row>
    <row r="239" spans="1:2" x14ac:dyDescent="0.2">
      <c r="A239" s="1">
        <v>45164</v>
      </c>
      <c r="B239" s="5">
        <v>1754.7333333333333</v>
      </c>
    </row>
    <row r="240" spans="1:2" x14ac:dyDescent="0.2">
      <c r="A240" s="1">
        <v>45165</v>
      </c>
      <c r="B240" s="5">
        <v>405.1</v>
      </c>
    </row>
    <row r="241" spans="1:2" x14ac:dyDescent="0.2">
      <c r="A241" s="1">
        <v>45166</v>
      </c>
      <c r="B241" s="5">
        <v>127.065</v>
      </c>
    </row>
    <row r="242" spans="1:2" x14ac:dyDescent="0.2">
      <c r="A242" s="1">
        <v>45167</v>
      </c>
      <c r="B242" s="5">
        <v>494.34</v>
      </c>
    </row>
    <row r="243" spans="1:2" x14ac:dyDescent="0.2">
      <c r="A243" s="1">
        <v>45168</v>
      </c>
      <c r="B243" s="5">
        <v>696.94499999999994</v>
      </c>
    </row>
    <row r="244" spans="1:2" x14ac:dyDescent="0.2">
      <c r="A244" s="1">
        <v>45169</v>
      </c>
      <c r="B244" s="5">
        <v>899.55</v>
      </c>
    </row>
    <row r="245" spans="1:2" x14ac:dyDescent="0.2">
      <c r="A245" s="1">
        <v>45170</v>
      </c>
      <c r="B245" s="5">
        <v>920.00333333333322</v>
      </c>
    </row>
    <row r="246" spans="1:2" x14ac:dyDescent="0.2">
      <c r="A246" s="1">
        <v>45171</v>
      </c>
      <c r="B246" s="5">
        <v>178.73</v>
      </c>
    </row>
    <row r="247" spans="1:2" x14ac:dyDescent="0.2">
      <c r="A247" s="1">
        <v>45172</v>
      </c>
      <c r="B247" s="5">
        <v>415.84</v>
      </c>
    </row>
    <row r="248" spans="1:2" x14ac:dyDescent="0.2">
      <c r="A248" s="1">
        <v>45173</v>
      </c>
      <c r="B248" s="5">
        <v>194.71</v>
      </c>
    </row>
    <row r="249" spans="1:2" x14ac:dyDescent="0.2">
      <c r="A249" s="1">
        <v>45174</v>
      </c>
      <c r="B249" s="5">
        <v>258.32249999999999</v>
      </c>
    </row>
    <row r="250" spans="1:2" x14ac:dyDescent="0.2">
      <c r="A250" s="1">
        <v>45175</v>
      </c>
      <c r="B250" s="5">
        <v>321.935</v>
      </c>
    </row>
    <row r="251" spans="1:2" x14ac:dyDescent="0.2">
      <c r="A251" s="1">
        <v>45176</v>
      </c>
      <c r="B251" s="5">
        <v>562.77749999999992</v>
      </c>
    </row>
    <row r="252" spans="1:2" x14ac:dyDescent="0.2">
      <c r="A252" s="1">
        <v>45177</v>
      </c>
      <c r="B252" s="5">
        <v>803.61999999999989</v>
      </c>
    </row>
    <row r="253" spans="1:2" x14ac:dyDescent="0.2">
      <c r="A253" s="1">
        <v>45178</v>
      </c>
      <c r="B253" s="5">
        <v>1414.9375</v>
      </c>
    </row>
    <row r="254" spans="1:2" x14ac:dyDescent="0.2">
      <c r="A254" s="1">
        <v>45179</v>
      </c>
      <c r="B254" s="5">
        <v>77.94</v>
      </c>
    </row>
    <row r="255" spans="1:2" x14ac:dyDescent="0.2">
      <c r="A255" s="1">
        <v>45180</v>
      </c>
      <c r="B255" s="5">
        <v>3341.2700000000009</v>
      </c>
    </row>
    <row r="256" spans="1:2" x14ac:dyDescent="0.2">
      <c r="A256" s="1">
        <v>45181</v>
      </c>
      <c r="B256" s="5">
        <v>940.48000000000081</v>
      </c>
    </row>
    <row r="257" spans="1:2" x14ac:dyDescent="0.2">
      <c r="A257" s="1">
        <v>45182</v>
      </c>
      <c r="B257" s="5">
        <v>52.946666666666665</v>
      </c>
    </row>
    <row r="258" spans="1:2" x14ac:dyDescent="0.2">
      <c r="A258" s="1">
        <v>45183</v>
      </c>
      <c r="B258" s="5">
        <v>17.97</v>
      </c>
    </row>
    <row r="259" spans="1:2" x14ac:dyDescent="0.2">
      <c r="A259" s="1">
        <v>45184</v>
      </c>
      <c r="B259" s="5">
        <v>133.405</v>
      </c>
    </row>
    <row r="260" spans="1:2" x14ac:dyDescent="0.2">
      <c r="A260" s="1">
        <v>45185</v>
      </c>
      <c r="B260" s="5">
        <v>1434.96</v>
      </c>
    </row>
    <row r="261" spans="1:2" x14ac:dyDescent="0.2">
      <c r="A261" s="1">
        <v>45186</v>
      </c>
      <c r="B261" s="5">
        <v>119.19</v>
      </c>
    </row>
    <row r="262" spans="1:2" x14ac:dyDescent="0.2">
      <c r="A262" s="1">
        <v>45187</v>
      </c>
      <c r="B262" s="5">
        <v>383.01499999999999</v>
      </c>
    </row>
    <row r="263" spans="1:2" x14ac:dyDescent="0.2">
      <c r="A263" s="1">
        <v>45188</v>
      </c>
      <c r="B263" s="5">
        <v>282.38249999999999</v>
      </c>
    </row>
    <row r="264" spans="1:2" x14ac:dyDescent="0.2">
      <c r="A264" s="1">
        <v>45189</v>
      </c>
      <c r="B264" s="5">
        <v>181.75000000000003</v>
      </c>
    </row>
    <row r="265" spans="1:2" x14ac:dyDescent="0.2">
      <c r="A265" s="1">
        <v>45190</v>
      </c>
      <c r="B265" s="5">
        <v>5.99</v>
      </c>
    </row>
    <row r="266" spans="1:2" x14ac:dyDescent="0.2">
      <c r="A266" s="1">
        <v>45191</v>
      </c>
      <c r="B266" s="5">
        <v>716.90500000000009</v>
      </c>
    </row>
    <row r="267" spans="1:2" x14ac:dyDescent="0.2">
      <c r="A267" s="1">
        <v>45192</v>
      </c>
      <c r="B267" s="5">
        <v>550.42000000000007</v>
      </c>
    </row>
    <row r="268" spans="1:2" x14ac:dyDescent="0.2">
      <c r="A268" s="1">
        <v>45193</v>
      </c>
      <c r="B268" s="5">
        <v>383.93500000000006</v>
      </c>
    </row>
    <row r="269" spans="1:2" x14ac:dyDescent="0.2">
      <c r="A269" s="1">
        <v>45194</v>
      </c>
      <c r="B269" s="5">
        <v>217.45000000000002</v>
      </c>
    </row>
    <row r="270" spans="1:2" x14ac:dyDescent="0.2">
      <c r="A270" s="1">
        <v>45195</v>
      </c>
      <c r="B270" s="5">
        <v>279</v>
      </c>
    </row>
    <row r="271" spans="1:2" x14ac:dyDescent="0.2">
      <c r="A271" s="1">
        <v>45196</v>
      </c>
      <c r="B271" s="5">
        <v>176.29500000000002</v>
      </c>
    </row>
    <row r="272" spans="1:2" x14ac:dyDescent="0.2">
      <c r="A272" s="1">
        <v>45197</v>
      </c>
      <c r="B272" s="5">
        <v>73.59</v>
      </c>
    </row>
    <row r="273" spans="1:2" x14ac:dyDescent="0.2">
      <c r="A273" s="1">
        <v>45198</v>
      </c>
      <c r="B273" s="5">
        <v>982.67499999999995</v>
      </c>
    </row>
    <row r="274" spans="1:2" x14ac:dyDescent="0.2">
      <c r="A274" s="1">
        <v>45199</v>
      </c>
      <c r="B274" s="5">
        <v>148.78</v>
      </c>
    </row>
    <row r="275" spans="1:2" x14ac:dyDescent="0.2">
      <c r="A275" s="1">
        <v>45200</v>
      </c>
      <c r="B275" s="5">
        <v>78.033333333333331</v>
      </c>
    </row>
    <row r="276" spans="1:2" x14ac:dyDescent="0.2">
      <c r="A276" s="1">
        <v>45201</v>
      </c>
      <c r="B276" s="5">
        <v>113.765</v>
      </c>
    </row>
    <row r="277" spans="1:2" x14ac:dyDescent="0.2">
      <c r="A277" s="1">
        <v>45202</v>
      </c>
      <c r="B277" s="5">
        <v>1</v>
      </c>
    </row>
    <row r="278" spans="1:2" x14ac:dyDescent="0.2">
      <c r="A278" s="1">
        <v>45203</v>
      </c>
      <c r="B278" s="5">
        <v>2806.1649999999995</v>
      </c>
    </row>
    <row r="279" spans="1:2" x14ac:dyDescent="0.2">
      <c r="A279" s="1">
        <v>45204</v>
      </c>
      <c r="B279" s="5">
        <v>192.04999999999998</v>
      </c>
    </row>
    <row r="280" spans="1:2" x14ac:dyDescent="0.2">
      <c r="A280" s="1">
        <v>45205</v>
      </c>
      <c r="B280" s="5">
        <v>123.86</v>
      </c>
    </row>
    <row r="281" spans="1:2" x14ac:dyDescent="0.2">
      <c r="A281" s="1">
        <v>45206</v>
      </c>
      <c r="B281" s="5">
        <v>26.883333333333336</v>
      </c>
    </row>
    <row r="282" spans="1:2" x14ac:dyDescent="0.2">
      <c r="A282" s="1">
        <v>45207</v>
      </c>
      <c r="B282" s="5">
        <v>181.85</v>
      </c>
    </row>
    <row r="283" spans="1:2" x14ac:dyDescent="0.2">
      <c r="A283" s="1">
        <v>45208</v>
      </c>
      <c r="B283" s="5">
        <v>322.71749999999997</v>
      </c>
    </row>
    <row r="284" spans="1:2" x14ac:dyDescent="0.2">
      <c r="A284" s="1">
        <v>45209</v>
      </c>
      <c r="B284" s="5">
        <v>463.58500000000004</v>
      </c>
    </row>
    <row r="285" spans="1:2" x14ac:dyDescent="0.2">
      <c r="A285" s="1">
        <v>45210</v>
      </c>
      <c r="B285" s="5">
        <v>604.45249999999999</v>
      </c>
    </row>
    <row r="286" spans="1:2" x14ac:dyDescent="0.2">
      <c r="A286" s="1">
        <v>45211</v>
      </c>
      <c r="B286" s="5">
        <v>745.32</v>
      </c>
    </row>
    <row r="287" spans="1:2" x14ac:dyDescent="0.2">
      <c r="A287" s="1">
        <v>45212</v>
      </c>
      <c r="B287" s="5">
        <v>697.24000000000012</v>
      </c>
    </row>
    <row r="288" spans="1:2" x14ac:dyDescent="0.2">
      <c r="A288" s="1">
        <v>45213</v>
      </c>
      <c r="B288" s="5">
        <v>1468.24</v>
      </c>
    </row>
    <row r="289" spans="1:2" x14ac:dyDescent="0.2">
      <c r="A289" s="1">
        <v>45214</v>
      </c>
      <c r="B289" s="5">
        <v>79.165000000000006</v>
      </c>
    </row>
    <row r="290" spans="1:2" x14ac:dyDescent="0.2">
      <c r="A290" s="1">
        <v>45215</v>
      </c>
      <c r="B290" s="5">
        <v>7.99</v>
      </c>
    </row>
    <row r="291" spans="1:2" x14ac:dyDescent="0.2">
      <c r="A291" s="1">
        <v>45216</v>
      </c>
      <c r="B291" s="5">
        <v>76.424999999999997</v>
      </c>
    </row>
    <row r="292" spans="1:2" x14ac:dyDescent="0.2">
      <c r="A292" s="1">
        <v>45217</v>
      </c>
      <c r="B292" s="5">
        <v>85.910000000000011</v>
      </c>
    </row>
    <row r="293" spans="1:2" x14ac:dyDescent="0.2">
      <c r="A293" s="1">
        <v>45218</v>
      </c>
      <c r="B293" s="5">
        <v>508.9475000000001</v>
      </c>
    </row>
    <row r="294" spans="1:2" x14ac:dyDescent="0.2">
      <c r="A294" s="1">
        <v>45219</v>
      </c>
      <c r="B294" s="5">
        <v>931.98500000000013</v>
      </c>
    </row>
    <row r="295" spans="1:2" x14ac:dyDescent="0.2">
      <c r="A295" s="1">
        <v>45220</v>
      </c>
      <c r="B295" s="5">
        <v>72.444999999999993</v>
      </c>
    </row>
    <row r="296" spans="1:2" x14ac:dyDescent="0.2">
      <c r="A296" s="1">
        <v>45221</v>
      </c>
      <c r="B296" s="5">
        <v>303.72000000000003</v>
      </c>
    </row>
    <row r="297" spans="1:2" x14ac:dyDescent="0.2">
      <c r="A297" s="1">
        <v>45222</v>
      </c>
      <c r="B297" s="5">
        <v>220.27666666666667</v>
      </c>
    </row>
    <row r="298" spans="1:2" x14ac:dyDescent="0.2">
      <c r="A298" s="1">
        <v>45223</v>
      </c>
      <c r="B298" s="5">
        <v>42.603333333333332</v>
      </c>
    </row>
    <row r="299" spans="1:2" x14ac:dyDescent="0.2">
      <c r="A299" s="1">
        <v>45224</v>
      </c>
      <c r="B299" s="5">
        <v>133.67000000000002</v>
      </c>
    </row>
    <row r="300" spans="1:2" x14ac:dyDescent="0.2">
      <c r="A300" s="1">
        <v>45225</v>
      </c>
      <c r="B300" s="5">
        <v>87.543333333333337</v>
      </c>
    </row>
    <row r="301" spans="1:2" x14ac:dyDescent="0.2">
      <c r="A301" s="1">
        <v>45226</v>
      </c>
      <c r="B301" s="5">
        <v>121.16499999999999</v>
      </c>
    </row>
    <row r="302" spans="1:2" x14ac:dyDescent="0.2">
      <c r="A302" s="1">
        <v>45227</v>
      </c>
      <c r="B302" s="5">
        <v>154.78666666666666</v>
      </c>
    </row>
    <row r="303" spans="1:2" x14ac:dyDescent="0.2">
      <c r="A303" s="1">
        <v>45228</v>
      </c>
      <c r="B303" s="5">
        <v>303.64333333333332</v>
      </c>
    </row>
    <row r="304" spans="1:2" x14ac:dyDescent="0.2">
      <c r="A304" s="1">
        <v>45229</v>
      </c>
      <c r="B304" s="5">
        <v>200.45333333333335</v>
      </c>
    </row>
    <row r="305" spans="1:2" x14ac:dyDescent="0.2">
      <c r="A305" s="1">
        <v>45230</v>
      </c>
      <c r="B305" s="5">
        <v>184.07111111111112</v>
      </c>
    </row>
    <row r="306" spans="1:2" x14ac:dyDescent="0.2">
      <c r="A306" s="1">
        <v>45231</v>
      </c>
      <c r="B306" s="5">
        <v>167.68888888888887</v>
      </c>
    </row>
    <row r="307" spans="1:2" x14ac:dyDescent="0.2">
      <c r="A307" s="1">
        <v>45232</v>
      </c>
      <c r="B307" s="5">
        <v>151.30666666666664</v>
      </c>
    </row>
    <row r="308" spans="1:2" x14ac:dyDescent="0.2">
      <c r="A308" s="1">
        <v>45233</v>
      </c>
      <c r="B308" s="5">
        <v>131.28833333333333</v>
      </c>
    </row>
    <row r="309" spans="1:2" x14ac:dyDescent="0.2">
      <c r="A309" s="1">
        <v>45234</v>
      </c>
      <c r="B309" s="5">
        <v>111.27000000000001</v>
      </c>
    </row>
    <row r="310" spans="1:2" x14ac:dyDescent="0.2">
      <c r="A310" s="1">
        <v>45235</v>
      </c>
      <c r="B310" s="5">
        <v>59.63</v>
      </c>
    </row>
    <row r="311" spans="1:2" x14ac:dyDescent="0.2">
      <c r="A311" s="1">
        <v>45236</v>
      </c>
      <c r="B311" s="5">
        <v>7.99</v>
      </c>
    </row>
    <row r="312" spans="1:2" x14ac:dyDescent="0.2">
      <c r="A312" s="1">
        <v>45237</v>
      </c>
      <c r="B312" s="5">
        <v>81.59</v>
      </c>
    </row>
    <row r="313" spans="1:2" x14ac:dyDescent="0.2">
      <c r="A313" s="1">
        <v>45238</v>
      </c>
      <c r="B313" s="5">
        <v>154.875</v>
      </c>
    </row>
    <row r="314" spans="1:2" x14ac:dyDescent="0.2">
      <c r="A314" s="1">
        <v>45239</v>
      </c>
      <c r="B314" s="5">
        <v>228.16</v>
      </c>
    </row>
    <row r="315" spans="1:2" x14ac:dyDescent="0.2">
      <c r="A315" s="1">
        <v>45240</v>
      </c>
      <c r="B315" s="5">
        <v>262.75875000000002</v>
      </c>
    </row>
    <row r="316" spans="1:2" x14ac:dyDescent="0.2">
      <c r="A316" s="1">
        <v>45241</v>
      </c>
      <c r="B316" s="5">
        <v>297.35750000000007</v>
      </c>
    </row>
    <row r="317" spans="1:2" x14ac:dyDescent="0.2">
      <c r="A317" s="1">
        <v>45242</v>
      </c>
      <c r="B317" s="5">
        <v>36.520000000000003</v>
      </c>
    </row>
    <row r="318" spans="1:2" x14ac:dyDescent="0.2">
      <c r="A318" s="1">
        <v>45243</v>
      </c>
      <c r="B318" s="5">
        <v>46.857500000000002</v>
      </c>
    </row>
    <row r="319" spans="1:2" x14ac:dyDescent="0.2">
      <c r="A319" s="1">
        <v>45244</v>
      </c>
      <c r="B319" s="5">
        <v>57.195</v>
      </c>
    </row>
    <row r="320" spans="1:2" x14ac:dyDescent="0.2">
      <c r="A320" s="1">
        <v>45245</v>
      </c>
      <c r="B320" s="5">
        <v>29.97</v>
      </c>
    </row>
    <row r="321" spans="1:2" x14ac:dyDescent="0.2">
      <c r="A321" s="1">
        <v>45246</v>
      </c>
      <c r="B321" s="5">
        <v>32.905000000000001</v>
      </c>
    </row>
    <row r="322" spans="1:2" x14ac:dyDescent="0.2">
      <c r="A322" s="1">
        <v>45247</v>
      </c>
      <c r="B322" s="5">
        <v>567.20500000000004</v>
      </c>
    </row>
    <row r="323" spans="1:2" x14ac:dyDescent="0.2">
      <c r="A323" s="1">
        <v>45248</v>
      </c>
      <c r="B323" s="5">
        <v>178.78</v>
      </c>
    </row>
    <row r="324" spans="1:2" x14ac:dyDescent="0.2">
      <c r="A324" s="1">
        <v>45249</v>
      </c>
      <c r="B324" s="5">
        <v>222.34249999999997</v>
      </c>
    </row>
    <row r="325" spans="1:2" x14ac:dyDescent="0.2">
      <c r="A325" s="1">
        <v>45250</v>
      </c>
      <c r="B325" s="5">
        <v>265.90499999999997</v>
      </c>
    </row>
    <row r="326" spans="1:2" x14ac:dyDescent="0.2">
      <c r="A326" s="1">
        <v>45251</v>
      </c>
      <c r="B326" s="5">
        <v>654.21333333333348</v>
      </c>
    </row>
    <row r="327" spans="1:2" x14ac:dyDescent="0.2">
      <c r="A327" s="1">
        <v>45252</v>
      </c>
      <c r="B327" s="5">
        <v>70.073333333333338</v>
      </c>
    </row>
    <row r="328" spans="1:2" x14ac:dyDescent="0.2">
      <c r="A328" s="1">
        <v>45253</v>
      </c>
      <c r="B328" s="5">
        <v>631.45000000000005</v>
      </c>
    </row>
    <row r="329" spans="1:2" x14ac:dyDescent="0.2">
      <c r="A329" s="1">
        <v>45254</v>
      </c>
      <c r="B329" s="5">
        <v>758.76200000000006</v>
      </c>
    </row>
    <row r="330" spans="1:2" x14ac:dyDescent="0.2">
      <c r="A330" s="1">
        <v>45255</v>
      </c>
      <c r="B330" s="5">
        <v>431.61600000000004</v>
      </c>
    </row>
    <row r="331" spans="1:2" x14ac:dyDescent="0.2">
      <c r="A331" s="1">
        <v>45256</v>
      </c>
      <c r="B331" s="5">
        <v>104.47</v>
      </c>
    </row>
    <row r="332" spans="1:2" x14ac:dyDescent="0.2">
      <c r="A332" s="1">
        <v>45257</v>
      </c>
      <c r="B332" s="5">
        <v>312.5</v>
      </c>
    </row>
    <row r="333" spans="1:2" x14ac:dyDescent="0.2">
      <c r="A333" s="1">
        <v>45258</v>
      </c>
      <c r="B333" s="5">
        <v>3026.71</v>
      </c>
    </row>
    <row r="334" spans="1:2" x14ac:dyDescent="0.2">
      <c r="A334" s="1">
        <v>45259</v>
      </c>
      <c r="B334" s="5">
        <v>207.54666666666665</v>
      </c>
    </row>
    <row r="335" spans="1:2" x14ac:dyDescent="0.2">
      <c r="A335" s="1">
        <v>45260</v>
      </c>
      <c r="B335" s="5">
        <v>719.57</v>
      </c>
    </row>
    <row r="336" spans="1:2" x14ac:dyDescent="0.2">
      <c r="A336" s="1">
        <v>45261</v>
      </c>
      <c r="B336" s="5">
        <v>61.445000000000007</v>
      </c>
    </row>
    <row r="337" spans="1:2" x14ac:dyDescent="0.2">
      <c r="A337" s="1">
        <v>45262</v>
      </c>
      <c r="B337" s="5">
        <v>133.14499999999998</v>
      </c>
    </row>
    <row r="338" spans="1:2" x14ac:dyDescent="0.2">
      <c r="A338" s="1">
        <v>45263</v>
      </c>
      <c r="B338" s="5">
        <v>113.235</v>
      </c>
    </row>
    <row r="339" spans="1:2" x14ac:dyDescent="0.2">
      <c r="A339" s="1">
        <v>45264</v>
      </c>
      <c r="B339" s="5">
        <v>147.71</v>
      </c>
    </row>
    <row r="340" spans="1:2" x14ac:dyDescent="0.2">
      <c r="A340" s="1">
        <v>45265</v>
      </c>
      <c r="B340" s="5">
        <v>426.16750000000002</v>
      </c>
    </row>
    <row r="341" spans="1:2" x14ac:dyDescent="0.2">
      <c r="A341" s="1">
        <v>45266</v>
      </c>
      <c r="B341" s="5">
        <v>704.62500000000011</v>
      </c>
    </row>
    <row r="342" spans="1:2" x14ac:dyDescent="0.2">
      <c r="A342" s="1">
        <v>45267</v>
      </c>
      <c r="B342" s="5">
        <v>82.415000000000006</v>
      </c>
    </row>
    <row r="343" spans="1:2" x14ac:dyDescent="0.2">
      <c r="A343" s="1">
        <v>45268</v>
      </c>
      <c r="B343" s="5">
        <v>3392.6533333333336</v>
      </c>
    </row>
    <row r="344" spans="1:2" x14ac:dyDescent="0.2">
      <c r="A344" s="1">
        <v>45269</v>
      </c>
      <c r="B344" s="5">
        <v>65.88</v>
      </c>
    </row>
    <row r="345" spans="1:2" x14ac:dyDescent="0.2">
      <c r="A345" s="1">
        <v>45270</v>
      </c>
      <c r="B345" s="5">
        <v>154.51999999999998</v>
      </c>
    </row>
    <row r="346" spans="1:2" x14ac:dyDescent="0.2">
      <c r="A346" s="1">
        <v>45271</v>
      </c>
      <c r="B346" s="5">
        <v>243.16</v>
      </c>
    </row>
    <row r="347" spans="1:2" x14ac:dyDescent="0.2">
      <c r="A347" s="1">
        <v>45272</v>
      </c>
      <c r="B347" s="5">
        <v>303.20000000000005</v>
      </c>
    </row>
    <row r="348" spans="1:2" x14ac:dyDescent="0.2">
      <c r="A348" s="1">
        <v>45273</v>
      </c>
      <c r="B348" s="5">
        <v>164.80500000000004</v>
      </c>
    </row>
    <row r="349" spans="1:2" x14ac:dyDescent="0.2">
      <c r="A349" s="1">
        <v>45274</v>
      </c>
      <c r="B349" s="5">
        <v>26.41</v>
      </c>
    </row>
    <row r="350" spans="1:2" x14ac:dyDescent="0.2">
      <c r="A350" s="1">
        <v>45275</v>
      </c>
      <c r="B350" s="5">
        <v>17.23</v>
      </c>
    </row>
    <row r="351" spans="1:2" x14ac:dyDescent="0.2">
      <c r="A351" s="1">
        <v>45276</v>
      </c>
      <c r="B351" s="5">
        <v>83.94</v>
      </c>
    </row>
    <row r="352" spans="1:2" x14ac:dyDescent="0.2">
      <c r="A352" s="1">
        <v>45277</v>
      </c>
      <c r="B352" s="5">
        <v>435.35</v>
      </c>
    </row>
    <row r="353" spans="1:2" x14ac:dyDescent="0.2">
      <c r="A353" s="1">
        <v>45278</v>
      </c>
      <c r="B353" s="5">
        <v>70.599999999999994</v>
      </c>
    </row>
    <row r="354" spans="1:2" x14ac:dyDescent="0.2">
      <c r="A354" s="1">
        <v>45279</v>
      </c>
      <c r="B354" s="5">
        <v>26.664999999999999</v>
      </c>
    </row>
    <row r="355" spans="1:2" x14ac:dyDescent="0.2">
      <c r="A355" s="1">
        <v>45280</v>
      </c>
      <c r="B355" s="5">
        <v>299.24</v>
      </c>
    </row>
    <row r="356" spans="1:2" x14ac:dyDescent="0.2">
      <c r="A356" s="1">
        <v>45281</v>
      </c>
      <c r="B356" s="5">
        <v>688.86333333333323</v>
      </c>
    </row>
    <row r="357" spans="1:2" x14ac:dyDescent="0.2">
      <c r="A357" s="1">
        <v>45282</v>
      </c>
      <c r="B357" s="5">
        <v>1497.97</v>
      </c>
    </row>
    <row r="358" spans="1:2" x14ac:dyDescent="0.2">
      <c r="A358" s="1">
        <v>45283</v>
      </c>
      <c r="B358" s="5">
        <v>32.273333333333333</v>
      </c>
    </row>
    <row r="359" spans="1:2" x14ac:dyDescent="0.2">
      <c r="A359" s="1">
        <v>45284</v>
      </c>
      <c r="B359" s="5">
        <v>803.27</v>
      </c>
    </row>
    <row r="360" spans="1:2" x14ac:dyDescent="0.2">
      <c r="A360" s="1">
        <v>45285</v>
      </c>
      <c r="B360" s="5">
        <v>242.95</v>
      </c>
    </row>
    <row r="361" spans="1:2" x14ac:dyDescent="0.2">
      <c r="A361" s="1">
        <v>45286</v>
      </c>
      <c r="B361" s="5">
        <v>68.430000000000007</v>
      </c>
    </row>
    <row r="362" spans="1:2" x14ac:dyDescent="0.2">
      <c r="A362" s="1">
        <v>45287</v>
      </c>
      <c r="B362" s="5">
        <v>2972.585</v>
      </c>
    </row>
    <row r="363" spans="1:2" x14ac:dyDescent="0.2">
      <c r="A363" s="1">
        <v>45288</v>
      </c>
      <c r="B363" s="5">
        <v>17.98</v>
      </c>
    </row>
    <row r="364" spans="1:2" x14ac:dyDescent="0.2">
      <c r="A364" s="1">
        <v>45289</v>
      </c>
      <c r="B364" s="5">
        <v>195.64</v>
      </c>
    </row>
    <row r="365" spans="1:2" x14ac:dyDescent="0.2">
      <c r="A365" s="1">
        <v>45290</v>
      </c>
      <c r="B365" s="5">
        <v>1791.0299999999997</v>
      </c>
    </row>
    <row r="366" spans="1:2" x14ac:dyDescent="0.2">
      <c r="A366" s="1">
        <v>45291</v>
      </c>
      <c r="B366" s="5">
        <v>199.71</v>
      </c>
    </row>
    <row r="367" spans="1:2" x14ac:dyDescent="0.2">
      <c r="A367" s="1">
        <v>45292</v>
      </c>
      <c r="B367" s="5">
        <v>56.944999999999993</v>
      </c>
    </row>
    <row r="368" spans="1:2" x14ac:dyDescent="0.2">
      <c r="A368" s="1">
        <v>45293</v>
      </c>
      <c r="B368" s="5">
        <v>30.92</v>
      </c>
    </row>
    <row r="369" spans="1:2" x14ac:dyDescent="0.2">
      <c r="A369" s="1">
        <v>45294</v>
      </c>
      <c r="B369" s="5">
        <v>74.169999999999987</v>
      </c>
    </row>
    <row r="370" spans="1:2" x14ac:dyDescent="0.2">
      <c r="A370" s="1">
        <v>45295</v>
      </c>
      <c r="B370" s="5">
        <v>402.63499999999999</v>
      </c>
    </row>
    <row r="371" spans="1:2" x14ac:dyDescent="0.2">
      <c r="A371" s="1">
        <v>45296</v>
      </c>
      <c r="B371" s="5">
        <v>354.10666666666674</v>
      </c>
    </row>
    <row r="372" spans="1:2" x14ac:dyDescent="0.2">
      <c r="A372" s="1">
        <v>45297</v>
      </c>
      <c r="B372" s="5">
        <v>14.08</v>
      </c>
    </row>
    <row r="373" spans="1:2" x14ac:dyDescent="0.2">
      <c r="A373" s="1">
        <v>45298</v>
      </c>
      <c r="B373" s="5">
        <v>143.17499999999998</v>
      </c>
    </row>
    <row r="374" spans="1:2" x14ac:dyDescent="0.2">
      <c r="A374" s="1">
        <v>45299</v>
      </c>
      <c r="B374" s="5">
        <v>741.83999999999992</v>
      </c>
    </row>
    <row r="375" spans="1:2" x14ac:dyDescent="0.2">
      <c r="A375" s="1">
        <v>45300</v>
      </c>
      <c r="B375" s="5">
        <v>1058.7449999999999</v>
      </c>
    </row>
    <row r="376" spans="1:2" x14ac:dyDescent="0.2">
      <c r="A376" s="1">
        <v>45301</v>
      </c>
      <c r="B376" s="5">
        <v>651.4375</v>
      </c>
    </row>
    <row r="377" spans="1:2" x14ac:dyDescent="0.2">
      <c r="A377" s="1">
        <v>45302</v>
      </c>
      <c r="B377" s="5">
        <v>244.13</v>
      </c>
    </row>
    <row r="378" spans="1:2" x14ac:dyDescent="0.2">
      <c r="A378" s="1">
        <v>45303</v>
      </c>
      <c r="B378" s="5">
        <v>110.37249999999999</v>
      </c>
    </row>
    <row r="379" spans="1:2" x14ac:dyDescent="0.2">
      <c r="A379" s="1">
        <v>45304</v>
      </c>
      <c r="B379" s="5">
        <v>2070.3000000000002</v>
      </c>
    </row>
    <row r="380" spans="1:2" x14ac:dyDescent="0.2">
      <c r="A380" s="1">
        <v>45305</v>
      </c>
      <c r="B380" s="5">
        <v>1739.47</v>
      </c>
    </row>
    <row r="381" spans="1:2" x14ac:dyDescent="0.2">
      <c r="A381" s="1">
        <v>45306</v>
      </c>
      <c r="B381" s="5">
        <v>110.44499999999999</v>
      </c>
    </row>
    <row r="382" spans="1:2" x14ac:dyDescent="0.2">
      <c r="A382" s="1">
        <v>45307</v>
      </c>
      <c r="B382" s="5">
        <v>1492.09</v>
      </c>
    </row>
    <row r="383" spans="1:2" x14ac:dyDescent="0.2">
      <c r="A383" s="1">
        <v>45308</v>
      </c>
      <c r="B383" s="5">
        <v>44.97</v>
      </c>
    </row>
    <row r="384" spans="1:2" x14ac:dyDescent="0.2">
      <c r="A384" s="1">
        <v>45309</v>
      </c>
      <c r="B384" s="5">
        <v>599.87250000000006</v>
      </c>
    </row>
    <row r="385" spans="1:2" x14ac:dyDescent="0.2">
      <c r="A385" s="1">
        <v>45310</v>
      </c>
      <c r="B385" s="5">
        <v>1154.7750000000001</v>
      </c>
    </row>
    <row r="386" spans="1:2" x14ac:dyDescent="0.2">
      <c r="A386" s="1">
        <v>45311</v>
      </c>
      <c r="B386" s="5">
        <v>399.09249999999997</v>
      </c>
    </row>
    <row r="387" spans="1:2" x14ac:dyDescent="0.2">
      <c r="A387" s="1">
        <v>45312</v>
      </c>
      <c r="B387" s="5">
        <v>345.80833333333328</v>
      </c>
    </row>
    <row r="388" spans="1:2" x14ac:dyDescent="0.2">
      <c r="A388" s="1">
        <v>45313</v>
      </c>
      <c r="B388" s="5">
        <v>292.52416666666664</v>
      </c>
    </row>
    <row r="389" spans="1:2" x14ac:dyDescent="0.2">
      <c r="A389" s="1">
        <v>45314</v>
      </c>
      <c r="B389" s="5">
        <v>239.23999999999998</v>
      </c>
    </row>
    <row r="390" spans="1:2" x14ac:dyDescent="0.2">
      <c r="A390" s="1">
        <v>45315</v>
      </c>
      <c r="B390" s="5">
        <v>570.64</v>
      </c>
    </row>
    <row r="391" spans="1:2" x14ac:dyDescent="0.2">
      <c r="A391" s="1">
        <v>45316</v>
      </c>
      <c r="B391" s="5">
        <v>499.15500000000003</v>
      </c>
    </row>
    <row r="392" spans="1:2" x14ac:dyDescent="0.2">
      <c r="A392" s="1">
        <v>45317</v>
      </c>
      <c r="B392" s="5">
        <v>456.58949999999993</v>
      </c>
    </row>
    <row r="393" spans="1:2" x14ac:dyDescent="0.2">
      <c r="A393" s="1">
        <v>45318</v>
      </c>
      <c r="B393" s="5">
        <v>414.02399999999989</v>
      </c>
    </row>
    <row r="394" spans="1:2" x14ac:dyDescent="0.2">
      <c r="A394" s="1">
        <v>45319</v>
      </c>
      <c r="B394" s="5">
        <v>65.89</v>
      </c>
    </row>
    <row r="395" spans="1:2" x14ac:dyDescent="0.2">
      <c r="A395" s="1">
        <v>45320</v>
      </c>
      <c r="B395" s="5">
        <v>23.97</v>
      </c>
    </row>
    <row r="396" spans="1:2" x14ac:dyDescent="0.2">
      <c r="A396" s="1">
        <v>45321</v>
      </c>
      <c r="B396" s="5">
        <v>41.190000000000005</v>
      </c>
    </row>
    <row r="397" spans="1:2" x14ac:dyDescent="0.2">
      <c r="A397" s="1">
        <v>45322</v>
      </c>
      <c r="B397" s="5">
        <v>79.394999999999996</v>
      </c>
    </row>
    <row r="398" spans="1:2" x14ac:dyDescent="0.2">
      <c r="A398" s="1">
        <v>45323</v>
      </c>
      <c r="B398" s="5">
        <v>192.13666666666666</v>
      </c>
    </row>
    <row r="399" spans="1:2" x14ac:dyDescent="0.2">
      <c r="A399" s="1">
        <v>45324</v>
      </c>
      <c r="B399" s="5">
        <v>175.29</v>
      </c>
    </row>
    <row r="400" spans="1:2" x14ac:dyDescent="0.2">
      <c r="A400" s="1">
        <v>45325</v>
      </c>
      <c r="B400" s="5">
        <v>158.44333333333333</v>
      </c>
    </row>
    <row r="401" spans="1:2" x14ac:dyDescent="0.2">
      <c r="A401" s="1">
        <v>45326</v>
      </c>
      <c r="B401" s="5">
        <v>141.59666666666666</v>
      </c>
    </row>
    <row r="402" spans="1:2" x14ac:dyDescent="0.2">
      <c r="A402" s="1">
        <v>45327</v>
      </c>
      <c r="B402" s="5">
        <v>124.75</v>
      </c>
    </row>
    <row r="403" spans="1:2" x14ac:dyDescent="0.2">
      <c r="A403" s="1">
        <v>45328</v>
      </c>
      <c r="B403" s="5">
        <v>3643.3650000000002</v>
      </c>
    </row>
    <row r="404" spans="1:2" x14ac:dyDescent="0.2">
      <c r="A404" s="1">
        <v>45329</v>
      </c>
      <c r="B404" s="5">
        <v>98.95</v>
      </c>
    </row>
    <row r="405" spans="1:2" x14ac:dyDescent="0.2">
      <c r="A405" s="1">
        <v>45330</v>
      </c>
      <c r="B405" s="5">
        <v>91.339999999999989</v>
      </c>
    </row>
    <row r="406" spans="1:2" x14ac:dyDescent="0.2">
      <c r="A406" s="1">
        <v>45331</v>
      </c>
      <c r="B406" s="5">
        <v>398.91499999999996</v>
      </c>
    </row>
    <row r="407" spans="1:2" x14ac:dyDescent="0.2">
      <c r="A407" s="1">
        <v>45332</v>
      </c>
      <c r="B407" s="5">
        <v>706.49</v>
      </c>
    </row>
    <row r="408" spans="1:2" x14ac:dyDescent="0.2">
      <c r="A408" s="1">
        <v>45333</v>
      </c>
      <c r="B408" s="5">
        <v>157.44999999999999</v>
      </c>
    </row>
    <row r="409" spans="1:2" x14ac:dyDescent="0.2">
      <c r="A409" s="1">
        <v>45334</v>
      </c>
      <c r="B409" s="5">
        <v>4340.58</v>
      </c>
    </row>
    <row r="410" spans="1:2" x14ac:dyDescent="0.2">
      <c r="A410" s="1">
        <v>45335</v>
      </c>
      <c r="B410" s="5">
        <v>993.89</v>
      </c>
    </row>
    <row r="411" spans="1:2" x14ac:dyDescent="0.2">
      <c r="A411" s="1">
        <v>45336</v>
      </c>
      <c r="B411" s="5">
        <v>901.28999999999985</v>
      </c>
    </row>
    <row r="412" spans="1:2" x14ac:dyDescent="0.2">
      <c r="A412" s="1">
        <v>45337</v>
      </c>
      <c r="B412" s="5">
        <v>11.97</v>
      </c>
    </row>
    <row r="413" spans="1:2" x14ac:dyDescent="0.2">
      <c r="A413" s="1">
        <v>45338</v>
      </c>
      <c r="B413" s="5">
        <v>21</v>
      </c>
    </row>
    <row r="414" spans="1:2" x14ac:dyDescent="0.2">
      <c r="A414" s="1">
        <v>45339</v>
      </c>
      <c r="B414" s="5">
        <v>140.14750000000001</v>
      </c>
    </row>
    <row r="415" spans="1:2" x14ac:dyDescent="0.2">
      <c r="A415" s="1">
        <v>45340</v>
      </c>
      <c r="B415" s="5">
        <v>259.29500000000002</v>
      </c>
    </row>
    <row r="416" spans="1:2" x14ac:dyDescent="0.2">
      <c r="A416" s="1">
        <v>45341</v>
      </c>
      <c r="B416" s="5">
        <v>102.89333333333333</v>
      </c>
    </row>
    <row r="417" spans="1:2" x14ac:dyDescent="0.2">
      <c r="A417" s="1">
        <v>45342</v>
      </c>
      <c r="B417" s="5">
        <v>96.81</v>
      </c>
    </row>
    <row r="418" spans="1:2" x14ac:dyDescent="0.2">
      <c r="A418" s="1">
        <v>45343</v>
      </c>
      <c r="B418" s="5">
        <v>32.67</v>
      </c>
    </row>
    <row r="419" spans="1:2" x14ac:dyDescent="0.2">
      <c r="A419" s="1">
        <v>45344</v>
      </c>
      <c r="B419" s="5">
        <v>153.86000000000001</v>
      </c>
    </row>
    <row r="420" spans="1:2" x14ac:dyDescent="0.2">
      <c r="A420" s="1">
        <v>45345</v>
      </c>
      <c r="B420" s="5">
        <v>1853.17</v>
      </c>
    </row>
    <row r="421" spans="1:2" x14ac:dyDescent="0.2">
      <c r="A421" s="1">
        <v>45346</v>
      </c>
      <c r="B421" s="5">
        <v>1337.813333333333</v>
      </c>
    </row>
    <row r="422" spans="1:2" x14ac:dyDescent="0.2">
      <c r="A422" s="1">
        <v>45347</v>
      </c>
      <c r="B422" s="5">
        <v>114.34666666666665</v>
      </c>
    </row>
    <row r="423" spans="1:2" x14ac:dyDescent="0.2">
      <c r="A423" s="1">
        <v>45348</v>
      </c>
      <c r="B423" s="5">
        <v>14.984999999999999</v>
      </c>
    </row>
    <row r="424" spans="1:2" x14ac:dyDescent="0.2">
      <c r="A424" s="1">
        <v>45349</v>
      </c>
      <c r="B424" s="5">
        <v>160.59666666666666</v>
      </c>
    </row>
    <row r="425" spans="1:2" x14ac:dyDescent="0.2">
      <c r="A425" s="1">
        <v>45350</v>
      </c>
      <c r="B425" s="5">
        <v>23.94</v>
      </c>
    </row>
    <row r="426" spans="1:2" x14ac:dyDescent="0.2">
      <c r="A426" s="1">
        <v>45351</v>
      </c>
      <c r="B426" s="5">
        <v>624.77000000000044</v>
      </c>
    </row>
    <row r="427" spans="1:2" x14ac:dyDescent="0.2">
      <c r="A427" s="1">
        <v>45352</v>
      </c>
      <c r="B427" s="5">
        <v>1225.6000000000008</v>
      </c>
    </row>
    <row r="428" spans="1:2" x14ac:dyDescent="0.2">
      <c r="A428" s="1">
        <v>45353</v>
      </c>
      <c r="B428" s="5">
        <v>720.52500000000043</v>
      </c>
    </row>
    <row r="429" spans="1:2" x14ac:dyDescent="0.2">
      <c r="A429" s="1">
        <v>45354</v>
      </c>
      <c r="B429" s="5">
        <v>215.45000000000002</v>
      </c>
    </row>
    <row r="430" spans="1:2" x14ac:dyDescent="0.2">
      <c r="A430" s="1">
        <v>45355</v>
      </c>
      <c r="B430" s="5">
        <v>35.94</v>
      </c>
    </row>
    <row r="431" spans="1:2" x14ac:dyDescent="0.2">
      <c r="A431" s="1">
        <v>45356</v>
      </c>
      <c r="B431" s="5">
        <v>43.18</v>
      </c>
    </row>
    <row r="432" spans="1:2" x14ac:dyDescent="0.2">
      <c r="A432" s="1">
        <v>45357</v>
      </c>
      <c r="B432" s="5">
        <v>50.419999999999995</v>
      </c>
    </row>
    <row r="433" spans="1:2" x14ac:dyDescent="0.2">
      <c r="A433" s="1">
        <v>45358</v>
      </c>
      <c r="B433" s="5">
        <v>57.66</v>
      </c>
    </row>
    <row r="434" spans="1:2" x14ac:dyDescent="0.2">
      <c r="A434" s="1">
        <v>45359</v>
      </c>
      <c r="B434" s="5">
        <v>230.51500000000001</v>
      </c>
    </row>
    <row r="435" spans="1:2" x14ac:dyDescent="0.2">
      <c r="A435" s="1">
        <v>45360</v>
      </c>
      <c r="B435" s="5">
        <v>403.37</v>
      </c>
    </row>
    <row r="436" spans="1:2" x14ac:dyDescent="0.2">
      <c r="A436" s="1">
        <v>45361</v>
      </c>
      <c r="B436" s="5">
        <v>114.995</v>
      </c>
    </row>
    <row r="437" spans="1:2" x14ac:dyDescent="0.2">
      <c r="A437" s="1">
        <v>45362</v>
      </c>
      <c r="B437" s="5">
        <v>95.759999999999991</v>
      </c>
    </row>
    <row r="438" spans="1:2" x14ac:dyDescent="0.2">
      <c r="A438" s="1">
        <v>45363</v>
      </c>
      <c r="B438" s="5">
        <v>2.4900000000000002</v>
      </c>
    </row>
    <row r="439" spans="1:2" x14ac:dyDescent="0.2">
      <c r="A439" s="1">
        <v>45364</v>
      </c>
      <c r="B439" s="5">
        <v>65.155000000000001</v>
      </c>
    </row>
    <row r="440" spans="1:2" x14ac:dyDescent="0.2">
      <c r="A440" s="1">
        <v>45365</v>
      </c>
      <c r="B440" s="5">
        <v>127.82</v>
      </c>
    </row>
    <row r="441" spans="1:2" x14ac:dyDescent="0.2">
      <c r="A441" s="1">
        <v>45366</v>
      </c>
      <c r="B441" s="5">
        <v>417.07000000000005</v>
      </c>
    </row>
    <row r="442" spans="1:2" x14ac:dyDescent="0.2">
      <c r="A442" s="1">
        <v>45367</v>
      </c>
      <c r="B442" s="5">
        <v>225.26500000000001</v>
      </c>
    </row>
    <row r="443" spans="1:2" x14ac:dyDescent="0.2">
      <c r="A443" s="1">
        <v>45368</v>
      </c>
      <c r="B443" s="5">
        <v>33.46</v>
      </c>
    </row>
    <row r="444" spans="1:2" x14ac:dyDescent="0.2">
      <c r="A444" s="1">
        <v>45369</v>
      </c>
      <c r="B444" s="5">
        <v>512.55999999999995</v>
      </c>
    </row>
    <row r="445" spans="1:2" x14ac:dyDescent="0.2">
      <c r="A445" s="1">
        <v>45370</v>
      </c>
      <c r="B445" s="5">
        <v>48.09</v>
      </c>
    </row>
    <row r="446" spans="1:2" x14ac:dyDescent="0.2">
      <c r="A446" s="1">
        <v>45371</v>
      </c>
      <c r="B446" s="5">
        <v>1416.15</v>
      </c>
    </row>
    <row r="447" spans="1:2" x14ac:dyDescent="0.2">
      <c r="A447" s="1">
        <v>45372</v>
      </c>
      <c r="B447" s="5">
        <v>336.55</v>
      </c>
    </row>
    <row r="448" spans="1:2" x14ac:dyDescent="0.2">
      <c r="A448" s="1">
        <v>45373</v>
      </c>
      <c r="B448" s="5">
        <v>159.41200000000001</v>
      </c>
    </row>
    <row r="449" spans="1:2" x14ac:dyDescent="0.2">
      <c r="A449" s="1">
        <v>45374</v>
      </c>
      <c r="B449" s="5">
        <v>188.34100000000001</v>
      </c>
    </row>
    <row r="450" spans="1:2" x14ac:dyDescent="0.2">
      <c r="A450" s="1">
        <v>45375</v>
      </c>
      <c r="B450" s="5">
        <v>217.27000000000004</v>
      </c>
    </row>
    <row r="451" spans="1:2" x14ac:dyDescent="0.2">
      <c r="A451" s="1">
        <v>45376</v>
      </c>
      <c r="B451" s="5">
        <v>125.13</v>
      </c>
    </row>
    <row r="452" spans="1:2" x14ac:dyDescent="0.2">
      <c r="A452" s="1">
        <v>45377</v>
      </c>
      <c r="B452" s="5">
        <v>182.98000000000002</v>
      </c>
    </row>
    <row r="453" spans="1:2" x14ac:dyDescent="0.2">
      <c r="A453" s="1">
        <v>45378</v>
      </c>
      <c r="B453" s="5">
        <v>260.42999999999995</v>
      </c>
    </row>
    <row r="454" spans="1:2" x14ac:dyDescent="0.2">
      <c r="A454" s="1">
        <v>45379</v>
      </c>
      <c r="B454" s="5">
        <v>337.87999999999994</v>
      </c>
    </row>
    <row r="455" spans="1:2" x14ac:dyDescent="0.2">
      <c r="A455" s="1">
        <v>45380</v>
      </c>
      <c r="B455" s="5">
        <v>76.839999999999989</v>
      </c>
    </row>
    <row r="456" spans="1:2" x14ac:dyDescent="0.2">
      <c r="A456" s="1">
        <v>45381</v>
      </c>
      <c r="B456" s="5">
        <v>33.9</v>
      </c>
    </row>
    <row r="457" spans="1:2" x14ac:dyDescent="0.2">
      <c r="A457" s="1">
        <v>45382</v>
      </c>
      <c r="B457" s="5">
        <v>431.03249999999991</v>
      </c>
    </row>
    <row r="458" spans="1:2" x14ac:dyDescent="0.2">
      <c r="A458" s="1">
        <v>45383</v>
      </c>
      <c r="B458" s="5">
        <v>828.16499999999985</v>
      </c>
    </row>
    <row r="459" spans="1:2" x14ac:dyDescent="0.2">
      <c r="A459" s="1">
        <v>45384</v>
      </c>
      <c r="B459" s="5">
        <v>74.187499999999986</v>
      </c>
    </row>
    <row r="460" spans="1:2" x14ac:dyDescent="0.2">
      <c r="A460" s="1">
        <v>45385</v>
      </c>
      <c r="B460" s="5">
        <v>190.73124999999999</v>
      </c>
    </row>
    <row r="461" spans="1:2" x14ac:dyDescent="0.2">
      <c r="A461" s="1">
        <v>45386</v>
      </c>
      <c r="B461" s="5">
        <v>307.27500000000003</v>
      </c>
    </row>
    <row r="462" spans="1:2" x14ac:dyDescent="0.2">
      <c r="A462" s="1">
        <v>45387</v>
      </c>
      <c r="B462" s="5">
        <v>262.83249999999998</v>
      </c>
    </row>
    <row r="463" spans="1:2" x14ac:dyDescent="0.2">
      <c r="A463" s="1">
        <v>45388</v>
      </c>
      <c r="B463" s="5">
        <v>218.39</v>
      </c>
    </row>
    <row r="464" spans="1:2" x14ac:dyDescent="0.2">
      <c r="A464" s="1">
        <v>45389</v>
      </c>
      <c r="B464" s="5">
        <v>432.29</v>
      </c>
    </row>
    <row r="465" spans="1:2" x14ac:dyDescent="0.2">
      <c r="A465" s="1">
        <v>45390</v>
      </c>
      <c r="B465" s="5">
        <v>476.49000000000007</v>
      </c>
    </row>
    <row r="466" spans="1:2" x14ac:dyDescent="0.2">
      <c r="A466" s="1">
        <v>45391</v>
      </c>
      <c r="B466" s="5">
        <v>3814.3400000000006</v>
      </c>
    </row>
    <row r="467" spans="1:2" x14ac:dyDescent="0.2">
      <c r="A467" s="1">
        <v>45392</v>
      </c>
      <c r="B467" s="5">
        <v>95.32</v>
      </c>
    </row>
    <row r="468" spans="1:2" x14ac:dyDescent="0.2">
      <c r="A468" s="1">
        <v>45393</v>
      </c>
      <c r="B468" s="5">
        <v>371.19333333333333</v>
      </c>
    </row>
    <row r="469" spans="1:2" x14ac:dyDescent="0.2">
      <c r="A469" s="1">
        <v>45394</v>
      </c>
      <c r="B469" s="5">
        <v>647.06666666666661</v>
      </c>
    </row>
    <row r="470" spans="1:2" x14ac:dyDescent="0.2">
      <c r="A470" s="1">
        <v>45395</v>
      </c>
      <c r="B470" s="5">
        <v>806.58333333333337</v>
      </c>
    </row>
    <row r="471" spans="1:2" x14ac:dyDescent="0.2">
      <c r="A471" s="1">
        <v>45396</v>
      </c>
      <c r="B471" s="5">
        <v>1086.8050000000001</v>
      </c>
    </row>
    <row r="472" spans="1:2" x14ac:dyDescent="0.2">
      <c r="A472" s="1">
        <v>45397</v>
      </c>
      <c r="B472" s="5">
        <v>1094.0166666666667</v>
      </c>
    </row>
    <row r="473" spans="1:2" x14ac:dyDescent="0.2">
      <c r="A473" s="1">
        <v>45398</v>
      </c>
      <c r="B473" s="5">
        <v>1101.2283333333335</v>
      </c>
    </row>
    <row r="474" spans="1:2" x14ac:dyDescent="0.2">
      <c r="A474" s="1">
        <v>45399</v>
      </c>
      <c r="B474" s="5">
        <v>1108.44</v>
      </c>
    </row>
    <row r="475" spans="1:2" x14ac:dyDescent="0.2">
      <c r="A475" s="1">
        <v>45400</v>
      </c>
      <c r="B475" s="5">
        <v>291.17500000000001</v>
      </c>
    </row>
    <row r="476" spans="1:2" x14ac:dyDescent="0.2">
      <c r="A476" s="1">
        <v>45401</v>
      </c>
      <c r="B476" s="5">
        <v>320.89</v>
      </c>
    </row>
    <row r="477" spans="1:2" x14ac:dyDescent="0.2">
      <c r="A477" s="1">
        <v>45402</v>
      </c>
      <c r="B477" s="5">
        <v>207.84</v>
      </c>
    </row>
    <row r="478" spans="1:2" x14ac:dyDescent="0.2">
      <c r="A478" s="1">
        <v>45403</v>
      </c>
      <c r="B478" s="5">
        <v>83.949999999999989</v>
      </c>
    </row>
    <row r="479" spans="1:2" x14ac:dyDescent="0.2">
      <c r="A479" s="1">
        <v>45404</v>
      </c>
      <c r="B479" s="5">
        <v>113.88333333333333</v>
      </c>
    </row>
    <row r="480" spans="1:2" x14ac:dyDescent="0.2">
      <c r="A480" s="1">
        <v>45405</v>
      </c>
      <c r="B480" s="5">
        <v>342.84333333333331</v>
      </c>
    </row>
    <row r="481" spans="1:2" x14ac:dyDescent="0.2">
      <c r="A481" s="1">
        <v>45406</v>
      </c>
      <c r="B481" s="5">
        <v>157.82999999999998</v>
      </c>
    </row>
    <row r="482" spans="1:2" x14ac:dyDescent="0.2">
      <c r="A482" s="1">
        <v>45407</v>
      </c>
      <c r="B482" s="5">
        <v>1608.235000000001</v>
      </c>
    </row>
    <row r="483" spans="1:2" x14ac:dyDescent="0.2">
      <c r="A483" s="1">
        <v>45408</v>
      </c>
      <c r="B483" s="5">
        <v>3058.6400000000021</v>
      </c>
    </row>
    <row r="484" spans="1:2" x14ac:dyDescent="0.2">
      <c r="A484" s="1">
        <v>45409</v>
      </c>
      <c r="B484" s="5">
        <v>426.39500000000004</v>
      </c>
    </row>
    <row r="485" spans="1:2" x14ac:dyDescent="0.2">
      <c r="A485" s="1">
        <v>45410</v>
      </c>
      <c r="B485" s="5">
        <v>473.01466666666676</v>
      </c>
    </row>
    <row r="486" spans="1:2" x14ac:dyDescent="0.2">
      <c r="A486" s="1">
        <v>45411</v>
      </c>
      <c r="B486" s="5">
        <v>519.63433333333342</v>
      </c>
    </row>
    <row r="487" spans="1:2" x14ac:dyDescent="0.2">
      <c r="A487" s="1">
        <v>45412</v>
      </c>
      <c r="B487" s="5">
        <v>566.25400000000013</v>
      </c>
    </row>
    <row r="488" spans="1:2" x14ac:dyDescent="0.2">
      <c r="A488" s="1">
        <v>45413</v>
      </c>
      <c r="B488" s="5">
        <v>121.86500000000001</v>
      </c>
    </row>
    <row r="489" spans="1:2" x14ac:dyDescent="0.2">
      <c r="A489" s="1">
        <v>45414</v>
      </c>
      <c r="B489" s="5">
        <v>57.313333333333333</v>
      </c>
    </row>
    <row r="490" spans="1:2" x14ac:dyDescent="0.2">
      <c r="A490" s="1">
        <v>45415</v>
      </c>
      <c r="B490" s="5">
        <v>150.10766666666666</v>
      </c>
    </row>
    <row r="491" spans="1:2" x14ac:dyDescent="0.2">
      <c r="A491" s="1">
        <v>45416</v>
      </c>
      <c r="B491" s="5">
        <v>242.90199999999999</v>
      </c>
    </row>
    <row r="492" spans="1:2" x14ac:dyDescent="0.2">
      <c r="A492" s="1">
        <v>45417</v>
      </c>
      <c r="B492" s="5">
        <v>282.76933333333329</v>
      </c>
    </row>
    <row r="493" spans="1:2" x14ac:dyDescent="0.2">
      <c r="A493" s="1">
        <v>45418</v>
      </c>
      <c r="B493" s="5">
        <v>322.63666666666666</v>
      </c>
    </row>
    <row r="494" spans="1:2" x14ac:dyDescent="0.2">
      <c r="A494" s="1">
        <v>45419</v>
      </c>
      <c r="B494" s="5">
        <v>336.82833333333338</v>
      </c>
    </row>
    <row r="495" spans="1:2" x14ac:dyDescent="0.2">
      <c r="A495" s="1">
        <v>45420</v>
      </c>
      <c r="B495" s="5">
        <v>351.02000000000004</v>
      </c>
    </row>
    <row r="496" spans="1:2" x14ac:dyDescent="0.2">
      <c r="A496" s="1">
        <v>45421</v>
      </c>
      <c r="B496" s="5">
        <v>175.76000000000002</v>
      </c>
    </row>
    <row r="497" spans="1:2" x14ac:dyDescent="0.2">
      <c r="A497" s="1">
        <v>45422</v>
      </c>
      <c r="B497" s="5">
        <v>145.745</v>
      </c>
    </row>
    <row r="498" spans="1:2" x14ac:dyDescent="0.2">
      <c r="A498" s="1">
        <v>45423</v>
      </c>
      <c r="B498" s="5">
        <v>1.8</v>
      </c>
    </row>
    <row r="499" spans="1:2" x14ac:dyDescent="0.2">
      <c r="A499" s="1">
        <v>45424</v>
      </c>
      <c r="B499" s="5">
        <v>150.53</v>
      </c>
    </row>
    <row r="500" spans="1:2" x14ac:dyDescent="0.2">
      <c r="A500" s="1">
        <v>45425</v>
      </c>
      <c r="B500" s="5">
        <v>541.59500000000003</v>
      </c>
    </row>
    <row r="501" spans="1:2" x14ac:dyDescent="0.2">
      <c r="A501" s="1">
        <v>45426</v>
      </c>
      <c r="B501" s="5">
        <v>631.81666666666672</v>
      </c>
    </row>
    <row r="502" spans="1:2" x14ac:dyDescent="0.2">
      <c r="A502" s="1">
        <v>45427</v>
      </c>
      <c r="B502" s="5">
        <v>336.72833333333335</v>
      </c>
    </row>
    <row r="503" spans="1:2" x14ac:dyDescent="0.2">
      <c r="A503" s="1">
        <v>45428</v>
      </c>
      <c r="B503" s="5">
        <v>41.64</v>
      </c>
    </row>
    <row r="504" spans="1:2" x14ac:dyDescent="0.2">
      <c r="A504" s="1">
        <v>45429</v>
      </c>
      <c r="B504" s="5">
        <v>655.24</v>
      </c>
    </row>
    <row r="505" spans="1:2" x14ac:dyDescent="0.2">
      <c r="A505" s="1">
        <v>45430</v>
      </c>
      <c r="B505" s="5">
        <v>697.72500000000002</v>
      </c>
    </row>
    <row r="506" spans="1:2" x14ac:dyDescent="0.2">
      <c r="A506" s="1">
        <v>45431</v>
      </c>
      <c r="B506" s="5">
        <v>740.21</v>
      </c>
    </row>
    <row r="507" spans="1:2" x14ac:dyDescent="0.2">
      <c r="A507" s="1">
        <v>45432</v>
      </c>
      <c r="B507" s="5">
        <v>313.55</v>
      </c>
    </row>
    <row r="508" spans="1:2" x14ac:dyDescent="0.2">
      <c r="A508" s="1">
        <v>45433</v>
      </c>
      <c r="B508" s="5">
        <v>40.980000000000004</v>
      </c>
    </row>
    <row r="509" spans="1:2" x14ac:dyDescent="0.2">
      <c r="A509" s="1">
        <v>45434</v>
      </c>
      <c r="B509" s="5">
        <v>228.54333333333338</v>
      </c>
    </row>
    <row r="510" spans="1:2" x14ac:dyDescent="0.2">
      <c r="A510" s="1">
        <v>45435</v>
      </c>
      <c r="B510" s="5">
        <v>540.13499999999999</v>
      </c>
    </row>
    <row r="511" spans="1:2" x14ac:dyDescent="0.2">
      <c r="A511" s="1">
        <v>45436</v>
      </c>
      <c r="B511" s="5">
        <v>201.84800000000001</v>
      </c>
    </row>
    <row r="512" spans="1:2" x14ac:dyDescent="0.2">
      <c r="A512" s="1">
        <v>45437</v>
      </c>
      <c r="B512" s="5">
        <v>37.765000000000001</v>
      </c>
    </row>
    <row r="513" spans="1:2" x14ac:dyDescent="0.2">
      <c r="A513" s="1">
        <v>45438</v>
      </c>
      <c r="B513" s="5">
        <v>154.41</v>
      </c>
    </row>
    <row r="514" spans="1:2" x14ac:dyDescent="0.2">
      <c r="A514" s="1">
        <v>45439</v>
      </c>
      <c r="B514" s="5">
        <v>564.01499999999999</v>
      </c>
    </row>
    <row r="515" spans="1:2" x14ac:dyDescent="0.2">
      <c r="A515" s="1">
        <v>45440</v>
      </c>
      <c r="B515" s="5">
        <v>4001.31</v>
      </c>
    </row>
    <row r="516" spans="1:2" x14ac:dyDescent="0.2">
      <c r="A516" s="1">
        <v>45441</v>
      </c>
      <c r="B516" s="5">
        <v>60.81</v>
      </c>
    </row>
    <row r="517" spans="1:2" x14ac:dyDescent="0.2">
      <c r="A517" s="1">
        <v>45442</v>
      </c>
      <c r="B517" s="5">
        <v>416.68666666666667</v>
      </c>
    </row>
    <row r="518" spans="1:2" x14ac:dyDescent="0.2">
      <c r="A518" s="1">
        <v>45443</v>
      </c>
      <c r="B518" s="5">
        <v>1481.3400000000011</v>
      </c>
    </row>
    <row r="519" spans="1:2" x14ac:dyDescent="0.2">
      <c r="A519" s="1">
        <v>45444</v>
      </c>
      <c r="B519" s="5">
        <v>92.465000000000003</v>
      </c>
    </row>
    <row r="520" spans="1:2" x14ac:dyDescent="0.2">
      <c r="A520" s="1">
        <v>45445</v>
      </c>
      <c r="B520" s="5">
        <v>136.38999999999999</v>
      </c>
    </row>
    <row r="521" spans="1:2" x14ac:dyDescent="0.2">
      <c r="A521" s="1">
        <v>45446</v>
      </c>
      <c r="B521" s="5">
        <v>635.76</v>
      </c>
    </row>
    <row r="522" spans="1:2" x14ac:dyDescent="0.2">
      <c r="A522" s="1">
        <v>45447</v>
      </c>
      <c r="B522" s="5">
        <v>484.84</v>
      </c>
    </row>
    <row r="523" spans="1:2" x14ac:dyDescent="0.2">
      <c r="A523" s="1">
        <v>45448</v>
      </c>
      <c r="B523" s="5">
        <v>147.13</v>
      </c>
    </row>
    <row r="524" spans="1:2" x14ac:dyDescent="0.2">
      <c r="A524" s="1">
        <v>45449</v>
      </c>
      <c r="B524" s="5">
        <v>341.72200000000004</v>
      </c>
    </row>
    <row r="525" spans="1:2" x14ac:dyDescent="0.2">
      <c r="A525" s="1">
        <v>45450</v>
      </c>
      <c r="B525" s="5">
        <v>61.449999999999996</v>
      </c>
    </row>
    <row r="526" spans="1:2" x14ac:dyDescent="0.2">
      <c r="A526" s="1">
        <v>45451</v>
      </c>
      <c r="B526" s="5">
        <v>1550.8049999999998</v>
      </c>
    </row>
    <row r="527" spans="1:2" x14ac:dyDescent="0.2">
      <c r="A527" s="1">
        <v>45452</v>
      </c>
      <c r="B527" s="5">
        <v>174.94</v>
      </c>
    </row>
    <row r="528" spans="1:2" x14ac:dyDescent="0.2">
      <c r="A528" s="1">
        <v>45453</v>
      </c>
      <c r="B528" s="5">
        <v>131.97999999999999</v>
      </c>
    </row>
    <row r="529" spans="1:2" x14ac:dyDescent="0.2">
      <c r="A529" s="1">
        <v>45454</v>
      </c>
      <c r="B529" s="5">
        <v>445.54750000000001</v>
      </c>
    </row>
    <row r="530" spans="1:2" x14ac:dyDescent="0.2">
      <c r="A530" s="1">
        <v>45455</v>
      </c>
      <c r="B530" s="5">
        <v>759.11500000000001</v>
      </c>
    </row>
    <row r="531" spans="1:2" x14ac:dyDescent="0.2">
      <c r="A531" s="1">
        <v>45456</v>
      </c>
      <c r="B531" s="5">
        <v>5936.02</v>
      </c>
    </row>
    <row r="532" spans="1:2" x14ac:dyDescent="0.2">
      <c r="A532" s="1">
        <v>45457</v>
      </c>
      <c r="B532" s="5">
        <v>175.542</v>
      </c>
    </row>
    <row r="533" spans="1:2" x14ac:dyDescent="0.2">
      <c r="A533" s="1">
        <v>45458</v>
      </c>
      <c r="B533" s="5">
        <v>304.13749999999999</v>
      </c>
    </row>
    <row r="534" spans="1:2" x14ac:dyDescent="0.2">
      <c r="A534" s="1">
        <v>45459</v>
      </c>
      <c r="B534" s="5">
        <v>336.53666666666669</v>
      </c>
    </row>
    <row r="535" spans="1:2" x14ac:dyDescent="0.2">
      <c r="A535" s="1">
        <v>45460</v>
      </c>
      <c r="B535" s="5">
        <v>560.4799999999999</v>
      </c>
    </row>
    <row r="536" spans="1:2" x14ac:dyDescent="0.2">
      <c r="A536" s="1">
        <v>45461</v>
      </c>
      <c r="B536" s="5">
        <v>44.95</v>
      </c>
    </row>
    <row r="537" spans="1:2" x14ac:dyDescent="0.2">
      <c r="A537" s="1">
        <v>45462</v>
      </c>
      <c r="B537" s="5">
        <v>29.970000000000002</v>
      </c>
    </row>
    <row r="538" spans="1:2" x14ac:dyDescent="0.2">
      <c r="A538" s="1">
        <v>45463</v>
      </c>
      <c r="B538" s="5">
        <v>14.99</v>
      </c>
    </row>
    <row r="539" spans="1:2" x14ac:dyDescent="0.2">
      <c r="A539" s="1">
        <v>45464</v>
      </c>
      <c r="B539" s="5">
        <v>61.89</v>
      </c>
    </row>
    <row r="540" spans="1:2" x14ac:dyDescent="0.2">
      <c r="A540" s="1">
        <v>45465</v>
      </c>
      <c r="B540" s="5">
        <v>115.77833333333334</v>
      </c>
    </row>
    <row r="541" spans="1:2" x14ac:dyDescent="0.2">
      <c r="A541" s="1">
        <v>45466</v>
      </c>
      <c r="B541" s="5">
        <v>169.66666666666666</v>
      </c>
    </row>
    <row r="542" spans="1:2" x14ac:dyDescent="0.2">
      <c r="A542" s="1">
        <v>45467</v>
      </c>
      <c r="B542" s="5">
        <v>71.41</v>
      </c>
    </row>
    <row r="543" spans="1:2" x14ac:dyDescent="0.2">
      <c r="A543" s="1">
        <v>45468</v>
      </c>
      <c r="B543" s="5">
        <v>33.905000000000001</v>
      </c>
    </row>
    <row r="544" spans="1:2" x14ac:dyDescent="0.2">
      <c r="A544" s="1">
        <v>45469</v>
      </c>
      <c r="B544" s="5">
        <v>472.74</v>
      </c>
    </row>
    <row r="545" spans="1:2" x14ac:dyDescent="0.2">
      <c r="A545" s="1">
        <v>45470</v>
      </c>
      <c r="B545" s="5">
        <v>239.35499999999999</v>
      </c>
    </row>
    <row r="546" spans="1:2" x14ac:dyDescent="0.2">
      <c r="A546" s="1">
        <v>45471</v>
      </c>
      <c r="B546" s="5">
        <v>370.91</v>
      </c>
    </row>
    <row r="547" spans="1:2" x14ac:dyDescent="0.2">
      <c r="A547" s="1">
        <v>45472</v>
      </c>
      <c r="B547" s="5">
        <v>291.40000000000003</v>
      </c>
    </row>
    <row r="548" spans="1:2" x14ac:dyDescent="0.2">
      <c r="A548" s="1">
        <v>45473</v>
      </c>
      <c r="B548" s="5">
        <v>211.89000000000001</v>
      </c>
    </row>
    <row r="549" spans="1:2" x14ac:dyDescent="0.2">
      <c r="A549" s="1">
        <v>45474</v>
      </c>
      <c r="B549" s="5">
        <v>371.64</v>
      </c>
    </row>
    <row r="550" spans="1:2" x14ac:dyDescent="0.2">
      <c r="A550" s="1">
        <v>45475</v>
      </c>
      <c r="B550" s="5">
        <v>228.16</v>
      </c>
    </row>
    <row r="551" spans="1:2" x14ac:dyDescent="0.2">
      <c r="A551" s="1">
        <v>45476</v>
      </c>
      <c r="B551" s="5">
        <v>49.93</v>
      </c>
    </row>
    <row r="552" spans="1:2" x14ac:dyDescent="0.2">
      <c r="A552" s="1">
        <v>45477</v>
      </c>
      <c r="B552" s="5">
        <v>104.21999999999998</v>
      </c>
    </row>
    <row r="553" spans="1:2" x14ac:dyDescent="0.2">
      <c r="A553" s="1">
        <v>45478</v>
      </c>
      <c r="B553" s="5">
        <v>405.03999999999996</v>
      </c>
    </row>
    <row r="554" spans="1:2" x14ac:dyDescent="0.2">
      <c r="A554" s="1">
        <v>45479</v>
      </c>
      <c r="B554" s="5">
        <v>51.96</v>
      </c>
    </row>
    <row r="555" spans="1:2" x14ac:dyDescent="0.2">
      <c r="A555" s="1">
        <v>45480</v>
      </c>
      <c r="B555" s="5">
        <v>284.05</v>
      </c>
    </row>
    <row r="556" spans="1:2" x14ac:dyDescent="0.2">
      <c r="A556" s="1">
        <v>45481</v>
      </c>
      <c r="B556" s="5">
        <v>240.6</v>
      </c>
    </row>
    <row r="557" spans="1:2" x14ac:dyDescent="0.2">
      <c r="A557" s="1">
        <v>45482</v>
      </c>
      <c r="B557" s="5">
        <v>441.45</v>
      </c>
    </row>
    <row r="558" spans="1:2" x14ac:dyDescent="0.2">
      <c r="A558" s="1">
        <v>45483</v>
      </c>
      <c r="B558" s="5">
        <v>1013.1399999999999</v>
      </c>
    </row>
    <row r="559" spans="1:2" x14ac:dyDescent="0.2">
      <c r="A559" s="1">
        <v>45484</v>
      </c>
      <c r="B559" s="5">
        <v>87.410000000000011</v>
      </c>
    </row>
    <row r="560" spans="1:2" x14ac:dyDescent="0.2">
      <c r="A560" s="1">
        <v>45485</v>
      </c>
      <c r="B560" s="5">
        <v>157.47000000000003</v>
      </c>
    </row>
    <row r="561" spans="1:2" x14ac:dyDescent="0.2">
      <c r="A561" s="1">
        <v>45486</v>
      </c>
      <c r="B561" s="5">
        <v>227.53</v>
      </c>
    </row>
    <row r="562" spans="1:2" x14ac:dyDescent="0.2">
      <c r="A562" s="1">
        <v>45487</v>
      </c>
      <c r="B562" s="5">
        <v>5</v>
      </c>
    </row>
    <row r="563" spans="1:2" x14ac:dyDescent="0.2">
      <c r="A563" s="1">
        <v>45488</v>
      </c>
      <c r="B563" s="5">
        <v>371.98500000000001</v>
      </c>
    </row>
    <row r="564" spans="1:2" x14ac:dyDescent="0.2">
      <c r="A564" s="1">
        <v>45489</v>
      </c>
      <c r="B564" s="5">
        <v>49</v>
      </c>
    </row>
    <row r="565" spans="1:2" x14ac:dyDescent="0.2">
      <c r="A565" s="1">
        <v>45490</v>
      </c>
      <c r="B565" s="5">
        <v>41.273333333333333</v>
      </c>
    </row>
    <row r="566" spans="1:2" x14ac:dyDescent="0.2">
      <c r="A566" s="1">
        <v>45491</v>
      </c>
      <c r="B566" s="5">
        <v>204.64</v>
      </c>
    </row>
    <row r="567" spans="1:2" x14ac:dyDescent="0.2">
      <c r="A567" s="1">
        <v>45492</v>
      </c>
      <c r="B567" s="5">
        <v>191.03</v>
      </c>
    </row>
    <row r="568" spans="1:2" x14ac:dyDescent="0.2">
      <c r="A568" s="1">
        <v>45493</v>
      </c>
      <c r="B568" s="5">
        <v>8</v>
      </c>
    </row>
    <row r="569" spans="1:2" x14ac:dyDescent="0.2">
      <c r="A569" s="1">
        <v>45494</v>
      </c>
      <c r="B569" s="5">
        <v>10648.29</v>
      </c>
    </row>
    <row r="570" spans="1:2" x14ac:dyDescent="0.2">
      <c r="A570" s="1">
        <v>45495</v>
      </c>
      <c r="B570" s="5">
        <v>58.71</v>
      </c>
    </row>
    <row r="571" spans="1:2" x14ac:dyDescent="0.2">
      <c r="A571" s="1">
        <v>45496</v>
      </c>
      <c r="B571" s="5">
        <v>63.18</v>
      </c>
    </row>
    <row r="572" spans="1:2" x14ac:dyDescent="0.2">
      <c r="A572" s="1">
        <v>45497</v>
      </c>
      <c r="B572" s="5">
        <v>309.63</v>
      </c>
    </row>
    <row r="573" spans="1:2" x14ac:dyDescent="0.2">
      <c r="A573" s="1">
        <v>45498</v>
      </c>
      <c r="B573" s="5">
        <v>1094.1433333333337</v>
      </c>
    </row>
    <row r="574" spans="1:2" x14ac:dyDescent="0.2">
      <c r="A574" s="1">
        <v>45499</v>
      </c>
      <c r="B574" s="5">
        <v>552.06666666666683</v>
      </c>
    </row>
    <row r="575" spans="1:2" x14ac:dyDescent="0.2">
      <c r="A575" s="1">
        <v>45500</v>
      </c>
      <c r="B575" s="5">
        <v>9.99</v>
      </c>
    </row>
    <row r="576" spans="1:2" x14ac:dyDescent="0.2">
      <c r="A576" s="1">
        <v>45501</v>
      </c>
      <c r="B576" s="5">
        <v>74.914999999999992</v>
      </c>
    </row>
    <row r="577" spans="1:2" x14ac:dyDescent="0.2">
      <c r="A577" s="1">
        <v>45502</v>
      </c>
      <c r="B577" s="5">
        <v>995.13000000000011</v>
      </c>
    </row>
    <row r="578" spans="1:2" x14ac:dyDescent="0.2">
      <c r="A578" s="1">
        <v>45503</v>
      </c>
      <c r="B578" s="5">
        <v>76.94</v>
      </c>
    </row>
    <row r="579" spans="1:2" x14ac:dyDescent="0.2">
      <c r="A579" s="1">
        <v>45504</v>
      </c>
      <c r="B579" s="5">
        <v>85.916666666666671</v>
      </c>
    </row>
    <row r="580" spans="1:2" x14ac:dyDescent="0.2">
      <c r="A580" s="1">
        <v>45505</v>
      </c>
      <c r="B580" s="5">
        <v>94.893333333333331</v>
      </c>
    </row>
    <row r="581" spans="1:2" x14ac:dyDescent="0.2">
      <c r="A581" s="1">
        <v>45506</v>
      </c>
      <c r="B581" s="5">
        <v>103.87</v>
      </c>
    </row>
    <row r="582" spans="1:2" x14ac:dyDescent="0.2">
      <c r="A582" s="1">
        <v>45507</v>
      </c>
      <c r="B582" s="5">
        <v>1060.5466666666669</v>
      </c>
    </row>
    <row r="583" spans="1:2" x14ac:dyDescent="0.2">
      <c r="A583" s="1">
        <v>45508</v>
      </c>
      <c r="B583" s="5">
        <v>848.81999999999994</v>
      </c>
    </row>
    <row r="584" spans="1:2" x14ac:dyDescent="0.2">
      <c r="A584" s="1">
        <v>45509</v>
      </c>
      <c r="B584" s="5">
        <v>2539.1900000000005</v>
      </c>
    </row>
    <row r="585" spans="1:2" x14ac:dyDescent="0.2">
      <c r="A585" s="1">
        <v>45510</v>
      </c>
      <c r="B585" s="5">
        <v>189.935</v>
      </c>
    </row>
    <row r="586" spans="1:2" x14ac:dyDescent="0.2">
      <c r="A586" s="1">
        <v>45511</v>
      </c>
      <c r="B586" s="5">
        <v>391.47</v>
      </c>
    </row>
    <row r="587" spans="1:2" x14ac:dyDescent="0.2">
      <c r="A587" s="1">
        <v>45512</v>
      </c>
      <c r="B587" s="5">
        <v>106.905</v>
      </c>
    </row>
    <row r="588" spans="1:2" x14ac:dyDescent="0.2">
      <c r="A588" s="1">
        <v>45513</v>
      </c>
      <c r="B588" s="5">
        <v>5306.62</v>
      </c>
    </row>
    <row r="589" spans="1:2" x14ac:dyDescent="0.2">
      <c r="A589" s="1">
        <v>45514</v>
      </c>
      <c r="B589" s="5">
        <v>874.07500000000005</v>
      </c>
    </row>
    <row r="590" spans="1:2" x14ac:dyDescent="0.2">
      <c r="A590" s="1">
        <v>45515</v>
      </c>
      <c r="B590" s="5">
        <v>258.505</v>
      </c>
    </row>
    <row r="591" spans="1:2" x14ac:dyDescent="0.2">
      <c r="A591" s="1">
        <v>45516</v>
      </c>
      <c r="B591" s="5">
        <v>170.94749999999999</v>
      </c>
    </row>
    <row r="592" spans="1:2" x14ac:dyDescent="0.2">
      <c r="A592" s="1">
        <v>45517</v>
      </c>
      <c r="B592" s="5">
        <v>83.39</v>
      </c>
    </row>
    <row r="593" spans="1:2" x14ac:dyDescent="0.2">
      <c r="A593" s="1">
        <v>45518</v>
      </c>
      <c r="B593" s="5">
        <v>173.42999999999998</v>
      </c>
    </row>
    <row r="594" spans="1:2" x14ac:dyDescent="0.2">
      <c r="A594" s="1">
        <v>45519</v>
      </c>
      <c r="B594" s="5">
        <v>3187.1800000000007</v>
      </c>
    </row>
    <row r="595" spans="1:2" x14ac:dyDescent="0.2">
      <c r="A595" s="1">
        <v>45520</v>
      </c>
      <c r="B595" s="5">
        <v>86.21</v>
      </c>
    </row>
    <row r="596" spans="1:2" x14ac:dyDescent="0.2">
      <c r="A596" s="1">
        <v>45521</v>
      </c>
      <c r="B596" s="5">
        <v>277.255</v>
      </c>
    </row>
    <row r="597" spans="1:2" x14ac:dyDescent="0.2">
      <c r="A597" s="1">
        <v>45522</v>
      </c>
      <c r="B597" s="5">
        <v>59.675000000000004</v>
      </c>
    </row>
    <row r="598" spans="1:2" x14ac:dyDescent="0.2">
      <c r="A598" s="1">
        <v>45523</v>
      </c>
      <c r="B598" s="5">
        <v>377.55999999999995</v>
      </c>
    </row>
    <row r="599" spans="1:2" x14ac:dyDescent="0.2">
      <c r="A599" s="1">
        <v>45524</v>
      </c>
      <c r="B599" s="5">
        <v>388.61249999999995</v>
      </c>
    </row>
    <row r="600" spans="1:2" x14ac:dyDescent="0.2">
      <c r="A600" s="1">
        <v>45525</v>
      </c>
      <c r="B600" s="5">
        <v>399.66500000000002</v>
      </c>
    </row>
    <row r="601" spans="1:2" x14ac:dyDescent="0.2">
      <c r="A601" s="1">
        <v>45526</v>
      </c>
      <c r="B601" s="5">
        <v>1189.83</v>
      </c>
    </row>
    <row r="602" spans="1:2" x14ac:dyDescent="0.2">
      <c r="A602" s="1">
        <v>45527</v>
      </c>
      <c r="B602" s="5">
        <v>342.3966666666667</v>
      </c>
    </row>
    <row r="603" spans="1:2" x14ac:dyDescent="0.2">
      <c r="A603" s="1">
        <v>45528</v>
      </c>
      <c r="B603" s="5">
        <v>1065.4050000000002</v>
      </c>
    </row>
    <row r="604" spans="1:2" x14ac:dyDescent="0.2">
      <c r="A604" s="1">
        <v>45529</v>
      </c>
      <c r="B604" s="5">
        <v>360.06</v>
      </c>
    </row>
    <row r="605" spans="1:2" x14ac:dyDescent="0.2">
      <c r="A605" s="1">
        <v>45530</v>
      </c>
      <c r="B605" s="5">
        <v>117.43166666666667</v>
      </c>
    </row>
    <row r="606" spans="1:2" x14ac:dyDescent="0.2">
      <c r="A606" s="1">
        <v>45531</v>
      </c>
      <c r="B606" s="5">
        <v>45.15</v>
      </c>
    </row>
    <row r="607" spans="1:2" x14ac:dyDescent="0.2">
      <c r="A607" s="1">
        <v>45532</v>
      </c>
      <c r="B607" s="5">
        <v>34.935000000000002</v>
      </c>
    </row>
    <row r="608" spans="1:2" x14ac:dyDescent="0.2">
      <c r="A608" s="1">
        <v>45533</v>
      </c>
      <c r="B608" s="5">
        <v>4294.5233333333335</v>
      </c>
    </row>
    <row r="609" spans="1:2" x14ac:dyDescent="0.2">
      <c r="A609" s="1">
        <v>45534</v>
      </c>
      <c r="B609" s="5">
        <v>161.92400000000004</v>
      </c>
    </row>
    <row r="610" spans="1:2" x14ac:dyDescent="0.2">
      <c r="A610" s="1">
        <v>45535</v>
      </c>
      <c r="B610" s="5">
        <v>65.89</v>
      </c>
    </row>
    <row r="611" spans="1:2" x14ac:dyDescent="0.2">
      <c r="A611" s="1">
        <v>45536</v>
      </c>
      <c r="B611" s="5">
        <v>447.95</v>
      </c>
    </row>
    <row r="612" spans="1:2" x14ac:dyDescent="0.2">
      <c r="A612" s="1">
        <v>45537</v>
      </c>
      <c r="B612" s="5">
        <v>78.89</v>
      </c>
    </row>
    <row r="613" spans="1:2" x14ac:dyDescent="0.2">
      <c r="A613" s="1">
        <v>45538</v>
      </c>
      <c r="B613" s="5">
        <v>96.93</v>
      </c>
    </row>
    <row r="614" spans="1:2" x14ac:dyDescent="0.2">
      <c r="A614" s="1">
        <v>45539</v>
      </c>
      <c r="B614" s="5">
        <v>286.13333333333333</v>
      </c>
    </row>
    <row r="615" spans="1:2" x14ac:dyDescent="0.2">
      <c r="A615" s="1">
        <v>45540</v>
      </c>
      <c r="B615" s="5">
        <v>715.88</v>
      </c>
    </row>
    <row r="616" spans="1:2" x14ac:dyDescent="0.2">
      <c r="A616" s="1">
        <v>45541</v>
      </c>
      <c r="B616" s="5">
        <v>82.3</v>
      </c>
    </row>
    <row r="617" spans="1:2" x14ac:dyDescent="0.2">
      <c r="A617" s="1">
        <v>45542</v>
      </c>
      <c r="B617" s="5">
        <v>2100.3100000000004</v>
      </c>
    </row>
    <row r="618" spans="1:2" x14ac:dyDescent="0.2">
      <c r="A618" s="1">
        <v>45543</v>
      </c>
      <c r="B618" s="5">
        <v>169.625</v>
      </c>
    </row>
    <row r="619" spans="1:2" x14ac:dyDescent="0.2">
      <c r="A619" s="1">
        <v>45544</v>
      </c>
      <c r="B619" s="5">
        <v>425.30750000000006</v>
      </c>
    </row>
    <row r="620" spans="1:2" x14ac:dyDescent="0.2">
      <c r="A620" s="1">
        <v>45545</v>
      </c>
      <c r="B620" s="5">
        <v>680.99000000000012</v>
      </c>
    </row>
    <row r="621" spans="1:2" x14ac:dyDescent="0.2">
      <c r="A621" s="1">
        <v>45546</v>
      </c>
      <c r="B621" s="5">
        <v>128.685</v>
      </c>
    </row>
    <row r="622" spans="1:2" x14ac:dyDescent="0.2">
      <c r="A622" s="1">
        <v>45547</v>
      </c>
      <c r="B622" s="5">
        <v>243.0566666666667</v>
      </c>
    </row>
    <row r="623" spans="1:2" x14ac:dyDescent="0.2">
      <c r="A623" s="1">
        <v>45548</v>
      </c>
      <c r="B623" s="5">
        <v>1574.3799999999999</v>
      </c>
    </row>
    <row r="624" spans="1:2" x14ac:dyDescent="0.2">
      <c r="A624" s="1">
        <v>45549</v>
      </c>
      <c r="B624" s="5">
        <v>157.91000000000003</v>
      </c>
    </row>
    <row r="625" spans="1:2" x14ac:dyDescent="0.2">
      <c r="A625" s="1">
        <v>45550</v>
      </c>
      <c r="B625" s="5">
        <v>2753.9833333333331</v>
      </c>
    </row>
    <row r="626" spans="1:2" x14ac:dyDescent="0.2">
      <c r="A626" s="1">
        <v>45551</v>
      </c>
      <c r="B626" s="5">
        <v>693.95</v>
      </c>
    </row>
    <row r="627" spans="1:2" x14ac:dyDescent="0.2">
      <c r="A627" s="1">
        <v>45552</v>
      </c>
      <c r="B627" s="5">
        <v>395.91666666666669</v>
      </c>
    </row>
    <row r="628" spans="1:2" x14ac:dyDescent="0.2">
      <c r="A628" s="1">
        <v>45553</v>
      </c>
      <c r="B628" s="5">
        <v>189.29333333333332</v>
      </c>
    </row>
    <row r="629" spans="1:2" x14ac:dyDescent="0.2">
      <c r="A629" s="1">
        <v>45554</v>
      </c>
      <c r="B629" s="5">
        <v>251.51666666666665</v>
      </c>
    </row>
    <row r="630" spans="1:2" x14ac:dyDescent="0.2">
      <c r="A630" s="1">
        <v>45555</v>
      </c>
      <c r="B630" s="5">
        <v>313.73999999999995</v>
      </c>
    </row>
    <row r="631" spans="1:2" x14ac:dyDescent="0.2">
      <c r="A631" s="1">
        <v>45556</v>
      </c>
      <c r="B631" s="5">
        <v>90.852500000000006</v>
      </c>
    </row>
    <row r="632" spans="1:2" x14ac:dyDescent="0.2">
      <c r="A632" s="1">
        <v>45557</v>
      </c>
      <c r="B632" s="5">
        <v>5.99</v>
      </c>
    </row>
    <row r="633" spans="1:2" x14ac:dyDescent="0.2">
      <c r="A633" s="1">
        <v>45558</v>
      </c>
      <c r="B633" s="5">
        <v>330.76499999999999</v>
      </c>
    </row>
    <row r="634" spans="1:2" x14ac:dyDescent="0.2">
      <c r="A634" s="1">
        <v>45559</v>
      </c>
      <c r="B634" s="5">
        <v>655.54</v>
      </c>
    </row>
    <row r="635" spans="1:2" x14ac:dyDescent="0.2">
      <c r="A635" s="1">
        <v>45560</v>
      </c>
      <c r="B635" s="5">
        <v>97.41</v>
      </c>
    </row>
    <row r="636" spans="1:2" x14ac:dyDescent="0.2">
      <c r="A636" s="1">
        <v>45561</v>
      </c>
      <c r="B636" s="5">
        <v>67.416666666666671</v>
      </c>
    </row>
    <row r="637" spans="1:2" x14ac:dyDescent="0.2">
      <c r="A637" s="1">
        <v>45562</v>
      </c>
      <c r="B637" s="5">
        <v>46.854999999999997</v>
      </c>
    </row>
    <row r="638" spans="1:2" x14ac:dyDescent="0.2">
      <c r="A638" s="1">
        <v>45563</v>
      </c>
      <c r="B638" s="5">
        <v>165.73999999999998</v>
      </c>
    </row>
    <row r="639" spans="1:2" x14ac:dyDescent="0.2">
      <c r="A639" s="1">
        <v>45564</v>
      </c>
      <c r="B639" s="5">
        <v>204.32874999999999</v>
      </c>
    </row>
    <row r="640" spans="1:2" x14ac:dyDescent="0.2">
      <c r="A640" s="1">
        <v>45565</v>
      </c>
      <c r="B640" s="5">
        <v>242.91749999999999</v>
      </c>
    </row>
    <row r="641" spans="1:2" x14ac:dyDescent="0.2">
      <c r="A641" s="1">
        <v>45566</v>
      </c>
      <c r="B641" s="5">
        <v>183.7</v>
      </c>
    </row>
    <row r="642" spans="1:2" x14ac:dyDescent="0.2">
      <c r="A642" s="1">
        <v>45567</v>
      </c>
      <c r="B642" s="5">
        <v>78.513333333333335</v>
      </c>
    </row>
    <row r="643" spans="1:2" x14ac:dyDescent="0.2">
      <c r="A643" s="1">
        <v>45568</v>
      </c>
      <c r="B643" s="5">
        <v>54.102500000000006</v>
      </c>
    </row>
    <row r="644" spans="1:2" x14ac:dyDescent="0.2">
      <c r="A644" s="1">
        <v>45569</v>
      </c>
      <c r="B644" s="5">
        <v>181.90625</v>
      </c>
    </row>
    <row r="645" spans="1:2" x14ac:dyDescent="0.2">
      <c r="A645" s="1">
        <v>45570</v>
      </c>
      <c r="B645" s="5">
        <v>309.70999999999998</v>
      </c>
    </row>
    <row r="646" spans="1:2" x14ac:dyDescent="0.2">
      <c r="A646" s="1">
        <v>45571</v>
      </c>
      <c r="B646" s="5">
        <v>415.70749999999998</v>
      </c>
    </row>
    <row r="647" spans="1:2" x14ac:dyDescent="0.2">
      <c r="A647" s="1">
        <v>45572</v>
      </c>
      <c r="B647" s="5">
        <v>521.70499999999993</v>
      </c>
    </row>
    <row r="648" spans="1:2" x14ac:dyDescent="0.2">
      <c r="A648" s="1">
        <v>45573</v>
      </c>
      <c r="B648" s="5">
        <v>518.20999999999992</v>
      </c>
    </row>
    <row r="649" spans="1:2" x14ac:dyDescent="0.2">
      <c r="A649" s="1">
        <v>45574</v>
      </c>
      <c r="B649" s="5">
        <v>514.71499999999992</v>
      </c>
    </row>
    <row r="650" spans="1:2" x14ac:dyDescent="0.2">
      <c r="A650" s="1">
        <v>45575</v>
      </c>
      <c r="B650" s="5">
        <v>54.955000000000005</v>
      </c>
    </row>
    <row r="651" spans="1:2" x14ac:dyDescent="0.2">
      <c r="A651" s="1">
        <v>45576</v>
      </c>
      <c r="B651" s="5">
        <v>2190.23</v>
      </c>
    </row>
    <row r="652" spans="1:2" x14ac:dyDescent="0.2">
      <c r="A652" s="1">
        <v>45577</v>
      </c>
      <c r="B652" s="5">
        <v>76.210000000000008</v>
      </c>
    </row>
    <row r="653" spans="1:2" x14ac:dyDescent="0.2">
      <c r="A653" s="1">
        <v>45578</v>
      </c>
      <c r="B653" s="5">
        <v>306.28499999999997</v>
      </c>
    </row>
    <row r="654" spans="1:2" x14ac:dyDescent="0.2">
      <c r="A654" s="1">
        <v>45579</v>
      </c>
      <c r="B654" s="5">
        <v>536.36</v>
      </c>
    </row>
    <row r="655" spans="1:2" x14ac:dyDescent="0.2">
      <c r="A655" s="1">
        <v>45580</v>
      </c>
      <c r="B655" s="5">
        <v>288.11</v>
      </c>
    </row>
    <row r="656" spans="1:2" x14ac:dyDescent="0.2">
      <c r="A656" s="1">
        <v>45581</v>
      </c>
      <c r="B656" s="5">
        <v>1824.9866666666667</v>
      </c>
    </row>
    <row r="657" spans="1:2" x14ac:dyDescent="0.2">
      <c r="A657" s="1">
        <v>45582</v>
      </c>
      <c r="B657" s="5">
        <v>2609.21</v>
      </c>
    </row>
    <row r="658" spans="1:2" x14ac:dyDescent="0.2">
      <c r="A658" s="1">
        <v>45583</v>
      </c>
      <c r="B658" s="5">
        <v>315.92666666666668</v>
      </c>
    </row>
    <row r="659" spans="1:2" x14ac:dyDescent="0.2">
      <c r="A659" s="1">
        <v>45584</v>
      </c>
      <c r="B659" s="5">
        <v>303.34000000000003</v>
      </c>
    </row>
    <row r="660" spans="1:2" x14ac:dyDescent="0.2">
      <c r="A660" s="1">
        <v>45585</v>
      </c>
      <c r="B660" s="5">
        <v>110.15</v>
      </c>
    </row>
    <row r="661" spans="1:2" x14ac:dyDescent="0.2">
      <c r="A661" s="1">
        <v>45586</v>
      </c>
      <c r="B661" s="5">
        <v>49.25</v>
      </c>
    </row>
    <row r="662" spans="1:2" x14ac:dyDescent="0.2">
      <c r="A662" s="1">
        <v>45587</v>
      </c>
      <c r="B662" s="5">
        <v>35.44</v>
      </c>
    </row>
    <row r="663" spans="1:2" x14ac:dyDescent="0.2">
      <c r="A663" s="1">
        <v>45588</v>
      </c>
      <c r="B663" s="5">
        <v>288.18</v>
      </c>
    </row>
    <row r="664" spans="1:2" x14ac:dyDescent="0.2">
      <c r="A664" s="1">
        <v>45589</v>
      </c>
      <c r="B664" s="5">
        <v>101.5</v>
      </c>
    </row>
    <row r="665" spans="1:2" x14ac:dyDescent="0.2">
      <c r="A665" s="1">
        <v>45590</v>
      </c>
      <c r="B665" s="5">
        <v>209.9</v>
      </c>
    </row>
    <row r="666" spans="1:2" x14ac:dyDescent="0.2">
      <c r="A666" s="1">
        <v>45591</v>
      </c>
      <c r="B666" s="5">
        <v>134.45666666666668</v>
      </c>
    </row>
    <row r="667" spans="1:2" x14ac:dyDescent="0.2">
      <c r="A667" s="1">
        <v>45592</v>
      </c>
      <c r="B667" s="5">
        <v>258.65250000000003</v>
      </c>
    </row>
    <row r="668" spans="1:2" x14ac:dyDescent="0.2">
      <c r="A668" s="1">
        <v>45593</v>
      </c>
      <c r="B668" s="5">
        <v>22.41</v>
      </c>
    </row>
    <row r="669" spans="1:2" x14ac:dyDescent="0.2">
      <c r="A669" s="1">
        <v>45594</v>
      </c>
      <c r="B669" s="5">
        <v>123.605</v>
      </c>
    </row>
    <row r="670" spans="1:2" x14ac:dyDescent="0.2">
      <c r="A670" s="1">
        <v>45595</v>
      </c>
      <c r="B670" s="5">
        <v>224.8</v>
      </c>
    </row>
    <row r="671" spans="1:2" x14ac:dyDescent="0.2">
      <c r="A671" s="1">
        <v>45596</v>
      </c>
      <c r="B671" s="5">
        <v>580.37333333333333</v>
      </c>
    </row>
    <row r="672" spans="1:2" x14ac:dyDescent="0.2">
      <c r="A672" s="1">
        <v>45597</v>
      </c>
      <c r="B672" s="5">
        <v>312.8366666666667</v>
      </c>
    </row>
    <row r="673" spans="1:2" x14ac:dyDescent="0.2">
      <c r="A673" s="1">
        <v>45598</v>
      </c>
      <c r="B673" s="5">
        <v>388.63333333333333</v>
      </c>
    </row>
    <row r="674" spans="1:2" x14ac:dyDescent="0.2">
      <c r="A674" s="1">
        <v>45599</v>
      </c>
      <c r="B674" s="5">
        <v>464.43</v>
      </c>
    </row>
    <row r="675" spans="1:2" x14ac:dyDescent="0.2">
      <c r="A675" s="1">
        <v>45600</v>
      </c>
      <c r="B675" s="5">
        <v>344.90500000000003</v>
      </c>
    </row>
    <row r="676" spans="1:2" x14ac:dyDescent="0.2">
      <c r="A676" s="1">
        <v>45601</v>
      </c>
      <c r="B676" s="5">
        <v>1746.3400000000001</v>
      </c>
    </row>
    <row r="677" spans="1:2" x14ac:dyDescent="0.2">
      <c r="A677" s="1">
        <v>45602</v>
      </c>
      <c r="B677" s="5">
        <v>385.90249999999992</v>
      </c>
    </row>
    <row r="678" spans="1:2" x14ac:dyDescent="0.2">
      <c r="A678" s="1">
        <v>45603</v>
      </c>
      <c r="B678" s="5">
        <v>560.11666666666667</v>
      </c>
    </row>
    <row r="679" spans="1:2" x14ac:dyDescent="0.2">
      <c r="A679" s="1">
        <v>45604</v>
      </c>
      <c r="B679" s="5">
        <v>2825.4700000000003</v>
      </c>
    </row>
    <row r="680" spans="1:2" x14ac:dyDescent="0.2">
      <c r="A680" s="1">
        <v>45605</v>
      </c>
      <c r="B680" s="5">
        <v>1719.85</v>
      </c>
    </row>
    <row r="681" spans="1:2" x14ac:dyDescent="0.2">
      <c r="A681" s="1">
        <v>45606</v>
      </c>
      <c r="B681" s="5">
        <v>1221.0474999999999</v>
      </c>
    </row>
    <row r="682" spans="1:2" x14ac:dyDescent="0.2">
      <c r="A682" s="1">
        <v>45607</v>
      </c>
      <c r="B682" s="5">
        <v>722.245</v>
      </c>
    </row>
    <row r="683" spans="1:2" x14ac:dyDescent="0.2">
      <c r="A683" s="1">
        <v>45608</v>
      </c>
      <c r="B683" s="5">
        <v>284.16999999999996</v>
      </c>
    </row>
    <row r="684" spans="1:2" x14ac:dyDescent="0.2">
      <c r="A684" s="1">
        <v>45609</v>
      </c>
      <c r="B684" s="5">
        <v>290.04250000000002</v>
      </c>
    </row>
    <row r="685" spans="1:2" x14ac:dyDescent="0.2">
      <c r="A685" s="1">
        <v>45610</v>
      </c>
      <c r="B685" s="5">
        <v>295.91500000000002</v>
      </c>
    </row>
    <row r="686" spans="1:2" x14ac:dyDescent="0.2">
      <c r="A686" s="1">
        <v>45611</v>
      </c>
      <c r="B686" s="5">
        <v>34.47</v>
      </c>
    </row>
    <row r="687" spans="1:2" x14ac:dyDescent="0.2">
      <c r="A687" s="1">
        <v>45612</v>
      </c>
      <c r="B687" s="5">
        <v>151</v>
      </c>
    </row>
    <row r="688" spans="1:2" x14ac:dyDescent="0.2">
      <c r="A688" s="1">
        <v>45613</v>
      </c>
      <c r="B688" s="5">
        <v>153.88399999999999</v>
      </c>
    </row>
    <row r="689" spans="1:2" x14ac:dyDescent="0.2">
      <c r="A689" s="1">
        <v>45614</v>
      </c>
      <c r="B689" s="5">
        <v>91.162500000000009</v>
      </c>
    </row>
    <row r="690" spans="1:2" x14ac:dyDescent="0.2">
      <c r="A690" s="1">
        <v>45615</v>
      </c>
      <c r="B690" s="5">
        <v>702.54</v>
      </c>
    </row>
    <row r="691" spans="1:2" x14ac:dyDescent="0.2">
      <c r="A691" s="1">
        <v>45616</v>
      </c>
      <c r="B691" s="5">
        <v>482.28</v>
      </c>
    </row>
    <row r="692" spans="1:2" x14ac:dyDescent="0.2">
      <c r="A692" s="1">
        <v>45617</v>
      </c>
      <c r="B692" s="5">
        <v>81.003999999999991</v>
      </c>
    </row>
    <row r="693" spans="1:2" x14ac:dyDescent="0.2">
      <c r="A693" s="1">
        <v>45618</v>
      </c>
      <c r="B693" s="5">
        <v>1892.4533333333338</v>
      </c>
    </row>
    <row r="694" spans="1:2" x14ac:dyDescent="0.2">
      <c r="A694" s="1">
        <v>45619</v>
      </c>
      <c r="B694" s="5">
        <v>1348.8333333333333</v>
      </c>
    </row>
    <row r="695" spans="1:2" x14ac:dyDescent="0.2">
      <c r="A695" s="1">
        <v>45620</v>
      </c>
      <c r="B695" s="5">
        <v>28.53</v>
      </c>
    </row>
    <row r="696" spans="1:2" x14ac:dyDescent="0.2">
      <c r="A696" s="1">
        <v>45621</v>
      </c>
      <c r="B696" s="5">
        <v>503.78500000000003</v>
      </c>
    </row>
    <row r="697" spans="1:2" x14ac:dyDescent="0.2">
      <c r="A697" s="1">
        <v>45622</v>
      </c>
      <c r="B697" s="5">
        <v>162.1</v>
      </c>
    </row>
    <row r="698" spans="1:2" x14ac:dyDescent="0.2">
      <c r="A698" s="1">
        <v>45623</v>
      </c>
      <c r="B698" s="5">
        <v>925.47000000000014</v>
      </c>
    </row>
    <row r="699" spans="1:2" x14ac:dyDescent="0.2">
      <c r="A699" s="1">
        <v>45624</v>
      </c>
      <c r="B699" s="5">
        <v>85.63</v>
      </c>
    </row>
    <row r="700" spans="1:2" x14ac:dyDescent="0.2">
      <c r="A700" s="1">
        <v>45625</v>
      </c>
      <c r="B700" s="5">
        <v>380.94666666666672</v>
      </c>
    </row>
    <row r="701" spans="1:2" x14ac:dyDescent="0.2">
      <c r="A701" s="1">
        <v>45626</v>
      </c>
      <c r="B701" s="5">
        <v>1353.6833333333334</v>
      </c>
    </row>
    <row r="702" spans="1:2" x14ac:dyDescent="0.2">
      <c r="A702" s="1">
        <v>45627</v>
      </c>
      <c r="B702" s="5">
        <v>53.89</v>
      </c>
    </row>
    <row r="703" spans="1:2" x14ac:dyDescent="0.2">
      <c r="A703" s="1">
        <v>45628</v>
      </c>
      <c r="B703" s="5">
        <v>609.24</v>
      </c>
    </row>
    <row r="704" spans="1:2" x14ac:dyDescent="0.2">
      <c r="A704" s="1">
        <v>45629</v>
      </c>
      <c r="B704" s="5">
        <v>268.25</v>
      </c>
    </row>
    <row r="705" spans="1:2" x14ac:dyDescent="0.2">
      <c r="A705" s="1">
        <v>45630</v>
      </c>
      <c r="B705" s="5">
        <v>64.787500000000009</v>
      </c>
    </row>
    <row r="706" spans="1:2" x14ac:dyDescent="0.2">
      <c r="A706" s="1">
        <v>45631</v>
      </c>
      <c r="B706" s="5">
        <v>632.9899999999999</v>
      </c>
    </row>
    <row r="707" spans="1:2" x14ac:dyDescent="0.2">
      <c r="A707" s="1">
        <v>45632</v>
      </c>
      <c r="B707" s="5">
        <v>547.84</v>
      </c>
    </row>
    <row r="708" spans="1:2" x14ac:dyDescent="0.2">
      <c r="A708" s="1">
        <v>45633</v>
      </c>
      <c r="B708" s="5">
        <v>233.56800000000004</v>
      </c>
    </row>
    <row r="709" spans="1:2" x14ac:dyDescent="0.2">
      <c r="A709" s="1">
        <v>45634</v>
      </c>
      <c r="B709" s="5">
        <v>511.84499999999997</v>
      </c>
    </row>
    <row r="710" spans="1:2" x14ac:dyDescent="0.2">
      <c r="A710" s="1">
        <v>45635</v>
      </c>
      <c r="B710" s="5">
        <v>54.379999999999995</v>
      </c>
    </row>
    <row r="711" spans="1:2" x14ac:dyDescent="0.2">
      <c r="A711" s="1">
        <v>45636</v>
      </c>
      <c r="B711" s="5">
        <v>147.22</v>
      </c>
    </row>
    <row r="712" spans="1:2" x14ac:dyDescent="0.2">
      <c r="A712" s="1">
        <v>45637</v>
      </c>
      <c r="B712" s="5">
        <v>39.96</v>
      </c>
    </row>
    <row r="713" spans="1:2" x14ac:dyDescent="0.2">
      <c r="A713" s="1">
        <v>45638</v>
      </c>
      <c r="B713" s="5">
        <v>67.296666666666667</v>
      </c>
    </row>
    <row r="714" spans="1:2" x14ac:dyDescent="0.2">
      <c r="A714" s="1">
        <v>45639</v>
      </c>
      <c r="B714" s="5">
        <v>94.63333333333334</v>
      </c>
    </row>
    <row r="715" spans="1:2" x14ac:dyDescent="0.2">
      <c r="A715" s="1">
        <v>45640</v>
      </c>
      <c r="B715" s="5">
        <v>215.58</v>
      </c>
    </row>
    <row r="716" spans="1:2" x14ac:dyDescent="0.2">
      <c r="A716" s="1">
        <v>45641</v>
      </c>
      <c r="B716" s="5">
        <v>58.29666666666666</v>
      </c>
    </row>
    <row r="717" spans="1:2" x14ac:dyDescent="0.2">
      <c r="A717" s="1">
        <v>45642</v>
      </c>
      <c r="B717" s="5">
        <v>1072.0983333333343</v>
      </c>
    </row>
    <row r="718" spans="1:2" x14ac:dyDescent="0.2">
      <c r="A718" s="1">
        <v>45643</v>
      </c>
      <c r="B718" s="5">
        <v>2085.9000000000019</v>
      </c>
    </row>
    <row r="719" spans="1:2" x14ac:dyDescent="0.2">
      <c r="A719" s="1">
        <v>45644</v>
      </c>
      <c r="B719" s="5">
        <v>461.3</v>
      </c>
    </row>
    <row r="720" spans="1:2" x14ac:dyDescent="0.2">
      <c r="A720" s="1">
        <v>45645</v>
      </c>
      <c r="B720" s="5">
        <v>52.92</v>
      </c>
    </row>
    <row r="721" spans="1:5" x14ac:dyDescent="0.2">
      <c r="A721" s="1">
        <v>45646</v>
      </c>
      <c r="B721" s="5">
        <v>146.12</v>
      </c>
    </row>
    <row r="722" spans="1:5" x14ac:dyDescent="0.2">
      <c r="A722" s="1">
        <v>45647</v>
      </c>
      <c r="B722" s="5">
        <v>149.14666666666668</v>
      </c>
    </row>
    <row r="723" spans="1:5" x14ac:dyDescent="0.2">
      <c r="A723" s="1">
        <v>45648</v>
      </c>
      <c r="B723" s="5">
        <v>27.94</v>
      </c>
    </row>
    <row r="724" spans="1:5" x14ac:dyDescent="0.2">
      <c r="A724" s="1">
        <v>45649</v>
      </c>
      <c r="B724" s="5">
        <v>540.17666666666662</v>
      </c>
    </row>
    <row r="725" spans="1:5" x14ac:dyDescent="0.2">
      <c r="A725" s="1">
        <v>45650</v>
      </c>
      <c r="B725" s="5">
        <v>201.215</v>
      </c>
    </row>
    <row r="726" spans="1:5" x14ac:dyDescent="0.2">
      <c r="A726" s="1">
        <v>45651</v>
      </c>
      <c r="B726" s="5">
        <v>1779.6100000000004</v>
      </c>
    </row>
    <row r="727" spans="1:5" x14ac:dyDescent="0.2">
      <c r="A727" s="1">
        <v>45652</v>
      </c>
      <c r="B727" s="5">
        <v>298.63333333333327</v>
      </c>
    </row>
    <row r="728" spans="1:5" x14ac:dyDescent="0.2">
      <c r="A728" s="1">
        <v>45653</v>
      </c>
      <c r="B728" s="5">
        <v>122.03999999999999</v>
      </c>
    </row>
    <row r="729" spans="1:5" x14ac:dyDescent="0.2">
      <c r="A729" s="1">
        <v>45654</v>
      </c>
      <c r="B729" s="5">
        <v>762.90499999999997</v>
      </c>
    </row>
    <row r="730" spans="1:5" x14ac:dyDescent="0.2">
      <c r="A730" s="1">
        <v>45655</v>
      </c>
      <c r="B730" s="5">
        <v>197.76</v>
      </c>
    </row>
    <row r="731" spans="1:5" x14ac:dyDescent="0.2">
      <c r="A731" s="1">
        <v>45656</v>
      </c>
      <c r="B731" s="5">
        <v>150.14000000000001</v>
      </c>
    </row>
    <row r="732" spans="1:5" x14ac:dyDescent="0.2">
      <c r="A732" s="1">
        <v>45657</v>
      </c>
      <c r="B732" s="5">
        <v>141.76999999999998</v>
      </c>
      <c r="C732" s="5">
        <v>141.76999999999998</v>
      </c>
      <c r="D732" s="5">
        <v>141.76999999999998</v>
      </c>
      <c r="E732" s="5">
        <v>141.76999999999998</v>
      </c>
    </row>
    <row r="733" spans="1:5" x14ac:dyDescent="0.2">
      <c r="A733" s="1">
        <v>45658</v>
      </c>
      <c r="C733" s="5">
        <f t="shared" ref="C733:C796" si="0">_xlfn.FORECAST.ETS(A733,$B$2:$B$732,$A$2:$A$732,1,1)</f>
        <v>-56.609517411186609</v>
      </c>
      <c r="D733" s="5">
        <f t="shared" ref="D733:D796" si="1">C733-_xlfn.FORECAST.ETS.CONFINT(A733,$B$2:$B$732,$A$2:$A$732,0.95,1,1)</f>
        <v>-1732.6847651035007</v>
      </c>
      <c r="E733" s="5">
        <f t="shared" ref="E733:E796" si="2">C733+_xlfn.FORECAST.ETS.CONFINT(A733,$B$2:$B$732,$A$2:$A$732,0.95,1,1)</f>
        <v>1619.4657302811277</v>
      </c>
    </row>
    <row r="734" spans="1:5" x14ac:dyDescent="0.2">
      <c r="A734" s="1">
        <v>45659</v>
      </c>
      <c r="C734" s="5">
        <f t="shared" si="0"/>
        <v>-191.49296791259732</v>
      </c>
      <c r="D734" s="5">
        <f t="shared" si="1"/>
        <v>-1881.0308568467628</v>
      </c>
      <c r="E734" s="5">
        <f t="shared" si="2"/>
        <v>1498.0449210215681</v>
      </c>
    </row>
    <row r="735" spans="1:5" x14ac:dyDescent="0.2">
      <c r="A735" s="1">
        <v>45660</v>
      </c>
      <c r="C735" s="5">
        <f t="shared" si="0"/>
        <v>183.6174269351713</v>
      </c>
      <c r="D735" s="5">
        <f t="shared" si="1"/>
        <v>-1519.4869954539968</v>
      </c>
      <c r="E735" s="5">
        <f t="shared" si="2"/>
        <v>1886.7218493243395</v>
      </c>
    </row>
    <row r="736" spans="1:5" x14ac:dyDescent="0.2">
      <c r="A736" s="1">
        <v>45661</v>
      </c>
      <c r="C736" s="5">
        <f t="shared" si="0"/>
        <v>255.39417719735334</v>
      </c>
      <c r="D736" s="5">
        <f t="shared" si="1"/>
        <v>-1461.3798442264333</v>
      </c>
      <c r="E736" s="5">
        <f t="shared" si="2"/>
        <v>1972.1681986211402</v>
      </c>
    </row>
    <row r="737" spans="1:5" x14ac:dyDescent="0.2">
      <c r="A737" s="1">
        <v>45662</v>
      </c>
      <c r="C737" s="5">
        <f t="shared" si="0"/>
        <v>-182.37845620996788</v>
      </c>
      <c r="D737" s="5">
        <f t="shared" si="1"/>
        <v>-1912.9243232192086</v>
      </c>
      <c r="E737" s="5">
        <f t="shared" si="2"/>
        <v>1548.1674107992728</v>
      </c>
    </row>
    <row r="738" spans="1:5" x14ac:dyDescent="0.2">
      <c r="A738" s="1">
        <v>45663</v>
      </c>
      <c r="C738" s="5">
        <f t="shared" si="0"/>
        <v>-262.39779669878999</v>
      </c>
      <c r="D738" s="5">
        <f t="shared" si="1"/>
        <v>-2006.8169446043344</v>
      </c>
      <c r="E738" s="5">
        <f t="shared" si="2"/>
        <v>1482.0213512067544</v>
      </c>
    </row>
    <row r="739" spans="1:5" x14ac:dyDescent="0.2">
      <c r="A739" s="1">
        <v>45664</v>
      </c>
      <c r="C739" s="5">
        <f t="shared" si="0"/>
        <v>-176.68449368888989</v>
      </c>
      <c r="D739" s="5">
        <f t="shared" si="1"/>
        <v>-1935.0775545152499</v>
      </c>
      <c r="E739" s="5">
        <f t="shared" si="2"/>
        <v>1581.70856713747</v>
      </c>
    </row>
    <row r="740" spans="1:5" x14ac:dyDescent="0.2">
      <c r="A740" s="1">
        <v>45665</v>
      </c>
      <c r="C740" s="5">
        <f t="shared" si="0"/>
        <v>342.64449870181375</v>
      </c>
      <c r="D740" s="5">
        <f t="shared" si="1"/>
        <v>-1429.8223118838189</v>
      </c>
      <c r="E740" s="5">
        <f t="shared" si="2"/>
        <v>2115.1113092874466</v>
      </c>
    </row>
    <row r="741" spans="1:5" x14ac:dyDescent="0.2">
      <c r="A741" s="1">
        <v>45666</v>
      </c>
      <c r="C741" s="5">
        <f t="shared" si="0"/>
        <v>143.40992055589317</v>
      </c>
      <c r="D741" s="5">
        <f t="shared" si="1"/>
        <v>-1643.2296896710568</v>
      </c>
      <c r="E741" s="5">
        <f t="shared" si="2"/>
        <v>1930.0495307828432</v>
      </c>
    </row>
    <row r="742" spans="1:5" x14ac:dyDescent="0.2">
      <c r="A742" s="1">
        <v>45667</v>
      </c>
      <c r="C742" s="5">
        <f t="shared" si="0"/>
        <v>-54.969596855293418</v>
      </c>
      <c r="D742" s="5">
        <f t="shared" si="1"/>
        <v>-1856.0916311116098</v>
      </c>
      <c r="E742" s="5">
        <f t="shared" si="2"/>
        <v>1746.1524374010228</v>
      </c>
    </row>
    <row r="743" spans="1:5" x14ac:dyDescent="0.2">
      <c r="A743" s="1">
        <v>45668</v>
      </c>
      <c r="C743" s="5">
        <f t="shared" si="0"/>
        <v>-189.85304735670411</v>
      </c>
      <c r="D743" s="5">
        <f t="shared" si="1"/>
        <v>-2005.3419808771796</v>
      </c>
      <c r="E743" s="5">
        <f t="shared" si="2"/>
        <v>1625.6358861637714</v>
      </c>
    </row>
    <row r="744" spans="1:5" x14ac:dyDescent="0.2">
      <c r="A744" s="1">
        <v>45669</v>
      </c>
      <c r="C744" s="5">
        <f t="shared" si="0"/>
        <v>185.25734749106451</v>
      </c>
      <c r="D744" s="5">
        <f t="shared" si="1"/>
        <v>-1644.6952400082469</v>
      </c>
      <c r="E744" s="5">
        <f t="shared" si="2"/>
        <v>2015.209934990376</v>
      </c>
    </row>
    <row r="745" spans="1:5" x14ac:dyDescent="0.2">
      <c r="A745" s="1">
        <v>45670</v>
      </c>
      <c r="C745" s="5">
        <f t="shared" si="0"/>
        <v>257.03409775324656</v>
      </c>
      <c r="D745" s="5">
        <f t="shared" si="1"/>
        <v>-1587.4781453669816</v>
      </c>
      <c r="E745" s="5">
        <f t="shared" si="2"/>
        <v>2101.5463408734745</v>
      </c>
    </row>
    <row r="746" spans="1:5" x14ac:dyDescent="0.2">
      <c r="A746" s="1">
        <v>45671</v>
      </c>
      <c r="C746" s="5">
        <f t="shared" si="0"/>
        <v>-180.7385356540747</v>
      </c>
      <c r="D746" s="5">
        <f t="shared" si="1"/>
        <v>-2039.9056916050286</v>
      </c>
      <c r="E746" s="5">
        <f t="shared" si="2"/>
        <v>1678.4286202968792</v>
      </c>
    </row>
    <row r="747" spans="1:5" x14ac:dyDescent="0.2">
      <c r="A747" s="1">
        <v>45672</v>
      </c>
      <c r="C747" s="5">
        <f t="shared" si="0"/>
        <v>-260.75787614289675</v>
      </c>
      <c r="D747" s="5">
        <f t="shared" si="1"/>
        <v>-2134.6744663866898</v>
      </c>
      <c r="E747" s="5">
        <f t="shared" si="2"/>
        <v>1613.1587141008963</v>
      </c>
    </row>
    <row r="748" spans="1:5" x14ac:dyDescent="0.2">
      <c r="A748" s="1">
        <v>45673</v>
      </c>
      <c r="C748" s="5">
        <f t="shared" si="0"/>
        <v>-175.0445731329967</v>
      </c>
      <c r="D748" s="5">
        <f t="shared" si="1"/>
        <v>-2063.804392101355</v>
      </c>
      <c r="E748" s="5">
        <f t="shared" si="2"/>
        <v>1713.7152458353617</v>
      </c>
    </row>
    <row r="749" spans="1:5" x14ac:dyDescent="0.2">
      <c r="A749" s="1">
        <v>45674</v>
      </c>
      <c r="C749" s="5">
        <f t="shared" si="0"/>
        <v>344.28441925770693</v>
      </c>
      <c r="D749" s="5">
        <f t="shared" si="1"/>
        <v>-1559.4117045757728</v>
      </c>
      <c r="E749" s="5">
        <f t="shared" si="2"/>
        <v>2247.9805430911865</v>
      </c>
    </row>
    <row r="750" spans="1:5" x14ac:dyDescent="0.2">
      <c r="A750" s="1">
        <v>45675</v>
      </c>
      <c r="C750" s="5">
        <f t="shared" si="0"/>
        <v>145.04984111178638</v>
      </c>
      <c r="D750" s="5">
        <f t="shared" si="1"/>
        <v>-1773.6749541871859</v>
      </c>
      <c r="E750" s="5">
        <f t="shared" si="2"/>
        <v>2063.7746364107588</v>
      </c>
    </row>
    <row r="751" spans="1:5" x14ac:dyDescent="0.2">
      <c r="A751" s="1">
        <v>45676</v>
      </c>
      <c r="C751" s="5">
        <f t="shared" si="0"/>
        <v>-53.329676299400219</v>
      </c>
      <c r="D751" s="5">
        <f t="shared" si="1"/>
        <v>-1987.3847075111405</v>
      </c>
      <c r="E751" s="5">
        <f t="shared" si="2"/>
        <v>1880.72535491234</v>
      </c>
    </row>
    <row r="752" spans="1:5" x14ac:dyDescent="0.2">
      <c r="A752" s="1">
        <v>45677</v>
      </c>
      <c r="C752" s="5">
        <f t="shared" si="0"/>
        <v>-188.21312680081093</v>
      </c>
      <c r="D752" s="5">
        <f t="shared" si="1"/>
        <v>-2137.4778310972301</v>
      </c>
      <c r="E752" s="5">
        <f t="shared" si="2"/>
        <v>1761.0515774956084</v>
      </c>
    </row>
    <row r="753" spans="1:5" x14ac:dyDescent="0.2">
      <c r="A753" s="1">
        <v>45678</v>
      </c>
      <c r="C753" s="5">
        <f t="shared" si="0"/>
        <v>186.89726804695769</v>
      </c>
      <c r="D753" s="5">
        <f t="shared" si="1"/>
        <v>-1777.6674156661607</v>
      </c>
      <c r="E753" s="5">
        <f t="shared" si="2"/>
        <v>2151.4619517600759</v>
      </c>
    </row>
    <row r="754" spans="1:5" x14ac:dyDescent="0.2">
      <c r="A754" s="1">
        <v>45679</v>
      </c>
      <c r="C754" s="5">
        <f t="shared" si="0"/>
        <v>258.67401830913974</v>
      </c>
      <c r="D754" s="5">
        <f t="shared" si="1"/>
        <v>-1721.2802764772243</v>
      </c>
      <c r="E754" s="5">
        <f t="shared" si="2"/>
        <v>2238.6283130955039</v>
      </c>
    </row>
    <row r="755" spans="1:5" x14ac:dyDescent="0.2">
      <c r="A755" s="1">
        <v>45680</v>
      </c>
      <c r="C755" s="5">
        <f t="shared" si="0"/>
        <v>-179.09861509818148</v>
      </c>
      <c r="D755" s="5">
        <f t="shared" si="1"/>
        <v>-2174.5314866132094</v>
      </c>
      <c r="E755" s="5">
        <f t="shared" si="2"/>
        <v>1816.3342564168465</v>
      </c>
    </row>
    <row r="756" spans="1:5" x14ac:dyDescent="0.2">
      <c r="A756" s="1">
        <v>45681</v>
      </c>
      <c r="C756" s="5">
        <f t="shared" si="0"/>
        <v>-259.11795558700356</v>
      </c>
      <c r="D756" s="5">
        <f t="shared" si="1"/>
        <v>-2270.1177121231703</v>
      </c>
      <c r="E756" s="5">
        <f t="shared" si="2"/>
        <v>1751.8818009491631</v>
      </c>
    </row>
    <row r="757" spans="1:5" x14ac:dyDescent="0.2">
      <c r="A757" s="1">
        <v>45682</v>
      </c>
      <c r="C757" s="5">
        <f t="shared" si="0"/>
        <v>-173.40465257710349</v>
      </c>
      <c r="D757" s="5">
        <f t="shared" si="1"/>
        <v>-2200.0589536597709</v>
      </c>
      <c r="E757" s="5">
        <f t="shared" si="2"/>
        <v>1853.249648505564</v>
      </c>
    </row>
    <row r="758" spans="1:5" x14ac:dyDescent="0.2">
      <c r="A758" s="1">
        <v>45683</v>
      </c>
      <c r="C758" s="5">
        <f t="shared" si="0"/>
        <v>345.92433981360011</v>
      </c>
      <c r="D758" s="5">
        <f t="shared" si="1"/>
        <v>-1696.4715251215607</v>
      </c>
      <c r="E758" s="5">
        <f t="shared" si="2"/>
        <v>2388.3202047487612</v>
      </c>
    </row>
    <row r="759" spans="1:5" x14ac:dyDescent="0.2">
      <c r="A759" s="1">
        <v>45684</v>
      </c>
      <c r="C759" s="5">
        <f t="shared" si="0"/>
        <v>146.68976166767956</v>
      </c>
      <c r="D759" s="5">
        <f t="shared" si="1"/>
        <v>-1911.5340547009625</v>
      </c>
      <c r="E759" s="5">
        <f t="shared" si="2"/>
        <v>2204.9135780363217</v>
      </c>
    </row>
    <row r="760" spans="1:5" x14ac:dyDescent="0.2">
      <c r="A760" s="1">
        <v>45685</v>
      </c>
      <c r="C760" s="5">
        <f t="shared" si="0"/>
        <v>-51.689755743507028</v>
      </c>
      <c r="D760" s="5">
        <f t="shared" si="1"/>
        <v>-2126.0351790301738</v>
      </c>
      <c r="E760" s="5">
        <f t="shared" si="2"/>
        <v>2022.6556675431596</v>
      </c>
    </row>
    <row r="761" spans="1:5" x14ac:dyDescent="0.2">
      <c r="A761" s="1">
        <v>45686</v>
      </c>
      <c r="C761" s="5">
        <f t="shared" si="0"/>
        <v>-186.57320624491774</v>
      </c>
      <c r="D761" s="5">
        <f t="shared" si="1"/>
        <v>-2276.9159034966337</v>
      </c>
      <c r="E761" s="5">
        <f t="shared" si="2"/>
        <v>1903.769491006798</v>
      </c>
    </row>
    <row r="762" spans="1:5" x14ac:dyDescent="0.2">
      <c r="A762" s="1">
        <v>45687</v>
      </c>
      <c r="C762" s="5">
        <f t="shared" si="0"/>
        <v>188.5371886028509</v>
      </c>
      <c r="D762" s="5">
        <f t="shared" si="1"/>
        <v>-1917.8873413344843</v>
      </c>
      <c r="E762" s="5">
        <f t="shared" si="2"/>
        <v>2294.9617185401862</v>
      </c>
    </row>
    <row r="763" spans="1:5" x14ac:dyDescent="0.2">
      <c r="A763" s="1">
        <v>45688</v>
      </c>
      <c r="C763" s="5">
        <f t="shared" si="0"/>
        <v>260.31393886503292</v>
      </c>
      <c r="D763" s="5">
        <f t="shared" si="1"/>
        <v>-1862.2763839884465</v>
      </c>
      <c r="E763" s="5">
        <f t="shared" si="2"/>
        <v>2382.9042617185123</v>
      </c>
    </row>
    <row r="764" spans="1:5" x14ac:dyDescent="0.2">
      <c r="A764" s="1">
        <v>45689</v>
      </c>
      <c r="C764" s="5">
        <f t="shared" si="0"/>
        <v>-177.4586945422883</v>
      </c>
      <c r="D764" s="5">
        <f t="shared" si="1"/>
        <v>-2316.2981802117019</v>
      </c>
      <c r="E764" s="5">
        <f t="shared" si="2"/>
        <v>1961.3807911271251</v>
      </c>
    </row>
    <row r="765" spans="1:5" x14ac:dyDescent="0.2">
      <c r="A765" s="1">
        <v>45690</v>
      </c>
      <c r="C765" s="5">
        <f t="shared" si="0"/>
        <v>-257.47803503111038</v>
      </c>
      <c r="D765" s="5">
        <f t="shared" si="1"/>
        <v>-2412.6494711679848</v>
      </c>
      <c r="E765" s="5">
        <f t="shared" si="2"/>
        <v>1897.6934011057642</v>
      </c>
    </row>
    <row r="766" spans="1:5" x14ac:dyDescent="0.2">
      <c r="A766" s="1">
        <v>45691</v>
      </c>
      <c r="C766" s="5">
        <f t="shared" si="0"/>
        <v>-171.76473202121031</v>
      </c>
      <c r="D766" s="5">
        <f t="shared" si="1"/>
        <v>-2343.3503320316599</v>
      </c>
      <c r="E766" s="5">
        <f t="shared" si="2"/>
        <v>1999.8208679892391</v>
      </c>
    </row>
    <row r="767" spans="1:5" x14ac:dyDescent="0.2">
      <c r="A767" s="1">
        <v>45692</v>
      </c>
      <c r="C767" s="5">
        <f t="shared" si="0"/>
        <v>347.5642603694933</v>
      </c>
      <c r="D767" s="5">
        <f t="shared" si="1"/>
        <v>-1840.5171505959379</v>
      </c>
      <c r="E767" s="5">
        <f t="shared" si="2"/>
        <v>2535.6456713349244</v>
      </c>
    </row>
    <row r="768" spans="1:5" x14ac:dyDescent="0.2">
      <c r="A768" s="1">
        <v>45693</v>
      </c>
      <c r="C768" s="5">
        <f t="shared" si="0"/>
        <v>148.32968222357275</v>
      </c>
      <c r="D768" s="5">
        <f t="shared" si="1"/>
        <v>-2056.3286282898571</v>
      </c>
      <c r="E768" s="5">
        <f t="shared" si="2"/>
        <v>2352.987992737003</v>
      </c>
    </row>
    <row r="769" spans="1:5" x14ac:dyDescent="0.2">
      <c r="A769" s="1">
        <v>45694</v>
      </c>
      <c r="C769" s="5">
        <f t="shared" si="0"/>
        <v>-50.049835187613837</v>
      </c>
      <c r="D769" s="5">
        <f t="shared" si="1"/>
        <v>-2271.5710822424949</v>
      </c>
      <c r="E769" s="5">
        <f t="shared" si="2"/>
        <v>2171.4714118672669</v>
      </c>
    </row>
    <row r="770" spans="1:5" x14ac:dyDescent="0.2">
      <c r="A770" s="1">
        <v>45695</v>
      </c>
      <c r="C770" s="5">
        <f t="shared" si="0"/>
        <v>-184.93328568902453</v>
      </c>
      <c r="D770" s="5">
        <f t="shared" si="1"/>
        <v>-2423.1904282257378</v>
      </c>
      <c r="E770" s="5">
        <f t="shared" si="2"/>
        <v>2053.3238568476886</v>
      </c>
    </row>
    <row r="771" spans="1:5" x14ac:dyDescent="0.2">
      <c r="A771" s="1">
        <v>45696</v>
      </c>
      <c r="C771" s="5">
        <f t="shared" si="0"/>
        <v>190.17710915874409</v>
      </c>
      <c r="D771" s="5">
        <f t="shared" si="1"/>
        <v>-2064.8954038106513</v>
      </c>
      <c r="E771" s="5">
        <f t="shared" si="2"/>
        <v>2445.249622128139</v>
      </c>
    </row>
    <row r="772" spans="1:5" x14ac:dyDescent="0.2">
      <c r="A772" s="1">
        <v>45697</v>
      </c>
      <c r="C772" s="5">
        <f t="shared" si="0"/>
        <v>261.95385942092611</v>
      </c>
      <c r="D772" s="5">
        <f t="shared" si="1"/>
        <v>-2010.0129707667884</v>
      </c>
      <c r="E772" s="5">
        <f t="shared" si="2"/>
        <v>2533.9206896086407</v>
      </c>
    </row>
    <row r="773" spans="1:5" x14ac:dyDescent="0.2">
      <c r="A773" s="1">
        <v>45698</v>
      </c>
      <c r="C773" s="5">
        <f t="shared" si="0"/>
        <v>-175.81877398639512</v>
      </c>
      <c r="D773" s="5">
        <f t="shared" si="1"/>
        <v>-2464.758347400777</v>
      </c>
      <c r="E773" s="5">
        <f t="shared" si="2"/>
        <v>2113.1207994279866</v>
      </c>
    </row>
    <row r="774" spans="1:5" x14ac:dyDescent="0.2">
      <c r="A774" s="1">
        <v>45699</v>
      </c>
      <c r="C774" s="5">
        <f t="shared" si="0"/>
        <v>-255.8381144752172</v>
      </c>
      <c r="D774" s="5">
        <f t="shared" si="1"/>
        <v>-2561.8283436423258</v>
      </c>
      <c r="E774" s="5">
        <f t="shared" si="2"/>
        <v>2050.1521146918917</v>
      </c>
    </row>
    <row r="775" spans="1:5" x14ac:dyDescent="0.2">
      <c r="A775" s="1">
        <v>45700</v>
      </c>
      <c r="C775" s="5">
        <f t="shared" si="0"/>
        <v>-170.12481146531712</v>
      </c>
      <c r="D775" s="5">
        <f t="shared" si="1"/>
        <v>-2493.2431026302279</v>
      </c>
      <c r="E775" s="5">
        <f t="shared" si="2"/>
        <v>2152.9934796995935</v>
      </c>
    </row>
    <row r="776" spans="1:5" x14ac:dyDescent="0.2">
      <c r="A776" s="1">
        <v>45701</v>
      </c>
      <c r="C776" s="5">
        <f t="shared" si="0"/>
        <v>349.20418092538648</v>
      </c>
      <c r="D776" s="5">
        <f t="shared" si="1"/>
        <v>-1991.1190793083965</v>
      </c>
      <c r="E776" s="5">
        <f t="shared" si="2"/>
        <v>2689.5274411591695</v>
      </c>
    </row>
    <row r="777" spans="1:5" x14ac:dyDescent="0.2">
      <c r="A777" s="1">
        <v>45702</v>
      </c>
      <c r="C777" s="5">
        <f t="shared" si="0"/>
        <v>149.96960277946596</v>
      </c>
      <c r="D777" s="5">
        <f t="shared" si="1"/>
        <v>-2207.6350414324443</v>
      </c>
      <c r="E777" s="5">
        <f t="shared" si="2"/>
        <v>2507.5742469913757</v>
      </c>
    </row>
    <row r="778" spans="1:5" x14ac:dyDescent="0.2">
      <c r="A778" s="1">
        <v>45703</v>
      </c>
      <c r="C778" s="5">
        <f t="shared" si="0"/>
        <v>-48.409914631720639</v>
      </c>
      <c r="D778" s="5">
        <f t="shared" si="1"/>
        <v>-2423.5747229221324</v>
      </c>
      <c r="E778" s="5">
        <f t="shared" si="2"/>
        <v>2326.7548936586909</v>
      </c>
    </row>
    <row r="779" spans="1:5" x14ac:dyDescent="0.2">
      <c r="A779" s="1">
        <v>45704</v>
      </c>
      <c r="C779" s="5">
        <f t="shared" si="0"/>
        <v>-183.29336513313135</v>
      </c>
      <c r="D779" s="5">
        <f t="shared" si="1"/>
        <v>-2575.8894603136127</v>
      </c>
      <c r="E779" s="5">
        <f t="shared" si="2"/>
        <v>2209.30273004735</v>
      </c>
    </row>
    <row r="780" spans="1:5" x14ac:dyDescent="0.2">
      <c r="A780" s="1">
        <v>45705</v>
      </c>
      <c r="C780" s="5">
        <f t="shared" si="0"/>
        <v>191.81702971463727</v>
      </c>
      <c r="D780" s="5">
        <f t="shared" si="1"/>
        <v>-2218.2853470623209</v>
      </c>
      <c r="E780" s="5">
        <f t="shared" si="2"/>
        <v>2601.9194064915951</v>
      </c>
    </row>
    <row r="781" spans="1:5" x14ac:dyDescent="0.2">
      <c r="A781" s="1">
        <v>45706</v>
      </c>
      <c r="C781" s="5">
        <f t="shared" si="0"/>
        <v>263.59377997681929</v>
      </c>
      <c r="D781" s="5">
        <f t="shared" si="1"/>
        <v>-2164.0894078829278</v>
      </c>
      <c r="E781" s="5">
        <f t="shared" si="2"/>
        <v>2691.2769678365667</v>
      </c>
    </row>
    <row r="782" spans="1:5" x14ac:dyDescent="0.2">
      <c r="A782" s="1">
        <v>45707</v>
      </c>
      <c r="C782" s="5">
        <f t="shared" si="0"/>
        <v>-174.17885343050193</v>
      </c>
      <c r="D782" s="5">
        <f t="shared" si="1"/>
        <v>-2619.5169231750765</v>
      </c>
      <c r="E782" s="5">
        <f t="shared" si="2"/>
        <v>2271.1592163140726</v>
      </c>
    </row>
    <row r="783" spans="1:5" x14ac:dyDescent="0.2">
      <c r="A783" s="1">
        <v>45708</v>
      </c>
      <c r="C783" s="5">
        <f t="shared" si="0"/>
        <v>-254.19819391932398</v>
      </c>
      <c r="D783" s="5">
        <f t="shared" si="1"/>
        <v>-2717.2647641074286</v>
      </c>
      <c r="E783" s="5">
        <f t="shared" si="2"/>
        <v>2208.868376268781</v>
      </c>
    </row>
    <row r="784" spans="1:5" x14ac:dyDescent="0.2">
      <c r="A784" s="1">
        <v>45709</v>
      </c>
      <c r="C784" s="5">
        <f t="shared" si="0"/>
        <v>-168.48489090942391</v>
      </c>
      <c r="D784" s="5">
        <f t="shared" si="1"/>
        <v>-2649.3531342027968</v>
      </c>
      <c r="E784" s="5">
        <f t="shared" si="2"/>
        <v>2312.3833523839489</v>
      </c>
    </row>
    <row r="785" spans="1:5" x14ac:dyDescent="0.2">
      <c r="A785" s="1">
        <v>45710</v>
      </c>
      <c r="C785" s="5">
        <f t="shared" si="0"/>
        <v>350.84410148127967</v>
      </c>
      <c r="D785" s="5">
        <f t="shared" si="1"/>
        <v>-2147.8985479343523</v>
      </c>
      <c r="E785" s="5">
        <f t="shared" si="2"/>
        <v>2849.5867508969118</v>
      </c>
    </row>
    <row r="786" spans="1:5" x14ac:dyDescent="0.2">
      <c r="A786" s="1">
        <v>45711</v>
      </c>
      <c r="C786" s="5">
        <f t="shared" si="0"/>
        <v>151.60952333535914</v>
      </c>
      <c r="D786" s="5">
        <f t="shared" si="1"/>
        <v>-2365.0798317333165</v>
      </c>
      <c r="E786" s="5">
        <f t="shared" si="2"/>
        <v>2668.2988784040344</v>
      </c>
    </row>
    <row r="787" spans="1:5" x14ac:dyDescent="0.2">
      <c r="A787" s="1">
        <v>45712</v>
      </c>
      <c r="C787" s="5">
        <f t="shared" si="0"/>
        <v>-46.769994075827448</v>
      </c>
      <c r="D787" s="5">
        <f t="shared" si="1"/>
        <v>-2581.677967978072</v>
      </c>
      <c r="E787" s="5">
        <f t="shared" si="2"/>
        <v>2488.137979826417</v>
      </c>
    </row>
    <row r="788" spans="1:5" x14ac:dyDescent="0.2">
      <c r="A788" s="1">
        <v>45713</v>
      </c>
      <c r="C788" s="5">
        <f t="shared" si="0"/>
        <v>-181.65344457723816</v>
      </c>
      <c r="D788" s="5">
        <f t="shared" si="1"/>
        <v>-2734.6500294536031</v>
      </c>
      <c r="E788" s="5">
        <f t="shared" si="2"/>
        <v>2371.3431402991268</v>
      </c>
    </row>
    <row r="789" spans="1:5" x14ac:dyDescent="0.2">
      <c r="A789" s="1">
        <v>45714</v>
      </c>
      <c r="C789" s="5">
        <f t="shared" si="0"/>
        <v>193.45695027053046</v>
      </c>
      <c r="D789" s="5">
        <f t="shared" si="1"/>
        <v>-2377.6992951718239</v>
      </c>
      <c r="E789" s="5">
        <f t="shared" si="2"/>
        <v>2764.6131957128846</v>
      </c>
    </row>
    <row r="790" spans="1:5" x14ac:dyDescent="0.2">
      <c r="A790" s="1">
        <v>45715</v>
      </c>
      <c r="C790" s="5">
        <f t="shared" si="0"/>
        <v>265.23370053271248</v>
      </c>
      <c r="D790" s="5">
        <f t="shared" si="1"/>
        <v>-2324.1528451321437</v>
      </c>
      <c r="E790" s="5">
        <f t="shared" si="2"/>
        <v>2854.620246197569</v>
      </c>
    </row>
    <row r="791" spans="1:5" x14ac:dyDescent="0.2">
      <c r="A791" s="1">
        <v>45716</v>
      </c>
      <c r="C791" s="5">
        <f t="shared" si="0"/>
        <v>-172.53893287460872</v>
      </c>
      <c r="D791" s="5">
        <f t="shared" si="1"/>
        <v>-2780.2260141835836</v>
      </c>
      <c r="E791" s="5">
        <f t="shared" si="2"/>
        <v>2435.1481484343662</v>
      </c>
    </row>
    <row r="792" spans="1:5" x14ac:dyDescent="0.2">
      <c r="A792" s="1">
        <v>45717</v>
      </c>
      <c r="C792" s="5">
        <f t="shared" si="0"/>
        <v>-252.5582733634308</v>
      </c>
      <c r="D792" s="5">
        <f t="shared" si="1"/>
        <v>-2878.6157271142652</v>
      </c>
      <c r="E792" s="5">
        <f t="shared" si="2"/>
        <v>2373.4991803874032</v>
      </c>
    </row>
    <row r="793" spans="1:5" x14ac:dyDescent="0.2">
      <c r="A793" s="1">
        <v>45718</v>
      </c>
      <c r="C793" s="5">
        <f t="shared" si="0"/>
        <v>-166.84497035353073</v>
      </c>
      <c r="D793" s="5">
        <f t="shared" si="1"/>
        <v>-2811.3422402425431</v>
      </c>
      <c r="E793" s="5">
        <f t="shared" si="2"/>
        <v>2477.6522995354817</v>
      </c>
    </row>
    <row r="794" spans="1:5" x14ac:dyDescent="0.2">
      <c r="A794" s="1">
        <v>45719</v>
      </c>
      <c r="C794" s="5">
        <f t="shared" si="0"/>
        <v>352.48402203717291</v>
      </c>
      <c r="D794" s="5">
        <f t="shared" si="1"/>
        <v>-2310.5221200196879</v>
      </c>
      <c r="E794" s="5">
        <f t="shared" si="2"/>
        <v>3015.4901640940338</v>
      </c>
    </row>
    <row r="795" spans="1:5" x14ac:dyDescent="0.2">
      <c r="A795" s="1">
        <v>45720</v>
      </c>
      <c r="C795" s="5">
        <f t="shared" si="0"/>
        <v>153.24944389125233</v>
      </c>
      <c r="D795" s="5">
        <f t="shared" si="1"/>
        <v>-2528.3342440445108</v>
      </c>
      <c r="E795" s="5">
        <f t="shared" si="2"/>
        <v>2834.8331318270152</v>
      </c>
    </row>
    <row r="796" spans="1:5" x14ac:dyDescent="0.2">
      <c r="A796" s="1">
        <v>45721</v>
      </c>
      <c r="C796" s="5">
        <f t="shared" si="0"/>
        <v>-45.130073519934257</v>
      </c>
      <c r="D796" s="5">
        <f t="shared" si="1"/>
        <v>-2745.5567462366967</v>
      </c>
      <c r="E796" s="5">
        <f t="shared" si="2"/>
        <v>2655.2965991968281</v>
      </c>
    </row>
    <row r="797" spans="1:5" x14ac:dyDescent="0.2">
      <c r="A797" s="1">
        <v>45722</v>
      </c>
      <c r="C797" s="5">
        <f t="shared" ref="C797:C860" si="3">_xlfn.FORECAST.ETS(A797,$B$2:$B$732,$A$2:$A$732,1,1)</f>
        <v>-180.01352402134495</v>
      </c>
      <c r="D797" s="5">
        <f t="shared" ref="D797:D860" si="4">C797-_xlfn.FORECAST.ETS.CONFINT(A797,$B$2:$B$732,$A$2:$A$732,0.95,1,1)</f>
        <v>-2899.1526072675629</v>
      </c>
      <c r="E797" s="5">
        <f t="shared" ref="E797:E860" si="5">C797+_xlfn.FORECAST.ETS.CONFINT(A797,$B$2:$B$732,$A$2:$A$732,0.95,1,1)</f>
        <v>2539.1255592248731</v>
      </c>
    </row>
    <row r="798" spans="1:5" x14ac:dyDescent="0.2">
      <c r="A798" s="1">
        <v>45723</v>
      </c>
      <c r="C798" s="5">
        <f t="shared" si="3"/>
        <v>195.09687082642367</v>
      </c>
      <c r="D798" s="5">
        <f t="shared" si="4"/>
        <v>-2542.8221946888325</v>
      </c>
      <c r="E798" s="5">
        <f t="shared" si="5"/>
        <v>2933.0159363416797</v>
      </c>
    </row>
    <row r="799" spans="1:5" x14ac:dyDescent="0.2">
      <c r="A799" s="1">
        <v>45724</v>
      </c>
      <c r="C799" s="5">
        <f t="shared" si="3"/>
        <v>266.87362108860566</v>
      </c>
      <c r="D799" s="5">
        <f t="shared" si="4"/>
        <v>-2489.8926365039997</v>
      </c>
      <c r="E799" s="5">
        <f t="shared" si="5"/>
        <v>3023.6398786812115</v>
      </c>
    </row>
    <row r="800" spans="1:5" x14ac:dyDescent="0.2">
      <c r="A800" s="1">
        <v>45725</v>
      </c>
      <c r="C800" s="5">
        <f t="shared" si="3"/>
        <v>-170.89901231871553</v>
      </c>
      <c r="D800" s="5">
        <f t="shared" si="4"/>
        <v>-2946.5793147961422</v>
      </c>
      <c r="E800" s="5">
        <f t="shared" si="5"/>
        <v>2604.7812901587113</v>
      </c>
    </row>
    <row r="801" spans="1:5" x14ac:dyDescent="0.2">
      <c r="A801" s="1">
        <v>45726</v>
      </c>
      <c r="C801" s="5">
        <f t="shared" si="3"/>
        <v>-250.91835280753762</v>
      </c>
      <c r="D801" s="5">
        <f t="shared" si="4"/>
        <v>-3045.5792008262238</v>
      </c>
      <c r="E801" s="5">
        <f t="shared" si="5"/>
        <v>2543.7424952111483</v>
      </c>
    </row>
    <row r="802" spans="1:5" x14ac:dyDescent="0.2">
      <c r="A802" s="1">
        <v>45727</v>
      </c>
      <c r="C802" s="5">
        <f t="shared" si="3"/>
        <v>-165.20504979763751</v>
      </c>
      <c r="D802" s="5">
        <f t="shared" si="4"/>
        <v>-2978.9125966332431</v>
      </c>
      <c r="E802" s="5">
        <f t="shared" si="5"/>
        <v>2648.5024970379682</v>
      </c>
    </row>
    <row r="803" spans="1:5" x14ac:dyDescent="0.2">
      <c r="A803" s="1">
        <v>45728</v>
      </c>
      <c r="C803" s="5">
        <f t="shared" si="3"/>
        <v>354.12394259306609</v>
      </c>
      <c r="D803" s="5">
        <f t="shared" si="4"/>
        <v>-2478.6961136461236</v>
      </c>
      <c r="E803" s="5">
        <f t="shared" si="5"/>
        <v>3186.9439988322561</v>
      </c>
    </row>
    <row r="804" spans="1:5" x14ac:dyDescent="0.2">
      <c r="A804" s="1">
        <v>45729</v>
      </c>
      <c r="C804" s="5">
        <f t="shared" si="3"/>
        <v>154.88936444714554</v>
      </c>
      <c r="D804" s="5">
        <f t="shared" si="4"/>
        <v>-2697.1086737077007</v>
      </c>
      <c r="E804" s="5">
        <f t="shared" si="5"/>
        <v>3006.8874026019917</v>
      </c>
    </row>
    <row r="805" spans="1:5" x14ac:dyDescent="0.2">
      <c r="A805" s="1">
        <v>45730</v>
      </c>
      <c r="C805" s="5">
        <f t="shared" si="3"/>
        <v>-43.490152964041059</v>
      </c>
      <c r="D805" s="5">
        <f t="shared" si="4"/>
        <v>-2914.9255182491506</v>
      </c>
      <c r="E805" s="5">
        <f t="shared" si="5"/>
        <v>2827.9452123210685</v>
      </c>
    </row>
    <row r="806" spans="1:5" x14ac:dyDescent="0.2">
      <c r="A806" s="1">
        <v>45731</v>
      </c>
      <c r="C806" s="5">
        <f t="shared" si="3"/>
        <v>-178.37360346545177</v>
      </c>
      <c r="D806" s="5">
        <f t="shared" si="4"/>
        <v>-3069.1156023959979</v>
      </c>
      <c r="E806" s="5">
        <f t="shared" si="5"/>
        <v>2712.3683954650946</v>
      </c>
    </row>
    <row r="807" spans="1:5" x14ac:dyDescent="0.2">
      <c r="A807" s="1">
        <v>45732</v>
      </c>
      <c r="C807" s="5">
        <f t="shared" si="3"/>
        <v>196.73679138231685</v>
      </c>
      <c r="D807" s="5">
        <f t="shared" si="4"/>
        <v>-2713.3763393770432</v>
      </c>
      <c r="E807" s="5">
        <f t="shared" si="5"/>
        <v>3106.8499221416769</v>
      </c>
    </row>
    <row r="808" spans="1:5" x14ac:dyDescent="0.2">
      <c r="A808" s="1">
        <v>45733</v>
      </c>
      <c r="C808" s="5">
        <f t="shared" si="3"/>
        <v>268.5135416444989</v>
      </c>
      <c r="D808" s="5">
        <f t="shared" si="4"/>
        <v>-2661.0348986066128</v>
      </c>
      <c r="E808" s="5">
        <f t="shared" si="5"/>
        <v>3198.0619818956111</v>
      </c>
    </row>
    <row r="809" spans="1:5" x14ac:dyDescent="0.2">
      <c r="A809" s="1">
        <v>45734</v>
      </c>
      <c r="C809" s="5">
        <f t="shared" si="3"/>
        <v>-169.25909176282232</v>
      </c>
      <c r="D809" s="5">
        <f t="shared" si="4"/>
        <v>-3118.3067028936575</v>
      </c>
      <c r="E809" s="5">
        <f t="shared" si="5"/>
        <v>2779.7885193680131</v>
      </c>
    </row>
    <row r="810" spans="1:5" x14ac:dyDescent="0.2">
      <c r="A810" s="1">
        <v>45735</v>
      </c>
      <c r="C810" s="5">
        <f t="shared" si="3"/>
        <v>-249.2784322516444</v>
      </c>
      <c r="D810" s="5">
        <f t="shared" si="4"/>
        <v>-3217.8887635499091</v>
      </c>
      <c r="E810" s="5">
        <f t="shared" si="5"/>
        <v>2719.33189904662</v>
      </c>
    </row>
    <row r="811" spans="1:5" x14ac:dyDescent="0.2">
      <c r="A811" s="1">
        <v>45736</v>
      </c>
      <c r="C811" s="5">
        <f t="shared" si="3"/>
        <v>-163.56512924174433</v>
      </c>
      <c r="D811" s="5">
        <f t="shared" si="4"/>
        <v>-3151.80142199992</v>
      </c>
      <c r="E811" s="5">
        <f t="shared" si="5"/>
        <v>2824.6711635164315</v>
      </c>
    </row>
    <row r="812" spans="1:5" x14ac:dyDescent="0.2">
      <c r="A812" s="1">
        <v>45737</v>
      </c>
      <c r="C812" s="5">
        <f t="shared" si="3"/>
        <v>355.76386314895927</v>
      </c>
      <c r="D812" s="5">
        <f t="shared" si="4"/>
        <v>-2652.161328402844</v>
      </c>
      <c r="E812" s="5">
        <f t="shared" si="5"/>
        <v>3363.6890547007629</v>
      </c>
    </row>
    <row r="813" spans="1:5" x14ac:dyDescent="0.2">
      <c r="A813" s="1">
        <v>45738</v>
      </c>
      <c r="C813" s="5">
        <f t="shared" si="3"/>
        <v>156.52928500303872</v>
      </c>
      <c r="D813" s="5">
        <f t="shared" si="4"/>
        <v>-2871.1474426863197</v>
      </c>
      <c r="E813" s="5">
        <f t="shared" si="5"/>
        <v>3184.2060126923971</v>
      </c>
    </row>
    <row r="814" spans="1:5" x14ac:dyDescent="0.2">
      <c r="A814" s="1">
        <v>45739</v>
      </c>
      <c r="C814" s="5">
        <f t="shared" si="3"/>
        <v>-41.850232408147868</v>
      </c>
      <c r="D814" s="5">
        <f t="shared" si="4"/>
        <v>-3089.5321084888656</v>
      </c>
      <c r="E814" s="5">
        <f t="shared" si="5"/>
        <v>3005.83164367257</v>
      </c>
    </row>
    <row r="815" spans="1:5" x14ac:dyDescent="0.2">
      <c r="A815" s="1">
        <v>45740</v>
      </c>
      <c r="C815" s="5">
        <f t="shared" si="3"/>
        <v>-176.73368290955858</v>
      </c>
      <c r="D815" s="5">
        <f t="shared" si="4"/>
        <v>-3244.2902460702157</v>
      </c>
      <c r="E815" s="5">
        <f t="shared" si="5"/>
        <v>2890.8228802510989</v>
      </c>
    </row>
    <row r="816" spans="1:5" x14ac:dyDescent="0.2">
      <c r="A816" s="1">
        <v>45741</v>
      </c>
      <c r="C816" s="5">
        <f t="shared" si="3"/>
        <v>198.37671193821006</v>
      </c>
      <c r="D816" s="5">
        <f t="shared" si="4"/>
        <v>-2889.1163110115654</v>
      </c>
      <c r="E816" s="5">
        <f t="shared" si="5"/>
        <v>3285.8697348879855</v>
      </c>
    </row>
    <row r="817" spans="1:5" x14ac:dyDescent="0.2">
      <c r="A817" s="1">
        <v>45742</v>
      </c>
      <c r="C817" s="5">
        <f t="shared" si="3"/>
        <v>270.15346220039208</v>
      </c>
      <c r="D817" s="5">
        <f t="shared" si="4"/>
        <v>-2837.3375083364363</v>
      </c>
      <c r="E817" s="5">
        <f t="shared" si="5"/>
        <v>3377.6444327372201</v>
      </c>
    </row>
    <row r="818" spans="1:5" x14ac:dyDescent="0.2">
      <c r="A818" s="1">
        <v>45743</v>
      </c>
      <c r="C818" s="5">
        <f t="shared" si="3"/>
        <v>-167.61917120692914</v>
      </c>
      <c r="D818" s="5">
        <f t="shared" si="4"/>
        <v>-3295.1692958667431</v>
      </c>
      <c r="E818" s="5">
        <f t="shared" si="5"/>
        <v>2959.9309534528852</v>
      </c>
    </row>
    <row r="819" spans="1:5" x14ac:dyDescent="0.2">
      <c r="A819" s="1">
        <v>45744</v>
      </c>
      <c r="C819" s="5">
        <f t="shared" si="3"/>
        <v>-247.63851169575122</v>
      </c>
      <c r="D819" s="5">
        <f t="shared" si="4"/>
        <v>-3395.3087193406232</v>
      </c>
      <c r="E819" s="5">
        <f t="shared" si="5"/>
        <v>2900.0316959491206</v>
      </c>
    </row>
    <row r="820" spans="1:5" x14ac:dyDescent="0.2">
      <c r="A820" s="1">
        <v>45745</v>
      </c>
      <c r="C820" s="5">
        <f t="shared" si="3"/>
        <v>-161.92520868585115</v>
      </c>
      <c r="D820" s="5">
        <f t="shared" si="4"/>
        <v>-3329.7761540320612</v>
      </c>
      <c r="E820" s="5">
        <f t="shared" si="5"/>
        <v>3005.9257366603592</v>
      </c>
    </row>
    <row r="821" spans="1:5" x14ac:dyDescent="0.2">
      <c r="A821" s="1">
        <v>45746</v>
      </c>
      <c r="C821" s="5">
        <f t="shared" si="3"/>
        <v>357.40378370485246</v>
      </c>
      <c r="D821" s="5">
        <f t="shared" si="4"/>
        <v>-2830.6882833821983</v>
      </c>
      <c r="E821" s="5">
        <f t="shared" si="5"/>
        <v>3545.4958507919036</v>
      </c>
    </row>
    <row r="822" spans="1:5" x14ac:dyDescent="0.2">
      <c r="A822" s="1">
        <v>45747</v>
      </c>
      <c r="C822" s="5">
        <f t="shared" si="3"/>
        <v>158.16920555893194</v>
      </c>
      <c r="D822" s="5">
        <f t="shared" si="4"/>
        <v>-3050.2241000426588</v>
      </c>
      <c r="E822" s="5">
        <f t="shared" si="5"/>
        <v>3366.5625111605227</v>
      </c>
    </row>
    <row r="823" spans="1:5" x14ac:dyDescent="0.2">
      <c r="A823" s="1">
        <v>45748</v>
      </c>
      <c r="C823" s="5">
        <f t="shared" si="3"/>
        <v>-40.210311852254677</v>
      </c>
      <c r="D823" s="5">
        <f t="shared" si="4"/>
        <v>-3269.1530725450889</v>
      </c>
      <c r="E823" s="5">
        <f t="shared" si="5"/>
        <v>3188.7324488405798</v>
      </c>
    </row>
    <row r="824" spans="1:5" x14ac:dyDescent="0.2">
      <c r="A824" s="1">
        <v>45749</v>
      </c>
      <c r="C824" s="5">
        <f t="shared" si="3"/>
        <v>-175.09376235366537</v>
      </c>
      <c r="D824" s="5">
        <f t="shared" si="4"/>
        <v>-3424.4560228952969</v>
      </c>
      <c r="E824" s="5">
        <f t="shared" si="5"/>
        <v>3074.2684981879665</v>
      </c>
    </row>
    <row r="825" spans="1:5" x14ac:dyDescent="0.2">
      <c r="A825" s="1">
        <v>45750</v>
      </c>
      <c r="C825" s="5">
        <f t="shared" si="3"/>
        <v>200.01663249410325</v>
      </c>
      <c r="D825" s="5">
        <f t="shared" si="4"/>
        <v>-3069.8244741831631</v>
      </c>
      <c r="E825" s="5">
        <f t="shared" si="5"/>
        <v>3469.8577391713698</v>
      </c>
    </row>
    <row r="826" spans="1:5" x14ac:dyDescent="0.2">
      <c r="A826" s="1">
        <v>45751</v>
      </c>
      <c r="C826" s="5">
        <f t="shared" si="3"/>
        <v>271.79338275628527</v>
      </c>
      <c r="D826" s="5">
        <f t="shared" si="4"/>
        <v>-3018.5856620255918</v>
      </c>
      <c r="E826" s="5">
        <f t="shared" si="5"/>
        <v>3562.1724275381621</v>
      </c>
    </row>
    <row r="827" spans="1:5" x14ac:dyDescent="0.2">
      <c r="A827" s="1">
        <v>45752</v>
      </c>
      <c r="C827" s="5">
        <f t="shared" si="3"/>
        <v>-165.97925065103595</v>
      </c>
      <c r="D827" s="5">
        <f t="shared" si="4"/>
        <v>-3476.9550743257669</v>
      </c>
      <c r="E827" s="5">
        <f t="shared" si="5"/>
        <v>3144.9965730236945</v>
      </c>
    </row>
    <row r="828" spans="1:5" x14ac:dyDescent="0.2">
      <c r="A828" s="1">
        <v>45753</v>
      </c>
      <c r="C828" s="5">
        <f t="shared" si="3"/>
        <v>-245.99859113985804</v>
      </c>
      <c r="D828" s="5">
        <f t="shared" si="4"/>
        <v>-3577.6297863998407</v>
      </c>
      <c r="E828" s="5">
        <f t="shared" si="5"/>
        <v>3085.6326041201246</v>
      </c>
    </row>
    <row r="829" spans="1:5" x14ac:dyDescent="0.2">
      <c r="A829" s="1">
        <v>45754</v>
      </c>
      <c r="C829" s="5">
        <f t="shared" si="3"/>
        <v>-160.28528812995796</v>
      </c>
      <c r="D829" s="5">
        <f t="shared" si="4"/>
        <v>-3512.6302026053281</v>
      </c>
      <c r="E829" s="5">
        <f t="shared" si="5"/>
        <v>3192.0596263454127</v>
      </c>
    </row>
    <row r="830" spans="1:5" x14ac:dyDescent="0.2">
      <c r="A830" s="1">
        <v>45755</v>
      </c>
      <c r="C830" s="5">
        <f t="shared" si="3"/>
        <v>359.04370426074564</v>
      </c>
      <c r="D830" s="5">
        <f t="shared" si="4"/>
        <v>-3014.0730349810628</v>
      </c>
      <c r="E830" s="5">
        <f t="shared" si="5"/>
        <v>3732.1604435025538</v>
      </c>
    </row>
    <row r="831" spans="1:5" x14ac:dyDescent="0.2">
      <c r="A831" s="1">
        <v>45756</v>
      </c>
      <c r="C831" s="5">
        <f t="shared" si="3"/>
        <v>159.80912611482512</v>
      </c>
      <c r="D831" s="5">
        <f t="shared" si="4"/>
        <v>-3234.1373042990599</v>
      </c>
      <c r="E831" s="5">
        <f t="shared" si="5"/>
        <v>3553.7555565287103</v>
      </c>
    </row>
    <row r="832" spans="1:5" x14ac:dyDescent="0.2">
      <c r="A832" s="1">
        <v>45757</v>
      </c>
      <c r="C832" s="5">
        <f t="shared" si="3"/>
        <v>-38.570391296361478</v>
      </c>
      <c r="D832" s="5">
        <f t="shared" si="4"/>
        <v>-3453.5896465711176</v>
      </c>
      <c r="E832" s="5">
        <f t="shared" si="5"/>
        <v>3376.4488639783949</v>
      </c>
    </row>
    <row r="833" spans="1:5" x14ac:dyDescent="0.2">
      <c r="A833" s="1">
        <v>45758</v>
      </c>
      <c r="C833" s="5">
        <f t="shared" si="3"/>
        <v>-173.45384179777218</v>
      </c>
      <c r="D833" s="5">
        <f t="shared" si="4"/>
        <v>-3609.4166843319508</v>
      </c>
      <c r="E833" s="5">
        <f t="shared" si="5"/>
        <v>3262.5090007364061</v>
      </c>
    </row>
    <row r="834" spans="1:5" x14ac:dyDescent="0.2">
      <c r="A834" s="1">
        <v>45759</v>
      </c>
      <c r="C834" s="5">
        <f t="shared" si="3"/>
        <v>201.65655304999643</v>
      </c>
      <c r="D834" s="5">
        <f t="shared" si="4"/>
        <v>-3255.3070535048405</v>
      </c>
      <c r="E834" s="5">
        <f t="shared" si="5"/>
        <v>3658.6201596048336</v>
      </c>
    </row>
    <row r="835" spans="1:5" x14ac:dyDescent="0.2">
      <c r="A835" s="1">
        <v>45760</v>
      </c>
      <c r="C835" s="5">
        <f t="shared" si="3"/>
        <v>273.43330331217845</v>
      </c>
      <c r="D835" s="5">
        <f t="shared" si="4"/>
        <v>-3204.5880160102101</v>
      </c>
      <c r="E835" s="5">
        <f t="shared" si="5"/>
        <v>3751.4546226345669</v>
      </c>
    </row>
    <row r="836" spans="1:5" x14ac:dyDescent="0.2">
      <c r="A836" s="1">
        <v>45761</v>
      </c>
      <c r="C836" s="5">
        <f t="shared" si="3"/>
        <v>-164.33933009514277</v>
      </c>
      <c r="D836" s="5">
        <f t="shared" si="4"/>
        <v>-3663.4750856183964</v>
      </c>
      <c r="E836" s="5">
        <f t="shared" si="5"/>
        <v>3334.7964254281105</v>
      </c>
    </row>
    <row r="837" spans="1:5" x14ac:dyDescent="0.2">
      <c r="A837" s="1">
        <v>45762</v>
      </c>
      <c r="C837" s="5">
        <f t="shared" si="3"/>
        <v>-244.35867058396482</v>
      </c>
      <c r="D837" s="5">
        <f t="shared" si="4"/>
        <v>-3764.665363084182</v>
      </c>
      <c r="E837" s="5">
        <f t="shared" si="5"/>
        <v>3275.9480219162524</v>
      </c>
    </row>
    <row r="838" spans="1:5" x14ac:dyDescent="0.2">
      <c r="A838" s="1">
        <v>45763</v>
      </c>
      <c r="C838" s="5">
        <f t="shared" si="3"/>
        <v>-158.64536757406475</v>
      </c>
      <c r="D838" s="5">
        <f t="shared" si="4"/>
        <v>-3700.1792777829046</v>
      </c>
      <c r="E838" s="5">
        <f t="shared" si="5"/>
        <v>3382.8885426347747</v>
      </c>
    </row>
    <row r="839" spans="1:5" x14ac:dyDescent="0.2">
      <c r="A839" s="1">
        <v>45764</v>
      </c>
      <c r="C839" s="5">
        <f t="shared" si="3"/>
        <v>360.68362481663883</v>
      </c>
      <c r="D839" s="5">
        <f t="shared" si="4"/>
        <v>-3202.1335663580139</v>
      </c>
      <c r="E839" s="5">
        <f t="shared" si="5"/>
        <v>3923.5008159912913</v>
      </c>
    </row>
    <row r="840" spans="1:5" x14ac:dyDescent="0.2">
      <c r="A840" s="1">
        <v>45765</v>
      </c>
      <c r="C840" s="5">
        <f t="shared" si="3"/>
        <v>161.4490466707183</v>
      </c>
      <c r="D840" s="5">
        <f t="shared" si="4"/>
        <v>-3422.7072737804237</v>
      </c>
      <c r="E840" s="5">
        <f t="shared" si="5"/>
        <v>3745.6053671218606</v>
      </c>
    </row>
    <row r="841" spans="1:5" x14ac:dyDescent="0.2">
      <c r="A841" s="1">
        <v>45766</v>
      </c>
      <c r="C841" s="5">
        <f t="shared" si="3"/>
        <v>-36.930470740468287</v>
      </c>
      <c r="D841" s="5">
        <f t="shared" si="4"/>
        <v>-3642.6642599654756</v>
      </c>
      <c r="E841" s="5">
        <f t="shared" si="5"/>
        <v>3568.8033184845394</v>
      </c>
    </row>
    <row r="842" spans="1:5" x14ac:dyDescent="0.2">
      <c r="A842" s="1">
        <v>45767</v>
      </c>
      <c r="C842" s="5">
        <f t="shared" si="3"/>
        <v>-171.81392124187897</v>
      </c>
      <c r="D842" s="5">
        <f t="shared" si="4"/>
        <v>-3798.9968209710883</v>
      </c>
      <c r="E842" s="5">
        <f t="shared" si="5"/>
        <v>3455.36897848733</v>
      </c>
    </row>
    <row r="843" spans="1:5" x14ac:dyDescent="0.2">
      <c r="A843" s="1">
        <v>45768</v>
      </c>
      <c r="C843" s="5">
        <f t="shared" si="3"/>
        <v>203.29647360588962</v>
      </c>
      <c r="D843" s="5">
        <f t="shared" si="4"/>
        <v>-3445.3907648288014</v>
      </c>
      <c r="E843" s="5">
        <f t="shared" si="5"/>
        <v>3851.9837120405809</v>
      </c>
    </row>
    <row r="844" spans="1:5" x14ac:dyDescent="0.2">
      <c r="A844" s="1">
        <v>45769</v>
      </c>
      <c r="C844" s="5">
        <f t="shared" si="3"/>
        <v>275.07322386807164</v>
      </c>
      <c r="D844" s="5">
        <f t="shared" si="4"/>
        <v>-3395.1733761167229</v>
      </c>
      <c r="E844" s="5">
        <f t="shared" si="5"/>
        <v>3945.3198238528662</v>
      </c>
    </row>
    <row r="845" spans="1:5" x14ac:dyDescent="0.2">
      <c r="A845" s="1">
        <v>45770</v>
      </c>
      <c r="C845" s="5">
        <f t="shared" si="3"/>
        <v>-162.69940953924956</v>
      </c>
      <c r="D845" s="5">
        <f t="shared" si="4"/>
        <v>-3854.560190892711</v>
      </c>
      <c r="E845" s="5">
        <f t="shared" si="5"/>
        <v>3529.1613718142116</v>
      </c>
    </row>
    <row r="846" spans="1:5" x14ac:dyDescent="0.2">
      <c r="A846" s="1">
        <v>45771</v>
      </c>
      <c r="C846" s="5">
        <f t="shared" si="3"/>
        <v>-242.71875002807164</v>
      </c>
      <c r="D846" s="5">
        <f t="shared" si="4"/>
        <v>-3956.2483318356767</v>
      </c>
      <c r="E846" s="5">
        <f t="shared" si="5"/>
        <v>3470.8108317795336</v>
      </c>
    </row>
    <row r="847" spans="1:5" x14ac:dyDescent="0.2">
      <c r="A847" s="1">
        <v>45772</v>
      </c>
      <c r="C847" s="5">
        <f t="shared" si="3"/>
        <v>-157.00544701817157</v>
      </c>
      <c r="D847" s="5">
        <f t="shared" si="4"/>
        <v>-3892.2582498883544</v>
      </c>
      <c r="E847" s="5">
        <f t="shared" si="5"/>
        <v>3578.247355852011</v>
      </c>
    </row>
    <row r="848" spans="1:5" x14ac:dyDescent="0.2">
      <c r="A848" s="1">
        <v>45773</v>
      </c>
      <c r="C848" s="5">
        <f t="shared" si="3"/>
        <v>362.32354537253207</v>
      </c>
      <c r="D848" s="5">
        <f t="shared" si="4"/>
        <v>-3394.7067029114</v>
      </c>
      <c r="E848" s="5">
        <f t="shared" si="5"/>
        <v>4119.3537936564644</v>
      </c>
    </row>
    <row r="849" spans="1:5" x14ac:dyDescent="0.2">
      <c r="A849" s="1">
        <v>45774</v>
      </c>
      <c r="C849" s="5">
        <f t="shared" si="3"/>
        <v>163.08896722661149</v>
      </c>
      <c r="D849" s="5">
        <f t="shared" si="4"/>
        <v>-3615.7727567491729</v>
      </c>
      <c r="E849" s="5">
        <f t="shared" si="5"/>
        <v>3941.9506912023962</v>
      </c>
    </row>
    <row r="850" spans="1:5" x14ac:dyDescent="0.2">
      <c r="A850" s="1">
        <v>45775</v>
      </c>
      <c r="C850" s="5">
        <f t="shared" si="3"/>
        <v>-35.290550184575096</v>
      </c>
      <c r="D850" s="5">
        <f t="shared" si="4"/>
        <v>-3836.2175609522624</v>
      </c>
      <c r="E850" s="5">
        <f t="shared" si="5"/>
        <v>3765.6364605831118</v>
      </c>
    </row>
    <row r="851" spans="1:5" x14ac:dyDescent="0.2">
      <c r="A851" s="1">
        <v>45776</v>
      </c>
      <c r="C851" s="5">
        <f t="shared" si="3"/>
        <v>-170.17400068598579</v>
      </c>
      <c r="D851" s="5">
        <f t="shared" si="4"/>
        <v>-3993.038941203441</v>
      </c>
      <c r="E851" s="5">
        <f t="shared" si="5"/>
        <v>3652.6909398314692</v>
      </c>
    </row>
    <row r="852" spans="1:5" x14ac:dyDescent="0.2">
      <c r="A852" s="1">
        <v>45777</v>
      </c>
      <c r="C852" s="5">
        <f t="shared" si="3"/>
        <v>204.93639416178283</v>
      </c>
      <c r="D852" s="5">
        <f t="shared" si="4"/>
        <v>-3639.9199462362603</v>
      </c>
      <c r="E852" s="5">
        <f t="shared" si="5"/>
        <v>4049.7927345598264</v>
      </c>
    </row>
    <row r="853" spans="1:5" x14ac:dyDescent="0.2">
      <c r="A853" s="1">
        <v>45778</v>
      </c>
      <c r="C853" s="5">
        <f t="shared" si="3"/>
        <v>276.71314442396488</v>
      </c>
      <c r="D853" s="5">
        <f t="shared" si="4"/>
        <v>-3590.1878801982566</v>
      </c>
      <c r="E853" s="5">
        <f t="shared" si="5"/>
        <v>4143.6141690461864</v>
      </c>
    </row>
    <row r="854" spans="1:5" x14ac:dyDescent="0.2">
      <c r="A854" s="1">
        <v>45779</v>
      </c>
      <c r="C854" s="5">
        <f t="shared" si="3"/>
        <v>-161.05948898335637</v>
      </c>
      <c r="D854" s="5">
        <f t="shared" si="4"/>
        <v>-4050.0582984033394</v>
      </c>
      <c r="E854" s="5">
        <f t="shared" si="5"/>
        <v>3727.9393204366265</v>
      </c>
    </row>
    <row r="855" spans="1:5" x14ac:dyDescent="0.2">
      <c r="A855" s="1">
        <v>45780</v>
      </c>
      <c r="C855" s="5">
        <f t="shared" si="3"/>
        <v>-241.07882947217846</v>
      </c>
      <c r="D855" s="5">
        <f t="shared" si="4"/>
        <v>-4152.2283424788711</v>
      </c>
      <c r="E855" s="5">
        <f t="shared" si="5"/>
        <v>3670.0706835345145</v>
      </c>
    </row>
    <row r="856" spans="1:5" x14ac:dyDescent="0.2">
      <c r="A856" s="1">
        <v>45781</v>
      </c>
      <c r="C856" s="5">
        <f t="shared" si="3"/>
        <v>-155.36552646227835</v>
      </c>
      <c r="D856" s="5">
        <f t="shared" si="4"/>
        <v>-4088.7184820140924</v>
      </c>
      <c r="E856" s="5">
        <f t="shared" si="5"/>
        <v>3777.9874290895355</v>
      </c>
    </row>
    <row r="857" spans="1:5" x14ac:dyDescent="0.2">
      <c r="A857" s="1">
        <v>45782</v>
      </c>
      <c r="C857" s="5">
        <f t="shared" si="3"/>
        <v>363.96346592842525</v>
      </c>
      <c r="D857" s="5">
        <f t="shared" si="4"/>
        <v>-3591.6454932197889</v>
      </c>
      <c r="E857" s="5">
        <f t="shared" si="5"/>
        <v>4319.5724250766398</v>
      </c>
    </row>
    <row r="858" spans="1:5" x14ac:dyDescent="0.2">
      <c r="A858" s="1">
        <v>45783</v>
      </c>
      <c r="C858" s="5">
        <f t="shared" si="3"/>
        <v>164.7288877825047</v>
      </c>
      <c r="D858" s="5">
        <f t="shared" si="4"/>
        <v>-3813.1884599995287</v>
      </c>
      <c r="E858" s="5">
        <f t="shared" si="5"/>
        <v>4142.6462355645381</v>
      </c>
    </row>
    <row r="859" spans="1:5" x14ac:dyDescent="0.2">
      <c r="A859" s="1">
        <v>45784</v>
      </c>
      <c r="C859" s="5">
        <f t="shared" si="3"/>
        <v>-33.650629628681898</v>
      </c>
      <c r="D859" s="5">
        <f t="shared" si="4"/>
        <v>-4034.1058932129017</v>
      </c>
      <c r="E859" s="5">
        <f t="shared" si="5"/>
        <v>3966.8046339555376</v>
      </c>
    </row>
    <row r="860" spans="1:5" x14ac:dyDescent="0.2">
      <c r="A860" s="1">
        <v>45785</v>
      </c>
      <c r="C860" s="5">
        <f t="shared" si="3"/>
        <v>-168.5340801300926</v>
      </c>
      <c r="D860" s="5">
        <f t="shared" si="4"/>
        <v>-4191.4009939233056</v>
      </c>
      <c r="E860" s="5">
        <f t="shared" si="5"/>
        <v>3854.3328336631203</v>
      </c>
    </row>
    <row r="861" spans="1:5" x14ac:dyDescent="0.2">
      <c r="A861" s="1">
        <v>45786</v>
      </c>
      <c r="C861" s="5">
        <f t="shared" ref="C861:C924" si="6">_xlfn.FORECAST.ETS(A861,$B$2:$B$732,$A$2:$A$732,1,1)</f>
        <v>206.57631471767601</v>
      </c>
      <c r="D861" s="5">
        <f t="shared" ref="D861:D924" si="7">C861-_xlfn.FORECAST.ETS.CONFINT(A861,$B$2:$B$732,$A$2:$A$732,0.95,1,1)</f>
        <v>-3838.7541260450053</v>
      </c>
      <c r="E861" s="5">
        <f t="shared" ref="E861:E924" si="8">C861+_xlfn.FORECAST.ETS.CONFINT(A861,$B$2:$B$732,$A$2:$A$732,0.95,1,1)</f>
        <v>4251.9067554803569</v>
      </c>
    </row>
    <row r="862" spans="1:5" x14ac:dyDescent="0.2">
      <c r="A862" s="1">
        <v>45787</v>
      </c>
      <c r="C862" s="5">
        <f t="shared" si="6"/>
        <v>278.35306497985806</v>
      </c>
      <c r="D862" s="5">
        <f t="shared" si="7"/>
        <v>-3789.4926106821781</v>
      </c>
      <c r="E862" s="5">
        <f t="shared" si="8"/>
        <v>4346.1987406418939</v>
      </c>
    </row>
    <row r="863" spans="1:5" x14ac:dyDescent="0.2">
      <c r="A863" s="1">
        <v>45788</v>
      </c>
      <c r="C863" s="5">
        <f t="shared" si="6"/>
        <v>-159.41956842746316</v>
      </c>
      <c r="D863" s="5">
        <f t="shared" si="7"/>
        <v>-4249.8320198401607</v>
      </c>
      <c r="E863" s="5">
        <f t="shared" si="8"/>
        <v>3930.9928829852347</v>
      </c>
    </row>
    <row r="864" spans="1:5" x14ac:dyDescent="0.2">
      <c r="A864" s="1">
        <v>45789</v>
      </c>
      <c r="C864" s="5">
        <f t="shared" si="6"/>
        <v>-239.43890891628524</v>
      </c>
      <c r="D864" s="5">
        <f t="shared" si="7"/>
        <v>-4352.4695115773893</v>
      </c>
      <c r="E864" s="5">
        <f t="shared" si="8"/>
        <v>3873.5916937448192</v>
      </c>
    </row>
    <row r="865" spans="1:5" x14ac:dyDescent="0.2">
      <c r="A865" s="1">
        <v>45790</v>
      </c>
      <c r="C865" s="5">
        <f t="shared" si="6"/>
        <v>-153.72560590638517</v>
      </c>
      <c r="D865" s="5">
        <f t="shared" si="7"/>
        <v>-4289.4255716586149</v>
      </c>
      <c r="E865" s="5">
        <f t="shared" si="8"/>
        <v>3981.9743598458449</v>
      </c>
    </row>
    <row r="866" spans="1:5" x14ac:dyDescent="0.2">
      <c r="A866" s="1">
        <v>45791</v>
      </c>
      <c r="C866" s="5">
        <f t="shared" si="6"/>
        <v>365.60338648431843</v>
      </c>
      <c r="D866" s="5">
        <f t="shared" si="7"/>
        <v>-3792.8169922192601</v>
      </c>
      <c r="E866" s="5">
        <f t="shared" si="8"/>
        <v>4524.023765187897</v>
      </c>
    </row>
    <row r="867" spans="1:5" x14ac:dyDescent="0.2">
      <c r="A867" s="1">
        <v>45792</v>
      </c>
      <c r="C867" s="5">
        <f t="shared" si="6"/>
        <v>166.36880833839788</v>
      </c>
      <c r="D867" s="5">
        <f t="shared" si="7"/>
        <v>-4014.8228728412469</v>
      </c>
      <c r="E867" s="5">
        <f t="shared" si="8"/>
        <v>4347.5604895180422</v>
      </c>
    </row>
    <row r="868" spans="1:5" x14ac:dyDescent="0.2">
      <c r="A868" s="1">
        <v>45793</v>
      </c>
      <c r="C868" s="5">
        <f t="shared" si="6"/>
        <v>-32.010709072788707</v>
      </c>
      <c r="D868" s="5">
        <f t="shared" si="7"/>
        <v>-4236.199160818599</v>
      </c>
      <c r="E868" s="5">
        <f t="shared" si="8"/>
        <v>4172.1777426730214</v>
      </c>
    </row>
    <row r="869" spans="1:5" x14ac:dyDescent="0.2">
      <c r="A869" s="1">
        <v>45794</v>
      </c>
      <c r="C869" s="5">
        <f t="shared" si="6"/>
        <v>-166.89415957419942</v>
      </c>
      <c r="D869" s="5">
        <f t="shared" si="7"/>
        <v>-4393.9542727994412</v>
      </c>
      <c r="E869" s="5">
        <f t="shared" si="8"/>
        <v>4060.1659536510429</v>
      </c>
    </row>
    <row r="870" spans="1:5" x14ac:dyDescent="0.2">
      <c r="A870" s="1">
        <v>45795</v>
      </c>
      <c r="C870" s="5">
        <f t="shared" si="6"/>
        <v>208.21623527356923</v>
      </c>
      <c r="D870" s="5">
        <f t="shared" si="7"/>
        <v>-4041.7659657092322</v>
      </c>
      <c r="E870" s="5">
        <f t="shared" si="8"/>
        <v>4458.1984362563708</v>
      </c>
    </row>
    <row r="871" spans="1:5" x14ac:dyDescent="0.2">
      <c r="A871" s="1">
        <v>45796</v>
      </c>
      <c r="C871" s="5">
        <f t="shared" si="6"/>
        <v>279.99298553575125</v>
      </c>
      <c r="D871" s="5">
        <f t="shared" si="7"/>
        <v>-3992.961575397675</v>
      </c>
      <c r="E871" s="5">
        <f t="shared" si="8"/>
        <v>4552.9475464691777</v>
      </c>
    </row>
    <row r="872" spans="1:5" x14ac:dyDescent="0.2">
      <c r="A872" s="1">
        <v>45797</v>
      </c>
      <c r="C872" s="5">
        <f t="shared" si="6"/>
        <v>-157.77964787156998</v>
      </c>
      <c r="D872" s="5">
        <f t="shared" si="7"/>
        <v>-4453.7566883909603</v>
      </c>
      <c r="E872" s="5">
        <f t="shared" si="8"/>
        <v>4138.1973926478204</v>
      </c>
    </row>
    <row r="873" spans="1:5" x14ac:dyDescent="0.2">
      <c r="A873" s="1">
        <v>45798</v>
      </c>
      <c r="C873" s="5">
        <f t="shared" si="6"/>
        <v>-237.79898836039206</v>
      </c>
      <c r="D873" s="5">
        <f t="shared" si="7"/>
        <v>-4556.8484770478026</v>
      </c>
      <c r="E873" s="5">
        <f t="shared" si="8"/>
        <v>4081.250500327018</v>
      </c>
    </row>
    <row r="874" spans="1:5" x14ac:dyDescent="0.2">
      <c r="A874" s="1">
        <v>45799</v>
      </c>
      <c r="C874" s="5">
        <f t="shared" si="6"/>
        <v>-152.08568535049199</v>
      </c>
      <c r="D874" s="5">
        <f t="shared" si="7"/>
        <v>-4494.2574412166696</v>
      </c>
      <c r="E874" s="5">
        <f t="shared" si="8"/>
        <v>4190.0860705156856</v>
      </c>
    </row>
    <row r="875" spans="1:5" x14ac:dyDescent="0.2">
      <c r="A875" s="1">
        <v>45800</v>
      </c>
      <c r="C875" s="5">
        <f t="shared" si="6"/>
        <v>367.24330704021162</v>
      </c>
      <c r="D875" s="5">
        <f t="shared" si="7"/>
        <v>-3998.1003869040783</v>
      </c>
      <c r="E875" s="5">
        <f t="shared" si="8"/>
        <v>4732.5870009845012</v>
      </c>
    </row>
    <row r="876" spans="1:5" x14ac:dyDescent="0.2">
      <c r="A876" s="1">
        <v>45801</v>
      </c>
      <c r="C876" s="5">
        <f t="shared" si="6"/>
        <v>168.0087288942911</v>
      </c>
      <c r="D876" s="5">
        <f t="shared" si="7"/>
        <v>-4220.5564273542832</v>
      </c>
      <c r="E876" s="5">
        <f t="shared" si="8"/>
        <v>4556.5738851428659</v>
      </c>
    </row>
    <row r="877" spans="1:5" x14ac:dyDescent="0.2">
      <c r="A877" s="1">
        <v>45802</v>
      </c>
      <c r="C877" s="5">
        <f t="shared" si="6"/>
        <v>-30.370788516895516</v>
      </c>
      <c r="D877" s="5">
        <f t="shared" si="7"/>
        <v>-4442.379023041598</v>
      </c>
      <c r="E877" s="5">
        <f t="shared" si="8"/>
        <v>4381.6374460078077</v>
      </c>
    </row>
    <row r="878" spans="1:5" x14ac:dyDescent="0.2">
      <c r="A878" s="1">
        <v>45803</v>
      </c>
      <c r="C878" s="5">
        <f t="shared" si="6"/>
        <v>-165.25423901830621</v>
      </c>
      <c r="D878" s="5">
        <f t="shared" si="7"/>
        <v>-4600.5816443389649</v>
      </c>
      <c r="E878" s="5">
        <f t="shared" si="8"/>
        <v>4270.0731663023525</v>
      </c>
    </row>
    <row r="879" spans="1:5" x14ac:dyDescent="0.2">
      <c r="A879" s="1">
        <v>45804</v>
      </c>
      <c r="C879" s="5">
        <f t="shared" si="6"/>
        <v>209.85615582946241</v>
      </c>
      <c r="D879" s="5">
        <f t="shared" si="7"/>
        <v>-4248.8395205085517</v>
      </c>
      <c r="E879" s="5">
        <f t="shared" si="8"/>
        <v>4668.5518321674763</v>
      </c>
    </row>
    <row r="880" spans="1:5" x14ac:dyDescent="0.2">
      <c r="A880" s="1">
        <v>45805</v>
      </c>
      <c r="C880" s="5">
        <f t="shared" si="6"/>
        <v>281.63290609164443</v>
      </c>
      <c r="D880" s="5">
        <f t="shared" si="7"/>
        <v>-4200.4800002719039</v>
      </c>
      <c r="E880" s="5">
        <f t="shared" si="8"/>
        <v>4763.7458124551922</v>
      </c>
    </row>
    <row r="881" spans="1:5" x14ac:dyDescent="0.2">
      <c r="A881" s="1">
        <v>45806</v>
      </c>
      <c r="C881" s="5">
        <f t="shared" si="6"/>
        <v>-156.13972731567679</v>
      </c>
      <c r="D881" s="5">
        <f t="shared" si="7"/>
        <v>-4661.7186828363929</v>
      </c>
      <c r="E881" s="5">
        <f t="shared" si="8"/>
        <v>4349.4392282050385</v>
      </c>
    </row>
    <row r="882" spans="1:5" x14ac:dyDescent="0.2">
      <c r="A882" s="1">
        <v>45807</v>
      </c>
      <c r="C882" s="5">
        <f t="shared" si="6"/>
        <v>-236.15906780449887</v>
      </c>
      <c r="D882" s="5">
        <f t="shared" si="7"/>
        <v>-4765.252753054684</v>
      </c>
      <c r="E882" s="5">
        <f t="shared" si="8"/>
        <v>4292.9346174456869</v>
      </c>
    </row>
    <row r="883" spans="1:5" x14ac:dyDescent="0.2">
      <c r="A883" s="1">
        <v>45808</v>
      </c>
      <c r="C883" s="5">
        <f t="shared" si="6"/>
        <v>-150.4457647945988</v>
      </c>
      <c r="D883" s="5">
        <f t="shared" si="7"/>
        <v>-4703.1027230853369</v>
      </c>
      <c r="E883" s="5">
        <f t="shared" si="8"/>
        <v>4402.2111934961385</v>
      </c>
    </row>
    <row r="884" spans="1:5" x14ac:dyDescent="0.2">
      <c r="A884" s="1">
        <v>45809</v>
      </c>
      <c r="C884" s="5">
        <f t="shared" si="6"/>
        <v>368.8832275961048</v>
      </c>
      <c r="D884" s="5">
        <f t="shared" si="7"/>
        <v>-4207.3854110643824</v>
      </c>
      <c r="E884" s="5">
        <f t="shared" si="8"/>
        <v>4945.1518662565923</v>
      </c>
    </row>
    <row r="885" spans="1:5" x14ac:dyDescent="0.2">
      <c r="A885" s="1">
        <v>45810</v>
      </c>
      <c r="C885" s="5">
        <f t="shared" si="6"/>
        <v>169.64864945018428</v>
      </c>
      <c r="D885" s="5">
        <f t="shared" si="7"/>
        <v>-4430.2799421882637</v>
      </c>
      <c r="E885" s="5">
        <f t="shared" si="8"/>
        <v>4769.577241088632</v>
      </c>
    </row>
    <row r="886" spans="1:5" x14ac:dyDescent="0.2">
      <c r="A886" s="1">
        <v>45811</v>
      </c>
      <c r="C886" s="5">
        <f t="shared" si="6"/>
        <v>-28.730867961002318</v>
      </c>
      <c r="D886" s="5">
        <f t="shared" si="7"/>
        <v>-4652.5373671421194</v>
      </c>
      <c r="E886" s="5">
        <f t="shared" si="8"/>
        <v>4595.0756312201147</v>
      </c>
    </row>
    <row r="887" spans="1:5" x14ac:dyDescent="0.2">
      <c r="A887" s="1">
        <v>45812</v>
      </c>
      <c r="C887" s="5">
        <f t="shared" si="6"/>
        <v>-163.61431846241302</v>
      </c>
      <c r="D887" s="5">
        <f t="shared" si="7"/>
        <v>-4811.1760486136327</v>
      </c>
      <c r="E887" s="5">
        <f t="shared" si="8"/>
        <v>4483.9474116888059</v>
      </c>
    </row>
    <row r="888" spans="1:5" x14ac:dyDescent="0.2">
      <c r="A888" s="1">
        <v>45813</v>
      </c>
      <c r="C888" s="5">
        <f t="shared" si="6"/>
        <v>211.49607638535559</v>
      </c>
      <c r="D888" s="5">
        <f t="shared" si="7"/>
        <v>-4459.8687676728796</v>
      </c>
      <c r="E888" s="5">
        <f t="shared" si="8"/>
        <v>4882.8609204435916</v>
      </c>
    </row>
    <row r="889" spans="1:5" x14ac:dyDescent="0.2">
      <c r="A889" s="1">
        <v>45814</v>
      </c>
      <c r="C889" s="5">
        <f t="shared" si="6"/>
        <v>283.27282664753761</v>
      </c>
      <c r="D889" s="5">
        <f t="shared" si="7"/>
        <v>-4411.9428843222004</v>
      </c>
      <c r="E889" s="5">
        <f t="shared" si="8"/>
        <v>4978.4885376172761</v>
      </c>
    </row>
    <row r="890" spans="1:5" x14ac:dyDescent="0.2">
      <c r="A890" s="1">
        <v>45815</v>
      </c>
      <c r="C890" s="5">
        <f t="shared" si="6"/>
        <v>-154.49980675978361</v>
      </c>
      <c r="D890" s="5">
        <f t="shared" si="7"/>
        <v>-4873.6140088875745</v>
      </c>
      <c r="E890" s="5">
        <f t="shared" si="8"/>
        <v>4564.6143953680075</v>
      </c>
    </row>
    <row r="891" spans="1:5" x14ac:dyDescent="0.2">
      <c r="A891" s="1">
        <v>45816</v>
      </c>
      <c r="C891" s="5">
        <f t="shared" si="6"/>
        <v>-234.51914724860566</v>
      </c>
      <c r="D891" s="5">
        <f t="shared" si="7"/>
        <v>-4977.5793371809596</v>
      </c>
      <c r="E891" s="5">
        <f t="shared" si="8"/>
        <v>4508.5410426837479</v>
      </c>
    </row>
    <row r="892" spans="1:5" x14ac:dyDescent="0.2">
      <c r="A892" s="1">
        <v>45817</v>
      </c>
      <c r="C892" s="5">
        <f t="shared" si="6"/>
        <v>-148.80584423870559</v>
      </c>
      <c r="D892" s="5">
        <f t="shared" si="7"/>
        <v>-4915.8593921637012</v>
      </c>
      <c r="E892" s="5">
        <f t="shared" si="8"/>
        <v>4618.2477036862902</v>
      </c>
    </row>
    <row r="893" spans="1:5" x14ac:dyDescent="0.2">
      <c r="A893" s="1">
        <v>45818</v>
      </c>
      <c r="C893" s="5">
        <f t="shared" si="6"/>
        <v>370.52314815199804</v>
      </c>
      <c r="D893" s="5">
        <f t="shared" si="7"/>
        <v>-4420.5710026208881</v>
      </c>
      <c r="E893" s="5">
        <f t="shared" si="8"/>
        <v>5161.6172989248835</v>
      </c>
    </row>
    <row r="894" spans="1:5" x14ac:dyDescent="0.2">
      <c r="A894" s="1">
        <v>45819</v>
      </c>
      <c r="C894" s="5">
        <f t="shared" si="6"/>
        <v>171.28857000607746</v>
      </c>
      <c r="D894" s="5">
        <f t="shared" si="7"/>
        <v>-4643.8933042469826</v>
      </c>
      <c r="E894" s="5">
        <f t="shared" si="8"/>
        <v>4986.4704442591383</v>
      </c>
    </row>
    <row r="895" spans="1:5" x14ac:dyDescent="0.2">
      <c r="A895" s="1">
        <v>45820</v>
      </c>
      <c r="C895" s="5">
        <f t="shared" si="6"/>
        <v>-27.090947405109127</v>
      </c>
      <c r="D895" s="5">
        <f t="shared" si="7"/>
        <v>-4866.5750142895185</v>
      </c>
      <c r="E895" s="5">
        <f t="shared" si="8"/>
        <v>4812.3931194792995</v>
      </c>
    </row>
    <row r="896" spans="1:5" x14ac:dyDescent="0.2">
      <c r="A896" s="1">
        <v>45821</v>
      </c>
      <c r="C896" s="5">
        <f t="shared" si="6"/>
        <v>-161.97439790651981</v>
      </c>
      <c r="D896" s="5">
        <f t="shared" si="7"/>
        <v>-5025.6392285790562</v>
      </c>
      <c r="E896" s="5">
        <f t="shared" si="8"/>
        <v>4701.6904327660168</v>
      </c>
    </row>
    <row r="897" spans="1:5" x14ac:dyDescent="0.2">
      <c r="A897" s="1">
        <v>45822</v>
      </c>
      <c r="C897" s="5">
        <f t="shared" si="6"/>
        <v>213.13599694124878</v>
      </c>
      <c r="D897" s="5">
        <f t="shared" si="7"/>
        <v>-4674.7563586413044</v>
      </c>
      <c r="E897" s="5">
        <f t="shared" si="8"/>
        <v>5101.0283525238019</v>
      </c>
    </row>
    <row r="898" spans="1:5" x14ac:dyDescent="0.2">
      <c r="A898" s="1">
        <v>45823</v>
      </c>
      <c r="C898" s="5">
        <f t="shared" si="6"/>
        <v>284.9127472034308</v>
      </c>
      <c r="D898" s="5">
        <f t="shared" si="7"/>
        <v>-4627.2537744048177</v>
      </c>
      <c r="E898" s="5">
        <f t="shared" si="8"/>
        <v>5197.079268811679</v>
      </c>
    </row>
    <row r="899" spans="1:5" x14ac:dyDescent="0.2">
      <c r="A899" s="1">
        <v>45824</v>
      </c>
      <c r="C899" s="5">
        <f t="shared" si="6"/>
        <v>-152.8598862038904</v>
      </c>
      <c r="D899" s="5">
        <f t="shared" si="7"/>
        <v>-5089.3470959834267</v>
      </c>
      <c r="E899" s="5">
        <f t="shared" si="8"/>
        <v>4783.6273235756453</v>
      </c>
    </row>
    <row r="900" spans="1:5" x14ac:dyDescent="0.2">
      <c r="A900" s="1">
        <v>45825</v>
      </c>
      <c r="C900" s="5">
        <f t="shared" si="6"/>
        <v>-232.87922669271248</v>
      </c>
      <c r="D900" s="5">
        <f t="shared" si="7"/>
        <v>-5193.7335288409849</v>
      </c>
      <c r="E900" s="5">
        <f t="shared" si="8"/>
        <v>4727.9750754555607</v>
      </c>
    </row>
    <row r="901" spans="1:5" x14ac:dyDescent="0.2">
      <c r="A901" s="1">
        <v>45826</v>
      </c>
      <c r="C901" s="5">
        <f t="shared" si="6"/>
        <v>-147.16592368281241</v>
      </c>
      <c r="D901" s="5">
        <f t="shared" si="7"/>
        <v>-5132.4336054571431</v>
      </c>
      <c r="E901" s="5">
        <f t="shared" si="8"/>
        <v>4838.1017580915177</v>
      </c>
    </row>
    <row r="902" spans="1:5" x14ac:dyDescent="0.2">
      <c r="A902" s="1">
        <v>45827</v>
      </c>
      <c r="C902" s="5">
        <f t="shared" si="6"/>
        <v>372.16306870789123</v>
      </c>
      <c r="D902" s="5">
        <f t="shared" si="7"/>
        <v>-4637.5641640040003</v>
      </c>
      <c r="E902" s="5">
        <f t="shared" si="8"/>
        <v>5381.8903014197831</v>
      </c>
    </row>
    <row r="903" spans="1:5" x14ac:dyDescent="0.2">
      <c r="A903" s="1">
        <v>45828</v>
      </c>
      <c r="C903" s="5">
        <f t="shared" si="6"/>
        <v>172.92849056197065</v>
      </c>
      <c r="D903" s="5">
        <f t="shared" si="7"/>
        <v>-4861.3043494340218</v>
      </c>
      <c r="E903" s="5">
        <f t="shared" si="8"/>
        <v>5207.1613305579631</v>
      </c>
    </row>
    <row r="904" spans="1:5" x14ac:dyDescent="0.2">
      <c r="A904" s="1">
        <v>45829</v>
      </c>
      <c r="C904" s="5">
        <f t="shared" si="6"/>
        <v>-25.451026849215935</v>
      </c>
      <c r="D904" s="5">
        <f t="shared" si="7"/>
        <v>-5084.4006205452588</v>
      </c>
      <c r="E904" s="5">
        <f t="shared" si="8"/>
        <v>5033.4985668468271</v>
      </c>
    </row>
    <row r="905" spans="1:5" x14ac:dyDescent="0.2">
      <c r="A905" s="1">
        <v>45830</v>
      </c>
      <c r="C905" s="5">
        <f t="shared" si="6"/>
        <v>-160.33447735062663</v>
      </c>
      <c r="D905" s="5">
        <f t="shared" si="7"/>
        <v>-5243.8806506257952</v>
      </c>
      <c r="E905" s="5">
        <f t="shared" si="8"/>
        <v>4923.2116959245413</v>
      </c>
    </row>
    <row r="906" spans="1:5" x14ac:dyDescent="0.2">
      <c r="A906" s="1">
        <v>45831</v>
      </c>
      <c r="C906" s="5">
        <f t="shared" si="6"/>
        <v>214.77591749714199</v>
      </c>
      <c r="D906" s="5">
        <f t="shared" si="7"/>
        <v>-4893.4125587966519</v>
      </c>
      <c r="E906" s="5">
        <f t="shared" si="8"/>
        <v>5322.964393790935</v>
      </c>
    </row>
    <row r="907" spans="1:5" x14ac:dyDescent="0.2">
      <c r="A907" s="1">
        <v>45832</v>
      </c>
      <c r="C907" s="5">
        <f t="shared" si="6"/>
        <v>286.55266775932398</v>
      </c>
      <c r="D907" s="5">
        <f t="shared" si="7"/>
        <v>-4846.3237237558778</v>
      </c>
      <c r="E907" s="5">
        <f t="shared" si="8"/>
        <v>5419.4290592745265</v>
      </c>
    </row>
    <row r="908" spans="1:5" x14ac:dyDescent="0.2">
      <c r="A908" s="1">
        <v>45833</v>
      </c>
      <c r="C908" s="5">
        <f t="shared" si="6"/>
        <v>-151.21996564799721</v>
      </c>
      <c r="D908" s="5">
        <f t="shared" si="7"/>
        <v>-5308.8297742683935</v>
      </c>
      <c r="E908" s="5">
        <f t="shared" si="8"/>
        <v>5006.3898429723995</v>
      </c>
    </row>
    <row r="909" spans="1:5" x14ac:dyDescent="0.2">
      <c r="A909" s="1">
        <v>45834</v>
      </c>
      <c r="C909" s="5">
        <f t="shared" si="6"/>
        <v>-231.23930613681929</v>
      </c>
      <c r="D909" s="5">
        <f t="shared" si="7"/>
        <v>-5413.6279243327572</v>
      </c>
      <c r="E909" s="5">
        <f t="shared" si="8"/>
        <v>4951.1493120591185</v>
      </c>
    </row>
    <row r="910" spans="1:5" x14ac:dyDescent="0.2">
      <c r="A910" s="1">
        <v>45835</v>
      </c>
      <c r="C910" s="5">
        <f t="shared" si="6"/>
        <v>-145.52600312691919</v>
      </c>
      <c r="D910" s="5">
        <f t="shared" si="7"/>
        <v>-5352.7387148489024</v>
      </c>
      <c r="E910" s="5">
        <f t="shared" si="8"/>
        <v>5061.6867085950644</v>
      </c>
    </row>
    <row r="911" spans="1:5" x14ac:dyDescent="0.2">
      <c r="A911" s="1">
        <v>45836</v>
      </c>
      <c r="C911" s="5">
        <f t="shared" si="6"/>
        <v>373.80298926378441</v>
      </c>
      <c r="D911" s="5">
        <f t="shared" si="7"/>
        <v>-4858.2789922967513</v>
      </c>
      <c r="E911" s="5">
        <f t="shared" si="8"/>
        <v>5605.8849708243197</v>
      </c>
    </row>
    <row r="912" spans="1:5" x14ac:dyDescent="0.2">
      <c r="A912" s="1">
        <v>45837</v>
      </c>
      <c r="C912" s="5">
        <f t="shared" si="6"/>
        <v>174.56841111786386</v>
      </c>
      <c r="D912" s="5">
        <f t="shared" si="7"/>
        <v>-5082.4279098260195</v>
      </c>
      <c r="E912" s="5">
        <f t="shared" si="8"/>
        <v>5431.5647320617463</v>
      </c>
    </row>
    <row r="913" spans="1:5" x14ac:dyDescent="0.2">
      <c r="A913" s="1">
        <v>45838</v>
      </c>
      <c r="C913" s="5">
        <f t="shared" si="6"/>
        <v>-23.811106293322744</v>
      </c>
      <c r="D913" s="5">
        <f t="shared" si="7"/>
        <v>-5305.9297409346718</v>
      </c>
      <c r="E913" s="5">
        <f t="shared" si="8"/>
        <v>5258.3075283480257</v>
      </c>
    </row>
    <row r="914" spans="1:5" x14ac:dyDescent="0.2">
      <c r="A914" s="1">
        <v>45839</v>
      </c>
      <c r="C914" s="5">
        <f t="shared" si="6"/>
        <v>-158.69455679473344</v>
      </c>
      <c r="D914" s="5">
        <f t="shared" si="7"/>
        <v>-5465.816585016174</v>
      </c>
      <c r="E914" s="5">
        <f t="shared" si="8"/>
        <v>5148.4274714267076</v>
      </c>
    </row>
    <row r="915" spans="1:5" x14ac:dyDescent="0.2">
      <c r="A915" s="1">
        <v>45840</v>
      </c>
      <c r="C915" s="5">
        <f t="shared" si="6"/>
        <v>216.41583805303517</v>
      </c>
      <c r="D915" s="5">
        <f t="shared" si="7"/>
        <v>-5115.754343946619</v>
      </c>
      <c r="E915" s="5">
        <f t="shared" si="8"/>
        <v>5548.5860200526895</v>
      </c>
    </row>
    <row r="916" spans="1:5" x14ac:dyDescent="0.2">
      <c r="A916" s="1">
        <v>45841</v>
      </c>
      <c r="C916" s="5">
        <f t="shared" si="6"/>
        <v>288.19258831521722</v>
      </c>
      <c r="D916" s="5">
        <f t="shared" si="7"/>
        <v>-5069.0704042025809</v>
      </c>
      <c r="E916" s="5">
        <f t="shared" si="8"/>
        <v>5645.4555808330151</v>
      </c>
    </row>
    <row r="917" spans="1:5" x14ac:dyDescent="0.2">
      <c r="A917" s="1">
        <v>45842</v>
      </c>
      <c r="C917" s="5">
        <f t="shared" si="6"/>
        <v>-149.580045092104</v>
      </c>
      <c r="D917" s="5">
        <f t="shared" si="7"/>
        <v>-5531.9804022258359</v>
      </c>
      <c r="E917" s="5">
        <f t="shared" si="8"/>
        <v>5232.8203120416274</v>
      </c>
    </row>
    <row r="918" spans="1:5" x14ac:dyDescent="0.2">
      <c r="A918" s="1">
        <v>45843</v>
      </c>
      <c r="C918" s="5">
        <f t="shared" si="6"/>
        <v>-229.59938558092608</v>
      </c>
      <c r="D918" s="5">
        <f t="shared" si="7"/>
        <v>-5637.1815595918215</v>
      </c>
      <c r="E918" s="5">
        <f t="shared" si="8"/>
        <v>5177.9827884299702</v>
      </c>
    </row>
    <row r="919" spans="1:5" x14ac:dyDescent="0.2">
      <c r="A919" s="1">
        <v>45844</v>
      </c>
      <c r="C919" s="5">
        <f t="shared" si="6"/>
        <v>-143.88608257102601</v>
      </c>
      <c r="D919" s="5">
        <f t="shared" si="7"/>
        <v>-5576.6944246790445</v>
      </c>
      <c r="E919" s="5">
        <f t="shared" si="8"/>
        <v>5288.922259536992</v>
      </c>
    </row>
    <row r="920" spans="1:5" x14ac:dyDescent="0.2">
      <c r="A920" s="1">
        <v>45845</v>
      </c>
      <c r="C920" s="5">
        <f t="shared" si="6"/>
        <v>375.4429098196776</v>
      </c>
      <c r="D920" s="5">
        <f t="shared" si="7"/>
        <v>-5082.6358513493096</v>
      </c>
      <c r="E920" s="5">
        <f t="shared" si="8"/>
        <v>5833.5216709886654</v>
      </c>
    </row>
    <row r="921" spans="1:5" x14ac:dyDescent="0.2">
      <c r="A921" s="1">
        <v>45846</v>
      </c>
      <c r="C921" s="5">
        <f t="shared" si="6"/>
        <v>176.20833167375704</v>
      </c>
      <c r="D921" s="5">
        <f t="shared" si="7"/>
        <v>-5307.1850000391369</v>
      </c>
      <c r="E921" s="5">
        <f t="shared" si="8"/>
        <v>5659.6016633866511</v>
      </c>
    </row>
    <row r="922" spans="1:5" x14ac:dyDescent="0.2">
      <c r="A922" s="1">
        <v>45847</v>
      </c>
      <c r="C922" s="5">
        <f t="shared" si="6"/>
        <v>-22.171185737429546</v>
      </c>
      <c r="D922" s="5">
        <f t="shared" si="7"/>
        <v>-5531.0840299381935</v>
      </c>
      <c r="E922" s="5">
        <f t="shared" si="8"/>
        <v>5486.7416584633347</v>
      </c>
    </row>
    <row r="923" spans="1:5" x14ac:dyDescent="0.2">
      <c r="A923" s="1">
        <v>45848</v>
      </c>
      <c r="C923" s="5">
        <f t="shared" si="6"/>
        <v>-157.05463623884026</v>
      </c>
      <c r="D923" s="5">
        <f t="shared" si="7"/>
        <v>-5691.3693200752105</v>
      </c>
      <c r="E923" s="5">
        <f t="shared" si="8"/>
        <v>5377.2600475975296</v>
      </c>
    </row>
    <row r="924" spans="1:5" x14ac:dyDescent="0.2">
      <c r="A924" s="1">
        <v>45849</v>
      </c>
      <c r="C924" s="5">
        <f t="shared" si="6"/>
        <v>218.05575860892839</v>
      </c>
      <c r="D924" s="5">
        <f t="shared" si="7"/>
        <v>-5341.7046279479346</v>
      </c>
      <c r="E924" s="5">
        <f t="shared" si="8"/>
        <v>5777.8161451657907</v>
      </c>
    </row>
    <row r="925" spans="1:5" x14ac:dyDescent="0.2">
      <c r="A925" s="1">
        <v>45850</v>
      </c>
      <c r="C925" s="5">
        <f t="shared" ref="C925:C988" si="9">_xlfn.FORECAST.ETS(A925,$B$2:$B$732,$A$2:$A$732,1,1)</f>
        <v>289.83250887111041</v>
      </c>
      <c r="D925" s="5">
        <f t="shared" ref="D925:D988" si="10">C925-_xlfn.FORECAST.ETS.CONFINT(A925,$B$2:$B$732,$A$2:$A$732,0.95,1,1)</f>
        <v>-5295.4173469595826</v>
      </c>
      <c r="E925" s="5">
        <f t="shared" ref="E925:E988" si="11">C925+_xlfn.FORECAST.ETS.CONFINT(A925,$B$2:$B$732,$A$2:$A$732,0.95,1,1)</f>
        <v>5875.0823647018042</v>
      </c>
    </row>
    <row r="926" spans="1:5" x14ac:dyDescent="0.2">
      <c r="A926" s="1">
        <v>45851</v>
      </c>
      <c r="C926" s="5">
        <f t="shared" si="9"/>
        <v>-147.94012453621082</v>
      </c>
      <c r="D926" s="5">
        <f t="shared" si="10"/>
        <v>-5758.7231203909723</v>
      </c>
      <c r="E926" s="5">
        <f t="shared" si="11"/>
        <v>5462.8428713185513</v>
      </c>
    </row>
    <row r="927" spans="1:5" x14ac:dyDescent="0.2">
      <c r="A927" s="1">
        <v>45852</v>
      </c>
      <c r="C927" s="5">
        <f t="shared" si="9"/>
        <v>-227.9594650250329</v>
      </c>
      <c r="D927" s="5">
        <f t="shared" si="10"/>
        <v>-5864.3191765704059</v>
      </c>
      <c r="E927" s="5">
        <f t="shared" si="11"/>
        <v>5408.4002465203403</v>
      </c>
    </row>
    <row r="928" spans="1:5" x14ac:dyDescent="0.2">
      <c r="A928" s="1">
        <v>45853</v>
      </c>
      <c r="C928" s="5">
        <f t="shared" si="9"/>
        <v>-142.24616201513282</v>
      </c>
      <c r="D928" s="5">
        <f t="shared" si="10"/>
        <v>-5804.2260705444787</v>
      </c>
      <c r="E928" s="5">
        <f t="shared" si="11"/>
        <v>5519.7337465142136</v>
      </c>
    </row>
    <row r="929" spans="1:5" x14ac:dyDescent="0.2">
      <c r="A929" s="1">
        <v>45854</v>
      </c>
      <c r="C929" s="5">
        <f t="shared" si="9"/>
        <v>377.08283037557078</v>
      </c>
      <c r="D929" s="5">
        <f t="shared" si="10"/>
        <v>-5310.5606627596862</v>
      </c>
      <c r="E929" s="5">
        <f t="shared" si="11"/>
        <v>6064.7263235108276</v>
      </c>
    </row>
    <row r="930" spans="1:5" x14ac:dyDescent="0.2">
      <c r="A930" s="1">
        <v>45855</v>
      </c>
      <c r="C930" s="5">
        <f t="shared" si="9"/>
        <v>177.84825222965026</v>
      </c>
      <c r="D930" s="5">
        <f t="shared" si="10"/>
        <v>-5535.5021201551763</v>
      </c>
      <c r="E930" s="5">
        <f t="shared" si="11"/>
        <v>5891.1986246144761</v>
      </c>
    </row>
    <row r="931" spans="1:5" x14ac:dyDescent="0.2">
      <c r="A931" s="1">
        <v>45856</v>
      </c>
      <c r="C931" s="5">
        <f t="shared" si="9"/>
        <v>-20.531265181536355</v>
      </c>
      <c r="D931" s="5">
        <f t="shared" si="10"/>
        <v>-5759.7905562442438</v>
      </c>
      <c r="E931" s="5">
        <f t="shared" si="11"/>
        <v>5718.7280258811707</v>
      </c>
    </row>
    <row r="932" spans="1:5" x14ac:dyDescent="0.2">
      <c r="A932" s="1">
        <v>45857</v>
      </c>
      <c r="C932" s="5">
        <f t="shared" si="9"/>
        <v>-155.41471568294705</v>
      </c>
      <c r="D932" s="5">
        <f t="shared" si="10"/>
        <v>-5920.4664884313397</v>
      </c>
      <c r="E932" s="5">
        <f t="shared" si="11"/>
        <v>5609.6370570654462</v>
      </c>
    </row>
    <row r="933" spans="1:5" x14ac:dyDescent="0.2">
      <c r="A933" s="1">
        <v>45858</v>
      </c>
      <c r="C933" s="5">
        <f t="shared" si="9"/>
        <v>219.69567916482157</v>
      </c>
      <c r="D933" s="5">
        <f t="shared" si="10"/>
        <v>-5571.1916002139387</v>
      </c>
      <c r="E933" s="5">
        <f t="shared" si="11"/>
        <v>6010.5829585435822</v>
      </c>
    </row>
    <row r="934" spans="1:5" x14ac:dyDescent="0.2">
      <c r="A934" s="1">
        <v>45859</v>
      </c>
      <c r="C934" s="5">
        <f t="shared" si="9"/>
        <v>291.47242942700359</v>
      </c>
      <c r="D934" s="5">
        <f t="shared" si="10"/>
        <v>-5525.2932911870012</v>
      </c>
      <c r="E934" s="5">
        <f t="shared" si="11"/>
        <v>6108.2381500410083</v>
      </c>
    </row>
    <row r="935" spans="1:5" x14ac:dyDescent="0.2">
      <c r="A935" s="1">
        <v>45860</v>
      </c>
      <c r="C935" s="5">
        <f t="shared" si="9"/>
        <v>-146.30020398031763</v>
      </c>
      <c r="D935" s="5">
        <f t="shared" si="10"/>
        <v>-5988.9872107473348</v>
      </c>
      <c r="E935" s="5">
        <f t="shared" si="11"/>
        <v>5696.3868027866993</v>
      </c>
    </row>
    <row r="936" spans="1:5" x14ac:dyDescent="0.2">
      <c r="A936" s="1">
        <v>45861</v>
      </c>
      <c r="C936" s="5">
        <f t="shared" si="9"/>
        <v>-226.31954446913971</v>
      </c>
      <c r="D936" s="5">
        <f t="shared" si="10"/>
        <v>-6094.9705932646875</v>
      </c>
      <c r="E936" s="5">
        <f t="shared" si="11"/>
        <v>5642.3315043264074</v>
      </c>
    </row>
    <row r="937" spans="1:5" x14ac:dyDescent="0.2">
      <c r="A937" s="1">
        <v>45862</v>
      </c>
      <c r="C937" s="5">
        <f t="shared" si="9"/>
        <v>-140.60624145923964</v>
      </c>
      <c r="D937" s="5">
        <f t="shared" si="10"/>
        <v>-6035.2639997537381</v>
      </c>
      <c r="E937" s="5">
        <f t="shared" si="11"/>
        <v>5754.0515168352586</v>
      </c>
    </row>
    <row r="938" spans="1:5" x14ac:dyDescent="0.2">
      <c r="A938" s="1">
        <v>45863</v>
      </c>
      <c r="C938" s="5">
        <f t="shared" si="9"/>
        <v>378.72275093146396</v>
      </c>
      <c r="D938" s="5">
        <f t="shared" si="10"/>
        <v>-5541.9842965568587</v>
      </c>
      <c r="E938" s="5">
        <f t="shared" si="11"/>
        <v>6299.4297984197874</v>
      </c>
    </row>
    <row r="939" spans="1:5" x14ac:dyDescent="0.2">
      <c r="A939" s="1">
        <v>45864</v>
      </c>
      <c r="C939" s="5">
        <f t="shared" si="9"/>
        <v>179.48817278554344</v>
      </c>
      <c r="D939" s="5">
        <f t="shared" si="10"/>
        <v>-5767.3106564380159</v>
      </c>
      <c r="E939" s="5">
        <f t="shared" si="11"/>
        <v>6126.2870020091032</v>
      </c>
    </row>
    <row r="940" spans="1:5" x14ac:dyDescent="0.2">
      <c r="A940" s="1">
        <v>45865</v>
      </c>
      <c r="C940" s="5">
        <f t="shared" si="9"/>
        <v>-18.891344625643157</v>
      </c>
      <c r="D940" s="5">
        <f t="shared" si="10"/>
        <v>-5991.9812133905316</v>
      </c>
      <c r="E940" s="5">
        <f t="shared" si="11"/>
        <v>5954.1985241392458</v>
      </c>
    </row>
    <row r="941" spans="1:5" x14ac:dyDescent="0.2">
      <c r="A941" s="1">
        <v>45866</v>
      </c>
      <c r="C941" s="5">
        <f t="shared" si="9"/>
        <v>-153.77479512705386</v>
      </c>
      <c r="D941" s="5">
        <f t="shared" si="10"/>
        <v>-6153.0404873121242</v>
      </c>
      <c r="E941" s="5">
        <f t="shared" si="11"/>
        <v>5845.4908970580163</v>
      </c>
    </row>
    <row r="942" spans="1:5" x14ac:dyDescent="0.2">
      <c r="A942" s="1">
        <v>45867</v>
      </c>
      <c r="C942" s="5">
        <f t="shared" si="9"/>
        <v>221.33559972071475</v>
      </c>
      <c r="D942" s="5">
        <f t="shared" si="10"/>
        <v>-5804.1481554814927</v>
      </c>
      <c r="E942" s="5">
        <f t="shared" si="11"/>
        <v>6246.8193549229218</v>
      </c>
    </row>
    <row r="943" spans="1:5" x14ac:dyDescent="0.2">
      <c r="A943" s="1">
        <v>45868</v>
      </c>
      <c r="C943" s="5">
        <f t="shared" si="9"/>
        <v>293.11234998289677</v>
      </c>
      <c r="D943" s="5">
        <f t="shared" si="10"/>
        <v>-5758.6316230490838</v>
      </c>
      <c r="E943" s="5">
        <f t="shared" si="11"/>
        <v>6344.8563230148766</v>
      </c>
    </row>
    <row r="944" spans="1:5" x14ac:dyDescent="0.2">
      <c r="A944" s="1">
        <v>45869</v>
      </c>
      <c r="C944" s="5">
        <f t="shared" si="9"/>
        <v>-144.66028342442445</v>
      </c>
      <c r="D944" s="5">
        <f t="shared" si="10"/>
        <v>-6222.7065449014517</v>
      </c>
      <c r="E944" s="5">
        <f t="shared" si="11"/>
        <v>5933.3859780526036</v>
      </c>
    </row>
    <row r="945" spans="1:5" x14ac:dyDescent="0.2">
      <c r="A945" s="1">
        <v>45870</v>
      </c>
      <c r="C945" s="5">
        <f t="shared" si="9"/>
        <v>-224.67962391324653</v>
      </c>
      <c r="D945" s="5">
        <f t="shared" si="10"/>
        <v>-6329.0701608333829</v>
      </c>
      <c r="E945" s="5">
        <f t="shared" si="11"/>
        <v>5879.7109130068902</v>
      </c>
    </row>
    <row r="946" spans="1:5" x14ac:dyDescent="0.2">
      <c r="A946" s="1">
        <v>45871</v>
      </c>
      <c r="C946" s="5">
        <f t="shared" si="9"/>
        <v>-138.96632090334643</v>
      </c>
      <c r="D946" s="5">
        <f t="shared" si="10"/>
        <v>-6269.7430372208673</v>
      </c>
      <c r="E946" s="5">
        <f t="shared" si="11"/>
        <v>5991.8103954141752</v>
      </c>
    </row>
    <row r="947" spans="1:5" x14ac:dyDescent="0.2">
      <c r="A947" s="1">
        <v>45872</v>
      </c>
      <c r="C947" s="5">
        <f t="shared" si="9"/>
        <v>380.36267148735715</v>
      </c>
      <c r="D947" s="5">
        <f t="shared" si="10"/>
        <v>-5776.8420457048678</v>
      </c>
      <c r="E947" s="5">
        <f t="shared" si="11"/>
        <v>6537.5673886795821</v>
      </c>
    </row>
    <row r="948" spans="1:5" x14ac:dyDescent="0.2">
      <c r="A948" s="1">
        <v>45873</v>
      </c>
      <c r="C948" s="5">
        <f t="shared" si="9"/>
        <v>181.12809334143662</v>
      </c>
      <c r="D948" s="5">
        <f t="shared" si="10"/>
        <v>-6002.546364286165</v>
      </c>
      <c r="E948" s="5">
        <f t="shared" si="11"/>
        <v>6364.8025509690378</v>
      </c>
    </row>
    <row r="949" spans="1:5" x14ac:dyDescent="0.2">
      <c r="A949" s="1">
        <v>45874</v>
      </c>
      <c r="C949" s="5">
        <f t="shared" si="9"/>
        <v>-17.251424069749966</v>
      </c>
      <c r="D949" s="5">
        <f t="shared" si="10"/>
        <v>-6227.5922110672363</v>
      </c>
      <c r="E949" s="5">
        <f t="shared" si="11"/>
        <v>6193.0893629277361</v>
      </c>
    </row>
    <row r="950" spans="1:5" x14ac:dyDescent="0.2">
      <c r="A950" s="1">
        <v>45875</v>
      </c>
      <c r="C950" s="5">
        <f t="shared" si="9"/>
        <v>-152.13487457116068</v>
      </c>
      <c r="D950" s="5">
        <f t="shared" si="10"/>
        <v>-6389.0279779819539</v>
      </c>
      <c r="E950" s="5">
        <f t="shared" si="11"/>
        <v>6084.7582288396334</v>
      </c>
    </row>
    <row r="951" spans="1:5" x14ac:dyDescent="0.2">
      <c r="A951" s="1">
        <v>45876</v>
      </c>
      <c r="C951" s="5">
        <f t="shared" si="9"/>
        <v>222.97552027660794</v>
      </c>
      <c r="D951" s="5">
        <f t="shared" si="10"/>
        <v>-6040.5114012312315</v>
      </c>
      <c r="E951" s="5">
        <f t="shared" si="11"/>
        <v>6486.4624417844479</v>
      </c>
    </row>
    <row r="952" spans="1:5" x14ac:dyDescent="0.2">
      <c r="A952" s="1">
        <v>45877</v>
      </c>
      <c r="C952" s="5">
        <f t="shared" si="9"/>
        <v>294.75227053878996</v>
      </c>
      <c r="D952" s="5">
        <f t="shared" si="10"/>
        <v>-5995.3698909681671</v>
      </c>
      <c r="E952" s="5">
        <f t="shared" si="11"/>
        <v>6584.8744320457472</v>
      </c>
    </row>
    <row r="953" spans="1:5" x14ac:dyDescent="0.2">
      <c r="A953" s="1">
        <v>45878</v>
      </c>
      <c r="C953" s="5">
        <f t="shared" si="9"/>
        <v>-143.02036286853124</v>
      </c>
      <c r="D953" s="5">
        <f t="shared" si="10"/>
        <v>-6459.8191070247167</v>
      </c>
      <c r="E953" s="5">
        <f t="shared" si="11"/>
        <v>6173.7783812876542</v>
      </c>
    </row>
    <row r="954" spans="1:5" x14ac:dyDescent="0.2">
      <c r="A954" s="1">
        <v>45879</v>
      </c>
      <c r="C954" s="5">
        <f t="shared" si="9"/>
        <v>-223.03970335735332</v>
      </c>
      <c r="D954" s="5">
        <f t="shared" si="10"/>
        <v>-6566.556294084683</v>
      </c>
      <c r="E954" s="5">
        <f t="shared" si="11"/>
        <v>6120.4768873699759</v>
      </c>
    </row>
    <row r="955" spans="1:5" x14ac:dyDescent="0.2">
      <c r="A955" s="1">
        <v>45880</v>
      </c>
      <c r="C955" s="5">
        <f t="shared" si="9"/>
        <v>-137.32640034745324</v>
      </c>
      <c r="D955" s="5">
        <f t="shared" si="10"/>
        <v>-6507.6020233575418</v>
      </c>
      <c r="E955" s="5">
        <f t="shared" si="11"/>
        <v>6232.9492226626353</v>
      </c>
    </row>
    <row r="956" spans="1:5" x14ac:dyDescent="0.2">
      <c r="A956" s="1">
        <v>45881</v>
      </c>
      <c r="C956" s="5">
        <f t="shared" si="9"/>
        <v>382.00259204325039</v>
      </c>
      <c r="D956" s="5">
        <f t="shared" si="10"/>
        <v>-6015.073171263035</v>
      </c>
      <c r="E956" s="5">
        <f t="shared" si="11"/>
        <v>6779.0783553495367</v>
      </c>
    </row>
    <row r="957" spans="1:5" x14ac:dyDescent="0.2">
      <c r="A957" s="1">
        <v>45882</v>
      </c>
      <c r="C957" s="5">
        <f t="shared" si="9"/>
        <v>182.76801389732981</v>
      </c>
      <c r="D957" s="5">
        <f t="shared" si="10"/>
        <v>-6241.148920526849</v>
      </c>
      <c r="E957" s="5">
        <f t="shared" si="11"/>
        <v>6606.6849483215092</v>
      </c>
    </row>
    <row r="958" spans="1:5" x14ac:dyDescent="0.2">
      <c r="A958" s="1">
        <v>45883</v>
      </c>
      <c r="C958" s="5">
        <f t="shared" si="9"/>
        <v>-15.611503513856775</v>
      </c>
      <c r="D958" s="5">
        <f t="shared" si="10"/>
        <v>-6466.563634457475</v>
      </c>
      <c r="E958" s="5">
        <f t="shared" si="11"/>
        <v>6435.3406274297622</v>
      </c>
    </row>
    <row r="959" spans="1:5" x14ac:dyDescent="0.2">
      <c r="A959" s="1">
        <v>45884</v>
      </c>
      <c r="C959" s="5">
        <f t="shared" si="9"/>
        <v>-150.49495401526747</v>
      </c>
      <c r="D959" s="5">
        <f t="shared" si="10"/>
        <v>-6628.369451955954</v>
      </c>
      <c r="E959" s="5">
        <f t="shared" si="11"/>
        <v>6327.3795439254191</v>
      </c>
    </row>
    <row r="960" spans="1:5" x14ac:dyDescent="0.2">
      <c r="A960" s="1">
        <v>45885</v>
      </c>
      <c r="C960" s="5">
        <f t="shared" si="9"/>
        <v>224.61544083250115</v>
      </c>
      <c r="D960" s="5">
        <f t="shared" si="10"/>
        <v>-6280.2222306486947</v>
      </c>
      <c r="E960" s="5">
        <f t="shared" si="11"/>
        <v>6729.4531123136967</v>
      </c>
    </row>
    <row r="961" spans="1:5" x14ac:dyDescent="0.2">
      <c r="A961" s="1">
        <v>45886</v>
      </c>
      <c r="C961" s="5">
        <f t="shared" si="9"/>
        <v>296.3921910946832</v>
      </c>
      <c r="D961" s="5">
        <f t="shared" si="10"/>
        <v>-6235.4493852093783</v>
      </c>
      <c r="E961" s="5">
        <f t="shared" si="11"/>
        <v>6828.233767398744</v>
      </c>
    </row>
    <row r="962" spans="1:5" x14ac:dyDescent="0.2">
      <c r="A962" s="1">
        <v>45887</v>
      </c>
      <c r="C962" s="5">
        <f t="shared" si="9"/>
        <v>-141.38044231263805</v>
      </c>
      <c r="D962" s="5">
        <f t="shared" si="10"/>
        <v>-6700.2665799405049</v>
      </c>
      <c r="E962" s="5">
        <f t="shared" si="11"/>
        <v>6417.505695315228</v>
      </c>
    </row>
    <row r="963" spans="1:5" x14ac:dyDescent="0.2">
      <c r="A963" s="1">
        <v>45888</v>
      </c>
      <c r="C963" s="5">
        <f t="shared" si="9"/>
        <v>-221.39978280146013</v>
      </c>
      <c r="D963" s="5">
        <f t="shared" si="10"/>
        <v>-6807.3710639471219</v>
      </c>
      <c r="E963" s="5">
        <f t="shared" si="11"/>
        <v>6364.5714983442022</v>
      </c>
    </row>
    <row r="964" spans="1:5" x14ac:dyDescent="0.2">
      <c r="A964" s="1">
        <v>45889</v>
      </c>
      <c r="C964" s="5">
        <f t="shared" si="9"/>
        <v>-135.68647979156003</v>
      </c>
      <c r="D964" s="5">
        <f t="shared" si="10"/>
        <v>-6748.7834128113736</v>
      </c>
      <c r="E964" s="5">
        <f t="shared" si="11"/>
        <v>6477.4104532282545</v>
      </c>
    </row>
    <row r="965" spans="1:5" x14ac:dyDescent="0.2">
      <c r="A965" s="1">
        <v>45890</v>
      </c>
      <c r="C965" s="5">
        <f t="shared" si="9"/>
        <v>383.64251259914357</v>
      </c>
      <c r="D965" s="5">
        <f t="shared" si="10"/>
        <v>-6256.6205072778102</v>
      </c>
      <c r="E965" s="5">
        <f t="shared" si="11"/>
        <v>7023.9055324760975</v>
      </c>
    </row>
    <row r="966" spans="1:5" x14ac:dyDescent="0.2">
      <c r="A966" s="1">
        <v>45891</v>
      </c>
      <c r="C966" s="5">
        <f t="shared" si="9"/>
        <v>184.40793445322302</v>
      </c>
      <c r="D966" s="5">
        <f t="shared" si="10"/>
        <v>-6483.0615343497566</v>
      </c>
      <c r="E966" s="5">
        <f t="shared" si="11"/>
        <v>6851.8774032562023</v>
      </c>
    </row>
    <row r="967" spans="1:5" x14ac:dyDescent="0.2">
      <c r="A967" s="1">
        <v>45892</v>
      </c>
      <c r="C967" s="5">
        <f t="shared" si="9"/>
        <v>-13.971582957963577</v>
      </c>
      <c r="D967" s="5">
        <f t="shared" si="10"/>
        <v>-6708.8390611351169</v>
      </c>
      <c r="E967" s="5">
        <f t="shared" si="11"/>
        <v>6680.8958952191897</v>
      </c>
    </row>
    <row r="968" spans="1:5" x14ac:dyDescent="0.2">
      <c r="A968" s="1">
        <v>45893</v>
      </c>
      <c r="C968" s="5">
        <f t="shared" si="9"/>
        <v>-148.85503345937428</v>
      </c>
      <c r="D968" s="5">
        <f t="shared" si="10"/>
        <v>-6871.0088537232596</v>
      </c>
      <c r="E968" s="5">
        <f t="shared" si="11"/>
        <v>6573.2987868045102</v>
      </c>
    </row>
    <row r="969" spans="1:5" x14ac:dyDescent="0.2">
      <c r="A969" s="1">
        <v>45894</v>
      </c>
      <c r="C969" s="5">
        <f t="shared" si="9"/>
        <v>226.25536138839433</v>
      </c>
      <c r="D969" s="5">
        <f t="shared" si="10"/>
        <v>-6523.2249510680485</v>
      </c>
      <c r="E969" s="5">
        <f t="shared" si="11"/>
        <v>6975.7356738448379</v>
      </c>
    </row>
    <row r="970" spans="1:5" x14ac:dyDescent="0.2">
      <c r="A970" s="1">
        <v>45895</v>
      </c>
      <c r="C970" s="5">
        <f t="shared" si="9"/>
        <v>298.03211165057638</v>
      </c>
      <c r="D970" s="5">
        <f t="shared" si="10"/>
        <v>-6478.8147719418939</v>
      </c>
      <c r="E970" s="5">
        <f t="shared" si="11"/>
        <v>7074.878995243047</v>
      </c>
    </row>
    <row r="971" spans="1:5" x14ac:dyDescent="0.2">
      <c r="A971" s="1">
        <v>45896</v>
      </c>
      <c r="C971" s="5">
        <f t="shared" si="9"/>
        <v>-139.74052175674484</v>
      </c>
      <c r="D971" s="5">
        <f t="shared" si="10"/>
        <v>-6943.9939847021369</v>
      </c>
      <c r="E971" s="5">
        <f t="shared" si="11"/>
        <v>6664.5129411886473</v>
      </c>
    </row>
    <row r="972" spans="1:5" x14ac:dyDescent="0.2">
      <c r="A972" s="1">
        <v>45897</v>
      </c>
      <c r="C972" s="5">
        <f t="shared" si="9"/>
        <v>-219.75986224556692</v>
      </c>
      <c r="D972" s="5">
        <f t="shared" si="10"/>
        <v>-7051.4598424654023</v>
      </c>
      <c r="E972" s="5">
        <f t="shared" si="11"/>
        <v>6611.9401179742681</v>
      </c>
    </row>
    <row r="973" spans="1:5" x14ac:dyDescent="0.2">
      <c r="A973" s="1">
        <v>45898</v>
      </c>
      <c r="C973" s="5">
        <f t="shared" si="9"/>
        <v>-134.04655923566685</v>
      </c>
      <c r="D973" s="5">
        <f t="shared" si="10"/>
        <v>-6993.2329247827874</v>
      </c>
      <c r="E973" s="5">
        <f t="shared" si="11"/>
        <v>6725.1398063114539</v>
      </c>
    </row>
    <row r="974" spans="1:5" x14ac:dyDescent="0.2">
      <c r="A974" s="1">
        <v>45899</v>
      </c>
      <c r="C974" s="5">
        <f t="shared" si="9"/>
        <v>385.28243315503676</v>
      </c>
      <c r="D974" s="5">
        <f t="shared" si="10"/>
        <v>-6501.4301163257587</v>
      </c>
      <c r="E974" s="5">
        <f t="shared" si="11"/>
        <v>7271.9949826358315</v>
      </c>
    </row>
    <row r="975" spans="1:5" x14ac:dyDescent="0.2">
      <c r="A975" s="1">
        <v>45900</v>
      </c>
      <c r="C975" s="5">
        <f t="shared" si="9"/>
        <v>186.0478550091162</v>
      </c>
      <c r="D975" s="5">
        <f t="shared" si="10"/>
        <v>-6728.2306079831305</v>
      </c>
      <c r="E975" s="5">
        <f t="shared" si="11"/>
        <v>7100.3263180013637</v>
      </c>
    </row>
    <row r="976" spans="1:5" x14ac:dyDescent="0.2">
      <c r="A976" s="1">
        <v>45901</v>
      </c>
      <c r="C976" s="5">
        <f t="shared" si="9"/>
        <v>-12.331662402070386</v>
      </c>
      <c r="D976" s="5">
        <f t="shared" si="10"/>
        <v>-6954.3652268049991</v>
      </c>
      <c r="E976" s="5">
        <f t="shared" si="11"/>
        <v>6929.7019020008574</v>
      </c>
    </row>
    <row r="977" spans="1:5" x14ac:dyDescent="0.2">
      <c r="A977" s="1">
        <v>45902</v>
      </c>
      <c r="C977" s="5">
        <f t="shared" si="9"/>
        <v>-147.2151129034811</v>
      </c>
      <c r="D977" s="5">
        <f t="shared" si="10"/>
        <v>-7116.8932514400958</v>
      </c>
      <c r="E977" s="5">
        <f t="shared" si="11"/>
        <v>6822.4630256331338</v>
      </c>
    </row>
    <row r="978" spans="1:5" x14ac:dyDescent="0.2">
      <c r="A978" s="1">
        <v>45903</v>
      </c>
      <c r="C978" s="5">
        <f t="shared" si="9"/>
        <v>227.89528194428755</v>
      </c>
      <c r="D978" s="5">
        <f t="shared" si="10"/>
        <v>-6769.4669595304531</v>
      </c>
      <c r="E978" s="5">
        <f t="shared" si="11"/>
        <v>7225.2575234190281</v>
      </c>
    </row>
    <row r="979" spans="1:5" x14ac:dyDescent="0.2">
      <c r="A979" s="1">
        <v>45904</v>
      </c>
      <c r="C979" s="5">
        <f t="shared" si="9"/>
        <v>299.67203220646957</v>
      </c>
      <c r="D979" s="5">
        <f t="shared" si="10"/>
        <v>-6725.4137735767536</v>
      </c>
      <c r="E979" s="5">
        <f t="shared" si="11"/>
        <v>7324.7578379896922</v>
      </c>
    </row>
    <row r="980" spans="1:5" x14ac:dyDescent="0.2">
      <c r="A980" s="1">
        <v>45905</v>
      </c>
      <c r="C980" s="5">
        <f t="shared" si="9"/>
        <v>-138.10060120085166</v>
      </c>
      <c r="D980" s="5">
        <f t="shared" si="10"/>
        <v>-7190.9493656259883</v>
      </c>
      <c r="E980" s="5">
        <f t="shared" si="11"/>
        <v>6914.7481632242843</v>
      </c>
    </row>
    <row r="981" spans="1:5" x14ac:dyDescent="0.2">
      <c r="A981" s="1">
        <v>45906</v>
      </c>
      <c r="C981" s="5">
        <f t="shared" si="9"/>
        <v>-218.11994168967374</v>
      </c>
      <c r="D981" s="5">
        <f t="shared" si="10"/>
        <v>-7298.7709924463543</v>
      </c>
      <c r="E981" s="5">
        <f t="shared" si="11"/>
        <v>6862.5311090670075</v>
      </c>
    </row>
    <row r="982" spans="1:5" x14ac:dyDescent="0.2">
      <c r="A982" s="1">
        <v>45907</v>
      </c>
      <c r="C982" s="5">
        <f t="shared" si="9"/>
        <v>-132.40663867977366</v>
      </c>
      <c r="D982" s="5">
        <f t="shared" si="10"/>
        <v>-7240.8992372029579</v>
      </c>
      <c r="E982" s="5">
        <f t="shared" si="11"/>
        <v>6976.0859598434099</v>
      </c>
    </row>
    <row r="983" spans="1:5" x14ac:dyDescent="0.2">
      <c r="A983" s="1">
        <v>45908</v>
      </c>
      <c r="C983" s="5">
        <f t="shared" si="9"/>
        <v>386.92235371092994</v>
      </c>
      <c r="D983" s="5">
        <f t="shared" si="10"/>
        <v>-6749.4509881442518</v>
      </c>
      <c r="E983" s="5">
        <f t="shared" si="11"/>
        <v>7523.295695566112</v>
      </c>
    </row>
    <row r="984" spans="1:5" x14ac:dyDescent="0.2">
      <c r="A984" s="1">
        <v>45909</v>
      </c>
      <c r="C984" s="5">
        <f t="shared" si="9"/>
        <v>187.68777556500942</v>
      </c>
      <c r="D984" s="5">
        <f t="shared" si="10"/>
        <v>-6976.6054396995187</v>
      </c>
      <c r="E984" s="5">
        <f t="shared" si="11"/>
        <v>7351.9809908295374</v>
      </c>
    </row>
    <row r="985" spans="1:5" x14ac:dyDescent="0.2">
      <c r="A985" s="1">
        <v>45910</v>
      </c>
      <c r="C985" s="5">
        <f t="shared" si="9"/>
        <v>-10.691741846177194</v>
      </c>
      <c r="D985" s="5">
        <f t="shared" si="10"/>
        <v>-7203.0917326226981</v>
      </c>
      <c r="E985" s="5">
        <f t="shared" si="11"/>
        <v>7181.7082489303439</v>
      </c>
    </row>
    <row r="986" spans="1:5" x14ac:dyDescent="0.2">
      <c r="A986" s="1">
        <v>45911</v>
      </c>
      <c r="C986" s="5">
        <f t="shared" si="9"/>
        <v>-145.57519234758789</v>
      </c>
      <c r="D986" s="5">
        <f t="shared" si="10"/>
        <v>-7365.9725484741111</v>
      </c>
      <c r="E986" s="5">
        <f t="shared" si="11"/>
        <v>7074.8221637789347</v>
      </c>
    </row>
    <row r="987" spans="1:5" x14ac:dyDescent="0.2">
      <c r="A987" s="1">
        <v>45912</v>
      </c>
      <c r="C987" s="5">
        <f t="shared" si="9"/>
        <v>229.53520250018073</v>
      </c>
      <c r="D987" s="5">
        <f t="shared" si="10"/>
        <v>-7018.8984584797363</v>
      </c>
      <c r="E987" s="5">
        <f t="shared" si="11"/>
        <v>7477.9688634800968</v>
      </c>
    </row>
    <row r="988" spans="1:5" x14ac:dyDescent="0.2">
      <c r="A988" s="1">
        <v>45913</v>
      </c>
      <c r="C988" s="5">
        <f t="shared" si="9"/>
        <v>301.31195276236275</v>
      </c>
      <c r="D988" s="5">
        <f t="shared" si="10"/>
        <v>-6975.1968885421056</v>
      </c>
      <c r="E988" s="5">
        <f t="shared" si="11"/>
        <v>7577.8207940668317</v>
      </c>
    </row>
    <row r="989" spans="1:5" x14ac:dyDescent="0.2">
      <c r="A989" s="1">
        <v>45914</v>
      </c>
      <c r="C989" s="5">
        <f t="shared" ref="C989:C1052" si="12">_xlfn.FORECAST.ETS(A989,$B$2:$B$732,$A$2:$A$732,1,1)</f>
        <v>-136.46068064495847</v>
      </c>
      <c r="D989" s="5">
        <f t="shared" ref="D989:D1052" si="13">C989-_xlfn.FORECAST.ETS.CONFINT(A989,$B$2:$B$732,$A$2:$A$732,0.95,1,1)</f>
        <v>-7441.0835140759546</v>
      </c>
      <c r="E989" s="5">
        <f t="shared" ref="E989:E1052" si="14">C989+_xlfn.FORECAST.ETS.CONFINT(A989,$B$2:$B$732,$A$2:$A$732,0.95,1,1)</f>
        <v>7168.162152786038</v>
      </c>
    </row>
    <row r="990" spans="1:5" x14ac:dyDescent="0.2">
      <c r="A990" s="1">
        <v>45915</v>
      </c>
      <c r="C990" s="5">
        <f t="shared" si="12"/>
        <v>-216.48002113378055</v>
      </c>
      <c r="D990" s="5">
        <f t="shared" si="13"/>
        <v>-7549.2555951835793</v>
      </c>
      <c r="E990" s="5">
        <f t="shared" si="14"/>
        <v>7116.2955529160181</v>
      </c>
    </row>
    <row r="991" spans="1:5" x14ac:dyDescent="0.2">
      <c r="A991" s="1">
        <v>45916</v>
      </c>
      <c r="C991" s="5">
        <f t="shared" si="12"/>
        <v>-130.76671812388048</v>
      </c>
      <c r="D991" s="5">
        <f t="shared" si="13"/>
        <v>-7491.7337183309983</v>
      </c>
      <c r="E991" s="5">
        <f t="shared" si="14"/>
        <v>7230.2002820832377</v>
      </c>
    </row>
    <row r="992" spans="1:5" x14ac:dyDescent="0.2">
      <c r="A992" s="1">
        <v>45917</v>
      </c>
      <c r="C992" s="5">
        <f t="shared" si="12"/>
        <v>388.56227426682312</v>
      </c>
      <c r="D992" s="5">
        <f t="shared" si="13"/>
        <v>-7000.6347750348423</v>
      </c>
      <c r="E992" s="5">
        <f t="shared" si="14"/>
        <v>7777.7593235684881</v>
      </c>
    </row>
    <row r="993" spans="1:5" x14ac:dyDescent="0.2">
      <c r="A993" s="1">
        <v>45918</v>
      </c>
      <c r="C993" s="5">
        <f t="shared" si="12"/>
        <v>189.3276961209026</v>
      </c>
      <c r="D993" s="5">
        <f t="shared" si="13"/>
        <v>-7228.1379629602779</v>
      </c>
      <c r="E993" s="5">
        <f t="shared" si="14"/>
        <v>7606.7933552020822</v>
      </c>
    </row>
    <row r="994" spans="1:5" x14ac:dyDescent="0.2">
      <c r="A994" s="1">
        <v>45919</v>
      </c>
      <c r="C994" s="5">
        <f t="shared" si="12"/>
        <v>-9.0518212902839963</v>
      </c>
      <c r="D994" s="5">
        <f t="shared" si="13"/>
        <v>-7454.9707880262222</v>
      </c>
      <c r="E994" s="5">
        <f t="shared" si="14"/>
        <v>7436.8671454456535</v>
      </c>
    </row>
    <row r="995" spans="1:5" x14ac:dyDescent="0.2">
      <c r="A995" s="1">
        <v>45920</v>
      </c>
      <c r="C995" s="5">
        <f t="shared" si="12"/>
        <v>-143.9352717916947</v>
      </c>
      <c r="D995" s="5">
        <f t="shared" si="13"/>
        <v>-7618.1992298512005</v>
      </c>
      <c r="E995" s="5">
        <f t="shared" si="14"/>
        <v>7330.3286862678115</v>
      </c>
    </row>
    <row r="996" spans="1:5" x14ac:dyDescent="0.2">
      <c r="A996" s="1">
        <v>45921</v>
      </c>
      <c r="C996" s="5">
        <f t="shared" si="12"/>
        <v>231.17512305607391</v>
      </c>
      <c r="D996" s="5">
        <f t="shared" si="13"/>
        <v>-7271.4722057630033</v>
      </c>
      <c r="E996" s="5">
        <f t="shared" si="14"/>
        <v>7733.8224518751513</v>
      </c>
    </row>
    <row r="997" spans="1:5" x14ac:dyDescent="0.2">
      <c r="A997" s="1">
        <v>45922</v>
      </c>
      <c r="C997" s="5">
        <f t="shared" si="12"/>
        <v>302.95187331825593</v>
      </c>
      <c r="D997" s="5">
        <f t="shared" si="13"/>
        <v>-7228.1171447774168</v>
      </c>
      <c r="E997" s="5">
        <f t="shared" si="14"/>
        <v>7834.0208914139284</v>
      </c>
    </row>
    <row r="998" spans="1:5" x14ac:dyDescent="0.2">
      <c r="A998" s="1">
        <v>45923</v>
      </c>
      <c r="C998" s="5">
        <f t="shared" si="12"/>
        <v>-134.82076008906529</v>
      </c>
      <c r="D998" s="5">
        <f t="shared" si="13"/>
        <v>-7694.3497253922105</v>
      </c>
      <c r="E998" s="5">
        <f t="shared" si="14"/>
        <v>7424.7082052140795</v>
      </c>
    </row>
    <row r="999" spans="1:5" x14ac:dyDescent="0.2">
      <c r="A999" s="1">
        <v>45924</v>
      </c>
      <c r="C999" s="5">
        <f t="shared" si="12"/>
        <v>-214.84010057788734</v>
      </c>
      <c r="D999" s="5">
        <f t="shared" si="13"/>
        <v>-7802.8672107629</v>
      </c>
      <c r="E999" s="5">
        <f t="shared" si="14"/>
        <v>7373.1870096071261</v>
      </c>
    </row>
    <row r="1000" spans="1:5" x14ac:dyDescent="0.2">
      <c r="A1000" s="1">
        <v>45925</v>
      </c>
      <c r="C1000" s="5">
        <f t="shared" si="12"/>
        <v>-129.12679756798727</v>
      </c>
      <c r="D1000" s="5">
        <f t="shared" si="13"/>
        <v>-7745.6901903792996</v>
      </c>
      <c r="E1000" s="5">
        <f t="shared" si="14"/>
        <v>7487.4365952433245</v>
      </c>
    </row>
    <row r="1001" spans="1:5" x14ac:dyDescent="0.2">
      <c r="A1001" s="1">
        <v>45926</v>
      </c>
      <c r="C1001" s="5">
        <f t="shared" si="12"/>
        <v>390.20219482271636</v>
      </c>
      <c r="D1001" s="5">
        <f t="shared" si="13"/>
        <v>-7254.9355587528007</v>
      </c>
      <c r="E1001" s="5">
        <f t="shared" si="14"/>
        <v>8035.3399483982339</v>
      </c>
    </row>
    <row r="1002" spans="1:5" x14ac:dyDescent="0.2">
      <c r="A1002" s="1">
        <v>45927</v>
      </c>
      <c r="C1002" s="5">
        <f t="shared" si="12"/>
        <v>190.96761667679579</v>
      </c>
      <c r="D1002" s="5">
        <f t="shared" si="13"/>
        <v>-7482.7825165146805</v>
      </c>
      <c r="E1002" s="5">
        <f t="shared" si="14"/>
        <v>7864.7177498682722</v>
      </c>
    </row>
    <row r="1003" spans="1:5" x14ac:dyDescent="0.2">
      <c r="A1003" s="1">
        <v>45928</v>
      </c>
      <c r="C1003" s="5">
        <f t="shared" si="12"/>
        <v>-7.4119007343908052</v>
      </c>
      <c r="D1003" s="5">
        <f t="shared" si="13"/>
        <v>-7709.9569839969608</v>
      </c>
      <c r="E1003" s="5">
        <f t="shared" si="14"/>
        <v>7695.1331825281795</v>
      </c>
    </row>
    <row r="1004" spans="1:5" x14ac:dyDescent="0.2">
      <c r="A1004" s="1">
        <v>45929</v>
      </c>
      <c r="C1004" s="5">
        <f t="shared" si="12"/>
        <v>-142.29535123580149</v>
      </c>
      <c r="D1004" s="5">
        <f t="shared" si="13"/>
        <v>-7873.5281386202678</v>
      </c>
      <c r="E1004" s="5">
        <f t="shared" si="14"/>
        <v>7588.9374361486643</v>
      </c>
    </row>
    <row r="1005" spans="1:5" x14ac:dyDescent="0.2">
      <c r="A1005" s="1">
        <v>45930</v>
      </c>
      <c r="C1005" s="5">
        <f t="shared" si="12"/>
        <v>232.8150436119671</v>
      </c>
      <c r="D1005" s="5">
        <f t="shared" si="13"/>
        <v>-7527.1432940476079</v>
      </c>
      <c r="E1005" s="5">
        <f t="shared" si="14"/>
        <v>7992.7733812715414</v>
      </c>
    </row>
    <row r="1006" spans="1:5" x14ac:dyDescent="0.2">
      <c r="A1006" s="1">
        <v>45931</v>
      </c>
      <c r="C1006" s="5">
        <f t="shared" si="12"/>
        <v>304.59179387414912</v>
      </c>
      <c r="D1006" s="5">
        <f t="shared" si="13"/>
        <v>-7484.129882152034</v>
      </c>
      <c r="E1006" s="5">
        <f t="shared" si="14"/>
        <v>8093.3134699003331</v>
      </c>
    </row>
    <row r="1007" spans="1:5" x14ac:dyDescent="0.2">
      <c r="A1007" s="1">
        <v>45932</v>
      </c>
      <c r="C1007" s="5">
        <f t="shared" si="12"/>
        <v>-133.18083953317208</v>
      </c>
      <c r="D1007" s="5">
        <f t="shared" si="13"/>
        <v>-7950.703584261737</v>
      </c>
      <c r="E1007" s="5">
        <f t="shared" si="14"/>
        <v>7684.3419051953933</v>
      </c>
    </row>
    <row r="1008" spans="1:5" x14ac:dyDescent="0.2">
      <c r="A1008" s="1">
        <v>45933</v>
      </c>
      <c r="C1008" s="5">
        <f t="shared" si="12"/>
        <v>-213.20018002199416</v>
      </c>
      <c r="D1008" s="5">
        <f t="shared" si="13"/>
        <v>-8059.5616663361252</v>
      </c>
      <c r="E1008" s="5">
        <f t="shared" si="14"/>
        <v>7633.1613062921369</v>
      </c>
    </row>
    <row r="1009" spans="1:5" x14ac:dyDescent="0.2">
      <c r="A1009" s="1">
        <v>45934</v>
      </c>
      <c r="C1009" s="5">
        <f t="shared" si="12"/>
        <v>-127.48687701209408</v>
      </c>
      <c r="D1009" s="5">
        <f t="shared" si="13"/>
        <v>-8002.7247206427501</v>
      </c>
      <c r="E1009" s="5">
        <f t="shared" si="14"/>
        <v>7747.7509666185624</v>
      </c>
    </row>
    <row r="1010" spans="1:5" x14ac:dyDescent="0.2">
      <c r="A1010" s="1">
        <v>45935</v>
      </c>
      <c r="C1010" s="5">
        <f t="shared" si="12"/>
        <v>391.84211537860955</v>
      </c>
      <c r="D1010" s="5">
        <f t="shared" si="13"/>
        <v>-7512.3096444448984</v>
      </c>
      <c r="E1010" s="5">
        <f t="shared" si="14"/>
        <v>8295.9938752021171</v>
      </c>
    </row>
    <row r="1011" spans="1:5" x14ac:dyDescent="0.2">
      <c r="A1011" s="1">
        <v>45936</v>
      </c>
      <c r="C1011" s="5">
        <f t="shared" si="12"/>
        <v>192.60753723268897</v>
      </c>
      <c r="D1011" s="5">
        <f t="shared" si="13"/>
        <v>-7740.4956411002458</v>
      </c>
      <c r="E1011" s="5">
        <f t="shared" si="14"/>
        <v>8125.7107155656231</v>
      </c>
    </row>
    <row r="1012" spans="1:5" x14ac:dyDescent="0.2">
      <c r="A1012" s="1">
        <v>45937</v>
      </c>
      <c r="C1012" s="5">
        <f t="shared" si="12"/>
        <v>-5.7719801784976141</v>
      </c>
      <c r="D1012" s="5">
        <f t="shared" si="13"/>
        <v>-7968.007092480404</v>
      </c>
      <c r="E1012" s="5">
        <f t="shared" si="14"/>
        <v>7956.4631321234083</v>
      </c>
    </row>
    <row r="1013" spans="1:5" x14ac:dyDescent="0.2">
      <c r="A1013" s="1">
        <v>45938</v>
      </c>
      <c r="C1013" s="5">
        <f t="shared" si="12"/>
        <v>-140.65543067990831</v>
      </c>
      <c r="D1013" s="5">
        <f t="shared" si="13"/>
        <v>-8131.9162779474136</v>
      </c>
      <c r="E1013" s="5">
        <f t="shared" si="14"/>
        <v>7850.6054165875976</v>
      </c>
    </row>
    <row r="1014" spans="1:5" x14ac:dyDescent="0.2">
      <c r="A1014" s="1">
        <v>45939</v>
      </c>
      <c r="C1014" s="5">
        <f t="shared" si="12"/>
        <v>234.45496416786031</v>
      </c>
      <c r="D1014" s="5">
        <f t="shared" si="13"/>
        <v>-7785.8689555453348</v>
      </c>
      <c r="E1014" s="5">
        <f t="shared" si="14"/>
        <v>8254.7788838810557</v>
      </c>
    </row>
    <row r="1015" spans="1:5" x14ac:dyDescent="0.2">
      <c r="A1015" s="1">
        <v>45940</v>
      </c>
      <c r="C1015" s="5">
        <f t="shared" si="12"/>
        <v>306.2317144300423</v>
      </c>
      <c r="D1015" s="5">
        <f t="shared" si="13"/>
        <v>-7743.1925597767131</v>
      </c>
      <c r="E1015" s="5">
        <f t="shared" si="14"/>
        <v>8355.6559886367977</v>
      </c>
    </row>
    <row r="1016" spans="1:5" x14ac:dyDescent="0.2">
      <c r="A1016" s="1">
        <v>45941</v>
      </c>
      <c r="C1016" s="5">
        <f t="shared" si="12"/>
        <v>-131.54091897727889</v>
      </c>
      <c r="D1016" s="5">
        <f t="shared" si="13"/>
        <v>-8210.1027745752799</v>
      </c>
      <c r="E1016" s="5">
        <f t="shared" si="14"/>
        <v>7947.0209366207228</v>
      </c>
    </row>
    <row r="1017" spans="1:5" x14ac:dyDescent="0.2">
      <c r="A1017" s="1">
        <v>45942</v>
      </c>
      <c r="C1017" s="5">
        <f t="shared" si="12"/>
        <v>-211.56025946610097</v>
      </c>
      <c r="D1017" s="5">
        <f t="shared" si="13"/>
        <v>-8319.2968684823518</v>
      </c>
      <c r="E1017" s="5">
        <f t="shared" si="14"/>
        <v>7896.17634955015</v>
      </c>
    </row>
    <row r="1018" spans="1:5" x14ac:dyDescent="0.2">
      <c r="A1018" s="1">
        <v>45943</v>
      </c>
      <c r="C1018" s="5">
        <f t="shared" si="12"/>
        <v>-125.84695645620089</v>
      </c>
      <c r="D1018" s="5">
        <f t="shared" si="13"/>
        <v>-8262.795436324026</v>
      </c>
      <c r="E1018" s="5">
        <f t="shared" si="14"/>
        <v>8011.1015234116248</v>
      </c>
    </row>
    <row r="1019" spans="1:5" x14ac:dyDescent="0.2">
      <c r="A1019" s="1">
        <v>45944</v>
      </c>
      <c r="C1019" s="5">
        <f t="shared" si="12"/>
        <v>393.48203593450273</v>
      </c>
      <c r="D1019" s="5">
        <f t="shared" si="13"/>
        <v>-7772.7153778990923</v>
      </c>
      <c r="E1019" s="5">
        <f t="shared" si="14"/>
        <v>8559.6794497680985</v>
      </c>
    </row>
    <row r="1020" spans="1:5" x14ac:dyDescent="0.2">
      <c r="A1020" s="1">
        <v>45945</v>
      </c>
      <c r="C1020" s="5">
        <f t="shared" si="12"/>
        <v>194.24745778858218</v>
      </c>
      <c r="D1020" s="5">
        <f t="shared" si="13"/>
        <v>-8001.2358990779485</v>
      </c>
      <c r="E1020" s="5">
        <f t="shared" si="14"/>
        <v>8389.7308146551131</v>
      </c>
    </row>
    <row r="1021" spans="1:5" x14ac:dyDescent="0.2">
      <c r="A1021" s="1">
        <v>45946</v>
      </c>
      <c r="C1021" s="5">
        <f t="shared" si="12"/>
        <v>-4.1320596226044159</v>
      </c>
      <c r="D1021" s="5">
        <f t="shared" si="13"/>
        <v>-8229.0798883695352</v>
      </c>
      <c r="E1021" s="5">
        <f t="shared" si="14"/>
        <v>8220.815769124325</v>
      </c>
    </row>
    <row r="1022" spans="1:5" x14ac:dyDescent="0.2">
      <c r="A1022" s="1">
        <v>45947</v>
      </c>
      <c r="C1022" s="5">
        <f t="shared" si="12"/>
        <v>-139.01551012401512</v>
      </c>
      <c r="D1022" s="5">
        <f t="shared" si="13"/>
        <v>-8393.3226354096569</v>
      </c>
      <c r="E1022" s="5">
        <f t="shared" si="14"/>
        <v>8115.2916151616273</v>
      </c>
    </row>
    <row r="1023" spans="1:5" x14ac:dyDescent="0.2">
      <c r="A1023" s="1">
        <v>45948</v>
      </c>
      <c r="C1023" s="5">
        <f t="shared" si="12"/>
        <v>236.09488472375349</v>
      </c>
      <c r="D1023" s="5">
        <f t="shared" si="13"/>
        <v>-8047.6083885796716</v>
      </c>
      <c r="E1023" s="5">
        <f t="shared" si="14"/>
        <v>8519.7981580271789</v>
      </c>
    </row>
    <row r="1024" spans="1:5" x14ac:dyDescent="0.2">
      <c r="A1024" s="1">
        <v>45949</v>
      </c>
      <c r="C1024" s="5">
        <f t="shared" si="12"/>
        <v>307.87163498593554</v>
      </c>
      <c r="D1024" s="5">
        <f t="shared" si="13"/>
        <v>-8005.2645848083121</v>
      </c>
      <c r="E1024" s="5">
        <f t="shared" si="14"/>
        <v>8621.0078547801822</v>
      </c>
    </row>
    <row r="1025" spans="1:5" x14ac:dyDescent="0.2">
      <c r="A1025" s="1">
        <v>45950</v>
      </c>
      <c r="C1025" s="5">
        <f t="shared" si="12"/>
        <v>-129.90099842138568</v>
      </c>
      <c r="D1025" s="5">
        <f t="shared" si="13"/>
        <v>-8472.5069104340746</v>
      </c>
      <c r="E1025" s="5">
        <f t="shared" si="14"/>
        <v>8212.7049135913021</v>
      </c>
    </row>
    <row r="1026" spans="1:5" x14ac:dyDescent="0.2">
      <c r="A1026" s="1">
        <v>45951</v>
      </c>
      <c r="C1026" s="5">
        <f t="shared" si="12"/>
        <v>-209.92033891020776</v>
      </c>
      <c r="D1026" s="5">
        <f t="shared" si="13"/>
        <v>-8582.0326363818931</v>
      </c>
      <c r="E1026" s="5">
        <f t="shared" si="14"/>
        <v>8162.1919585614778</v>
      </c>
    </row>
    <row r="1027" spans="1:5" x14ac:dyDescent="0.2">
      <c r="A1027" s="1">
        <v>45952</v>
      </c>
      <c r="C1027" s="5">
        <f t="shared" si="12"/>
        <v>-124.20703590030769</v>
      </c>
      <c r="D1027" s="5">
        <f t="shared" si="13"/>
        <v>-8525.8623598405902</v>
      </c>
      <c r="E1027" s="5">
        <f t="shared" si="14"/>
        <v>8277.4482880399737</v>
      </c>
    </row>
    <row r="1028" spans="1:5" x14ac:dyDescent="0.2">
      <c r="A1028" s="1">
        <v>45953</v>
      </c>
      <c r="C1028" s="5">
        <f t="shared" si="12"/>
        <v>395.12195649039592</v>
      </c>
      <c r="D1028" s="5">
        <f t="shared" si="13"/>
        <v>-8036.1129829510401</v>
      </c>
      <c r="E1028" s="5">
        <f t="shared" si="14"/>
        <v>8826.3568959318327</v>
      </c>
    </row>
    <row r="1029" spans="1:5" x14ac:dyDescent="0.2">
      <c r="A1029" s="1">
        <v>45954</v>
      </c>
      <c r="C1029" s="5">
        <f t="shared" si="12"/>
        <v>195.88737834447537</v>
      </c>
      <c r="D1029" s="5">
        <f t="shared" si="13"/>
        <v>-8264.9637139053339</v>
      </c>
      <c r="E1029" s="5">
        <f t="shared" si="14"/>
        <v>8656.7384705942859</v>
      </c>
    </row>
    <row r="1030" spans="1:5" x14ac:dyDescent="0.2">
      <c r="A1030" s="1">
        <v>45955</v>
      </c>
      <c r="C1030" s="5">
        <f t="shared" si="12"/>
        <v>-2.4921390667112249</v>
      </c>
      <c r="D1030" s="5">
        <f t="shared" si="13"/>
        <v>-8493.135991011437</v>
      </c>
      <c r="E1030" s="5">
        <f t="shared" si="14"/>
        <v>8488.1517128780142</v>
      </c>
    </row>
    <row r="1031" spans="1:5" x14ac:dyDescent="0.2">
      <c r="A1031" s="1">
        <v>45956</v>
      </c>
      <c r="C1031" s="5">
        <f t="shared" si="12"/>
        <v>-137.37558956812194</v>
      </c>
      <c r="D1031" s="5">
        <f t="shared" si="13"/>
        <v>-8657.7080265044169</v>
      </c>
      <c r="E1031" s="5">
        <f t="shared" si="14"/>
        <v>8382.956847368172</v>
      </c>
    </row>
    <row r="1032" spans="1:5" x14ac:dyDescent="0.2">
      <c r="A1032" s="1">
        <v>45957</v>
      </c>
      <c r="C1032" s="5">
        <f t="shared" si="12"/>
        <v>237.73480527964671</v>
      </c>
      <c r="D1032" s="5">
        <f t="shared" si="13"/>
        <v>-8312.322603066983</v>
      </c>
      <c r="E1032" s="5">
        <f t="shared" si="14"/>
        <v>8787.792213626275</v>
      </c>
    </row>
    <row r="1033" spans="1:5" x14ac:dyDescent="0.2">
      <c r="A1033" s="1">
        <v>45958</v>
      </c>
      <c r="C1033" s="5">
        <f t="shared" si="12"/>
        <v>309.51155554182873</v>
      </c>
      <c r="D1033" s="5">
        <f t="shared" si="13"/>
        <v>-8270.3071598720417</v>
      </c>
      <c r="E1033" s="5">
        <f t="shared" si="14"/>
        <v>8889.3302709556992</v>
      </c>
    </row>
    <row r="1034" spans="1:5" x14ac:dyDescent="0.2">
      <c r="A1034" s="1">
        <v>45959</v>
      </c>
      <c r="C1034" s="5">
        <f t="shared" si="12"/>
        <v>-128.2610778654925</v>
      </c>
      <c r="D1034" s="5">
        <f t="shared" si="13"/>
        <v>-8737.8773854830652</v>
      </c>
      <c r="E1034" s="5">
        <f t="shared" si="14"/>
        <v>8481.35522975208</v>
      </c>
    </row>
    <row r="1035" spans="1:5" x14ac:dyDescent="0.2">
      <c r="A1035" s="1">
        <v>45960</v>
      </c>
      <c r="C1035" s="5">
        <f t="shared" si="12"/>
        <v>-208.28041835431458</v>
      </c>
      <c r="D1035" s="5">
        <f t="shared" si="13"/>
        <v>-8847.7305530309677</v>
      </c>
      <c r="E1035" s="5">
        <f t="shared" si="14"/>
        <v>8431.1697163223398</v>
      </c>
    </row>
    <row r="1036" spans="1:5" x14ac:dyDescent="0.2">
      <c r="A1036" s="1">
        <v>45961</v>
      </c>
      <c r="C1036" s="5">
        <f t="shared" si="12"/>
        <v>-122.5671153444145</v>
      </c>
      <c r="D1036" s="5">
        <f t="shared" si="13"/>
        <v>-8791.8872618918158</v>
      </c>
      <c r="E1036" s="5">
        <f t="shared" si="14"/>
        <v>8546.7530312029867</v>
      </c>
    </row>
    <row r="1037" spans="1:5" x14ac:dyDescent="0.2">
      <c r="A1037" s="1">
        <v>45962</v>
      </c>
      <c r="C1037" s="5">
        <f t="shared" si="12"/>
        <v>396.7618770462891</v>
      </c>
      <c r="D1037" s="5">
        <f t="shared" si="13"/>
        <v>-8302.4644163751873</v>
      </c>
      <c r="E1037" s="5">
        <f t="shared" si="14"/>
        <v>9095.9881704677646</v>
      </c>
    </row>
    <row r="1038" spans="1:5" x14ac:dyDescent="0.2">
      <c r="A1038" s="1">
        <v>45963</v>
      </c>
      <c r="C1038" s="5">
        <f t="shared" si="12"/>
        <v>197.52729890036858</v>
      </c>
      <c r="D1038" s="5">
        <f t="shared" si="13"/>
        <v>-8531.6412268235763</v>
      </c>
      <c r="E1038" s="5">
        <f t="shared" si="14"/>
        <v>8926.6958246243121</v>
      </c>
    </row>
    <row r="1039" spans="1:5" x14ac:dyDescent="0.2">
      <c r="A1039" s="1">
        <v>45964</v>
      </c>
      <c r="C1039" s="5">
        <f t="shared" si="12"/>
        <v>-0.85221851081803379</v>
      </c>
      <c r="D1039" s="5">
        <f t="shared" si="13"/>
        <v>-8760.1377226609857</v>
      </c>
      <c r="E1039" s="5">
        <f t="shared" si="14"/>
        <v>8758.4332856393503</v>
      </c>
    </row>
    <row r="1040" spans="1:5" x14ac:dyDescent="0.2">
      <c r="A1040" s="1">
        <v>45965</v>
      </c>
      <c r="C1040" s="5">
        <f t="shared" si="12"/>
        <v>-135.73566901222873</v>
      </c>
      <c r="D1040" s="5">
        <f t="shared" si="13"/>
        <v>-8925.0349548450267</v>
      </c>
      <c r="E1040" s="5">
        <f t="shared" si="14"/>
        <v>8653.5636168205692</v>
      </c>
    </row>
    <row r="1041" spans="1:5" x14ac:dyDescent="0.2">
      <c r="A1041" s="1">
        <v>45966</v>
      </c>
      <c r="C1041" s="5">
        <f t="shared" si="12"/>
        <v>239.37472583553989</v>
      </c>
      <c r="D1041" s="5">
        <f t="shared" si="13"/>
        <v>-8579.9742824273253</v>
      </c>
      <c r="E1041" s="5">
        <f t="shared" si="14"/>
        <v>9058.7237340984047</v>
      </c>
    </row>
    <row r="1042" spans="1:5" x14ac:dyDescent="0.2">
      <c r="A1042" s="1">
        <v>45967</v>
      </c>
      <c r="C1042" s="5">
        <f t="shared" si="12"/>
        <v>311.15147609772191</v>
      </c>
      <c r="D1042" s="5">
        <f t="shared" si="13"/>
        <v>-8538.2831466615444</v>
      </c>
      <c r="E1042" s="5">
        <f t="shared" si="14"/>
        <v>9160.5860988569893</v>
      </c>
    </row>
    <row r="1043" spans="1:5" x14ac:dyDescent="0.2">
      <c r="A1043" s="1">
        <v>45968</v>
      </c>
      <c r="C1043" s="5">
        <f t="shared" si="12"/>
        <v>-126.62115730959931</v>
      </c>
      <c r="D1043" s="5">
        <f t="shared" si="13"/>
        <v>-9006.1772381746323</v>
      </c>
      <c r="E1043" s="5">
        <f t="shared" si="14"/>
        <v>8752.9349235554346</v>
      </c>
    </row>
    <row r="1044" spans="1:5" x14ac:dyDescent="0.2">
      <c r="A1044" s="1">
        <v>45969</v>
      </c>
      <c r="C1044" s="5">
        <f t="shared" si="12"/>
        <v>-206.64049779842139</v>
      </c>
      <c r="D1044" s="5">
        <f t="shared" si="13"/>
        <v>-9116.3538321439155</v>
      </c>
      <c r="E1044" s="5">
        <f t="shared" si="14"/>
        <v>8703.0728365470713</v>
      </c>
    </row>
    <row r="1045" spans="1:5" x14ac:dyDescent="0.2">
      <c r="A1045" s="1">
        <v>45970</v>
      </c>
      <c r="C1045" s="5">
        <f t="shared" si="12"/>
        <v>-120.92719478852131</v>
      </c>
      <c r="D1045" s="5">
        <f t="shared" si="13"/>
        <v>-9060.8335299749833</v>
      </c>
      <c r="E1045" s="5">
        <f t="shared" si="14"/>
        <v>8818.9791403979416</v>
      </c>
    </row>
    <row r="1046" spans="1:5" x14ac:dyDescent="0.2">
      <c r="A1046" s="1">
        <v>45971</v>
      </c>
      <c r="C1046" s="5">
        <f t="shared" si="12"/>
        <v>398.40179760218228</v>
      </c>
      <c r="D1046" s="5">
        <f t="shared" si="13"/>
        <v>-8571.7332379902637</v>
      </c>
      <c r="E1046" s="5">
        <f t="shared" si="14"/>
        <v>9368.5368331946283</v>
      </c>
    </row>
    <row r="1047" spans="1:5" x14ac:dyDescent="0.2">
      <c r="A1047" s="1">
        <v>45972</v>
      </c>
      <c r="C1047" s="5">
        <f t="shared" si="12"/>
        <v>199.16721945626176</v>
      </c>
      <c r="D1047" s="5">
        <f t="shared" si="13"/>
        <v>-8801.2321685286151</v>
      </c>
      <c r="E1047" s="5">
        <f t="shared" si="14"/>
        <v>9199.5666074411383</v>
      </c>
    </row>
    <row r="1048" spans="1:5" x14ac:dyDescent="0.2">
      <c r="A1048" s="1">
        <v>45973</v>
      </c>
      <c r="C1048" s="5">
        <f t="shared" si="12"/>
        <v>0.78770204507516439</v>
      </c>
      <c r="D1048" s="5">
        <f t="shared" si="13"/>
        <v>-9030.048981691496</v>
      </c>
      <c r="E1048" s="5">
        <f t="shared" si="14"/>
        <v>9031.624385781648</v>
      </c>
    </row>
    <row r="1049" spans="1:5" x14ac:dyDescent="0.2">
      <c r="A1049" s="1">
        <v>45974</v>
      </c>
      <c r="C1049" s="5">
        <f t="shared" si="12"/>
        <v>-134.09574845633554</v>
      </c>
      <c r="D1049" s="5">
        <f t="shared" si="13"/>
        <v>-9195.2674868909271</v>
      </c>
      <c r="E1049" s="5">
        <f t="shared" si="14"/>
        <v>8927.075989978257</v>
      </c>
    </row>
    <row r="1050" spans="1:5" x14ac:dyDescent="0.2">
      <c r="A1050" s="1">
        <v>45975</v>
      </c>
      <c r="C1050" s="5">
        <f t="shared" si="12"/>
        <v>241.01464639143308</v>
      </c>
      <c r="D1050" s="5">
        <f t="shared" si="13"/>
        <v>-8850.5276598115233</v>
      </c>
      <c r="E1050" s="5">
        <f t="shared" si="14"/>
        <v>9332.5569525943902</v>
      </c>
    </row>
    <row r="1051" spans="1:5" x14ac:dyDescent="0.2">
      <c r="A1051" s="1">
        <v>45976</v>
      </c>
      <c r="C1051" s="5">
        <f t="shared" si="12"/>
        <v>312.7913966536151</v>
      </c>
      <c r="D1051" s="5">
        <f t="shared" si="13"/>
        <v>-8809.1569436405716</v>
      </c>
      <c r="E1051" s="5">
        <f t="shared" si="14"/>
        <v>9434.7397369478003</v>
      </c>
    </row>
    <row r="1052" spans="1:5" x14ac:dyDescent="0.2">
      <c r="A1052" s="1">
        <v>45977</v>
      </c>
      <c r="C1052" s="5">
        <f t="shared" si="12"/>
        <v>-124.98123675370611</v>
      </c>
      <c r="D1052" s="5">
        <f t="shared" si="13"/>
        <v>-9277.3710309230573</v>
      </c>
      <c r="E1052" s="5">
        <f t="shared" si="14"/>
        <v>9027.4085574156434</v>
      </c>
    </row>
    <row r="1053" spans="1:5" x14ac:dyDescent="0.2">
      <c r="A1053" s="1">
        <v>45978</v>
      </c>
      <c r="C1053" s="5">
        <f t="shared" ref="C1053:C1116" si="15">_xlfn.FORECAST.ETS(A1053,$B$2:$B$732,$A$2:$A$732,1,1)</f>
        <v>-205.00057724252818</v>
      </c>
      <c r="D1053" s="5">
        <f t="shared" ref="D1053:D1116" si="16">C1053-_xlfn.FORECAST.ETS.CONFINT(A1053,$B$2:$B$732,$A$2:$A$732,0.95,1,1)</f>
        <v>-9387.8671987389389</v>
      </c>
      <c r="E1053" s="5">
        <f t="shared" ref="E1053:E1116" si="17">C1053+_xlfn.FORECAST.ETS.CONFINT(A1053,$B$2:$B$732,$A$2:$A$732,0.95,1,1)</f>
        <v>8977.8660442538821</v>
      </c>
    </row>
    <row r="1054" spans="1:5" x14ac:dyDescent="0.2">
      <c r="A1054" s="1">
        <v>45979</v>
      </c>
      <c r="C1054" s="5">
        <f t="shared" si="15"/>
        <v>-119.28727423262811</v>
      </c>
      <c r="D1054" s="5">
        <f t="shared" si="16"/>
        <v>-9332.6660503812145</v>
      </c>
      <c r="E1054" s="5">
        <f t="shared" si="17"/>
        <v>9094.0915019159565</v>
      </c>
    </row>
    <row r="1055" spans="1:5" x14ac:dyDescent="0.2">
      <c r="A1055" s="1">
        <v>45980</v>
      </c>
      <c r="C1055" s="5">
        <f t="shared" si="15"/>
        <v>400.04171815807547</v>
      </c>
      <c r="D1055" s="5">
        <f t="shared" si="16"/>
        <v>-8843.8844940446525</v>
      </c>
      <c r="E1055" s="5">
        <f t="shared" si="17"/>
        <v>9643.9679303608045</v>
      </c>
    </row>
    <row r="1056" spans="1:5" x14ac:dyDescent="0.2">
      <c r="A1056" s="1">
        <v>45981</v>
      </c>
      <c r="C1056" s="5">
        <f t="shared" si="15"/>
        <v>200.80714001215495</v>
      </c>
      <c r="D1056" s="5">
        <f t="shared" si="16"/>
        <v>-9073.7017439255669</v>
      </c>
      <c r="E1056" s="5">
        <f t="shared" si="17"/>
        <v>9475.3160239498775</v>
      </c>
    </row>
    <row r="1057" spans="1:5" x14ac:dyDescent="0.2">
      <c r="A1057" s="1">
        <v>45982</v>
      </c>
      <c r="C1057" s="5">
        <f t="shared" si="15"/>
        <v>2.4276226009683626</v>
      </c>
      <c r="D1057" s="5">
        <f t="shared" si="16"/>
        <v>-9302.8351286949637</v>
      </c>
      <c r="E1057" s="5">
        <f t="shared" si="17"/>
        <v>9307.6903738968995</v>
      </c>
    </row>
    <row r="1058" spans="1:5" x14ac:dyDescent="0.2">
      <c r="A1058" s="1">
        <v>45983</v>
      </c>
      <c r="C1058" s="5">
        <f t="shared" si="15"/>
        <v>-132.45582790044233</v>
      </c>
      <c r="D1058" s="5">
        <f t="shared" si="16"/>
        <v>-9468.3711393774756</v>
      </c>
      <c r="E1058" s="5">
        <f t="shared" si="17"/>
        <v>9203.4594835765893</v>
      </c>
    </row>
    <row r="1059" spans="1:5" x14ac:dyDescent="0.2">
      <c r="A1059" s="1">
        <v>45984</v>
      </c>
      <c r="C1059" s="5">
        <f t="shared" si="15"/>
        <v>242.65456694732626</v>
      </c>
      <c r="D1059" s="5">
        <f t="shared" si="16"/>
        <v>-9123.9484068411984</v>
      </c>
      <c r="E1059" s="5">
        <f t="shared" si="17"/>
        <v>9609.2575407358527</v>
      </c>
    </row>
    <row r="1060" spans="1:5" x14ac:dyDescent="0.2">
      <c r="A1060" s="1">
        <v>45985</v>
      </c>
      <c r="C1060" s="5">
        <f t="shared" si="15"/>
        <v>314.43131720950828</v>
      </c>
      <c r="D1060" s="5">
        <f t="shared" si="16"/>
        <v>-9082.8943760742131</v>
      </c>
      <c r="E1060" s="5">
        <f t="shared" si="17"/>
        <v>9711.7570104932292</v>
      </c>
    </row>
    <row r="1061" spans="1:5" x14ac:dyDescent="0.2">
      <c r="A1061" s="1">
        <v>45986</v>
      </c>
      <c r="C1061" s="5">
        <f t="shared" si="15"/>
        <v>-123.34131619781292</v>
      </c>
      <c r="D1061" s="5">
        <f t="shared" si="16"/>
        <v>-9551.4247414081929</v>
      </c>
      <c r="E1061" s="5">
        <f t="shared" si="17"/>
        <v>9304.7421090125663</v>
      </c>
    </row>
    <row r="1062" spans="1:5" x14ac:dyDescent="0.2">
      <c r="A1062" s="1">
        <v>45987</v>
      </c>
      <c r="C1062" s="5">
        <f t="shared" si="15"/>
        <v>-203.360656686635</v>
      </c>
      <c r="D1062" s="5">
        <f t="shared" si="16"/>
        <v>-9662.2367816958558</v>
      </c>
      <c r="E1062" s="5">
        <f t="shared" si="17"/>
        <v>9255.5154683225865</v>
      </c>
    </row>
    <row r="1063" spans="1:5" x14ac:dyDescent="0.2">
      <c r="A1063" s="1">
        <v>45988</v>
      </c>
      <c r="C1063" s="5">
        <f t="shared" si="15"/>
        <v>-117.64735367673491</v>
      </c>
      <c r="D1063" s="5">
        <f t="shared" si="16"/>
        <v>-9607.3511019891739</v>
      </c>
      <c r="E1063" s="5">
        <f t="shared" si="17"/>
        <v>9372.0563946357033</v>
      </c>
    </row>
    <row r="1064" spans="1:5" x14ac:dyDescent="0.2">
      <c r="A1064" s="1">
        <v>45989</v>
      </c>
      <c r="C1064" s="5">
        <f t="shared" si="15"/>
        <v>401.68163871396871</v>
      </c>
      <c r="D1064" s="5">
        <f t="shared" si="16"/>
        <v>-9118.8846122282648</v>
      </c>
      <c r="E1064" s="5">
        <f t="shared" si="17"/>
        <v>9922.2478896562006</v>
      </c>
    </row>
    <row r="1065" spans="1:5" x14ac:dyDescent="0.2">
      <c r="A1065" s="1">
        <v>45990</v>
      </c>
      <c r="C1065" s="5">
        <f t="shared" si="15"/>
        <v>202.44706056804813</v>
      </c>
      <c r="D1065" s="5">
        <f t="shared" si="16"/>
        <v>-9349.0165283413062</v>
      </c>
      <c r="E1065" s="5">
        <f t="shared" si="17"/>
        <v>9753.9106494774041</v>
      </c>
    </row>
    <row r="1066" spans="1:5" x14ac:dyDescent="0.2">
      <c r="A1066" s="1">
        <v>45991</v>
      </c>
      <c r="C1066" s="5">
        <f t="shared" si="15"/>
        <v>4.0675431568615465</v>
      </c>
      <c r="D1066" s="5">
        <f t="shared" si="16"/>
        <v>-9578.4628838745757</v>
      </c>
      <c r="E1066" s="5">
        <f t="shared" si="17"/>
        <v>9586.5979701882989</v>
      </c>
    </row>
    <row r="1067" spans="1:5" x14ac:dyDescent="0.2">
      <c r="A1067" s="1">
        <v>45992</v>
      </c>
      <c r="C1067" s="5">
        <f t="shared" si="15"/>
        <v>-130.81590734454915</v>
      </c>
      <c r="D1067" s="5">
        <f t="shared" si="16"/>
        <v>-9744.3127778753478</v>
      </c>
      <c r="E1067" s="5">
        <f t="shared" si="17"/>
        <v>9482.6809631862488</v>
      </c>
    </row>
    <row r="1068" spans="1:5" x14ac:dyDescent="0.2">
      <c r="A1068" s="1">
        <v>45993</v>
      </c>
      <c r="C1068" s="5">
        <f t="shared" si="15"/>
        <v>244.29448750321947</v>
      </c>
      <c r="D1068" s="5">
        <f t="shared" si="16"/>
        <v>-9400.2035333184376</v>
      </c>
      <c r="E1068" s="5">
        <f t="shared" si="17"/>
        <v>9888.7925083248756</v>
      </c>
    </row>
    <row r="1069" spans="1:5" x14ac:dyDescent="0.2">
      <c r="A1069" s="1">
        <v>45994</v>
      </c>
      <c r="C1069" s="5">
        <f t="shared" si="15"/>
        <v>316.07123776540152</v>
      </c>
      <c r="D1069" s="5">
        <f t="shared" si="16"/>
        <v>-9359.4625968724577</v>
      </c>
      <c r="E1069" s="5">
        <f t="shared" si="17"/>
        <v>9991.6050724032611</v>
      </c>
    </row>
    <row r="1070" spans="1:5" x14ac:dyDescent="0.2">
      <c r="A1070" s="1">
        <v>45995</v>
      </c>
      <c r="C1070" s="5">
        <f t="shared" si="15"/>
        <v>-121.70139564191972</v>
      </c>
      <c r="D1070" s="5">
        <f t="shared" si="16"/>
        <v>-9828.3056645368579</v>
      </c>
      <c r="E1070" s="5">
        <f t="shared" si="17"/>
        <v>9584.9028732530187</v>
      </c>
    </row>
    <row r="1071" spans="1:5" x14ac:dyDescent="0.2">
      <c r="A1071" s="1">
        <v>45996</v>
      </c>
      <c r="C1071" s="5">
        <f t="shared" si="15"/>
        <v>-201.72073613074178</v>
      </c>
      <c r="D1071" s="5">
        <f t="shared" si="16"/>
        <v>-9939.4300168194768</v>
      </c>
      <c r="E1071" s="5">
        <f t="shared" si="17"/>
        <v>9535.9885445579948</v>
      </c>
    </row>
    <row r="1072" spans="1:5" x14ac:dyDescent="0.2">
      <c r="A1072" s="1">
        <v>45997</v>
      </c>
      <c r="C1072" s="5">
        <f t="shared" si="15"/>
        <v>-116.00743312084172</v>
      </c>
      <c r="D1072" s="5">
        <f t="shared" si="16"/>
        <v>-9884.8562604149156</v>
      </c>
      <c r="E1072" s="5">
        <f t="shared" si="17"/>
        <v>9652.8413941732324</v>
      </c>
    </row>
    <row r="1073" spans="1:5" x14ac:dyDescent="0.2">
      <c r="A1073" s="1">
        <v>45998</v>
      </c>
      <c r="C1073" s="5">
        <f t="shared" si="15"/>
        <v>403.32155926986189</v>
      </c>
      <c r="D1073" s="5">
        <f t="shared" si="16"/>
        <v>-9396.7013068935503</v>
      </c>
      <c r="E1073" s="5">
        <f t="shared" si="17"/>
        <v>10203.344425433273</v>
      </c>
    </row>
    <row r="1074" spans="1:5" x14ac:dyDescent="0.2">
      <c r="A1074" s="1">
        <v>45999</v>
      </c>
      <c r="C1074" s="5">
        <f t="shared" si="15"/>
        <v>204.08698112394134</v>
      </c>
      <c r="D1074" s="5">
        <f t="shared" si="16"/>
        <v>-9627.1443738015842</v>
      </c>
      <c r="E1074" s="5">
        <f t="shared" si="17"/>
        <v>10035.318336049466</v>
      </c>
    </row>
    <row r="1075" spans="1:5" x14ac:dyDescent="0.2">
      <c r="A1075" s="1">
        <v>46000</v>
      </c>
      <c r="C1075" s="5">
        <f t="shared" si="15"/>
        <v>5.7074637127547447</v>
      </c>
      <c r="D1075" s="5">
        <f t="shared" si="16"/>
        <v>-9856.9002343594693</v>
      </c>
      <c r="E1075" s="5">
        <f t="shared" si="17"/>
        <v>9868.3151617849799</v>
      </c>
    </row>
    <row r="1076" spans="1:5" x14ac:dyDescent="0.2">
      <c r="A1076" s="1">
        <v>46001</v>
      </c>
      <c r="C1076" s="5">
        <f t="shared" si="15"/>
        <v>-129.17598678865596</v>
      </c>
      <c r="D1076" s="5">
        <f t="shared" si="16"/>
        <v>-10023.060525132338</v>
      </c>
      <c r="E1076" s="5">
        <f t="shared" si="17"/>
        <v>9764.7085515550261</v>
      </c>
    </row>
    <row r="1077" spans="1:5" x14ac:dyDescent="0.2">
      <c r="A1077" s="1">
        <v>46002</v>
      </c>
      <c r="C1077" s="5">
        <f t="shared" si="15"/>
        <v>245.93440805911268</v>
      </c>
      <c r="D1077" s="5">
        <f t="shared" si="16"/>
        <v>-9679.2612965802891</v>
      </c>
      <c r="E1077" s="5">
        <f t="shared" si="17"/>
        <v>10171.130112698514</v>
      </c>
    </row>
    <row r="1078" spans="1:5" x14ac:dyDescent="0.2">
      <c r="A1078" s="1">
        <v>46003</v>
      </c>
      <c r="C1078" s="5">
        <f t="shared" si="15"/>
        <v>317.7111583212947</v>
      </c>
      <c r="D1078" s="5">
        <f t="shared" si="16"/>
        <v>-9638.8299969433501</v>
      </c>
      <c r="E1078" s="5">
        <f t="shared" si="17"/>
        <v>10274.252313585941</v>
      </c>
    </row>
    <row r="1079" spans="1:5" x14ac:dyDescent="0.2">
      <c r="A1079" s="1">
        <v>46004</v>
      </c>
      <c r="C1079" s="5">
        <f t="shared" si="15"/>
        <v>-120.06147508602653</v>
      </c>
      <c r="D1079" s="5">
        <f t="shared" si="16"/>
        <v>-10107.982323780783</v>
      </c>
      <c r="E1079" s="5">
        <f t="shared" si="17"/>
        <v>9867.8593736087314</v>
      </c>
    </row>
    <row r="1080" spans="1:5" x14ac:dyDescent="0.2">
      <c r="A1080" s="1">
        <v>46005</v>
      </c>
      <c r="C1080" s="5">
        <f t="shared" si="15"/>
        <v>-200.0808155748486</v>
      </c>
      <c r="D1080" s="5">
        <f t="shared" si="16"/>
        <v>-10219.415559148749</v>
      </c>
      <c r="E1080" s="5">
        <f t="shared" si="17"/>
        <v>9819.2539279990506</v>
      </c>
    </row>
    <row r="1081" spans="1:5" x14ac:dyDescent="0.2">
      <c r="A1081" s="1">
        <v>46006</v>
      </c>
      <c r="C1081" s="5">
        <f t="shared" si="15"/>
        <v>-114.36751256494853</v>
      </c>
      <c r="D1081" s="5">
        <f t="shared" si="16"/>
        <v>-10165.150311278798</v>
      </c>
      <c r="E1081" s="5">
        <f t="shared" si="17"/>
        <v>9936.4152861489019</v>
      </c>
    </row>
    <row r="1082" spans="1:5" x14ac:dyDescent="0.2">
      <c r="A1082" s="1">
        <v>46007</v>
      </c>
      <c r="C1082" s="5">
        <f t="shared" si="15"/>
        <v>404.96147982575508</v>
      </c>
      <c r="D1082" s="5">
        <f t="shared" si="16"/>
        <v>-9677.3034932670053</v>
      </c>
      <c r="E1082" s="5">
        <f t="shared" si="17"/>
        <v>10487.226452918516</v>
      </c>
    </row>
    <row r="1083" spans="1:5" x14ac:dyDescent="0.2">
      <c r="A1083" s="1">
        <v>46008</v>
      </c>
      <c r="C1083" s="5">
        <f t="shared" si="15"/>
        <v>205.72690167983453</v>
      </c>
      <c r="D1083" s="5">
        <f t="shared" si="16"/>
        <v>-9908.0543241741507</v>
      </c>
      <c r="E1083" s="5">
        <f t="shared" si="17"/>
        <v>10319.50812753382</v>
      </c>
    </row>
    <row r="1084" spans="1:5" x14ac:dyDescent="0.2">
      <c r="A1084" s="1">
        <v>46009</v>
      </c>
      <c r="C1084" s="5">
        <f t="shared" si="15"/>
        <v>7.3473842686479287</v>
      </c>
      <c r="D1084" s="5">
        <f t="shared" si="16"/>
        <v>-10138.116350262864</v>
      </c>
      <c r="E1084" s="5">
        <f t="shared" si="17"/>
        <v>10152.811118800159</v>
      </c>
    </row>
    <row r="1085" spans="1:5" x14ac:dyDescent="0.2">
      <c r="A1085" s="1">
        <v>46010</v>
      </c>
      <c r="C1085" s="5">
        <f t="shared" si="15"/>
        <v>-127.53606623276276</v>
      </c>
      <c r="D1085" s="5">
        <f t="shared" si="16"/>
        <v>-10304.583678038043</v>
      </c>
      <c r="E1085" s="5">
        <f t="shared" si="17"/>
        <v>10049.511545572519</v>
      </c>
    </row>
    <row r="1086" spans="1:5" x14ac:dyDescent="0.2">
      <c r="A1086" s="1">
        <v>46011</v>
      </c>
      <c r="C1086" s="5">
        <f t="shared" si="15"/>
        <v>247.57432861500587</v>
      </c>
      <c r="D1086" s="5">
        <f t="shared" si="16"/>
        <v>-9961.091119357654</v>
      </c>
      <c r="E1086" s="5">
        <f t="shared" si="17"/>
        <v>10456.239776587667</v>
      </c>
    </row>
    <row r="1087" spans="1:5" x14ac:dyDescent="0.2">
      <c r="A1087" s="1">
        <v>46012</v>
      </c>
      <c r="C1087" s="5">
        <f t="shared" si="15"/>
        <v>319.35107887718789</v>
      </c>
      <c r="D1087" s="5">
        <f t="shared" si="16"/>
        <v>-9920.9661239338875</v>
      </c>
      <c r="E1087" s="5">
        <f t="shared" si="17"/>
        <v>10559.668281688262</v>
      </c>
    </row>
    <row r="1088" spans="1:5" x14ac:dyDescent="0.2">
      <c r="A1088" s="1">
        <v>46013</v>
      </c>
      <c r="C1088" s="5">
        <f t="shared" si="15"/>
        <v>-118.42155453013333</v>
      </c>
      <c r="D1088" s="5">
        <f t="shared" si="16"/>
        <v>-10390.424390787564</v>
      </c>
      <c r="E1088" s="5">
        <f t="shared" si="17"/>
        <v>10153.581281727296</v>
      </c>
    </row>
    <row r="1089" spans="1:5" x14ac:dyDescent="0.2">
      <c r="A1089" s="1">
        <v>46014</v>
      </c>
      <c r="C1089" s="5">
        <f t="shared" si="15"/>
        <v>-198.44089501895542</v>
      </c>
      <c r="D1089" s="5">
        <f t="shared" si="16"/>
        <v>-10502.163203425958</v>
      </c>
      <c r="E1089" s="5">
        <f t="shared" si="17"/>
        <v>10105.281413388047</v>
      </c>
    </row>
    <row r="1090" spans="1:5" x14ac:dyDescent="0.2">
      <c r="A1090" s="1">
        <v>46015</v>
      </c>
      <c r="C1090" s="5">
        <f t="shared" si="15"/>
        <v>-112.72759200905534</v>
      </c>
      <c r="D1090" s="5">
        <f t="shared" si="16"/>
        <v>-10448.203171521365</v>
      </c>
      <c r="E1090" s="5">
        <f t="shared" si="17"/>
        <v>10222.747987503253</v>
      </c>
    </row>
    <row r="1091" spans="1:5" x14ac:dyDescent="0.2">
      <c r="A1091" s="1">
        <v>46016</v>
      </c>
      <c r="C1091" s="5">
        <f t="shared" si="15"/>
        <v>406.60140038164826</v>
      </c>
      <c r="D1091" s="5">
        <f t="shared" si="16"/>
        <v>-9960.661209600341</v>
      </c>
      <c r="E1091" s="5">
        <f t="shared" si="17"/>
        <v>10773.864010363639</v>
      </c>
    </row>
    <row r="1092" spans="1:5" x14ac:dyDescent="0.2">
      <c r="A1092" s="1">
        <v>46017</v>
      </c>
      <c r="C1092" s="5">
        <f t="shared" si="15"/>
        <v>207.36682223572774</v>
      </c>
      <c r="D1092" s="5">
        <f t="shared" si="16"/>
        <v>-10191.716538143997</v>
      </c>
      <c r="E1092" s="5">
        <f t="shared" si="17"/>
        <v>10606.450182615454</v>
      </c>
    </row>
    <row r="1093" spans="1:5" x14ac:dyDescent="0.2">
      <c r="A1093" s="1">
        <v>46018</v>
      </c>
      <c r="C1093" s="5">
        <f t="shared" si="15"/>
        <v>8.9873048245411269</v>
      </c>
      <c r="D1093" s="5">
        <f t="shared" si="16"/>
        <v>-10422.081508466501</v>
      </c>
      <c r="E1093" s="5">
        <f t="shared" si="17"/>
        <v>10440.056118115583</v>
      </c>
    </row>
    <row r="1094" spans="1:5" x14ac:dyDescent="0.2">
      <c r="A1094" s="1">
        <v>46019</v>
      </c>
      <c r="C1094" s="5">
        <f t="shared" si="15"/>
        <v>-125.89614567686958</v>
      </c>
      <c r="D1094" s="5">
        <f t="shared" si="16"/>
        <v>-10588.852632210663</v>
      </c>
      <c r="E1094" s="5">
        <f t="shared" si="17"/>
        <v>10337.060340856922</v>
      </c>
    </row>
    <row r="1095" spans="1:5" x14ac:dyDescent="0.2">
      <c r="A1095" s="1">
        <v>46020</v>
      </c>
      <c r="C1095" s="5">
        <f t="shared" si="15"/>
        <v>249.21424917089905</v>
      </c>
      <c r="D1095" s="5">
        <f t="shared" si="16"/>
        <v>-10245.663515153759</v>
      </c>
      <c r="E1095" s="5">
        <f t="shared" si="17"/>
        <v>10744.092013495556</v>
      </c>
    </row>
    <row r="1096" spans="1:5" x14ac:dyDescent="0.2">
      <c r="A1096" s="1">
        <v>46021</v>
      </c>
      <c r="C1096" s="5">
        <f t="shared" si="15"/>
        <v>320.99099943308107</v>
      </c>
      <c r="D1096" s="5">
        <f t="shared" si="16"/>
        <v>-10205.841608389615</v>
      </c>
      <c r="E1096" s="5">
        <f t="shared" si="17"/>
        <v>10847.823607255777</v>
      </c>
    </row>
    <row r="1097" spans="1:5" x14ac:dyDescent="0.2">
      <c r="A1097" s="1">
        <v>46022</v>
      </c>
      <c r="C1097" s="5">
        <f t="shared" si="15"/>
        <v>-116.78163397424015</v>
      </c>
      <c r="D1097" s="5">
        <f t="shared" si="16"/>
        <v>-10675.602612311037</v>
      </c>
      <c r="E1097" s="5">
        <f t="shared" si="17"/>
        <v>10442.039344362556</v>
      </c>
    </row>
    <row r="1098" spans="1:5" x14ac:dyDescent="0.2">
      <c r="A1098" s="1">
        <v>46023</v>
      </c>
      <c r="C1098" s="5">
        <f t="shared" si="15"/>
        <v>-196.80097446306223</v>
      </c>
      <c r="D1098" s="5">
        <f t="shared" si="16"/>
        <v>-10787.643811787702</v>
      </c>
      <c r="E1098" s="5">
        <f t="shared" si="17"/>
        <v>10394.041862861579</v>
      </c>
    </row>
    <row r="1099" spans="1:5" x14ac:dyDescent="0.2">
      <c r="A1099" s="1">
        <v>46024</v>
      </c>
      <c r="C1099" s="5">
        <f t="shared" si="15"/>
        <v>-111.08767145316214</v>
      </c>
      <c r="D1099" s="5">
        <f t="shared" si="16"/>
        <v>-10733.985817844858</v>
      </c>
      <c r="E1099" s="5">
        <f t="shared" si="17"/>
        <v>10511.810474938533</v>
      </c>
    </row>
    <row r="1100" spans="1:5" x14ac:dyDescent="0.2">
      <c r="A1100" s="1">
        <v>46025</v>
      </c>
      <c r="C1100" s="5">
        <f t="shared" si="15"/>
        <v>408.24132093754145</v>
      </c>
      <c r="D1100" s="5">
        <f t="shared" si="16"/>
        <v>-10246.745546352624</v>
      </c>
      <c r="E1100" s="5">
        <f t="shared" si="17"/>
        <v>11063.228188227706</v>
      </c>
    </row>
    <row r="1101" spans="1:5" x14ac:dyDescent="0.2">
      <c r="A1101" s="1">
        <v>46026</v>
      </c>
      <c r="C1101" s="5">
        <f t="shared" si="15"/>
        <v>209.00674279162092</v>
      </c>
      <c r="D1101" s="5">
        <f t="shared" si="16"/>
        <v>-10478.102219126404</v>
      </c>
      <c r="E1101" s="5">
        <f t="shared" si="17"/>
        <v>10896.115704709644</v>
      </c>
    </row>
    <row r="1102" spans="1:5" x14ac:dyDescent="0.2">
      <c r="A1102" s="1">
        <v>46027</v>
      </c>
      <c r="C1102" s="5">
        <f t="shared" si="15"/>
        <v>10.627225380434325</v>
      </c>
      <c r="D1102" s="5">
        <f t="shared" si="16"/>
        <v>-10708.767023251263</v>
      </c>
      <c r="E1102" s="5">
        <f t="shared" si="17"/>
        <v>10730.021474012132</v>
      </c>
    </row>
    <row r="1103" spans="1:5" x14ac:dyDescent="0.2">
      <c r="A1103" s="1">
        <v>46028</v>
      </c>
      <c r="C1103" s="5">
        <f t="shared" si="15"/>
        <v>-124.25622512097638</v>
      </c>
      <c r="D1103" s="5">
        <f t="shared" si="16"/>
        <v>-10875.838813339702</v>
      </c>
      <c r="E1103" s="5">
        <f t="shared" si="17"/>
        <v>10627.326363097749</v>
      </c>
    </row>
    <row r="1104" spans="1:5" x14ac:dyDescent="0.2">
      <c r="A1104" s="1">
        <v>46029</v>
      </c>
      <c r="C1104" s="5">
        <f t="shared" si="15"/>
        <v>250.85416972679224</v>
      </c>
      <c r="D1104" s="5">
        <f t="shared" si="16"/>
        <v>-10532.950020289649</v>
      </c>
      <c r="E1104" s="5">
        <f t="shared" si="17"/>
        <v>11034.658359743233</v>
      </c>
    </row>
    <row r="1105" spans="1:5" x14ac:dyDescent="0.2">
      <c r="A1105" s="1">
        <v>46030</v>
      </c>
      <c r="C1105" s="5">
        <f t="shared" si="15"/>
        <v>322.63091998897426</v>
      </c>
      <c r="D1105" s="5">
        <f t="shared" si="16"/>
        <v>-10493.428096493828</v>
      </c>
      <c r="E1105" s="5">
        <f t="shared" si="17"/>
        <v>11138.689936471777</v>
      </c>
    </row>
    <row r="1106" spans="1:5" x14ac:dyDescent="0.2">
      <c r="A1106" s="1">
        <v>46031</v>
      </c>
      <c r="C1106" s="5">
        <f t="shared" si="15"/>
        <v>-115.14171341834695</v>
      </c>
      <c r="D1106" s="5">
        <f t="shared" si="16"/>
        <v>-10963.488743635115</v>
      </c>
      <c r="E1106" s="5">
        <f t="shared" si="17"/>
        <v>10733.205316798421</v>
      </c>
    </row>
    <row r="1107" spans="1:5" x14ac:dyDescent="0.2">
      <c r="A1107" s="1">
        <v>46032</v>
      </c>
      <c r="C1107" s="5">
        <f t="shared" si="15"/>
        <v>-195.16105390716905</v>
      </c>
      <c r="D1107" s="5">
        <f t="shared" si="16"/>
        <v>-11075.829247864502</v>
      </c>
      <c r="E1107" s="5">
        <f t="shared" si="17"/>
        <v>10685.507140050162</v>
      </c>
    </row>
    <row r="1108" spans="1:5" x14ac:dyDescent="0.2">
      <c r="A1108" s="1">
        <v>46033</v>
      </c>
      <c r="C1108" s="5">
        <f t="shared" si="15"/>
        <v>-109.44775089726895</v>
      </c>
      <c r="D1108" s="5">
        <f t="shared" si="16"/>
        <v>-11022.47022147986</v>
      </c>
      <c r="E1108" s="5">
        <f t="shared" si="17"/>
        <v>10803.574719685323</v>
      </c>
    </row>
    <row r="1109" spans="1:5" x14ac:dyDescent="0.2">
      <c r="A1109" s="1">
        <v>46034</v>
      </c>
      <c r="C1109" s="5">
        <f t="shared" si="15"/>
        <v>409.88124149343469</v>
      </c>
      <c r="D1109" s="5">
        <f t="shared" si="16"/>
        <v>-10535.528581615386</v>
      </c>
      <c r="E1109" s="5">
        <f t="shared" si="17"/>
        <v>11355.291064602256</v>
      </c>
    </row>
    <row r="1110" spans="1:5" x14ac:dyDescent="0.2">
      <c r="A1110" s="1">
        <v>46035</v>
      </c>
      <c r="C1110" s="5">
        <f t="shared" si="15"/>
        <v>210.64666334751411</v>
      </c>
      <c r="D1110" s="5">
        <f t="shared" si="16"/>
        <v>-10767.18355134203</v>
      </c>
      <c r="E1110" s="5">
        <f t="shared" si="17"/>
        <v>11188.476878037058</v>
      </c>
    </row>
    <row r="1111" spans="1:5" x14ac:dyDescent="0.2">
      <c r="A1111" s="1">
        <v>46036</v>
      </c>
      <c r="C1111" s="5">
        <f t="shared" si="15"/>
        <v>12.267145936327523</v>
      </c>
      <c r="D1111" s="5">
        <f t="shared" si="16"/>
        <v>-10998.145183010211</v>
      </c>
      <c r="E1111" s="5">
        <f t="shared" si="17"/>
        <v>11022.679474882867</v>
      </c>
    </row>
    <row r="1112" spans="1:5" x14ac:dyDescent="0.2">
      <c r="A1112" s="1">
        <v>46037</v>
      </c>
      <c r="C1112" s="5">
        <f t="shared" si="15"/>
        <v>-122.61630456508318</v>
      </c>
      <c r="D1112" s="5">
        <f t="shared" si="16"/>
        <v>-11165.514614532678</v>
      </c>
      <c r="E1112" s="5">
        <f t="shared" si="17"/>
        <v>10920.282005402512</v>
      </c>
    </row>
    <row r="1113" spans="1:5" x14ac:dyDescent="0.2">
      <c r="A1113" s="1">
        <v>46038</v>
      </c>
      <c r="C1113" s="5">
        <f t="shared" si="15"/>
        <v>252.49409028268542</v>
      </c>
      <c r="D1113" s="5">
        <f t="shared" si="16"/>
        <v>-10822.923131876438</v>
      </c>
      <c r="E1113" s="5">
        <f t="shared" si="17"/>
        <v>11327.911312441809</v>
      </c>
    </row>
    <row r="1114" spans="1:5" x14ac:dyDescent="0.2">
      <c r="A1114" s="1">
        <v>46039</v>
      </c>
      <c r="C1114" s="5">
        <f t="shared" si="15"/>
        <v>324.27084054486744</v>
      </c>
      <c r="D1114" s="5">
        <f t="shared" si="16"/>
        <v>-10783.698188657352</v>
      </c>
      <c r="E1114" s="5">
        <f t="shared" si="17"/>
        <v>11432.239869747085</v>
      </c>
    </row>
    <row r="1115" spans="1:5" x14ac:dyDescent="0.2">
      <c r="A1115" s="1">
        <v>46040</v>
      </c>
      <c r="C1115" s="5">
        <f t="shared" si="15"/>
        <v>-113.50179286245375</v>
      </c>
      <c r="D1115" s="5">
        <f t="shared" si="16"/>
        <v>-11254.055487773308</v>
      </c>
      <c r="E1115" s="5">
        <f t="shared" si="17"/>
        <v>11027.051902048403</v>
      </c>
    </row>
    <row r="1116" spans="1:5" x14ac:dyDescent="0.2">
      <c r="A1116" s="1">
        <v>46041</v>
      </c>
      <c r="C1116" s="5">
        <f t="shared" si="15"/>
        <v>-193.52113335127584</v>
      </c>
      <c r="D1116" s="5">
        <f t="shared" si="16"/>
        <v>-11366.692316582295</v>
      </c>
      <c r="E1116" s="5">
        <f t="shared" si="17"/>
        <v>10979.650049879743</v>
      </c>
    </row>
    <row r="1117" spans="1:5" x14ac:dyDescent="0.2">
      <c r="A1117" s="1">
        <v>46042</v>
      </c>
      <c r="C1117" s="5">
        <f t="shared" ref="C1117:C1180" si="18">_xlfn.FORECAST.ETS(A1117,$B$2:$B$732,$A$2:$A$732,1,1)</f>
        <v>-107.80783034137576</v>
      </c>
      <c r="D1117" s="5">
        <f t="shared" ref="D1117:D1180" si="19">C1117-_xlfn.FORECAST.ETS.CONFINT(A1117,$B$2:$B$732,$A$2:$A$732,0.95,1,1)</f>
        <v>-11313.629288581224</v>
      </c>
      <c r="E1117" s="5">
        <f t="shared" ref="E1117:E1180" si="20">C1117+_xlfn.FORECAST.ETS.CONFINT(A1117,$B$2:$B$732,$A$2:$A$732,0.95,1,1)</f>
        <v>11098.013627898474</v>
      </c>
    </row>
    <row r="1118" spans="1:5" x14ac:dyDescent="0.2">
      <c r="A1118" s="1">
        <v>46043</v>
      </c>
      <c r="C1118" s="5">
        <f t="shared" si="18"/>
        <v>411.52116204932787</v>
      </c>
      <c r="D1118" s="5">
        <f t="shared" si="19"/>
        <v>-10826.983322095442</v>
      </c>
      <c r="E1118" s="5">
        <f t="shared" si="20"/>
        <v>11650.025646194099</v>
      </c>
    </row>
    <row r="1119" spans="1:5" x14ac:dyDescent="0.2">
      <c r="A1119" s="1">
        <v>46044</v>
      </c>
      <c r="C1119" s="5">
        <f t="shared" si="18"/>
        <v>212.28658390340729</v>
      </c>
      <c r="D1119" s="5">
        <f t="shared" si="19"/>
        <v>-11058.933641379255</v>
      </c>
      <c r="E1119" s="5">
        <f t="shared" si="20"/>
        <v>11483.50680918607</v>
      </c>
    </row>
    <row r="1120" spans="1:5" x14ac:dyDescent="0.2">
      <c r="A1120" s="1">
        <v>46045</v>
      </c>
      <c r="C1120" s="5">
        <f t="shared" si="18"/>
        <v>13.907066492220707</v>
      </c>
      <c r="D1120" s="5">
        <f t="shared" si="19"/>
        <v>-11290.189192379597</v>
      </c>
      <c r="E1120" s="5">
        <f t="shared" si="20"/>
        <v>11318.003325364038</v>
      </c>
    </row>
    <row r="1121" spans="1:5" x14ac:dyDescent="0.2">
      <c r="A1121" s="1">
        <v>46046</v>
      </c>
      <c r="C1121" s="5">
        <f t="shared" si="18"/>
        <v>-120.97638400919</v>
      </c>
      <c r="D1121" s="5">
        <f t="shared" si="19"/>
        <v>-11457.853339011337</v>
      </c>
      <c r="E1121" s="5">
        <f t="shared" si="20"/>
        <v>11215.900570992959</v>
      </c>
    </row>
    <row r="1122" spans="1:5" x14ac:dyDescent="0.2">
      <c r="A1122" s="1">
        <v>46047</v>
      </c>
      <c r="C1122" s="5">
        <f t="shared" si="18"/>
        <v>254.13401083857863</v>
      </c>
      <c r="D1122" s="5">
        <f t="shared" si="19"/>
        <v>-11115.556251069722</v>
      </c>
      <c r="E1122" s="5">
        <f t="shared" si="20"/>
        <v>11623.824272746881</v>
      </c>
    </row>
    <row r="1123" spans="1:5" x14ac:dyDescent="0.2">
      <c r="A1123" s="1">
        <v>46048</v>
      </c>
      <c r="C1123" s="5">
        <f t="shared" si="18"/>
        <v>325.91076110076062</v>
      </c>
      <c r="D1123" s="5">
        <f t="shared" si="19"/>
        <v>-11076.62538332419</v>
      </c>
      <c r="E1123" s="5">
        <f t="shared" si="20"/>
        <v>11728.44690552571</v>
      </c>
    </row>
    <row r="1124" spans="1:5" x14ac:dyDescent="0.2">
      <c r="A1124" s="1">
        <v>46049</v>
      </c>
      <c r="C1124" s="5">
        <f t="shared" si="18"/>
        <v>-111.86187230656057</v>
      </c>
      <c r="D1124" s="5">
        <f t="shared" si="19"/>
        <v>-11547.276439818754</v>
      </c>
      <c r="E1124" s="5">
        <f t="shared" si="20"/>
        <v>11323.552695205632</v>
      </c>
    </row>
    <row r="1125" spans="1:5" x14ac:dyDescent="0.2">
      <c r="A1125" s="1">
        <v>46050</v>
      </c>
      <c r="C1125" s="5">
        <f t="shared" si="18"/>
        <v>-191.88121279538262</v>
      </c>
      <c r="D1125" s="5">
        <f t="shared" si="19"/>
        <v>-11660.206709050139</v>
      </c>
      <c r="E1125" s="5">
        <f t="shared" si="20"/>
        <v>11276.444283459374</v>
      </c>
    </row>
    <row r="1126" spans="1:5" x14ac:dyDescent="0.2">
      <c r="A1126" s="1">
        <v>46051</v>
      </c>
      <c r="C1126" s="5">
        <f t="shared" si="18"/>
        <v>-106.16790978548256</v>
      </c>
      <c r="D1126" s="5">
        <f t="shared" si="19"/>
        <v>-11607.436805646686</v>
      </c>
      <c r="E1126" s="5">
        <f t="shared" si="20"/>
        <v>11395.10098607572</v>
      </c>
    </row>
    <row r="1127" spans="1:5" x14ac:dyDescent="0.2">
      <c r="A1127" s="1">
        <v>46052</v>
      </c>
      <c r="C1127" s="5">
        <f t="shared" si="18"/>
        <v>413.16108260522105</v>
      </c>
      <c r="D1127" s="5">
        <f t="shared" si="19"/>
        <v>-11121.083649057924</v>
      </c>
      <c r="E1127" s="5">
        <f t="shared" si="20"/>
        <v>11947.405814268368</v>
      </c>
    </row>
    <row r="1128" spans="1:5" x14ac:dyDescent="0.2">
      <c r="A1128" s="1">
        <v>46053</v>
      </c>
      <c r="C1128" s="5">
        <f t="shared" si="18"/>
        <v>213.9265044593005</v>
      </c>
      <c r="D1128" s="5">
        <f t="shared" si="19"/>
        <v>-11353.326464655158</v>
      </c>
      <c r="E1128" s="5">
        <f t="shared" si="20"/>
        <v>11781.17947357376</v>
      </c>
    </row>
    <row r="1129" spans="1:5" x14ac:dyDescent="0.2">
      <c r="A1129" s="1">
        <v>46054</v>
      </c>
      <c r="C1129" s="5">
        <f t="shared" si="18"/>
        <v>15.546987048113905</v>
      </c>
      <c r="D1129" s="5">
        <f t="shared" si="19"/>
        <v>-11584.873119208041</v>
      </c>
      <c r="E1129" s="5">
        <f t="shared" si="20"/>
        <v>11615.967093304269</v>
      </c>
    </row>
    <row r="1130" spans="1:5" x14ac:dyDescent="0.2">
      <c r="A1130" s="1">
        <v>46055</v>
      </c>
      <c r="C1130" s="5">
        <f t="shared" si="18"/>
        <v>-119.3364634532968</v>
      </c>
      <c r="D1130" s="5">
        <f t="shared" si="19"/>
        <v>-11752.829147586335</v>
      </c>
      <c r="E1130" s="5">
        <f t="shared" si="20"/>
        <v>11514.156220679741</v>
      </c>
    </row>
    <row r="1131" spans="1:5" x14ac:dyDescent="0.2">
      <c r="A1131" s="1">
        <v>46056</v>
      </c>
      <c r="C1131" s="5">
        <f t="shared" si="18"/>
        <v>255.77393139447182</v>
      </c>
      <c r="D1131" s="5">
        <f t="shared" si="19"/>
        <v>-11410.82363104355</v>
      </c>
      <c r="E1131" s="5">
        <f t="shared" si="20"/>
        <v>11922.371493832492</v>
      </c>
    </row>
    <row r="1132" spans="1:5" x14ac:dyDescent="0.2">
      <c r="A1132" s="1">
        <v>46057</v>
      </c>
      <c r="C1132" s="5">
        <f t="shared" si="18"/>
        <v>327.55068165665386</v>
      </c>
      <c r="D1132" s="5">
        <f t="shared" si="19"/>
        <v>-11372.184025438723</v>
      </c>
      <c r="E1132" s="5">
        <f t="shared" si="20"/>
        <v>12027.28538875203</v>
      </c>
    </row>
    <row r="1133" spans="1:5" x14ac:dyDescent="0.2">
      <c r="A1133" s="1">
        <v>46058</v>
      </c>
      <c r="C1133" s="5">
        <f t="shared" si="18"/>
        <v>-110.22195175066737</v>
      </c>
      <c r="D1133" s="5">
        <f t="shared" si="19"/>
        <v>-11843.126035898607</v>
      </c>
      <c r="E1133" s="5">
        <f t="shared" si="20"/>
        <v>11622.682132397273</v>
      </c>
    </row>
    <row r="1134" spans="1:5" x14ac:dyDescent="0.2">
      <c r="A1134" s="1">
        <v>46059</v>
      </c>
      <c r="C1134" s="5">
        <f t="shared" si="18"/>
        <v>-190.24129223948944</v>
      </c>
      <c r="D1134" s="5">
        <f t="shared" si="19"/>
        <v>-11956.346951995869</v>
      </c>
      <c r="E1134" s="5">
        <f t="shared" si="20"/>
        <v>11575.864367516891</v>
      </c>
    </row>
    <row r="1135" spans="1:5" x14ac:dyDescent="0.2">
      <c r="A1135" s="1">
        <v>46060</v>
      </c>
      <c r="C1135" s="5">
        <f t="shared" si="18"/>
        <v>-104.52798922958937</v>
      </c>
      <c r="D1135" s="5">
        <f t="shared" si="19"/>
        <v>-11903.867389428051</v>
      </c>
      <c r="E1135" s="5">
        <f t="shared" si="20"/>
        <v>11694.811410968872</v>
      </c>
    </row>
    <row r="1136" spans="1:5" x14ac:dyDescent="0.2">
      <c r="A1136" s="1">
        <v>46061</v>
      </c>
      <c r="C1136" s="5">
        <f t="shared" si="18"/>
        <v>414.80100316111424</v>
      </c>
      <c r="D1136" s="5">
        <f t="shared" si="19"/>
        <v>-11417.804268707197</v>
      </c>
      <c r="E1136" s="5">
        <f t="shared" si="20"/>
        <v>12247.406275029425</v>
      </c>
    </row>
    <row r="1137" spans="1:5" x14ac:dyDescent="0.2">
      <c r="A1137" s="1">
        <v>46062</v>
      </c>
      <c r="C1137" s="5">
        <f t="shared" si="18"/>
        <v>215.56642501519369</v>
      </c>
      <c r="D1137" s="5">
        <f t="shared" si="19"/>
        <v>-11650.336816260527</v>
      </c>
      <c r="E1137" s="5">
        <f t="shared" si="20"/>
        <v>12081.469666290914</v>
      </c>
    </row>
    <row r="1138" spans="1:5" x14ac:dyDescent="0.2">
      <c r="A1138" s="1">
        <v>46063</v>
      </c>
      <c r="C1138" s="5">
        <f t="shared" si="18"/>
        <v>17.186907604007104</v>
      </c>
      <c r="D1138" s="5">
        <f t="shared" si="19"/>
        <v>-11882.171845856727</v>
      </c>
      <c r="E1138" s="5">
        <f t="shared" si="20"/>
        <v>11916.545661064742</v>
      </c>
    </row>
    <row r="1139" spans="1:5" x14ac:dyDescent="0.2">
      <c r="A1139" s="1">
        <v>46064</v>
      </c>
      <c r="C1139" s="5">
        <f t="shared" si="18"/>
        <v>-117.6965428974036</v>
      </c>
      <c r="D1139" s="5">
        <f t="shared" si="19"/>
        <v>-12050.417010410567</v>
      </c>
      <c r="E1139" s="5">
        <f t="shared" si="20"/>
        <v>11815.02392461576</v>
      </c>
    </row>
    <row r="1140" spans="1:5" x14ac:dyDescent="0.2">
      <c r="A1140" s="1">
        <v>46065</v>
      </c>
      <c r="C1140" s="5">
        <f t="shared" si="18"/>
        <v>257.41385195036503</v>
      </c>
      <c r="D1140" s="5">
        <f t="shared" si="19"/>
        <v>-11708.700329191473</v>
      </c>
      <c r="E1140" s="5">
        <f t="shared" si="20"/>
        <v>12223.528033092203</v>
      </c>
    </row>
    <row r="1141" spans="1:5" x14ac:dyDescent="0.2">
      <c r="A1141" s="1">
        <v>46066</v>
      </c>
      <c r="C1141" s="5">
        <f t="shared" si="18"/>
        <v>329.19060221254705</v>
      </c>
      <c r="D1141" s="5">
        <f t="shared" si="19"/>
        <v>-11670.349259089124</v>
      </c>
      <c r="E1141" s="5">
        <f t="shared" si="20"/>
        <v>12328.730463514219</v>
      </c>
    </row>
    <row r="1142" spans="1:5" x14ac:dyDescent="0.2">
      <c r="A1142" s="1">
        <v>46067</v>
      </c>
      <c r="C1142" s="5">
        <f t="shared" si="18"/>
        <v>-108.58203119477417</v>
      </c>
      <c r="D1142" s="5">
        <f t="shared" si="19"/>
        <v>-12141.579506254589</v>
      </c>
      <c r="E1142" s="5">
        <f t="shared" si="20"/>
        <v>11924.415443865042</v>
      </c>
    </row>
    <row r="1143" spans="1:5" x14ac:dyDescent="0.2">
      <c r="A1143" s="1">
        <v>46068</v>
      </c>
      <c r="C1143" s="5">
        <f t="shared" si="18"/>
        <v>-188.60137168359626</v>
      </c>
      <c r="D1143" s="5">
        <f t="shared" si="19"/>
        <v>-12255.088361278569</v>
      </c>
      <c r="E1143" s="5">
        <f t="shared" si="20"/>
        <v>11877.885617911375</v>
      </c>
    </row>
    <row r="1144" spans="1:5" x14ac:dyDescent="0.2">
      <c r="A1144" s="1">
        <v>46069</v>
      </c>
      <c r="C1144" s="5">
        <f t="shared" si="18"/>
        <v>-102.88806867369618</v>
      </c>
      <c r="D1144" s="5">
        <f t="shared" si="19"/>
        <v>-12202.896440870416</v>
      </c>
      <c r="E1144" s="5">
        <f t="shared" si="20"/>
        <v>11997.120303523025</v>
      </c>
    </row>
    <row r="1145" spans="1:5" x14ac:dyDescent="0.2">
      <c r="A1145" s="1">
        <v>46070</v>
      </c>
      <c r="C1145" s="5">
        <f t="shared" si="18"/>
        <v>416.44092371700742</v>
      </c>
      <c r="D1145" s="5">
        <f t="shared" si="19"/>
        <v>-11717.120666547838</v>
      </c>
      <c r="E1145" s="5">
        <f t="shared" si="20"/>
        <v>12550.002513981854</v>
      </c>
    </row>
    <row r="1146" spans="1:5" x14ac:dyDescent="0.2">
      <c r="A1146" s="1">
        <v>46071</v>
      </c>
      <c r="C1146" s="5">
        <f t="shared" si="18"/>
        <v>217.2063455710869</v>
      </c>
      <c r="D1146" s="5">
        <f t="shared" si="19"/>
        <v>-11949.940265737583</v>
      </c>
      <c r="E1146" s="5">
        <f t="shared" si="20"/>
        <v>12384.352956879757</v>
      </c>
    </row>
    <row r="1147" spans="1:5" x14ac:dyDescent="0.2">
      <c r="A1147" s="1">
        <v>46072</v>
      </c>
      <c r="C1147" s="5">
        <f t="shared" si="18"/>
        <v>18.826828159900288</v>
      </c>
      <c r="D1147" s="5">
        <f t="shared" si="19"/>
        <v>-12182.061024385886</v>
      </c>
      <c r="E1147" s="5">
        <f t="shared" si="20"/>
        <v>12219.714680705689</v>
      </c>
    </row>
    <row r="1148" spans="1:5" x14ac:dyDescent="0.2">
      <c r="A1148" s="1">
        <v>46073</v>
      </c>
      <c r="C1148" s="5">
        <f t="shared" si="18"/>
        <v>-116.0566223415104</v>
      </c>
      <c r="D1148" s="5">
        <f t="shared" si="19"/>
        <v>-12350.592662572813</v>
      </c>
      <c r="E1148" s="5">
        <f t="shared" si="20"/>
        <v>12118.479417889794</v>
      </c>
    </row>
    <row r="1149" spans="1:5" x14ac:dyDescent="0.2">
      <c r="A1149" s="1">
        <v>46074</v>
      </c>
      <c r="C1149" s="5">
        <f t="shared" si="18"/>
        <v>259.05377250625821</v>
      </c>
      <c r="D1149" s="5">
        <f t="shared" si="19"/>
        <v>-12009.162163122584</v>
      </c>
      <c r="E1149" s="5">
        <f t="shared" si="20"/>
        <v>12527.269708135102</v>
      </c>
    </row>
    <row r="1150" spans="1:5" x14ac:dyDescent="0.2">
      <c r="A1150" s="1">
        <v>46075</v>
      </c>
      <c r="C1150" s="5">
        <f t="shared" si="18"/>
        <v>330.83052276844023</v>
      </c>
      <c r="D1150" s="5">
        <f t="shared" si="19"/>
        <v>-11971.096983901085</v>
      </c>
      <c r="E1150" s="5">
        <f t="shared" si="20"/>
        <v>12632.758029437964</v>
      </c>
    </row>
    <row r="1151" spans="1:5" x14ac:dyDescent="0.2">
      <c r="A1151" s="1">
        <v>46076</v>
      </c>
      <c r="C1151" s="5">
        <f t="shared" si="18"/>
        <v>-106.94211063888099</v>
      </c>
      <c r="D1151" s="5">
        <f t="shared" si="19"/>
        <v>-12442.612832029736</v>
      </c>
      <c r="E1151" s="5">
        <f t="shared" si="20"/>
        <v>12228.728610751972</v>
      </c>
    </row>
    <row r="1152" spans="1:5" x14ac:dyDescent="0.2">
      <c r="A1152" s="1">
        <v>46077</v>
      </c>
      <c r="C1152" s="5">
        <f t="shared" si="18"/>
        <v>-186.96145112770307</v>
      </c>
      <c r="D1152" s="5">
        <f t="shared" si="19"/>
        <v>-12556.406999063782</v>
      </c>
      <c r="E1152" s="5">
        <f t="shared" si="20"/>
        <v>12182.484096808375</v>
      </c>
    </row>
    <row r="1153" spans="1:5" x14ac:dyDescent="0.2">
      <c r="A1153" s="1">
        <v>46078</v>
      </c>
      <c r="C1153" s="5">
        <f t="shared" si="18"/>
        <v>-101.24814811780298</v>
      </c>
      <c r="D1153" s="5">
        <f t="shared" si="19"/>
        <v>-12504.500102671387</v>
      </c>
      <c r="E1153" s="5">
        <f t="shared" si="20"/>
        <v>12302.00380643578</v>
      </c>
    </row>
    <row r="1154" spans="1:5" x14ac:dyDescent="0.2">
      <c r="A1154" s="1">
        <v>46079</v>
      </c>
      <c r="C1154" s="5">
        <f t="shared" si="18"/>
        <v>418.08084427290061</v>
      </c>
      <c r="D1154" s="5">
        <f t="shared" si="19"/>
        <v>-12019.009065323342</v>
      </c>
      <c r="E1154" s="5">
        <f t="shared" si="20"/>
        <v>12855.170753869144</v>
      </c>
    </row>
    <row r="1155" spans="1:5" x14ac:dyDescent="0.2">
      <c r="A1155" s="1">
        <v>46080</v>
      </c>
      <c r="C1155" s="5">
        <f t="shared" si="18"/>
        <v>218.84626612698008</v>
      </c>
      <c r="D1155" s="5">
        <f t="shared" si="19"/>
        <v>-12252.113115393855</v>
      </c>
      <c r="E1155" s="5">
        <f t="shared" si="20"/>
        <v>12689.805647647816</v>
      </c>
    </row>
    <row r="1156" spans="1:5" x14ac:dyDescent="0.2">
      <c r="A1156" s="1">
        <v>46081</v>
      </c>
      <c r="C1156" s="5">
        <f t="shared" si="18"/>
        <v>20.466748715793486</v>
      </c>
      <c r="D1156" s="5">
        <f t="shared" si="19"/>
        <v>-12484.517035236522</v>
      </c>
      <c r="E1156" s="5">
        <f t="shared" si="20"/>
        <v>12525.450532668108</v>
      </c>
    </row>
    <row r="1157" spans="1:5" x14ac:dyDescent="0.2">
      <c r="A1157" s="1">
        <v>46082</v>
      </c>
      <c r="C1157" s="5">
        <f t="shared" si="18"/>
        <v>-114.41670178561722</v>
      </c>
      <c r="D1157" s="5">
        <f t="shared" si="19"/>
        <v>-12653.33256314613</v>
      </c>
      <c r="E1157" s="5">
        <f t="shared" si="20"/>
        <v>12424.499159574894</v>
      </c>
    </row>
    <row r="1158" spans="1:5" x14ac:dyDescent="0.2">
      <c r="A1158" s="1">
        <v>46083</v>
      </c>
      <c r="C1158" s="5">
        <f t="shared" si="18"/>
        <v>260.6936930621514</v>
      </c>
      <c r="D1158" s="5">
        <f t="shared" si="19"/>
        <v>-12312.185670072369</v>
      </c>
      <c r="E1158" s="5">
        <f t="shared" si="20"/>
        <v>12833.57305619667</v>
      </c>
    </row>
    <row r="1159" spans="1:5" x14ac:dyDescent="0.2">
      <c r="A1159" s="1">
        <v>46084</v>
      </c>
      <c r="C1159" s="5">
        <f t="shared" si="18"/>
        <v>332.47044332433342</v>
      </c>
      <c r="D1159" s="5">
        <f t="shared" si="19"/>
        <v>-12274.40381480697</v>
      </c>
      <c r="E1159" s="5">
        <f t="shared" si="20"/>
        <v>12939.344701455637</v>
      </c>
    </row>
    <row r="1160" spans="1:5" x14ac:dyDescent="0.2">
      <c r="A1160" s="1">
        <v>46085</v>
      </c>
      <c r="C1160" s="5">
        <f t="shared" si="18"/>
        <v>-105.30219008298779</v>
      </c>
      <c r="D1160" s="5">
        <f t="shared" si="19"/>
        <v>-12746.202705391788</v>
      </c>
      <c r="E1160" s="5">
        <f t="shared" si="20"/>
        <v>12535.598325225812</v>
      </c>
    </row>
    <row r="1161" spans="1:5" x14ac:dyDescent="0.2">
      <c r="A1161" s="1">
        <v>46086</v>
      </c>
      <c r="C1161" s="5">
        <f t="shared" si="18"/>
        <v>-185.32153057180989</v>
      </c>
      <c r="D1161" s="5">
        <f t="shared" si="19"/>
        <v>-12860.279634297123</v>
      </c>
      <c r="E1161" s="5">
        <f t="shared" si="20"/>
        <v>12489.636573153504</v>
      </c>
    </row>
    <row r="1162" spans="1:5" x14ac:dyDescent="0.2">
      <c r="A1162" s="1">
        <v>46087</v>
      </c>
      <c r="C1162" s="5">
        <f t="shared" si="18"/>
        <v>-99.608227561909786</v>
      </c>
      <c r="D1162" s="5">
        <f t="shared" si="19"/>
        <v>-12808.655220100862</v>
      </c>
      <c r="E1162" s="5">
        <f t="shared" si="20"/>
        <v>12609.438764977042</v>
      </c>
    </row>
    <row r="1163" spans="1:5" x14ac:dyDescent="0.2">
      <c r="A1163" s="1">
        <v>46088</v>
      </c>
      <c r="C1163" s="5">
        <f t="shared" si="18"/>
        <v>419.72076482879379</v>
      </c>
      <c r="D1163" s="5">
        <f t="shared" si="19"/>
        <v>-12323.446386178244</v>
      </c>
      <c r="E1163" s="5">
        <f t="shared" si="20"/>
        <v>13162.88791583583</v>
      </c>
    </row>
    <row r="1164" spans="1:5" x14ac:dyDescent="0.2">
      <c r="A1164" s="1">
        <v>46089</v>
      </c>
      <c r="C1164" s="5">
        <f t="shared" si="18"/>
        <v>220.48618668287327</v>
      </c>
      <c r="D1164" s="5">
        <f t="shared" si="19"/>
        <v>-12556.832361802677</v>
      </c>
      <c r="E1164" s="5">
        <f t="shared" si="20"/>
        <v>12997.804735168425</v>
      </c>
    </row>
    <row r="1165" spans="1:5" x14ac:dyDescent="0.2">
      <c r="A1165" s="1">
        <v>46090</v>
      </c>
      <c r="C1165" s="5">
        <f t="shared" si="18"/>
        <v>22.106669271686684</v>
      </c>
      <c r="D1165" s="5">
        <f t="shared" si="19"/>
        <v>-12789.516949062703</v>
      </c>
      <c r="E1165" s="5">
        <f t="shared" si="20"/>
        <v>12833.730287606077</v>
      </c>
    </row>
    <row r="1166" spans="1:5" x14ac:dyDescent="0.2">
      <c r="A1166" s="1">
        <v>46091</v>
      </c>
      <c r="C1166" s="5">
        <f t="shared" si="18"/>
        <v>-112.77678122972402</v>
      </c>
      <c r="D1166" s="5">
        <f t="shared" si="19"/>
        <v>-12958.613857351087</v>
      </c>
      <c r="E1166" s="5">
        <f t="shared" si="20"/>
        <v>12733.060294891638</v>
      </c>
    </row>
    <row r="1167" spans="1:5" x14ac:dyDescent="0.2">
      <c r="A1167" s="1">
        <v>46092</v>
      </c>
      <c r="C1167" s="5">
        <f t="shared" si="18"/>
        <v>262.33361361804458</v>
      </c>
      <c r="D1167" s="5">
        <f t="shared" si="19"/>
        <v>-12617.748069393167</v>
      </c>
      <c r="E1167" s="5">
        <f t="shared" si="20"/>
        <v>13142.415296629255</v>
      </c>
    </row>
    <row r="1168" spans="1:5" x14ac:dyDescent="0.2">
      <c r="A1168" s="1">
        <v>46093</v>
      </c>
      <c r="C1168" s="5">
        <f t="shared" si="18"/>
        <v>334.1103638802266</v>
      </c>
      <c r="D1168" s="5">
        <f t="shared" si="19"/>
        <v>-12580.247044859863</v>
      </c>
      <c r="E1168" s="5">
        <f t="shared" si="20"/>
        <v>13248.467772620317</v>
      </c>
    </row>
    <row r="1169" spans="1:5" x14ac:dyDescent="0.2">
      <c r="A1169" s="1">
        <v>46094</v>
      </c>
      <c r="C1169" s="5">
        <f t="shared" si="18"/>
        <v>-103.66226952709459</v>
      </c>
      <c r="D1169" s="5">
        <f t="shared" si="19"/>
        <v>-13052.326492667184</v>
      </c>
      <c r="E1169" s="5">
        <f t="shared" si="20"/>
        <v>12845.001953612995</v>
      </c>
    </row>
    <row r="1170" spans="1:5" x14ac:dyDescent="0.2">
      <c r="A1170" s="1">
        <v>46095</v>
      </c>
      <c r="C1170" s="5">
        <f t="shared" si="18"/>
        <v>-183.68161001591668</v>
      </c>
      <c r="D1170" s="5">
        <f t="shared" si="19"/>
        <v>-13166.683706154607</v>
      </c>
      <c r="E1170" s="5">
        <f t="shared" si="20"/>
        <v>12799.320486122775</v>
      </c>
    </row>
    <row r="1171" spans="1:5" x14ac:dyDescent="0.2">
      <c r="A1171" s="1">
        <v>46096</v>
      </c>
      <c r="C1171" s="5">
        <f t="shared" si="18"/>
        <v>-97.968307006016602</v>
      </c>
      <c r="D1171" s="5">
        <f t="shared" si="19"/>
        <v>-13115.339304764244</v>
      </c>
      <c r="E1171" s="5">
        <f t="shared" si="20"/>
        <v>12919.402690752211</v>
      </c>
    </row>
    <row r="1172" spans="1:5" x14ac:dyDescent="0.2">
      <c r="A1172" s="1">
        <v>46097</v>
      </c>
      <c r="C1172" s="5">
        <f t="shared" si="18"/>
        <v>421.36068538468703</v>
      </c>
      <c r="D1172" s="5">
        <f t="shared" si="19"/>
        <v>-12630.410212730663</v>
      </c>
      <c r="E1172" s="5">
        <f t="shared" si="20"/>
        <v>13473.131583500037</v>
      </c>
    </row>
    <row r="1173" spans="1:5" x14ac:dyDescent="0.2">
      <c r="A1173" s="1">
        <v>46098</v>
      </c>
      <c r="C1173" s="5">
        <f t="shared" si="18"/>
        <v>222.12610723876645</v>
      </c>
      <c r="D1173" s="5">
        <f t="shared" si="19"/>
        <v>-12864.075660181732</v>
      </c>
      <c r="E1173" s="5">
        <f t="shared" si="20"/>
        <v>13308.327874659264</v>
      </c>
    </row>
    <row r="1174" spans="1:5" x14ac:dyDescent="0.2">
      <c r="A1174" s="1">
        <v>46099</v>
      </c>
      <c r="C1174" s="5">
        <f t="shared" si="18"/>
        <v>23.746589827579868</v>
      </c>
      <c r="D1174" s="5">
        <f t="shared" si="19"/>
        <v>-13097.038491410012</v>
      </c>
      <c r="E1174" s="5">
        <f t="shared" si="20"/>
        <v>13144.531671065173</v>
      </c>
    </row>
    <row r="1175" spans="1:5" x14ac:dyDescent="0.2">
      <c r="A1175" s="1">
        <v>46100</v>
      </c>
      <c r="C1175" s="5">
        <f t="shared" si="18"/>
        <v>-111.13686067383082</v>
      </c>
      <c r="D1175" s="5">
        <f t="shared" si="19"/>
        <v>-13266.414341533544</v>
      </c>
      <c r="E1175" s="5">
        <f t="shared" si="20"/>
        <v>13044.140620185883</v>
      </c>
    </row>
    <row r="1176" spans="1:5" x14ac:dyDescent="0.2">
      <c r="A1176" s="1">
        <v>46101</v>
      </c>
      <c r="C1176" s="5">
        <f t="shared" si="18"/>
        <v>263.97353417393776</v>
      </c>
      <c r="D1176" s="5">
        <f t="shared" si="19"/>
        <v>-12925.827227827989</v>
      </c>
      <c r="E1176" s="5">
        <f t="shared" si="20"/>
        <v>13453.774296175865</v>
      </c>
    </row>
    <row r="1177" spans="1:5" x14ac:dyDescent="0.2">
      <c r="A1177" s="1">
        <v>46102</v>
      </c>
      <c r="C1177" s="5">
        <f t="shared" si="18"/>
        <v>335.75028443611984</v>
      </c>
      <c r="D1177" s="5">
        <f t="shared" si="19"/>
        <v>-12888.604610800137</v>
      </c>
      <c r="E1177" s="5">
        <f t="shared" si="20"/>
        <v>13560.105179672379</v>
      </c>
    </row>
    <row r="1178" spans="1:5" x14ac:dyDescent="0.2">
      <c r="A1178" s="1">
        <v>46103</v>
      </c>
      <c r="C1178" s="5">
        <f t="shared" si="18"/>
        <v>-102.02234897120141</v>
      </c>
      <c r="D1178" s="5">
        <f t="shared" si="19"/>
        <v>-13360.962200197206</v>
      </c>
      <c r="E1178" s="5">
        <f t="shared" si="20"/>
        <v>13156.917502254804</v>
      </c>
    </row>
    <row r="1179" spans="1:5" x14ac:dyDescent="0.2">
      <c r="A1179" s="1">
        <v>46104</v>
      </c>
      <c r="C1179" s="5">
        <f t="shared" si="18"/>
        <v>-182.04168946002346</v>
      </c>
      <c r="D1179" s="5">
        <f t="shared" si="19"/>
        <v>-13475.597290185231</v>
      </c>
      <c r="E1179" s="5">
        <f t="shared" si="20"/>
        <v>13111.513911265183</v>
      </c>
    </row>
    <row r="1180" spans="1:5" x14ac:dyDescent="0.2">
      <c r="A1180" s="1">
        <v>46105</v>
      </c>
      <c r="C1180" s="5">
        <f t="shared" si="18"/>
        <v>-96.328386450123404</v>
      </c>
      <c r="D1180" s="5">
        <f t="shared" si="19"/>
        <v>-13424.530501028299</v>
      </c>
      <c r="E1180" s="5">
        <f t="shared" si="20"/>
        <v>13231.873728128054</v>
      </c>
    </row>
    <row r="1181" spans="1:5" x14ac:dyDescent="0.2">
      <c r="A1181" s="1">
        <v>46106</v>
      </c>
      <c r="C1181" s="5">
        <f t="shared" ref="C1181:C1187" si="21">_xlfn.FORECAST.ETS(A1181,$B$2:$B$732,$A$2:$A$732,1,1)</f>
        <v>423.00060594058021</v>
      </c>
      <c r="D1181" s="5">
        <f t="shared" ref="D1181:D1187" si="22">C1181-_xlfn.FORECAST.ETS.CONFINT(A1181,$B$2:$B$732,$A$2:$A$732,0.95,1,1)</f>
        <v>-12939.878757778393</v>
      </c>
      <c r="E1181" s="5">
        <f t="shared" ref="E1181:E1187" si="23">C1181+_xlfn.FORECAST.ETS.CONFINT(A1181,$B$2:$B$732,$A$2:$A$732,0.95,1,1)</f>
        <v>13785.879969659554</v>
      </c>
    </row>
    <row r="1182" spans="1:5" x14ac:dyDescent="0.2">
      <c r="A1182" s="1">
        <v>46107</v>
      </c>
      <c r="C1182" s="5">
        <f t="shared" si="21"/>
        <v>223.76602779465966</v>
      </c>
      <c r="D1182" s="5">
        <f t="shared" si="22"/>
        <v>-13173.821291376271</v>
      </c>
      <c r="E1182" s="5">
        <f t="shared" si="23"/>
        <v>13621.35334696559</v>
      </c>
    </row>
    <row r="1183" spans="1:5" x14ac:dyDescent="0.2">
      <c r="A1183" s="1">
        <v>46108</v>
      </c>
      <c r="C1183" s="5">
        <f t="shared" si="21"/>
        <v>25.386510383473066</v>
      </c>
      <c r="D1183" s="5">
        <f t="shared" si="22"/>
        <v>-13407.060009970464</v>
      </c>
      <c r="E1183" s="5">
        <f t="shared" si="23"/>
        <v>13457.833030737409</v>
      </c>
    </row>
    <row r="1184" spans="1:5" x14ac:dyDescent="0.2">
      <c r="A1184" s="1">
        <v>46109</v>
      </c>
      <c r="C1184" s="5">
        <f t="shared" si="21"/>
        <v>-109.49694011793764</v>
      </c>
      <c r="D1184" s="5">
        <f t="shared" si="22"/>
        <v>-13576.712430690866</v>
      </c>
      <c r="E1184" s="5">
        <f t="shared" si="23"/>
        <v>13357.718550454993</v>
      </c>
    </row>
    <row r="1185" spans="1:5" x14ac:dyDescent="0.2">
      <c r="A1185" s="1">
        <v>46110</v>
      </c>
      <c r="C1185" s="5">
        <f t="shared" si="21"/>
        <v>265.61345472983101</v>
      </c>
      <c r="D1185" s="5">
        <f t="shared" si="22"/>
        <v>-13236.401627305104</v>
      </c>
      <c r="E1185" s="5">
        <f t="shared" si="23"/>
        <v>13767.628536764767</v>
      </c>
    </row>
    <row r="1186" spans="1:5" x14ac:dyDescent="0.2">
      <c r="A1186" s="1">
        <v>46111</v>
      </c>
      <c r="C1186" s="5">
        <f t="shared" si="21"/>
        <v>337.39020499201303</v>
      </c>
      <c r="D1186" s="5">
        <f t="shared" si="22"/>
        <v>-13199.455061115568</v>
      </c>
      <c r="E1186" s="5">
        <f t="shared" si="23"/>
        <v>13874.235471099593</v>
      </c>
    </row>
    <row r="1187" spans="1:5" x14ac:dyDescent="0.2">
      <c r="A1187" s="1">
        <v>46112</v>
      </c>
      <c r="C1187" s="5">
        <f t="shared" si="21"/>
        <v>-100.38242841530821</v>
      </c>
      <c r="D1187" s="5">
        <f t="shared" si="22"/>
        <v>-13672.088442660717</v>
      </c>
      <c r="E1187" s="5">
        <f t="shared" si="23"/>
        <v>13471.3235858301</v>
      </c>
    </row>
  </sheetData>
  <pageMargins left="0.7" right="0.7" top="0.75" bottom="0.75" header="0.3" footer="0.3"/>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8D499-EBA5-4CB0-9ACB-4EC137F2E060}">
  <dimension ref="A1:C1310"/>
  <sheetViews>
    <sheetView workbookViewId="0">
      <selection sqref="A1:C1310"/>
    </sheetView>
  </sheetViews>
  <sheetFormatPr defaultRowHeight="14.25" x14ac:dyDescent="0.2"/>
  <cols>
    <col min="1" max="1" width="14.875" customWidth="1"/>
    <col min="2" max="2" width="20.375" customWidth="1"/>
    <col min="3" max="3" width="13.75" customWidth="1"/>
  </cols>
  <sheetData>
    <row r="1" spans="1:3" x14ac:dyDescent="0.2">
      <c r="A1" s="1" t="s">
        <v>159</v>
      </c>
      <c r="B1" t="s">
        <v>158</v>
      </c>
      <c r="C1" t="s">
        <v>8</v>
      </c>
    </row>
    <row r="2" spans="1:3" x14ac:dyDescent="0.2">
      <c r="A2" s="2">
        <v>45050</v>
      </c>
      <c r="B2" t="s">
        <v>148</v>
      </c>
      <c r="C2" s="5">
        <v>1</v>
      </c>
    </row>
    <row r="3" spans="1:3" x14ac:dyDescent="0.2">
      <c r="A3" s="2">
        <v>45202</v>
      </c>
      <c r="B3" t="s">
        <v>148</v>
      </c>
      <c r="C3" s="5">
        <v>1</v>
      </c>
    </row>
    <row r="4" spans="1:3" x14ac:dyDescent="0.2">
      <c r="A4" s="2">
        <v>45220</v>
      </c>
      <c r="B4" t="s">
        <v>148</v>
      </c>
      <c r="C4" s="5">
        <v>1</v>
      </c>
    </row>
    <row r="5" spans="1:3" x14ac:dyDescent="0.2">
      <c r="A5" s="2">
        <v>45003</v>
      </c>
      <c r="B5" t="s">
        <v>148</v>
      </c>
      <c r="C5" s="5">
        <v>1</v>
      </c>
    </row>
    <row r="6" spans="1:3" x14ac:dyDescent="0.2">
      <c r="A6" s="2">
        <v>45232</v>
      </c>
      <c r="B6" t="s">
        <v>148</v>
      </c>
      <c r="C6" s="5">
        <v>1.79</v>
      </c>
    </row>
    <row r="7" spans="1:3" x14ac:dyDescent="0.2">
      <c r="A7" s="2">
        <v>45423</v>
      </c>
      <c r="B7" t="s">
        <v>148</v>
      </c>
      <c r="C7" s="5">
        <v>1.8</v>
      </c>
    </row>
    <row r="8" spans="1:3" x14ac:dyDescent="0.2">
      <c r="A8" s="2">
        <v>45225</v>
      </c>
      <c r="B8" t="s">
        <v>148</v>
      </c>
      <c r="C8" s="5">
        <v>2</v>
      </c>
    </row>
    <row r="9" spans="1:3" x14ac:dyDescent="0.2">
      <c r="A9" s="2">
        <v>45275</v>
      </c>
      <c r="B9" t="s">
        <v>148</v>
      </c>
      <c r="C9" s="5">
        <v>2</v>
      </c>
    </row>
    <row r="10" spans="1:3" x14ac:dyDescent="0.2">
      <c r="A10" s="2">
        <v>45574</v>
      </c>
      <c r="B10" t="s">
        <v>148</v>
      </c>
      <c r="C10" s="5">
        <v>2.44</v>
      </c>
    </row>
    <row r="11" spans="1:3" x14ac:dyDescent="0.2">
      <c r="A11" s="2">
        <v>45363</v>
      </c>
      <c r="B11" t="s">
        <v>148</v>
      </c>
      <c r="C11" s="5">
        <v>2.4900000000000002</v>
      </c>
    </row>
    <row r="12" spans="1:3" x14ac:dyDescent="0.2">
      <c r="A12" s="2">
        <v>44993</v>
      </c>
      <c r="B12" t="s">
        <v>148</v>
      </c>
      <c r="C12" s="5">
        <v>2.98</v>
      </c>
    </row>
    <row r="13" spans="1:3" x14ac:dyDescent="0.2">
      <c r="A13" s="2">
        <v>45460</v>
      </c>
      <c r="B13" t="s">
        <v>148</v>
      </c>
      <c r="C13" s="5">
        <v>2.98</v>
      </c>
    </row>
    <row r="14" spans="1:3" x14ac:dyDescent="0.2">
      <c r="A14" s="2">
        <v>45244</v>
      </c>
      <c r="B14" t="s">
        <v>148</v>
      </c>
      <c r="C14" s="5">
        <v>3</v>
      </c>
    </row>
    <row r="15" spans="1:3" x14ac:dyDescent="0.2">
      <c r="A15" s="2">
        <v>45656</v>
      </c>
      <c r="B15" t="s">
        <v>148</v>
      </c>
      <c r="C15" s="5">
        <v>3</v>
      </c>
    </row>
    <row r="16" spans="1:3" x14ac:dyDescent="0.2">
      <c r="A16" s="2">
        <v>44983</v>
      </c>
      <c r="B16" t="s">
        <v>148</v>
      </c>
      <c r="C16" s="5">
        <v>3</v>
      </c>
    </row>
    <row r="17" spans="1:3" x14ac:dyDescent="0.2">
      <c r="A17" s="2">
        <v>45074</v>
      </c>
      <c r="B17" t="s">
        <v>148</v>
      </c>
      <c r="C17" s="5">
        <v>3</v>
      </c>
    </row>
    <row r="18" spans="1:3" x14ac:dyDescent="0.2">
      <c r="A18" s="2">
        <v>44951</v>
      </c>
      <c r="B18" t="s">
        <v>148</v>
      </c>
      <c r="C18" s="5">
        <v>3.5</v>
      </c>
    </row>
    <row r="19" spans="1:3" x14ac:dyDescent="0.2">
      <c r="A19" s="2">
        <v>45049</v>
      </c>
      <c r="B19" t="s">
        <v>148</v>
      </c>
      <c r="C19" s="5">
        <v>3.75</v>
      </c>
    </row>
    <row r="20" spans="1:3" x14ac:dyDescent="0.2">
      <c r="A20" s="2">
        <v>45242</v>
      </c>
      <c r="B20" t="s">
        <v>148</v>
      </c>
      <c r="C20" s="5">
        <v>3.75</v>
      </c>
    </row>
    <row r="21" spans="1:3" x14ac:dyDescent="0.2">
      <c r="A21" s="2">
        <v>45203</v>
      </c>
      <c r="B21" t="s">
        <v>148</v>
      </c>
      <c r="C21" s="5">
        <v>3.99</v>
      </c>
    </row>
    <row r="22" spans="1:3" x14ac:dyDescent="0.2">
      <c r="A22" s="2">
        <v>44959</v>
      </c>
      <c r="B22" t="s">
        <v>148</v>
      </c>
      <c r="C22" s="5">
        <v>3.99</v>
      </c>
    </row>
    <row r="23" spans="1:3" x14ac:dyDescent="0.2">
      <c r="A23" s="2">
        <v>45033</v>
      </c>
      <c r="B23" t="s">
        <v>148</v>
      </c>
      <c r="C23" s="5">
        <v>4</v>
      </c>
    </row>
    <row r="24" spans="1:3" x14ac:dyDescent="0.2">
      <c r="A24" s="2">
        <v>45626</v>
      </c>
      <c r="B24" t="s">
        <v>148</v>
      </c>
      <c r="C24" s="5">
        <v>4.99</v>
      </c>
    </row>
    <row r="25" spans="1:3" x14ac:dyDescent="0.2">
      <c r="A25" s="2">
        <v>45487</v>
      </c>
      <c r="B25" t="s">
        <v>148</v>
      </c>
      <c r="C25" s="5">
        <v>5</v>
      </c>
    </row>
    <row r="26" spans="1:3" x14ac:dyDescent="0.2">
      <c r="A26" s="2">
        <v>44976</v>
      </c>
      <c r="B26" t="s">
        <v>148</v>
      </c>
      <c r="C26" s="5">
        <v>5</v>
      </c>
    </row>
    <row r="27" spans="1:3" x14ac:dyDescent="0.2">
      <c r="A27" s="2">
        <v>45414</v>
      </c>
      <c r="B27" t="s">
        <v>148</v>
      </c>
      <c r="C27" s="5">
        <v>5.25</v>
      </c>
    </row>
    <row r="28" spans="1:3" x14ac:dyDescent="0.2">
      <c r="A28" s="2">
        <v>45318</v>
      </c>
      <c r="B28" t="s">
        <v>148</v>
      </c>
      <c r="C28" s="5">
        <v>5.54</v>
      </c>
    </row>
    <row r="29" spans="1:3" x14ac:dyDescent="0.2">
      <c r="A29" s="2">
        <v>45252</v>
      </c>
      <c r="B29" t="s">
        <v>148</v>
      </c>
      <c r="C29" s="5">
        <v>5.98</v>
      </c>
    </row>
    <row r="30" spans="1:3" x14ac:dyDescent="0.2">
      <c r="A30" s="2">
        <v>45150</v>
      </c>
      <c r="B30" t="s">
        <v>148</v>
      </c>
      <c r="C30" s="5">
        <v>5.98</v>
      </c>
    </row>
    <row r="31" spans="1:3" x14ac:dyDescent="0.2">
      <c r="A31" s="2">
        <v>45156</v>
      </c>
      <c r="B31" t="s">
        <v>148</v>
      </c>
      <c r="C31" s="5">
        <v>5.99</v>
      </c>
    </row>
    <row r="32" spans="1:3" x14ac:dyDescent="0.2">
      <c r="A32" s="2">
        <v>45557</v>
      </c>
      <c r="B32" t="s">
        <v>148</v>
      </c>
      <c r="C32" s="5">
        <v>5.99</v>
      </c>
    </row>
    <row r="33" spans="1:3" x14ac:dyDescent="0.2">
      <c r="A33" s="2">
        <v>45633</v>
      </c>
      <c r="B33" t="s">
        <v>148</v>
      </c>
      <c r="C33" s="5">
        <v>5.99</v>
      </c>
    </row>
    <row r="34" spans="1:3" x14ac:dyDescent="0.2">
      <c r="A34" s="2">
        <v>45155</v>
      </c>
      <c r="B34" t="s">
        <v>148</v>
      </c>
      <c r="C34" s="5">
        <v>5.99</v>
      </c>
    </row>
    <row r="35" spans="1:3" x14ac:dyDescent="0.2">
      <c r="A35" s="2">
        <v>45038</v>
      </c>
      <c r="B35" t="s">
        <v>148</v>
      </c>
      <c r="C35" s="5">
        <v>5.99</v>
      </c>
    </row>
    <row r="36" spans="1:3" x14ac:dyDescent="0.2">
      <c r="A36" s="2">
        <v>44996</v>
      </c>
      <c r="B36" t="s">
        <v>148</v>
      </c>
      <c r="C36" s="5">
        <v>5.99</v>
      </c>
    </row>
    <row r="37" spans="1:3" x14ac:dyDescent="0.2">
      <c r="A37" s="2">
        <v>45190</v>
      </c>
      <c r="B37" t="s">
        <v>148</v>
      </c>
      <c r="C37" s="5">
        <v>5.99</v>
      </c>
    </row>
    <row r="38" spans="1:3" x14ac:dyDescent="0.2">
      <c r="A38" s="2">
        <v>45486</v>
      </c>
      <c r="B38" t="s">
        <v>148</v>
      </c>
      <c r="C38" s="5">
        <v>6</v>
      </c>
    </row>
    <row r="39" spans="1:3" x14ac:dyDescent="0.2">
      <c r="A39" s="2">
        <v>45223</v>
      </c>
      <c r="B39" t="s">
        <v>148</v>
      </c>
      <c r="C39" s="5">
        <v>6</v>
      </c>
    </row>
    <row r="40" spans="1:3" x14ac:dyDescent="0.2">
      <c r="A40" s="2">
        <v>45433</v>
      </c>
      <c r="B40" t="s">
        <v>148</v>
      </c>
      <c r="C40" s="5">
        <v>6</v>
      </c>
    </row>
    <row r="41" spans="1:3" x14ac:dyDescent="0.2">
      <c r="A41" s="2">
        <v>44987</v>
      </c>
      <c r="B41" t="s">
        <v>148</v>
      </c>
      <c r="C41" s="5">
        <v>6</v>
      </c>
    </row>
    <row r="42" spans="1:3" x14ac:dyDescent="0.2">
      <c r="A42" s="2">
        <v>45024</v>
      </c>
      <c r="B42" t="s">
        <v>148</v>
      </c>
      <c r="C42" s="5">
        <v>6.56</v>
      </c>
    </row>
    <row r="43" spans="1:3" x14ac:dyDescent="0.2">
      <c r="A43" s="2">
        <v>45567</v>
      </c>
      <c r="B43" t="s">
        <v>148</v>
      </c>
      <c r="C43" s="5">
        <v>6.81</v>
      </c>
    </row>
    <row r="44" spans="1:3" x14ac:dyDescent="0.2">
      <c r="A44" s="2">
        <v>45630</v>
      </c>
      <c r="B44" t="s">
        <v>148</v>
      </c>
      <c r="C44" s="5">
        <v>6.99</v>
      </c>
    </row>
    <row r="45" spans="1:3" x14ac:dyDescent="0.2">
      <c r="A45" s="2">
        <v>45591</v>
      </c>
      <c r="B45" t="s">
        <v>148</v>
      </c>
      <c r="C45" s="5">
        <v>6.99</v>
      </c>
    </row>
    <row r="46" spans="1:3" x14ac:dyDescent="0.2">
      <c r="A46" s="2">
        <v>45283</v>
      </c>
      <c r="B46" t="s">
        <v>148</v>
      </c>
      <c r="C46" s="5">
        <v>6.99</v>
      </c>
    </row>
    <row r="47" spans="1:3" x14ac:dyDescent="0.2">
      <c r="A47" s="2">
        <v>45503</v>
      </c>
      <c r="B47" t="s">
        <v>148</v>
      </c>
      <c r="C47" s="5">
        <v>7</v>
      </c>
    </row>
    <row r="48" spans="1:3" x14ac:dyDescent="0.2">
      <c r="A48" s="2">
        <v>45021</v>
      </c>
      <c r="B48" t="s">
        <v>148</v>
      </c>
      <c r="C48" s="5">
        <v>7.5</v>
      </c>
    </row>
    <row r="49" spans="1:3" x14ac:dyDescent="0.2">
      <c r="A49" s="2">
        <v>45457</v>
      </c>
      <c r="B49" t="s">
        <v>148</v>
      </c>
      <c r="C49" s="5">
        <v>7.57</v>
      </c>
    </row>
    <row r="50" spans="1:3" x14ac:dyDescent="0.2">
      <c r="A50" s="2">
        <v>45582</v>
      </c>
      <c r="B50" t="s">
        <v>148</v>
      </c>
      <c r="C50" s="5">
        <v>7.76</v>
      </c>
    </row>
    <row r="51" spans="1:3" x14ac:dyDescent="0.2">
      <c r="A51" s="2">
        <v>45647</v>
      </c>
      <c r="B51" t="s">
        <v>148</v>
      </c>
      <c r="C51" s="5">
        <v>7.98</v>
      </c>
    </row>
    <row r="52" spans="1:3" x14ac:dyDescent="0.2">
      <c r="A52" s="2">
        <v>45297</v>
      </c>
      <c r="B52" t="s">
        <v>148</v>
      </c>
      <c r="C52" s="5">
        <v>7.98</v>
      </c>
    </row>
    <row r="53" spans="1:3" x14ac:dyDescent="0.2">
      <c r="A53" s="2">
        <v>45112</v>
      </c>
      <c r="B53" t="s">
        <v>148</v>
      </c>
      <c r="C53" s="5">
        <v>7.98</v>
      </c>
    </row>
    <row r="54" spans="1:3" x14ac:dyDescent="0.2">
      <c r="A54" s="2">
        <v>44990</v>
      </c>
      <c r="B54" t="s">
        <v>148</v>
      </c>
      <c r="C54" s="5">
        <v>7.98</v>
      </c>
    </row>
    <row r="55" spans="1:3" x14ac:dyDescent="0.2">
      <c r="A55" s="2">
        <v>45476</v>
      </c>
      <c r="B55" t="s">
        <v>148</v>
      </c>
      <c r="C55" s="5">
        <v>7.99</v>
      </c>
    </row>
    <row r="56" spans="1:3" x14ac:dyDescent="0.2">
      <c r="A56" s="2">
        <v>45215</v>
      </c>
      <c r="B56" t="s">
        <v>148</v>
      </c>
      <c r="C56" s="5">
        <v>7.99</v>
      </c>
    </row>
    <row r="57" spans="1:3" x14ac:dyDescent="0.2">
      <c r="A57" s="2">
        <v>45236</v>
      </c>
      <c r="B57" t="s">
        <v>148</v>
      </c>
      <c r="C57" s="5">
        <v>7.99</v>
      </c>
    </row>
    <row r="58" spans="1:3" x14ac:dyDescent="0.2">
      <c r="A58" s="2">
        <v>45592</v>
      </c>
      <c r="B58" t="s">
        <v>148</v>
      </c>
      <c r="C58" s="5">
        <v>8</v>
      </c>
    </row>
    <row r="59" spans="1:3" x14ac:dyDescent="0.2">
      <c r="A59" s="2">
        <v>45493</v>
      </c>
      <c r="B59" t="s">
        <v>148</v>
      </c>
      <c r="C59" s="5">
        <v>8</v>
      </c>
    </row>
    <row r="60" spans="1:3" x14ac:dyDescent="0.2">
      <c r="A60" s="2">
        <v>45636</v>
      </c>
      <c r="B60" t="s">
        <v>148</v>
      </c>
      <c r="C60" s="5">
        <v>8</v>
      </c>
    </row>
    <row r="61" spans="1:3" x14ac:dyDescent="0.2">
      <c r="A61" s="2">
        <v>45539</v>
      </c>
      <c r="B61" t="s">
        <v>148</v>
      </c>
      <c r="C61" s="5">
        <v>8.629999999999999</v>
      </c>
    </row>
    <row r="62" spans="1:3" x14ac:dyDescent="0.2">
      <c r="A62" s="2">
        <v>45507</v>
      </c>
      <c r="B62" t="s">
        <v>148</v>
      </c>
      <c r="C62" s="5">
        <v>8.9400000000000013</v>
      </c>
    </row>
    <row r="63" spans="1:3" x14ac:dyDescent="0.2">
      <c r="A63" s="2">
        <v>45316</v>
      </c>
      <c r="B63" t="s">
        <v>148</v>
      </c>
      <c r="C63" s="5">
        <v>8.99</v>
      </c>
    </row>
    <row r="64" spans="1:3" x14ac:dyDescent="0.2">
      <c r="A64" s="2">
        <v>45426</v>
      </c>
      <c r="B64" t="s">
        <v>148</v>
      </c>
      <c r="C64" s="5">
        <v>9.9499999999999993</v>
      </c>
    </row>
    <row r="65" spans="1:3" x14ac:dyDescent="0.2">
      <c r="A65" s="2">
        <v>45649</v>
      </c>
      <c r="B65" t="s">
        <v>148</v>
      </c>
      <c r="C65" s="5">
        <v>9.98</v>
      </c>
    </row>
    <row r="66" spans="1:3" x14ac:dyDescent="0.2">
      <c r="A66" s="2">
        <v>45495</v>
      </c>
      <c r="B66" t="s">
        <v>148</v>
      </c>
      <c r="C66" s="5">
        <v>9.98</v>
      </c>
    </row>
    <row r="67" spans="1:3" x14ac:dyDescent="0.2">
      <c r="A67" s="2">
        <v>45431</v>
      </c>
      <c r="B67" t="s">
        <v>148</v>
      </c>
      <c r="C67" s="5">
        <v>9.98</v>
      </c>
    </row>
    <row r="68" spans="1:3" x14ac:dyDescent="0.2">
      <c r="A68" s="2">
        <v>45617</v>
      </c>
      <c r="B68" t="s">
        <v>148</v>
      </c>
      <c r="C68" s="5">
        <v>9.98</v>
      </c>
    </row>
    <row r="69" spans="1:3" x14ac:dyDescent="0.2">
      <c r="A69" s="2">
        <v>44962</v>
      </c>
      <c r="B69" t="s">
        <v>148</v>
      </c>
      <c r="C69" s="5">
        <v>9.99</v>
      </c>
    </row>
    <row r="70" spans="1:3" x14ac:dyDescent="0.2">
      <c r="A70" s="2">
        <v>45461</v>
      </c>
      <c r="B70" t="s">
        <v>148</v>
      </c>
      <c r="C70" s="5">
        <v>9.99</v>
      </c>
    </row>
    <row r="71" spans="1:3" x14ac:dyDescent="0.2">
      <c r="A71" s="2">
        <v>45247</v>
      </c>
      <c r="B71" t="s">
        <v>148</v>
      </c>
      <c r="C71" s="5">
        <v>9.99</v>
      </c>
    </row>
    <row r="72" spans="1:3" x14ac:dyDescent="0.2">
      <c r="A72" s="2">
        <v>45348</v>
      </c>
      <c r="B72" t="s">
        <v>148</v>
      </c>
      <c r="C72" s="5">
        <v>9.99</v>
      </c>
    </row>
    <row r="73" spans="1:3" x14ac:dyDescent="0.2">
      <c r="A73" s="2">
        <v>45500</v>
      </c>
      <c r="B73" t="s">
        <v>148</v>
      </c>
      <c r="C73" s="5">
        <v>9.99</v>
      </c>
    </row>
    <row r="74" spans="1:3" x14ac:dyDescent="0.2">
      <c r="A74" s="2">
        <v>45532</v>
      </c>
      <c r="B74" t="s">
        <v>148</v>
      </c>
      <c r="C74" s="5">
        <v>9.99</v>
      </c>
    </row>
    <row r="75" spans="1:3" x14ac:dyDescent="0.2">
      <c r="A75" s="2">
        <v>45418</v>
      </c>
      <c r="B75" t="s">
        <v>148</v>
      </c>
      <c r="C75" s="5">
        <v>9.99</v>
      </c>
    </row>
    <row r="76" spans="1:3" x14ac:dyDescent="0.2">
      <c r="A76" s="2">
        <v>44944</v>
      </c>
      <c r="B76" t="s">
        <v>148</v>
      </c>
      <c r="C76" s="5">
        <v>10</v>
      </c>
    </row>
    <row r="77" spans="1:3" x14ac:dyDescent="0.2">
      <c r="A77" s="2">
        <v>45481</v>
      </c>
      <c r="B77" t="s">
        <v>148</v>
      </c>
      <c r="C77" s="5">
        <v>10.050000000000001</v>
      </c>
    </row>
    <row r="78" spans="1:3" x14ac:dyDescent="0.2">
      <c r="A78" s="2">
        <v>45352</v>
      </c>
      <c r="B78" t="s">
        <v>148</v>
      </c>
      <c r="C78" s="5">
        <v>10.78</v>
      </c>
    </row>
    <row r="79" spans="1:3" x14ac:dyDescent="0.2">
      <c r="A79" s="2">
        <v>44942</v>
      </c>
      <c r="B79" t="s">
        <v>148</v>
      </c>
      <c r="C79" s="5">
        <v>10.8</v>
      </c>
    </row>
    <row r="80" spans="1:3" x14ac:dyDescent="0.2">
      <c r="A80" s="2">
        <v>45272</v>
      </c>
      <c r="B80" t="s">
        <v>148</v>
      </c>
      <c r="C80" s="5">
        <v>10.98</v>
      </c>
    </row>
    <row r="81" spans="1:3" x14ac:dyDescent="0.2">
      <c r="A81" s="2">
        <v>45405</v>
      </c>
      <c r="B81" t="s">
        <v>148</v>
      </c>
      <c r="C81" s="5">
        <v>10.98</v>
      </c>
    </row>
    <row r="82" spans="1:3" x14ac:dyDescent="0.2">
      <c r="A82" s="2">
        <v>45629</v>
      </c>
      <c r="B82" t="s">
        <v>148</v>
      </c>
      <c r="C82" s="5">
        <v>10.99</v>
      </c>
    </row>
    <row r="83" spans="1:3" x14ac:dyDescent="0.2">
      <c r="A83" s="2">
        <v>45316</v>
      </c>
      <c r="B83" t="s">
        <v>148</v>
      </c>
      <c r="C83" s="5">
        <v>11</v>
      </c>
    </row>
    <row r="84" spans="1:3" x14ac:dyDescent="0.2">
      <c r="A84" s="2">
        <v>45581</v>
      </c>
      <c r="B84" t="s">
        <v>148</v>
      </c>
      <c r="C84" s="5">
        <v>11.32</v>
      </c>
    </row>
    <row r="85" spans="1:3" x14ac:dyDescent="0.2">
      <c r="A85" s="2">
        <v>45254</v>
      </c>
      <c r="B85" t="s">
        <v>148</v>
      </c>
      <c r="C85" s="5">
        <v>11.76</v>
      </c>
    </row>
    <row r="86" spans="1:3" x14ac:dyDescent="0.2">
      <c r="A86" s="2">
        <v>45587</v>
      </c>
      <c r="B86" t="s">
        <v>148</v>
      </c>
      <c r="C86" s="5">
        <v>11.92</v>
      </c>
    </row>
    <row r="87" spans="1:3" x14ac:dyDescent="0.2">
      <c r="A87" s="2">
        <v>45384</v>
      </c>
      <c r="B87" t="s">
        <v>148</v>
      </c>
      <c r="C87" s="5">
        <v>11.96</v>
      </c>
    </row>
    <row r="88" spans="1:3" x14ac:dyDescent="0.2">
      <c r="A88" s="2">
        <v>44987</v>
      </c>
      <c r="B88" t="s">
        <v>148</v>
      </c>
      <c r="C88" s="5">
        <v>11.96</v>
      </c>
    </row>
    <row r="89" spans="1:3" x14ac:dyDescent="0.2">
      <c r="A89" s="2">
        <v>45283</v>
      </c>
      <c r="B89" t="s">
        <v>148</v>
      </c>
      <c r="C89" s="5">
        <v>11.96</v>
      </c>
    </row>
    <row r="90" spans="1:3" x14ac:dyDescent="0.2">
      <c r="A90" s="2">
        <v>45337</v>
      </c>
      <c r="B90" t="s">
        <v>148</v>
      </c>
      <c r="C90" s="5">
        <v>11.97</v>
      </c>
    </row>
    <row r="91" spans="1:3" x14ac:dyDescent="0.2">
      <c r="A91" s="2">
        <v>45078</v>
      </c>
      <c r="B91" t="s">
        <v>148</v>
      </c>
      <c r="C91" s="5">
        <v>11.97</v>
      </c>
    </row>
    <row r="92" spans="1:3" x14ac:dyDescent="0.2">
      <c r="A92" s="2">
        <v>45520</v>
      </c>
      <c r="B92" t="s">
        <v>148</v>
      </c>
      <c r="C92" s="5">
        <v>11.97</v>
      </c>
    </row>
    <row r="93" spans="1:3" x14ac:dyDescent="0.2">
      <c r="A93" s="2">
        <v>45058</v>
      </c>
      <c r="B93" t="s">
        <v>148</v>
      </c>
      <c r="C93" s="5">
        <v>11.98</v>
      </c>
    </row>
    <row r="94" spans="1:3" x14ac:dyDescent="0.2">
      <c r="A94" s="2">
        <v>45164</v>
      </c>
      <c r="B94" t="s">
        <v>148</v>
      </c>
      <c r="C94" s="5">
        <v>12</v>
      </c>
    </row>
    <row r="95" spans="1:3" x14ac:dyDescent="0.2">
      <c r="A95" s="2">
        <v>45373</v>
      </c>
      <c r="B95" t="s">
        <v>148</v>
      </c>
      <c r="C95" s="5">
        <v>12.77</v>
      </c>
    </row>
    <row r="96" spans="1:3" x14ac:dyDescent="0.2">
      <c r="A96" s="2">
        <v>45380</v>
      </c>
      <c r="B96" t="s">
        <v>148</v>
      </c>
      <c r="C96" s="5">
        <v>12.98</v>
      </c>
    </row>
    <row r="97" spans="1:3" x14ac:dyDescent="0.2">
      <c r="A97" s="2">
        <v>45547</v>
      </c>
      <c r="B97" t="s">
        <v>148</v>
      </c>
      <c r="C97" s="5">
        <v>12.99</v>
      </c>
    </row>
    <row r="98" spans="1:3" x14ac:dyDescent="0.2">
      <c r="A98" s="2">
        <v>45139</v>
      </c>
      <c r="B98" t="s">
        <v>148</v>
      </c>
      <c r="C98" s="5">
        <v>12.99</v>
      </c>
    </row>
    <row r="99" spans="1:3" x14ac:dyDescent="0.2">
      <c r="A99" s="2">
        <v>44971</v>
      </c>
      <c r="B99" t="s">
        <v>148</v>
      </c>
      <c r="C99" s="5">
        <v>12.99</v>
      </c>
    </row>
    <row r="100" spans="1:3" x14ac:dyDescent="0.2">
      <c r="A100" s="2">
        <v>45468</v>
      </c>
      <c r="B100" t="s">
        <v>148</v>
      </c>
      <c r="C100" s="5">
        <v>12.99</v>
      </c>
    </row>
    <row r="101" spans="1:3" x14ac:dyDescent="0.2">
      <c r="A101" s="2">
        <v>45022</v>
      </c>
      <c r="B101" t="s">
        <v>148</v>
      </c>
      <c r="C101" s="5">
        <v>12.99</v>
      </c>
    </row>
    <row r="102" spans="1:3" x14ac:dyDescent="0.2">
      <c r="A102" s="2">
        <v>45416</v>
      </c>
      <c r="B102" t="s">
        <v>148</v>
      </c>
      <c r="C102" s="5">
        <v>12.99</v>
      </c>
    </row>
    <row r="103" spans="1:3" x14ac:dyDescent="0.2">
      <c r="A103" s="2">
        <v>45314</v>
      </c>
      <c r="B103" t="s">
        <v>148</v>
      </c>
      <c r="C103" s="5">
        <v>13.95</v>
      </c>
    </row>
    <row r="104" spans="1:3" x14ac:dyDescent="0.2">
      <c r="A104" s="2">
        <v>45305</v>
      </c>
      <c r="B104" t="s">
        <v>148</v>
      </c>
      <c r="C104" s="5">
        <v>14.11</v>
      </c>
    </row>
    <row r="105" spans="1:3" x14ac:dyDescent="0.2">
      <c r="A105" s="2">
        <v>45252</v>
      </c>
      <c r="B105" t="s">
        <v>148</v>
      </c>
      <c r="C105" s="5">
        <v>14.370000000000001</v>
      </c>
    </row>
    <row r="106" spans="1:3" x14ac:dyDescent="0.2">
      <c r="A106" s="2">
        <v>44933</v>
      </c>
      <c r="B106" t="s">
        <v>148</v>
      </c>
      <c r="C106" s="5">
        <v>14.97</v>
      </c>
    </row>
    <row r="107" spans="1:3" x14ac:dyDescent="0.2">
      <c r="A107" s="2">
        <v>45612</v>
      </c>
      <c r="B107" t="s">
        <v>148</v>
      </c>
      <c r="C107" s="5">
        <v>14.97</v>
      </c>
    </row>
    <row r="108" spans="1:3" x14ac:dyDescent="0.2">
      <c r="A108" s="2">
        <v>45055</v>
      </c>
      <c r="B108" t="s">
        <v>148</v>
      </c>
      <c r="C108" s="5">
        <v>14.97</v>
      </c>
    </row>
    <row r="109" spans="1:3" x14ac:dyDescent="0.2">
      <c r="A109" s="2">
        <v>44961</v>
      </c>
      <c r="B109" t="s">
        <v>148</v>
      </c>
      <c r="C109" s="5">
        <v>14.97</v>
      </c>
    </row>
    <row r="110" spans="1:3" x14ac:dyDescent="0.2">
      <c r="A110" s="2">
        <v>45201</v>
      </c>
      <c r="B110" t="s">
        <v>148</v>
      </c>
      <c r="C110" s="5">
        <v>14.98</v>
      </c>
    </row>
    <row r="111" spans="1:3" x14ac:dyDescent="0.2">
      <c r="A111" s="2">
        <v>44980</v>
      </c>
      <c r="B111" t="s">
        <v>148</v>
      </c>
      <c r="C111" s="5">
        <v>14.99</v>
      </c>
    </row>
    <row r="112" spans="1:3" x14ac:dyDescent="0.2">
      <c r="A112" s="2">
        <v>45099</v>
      </c>
      <c r="B112" t="s">
        <v>148</v>
      </c>
      <c r="C112" s="5">
        <v>14.99</v>
      </c>
    </row>
    <row r="113" spans="1:3" x14ac:dyDescent="0.2">
      <c r="A113" s="2">
        <v>45641</v>
      </c>
      <c r="B113" t="s">
        <v>148</v>
      </c>
      <c r="C113" s="5">
        <v>14.99</v>
      </c>
    </row>
    <row r="114" spans="1:3" x14ac:dyDescent="0.2">
      <c r="A114" s="2">
        <v>45463</v>
      </c>
      <c r="B114" t="s">
        <v>148</v>
      </c>
      <c r="C114" s="5">
        <v>14.99</v>
      </c>
    </row>
    <row r="115" spans="1:3" x14ac:dyDescent="0.2">
      <c r="A115" s="2">
        <v>45426</v>
      </c>
      <c r="B115" t="s">
        <v>148</v>
      </c>
      <c r="C115" s="5">
        <v>14.99</v>
      </c>
    </row>
    <row r="116" spans="1:3" x14ac:dyDescent="0.2">
      <c r="A116" s="2">
        <v>44968</v>
      </c>
      <c r="B116" t="s">
        <v>148</v>
      </c>
      <c r="C116" s="5">
        <v>14.99</v>
      </c>
    </row>
    <row r="117" spans="1:3" x14ac:dyDescent="0.2">
      <c r="A117" s="2">
        <v>45651</v>
      </c>
      <c r="B117" t="s">
        <v>148</v>
      </c>
      <c r="C117" s="5">
        <v>14.99</v>
      </c>
    </row>
    <row r="118" spans="1:3" x14ac:dyDescent="0.2">
      <c r="A118" s="2">
        <v>45308</v>
      </c>
      <c r="B118" t="s">
        <v>148</v>
      </c>
      <c r="C118" s="5">
        <v>14.99</v>
      </c>
    </row>
    <row r="119" spans="1:3" x14ac:dyDescent="0.2">
      <c r="A119" s="2">
        <v>45626</v>
      </c>
      <c r="B119" t="s">
        <v>148</v>
      </c>
      <c r="C119" s="5">
        <v>14.99</v>
      </c>
    </row>
    <row r="120" spans="1:3" x14ac:dyDescent="0.2">
      <c r="A120" s="2">
        <v>45418</v>
      </c>
      <c r="B120" t="s">
        <v>148</v>
      </c>
      <c r="C120" s="5">
        <v>15</v>
      </c>
    </row>
    <row r="121" spans="1:3" x14ac:dyDescent="0.2">
      <c r="A121" s="2">
        <v>44994</v>
      </c>
      <c r="B121" t="s">
        <v>148</v>
      </c>
      <c r="C121" s="5">
        <v>15.53</v>
      </c>
    </row>
    <row r="122" spans="1:3" x14ac:dyDescent="0.2">
      <c r="A122" s="2">
        <v>45381</v>
      </c>
      <c r="B122" t="s">
        <v>148</v>
      </c>
      <c r="C122" s="5">
        <v>15.84</v>
      </c>
    </row>
    <row r="123" spans="1:3" x14ac:dyDescent="0.2">
      <c r="A123" s="2">
        <v>45242</v>
      </c>
      <c r="B123" t="s">
        <v>148</v>
      </c>
      <c r="C123" s="5">
        <v>15.9</v>
      </c>
    </row>
    <row r="124" spans="1:3" x14ac:dyDescent="0.2">
      <c r="A124" s="2">
        <v>44975</v>
      </c>
      <c r="B124" t="s">
        <v>148</v>
      </c>
      <c r="C124" s="5">
        <v>15.96</v>
      </c>
    </row>
    <row r="125" spans="1:3" x14ac:dyDescent="0.2">
      <c r="A125" s="2">
        <v>45036</v>
      </c>
      <c r="B125" t="s">
        <v>148</v>
      </c>
      <c r="C125" s="5">
        <v>15.96</v>
      </c>
    </row>
    <row r="126" spans="1:3" x14ac:dyDescent="0.2">
      <c r="A126" s="2">
        <v>45134</v>
      </c>
      <c r="B126" t="s">
        <v>148</v>
      </c>
      <c r="C126" s="5">
        <v>15.96</v>
      </c>
    </row>
    <row r="127" spans="1:3" x14ac:dyDescent="0.2">
      <c r="A127" s="2">
        <v>45565</v>
      </c>
      <c r="B127" t="s">
        <v>148</v>
      </c>
      <c r="C127" s="5">
        <v>15.97</v>
      </c>
    </row>
    <row r="128" spans="1:3" x14ac:dyDescent="0.2">
      <c r="A128" s="2">
        <v>45151</v>
      </c>
      <c r="B128" t="s">
        <v>148</v>
      </c>
      <c r="C128" s="5">
        <v>15.98</v>
      </c>
    </row>
    <row r="129" spans="1:3" x14ac:dyDescent="0.2">
      <c r="A129" s="2">
        <v>45641</v>
      </c>
      <c r="B129" t="s">
        <v>148</v>
      </c>
      <c r="C129" s="5">
        <v>15.98</v>
      </c>
    </row>
    <row r="130" spans="1:3" x14ac:dyDescent="0.2">
      <c r="A130" s="2">
        <v>45555</v>
      </c>
      <c r="B130" t="s">
        <v>148</v>
      </c>
      <c r="C130" s="5">
        <v>15.98</v>
      </c>
    </row>
    <row r="131" spans="1:3" x14ac:dyDescent="0.2">
      <c r="A131" s="2">
        <v>45621</v>
      </c>
      <c r="B131" t="s">
        <v>148</v>
      </c>
      <c r="C131" s="5">
        <v>15.98</v>
      </c>
    </row>
    <row r="132" spans="1:3" x14ac:dyDescent="0.2">
      <c r="A132" s="2">
        <v>45264</v>
      </c>
      <c r="B132" t="s">
        <v>148</v>
      </c>
      <c r="C132" s="5">
        <v>16.45</v>
      </c>
    </row>
    <row r="133" spans="1:3" x14ac:dyDescent="0.2">
      <c r="A133" s="2">
        <v>45029</v>
      </c>
      <c r="B133" t="s">
        <v>148</v>
      </c>
      <c r="C133" s="5">
        <v>16.990000000000002</v>
      </c>
    </row>
    <row r="134" spans="1:3" x14ac:dyDescent="0.2">
      <c r="A134" s="2">
        <v>45523</v>
      </c>
      <c r="B134" t="s">
        <v>148</v>
      </c>
      <c r="C134" s="5">
        <v>17.37</v>
      </c>
    </row>
    <row r="135" spans="1:3" x14ac:dyDescent="0.2">
      <c r="A135" s="2">
        <v>45097</v>
      </c>
      <c r="B135" t="s">
        <v>148</v>
      </c>
      <c r="C135" s="5">
        <v>17.46</v>
      </c>
    </row>
    <row r="136" spans="1:3" x14ac:dyDescent="0.2">
      <c r="A136" s="2">
        <v>44980</v>
      </c>
      <c r="B136" t="s">
        <v>148</v>
      </c>
      <c r="C136" s="5">
        <v>17.54</v>
      </c>
    </row>
    <row r="137" spans="1:3" x14ac:dyDescent="0.2">
      <c r="A137" s="2">
        <v>45652</v>
      </c>
      <c r="B137" t="s">
        <v>148</v>
      </c>
      <c r="C137" s="5">
        <v>17.91</v>
      </c>
    </row>
    <row r="138" spans="1:3" x14ac:dyDescent="0.2">
      <c r="A138" s="2">
        <v>45206</v>
      </c>
      <c r="B138" t="s">
        <v>148</v>
      </c>
      <c r="C138" s="5">
        <v>17.940000000000001</v>
      </c>
    </row>
    <row r="139" spans="1:3" x14ac:dyDescent="0.2">
      <c r="A139" s="2">
        <v>44971</v>
      </c>
      <c r="B139" t="s">
        <v>148</v>
      </c>
      <c r="C139" s="5">
        <v>17.96</v>
      </c>
    </row>
    <row r="140" spans="1:3" x14ac:dyDescent="0.2">
      <c r="A140" s="2">
        <v>45183</v>
      </c>
      <c r="B140" t="s">
        <v>148</v>
      </c>
      <c r="C140" s="5">
        <v>17.97</v>
      </c>
    </row>
    <row r="141" spans="1:3" x14ac:dyDescent="0.2">
      <c r="A141" s="2">
        <v>45384</v>
      </c>
      <c r="B141" t="s">
        <v>148</v>
      </c>
      <c r="C141" s="5">
        <v>17.97</v>
      </c>
    </row>
    <row r="142" spans="1:3" x14ac:dyDescent="0.2">
      <c r="A142" s="2">
        <v>45369</v>
      </c>
      <c r="B142" t="s">
        <v>148</v>
      </c>
      <c r="C142" s="5">
        <v>17.97</v>
      </c>
    </row>
    <row r="143" spans="1:3" x14ac:dyDescent="0.2">
      <c r="A143" s="2">
        <v>45386</v>
      </c>
      <c r="B143" t="s">
        <v>148</v>
      </c>
      <c r="C143" s="5">
        <v>17.98</v>
      </c>
    </row>
    <row r="144" spans="1:3" x14ac:dyDescent="0.2">
      <c r="A144" s="2">
        <v>45288</v>
      </c>
      <c r="B144" t="s">
        <v>148</v>
      </c>
      <c r="C144" s="5">
        <v>17.98</v>
      </c>
    </row>
    <row r="145" spans="1:3" x14ac:dyDescent="0.2">
      <c r="A145" s="2">
        <v>44938</v>
      </c>
      <c r="B145" t="s">
        <v>148</v>
      </c>
      <c r="C145" s="5">
        <v>18.89</v>
      </c>
    </row>
    <row r="146" spans="1:3" x14ac:dyDescent="0.2">
      <c r="A146" s="2">
        <v>45575</v>
      </c>
      <c r="B146" t="s">
        <v>148</v>
      </c>
      <c r="C146" s="5">
        <v>18.98</v>
      </c>
    </row>
    <row r="147" spans="1:3" x14ac:dyDescent="0.2">
      <c r="A147" s="2">
        <v>45647</v>
      </c>
      <c r="B147" t="s">
        <v>148</v>
      </c>
      <c r="C147" s="5">
        <v>19.18</v>
      </c>
    </row>
    <row r="148" spans="1:3" x14ac:dyDescent="0.2">
      <c r="A148" s="2">
        <v>45214</v>
      </c>
      <c r="B148" t="s">
        <v>148</v>
      </c>
      <c r="C148" s="5">
        <v>19.34</v>
      </c>
    </row>
    <row r="149" spans="1:3" x14ac:dyDescent="0.2">
      <c r="A149" s="2">
        <v>45490</v>
      </c>
      <c r="B149" t="s">
        <v>148</v>
      </c>
      <c r="C149" s="5">
        <v>19.95</v>
      </c>
    </row>
    <row r="150" spans="1:3" x14ac:dyDescent="0.2">
      <c r="A150" s="2">
        <v>44998</v>
      </c>
      <c r="B150" t="s">
        <v>148</v>
      </c>
      <c r="C150" s="5">
        <v>19.96</v>
      </c>
    </row>
    <row r="151" spans="1:3" x14ac:dyDescent="0.2">
      <c r="A151" s="2">
        <v>45619</v>
      </c>
      <c r="B151" t="s">
        <v>148</v>
      </c>
      <c r="C151" s="5">
        <v>19.96</v>
      </c>
    </row>
    <row r="152" spans="1:3" x14ac:dyDescent="0.2">
      <c r="A152" s="2">
        <v>45348</v>
      </c>
      <c r="B152" t="s">
        <v>148</v>
      </c>
      <c r="C152" s="5">
        <v>19.98</v>
      </c>
    </row>
    <row r="153" spans="1:3" x14ac:dyDescent="0.2">
      <c r="A153" s="2">
        <v>45251</v>
      </c>
      <c r="B153" t="s">
        <v>148</v>
      </c>
      <c r="C153" s="5">
        <v>19.98</v>
      </c>
    </row>
    <row r="154" spans="1:3" x14ac:dyDescent="0.2">
      <c r="A154" s="2">
        <v>45568</v>
      </c>
      <c r="B154" t="s">
        <v>148</v>
      </c>
      <c r="C154" s="5">
        <v>20.010000000000002</v>
      </c>
    </row>
    <row r="155" spans="1:3" x14ac:dyDescent="0.2">
      <c r="A155" s="2">
        <v>45297</v>
      </c>
      <c r="B155" t="s">
        <v>148</v>
      </c>
      <c r="C155" s="5">
        <v>20.18</v>
      </c>
    </row>
    <row r="156" spans="1:3" x14ac:dyDescent="0.2">
      <c r="A156" s="2">
        <v>45459</v>
      </c>
      <c r="B156" t="s">
        <v>148</v>
      </c>
      <c r="C156" s="5">
        <v>20.32</v>
      </c>
    </row>
    <row r="157" spans="1:3" x14ac:dyDescent="0.2">
      <c r="A157" s="2">
        <v>45056</v>
      </c>
      <c r="B157" t="s">
        <v>148</v>
      </c>
      <c r="C157" s="5">
        <v>20.58</v>
      </c>
    </row>
    <row r="158" spans="1:3" x14ac:dyDescent="0.2">
      <c r="A158" s="2">
        <v>45338</v>
      </c>
      <c r="B158" t="s">
        <v>148</v>
      </c>
      <c r="C158" s="5">
        <v>21</v>
      </c>
    </row>
    <row r="159" spans="1:3" x14ac:dyDescent="0.2">
      <c r="A159" s="2">
        <v>45042</v>
      </c>
      <c r="B159" t="s">
        <v>148</v>
      </c>
      <c r="C159" s="5">
        <v>21.310000000000002</v>
      </c>
    </row>
    <row r="160" spans="1:3" x14ac:dyDescent="0.2">
      <c r="A160" s="2">
        <v>45289</v>
      </c>
      <c r="B160" t="s">
        <v>148</v>
      </c>
      <c r="C160" s="5">
        <v>21.48</v>
      </c>
    </row>
    <row r="161" spans="1:3" x14ac:dyDescent="0.2">
      <c r="A161" s="2">
        <v>45321</v>
      </c>
      <c r="B161" t="s">
        <v>148</v>
      </c>
      <c r="C161" s="5">
        <v>21.94</v>
      </c>
    </row>
    <row r="162" spans="1:3" x14ac:dyDescent="0.2">
      <c r="A162" s="2">
        <v>45635</v>
      </c>
      <c r="B162" t="s">
        <v>148</v>
      </c>
      <c r="C162" s="5">
        <v>21.97</v>
      </c>
    </row>
    <row r="163" spans="1:3" x14ac:dyDescent="0.2">
      <c r="A163" s="2">
        <v>45534</v>
      </c>
      <c r="B163" t="s">
        <v>148</v>
      </c>
      <c r="C163" s="5">
        <v>21.98</v>
      </c>
    </row>
    <row r="164" spans="1:3" x14ac:dyDescent="0.2">
      <c r="A164" s="2">
        <v>45593</v>
      </c>
      <c r="B164" t="s">
        <v>148</v>
      </c>
      <c r="C164" s="5">
        <v>22.41</v>
      </c>
    </row>
    <row r="165" spans="1:3" x14ac:dyDescent="0.2">
      <c r="A165" s="2">
        <v>45396</v>
      </c>
      <c r="B165" t="s">
        <v>148</v>
      </c>
      <c r="C165" s="5">
        <v>22.939999999999998</v>
      </c>
    </row>
    <row r="166" spans="1:3" x14ac:dyDescent="0.2">
      <c r="A166" s="2">
        <v>45084</v>
      </c>
      <c r="B166" t="s">
        <v>148</v>
      </c>
      <c r="C166" s="5">
        <v>22.939999999999998</v>
      </c>
    </row>
    <row r="167" spans="1:3" x14ac:dyDescent="0.2">
      <c r="A167" s="2">
        <v>45181</v>
      </c>
      <c r="B167" t="s">
        <v>148</v>
      </c>
      <c r="C167" s="5">
        <v>23.38</v>
      </c>
    </row>
    <row r="168" spans="1:3" x14ac:dyDescent="0.2">
      <c r="A168" s="2">
        <v>45028</v>
      </c>
      <c r="B168" t="s">
        <v>148</v>
      </c>
      <c r="C168" s="5">
        <v>23.39</v>
      </c>
    </row>
    <row r="169" spans="1:3" x14ac:dyDescent="0.2">
      <c r="A169" s="2">
        <v>45498</v>
      </c>
      <c r="B169" t="s">
        <v>148</v>
      </c>
      <c r="C169" s="5">
        <v>23.76</v>
      </c>
    </row>
    <row r="170" spans="1:3" x14ac:dyDescent="0.2">
      <c r="A170" s="2">
        <v>44995</v>
      </c>
      <c r="B170" t="s">
        <v>148</v>
      </c>
      <c r="C170" s="5">
        <v>23.94</v>
      </c>
    </row>
    <row r="171" spans="1:3" x14ac:dyDescent="0.2">
      <c r="A171" s="2">
        <v>45279</v>
      </c>
      <c r="B171" t="s">
        <v>148</v>
      </c>
      <c r="C171" s="5">
        <v>23.94</v>
      </c>
    </row>
    <row r="172" spans="1:3" x14ac:dyDescent="0.2">
      <c r="A172" s="2">
        <v>45350</v>
      </c>
      <c r="B172" t="s">
        <v>148</v>
      </c>
      <c r="C172" s="5">
        <v>23.94</v>
      </c>
    </row>
    <row r="173" spans="1:3" x14ac:dyDescent="0.2">
      <c r="A173" s="2">
        <v>45070</v>
      </c>
      <c r="B173" t="s">
        <v>148</v>
      </c>
      <c r="C173" s="5">
        <v>23.94</v>
      </c>
    </row>
    <row r="174" spans="1:3" x14ac:dyDescent="0.2">
      <c r="A174" s="2">
        <v>45148</v>
      </c>
      <c r="B174" t="s">
        <v>148</v>
      </c>
      <c r="C174" s="5">
        <v>23.96</v>
      </c>
    </row>
    <row r="175" spans="1:3" x14ac:dyDescent="0.2">
      <c r="A175" s="2">
        <v>45217</v>
      </c>
      <c r="B175" t="s">
        <v>148</v>
      </c>
      <c r="C175" s="5">
        <v>23.96</v>
      </c>
    </row>
    <row r="176" spans="1:3" x14ac:dyDescent="0.2">
      <c r="A176" s="2">
        <v>45320</v>
      </c>
      <c r="B176" t="s">
        <v>148</v>
      </c>
      <c r="C176" s="5">
        <v>23.97</v>
      </c>
    </row>
    <row r="177" spans="1:3" x14ac:dyDescent="0.2">
      <c r="A177" s="2">
        <v>45090</v>
      </c>
      <c r="B177" t="s">
        <v>148</v>
      </c>
      <c r="C177" s="5">
        <v>24.04</v>
      </c>
    </row>
    <row r="178" spans="1:3" x14ac:dyDescent="0.2">
      <c r="A178" s="2">
        <v>45159</v>
      </c>
      <c r="B178" t="s">
        <v>148</v>
      </c>
      <c r="C178" s="5">
        <v>24.08</v>
      </c>
    </row>
    <row r="179" spans="1:3" x14ac:dyDescent="0.2">
      <c r="A179" s="2">
        <v>45145</v>
      </c>
      <c r="B179" t="s">
        <v>148</v>
      </c>
      <c r="C179" s="5">
        <v>24.42</v>
      </c>
    </row>
    <row r="180" spans="1:3" x14ac:dyDescent="0.2">
      <c r="A180" s="2">
        <v>45613</v>
      </c>
      <c r="B180" t="s">
        <v>148</v>
      </c>
      <c r="C180" s="5">
        <v>24.58</v>
      </c>
    </row>
    <row r="181" spans="1:3" x14ac:dyDescent="0.2">
      <c r="A181" s="2">
        <v>45033</v>
      </c>
      <c r="B181" t="s">
        <v>148</v>
      </c>
      <c r="C181" s="5">
        <v>24.880000000000003</v>
      </c>
    </row>
    <row r="182" spans="1:3" x14ac:dyDescent="0.2">
      <c r="A182" s="2">
        <v>45570</v>
      </c>
      <c r="B182" t="s">
        <v>148</v>
      </c>
      <c r="C182" s="5">
        <v>24.93</v>
      </c>
    </row>
    <row r="183" spans="1:3" x14ac:dyDescent="0.2">
      <c r="A183" s="2">
        <v>45530</v>
      </c>
      <c r="B183" t="s">
        <v>148</v>
      </c>
      <c r="C183" s="5">
        <v>24.95</v>
      </c>
    </row>
    <row r="184" spans="1:3" x14ac:dyDescent="0.2">
      <c r="A184" s="2">
        <v>45599</v>
      </c>
      <c r="B184" t="s">
        <v>148</v>
      </c>
      <c r="C184" s="5">
        <v>24.97</v>
      </c>
    </row>
    <row r="185" spans="1:3" x14ac:dyDescent="0.2">
      <c r="A185" s="2">
        <v>45496</v>
      </c>
      <c r="B185" t="s">
        <v>148</v>
      </c>
      <c r="C185" s="5">
        <v>24.99</v>
      </c>
    </row>
    <row r="186" spans="1:3" x14ac:dyDescent="0.2">
      <c r="A186" s="2">
        <v>45477</v>
      </c>
      <c r="B186" t="s">
        <v>148</v>
      </c>
      <c r="C186" s="5">
        <v>25.92</v>
      </c>
    </row>
    <row r="187" spans="1:3" x14ac:dyDescent="0.2">
      <c r="A187" s="2">
        <v>45490</v>
      </c>
      <c r="B187" t="s">
        <v>148</v>
      </c>
      <c r="C187" s="5">
        <v>25.93</v>
      </c>
    </row>
    <row r="188" spans="1:3" x14ac:dyDescent="0.2">
      <c r="A188" s="2">
        <v>45007</v>
      </c>
      <c r="B188" t="s">
        <v>148</v>
      </c>
      <c r="C188" s="5">
        <v>25.95</v>
      </c>
    </row>
    <row r="189" spans="1:3" x14ac:dyDescent="0.2">
      <c r="A189" s="2">
        <v>45171</v>
      </c>
      <c r="B189" t="s">
        <v>148</v>
      </c>
      <c r="C189" s="5">
        <v>25.98</v>
      </c>
    </row>
    <row r="190" spans="1:3" x14ac:dyDescent="0.2">
      <c r="A190" s="2">
        <v>45178</v>
      </c>
      <c r="B190" t="s">
        <v>148</v>
      </c>
      <c r="C190" s="5">
        <v>25.98</v>
      </c>
    </row>
    <row r="191" spans="1:3" x14ac:dyDescent="0.2">
      <c r="A191" s="2">
        <v>45646</v>
      </c>
      <c r="B191" t="s">
        <v>148</v>
      </c>
      <c r="C191" s="5">
        <v>25.98</v>
      </c>
    </row>
    <row r="192" spans="1:3" x14ac:dyDescent="0.2">
      <c r="A192" s="2">
        <v>45038</v>
      </c>
      <c r="B192" t="s">
        <v>148</v>
      </c>
      <c r="C192" s="5">
        <v>25.98</v>
      </c>
    </row>
    <row r="193" spans="1:3" x14ac:dyDescent="0.2">
      <c r="A193" s="2">
        <v>45246</v>
      </c>
      <c r="B193" t="s">
        <v>148</v>
      </c>
      <c r="C193" s="5">
        <v>25.98</v>
      </c>
    </row>
    <row r="194" spans="1:3" x14ac:dyDescent="0.2">
      <c r="A194" s="2">
        <v>45046</v>
      </c>
      <c r="B194" t="s">
        <v>148</v>
      </c>
      <c r="C194" s="5">
        <v>25.98</v>
      </c>
    </row>
    <row r="195" spans="1:3" x14ac:dyDescent="0.2">
      <c r="A195" s="2">
        <v>45512</v>
      </c>
      <c r="B195" t="s">
        <v>148</v>
      </c>
      <c r="C195" s="5">
        <v>26.28</v>
      </c>
    </row>
    <row r="196" spans="1:3" x14ac:dyDescent="0.2">
      <c r="A196" s="2">
        <v>45274</v>
      </c>
      <c r="B196" t="s">
        <v>148</v>
      </c>
      <c r="C196" s="5">
        <v>26.41</v>
      </c>
    </row>
    <row r="197" spans="1:3" x14ac:dyDescent="0.2">
      <c r="A197" s="2">
        <v>45603</v>
      </c>
      <c r="B197" t="s">
        <v>148</v>
      </c>
      <c r="C197" s="5">
        <v>26.91</v>
      </c>
    </row>
    <row r="198" spans="1:3" x14ac:dyDescent="0.2">
      <c r="A198" s="2">
        <v>45582</v>
      </c>
      <c r="B198" t="s">
        <v>148</v>
      </c>
      <c r="C198" s="5">
        <v>26.950000000000003</v>
      </c>
    </row>
    <row r="199" spans="1:3" x14ac:dyDescent="0.2">
      <c r="A199" s="2">
        <v>45368</v>
      </c>
      <c r="B199" t="s">
        <v>148</v>
      </c>
      <c r="C199" s="5">
        <v>26.97</v>
      </c>
    </row>
    <row r="200" spans="1:3" x14ac:dyDescent="0.2">
      <c r="A200" s="2">
        <v>45534</v>
      </c>
      <c r="B200" t="s">
        <v>148</v>
      </c>
      <c r="C200" s="5">
        <v>27.48</v>
      </c>
    </row>
    <row r="201" spans="1:3" x14ac:dyDescent="0.2">
      <c r="A201" s="2">
        <v>45437</v>
      </c>
      <c r="B201" t="s">
        <v>148</v>
      </c>
      <c r="C201" s="5">
        <v>27.53</v>
      </c>
    </row>
    <row r="202" spans="1:3" x14ac:dyDescent="0.2">
      <c r="A202" s="2">
        <v>45648</v>
      </c>
      <c r="B202" t="s">
        <v>148</v>
      </c>
      <c r="C202" s="5">
        <v>27.94</v>
      </c>
    </row>
    <row r="203" spans="1:3" x14ac:dyDescent="0.2">
      <c r="A203" s="2">
        <v>45206</v>
      </c>
      <c r="B203" t="s">
        <v>148</v>
      </c>
      <c r="C203" s="5">
        <v>27.97</v>
      </c>
    </row>
    <row r="204" spans="1:3" x14ac:dyDescent="0.2">
      <c r="A204" s="2">
        <v>45271</v>
      </c>
      <c r="B204" t="s">
        <v>148</v>
      </c>
      <c r="C204" s="5">
        <v>27.97</v>
      </c>
    </row>
    <row r="205" spans="1:3" x14ac:dyDescent="0.2">
      <c r="A205" s="2">
        <v>45016</v>
      </c>
      <c r="B205" t="s">
        <v>148</v>
      </c>
      <c r="C205" s="5">
        <v>28.04</v>
      </c>
    </row>
    <row r="206" spans="1:3" x14ac:dyDescent="0.2">
      <c r="A206" s="2">
        <v>45620</v>
      </c>
      <c r="B206" t="s">
        <v>148</v>
      </c>
      <c r="C206" s="5">
        <v>28.53</v>
      </c>
    </row>
    <row r="207" spans="1:3" x14ac:dyDescent="0.2">
      <c r="A207" s="2">
        <v>45596</v>
      </c>
      <c r="B207" t="s">
        <v>148</v>
      </c>
      <c r="C207" s="5">
        <v>28.92</v>
      </c>
    </row>
    <row r="208" spans="1:3" x14ac:dyDescent="0.2">
      <c r="A208" s="2">
        <v>45160</v>
      </c>
      <c r="B208" t="s">
        <v>148</v>
      </c>
      <c r="C208" s="5">
        <v>28.93</v>
      </c>
    </row>
    <row r="209" spans="1:3" x14ac:dyDescent="0.2">
      <c r="A209" s="2">
        <v>44972</v>
      </c>
      <c r="B209" t="s">
        <v>148</v>
      </c>
      <c r="C209" s="5">
        <v>28.95</v>
      </c>
    </row>
    <row r="210" spans="1:3" x14ac:dyDescent="0.2">
      <c r="A210" s="2">
        <v>44996</v>
      </c>
      <c r="B210" t="s">
        <v>148</v>
      </c>
      <c r="C210" s="5">
        <v>28.97</v>
      </c>
    </row>
    <row r="211" spans="1:3" x14ac:dyDescent="0.2">
      <c r="A211" s="2">
        <v>45552</v>
      </c>
      <c r="B211" t="s">
        <v>148</v>
      </c>
      <c r="C211" s="5">
        <v>28.979999999999997</v>
      </c>
    </row>
    <row r="212" spans="1:3" x14ac:dyDescent="0.2">
      <c r="A212" s="2">
        <v>45182</v>
      </c>
      <c r="B212" t="s">
        <v>148</v>
      </c>
      <c r="C212" s="5">
        <v>28.98</v>
      </c>
    </row>
    <row r="213" spans="1:3" x14ac:dyDescent="0.2">
      <c r="A213" s="2">
        <v>45386</v>
      </c>
      <c r="B213" t="s">
        <v>148</v>
      </c>
      <c r="C213" s="5">
        <v>29</v>
      </c>
    </row>
    <row r="214" spans="1:3" x14ac:dyDescent="0.2">
      <c r="A214" s="2">
        <v>45279</v>
      </c>
      <c r="B214" t="s">
        <v>148</v>
      </c>
      <c r="C214" s="5">
        <v>29.39</v>
      </c>
    </row>
    <row r="215" spans="1:3" x14ac:dyDescent="0.2">
      <c r="A215" s="2">
        <v>45262</v>
      </c>
      <c r="B215" t="s">
        <v>148</v>
      </c>
      <c r="C215" s="5">
        <v>29.5</v>
      </c>
    </row>
    <row r="216" spans="1:3" x14ac:dyDescent="0.2">
      <c r="A216" s="2">
        <v>45441</v>
      </c>
      <c r="B216" t="s">
        <v>148</v>
      </c>
      <c r="C216" s="5">
        <v>29.85</v>
      </c>
    </row>
    <row r="217" spans="1:3" x14ac:dyDescent="0.2">
      <c r="A217" s="2">
        <v>45414</v>
      </c>
      <c r="B217" t="s">
        <v>148</v>
      </c>
      <c r="C217" s="5">
        <v>29.9</v>
      </c>
    </row>
    <row r="218" spans="1:3" x14ac:dyDescent="0.2">
      <c r="A218" s="2">
        <v>44992</v>
      </c>
      <c r="B218" t="s">
        <v>148</v>
      </c>
      <c r="C218" s="5">
        <v>29.95</v>
      </c>
    </row>
    <row r="219" spans="1:3" x14ac:dyDescent="0.2">
      <c r="A219" s="2">
        <v>45581</v>
      </c>
      <c r="B219" t="s">
        <v>148</v>
      </c>
      <c r="C219" s="5">
        <v>29.95</v>
      </c>
    </row>
    <row r="220" spans="1:3" x14ac:dyDescent="0.2">
      <c r="A220" s="2">
        <v>45089</v>
      </c>
      <c r="B220" t="s">
        <v>148</v>
      </c>
      <c r="C220" s="5">
        <v>29.950000000000003</v>
      </c>
    </row>
    <row r="221" spans="1:3" x14ac:dyDescent="0.2">
      <c r="A221" s="2">
        <v>45611</v>
      </c>
      <c r="B221" t="s">
        <v>148</v>
      </c>
      <c r="C221" s="5">
        <v>29.97</v>
      </c>
    </row>
    <row r="222" spans="1:3" x14ac:dyDescent="0.2">
      <c r="A222" s="2">
        <v>45245</v>
      </c>
      <c r="B222" t="s">
        <v>148</v>
      </c>
      <c r="C222" s="5">
        <v>29.97</v>
      </c>
    </row>
    <row r="223" spans="1:3" x14ac:dyDescent="0.2">
      <c r="A223" s="2">
        <v>44954</v>
      </c>
      <c r="B223" t="s">
        <v>148</v>
      </c>
      <c r="C223" s="5">
        <v>29.97</v>
      </c>
    </row>
    <row r="224" spans="1:3" x14ac:dyDescent="0.2">
      <c r="A224" s="2">
        <v>45495</v>
      </c>
      <c r="B224" t="s">
        <v>148</v>
      </c>
      <c r="C224" s="5">
        <v>29.98</v>
      </c>
    </row>
    <row r="225" spans="1:3" x14ac:dyDescent="0.2">
      <c r="A225" s="2">
        <v>45344</v>
      </c>
      <c r="B225" t="s">
        <v>148</v>
      </c>
      <c r="C225" s="5">
        <v>29.98</v>
      </c>
    </row>
    <row r="226" spans="1:3" x14ac:dyDescent="0.2">
      <c r="A226" s="2">
        <v>45263</v>
      </c>
      <c r="B226" t="s">
        <v>148</v>
      </c>
      <c r="C226" s="5">
        <v>29.98</v>
      </c>
    </row>
    <row r="227" spans="1:3" x14ac:dyDescent="0.2">
      <c r="A227" s="2">
        <v>45166</v>
      </c>
      <c r="B227" t="s">
        <v>148</v>
      </c>
      <c r="C227" s="5">
        <v>29.99</v>
      </c>
    </row>
    <row r="228" spans="1:3" x14ac:dyDescent="0.2">
      <c r="A228" s="2">
        <v>45293</v>
      </c>
      <c r="B228" t="s">
        <v>148</v>
      </c>
      <c r="C228" s="5">
        <v>30.92</v>
      </c>
    </row>
    <row r="229" spans="1:3" x14ac:dyDescent="0.2">
      <c r="A229" s="2">
        <v>44941</v>
      </c>
      <c r="B229" t="s">
        <v>148</v>
      </c>
      <c r="C229" s="5">
        <v>31.68</v>
      </c>
    </row>
    <row r="230" spans="1:3" x14ac:dyDescent="0.2">
      <c r="A230" s="2">
        <v>45303</v>
      </c>
      <c r="B230" t="s">
        <v>148</v>
      </c>
      <c r="C230" s="5">
        <v>31.84</v>
      </c>
    </row>
    <row r="231" spans="1:3" x14ac:dyDescent="0.2">
      <c r="A231" s="2">
        <v>45562</v>
      </c>
      <c r="B231" t="s">
        <v>148</v>
      </c>
      <c r="C231" s="5">
        <v>31.91</v>
      </c>
    </row>
    <row r="232" spans="1:3" x14ac:dyDescent="0.2">
      <c r="A232" s="2">
        <v>45126</v>
      </c>
      <c r="B232" t="s">
        <v>148</v>
      </c>
      <c r="C232" s="5">
        <v>31.92</v>
      </c>
    </row>
    <row r="233" spans="1:3" x14ac:dyDescent="0.2">
      <c r="A233" s="2">
        <v>45361</v>
      </c>
      <c r="B233" t="s">
        <v>148</v>
      </c>
      <c r="C233" s="5">
        <v>31.92</v>
      </c>
    </row>
    <row r="234" spans="1:3" x14ac:dyDescent="0.2">
      <c r="A234" s="2">
        <v>44975</v>
      </c>
      <c r="B234" t="s">
        <v>148</v>
      </c>
      <c r="C234" s="5">
        <v>31.96</v>
      </c>
    </row>
    <row r="235" spans="1:3" x14ac:dyDescent="0.2">
      <c r="A235" s="2">
        <v>45286</v>
      </c>
      <c r="B235" t="s">
        <v>148</v>
      </c>
      <c r="C235" s="5">
        <v>31.96</v>
      </c>
    </row>
    <row r="236" spans="1:3" x14ac:dyDescent="0.2">
      <c r="A236" s="2">
        <v>45612</v>
      </c>
      <c r="B236" t="s">
        <v>148</v>
      </c>
      <c r="C236" s="5">
        <v>31.97</v>
      </c>
    </row>
    <row r="237" spans="1:3" x14ac:dyDescent="0.2">
      <c r="A237" s="2">
        <v>45275</v>
      </c>
      <c r="B237" t="s">
        <v>148</v>
      </c>
      <c r="C237" s="5">
        <v>32.46</v>
      </c>
    </row>
    <row r="238" spans="1:3" x14ac:dyDescent="0.2">
      <c r="A238" s="2">
        <v>45343</v>
      </c>
      <c r="B238" t="s">
        <v>148</v>
      </c>
      <c r="C238" s="5">
        <v>32.67</v>
      </c>
    </row>
    <row r="239" spans="1:3" x14ac:dyDescent="0.2">
      <c r="A239" s="2">
        <v>45478</v>
      </c>
      <c r="B239" t="s">
        <v>148</v>
      </c>
      <c r="C239" s="5">
        <v>32.94</v>
      </c>
    </row>
    <row r="240" spans="1:3" x14ac:dyDescent="0.2">
      <c r="A240" s="2">
        <v>45045</v>
      </c>
      <c r="B240" t="s">
        <v>148</v>
      </c>
      <c r="C240" s="5">
        <v>33.75</v>
      </c>
    </row>
    <row r="241" spans="1:3" x14ac:dyDescent="0.2">
      <c r="A241" s="2">
        <v>45206</v>
      </c>
      <c r="B241" t="s">
        <v>148</v>
      </c>
      <c r="C241" s="5">
        <v>34.74</v>
      </c>
    </row>
    <row r="242" spans="1:3" x14ac:dyDescent="0.2">
      <c r="A242" s="2">
        <v>45416</v>
      </c>
      <c r="B242" t="s">
        <v>148</v>
      </c>
      <c r="C242" s="5">
        <v>34.86</v>
      </c>
    </row>
    <row r="243" spans="1:3" x14ac:dyDescent="0.2">
      <c r="A243" s="2">
        <v>45022</v>
      </c>
      <c r="B243" t="s">
        <v>148</v>
      </c>
      <c r="C243" s="5">
        <v>34.93</v>
      </c>
    </row>
    <row r="244" spans="1:3" x14ac:dyDescent="0.2">
      <c r="A244" s="2">
        <v>45291</v>
      </c>
      <c r="B244" t="s">
        <v>148</v>
      </c>
      <c r="C244" s="5">
        <v>34.97</v>
      </c>
    </row>
    <row r="245" spans="1:3" x14ac:dyDescent="0.2">
      <c r="A245" s="2">
        <v>45257</v>
      </c>
      <c r="B245" t="s">
        <v>148</v>
      </c>
      <c r="C245" s="5">
        <v>35.880000000000003</v>
      </c>
    </row>
    <row r="246" spans="1:3" x14ac:dyDescent="0.2">
      <c r="A246" s="2">
        <v>45384</v>
      </c>
      <c r="B246" t="s">
        <v>148</v>
      </c>
      <c r="C246" s="5">
        <v>35.880000000000003</v>
      </c>
    </row>
    <row r="247" spans="1:3" x14ac:dyDescent="0.2">
      <c r="A247" s="2">
        <v>45597</v>
      </c>
      <c r="B247" t="s">
        <v>148</v>
      </c>
      <c r="C247" s="5">
        <v>35.880000000000003</v>
      </c>
    </row>
    <row r="248" spans="1:3" x14ac:dyDescent="0.2">
      <c r="A248" s="2">
        <v>45216</v>
      </c>
      <c r="B248" t="s">
        <v>148</v>
      </c>
      <c r="C248" s="5">
        <v>35.94</v>
      </c>
    </row>
    <row r="249" spans="1:3" x14ac:dyDescent="0.2">
      <c r="A249" s="2">
        <v>45355</v>
      </c>
      <c r="B249" t="s">
        <v>148</v>
      </c>
      <c r="C249" s="5">
        <v>35.94</v>
      </c>
    </row>
    <row r="250" spans="1:3" x14ac:dyDescent="0.2">
      <c r="A250" s="2">
        <v>44943</v>
      </c>
      <c r="B250" t="s">
        <v>148</v>
      </c>
      <c r="C250" s="5">
        <v>35.97</v>
      </c>
    </row>
    <row r="251" spans="1:3" x14ac:dyDescent="0.2">
      <c r="A251" s="2">
        <v>45556</v>
      </c>
      <c r="B251" t="s">
        <v>148</v>
      </c>
      <c r="C251" s="5">
        <v>36.54</v>
      </c>
    </row>
    <row r="252" spans="1:3" x14ac:dyDescent="0.2">
      <c r="A252" s="2">
        <v>45442</v>
      </c>
      <c r="B252" t="s">
        <v>148</v>
      </c>
      <c r="C252" s="5">
        <v>36.92</v>
      </c>
    </row>
    <row r="253" spans="1:3" x14ac:dyDescent="0.2">
      <c r="A253" s="2">
        <v>45008</v>
      </c>
      <c r="B253" t="s">
        <v>148</v>
      </c>
      <c r="C253" s="5">
        <v>36.97</v>
      </c>
    </row>
    <row r="254" spans="1:3" x14ac:dyDescent="0.2">
      <c r="A254" s="2">
        <v>45501</v>
      </c>
      <c r="B254" t="s">
        <v>148</v>
      </c>
      <c r="C254" s="5">
        <v>37.19</v>
      </c>
    </row>
    <row r="255" spans="1:3" x14ac:dyDescent="0.2">
      <c r="A255" s="2">
        <v>45007</v>
      </c>
      <c r="B255" t="s">
        <v>148</v>
      </c>
      <c r="C255" s="5">
        <v>37.42</v>
      </c>
    </row>
    <row r="256" spans="1:3" x14ac:dyDescent="0.2">
      <c r="A256" s="2">
        <v>45613</v>
      </c>
      <c r="B256" t="s">
        <v>148</v>
      </c>
      <c r="C256" s="5">
        <v>37.5</v>
      </c>
    </row>
    <row r="257" spans="1:3" x14ac:dyDescent="0.2">
      <c r="A257" s="2">
        <v>45178</v>
      </c>
      <c r="B257" t="s">
        <v>148</v>
      </c>
      <c r="C257" s="5">
        <v>37.57</v>
      </c>
    </row>
    <row r="258" spans="1:3" x14ac:dyDescent="0.2">
      <c r="A258" s="2">
        <v>45032</v>
      </c>
      <c r="B258" t="s">
        <v>148</v>
      </c>
      <c r="C258" s="5">
        <v>37.619999999999997</v>
      </c>
    </row>
    <row r="259" spans="1:3" x14ac:dyDescent="0.2">
      <c r="A259" s="2">
        <v>45522</v>
      </c>
      <c r="B259" t="s">
        <v>148</v>
      </c>
      <c r="C259" s="5">
        <v>37.620000000000005</v>
      </c>
    </row>
    <row r="260" spans="1:3" x14ac:dyDescent="0.2">
      <c r="A260" s="2">
        <v>45122</v>
      </c>
      <c r="B260" t="s">
        <v>148</v>
      </c>
      <c r="C260" s="5">
        <v>37.96</v>
      </c>
    </row>
    <row r="261" spans="1:3" x14ac:dyDescent="0.2">
      <c r="A261" s="2">
        <v>45553</v>
      </c>
      <c r="B261" t="s">
        <v>148</v>
      </c>
      <c r="C261" s="5">
        <v>38.340000000000003</v>
      </c>
    </row>
    <row r="262" spans="1:3" x14ac:dyDescent="0.2">
      <c r="A262" s="2">
        <v>45085</v>
      </c>
      <c r="B262" t="s">
        <v>148</v>
      </c>
      <c r="C262" s="5">
        <v>38.869999999999997</v>
      </c>
    </row>
    <row r="263" spans="1:3" x14ac:dyDescent="0.2">
      <c r="A263" s="2">
        <v>45611</v>
      </c>
      <c r="B263" t="s">
        <v>148</v>
      </c>
      <c r="C263" s="5">
        <v>38.97</v>
      </c>
    </row>
    <row r="264" spans="1:3" x14ac:dyDescent="0.2">
      <c r="A264" s="2">
        <v>44998</v>
      </c>
      <c r="B264" t="s">
        <v>148</v>
      </c>
      <c r="C264" s="5">
        <v>38.97</v>
      </c>
    </row>
    <row r="265" spans="1:3" x14ac:dyDescent="0.2">
      <c r="A265" s="2">
        <v>45142</v>
      </c>
      <c r="B265" t="s">
        <v>148</v>
      </c>
      <c r="C265" s="5">
        <v>39.480000000000004</v>
      </c>
    </row>
    <row r="266" spans="1:3" x14ac:dyDescent="0.2">
      <c r="A266" s="2">
        <v>45048</v>
      </c>
      <c r="B266" t="s">
        <v>148</v>
      </c>
      <c r="C266" s="5">
        <v>39.5</v>
      </c>
    </row>
    <row r="267" spans="1:3" x14ac:dyDescent="0.2">
      <c r="A267" s="2">
        <v>45011</v>
      </c>
      <c r="B267" t="s">
        <v>148</v>
      </c>
      <c r="C267" s="5">
        <v>39.58</v>
      </c>
    </row>
    <row r="268" spans="1:3" x14ac:dyDescent="0.2">
      <c r="A268" s="2">
        <v>45246</v>
      </c>
      <c r="B268" t="s">
        <v>148</v>
      </c>
      <c r="C268" s="5">
        <v>39.83</v>
      </c>
    </row>
    <row r="269" spans="1:3" x14ac:dyDescent="0.2">
      <c r="A269" s="2">
        <v>45634</v>
      </c>
      <c r="B269" t="s">
        <v>148</v>
      </c>
      <c r="C269" s="5">
        <v>39.909999999999997</v>
      </c>
    </row>
    <row r="270" spans="1:3" x14ac:dyDescent="0.2">
      <c r="A270" s="2">
        <v>45048</v>
      </c>
      <c r="B270" t="s">
        <v>148</v>
      </c>
      <c r="C270" s="5">
        <v>39.92</v>
      </c>
    </row>
    <row r="271" spans="1:3" x14ac:dyDescent="0.2">
      <c r="A271" s="2">
        <v>45368</v>
      </c>
      <c r="B271" t="s">
        <v>148</v>
      </c>
      <c r="C271" s="5">
        <v>39.950000000000003</v>
      </c>
    </row>
    <row r="272" spans="1:3" x14ac:dyDescent="0.2">
      <c r="A272" s="2">
        <v>45633</v>
      </c>
      <c r="B272" t="s">
        <v>148</v>
      </c>
      <c r="C272" s="5">
        <v>39.950000000000003</v>
      </c>
    </row>
    <row r="273" spans="1:3" x14ac:dyDescent="0.2">
      <c r="A273" s="2">
        <v>45637</v>
      </c>
      <c r="B273" t="s">
        <v>148</v>
      </c>
      <c r="C273" s="5">
        <v>39.96</v>
      </c>
    </row>
    <row r="274" spans="1:3" x14ac:dyDescent="0.2">
      <c r="A274" s="2">
        <v>45318</v>
      </c>
      <c r="B274" t="s">
        <v>148</v>
      </c>
      <c r="C274" s="5">
        <v>39.97</v>
      </c>
    </row>
    <row r="275" spans="1:3" x14ac:dyDescent="0.2">
      <c r="A275" s="2">
        <v>45530</v>
      </c>
      <c r="B275" t="s">
        <v>148</v>
      </c>
      <c r="C275" s="5">
        <v>40.21</v>
      </c>
    </row>
    <row r="276" spans="1:3" x14ac:dyDescent="0.2">
      <c r="A276" s="2">
        <v>44983</v>
      </c>
      <c r="B276" t="s">
        <v>148</v>
      </c>
      <c r="C276" s="5">
        <v>40.230000000000004</v>
      </c>
    </row>
    <row r="277" spans="1:3" x14ac:dyDescent="0.2">
      <c r="A277" s="2">
        <v>45619</v>
      </c>
      <c r="B277" t="s">
        <v>148</v>
      </c>
      <c r="C277" s="5">
        <v>41.48</v>
      </c>
    </row>
    <row r="278" spans="1:3" x14ac:dyDescent="0.2">
      <c r="A278" s="2">
        <v>45428</v>
      </c>
      <c r="B278" t="s">
        <v>148</v>
      </c>
      <c r="C278" s="5">
        <v>41.64</v>
      </c>
    </row>
    <row r="279" spans="1:3" x14ac:dyDescent="0.2">
      <c r="A279" s="2">
        <v>45496</v>
      </c>
      <c r="B279" t="s">
        <v>148</v>
      </c>
      <c r="C279" s="5">
        <v>41.64</v>
      </c>
    </row>
    <row r="280" spans="1:3" x14ac:dyDescent="0.2">
      <c r="A280" s="2">
        <v>45424</v>
      </c>
      <c r="B280" t="s">
        <v>148</v>
      </c>
      <c r="C280" s="5">
        <v>41.75</v>
      </c>
    </row>
    <row r="281" spans="1:3" x14ac:dyDescent="0.2">
      <c r="A281" s="2">
        <v>45024</v>
      </c>
      <c r="B281" t="s">
        <v>148</v>
      </c>
      <c r="C281" s="5">
        <v>41.88</v>
      </c>
    </row>
    <row r="282" spans="1:3" x14ac:dyDescent="0.2">
      <c r="A282" s="2">
        <v>45568</v>
      </c>
      <c r="B282" t="s">
        <v>148</v>
      </c>
      <c r="C282" s="5">
        <v>41.93</v>
      </c>
    </row>
    <row r="283" spans="1:3" x14ac:dyDescent="0.2">
      <c r="A283" s="2">
        <v>44938</v>
      </c>
      <c r="B283" t="s">
        <v>148</v>
      </c>
      <c r="C283" s="5">
        <v>41.93</v>
      </c>
    </row>
    <row r="284" spans="1:3" x14ac:dyDescent="0.2">
      <c r="A284" s="2">
        <v>45302</v>
      </c>
      <c r="B284" t="s">
        <v>148</v>
      </c>
      <c r="C284" s="5">
        <v>41.93</v>
      </c>
    </row>
    <row r="285" spans="1:3" x14ac:dyDescent="0.2">
      <c r="A285" s="2">
        <v>45443</v>
      </c>
      <c r="B285" t="s">
        <v>148</v>
      </c>
      <c r="C285" s="5">
        <v>42.96</v>
      </c>
    </row>
    <row r="286" spans="1:3" x14ac:dyDescent="0.2">
      <c r="A286" s="2">
        <v>44993</v>
      </c>
      <c r="B286" t="s">
        <v>148</v>
      </c>
      <c r="C286" s="5">
        <v>43.75</v>
      </c>
    </row>
    <row r="287" spans="1:3" x14ac:dyDescent="0.2">
      <c r="A287" s="2">
        <v>45449</v>
      </c>
      <c r="B287" t="s">
        <v>148</v>
      </c>
      <c r="C287" s="5">
        <v>43.900000000000006</v>
      </c>
    </row>
    <row r="288" spans="1:3" x14ac:dyDescent="0.2">
      <c r="A288" s="2">
        <v>45349</v>
      </c>
      <c r="B288" t="s">
        <v>148</v>
      </c>
      <c r="C288" s="5">
        <v>43.96</v>
      </c>
    </row>
    <row r="289" spans="1:3" x14ac:dyDescent="0.2">
      <c r="A289" s="2">
        <v>45204</v>
      </c>
      <c r="B289" t="s">
        <v>148</v>
      </c>
      <c r="C289" s="5">
        <v>44.33</v>
      </c>
    </row>
    <row r="290" spans="1:3" x14ac:dyDescent="0.2">
      <c r="A290" s="2">
        <v>44970</v>
      </c>
      <c r="B290" t="s">
        <v>148</v>
      </c>
      <c r="C290" s="5">
        <v>44.38</v>
      </c>
    </row>
    <row r="291" spans="1:3" x14ac:dyDescent="0.2">
      <c r="A291" s="2">
        <v>45521</v>
      </c>
      <c r="B291" t="s">
        <v>148</v>
      </c>
      <c r="C291" s="5">
        <v>44.42</v>
      </c>
    </row>
    <row r="292" spans="1:3" x14ac:dyDescent="0.2">
      <c r="A292" s="2">
        <v>45390</v>
      </c>
      <c r="B292" t="s">
        <v>148</v>
      </c>
      <c r="C292" s="5">
        <v>44.47</v>
      </c>
    </row>
    <row r="293" spans="1:3" x14ac:dyDescent="0.2">
      <c r="A293" s="2">
        <v>44954</v>
      </c>
      <c r="B293" t="s">
        <v>148</v>
      </c>
      <c r="C293" s="5">
        <v>44.84</v>
      </c>
    </row>
    <row r="294" spans="1:3" x14ac:dyDescent="0.2">
      <c r="A294" s="2">
        <v>45534</v>
      </c>
      <c r="B294" t="s">
        <v>148</v>
      </c>
      <c r="C294" s="5">
        <v>44.96</v>
      </c>
    </row>
    <row r="295" spans="1:3" x14ac:dyDescent="0.2">
      <c r="A295" s="2">
        <v>45011</v>
      </c>
      <c r="B295" t="s">
        <v>148</v>
      </c>
      <c r="C295" s="5">
        <v>44.97</v>
      </c>
    </row>
    <row r="296" spans="1:3" x14ac:dyDescent="0.2">
      <c r="A296" s="2">
        <v>44947</v>
      </c>
      <c r="B296" t="s">
        <v>148</v>
      </c>
      <c r="C296" s="5">
        <v>44.97</v>
      </c>
    </row>
    <row r="297" spans="1:3" x14ac:dyDescent="0.2">
      <c r="A297" s="2">
        <v>45531</v>
      </c>
      <c r="B297" t="s">
        <v>148</v>
      </c>
      <c r="C297" s="5">
        <v>45.15</v>
      </c>
    </row>
    <row r="298" spans="1:3" x14ac:dyDescent="0.2">
      <c r="A298" s="2">
        <v>44973</v>
      </c>
      <c r="B298" t="s">
        <v>148</v>
      </c>
      <c r="C298" s="5">
        <v>45.65</v>
      </c>
    </row>
    <row r="299" spans="1:3" x14ac:dyDescent="0.2">
      <c r="A299" s="2">
        <v>45543</v>
      </c>
      <c r="B299" t="s">
        <v>148</v>
      </c>
      <c r="C299" s="5">
        <v>45.91</v>
      </c>
    </row>
    <row r="300" spans="1:3" x14ac:dyDescent="0.2">
      <c r="A300" s="2">
        <v>45266</v>
      </c>
      <c r="B300" t="s">
        <v>148</v>
      </c>
      <c r="C300" s="5">
        <v>45.92</v>
      </c>
    </row>
    <row r="301" spans="1:3" x14ac:dyDescent="0.2">
      <c r="A301" s="2">
        <v>45151</v>
      </c>
      <c r="B301" t="s">
        <v>148</v>
      </c>
      <c r="C301" s="5">
        <v>46.9</v>
      </c>
    </row>
    <row r="302" spans="1:3" x14ac:dyDescent="0.2">
      <c r="A302" s="2">
        <v>45322</v>
      </c>
      <c r="B302" t="s">
        <v>148</v>
      </c>
      <c r="C302" s="5">
        <v>46.93</v>
      </c>
    </row>
    <row r="303" spans="1:3" x14ac:dyDescent="0.2">
      <c r="A303" s="2">
        <v>45631</v>
      </c>
      <c r="B303" t="s">
        <v>148</v>
      </c>
      <c r="C303" s="5">
        <v>47.440000000000005</v>
      </c>
    </row>
    <row r="304" spans="1:3" x14ac:dyDescent="0.2">
      <c r="A304" s="2">
        <v>44953</v>
      </c>
      <c r="B304" t="s">
        <v>148</v>
      </c>
      <c r="C304" s="5">
        <v>47.84</v>
      </c>
    </row>
    <row r="305" spans="1:3" x14ac:dyDescent="0.2">
      <c r="A305" s="2">
        <v>45448</v>
      </c>
      <c r="B305" t="s">
        <v>148</v>
      </c>
      <c r="C305" s="5">
        <v>47.84</v>
      </c>
    </row>
    <row r="306" spans="1:3" x14ac:dyDescent="0.2">
      <c r="A306" s="2">
        <v>45630</v>
      </c>
      <c r="B306" t="s">
        <v>148</v>
      </c>
      <c r="C306" s="5">
        <v>47.86</v>
      </c>
    </row>
    <row r="307" spans="1:3" x14ac:dyDescent="0.2">
      <c r="A307" s="2">
        <v>44980</v>
      </c>
      <c r="B307" t="s">
        <v>148</v>
      </c>
      <c r="C307" s="5">
        <v>47.92</v>
      </c>
    </row>
    <row r="308" spans="1:3" x14ac:dyDescent="0.2">
      <c r="A308" s="2">
        <v>45458</v>
      </c>
      <c r="B308" t="s">
        <v>148</v>
      </c>
      <c r="C308" s="5">
        <v>47.94</v>
      </c>
    </row>
    <row r="309" spans="1:3" x14ac:dyDescent="0.2">
      <c r="A309" s="2">
        <v>45617</v>
      </c>
      <c r="B309" t="s">
        <v>148</v>
      </c>
      <c r="C309" s="5">
        <v>47.94</v>
      </c>
    </row>
    <row r="310" spans="1:3" x14ac:dyDescent="0.2">
      <c r="A310" s="2">
        <v>45266</v>
      </c>
      <c r="B310" t="s">
        <v>148</v>
      </c>
      <c r="C310" s="5">
        <v>47.94</v>
      </c>
    </row>
    <row r="311" spans="1:3" x14ac:dyDescent="0.2">
      <c r="A311" s="2">
        <v>45144</v>
      </c>
      <c r="B311" t="s">
        <v>148</v>
      </c>
      <c r="C311" s="5">
        <v>47.94</v>
      </c>
    </row>
    <row r="312" spans="1:3" x14ac:dyDescent="0.2">
      <c r="A312" s="2">
        <v>45347</v>
      </c>
      <c r="B312" t="s">
        <v>148</v>
      </c>
      <c r="C312" s="5">
        <v>47.97</v>
      </c>
    </row>
    <row r="313" spans="1:3" x14ac:dyDescent="0.2">
      <c r="A313" s="2">
        <v>45437</v>
      </c>
      <c r="B313" t="s">
        <v>148</v>
      </c>
      <c r="C313" s="5">
        <v>48</v>
      </c>
    </row>
    <row r="314" spans="1:3" x14ac:dyDescent="0.2">
      <c r="A314" s="2">
        <v>45370</v>
      </c>
      <c r="B314" t="s">
        <v>148</v>
      </c>
      <c r="C314" s="5">
        <v>48.09</v>
      </c>
    </row>
    <row r="315" spans="1:3" x14ac:dyDescent="0.2">
      <c r="A315" s="2">
        <v>45416</v>
      </c>
      <c r="B315" t="s">
        <v>148</v>
      </c>
      <c r="C315" s="5">
        <v>48.85</v>
      </c>
    </row>
    <row r="316" spans="1:3" x14ac:dyDescent="0.2">
      <c r="A316" s="2">
        <v>45561</v>
      </c>
      <c r="B316" t="s">
        <v>148</v>
      </c>
      <c r="C316" s="5">
        <v>48.92</v>
      </c>
    </row>
    <row r="317" spans="1:3" x14ac:dyDescent="0.2">
      <c r="A317" s="2">
        <v>45182</v>
      </c>
      <c r="B317" t="s">
        <v>148</v>
      </c>
      <c r="C317" s="5">
        <v>48.94</v>
      </c>
    </row>
    <row r="318" spans="1:3" x14ac:dyDescent="0.2">
      <c r="A318" s="2">
        <v>45518</v>
      </c>
      <c r="B318" t="s">
        <v>148</v>
      </c>
      <c r="C318" s="5">
        <v>48.97</v>
      </c>
    </row>
    <row r="319" spans="1:3" x14ac:dyDescent="0.2">
      <c r="A319" s="2">
        <v>45489</v>
      </c>
      <c r="B319" t="s">
        <v>148</v>
      </c>
      <c r="C319" s="5">
        <v>49</v>
      </c>
    </row>
    <row r="320" spans="1:3" x14ac:dyDescent="0.2">
      <c r="A320" s="2">
        <v>45586</v>
      </c>
      <c r="B320" t="s">
        <v>148</v>
      </c>
      <c r="C320" s="5">
        <v>49.25</v>
      </c>
    </row>
    <row r="321" spans="1:3" x14ac:dyDescent="0.2">
      <c r="A321" s="2">
        <v>44998</v>
      </c>
      <c r="B321" t="s">
        <v>148</v>
      </c>
      <c r="C321" s="5">
        <v>49.9</v>
      </c>
    </row>
    <row r="322" spans="1:3" x14ac:dyDescent="0.2">
      <c r="A322" s="2">
        <v>45515</v>
      </c>
      <c r="B322" t="s">
        <v>148</v>
      </c>
      <c r="C322" s="5">
        <v>49.93</v>
      </c>
    </row>
    <row r="323" spans="1:3" x14ac:dyDescent="0.2">
      <c r="A323" s="2">
        <v>45061</v>
      </c>
      <c r="B323" t="s">
        <v>148</v>
      </c>
      <c r="C323" s="5">
        <v>49.94</v>
      </c>
    </row>
    <row r="324" spans="1:3" x14ac:dyDescent="0.2">
      <c r="A324" s="2">
        <v>45556</v>
      </c>
      <c r="B324" t="s">
        <v>148</v>
      </c>
      <c r="C324" s="5">
        <v>49.95</v>
      </c>
    </row>
    <row r="325" spans="1:3" x14ac:dyDescent="0.2">
      <c r="A325" s="2">
        <v>45375</v>
      </c>
      <c r="B325" t="s">
        <v>148</v>
      </c>
      <c r="C325" s="5">
        <v>49.95</v>
      </c>
    </row>
    <row r="326" spans="1:3" x14ac:dyDescent="0.2">
      <c r="A326" s="2">
        <v>45137</v>
      </c>
      <c r="B326" t="s">
        <v>148</v>
      </c>
      <c r="C326" s="5">
        <v>50.25</v>
      </c>
    </row>
    <row r="327" spans="1:3" x14ac:dyDescent="0.2">
      <c r="A327" s="2">
        <v>45146</v>
      </c>
      <c r="B327" t="s">
        <v>148</v>
      </c>
      <c r="C327" s="5">
        <v>51</v>
      </c>
    </row>
    <row r="328" spans="1:3" x14ac:dyDescent="0.2">
      <c r="A328" s="2">
        <v>45292</v>
      </c>
      <c r="B328" t="s">
        <v>148</v>
      </c>
      <c r="C328" s="5">
        <v>51.05</v>
      </c>
    </row>
    <row r="329" spans="1:3" x14ac:dyDescent="0.2">
      <c r="A329" s="2">
        <v>45399</v>
      </c>
      <c r="B329" t="s">
        <v>148</v>
      </c>
      <c r="C329" s="5">
        <v>51.96</v>
      </c>
    </row>
    <row r="330" spans="1:3" x14ac:dyDescent="0.2">
      <c r="A330" s="2">
        <v>45509</v>
      </c>
      <c r="B330" t="s">
        <v>148</v>
      </c>
      <c r="C330" s="5">
        <v>51.96</v>
      </c>
    </row>
    <row r="331" spans="1:3" x14ac:dyDescent="0.2">
      <c r="A331" s="2">
        <v>45381</v>
      </c>
      <c r="B331" t="s">
        <v>148</v>
      </c>
      <c r="C331" s="5">
        <v>51.96</v>
      </c>
    </row>
    <row r="332" spans="1:3" x14ac:dyDescent="0.2">
      <c r="A332" s="2">
        <v>45479</v>
      </c>
      <c r="B332" t="s">
        <v>148</v>
      </c>
      <c r="C332" s="5">
        <v>51.96</v>
      </c>
    </row>
    <row r="333" spans="1:3" x14ac:dyDescent="0.2">
      <c r="A333" s="2">
        <v>45401</v>
      </c>
      <c r="B333" t="s">
        <v>148</v>
      </c>
      <c r="C333" s="5">
        <v>51.96</v>
      </c>
    </row>
    <row r="334" spans="1:3" x14ac:dyDescent="0.2">
      <c r="A334" s="2">
        <v>45276</v>
      </c>
      <c r="B334" t="s">
        <v>148</v>
      </c>
      <c r="C334" s="5">
        <v>51.96</v>
      </c>
    </row>
    <row r="335" spans="1:3" x14ac:dyDescent="0.2">
      <c r="A335" s="2">
        <v>45639</v>
      </c>
      <c r="B335" t="s">
        <v>148</v>
      </c>
      <c r="C335" s="5">
        <v>52.269999999999996</v>
      </c>
    </row>
    <row r="336" spans="1:3" x14ac:dyDescent="0.2">
      <c r="A336" s="2">
        <v>45394</v>
      </c>
      <c r="B336" t="s">
        <v>148</v>
      </c>
      <c r="C336" s="5">
        <v>52.45</v>
      </c>
    </row>
    <row r="337" spans="1:3" x14ac:dyDescent="0.2">
      <c r="A337" s="2">
        <v>45645</v>
      </c>
      <c r="B337" t="s">
        <v>148</v>
      </c>
      <c r="C337" s="5">
        <v>52.92</v>
      </c>
    </row>
    <row r="338" spans="1:3" x14ac:dyDescent="0.2">
      <c r="A338" s="2">
        <v>44954</v>
      </c>
      <c r="B338" t="s">
        <v>148</v>
      </c>
      <c r="C338" s="5">
        <v>52.92</v>
      </c>
    </row>
    <row r="339" spans="1:3" x14ac:dyDescent="0.2">
      <c r="A339" s="2">
        <v>45096</v>
      </c>
      <c r="B339" t="s">
        <v>148</v>
      </c>
      <c r="C339" s="5">
        <v>52.94</v>
      </c>
    </row>
    <row r="340" spans="1:3" x14ac:dyDescent="0.2">
      <c r="A340" s="2">
        <v>45431</v>
      </c>
      <c r="B340" t="s">
        <v>148</v>
      </c>
      <c r="C340" s="5">
        <v>53.82</v>
      </c>
    </row>
    <row r="341" spans="1:3" x14ac:dyDescent="0.2">
      <c r="A341" s="2">
        <v>45627</v>
      </c>
      <c r="B341" t="s">
        <v>148</v>
      </c>
      <c r="C341" s="5">
        <v>53.89</v>
      </c>
    </row>
    <row r="342" spans="1:3" x14ac:dyDescent="0.2">
      <c r="A342" s="2">
        <v>45323</v>
      </c>
      <c r="B342" t="s">
        <v>148</v>
      </c>
      <c r="C342" s="5">
        <v>53.91</v>
      </c>
    </row>
    <row r="343" spans="1:3" x14ac:dyDescent="0.2">
      <c r="A343" s="2">
        <v>45132</v>
      </c>
      <c r="B343" t="s">
        <v>148</v>
      </c>
      <c r="C343" s="5">
        <v>53.91</v>
      </c>
    </row>
    <row r="344" spans="1:3" x14ac:dyDescent="0.2">
      <c r="A344" s="2">
        <v>45400</v>
      </c>
      <c r="B344" t="s">
        <v>148</v>
      </c>
      <c r="C344" s="5">
        <v>53.95</v>
      </c>
    </row>
    <row r="345" spans="1:3" x14ac:dyDescent="0.2">
      <c r="A345" s="2">
        <v>45222</v>
      </c>
      <c r="B345" t="s">
        <v>148</v>
      </c>
      <c r="C345" s="5">
        <v>54.62</v>
      </c>
    </row>
    <row r="346" spans="1:3" x14ac:dyDescent="0.2">
      <c r="A346" s="2">
        <v>45468</v>
      </c>
      <c r="B346" t="s">
        <v>148</v>
      </c>
      <c r="C346" s="5">
        <v>54.82</v>
      </c>
    </row>
    <row r="347" spans="1:3" x14ac:dyDescent="0.2">
      <c r="A347" s="2">
        <v>45223</v>
      </c>
      <c r="B347" t="s">
        <v>148</v>
      </c>
      <c r="C347" s="5">
        <v>54.89</v>
      </c>
    </row>
    <row r="348" spans="1:3" x14ac:dyDescent="0.2">
      <c r="A348" s="2">
        <v>45078</v>
      </c>
      <c r="B348" t="s">
        <v>148</v>
      </c>
      <c r="C348" s="5">
        <v>54.97</v>
      </c>
    </row>
    <row r="349" spans="1:3" x14ac:dyDescent="0.2">
      <c r="A349" s="2">
        <v>45530</v>
      </c>
      <c r="B349" t="s">
        <v>148</v>
      </c>
      <c r="C349" s="5">
        <v>54.99</v>
      </c>
    </row>
    <row r="350" spans="1:3" x14ac:dyDescent="0.2">
      <c r="A350" s="2">
        <v>45008</v>
      </c>
      <c r="B350" t="s">
        <v>148</v>
      </c>
      <c r="C350" s="5">
        <v>55.13</v>
      </c>
    </row>
    <row r="351" spans="1:3" x14ac:dyDescent="0.2">
      <c r="A351" s="2">
        <v>45561</v>
      </c>
      <c r="B351" t="s">
        <v>148</v>
      </c>
      <c r="C351" s="5">
        <v>55.47</v>
      </c>
    </row>
    <row r="352" spans="1:3" x14ac:dyDescent="0.2">
      <c r="A352" s="2">
        <v>45400</v>
      </c>
      <c r="B352" t="s">
        <v>148</v>
      </c>
      <c r="C352" s="5">
        <v>55.9</v>
      </c>
    </row>
    <row r="353" spans="1:3" x14ac:dyDescent="0.2">
      <c r="A353" s="2">
        <v>45386</v>
      </c>
      <c r="B353" t="s">
        <v>148</v>
      </c>
      <c r="C353" s="5">
        <v>55.93</v>
      </c>
    </row>
    <row r="354" spans="1:3" x14ac:dyDescent="0.2">
      <c r="A354" s="2">
        <v>45021</v>
      </c>
      <c r="B354" t="s">
        <v>148</v>
      </c>
      <c r="C354" s="5">
        <v>55.93</v>
      </c>
    </row>
    <row r="355" spans="1:3" x14ac:dyDescent="0.2">
      <c r="A355" s="2">
        <v>45019</v>
      </c>
      <c r="B355" t="s">
        <v>148</v>
      </c>
      <c r="C355" s="5">
        <v>56.46</v>
      </c>
    </row>
    <row r="356" spans="1:3" x14ac:dyDescent="0.2">
      <c r="A356" s="2">
        <v>45143</v>
      </c>
      <c r="B356" t="s">
        <v>148</v>
      </c>
      <c r="C356" s="5">
        <v>56.81</v>
      </c>
    </row>
    <row r="357" spans="1:3" x14ac:dyDescent="0.2">
      <c r="A357" s="2">
        <v>45422</v>
      </c>
      <c r="B357" t="s">
        <v>148</v>
      </c>
      <c r="C357" s="5">
        <v>56.81</v>
      </c>
    </row>
    <row r="358" spans="1:3" x14ac:dyDescent="0.2">
      <c r="A358" s="2">
        <v>45358</v>
      </c>
      <c r="B358" t="s">
        <v>148</v>
      </c>
      <c r="C358" s="5">
        <v>57.66</v>
      </c>
    </row>
    <row r="359" spans="1:3" x14ac:dyDescent="0.2">
      <c r="A359" s="2">
        <v>45613</v>
      </c>
      <c r="B359" t="s">
        <v>148</v>
      </c>
      <c r="C359" s="5">
        <v>57.8</v>
      </c>
    </row>
    <row r="360" spans="1:3" x14ac:dyDescent="0.2">
      <c r="A360" s="2">
        <v>45061</v>
      </c>
      <c r="B360" t="s">
        <v>148</v>
      </c>
      <c r="C360" s="5">
        <v>57.86</v>
      </c>
    </row>
    <row r="361" spans="1:3" x14ac:dyDescent="0.2">
      <c r="A361" s="2">
        <v>45102</v>
      </c>
      <c r="B361" t="s">
        <v>148</v>
      </c>
      <c r="C361" s="5">
        <v>57.88</v>
      </c>
    </row>
    <row r="362" spans="1:3" x14ac:dyDescent="0.2">
      <c r="A362" s="2">
        <v>45261</v>
      </c>
      <c r="B362" t="s">
        <v>148</v>
      </c>
      <c r="C362" s="5">
        <v>57.940000000000005</v>
      </c>
    </row>
    <row r="363" spans="1:3" x14ac:dyDescent="0.2">
      <c r="A363" s="2">
        <v>45649</v>
      </c>
      <c r="B363" t="s">
        <v>148</v>
      </c>
      <c r="C363" s="5">
        <v>58.19</v>
      </c>
    </row>
    <row r="364" spans="1:3" x14ac:dyDescent="0.2">
      <c r="A364" s="2">
        <v>45268</v>
      </c>
      <c r="B364" t="s">
        <v>148</v>
      </c>
      <c r="C364" s="5">
        <v>58.459999999999994</v>
      </c>
    </row>
    <row r="365" spans="1:3" x14ac:dyDescent="0.2">
      <c r="A365" s="2">
        <v>45123</v>
      </c>
      <c r="B365" t="s">
        <v>148</v>
      </c>
      <c r="C365" s="5">
        <v>58.84</v>
      </c>
    </row>
    <row r="366" spans="1:3" x14ac:dyDescent="0.2">
      <c r="A366" s="2">
        <v>45473</v>
      </c>
      <c r="B366" t="s">
        <v>148</v>
      </c>
      <c r="C366" s="5">
        <v>58.88</v>
      </c>
    </row>
    <row r="367" spans="1:3" x14ac:dyDescent="0.2">
      <c r="A367" s="2">
        <v>44977</v>
      </c>
      <c r="B367" t="s">
        <v>148</v>
      </c>
      <c r="C367" s="5">
        <v>58.89</v>
      </c>
    </row>
    <row r="368" spans="1:3" x14ac:dyDescent="0.2">
      <c r="A368" s="2">
        <v>45438</v>
      </c>
      <c r="B368" t="s">
        <v>148</v>
      </c>
      <c r="C368" s="5">
        <v>58.9</v>
      </c>
    </row>
    <row r="369" spans="1:3" x14ac:dyDescent="0.2">
      <c r="A369" s="2">
        <v>45162</v>
      </c>
      <c r="B369" t="s">
        <v>148</v>
      </c>
      <c r="C369" s="5">
        <v>58.9</v>
      </c>
    </row>
    <row r="370" spans="1:3" x14ac:dyDescent="0.2">
      <c r="A370" s="2">
        <v>45587</v>
      </c>
      <c r="B370" t="s">
        <v>148</v>
      </c>
      <c r="C370" s="5">
        <v>58.96</v>
      </c>
    </row>
    <row r="371" spans="1:3" x14ac:dyDescent="0.2">
      <c r="A371" s="2">
        <v>45051</v>
      </c>
      <c r="B371" t="s">
        <v>148</v>
      </c>
      <c r="C371" s="5">
        <v>59</v>
      </c>
    </row>
    <row r="372" spans="1:3" x14ac:dyDescent="0.2">
      <c r="A372" s="2">
        <v>45630</v>
      </c>
      <c r="B372" t="s">
        <v>148</v>
      </c>
      <c r="C372" s="5">
        <v>59.43</v>
      </c>
    </row>
    <row r="373" spans="1:3" x14ac:dyDescent="0.2">
      <c r="A373" s="2">
        <v>45150</v>
      </c>
      <c r="B373" t="s">
        <v>148</v>
      </c>
      <c r="C373" s="5">
        <v>59.580000000000005</v>
      </c>
    </row>
    <row r="374" spans="1:3" x14ac:dyDescent="0.2">
      <c r="A374" s="2">
        <v>45532</v>
      </c>
      <c r="B374" t="s">
        <v>148</v>
      </c>
      <c r="C374" s="5">
        <v>59.88</v>
      </c>
    </row>
    <row r="375" spans="1:3" x14ac:dyDescent="0.2">
      <c r="A375" s="2">
        <v>45624</v>
      </c>
      <c r="B375" t="s">
        <v>148</v>
      </c>
      <c r="C375" s="5">
        <v>59.88</v>
      </c>
    </row>
    <row r="376" spans="1:3" x14ac:dyDescent="0.2">
      <c r="A376" s="2">
        <v>45445</v>
      </c>
      <c r="B376" t="s">
        <v>148</v>
      </c>
      <c r="C376" s="5">
        <v>59.9</v>
      </c>
    </row>
    <row r="377" spans="1:3" x14ac:dyDescent="0.2">
      <c r="A377" s="2">
        <v>45466</v>
      </c>
      <c r="B377" t="s">
        <v>148</v>
      </c>
      <c r="C377" s="5">
        <v>59.9</v>
      </c>
    </row>
    <row r="378" spans="1:3" x14ac:dyDescent="0.2">
      <c r="A378" s="2">
        <v>45229</v>
      </c>
      <c r="B378" t="s">
        <v>148</v>
      </c>
      <c r="C378" s="5">
        <v>59.9</v>
      </c>
    </row>
    <row r="379" spans="1:3" x14ac:dyDescent="0.2">
      <c r="A379" s="2">
        <v>44952</v>
      </c>
      <c r="B379" t="s">
        <v>148</v>
      </c>
      <c r="C379" s="5">
        <v>59.900000000000006</v>
      </c>
    </row>
    <row r="380" spans="1:3" x14ac:dyDescent="0.2">
      <c r="A380" s="2">
        <v>45602</v>
      </c>
      <c r="B380" t="s">
        <v>148</v>
      </c>
      <c r="C380" s="5">
        <v>59.94</v>
      </c>
    </row>
    <row r="381" spans="1:3" x14ac:dyDescent="0.2">
      <c r="A381" s="2">
        <v>45006</v>
      </c>
      <c r="B381" t="s">
        <v>148</v>
      </c>
      <c r="C381" s="5">
        <v>59.96</v>
      </c>
    </row>
    <row r="382" spans="1:3" x14ac:dyDescent="0.2">
      <c r="A382" s="2">
        <v>45563</v>
      </c>
      <c r="B382" t="s">
        <v>148</v>
      </c>
      <c r="C382" s="5">
        <v>59.97</v>
      </c>
    </row>
    <row r="383" spans="1:3" x14ac:dyDescent="0.2">
      <c r="A383" s="2">
        <v>45591</v>
      </c>
      <c r="B383" t="s">
        <v>148</v>
      </c>
      <c r="C383" s="5">
        <v>59.97</v>
      </c>
    </row>
    <row r="384" spans="1:3" x14ac:dyDescent="0.2">
      <c r="A384" s="2">
        <v>45568</v>
      </c>
      <c r="B384" t="s">
        <v>148</v>
      </c>
      <c r="C384" s="5">
        <v>59.97</v>
      </c>
    </row>
    <row r="385" spans="1:3" x14ac:dyDescent="0.2">
      <c r="A385" s="2">
        <v>45034</v>
      </c>
      <c r="B385" t="s">
        <v>148</v>
      </c>
      <c r="C385" s="5">
        <v>59.97</v>
      </c>
    </row>
    <row r="386" spans="1:3" x14ac:dyDescent="0.2">
      <c r="A386" s="2">
        <v>45321</v>
      </c>
      <c r="B386" t="s">
        <v>148</v>
      </c>
      <c r="C386" s="5">
        <v>60.440000000000005</v>
      </c>
    </row>
    <row r="387" spans="1:3" x14ac:dyDescent="0.2">
      <c r="A387" s="2">
        <v>45114</v>
      </c>
      <c r="B387" t="s">
        <v>148</v>
      </c>
      <c r="C387" s="5">
        <v>60.78</v>
      </c>
    </row>
    <row r="388" spans="1:3" x14ac:dyDescent="0.2">
      <c r="A388" s="2">
        <v>45318</v>
      </c>
      <c r="B388" t="s">
        <v>148</v>
      </c>
      <c r="C388" s="5">
        <v>60.879999999999995</v>
      </c>
    </row>
    <row r="389" spans="1:3" x14ac:dyDescent="0.2">
      <c r="A389" s="2">
        <v>45614</v>
      </c>
      <c r="B389" t="s">
        <v>148</v>
      </c>
      <c r="C389" s="5">
        <v>61.410000000000004</v>
      </c>
    </row>
    <row r="390" spans="1:3" x14ac:dyDescent="0.2">
      <c r="A390" s="2">
        <v>45450</v>
      </c>
      <c r="B390" t="s">
        <v>148</v>
      </c>
      <c r="C390" s="5">
        <v>61.449999999999996</v>
      </c>
    </row>
    <row r="391" spans="1:3" x14ac:dyDescent="0.2">
      <c r="A391" s="2">
        <v>45562</v>
      </c>
      <c r="B391" t="s">
        <v>148</v>
      </c>
      <c r="C391" s="5">
        <v>61.8</v>
      </c>
    </row>
    <row r="392" spans="1:3" x14ac:dyDescent="0.2">
      <c r="A392" s="2">
        <v>45464</v>
      </c>
      <c r="B392" t="s">
        <v>148</v>
      </c>
      <c r="C392" s="5">
        <v>61.89</v>
      </c>
    </row>
    <row r="393" spans="1:3" x14ac:dyDescent="0.2">
      <c r="A393" s="2">
        <v>45388</v>
      </c>
      <c r="B393" t="s">
        <v>148</v>
      </c>
      <c r="C393" s="5">
        <v>61.940000000000005</v>
      </c>
    </row>
    <row r="394" spans="1:3" x14ac:dyDescent="0.2">
      <c r="A394" s="2">
        <v>45200</v>
      </c>
      <c r="B394" t="s">
        <v>148</v>
      </c>
      <c r="C394" s="5">
        <v>62.35</v>
      </c>
    </row>
    <row r="395" spans="1:3" x14ac:dyDescent="0.2">
      <c r="A395" s="2">
        <v>45292</v>
      </c>
      <c r="B395" t="s">
        <v>148</v>
      </c>
      <c r="C395" s="5">
        <v>62.839999999999996</v>
      </c>
    </row>
    <row r="396" spans="1:3" x14ac:dyDescent="0.2">
      <c r="A396" s="2">
        <v>45077</v>
      </c>
      <c r="B396" t="s">
        <v>148</v>
      </c>
      <c r="C396" s="5">
        <v>63.92</v>
      </c>
    </row>
    <row r="397" spans="1:3" x14ac:dyDescent="0.2">
      <c r="A397" s="2">
        <v>45639</v>
      </c>
      <c r="B397" t="s">
        <v>148</v>
      </c>
      <c r="C397" s="5">
        <v>63.92</v>
      </c>
    </row>
    <row r="398" spans="1:3" x14ac:dyDescent="0.2">
      <c r="A398" s="2">
        <v>45159</v>
      </c>
      <c r="B398" t="s">
        <v>148</v>
      </c>
      <c r="C398" s="5">
        <v>64.89</v>
      </c>
    </row>
    <row r="399" spans="1:3" x14ac:dyDescent="0.2">
      <c r="A399" s="2">
        <v>45152</v>
      </c>
      <c r="B399" t="s">
        <v>148</v>
      </c>
      <c r="C399" s="5">
        <v>64.95</v>
      </c>
    </row>
    <row r="400" spans="1:3" x14ac:dyDescent="0.2">
      <c r="A400" s="2">
        <v>45467</v>
      </c>
      <c r="B400" t="s">
        <v>148</v>
      </c>
      <c r="C400" s="5">
        <v>64.95</v>
      </c>
    </row>
    <row r="401" spans="1:3" x14ac:dyDescent="0.2">
      <c r="A401" s="2">
        <v>45261</v>
      </c>
      <c r="B401" t="s">
        <v>148</v>
      </c>
      <c r="C401" s="5">
        <v>64.95</v>
      </c>
    </row>
    <row r="402" spans="1:3" x14ac:dyDescent="0.2">
      <c r="A402" s="2">
        <v>45534</v>
      </c>
      <c r="B402" t="s">
        <v>148</v>
      </c>
      <c r="C402" s="5">
        <v>65.209999999999994</v>
      </c>
    </row>
    <row r="403" spans="1:3" x14ac:dyDescent="0.2">
      <c r="A403" s="2">
        <v>45097</v>
      </c>
      <c r="B403" t="s">
        <v>148</v>
      </c>
      <c r="C403" s="5">
        <v>65.490000000000009</v>
      </c>
    </row>
    <row r="404" spans="1:3" x14ac:dyDescent="0.2">
      <c r="A404" s="2">
        <v>45315</v>
      </c>
      <c r="B404" t="s">
        <v>148</v>
      </c>
      <c r="C404" s="5">
        <v>65.5</v>
      </c>
    </row>
    <row r="405" spans="1:3" x14ac:dyDescent="0.2">
      <c r="A405" s="2">
        <v>45602</v>
      </c>
      <c r="B405" t="s">
        <v>148</v>
      </c>
      <c r="C405" s="5">
        <v>65.56</v>
      </c>
    </row>
    <row r="406" spans="1:3" x14ac:dyDescent="0.2">
      <c r="A406" s="2">
        <v>45420</v>
      </c>
      <c r="B406" t="s">
        <v>148</v>
      </c>
      <c r="C406" s="5">
        <v>65.88</v>
      </c>
    </row>
    <row r="407" spans="1:3" x14ac:dyDescent="0.2">
      <c r="A407" s="2">
        <v>45269</v>
      </c>
      <c r="B407" t="s">
        <v>148</v>
      </c>
      <c r="C407" s="5">
        <v>65.88</v>
      </c>
    </row>
    <row r="408" spans="1:3" x14ac:dyDescent="0.2">
      <c r="A408" s="2">
        <v>45535</v>
      </c>
      <c r="B408" t="s">
        <v>148</v>
      </c>
      <c r="C408" s="5">
        <v>65.89</v>
      </c>
    </row>
    <row r="409" spans="1:3" x14ac:dyDescent="0.2">
      <c r="A409" s="2">
        <v>44994</v>
      </c>
      <c r="B409" t="s">
        <v>148</v>
      </c>
      <c r="C409" s="5">
        <v>65.89</v>
      </c>
    </row>
    <row r="410" spans="1:3" x14ac:dyDescent="0.2">
      <c r="A410" s="2">
        <v>45306</v>
      </c>
      <c r="B410" t="s">
        <v>148</v>
      </c>
      <c r="C410" s="5">
        <v>65.89</v>
      </c>
    </row>
    <row r="411" spans="1:3" x14ac:dyDescent="0.2">
      <c r="A411" s="2">
        <v>45319</v>
      </c>
      <c r="B411" t="s">
        <v>148</v>
      </c>
      <c r="C411" s="5">
        <v>65.89</v>
      </c>
    </row>
    <row r="412" spans="1:3" x14ac:dyDescent="0.2">
      <c r="A412" s="2">
        <v>45518</v>
      </c>
      <c r="B412" t="s">
        <v>148</v>
      </c>
      <c r="C412" s="5">
        <v>65.900000000000006</v>
      </c>
    </row>
    <row r="413" spans="1:3" x14ac:dyDescent="0.2">
      <c r="A413" s="2">
        <v>45572</v>
      </c>
      <c r="B413" t="s">
        <v>148</v>
      </c>
      <c r="C413" s="5">
        <v>65.92</v>
      </c>
    </row>
    <row r="414" spans="1:3" x14ac:dyDescent="0.2">
      <c r="A414" s="2">
        <v>45267</v>
      </c>
      <c r="B414" t="s">
        <v>148</v>
      </c>
      <c r="C414" s="5">
        <v>65.930000000000007</v>
      </c>
    </row>
    <row r="415" spans="1:3" x14ac:dyDescent="0.2">
      <c r="A415" s="2">
        <v>45105</v>
      </c>
      <c r="B415" t="s">
        <v>148</v>
      </c>
      <c r="C415" s="5">
        <v>66</v>
      </c>
    </row>
    <row r="416" spans="1:3" x14ac:dyDescent="0.2">
      <c r="A416" s="2">
        <v>45492</v>
      </c>
      <c r="B416" t="s">
        <v>148</v>
      </c>
      <c r="C416" s="5">
        <v>66.11</v>
      </c>
    </row>
    <row r="417" spans="1:3" x14ac:dyDescent="0.2">
      <c r="A417" s="2">
        <v>45223</v>
      </c>
      <c r="B417" t="s">
        <v>148</v>
      </c>
      <c r="C417" s="5">
        <v>66.92</v>
      </c>
    </row>
    <row r="418" spans="1:3" x14ac:dyDescent="0.2">
      <c r="A418" s="2">
        <v>45449</v>
      </c>
      <c r="B418" t="s">
        <v>148</v>
      </c>
      <c r="C418" s="5">
        <v>66.95</v>
      </c>
    </row>
    <row r="419" spans="1:3" x14ac:dyDescent="0.2">
      <c r="A419" s="2">
        <v>45389</v>
      </c>
      <c r="B419" t="s">
        <v>148</v>
      </c>
      <c r="C419" s="5">
        <v>66.960000000000008</v>
      </c>
    </row>
    <row r="420" spans="1:3" x14ac:dyDescent="0.2">
      <c r="A420" s="2">
        <v>45222</v>
      </c>
      <c r="B420" t="s">
        <v>148</v>
      </c>
      <c r="C420" s="5">
        <v>67.45</v>
      </c>
    </row>
    <row r="421" spans="1:3" x14ac:dyDescent="0.2">
      <c r="A421" s="2">
        <v>44962</v>
      </c>
      <c r="B421" t="s">
        <v>148</v>
      </c>
      <c r="C421" s="5">
        <v>67.47</v>
      </c>
    </row>
    <row r="422" spans="1:3" x14ac:dyDescent="0.2">
      <c r="A422" s="2">
        <v>44954</v>
      </c>
      <c r="B422" t="s">
        <v>148</v>
      </c>
      <c r="C422" s="5">
        <v>67.83</v>
      </c>
    </row>
    <row r="423" spans="1:3" x14ac:dyDescent="0.2">
      <c r="A423" s="2">
        <v>45124</v>
      </c>
      <c r="B423" t="s">
        <v>148</v>
      </c>
      <c r="C423" s="5">
        <v>67.849999999999994</v>
      </c>
    </row>
    <row r="424" spans="1:3" x14ac:dyDescent="0.2">
      <c r="A424" s="2">
        <v>45018</v>
      </c>
      <c r="B424" t="s">
        <v>148</v>
      </c>
      <c r="C424" s="5">
        <v>67.86</v>
      </c>
    </row>
    <row r="425" spans="1:3" x14ac:dyDescent="0.2">
      <c r="A425" s="2">
        <v>45120</v>
      </c>
      <c r="B425" t="s">
        <v>148</v>
      </c>
      <c r="C425" s="5">
        <v>67.94</v>
      </c>
    </row>
    <row r="426" spans="1:3" x14ac:dyDescent="0.2">
      <c r="A426" s="2">
        <v>45050</v>
      </c>
      <c r="B426" t="s">
        <v>148</v>
      </c>
      <c r="C426" s="5">
        <v>69.11</v>
      </c>
    </row>
    <row r="427" spans="1:3" x14ac:dyDescent="0.2">
      <c r="A427" s="2">
        <v>45434</v>
      </c>
      <c r="B427" t="s">
        <v>148</v>
      </c>
      <c r="C427" s="5">
        <v>69.2</v>
      </c>
    </row>
    <row r="428" spans="1:3" x14ac:dyDescent="0.2">
      <c r="A428" s="2">
        <v>45153</v>
      </c>
      <c r="B428" t="s">
        <v>148</v>
      </c>
      <c r="C428" s="5">
        <v>69.3</v>
      </c>
    </row>
    <row r="429" spans="1:3" x14ac:dyDescent="0.2">
      <c r="A429" s="2">
        <v>45072</v>
      </c>
      <c r="B429" t="s">
        <v>148</v>
      </c>
      <c r="C429" s="5">
        <v>70.25</v>
      </c>
    </row>
    <row r="430" spans="1:3" x14ac:dyDescent="0.2">
      <c r="A430" s="2">
        <v>45184</v>
      </c>
      <c r="B430" t="s">
        <v>148</v>
      </c>
      <c r="C430" s="5">
        <v>70.45</v>
      </c>
    </row>
    <row r="431" spans="1:3" x14ac:dyDescent="0.2">
      <c r="A431" s="2">
        <v>45278</v>
      </c>
      <c r="B431" t="s">
        <v>148</v>
      </c>
      <c r="C431" s="5">
        <v>70.599999999999994</v>
      </c>
    </row>
    <row r="432" spans="1:3" x14ac:dyDescent="0.2">
      <c r="A432" s="2">
        <v>45187</v>
      </c>
      <c r="B432" t="s">
        <v>148</v>
      </c>
      <c r="C432" s="5">
        <v>70.680000000000007</v>
      </c>
    </row>
    <row r="433" spans="1:3" x14ac:dyDescent="0.2">
      <c r="A433" s="2">
        <v>45095</v>
      </c>
      <c r="B433" t="s">
        <v>148</v>
      </c>
      <c r="C433" s="5">
        <v>70.930000000000007</v>
      </c>
    </row>
    <row r="434" spans="1:3" x14ac:dyDescent="0.2">
      <c r="A434" s="2">
        <v>45498</v>
      </c>
      <c r="B434" t="s">
        <v>148</v>
      </c>
      <c r="C434" s="5">
        <v>71.819999999999993</v>
      </c>
    </row>
    <row r="435" spans="1:3" x14ac:dyDescent="0.2">
      <c r="A435" s="2">
        <v>45250</v>
      </c>
      <c r="B435" t="s">
        <v>148</v>
      </c>
      <c r="C435" s="5">
        <v>71.88</v>
      </c>
    </row>
    <row r="436" spans="1:3" x14ac:dyDescent="0.2">
      <c r="A436" s="2">
        <v>45529</v>
      </c>
      <c r="B436" t="s">
        <v>148</v>
      </c>
      <c r="C436" s="5">
        <v>71.88</v>
      </c>
    </row>
    <row r="437" spans="1:3" x14ac:dyDescent="0.2">
      <c r="A437" s="2">
        <v>45122</v>
      </c>
      <c r="B437" t="s">
        <v>148</v>
      </c>
      <c r="C437" s="5">
        <v>72.900000000000006</v>
      </c>
    </row>
    <row r="438" spans="1:3" x14ac:dyDescent="0.2">
      <c r="A438" s="2">
        <v>45425</v>
      </c>
      <c r="B438" t="s">
        <v>148</v>
      </c>
      <c r="C438" s="5">
        <v>72.94</v>
      </c>
    </row>
    <row r="439" spans="1:3" x14ac:dyDescent="0.2">
      <c r="A439" s="2">
        <v>45197</v>
      </c>
      <c r="B439" t="s">
        <v>148</v>
      </c>
      <c r="C439" s="5">
        <v>73.59</v>
      </c>
    </row>
    <row r="440" spans="1:3" x14ac:dyDescent="0.2">
      <c r="A440" s="2">
        <v>45405</v>
      </c>
      <c r="B440" t="s">
        <v>148</v>
      </c>
      <c r="C440" s="5">
        <v>73.830000000000013</v>
      </c>
    </row>
    <row r="441" spans="1:3" x14ac:dyDescent="0.2">
      <c r="A441" s="2">
        <v>45031</v>
      </c>
      <c r="B441" t="s">
        <v>148</v>
      </c>
      <c r="C441" s="5">
        <v>73.89</v>
      </c>
    </row>
    <row r="442" spans="1:3" x14ac:dyDescent="0.2">
      <c r="A442" s="2">
        <v>45624</v>
      </c>
      <c r="B442" t="s">
        <v>148</v>
      </c>
      <c r="C442" s="5">
        <v>74</v>
      </c>
    </row>
    <row r="443" spans="1:3" x14ac:dyDescent="0.2">
      <c r="A443" s="2">
        <v>45294</v>
      </c>
      <c r="B443" t="s">
        <v>148</v>
      </c>
      <c r="C443" s="5">
        <v>74.169999999999987</v>
      </c>
    </row>
    <row r="444" spans="1:3" x14ac:dyDescent="0.2">
      <c r="A444" s="2">
        <v>45439</v>
      </c>
      <c r="B444" t="s">
        <v>148</v>
      </c>
      <c r="C444" s="5">
        <v>74.5</v>
      </c>
    </row>
    <row r="445" spans="1:3" x14ac:dyDescent="0.2">
      <c r="A445" s="2">
        <v>45308</v>
      </c>
      <c r="B445" t="s">
        <v>148</v>
      </c>
      <c r="C445" s="5">
        <v>74.95</v>
      </c>
    </row>
    <row r="446" spans="1:3" x14ac:dyDescent="0.2">
      <c r="A446" s="2">
        <v>45060</v>
      </c>
      <c r="B446" t="s">
        <v>148</v>
      </c>
      <c r="C446" s="5">
        <v>75.41</v>
      </c>
    </row>
    <row r="447" spans="1:3" x14ac:dyDescent="0.2">
      <c r="A447" s="2">
        <v>45404</v>
      </c>
      <c r="B447" t="s">
        <v>148</v>
      </c>
      <c r="C447" s="5">
        <v>75.89</v>
      </c>
    </row>
    <row r="448" spans="1:3" x14ac:dyDescent="0.2">
      <c r="A448" s="2">
        <v>45433</v>
      </c>
      <c r="B448" t="s">
        <v>148</v>
      </c>
      <c r="C448" s="5">
        <v>75.960000000000008</v>
      </c>
    </row>
    <row r="449" spans="1:3" x14ac:dyDescent="0.2">
      <c r="A449" s="2">
        <v>45577</v>
      </c>
      <c r="B449" t="s">
        <v>148</v>
      </c>
      <c r="C449" s="5">
        <v>76.210000000000008</v>
      </c>
    </row>
    <row r="450" spans="1:3" x14ac:dyDescent="0.2">
      <c r="A450" s="2">
        <v>45379</v>
      </c>
      <c r="B450" t="s">
        <v>148</v>
      </c>
      <c r="C450" s="5">
        <v>76.88</v>
      </c>
    </row>
    <row r="451" spans="1:3" x14ac:dyDescent="0.2">
      <c r="A451" s="2">
        <v>44963</v>
      </c>
      <c r="B451" t="s">
        <v>148</v>
      </c>
      <c r="C451" s="5">
        <v>76.92</v>
      </c>
    </row>
    <row r="452" spans="1:3" x14ac:dyDescent="0.2">
      <c r="A452" s="2">
        <v>45072</v>
      </c>
      <c r="B452" t="s">
        <v>148</v>
      </c>
      <c r="C452" s="5">
        <v>76.95</v>
      </c>
    </row>
    <row r="453" spans="1:3" x14ac:dyDescent="0.2">
      <c r="A453" s="2">
        <v>45436</v>
      </c>
      <c r="B453" t="s">
        <v>148</v>
      </c>
      <c r="C453" s="5">
        <v>77.14</v>
      </c>
    </row>
    <row r="454" spans="1:3" x14ac:dyDescent="0.2">
      <c r="A454" s="2">
        <v>45283</v>
      </c>
      <c r="B454" t="s">
        <v>148</v>
      </c>
      <c r="C454" s="5">
        <v>77.87</v>
      </c>
    </row>
    <row r="455" spans="1:3" x14ac:dyDescent="0.2">
      <c r="A455" s="2">
        <v>45467</v>
      </c>
      <c r="B455" t="s">
        <v>148</v>
      </c>
      <c r="C455" s="5">
        <v>77.87</v>
      </c>
    </row>
    <row r="456" spans="1:3" x14ac:dyDescent="0.2">
      <c r="A456" s="2">
        <v>45379</v>
      </c>
      <c r="B456" t="s">
        <v>148</v>
      </c>
      <c r="C456" s="5">
        <v>77.87</v>
      </c>
    </row>
    <row r="457" spans="1:3" x14ac:dyDescent="0.2">
      <c r="A457" s="2">
        <v>45151</v>
      </c>
      <c r="B457" t="s">
        <v>148</v>
      </c>
      <c r="C457" s="5">
        <v>77.87</v>
      </c>
    </row>
    <row r="458" spans="1:3" x14ac:dyDescent="0.2">
      <c r="A458" s="2">
        <v>45303</v>
      </c>
      <c r="B458" t="s">
        <v>148</v>
      </c>
      <c r="C458" s="5">
        <v>77.94</v>
      </c>
    </row>
    <row r="459" spans="1:3" x14ac:dyDescent="0.2">
      <c r="A459" s="2">
        <v>45490</v>
      </c>
      <c r="B459" t="s">
        <v>148</v>
      </c>
      <c r="C459" s="5">
        <v>77.94</v>
      </c>
    </row>
    <row r="460" spans="1:3" x14ac:dyDescent="0.2">
      <c r="A460" s="2">
        <v>45200</v>
      </c>
      <c r="B460" t="s">
        <v>148</v>
      </c>
      <c r="C460" s="5">
        <v>77.94</v>
      </c>
    </row>
    <row r="461" spans="1:3" x14ac:dyDescent="0.2">
      <c r="A461" s="2">
        <v>45179</v>
      </c>
      <c r="B461" t="s">
        <v>148</v>
      </c>
      <c r="C461" s="5">
        <v>77.94</v>
      </c>
    </row>
    <row r="462" spans="1:3" x14ac:dyDescent="0.2">
      <c r="A462" s="2">
        <v>45537</v>
      </c>
      <c r="B462" t="s">
        <v>148</v>
      </c>
      <c r="C462" s="5">
        <v>78.89</v>
      </c>
    </row>
    <row r="463" spans="1:3" x14ac:dyDescent="0.2">
      <c r="A463" s="2">
        <v>45328</v>
      </c>
      <c r="B463" t="s">
        <v>148</v>
      </c>
      <c r="C463" s="5">
        <v>78.97</v>
      </c>
    </row>
    <row r="464" spans="1:3" x14ac:dyDescent="0.2">
      <c r="A464" s="2">
        <v>45022</v>
      </c>
      <c r="B464" t="s">
        <v>148</v>
      </c>
      <c r="C464" s="5">
        <v>79.289999999999992</v>
      </c>
    </row>
    <row r="465" spans="1:3" x14ac:dyDescent="0.2">
      <c r="A465" s="2">
        <v>44952</v>
      </c>
      <c r="B465" t="s">
        <v>148</v>
      </c>
      <c r="C465" s="5">
        <v>79.62</v>
      </c>
    </row>
    <row r="466" spans="1:3" x14ac:dyDescent="0.2">
      <c r="A466" s="2">
        <v>45219</v>
      </c>
      <c r="B466" t="s">
        <v>148</v>
      </c>
      <c r="C466" s="5">
        <v>79.900000000000006</v>
      </c>
    </row>
    <row r="467" spans="1:3" x14ac:dyDescent="0.2">
      <c r="A467" s="2">
        <v>45461</v>
      </c>
      <c r="B467" t="s">
        <v>148</v>
      </c>
      <c r="C467" s="5">
        <v>79.910000000000011</v>
      </c>
    </row>
    <row r="468" spans="1:3" x14ac:dyDescent="0.2">
      <c r="A468" s="2">
        <v>45225</v>
      </c>
      <c r="B468" t="s">
        <v>148</v>
      </c>
      <c r="C468" s="5">
        <v>79.92</v>
      </c>
    </row>
    <row r="469" spans="1:3" x14ac:dyDescent="0.2">
      <c r="A469" s="2">
        <v>45153</v>
      </c>
      <c r="B469" t="s">
        <v>148</v>
      </c>
      <c r="C469" s="5">
        <v>79.94</v>
      </c>
    </row>
    <row r="470" spans="1:3" x14ac:dyDescent="0.2">
      <c r="A470" s="2">
        <v>45633</v>
      </c>
      <c r="B470" t="s">
        <v>148</v>
      </c>
      <c r="C470" s="5">
        <v>79.94</v>
      </c>
    </row>
    <row r="471" spans="1:3" x14ac:dyDescent="0.2">
      <c r="A471" s="2">
        <v>45340</v>
      </c>
      <c r="B471" t="s">
        <v>148</v>
      </c>
      <c r="C471" s="5">
        <v>79.95</v>
      </c>
    </row>
    <row r="472" spans="1:3" x14ac:dyDescent="0.2">
      <c r="A472" s="2">
        <v>45038</v>
      </c>
      <c r="B472" t="s">
        <v>148</v>
      </c>
      <c r="C472" s="5">
        <v>79.95</v>
      </c>
    </row>
    <row r="473" spans="1:3" x14ac:dyDescent="0.2">
      <c r="A473" s="2">
        <v>44941</v>
      </c>
      <c r="B473" t="s">
        <v>148</v>
      </c>
      <c r="C473" s="5">
        <v>79.98</v>
      </c>
    </row>
    <row r="474" spans="1:3" x14ac:dyDescent="0.2">
      <c r="A474" s="2">
        <v>45547</v>
      </c>
      <c r="B474" t="s">
        <v>148</v>
      </c>
      <c r="C474" s="5">
        <v>79.98</v>
      </c>
    </row>
    <row r="475" spans="1:3" x14ac:dyDescent="0.2">
      <c r="A475" s="2">
        <v>45007</v>
      </c>
      <c r="B475" t="s">
        <v>148</v>
      </c>
      <c r="C475" s="5">
        <v>80.45</v>
      </c>
    </row>
    <row r="476" spans="1:3" x14ac:dyDescent="0.2">
      <c r="A476" s="2">
        <v>45091</v>
      </c>
      <c r="B476" t="s">
        <v>148</v>
      </c>
      <c r="C476" s="5">
        <v>80.45</v>
      </c>
    </row>
    <row r="477" spans="1:3" x14ac:dyDescent="0.2">
      <c r="A477" s="2">
        <v>45116</v>
      </c>
      <c r="B477" t="s">
        <v>148</v>
      </c>
      <c r="C477" s="5">
        <v>80.460000000000008</v>
      </c>
    </row>
    <row r="478" spans="1:3" x14ac:dyDescent="0.2">
      <c r="A478" s="2">
        <v>45147</v>
      </c>
      <c r="B478" t="s">
        <v>148</v>
      </c>
      <c r="C478" s="5">
        <v>80.92</v>
      </c>
    </row>
    <row r="479" spans="1:3" x14ac:dyDescent="0.2">
      <c r="A479" s="2">
        <v>45182</v>
      </c>
      <c r="B479" t="s">
        <v>148</v>
      </c>
      <c r="C479" s="5">
        <v>80.92</v>
      </c>
    </row>
    <row r="480" spans="1:3" x14ac:dyDescent="0.2">
      <c r="A480" s="2">
        <v>45040</v>
      </c>
      <c r="B480" t="s">
        <v>148</v>
      </c>
      <c r="C480" s="5">
        <v>80.94</v>
      </c>
    </row>
    <row r="481" spans="1:3" x14ac:dyDescent="0.2">
      <c r="A481" s="2">
        <v>45527</v>
      </c>
      <c r="B481" t="s">
        <v>148</v>
      </c>
      <c r="C481" s="5">
        <v>80.95</v>
      </c>
    </row>
    <row r="482" spans="1:3" x14ac:dyDescent="0.2">
      <c r="A482" s="2">
        <v>45546</v>
      </c>
      <c r="B482" t="s">
        <v>148</v>
      </c>
      <c r="C482" s="5">
        <v>81.25</v>
      </c>
    </row>
    <row r="483" spans="1:3" x14ac:dyDescent="0.2">
      <c r="A483" s="2">
        <v>45614</v>
      </c>
      <c r="B483" t="s">
        <v>148</v>
      </c>
      <c r="C483" s="5">
        <v>81.510000000000005</v>
      </c>
    </row>
    <row r="484" spans="1:3" x14ac:dyDescent="0.2">
      <c r="A484" s="2">
        <v>45237</v>
      </c>
      <c r="B484" t="s">
        <v>148</v>
      </c>
      <c r="C484" s="5">
        <v>81.59</v>
      </c>
    </row>
    <row r="485" spans="1:3" x14ac:dyDescent="0.2">
      <c r="A485" s="2">
        <v>45522</v>
      </c>
      <c r="B485" t="s">
        <v>148</v>
      </c>
      <c r="C485" s="5">
        <v>81.73</v>
      </c>
    </row>
    <row r="486" spans="1:3" x14ac:dyDescent="0.2">
      <c r="A486" s="2">
        <v>44950</v>
      </c>
      <c r="B486" t="s">
        <v>148</v>
      </c>
      <c r="C486" s="5">
        <v>81.81</v>
      </c>
    </row>
    <row r="487" spans="1:3" x14ac:dyDescent="0.2">
      <c r="A487" s="2">
        <v>44968</v>
      </c>
      <c r="B487" t="s">
        <v>148</v>
      </c>
      <c r="C487" s="5">
        <v>81.95</v>
      </c>
    </row>
    <row r="488" spans="1:3" x14ac:dyDescent="0.2">
      <c r="A488" s="2">
        <v>45541</v>
      </c>
      <c r="B488" t="s">
        <v>148</v>
      </c>
      <c r="C488" s="5">
        <v>82.3</v>
      </c>
    </row>
    <row r="489" spans="1:3" x14ac:dyDescent="0.2">
      <c r="A489" s="2">
        <v>45517</v>
      </c>
      <c r="B489" t="s">
        <v>148</v>
      </c>
      <c r="C489" s="5">
        <v>83.39</v>
      </c>
    </row>
    <row r="490" spans="1:3" x14ac:dyDescent="0.2">
      <c r="A490" s="2">
        <v>45228</v>
      </c>
      <c r="B490" t="s">
        <v>148</v>
      </c>
      <c r="C490" s="5">
        <v>83.47999999999999</v>
      </c>
    </row>
    <row r="491" spans="1:3" x14ac:dyDescent="0.2">
      <c r="A491" s="2">
        <v>45095</v>
      </c>
      <c r="B491" t="s">
        <v>148</v>
      </c>
      <c r="C491" s="5">
        <v>83.86</v>
      </c>
    </row>
    <row r="492" spans="1:3" x14ac:dyDescent="0.2">
      <c r="A492" s="2">
        <v>45403</v>
      </c>
      <c r="B492" t="s">
        <v>148</v>
      </c>
      <c r="C492" s="5">
        <v>83.949999999999989</v>
      </c>
    </row>
    <row r="493" spans="1:3" x14ac:dyDescent="0.2">
      <c r="A493" s="2">
        <v>45617</v>
      </c>
      <c r="B493" t="s">
        <v>148</v>
      </c>
      <c r="C493" s="5">
        <v>84.93</v>
      </c>
    </row>
    <row r="494" spans="1:3" x14ac:dyDescent="0.2">
      <c r="A494" s="2">
        <v>45124</v>
      </c>
      <c r="B494" t="s">
        <v>148</v>
      </c>
      <c r="C494" s="5">
        <v>84.95</v>
      </c>
    </row>
    <row r="495" spans="1:3" x14ac:dyDescent="0.2">
      <c r="A495" s="2">
        <v>45597</v>
      </c>
      <c r="B495" t="s">
        <v>148</v>
      </c>
      <c r="C495" s="5">
        <v>85.65</v>
      </c>
    </row>
    <row r="496" spans="1:3" x14ac:dyDescent="0.2">
      <c r="A496" s="2">
        <v>45050</v>
      </c>
      <c r="B496" t="s">
        <v>148</v>
      </c>
      <c r="C496" s="5">
        <v>85.82</v>
      </c>
    </row>
    <row r="497" spans="1:3" x14ac:dyDescent="0.2">
      <c r="A497" s="2">
        <v>45045</v>
      </c>
      <c r="B497" t="s">
        <v>148</v>
      </c>
      <c r="C497" s="5">
        <v>85.84</v>
      </c>
    </row>
    <row r="498" spans="1:3" x14ac:dyDescent="0.2">
      <c r="A498" s="2">
        <v>45116</v>
      </c>
      <c r="B498" t="s">
        <v>148</v>
      </c>
      <c r="C498" s="5">
        <v>85.88</v>
      </c>
    </row>
    <row r="499" spans="1:3" x14ac:dyDescent="0.2">
      <c r="A499" s="2">
        <v>45635</v>
      </c>
      <c r="B499" t="s">
        <v>148</v>
      </c>
      <c r="C499" s="5">
        <v>86.789999999999992</v>
      </c>
    </row>
    <row r="500" spans="1:3" x14ac:dyDescent="0.2">
      <c r="A500" s="2">
        <v>45070</v>
      </c>
      <c r="B500" t="s">
        <v>148</v>
      </c>
      <c r="C500" s="5">
        <v>86.88000000000001</v>
      </c>
    </row>
    <row r="501" spans="1:3" x14ac:dyDescent="0.2">
      <c r="A501" s="2">
        <v>45172</v>
      </c>
      <c r="B501" t="s">
        <v>148</v>
      </c>
      <c r="C501" s="5">
        <v>86.91</v>
      </c>
    </row>
    <row r="502" spans="1:3" x14ac:dyDescent="0.2">
      <c r="A502" s="2">
        <v>45055</v>
      </c>
      <c r="B502" t="s">
        <v>148</v>
      </c>
      <c r="C502" s="5">
        <v>86.940000000000012</v>
      </c>
    </row>
    <row r="503" spans="1:3" x14ac:dyDescent="0.2">
      <c r="A503" s="2">
        <v>45484</v>
      </c>
      <c r="B503" t="s">
        <v>148</v>
      </c>
      <c r="C503" s="5">
        <v>87.410000000000011</v>
      </c>
    </row>
    <row r="504" spans="1:3" x14ac:dyDescent="0.2">
      <c r="A504" s="2">
        <v>45046</v>
      </c>
      <c r="B504" t="s">
        <v>148</v>
      </c>
      <c r="C504" s="5">
        <v>87.679999999999993</v>
      </c>
    </row>
    <row r="505" spans="1:3" x14ac:dyDescent="0.2">
      <c r="A505" s="2">
        <v>45651</v>
      </c>
      <c r="B505" t="s">
        <v>148</v>
      </c>
      <c r="C505" s="5">
        <v>87.78</v>
      </c>
    </row>
    <row r="506" spans="1:3" x14ac:dyDescent="0.2">
      <c r="A506" s="2">
        <v>45444</v>
      </c>
      <c r="B506" t="s">
        <v>148</v>
      </c>
      <c r="C506" s="5">
        <v>87.96</v>
      </c>
    </row>
    <row r="507" spans="1:3" x14ac:dyDescent="0.2">
      <c r="A507" s="2">
        <v>45281</v>
      </c>
      <c r="B507" t="s">
        <v>148</v>
      </c>
      <c r="C507" s="5">
        <v>88.460000000000008</v>
      </c>
    </row>
    <row r="508" spans="1:3" x14ac:dyDescent="0.2">
      <c r="A508" s="2">
        <v>45624</v>
      </c>
      <c r="B508" t="s">
        <v>148</v>
      </c>
      <c r="C508" s="5">
        <v>88.88</v>
      </c>
    </row>
    <row r="509" spans="1:3" x14ac:dyDescent="0.2">
      <c r="A509" s="2">
        <v>45404</v>
      </c>
      <c r="B509" t="s">
        <v>148</v>
      </c>
      <c r="C509" s="5">
        <v>88.95</v>
      </c>
    </row>
    <row r="510" spans="1:3" x14ac:dyDescent="0.2">
      <c r="A510" s="2">
        <v>45386</v>
      </c>
      <c r="B510" t="s">
        <v>148</v>
      </c>
      <c r="C510" s="5">
        <v>89.19</v>
      </c>
    </row>
    <row r="511" spans="1:3" x14ac:dyDescent="0.2">
      <c r="A511" s="2">
        <v>45296</v>
      </c>
      <c r="B511" t="s">
        <v>148</v>
      </c>
      <c r="C511" s="5">
        <v>89.32</v>
      </c>
    </row>
    <row r="512" spans="1:3" x14ac:dyDescent="0.2">
      <c r="A512" s="2">
        <v>45064</v>
      </c>
      <c r="B512" t="s">
        <v>148</v>
      </c>
      <c r="C512" s="5">
        <v>89.82</v>
      </c>
    </row>
    <row r="513" spans="1:3" x14ac:dyDescent="0.2">
      <c r="A513" s="2">
        <v>45488</v>
      </c>
      <c r="B513" t="s">
        <v>148</v>
      </c>
      <c r="C513" s="5">
        <v>89.9</v>
      </c>
    </row>
    <row r="514" spans="1:3" x14ac:dyDescent="0.2">
      <c r="A514" s="2">
        <v>45038</v>
      </c>
      <c r="B514" t="s">
        <v>148</v>
      </c>
      <c r="C514" s="5">
        <v>89.91</v>
      </c>
    </row>
    <row r="515" spans="1:3" x14ac:dyDescent="0.2">
      <c r="A515" s="2">
        <v>45242</v>
      </c>
      <c r="B515" t="s">
        <v>148</v>
      </c>
      <c r="C515" s="5">
        <v>89.91</v>
      </c>
    </row>
    <row r="516" spans="1:3" x14ac:dyDescent="0.2">
      <c r="A516" s="2">
        <v>45008</v>
      </c>
      <c r="B516" t="s">
        <v>148</v>
      </c>
      <c r="C516" s="5">
        <v>89.93</v>
      </c>
    </row>
    <row r="517" spans="1:3" x14ac:dyDescent="0.2">
      <c r="A517" s="2">
        <v>45239</v>
      </c>
      <c r="B517" t="s">
        <v>148</v>
      </c>
      <c r="C517" s="5">
        <v>89.95</v>
      </c>
    </row>
    <row r="518" spans="1:3" x14ac:dyDescent="0.2">
      <c r="A518" s="2">
        <v>45574</v>
      </c>
      <c r="B518" t="s">
        <v>148</v>
      </c>
      <c r="C518" s="5">
        <v>90.43</v>
      </c>
    </row>
    <row r="519" spans="1:3" x14ac:dyDescent="0.2">
      <c r="A519" s="2">
        <v>45622</v>
      </c>
      <c r="B519" t="s">
        <v>148</v>
      </c>
      <c r="C519" s="5">
        <v>90.850000000000009</v>
      </c>
    </row>
    <row r="520" spans="1:3" x14ac:dyDescent="0.2">
      <c r="A520" s="2">
        <v>45575</v>
      </c>
      <c r="B520" t="s">
        <v>148</v>
      </c>
      <c r="C520" s="5">
        <v>90.93</v>
      </c>
    </row>
    <row r="521" spans="1:3" x14ac:dyDescent="0.2">
      <c r="A521" s="2">
        <v>45161</v>
      </c>
      <c r="B521" t="s">
        <v>148</v>
      </c>
      <c r="C521" s="5">
        <v>90.93</v>
      </c>
    </row>
    <row r="522" spans="1:3" x14ac:dyDescent="0.2">
      <c r="A522" s="2">
        <v>45623</v>
      </c>
      <c r="B522" t="s">
        <v>148</v>
      </c>
      <c r="C522" s="5">
        <v>90.93</v>
      </c>
    </row>
    <row r="523" spans="1:3" x14ac:dyDescent="0.2">
      <c r="A523" s="2">
        <v>45395</v>
      </c>
      <c r="B523" t="s">
        <v>148</v>
      </c>
      <c r="C523" s="5">
        <v>90.93</v>
      </c>
    </row>
    <row r="524" spans="1:3" x14ac:dyDescent="0.2">
      <c r="A524" s="2">
        <v>45349</v>
      </c>
      <c r="B524" t="s">
        <v>148</v>
      </c>
      <c r="C524" s="5">
        <v>90.95</v>
      </c>
    </row>
    <row r="525" spans="1:3" x14ac:dyDescent="0.2">
      <c r="A525" s="2">
        <v>45567</v>
      </c>
      <c r="B525" t="s">
        <v>148</v>
      </c>
      <c r="C525" s="5">
        <v>90.97</v>
      </c>
    </row>
    <row r="526" spans="1:3" x14ac:dyDescent="0.2">
      <c r="A526" s="2">
        <v>45097</v>
      </c>
      <c r="B526" t="s">
        <v>148</v>
      </c>
      <c r="C526" s="5">
        <v>91.009999999999991</v>
      </c>
    </row>
    <row r="527" spans="1:3" x14ac:dyDescent="0.2">
      <c r="A527" s="2">
        <v>45330</v>
      </c>
      <c r="B527" t="s">
        <v>148</v>
      </c>
      <c r="C527" s="5">
        <v>91.339999999999989</v>
      </c>
    </row>
    <row r="528" spans="1:3" x14ac:dyDescent="0.2">
      <c r="A528" s="2">
        <v>45049</v>
      </c>
      <c r="B528" t="s">
        <v>148</v>
      </c>
      <c r="C528" s="5">
        <v>91.37</v>
      </c>
    </row>
    <row r="529" spans="1:3" x14ac:dyDescent="0.2">
      <c r="A529" s="2">
        <v>45441</v>
      </c>
      <c r="B529" t="s">
        <v>148</v>
      </c>
      <c r="C529" s="5">
        <v>91.77</v>
      </c>
    </row>
    <row r="530" spans="1:3" x14ac:dyDescent="0.2">
      <c r="A530" s="2">
        <v>45373</v>
      </c>
      <c r="B530" t="s">
        <v>148</v>
      </c>
      <c r="C530" s="5">
        <v>91.83</v>
      </c>
    </row>
    <row r="531" spans="1:3" x14ac:dyDescent="0.2">
      <c r="A531" s="2">
        <v>45476</v>
      </c>
      <c r="B531" t="s">
        <v>148</v>
      </c>
      <c r="C531" s="5">
        <v>91.87</v>
      </c>
    </row>
    <row r="532" spans="1:3" x14ac:dyDescent="0.2">
      <c r="A532" s="2">
        <v>45507</v>
      </c>
      <c r="B532" t="s">
        <v>148</v>
      </c>
      <c r="C532" s="5">
        <v>91.91</v>
      </c>
    </row>
    <row r="533" spans="1:3" x14ac:dyDescent="0.2">
      <c r="A533" s="2">
        <v>44993</v>
      </c>
      <c r="B533" t="s">
        <v>148</v>
      </c>
      <c r="C533" s="5">
        <v>92.82</v>
      </c>
    </row>
    <row r="534" spans="1:3" x14ac:dyDescent="0.2">
      <c r="A534" s="2">
        <v>45232</v>
      </c>
      <c r="B534" t="s">
        <v>148</v>
      </c>
      <c r="C534" s="5">
        <v>93.31</v>
      </c>
    </row>
    <row r="535" spans="1:3" x14ac:dyDescent="0.2">
      <c r="A535" s="2">
        <v>45200</v>
      </c>
      <c r="B535" t="s">
        <v>148</v>
      </c>
      <c r="C535" s="5">
        <v>93.810000000000016</v>
      </c>
    </row>
    <row r="536" spans="1:3" x14ac:dyDescent="0.2">
      <c r="A536" s="2">
        <v>45148</v>
      </c>
      <c r="B536" t="s">
        <v>148</v>
      </c>
      <c r="C536" s="5">
        <v>93.850000000000009</v>
      </c>
    </row>
    <row r="537" spans="1:3" x14ac:dyDescent="0.2">
      <c r="A537" s="2">
        <v>45434</v>
      </c>
      <c r="B537" t="s">
        <v>148</v>
      </c>
      <c r="C537" s="5">
        <v>94.44</v>
      </c>
    </row>
    <row r="538" spans="1:3" x14ac:dyDescent="0.2">
      <c r="A538" s="2">
        <v>45568</v>
      </c>
      <c r="B538" t="s">
        <v>148</v>
      </c>
      <c r="C538" s="5">
        <v>94.5</v>
      </c>
    </row>
    <row r="539" spans="1:3" x14ac:dyDescent="0.2">
      <c r="A539" s="2">
        <v>45341</v>
      </c>
      <c r="B539" t="s">
        <v>148</v>
      </c>
      <c r="C539" s="5">
        <v>94.81</v>
      </c>
    </row>
    <row r="540" spans="1:3" x14ac:dyDescent="0.2">
      <c r="A540" s="2">
        <v>45050</v>
      </c>
      <c r="B540" t="s">
        <v>148</v>
      </c>
      <c r="C540" s="5">
        <v>94.91</v>
      </c>
    </row>
    <row r="541" spans="1:3" x14ac:dyDescent="0.2">
      <c r="A541" s="2">
        <v>45420</v>
      </c>
      <c r="B541" t="s">
        <v>148</v>
      </c>
      <c r="C541" s="5">
        <v>94.93</v>
      </c>
    </row>
    <row r="542" spans="1:3" x14ac:dyDescent="0.2">
      <c r="A542" s="2">
        <v>45201</v>
      </c>
      <c r="B542" t="s">
        <v>148</v>
      </c>
      <c r="C542" s="5">
        <v>95.04</v>
      </c>
    </row>
    <row r="543" spans="1:3" x14ac:dyDescent="0.2">
      <c r="A543" s="2">
        <v>45298</v>
      </c>
      <c r="B543" t="s">
        <v>148</v>
      </c>
      <c r="C543" s="5">
        <v>95.27</v>
      </c>
    </row>
    <row r="544" spans="1:3" x14ac:dyDescent="0.2">
      <c r="A544" s="2">
        <v>45392</v>
      </c>
      <c r="B544" t="s">
        <v>148</v>
      </c>
      <c r="C544" s="5">
        <v>95.32</v>
      </c>
    </row>
    <row r="545" spans="1:3" x14ac:dyDescent="0.2">
      <c r="A545" s="2">
        <v>45655</v>
      </c>
      <c r="B545" t="s">
        <v>148</v>
      </c>
      <c r="C545" s="5">
        <v>95.32</v>
      </c>
    </row>
    <row r="546" spans="1:3" x14ac:dyDescent="0.2">
      <c r="A546" s="2">
        <v>45131</v>
      </c>
      <c r="B546" t="s">
        <v>148</v>
      </c>
      <c r="C546" s="5">
        <v>95.38000000000001</v>
      </c>
    </row>
    <row r="547" spans="1:3" x14ac:dyDescent="0.2">
      <c r="A547" s="2">
        <v>45071</v>
      </c>
      <c r="B547" t="s">
        <v>148</v>
      </c>
      <c r="C547" s="5">
        <v>95.559999999999988</v>
      </c>
    </row>
    <row r="548" spans="1:3" x14ac:dyDescent="0.2">
      <c r="A548" s="2">
        <v>45362</v>
      </c>
      <c r="B548" t="s">
        <v>148</v>
      </c>
      <c r="C548" s="5">
        <v>95.759999999999991</v>
      </c>
    </row>
    <row r="549" spans="1:3" x14ac:dyDescent="0.2">
      <c r="A549" s="2">
        <v>45055</v>
      </c>
      <c r="B549" t="s">
        <v>148</v>
      </c>
      <c r="C549" s="5">
        <v>95.84</v>
      </c>
    </row>
    <row r="550" spans="1:3" x14ac:dyDescent="0.2">
      <c r="A550" s="2">
        <v>45000</v>
      </c>
      <c r="B550" t="s">
        <v>148</v>
      </c>
      <c r="C550" s="5">
        <v>95.84</v>
      </c>
    </row>
    <row r="551" spans="1:3" x14ac:dyDescent="0.2">
      <c r="A551" s="2">
        <v>45409</v>
      </c>
      <c r="B551" t="s">
        <v>148</v>
      </c>
      <c r="C551" s="5">
        <v>95.85</v>
      </c>
    </row>
    <row r="552" spans="1:3" x14ac:dyDescent="0.2">
      <c r="A552" s="2">
        <v>45480</v>
      </c>
      <c r="B552" t="s">
        <v>148</v>
      </c>
      <c r="C552" s="5">
        <v>95.87</v>
      </c>
    </row>
    <row r="553" spans="1:3" x14ac:dyDescent="0.2">
      <c r="A553" s="2">
        <v>45388</v>
      </c>
      <c r="B553" t="s">
        <v>148</v>
      </c>
      <c r="C553" s="5">
        <v>95.88</v>
      </c>
    </row>
    <row r="554" spans="1:3" x14ac:dyDescent="0.2">
      <c r="A554" s="2">
        <v>45553</v>
      </c>
      <c r="B554" t="s">
        <v>148</v>
      </c>
      <c r="C554" s="5">
        <v>95.94</v>
      </c>
    </row>
    <row r="555" spans="1:3" x14ac:dyDescent="0.2">
      <c r="A555" s="2">
        <v>45342</v>
      </c>
      <c r="B555" t="s">
        <v>148</v>
      </c>
      <c r="C555" s="5">
        <v>96.81</v>
      </c>
    </row>
    <row r="556" spans="1:3" x14ac:dyDescent="0.2">
      <c r="A556" s="2">
        <v>44931</v>
      </c>
      <c r="B556" t="s">
        <v>148</v>
      </c>
      <c r="C556" s="5">
        <v>96.820000000000007</v>
      </c>
    </row>
    <row r="557" spans="1:3" x14ac:dyDescent="0.2">
      <c r="A557" s="2">
        <v>45373</v>
      </c>
      <c r="B557" t="s">
        <v>148</v>
      </c>
      <c r="C557" s="5">
        <v>96.830000000000013</v>
      </c>
    </row>
    <row r="558" spans="1:3" x14ac:dyDescent="0.2">
      <c r="A558" s="2">
        <v>45227</v>
      </c>
      <c r="B558" t="s">
        <v>148</v>
      </c>
      <c r="C558" s="5">
        <v>96.91</v>
      </c>
    </row>
    <row r="559" spans="1:3" x14ac:dyDescent="0.2">
      <c r="A559" s="2">
        <v>45538</v>
      </c>
      <c r="B559" t="s">
        <v>148</v>
      </c>
      <c r="C559" s="5">
        <v>96.93</v>
      </c>
    </row>
    <row r="560" spans="1:3" x14ac:dyDescent="0.2">
      <c r="A560" s="2">
        <v>45444</v>
      </c>
      <c r="B560" t="s">
        <v>148</v>
      </c>
      <c r="C560" s="5">
        <v>96.97</v>
      </c>
    </row>
    <row r="561" spans="1:3" x14ac:dyDescent="0.2">
      <c r="A561" s="2">
        <v>45560</v>
      </c>
      <c r="B561" t="s">
        <v>148</v>
      </c>
      <c r="C561" s="5">
        <v>97.41</v>
      </c>
    </row>
    <row r="562" spans="1:3" x14ac:dyDescent="0.2">
      <c r="A562" s="2">
        <v>45614</v>
      </c>
      <c r="B562" t="s">
        <v>148</v>
      </c>
      <c r="C562" s="5">
        <v>97.51</v>
      </c>
    </row>
    <row r="563" spans="1:3" x14ac:dyDescent="0.2">
      <c r="A563" s="2">
        <v>45111</v>
      </c>
      <c r="B563" t="s">
        <v>148</v>
      </c>
      <c r="C563" s="5">
        <v>97.83</v>
      </c>
    </row>
    <row r="564" spans="1:3" x14ac:dyDescent="0.2">
      <c r="A564" s="2">
        <v>45561</v>
      </c>
      <c r="B564" t="s">
        <v>148</v>
      </c>
      <c r="C564" s="5">
        <v>97.86</v>
      </c>
    </row>
    <row r="565" spans="1:3" x14ac:dyDescent="0.2">
      <c r="A565" s="2">
        <v>45006</v>
      </c>
      <c r="B565" t="s">
        <v>148</v>
      </c>
      <c r="C565" s="5">
        <v>97.92</v>
      </c>
    </row>
    <row r="566" spans="1:3" x14ac:dyDescent="0.2">
      <c r="A566" s="2">
        <v>45413</v>
      </c>
      <c r="B566" t="s">
        <v>148</v>
      </c>
      <c r="C566" s="5">
        <v>97.93</v>
      </c>
    </row>
    <row r="567" spans="1:3" x14ac:dyDescent="0.2">
      <c r="A567" s="2">
        <v>45268</v>
      </c>
      <c r="B567" t="s">
        <v>148</v>
      </c>
      <c r="C567" s="5">
        <v>98.13</v>
      </c>
    </row>
    <row r="568" spans="1:3" x14ac:dyDescent="0.2">
      <c r="A568" s="2">
        <v>45446</v>
      </c>
      <c r="B568" t="s">
        <v>148</v>
      </c>
      <c r="C568" s="5">
        <v>98.14</v>
      </c>
    </row>
    <row r="569" spans="1:3" x14ac:dyDescent="0.2">
      <c r="A569" s="2">
        <v>45267</v>
      </c>
      <c r="B569" t="s">
        <v>148</v>
      </c>
      <c r="C569" s="5">
        <v>98.9</v>
      </c>
    </row>
    <row r="570" spans="1:3" x14ac:dyDescent="0.2">
      <c r="A570" s="2">
        <v>45552</v>
      </c>
      <c r="B570" t="s">
        <v>148</v>
      </c>
      <c r="C570" s="5">
        <v>98.93</v>
      </c>
    </row>
    <row r="571" spans="1:3" x14ac:dyDescent="0.2">
      <c r="A571" s="2">
        <v>45329</v>
      </c>
      <c r="B571" t="s">
        <v>148</v>
      </c>
      <c r="C571" s="5">
        <v>98.95</v>
      </c>
    </row>
    <row r="572" spans="1:3" x14ac:dyDescent="0.2">
      <c r="A572" s="2">
        <v>45311</v>
      </c>
      <c r="B572" t="s">
        <v>148</v>
      </c>
      <c r="C572" s="5">
        <v>99.440000000000012</v>
      </c>
    </row>
    <row r="573" spans="1:3" x14ac:dyDescent="0.2">
      <c r="A573" s="2">
        <v>45455</v>
      </c>
      <c r="B573" t="s">
        <v>148</v>
      </c>
      <c r="C573" s="5">
        <v>99.8</v>
      </c>
    </row>
    <row r="574" spans="1:3" x14ac:dyDescent="0.2">
      <c r="A574" s="2">
        <v>45589</v>
      </c>
      <c r="B574" t="s">
        <v>148</v>
      </c>
      <c r="C574" s="5">
        <v>101.5</v>
      </c>
    </row>
    <row r="575" spans="1:3" x14ac:dyDescent="0.2">
      <c r="A575" s="2">
        <v>45585</v>
      </c>
      <c r="B575" t="s">
        <v>148</v>
      </c>
      <c r="C575" s="5">
        <v>101.55</v>
      </c>
    </row>
    <row r="576" spans="1:3" x14ac:dyDescent="0.2">
      <c r="A576" s="2">
        <v>45527</v>
      </c>
      <c r="B576" t="s">
        <v>148</v>
      </c>
      <c r="C576" s="5">
        <v>101.88</v>
      </c>
    </row>
    <row r="577" spans="1:3" x14ac:dyDescent="0.2">
      <c r="A577" s="2">
        <v>45144</v>
      </c>
      <c r="B577" t="s">
        <v>148</v>
      </c>
      <c r="C577" s="5">
        <v>102.33000000000001</v>
      </c>
    </row>
    <row r="578" spans="1:3" x14ac:dyDescent="0.2">
      <c r="A578" s="2">
        <v>45525</v>
      </c>
      <c r="B578" t="s">
        <v>148</v>
      </c>
      <c r="C578" s="5">
        <v>102.62</v>
      </c>
    </row>
    <row r="579" spans="1:3" x14ac:dyDescent="0.2">
      <c r="A579" s="2">
        <v>44975</v>
      </c>
      <c r="B579" t="s">
        <v>148</v>
      </c>
      <c r="C579" s="5">
        <v>103.77</v>
      </c>
    </row>
    <row r="580" spans="1:3" x14ac:dyDescent="0.2">
      <c r="A580" s="2">
        <v>45506</v>
      </c>
      <c r="B580" t="s">
        <v>148</v>
      </c>
      <c r="C580" s="5">
        <v>103.87</v>
      </c>
    </row>
    <row r="581" spans="1:3" x14ac:dyDescent="0.2">
      <c r="A581" s="2">
        <v>45341</v>
      </c>
      <c r="B581" t="s">
        <v>148</v>
      </c>
      <c r="C581" s="5">
        <v>103.92</v>
      </c>
    </row>
    <row r="582" spans="1:3" x14ac:dyDescent="0.2">
      <c r="A582" s="2">
        <v>45383</v>
      </c>
      <c r="B582" t="s">
        <v>148</v>
      </c>
      <c r="C582" s="5">
        <v>103.92</v>
      </c>
    </row>
    <row r="583" spans="1:3" x14ac:dyDescent="0.2">
      <c r="A583" s="2">
        <v>45066</v>
      </c>
      <c r="B583" t="s">
        <v>148</v>
      </c>
      <c r="C583" s="5">
        <v>103.92</v>
      </c>
    </row>
    <row r="584" spans="1:3" x14ac:dyDescent="0.2">
      <c r="A584" s="2">
        <v>45256</v>
      </c>
      <c r="B584" t="s">
        <v>148</v>
      </c>
      <c r="C584" s="5">
        <v>104.47</v>
      </c>
    </row>
    <row r="585" spans="1:3" x14ac:dyDescent="0.2">
      <c r="A585" s="2">
        <v>45315</v>
      </c>
      <c r="B585" t="s">
        <v>148</v>
      </c>
      <c r="C585" s="5">
        <v>104.5</v>
      </c>
    </row>
    <row r="586" spans="1:3" x14ac:dyDescent="0.2">
      <c r="A586" s="2">
        <v>45610</v>
      </c>
      <c r="B586" t="s">
        <v>148</v>
      </c>
      <c r="C586" s="5">
        <v>104.79</v>
      </c>
    </row>
    <row r="587" spans="1:3" x14ac:dyDescent="0.2">
      <c r="A587" s="2">
        <v>45286</v>
      </c>
      <c r="B587" t="s">
        <v>148</v>
      </c>
      <c r="C587" s="5">
        <v>104.9</v>
      </c>
    </row>
    <row r="588" spans="1:3" x14ac:dyDescent="0.2">
      <c r="A588" s="2">
        <v>44942</v>
      </c>
      <c r="B588" t="s">
        <v>148</v>
      </c>
      <c r="C588" s="5">
        <v>104.93</v>
      </c>
    </row>
    <row r="589" spans="1:3" x14ac:dyDescent="0.2">
      <c r="A589" s="2">
        <v>45285</v>
      </c>
      <c r="B589" t="s">
        <v>148</v>
      </c>
      <c r="C589" s="5">
        <v>104.93</v>
      </c>
    </row>
    <row r="590" spans="1:3" x14ac:dyDescent="0.2">
      <c r="A590" s="2">
        <v>45011</v>
      </c>
      <c r="B590" t="s">
        <v>148</v>
      </c>
      <c r="C590" s="5">
        <v>104.98</v>
      </c>
    </row>
    <row r="591" spans="1:3" x14ac:dyDescent="0.2">
      <c r="A591" s="2">
        <v>44962</v>
      </c>
      <c r="B591" t="s">
        <v>148</v>
      </c>
      <c r="C591" s="5">
        <v>105.37</v>
      </c>
    </row>
    <row r="592" spans="1:3" x14ac:dyDescent="0.2">
      <c r="A592" s="2">
        <v>45346</v>
      </c>
      <c r="B592" t="s">
        <v>148</v>
      </c>
      <c r="C592" s="5">
        <v>105.47</v>
      </c>
    </row>
    <row r="593" spans="1:3" x14ac:dyDescent="0.2">
      <c r="A593" s="2">
        <v>45375</v>
      </c>
      <c r="B593" t="s">
        <v>148</v>
      </c>
      <c r="C593" s="5">
        <v>105.82</v>
      </c>
    </row>
    <row r="594" spans="1:3" x14ac:dyDescent="0.2">
      <c r="A594" s="2">
        <v>45612</v>
      </c>
      <c r="B594" t="s">
        <v>148</v>
      </c>
      <c r="C594" s="5">
        <v>105.88</v>
      </c>
    </row>
    <row r="595" spans="1:3" x14ac:dyDescent="0.2">
      <c r="A595" s="2">
        <v>44934</v>
      </c>
      <c r="B595" t="s">
        <v>148</v>
      </c>
      <c r="C595" s="5">
        <v>105.88</v>
      </c>
    </row>
    <row r="596" spans="1:3" x14ac:dyDescent="0.2">
      <c r="A596" s="2">
        <v>45563</v>
      </c>
      <c r="B596" t="s">
        <v>148</v>
      </c>
      <c r="C596" s="5">
        <v>105.92</v>
      </c>
    </row>
    <row r="597" spans="1:3" x14ac:dyDescent="0.2">
      <c r="A597" s="2">
        <v>45632</v>
      </c>
      <c r="B597" t="s">
        <v>148</v>
      </c>
      <c r="C597" s="5">
        <v>106.35</v>
      </c>
    </row>
    <row r="598" spans="1:3" x14ac:dyDescent="0.2">
      <c r="A598" s="2">
        <v>45184</v>
      </c>
      <c r="B598" t="s">
        <v>148</v>
      </c>
      <c r="C598" s="5">
        <v>107.9</v>
      </c>
    </row>
    <row r="599" spans="1:3" x14ac:dyDescent="0.2">
      <c r="A599" s="2">
        <v>45436</v>
      </c>
      <c r="B599" t="s">
        <v>148</v>
      </c>
      <c r="C599" s="5">
        <v>108.44</v>
      </c>
    </row>
    <row r="600" spans="1:3" x14ac:dyDescent="0.2">
      <c r="A600" s="2">
        <v>44953</v>
      </c>
      <c r="B600" t="s">
        <v>148</v>
      </c>
      <c r="C600" s="5">
        <v>108.78</v>
      </c>
    </row>
    <row r="601" spans="1:3" x14ac:dyDescent="0.2">
      <c r="A601" s="2">
        <v>45078</v>
      </c>
      <c r="B601" t="s">
        <v>148</v>
      </c>
      <c r="C601" s="5">
        <v>108.91</v>
      </c>
    </row>
    <row r="602" spans="1:3" x14ac:dyDescent="0.2">
      <c r="A602" s="2">
        <v>45618</v>
      </c>
      <c r="B602" t="s">
        <v>148</v>
      </c>
      <c r="C602" s="5">
        <v>109.04</v>
      </c>
    </row>
    <row r="603" spans="1:3" x14ac:dyDescent="0.2">
      <c r="A603" s="2">
        <v>45041</v>
      </c>
      <c r="B603" t="s">
        <v>148</v>
      </c>
      <c r="C603" s="5">
        <v>109.69999999999999</v>
      </c>
    </row>
    <row r="604" spans="1:3" x14ac:dyDescent="0.2">
      <c r="A604" s="2">
        <v>45184</v>
      </c>
      <c r="B604" t="s">
        <v>148</v>
      </c>
      <c r="C604" s="5">
        <v>109.78999999999999</v>
      </c>
    </row>
    <row r="605" spans="1:3" x14ac:dyDescent="0.2">
      <c r="A605" s="2">
        <v>45617</v>
      </c>
      <c r="B605" t="s">
        <v>148</v>
      </c>
      <c r="C605" s="5">
        <v>109.83</v>
      </c>
    </row>
    <row r="606" spans="1:3" x14ac:dyDescent="0.2">
      <c r="A606" s="2">
        <v>45373</v>
      </c>
      <c r="B606" t="s">
        <v>148</v>
      </c>
      <c r="C606" s="5">
        <v>109.89</v>
      </c>
    </row>
    <row r="607" spans="1:3" x14ac:dyDescent="0.2">
      <c r="A607" s="2">
        <v>45341</v>
      </c>
      <c r="B607" t="s">
        <v>148</v>
      </c>
      <c r="C607" s="5">
        <v>109.95</v>
      </c>
    </row>
    <row r="608" spans="1:3" x14ac:dyDescent="0.2">
      <c r="A608" s="2">
        <v>44985</v>
      </c>
      <c r="B608" t="s">
        <v>148</v>
      </c>
      <c r="C608" s="5">
        <v>110.41</v>
      </c>
    </row>
    <row r="609" spans="1:3" x14ac:dyDescent="0.2">
      <c r="A609" s="2">
        <v>45449</v>
      </c>
      <c r="B609" t="s">
        <v>148</v>
      </c>
      <c r="C609" s="5">
        <v>110.63000000000001</v>
      </c>
    </row>
    <row r="610" spans="1:3" x14ac:dyDescent="0.2">
      <c r="A610" s="2">
        <v>45234</v>
      </c>
      <c r="B610" t="s">
        <v>148</v>
      </c>
      <c r="C610" s="5">
        <v>111.27000000000001</v>
      </c>
    </row>
    <row r="611" spans="1:3" x14ac:dyDescent="0.2">
      <c r="A611" s="2">
        <v>45244</v>
      </c>
      <c r="B611" t="s">
        <v>148</v>
      </c>
      <c r="C611" s="5">
        <v>111.39</v>
      </c>
    </row>
    <row r="612" spans="1:3" x14ac:dyDescent="0.2">
      <c r="A612" s="2">
        <v>45050</v>
      </c>
      <c r="B612" t="s">
        <v>148</v>
      </c>
      <c r="C612" s="5">
        <v>111.7</v>
      </c>
    </row>
    <row r="613" spans="1:3" x14ac:dyDescent="0.2">
      <c r="A613" s="2">
        <v>45322</v>
      </c>
      <c r="B613" t="s">
        <v>148</v>
      </c>
      <c r="C613" s="5">
        <v>111.86</v>
      </c>
    </row>
    <row r="614" spans="1:3" x14ac:dyDescent="0.2">
      <c r="A614" s="2">
        <v>45501</v>
      </c>
      <c r="B614" t="s">
        <v>148</v>
      </c>
      <c r="C614" s="5">
        <v>112.64</v>
      </c>
    </row>
    <row r="615" spans="1:3" x14ac:dyDescent="0.2">
      <c r="A615" s="2">
        <v>45118</v>
      </c>
      <c r="B615" t="s">
        <v>148</v>
      </c>
      <c r="C615" s="5">
        <v>112.92</v>
      </c>
    </row>
    <row r="616" spans="1:3" x14ac:dyDescent="0.2">
      <c r="A616" s="2">
        <v>45457</v>
      </c>
      <c r="B616" t="s">
        <v>148</v>
      </c>
      <c r="C616" s="5">
        <v>113.75999999999999</v>
      </c>
    </row>
    <row r="617" spans="1:3" x14ac:dyDescent="0.2">
      <c r="A617" s="2">
        <v>45528</v>
      </c>
      <c r="B617" t="s">
        <v>148</v>
      </c>
      <c r="C617" s="5">
        <v>113.81</v>
      </c>
    </row>
    <row r="618" spans="1:3" x14ac:dyDescent="0.2">
      <c r="A618" s="2">
        <v>45259</v>
      </c>
      <c r="B618" t="s">
        <v>148</v>
      </c>
      <c r="C618" s="5">
        <v>113.89</v>
      </c>
    </row>
    <row r="619" spans="1:3" x14ac:dyDescent="0.2">
      <c r="A619" s="2">
        <v>45477</v>
      </c>
      <c r="B619" t="s">
        <v>148</v>
      </c>
      <c r="C619" s="5">
        <v>113.91</v>
      </c>
    </row>
    <row r="620" spans="1:3" x14ac:dyDescent="0.2">
      <c r="A620" s="2">
        <v>44970</v>
      </c>
      <c r="B620" t="s">
        <v>148</v>
      </c>
      <c r="C620" s="5">
        <v>114.78</v>
      </c>
    </row>
    <row r="621" spans="1:3" x14ac:dyDescent="0.2">
      <c r="A621" s="2">
        <v>45600</v>
      </c>
      <c r="B621" t="s">
        <v>148</v>
      </c>
      <c r="C621" s="5">
        <v>114.82000000000001</v>
      </c>
    </row>
    <row r="622" spans="1:3" x14ac:dyDescent="0.2">
      <c r="A622" s="2">
        <v>45073</v>
      </c>
      <c r="B622" t="s">
        <v>148</v>
      </c>
      <c r="C622" s="5">
        <v>115.62</v>
      </c>
    </row>
    <row r="623" spans="1:3" x14ac:dyDescent="0.2">
      <c r="A623" s="2">
        <v>45459</v>
      </c>
      <c r="B623" t="s">
        <v>148</v>
      </c>
      <c r="C623" s="5">
        <v>115.7</v>
      </c>
    </row>
    <row r="624" spans="1:3" x14ac:dyDescent="0.2">
      <c r="A624" s="2">
        <v>45276</v>
      </c>
      <c r="B624" t="s">
        <v>148</v>
      </c>
      <c r="C624" s="5">
        <v>115.92</v>
      </c>
    </row>
    <row r="625" spans="1:3" x14ac:dyDescent="0.2">
      <c r="A625" s="2">
        <v>44974</v>
      </c>
      <c r="B625" t="s">
        <v>148</v>
      </c>
      <c r="C625" s="5">
        <v>115.93</v>
      </c>
    </row>
    <row r="626" spans="1:3" x14ac:dyDescent="0.2">
      <c r="A626" s="2">
        <v>45062</v>
      </c>
      <c r="B626" t="s">
        <v>148</v>
      </c>
      <c r="C626" s="5">
        <v>116.57</v>
      </c>
    </row>
    <row r="627" spans="1:3" x14ac:dyDescent="0.2">
      <c r="A627" s="2">
        <v>44933</v>
      </c>
      <c r="B627" t="s">
        <v>148</v>
      </c>
      <c r="C627" s="5">
        <v>116.71000000000001</v>
      </c>
    </row>
    <row r="628" spans="1:3" x14ac:dyDescent="0.2">
      <c r="A628" s="2">
        <v>45216</v>
      </c>
      <c r="B628" t="s">
        <v>148</v>
      </c>
      <c r="C628" s="5">
        <v>116.91</v>
      </c>
    </row>
    <row r="629" spans="1:3" x14ac:dyDescent="0.2">
      <c r="A629" s="2">
        <v>45585</v>
      </c>
      <c r="B629" t="s">
        <v>148</v>
      </c>
      <c r="C629" s="5">
        <v>118.75</v>
      </c>
    </row>
    <row r="630" spans="1:3" x14ac:dyDescent="0.2">
      <c r="A630" s="2">
        <v>44941</v>
      </c>
      <c r="B630" t="s">
        <v>148</v>
      </c>
      <c r="C630" s="5">
        <v>118.8</v>
      </c>
    </row>
    <row r="631" spans="1:3" x14ac:dyDescent="0.2">
      <c r="A631" s="2">
        <v>45186</v>
      </c>
      <c r="B631" t="s">
        <v>148</v>
      </c>
      <c r="C631" s="5">
        <v>119.19</v>
      </c>
    </row>
    <row r="632" spans="1:3" x14ac:dyDescent="0.2">
      <c r="A632" s="2">
        <v>45556</v>
      </c>
      <c r="B632" t="s">
        <v>148</v>
      </c>
      <c r="C632" s="5">
        <v>119.22</v>
      </c>
    </row>
    <row r="633" spans="1:3" x14ac:dyDescent="0.2">
      <c r="A633" s="2">
        <v>45442</v>
      </c>
      <c r="B633" t="s">
        <v>148</v>
      </c>
      <c r="C633" s="5">
        <v>119.7</v>
      </c>
    </row>
    <row r="634" spans="1:3" x14ac:dyDescent="0.2">
      <c r="A634" s="2">
        <v>45624</v>
      </c>
      <c r="B634" t="s">
        <v>148</v>
      </c>
      <c r="C634" s="5">
        <v>119.76</v>
      </c>
    </row>
    <row r="635" spans="1:3" x14ac:dyDescent="0.2">
      <c r="A635" s="2">
        <v>45065</v>
      </c>
      <c r="B635" t="s">
        <v>148</v>
      </c>
      <c r="C635" s="5">
        <v>119.8</v>
      </c>
    </row>
    <row r="636" spans="1:3" x14ac:dyDescent="0.2">
      <c r="A636" s="2">
        <v>45212</v>
      </c>
      <c r="B636" t="s">
        <v>148</v>
      </c>
      <c r="C636" s="5">
        <v>119.8</v>
      </c>
    </row>
    <row r="637" spans="1:3" x14ac:dyDescent="0.2">
      <c r="A637" s="2">
        <v>45266</v>
      </c>
      <c r="B637" t="s">
        <v>148</v>
      </c>
      <c r="C637" s="5">
        <v>119.80000000000001</v>
      </c>
    </row>
    <row r="638" spans="1:3" x14ac:dyDescent="0.2">
      <c r="A638" s="2">
        <v>45523</v>
      </c>
      <c r="B638" t="s">
        <v>148</v>
      </c>
      <c r="C638" s="5">
        <v>119.88</v>
      </c>
    </row>
    <row r="639" spans="1:3" x14ac:dyDescent="0.2">
      <c r="A639" s="2">
        <v>45121</v>
      </c>
      <c r="B639" t="s">
        <v>148</v>
      </c>
      <c r="C639" s="5">
        <v>120.55999999999999</v>
      </c>
    </row>
    <row r="640" spans="1:3" x14ac:dyDescent="0.2">
      <c r="A640" s="2">
        <v>44986</v>
      </c>
      <c r="B640" t="s">
        <v>148</v>
      </c>
      <c r="C640" s="5">
        <v>121.32000000000001</v>
      </c>
    </row>
    <row r="641" spans="1:3" x14ac:dyDescent="0.2">
      <c r="A641" s="2">
        <v>45047</v>
      </c>
      <c r="B641" t="s">
        <v>148</v>
      </c>
      <c r="C641" s="5">
        <v>121.78</v>
      </c>
    </row>
    <row r="642" spans="1:3" x14ac:dyDescent="0.2">
      <c r="A642" s="2">
        <v>45034</v>
      </c>
      <c r="B642" t="s">
        <v>148</v>
      </c>
      <c r="C642" s="5">
        <v>121.8</v>
      </c>
    </row>
    <row r="643" spans="1:3" x14ac:dyDescent="0.2">
      <c r="A643" s="2">
        <v>45051</v>
      </c>
      <c r="B643" t="s">
        <v>148</v>
      </c>
      <c r="C643" s="5">
        <v>121.92</v>
      </c>
    </row>
    <row r="644" spans="1:3" x14ac:dyDescent="0.2">
      <c r="A644" s="2">
        <v>45653</v>
      </c>
      <c r="B644" t="s">
        <v>148</v>
      </c>
      <c r="C644" s="5">
        <v>122.03999999999999</v>
      </c>
    </row>
    <row r="645" spans="1:3" x14ac:dyDescent="0.2">
      <c r="A645" s="2">
        <v>45438</v>
      </c>
      <c r="B645" t="s">
        <v>148</v>
      </c>
      <c r="C645" s="5">
        <v>122.41</v>
      </c>
    </row>
    <row r="646" spans="1:3" x14ac:dyDescent="0.2">
      <c r="A646" s="2">
        <v>44949</v>
      </c>
      <c r="B646" t="s">
        <v>148</v>
      </c>
      <c r="C646" s="5">
        <v>122.63</v>
      </c>
    </row>
    <row r="647" spans="1:3" x14ac:dyDescent="0.2">
      <c r="A647" s="2">
        <v>45625</v>
      </c>
      <c r="B647" t="s">
        <v>148</v>
      </c>
      <c r="C647" s="5">
        <v>122.72999999999999</v>
      </c>
    </row>
    <row r="648" spans="1:3" x14ac:dyDescent="0.2">
      <c r="A648" s="2">
        <v>45420</v>
      </c>
      <c r="B648" t="s">
        <v>148</v>
      </c>
      <c r="C648" s="5">
        <v>122.77000000000001</v>
      </c>
    </row>
    <row r="649" spans="1:3" x14ac:dyDescent="0.2">
      <c r="A649" s="2">
        <v>45496</v>
      </c>
      <c r="B649" t="s">
        <v>148</v>
      </c>
      <c r="C649" s="5">
        <v>122.91</v>
      </c>
    </row>
    <row r="650" spans="1:3" x14ac:dyDescent="0.2">
      <c r="A650" s="2">
        <v>45539</v>
      </c>
      <c r="B650" t="s">
        <v>148</v>
      </c>
      <c r="C650" s="5">
        <v>123.42</v>
      </c>
    </row>
    <row r="651" spans="1:3" x14ac:dyDescent="0.2">
      <c r="A651" s="2">
        <v>45205</v>
      </c>
      <c r="B651" t="s">
        <v>148</v>
      </c>
      <c r="C651" s="5">
        <v>123.86</v>
      </c>
    </row>
    <row r="652" spans="1:3" x14ac:dyDescent="0.2">
      <c r="A652" s="2">
        <v>45347</v>
      </c>
      <c r="B652" t="s">
        <v>148</v>
      </c>
      <c r="C652" s="5">
        <v>123.91</v>
      </c>
    </row>
    <row r="653" spans="1:3" x14ac:dyDescent="0.2">
      <c r="A653" s="2">
        <v>45614</v>
      </c>
      <c r="B653" t="s">
        <v>148</v>
      </c>
      <c r="C653" s="5">
        <v>124.22</v>
      </c>
    </row>
    <row r="654" spans="1:3" x14ac:dyDescent="0.2">
      <c r="A654" s="2">
        <v>45327</v>
      </c>
      <c r="B654" t="s">
        <v>148</v>
      </c>
      <c r="C654" s="5">
        <v>124.75</v>
      </c>
    </row>
    <row r="655" spans="1:3" x14ac:dyDescent="0.2">
      <c r="A655" s="2">
        <v>45303</v>
      </c>
      <c r="B655" t="s">
        <v>148</v>
      </c>
      <c r="C655" s="5">
        <v>124.89000000000001</v>
      </c>
    </row>
    <row r="656" spans="1:3" x14ac:dyDescent="0.2">
      <c r="A656" s="2">
        <v>45376</v>
      </c>
      <c r="B656" t="s">
        <v>148</v>
      </c>
      <c r="C656" s="5">
        <v>125.13</v>
      </c>
    </row>
    <row r="657" spans="1:3" x14ac:dyDescent="0.2">
      <c r="A657" s="2">
        <v>44982</v>
      </c>
      <c r="B657" t="s">
        <v>148</v>
      </c>
      <c r="C657" s="5">
        <v>127.72999999999999</v>
      </c>
    </row>
    <row r="658" spans="1:3" x14ac:dyDescent="0.2">
      <c r="A658" s="2">
        <v>45365</v>
      </c>
      <c r="B658" t="s">
        <v>148</v>
      </c>
      <c r="C658" s="5">
        <v>127.82</v>
      </c>
    </row>
    <row r="659" spans="1:3" x14ac:dyDescent="0.2">
      <c r="A659" s="2">
        <v>44939</v>
      </c>
      <c r="B659" t="s">
        <v>148</v>
      </c>
      <c r="C659" s="5">
        <v>129.74</v>
      </c>
    </row>
    <row r="660" spans="1:3" x14ac:dyDescent="0.2">
      <c r="A660" s="2">
        <v>45148</v>
      </c>
      <c r="B660" t="s">
        <v>148</v>
      </c>
      <c r="C660" s="5">
        <v>129.87</v>
      </c>
    </row>
    <row r="661" spans="1:3" x14ac:dyDescent="0.2">
      <c r="A661" s="2">
        <v>45618</v>
      </c>
      <c r="B661" t="s">
        <v>148</v>
      </c>
      <c r="C661" s="5">
        <v>129.9</v>
      </c>
    </row>
    <row r="662" spans="1:3" x14ac:dyDescent="0.2">
      <c r="A662" s="2">
        <v>45631</v>
      </c>
      <c r="B662" t="s">
        <v>148</v>
      </c>
      <c r="C662" s="5">
        <v>129.91</v>
      </c>
    </row>
    <row r="663" spans="1:3" x14ac:dyDescent="0.2">
      <c r="A663" s="2">
        <v>45111</v>
      </c>
      <c r="B663" t="s">
        <v>148</v>
      </c>
      <c r="C663" s="5">
        <v>131.9</v>
      </c>
    </row>
    <row r="664" spans="1:3" x14ac:dyDescent="0.2">
      <c r="A664" s="2">
        <v>45453</v>
      </c>
      <c r="B664" t="s">
        <v>148</v>
      </c>
      <c r="C664" s="5">
        <v>131.97999999999999</v>
      </c>
    </row>
    <row r="665" spans="1:3" x14ac:dyDescent="0.2">
      <c r="A665" s="2">
        <v>45224</v>
      </c>
      <c r="B665" t="s">
        <v>148</v>
      </c>
      <c r="C665" s="5">
        <v>133.67000000000002</v>
      </c>
    </row>
    <row r="666" spans="1:3" x14ac:dyDescent="0.2">
      <c r="A666" s="2">
        <v>45175</v>
      </c>
      <c r="B666" t="s">
        <v>148</v>
      </c>
      <c r="C666" s="5">
        <v>133.82</v>
      </c>
    </row>
    <row r="667" spans="1:3" x14ac:dyDescent="0.2">
      <c r="A667" s="2">
        <v>44986</v>
      </c>
      <c r="B667" t="s">
        <v>148</v>
      </c>
      <c r="C667" s="5">
        <v>134.18</v>
      </c>
    </row>
    <row r="668" spans="1:3" x14ac:dyDescent="0.2">
      <c r="A668" s="2">
        <v>45157</v>
      </c>
      <c r="B668" t="s">
        <v>148</v>
      </c>
      <c r="C668" s="5">
        <v>134.9</v>
      </c>
    </row>
    <row r="669" spans="1:3" x14ac:dyDescent="0.2">
      <c r="A669" s="2">
        <v>45089</v>
      </c>
      <c r="B669" t="s">
        <v>148</v>
      </c>
      <c r="C669" s="5">
        <v>134.91</v>
      </c>
    </row>
    <row r="670" spans="1:3" x14ac:dyDescent="0.2">
      <c r="A670" s="2">
        <v>45062</v>
      </c>
      <c r="B670" t="s">
        <v>148</v>
      </c>
      <c r="C670" s="5">
        <v>135.92000000000002</v>
      </c>
    </row>
    <row r="671" spans="1:3" x14ac:dyDescent="0.2">
      <c r="A671" s="2">
        <v>45495</v>
      </c>
      <c r="B671" t="s">
        <v>148</v>
      </c>
      <c r="C671" s="5">
        <v>136.16999999999999</v>
      </c>
    </row>
    <row r="672" spans="1:3" x14ac:dyDescent="0.2">
      <c r="A672" s="2">
        <v>44938</v>
      </c>
      <c r="B672" t="s">
        <v>148</v>
      </c>
      <c r="C672" s="5">
        <v>136.41</v>
      </c>
    </row>
    <row r="673" spans="1:3" x14ac:dyDescent="0.2">
      <c r="A673" s="2">
        <v>45414</v>
      </c>
      <c r="B673" t="s">
        <v>148</v>
      </c>
      <c r="C673" s="5">
        <v>136.79</v>
      </c>
    </row>
    <row r="674" spans="1:3" x14ac:dyDescent="0.2">
      <c r="A674" s="2">
        <v>45567</v>
      </c>
      <c r="B674" t="s">
        <v>148</v>
      </c>
      <c r="C674" s="5">
        <v>137.76000000000002</v>
      </c>
    </row>
    <row r="675" spans="1:3" x14ac:dyDescent="0.2">
      <c r="A675" s="2">
        <v>45295</v>
      </c>
      <c r="B675" t="s">
        <v>148</v>
      </c>
      <c r="C675" s="5">
        <v>137.81</v>
      </c>
    </row>
    <row r="676" spans="1:3" x14ac:dyDescent="0.2">
      <c r="A676" s="2">
        <v>44999</v>
      </c>
      <c r="B676" t="s">
        <v>148</v>
      </c>
      <c r="C676" s="5">
        <v>138.38</v>
      </c>
    </row>
    <row r="677" spans="1:3" x14ac:dyDescent="0.2">
      <c r="A677" s="2">
        <v>45254</v>
      </c>
      <c r="B677" t="s">
        <v>148</v>
      </c>
      <c r="C677" s="5">
        <v>138.86000000000001</v>
      </c>
    </row>
    <row r="678" spans="1:3" x14ac:dyDescent="0.2">
      <c r="A678" s="2">
        <v>45214</v>
      </c>
      <c r="B678" t="s">
        <v>148</v>
      </c>
      <c r="C678" s="5">
        <v>138.99</v>
      </c>
    </row>
    <row r="679" spans="1:3" x14ac:dyDescent="0.2">
      <c r="A679" s="2">
        <v>45302</v>
      </c>
      <c r="B679" t="s">
        <v>148</v>
      </c>
      <c r="C679" s="5">
        <v>139.01999999999998</v>
      </c>
    </row>
    <row r="680" spans="1:3" x14ac:dyDescent="0.2">
      <c r="A680" s="2">
        <v>45291</v>
      </c>
      <c r="B680" t="s">
        <v>148</v>
      </c>
      <c r="C680" s="5">
        <v>139.66999999999999</v>
      </c>
    </row>
    <row r="681" spans="1:3" x14ac:dyDescent="0.2">
      <c r="A681" s="2">
        <v>44962</v>
      </c>
      <c r="B681" t="s">
        <v>148</v>
      </c>
      <c r="C681" s="5">
        <v>139.72</v>
      </c>
    </row>
    <row r="682" spans="1:3" x14ac:dyDescent="0.2">
      <c r="A682" s="2">
        <v>45510</v>
      </c>
      <c r="B682" t="s">
        <v>148</v>
      </c>
      <c r="C682" s="5">
        <v>139.86000000000001</v>
      </c>
    </row>
    <row r="683" spans="1:3" x14ac:dyDescent="0.2">
      <c r="A683" s="2">
        <v>45565</v>
      </c>
      <c r="B683" t="s">
        <v>148</v>
      </c>
      <c r="C683" s="5">
        <v>139.88</v>
      </c>
    </row>
    <row r="684" spans="1:3" x14ac:dyDescent="0.2">
      <c r="A684" s="2">
        <v>45440</v>
      </c>
      <c r="B684" t="s">
        <v>148</v>
      </c>
      <c r="C684" s="5">
        <v>140.03000000000003</v>
      </c>
    </row>
    <row r="685" spans="1:3" x14ac:dyDescent="0.2">
      <c r="A685" s="2">
        <v>45380</v>
      </c>
      <c r="B685" t="s">
        <v>148</v>
      </c>
      <c r="C685" s="5">
        <v>140.69999999999999</v>
      </c>
    </row>
    <row r="686" spans="1:3" x14ac:dyDescent="0.2">
      <c r="A686" s="2">
        <v>45623</v>
      </c>
      <c r="B686" t="s">
        <v>148</v>
      </c>
      <c r="C686" s="5">
        <v>141.30000000000001</v>
      </c>
    </row>
    <row r="687" spans="1:3" x14ac:dyDescent="0.2">
      <c r="A687" s="2">
        <v>45657</v>
      </c>
      <c r="B687" t="s">
        <v>148</v>
      </c>
      <c r="C687" s="5">
        <v>141.76999999999998</v>
      </c>
    </row>
    <row r="688" spans="1:3" x14ac:dyDescent="0.2">
      <c r="A688" s="2">
        <v>45446</v>
      </c>
      <c r="B688" t="s">
        <v>148</v>
      </c>
      <c r="C688" s="5">
        <v>143.71</v>
      </c>
    </row>
    <row r="689" spans="1:3" x14ac:dyDescent="0.2">
      <c r="A689" s="2">
        <v>45220</v>
      </c>
      <c r="B689" t="s">
        <v>148</v>
      </c>
      <c r="C689" s="5">
        <v>143.88999999999999</v>
      </c>
    </row>
    <row r="690" spans="1:3" x14ac:dyDescent="0.2">
      <c r="A690" s="2">
        <v>45641</v>
      </c>
      <c r="B690" t="s">
        <v>148</v>
      </c>
      <c r="C690" s="5">
        <v>143.91999999999999</v>
      </c>
    </row>
    <row r="691" spans="1:3" x14ac:dyDescent="0.2">
      <c r="A691" s="2">
        <v>45612</v>
      </c>
      <c r="B691" t="s">
        <v>148</v>
      </c>
      <c r="C691" s="5">
        <v>144.18</v>
      </c>
    </row>
    <row r="692" spans="1:3" x14ac:dyDescent="0.2">
      <c r="A692" s="2">
        <v>45630</v>
      </c>
      <c r="B692" t="s">
        <v>148</v>
      </c>
      <c r="C692" s="5">
        <v>144.87</v>
      </c>
    </row>
    <row r="693" spans="1:3" x14ac:dyDescent="0.2">
      <c r="A693" s="2">
        <v>45413</v>
      </c>
      <c r="B693" t="s">
        <v>148</v>
      </c>
      <c r="C693" s="5">
        <v>145.80000000000001</v>
      </c>
    </row>
    <row r="694" spans="1:3" x14ac:dyDescent="0.2">
      <c r="A694" s="2">
        <v>45059</v>
      </c>
      <c r="B694" t="s">
        <v>148</v>
      </c>
      <c r="C694" s="5">
        <v>146.68</v>
      </c>
    </row>
    <row r="695" spans="1:3" x14ac:dyDescent="0.2">
      <c r="A695" s="2">
        <v>45503</v>
      </c>
      <c r="B695" t="s">
        <v>148</v>
      </c>
      <c r="C695" s="5">
        <v>146.88</v>
      </c>
    </row>
    <row r="696" spans="1:3" x14ac:dyDescent="0.2">
      <c r="A696" s="2">
        <v>45108</v>
      </c>
      <c r="B696" t="s">
        <v>148</v>
      </c>
      <c r="C696" s="5">
        <v>146.93</v>
      </c>
    </row>
    <row r="697" spans="1:3" x14ac:dyDescent="0.2">
      <c r="A697" s="2">
        <v>45486</v>
      </c>
      <c r="B697" t="s">
        <v>148</v>
      </c>
      <c r="C697" s="5">
        <v>147.80000000000001</v>
      </c>
    </row>
    <row r="698" spans="1:3" x14ac:dyDescent="0.2">
      <c r="A698" s="2">
        <v>45217</v>
      </c>
      <c r="B698" t="s">
        <v>148</v>
      </c>
      <c r="C698" s="5">
        <v>147.86000000000001</v>
      </c>
    </row>
    <row r="699" spans="1:3" x14ac:dyDescent="0.2">
      <c r="A699" s="2">
        <v>44949</v>
      </c>
      <c r="B699" t="s">
        <v>148</v>
      </c>
      <c r="C699" s="5">
        <v>147.88999999999999</v>
      </c>
    </row>
    <row r="700" spans="1:3" x14ac:dyDescent="0.2">
      <c r="A700" s="2">
        <v>45340</v>
      </c>
      <c r="B700" t="s">
        <v>148</v>
      </c>
      <c r="C700" s="5">
        <v>148.33000000000001</v>
      </c>
    </row>
    <row r="701" spans="1:3" x14ac:dyDescent="0.2">
      <c r="A701" s="2">
        <v>45400</v>
      </c>
      <c r="B701" t="s">
        <v>148</v>
      </c>
      <c r="C701" s="5">
        <v>148.76999999999998</v>
      </c>
    </row>
    <row r="702" spans="1:3" x14ac:dyDescent="0.2">
      <c r="A702" s="2">
        <v>45199</v>
      </c>
      <c r="B702" t="s">
        <v>148</v>
      </c>
      <c r="C702" s="5">
        <v>148.78</v>
      </c>
    </row>
    <row r="703" spans="1:3" x14ac:dyDescent="0.2">
      <c r="A703" s="2">
        <v>45106</v>
      </c>
      <c r="B703" t="s">
        <v>148</v>
      </c>
      <c r="C703" s="5">
        <v>148.88999999999999</v>
      </c>
    </row>
    <row r="704" spans="1:3" x14ac:dyDescent="0.2">
      <c r="A704" s="2">
        <v>45062</v>
      </c>
      <c r="B704" t="s">
        <v>148</v>
      </c>
      <c r="C704" s="5">
        <v>149.79</v>
      </c>
    </row>
    <row r="705" spans="1:3" x14ac:dyDescent="0.2">
      <c r="A705" s="2">
        <v>45399</v>
      </c>
      <c r="B705" t="s">
        <v>148</v>
      </c>
      <c r="C705" s="5">
        <v>149.9</v>
      </c>
    </row>
    <row r="706" spans="1:3" x14ac:dyDescent="0.2">
      <c r="A706" s="2">
        <v>45457</v>
      </c>
      <c r="B706" t="s">
        <v>148</v>
      </c>
      <c r="C706" s="5">
        <v>149.99</v>
      </c>
    </row>
    <row r="707" spans="1:3" x14ac:dyDescent="0.2">
      <c r="A707" s="2">
        <v>45436</v>
      </c>
      <c r="B707" t="s">
        <v>148</v>
      </c>
      <c r="C707" s="5">
        <v>151.25</v>
      </c>
    </row>
    <row r="708" spans="1:3" x14ac:dyDescent="0.2">
      <c r="A708" s="2">
        <v>45110</v>
      </c>
      <c r="B708" t="s">
        <v>148</v>
      </c>
      <c r="C708" s="5">
        <v>151.86000000000001</v>
      </c>
    </row>
    <row r="709" spans="1:3" x14ac:dyDescent="0.2">
      <c r="A709" s="2">
        <v>45092</v>
      </c>
      <c r="B709" t="s">
        <v>148</v>
      </c>
      <c r="C709" s="5">
        <v>151.88999999999999</v>
      </c>
    </row>
    <row r="710" spans="1:3" x14ac:dyDescent="0.2">
      <c r="A710" s="2">
        <v>45617</v>
      </c>
      <c r="B710" t="s">
        <v>148</v>
      </c>
      <c r="C710" s="5">
        <v>152.34</v>
      </c>
    </row>
    <row r="711" spans="1:3" x14ac:dyDescent="0.2">
      <c r="A711" s="2">
        <v>45650</v>
      </c>
      <c r="B711" t="s">
        <v>148</v>
      </c>
      <c r="C711" s="5">
        <v>152.86000000000001</v>
      </c>
    </row>
    <row r="712" spans="1:3" x14ac:dyDescent="0.2">
      <c r="A712" s="2">
        <v>45435</v>
      </c>
      <c r="B712" t="s">
        <v>148</v>
      </c>
      <c r="C712" s="5">
        <v>154.07</v>
      </c>
    </row>
    <row r="713" spans="1:3" x14ac:dyDescent="0.2">
      <c r="A713" s="2">
        <v>45006</v>
      </c>
      <c r="B713" t="s">
        <v>148</v>
      </c>
      <c r="C713" s="5">
        <v>154.47</v>
      </c>
    </row>
    <row r="714" spans="1:3" x14ac:dyDescent="0.2">
      <c r="A714" s="2">
        <v>45198</v>
      </c>
      <c r="B714" t="s">
        <v>148</v>
      </c>
      <c r="C714" s="5">
        <v>154.84</v>
      </c>
    </row>
    <row r="715" spans="1:3" x14ac:dyDescent="0.2">
      <c r="A715" s="2">
        <v>45306</v>
      </c>
      <c r="B715" t="s">
        <v>148</v>
      </c>
      <c r="C715" s="5">
        <v>155</v>
      </c>
    </row>
    <row r="716" spans="1:3" x14ac:dyDescent="0.2">
      <c r="A716" s="2">
        <v>45053</v>
      </c>
      <c r="B716" t="s">
        <v>148</v>
      </c>
      <c r="C716" s="5">
        <v>155.46</v>
      </c>
    </row>
    <row r="717" spans="1:3" x14ac:dyDescent="0.2">
      <c r="A717" s="2">
        <v>45333</v>
      </c>
      <c r="B717" t="s">
        <v>148</v>
      </c>
      <c r="C717" s="5">
        <v>157.44999999999999</v>
      </c>
    </row>
    <row r="718" spans="1:3" x14ac:dyDescent="0.2">
      <c r="A718" s="2">
        <v>45556</v>
      </c>
      <c r="B718" t="s">
        <v>148</v>
      </c>
      <c r="C718" s="5">
        <v>157.69999999999999</v>
      </c>
    </row>
    <row r="719" spans="1:3" x14ac:dyDescent="0.2">
      <c r="A719" s="2">
        <v>44964</v>
      </c>
      <c r="B719" t="s">
        <v>148</v>
      </c>
      <c r="C719" s="5">
        <v>157.74</v>
      </c>
    </row>
    <row r="720" spans="1:3" x14ac:dyDescent="0.2">
      <c r="A720" s="2">
        <v>45406</v>
      </c>
      <c r="B720" t="s">
        <v>148</v>
      </c>
      <c r="C720" s="5">
        <v>157.82999999999998</v>
      </c>
    </row>
    <row r="721" spans="1:3" x14ac:dyDescent="0.2">
      <c r="A721" s="2">
        <v>45549</v>
      </c>
      <c r="B721" t="s">
        <v>148</v>
      </c>
      <c r="C721" s="5">
        <v>157.91000000000003</v>
      </c>
    </row>
    <row r="722" spans="1:3" x14ac:dyDescent="0.2">
      <c r="A722" s="2">
        <v>45103</v>
      </c>
      <c r="B722" t="s">
        <v>148</v>
      </c>
      <c r="C722" s="5">
        <v>157.97999999999999</v>
      </c>
    </row>
    <row r="723" spans="1:3" x14ac:dyDescent="0.2">
      <c r="A723" s="2">
        <v>45486</v>
      </c>
      <c r="B723" t="s">
        <v>148</v>
      </c>
      <c r="C723" s="5">
        <v>159.11000000000001</v>
      </c>
    </row>
    <row r="724" spans="1:3" x14ac:dyDescent="0.2">
      <c r="A724" s="2">
        <v>45432</v>
      </c>
      <c r="B724" t="s">
        <v>148</v>
      </c>
      <c r="C724" s="5">
        <v>159.73000000000002</v>
      </c>
    </row>
    <row r="725" spans="1:3" x14ac:dyDescent="0.2">
      <c r="A725" s="2">
        <v>45520</v>
      </c>
      <c r="B725" t="s">
        <v>148</v>
      </c>
      <c r="C725" s="5">
        <v>160.44999999999999</v>
      </c>
    </row>
    <row r="726" spans="1:3" x14ac:dyDescent="0.2">
      <c r="A726" s="2">
        <v>45170</v>
      </c>
      <c r="B726" t="s">
        <v>148</v>
      </c>
      <c r="C726" s="5">
        <v>160.84</v>
      </c>
    </row>
    <row r="727" spans="1:3" x14ac:dyDescent="0.2">
      <c r="A727" s="2">
        <v>45622</v>
      </c>
      <c r="B727" t="s">
        <v>148</v>
      </c>
      <c r="C727" s="5">
        <v>163.81</v>
      </c>
    </row>
    <row r="728" spans="1:3" x14ac:dyDescent="0.2">
      <c r="A728" s="2">
        <v>45612</v>
      </c>
      <c r="B728" t="s">
        <v>148</v>
      </c>
      <c r="C728" s="5">
        <v>164.36</v>
      </c>
    </row>
    <row r="729" spans="1:3" x14ac:dyDescent="0.2">
      <c r="A729" s="2">
        <v>45006</v>
      </c>
      <c r="B729" t="s">
        <v>148</v>
      </c>
      <c r="C729" s="5">
        <v>164.89</v>
      </c>
    </row>
    <row r="730" spans="1:3" x14ac:dyDescent="0.2">
      <c r="A730" s="2">
        <v>44957</v>
      </c>
      <c r="B730" t="s">
        <v>148</v>
      </c>
      <c r="C730" s="5">
        <v>165.22</v>
      </c>
    </row>
    <row r="731" spans="1:3" x14ac:dyDescent="0.2">
      <c r="A731" s="2">
        <v>45079</v>
      </c>
      <c r="B731" t="s">
        <v>148</v>
      </c>
      <c r="C731" s="5">
        <v>165.71</v>
      </c>
    </row>
    <row r="732" spans="1:3" x14ac:dyDescent="0.2">
      <c r="A732" s="2">
        <v>45323</v>
      </c>
      <c r="B732" t="s">
        <v>148</v>
      </c>
      <c r="C732" s="5">
        <v>165.82</v>
      </c>
    </row>
    <row r="733" spans="1:3" x14ac:dyDescent="0.2">
      <c r="A733" s="2">
        <v>44933</v>
      </c>
      <c r="B733" t="s">
        <v>148</v>
      </c>
      <c r="C733" s="5">
        <v>166.25</v>
      </c>
    </row>
    <row r="734" spans="1:3" x14ac:dyDescent="0.2">
      <c r="A734" s="2">
        <v>45201</v>
      </c>
      <c r="B734" t="s">
        <v>148</v>
      </c>
      <c r="C734" s="5">
        <v>167.13</v>
      </c>
    </row>
    <row r="735" spans="1:3" x14ac:dyDescent="0.2">
      <c r="A735" s="2">
        <v>45082</v>
      </c>
      <c r="B735" t="s">
        <v>148</v>
      </c>
      <c r="C735" s="5">
        <v>167.49</v>
      </c>
    </row>
    <row r="736" spans="1:3" x14ac:dyDescent="0.2">
      <c r="A736" s="2">
        <v>45639</v>
      </c>
      <c r="B736" t="s">
        <v>148</v>
      </c>
      <c r="C736" s="5">
        <v>167.71</v>
      </c>
    </row>
    <row r="737" spans="1:3" x14ac:dyDescent="0.2">
      <c r="A737" s="2">
        <v>45095</v>
      </c>
      <c r="B737" t="s">
        <v>148</v>
      </c>
      <c r="C737" s="5">
        <v>168.74</v>
      </c>
    </row>
    <row r="738" spans="1:3" x14ac:dyDescent="0.2">
      <c r="A738" s="2">
        <v>45094</v>
      </c>
      <c r="B738" t="s">
        <v>148</v>
      </c>
      <c r="C738" s="5">
        <v>168.79000000000002</v>
      </c>
    </row>
    <row r="739" spans="1:3" x14ac:dyDescent="0.2">
      <c r="A739" s="2">
        <v>45565</v>
      </c>
      <c r="B739" t="s">
        <v>148</v>
      </c>
      <c r="C739" s="5">
        <v>169.1</v>
      </c>
    </row>
    <row r="740" spans="1:3" x14ac:dyDescent="0.2">
      <c r="A740" s="2">
        <v>45457</v>
      </c>
      <c r="B740" t="s">
        <v>148</v>
      </c>
      <c r="C740" s="5">
        <v>170.28</v>
      </c>
    </row>
    <row r="741" spans="1:3" x14ac:dyDescent="0.2">
      <c r="A741" s="2">
        <v>45347</v>
      </c>
      <c r="B741" t="s">
        <v>148</v>
      </c>
      <c r="C741" s="5">
        <v>171.16</v>
      </c>
    </row>
    <row r="742" spans="1:3" x14ac:dyDescent="0.2">
      <c r="A742" s="2">
        <v>45153</v>
      </c>
      <c r="B742" t="s">
        <v>148</v>
      </c>
      <c r="C742" s="5">
        <v>171.94</v>
      </c>
    </row>
    <row r="743" spans="1:3" x14ac:dyDescent="0.2">
      <c r="A743" s="2">
        <v>45477</v>
      </c>
      <c r="B743" t="s">
        <v>148</v>
      </c>
      <c r="C743" s="5">
        <v>172.82999999999998</v>
      </c>
    </row>
    <row r="744" spans="1:3" x14ac:dyDescent="0.2">
      <c r="A744" s="2">
        <v>45475</v>
      </c>
      <c r="B744" t="s">
        <v>148</v>
      </c>
      <c r="C744" s="5">
        <v>174.74</v>
      </c>
    </row>
    <row r="745" spans="1:3" x14ac:dyDescent="0.2">
      <c r="A745" s="2">
        <v>45452</v>
      </c>
      <c r="B745" t="s">
        <v>148</v>
      </c>
      <c r="C745" s="5">
        <v>174.94</v>
      </c>
    </row>
    <row r="746" spans="1:3" x14ac:dyDescent="0.2">
      <c r="A746" s="2">
        <v>45421</v>
      </c>
      <c r="B746" t="s">
        <v>148</v>
      </c>
      <c r="C746" s="5">
        <v>175.76000000000002</v>
      </c>
    </row>
    <row r="747" spans="1:3" x14ac:dyDescent="0.2">
      <c r="A747" s="2">
        <v>45227</v>
      </c>
      <c r="B747" t="s">
        <v>148</v>
      </c>
      <c r="C747" s="5">
        <v>175.79999999999998</v>
      </c>
    </row>
    <row r="748" spans="1:3" x14ac:dyDescent="0.2">
      <c r="A748" s="2">
        <v>45394</v>
      </c>
      <c r="B748" t="s">
        <v>148</v>
      </c>
      <c r="C748" s="5">
        <v>175.86</v>
      </c>
    </row>
    <row r="749" spans="1:3" x14ac:dyDescent="0.2">
      <c r="A749" s="2">
        <v>45546</v>
      </c>
      <c r="B749" t="s">
        <v>148</v>
      </c>
      <c r="C749" s="5">
        <v>176.12</v>
      </c>
    </row>
    <row r="750" spans="1:3" x14ac:dyDescent="0.2">
      <c r="A750" s="2">
        <v>45404</v>
      </c>
      <c r="B750" t="s">
        <v>148</v>
      </c>
      <c r="C750" s="5">
        <v>176.81</v>
      </c>
    </row>
    <row r="751" spans="1:3" x14ac:dyDescent="0.2">
      <c r="A751" s="2">
        <v>45229</v>
      </c>
      <c r="B751" t="s">
        <v>148</v>
      </c>
      <c r="C751" s="5">
        <v>177.74</v>
      </c>
    </row>
    <row r="752" spans="1:3" x14ac:dyDescent="0.2">
      <c r="A752" s="2">
        <v>45248</v>
      </c>
      <c r="B752" t="s">
        <v>148</v>
      </c>
      <c r="C752" s="5">
        <v>177.9</v>
      </c>
    </row>
    <row r="753" spans="1:3" x14ac:dyDescent="0.2">
      <c r="A753" s="2">
        <v>45201</v>
      </c>
      <c r="B753" t="s">
        <v>148</v>
      </c>
      <c r="C753" s="5">
        <v>177.91</v>
      </c>
    </row>
    <row r="754" spans="1:3" x14ac:dyDescent="0.2">
      <c r="A754" s="2">
        <v>45248</v>
      </c>
      <c r="B754" t="s">
        <v>148</v>
      </c>
      <c r="C754" s="5">
        <v>179.66</v>
      </c>
    </row>
    <row r="755" spans="1:3" x14ac:dyDescent="0.2">
      <c r="A755" s="2">
        <v>45139</v>
      </c>
      <c r="B755" t="s">
        <v>148</v>
      </c>
      <c r="C755" s="5">
        <v>179.7</v>
      </c>
    </row>
    <row r="756" spans="1:3" x14ac:dyDescent="0.2">
      <c r="A756" s="2">
        <v>45124</v>
      </c>
      <c r="B756" t="s">
        <v>148</v>
      </c>
      <c r="C756" s="5">
        <v>179.7</v>
      </c>
    </row>
    <row r="757" spans="1:3" x14ac:dyDescent="0.2">
      <c r="A757" s="2">
        <v>45013</v>
      </c>
      <c r="B757" t="s">
        <v>148</v>
      </c>
      <c r="C757" s="5">
        <v>179.94</v>
      </c>
    </row>
    <row r="758" spans="1:3" x14ac:dyDescent="0.2">
      <c r="A758" s="2">
        <v>45225</v>
      </c>
      <c r="B758" t="s">
        <v>148</v>
      </c>
      <c r="C758" s="5">
        <v>180.70999999999998</v>
      </c>
    </row>
    <row r="759" spans="1:3" x14ac:dyDescent="0.2">
      <c r="A759" s="2">
        <v>45643</v>
      </c>
      <c r="B759" t="s">
        <v>148</v>
      </c>
      <c r="C759" s="5">
        <v>181.74</v>
      </c>
    </row>
    <row r="760" spans="1:3" x14ac:dyDescent="0.2">
      <c r="A760" s="2">
        <v>45189</v>
      </c>
      <c r="B760" t="s">
        <v>148</v>
      </c>
      <c r="C760" s="5">
        <v>181.75000000000003</v>
      </c>
    </row>
    <row r="761" spans="1:3" x14ac:dyDescent="0.2">
      <c r="A761" s="2">
        <v>45207</v>
      </c>
      <c r="B761" t="s">
        <v>148</v>
      </c>
      <c r="C761" s="5">
        <v>181.85</v>
      </c>
    </row>
    <row r="762" spans="1:3" x14ac:dyDescent="0.2">
      <c r="A762" s="2">
        <v>45497</v>
      </c>
      <c r="B762" t="s">
        <v>148</v>
      </c>
      <c r="C762" s="5">
        <v>182.3</v>
      </c>
    </row>
    <row r="763" spans="1:3" x14ac:dyDescent="0.2">
      <c r="A763" s="2">
        <v>45377</v>
      </c>
      <c r="B763" t="s">
        <v>148</v>
      </c>
      <c r="C763" s="5">
        <v>182.98000000000002</v>
      </c>
    </row>
    <row r="764" spans="1:3" x14ac:dyDescent="0.2">
      <c r="A764" s="2">
        <v>45260</v>
      </c>
      <c r="B764" t="s">
        <v>148</v>
      </c>
      <c r="C764" s="5">
        <v>183.33</v>
      </c>
    </row>
    <row r="765" spans="1:3" x14ac:dyDescent="0.2">
      <c r="A765" s="2">
        <v>45436</v>
      </c>
      <c r="B765" t="s">
        <v>148</v>
      </c>
      <c r="C765" s="5">
        <v>183.35</v>
      </c>
    </row>
    <row r="766" spans="1:3" x14ac:dyDescent="0.2">
      <c r="A766" s="2">
        <v>45287</v>
      </c>
      <c r="B766" t="s">
        <v>148</v>
      </c>
      <c r="C766" s="5">
        <v>183.61</v>
      </c>
    </row>
    <row r="767" spans="1:3" x14ac:dyDescent="0.2">
      <c r="A767" s="2">
        <v>45566</v>
      </c>
      <c r="B767" t="s">
        <v>148</v>
      </c>
      <c r="C767" s="5">
        <v>183.7</v>
      </c>
    </row>
    <row r="768" spans="1:3" x14ac:dyDescent="0.2">
      <c r="A768" s="2">
        <v>45429</v>
      </c>
      <c r="B768" t="s">
        <v>148</v>
      </c>
      <c r="C768" s="5">
        <v>184.13000000000002</v>
      </c>
    </row>
    <row r="769" spans="1:3" x14ac:dyDescent="0.2">
      <c r="A769" s="2">
        <v>44942</v>
      </c>
      <c r="B769" t="s">
        <v>148</v>
      </c>
      <c r="C769" s="5">
        <v>184.24</v>
      </c>
    </row>
    <row r="770" spans="1:3" x14ac:dyDescent="0.2">
      <c r="A770" s="2">
        <v>44942</v>
      </c>
      <c r="B770" t="s">
        <v>148</v>
      </c>
      <c r="C770" s="5">
        <v>184.62</v>
      </c>
    </row>
    <row r="771" spans="1:3" x14ac:dyDescent="0.2">
      <c r="A771" s="2">
        <v>44927</v>
      </c>
      <c r="B771" t="s">
        <v>148</v>
      </c>
      <c r="C771" s="5">
        <v>184.87</v>
      </c>
    </row>
    <row r="772" spans="1:3" x14ac:dyDescent="0.2">
      <c r="A772" s="2">
        <v>45460</v>
      </c>
      <c r="B772" t="s">
        <v>148</v>
      </c>
      <c r="C772" s="5">
        <v>187.22</v>
      </c>
    </row>
    <row r="773" spans="1:3" x14ac:dyDescent="0.2">
      <c r="A773" s="2">
        <v>45530</v>
      </c>
      <c r="B773" t="s">
        <v>148</v>
      </c>
      <c r="C773" s="5">
        <v>187.41000000000003</v>
      </c>
    </row>
    <row r="774" spans="1:3" x14ac:dyDescent="0.2">
      <c r="A774" s="2">
        <v>45512</v>
      </c>
      <c r="B774" t="s">
        <v>148</v>
      </c>
      <c r="C774" s="5">
        <v>187.53</v>
      </c>
    </row>
    <row r="775" spans="1:3" x14ac:dyDescent="0.2">
      <c r="A775" s="2">
        <v>45144</v>
      </c>
      <c r="B775" t="s">
        <v>148</v>
      </c>
      <c r="C775" s="5">
        <v>188.13</v>
      </c>
    </row>
    <row r="776" spans="1:3" x14ac:dyDescent="0.2">
      <c r="A776" s="2">
        <v>44961</v>
      </c>
      <c r="B776" t="s">
        <v>148</v>
      </c>
      <c r="C776" s="5">
        <v>188.22</v>
      </c>
    </row>
    <row r="777" spans="1:3" x14ac:dyDescent="0.2">
      <c r="A777" s="2">
        <v>45004</v>
      </c>
      <c r="B777" t="s">
        <v>148</v>
      </c>
      <c r="C777" s="5">
        <v>188.94</v>
      </c>
    </row>
    <row r="778" spans="1:3" x14ac:dyDescent="0.2">
      <c r="A778" s="2">
        <v>45028</v>
      </c>
      <c r="B778" t="s">
        <v>148</v>
      </c>
      <c r="C778" s="5">
        <v>189.82</v>
      </c>
    </row>
    <row r="779" spans="1:3" x14ac:dyDescent="0.2">
      <c r="A779" s="2">
        <v>45252</v>
      </c>
      <c r="B779" t="s">
        <v>148</v>
      </c>
      <c r="C779" s="5">
        <v>189.87</v>
      </c>
    </row>
    <row r="780" spans="1:3" x14ac:dyDescent="0.2">
      <c r="A780" s="2">
        <v>45114</v>
      </c>
      <c r="B780" t="s">
        <v>148</v>
      </c>
      <c r="C780" s="5">
        <v>190.83</v>
      </c>
    </row>
    <row r="781" spans="1:3" x14ac:dyDescent="0.2">
      <c r="A781" s="2">
        <v>45298</v>
      </c>
      <c r="B781" t="s">
        <v>148</v>
      </c>
      <c r="C781" s="5">
        <v>191.07999999999998</v>
      </c>
    </row>
    <row r="782" spans="1:3" x14ac:dyDescent="0.2">
      <c r="A782" s="2">
        <v>45227</v>
      </c>
      <c r="B782" t="s">
        <v>148</v>
      </c>
      <c r="C782" s="5">
        <v>191.65</v>
      </c>
    </row>
    <row r="783" spans="1:3" x14ac:dyDescent="0.2">
      <c r="A783" s="2">
        <v>45015</v>
      </c>
      <c r="B783" t="s">
        <v>148</v>
      </c>
      <c r="C783" s="5">
        <v>192.45999999999998</v>
      </c>
    </row>
    <row r="784" spans="1:3" x14ac:dyDescent="0.2">
      <c r="A784" s="2">
        <v>45228</v>
      </c>
      <c r="B784" t="s">
        <v>148</v>
      </c>
      <c r="C784" s="5">
        <v>193.7</v>
      </c>
    </row>
    <row r="785" spans="1:3" x14ac:dyDescent="0.2">
      <c r="A785" s="2">
        <v>45580</v>
      </c>
      <c r="B785" t="s">
        <v>148</v>
      </c>
      <c r="C785" s="5">
        <v>193.8</v>
      </c>
    </row>
    <row r="786" spans="1:3" x14ac:dyDescent="0.2">
      <c r="A786" s="2">
        <v>45607</v>
      </c>
      <c r="B786" t="s">
        <v>148</v>
      </c>
      <c r="C786" s="5">
        <v>193.95</v>
      </c>
    </row>
    <row r="787" spans="1:3" x14ac:dyDescent="0.2">
      <c r="A787" s="2">
        <v>45173</v>
      </c>
      <c r="B787" t="s">
        <v>148</v>
      </c>
      <c r="C787" s="5">
        <v>194.71</v>
      </c>
    </row>
    <row r="788" spans="1:3" x14ac:dyDescent="0.2">
      <c r="A788" s="2">
        <v>45095</v>
      </c>
      <c r="B788" t="s">
        <v>148</v>
      </c>
      <c r="C788" s="5">
        <v>195.16</v>
      </c>
    </row>
    <row r="789" spans="1:3" x14ac:dyDescent="0.2">
      <c r="A789" s="2">
        <v>45530</v>
      </c>
      <c r="B789" t="s">
        <v>148</v>
      </c>
      <c r="C789" s="5">
        <v>196.21</v>
      </c>
    </row>
    <row r="790" spans="1:3" x14ac:dyDescent="0.2">
      <c r="A790" s="2">
        <v>45263</v>
      </c>
      <c r="B790" t="s">
        <v>148</v>
      </c>
      <c r="C790" s="5">
        <v>196.49</v>
      </c>
    </row>
    <row r="791" spans="1:3" x14ac:dyDescent="0.2">
      <c r="A791" s="2">
        <v>45502</v>
      </c>
      <c r="B791" t="s">
        <v>148</v>
      </c>
      <c r="C791" s="5">
        <v>196.62</v>
      </c>
    </row>
    <row r="792" spans="1:3" x14ac:dyDescent="0.2">
      <c r="A792" s="2">
        <v>45361</v>
      </c>
      <c r="B792" t="s">
        <v>148</v>
      </c>
      <c r="C792" s="5">
        <v>198.07</v>
      </c>
    </row>
    <row r="793" spans="1:3" x14ac:dyDescent="0.2">
      <c r="A793" s="2">
        <v>45530</v>
      </c>
      <c r="B793" t="s">
        <v>148</v>
      </c>
      <c r="C793" s="5">
        <v>200.82000000000002</v>
      </c>
    </row>
    <row r="794" spans="1:3" x14ac:dyDescent="0.2">
      <c r="A794" s="2">
        <v>45086</v>
      </c>
      <c r="B794" t="s">
        <v>148</v>
      </c>
      <c r="C794" s="5">
        <v>200.87</v>
      </c>
    </row>
    <row r="795" spans="1:3" x14ac:dyDescent="0.2">
      <c r="A795" s="2">
        <v>45109</v>
      </c>
      <c r="B795" t="s">
        <v>148</v>
      </c>
      <c r="C795" s="5">
        <v>201.22</v>
      </c>
    </row>
    <row r="796" spans="1:3" x14ac:dyDescent="0.2">
      <c r="A796" s="2">
        <v>44964</v>
      </c>
      <c r="B796" t="s">
        <v>148</v>
      </c>
      <c r="C796" s="5">
        <v>201.92</v>
      </c>
    </row>
    <row r="797" spans="1:3" x14ac:dyDescent="0.2">
      <c r="A797" s="2">
        <v>45141</v>
      </c>
      <c r="B797" t="s">
        <v>148</v>
      </c>
      <c r="C797" s="5">
        <v>203.66</v>
      </c>
    </row>
    <row r="798" spans="1:3" x14ac:dyDescent="0.2">
      <c r="A798" s="2">
        <v>45583</v>
      </c>
      <c r="B798" t="s">
        <v>148</v>
      </c>
      <c r="C798" s="5">
        <v>203.88</v>
      </c>
    </row>
    <row r="799" spans="1:3" x14ac:dyDescent="0.2">
      <c r="A799" s="2">
        <v>45491</v>
      </c>
      <c r="B799" t="s">
        <v>148</v>
      </c>
      <c r="C799" s="5">
        <v>204.64</v>
      </c>
    </row>
    <row r="800" spans="1:3" x14ac:dyDescent="0.2">
      <c r="A800" s="2">
        <v>45160</v>
      </c>
      <c r="B800" t="s">
        <v>148</v>
      </c>
      <c r="C800" s="5">
        <v>204.82999999999998</v>
      </c>
    </row>
    <row r="801" spans="1:3" x14ac:dyDescent="0.2">
      <c r="A801" s="2">
        <v>45391</v>
      </c>
      <c r="B801" t="s">
        <v>148</v>
      </c>
      <c r="C801" s="5">
        <v>205.46</v>
      </c>
    </row>
    <row r="802" spans="1:3" x14ac:dyDescent="0.2">
      <c r="A802" s="2">
        <v>45652</v>
      </c>
      <c r="B802" t="s">
        <v>148</v>
      </c>
      <c r="C802" s="5">
        <v>205.64</v>
      </c>
    </row>
    <row r="803" spans="1:3" x14ac:dyDescent="0.2">
      <c r="A803" s="2">
        <v>45069</v>
      </c>
      <c r="B803" t="s">
        <v>148</v>
      </c>
      <c r="C803" s="5">
        <v>205.76999999999998</v>
      </c>
    </row>
    <row r="804" spans="1:3" x14ac:dyDescent="0.2">
      <c r="A804" s="2">
        <v>45303</v>
      </c>
      <c r="B804" t="s">
        <v>148</v>
      </c>
      <c r="C804" s="5">
        <v>206.82</v>
      </c>
    </row>
    <row r="805" spans="1:3" x14ac:dyDescent="0.2">
      <c r="A805" s="2">
        <v>45259</v>
      </c>
      <c r="B805" t="s">
        <v>148</v>
      </c>
      <c r="C805" s="5">
        <v>207.62</v>
      </c>
    </row>
    <row r="806" spans="1:3" x14ac:dyDescent="0.2">
      <c r="A806" s="2">
        <v>44976</v>
      </c>
      <c r="B806" t="s">
        <v>148</v>
      </c>
      <c r="C806" s="5">
        <v>207.73</v>
      </c>
    </row>
    <row r="807" spans="1:3" x14ac:dyDescent="0.2">
      <c r="A807" s="2">
        <v>45158</v>
      </c>
      <c r="B807" t="s">
        <v>148</v>
      </c>
      <c r="C807" s="5">
        <v>207.74</v>
      </c>
    </row>
    <row r="808" spans="1:3" x14ac:dyDescent="0.2">
      <c r="A808" s="2">
        <v>44967</v>
      </c>
      <c r="B808" t="s">
        <v>148</v>
      </c>
      <c r="C808" s="5">
        <v>207.84</v>
      </c>
    </row>
    <row r="809" spans="1:3" x14ac:dyDescent="0.2">
      <c r="A809" s="2">
        <v>45402</v>
      </c>
      <c r="B809" t="s">
        <v>148</v>
      </c>
      <c r="C809" s="5">
        <v>207.84</v>
      </c>
    </row>
    <row r="810" spans="1:3" x14ac:dyDescent="0.2">
      <c r="A810" s="2">
        <v>45113</v>
      </c>
      <c r="B810" t="s">
        <v>148</v>
      </c>
      <c r="C810" s="5">
        <v>208.73000000000002</v>
      </c>
    </row>
    <row r="811" spans="1:3" x14ac:dyDescent="0.2">
      <c r="A811" s="2">
        <v>45311</v>
      </c>
      <c r="B811" t="s">
        <v>148</v>
      </c>
      <c r="C811" s="5">
        <v>209.62</v>
      </c>
    </row>
    <row r="812" spans="1:3" x14ac:dyDescent="0.2">
      <c r="A812" s="2">
        <v>45590</v>
      </c>
      <c r="B812" t="s">
        <v>148</v>
      </c>
      <c r="C812" s="5">
        <v>209.9</v>
      </c>
    </row>
    <row r="813" spans="1:3" x14ac:dyDescent="0.2">
      <c r="A813" s="2">
        <v>45241</v>
      </c>
      <c r="B813" t="s">
        <v>148</v>
      </c>
      <c r="C813" s="5">
        <v>210.75</v>
      </c>
    </row>
    <row r="814" spans="1:3" x14ac:dyDescent="0.2">
      <c r="A814" s="2">
        <v>45550</v>
      </c>
      <c r="B814" t="s">
        <v>148</v>
      </c>
      <c r="C814" s="5">
        <v>211.57000000000002</v>
      </c>
    </row>
    <row r="815" spans="1:3" x14ac:dyDescent="0.2">
      <c r="A815" s="2">
        <v>45445</v>
      </c>
      <c r="B815" t="s">
        <v>148</v>
      </c>
      <c r="C815" s="5">
        <v>212.88</v>
      </c>
    </row>
    <row r="816" spans="1:3" x14ac:dyDescent="0.2">
      <c r="A816" s="2">
        <v>45281</v>
      </c>
      <c r="B816" t="s">
        <v>148</v>
      </c>
      <c r="C816" s="5">
        <v>213.03</v>
      </c>
    </row>
    <row r="817" spans="1:3" x14ac:dyDescent="0.2">
      <c r="A817" s="2">
        <v>45466</v>
      </c>
      <c r="B817" t="s">
        <v>148</v>
      </c>
      <c r="C817" s="5">
        <v>213.62</v>
      </c>
    </row>
    <row r="818" spans="1:3" x14ac:dyDescent="0.2">
      <c r="A818" s="2">
        <v>44992</v>
      </c>
      <c r="B818" t="s">
        <v>148</v>
      </c>
      <c r="C818" s="5">
        <v>213.8</v>
      </c>
    </row>
    <row r="819" spans="1:3" x14ac:dyDescent="0.2">
      <c r="A819" s="2">
        <v>45013</v>
      </c>
      <c r="B819" t="s">
        <v>148</v>
      </c>
      <c r="C819" s="5">
        <v>213.83</v>
      </c>
    </row>
    <row r="820" spans="1:3" x14ac:dyDescent="0.2">
      <c r="A820" s="2">
        <v>45291</v>
      </c>
      <c r="B820" t="s">
        <v>148</v>
      </c>
      <c r="C820" s="5">
        <v>213.92000000000002</v>
      </c>
    </row>
    <row r="821" spans="1:3" x14ac:dyDescent="0.2">
      <c r="A821" s="2">
        <v>45354</v>
      </c>
      <c r="B821" t="s">
        <v>148</v>
      </c>
      <c r="C821" s="5">
        <v>215.45000000000002</v>
      </c>
    </row>
    <row r="822" spans="1:3" x14ac:dyDescent="0.2">
      <c r="A822" s="2">
        <v>45640</v>
      </c>
      <c r="B822" t="s">
        <v>148</v>
      </c>
      <c r="C822" s="5">
        <v>215.58</v>
      </c>
    </row>
    <row r="823" spans="1:3" x14ac:dyDescent="0.2">
      <c r="A823" s="2">
        <v>45271</v>
      </c>
      <c r="B823" t="s">
        <v>148</v>
      </c>
      <c r="C823" s="5">
        <v>215.89</v>
      </c>
    </row>
    <row r="824" spans="1:3" x14ac:dyDescent="0.2">
      <c r="A824" s="2">
        <v>45194</v>
      </c>
      <c r="B824" t="s">
        <v>148</v>
      </c>
      <c r="C824" s="5">
        <v>217.45000000000002</v>
      </c>
    </row>
    <row r="825" spans="1:3" x14ac:dyDescent="0.2">
      <c r="A825" s="2">
        <v>45001</v>
      </c>
      <c r="B825" t="s">
        <v>148</v>
      </c>
      <c r="C825" s="5">
        <v>218.63</v>
      </c>
    </row>
    <row r="826" spans="1:3" x14ac:dyDescent="0.2">
      <c r="A826" s="2">
        <v>45492</v>
      </c>
      <c r="B826" t="s">
        <v>148</v>
      </c>
      <c r="C826" s="5">
        <v>220.18</v>
      </c>
    </row>
    <row r="827" spans="1:3" x14ac:dyDescent="0.2">
      <c r="A827" s="2">
        <v>45449</v>
      </c>
      <c r="B827" t="s">
        <v>148</v>
      </c>
      <c r="C827" s="5">
        <v>220.85</v>
      </c>
    </row>
    <row r="828" spans="1:3" x14ac:dyDescent="0.2">
      <c r="A828" s="2">
        <v>44929</v>
      </c>
      <c r="B828" t="s">
        <v>148</v>
      </c>
      <c r="C828" s="5">
        <v>221.82999999999998</v>
      </c>
    </row>
    <row r="829" spans="1:3" x14ac:dyDescent="0.2">
      <c r="A829" s="2">
        <v>45533</v>
      </c>
      <c r="B829" t="s">
        <v>148</v>
      </c>
      <c r="C829" s="5">
        <v>223.31</v>
      </c>
    </row>
    <row r="830" spans="1:3" x14ac:dyDescent="0.2">
      <c r="A830" s="2">
        <v>45412</v>
      </c>
      <c r="B830" t="s">
        <v>148</v>
      </c>
      <c r="C830" s="5">
        <v>223.71</v>
      </c>
    </row>
    <row r="831" spans="1:3" x14ac:dyDescent="0.2">
      <c r="A831" s="2">
        <v>45375</v>
      </c>
      <c r="B831" t="s">
        <v>148</v>
      </c>
      <c r="C831" s="5">
        <v>223.72</v>
      </c>
    </row>
    <row r="832" spans="1:3" x14ac:dyDescent="0.2">
      <c r="A832" s="2">
        <v>45166</v>
      </c>
      <c r="B832" t="s">
        <v>148</v>
      </c>
      <c r="C832" s="5">
        <v>224.14</v>
      </c>
    </row>
    <row r="833" spans="1:3" x14ac:dyDescent="0.2">
      <c r="A833" s="2">
        <v>45595</v>
      </c>
      <c r="B833" t="s">
        <v>148</v>
      </c>
      <c r="C833" s="5">
        <v>224.8</v>
      </c>
    </row>
    <row r="834" spans="1:3" x14ac:dyDescent="0.2">
      <c r="A834" s="2">
        <v>45300</v>
      </c>
      <c r="B834" t="s">
        <v>148</v>
      </c>
      <c r="C834" s="5">
        <v>224.85</v>
      </c>
    </row>
    <row r="835" spans="1:3" x14ac:dyDescent="0.2">
      <c r="A835" s="2">
        <v>45470</v>
      </c>
      <c r="B835" t="s">
        <v>148</v>
      </c>
      <c r="C835" s="5">
        <v>224.89</v>
      </c>
    </row>
    <row r="836" spans="1:3" x14ac:dyDescent="0.2">
      <c r="A836" s="2">
        <v>45616</v>
      </c>
      <c r="B836" t="s">
        <v>148</v>
      </c>
      <c r="C836" s="5">
        <v>224.95</v>
      </c>
    </row>
    <row r="837" spans="1:3" x14ac:dyDescent="0.2">
      <c r="A837" s="2">
        <v>45241</v>
      </c>
      <c r="B837" t="s">
        <v>148</v>
      </c>
      <c r="C837" s="5">
        <v>226.63</v>
      </c>
    </row>
    <row r="838" spans="1:3" x14ac:dyDescent="0.2">
      <c r="A838" s="2">
        <v>45272</v>
      </c>
      <c r="B838" t="s">
        <v>148</v>
      </c>
      <c r="C838" s="5">
        <v>228.73</v>
      </c>
    </row>
    <row r="839" spans="1:3" x14ac:dyDescent="0.2">
      <c r="A839" s="2">
        <v>45384</v>
      </c>
      <c r="B839" t="s">
        <v>148</v>
      </c>
      <c r="C839" s="5">
        <v>230.93999999999997</v>
      </c>
    </row>
    <row r="840" spans="1:3" x14ac:dyDescent="0.2">
      <c r="A840" s="2">
        <v>45507</v>
      </c>
      <c r="B840" t="s">
        <v>148</v>
      </c>
      <c r="C840" s="5">
        <v>231.54</v>
      </c>
    </row>
    <row r="841" spans="1:3" x14ac:dyDescent="0.2">
      <c r="A841" s="2">
        <v>45622</v>
      </c>
      <c r="B841" t="s">
        <v>148</v>
      </c>
      <c r="C841" s="5">
        <v>231.64000000000001</v>
      </c>
    </row>
    <row r="842" spans="1:3" x14ac:dyDescent="0.2">
      <c r="A842" s="2">
        <v>45105</v>
      </c>
      <c r="B842" t="s">
        <v>148</v>
      </c>
      <c r="C842" s="5">
        <v>232.06</v>
      </c>
    </row>
    <row r="843" spans="1:3" x14ac:dyDescent="0.2">
      <c r="A843" s="2">
        <v>45138</v>
      </c>
      <c r="B843" t="s">
        <v>148</v>
      </c>
      <c r="C843" s="5">
        <v>232.78</v>
      </c>
    </row>
    <row r="844" spans="1:3" x14ac:dyDescent="0.2">
      <c r="A844" s="2">
        <v>45592</v>
      </c>
      <c r="B844" t="s">
        <v>148</v>
      </c>
      <c r="C844" s="5">
        <v>232.91000000000003</v>
      </c>
    </row>
    <row r="845" spans="1:3" x14ac:dyDescent="0.2">
      <c r="A845" s="2">
        <v>44957</v>
      </c>
      <c r="B845" t="s">
        <v>148</v>
      </c>
      <c r="C845" s="5">
        <v>234.14</v>
      </c>
    </row>
    <row r="846" spans="1:3" x14ac:dyDescent="0.2">
      <c r="A846" s="2">
        <v>45422</v>
      </c>
      <c r="B846" t="s">
        <v>148</v>
      </c>
      <c r="C846" s="5">
        <v>234.68</v>
      </c>
    </row>
    <row r="847" spans="1:3" x14ac:dyDescent="0.2">
      <c r="A847" s="2">
        <v>45466</v>
      </c>
      <c r="B847" t="s">
        <v>148</v>
      </c>
      <c r="C847" s="5">
        <v>235.48000000000002</v>
      </c>
    </row>
    <row r="848" spans="1:3" x14ac:dyDescent="0.2">
      <c r="A848" s="2">
        <v>45412</v>
      </c>
      <c r="B848" t="s">
        <v>148</v>
      </c>
      <c r="C848" s="5">
        <v>236.00000000000006</v>
      </c>
    </row>
    <row r="849" spans="1:3" x14ac:dyDescent="0.2">
      <c r="A849" s="2">
        <v>45316</v>
      </c>
      <c r="B849" t="s">
        <v>148</v>
      </c>
      <c r="C849" s="5">
        <v>236.66000000000003</v>
      </c>
    </row>
    <row r="850" spans="1:3" x14ac:dyDescent="0.2">
      <c r="A850" s="2">
        <v>45262</v>
      </c>
      <c r="B850" t="s">
        <v>148</v>
      </c>
      <c r="C850" s="5">
        <v>236.79</v>
      </c>
    </row>
    <row r="851" spans="1:3" x14ac:dyDescent="0.2">
      <c r="A851" s="2">
        <v>45025</v>
      </c>
      <c r="B851" t="s">
        <v>148</v>
      </c>
      <c r="C851" s="5">
        <v>237.69</v>
      </c>
    </row>
    <row r="852" spans="1:3" x14ac:dyDescent="0.2">
      <c r="A852" s="2">
        <v>44950</v>
      </c>
      <c r="B852" t="s">
        <v>148</v>
      </c>
      <c r="C852" s="5">
        <v>238.1</v>
      </c>
    </row>
    <row r="853" spans="1:3" x14ac:dyDescent="0.2">
      <c r="A853" s="2">
        <v>45118</v>
      </c>
      <c r="B853" t="s">
        <v>148</v>
      </c>
      <c r="C853" s="5">
        <v>238.21</v>
      </c>
    </row>
    <row r="854" spans="1:3" x14ac:dyDescent="0.2">
      <c r="A854" s="2">
        <v>45257</v>
      </c>
      <c r="B854" t="s">
        <v>148</v>
      </c>
      <c r="C854" s="5">
        <v>239.52</v>
      </c>
    </row>
    <row r="855" spans="1:3" x14ac:dyDescent="0.2">
      <c r="A855" s="2">
        <v>45143</v>
      </c>
      <c r="B855" t="s">
        <v>148</v>
      </c>
      <c r="C855" s="5">
        <v>239.94</v>
      </c>
    </row>
    <row r="856" spans="1:3" x14ac:dyDescent="0.2">
      <c r="A856" s="2">
        <v>45510</v>
      </c>
      <c r="B856" t="s">
        <v>148</v>
      </c>
      <c r="C856" s="5">
        <v>240.01</v>
      </c>
    </row>
    <row r="857" spans="1:3" x14ac:dyDescent="0.2">
      <c r="A857" s="2">
        <v>45455</v>
      </c>
      <c r="B857" t="s">
        <v>148</v>
      </c>
      <c r="C857" s="5">
        <v>242.3</v>
      </c>
    </row>
    <row r="858" spans="1:3" x14ac:dyDescent="0.2">
      <c r="A858" s="2">
        <v>44973</v>
      </c>
      <c r="B858" t="s">
        <v>148</v>
      </c>
      <c r="C858" s="5">
        <v>242.72000000000003</v>
      </c>
    </row>
    <row r="859" spans="1:3" x14ac:dyDescent="0.2">
      <c r="A859" s="2">
        <v>45184</v>
      </c>
      <c r="B859" t="s">
        <v>148</v>
      </c>
      <c r="C859" s="5">
        <v>245.48</v>
      </c>
    </row>
    <row r="860" spans="1:3" x14ac:dyDescent="0.2">
      <c r="A860" s="2">
        <v>45138</v>
      </c>
      <c r="B860" t="s">
        <v>148</v>
      </c>
      <c r="C860" s="5">
        <v>245.59</v>
      </c>
    </row>
    <row r="861" spans="1:3" x14ac:dyDescent="0.2">
      <c r="A861" s="2">
        <v>45448</v>
      </c>
      <c r="B861" t="s">
        <v>148</v>
      </c>
      <c r="C861" s="5">
        <v>246.42000000000002</v>
      </c>
    </row>
    <row r="862" spans="1:3" x14ac:dyDescent="0.2">
      <c r="A862" s="2">
        <v>45025</v>
      </c>
      <c r="B862" t="s">
        <v>148</v>
      </c>
      <c r="C862" s="5">
        <v>247.39</v>
      </c>
    </row>
    <row r="863" spans="1:3" x14ac:dyDescent="0.2">
      <c r="A863" s="2">
        <v>45650</v>
      </c>
      <c r="B863" t="s">
        <v>148</v>
      </c>
      <c r="C863" s="5">
        <v>249.57</v>
      </c>
    </row>
    <row r="864" spans="1:3" x14ac:dyDescent="0.2">
      <c r="A864" s="2">
        <v>45095</v>
      </c>
      <c r="B864" t="s">
        <v>148</v>
      </c>
      <c r="C864" s="5">
        <v>250.81</v>
      </c>
    </row>
    <row r="865" spans="1:3" x14ac:dyDescent="0.2">
      <c r="A865" s="2">
        <v>45119</v>
      </c>
      <c r="B865" t="s">
        <v>148</v>
      </c>
      <c r="C865" s="5">
        <v>251.68</v>
      </c>
    </row>
    <row r="866" spans="1:3" x14ac:dyDescent="0.2">
      <c r="A866" s="2">
        <v>45091</v>
      </c>
      <c r="B866" t="s">
        <v>148</v>
      </c>
      <c r="C866" s="5">
        <v>253.38</v>
      </c>
    </row>
    <row r="867" spans="1:3" x14ac:dyDescent="0.2">
      <c r="A867" s="2">
        <v>45029</v>
      </c>
      <c r="B867" t="s">
        <v>148</v>
      </c>
      <c r="C867" s="5">
        <v>253.81</v>
      </c>
    </row>
    <row r="868" spans="1:3" x14ac:dyDescent="0.2">
      <c r="A868" s="2">
        <v>45470</v>
      </c>
      <c r="B868" t="s">
        <v>148</v>
      </c>
      <c r="C868" s="5">
        <v>253.82</v>
      </c>
    </row>
    <row r="869" spans="1:3" x14ac:dyDescent="0.2">
      <c r="A869" s="2">
        <v>45613</v>
      </c>
      <c r="B869" t="s">
        <v>148</v>
      </c>
      <c r="C869" s="5">
        <v>254.10000000000002</v>
      </c>
    </row>
    <row r="870" spans="1:3" x14ac:dyDescent="0.2">
      <c r="A870" s="2">
        <v>45009</v>
      </c>
      <c r="B870" t="s">
        <v>148</v>
      </c>
      <c r="C870" s="5">
        <v>254.87</v>
      </c>
    </row>
    <row r="871" spans="1:3" x14ac:dyDescent="0.2">
      <c r="A871" s="2">
        <v>45315</v>
      </c>
      <c r="B871" t="s">
        <v>148</v>
      </c>
      <c r="C871" s="5">
        <v>255.38</v>
      </c>
    </row>
    <row r="872" spans="1:3" x14ac:dyDescent="0.2">
      <c r="A872" s="2">
        <v>44971</v>
      </c>
      <c r="B872" t="s">
        <v>148</v>
      </c>
      <c r="C872" s="5">
        <v>258.35000000000002</v>
      </c>
    </row>
    <row r="873" spans="1:3" x14ac:dyDescent="0.2">
      <c r="A873" s="2">
        <v>44961</v>
      </c>
      <c r="B873" t="s">
        <v>148</v>
      </c>
      <c r="C873" s="5">
        <v>258.74</v>
      </c>
    </row>
    <row r="874" spans="1:3" x14ac:dyDescent="0.2">
      <c r="A874" s="2">
        <v>45424</v>
      </c>
      <c r="B874" t="s">
        <v>148</v>
      </c>
      <c r="C874" s="5">
        <v>259.31</v>
      </c>
    </row>
    <row r="875" spans="1:3" x14ac:dyDescent="0.2">
      <c r="A875" s="2">
        <v>45137</v>
      </c>
      <c r="B875" t="s">
        <v>148</v>
      </c>
      <c r="C875" s="5">
        <v>259.87</v>
      </c>
    </row>
    <row r="876" spans="1:3" x14ac:dyDescent="0.2">
      <c r="A876" s="2">
        <v>45458</v>
      </c>
      <c r="B876" t="s">
        <v>148</v>
      </c>
      <c r="C876" s="5">
        <v>260.7</v>
      </c>
    </row>
    <row r="877" spans="1:3" x14ac:dyDescent="0.2">
      <c r="A877" s="2">
        <v>45432</v>
      </c>
      <c r="B877" t="s">
        <v>148</v>
      </c>
      <c r="C877" s="5">
        <v>261.7</v>
      </c>
    </row>
    <row r="878" spans="1:3" x14ac:dyDescent="0.2">
      <c r="A878" s="2">
        <v>45482</v>
      </c>
      <c r="B878" t="s">
        <v>148</v>
      </c>
      <c r="C878" s="5">
        <v>264.5</v>
      </c>
    </row>
    <row r="879" spans="1:3" x14ac:dyDescent="0.2">
      <c r="A879" s="2">
        <v>45416</v>
      </c>
      <c r="B879" t="s">
        <v>148</v>
      </c>
      <c r="C879" s="5">
        <v>264.90999999999997</v>
      </c>
    </row>
    <row r="880" spans="1:3" x14ac:dyDescent="0.2">
      <c r="A880" s="2">
        <v>45603</v>
      </c>
      <c r="B880" t="s">
        <v>148</v>
      </c>
      <c r="C880" s="5">
        <v>265.32</v>
      </c>
    </row>
    <row r="881" spans="1:3" x14ac:dyDescent="0.2">
      <c r="A881" s="2">
        <v>45646</v>
      </c>
      <c r="B881" t="s">
        <v>148</v>
      </c>
      <c r="C881" s="5">
        <v>266.26</v>
      </c>
    </row>
    <row r="882" spans="1:3" x14ac:dyDescent="0.2">
      <c r="A882" s="2">
        <v>45011</v>
      </c>
      <c r="B882" t="s">
        <v>148</v>
      </c>
      <c r="C882" s="5">
        <v>266.89999999999998</v>
      </c>
    </row>
    <row r="883" spans="1:3" x14ac:dyDescent="0.2">
      <c r="A883" s="2">
        <v>45574</v>
      </c>
      <c r="B883" t="s">
        <v>148</v>
      </c>
      <c r="C883" s="5">
        <v>269.54000000000002</v>
      </c>
    </row>
    <row r="884" spans="1:3" x14ac:dyDescent="0.2">
      <c r="A884" s="2">
        <v>45060</v>
      </c>
      <c r="B884" t="s">
        <v>148</v>
      </c>
      <c r="C884" s="5">
        <v>269.82</v>
      </c>
    </row>
    <row r="885" spans="1:3" x14ac:dyDescent="0.2">
      <c r="A885" s="2">
        <v>44988</v>
      </c>
      <c r="B885" t="s">
        <v>148</v>
      </c>
      <c r="C885" s="5">
        <v>270.67999999999995</v>
      </c>
    </row>
    <row r="886" spans="1:3" x14ac:dyDescent="0.2">
      <c r="A886" s="2">
        <v>45156</v>
      </c>
      <c r="B886" t="s">
        <v>148</v>
      </c>
      <c r="C886" s="5">
        <v>274.88</v>
      </c>
    </row>
    <row r="887" spans="1:3" x14ac:dyDescent="0.2">
      <c r="A887" s="2">
        <v>45344</v>
      </c>
      <c r="B887" t="s">
        <v>148</v>
      </c>
      <c r="C887" s="5">
        <v>277.74</v>
      </c>
    </row>
    <row r="888" spans="1:3" x14ac:dyDescent="0.2">
      <c r="A888" s="2">
        <v>45264</v>
      </c>
      <c r="B888" t="s">
        <v>148</v>
      </c>
      <c r="C888" s="5">
        <v>278.97000000000003</v>
      </c>
    </row>
    <row r="889" spans="1:3" x14ac:dyDescent="0.2">
      <c r="A889" s="2">
        <v>45195</v>
      </c>
      <c r="B889" t="s">
        <v>148</v>
      </c>
      <c r="C889" s="5">
        <v>279</v>
      </c>
    </row>
    <row r="890" spans="1:3" x14ac:dyDescent="0.2">
      <c r="A890" s="2">
        <v>45475</v>
      </c>
      <c r="B890" t="s">
        <v>148</v>
      </c>
      <c r="C890" s="5">
        <v>281.58</v>
      </c>
    </row>
    <row r="891" spans="1:3" x14ac:dyDescent="0.2">
      <c r="A891" s="2">
        <v>45596</v>
      </c>
      <c r="B891" t="s">
        <v>148</v>
      </c>
      <c r="C891" s="5">
        <v>281.90999999999997</v>
      </c>
    </row>
    <row r="892" spans="1:3" x14ac:dyDescent="0.2">
      <c r="A892" s="2">
        <v>45438</v>
      </c>
      <c r="B892" t="s">
        <v>148</v>
      </c>
      <c r="C892" s="5">
        <v>281.92</v>
      </c>
    </row>
    <row r="893" spans="1:3" x14ac:dyDescent="0.2">
      <c r="A893" s="2">
        <v>45395</v>
      </c>
      <c r="B893" t="s">
        <v>148</v>
      </c>
      <c r="C893" s="5">
        <v>282.81</v>
      </c>
    </row>
    <row r="894" spans="1:3" x14ac:dyDescent="0.2">
      <c r="A894" s="2">
        <v>45608</v>
      </c>
      <c r="B894" t="s">
        <v>148</v>
      </c>
      <c r="C894" s="5">
        <v>284.16999999999996</v>
      </c>
    </row>
    <row r="895" spans="1:3" x14ac:dyDescent="0.2">
      <c r="A895" s="2">
        <v>45636</v>
      </c>
      <c r="B895" t="s">
        <v>148</v>
      </c>
      <c r="C895" s="5">
        <v>286.44</v>
      </c>
    </row>
    <row r="896" spans="1:3" x14ac:dyDescent="0.2">
      <c r="A896" s="2">
        <v>45492</v>
      </c>
      <c r="B896" t="s">
        <v>148</v>
      </c>
      <c r="C896" s="5">
        <v>286.8</v>
      </c>
    </row>
    <row r="897" spans="1:3" x14ac:dyDescent="0.2">
      <c r="A897" s="2">
        <v>45057</v>
      </c>
      <c r="B897" t="s">
        <v>148</v>
      </c>
      <c r="C897" s="5">
        <v>287.87</v>
      </c>
    </row>
    <row r="898" spans="1:3" x14ac:dyDescent="0.2">
      <c r="A898" s="2">
        <v>45588</v>
      </c>
      <c r="B898" t="s">
        <v>148</v>
      </c>
      <c r="C898" s="5">
        <v>288.18</v>
      </c>
    </row>
    <row r="899" spans="1:3" x14ac:dyDescent="0.2">
      <c r="A899" s="2">
        <v>45117</v>
      </c>
      <c r="B899" t="s">
        <v>148</v>
      </c>
      <c r="C899" s="5">
        <v>288.39</v>
      </c>
    </row>
    <row r="900" spans="1:3" x14ac:dyDescent="0.2">
      <c r="A900" s="2">
        <v>45014</v>
      </c>
      <c r="B900" t="s">
        <v>148</v>
      </c>
      <c r="C900" s="5">
        <v>288.49</v>
      </c>
    </row>
    <row r="901" spans="1:3" x14ac:dyDescent="0.2">
      <c r="A901" s="2">
        <v>45543</v>
      </c>
      <c r="B901" t="s">
        <v>148</v>
      </c>
      <c r="C901" s="5">
        <v>293.33999999999997</v>
      </c>
    </row>
    <row r="902" spans="1:3" x14ac:dyDescent="0.2">
      <c r="A902" s="2">
        <v>45372</v>
      </c>
      <c r="B902" t="s">
        <v>148</v>
      </c>
      <c r="C902" s="5">
        <v>293.67</v>
      </c>
    </row>
    <row r="903" spans="1:3" x14ac:dyDescent="0.2">
      <c r="A903" s="2">
        <v>45388</v>
      </c>
      <c r="B903" t="s">
        <v>148</v>
      </c>
      <c r="C903" s="5">
        <v>293.84000000000003</v>
      </c>
    </row>
    <row r="904" spans="1:3" x14ac:dyDescent="0.2">
      <c r="A904" s="2">
        <v>45072</v>
      </c>
      <c r="B904" t="s">
        <v>148</v>
      </c>
      <c r="C904" s="5">
        <v>294.5</v>
      </c>
    </row>
    <row r="905" spans="1:3" x14ac:dyDescent="0.2">
      <c r="A905" s="2">
        <v>45055</v>
      </c>
      <c r="B905" t="s">
        <v>148</v>
      </c>
      <c r="C905" s="5">
        <v>296.59000000000003</v>
      </c>
    </row>
    <row r="906" spans="1:3" x14ac:dyDescent="0.2">
      <c r="A906" s="2">
        <v>45656</v>
      </c>
      <c r="B906" t="s">
        <v>148</v>
      </c>
      <c r="C906" s="5">
        <v>297.28000000000003</v>
      </c>
    </row>
    <row r="907" spans="1:3" x14ac:dyDescent="0.2">
      <c r="A907" s="2">
        <v>44947</v>
      </c>
      <c r="B907" t="s">
        <v>148</v>
      </c>
      <c r="C907" s="5">
        <v>297.62</v>
      </c>
    </row>
    <row r="908" spans="1:3" x14ac:dyDescent="0.2">
      <c r="A908" s="2">
        <v>45280</v>
      </c>
      <c r="B908" t="s">
        <v>148</v>
      </c>
      <c r="C908" s="5">
        <v>299.24</v>
      </c>
    </row>
    <row r="909" spans="1:3" x14ac:dyDescent="0.2">
      <c r="A909" s="2">
        <v>45655</v>
      </c>
      <c r="B909" t="s">
        <v>148</v>
      </c>
      <c r="C909" s="5">
        <v>300.2</v>
      </c>
    </row>
    <row r="910" spans="1:3" x14ac:dyDescent="0.2">
      <c r="A910" s="2">
        <v>45153</v>
      </c>
      <c r="B910" t="s">
        <v>148</v>
      </c>
      <c r="C910" s="5">
        <v>300.69000000000005</v>
      </c>
    </row>
    <row r="911" spans="1:3" x14ac:dyDescent="0.2">
      <c r="A911" s="2">
        <v>45259</v>
      </c>
      <c r="B911" t="s">
        <v>148</v>
      </c>
      <c r="C911" s="5">
        <v>301.13</v>
      </c>
    </row>
    <row r="912" spans="1:3" x14ac:dyDescent="0.2">
      <c r="A912" s="2">
        <v>45139</v>
      </c>
      <c r="B912" t="s">
        <v>148</v>
      </c>
      <c r="C912" s="5">
        <v>301.32000000000005</v>
      </c>
    </row>
    <row r="913" spans="1:3" x14ac:dyDescent="0.2">
      <c r="A913" s="2">
        <v>45584</v>
      </c>
      <c r="B913" t="s">
        <v>148</v>
      </c>
      <c r="C913" s="5">
        <v>303.34000000000003</v>
      </c>
    </row>
    <row r="914" spans="1:3" x14ac:dyDescent="0.2">
      <c r="A914" s="2">
        <v>45221</v>
      </c>
      <c r="B914" t="s">
        <v>148</v>
      </c>
      <c r="C914" s="5">
        <v>303.72000000000003</v>
      </c>
    </row>
    <row r="915" spans="1:3" x14ac:dyDescent="0.2">
      <c r="A915" s="2">
        <v>45045</v>
      </c>
      <c r="B915" t="s">
        <v>148</v>
      </c>
      <c r="C915" s="5">
        <v>304.11</v>
      </c>
    </row>
    <row r="916" spans="1:3" x14ac:dyDescent="0.2">
      <c r="A916" s="2">
        <v>45592</v>
      </c>
      <c r="B916" t="s">
        <v>148</v>
      </c>
      <c r="C916" s="5">
        <v>306.76</v>
      </c>
    </row>
    <row r="917" spans="1:3" x14ac:dyDescent="0.2">
      <c r="A917" s="2">
        <v>44994</v>
      </c>
      <c r="B917" t="s">
        <v>148</v>
      </c>
      <c r="C917" s="5">
        <v>307.73</v>
      </c>
    </row>
    <row r="918" spans="1:3" x14ac:dyDescent="0.2">
      <c r="A918" s="2">
        <v>45514</v>
      </c>
      <c r="B918" t="s">
        <v>148</v>
      </c>
      <c r="C918" s="5">
        <v>310.58000000000004</v>
      </c>
    </row>
    <row r="919" spans="1:3" x14ac:dyDescent="0.2">
      <c r="A919" s="2">
        <v>45181</v>
      </c>
      <c r="B919" t="s">
        <v>148</v>
      </c>
      <c r="C919" s="5">
        <v>315.51000000000005</v>
      </c>
    </row>
    <row r="920" spans="1:3" x14ac:dyDescent="0.2">
      <c r="A920" s="2">
        <v>45114</v>
      </c>
      <c r="B920" t="s">
        <v>148</v>
      </c>
      <c r="C920" s="5">
        <v>317.57</v>
      </c>
    </row>
    <row r="921" spans="1:3" x14ac:dyDescent="0.2">
      <c r="A921" s="2">
        <v>45458</v>
      </c>
      <c r="B921" t="s">
        <v>148</v>
      </c>
      <c r="C921" s="5">
        <v>324.38</v>
      </c>
    </row>
    <row r="922" spans="1:3" x14ac:dyDescent="0.2">
      <c r="A922" s="2">
        <v>45080</v>
      </c>
      <c r="B922" t="s">
        <v>148</v>
      </c>
      <c r="C922" s="5">
        <v>327.47000000000003</v>
      </c>
    </row>
    <row r="923" spans="1:3" x14ac:dyDescent="0.2">
      <c r="A923" s="2">
        <v>45563</v>
      </c>
      <c r="B923" t="s">
        <v>148</v>
      </c>
      <c r="C923" s="5">
        <v>331.33</v>
      </c>
    </row>
    <row r="924" spans="1:3" x14ac:dyDescent="0.2">
      <c r="A924" s="2">
        <v>45171</v>
      </c>
      <c r="B924" t="s">
        <v>148</v>
      </c>
      <c r="C924" s="5">
        <v>331.47999999999996</v>
      </c>
    </row>
    <row r="925" spans="1:3" x14ac:dyDescent="0.2">
      <c r="A925" s="2">
        <v>45375</v>
      </c>
      <c r="B925" t="s">
        <v>148</v>
      </c>
      <c r="C925" s="5">
        <v>332.25000000000006</v>
      </c>
    </row>
    <row r="926" spans="1:3" x14ac:dyDescent="0.2">
      <c r="A926" s="2">
        <v>44994</v>
      </c>
      <c r="B926" t="s">
        <v>148</v>
      </c>
      <c r="C926" s="5">
        <v>335.34999999999997</v>
      </c>
    </row>
    <row r="927" spans="1:3" x14ac:dyDescent="0.2">
      <c r="A927" s="2">
        <v>45583</v>
      </c>
      <c r="B927" t="s">
        <v>148</v>
      </c>
      <c r="C927" s="5">
        <v>335.40999999999997</v>
      </c>
    </row>
    <row r="928" spans="1:3" x14ac:dyDescent="0.2">
      <c r="A928" s="2">
        <v>45591</v>
      </c>
      <c r="B928" t="s">
        <v>148</v>
      </c>
      <c r="C928" s="5">
        <v>336.40999999999997</v>
      </c>
    </row>
    <row r="929" spans="1:3" x14ac:dyDescent="0.2">
      <c r="A929" s="2">
        <v>45204</v>
      </c>
      <c r="B929" t="s">
        <v>148</v>
      </c>
      <c r="C929" s="5">
        <v>339.77</v>
      </c>
    </row>
    <row r="930" spans="1:3" x14ac:dyDescent="0.2">
      <c r="A930" s="2">
        <v>45296</v>
      </c>
      <c r="B930" t="s">
        <v>148</v>
      </c>
      <c r="C930" s="5">
        <v>340.33</v>
      </c>
    </row>
    <row r="931" spans="1:3" x14ac:dyDescent="0.2">
      <c r="A931" s="2">
        <v>45251</v>
      </c>
      <c r="B931" t="s">
        <v>148</v>
      </c>
      <c r="C931" s="5">
        <v>342.82</v>
      </c>
    </row>
    <row r="932" spans="1:3" x14ac:dyDescent="0.2">
      <c r="A932" s="2">
        <v>45629</v>
      </c>
      <c r="B932" t="s">
        <v>148</v>
      </c>
      <c r="C932" s="5">
        <v>346.13</v>
      </c>
    </row>
    <row r="933" spans="1:3" x14ac:dyDescent="0.2">
      <c r="A933" s="2">
        <v>45349</v>
      </c>
      <c r="B933" t="s">
        <v>148</v>
      </c>
      <c r="C933" s="5">
        <v>346.88</v>
      </c>
    </row>
    <row r="934" spans="1:3" x14ac:dyDescent="0.2">
      <c r="A934" s="2">
        <v>45323</v>
      </c>
      <c r="B934" t="s">
        <v>148</v>
      </c>
      <c r="C934" s="5">
        <v>356.68</v>
      </c>
    </row>
    <row r="935" spans="1:3" x14ac:dyDescent="0.2">
      <c r="A935" s="2">
        <v>45232</v>
      </c>
      <c r="B935" t="s">
        <v>148</v>
      </c>
      <c r="C935" s="5">
        <v>358.81999999999994</v>
      </c>
    </row>
    <row r="936" spans="1:3" x14ac:dyDescent="0.2">
      <c r="A936" s="2">
        <v>45386</v>
      </c>
      <c r="B936" t="s">
        <v>148</v>
      </c>
      <c r="C936" s="5">
        <v>359.29</v>
      </c>
    </row>
    <row r="937" spans="1:3" x14ac:dyDescent="0.2">
      <c r="A937" s="2">
        <v>45480</v>
      </c>
      <c r="B937" t="s">
        <v>148</v>
      </c>
      <c r="C937" s="5">
        <v>360.75</v>
      </c>
    </row>
    <row r="938" spans="1:3" x14ac:dyDescent="0.2">
      <c r="A938" s="2">
        <v>45107</v>
      </c>
      <c r="B938" t="s">
        <v>148</v>
      </c>
      <c r="C938" s="5">
        <v>362.64</v>
      </c>
    </row>
    <row r="939" spans="1:3" x14ac:dyDescent="0.2">
      <c r="A939" s="2">
        <v>45229</v>
      </c>
      <c r="B939" t="s">
        <v>148</v>
      </c>
      <c r="C939" s="5">
        <v>363.72</v>
      </c>
    </row>
    <row r="940" spans="1:3" x14ac:dyDescent="0.2">
      <c r="A940" s="2">
        <v>45473</v>
      </c>
      <c r="B940" t="s">
        <v>148</v>
      </c>
      <c r="C940" s="5">
        <v>364.90000000000003</v>
      </c>
    </row>
    <row r="941" spans="1:3" x14ac:dyDescent="0.2">
      <c r="A941" s="2">
        <v>45239</v>
      </c>
      <c r="B941" t="s">
        <v>148</v>
      </c>
      <c r="C941" s="5">
        <v>366.37</v>
      </c>
    </row>
    <row r="942" spans="1:3" x14ac:dyDescent="0.2">
      <c r="A942" s="2">
        <v>45087</v>
      </c>
      <c r="B942" t="s">
        <v>148</v>
      </c>
      <c r="C942" s="5">
        <v>367.08000000000004</v>
      </c>
    </row>
    <row r="943" spans="1:3" x14ac:dyDescent="0.2">
      <c r="A943" s="2">
        <v>45272</v>
      </c>
      <c r="B943" t="s">
        <v>148</v>
      </c>
      <c r="C943" s="5">
        <v>367.46000000000004</v>
      </c>
    </row>
    <row r="944" spans="1:3" x14ac:dyDescent="0.2">
      <c r="A944" s="2">
        <v>45006</v>
      </c>
      <c r="B944" t="s">
        <v>148</v>
      </c>
      <c r="C944" s="5">
        <v>367.59000000000003</v>
      </c>
    </row>
    <row r="945" spans="1:3" x14ac:dyDescent="0.2">
      <c r="A945" s="2">
        <v>45133</v>
      </c>
      <c r="B945" t="s">
        <v>148</v>
      </c>
      <c r="C945" s="5">
        <v>368.3</v>
      </c>
    </row>
    <row r="946" spans="1:3" x14ac:dyDescent="0.2">
      <c r="A946" s="2">
        <v>45289</v>
      </c>
      <c r="B946" t="s">
        <v>148</v>
      </c>
      <c r="C946" s="5">
        <v>369.79999999999995</v>
      </c>
    </row>
    <row r="947" spans="1:3" x14ac:dyDescent="0.2">
      <c r="A947" s="2">
        <v>45471</v>
      </c>
      <c r="B947" t="s">
        <v>148</v>
      </c>
      <c r="C947" s="5">
        <v>370.91</v>
      </c>
    </row>
    <row r="948" spans="1:3" x14ac:dyDescent="0.2">
      <c r="A948" s="2">
        <v>45474</v>
      </c>
      <c r="B948" t="s">
        <v>148</v>
      </c>
      <c r="C948" s="5">
        <v>371.64</v>
      </c>
    </row>
    <row r="949" spans="1:3" x14ac:dyDescent="0.2">
      <c r="A949" s="2">
        <v>45241</v>
      </c>
      <c r="B949" t="s">
        <v>148</v>
      </c>
      <c r="C949" s="5">
        <v>372.48000000000008</v>
      </c>
    </row>
    <row r="950" spans="1:3" x14ac:dyDescent="0.2">
      <c r="A950" s="2">
        <v>45048</v>
      </c>
      <c r="B950" t="s">
        <v>148</v>
      </c>
      <c r="C950" s="5">
        <v>373.36</v>
      </c>
    </row>
    <row r="951" spans="1:3" x14ac:dyDescent="0.2">
      <c r="A951" s="2">
        <v>45375</v>
      </c>
      <c r="B951" t="s">
        <v>148</v>
      </c>
      <c r="C951" s="5">
        <v>374.61</v>
      </c>
    </row>
    <row r="952" spans="1:3" x14ac:dyDescent="0.2">
      <c r="A952" s="2">
        <v>44935</v>
      </c>
      <c r="B952" t="s">
        <v>148</v>
      </c>
      <c r="C952" s="5">
        <v>376.58000000000004</v>
      </c>
    </row>
    <row r="953" spans="1:3" x14ac:dyDescent="0.2">
      <c r="A953" s="2">
        <v>45130</v>
      </c>
      <c r="B953" t="s">
        <v>148</v>
      </c>
      <c r="C953" s="5">
        <v>377.44</v>
      </c>
    </row>
    <row r="954" spans="1:3" x14ac:dyDescent="0.2">
      <c r="A954" s="2">
        <v>45372</v>
      </c>
      <c r="B954" t="s">
        <v>148</v>
      </c>
      <c r="C954" s="5">
        <v>379.43</v>
      </c>
    </row>
    <row r="955" spans="1:3" x14ac:dyDescent="0.2">
      <c r="A955" s="2">
        <v>45241</v>
      </c>
      <c r="B955" t="s">
        <v>148</v>
      </c>
      <c r="C955" s="5">
        <v>379.57000000000005</v>
      </c>
    </row>
    <row r="956" spans="1:3" x14ac:dyDescent="0.2">
      <c r="A956" s="2">
        <v>45285</v>
      </c>
      <c r="B956" t="s">
        <v>148</v>
      </c>
      <c r="C956" s="5">
        <v>380.96999999999997</v>
      </c>
    </row>
    <row r="957" spans="1:3" x14ac:dyDescent="0.2">
      <c r="A957" s="2">
        <v>45580</v>
      </c>
      <c r="B957" t="s">
        <v>148</v>
      </c>
      <c r="C957" s="5">
        <v>382.42000000000007</v>
      </c>
    </row>
    <row r="958" spans="1:3" x14ac:dyDescent="0.2">
      <c r="A958" s="2">
        <v>45254</v>
      </c>
      <c r="B958" t="s">
        <v>148</v>
      </c>
      <c r="C958" s="5">
        <v>386.16999999999996</v>
      </c>
    </row>
    <row r="959" spans="1:3" x14ac:dyDescent="0.2">
      <c r="A959" s="2">
        <v>45045</v>
      </c>
      <c r="B959" t="s">
        <v>148</v>
      </c>
      <c r="C959" s="5">
        <v>386.58000000000004</v>
      </c>
    </row>
    <row r="960" spans="1:3" x14ac:dyDescent="0.2">
      <c r="A960" s="2">
        <v>45061</v>
      </c>
      <c r="B960" t="s">
        <v>148</v>
      </c>
      <c r="C960" s="5">
        <v>389.97</v>
      </c>
    </row>
    <row r="961" spans="1:3" x14ac:dyDescent="0.2">
      <c r="A961" s="2">
        <v>45511</v>
      </c>
      <c r="B961" t="s">
        <v>148</v>
      </c>
      <c r="C961" s="5">
        <v>391.47</v>
      </c>
    </row>
    <row r="962" spans="1:3" x14ac:dyDescent="0.2">
      <c r="A962" s="2">
        <v>45160</v>
      </c>
      <c r="B962" t="s">
        <v>148</v>
      </c>
      <c r="C962" s="5">
        <v>393.67999999999995</v>
      </c>
    </row>
    <row r="963" spans="1:3" x14ac:dyDescent="0.2">
      <c r="A963" s="2">
        <v>45340</v>
      </c>
      <c r="B963" t="s">
        <v>148</v>
      </c>
      <c r="C963" s="5">
        <v>394.56</v>
      </c>
    </row>
    <row r="964" spans="1:3" x14ac:dyDescent="0.2">
      <c r="A964" s="2">
        <v>45613</v>
      </c>
      <c r="B964" t="s">
        <v>148</v>
      </c>
      <c r="C964" s="5">
        <v>395.43999999999994</v>
      </c>
    </row>
    <row r="965" spans="1:3" x14ac:dyDescent="0.2">
      <c r="A965" s="2">
        <v>45480</v>
      </c>
      <c r="B965" t="s">
        <v>148</v>
      </c>
      <c r="C965" s="5">
        <v>395.53</v>
      </c>
    </row>
    <row r="966" spans="1:3" x14ac:dyDescent="0.2">
      <c r="A966" s="2">
        <v>45633</v>
      </c>
      <c r="B966" t="s">
        <v>148</v>
      </c>
      <c r="C966" s="5">
        <v>399.65999999999997</v>
      </c>
    </row>
    <row r="967" spans="1:3" x14ac:dyDescent="0.2">
      <c r="A967" s="2">
        <v>45625</v>
      </c>
      <c r="B967" t="s">
        <v>148</v>
      </c>
      <c r="C967" s="5">
        <v>402.18000000000006</v>
      </c>
    </row>
    <row r="968" spans="1:3" x14ac:dyDescent="0.2">
      <c r="A968" s="2">
        <v>45360</v>
      </c>
      <c r="B968" t="s">
        <v>148</v>
      </c>
      <c r="C968" s="5">
        <v>403.37</v>
      </c>
    </row>
    <row r="969" spans="1:3" x14ac:dyDescent="0.2">
      <c r="A969" s="2">
        <v>45165</v>
      </c>
      <c r="B969" t="s">
        <v>148</v>
      </c>
      <c r="C969" s="5">
        <v>405.1</v>
      </c>
    </row>
    <row r="970" spans="1:3" x14ac:dyDescent="0.2">
      <c r="A970" s="2">
        <v>45518</v>
      </c>
      <c r="B970" t="s">
        <v>148</v>
      </c>
      <c r="C970" s="5">
        <v>405.41999999999996</v>
      </c>
    </row>
    <row r="971" spans="1:3" x14ac:dyDescent="0.2">
      <c r="A971" s="2">
        <v>44975</v>
      </c>
      <c r="B971" t="s">
        <v>148</v>
      </c>
      <c r="C971" s="5">
        <v>405.67999999999995</v>
      </c>
    </row>
    <row r="972" spans="1:3" x14ac:dyDescent="0.2">
      <c r="A972" s="2">
        <v>45583</v>
      </c>
      <c r="B972" t="s">
        <v>148</v>
      </c>
      <c r="C972" s="5">
        <v>408.49</v>
      </c>
    </row>
    <row r="973" spans="1:3" x14ac:dyDescent="0.2">
      <c r="A973" s="2">
        <v>45291</v>
      </c>
      <c r="B973" t="s">
        <v>148</v>
      </c>
      <c r="C973" s="5">
        <v>410.28</v>
      </c>
    </row>
    <row r="974" spans="1:3" x14ac:dyDescent="0.2">
      <c r="A974" s="2">
        <v>45340</v>
      </c>
      <c r="B974" t="s">
        <v>148</v>
      </c>
      <c r="C974" s="5">
        <v>414.34000000000003</v>
      </c>
    </row>
    <row r="975" spans="1:3" x14ac:dyDescent="0.2">
      <c r="A975" s="2">
        <v>45082</v>
      </c>
      <c r="B975" t="s">
        <v>148</v>
      </c>
      <c r="C975" s="5">
        <v>415.96000000000004</v>
      </c>
    </row>
    <row r="976" spans="1:3" x14ac:dyDescent="0.2">
      <c r="A976" s="2">
        <v>45366</v>
      </c>
      <c r="B976" t="s">
        <v>148</v>
      </c>
      <c r="C976" s="5">
        <v>417.07000000000005</v>
      </c>
    </row>
    <row r="977" spans="1:3" x14ac:dyDescent="0.2">
      <c r="A977" s="2">
        <v>45647</v>
      </c>
      <c r="B977" t="s">
        <v>148</v>
      </c>
      <c r="C977" s="5">
        <v>420.28</v>
      </c>
    </row>
    <row r="978" spans="1:3" x14ac:dyDescent="0.2">
      <c r="A978" s="2">
        <v>45388</v>
      </c>
      <c r="B978" t="s">
        <v>148</v>
      </c>
      <c r="C978" s="5">
        <v>421.9</v>
      </c>
    </row>
    <row r="979" spans="1:3" x14ac:dyDescent="0.2">
      <c r="A979" s="2">
        <v>45129</v>
      </c>
      <c r="B979" t="s">
        <v>148</v>
      </c>
      <c r="C979" s="5">
        <v>422.74</v>
      </c>
    </row>
    <row r="980" spans="1:3" x14ac:dyDescent="0.2">
      <c r="A980" s="2">
        <v>45086</v>
      </c>
      <c r="B980" t="s">
        <v>148</v>
      </c>
      <c r="C980" s="5">
        <v>425.11</v>
      </c>
    </row>
    <row r="981" spans="1:3" x14ac:dyDescent="0.2">
      <c r="A981" s="2">
        <v>45042</v>
      </c>
      <c r="B981" t="s">
        <v>148</v>
      </c>
      <c r="C981" s="5">
        <v>425.76999999999992</v>
      </c>
    </row>
    <row r="982" spans="1:3" x14ac:dyDescent="0.2">
      <c r="A982" s="2">
        <v>45078</v>
      </c>
      <c r="B982" t="s">
        <v>148</v>
      </c>
      <c r="C982" s="5">
        <v>429.02</v>
      </c>
    </row>
    <row r="983" spans="1:3" x14ac:dyDescent="0.2">
      <c r="A983" s="2">
        <v>45553</v>
      </c>
      <c r="B983" t="s">
        <v>148</v>
      </c>
      <c r="C983" s="5">
        <v>433.6</v>
      </c>
    </row>
    <row r="984" spans="1:3" x14ac:dyDescent="0.2">
      <c r="A984" s="2">
        <v>45277</v>
      </c>
      <c r="B984" t="s">
        <v>148</v>
      </c>
      <c r="C984" s="5">
        <v>435.35</v>
      </c>
    </row>
    <row r="985" spans="1:3" x14ac:dyDescent="0.2">
      <c r="A985" s="2">
        <v>45457</v>
      </c>
      <c r="B985" t="s">
        <v>148</v>
      </c>
      <c r="C985" s="5">
        <v>436.11</v>
      </c>
    </row>
    <row r="986" spans="1:3" x14ac:dyDescent="0.2">
      <c r="A986" s="2">
        <v>45497</v>
      </c>
      <c r="B986" t="s">
        <v>148</v>
      </c>
      <c r="C986" s="5">
        <v>436.96000000000004</v>
      </c>
    </row>
    <row r="987" spans="1:3" x14ac:dyDescent="0.2">
      <c r="A987" s="2">
        <v>45153</v>
      </c>
      <c r="B987" t="s">
        <v>148</v>
      </c>
      <c r="C987" s="5">
        <v>440.39</v>
      </c>
    </row>
    <row r="988" spans="1:3" x14ac:dyDescent="0.2">
      <c r="A988" s="2">
        <v>45612</v>
      </c>
      <c r="B988" t="s">
        <v>148</v>
      </c>
      <c r="C988" s="5">
        <v>444.64</v>
      </c>
    </row>
    <row r="989" spans="1:3" x14ac:dyDescent="0.2">
      <c r="A989" s="2">
        <v>45133</v>
      </c>
      <c r="B989" t="s">
        <v>148</v>
      </c>
      <c r="C989" s="5">
        <v>445.52</v>
      </c>
    </row>
    <row r="990" spans="1:3" x14ac:dyDescent="0.2">
      <c r="A990" s="2">
        <v>45632</v>
      </c>
      <c r="B990" t="s">
        <v>148</v>
      </c>
      <c r="C990" s="5">
        <v>445.95</v>
      </c>
    </row>
    <row r="991" spans="1:3" x14ac:dyDescent="0.2">
      <c r="A991" s="2">
        <v>45629</v>
      </c>
      <c r="B991" t="s">
        <v>148</v>
      </c>
      <c r="C991" s="5">
        <v>447.63</v>
      </c>
    </row>
    <row r="992" spans="1:3" x14ac:dyDescent="0.2">
      <c r="A992" s="2">
        <v>45536</v>
      </c>
      <c r="B992" t="s">
        <v>148</v>
      </c>
      <c r="C992" s="5">
        <v>447.95</v>
      </c>
    </row>
    <row r="993" spans="1:3" x14ac:dyDescent="0.2">
      <c r="A993" s="2">
        <v>45009</v>
      </c>
      <c r="B993" t="s">
        <v>148</v>
      </c>
      <c r="C993" s="5">
        <v>450.03</v>
      </c>
    </row>
    <row r="994" spans="1:3" x14ac:dyDescent="0.2">
      <c r="A994" s="2">
        <v>45304</v>
      </c>
      <c r="B994" t="s">
        <v>148</v>
      </c>
      <c r="C994" s="5">
        <v>452.36</v>
      </c>
    </row>
    <row r="995" spans="1:3" x14ac:dyDescent="0.2">
      <c r="A995" s="2">
        <v>44957</v>
      </c>
      <c r="B995" t="s">
        <v>148</v>
      </c>
      <c r="C995" s="5">
        <v>452.57000000000005</v>
      </c>
    </row>
    <row r="996" spans="1:3" x14ac:dyDescent="0.2">
      <c r="A996" s="2">
        <v>45038</v>
      </c>
      <c r="B996" t="s">
        <v>148</v>
      </c>
      <c r="C996" s="5">
        <v>454.93</v>
      </c>
    </row>
    <row r="997" spans="1:3" x14ac:dyDescent="0.2">
      <c r="A997" s="2">
        <v>45654</v>
      </c>
      <c r="B997" t="s">
        <v>148</v>
      </c>
      <c r="C997" s="5">
        <v>455.71000000000004</v>
      </c>
    </row>
    <row r="998" spans="1:3" x14ac:dyDescent="0.2">
      <c r="A998" s="2">
        <v>44957</v>
      </c>
      <c r="B998" t="s">
        <v>148</v>
      </c>
      <c r="C998" s="5">
        <v>457.41</v>
      </c>
    </row>
    <row r="999" spans="1:3" x14ac:dyDescent="0.2">
      <c r="A999" s="2">
        <v>45035</v>
      </c>
      <c r="B999" t="s">
        <v>148</v>
      </c>
      <c r="C999" s="5">
        <v>459.51</v>
      </c>
    </row>
    <row r="1000" spans="1:3" x14ac:dyDescent="0.2">
      <c r="A1000" s="2">
        <v>45250</v>
      </c>
      <c r="B1000" t="s">
        <v>148</v>
      </c>
      <c r="C1000" s="5">
        <v>459.93</v>
      </c>
    </row>
    <row r="1001" spans="1:3" x14ac:dyDescent="0.2">
      <c r="A1001" s="2">
        <v>45644</v>
      </c>
      <c r="B1001" t="s">
        <v>148</v>
      </c>
      <c r="C1001" s="5">
        <v>461.3</v>
      </c>
    </row>
    <row r="1002" spans="1:3" x14ac:dyDescent="0.2">
      <c r="A1002" s="2">
        <v>45314</v>
      </c>
      <c r="B1002" t="s">
        <v>148</v>
      </c>
      <c r="C1002" s="5">
        <v>464.53</v>
      </c>
    </row>
    <row r="1003" spans="1:3" x14ac:dyDescent="0.2">
      <c r="A1003" s="2">
        <v>45515</v>
      </c>
      <c r="B1003" t="s">
        <v>148</v>
      </c>
      <c r="C1003" s="5">
        <v>467.08000000000004</v>
      </c>
    </row>
    <row r="1004" spans="1:3" x14ac:dyDescent="0.2">
      <c r="A1004" s="2">
        <v>45481</v>
      </c>
      <c r="B1004" t="s">
        <v>148</v>
      </c>
      <c r="C1004" s="5">
        <v>471.15</v>
      </c>
    </row>
    <row r="1005" spans="1:3" x14ac:dyDescent="0.2">
      <c r="A1005" s="2">
        <v>45469</v>
      </c>
      <c r="B1005" t="s">
        <v>148</v>
      </c>
      <c r="C1005" s="5">
        <v>472.74</v>
      </c>
    </row>
    <row r="1006" spans="1:3" x14ac:dyDescent="0.2">
      <c r="A1006" s="2">
        <v>45519</v>
      </c>
      <c r="B1006" t="s">
        <v>148</v>
      </c>
      <c r="C1006" s="5">
        <v>479.47</v>
      </c>
    </row>
    <row r="1007" spans="1:3" x14ac:dyDescent="0.2">
      <c r="A1007" s="2">
        <v>44971</v>
      </c>
      <c r="B1007" t="s">
        <v>148</v>
      </c>
      <c r="C1007" s="5">
        <v>484.4</v>
      </c>
    </row>
    <row r="1008" spans="1:3" x14ac:dyDescent="0.2">
      <c r="A1008" s="2">
        <v>45447</v>
      </c>
      <c r="B1008" t="s">
        <v>148</v>
      </c>
      <c r="C1008" s="5">
        <v>484.84</v>
      </c>
    </row>
    <row r="1009" spans="1:3" x14ac:dyDescent="0.2">
      <c r="A1009" s="2">
        <v>44951</v>
      </c>
      <c r="B1009" t="s">
        <v>148</v>
      </c>
      <c r="C1009" s="5">
        <v>485.51</v>
      </c>
    </row>
    <row r="1010" spans="1:3" x14ac:dyDescent="0.2">
      <c r="A1010" s="2">
        <v>45271</v>
      </c>
      <c r="B1010" t="s">
        <v>148</v>
      </c>
      <c r="C1010" s="5">
        <v>485.62</v>
      </c>
    </row>
    <row r="1011" spans="1:3" x14ac:dyDescent="0.2">
      <c r="A1011" s="2">
        <v>45373</v>
      </c>
      <c r="B1011" t="s">
        <v>148</v>
      </c>
      <c r="C1011" s="5">
        <v>485.74</v>
      </c>
    </row>
    <row r="1012" spans="1:3" x14ac:dyDescent="0.2">
      <c r="A1012" s="2">
        <v>45592</v>
      </c>
      <c r="B1012" t="s">
        <v>148</v>
      </c>
      <c r="C1012" s="5">
        <v>486.94</v>
      </c>
    </row>
    <row r="1013" spans="1:3" x14ac:dyDescent="0.2">
      <c r="A1013" s="2">
        <v>45610</v>
      </c>
      <c r="B1013" t="s">
        <v>148</v>
      </c>
      <c r="C1013" s="5">
        <v>487.04000000000008</v>
      </c>
    </row>
    <row r="1014" spans="1:3" x14ac:dyDescent="0.2">
      <c r="A1014" s="2">
        <v>45089</v>
      </c>
      <c r="B1014" t="s">
        <v>148</v>
      </c>
      <c r="C1014" s="5">
        <v>487.56</v>
      </c>
    </row>
    <row r="1015" spans="1:3" x14ac:dyDescent="0.2">
      <c r="A1015" s="2">
        <v>45436</v>
      </c>
      <c r="B1015" t="s">
        <v>148</v>
      </c>
      <c r="C1015" s="5">
        <v>489.06000000000006</v>
      </c>
    </row>
    <row r="1016" spans="1:3" x14ac:dyDescent="0.2">
      <c r="A1016" s="2">
        <v>45167</v>
      </c>
      <c r="B1016" t="s">
        <v>148</v>
      </c>
      <c r="C1016" s="5">
        <v>494.34</v>
      </c>
    </row>
    <row r="1017" spans="1:3" x14ac:dyDescent="0.2">
      <c r="A1017" s="2">
        <v>45024</v>
      </c>
      <c r="B1017" t="s">
        <v>148</v>
      </c>
      <c r="C1017" s="5">
        <v>498.38</v>
      </c>
    </row>
    <row r="1018" spans="1:3" x14ac:dyDescent="0.2">
      <c r="A1018" s="2">
        <v>45175</v>
      </c>
      <c r="B1018" t="s">
        <v>148</v>
      </c>
      <c r="C1018" s="5">
        <v>510.05</v>
      </c>
    </row>
    <row r="1019" spans="1:3" x14ac:dyDescent="0.2">
      <c r="A1019" s="2">
        <v>45521</v>
      </c>
      <c r="B1019" t="s">
        <v>148</v>
      </c>
      <c r="C1019" s="5">
        <v>510.09</v>
      </c>
    </row>
    <row r="1020" spans="1:3" x14ac:dyDescent="0.2">
      <c r="A1020" s="2">
        <v>44994</v>
      </c>
      <c r="B1020" t="s">
        <v>148</v>
      </c>
      <c r="C1020" s="5">
        <v>510.4</v>
      </c>
    </row>
    <row r="1021" spans="1:3" x14ac:dyDescent="0.2">
      <c r="A1021" s="2">
        <v>45026</v>
      </c>
      <c r="B1021" t="s">
        <v>148</v>
      </c>
      <c r="C1021" s="5">
        <v>516.29999999999995</v>
      </c>
    </row>
    <row r="1022" spans="1:3" x14ac:dyDescent="0.2">
      <c r="A1022" s="2">
        <v>45432</v>
      </c>
      <c r="B1022" t="s">
        <v>148</v>
      </c>
      <c r="C1022" s="5">
        <v>519.22</v>
      </c>
    </row>
    <row r="1023" spans="1:3" x14ac:dyDescent="0.2">
      <c r="A1023" s="2">
        <v>44954</v>
      </c>
      <c r="B1023" t="s">
        <v>148</v>
      </c>
      <c r="C1023" s="5">
        <v>520.21999999999991</v>
      </c>
    </row>
    <row r="1024" spans="1:3" x14ac:dyDescent="0.2">
      <c r="A1024" s="2">
        <v>45434</v>
      </c>
      <c r="B1024" t="s">
        <v>148</v>
      </c>
      <c r="C1024" s="5">
        <v>521.99</v>
      </c>
    </row>
    <row r="1025" spans="1:3" x14ac:dyDescent="0.2">
      <c r="A1025" s="2">
        <v>45159</v>
      </c>
      <c r="B1025" t="s">
        <v>148</v>
      </c>
      <c r="C1025" s="5">
        <v>534.06999999999994</v>
      </c>
    </row>
    <row r="1026" spans="1:3" x14ac:dyDescent="0.2">
      <c r="A1026" s="2">
        <v>45086</v>
      </c>
      <c r="B1026" t="s">
        <v>148</v>
      </c>
      <c r="C1026" s="5">
        <v>535.56999999999994</v>
      </c>
    </row>
    <row r="1027" spans="1:3" x14ac:dyDescent="0.2">
      <c r="A1027" s="2">
        <v>45579</v>
      </c>
      <c r="B1027" t="s">
        <v>148</v>
      </c>
      <c r="C1027" s="5">
        <v>536.36</v>
      </c>
    </row>
    <row r="1028" spans="1:3" x14ac:dyDescent="0.2">
      <c r="A1028" s="2">
        <v>45222</v>
      </c>
      <c r="B1028" t="s">
        <v>148</v>
      </c>
      <c r="C1028" s="5">
        <v>538.76</v>
      </c>
    </row>
    <row r="1029" spans="1:3" x14ac:dyDescent="0.2">
      <c r="A1029" s="2">
        <v>45063</v>
      </c>
      <c r="B1029" t="s">
        <v>148</v>
      </c>
      <c r="C1029" s="5">
        <v>541.79999999999995</v>
      </c>
    </row>
    <row r="1030" spans="1:3" x14ac:dyDescent="0.2">
      <c r="A1030" s="2">
        <v>45212</v>
      </c>
      <c r="B1030" t="s">
        <v>148</v>
      </c>
      <c r="C1030" s="5">
        <v>543.02</v>
      </c>
    </row>
    <row r="1031" spans="1:3" x14ac:dyDescent="0.2">
      <c r="A1031" s="2">
        <v>45302</v>
      </c>
      <c r="B1031" t="s">
        <v>148</v>
      </c>
      <c r="C1031" s="5">
        <v>551.44000000000005</v>
      </c>
    </row>
    <row r="1032" spans="1:3" x14ac:dyDescent="0.2">
      <c r="A1032" s="2">
        <v>45335</v>
      </c>
      <c r="B1032" t="s">
        <v>148</v>
      </c>
      <c r="C1032" s="5">
        <v>566.74</v>
      </c>
    </row>
    <row r="1033" spans="1:3" x14ac:dyDescent="0.2">
      <c r="A1033" s="2">
        <v>45128</v>
      </c>
      <c r="B1033" t="s">
        <v>148</v>
      </c>
      <c r="C1033" s="5">
        <v>571</v>
      </c>
    </row>
    <row r="1034" spans="1:3" x14ac:dyDescent="0.2">
      <c r="A1034" s="2">
        <v>45412</v>
      </c>
      <c r="B1034" t="s">
        <v>148</v>
      </c>
      <c r="C1034" s="5">
        <v>571.99</v>
      </c>
    </row>
    <row r="1035" spans="1:3" x14ac:dyDescent="0.2">
      <c r="A1035" s="2">
        <v>45600</v>
      </c>
      <c r="B1035" t="s">
        <v>148</v>
      </c>
      <c r="C1035" s="5">
        <v>574.99</v>
      </c>
    </row>
    <row r="1036" spans="1:3" x14ac:dyDescent="0.2">
      <c r="A1036" s="2">
        <v>45253</v>
      </c>
      <c r="B1036" t="s">
        <v>148</v>
      </c>
      <c r="C1036" s="5">
        <v>575.44000000000005</v>
      </c>
    </row>
    <row r="1037" spans="1:3" x14ac:dyDescent="0.2">
      <c r="A1037" s="2">
        <v>45034</v>
      </c>
      <c r="B1037" t="s">
        <v>148</v>
      </c>
      <c r="C1037" s="5">
        <v>580.65</v>
      </c>
    </row>
    <row r="1038" spans="1:3" x14ac:dyDescent="0.2">
      <c r="A1038" s="2">
        <v>45103</v>
      </c>
      <c r="B1038" t="s">
        <v>148</v>
      </c>
      <c r="C1038" s="5">
        <v>581.9</v>
      </c>
    </row>
    <row r="1039" spans="1:3" x14ac:dyDescent="0.2">
      <c r="A1039" s="2">
        <v>45458</v>
      </c>
      <c r="B1039" t="s">
        <v>148</v>
      </c>
      <c r="C1039" s="5">
        <v>583.53</v>
      </c>
    </row>
    <row r="1040" spans="1:3" x14ac:dyDescent="0.2">
      <c r="A1040" s="2">
        <v>45412</v>
      </c>
      <c r="B1040" t="s">
        <v>148</v>
      </c>
      <c r="C1040" s="5">
        <v>584.95999999999992</v>
      </c>
    </row>
    <row r="1041" spans="1:3" x14ac:dyDescent="0.2">
      <c r="A1041" s="2">
        <v>45401</v>
      </c>
      <c r="B1041" t="s">
        <v>148</v>
      </c>
      <c r="C1041" s="5">
        <v>589.81999999999994</v>
      </c>
    </row>
    <row r="1042" spans="1:3" x14ac:dyDescent="0.2">
      <c r="A1042" s="2">
        <v>45018</v>
      </c>
      <c r="B1042" t="s">
        <v>148</v>
      </c>
      <c r="C1042" s="5">
        <v>593.6</v>
      </c>
    </row>
    <row r="1043" spans="1:3" x14ac:dyDescent="0.2">
      <c r="A1043" s="2">
        <v>45570</v>
      </c>
      <c r="B1043" t="s">
        <v>148</v>
      </c>
      <c r="C1043" s="5">
        <v>594.49</v>
      </c>
    </row>
    <row r="1044" spans="1:3" x14ac:dyDescent="0.2">
      <c r="A1044" s="2">
        <v>45486</v>
      </c>
      <c r="B1044" t="s">
        <v>148</v>
      </c>
      <c r="C1044" s="5">
        <v>597.21</v>
      </c>
    </row>
    <row r="1045" spans="1:3" x14ac:dyDescent="0.2">
      <c r="A1045" s="2">
        <v>45178</v>
      </c>
      <c r="B1045" t="s">
        <v>148</v>
      </c>
      <c r="C1045" s="5">
        <v>604.12</v>
      </c>
    </row>
    <row r="1046" spans="1:3" x14ac:dyDescent="0.2">
      <c r="A1046" s="2">
        <v>45272</v>
      </c>
      <c r="B1046" t="s">
        <v>148</v>
      </c>
      <c r="C1046" s="5">
        <v>605.63000000000011</v>
      </c>
    </row>
    <row r="1047" spans="1:3" x14ac:dyDescent="0.2">
      <c r="A1047" s="2">
        <v>45602</v>
      </c>
      <c r="B1047" t="s">
        <v>148</v>
      </c>
      <c r="C1047" s="5">
        <v>605.91999999999996</v>
      </c>
    </row>
    <row r="1048" spans="1:3" x14ac:dyDescent="0.2">
      <c r="A1048" s="2">
        <v>45628</v>
      </c>
      <c r="B1048" t="s">
        <v>148</v>
      </c>
      <c r="C1048" s="5">
        <v>609.24</v>
      </c>
    </row>
    <row r="1049" spans="1:3" x14ac:dyDescent="0.2">
      <c r="A1049" s="2">
        <v>45555</v>
      </c>
      <c r="B1049" t="s">
        <v>148</v>
      </c>
      <c r="C1049" s="5">
        <v>611.49999999999989</v>
      </c>
    </row>
    <row r="1050" spans="1:3" x14ac:dyDescent="0.2">
      <c r="A1050" s="2">
        <v>45311</v>
      </c>
      <c r="B1050" t="s">
        <v>148</v>
      </c>
      <c r="C1050" s="5">
        <v>612.41999999999996</v>
      </c>
    </row>
    <row r="1051" spans="1:3" x14ac:dyDescent="0.2">
      <c r="A1051" s="2">
        <v>45149</v>
      </c>
      <c r="B1051" t="s">
        <v>148</v>
      </c>
      <c r="C1051" s="5">
        <v>616.6400000000001</v>
      </c>
    </row>
    <row r="1052" spans="1:3" x14ac:dyDescent="0.2">
      <c r="A1052" s="2">
        <v>45191</v>
      </c>
      <c r="B1052" t="s">
        <v>148</v>
      </c>
      <c r="C1052" s="5">
        <v>616.92000000000007</v>
      </c>
    </row>
    <row r="1053" spans="1:3" x14ac:dyDescent="0.2">
      <c r="A1053" s="2">
        <v>45625</v>
      </c>
      <c r="B1053" t="s">
        <v>148</v>
      </c>
      <c r="C1053" s="5">
        <v>617.93000000000006</v>
      </c>
    </row>
    <row r="1054" spans="1:3" x14ac:dyDescent="0.2">
      <c r="A1054" s="2">
        <v>45482</v>
      </c>
      <c r="B1054" t="s">
        <v>148</v>
      </c>
      <c r="C1054" s="5">
        <v>618.4</v>
      </c>
    </row>
    <row r="1055" spans="1:3" x14ac:dyDescent="0.2">
      <c r="A1055" s="2">
        <v>45086</v>
      </c>
      <c r="B1055" t="s">
        <v>148</v>
      </c>
      <c r="C1055" s="5">
        <v>626.12</v>
      </c>
    </row>
    <row r="1056" spans="1:3" x14ac:dyDescent="0.2">
      <c r="A1056" s="2">
        <v>45090</v>
      </c>
      <c r="B1056" t="s">
        <v>148</v>
      </c>
      <c r="C1056" s="5">
        <v>632.49</v>
      </c>
    </row>
    <row r="1057" spans="1:3" x14ac:dyDescent="0.2">
      <c r="A1057" s="2">
        <v>45296</v>
      </c>
      <c r="B1057" t="s">
        <v>148</v>
      </c>
      <c r="C1057" s="5">
        <v>632.67000000000007</v>
      </c>
    </row>
    <row r="1058" spans="1:3" x14ac:dyDescent="0.2">
      <c r="A1058" s="2">
        <v>45228</v>
      </c>
      <c r="B1058" t="s">
        <v>148</v>
      </c>
      <c r="C1058" s="5">
        <v>633.75</v>
      </c>
    </row>
    <row r="1059" spans="1:3" x14ac:dyDescent="0.2">
      <c r="A1059" s="2">
        <v>45547</v>
      </c>
      <c r="B1059" t="s">
        <v>148</v>
      </c>
      <c r="C1059" s="5">
        <v>636.20000000000005</v>
      </c>
    </row>
    <row r="1060" spans="1:3" x14ac:dyDescent="0.2">
      <c r="A1060" s="2">
        <v>45043</v>
      </c>
      <c r="B1060" t="s">
        <v>148</v>
      </c>
      <c r="C1060" s="5">
        <v>638.16999999999996</v>
      </c>
    </row>
    <row r="1061" spans="1:3" x14ac:dyDescent="0.2">
      <c r="A1061" s="2">
        <v>45633</v>
      </c>
      <c r="B1061" t="s">
        <v>148</v>
      </c>
      <c r="C1061" s="5">
        <v>642.30000000000007</v>
      </c>
    </row>
    <row r="1062" spans="1:3" x14ac:dyDescent="0.2">
      <c r="A1062" s="2">
        <v>45565</v>
      </c>
      <c r="B1062" t="s">
        <v>148</v>
      </c>
      <c r="C1062" s="5">
        <v>646.71999999999991</v>
      </c>
    </row>
    <row r="1063" spans="1:3" x14ac:dyDescent="0.2">
      <c r="A1063" s="2">
        <v>45062</v>
      </c>
      <c r="B1063" t="s">
        <v>148</v>
      </c>
      <c r="C1063" s="5">
        <v>647.31000000000017</v>
      </c>
    </row>
    <row r="1064" spans="1:3" x14ac:dyDescent="0.2">
      <c r="A1064" s="2">
        <v>45529</v>
      </c>
      <c r="B1064" t="s">
        <v>148</v>
      </c>
      <c r="C1064" s="5">
        <v>648.24</v>
      </c>
    </row>
    <row r="1065" spans="1:3" x14ac:dyDescent="0.2">
      <c r="A1065" s="2">
        <v>45534</v>
      </c>
      <c r="B1065" t="s">
        <v>148</v>
      </c>
      <c r="C1065" s="5">
        <v>649.99</v>
      </c>
    </row>
    <row r="1066" spans="1:3" x14ac:dyDescent="0.2">
      <c r="A1066" s="2">
        <v>45054</v>
      </c>
      <c r="B1066" t="s">
        <v>148</v>
      </c>
      <c r="C1066" s="5">
        <v>650.32000000000005</v>
      </c>
    </row>
    <row r="1067" spans="1:3" x14ac:dyDescent="0.2">
      <c r="A1067" s="2">
        <v>45115</v>
      </c>
      <c r="B1067" t="s">
        <v>148</v>
      </c>
      <c r="C1067" s="5">
        <v>650.62</v>
      </c>
    </row>
    <row r="1068" spans="1:3" x14ac:dyDescent="0.2">
      <c r="A1068" s="2">
        <v>45003</v>
      </c>
      <c r="B1068" t="s">
        <v>148</v>
      </c>
      <c r="C1068" s="5">
        <v>653.29999999999995</v>
      </c>
    </row>
    <row r="1069" spans="1:3" x14ac:dyDescent="0.2">
      <c r="A1069" s="2">
        <v>45488</v>
      </c>
      <c r="B1069" t="s">
        <v>148</v>
      </c>
      <c r="C1069" s="5">
        <v>654.07000000000005</v>
      </c>
    </row>
    <row r="1070" spans="1:3" x14ac:dyDescent="0.2">
      <c r="A1070" s="2">
        <v>45559</v>
      </c>
      <c r="B1070" t="s">
        <v>148</v>
      </c>
      <c r="C1070" s="5">
        <v>655.54</v>
      </c>
    </row>
    <row r="1071" spans="1:3" x14ac:dyDescent="0.2">
      <c r="A1071" s="2">
        <v>45257</v>
      </c>
      <c r="B1071" t="s">
        <v>148</v>
      </c>
      <c r="C1071" s="5">
        <v>662.09999999999991</v>
      </c>
    </row>
    <row r="1072" spans="1:3" x14ac:dyDescent="0.2">
      <c r="A1072" s="2">
        <v>44984</v>
      </c>
      <c r="B1072" t="s">
        <v>148</v>
      </c>
      <c r="C1072" s="5">
        <v>664.64</v>
      </c>
    </row>
    <row r="1073" spans="1:3" x14ac:dyDescent="0.2">
      <c r="A1073" s="2">
        <v>45295</v>
      </c>
      <c r="B1073" t="s">
        <v>148</v>
      </c>
      <c r="C1073" s="5">
        <v>667.46</v>
      </c>
    </row>
    <row r="1074" spans="1:3" x14ac:dyDescent="0.2">
      <c r="A1074" s="2">
        <v>45652</v>
      </c>
      <c r="B1074" t="s">
        <v>148</v>
      </c>
      <c r="C1074" s="5">
        <v>672.34999999999991</v>
      </c>
    </row>
    <row r="1075" spans="1:3" x14ac:dyDescent="0.2">
      <c r="A1075" s="2">
        <v>44974</v>
      </c>
      <c r="B1075" t="s">
        <v>148</v>
      </c>
      <c r="C1075" s="5">
        <v>674.38</v>
      </c>
    </row>
    <row r="1076" spans="1:3" x14ac:dyDescent="0.2">
      <c r="A1076" s="2">
        <v>45311</v>
      </c>
      <c r="B1076" t="s">
        <v>148</v>
      </c>
      <c r="C1076" s="5">
        <v>674.89</v>
      </c>
    </row>
    <row r="1077" spans="1:3" x14ac:dyDescent="0.2">
      <c r="A1077" s="2">
        <v>45545</v>
      </c>
      <c r="B1077" t="s">
        <v>148</v>
      </c>
      <c r="C1077" s="5">
        <v>680.99000000000012</v>
      </c>
    </row>
    <row r="1078" spans="1:3" x14ac:dyDescent="0.2">
      <c r="A1078" s="2">
        <v>45030</v>
      </c>
      <c r="B1078" t="s">
        <v>148</v>
      </c>
      <c r="C1078" s="5">
        <v>685.08</v>
      </c>
    </row>
    <row r="1079" spans="1:3" x14ac:dyDescent="0.2">
      <c r="A1079" s="2">
        <v>45253</v>
      </c>
      <c r="B1079" t="s">
        <v>148</v>
      </c>
      <c r="C1079" s="5">
        <v>687.45999999999992</v>
      </c>
    </row>
    <row r="1080" spans="1:3" x14ac:dyDescent="0.2">
      <c r="A1080" s="2">
        <v>45082</v>
      </c>
      <c r="B1080" t="s">
        <v>148</v>
      </c>
      <c r="C1080" s="5">
        <v>690.15000000000009</v>
      </c>
    </row>
    <row r="1081" spans="1:3" x14ac:dyDescent="0.2">
      <c r="A1081" s="2">
        <v>45551</v>
      </c>
      <c r="B1081" t="s">
        <v>148</v>
      </c>
      <c r="C1081" s="5">
        <v>693.95</v>
      </c>
    </row>
    <row r="1082" spans="1:3" x14ac:dyDescent="0.2">
      <c r="A1082" s="2">
        <v>45187</v>
      </c>
      <c r="B1082" t="s">
        <v>148</v>
      </c>
      <c r="C1082" s="5">
        <v>695.35</v>
      </c>
    </row>
    <row r="1083" spans="1:3" x14ac:dyDescent="0.2">
      <c r="A1083" s="2">
        <v>45525</v>
      </c>
      <c r="B1083" t="s">
        <v>148</v>
      </c>
      <c r="C1083" s="5">
        <v>696.71</v>
      </c>
    </row>
    <row r="1084" spans="1:3" x14ac:dyDescent="0.2">
      <c r="A1084" s="2">
        <v>45615</v>
      </c>
      <c r="B1084" t="s">
        <v>148</v>
      </c>
      <c r="C1084" s="5">
        <v>702.54</v>
      </c>
    </row>
    <row r="1085" spans="1:3" x14ac:dyDescent="0.2">
      <c r="A1085" s="2">
        <v>45455</v>
      </c>
      <c r="B1085" t="s">
        <v>148</v>
      </c>
      <c r="C1085" s="5">
        <v>706.39</v>
      </c>
    </row>
    <row r="1086" spans="1:3" x14ac:dyDescent="0.2">
      <c r="A1086" s="2">
        <v>45332</v>
      </c>
      <c r="B1086" t="s">
        <v>148</v>
      </c>
      <c r="C1086" s="5">
        <v>706.49</v>
      </c>
    </row>
    <row r="1087" spans="1:3" x14ac:dyDescent="0.2">
      <c r="A1087" s="2">
        <v>45066</v>
      </c>
      <c r="B1087" t="s">
        <v>148</v>
      </c>
      <c r="C1087" s="5">
        <v>710.89</v>
      </c>
    </row>
    <row r="1088" spans="1:3" x14ac:dyDescent="0.2">
      <c r="A1088" s="2">
        <v>45540</v>
      </c>
      <c r="B1088" t="s">
        <v>148</v>
      </c>
      <c r="C1088" s="5">
        <v>715.88</v>
      </c>
    </row>
    <row r="1089" spans="1:3" x14ac:dyDescent="0.2">
      <c r="A1089" s="2">
        <v>45260</v>
      </c>
      <c r="B1089" t="s">
        <v>148</v>
      </c>
      <c r="C1089" s="5">
        <v>721.01999999999987</v>
      </c>
    </row>
    <row r="1090" spans="1:3" x14ac:dyDescent="0.2">
      <c r="A1090" s="2">
        <v>45539</v>
      </c>
      <c r="B1090" t="s">
        <v>148</v>
      </c>
      <c r="C1090" s="5">
        <v>726.35</v>
      </c>
    </row>
    <row r="1091" spans="1:3" x14ac:dyDescent="0.2">
      <c r="A1091" s="2">
        <v>45073</v>
      </c>
      <c r="B1091" t="s">
        <v>148</v>
      </c>
      <c r="C1091" s="5">
        <v>733.96</v>
      </c>
    </row>
    <row r="1092" spans="1:3" x14ac:dyDescent="0.2">
      <c r="A1092" s="2">
        <v>45616</v>
      </c>
      <c r="B1092" t="s">
        <v>148</v>
      </c>
      <c r="C1092" s="5">
        <v>739.6099999999999</v>
      </c>
    </row>
    <row r="1093" spans="1:3" x14ac:dyDescent="0.2">
      <c r="A1093" s="2">
        <v>45299</v>
      </c>
      <c r="B1093" t="s">
        <v>148</v>
      </c>
      <c r="C1093" s="5">
        <v>741.83999999999992</v>
      </c>
    </row>
    <row r="1094" spans="1:3" x14ac:dyDescent="0.2">
      <c r="A1094" s="2">
        <v>45150</v>
      </c>
      <c r="B1094" t="s">
        <v>148</v>
      </c>
      <c r="C1094" s="5">
        <v>742.08</v>
      </c>
    </row>
    <row r="1095" spans="1:3" x14ac:dyDescent="0.2">
      <c r="A1095" s="2">
        <v>45172</v>
      </c>
      <c r="B1095" t="s">
        <v>148</v>
      </c>
      <c r="C1095" s="5">
        <v>744.77</v>
      </c>
    </row>
    <row r="1096" spans="1:3" x14ac:dyDescent="0.2">
      <c r="A1096" s="2">
        <v>45451</v>
      </c>
      <c r="B1096" t="s">
        <v>148</v>
      </c>
      <c r="C1096" s="5">
        <v>744.88</v>
      </c>
    </row>
    <row r="1097" spans="1:3" x14ac:dyDescent="0.2">
      <c r="A1097" s="2">
        <v>45211</v>
      </c>
      <c r="B1097" t="s">
        <v>148</v>
      </c>
      <c r="C1097" s="5">
        <v>745.32</v>
      </c>
    </row>
    <row r="1098" spans="1:3" x14ac:dyDescent="0.2">
      <c r="A1098" s="2">
        <v>45318</v>
      </c>
      <c r="B1098" t="s">
        <v>148</v>
      </c>
      <c r="C1098" s="5">
        <v>746.06</v>
      </c>
    </row>
    <row r="1099" spans="1:3" x14ac:dyDescent="0.2">
      <c r="A1099" s="2">
        <v>45087</v>
      </c>
      <c r="B1099" t="s">
        <v>148</v>
      </c>
      <c r="C1099" s="5">
        <v>750.6</v>
      </c>
    </row>
    <row r="1100" spans="1:3" x14ac:dyDescent="0.2">
      <c r="A1100" s="2">
        <v>45409</v>
      </c>
      <c r="B1100" t="s">
        <v>148</v>
      </c>
      <c r="C1100" s="5">
        <v>756.94</v>
      </c>
    </row>
    <row r="1101" spans="1:3" x14ac:dyDescent="0.2">
      <c r="A1101" s="2">
        <v>45138</v>
      </c>
      <c r="B1101" t="s">
        <v>148</v>
      </c>
      <c r="C1101" s="5">
        <v>773.53</v>
      </c>
    </row>
    <row r="1102" spans="1:3" x14ac:dyDescent="0.2">
      <c r="A1102" s="2">
        <v>45478</v>
      </c>
      <c r="B1102" t="s">
        <v>148</v>
      </c>
      <c r="C1102" s="5">
        <v>777.14</v>
      </c>
    </row>
    <row r="1103" spans="1:3" x14ac:dyDescent="0.2">
      <c r="A1103" s="2">
        <v>45135</v>
      </c>
      <c r="B1103" t="s">
        <v>148</v>
      </c>
      <c r="C1103" s="5">
        <v>778.56000000000006</v>
      </c>
    </row>
    <row r="1104" spans="1:3" x14ac:dyDescent="0.2">
      <c r="A1104" s="2">
        <v>45136</v>
      </c>
      <c r="B1104" t="s">
        <v>148</v>
      </c>
      <c r="C1104" s="5">
        <v>780.56000000000006</v>
      </c>
    </row>
    <row r="1105" spans="1:3" x14ac:dyDescent="0.2">
      <c r="A1105" s="2">
        <v>45100</v>
      </c>
      <c r="B1105" t="s">
        <v>148</v>
      </c>
      <c r="C1105" s="5">
        <v>787.08000000000015</v>
      </c>
    </row>
    <row r="1106" spans="1:3" x14ac:dyDescent="0.2">
      <c r="A1106" s="2">
        <v>45048</v>
      </c>
      <c r="B1106" t="s">
        <v>148</v>
      </c>
      <c r="C1106" s="5">
        <v>791.38999999999987</v>
      </c>
    </row>
    <row r="1107" spans="1:3" x14ac:dyDescent="0.2">
      <c r="A1107" s="2">
        <v>45126</v>
      </c>
      <c r="B1107" t="s">
        <v>148</v>
      </c>
      <c r="C1107" s="5">
        <v>796.52</v>
      </c>
    </row>
    <row r="1108" spans="1:3" x14ac:dyDescent="0.2">
      <c r="A1108" s="2">
        <v>45389</v>
      </c>
      <c r="B1108" t="s">
        <v>148</v>
      </c>
      <c r="C1108" s="5">
        <v>797.62</v>
      </c>
    </row>
    <row r="1109" spans="1:3" x14ac:dyDescent="0.2">
      <c r="A1109" s="2">
        <v>45142</v>
      </c>
      <c r="B1109" t="s">
        <v>148</v>
      </c>
      <c r="C1109" s="5">
        <v>799.67</v>
      </c>
    </row>
    <row r="1110" spans="1:3" x14ac:dyDescent="0.2">
      <c r="A1110" s="2">
        <v>45042</v>
      </c>
      <c r="B1110" t="s">
        <v>148</v>
      </c>
      <c r="C1110" s="5">
        <v>802.75000000000011</v>
      </c>
    </row>
    <row r="1111" spans="1:3" x14ac:dyDescent="0.2">
      <c r="A1111" s="2">
        <v>45284</v>
      </c>
      <c r="B1111" t="s">
        <v>148</v>
      </c>
      <c r="C1111" s="5">
        <v>803.27</v>
      </c>
    </row>
    <row r="1112" spans="1:3" x14ac:dyDescent="0.2">
      <c r="A1112" s="2">
        <v>45177</v>
      </c>
      <c r="B1112" t="s">
        <v>148</v>
      </c>
      <c r="C1112" s="5">
        <v>803.61999999999989</v>
      </c>
    </row>
    <row r="1113" spans="1:3" x14ac:dyDescent="0.2">
      <c r="A1113" s="2">
        <v>45310</v>
      </c>
      <c r="B1113" t="s">
        <v>148</v>
      </c>
      <c r="C1113" s="5">
        <v>809.47</v>
      </c>
    </row>
    <row r="1114" spans="1:3" x14ac:dyDescent="0.2">
      <c r="A1114" s="2">
        <v>45602</v>
      </c>
      <c r="B1114" t="s">
        <v>148</v>
      </c>
      <c r="C1114" s="5">
        <v>812.18999999999994</v>
      </c>
    </row>
    <row r="1115" spans="1:3" x14ac:dyDescent="0.2">
      <c r="A1115" s="2">
        <v>45191</v>
      </c>
      <c r="B1115" t="s">
        <v>148</v>
      </c>
      <c r="C1115" s="5">
        <v>816.8900000000001</v>
      </c>
    </row>
    <row r="1116" spans="1:3" x14ac:dyDescent="0.2">
      <c r="A1116" s="2">
        <v>45597</v>
      </c>
      <c r="B1116" t="s">
        <v>148</v>
      </c>
      <c r="C1116" s="5">
        <v>816.98000000000013</v>
      </c>
    </row>
    <row r="1117" spans="1:3" x14ac:dyDescent="0.2">
      <c r="A1117" s="2">
        <v>44997</v>
      </c>
      <c r="B1117" t="s">
        <v>148</v>
      </c>
      <c r="C1117" s="5">
        <v>817.70000000000016</v>
      </c>
    </row>
    <row r="1118" spans="1:3" x14ac:dyDescent="0.2">
      <c r="A1118" s="2">
        <v>45095</v>
      </c>
      <c r="B1118" t="s">
        <v>148</v>
      </c>
      <c r="C1118" s="5">
        <v>843.84</v>
      </c>
    </row>
    <row r="1119" spans="1:3" x14ac:dyDescent="0.2">
      <c r="A1119" s="2">
        <v>45527</v>
      </c>
      <c r="B1119" t="s">
        <v>148</v>
      </c>
      <c r="C1119" s="5">
        <v>844.36</v>
      </c>
    </row>
    <row r="1120" spans="1:3" x14ac:dyDescent="0.2">
      <c r="A1120" s="2">
        <v>45508</v>
      </c>
      <c r="B1120" t="s">
        <v>148</v>
      </c>
      <c r="C1120" s="5">
        <v>848.81999999999994</v>
      </c>
    </row>
    <row r="1121" spans="1:3" x14ac:dyDescent="0.2">
      <c r="A1121" s="2">
        <v>45416</v>
      </c>
      <c r="B1121" t="s">
        <v>148</v>
      </c>
      <c r="C1121" s="5">
        <v>852.90000000000009</v>
      </c>
    </row>
    <row r="1122" spans="1:3" x14ac:dyDescent="0.2">
      <c r="A1122" s="2">
        <v>45157</v>
      </c>
      <c r="B1122" t="s">
        <v>148</v>
      </c>
      <c r="C1122" s="5">
        <v>853.53</v>
      </c>
    </row>
    <row r="1123" spans="1:3" x14ac:dyDescent="0.2">
      <c r="A1123" s="2">
        <v>45379</v>
      </c>
      <c r="B1123" t="s">
        <v>148</v>
      </c>
      <c r="C1123" s="5">
        <v>858.88999999999987</v>
      </c>
    </row>
    <row r="1124" spans="1:3" x14ac:dyDescent="0.2">
      <c r="A1124" s="2">
        <v>45036</v>
      </c>
      <c r="B1124" t="s">
        <v>148</v>
      </c>
      <c r="C1124" s="5">
        <v>858.9</v>
      </c>
    </row>
    <row r="1125" spans="1:3" x14ac:dyDescent="0.2">
      <c r="A1125" s="2">
        <v>45025</v>
      </c>
      <c r="B1125" t="s">
        <v>148</v>
      </c>
      <c r="C1125" s="5">
        <v>870.44999999999993</v>
      </c>
    </row>
    <row r="1126" spans="1:3" x14ac:dyDescent="0.2">
      <c r="A1126" s="2">
        <v>45459</v>
      </c>
      <c r="B1126" t="s">
        <v>148</v>
      </c>
      <c r="C1126" s="5">
        <v>873.59</v>
      </c>
    </row>
    <row r="1127" spans="1:3" x14ac:dyDescent="0.2">
      <c r="A1127" s="2">
        <v>45090</v>
      </c>
      <c r="B1127" t="s">
        <v>148</v>
      </c>
      <c r="C1127" s="5">
        <v>876.85</v>
      </c>
    </row>
    <row r="1128" spans="1:3" x14ac:dyDescent="0.2">
      <c r="A1128" s="2">
        <v>45315</v>
      </c>
      <c r="B1128" t="s">
        <v>148</v>
      </c>
      <c r="C1128" s="5">
        <v>887.64</v>
      </c>
    </row>
    <row r="1129" spans="1:3" x14ac:dyDescent="0.2">
      <c r="A1129" s="2">
        <v>45034</v>
      </c>
      <c r="B1129" t="s">
        <v>148</v>
      </c>
      <c r="C1129" s="5">
        <v>895.24</v>
      </c>
    </row>
    <row r="1130" spans="1:3" x14ac:dyDescent="0.2">
      <c r="A1130" s="2">
        <v>45038</v>
      </c>
      <c r="B1130" t="s">
        <v>148</v>
      </c>
      <c r="C1130" s="5">
        <v>898.84</v>
      </c>
    </row>
    <row r="1131" spans="1:3" x14ac:dyDescent="0.2">
      <c r="A1131" s="2">
        <v>45169</v>
      </c>
      <c r="B1131" t="s">
        <v>148</v>
      </c>
      <c r="C1131" s="5">
        <v>899.55</v>
      </c>
    </row>
    <row r="1132" spans="1:3" x14ac:dyDescent="0.2">
      <c r="A1132" s="2">
        <v>45336</v>
      </c>
      <c r="B1132" t="s">
        <v>148</v>
      </c>
      <c r="C1132" s="5">
        <v>901.28999999999985</v>
      </c>
    </row>
    <row r="1133" spans="1:3" x14ac:dyDescent="0.2">
      <c r="A1133" s="2">
        <v>45599</v>
      </c>
      <c r="B1133" t="s">
        <v>148</v>
      </c>
      <c r="C1133" s="5">
        <v>903.89</v>
      </c>
    </row>
    <row r="1134" spans="1:3" x14ac:dyDescent="0.2">
      <c r="A1134" s="2">
        <v>45400</v>
      </c>
      <c r="B1134" t="s">
        <v>148</v>
      </c>
      <c r="C1134" s="5">
        <v>906.07999999999993</v>
      </c>
    </row>
    <row r="1135" spans="1:3" x14ac:dyDescent="0.2">
      <c r="A1135" s="2">
        <v>45390</v>
      </c>
      <c r="B1135" t="s">
        <v>148</v>
      </c>
      <c r="C1135" s="5">
        <v>908.5100000000001</v>
      </c>
    </row>
    <row r="1136" spans="1:3" x14ac:dyDescent="0.2">
      <c r="A1136" s="2">
        <v>45143</v>
      </c>
      <c r="B1136" t="s">
        <v>148</v>
      </c>
      <c r="C1136" s="5">
        <v>918.2399999999999</v>
      </c>
    </row>
    <row r="1137" spans="1:3" x14ac:dyDescent="0.2">
      <c r="A1137" s="2">
        <v>45107</v>
      </c>
      <c r="B1137" t="s">
        <v>148</v>
      </c>
      <c r="C1137" s="5">
        <v>918.24</v>
      </c>
    </row>
    <row r="1138" spans="1:3" x14ac:dyDescent="0.2">
      <c r="A1138" s="2">
        <v>45170</v>
      </c>
      <c r="B1138" t="s">
        <v>148</v>
      </c>
      <c r="C1138" s="5">
        <v>922.41</v>
      </c>
    </row>
    <row r="1139" spans="1:3" x14ac:dyDescent="0.2">
      <c r="A1139" s="2">
        <v>45435</v>
      </c>
      <c r="B1139" t="s">
        <v>148</v>
      </c>
      <c r="C1139" s="5">
        <v>926.19999999999993</v>
      </c>
    </row>
    <row r="1140" spans="1:3" x14ac:dyDescent="0.2">
      <c r="A1140" s="2">
        <v>45099</v>
      </c>
      <c r="B1140" t="s">
        <v>148</v>
      </c>
      <c r="C1140" s="5">
        <v>932.92000000000007</v>
      </c>
    </row>
    <row r="1141" spans="1:3" x14ac:dyDescent="0.2">
      <c r="A1141" s="2">
        <v>45346</v>
      </c>
      <c r="B1141" t="s">
        <v>148</v>
      </c>
      <c r="C1141" s="5">
        <v>940.20999999999992</v>
      </c>
    </row>
    <row r="1142" spans="1:3" x14ac:dyDescent="0.2">
      <c r="A1142" s="2">
        <v>45418</v>
      </c>
      <c r="B1142" t="s">
        <v>148</v>
      </c>
      <c r="C1142" s="5">
        <v>942.92</v>
      </c>
    </row>
    <row r="1143" spans="1:3" x14ac:dyDescent="0.2">
      <c r="A1143" s="2">
        <v>45405</v>
      </c>
      <c r="B1143" t="s">
        <v>148</v>
      </c>
      <c r="C1143" s="5">
        <v>943.72</v>
      </c>
    </row>
    <row r="1144" spans="1:3" x14ac:dyDescent="0.2">
      <c r="A1144" s="2">
        <v>45084</v>
      </c>
      <c r="B1144" t="s">
        <v>148</v>
      </c>
      <c r="C1144" s="5">
        <v>975.42000000000007</v>
      </c>
    </row>
    <row r="1145" spans="1:3" x14ac:dyDescent="0.2">
      <c r="A1145" s="2">
        <v>45572</v>
      </c>
      <c r="B1145" t="s">
        <v>148</v>
      </c>
      <c r="C1145" s="5">
        <v>977.4899999999999</v>
      </c>
    </row>
    <row r="1146" spans="1:3" x14ac:dyDescent="0.2">
      <c r="A1146" s="2">
        <v>45634</v>
      </c>
      <c r="B1146" t="s">
        <v>148</v>
      </c>
      <c r="C1146" s="5">
        <v>983.78</v>
      </c>
    </row>
    <row r="1147" spans="1:3" x14ac:dyDescent="0.2">
      <c r="A1147" s="2">
        <v>45621</v>
      </c>
      <c r="B1147" t="s">
        <v>148</v>
      </c>
      <c r="C1147" s="5">
        <v>991.59</v>
      </c>
    </row>
    <row r="1148" spans="1:3" x14ac:dyDescent="0.2">
      <c r="A1148" s="2">
        <v>45523</v>
      </c>
      <c r="B1148" t="s">
        <v>148</v>
      </c>
      <c r="C1148" s="5">
        <v>995.43</v>
      </c>
    </row>
    <row r="1149" spans="1:3" x14ac:dyDescent="0.2">
      <c r="A1149" s="2">
        <v>45369</v>
      </c>
      <c r="B1149" t="s">
        <v>148</v>
      </c>
      <c r="C1149" s="5">
        <v>1007.1499999999999</v>
      </c>
    </row>
    <row r="1150" spans="1:3" x14ac:dyDescent="0.2">
      <c r="A1150" s="2">
        <v>45425</v>
      </c>
      <c r="B1150" t="s">
        <v>148</v>
      </c>
      <c r="C1150" s="5">
        <v>1010.25</v>
      </c>
    </row>
    <row r="1151" spans="1:3" x14ac:dyDescent="0.2">
      <c r="A1151" s="2">
        <v>45483</v>
      </c>
      <c r="B1151" t="s">
        <v>148</v>
      </c>
      <c r="C1151" s="5">
        <v>1013.1399999999999</v>
      </c>
    </row>
    <row r="1152" spans="1:3" x14ac:dyDescent="0.2">
      <c r="A1152" s="2">
        <v>45164</v>
      </c>
      <c r="B1152" t="s">
        <v>148</v>
      </c>
      <c r="C1152" s="5">
        <v>1024.46</v>
      </c>
    </row>
    <row r="1153" spans="1:3" x14ac:dyDescent="0.2">
      <c r="A1153" s="2">
        <v>44957</v>
      </c>
      <c r="B1153" t="s">
        <v>148</v>
      </c>
      <c r="C1153" s="5">
        <v>1028.55</v>
      </c>
    </row>
    <row r="1154" spans="1:3" x14ac:dyDescent="0.2">
      <c r="A1154" s="2">
        <v>45439</v>
      </c>
      <c r="B1154" t="s">
        <v>148</v>
      </c>
      <c r="C1154" s="5">
        <v>1053.53</v>
      </c>
    </row>
    <row r="1155" spans="1:3" x14ac:dyDescent="0.2">
      <c r="A1155" s="2">
        <v>45552</v>
      </c>
      <c r="B1155" t="s">
        <v>148</v>
      </c>
      <c r="C1155" s="5">
        <v>1059.8399999999999</v>
      </c>
    </row>
    <row r="1156" spans="1:3" x14ac:dyDescent="0.2">
      <c r="A1156" s="2">
        <v>45027</v>
      </c>
      <c r="B1156" t="s">
        <v>148</v>
      </c>
      <c r="C1156" s="5">
        <v>1063.3899999999999</v>
      </c>
    </row>
    <row r="1157" spans="1:3" x14ac:dyDescent="0.2">
      <c r="A1157" s="2">
        <v>45654</v>
      </c>
      <c r="B1157" t="s">
        <v>148</v>
      </c>
      <c r="C1157" s="5">
        <v>1070.0999999999999</v>
      </c>
    </row>
    <row r="1158" spans="1:3" x14ac:dyDescent="0.2">
      <c r="A1158" s="2">
        <v>45446</v>
      </c>
      <c r="B1158" t="s">
        <v>148</v>
      </c>
      <c r="C1158" s="5">
        <v>1090.05</v>
      </c>
    </row>
    <row r="1159" spans="1:3" x14ac:dyDescent="0.2">
      <c r="A1159" s="2">
        <v>45632</v>
      </c>
      <c r="B1159" t="s">
        <v>148</v>
      </c>
      <c r="C1159" s="5">
        <v>1091.2200000000003</v>
      </c>
    </row>
    <row r="1160" spans="1:3" x14ac:dyDescent="0.2">
      <c r="A1160" s="2">
        <v>45442</v>
      </c>
      <c r="B1160" t="s">
        <v>148</v>
      </c>
      <c r="C1160" s="5">
        <v>1093.4399999999998</v>
      </c>
    </row>
    <row r="1161" spans="1:3" x14ac:dyDescent="0.2">
      <c r="A1161" s="2">
        <v>45550</v>
      </c>
      <c r="B1161" t="s">
        <v>148</v>
      </c>
      <c r="C1161" s="5">
        <v>1095.78</v>
      </c>
    </row>
    <row r="1162" spans="1:3" x14ac:dyDescent="0.2">
      <c r="A1162" s="2">
        <v>44940</v>
      </c>
      <c r="B1162" t="s">
        <v>148</v>
      </c>
      <c r="C1162" s="5">
        <v>1111.06</v>
      </c>
    </row>
    <row r="1163" spans="1:3" x14ac:dyDescent="0.2">
      <c r="A1163" s="2">
        <v>45420</v>
      </c>
      <c r="B1163" t="s">
        <v>148</v>
      </c>
      <c r="C1163" s="5">
        <v>1120.5</v>
      </c>
    </row>
    <row r="1164" spans="1:3" x14ac:dyDescent="0.2">
      <c r="A1164" s="2">
        <v>45247</v>
      </c>
      <c r="B1164" t="s">
        <v>148</v>
      </c>
      <c r="C1164" s="5">
        <v>1124.42</v>
      </c>
    </row>
    <row r="1165" spans="1:3" x14ac:dyDescent="0.2">
      <c r="A1165" s="2">
        <v>45429</v>
      </c>
      <c r="B1165" t="s">
        <v>148</v>
      </c>
      <c r="C1165" s="5">
        <v>1126.3499999999999</v>
      </c>
    </row>
    <row r="1166" spans="1:3" x14ac:dyDescent="0.2">
      <c r="A1166" s="2">
        <v>45095</v>
      </c>
      <c r="B1166" t="s">
        <v>148</v>
      </c>
      <c r="C1166" s="5">
        <v>1135.7600000000002</v>
      </c>
    </row>
    <row r="1167" spans="1:3" x14ac:dyDescent="0.2">
      <c r="A1167" s="2">
        <v>45507</v>
      </c>
      <c r="B1167" t="s">
        <v>148</v>
      </c>
      <c r="C1167" s="5">
        <v>1138.8799999999999</v>
      </c>
    </row>
    <row r="1168" spans="1:3" x14ac:dyDescent="0.2">
      <c r="A1168" s="2">
        <v>45154</v>
      </c>
      <c r="B1168" t="s">
        <v>148</v>
      </c>
      <c r="C1168" s="5">
        <v>1152.6500000000001</v>
      </c>
    </row>
    <row r="1169" spans="1:3" x14ac:dyDescent="0.2">
      <c r="A1169" s="2">
        <v>44927</v>
      </c>
      <c r="B1169" t="s">
        <v>148</v>
      </c>
      <c r="C1169" s="5">
        <v>1180.27</v>
      </c>
    </row>
    <row r="1170" spans="1:3" x14ac:dyDescent="0.2">
      <c r="A1170" s="2">
        <v>45526</v>
      </c>
      <c r="B1170" t="s">
        <v>148</v>
      </c>
      <c r="C1170" s="5">
        <v>1189.83</v>
      </c>
    </row>
    <row r="1171" spans="1:3" x14ac:dyDescent="0.2">
      <c r="A1171" s="2">
        <v>44976</v>
      </c>
      <c r="B1171" t="s">
        <v>148</v>
      </c>
      <c r="C1171" s="5">
        <v>1191.32</v>
      </c>
    </row>
    <row r="1172" spans="1:3" x14ac:dyDescent="0.2">
      <c r="A1172" s="2">
        <v>44945</v>
      </c>
      <c r="B1172" t="s">
        <v>148</v>
      </c>
      <c r="C1172" s="5">
        <v>1198.1999999999998</v>
      </c>
    </row>
    <row r="1173" spans="1:3" x14ac:dyDescent="0.2">
      <c r="A1173" s="2">
        <v>45446</v>
      </c>
      <c r="B1173" t="s">
        <v>148</v>
      </c>
      <c r="C1173" s="5">
        <v>1211.1400000000001</v>
      </c>
    </row>
    <row r="1174" spans="1:3" x14ac:dyDescent="0.2">
      <c r="A1174" s="2">
        <v>45412</v>
      </c>
      <c r="B1174" t="s">
        <v>148</v>
      </c>
      <c r="C1174" s="5">
        <v>1214.6100000000001</v>
      </c>
    </row>
    <row r="1175" spans="1:3" x14ac:dyDescent="0.2">
      <c r="A1175" s="2">
        <v>45318</v>
      </c>
      <c r="B1175" t="s">
        <v>148</v>
      </c>
      <c r="C1175" s="5">
        <v>1217.6699999999998</v>
      </c>
    </row>
    <row r="1176" spans="1:3" x14ac:dyDescent="0.2">
      <c r="A1176" s="2">
        <v>45135</v>
      </c>
      <c r="B1176" t="s">
        <v>148</v>
      </c>
      <c r="C1176" s="5">
        <v>1248.6600000000001</v>
      </c>
    </row>
    <row r="1177" spans="1:3" x14ac:dyDescent="0.2">
      <c r="A1177" s="2">
        <v>45607</v>
      </c>
      <c r="B1177" t="s">
        <v>148</v>
      </c>
      <c r="C1177" s="5">
        <v>1250.54</v>
      </c>
    </row>
    <row r="1178" spans="1:3" x14ac:dyDescent="0.2">
      <c r="A1178" s="2">
        <v>45097</v>
      </c>
      <c r="B1178" t="s">
        <v>148</v>
      </c>
      <c r="C1178" s="5">
        <v>1253.29</v>
      </c>
    </row>
    <row r="1179" spans="1:3" x14ac:dyDescent="0.2">
      <c r="A1179" s="2">
        <v>45260</v>
      </c>
      <c r="B1179" t="s">
        <v>148</v>
      </c>
      <c r="C1179" s="5">
        <v>1254.3599999999999</v>
      </c>
    </row>
    <row r="1180" spans="1:3" x14ac:dyDescent="0.2">
      <c r="A1180" s="2">
        <v>44977</v>
      </c>
      <c r="B1180" t="s">
        <v>148</v>
      </c>
      <c r="C1180" s="5">
        <v>1254.73</v>
      </c>
    </row>
    <row r="1181" spans="1:3" x14ac:dyDescent="0.2">
      <c r="A1181" s="2">
        <v>45028</v>
      </c>
      <c r="B1181" t="s">
        <v>148</v>
      </c>
      <c r="C1181" s="5">
        <v>1261.9399999999996</v>
      </c>
    </row>
    <row r="1182" spans="1:3" x14ac:dyDescent="0.2">
      <c r="A1182" s="2">
        <v>45449</v>
      </c>
      <c r="B1182" t="s">
        <v>148</v>
      </c>
      <c r="C1182" s="5">
        <v>1266.28</v>
      </c>
    </row>
    <row r="1183" spans="1:3" x14ac:dyDescent="0.2">
      <c r="A1183" s="2">
        <v>45254</v>
      </c>
      <c r="B1183" t="s">
        <v>148</v>
      </c>
      <c r="C1183" s="5">
        <v>1271.7399999999998</v>
      </c>
    </row>
    <row r="1184" spans="1:3" x14ac:dyDescent="0.2">
      <c r="A1184" s="2">
        <v>45386</v>
      </c>
      <c r="B1184" t="s">
        <v>148</v>
      </c>
      <c r="C1184" s="5">
        <v>1292.26</v>
      </c>
    </row>
    <row r="1185" spans="1:3" x14ac:dyDescent="0.2">
      <c r="A1185" s="2">
        <v>45057</v>
      </c>
      <c r="B1185" t="s">
        <v>148</v>
      </c>
      <c r="C1185" s="5">
        <v>1340.9499999999998</v>
      </c>
    </row>
    <row r="1186" spans="1:3" x14ac:dyDescent="0.2">
      <c r="A1186" s="2">
        <v>45082</v>
      </c>
      <c r="B1186" t="s">
        <v>148</v>
      </c>
      <c r="C1186" s="5">
        <v>1354.81</v>
      </c>
    </row>
    <row r="1187" spans="1:3" x14ac:dyDescent="0.2">
      <c r="A1187" s="2">
        <v>45603</v>
      </c>
      <c r="B1187" t="s">
        <v>148</v>
      </c>
      <c r="C1187" s="5">
        <v>1388.12</v>
      </c>
    </row>
    <row r="1188" spans="1:3" x14ac:dyDescent="0.2">
      <c r="A1188" s="2">
        <v>45090</v>
      </c>
      <c r="B1188" t="s">
        <v>148</v>
      </c>
      <c r="C1188" s="5">
        <v>1406.6399999999999</v>
      </c>
    </row>
    <row r="1189" spans="1:3" x14ac:dyDescent="0.2">
      <c r="A1189" s="2">
        <v>45015</v>
      </c>
      <c r="B1189" t="s">
        <v>148</v>
      </c>
      <c r="C1189" s="5">
        <v>1413.93</v>
      </c>
    </row>
    <row r="1190" spans="1:3" x14ac:dyDescent="0.2">
      <c r="A1190" s="2">
        <v>45115</v>
      </c>
      <c r="B1190" t="s">
        <v>148</v>
      </c>
      <c r="C1190" s="5">
        <v>1415.48</v>
      </c>
    </row>
    <row r="1191" spans="1:3" x14ac:dyDescent="0.2">
      <c r="A1191" s="2">
        <v>45371</v>
      </c>
      <c r="B1191" t="s">
        <v>148</v>
      </c>
      <c r="C1191" s="5">
        <v>1416.15</v>
      </c>
    </row>
    <row r="1192" spans="1:3" x14ac:dyDescent="0.2">
      <c r="A1192" s="2">
        <v>45335</v>
      </c>
      <c r="B1192" t="s">
        <v>148</v>
      </c>
      <c r="C1192" s="5">
        <v>1421.04</v>
      </c>
    </row>
    <row r="1193" spans="1:3" x14ac:dyDescent="0.2">
      <c r="A1193" s="2">
        <v>45212</v>
      </c>
      <c r="B1193" t="s">
        <v>148</v>
      </c>
      <c r="C1193" s="5">
        <v>1428.9</v>
      </c>
    </row>
    <row r="1194" spans="1:3" x14ac:dyDescent="0.2">
      <c r="A1194" s="2">
        <v>45596</v>
      </c>
      <c r="B1194" t="s">
        <v>148</v>
      </c>
      <c r="C1194" s="5">
        <v>1430.29</v>
      </c>
    </row>
    <row r="1195" spans="1:3" x14ac:dyDescent="0.2">
      <c r="A1195" s="2">
        <v>45185</v>
      </c>
      <c r="B1195" t="s">
        <v>148</v>
      </c>
      <c r="C1195" s="5">
        <v>1434.96</v>
      </c>
    </row>
    <row r="1196" spans="1:3" x14ac:dyDescent="0.2">
      <c r="A1196" s="2">
        <v>45514</v>
      </c>
      <c r="B1196" t="s">
        <v>148</v>
      </c>
      <c r="C1196" s="5">
        <v>1437.5700000000002</v>
      </c>
    </row>
    <row r="1197" spans="1:3" x14ac:dyDescent="0.2">
      <c r="A1197" s="2">
        <v>45053</v>
      </c>
      <c r="B1197" t="s">
        <v>148</v>
      </c>
      <c r="C1197" s="5">
        <v>1452.26</v>
      </c>
    </row>
    <row r="1198" spans="1:3" x14ac:dyDescent="0.2">
      <c r="A1198" s="2">
        <v>45213</v>
      </c>
      <c r="B1198" t="s">
        <v>148</v>
      </c>
      <c r="C1198" s="5">
        <v>1468.24</v>
      </c>
    </row>
    <row r="1199" spans="1:3" x14ac:dyDescent="0.2">
      <c r="A1199" s="2">
        <v>45460</v>
      </c>
      <c r="B1199" t="s">
        <v>148</v>
      </c>
      <c r="C1199" s="5">
        <v>1491.2399999999998</v>
      </c>
    </row>
    <row r="1200" spans="1:3" x14ac:dyDescent="0.2">
      <c r="A1200" s="2">
        <v>45307</v>
      </c>
      <c r="B1200" t="s">
        <v>148</v>
      </c>
      <c r="C1200" s="5">
        <v>1492.09</v>
      </c>
    </row>
    <row r="1201" spans="1:3" x14ac:dyDescent="0.2">
      <c r="A1201" s="2">
        <v>45282</v>
      </c>
      <c r="B1201" t="s">
        <v>148</v>
      </c>
      <c r="C1201" s="5">
        <v>1497.97</v>
      </c>
    </row>
    <row r="1202" spans="1:3" x14ac:dyDescent="0.2">
      <c r="A1202" s="2">
        <v>45310</v>
      </c>
      <c r="B1202" t="s">
        <v>148</v>
      </c>
      <c r="C1202" s="5">
        <v>1500.08</v>
      </c>
    </row>
    <row r="1203" spans="1:3" x14ac:dyDescent="0.2">
      <c r="A1203" s="2">
        <v>45315</v>
      </c>
      <c r="B1203" t="s">
        <v>148</v>
      </c>
      <c r="C1203" s="5">
        <v>1540.18</v>
      </c>
    </row>
    <row r="1204" spans="1:3" x14ac:dyDescent="0.2">
      <c r="A1204" s="2">
        <v>45649</v>
      </c>
      <c r="B1204" t="s">
        <v>148</v>
      </c>
      <c r="C1204" s="5">
        <v>1552.36</v>
      </c>
    </row>
    <row r="1205" spans="1:3" x14ac:dyDescent="0.2">
      <c r="A1205" s="2">
        <v>45383</v>
      </c>
      <c r="B1205" t="s">
        <v>148</v>
      </c>
      <c r="C1205" s="5">
        <v>1552.4099999999996</v>
      </c>
    </row>
    <row r="1206" spans="1:3" x14ac:dyDescent="0.2">
      <c r="A1206" s="2">
        <v>45548</v>
      </c>
      <c r="B1206" t="s">
        <v>148</v>
      </c>
      <c r="C1206" s="5">
        <v>1574.3799999999999</v>
      </c>
    </row>
    <row r="1207" spans="1:3" x14ac:dyDescent="0.2">
      <c r="A1207" s="2">
        <v>45251</v>
      </c>
      <c r="B1207" t="s">
        <v>148</v>
      </c>
      <c r="C1207" s="5">
        <v>1599.8400000000004</v>
      </c>
    </row>
    <row r="1208" spans="1:3" x14ac:dyDescent="0.2">
      <c r="A1208" s="2">
        <v>45077</v>
      </c>
      <c r="B1208" t="s">
        <v>148</v>
      </c>
      <c r="C1208" s="5">
        <v>1599.9899999999998</v>
      </c>
    </row>
    <row r="1209" spans="1:3" x14ac:dyDescent="0.2">
      <c r="A1209" s="2">
        <v>45013</v>
      </c>
      <c r="B1209" t="s">
        <v>148</v>
      </c>
      <c r="C1209" s="5">
        <v>1618.07</v>
      </c>
    </row>
    <row r="1210" spans="1:3" x14ac:dyDescent="0.2">
      <c r="A1210" s="2">
        <v>44932</v>
      </c>
      <c r="B1210" t="s">
        <v>148</v>
      </c>
      <c r="C1210" s="5">
        <v>1624.77</v>
      </c>
    </row>
    <row r="1211" spans="1:3" x14ac:dyDescent="0.2">
      <c r="A1211" s="2">
        <v>45507</v>
      </c>
      <c r="B1211" t="s">
        <v>148</v>
      </c>
      <c r="C1211" s="5">
        <v>1637.24</v>
      </c>
    </row>
    <row r="1212" spans="1:3" x14ac:dyDescent="0.2">
      <c r="A1212" s="2">
        <v>45129</v>
      </c>
      <c r="B1212" t="s">
        <v>148</v>
      </c>
      <c r="C1212" s="5">
        <v>1666.6100000000001</v>
      </c>
    </row>
    <row r="1213" spans="1:3" x14ac:dyDescent="0.2">
      <c r="A1213" s="2">
        <v>45170</v>
      </c>
      <c r="B1213" t="s">
        <v>148</v>
      </c>
      <c r="C1213" s="5">
        <v>1676.7599999999998</v>
      </c>
    </row>
    <row r="1214" spans="1:3" x14ac:dyDescent="0.2">
      <c r="A1214" s="2">
        <v>44957</v>
      </c>
      <c r="B1214" t="s">
        <v>148</v>
      </c>
      <c r="C1214" s="5">
        <v>1678.2399999999998</v>
      </c>
    </row>
    <row r="1215" spans="1:3" x14ac:dyDescent="0.2">
      <c r="A1215" s="2">
        <v>44940</v>
      </c>
      <c r="B1215" t="s">
        <v>148</v>
      </c>
      <c r="C1215" s="5">
        <v>1685.24</v>
      </c>
    </row>
    <row r="1216" spans="1:3" x14ac:dyDescent="0.2">
      <c r="A1216" s="2">
        <v>45035</v>
      </c>
      <c r="B1216" t="s">
        <v>148</v>
      </c>
      <c r="C1216" s="5">
        <v>1695.33</v>
      </c>
    </row>
    <row r="1217" spans="1:3" x14ac:dyDescent="0.2">
      <c r="A1217" s="2">
        <v>45574</v>
      </c>
      <c r="B1217" t="s">
        <v>148</v>
      </c>
      <c r="C1217" s="5">
        <v>1696.4499999999998</v>
      </c>
    </row>
    <row r="1218" spans="1:3" x14ac:dyDescent="0.2">
      <c r="A1218" s="2">
        <v>45394</v>
      </c>
      <c r="B1218" t="s">
        <v>148</v>
      </c>
      <c r="C1218" s="5">
        <v>1712.8899999999999</v>
      </c>
    </row>
    <row r="1219" spans="1:3" x14ac:dyDescent="0.2">
      <c r="A1219" s="2">
        <v>45605</v>
      </c>
      <c r="B1219" t="s">
        <v>148</v>
      </c>
      <c r="C1219" s="5">
        <v>1719.85</v>
      </c>
    </row>
    <row r="1220" spans="1:3" x14ac:dyDescent="0.2">
      <c r="A1220" s="2">
        <v>45631</v>
      </c>
      <c r="B1220" t="s">
        <v>148</v>
      </c>
      <c r="C1220" s="5">
        <v>1721.62</v>
      </c>
    </row>
    <row r="1221" spans="1:3" x14ac:dyDescent="0.2">
      <c r="A1221" s="2">
        <v>45316</v>
      </c>
      <c r="B1221" t="s">
        <v>148</v>
      </c>
      <c r="C1221" s="5">
        <v>1739.97</v>
      </c>
    </row>
    <row r="1222" spans="1:3" x14ac:dyDescent="0.2">
      <c r="A1222" s="2">
        <v>45144</v>
      </c>
      <c r="B1222" t="s">
        <v>148</v>
      </c>
      <c r="C1222" s="5">
        <v>1744.54</v>
      </c>
    </row>
    <row r="1223" spans="1:3" x14ac:dyDescent="0.2">
      <c r="A1223" s="2">
        <v>45601</v>
      </c>
      <c r="B1223" t="s">
        <v>148</v>
      </c>
      <c r="C1223" s="5">
        <v>1746.3400000000001</v>
      </c>
    </row>
    <row r="1224" spans="1:3" x14ac:dyDescent="0.2">
      <c r="A1224" s="2">
        <v>45281</v>
      </c>
      <c r="B1224" t="s">
        <v>148</v>
      </c>
      <c r="C1224" s="5">
        <v>1765.1</v>
      </c>
    </row>
    <row r="1225" spans="1:3" x14ac:dyDescent="0.2">
      <c r="A1225" s="2">
        <v>45219</v>
      </c>
      <c r="B1225" t="s">
        <v>148</v>
      </c>
      <c r="C1225" s="5">
        <v>1784.0700000000002</v>
      </c>
    </row>
    <row r="1226" spans="1:3" x14ac:dyDescent="0.2">
      <c r="A1226" s="2">
        <v>45290</v>
      </c>
      <c r="B1226" t="s">
        <v>148</v>
      </c>
      <c r="C1226" s="5">
        <v>1791.0299999999997</v>
      </c>
    </row>
    <row r="1227" spans="1:3" x14ac:dyDescent="0.2">
      <c r="A1227" s="2">
        <v>45502</v>
      </c>
      <c r="B1227" t="s">
        <v>148</v>
      </c>
      <c r="C1227" s="5">
        <v>1793.64</v>
      </c>
    </row>
    <row r="1228" spans="1:3" x14ac:dyDescent="0.2">
      <c r="A1228" s="2">
        <v>45198</v>
      </c>
      <c r="B1228" t="s">
        <v>148</v>
      </c>
      <c r="C1228" s="5">
        <v>1810.51</v>
      </c>
    </row>
    <row r="1229" spans="1:3" x14ac:dyDescent="0.2">
      <c r="A1229" s="2">
        <v>45345</v>
      </c>
      <c r="B1229" t="s">
        <v>148</v>
      </c>
      <c r="C1229" s="5">
        <v>1853.17</v>
      </c>
    </row>
    <row r="1230" spans="1:3" x14ac:dyDescent="0.2">
      <c r="A1230" s="2">
        <v>45070</v>
      </c>
      <c r="B1230" t="s">
        <v>148</v>
      </c>
      <c r="C1230" s="5">
        <v>1857.1200000000001</v>
      </c>
    </row>
    <row r="1231" spans="1:3" x14ac:dyDescent="0.2">
      <c r="A1231" s="2">
        <v>45426</v>
      </c>
      <c r="B1231" t="s">
        <v>148</v>
      </c>
      <c r="C1231" s="5">
        <v>1870.51</v>
      </c>
    </row>
    <row r="1232" spans="1:3" x14ac:dyDescent="0.2">
      <c r="A1232" s="2">
        <v>45300</v>
      </c>
      <c r="B1232" t="s">
        <v>148</v>
      </c>
      <c r="C1232" s="5">
        <v>1892.6399999999999</v>
      </c>
    </row>
    <row r="1233" spans="1:3" x14ac:dyDescent="0.2">
      <c r="A1233" s="2">
        <v>45028</v>
      </c>
      <c r="B1233" t="s">
        <v>148</v>
      </c>
      <c r="C1233" s="5">
        <v>1933.56</v>
      </c>
    </row>
    <row r="1234" spans="1:3" x14ac:dyDescent="0.2">
      <c r="A1234" s="2">
        <v>45254</v>
      </c>
      <c r="B1234" t="s">
        <v>148</v>
      </c>
      <c r="C1234" s="5">
        <v>1985.2800000000002</v>
      </c>
    </row>
    <row r="1235" spans="1:3" x14ac:dyDescent="0.2">
      <c r="A1235" s="2">
        <v>45455</v>
      </c>
      <c r="B1235" t="s">
        <v>148</v>
      </c>
      <c r="C1235" s="5">
        <v>1987.97</v>
      </c>
    </row>
    <row r="1236" spans="1:3" x14ac:dyDescent="0.2">
      <c r="A1236" s="2">
        <v>45086</v>
      </c>
      <c r="B1236" t="s">
        <v>148</v>
      </c>
      <c r="C1236" s="5">
        <v>1998.7800000000004</v>
      </c>
    </row>
    <row r="1237" spans="1:3" x14ac:dyDescent="0.2">
      <c r="A1237" s="2">
        <v>45528</v>
      </c>
      <c r="B1237" t="s">
        <v>148</v>
      </c>
      <c r="C1237" s="5">
        <v>2017.0000000000005</v>
      </c>
    </row>
    <row r="1238" spans="1:3" x14ac:dyDescent="0.2">
      <c r="A1238" s="2">
        <v>45154</v>
      </c>
      <c r="B1238" t="s">
        <v>148</v>
      </c>
      <c r="C1238" s="5">
        <v>2022.7499999999995</v>
      </c>
    </row>
    <row r="1239" spans="1:3" x14ac:dyDescent="0.2">
      <c r="A1239" s="2">
        <v>45533</v>
      </c>
      <c r="B1239" t="s">
        <v>148</v>
      </c>
      <c r="C1239" s="5">
        <v>2037.5700000000002</v>
      </c>
    </row>
    <row r="1240" spans="1:3" x14ac:dyDescent="0.2">
      <c r="A1240" s="2">
        <v>44945</v>
      </c>
      <c r="B1240" t="s">
        <v>148</v>
      </c>
      <c r="C1240" s="5">
        <v>2043.5500000000002</v>
      </c>
    </row>
    <row r="1241" spans="1:3" x14ac:dyDescent="0.2">
      <c r="A1241" s="2">
        <v>45395</v>
      </c>
      <c r="B1241" t="s">
        <v>148</v>
      </c>
      <c r="C1241" s="5">
        <v>2046.0099999999998</v>
      </c>
    </row>
    <row r="1242" spans="1:3" x14ac:dyDescent="0.2">
      <c r="A1242" s="2">
        <v>45012</v>
      </c>
      <c r="B1242" t="s">
        <v>148</v>
      </c>
      <c r="C1242" s="5">
        <v>2052.5300000000007</v>
      </c>
    </row>
    <row r="1243" spans="1:3" x14ac:dyDescent="0.2">
      <c r="A1243" s="2">
        <v>45047</v>
      </c>
      <c r="B1243" t="s">
        <v>148</v>
      </c>
      <c r="C1243" s="5">
        <v>2075.67</v>
      </c>
    </row>
    <row r="1244" spans="1:3" x14ac:dyDescent="0.2">
      <c r="A1244" s="2">
        <v>45542</v>
      </c>
      <c r="B1244" t="s">
        <v>148</v>
      </c>
      <c r="C1244" s="5">
        <v>2100.3100000000004</v>
      </c>
    </row>
    <row r="1245" spans="1:3" x14ac:dyDescent="0.2">
      <c r="A1245" s="2">
        <v>45115</v>
      </c>
      <c r="B1245" t="s">
        <v>148</v>
      </c>
      <c r="C1245" s="5">
        <v>2117.17</v>
      </c>
    </row>
    <row r="1246" spans="1:3" x14ac:dyDescent="0.2">
      <c r="A1246" s="2">
        <v>45396</v>
      </c>
      <c r="B1246" t="s">
        <v>148</v>
      </c>
      <c r="C1246" s="5">
        <v>2150.67</v>
      </c>
    </row>
    <row r="1247" spans="1:3" x14ac:dyDescent="0.2">
      <c r="A1247" s="2">
        <v>45431</v>
      </c>
      <c r="B1247" t="s">
        <v>148</v>
      </c>
      <c r="C1247" s="5">
        <v>2156.83</v>
      </c>
    </row>
    <row r="1248" spans="1:3" x14ac:dyDescent="0.2">
      <c r="A1248" s="2">
        <v>45576</v>
      </c>
      <c r="B1248" t="s">
        <v>148</v>
      </c>
      <c r="C1248" s="5">
        <v>2190.23</v>
      </c>
    </row>
    <row r="1249" spans="1:3" x14ac:dyDescent="0.2">
      <c r="A1249" s="2">
        <v>44988</v>
      </c>
      <c r="B1249" t="s">
        <v>148</v>
      </c>
      <c r="C1249" s="5">
        <v>2342.4600000000005</v>
      </c>
    </row>
    <row r="1250" spans="1:3" x14ac:dyDescent="0.2">
      <c r="A1250" s="2">
        <v>45136</v>
      </c>
      <c r="B1250" t="s">
        <v>148</v>
      </c>
      <c r="C1250" s="5">
        <v>2346.41</v>
      </c>
    </row>
    <row r="1251" spans="1:3" x14ac:dyDescent="0.2">
      <c r="A1251" s="2">
        <v>45121</v>
      </c>
      <c r="B1251" t="s">
        <v>148</v>
      </c>
      <c r="C1251" s="5">
        <v>2351.94</v>
      </c>
    </row>
    <row r="1252" spans="1:3" x14ac:dyDescent="0.2">
      <c r="A1252" s="2">
        <v>45451</v>
      </c>
      <c r="B1252" t="s">
        <v>148</v>
      </c>
      <c r="C1252" s="5">
        <v>2356.7299999999996</v>
      </c>
    </row>
    <row r="1253" spans="1:3" x14ac:dyDescent="0.2">
      <c r="A1253" s="2">
        <v>45161</v>
      </c>
      <c r="B1253" t="s">
        <v>148</v>
      </c>
      <c r="C1253" s="5">
        <v>2406.17</v>
      </c>
    </row>
    <row r="1254" spans="1:3" x14ac:dyDescent="0.2">
      <c r="A1254" s="2">
        <v>45054</v>
      </c>
      <c r="B1254" t="s">
        <v>148</v>
      </c>
      <c r="C1254" s="5">
        <v>2414.8599999999997</v>
      </c>
    </row>
    <row r="1255" spans="1:3" x14ac:dyDescent="0.2">
      <c r="A1255" s="2">
        <v>45352</v>
      </c>
      <c r="B1255" t="s">
        <v>148</v>
      </c>
      <c r="C1255" s="5">
        <v>2440.4200000000014</v>
      </c>
    </row>
    <row r="1256" spans="1:3" x14ac:dyDescent="0.2">
      <c r="A1256" s="2">
        <v>45181</v>
      </c>
      <c r="B1256" t="s">
        <v>148</v>
      </c>
      <c r="C1256" s="5">
        <v>2482.550000000002</v>
      </c>
    </row>
    <row r="1257" spans="1:3" x14ac:dyDescent="0.2">
      <c r="A1257" s="2">
        <v>45108</v>
      </c>
      <c r="B1257" t="s">
        <v>148</v>
      </c>
      <c r="C1257" s="5">
        <v>2528.04</v>
      </c>
    </row>
    <row r="1258" spans="1:3" x14ac:dyDescent="0.2">
      <c r="A1258" s="2">
        <v>45623</v>
      </c>
      <c r="B1258" t="s">
        <v>148</v>
      </c>
      <c r="C1258" s="5">
        <v>2544.1800000000003</v>
      </c>
    </row>
    <row r="1259" spans="1:3" x14ac:dyDescent="0.2">
      <c r="A1259" s="2">
        <v>45266</v>
      </c>
      <c r="B1259" t="s">
        <v>148</v>
      </c>
      <c r="C1259" s="5">
        <v>2604.84</v>
      </c>
    </row>
    <row r="1260" spans="1:3" x14ac:dyDescent="0.2">
      <c r="A1260" s="2">
        <v>45604</v>
      </c>
      <c r="B1260" t="s">
        <v>148</v>
      </c>
      <c r="C1260" s="5">
        <v>2825.4700000000003</v>
      </c>
    </row>
    <row r="1261" spans="1:3" x14ac:dyDescent="0.2">
      <c r="A1261" s="2">
        <v>45049</v>
      </c>
      <c r="B1261" t="s">
        <v>148</v>
      </c>
      <c r="C1261" s="5">
        <v>2916.7</v>
      </c>
    </row>
    <row r="1262" spans="1:3" x14ac:dyDescent="0.2">
      <c r="A1262" s="2">
        <v>45443</v>
      </c>
      <c r="B1262" t="s">
        <v>148</v>
      </c>
      <c r="C1262" s="5">
        <v>2919.7200000000021</v>
      </c>
    </row>
    <row r="1263" spans="1:3" x14ac:dyDescent="0.2">
      <c r="A1263" s="2">
        <v>45346</v>
      </c>
      <c r="B1263" t="s">
        <v>148</v>
      </c>
      <c r="C1263" s="5">
        <v>2967.7599999999993</v>
      </c>
    </row>
    <row r="1264" spans="1:3" x14ac:dyDescent="0.2">
      <c r="A1264" s="2">
        <v>45052</v>
      </c>
      <c r="B1264" t="s">
        <v>148</v>
      </c>
      <c r="C1264" s="5">
        <v>2977.15</v>
      </c>
    </row>
    <row r="1265" spans="1:3" x14ac:dyDescent="0.2">
      <c r="A1265" s="2">
        <v>45258</v>
      </c>
      <c r="B1265" t="s">
        <v>148</v>
      </c>
      <c r="C1265" s="5">
        <v>3026.71</v>
      </c>
    </row>
    <row r="1266" spans="1:3" x14ac:dyDescent="0.2">
      <c r="A1266" s="2">
        <v>45408</v>
      </c>
      <c r="B1266" t="s">
        <v>148</v>
      </c>
      <c r="C1266" s="5">
        <v>3058.6400000000021</v>
      </c>
    </row>
    <row r="1267" spans="1:3" x14ac:dyDescent="0.2">
      <c r="A1267" s="2">
        <v>45399</v>
      </c>
      <c r="B1267" t="s">
        <v>148</v>
      </c>
      <c r="C1267" s="5">
        <v>3123.46</v>
      </c>
    </row>
    <row r="1268" spans="1:3" x14ac:dyDescent="0.2">
      <c r="A1268" s="2">
        <v>45498</v>
      </c>
      <c r="B1268" t="s">
        <v>148</v>
      </c>
      <c r="C1268" s="5">
        <v>3186.8500000000008</v>
      </c>
    </row>
    <row r="1269" spans="1:3" x14ac:dyDescent="0.2">
      <c r="A1269" s="2">
        <v>45507</v>
      </c>
      <c r="B1269" t="s">
        <v>148</v>
      </c>
      <c r="C1269" s="5">
        <v>3254.7700000000013</v>
      </c>
    </row>
    <row r="1270" spans="1:3" x14ac:dyDescent="0.2">
      <c r="A1270" s="2">
        <v>44991</v>
      </c>
      <c r="B1270" t="s">
        <v>148</v>
      </c>
      <c r="C1270" s="5">
        <v>3326.51</v>
      </c>
    </row>
    <row r="1271" spans="1:3" x14ac:dyDescent="0.2">
      <c r="A1271" s="2">
        <v>45180</v>
      </c>
      <c r="B1271" t="s">
        <v>148</v>
      </c>
      <c r="C1271" s="5">
        <v>3341.2700000000009</v>
      </c>
    </row>
    <row r="1272" spans="1:3" x14ac:dyDescent="0.2">
      <c r="A1272" s="2">
        <v>45081</v>
      </c>
      <c r="B1272" t="s">
        <v>148</v>
      </c>
      <c r="C1272" s="5">
        <v>3351.8200000000033</v>
      </c>
    </row>
    <row r="1273" spans="1:3" x14ac:dyDescent="0.2">
      <c r="A1273" s="2">
        <v>45305</v>
      </c>
      <c r="B1273" t="s">
        <v>148</v>
      </c>
      <c r="C1273" s="5">
        <v>3464.83</v>
      </c>
    </row>
    <row r="1274" spans="1:3" x14ac:dyDescent="0.2">
      <c r="A1274" s="2">
        <v>45304</v>
      </c>
      <c r="B1274" t="s">
        <v>148</v>
      </c>
      <c r="C1274" s="5">
        <v>3688.2400000000002</v>
      </c>
    </row>
    <row r="1275" spans="1:3" x14ac:dyDescent="0.2">
      <c r="A1275" s="2">
        <v>45509</v>
      </c>
      <c r="B1275" t="s">
        <v>148</v>
      </c>
      <c r="C1275" s="5">
        <v>3713.3600000000024</v>
      </c>
    </row>
    <row r="1276" spans="1:3" x14ac:dyDescent="0.2">
      <c r="A1276" s="2">
        <v>45509</v>
      </c>
      <c r="B1276" t="s">
        <v>148</v>
      </c>
      <c r="C1276" s="5">
        <v>3852.2499999999995</v>
      </c>
    </row>
    <row r="1277" spans="1:3" x14ac:dyDescent="0.2">
      <c r="A1277" s="2">
        <v>45154</v>
      </c>
      <c r="B1277" t="s">
        <v>148</v>
      </c>
      <c r="C1277" s="5">
        <v>3856.9400000000005</v>
      </c>
    </row>
    <row r="1278" spans="1:3" x14ac:dyDescent="0.2">
      <c r="A1278" s="2">
        <v>45619</v>
      </c>
      <c r="B1278" t="s">
        <v>148</v>
      </c>
      <c r="C1278" s="5">
        <v>3985.06</v>
      </c>
    </row>
    <row r="1279" spans="1:3" x14ac:dyDescent="0.2">
      <c r="A1279" s="2">
        <v>45643</v>
      </c>
      <c r="B1279" t="s">
        <v>148</v>
      </c>
      <c r="C1279" s="5">
        <v>3990.0600000000036</v>
      </c>
    </row>
    <row r="1280" spans="1:3" x14ac:dyDescent="0.2">
      <c r="A1280" s="2">
        <v>45626</v>
      </c>
      <c r="B1280" t="s">
        <v>148</v>
      </c>
      <c r="C1280" s="5">
        <v>4041.0700000000006</v>
      </c>
    </row>
    <row r="1281" spans="1:3" x14ac:dyDescent="0.2">
      <c r="A1281" s="2">
        <v>45391</v>
      </c>
      <c r="B1281" t="s">
        <v>148</v>
      </c>
      <c r="C1281" s="5">
        <v>4140.6099999999988</v>
      </c>
    </row>
    <row r="1282" spans="1:3" x14ac:dyDescent="0.2">
      <c r="A1282" s="2">
        <v>45164</v>
      </c>
      <c r="B1282" t="s">
        <v>148</v>
      </c>
      <c r="C1282" s="5">
        <v>4227.74</v>
      </c>
    </row>
    <row r="1283" spans="1:3" x14ac:dyDescent="0.2">
      <c r="A1283" s="2">
        <v>45160</v>
      </c>
      <c r="B1283" t="s">
        <v>148</v>
      </c>
      <c r="C1283" s="5">
        <v>4333.8500000000004</v>
      </c>
    </row>
    <row r="1284" spans="1:3" x14ac:dyDescent="0.2">
      <c r="A1284" s="2">
        <v>45334</v>
      </c>
      <c r="B1284" t="s">
        <v>148</v>
      </c>
      <c r="C1284" s="5">
        <v>4340.58</v>
      </c>
    </row>
    <row r="1285" spans="1:3" x14ac:dyDescent="0.2">
      <c r="A1285" s="2">
        <v>45033</v>
      </c>
      <c r="B1285" t="s">
        <v>148</v>
      </c>
      <c r="C1285" s="5">
        <v>4557.68</v>
      </c>
    </row>
    <row r="1286" spans="1:3" x14ac:dyDescent="0.2">
      <c r="A1286" s="2">
        <v>45011</v>
      </c>
      <c r="B1286" t="s">
        <v>148</v>
      </c>
      <c r="C1286" s="5">
        <v>4650.5099999999993</v>
      </c>
    </row>
    <row r="1287" spans="1:3" x14ac:dyDescent="0.2">
      <c r="A1287" s="2">
        <v>44977</v>
      </c>
      <c r="B1287" t="s">
        <v>148</v>
      </c>
      <c r="C1287" s="5">
        <v>4750.7199999999993</v>
      </c>
    </row>
    <row r="1288" spans="1:3" x14ac:dyDescent="0.2">
      <c r="A1288" s="2">
        <v>45178</v>
      </c>
      <c r="B1288" t="s">
        <v>148</v>
      </c>
      <c r="C1288" s="5">
        <v>4992.08</v>
      </c>
    </row>
    <row r="1289" spans="1:3" x14ac:dyDescent="0.2">
      <c r="A1289" s="2">
        <v>45035</v>
      </c>
      <c r="B1289" t="s">
        <v>148</v>
      </c>
      <c r="C1289" s="5">
        <v>5220.7199999999984</v>
      </c>
    </row>
    <row r="1290" spans="1:3" x14ac:dyDescent="0.2">
      <c r="A1290" s="2">
        <v>45651</v>
      </c>
      <c r="B1290" t="s">
        <v>148</v>
      </c>
      <c r="C1290" s="5">
        <v>5236.0600000000004</v>
      </c>
    </row>
    <row r="1291" spans="1:3" x14ac:dyDescent="0.2">
      <c r="A1291" s="2">
        <v>45513</v>
      </c>
      <c r="B1291" t="s">
        <v>148</v>
      </c>
      <c r="C1291" s="5">
        <v>5306.62</v>
      </c>
    </row>
    <row r="1292" spans="1:3" x14ac:dyDescent="0.2">
      <c r="A1292" s="2">
        <v>45581</v>
      </c>
      <c r="B1292" t="s">
        <v>148</v>
      </c>
      <c r="C1292" s="5">
        <v>5433.6900000000005</v>
      </c>
    </row>
    <row r="1293" spans="1:3" x14ac:dyDescent="0.2">
      <c r="A1293" s="2">
        <v>45618</v>
      </c>
      <c r="B1293" t="s">
        <v>148</v>
      </c>
      <c r="C1293" s="5">
        <v>5438.4200000000019</v>
      </c>
    </row>
    <row r="1294" spans="1:3" x14ac:dyDescent="0.2">
      <c r="A1294" s="2">
        <v>45107</v>
      </c>
      <c r="B1294" t="s">
        <v>148</v>
      </c>
      <c r="C1294" s="5">
        <v>5499.11</v>
      </c>
    </row>
    <row r="1295" spans="1:3" x14ac:dyDescent="0.2">
      <c r="A1295" s="2">
        <v>45203</v>
      </c>
      <c r="B1295" t="s">
        <v>148</v>
      </c>
      <c r="C1295" s="5">
        <v>5608.3399999999992</v>
      </c>
    </row>
    <row r="1296" spans="1:3" x14ac:dyDescent="0.2">
      <c r="A1296" s="2">
        <v>45090</v>
      </c>
      <c r="B1296" t="s">
        <v>148</v>
      </c>
      <c r="C1296" s="5">
        <v>5652.74</v>
      </c>
    </row>
    <row r="1297" spans="1:3" x14ac:dyDescent="0.2">
      <c r="A1297" s="2">
        <v>45287</v>
      </c>
      <c r="B1297" t="s">
        <v>148</v>
      </c>
      <c r="C1297" s="5">
        <v>5761.56</v>
      </c>
    </row>
    <row r="1298" spans="1:3" x14ac:dyDescent="0.2">
      <c r="A1298" s="2">
        <v>45519</v>
      </c>
      <c r="B1298" t="s">
        <v>148</v>
      </c>
      <c r="C1298" s="5">
        <v>5894.8900000000012</v>
      </c>
    </row>
    <row r="1299" spans="1:3" x14ac:dyDescent="0.2">
      <c r="A1299" s="2">
        <v>45456</v>
      </c>
      <c r="B1299" t="s">
        <v>148</v>
      </c>
      <c r="C1299" s="5">
        <v>5936.02</v>
      </c>
    </row>
    <row r="1300" spans="1:3" x14ac:dyDescent="0.2">
      <c r="A1300" s="2">
        <v>45100</v>
      </c>
      <c r="B1300" t="s">
        <v>148</v>
      </c>
      <c r="C1300" s="5">
        <v>6080.3399999999992</v>
      </c>
    </row>
    <row r="1301" spans="1:3" x14ac:dyDescent="0.2">
      <c r="A1301" s="2">
        <v>45073</v>
      </c>
      <c r="B1301" t="s">
        <v>148</v>
      </c>
      <c r="C1301" s="5">
        <v>6701.9900000000007</v>
      </c>
    </row>
    <row r="1302" spans="1:3" x14ac:dyDescent="0.2">
      <c r="A1302" s="2">
        <v>45550</v>
      </c>
      <c r="B1302" t="s">
        <v>148</v>
      </c>
      <c r="C1302" s="5">
        <v>6954.5999999999995</v>
      </c>
    </row>
    <row r="1303" spans="1:3" x14ac:dyDescent="0.2">
      <c r="A1303" s="2">
        <v>45391</v>
      </c>
      <c r="B1303" t="s">
        <v>148</v>
      </c>
      <c r="C1303" s="5">
        <v>7096.9500000000035</v>
      </c>
    </row>
    <row r="1304" spans="1:3" x14ac:dyDescent="0.2">
      <c r="A1304" s="2">
        <v>45328</v>
      </c>
      <c r="B1304" t="s">
        <v>148</v>
      </c>
      <c r="C1304" s="5">
        <v>7207.76</v>
      </c>
    </row>
    <row r="1305" spans="1:3" x14ac:dyDescent="0.2">
      <c r="A1305" s="2">
        <v>44994</v>
      </c>
      <c r="B1305" t="s">
        <v>148</v>
      </c>
      <c r="C1305" s="5">
        <v>7676.07</v>
      </c>
    </row>
    <row r="1306" spans="1:3" x14ac:dyDescent="0.2">
      <c r="A1306" s="2">
        <v>45582</v>
      </c>
      <c r="B1306" t="s">
        <v>148</v>
      </c>
      <c r="C1306" s="5">
        <v>7792.92</v>
      </c>
    </row>
    <row r="1307" spans="1:3" x14ac:dyDescent="0.2">
      <c r="A1307" s="2">
        <v>45440</v>
      </c>
      <c r="B1307" t="s">
        <v>148</v>
      </c>
      <c r="C1307" s="5">
        <v>7862.59</v>
      </c>
    </row>
    <row r="1308" spans="1:3" x14ac:dyDescent="0.2">
      <c r="A1308" s="2">
        <v>45268</v>
      </c>
      <c r="B1308" t="s">
        <v>148</v>
      </c>
      <c r="C1308" s="5">
        <v>10021.370000000001</v>
      </c>
    </row>
    <row r="1309" spans="1:3" x14ac:dyDescent="0.2">
      <c r="A1309" s="2">
        <v>45533</v>
      </c>
      <c r="B1309" t="s">
        <v>148</v>
      </c>
      <c r="C1309" s="5">
        <v>10622.689999999999</v>
      </c>
    </row>
    <row r="1310" spans="1:3" x14ac:dyDescent="0.2">
      <c r="A1310" s="2">
        <v>45494</v>
      </c>
      <c r="B1310" t="s">
        <v>148</v>
      </c>
      <c r="C1310" s="5">
        <v>10648.29</v>
      </c>
    </row>
  </sheetData>
  <autoFilter ref="A1:C1310" xr:uid="{BE48D499-EBA5-4CB0-9ACB-4EC137F2E06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KMART DATA - UNCLEAN</vt:lpstr>
      <vt:lpstr>Live Dashboard</vt:lpstr>
      <vt:lpstr>Sheet13</vt:lpstr>
      <vt:lpstr>KMART DATA</vt:lpstr>
      <vt:lpstr>sales %</vt:lpstr>
      <vt:lpstr>sales over time</vt:lpstr>
      <vt:lpstr>avg sales by time</vt:lpstr>
      <vt:lpstr>online vs. store</vt:lpstr>
      <vt:lpstr>sales by category</vt:lpstr>
      <vt:lpstr>sales by state</vt:lpstr>
      <vt:lpstr>Suburb sales</vt:lpstr>
      <vt:lpstr>sparkline data</vt:lpstr>
      <vt:lpstr>sales by manager</vt:lpstr>
      <vt:lpstr>sales by buyer</vt:lpstr>
      <vt:lpstr>store forecast</vt:lpstr>
      <vt:lpstr>Sheet1</vt:lpstr>
      <vt:lpstr>online forcast</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Krishnadev Pillai</dc:creator>
  <cp:lastModifiedBy>sireesha Vakkapatla</cp:lastModifiedBy>
  <dcterms:created xsi:type="dcterms:W3CDTF">2025-02-04T04:19:03Z</dcterms:created>
  <dcterms:modified xsi:type="dcterms:W3CDTF">2025-10-22T00:06:54Z</dcterms:modified>
</cp:coreProperties>
</file>